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HQCSRDiv\Branch\EMRB\CARP\Contracts\13-310 Displacement_Chapple\Off Model Tools\"/>
    </mc:Choice>
  </mc:AlternateContent>
  <bookViews>
    <workbookView xWindow="0" yWindow="0" windowWidth="21360" windowHeight="7635" activeTab="1"/>
  </bookViews>
  <sheets>
    <sheet name="README" sheetId="9" r:id="rId1"/>
    <sheet name="Results" sheetId="10" r:id="rId2"/>
    <sheet name="County Avg" sheetId="2" r:id="rId3"/>
    <sheet name="Gentrification Calcs" sheetId="1" r:id="rId4"/>
    <sheet name="Risk Factors" sheetId="6" r:id="rId5"/>
    <sheet name="Predicted Value" sheetId="8" r:id="rId6"/>
  </sheets>
  <definedNames>
    <definedName name="_xlnm._FilterDatabase" localSheetId="3" hidden="1">'Gentrification Calcs'!$A$1:$BT$2348</definedName>
    <definedName name="_xlnm._FilterDatabase" localSheetId="5" hidden="1">'Predicted Value'!$A$1:$R$942</definedName>
    <definedName name="_xlnm._FilterDatabase" localSheetId="4" hidden="1">'Risk Factors'!$A$1:$N$1</definedName>
  </definedNames>
  <calcPr calcId="162913"/>
</workbook>
</file>

<file path=xl/calcChain.xml><?xml version="1.0" encoding="utf-8"?>
<calcChain xmlns="http://schemas.openxmlformats.org/spreadsheetml/2006/main">
  <c r="C3" i="10" l="1"/>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2" i="10"/>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2" i="10"/>
  <c r="C3" i="8" l="1"/>
  <c r="N3" i="8"/>
  <c r="C4" i="8"/>
  <c r="N942" i="8"/>
  <c r="M942" i="8"/>
  <c r="L942" i="8"/>
  <c r="K942" i="8"/>
  <c r="J942" i="8"/>
  <c r="I942" i="8"/>
  <c r="H942" i="8"/>
  <c r="G942" i="8"/>
  <c r="F942" i="8"/>
  <c r="E942" i="8"/>
  <c r="D942" i="8"/>
  <c r="C942" i="8"/>
  <c r="N941" i="8"/>
  <c r="M941" i="8"/>
  <c r="L941" i="8"/>
  <c r="K941" i="8"/>
  <c r="J941" i="8"/>
  <c r="I941" i="8"/>
  <c r="H941" i="8"/>
  <c r="G941" i="8"/>
  <c r="F941" i="8"/>
  <c r="E941" i="8"/>
  <c r="D941" i="8"/>
  <c r="C941" i="8"/>
  <c r="N940" i="8"/>
  <c r="M940" i="8"/>
  <c r="L940" i="8"/>
  <c r="K940" i="8"/>
  <c r="J940" i="8"/>
  <c r="I940" i="8"/>
  <c r="H940" i="8"/>
  <c r="G940" i="8"/>
  <c r="F940" i="8"/>
  <c r="E940" i="8"/>
  <c r="D940" i="8"/>
  <c r="C940" i="8"/>
  <c r="N939" i="8"/>
  <c r="M939" i="8"/>
  <c r="L939" i="8"/>
  <c r="K939" i="8"/>
  <c r="J939" i="8"/>
  <c r="I939" i="8"/>
  <c r="H939" i="8"/>
  <c r="G939" i="8"/>
  <c r="F939" i="8"/>
  <c r="E939" i="8"/>
  <c r="D939" i="8"/>
  <c r="C939" i="8"/>
  <c r="N938" i="8"/>
  <c r="M938" i="8"/>
  <c r="L938" i="8"/>
  <c r="K938" i="8"/>
  <c r="J938" i="8"/>
  <c r="I938" i="8"/>
  <c r="H938" i="8"/>
  <c r="G938" i="8"/>
  <c r="F938" i="8"/>
  <c r="E938" i="8"/>
  <c r="D938" i="8"/>
  <c r="C938" i="8"/>
  <c r="N937" i="8"/>
  <c r="M937" i="8"/>
  <c r="L937" i="8"/>
  <c r="K937" i="8"/>
  <c r="J937" i="8"/>
  <c r="I937" i="8"/>
  <c r="H937" i="8"/>
  <c r="G937" i="8"/>
  <c r="F937" i="8"/>
  <c r="E937" i="8"/>
  <c r="D937" i="8"/>
  <c r="C937" i="8"/>
  <c r="N936" i="8"/>
  <c r="M936" i="8"/>
  <c r="L936" i="8"/>
  <c r="K936" i="8"/>
  <c r="J936" i="8"/>
  <c r="I936" i="8"/>
  <c r="H936" i="8"/>
  <c r="G936" i="8"/>
  <c r="F936" i="8"/>
  <c r="E936" i="8"/>
  <c r="D936" i="8"/>
  <c r="C936" i="8"/>
  <c r="N935" i="8"/>
  <c r="M935" i="8"/>
  <c r="L935" i="8"/>
  <c r="K935" i="8"/>
  <c r="J935" i="8"/>
  <c r="I935" i="8"/>
  <c r="H935" i="8"/>
  <c r="G935" i="8"/>
  <c r="F935" i="8"/>
  <c r="E935" i="8"/>
  <c r="D935" i="8"/>
  <c r="C935" i="8"/>
  <c r="N934" i="8"/>
  <c r="M934" i="8"/>
  <c r="L934" i="8"/>
  <c r="K934" i="8"/>
  <c r="J934" i="8"/>
  <c r="I934" i="8"/>
  <c r="H934" i="8"/>
  <c r="G934" i="8"/>
  <c r="F934" i="8"/>
  <c r="E934" i="8"/>
  <c r="D934" i="8"/>
  <c r="C934" i="8"/>
  <c r="N933" i="8"/>
  <c r="M933" i="8"/>
  <c r="L933" i="8"/>
  <c r="K933" i="8"/>
  <c r="J933" i="8"/>
  <c r="I933" i="8"/>
  <c r="H933" i="8"/>
  <c r="G933" i="8"/>
  <c r="F933" i="8"/>
  <c r="E933" i="8"/>
  <c r="D933" i="8"/>
  <c r="C933" i="8"/>
  <c r="N932" i="8"/>
  <c r="M932" i="8"/>
  <c r="L932" i="8"/>
  <c r="K932" i="8"/>
  <c r="J932" i="8"/>
  <c r="I932" i="8"/>
  <c r="H932" i="8"/>
  <c r="G932" i="8"/>
  <c r="F932" i="8"/>
  <c r="E932" i="8"/>
  <c r="D932" i="8"/>
  <c r="C932" i="8"/>
  <c r="N931" i="8"/>
  <c r="M931" i="8"/>
  <c r="L931" i="8"/>
  <c r="K931" i="8"/>
  <c r="J931" i="8"/>
  <c r="I931" i="8"/>
  <c r="H931" i="8"/>
  <c r="G931" i="8"/>
  <c r="F931" i="8"/>
  <c r="E931" i="8"/>
  <c r="D931" i="8"/>
  <c r="C931" i="8"/>
  <c r="N930" i="8"/>
  <c r="M930" i="8"/>
  <c r="L930" i="8"/>
  <c r="K930" i="8"/>
  <c r="J930" i="8"/>
  <c r="I930" i="8"/>
  <c r="H930" i="8"/>
  <c r="G930" i="8"/>
  <c r="F930" i="8"/>
  <c r="E930" i="8"/>
  <c r="D930" i="8"/>
  <c r="C930" i="8"/>
  <c r="N929" i="8"/>
  <c r="M929" i="8"/>
  <c r="L929" i="8"/>
  <c r="K929" i="8"/>
  <c r="J929" i="8"/>
  <c r="I929" i="8"/>
  <c r="H929" i="8"/>
  <c r="G929" i="8"/>
  <c r="F929" i="8"/>
  <c r="E929" i="8"/>
  <c r="D929" i="8"/>
  <c r="C929" i="8"/>
  <c r="N928" i="8"/>
  <c r="M928" i="8"/>
  <c r="L928" i="8"/>
  <c r="K928" i="8"/>
  <c r="J928" i="8"/>
  <c r="I928" i="8"/>
  <c r="H928" i="8"/>
  <c r="G928" i="8"/>
  <c r="F928" i="8"/>
  <c r="E928" i="8"/>
  <c r="D928" i="8"/>
  <c r="C928" i="8"/>
  <c r="N927" i="8"/>
  <c r="M927" i="8"/>
  <c r="L927" i="8"/>
  <c r="K927" i="8"/>
  <c r="J927" i="8"/>
  <c r="I927" i="8"/>
  <c r="H927" i="8"/>
  <c r="G927" i="8"/>
  <c r="F927" i="8"/>
  <c r="E927" i="8"/>
  <c r="D927" i="8"/>
  <c r="C927" i="8"/>
  <c r="N926" i="8"/>
  <c r="M926" i="8"/>
  <c r="L926" i="8"/>
  <c r="K926" i="8"/>
  <c r="J926" i="8"/>
  <c r="I926" i="8"/>
  <c r="H926" i="8"/>
  <c r="G926" i="8"/>
  <c r="F926" i="8"/>
  <c r="E926" i="8"/>
  <c r="D926" i="8"/>
  <c r="C926" i="8"/>
  <c r="N925" i="8"/>
  <c r="M925" i="8"/>
  <c r="L925" i="8"/>
  <c r="K925" i="8"/>
  <c r="J925" i="8"/>
  <c r="I925" i="8"/>
  <c r="H925" i="8"/>
  <c r="G925" i="8"/>
  <c r="F925" i="8"/>
  <c r="E925" i="8"/>
  <c r="D925" i="8"/>
  <c r="C925" i="8"/>
  <c r="N924" i="8"/>
  <c r="M924" i="8"/>
  <c r="L924" i="8"/>
  <c r="K924" i="8"/>
  <c r="J924" i="8"/>
  <c r="I924" i="8"/>
  <c r="H924" i="8"/>
  <c r="G924" i="8"/>
  <c r="F924" i="8"/>
  <c r="E924" i="8"/>
  <c r="D924" i="8"/>
  <c r="C924" i="8"/>
  <c r="N923" i="8"/>
  <c r="M923" i="8"/>
  <c r="L923" i="8"/>
  <c r="K923" i="8"/>
  <c r="J923" i="8"/>
  <c r="I923" i="8"/>
  <c r="H923" i="8"/>
  <c r="G923" i="8"/>
  <c r="F923" i="8"/>
  <c r="E923" i="8"/>
  <c r="D923" i="8"/>
  <c r="C923" i="8"/>
  <c r="N922" i="8"/>
  <c r="M922" i="8"/>
  <c r="L922" i="8"/>
  <c r="K922" i="8"/>
  <c r="J922" i="8"/>
  <c r="I922" i="8"/>
  <c r="H922" i="8"/>
  <c r="G922" i="8"/>
  <c r="F922" i="8"/>
  <c r="E922" i="8"/>
  <c r="D922" i="8"/>
  <c r="C922" i="8"/>
  <c r="N921" i="8"/>
  <c r="M921" i="8"/>
  <c r="L921" i="8"/>
  <c r="K921" i="8"/>
  <c r="J921" i="8"/>
  <c r="I921" i="8"/>
  <c r="H921" i="8"/>
  <c r="G921" i="8"/>
  <c r="F921" i="8"/>
  <c r="E921" i="8"/>
  <c r="D921" i="8"/>
  <c r="C921" i="8"/>
  <c r="N920" i="8"/>
  <c r="M920" i="8"/>
  <c r="L920" i="8"/>
  <c r="K920" i="8"/>
  <c r="J920" i="8"/>
  <c r="I920" i="8"/>
  <c r="H920" i="8"/>
  <c r="G920" i="8"/>
  <c r="F920" i="8"/>
  <c r="E920" i="8"/>
  <c r="D920" i="8"/>
  <c r="C920" i="8"/>
  <c r="N919" i="8"/>
  <c r="M919" i="8"/>
  <c r="L919" i="8"/>
  <c r="K919" i="8"/>
  <c r="J919" i="8"/>
  <c r="I919" i="8"/>
  <c r="H919" i="8"/>
  <c r="G919" i="8"/>
  <c r="F919" i="8"/>
  <c r="E919" i="8"/>
  <c r="D919" i="8"/>
  <c r="C919" i="8"/>
  <c r="N918" i="8"/>
  <c r="M918" i="8"/>
  <c r="L918" i="8"/>
  <c r="K918" i="8"/>
  <c r="J918" i="8"/>
  <c r="I918" i="8"/>
  <c r="H918" i="8"/>
  <c r="G918" i="8"/>
  <c r="F918" i="8"/>
  <c r="E918" i="8"/>
  <c r="D918" i="8"/>
  <c r="C918" i="8"/>
  <c r="N917" i="8"/>
  <c r="M917" i="8"/>
  <c r="L917" i="8"/>
  <c r="K917" i="8"/>
  <c r="J917" i="8"/>
  <c r="I917" i="8"/>
  <c r="H917" i="8"/>
  <c r="G917" i="8"/>
  <c r="F917" i="8"/>
  <c r="E917" i="8"/>
  <c r="D917" i="8"/>
  <c r="C917" i="8"/>
  <c r="N916" i="8"/>
  <c r="M916" i="8"/>
  <c r="L916" i="8"/>
  <c r="K916" i="8"/>
  <c r="J916" i="8"/>
  <c r="I916" i="8"/>
  <c r="H916" i="8"/>
  <c r="G916" i="8"/>
  <c r="F916" i="8"/>
  <c r="E916" i="8"/>
  <c r="D916" i="8"/>
  <c r="C916" i="8"/>
  <c r="N915" i="8"/>
  <c r="M915" i="8"/>
  <c r="L915" i="8"/>
  <c r="K915" i="8"/>
  <c r="J915" i="8"/>
  <c r="I915" i="8"/>
  <c r="H915" i="8"/>
  <c r="G915" i="8"/>
  <c r="F915" i="8"/>
  <c r="E915" i="8"/>
  <c r="D915" i="8"/>
  <c r="C915" i="8"/>
  <c r="N914" i="8"/>
  <c r="M914" i="8"/>
  <c r="L914" i="8"/>
  <c r="K914" i="8"/>
  <c r="J914" i="8"/>
  <c r="I914" i="8"/>
  <c r="H914" i="8"/>
  <c r="G914" i="8"/>
  <c r="F914" i="8"/>
  <c r="E914" i="8"/>
  <c r="D914" i="8"/>
  <c r="C914" i="8"/>
  <c r="N913" i="8"/>
  <c r="M913" i="8"/>
  <c r="L913" i="8"/>
  <c r="K913" i="8"/>
  <c r="J913" i="8"/>
  <c r="I913" i="8"/>
  <c r="H913" i="8"/>
  <c r="G913" i="8"/>
  <c r="F913" i="8"/>
  <c r="E913" i="8"/>
  <c r="D913" i="8"/>
  <c r="C913" i="8"/>
  <c r="N912" i="8"/>
  <c r="M912" i="8"/>
  <c r="L912" i="8"/>
  <c r="K912" i="8"/>
  <c r="J912" i="8"/>
  <c r="I912" i="8"/>
  <c r="H912" i="8"/>
  <c r="G912" i="8"/>
  <c r="F912" i="8"/>
  <c r="E912" i="8"/>
  <c r="D912" i="8"/>
  <c r="C912" i="8"/>
  <c r="N911" i="8"/>
  <c r="M911" i="8"/>
  <c r="L911" i="8"/>
  <c r="K911" i="8"/>
  <c r="J911" i="8"/>
  <c r="I911" i="8"/>
  <c r="H911" i="8"/>
  <c r="G911" i="8"/>
  <c r="F911" i="8"/>
  <c r="E911" i="8"/>
  <c r="D911" i="8"/>
  <c r="C911" i="8"/>
  <c r="N910" i="8"/>
  <c r="M910" i="8"/>
  <c r="L910" i="8"/>
  <c r="K910" i="8"/>
  <c r="J910" i="8"/>
  <c r="I910" i="8"/>
  <c r="H910" i="8"/>
  <c r="G910" i="8"/>
  <c r="F910" i="8"/>
  <c r="E910" i="8"/>
  <c r="D910" i="8"/>
  <c r="C910" i="8"/>
  <c r="N909" i="8"/>
  <c r="M909" i="8"/>
  <c r="L909" i="8"/>
  <c r="K909" i="8"/>
  <c r="J909" i="8"/>
  <c r="I909" i="8"/>
  <c r="H909" i="8"/>
  <c r="G909" i="8"/>
  <c r="F909" i="8"/>
  <c r="E909" i="8"/>
  <c r="D909" i="8"/>
  <c r="C909" i="8"/>
  <c r="N908" i="8"/>
  <c r="M908" i="8"/>
  <c r="L908" i="8"/>
  <c r="K908" i="8"/>
  <c r="J908" i="8"/>
  <c r="I908" i="8"/>
  <c r="H908" i="8"/>
  <c r="G908" i="8"/>
  <c r="F908" i="8"/>
  <c r="E908" i="8"/>
  <c r="D908" i="8"/>
  <c r="C908" i="8"/>
  <c r="N907" i="8"/>
  <c r="M907" i="8"/>
  <c r="L907" i="8"/>
  <c r="K907" i="8"/>
  <c r="J907" i="8"/>
  <c r="I907" i="8"/>
  <c r="H907" i="8"/>
  <c r="G907" i="8"/>
  <c r="F907" i="8"/>
  <c r="E907" i="8"/>
  <c r="D907" i="8"/>
  <c r="C907" i="8"/>
  <c r="N906" i="8"/>
  <c r="M906" i="8"/>
  <c r="L906" i="8"/>
  <c r="K906" i="8"/>
  <c r="J906" i="8"/>
  <c r="I906" i="8"/>
  <c r="H906" i="8"/>
  <c r="G906" i="8"/>
  <c r="F906" i="8"/>
  <c r="E906" i="8"/>
  <c r="D906" i="8"/>
  <c r="C906" i="8"/>
  <c r="N905" i="8"/>
  <c r="M905" i="8"/>
  <c r="L905" i="8"/>
  <c r="K905" i="8"/>
  <c r="J905" i="8"/>
  <c r="I905" i="8"/>
  <c r="H905" i="8"/>
  <c r="G905" i="8"/>
  <c r="F905" i="8"/>
  <c r="E905" i="8"/>
  <c r="D905" i="8"/>
  <c r="C905" i="8"/>
  <c r="N904" i="8"/>
  <c r="M904" i="8"/>
  <c r="L904" i="8"/>
  <c r="K904" i="8"/>
  <c r="J904" i="8"/>
  <c r="I904" i="8"/>
  <c r="H904" i="8"/>
  <c r="G904" i="8"/>
  <c r="F904" i="8"/>
  <c r="E904" i="8"/>
  <c r="D904" i="8"/>
  <c r="C904" i="8"/>
  <c r="N903" i="8"/>
  <c r="M903" i="8"/>
  <c r="L903" i="8"/>
  <c r="K903" i="8"/>
  <c r="J903" i="8"/>
  <c r="I903" i="8"/>
  <c r="H903" i="8"/>
  <c r="G903" i="8"/>
  <c r="F903" i="8"/>
  <c r="E903" i="8"/>
  <c r="D903" i="8"/>
  <c r="C903" i="8"/>
  <c r="N902" i="8"/>
  <c r="M902" i="8"/>
  <c r="L902" i="8"/>
  <c r="K902" i="8"/>
  <c r="J902" i="8"/>
  <c r="I902" i="8"/>
  <c r="H902" i="8"/>
  <c r="G902" i="8"/>
  <c r="F902" i="8"/>
  <c r="E902" i="8"/>
  <c r="D902" i="8"/>
  <c r="C902" i="8"/>
  <c r="N901" i="8"/>
  <c r="M901" i="8"/>
  <c r="L901" i="8"/>
  <c r="K901" i="8"/>
  <c r="J901" i="8"/>
  <c r="I901" i="8"/>
  <c r="H901" i="8"/>
  <c r="G901" i="8"/>
  <c r="F901" i="8"/>
  <c r="E901" i="8"/>
  <c r="D901" i="8"/>
  <c r="C901" i="8"/>
  <c r="N900" i="8"/>
  <c r="M900" i="8"/>
  <c r="L900" i="8"/>
  <c r="K900" i="8"/>
  <c r="J900" i="8"/>
  <c r="I900" i="8"/>
  <c r="H900" i="8"/>
  <c r="G900" i="8"/>
  <c r="F900" i="8"/>
  <c r="E900" i="8"/>
  <c r="D900" i="8"/>
  <c r="C900" i="8"/>
  <c r="N899" i="8"/>
  <c r="M899" i="8"/>
  <c r="L899" i="8"/>
  <c r="K899" i="8"/>
  <c r="J899" i="8"/>
  <c r="I899" i="8"/>
  <c r="H899" i="8"/>
  <c r="G899" i="8"/>
  <c r="F899" i="8"/>
  <c r="E899" i="8"/>
  <c r="D899" i="8"/>
  <c r="C899" i="8"/>
  <c r="N898" i="8"/>
  <c r="M898" i="8"/>
  <c r="L898" i="8"/>
  <c r="K898" i="8"/>
  <c r="J898" i="8"/>
  <c r="I898" i="8"/>
  <c r="H898" i="8"/>
  <c r="G898" i="8"/>
  <c r="F898" i="8"/>
  <c r="E898" i="8"/>
  <c r="D898" i="8"/>
  <c r="C898" i="8"/>
  <c r="N897" i="8"/>
  <c r="M897" i="8"/>
  <c r="L897" i="8"/>
  <c r="K897" i="8"/>
  <c r="J897" i="8"/>
  <c r="I897" i="8"/>
  <c r="H897" i="8"/>
  <c r="G897" i="8"/>
  <c r="F897" i="8"/>
  <c r="E897" i="8"/>
  <c r="D897" i="8"/>
  <c r="C897" i="8"/>
  <c r="N896" i="8"/>
  <c r="M896" i="8"/>
  <c r="L896" i="8"/>
  <c r="K896" i="8"/>
  <c r="J896" i="8"/>
  <c r="I896" i="8"/>
  <c r="H896" i="8"/>
  <c r="G896" i="8"/>
  <c r="F896" i="8"/>
  <c r="E896" i="8"/>
  <c r="D896" i="8"/>
  <c r="C896" i="8"/>
  <c r="N895" i="8"/>
  <c r="M895" i="8"/>
  <c r="L895" i="8"/>
  <c r="K895" i="8"/>
  <c r="J895" i="8"/>
  <c r="I895" i="8"/>
  <c r="H895" i="8"/>
  <c r="G895" i="8"/>
  <c r="F895" i="8"/>
  <c r="E895" i="8"/>
  <c r="D895" i="8"/>
  <c r="C895" i="8"/>
  <c r="N894" i="8"/>
  <c r="M894" i="8"/>
  <c r="L894" i="8"/>
  <c r="K894" i="8"/>
  <c r="J894" i="8"/>
  <c r="I894" i="8"/>
  <c r="H894" i="8"/>
  <c r="G894" i="8"/>
  <c r="F894" i="8"/>
  <c r="E894" i="8"/>
  <c r="D894" i="8"/>
  <c r="C894" i="8"/>
  <c r="N893" i="8"/>
  <c r="M893" i="8"/>
  <c r="L893" i="8"/>
  <c r="K893" i="8"/>
  <c r="J893" i="8"/>
  <c r="I893" i="8"/>
  <c r="H893" i="8"/>
  <c r="G893" i="8"/>
  <c r="F893" i="8"/>
  <c r="E893" i="8"/>
  <c r="D893" i="8"/>
  <c r="C893" i="8"/>
  <c r="N892" i="8"/>
  <c r="M892" i="8"/>
  <c r="L892" i="8"/>
  <c r="K892" i="8"/>
  <c r="J892" i="8"/>
  <c r="I892" i="8"/>
  <c r="H892" i="8"/>
  <c r="G892" i="8"/>
  <c r="F892" i="8"/>
  <c r="E892" i="8"/>
  <c r="D892" i="8"/>
  <c r="C892" i="8"/>
  <c r="N891" i="8"/>
  <c r="M891" i="8"/>
  <c r="L891" i="8"/>
  <c r="K891" i="8"/>
  <c r="J891" i="8"/>
  <c r="I891" i="8"/>
  <c r="H891" i="8"/>
  <c r="G891" i="8"/>
  <c r="F891" i="8"/>
  <c r="E891" i="8"/>
  <c r="D891" i="8"/>
  <c r="C891" i="8"/>
  <c r="N890" i="8"/>
  <c r="M890" i="8"/>
  <c r="L890" i="8"/>
  <c r="K890" i="8"/>
  <c r="J890" i="8"/>
  <c r="I890" i="8"/>
  <c r="H890" i="8"/>
  <c r="G890" i="8"/>
  <c r="F890" i="8"/>
  <c r="E890" i="8"/>
  <c r="D890" i="8"/>
  <c r="C890" i="8"/>
  <c r="N889" i="8"/>
  <c r="M889" i="8"/>
  <c r="L889" i="8"/>
  <c r="K889" i="8"/>
  <c r="J889" i="8"/>
  <c r="I889" i="8"/>
  <c r="H889" i="8"/>
  <c r="G889" i="8"/>
  <c r="F889" i="8"/>
  <c r="E889" i="8"/>
  <c r="D889" i="8"/>
  <c r="C889" i="8"/>
  <c r="N888" i="8"/>
  <c r="M888" i="8"/>
  <c r="L888" i="8"/>
  <c r="K888" i="8"/>
  <c r="J888" i="8"/>
  <c r="I888" i="8"/>
  <c r="H888" i="8"/>
  <c r="G888" i="8"/>
  <c r="F888" i="8"/>
  <c r="E888" i="8"/>
  <c r="D888" i="8"/>
  <c r="C888" i="8"/>
  <c r="N887" i="8"/>
  <c r="M887" i="8"/>
  <c r="L887" i="8"/>
  <c r="K887" i="8"/>
  <c r="J887" i="8"/>
  <c r="I887" i="8"/>
  <c r="H887" i="8"/>
  <c r="G887" i="8"/>
  <c r="F887" i="8"/>
  <c r="E887" i="8"/>
  <c r="D887" i="8"/>
  <c r="C887" i="8"/>
  <c r="N886" i="8"/>
  <c r="M886" i="8"/>
  <c r="L886" i="8"/>
  <c r="K886" i="8"/>
  <c r="J886" i="8"/>
  <c r="I886" i="8"/>
  <c r="H886" i="8"/>
  <c r="G886" i="8"/>
  <c r="F886" i="8"/>
  <c r="E886" i="8"/>
  <c r="D886" i="8"/>
  <c r="C886" i="8"/>
  <c r="N885" i="8"/>
  <c r="M885" i="8"/>
  <c r="L885" i="8"/>
  <c r="K885" i="8"/>
  <c r="J885" i="8"/>
  <c r="I885" i="8"/>
  <c r="H885" i="8"/>
  <c r="G885" i="8"/>
  <c r="F885" i="8"/>
  <c r="E885" i="8"/>
  <c r="D885" i="8"/>
  <c r="C885" i="8"/>
  <c r="N884" i="8"/>
  <c r="M884" i="8"/>
  <c r="L884" i="8"/>
  <c r="K884" i="8"/>
  <c r="J884" i="8"/>
  <c r="I884" i="8"/>
  <c r="H884" i="8"/>
  <c r="G884" i="8"/>
  <c r="F884" i="8"/>
  <c r="E884" i="8"/>
  <c r="D884" i="8"/>
  <c r="C884" i="8"/>
  <c r="N883" i="8"/>
  <c r="M883" i="8"/>
  <c r="L883" i="8"/>
  <c r="K883" i="8"/>
  <c r="J883" i="8"/>
  <c r="I883" i="8"/>
  <c r="H883" i="8"/>
  <c r="G883" i="8"/>
  <c r="F883" i="8"/>
  <c r="E883" i="8"/>
  <c r="D883" i="8"/>
  <c r="C883" i="8"/>
  <c r="N882" i="8"/>
  <c r="M882" i="8"/>
  <c r="L882" i="8"/>
  <c r="K882" i="8"/>
  <c r="J882" i="8"/>
  <c r="I882" i="8"/>
  <c r="H882" i="8"/>
  <c r="G882" i="8"/>
  <c r="F882" i="8"/>
  <c r="E882" i="8"/>
  <c r="D882" i="8"/>
  <c r="C882" i="8"/>
  <c r="N881" i="8"/>
  <c r="M881" i="8"/>
  <c r="L881" i="8"/>
  <c r="K881" i="8"/>
  <c r="J881" i="8"/>
  <c r="I881" i="8"/>
  <c r="H881" i="8"/>
  <c r="G881" i="8"/>
  <c r="F881" i="8"/>
  <c r="E881" i="8"/>
  <c r="D881" i="8"/>
  <c r="C881" i="8"/>
  <c r="N880" i="8"/>
  <c r="M880" i="8"/>
  <c r="L880" i="8"/>
  <c r="K880" i="8"/>
  <c r="J880" i="8"/>
  <c r="I880" i="8"/>
  <c r="H880" i="8"/>
  <c r="G880" i="8"/>
  <c r="F880" i="8"/>
  <c r="E880" i="8"/>
  <c r="D880" i="8"/>
  <c r="C880" i="8"/>
  <c r="N879" i="8"/>
  <c r="M879" i="8"/>
  <c r="L879" i="8"/>
  <c r="K879" i="8"/>
  <c r="J879" i="8"/>
  <c r="I879" i="8"/>
  <c r="H879" i="8"/>
  <c r="G879" i="8"/>
  <c r="F879" i="8"/>
  <c r="E879" i="8"/>
  <c r="D879" i="8"/>
  <c r="C879" i="8"/>
  <c r="N878" i="8"/>
  <c r="M878" i="8"/>
  <c r="L878" i="8"/>
  <c r="K878" i="8"/>
  <c r="J878" i="8"/>
  <c r="I878" i="8"/>
  <c r="H878" i="8"/>
  <c r="G878" i="8"/>
  <c r="F878" i="8"/>
  <c r="E878" i="8"/>
  <c r="D878" i="8"/>
  <c r="C878" i="8"/>
  <c r="N877" i="8"/>
  <c r="M877" i="8"/>
  <c r="L877" i="8"/>
  <c r="K877" i="8"/>
  <c r="J877" i="8"/>
  <c r="I877" i="8"/>
  <c r="H877" i="8"/>
  <c r="G877" i="8"/>
  <c r="F877" i="8"/>
  <c r="E877" i="8"/>
  <c r="D877" i="8"/>
  <c r="C877" i="8"/>
  <c r="N876" i="8"/>
  <c r="M876" i="8"/>
  <c r="L876" i="8"/>
  <c r="K876" i="8"/>
  <c r="J876" i="8"/>
  <c r="I876" i="8"/>
  <c r="H876" i="8"/>
  <c r="G876" i="8"/>
  <c r="F876" i="8"/>
  <c r="E876" i="8"/>
  <c r="D876" i="8"/>
  <c r="C876" i="8"/>
  <c r="N875" i="8"/>
  <c r="M875" i="8"/>
  <c r="L875" i="8"/>
  <c r="K875" i="8"/>
  <c r="J875" i="8"/>
  <c r="I875" i="8"/>
  <c r="H875" i="8"/>
  <c r="G875" i="8"/>
  <c r="F875" i="8"/>
  <c r="E875" i="8"/>
  <c r="D875" i="8"/>
  <c r="C875" i="8"/>
  <c r="N874" i="8"/>
  <c r="M874" i="8"/>
  <c r="L874" i="8"/>
  <c r="K874" i="8"/>
  <c r="J874" i="8"/>
  <c r="I874" i="8"/>
  <c r="H874" i="8"/>
  <c r="G874" i="8"/>
  <c r="F874" i="8"/>
  <c r="E874" i="8"/>
  <c r="D874" i="8"/>
  <c r="C874" i="8"/>
  <c r="N873" i="8"/>
  <c r="M873" i="8"/>
  <c r="L873" i="8"/>
  <c r="K873" i="8"/>
  <c r="J873" i="8"/>
  <c r="I873" i="8"/>
  <c r="H873" i="8"/>
  <c r="G873" i="8"/>
  <c r="F873" i="8"/>
  <c r="E873" i="8"/>
  <c r="D873" i="8"/>
  <c r="C873" i="8"/>
  <c r="N872" i="8"/>
  <c r="M872" i="8"/>
  <c r="L872" i="8"/>
  <c r="K872" i="8"/>
  <c r="J872" i="8"/>
  <c r="I872" i="8"/>
  <c r="H872" i="8"/>
  <c r="G872" i="8"/>
  <c r="F872" i="8"/>
  <c r="E872" i="8"/>
  <c r="D872" i="8"/>
  <c r="C872" i="8"/>
  <c r="N871" i="8"/>
  <c r="M871" i="8"/>
  <c r="L871" i="8"/>
  <c r="K871" i="8"/>
  <c r="J871" i="8"/>
  <c r="I871" i="8"/>
  <c r="H871" i="8"/>
  <c r="G871" i="8"/>
  <c r="F871" i="8"/>
  <c r="E871" i="8"/>
  <c r="D871" i="8"/>
  <c r="C871" i="8"/>
  <c r="N870" i="8"/>
  <c r="M870" i="8"/>
  <c r="L870" i="8"/>
  <c r="K870" i="8"/>
  <c r="J870" i="8"/>
  <c r="I870" i="8"/>
  <c r="H870" i="8"/>
  <c r="G870" i="8"/>
  <c r="F870" i="8"/>
  <c r="E870" i="8"/>
  <c r="D870" i="8"/>
  <c r="C870" i="8"/>
  <c r="N869" i="8"/>
  <c r="M869" i="8"/>
  <c r="L869" i="8"/>
  <c r="K869" i="8"/>
  <c r="J869" i="8"/>
  <c r="I869" i="8"/>
  <c r="H869" i="8"/>
  <c r="G869" i="8"/>
  <c r="F869" i="8"/>
  <c r="E869" i="8"/>
  <c r="D869" i="8"/>
  <c r="C869" i="8"/>
  <c r="N868" i="8"/>
  <c r="M868" i="8"/>
  <c r="L868" i="8"/>
  <c r="K868" i="8"/>
  <c r="J868" i="8"/>
  <c r="I868" i="8"/>
  <c r="H868" i="8"/>
  <c r="G868" i="8"/>
  <c r="F868" i="8"/>
  <c r="E868" i="8"/>
  <c r="D868" i="8"/>
  <c r="C868" i="8"/>
  <c r="N867" i="8"/>
  <c r="M867" i="8"/>
  <c r="L867" i="8"/>
  <c r="K867" i="8"/>
  <c r="J867" i="8"/>
  <c r="I867" i="8"/>
  <c r="H867" i="8"/>
  <c r="G867" i="8"/>
  <c r="F867" i="8"/>
  <c r="E867" i="8"/>
  <c r="D867" i="8"/>
  <c r="C867" i="8"/>
  <c r="N866" i="8"/>
  <c r="M866" i="8"/>
  <c r="L866" i="8"/>
  <c r="K866" i="8"/>
  <c r="J866" i="8"/>
  <c r="I866" i="8"/>
  <c r="H866" i="8"/>
  <c r="G866" i="8"/>
  <c r="F866" i="8"/>
  <c r="E866" i="8"/>
  <c r="D866" i="8"/>
  <c r="C866" i="8"/>
  <c r="N865" i="8"/>
  <c r="M865" i="8"/>
  <c r="L865" i="8"/>
  <c r="K865" i="8"/>
  <c r="J865" i="8"/>
  <c r="I865" i="8"/>
  <c r="H865" i="8"/>
  <c r="G865" i="8"/>
  <c r="F865" i="8"/>
  <c r="E865" i="8"/>
  <c r="D865" i="8"/>
  <c r="C865" i="8"/>
  <c r="N864" i="8"/>
  <c r="M864" i="8"/>
  <c r="L864" i="8"/>
  <c r="K864" i="8"/>
  <c r="J864" i="8"/>
  <c r="I864" i="8"/>
  <c r="H864" i="8"/>
  <c r="G864" i="8"/>
  <c r="F864" i="8"/>
  <c r="E864" i="8"/>
  <c r="D864" i="8"/>
  <c r="C864" i="8"/>
  <c r="N863" i="8"/>
  <c r="M863" i="8"/>
  <c r="L863" i="8"/>
  <c r="K863" i="8"/>
  <c r="J863" i="8"/>
  <c r="I863" i="8"/>
  <c r="H863" i="8"/>
  <c r="G863" i="8"/>
  <c r="F863" i="8"/>
  <c r="E863" i="8"/>
  <c r="D863" i="8"/>
  <c r="C863" i="8"/>
  <c r="N862" i="8"/>
  <c r="M862" i="8"/>
  <c r="L862" i="8"/>
  <c r="K862" i="8"/>
  <c r="J862" i="8"/>
  <c r="I862" i="8"/>
  <c r="H862" i="8"/>
  <c r="G862" i="8"/>
  <c r="F862" i="8"/>
  <c r="E862" i="8"/>
  <c r="D862" i="8"/>
  <c r="C862" i="8"/>
  <c r="N861" i="8"/>
  <c r="M861" i="8"/>
  <c r="L861" i="8"/>
  <c r="K861" i="8"/>
  <c r="J861" i="8"/>
  <c r="I861" i="8"/>
  <c r="H861" i="8"/>
  <c r="G861" i="8"/>
  <c r="F861" i="8"/>
  <c r="E861" i="8"/>
  <c r="D861" i="8"/>
  <c r="C861" i="8"/>
  <c r="N860" i="8"/>
  <c r="M860" i="8"/>
  <c r="L860" i="8"/>
  <c r="K860" i="8"/>
  <c r="J860" i="8"/>
  <c r="I860" i="8"/>
  <c r="H860" i="8"/>
  <c r="G860" i="8"/>
  <c r="F860" i="8"/>
  <c r="E860" i="8"/>
  <c r="D860" i="8"/>
  <c r="C860" i="8"/>
  <c r="N859" i="8"/>
  <c r="M859" i="8"/>
  <c r="L859" i="8"/>
  <c r="K859" i="8"/>
  <c r="J859" i="8"/>
  <c r="I859" i="8"/>
  <c r="H859" i="8"/>
  <c r="G859" i="8"/>
  <c r="F859" i="8"/>
  <c r="E859" i="8"/>
  <c r="D859" i="8"/>
  <c r="C859" i="8"/>
  <c r="N858" i="8"/>
  <c r="M858" i="8"/>
  <c r="L858" i="8"/>
  <c r="K858" i="8"/>
  <c r="J858" i="8"/>
  <c r="I858" i="8"/>
  <c r="H858" i="8"/>
  <c r="G858" i="8"/>
  <c r="F858" i="8"/>
  <c r="E858" i="8"/>
  <c r="D858" i="8"/>
  <c r="C858" i="8"/>
  <c r="N857" i="8"/>
  <c r="M857" i="8"/>
  <c r="L857" i="8"/>
  <c r="K857" i="8"/>
  <c r="J857" i="8"/>
  <c r="I857" i="8"/>
  <c r="H857" i="8"/>
  <c r="G857" i="8"/>
  <c r="F857" i="8"/>
  <c r="E857" i="8"/>
  <c r="D857" i="8"/>
  <c r="C857" i="8"/>
  <c r="N856" i="8"/>
  <c r="M856" i="8"/>
  <c r="L856" i="8"/>
  <c r="K856" i="8"/>
  <c r="J856" i="8"/>
  <c r="I856" i="8"/>
  <c r="H856" i="8"/>
  <c r="G856" i="8"/>
  <c r="F856" i="8"/>
  <c r="E856" i="8"/>
  <c r="D856" i="8"/>
  <c r="C856" i="8"/>
  <c r="N855" i="8"/>
  <c r="M855" i="8"/>
  <c r="L855" i="8"/>
  <c r="K855" i="8"/>
  <c r="J855" i="8"/>
  <c r="I855" i="8"/>
  <c r="H855" i="8"/>
  <c r="G855" i="8"/>
  <c r="F855" i="8"/>
  <c r="E855" i="8"/>
  <c r="D855" i="8"/>
  <c r="C855" i="8"/>
  <c r="N854" i="8"/>
  <c r="M854" i="8"/>
  <c r="L854" i="8"/>
  <c r="K854" i="8"/>
  <c r="J854" i="8"/>
  <c r="I854" i="8"/>
  <c r="H854" i="8"/>
  <c r="G854" i="8"/>
  <c r="F854" i="8"/>
  <c r="E854" i="8"/>
  <c r="D854" i="8"/>
  <c r="C854" i="8"/>
  <c r="N853" i="8"/>
  <c r="M853" i="8"/>
  <c r="L853" i="8"/>
  <c r="K853" i="8"/>
  <c r="J853" i="8"/>
  <c r="I853" i="8"/>
  <c r="H853" i="8"/>
  <c r="G853" i="8"/>
  <c r="F853" i="8"/>
  <c r="E853" i="8"/>
  <c r="D853" i="8"/>
  <c r="C853" i="8"/>
  <c r="N852" i="8"/>
  <c r="M852" i="8"/>
  <c r="L852" i="8"/>
  <c r="K852" i="8"/>
  <c r="J852" i="8"/>
  <c r="I852" i="8"/>
  <c r="H852" i="8"/>
  <c r="G852" i="8"/>
  <c r="F852" i="8"/>
  <c r="E852" i="8"/>
  <c r="D852" i="8"/>
  <c r="C852" i="8"/>
  <c r="N851" i="8"/>
  <c r="M851" i="8"/>
  <c r="L851" i="8"/>
  <c r="K851" i="8"/>
  <c r="J851" i="8"/>
  <c r="I851" i="8"/>
  <c r="H851" i="8"/>
  <c r="G851" i="8"/>
  <c r="F851" i="8"/>
  <c r="E851" i="8"/>
  <c r="D851" i="8"/>
  <c r="C851" i="8"/>
  <c r="N850" i="8"/>
  <c r="M850" i="8"/>
  <c r="L850" i="8"/>
  <c r="K850" i="8"/>
  <c r="J850" i="8"/>
  <c r="I850" i="8"/>
  <c r="H850" i="8"/>
  <c r="G850" i="8"/>
  <c r="F850" i="8"/>
  <c r="E850" i="8"/>
  <c r="D850" i="8"/>
  <c r="C850" i="8"/>
  <c r="N849" i="8"/>
  <c r="M849" i="8"/>
  <c r="L849" i="8"/>
  <c r="K849" i="8"/>
  <c r="J849" i="8"/>
  <c r="I849" i="8"/>
  <c r="H849" i="8"/>
  <c r="G849" i="8"/>
  <c r="F849" i="8"/>
  <c r="E849" i="8"/>
  <c r="D849" i="8"/>
  <c r="C849" i="8"/>
  <c r="N848" i="8"/>
  <c r="M848" i="8"/>
  <c r="L848" i="8"/>
  <c r="K848" i="8"/>
  <c r="J848" i="8"/>
  <c r="I848" i="8"/>
  <c r="H848" i="8"/>
  <c r="G848" i="8"/>
  <c r="F848" i="8"/>
  <c r="E848" i="8"/>
  <c r="D848" i="8"/>
  <c r="C848" i="8"/>
  <c r="N847" i="8"/>
  <c r="M847" i="8"/>
  <c r="L847" i="8"/>
  <c r="K847" i="8"/>
  <c r="J847" i="8"/>
  <c r="I847" i="8"/>
  <c r="H847" i="8"/>
  <c r="G847" i="8"/>
  <c r="F847" i="8"/>
  <c r="E847" i="8"/>
  <c r="D847" i="8"/>
  <c r="C847" i="8"/>
  <c r="N846" i="8"/>
  <c r="M846" i="8"/>
  <c r="L846" i="8"/>
  <c r="K846" i="8"/>
  <c r="J846" i="8"/>
  <c r="I846" i="8"/>
  <c r="H846" i="8"/>
  <c r="G846" i="8"/>
  <c r="F846" i="8"/>
  <c r="E846" i="8"/>
  <c r="D846" i="8"/>
  <c r="C846" i="8"/>
  <c r="N845" i="8"/>
  <c r="M845" i="8"/>
  <c r="L845" i="8"/>
  <c r="K845" i="8"/>
  <c r="J845" i="8"/>
  <c r="I845" i="8"/>
  <c r="H845" i="8"/>
  <c r="G845" i="8"/>
  <c r="F845" i="8"/>
  <c r="E845" i="8"/>
  <c r="D845" i="8"/>
  <c r="C845" i="8"/>
  <c r="N844" i="8"/>
  <c r="M844" i="8"/>
  <c r="L844" i="8"/>
  <c r="K844" i="8"/>
  <c r="J844" i="8"/>
  <c r="I844" i="8"/>
  <c r="H844" i="8"/>
  <c r="G844" i="8"/>
  <c r="F844" i="8"/>
  <c r="E844" i="8"/>
  <c r="D844" i="8"/>
  <c r="C844" i="8"/>
  <c r="N843" i="8"/>
  <c r="M843" i="8"/>
  <c r="L843" i="8"/>
  <c r="K843" i="8"/>
  <c r="J843" i="8"/>
  <c r="I843" i="8"/>
  <c r="H843" i="8"/>
  <c r="G843" i="8"/>
  <c r="F843" i="8"/>
  <c r="E843" i="8"/>
  <c r="D843" i="8"/>
  <c r="C843" i="8"/>
  <c r="N842" i="8"/>
  <c r="M842" i="8"/>
  <c r="L842" i="8"/>
  <c r="K842" i="8"/>
  <c r="J842" i="8"/>
  <c r="I842" i="8"/>
  <c r="H842" i="8"/>
  <c r="G842" i="8"/>
  <c r="F842" i="8"/>
  <c r="E842" i="8"/>
  <c r="D842" i="8"/>
  <c r="C842" i="8"/>
  <c r="N841" i="8"/>
  <c r="M841" i="8"/>
  <c r="L841" i="8"/>
  <c r="K841" i="8"/>
  <c r="J841" i="8"/>
  <c r="I841" i="8"/>
  <c r="H841" i="8"/>
  <c r="G841" i="8"/>
  <c r="F841" i="8"/>
  <c r="E841" i="8"/>
  <c r="D841" i="8"/>
  <c r="C841" i="8"/>
  <c r="N840" i="8"/>
  <c r="M840" i="8"/>
  <c r="L840" i="8"/>
  <c r="K840" i="8"/>
  <c r="J840" i="8"/>
  <c r="I840" i="8"/>
  <c r="H840" i="8"/>
  <c r="G840" i="8"/>
  <c r="F840" i="8"/>
  <c r="E840" i="8"/>
  <c r="D840" i="8"/>
  <c r="C840" i="8"/>
  <c r="N839" i="8"/>
  <c r="M839" i="8"/>
  <c r="L839" i="8"/>
  <c r="K839" i="8"/>
  <c r="J839" i="8"/>
  <c r="I839" i="8"/>
  <c r="H839" i="8"/>
  <c r="G839" i="8"/>
  <c r="F839" i="8"/>
  <c r="E839" i="8"/>
  <c r="D839" i="8"/>
  <c r="C839" i="8"/>
  <c r="N838" i="8"/>
  <c r="M838" i="8"/>
  <c r="L838" i="8"/>
  <c r="K838" i="8"/>
  <c r="J838" i="8"/>
  <c r="I838" i="8"/>
  <c r="H838" i="8"/>
  <c r="G838" i="8"/>
  <c r="F838" i="8"/>
  <c r="E838" i="8"/>
  <c r="D838" i="8"/>
  <c r="C838" i="8"/>
  <c r="N837" i="8"/>
  <c r="M837" i="8"/>
  <c r="L837" i="8"/>
  <c r="K837" i="8"/>
  <c r="J837" i="8"/>
  <c r="I837" i="8"/>
  <c r="H837" i="8"/>
  <c r="G837" i="8"/>
  <c r="F837" i="8"/>
  <c r="E837" i="8"/>
  <c r="D837" i="8"/>
  <c r="C837" i="8"/>
  <c r="N836" i="8"/>
  <c r="M836" i="8"/>
  <c r="L836" i="8"/>
  <c r="K836" i="8"/>
  <c r="J836" i="8"/>
  <c r="I836" i="8"/>
  <c r="H836" i="8"/>
  <c r="G836" i="8"/>
  <c r="F836" i="8"/>
  <c r="E836" i="8"/>
  <c r="D836" i="8"/>
  <c r="C836" i="8"/>
  <c r="N835" i="8"/>
  <c r="M835" i="8"/>
  <c r="L835" i="8"/>
  <c r="K835" i="8"/>
  <c r="J835" i="8"/>
  <c r="I835" i="8"/>
  <c r="H835" i="8"/>
  <c r="G835" i="8"/>
  <c r="F835" i="8"/>
  <c r="E835" i="8"/>
  <c r="D835" i="8"/>
  <c r="C835" i="8"/>
  <c r="N834" i="8"/>
  <c r="M834" i="8"/>
  <c r="L834" i="8"/>
  <c r="K834" i="8"/>
  <c r="J834" i="8"/>
  <c r="I834" i="8"/>
  <c r="H834" i="8"/>
  <c r="G834" i="8"/>
  <c r="F834" i="8"/>
  <c r="E834" i="8"/>
  <c r="D834" i="8"/>
  <c r="C834" i="8"/>
  <c r="N833" i="8"/>
  <c r="M833" i="8"/>
  <c r="L833" i="8"/>
  <c r="K833" i="8"/>
  <c r="J833" i="8"/>
  <c r="I833" i="8"/>
  <c r="H833" i="8"/>
  <c r="G833" i="8"/>
  <c r="F833" i="8"/>
  <c r="E833" i="8"/>
  <c r="D833" i="8"/>
  <c r="C833" i="8"/>
  <c r="N832" i="8"/>
  <c r="M832" i="8"/>
  <c r="L832" i="8"/>
  <c r="K832" i="8"/>
  <c r="J832" i="8"/>
  <c r="I832" i="8"/>
  <c r="H832" i="8"/>
  <c r="G832" i="8"/>
  <c r="F832" i="8"/>
  <c r="E832" i="8"/>
  <c r="D832" i="8"/>
  <c r="C832" i="8"/>
  <c r="N831" i="8"/>
  <c r="M831" i="8"/>
  <c r="L831" i="8"/>
  <c r="K831" i="8"/>
  <c r="J831" i="8"/>
  <c r="I831" i="8"/>
  <c r="H831" i="8"/>
  <c r="G831" i="8"/>
  <c r="F831" i="8"/>
  <c r="E831" i="8"/>
  <c r="D831" i="8"/>
  <c r="C831" i="8"/>
  <c r="N830" i="8"/>
  <c r="M830" i="8"/>
  <c r="L830" i="8"/>
  <c r="K830" i="8"/>
  <c r="J830" i="8"/>
  <c r="I830" i="8"/>
  <c r="H830" i="8"/>
  <c r="G830" i="8"/>
  <c r="F830" i="8"/>
  <c r="E830" i="8"/>
  <c r="D830" i="8"/>
  <c r="C830" i="8"/>
  <c r="N829" i="8"/>
  <c r="M829" i="8"/>
  <c r="L829" i="8"/>
  <c r="K829" i="8"/>
  <c r="J829" i="8"/>
  <c r="I829" i="8"/>
  <c r="H829" i="8"/>
  <c r="G829" i="8"/>
  <c r="F829" i="8"/>
  <c r="E829" i="8"/>
  <c r="D829" i="8"/>
  <c r="C829" i="8"/>
  <c r="N828" i="8"/>
  <c r="M828" i="8"/>
  <c r="L828" i="8"/>
  <c r="K828" i="8"/>
  <c r="J828" i="8"/>
  <c r="I828" i="8"/>
  <c r="H828" i="8"/>
  <c r="G828" i="8"/>
  <c r="F828" i="8"/>
  <c r="E828" i="8"/>
  <c r="D828" i="8"/>
  <c r="C828" i="8"/>
  <c r="N827" i="8"/>
  <c r="M827" i="8"/>
  <c r="L827" i="8"/>
  <c r="K827" i="8"/>
  <c r="J827" i="8"/>
  <c r="I827" i="8"/>
  <c r="H827" i="8"/>
  <c r="G827" i="8"/>
  <c r="F827" i="8"/>
  <c r="E827" i="8"/>
  <c r="D827" i="8"/>
  <c r="C827" i="8"/>
  <c r="N826" i="8"/>
  <c r="M826" i="8"/>
  <c r="L826" i="8"/>
  <c r="K826" i="8"/>
  <c r="J826" i="8"/>
  <c r="I826" i="8"/>
  <c r="H826" i="8"/>
  <c r="G826" i="8"/>
  <c r="F826" i="8"/>
  <c r="E826" i="8"/>
  <c r="D826" i="8"/>
  <c r="C826" i="8"/>
  <c r="N825" i="8"/>
  <c r="M825" i="8"/>
  <c r="L825" i="8"/>
  <c r="K825" i="8"/>
  <c r="J825" i="8"/>
  <c r="I825" i="8"/>
  <c r="H825" i="8"/>
  <c r="G825" i="8"/>
  <c r="F825" i="8"/>
  <c r="E825" i="8"/>
  <c r="D825" i="8"/>
  <c r="C825" i="8"/>
  <c r="N824" i="8"/>
  <c r="M824" i="8"/>
  <c r="L824" i="8"/>
  <c r="K824" i="8"/>
  <c r="J824" i="8"/>
  <c r="I824" i="8"/>
  <c r="H824" i="8"/>
  <c r="G824" i="8"/>
  <c r="F824" i="8"/>
  <c r="E824" i="8"/>
  <c r="D824" i="8"/>
  <c r="C824" i="8"/>
  <c r="N823" i="8"/>
  <c r="M823" i="8"/>
  <c r="L823" i="8"/>
  <c r="K823" i="8"/>
  <c r="J823" i="8"/>
  <c r="I823" i="8"/>
  <c r="H823" i="8"/>
  <c r="G823" i="8"/>
  <c r="F823" i="8"/>
  <c r="E823" i="8"/>
  <c r="D823" i="8"/>
  <c r="C823" i="8"/>
  <c r="N822" i="8"/>
  <c r="M822" i="8"/>
  <c r="L822" i="8"/>
  <c r="K822" i="8"/>
  <c r="J822" i="8"/>
  <c r="I822" i="8"/>
  <c r="H822" i="8"/>
  <c r="G822" i="8"/>
  <c r="F822" i="8"/>
  <c r="E822" i="8"/>
  <c r="D822" i="8"/>
  <c r="C822" i="8"/>
  <c r="N821" i="8"/>
  <c r="M821" i="8"/>
  <c r="L821" i="8"/>
  <c r="K821" i="8"/>
  <c r="J821" i="8"/>
  <c r="I821" i="8"/>
  <c r="H821" i="8"/>
  <c r="G821" i="8"/>
  <c r="F821" i="8"/>
  <c r="E821" i="8"/>
  <c r="D821" i="8"/>
  <c r="C821" i="8"/>
  <c r="N820" i="8"/>
  <c r="M820" i="8"/>
  <c r="L820" i="8"/>
  <c r="K820" i="8"/>
  <c r="J820" i="8"/>
  <c r="I820" i="8"/>
  <c r="H820" i="8"/>
  <c r="G820" i="8"/>
  <c r="F820" i="8"/>
  <c r="E820" i="8"/>
  <c r="D820" i="8"/>
  <c r="C820" i="8"/>
  <c r="N819" i="8"/>
  <c r="M819" i="8"/>
  <c r="L819" i="8"/>
  <c r="K819" i="8"/>
  <c r="J819" i="8"/>
  <c r="I819" i="8"/>
  <c r="H819" i="8"/>
  <c r="G819" i="8"/>
  <c r="F819" i="8"/>
  <c r="E819" i="8"/>
  <c r="D819" i="8"/>
  <c r="C819" i="8"/>
  <c r="N818" i="8"/>
  <c r="M818" i="8"/>
  <c r="L818" i="8"/>
  <c r="K818" i="8"/>
  <c r="J818" i="8"/>
  <c r="I818" i="8"/>
  <c r="H818" i="8"/>
  <c r="G818" i="8"/>
  <c r="F818" i="8"/>
  <c r="E818" i="8"/>
  <c r="D818" i="8"/>
  <c r="C818" i="8"/>
  <c r="N817" i="8"/>
  <c r="M817" i="8"/>
  <c r="L817" i="8"/>
  <c r="K817" i="8"/>
  <c r="J817" i="8"/>
  <c r="I817" i="8"/>
  <c r="H817" i="8"/>
  <c r="G817" i="8"/>
  <c r="F817" i="8"/>
  <c r="E817" i="8"/>
  <c r="D817" i="8"/>
  <c r="C817" i="8"/>
  <c r="N816" i="8"/>
  <c r="M816" i="8"/>
  <c r="L816" i="8"/>
  <c r="K816" i="8"/>
  <c r="J816" i="8"/>
  <c r="I816" i="8"/>
  <c r="H816" i="8"/>
  <c r="G816" i="8"/>
  <c r="F816" i="8"/>
  <c r="E816" i="8"/>
  <c r="D816" i="8"/>
  <c r="C816" i="8"/>
  <c r="N815" i="8"/>
  <c r="M815" i="8"/>
  <c r="L815" i="8"/>
  <c r="K815" i="8"/>
  <c r="J815" i="8"/>
  <c r="I815" i="8"/>
  <c r="H815" i="8"/>
  <c r="G815" i="8"/>
  <c r="F815" i="8"/>
  <c r="E815" i="8"/>
  <c r="D815" i="8"/>
  <c r="C815" i="8"/>
  <c r="N814" i="8"/>
  <c r="M814" i="8"/>
  <c r="L814" i="8"/>
  <c r="K814" i="8"/>
  <c r="J814" i="8"/>
  <c r="I814" i="8"/>
  <c r="H814" i="8"/>
  <c r="G814" i="8"/>
  <c r="F814" i="8"/>
  <c r="E814" i="8"/>
  <c r="D814" i="8"/>
  <c r="C814" i="8"/>
  <c r="N813" i="8"/>
  <c r="M813" i="8"/>
  <c r="L813" i="8"/>
  <c r="K813" i="8"/>
  <c r="J813" i="8"/>
  <c r="I813" i="8"/>
  <c r="H813" i="8"/>
  <c r="G813" i="8"/>
  <c r="F813" i="8"/>
  <c r="E813" i="8"/>
  <c r="D813" i="8"/>
  <c r="C813" i="8"/>
  <c r="N812" i="8"/>
  <c r="M812" i="8"/>
  <c r="L812" i="8"/>
  <c r="K812" i="8"/>
  <c r="J812" i="8"/>
  <c r="I812" i="8"/>
  <c r="H812" i="8"/>
  <c r="G812" i="8"/>
  <c r="F812" i="8"/>
  <c r="E812" i="8"/>
  <c r="D812" i="8"/>
  <c r="C812" i="8"/>
  <c r="N811" i="8"/>
  <c r="M811" i="8"/>
  <c r="L811" i="8"/>
  <c r="K811" i="8"/>
  <c r="J811" i="8"/>
  <c r="I811" i="8"/>
  <c r="H811" i="8"/>
  <c r="G811" i="8"/>
  <c r="F811" i="8"/>
  <c r="E811" i="8"/>
  <c r="D811" i="8"/>
  <c r="C811" i="8"/>
  <c r="N810" i="8"/>
  <c r="M810" i="8"/>
  <c r="L810" i="8"/>
  <c r="K810" i="8"/>
  <c r="J810" i="8"/>
  <c r="I810" i="8"/>
  <c r="H810" i="8"/>
  <c r="G810" i="8"/>
  <c r="F810" i="8"/>
  <c r="E810" i="8"/>
  <c r="D810" i="8"/>
  <c r="C810" i="8"/>
  <c r="N809" i="8"/>
  <c r="M809" i="8"/>
  <c r="L809" i="8"/>
  <c r="K809" i="8"/>
  <c r="J809" i="8"/>
  <c r="I809" i="8"/>
  <c r="H809" i="8"/>
  <c r="G809" i="8"/>
  <c r="F809" i="8"/>
  <c r="E809" i="8"/>
  <c r="D809" i="8"/>
  <c r="C809" i="8"/>
  <c r="N808" i="8"/>
  <c r="M808" i="8"/>
  <c r="L808" i="8"/>
  <c r="K808" i="8"/>
  <c r="J808" i="8"/>
  <c r="I808" i="8"/>
  <c r="H808" i="8"/>
  <c r="G808" i="8"/>
  <c r="F808" i="8"/>
  <c r="E808" i="8"/>
  <c r="D808" i="8"/>
  <c r="C808" i="8"/>
  <c r="N807" i="8"/>
  <c r="M807" i="8"/>
  <c r="L807" i="8"/>
  <c r="K807" i="8"/>
  <c r="J807" i="8"/>
  <c r="I807" i="8"/>
  <c r="H807" i="8"/>
  <c r="G807" i="8"/>
  <c r="F807" i="8"/>
  <c r="E807" i="8"/>
  <c r="D807" i="8"/>
  <c r="C807" i="8"/>
  <c r="N806" i="8"/>
  <c r="M806" i="8"/>
  <c r="L806" i="8"/>
  <c r="K806" i="8"/>
  <c r="J806" i="8"/>
  <c r="I806" i="8"/>
  <c r="H806" i="8"/>
  <c r="G806" i="8"/>
  <c r="F806" i="8"/>
  <c r="E806" i="8"/>
  <c r="D806" i="8"/>
  <c r="C806" i="8"/>
  <c r="N805" i="8"/>
  <c r="M805" i="8"/>
  <c r="L805" i="8"/>
  <c r="K805" i="8"/>
  <c r="J805" i="8"/>
  <c r="I805" i="8"/>
  <c r="H805" i="8"/>
  <c r="G805" i="8"/>
  <c r="F805" i="8"/>
  <c r="E805" i="8"/>
  <c r="D805" i="8"/>
  <c r="C805" i="8"/>
  <c r="N804" i="8"/>
  <c r="M804" i="8"/>
  <c r="L804" i="8"/>
  <c r="K804" i="8"/>
  <c r="J804" i="8"/>
  <c r="I804" i="8"/>
  <c r="H804" i="8"/>
  <c r="G804" i="8"/>
  <c r="F804" i="8"/>
  <c r="E804" i="8"/>
  <c r="D804" i="8"/>
  <c r="C804" i="8"/>
  <c r="N803" i="8"/>
  <c r="M803" i="8"/>
  <c r="L803" i="8"/>
  <c r="K803" i="8"/>
  <c r="J803" i="8"/>
  <c r="I803" i="8"/>
  <c r="H803" i="8"/>
  <c r="G803" i="8"/>
  <c r="F803" i="8"/>
  <c r="E803" i="8"/>
  <c r="D803" i="8"/>
  <c r="C803" i="8"/>
  <c r="N802" i="8"/>
  <c r="M802" i="8"/>
  <c r="L802" i="8"/>
  <c r="K802" i="8"/>
  <c r="J802" i="8"/>
  <c r="I802" i="8"/>
  <c r="H802" i="8"/>
  <c r="G802" i="8"/>
  <c r="F802" i="8"/>
  <c r="E802" i="8"/>
  <c r="D802" i="8"/>
  <c r="C802" i="8"/>
  <c r="N801" i="8"/>
  <c r="M801" i="8"/>
  <c r="L801" i="8"/>
  <c r="K801" i="8"/>
  <c r="J801" i="8"/>
  <c r="I801" i="8"/>
  <c r="H801" i="8"/>
  <c r="G801" i="8"/>
  <c r="F801" i="8"/>
  <c r="E801" i="8"/>
  <c r="D801" i="8"/>
  <c r="C801" i="8"/>
  <c r="N800" i="8"/>
  <c r="M800" i="8"/>
  <c r="L800" i="8"/>
  <c r="K800" i="8"/>
  <c r="J800" i="8"/>
  <c r="I800" i="8"/>
  <c r="H800" i="8"/>
  <c r="G800" i="8"/>
  <c r="F800" i="8"/>
  <c r="E800" i="8"/>
  <c r="D800" i="8"/>
  <c r="C800" i="8"/>
  <c r="N799" i="8"/>
  <c r="M799" i="8"/>
  <c r="L799" i="8"/>
  <c r="K799" i="8"/>
  <c r="J799" i="8"/>
  <c r="I799" i="8"/>
  <c r="H799" i="8"/>
  <c r="G799" i="8"/>
  <c r="F799" i="8"/>
  <c r="E799" i="8"/>
  <c r="D799" i="8"/>
  <c r="C799" i="8"/>
  <c r="N798" i="8"/>
  <c r="M798" i="8"/>
  <c r="L798" i="8"/>
  <c r="K798" i="8"/>
  <c r="J798" i="8"/>
  <c r="I798" i="8"/>
  <c r="H798" i="8"/>
  <c r="G798" i="8"/>
  <c r="F798" i="8"/>
  <c r="E798" i="8"/>
  <c r="D798" i="8"/>
  <c r="C798" i="8"/>
  <c r="N797" i="8"/>
  <c r="M797" i="8"/>
  <c r="L797" i="8"/>
  <c r="K797" i="8"/>
  <c r="J797" i="8"/>
  <c r="I797" i="8"/>
  <c r="H797" i="8"/>
  <c r="G797" i="8"/>
  <c r="F797" i="8"/>
  <c r="E797" i="8"/>
  <c r="D797" i="8"/>
  <c r="C797" i="8"/>
  <c r="N796" i="8"/>
  <c r="M796" i="8"/>
  <c r="L796" i="8"/>
  <c r="K796" i="8"/>
  <c r="J796" i="8"/>
  <c r="I796" i="8"/>
  <c r="H796" i="8"/>
  <c r="G796" i="8"/>
  <c r="F796" i="8"/>
  <c r="E796" i="8"/>
  <c r="D796" i="8"/>
  <c r="C796" i="8"/>
  <c r="N795" i="8"/>
  <c r="M795" i="8"/>
  <c r="L795" i="8"/>
  <c r="K795" i="8"/>
  <c r="J795" i="8"/>
  <c r="I795" i="8"/>
  <c r="H795" i="8"/>
  <c r="G795" i="8"/>
  <c r="F795" i="8"/>
  <c r="E795" i="8"/>
  <c r="D795" i="8"/>
  <c r="C795" i="8"/>
  <c r="N794" i="8"/>
  <c r="M794" i="8"/>
  <c r="L794" i="8"/>
  <c r="K794" i="8"/>
  <c r="J794" i="8"/>
  <c r="I794" i="8"/>
  <c r="H794" i="8"/>
  <c r="G794" i="8"/>
  <c r="F794" i="8"/>
  <c r="E794" i="8"/>
  <c r="D794" i="8"/>
  <c r="C794" i="8"/>
  <c r="N793" i="8"/>
  <c r="M793" i="8"/>
  <c r="L793" i="8"/>
  <c r="K793" i="8"/>
  <c r="J793" i="8"/>
  <c r="I793" i="8"/>
  <c r="H793" i="8"/>
  <c r="G793" i="8"/>
  <c r="F793" i="8"/>
  <c r="E793" i="8"/>
  <c r="D793" i="8"/>
  <c r="C793" i="8"/>
  <c r="N792" i="8"/>
  <c r="M792" i="8"/>
  <c r="L792" i="8"/>
  <c r="K792" i="8"/>
  <c r="J792" i="8"/>
  <c r="I792" i="8"/>
  <c r="H792" i="8"/>
  <c r="G792" i="8"/>
  <c r="F792" i="8"/>
  <c r="E792" i="8"/>
  <c r="D792" i="8"/>
  <c r="C792" i="8"/>
  <c r="N791" i="8"/>
  <c r="M791" i="8"/>
  <c r="L791" i="8"/>
  <c r="K791" i="8"/>
  <c r="J791" i="8"/>
  <c r="I791" i="8"/>
  <c r="H791" i="8"/>
  <c r="G791" i="8"/>
  <c r="F791" i="8"/>
  <c r="E791" i="8"/>
  <c r="D791" i="8"/>
  <c r="C791" i="8"/>
  <c r="N790" i="8"/>
  <c r="M790" i="8"/>
  <c r="L790" i="8"/>
  <c r="K790" i="8"/>
  <c r="J790" i="8"/>
  <c r="I790" i="8"/>
  <c r="H790" i="8"/>
  <c r="G790" i="8"/>
  <c r="F790" i="8"/>
  <c r="E790" i="8"/>
  <c r="D790" i="8"/>
  <c r="C790" i="8"/>
  <c r="N789" i="8"/>
  <c r="M789" i="8"/>
  <c r="L789" i="8"/>
  <c r="K789" i="8"/>
  <c r="J789" i="8"/>
  <c r="I789" i="8"/>
  <c r="H789" i="8"/>
  <c r="G789" i="8"/>
  <c r="F789" i="8"/>
  <c r="E789" i="8"/>
  <c r="D789" i="8"/>
  <c r="C789" i="8"/>
  <c r="N788" i="8"/>
  <c r="M788" i="8"/>
  <c r="L788" i="8"/>
  <c r="K788" i="8"/>
  <c r="J788" i="8"/>
  <c r="I788" i="8"/>
  <c r="H788" i="8"/>
  <c r="G788" i="8"/>
  <c r="F788" i="8"/>
  <c r="E788" i="8"/>
  <c r="D788" i="8"/>
  <c r="C788" i="8"/>
  <c r="N787" i="8"/>
  <c r="M787" i="8"/>
  <c r="L787" i="8"/>
  <c r="K787" i="8"/>
  <c r="J787" i="8"/>
  <c r="I787" i="8"/>
  <c r="H787" i="8"/>
  <c r="G787" i="8"/>
  <c r="F787" i="8"/>
  <c r="E787" i="8"/>
  <c r="D787" i="8"/>
  <c r="C787" i="8"/>
  <c r="N786" i="8"/>
  <c r="M786" i="8"/>
  <c r="L786" i="8"/>
  <c r="K786" i="8"/>
  <c r="J786" i="8"/>
  <c r="I786" i="8"/>
  <c r="H786" i="8"/>
  <c r="G786" i="8"/>
  <c r="F786" i="8"/>
  <c r="E786" i="8"/>
  <c r="D786" i="8"/>
  <c r="C786" i="8"/>
  <c r="N785" i="8"/>
  <c r="M785" i="8"/>
  <c r="L785" i="8"/>
  <c r="K785" i="8"/>
  <c r="J785" i="8"/>
  <c r="I785" i="8"/>
  <c r="H785" i="8"/>
  <c r="G785" i="8"/>
  <c r="F785" i="8"/>
  <c r="E785" i="8"/>
  <c r="D785" i="8"/>
  <c r="C785" i="8"/>
  <c r="N784" i="8"/>
  <c r="M784" i="8"/>
  <c r="L784" i="8"/>
  <c r="K784" i="8"/>
  <c r="J784" i="8"/>
  <c r="I784" i="8"/>
  <c r="H784" i="8"/>
  <c r="G784" i="8"/>
  <c r="F784" i="8"/>
  <c r="E784" i="8"/>
  <c r="D784" i="8"/>
  <c r="C784" i="8"/>
  <c r="N783" i="8"/>
  <c r="M783" i="8"/>
  <c r="L783" i="8"/>
  <c r="K783" i="8"/>
  <c r="J783" i="8"/>
  <c r="I783" i="8"/>
  <c r="H783" i="8"/>
  <c r="G783" i="8"/>
  <c r="F783" i="8"/>
  <c r="E783" i="8"/>
  <c r="D783" i="8"/>
  <c r="C783" i="8"/>
  <c r="N782" i="8"/>
  <c r="M782" i="8"/>
  <c r="L782" i="8"/>
  <c r="K782" i="8"/>
  <c r="J782" i="8"/>
  <c r="I782" i="8"/>
  <c r="H782" i="8"/>
  <c r="G782" i="8"/>
  <c r="F782" i="8"/>
  <c r="E782" i="8"/>
  <c r="D782" i="8"/>
  <c r="C782" i="8"/>
  <c r="N781" i="8"/>
  <c r="M781" i="8"/>
  <c r="L781" i="8"/>
  <c r="K781" i="8"/>
  <c r="J781" i="8"/>
  <c r="I781" i="8"/>
  <c r="H781" i="8"/>
  <c r="G781" i="8"/>
  <c r="F781" i="8"/>
  <c r="E781" i="8"/>
  <c r="D781" i="8"/>
  <c r="C781" i="8"/>
  <c r="N780" i="8"/>
  <c r="M780" i="8"/>
  <c r="L780" i="8"/>
  <c r="K780" i="8"/>
  <c r="J780" i="8"/>
  <c r="I780" i="8"/>
  <c r="H780" i="8"/>
  <c r="G780" i="8"/>
  <c r="F780" i="8"/>
  <c r="E780" i="8"/>
  <c r="D780" i="8"/>
  <c r="C780" i="8"/>
  <c r="N779" i="8"/>
  <c r="M779" i="8"/>
  <c r="L779" i="8"/>
  <c r="K779" i="8"/>
  <c r="J779" i="8"/>
  <c r="I779" i="8"/>
  <c r="H779" i="8"/>
  <c r="G779" i="8"/>
  <c r="F779" i="8"/>
  <c r="E779" i="8"/>
  <c r="D779" i="8"/>
  <c r="C779" i="8"/>
  <c r="N778" i="8"/>
  <c r="M778" i="8"/>
  <c r="L778" i="8"/>
  <c r="K778" i="8"/>
  <c r="J778" i="8"/>
  <c r="I778" i="8"/>
  <c r="H778" i="8"/>
  <c r="G778" i="8"/>
  <c r="F778" i="8"/>
  <c r="E778" i="8"/>
  <c r="D778" i="8"/>
  <c r="C778" i="8"/>
  <c r="N777" i="8"/>
  <c r="M777" i="8"/>
  <c r="L777" i="8"/>
  <c r="K777" i="8"/>
  <c r="J777" i="8"/>
  <c r="I777" i="8"/>
  <c r="H777" i="8"/>
  <c r="G777" i="8"/>
  <c r="F777" i="8"/>
  <c r="E777" i="8"/>
  <c r="D777" i="8"/>
  <c r="C777" i="8"/>
  <c r="N776" i="8"/>
  <c r="M776" i="8"/>
  <c r="L776" i="8"/>
  <c r="K776" i="8"/>
  <c r="J776" i="8"/>
  <c r="I776" i="8"/>
  <c r="H776" i="8"/>
  <c r="G776" i="8"/>
  <c r="F776" i="8"/>
  <c r="E776" i="8"/>
  <c r="D776" i="8"/>
  <c r="C776" i="8"/>
  <c r="N775" i="8"/>
  <c r="M775" i="8"/>
  <c r="L775" i="8"/>
  <c r="K775" i="8"/>
  <c r="J775" i="8"/>
  <c r="I775" i="8"/>
  <c r="H775" i="8"/>
  <c r="G775" i="8"/>
  <c r="F775" i="8"/>
  <c r="E775" i="8"/>
  <c r="D775" i="8"/>
  <c r="C775" i="8"/>
  <c r="N774" i="8"/>
  <c r="M774" i="8"/>
  <c r="L774" i="8"/>
  <c r="K774" i="8"/>
  <c r="J774" i="8"/>
  <c r="I774" i="8"/>
  <c r="H774" i="8"/>
  <c r="G774" i="8"/>
  <c r="F774" i="8"/>
  <c r="E774" i="8"/>
  <c r="D774" i="8"/>
  <c r="C774" i="8"/>
  <c r="N773" i="8"/>
  <c r="M773" i="8"/>
  <c r="L773" i="8"/>
  <c r="K773" i="8"/>
  <c r="J773" i="8"/>
  <c r="I773" i="8"/>
  <c r="H773" i="8"/>
  <c r="G773" i="8"/>
  <c r="F773" i="8"/>
  <c r="E773" i="8"/>
  <c r="D773" i="8"/>
  <c r="C773" i="8"/>
  <c r="N772" i="8"/>
  <c r="M772" i="8"/>
  <c r="L772" i="8"/>
  <c r="K772" i="8"/>
  <c r="J772" i="8"/>
  <c r="I772" i="8"/>
  <c r="H772" i="8"/>
  <c r="G772" i="8"/>
  <c r="F772" i="8"/>
  <c r="E772" i="8"/>
  <c r="D772" i="8"/>
  <c r="C772" i="8"/>
  <c r="N771" i="8"/>
  <c r="M771" i="8"/>
  <c r="L771" i="8"/>
  <c r="K771" i="8"/>
  <c r="J771" i="8"/>
  <c r="I771" i="8"/>
  <c r="H771" i="8"/>
  <c r="G771" i="8"/>
  <c r="F771" i="8"/>
  <c r="E771" i="8"/>
  <c r="D771" i="8"/>
  <c r="C771" i="8"/>
  <c r="N770" i="8"/>
  <c r="M770" i="8"/>
  <c r="L770" i="8"/>
  <c r="K770" i="8"/>
  <c r="J770" i="8"/>
  <c r="I770" i="8"/>
  <c r="H770" i="8"/>
  <c r="G770" i="8"/>
  <c r="F770" i="8"/>
  <c r="E770" i="8"/>
  <c r="D770" i="8"/>
  <c r="C770" i="8"/>
  <c r="N769" i="8"/>
  <c r="M769" i="8"/>
  <c r="L769" i="8"/>
  <c r="K769" i="8"/>
  <c r="J769" i="8"/>
  <c r="I769" i="8"/>
  <c r="H769" i="8"/>
  <c r="G769" i="8"/>
  <c r="F769" i="8"/>
  <c r="E769" i="8"/>
  <c r="D769" i="8"/>
  <c r="C769" i="8"/>
  <c r="N768" i="8"/>
  <c r="M768" i="8"/>
  <c r="L768" i="8"/>
  <c r="K768" i="8"/>
  <c r="J768" i="8"/>
  <c r="I768" i="8"/>
  <c r="H768" i="8"/>
  <c r="G768" i="8"/>
  <c r="F768" i="8"/>
  <c r="E768" i="8"/>
  <c r="D768" i="8"/>
  <c r="C768" i="8"/>
  <c r="N767" i="8"/>
  <c r="M767" i="8"/>
  <c r="L767" i="8"/>
  <c r="K767" i="8"/>
  <c r="J767" i="8"/>
  <c r="I767" i="8"/>
  <c r="H767" i="8"/>
  <c r="G767" i="8"/>
  <c r="F767" i="8"/>
  <c r="E767" i="8"/>
  <c r="D767" i="8"/>
  <c r="C767" i="8"/>
  <c r="N766" i="8"/>
  <c r="M766" i="8"/>
  <c r="L766" i="8"/>
  <c r="K766" i="8"/>
  <c r="J766" i="8"/>
  <c r="I766" i="8"/>
  <c r="H766" i="8"/>
  <c r="G766" i="8"/>
  <c r="F766" i="8"/>
  <c r="E766" i="8"/>
  <c r="D766" i="8"/>
  <c r="C766" i="8"/>
  <c r="N765" i="8"/>
  <c r="M765" i="8"/>
  <c r="L765" i="8"/>
  <c r="K765" i="8"/>
  <c r="J765" i="8"/>
  <c r="I765" i="8"/>
  <c r="H765" i="8"/>
  <c r="G765" i="8"/>
  <c r="F765" i="8"/>
  <c r="E765" i="8"/>
  <c r="D765" i="8"/>
  <c r="C765" i="8"/>
  <c r="N764" i="8"/>
  <c r="M764" i="8"/>
  <c r="L764" i="8"/>
  <c r="K764" i="8"/>
  <c r="J764" i="8"/>
  <c r="I764" i="8"/>
  <c r="H764" i="8"/>
  <c r="G764" i="8"/>
  <c r="F764" i="8"/>
  <c r="E764" i="8"/>
  <c r="D764" i="8"/>
  <c r="C764" i="8"/>
  <c r="N763" i="8"/>
  <c r="M763" i="8"/>
  <c r="L763" i="8"/>
  <c r="K763" i="8"/>
  <c r="J763" i="8"/>
  <c r="I763" i="8"/>
  <c r="H763" i="8"/>
  <c r="G763" i="8"/>
  <c r="F763" i="8"/>
  <c r="E763" i="8"/>
  <c r="D763" i="8"/>
  <c r="C763" i="8"/>
  <c r="N762" i="8"/>
  <c r="M762" i="8"/>
  <c r="L762" i="8"/>
  <c r="K762" i="8"/>
  <c r="J762" i="8"/>
  <c r="I762" i="8"/>
  <c r="H762" i="8"/>
  <c r="G762" i="8"/>
  <c r="F762" i="8"/>
  <c r="E762" i="8"/>
  <c r="D762" i="8"/>
  <c r="C762" i="8"/>
  <c r="N761" i="8"/>
  <c r="M761" i="8"/>
  <c r="L761" i="8"/>
  <c r="K761" i="8"/>
  <c r="J761" i="8"/>
  <c r="I761" i="8"/>
  <c r="H761" i="8"/>
  <c r="G761" i="8"/>
  <c r="F761" i="8"/>
  <c r="E761" i="8"/>
  <c r="D761" i="8"/>
  <c r="C761" i="8"/>
  <c r="N760" i="8"/>
  <c r="M760" i="8"/>
  <c r="L760" i="8"/>
  <c r="K760" i="8"/>
  <c r="J760" i="8"/>
  <c r="I760" i="8"/>
  <c r="H760" i="8"/>
  <c r="G760" i="8"/>
  <c r="F760" i="8"/>
  <c r="E760" i="8"/>
  <c r="D760" i="8"/>
  <c r="C760" i="8"/>
  <c r="N759" i="8"/>
  <c r="M759" i="8"/>
  <c r="L759" i="8"/>
  <c r="K759" i="8"/>
  <c r="J759" i="8"/>
  <c r="I759" i="8"/>
  <c r="H759" i="8"/>
  <c r="G759" i="8"/>
  <c r="F759" i="8"/>
  <c r="E759" i="8"/>
  <c r="D759" i="8"/>
  <c r="C759" i="8"/>
  <c r="N758" i="8"/>
  <c r="M758" i="8"/>
  <c r="L758" i="8"/>
  <c r="K758" i="8"/>
  <c r="J758" i="8"/>
  <c r="I758" i="8"/>
  <c r="H758" i="8"/>
  <c r="G758" i="8"/>
  <c r="F758" i="8"/>
  <c r="E758" i="8"/>
  <c r="D758" i="8"/>
  <c r="C758" i="8"/>
  <c r="N757" i="8"/>
  <c r="M757" i="8"/>
  <c r="L757" i="8"/>
  <c r="K757" i="8"/>
  <c r="J757" i="8"/>
  <c r="I757" i="8"/>
  <c r="H757" i="8"/>
  <c r="G757" i="8"/>
  <c r="F757" i="8"/>
  <c r="E757" i="8"/>
  <c r="D757" i="8"/>
  <c r="C757" i="8"/>
  <c r="N756" i="8"/>
  <c r="M756" i="8"/>
  <c r="L756" i="8"/>
  <c r="K756" i="8"/>
  <c r="J756" i="8"/>
  <c r="I756" i="8"/>
  <c r="H756" i="8"/>
  <c r="G756" i="8"/>
  <c r="F756" i="8"/>
  <c r="E756" i="8"/>
  <c r="D756" i="8"/>
  <c r="C756" i="8"/>
  <c r="N755" i="8"/>
  <c r="M755" i="8"/>
  <c r="L755" i="8"/>
  <c r="K755" i="8"/>
  <c r="J755" i="8"/>
  <c r="I755" i="8"/>
  <c r="H755" i="8"/>
  <c r="G755" i="8"/>
  <c r="F755" i="8"/>
  <c r="E755" i="8"/>
  <c r="D755" i="8"/>
  <c r="C755" i="8"/>
  <c r="N754" i="8"/>
  <c r="M754" i="8"/>
  <c r="L754" i="8"/>
  <c r="K754" i="8"/>
  <c r="J754" i="8"/>
  <c r="I754" i="8"/>
  <c r="H754" i="8"/>
  <c r="G754" i="8"/>
  <c r="F754" i="8"/>
  <c r="E754" i="8"/>
  <c r="D754" i="8"/>
  <c r="C754" i="8"/>
  <c r="N753" i="8"/>
  <c r="M753" i="8"/>
  <c r="L753" i="8"/>
  <c r="K753" i="8"/>
  <c r="J753" i="8"/>
  <c r="I753" i="8"/>
  <c r="H753" i="8"/>
  <c r="G753" i="8"/>
  <c r="F753" i="8"/>
  <c r="E753" i="8"/>
  <c r="D753" i="8"/>
  <c r="C753" i="8"/>
  <c r="N752" i="8"/>
  <c r="M752" i="8"/>
  <c r="L752" i="8"/>
  <c r="K752" i="8"/>
  <c r="J752" i="8"/>
  <c r="I752" i="8"/>
  <c r="H752" i="8"/>
  <c r="G752" i="8"/>
  <c r="F752" i="8"/>
  <c r="E752" i="8"/>
  <c r="D752" i="8"/>
  <c r="C752" i="8"/>
  <c r="N751" i="8"/>
  <c r="M751" i="8"/>
  <c r="L751" i="8"/>
  <c r="K751" i="8"/>
  <c r="J751" i="8"/>
  <c r="I751" i="8"/>
  <c r="H751" i="8"/>
  <c r="G751" i="8"/>
  <c r="F751" i="8"/>
  <c r="E751" i="8"/>
  <c r="D751" i="8"/>
  <c r="C751" i="8"/>
  <c r="N750" i="8"/>
  <c r="M750" i="8"/>
  <c r="L750" i="8"/>
  <c r="K750" i="8"/>
  <c r="J750" i="8"/>
  <c r="I750" i="8"/>
  <c r="H750" i="8"/>
  <c r="G750" i="8"/>
  <c r="F750" i="8"/>
  <c r="E750" i="8"/>
  <c r="D750" i="8"/>
  <c r="C750" i="8"/>
  <c r="N749" i="8"/>
  <c r="M749" i="8"/>
  <c r="L749" i="8"/>
  <c r="K749" i="8"/>
  <c r="J749" i="8"/>
  <c r="I749" i="8"/>
  <c r="H749" i="8"/>
  <c r="G749" i="8"/>
  <c r="F749" i="8"/>
  <c r="E749" i="8"/>
  <c r="D749" i="8"/>
  <c r="C749" i="8"/>
  <c r="N748" i="8"/>
  <c r="M748" i="8"/>
  <c r="L748" i="8"/>
  <c r="K748" i="8"/>
  <c r="J748" i="8"/>
  <c r="I748" i="8"/>
  <c r="H748" i="8"/>
  <c r="G748" i="8"/>
  <c r="F748" i="8"/>
  <c r="E748" i="8"/>
  <c r="D748" i="8"/>
  <c r="C748" i="8"/>
  <c r="N747" i="8"/>
  <c r="M747" i="8"/>
  <c r="L747" i="8"/>
  <c r="K747" i="8"/>
  <c r="J747" i="8"/>
  <c r="I747" i="8"/>
  <c r="H747" i="8"/>
  <c r="G747" i="8"/>
  <c r="F747" i="8"/>
  <c r="E747" i="8"/>
  <c r="D747" i="8"/>
  <c r="C747" i="8"/>
  <c r="N746" i="8"/>
  <c r="M746" i="8"/>
  <c r="L746" i="8"/>
  <c r="K746" i="8"/>
  <c r="J746" i="8"/>
  <c r="I746" i="8"/>
  <c r="H746" i="8"/>
  <c r="G746" i="8"/>
  <c r="F746" i="8"/>
  <c r="E746" i="8"/>
  <c r="D746" i="8"/>
  <c r="C746" i="8"/>
  <c r="N745" i="8"/>
  <c r="M745" i="8"/>
  <c r="L745" i="8"/>
  <c r="K745" i="8"/>
  <c r="J745" i="8"/>
  <c r="I745" i="8"/>
  <c r="H745" i="8"/>
  <c r="G745" i="8"/>
  <c r="F745" i="8"/>
  <c r="E745" i="8"/>
  <c r="D745" i="8"/>
  <c r="C745" i="8"/>
  <c r="N744" i="8"/>
  <c r="M744" i="8"/>
  <c r="L744" i="8"/>
  <c r="K744" i="8"/>
  <c r="J744" i="8"/>
  <c r="I744" i="8"/>
  <c r="H744" i="8"/>
  <c r="G744" i="8"/>
  <c r="F744" i="8"/>
  <c r="E744" i="8"/>
  <c r="D744" i="8"/>
  <c r="C744" i="8"/>
  <c r="N743" i="8"/>
  <c r="M743" i="8"/>
  <c r="L743" i="8"/>
  <c r="K743" i="8"/>
  <c r="J743" i="8"/>
  <c r="I743" i="8"/>
  <c r="H743" i="8"/>
  <c r="G743" i="8"/>
  <c r="F743" i="8"/>
  <c r="E743" i="8"/>
  <c r="D743" i="8"/>
  <c r="C743" i="8"/>
  <c r="N742" i="8"/>
  <c r="M742" i="8"/>
  <c r="L742" i="8"/>
  <c r="K742" i="8"/>
  <c r="J742" i="8"/>
  <c r="I742" i="8"/>
  <c r="H742" i="8"/>
  <c r="G742" i="8"/>
  <c r="F742" i="8"/>
  <c r="E742" i="8"/>
  <c r="D742" i="8"/>
  <c r="C742" i="8"/>
  <c r="N741" i="8"/>
  <c r="M741" i="8"/>
  <c r="L741" i="8"/>
  <c r="K741" i="8"/>
  <c r="J741" i="8"/>
  <c r="I741" i="8"/>
  <c r="H741" i="8"/>
  <c r="G741" i="8"/>
  <c r="F741" i="8"/>
  <c r="E741" i="8"/>
  <c r="D741" i="8"/>
  <c r="C741" i="8"/>
  <c r="N740" i="8"/>
  <c r="M740" i="8"/>
  <c r="L740" i="8"/>
  <c r="K740" i="8"/>
  <c r="J740" i="8"/>
  <c r="I740" i="8"/>
  <c r="H740" i="8"/>
  <c r="G740" i="8"/>
  <c r="F740" i="8"/>
  <c r="E740" i="8"/>
  <c r="D740" i="8"/>
  <c r="C740" i="8"/>
  <c r="N739" i="8"/>
  <c r="M739" i="8"/>
  <c r="L739" i="8"/>
  <c r="K739" i="8"/>
  <c r="J739" i="8"/>
  <c r="I739" i="8"/>
  <c r="H739" i="8"/>
  <c r="G739" i="8"/>
  <c r="F739" i="8"/>
  <c r="E739" i="8"/>
  <c r="D739" i="8"/>
  <c r="C739" i="8"/>
  <c r="N738" i="8"/>
  <c r="M738" i="8"/>
  <c r="L738" i="8"/>
  <c r="K738" i="8"/>
  <c r="J738" i="8"/>
  <c r="I738" i="8"/>
  <c r="H738" i="8"/>
  <c r="G738" i="8"/>
  <c r="F738" i="8"/>
  <c r="E738" i="8"/>
  <c r="D738" i="8"/>
  <c r="C738" i="8"/>
  <c r="N737" i="8"/>
  <c r="M737" i="8"/>
  <c r="L737" i="8"/>
  <c r="K737" i="8"/>
  <c r="J737" i="8"/>
  <c r="I737" i="8"/>
  <c r="H737" i="8"/>
  <c r="G737" i="8"/>
  <c r="F737" i="8"/>
  <c r="E737" i="8"/>
  <c r="D737" i="8"/>
  <c r="C737" i="8"/>
  <c r="N736" i="8"/>
  <c r="M736" i="8"/>
  <c r="L736" i="8"/>
  <c r="K736" i="8"/>
  <c r="J736" i="8"/>
  <c r="I736" i="8"/>
  <c r="H736" i="8"/>
  <c r="G736" i="8"/>
  <c r="F736" i="8"/>
  <c r="E736" i="8"/>
  <c r="D736" i="8"/>
  <c r="C736" i="8"/>
  <c r="N735" i="8"/>
  <c r="M735" i="8"/>
  <c r="L735" i="8"/>
  <c r="K735" i="8"/>
  <c r="J735" i="8"/>
  <c r="I735" i="8"/>
  <c r="H735" i="8"/>
  <c r="G735" i="8"/>
  <c r="F735" i="8"/>
  <c r="E735" i="8"/>
  <c r="D735" i="8"/>
  <c r="C735" i="8"/>
  <c r="N734" i="8"/>
  <c r="M734" i="8"/>
  <c r="L734" i="8"/>
  <c r="K734" i="8"/>
  <c r="J734" i="8"/>
  <c r="I734" i="8"/>
  <c r="H734" i="8"/>
  <c r="G734" i="8"/>
  <c r="F734" i="8"/>
  <c r="E734" i="8"/>
  <c r="D734" i="8"/>
  <c r="C734" i="8"/>
  <c r="N733" i="8"/>
  <c r="M733" i="8"/>
  <c r="L733" i="8"/>
  <c r="K733" i="8"/>
  <c r="J733" i="8"/>
  <c r="I733" i="8"/>
  <c r="H733" i="8"/>
  <c r="G733" i="8"/>
  <c r="F733" i="8"/>
  <c r="E733" i="8"/>
  <c r="D733" i="8"/>
  <c r="C733" i="8"/>
  <c r="N732" i="8"/>
  <c r="M732" i="8"/>
  <c r="L732" i="8"/>
  <c r="K732" i="8"/>
  <c r="J732" i="8"/>
  <c r="I732" i="8"/>
  <c r="H732" i="8"/>
  <c r="G732" i="8"/>
  <c r="F732" i="8"/>
  <c r="E732" i="8"/>
  <c r="D732" i="8"/>
  <c r="C732" i="8"/>
  <c r="N731" i="8"/>
  <c r="M731" i="8"/>
  <c r="L731" i="8"/>
  <c r="K731" i="8"/>
  <c r="J731" i="8"/>
  <c r="I731" i="8"/>
  <c r="H731" i="8"/>
  <c r="G731" i="8"/>
  <c r="F731" i="8"/>
  <c r="E731" i="8"/>
  <c r="D731" i="8"/>
  <c r="C731" i="8"/>
  <c r="N730" i="8"/>
  <c r="M730" i="8"/>
  <c r="L730" i="8"/>
  <c r="K730" i="8"/>
  <c r="J730" i="8"/>
  <c r="I730" i="8"/>
  <c r="H730" i="8"/>
  <c r="G730" i="8"/>
  <c r="F730" i="8"/>
  <c r="E730" i="8"/>
  <c r="D730" i="8"/>
  <c r="C730" i="8"/>
  <c r="N729" i="8"/>
  <c r="M729" i="8"/>
  <c r="L729" i="8"/>
  <c r="K729" i="8"/>
  <c r="J729" i="8"/>
  <c r="I729" i="8"/>
  <c r="H729" i="8"/>
  <c r="G729" i="8"/>
  <c r="F729" i="8"/>
  <c r="E729" i="8"/>
  <c r="D729" i="8"/>
  <c r="C729" i="8"/>
  <c r="N728" i="8"/>
  <c r="M728" i="8"/>
  <c r="L728" i="8"/>
  <c r="K728" i="8"/>
  <c r="J728" i="8"/>
  <c r="I728" i="8"/>
  <c r="H728" i="8"/>
  <c r="G728" i="8"/>
  <c r="F728" i="8"/>
  <c r="E728" i="8"/>
  <c r="D728" i="8"/>
  <c r="C728" i="8"/>
  <c r="N727" i="8"/>
  <c r="M727" i="8"/>
  <c r="L727" i="8"/>
  <c r="K727" i="8"/>
  <c r="J727" i="8"/>
  <c r="I727" i="8"/>
  <c r="H727" i="8"/>
  <c r="G727" i="8"/>
  <c r="F727" i="8"/>
  <c r="E727" i="8"/>
  <c r="D727" i="8"/>
  <c r="C727" i="8"/>
  <c r="N726" i="8"/>
  <c r="M726" i="8"/>
  <c r="L726" i="8"/>
  <c r="K726" i="8"/>
  <c r="J726" i="8"/>
  <c r="I726" i="8"/>
  <c r="H726" i="8"/>
  <c r="G726" i="8"/>
  <c r="F726" i="8"/>
  <c r="E726" i="8"/>
  <c r="D726" i="8"/>
  <c r="C726" i="8"/>
  <c r="N725" i="8"/>
  <c r="M725" i="8"/>
  <c r="L725" i="8"/>
  <c r="K725" i="8"/>
  <c r="J725" i="8"/>
  <c r="I725" i="8"/>
  <c r="H725" i="8"/>
  <c r="G725" i="8"/>
  <c r="F725" i="8"/>
  <c r="E725" i="8"/>
  <c r="D725" i="8"/>
  <c r="C725" i="8"/>
  <c r="N724" i="8"/>
  <c r="M724" i="8"/>
  <c r="L724" i="8"/>
  <c r="K724" i="8"/>
  <c r="J724" i="8"/>
  <c r="I724" i="8"/>
  <c r="H724" i="8"/>
  <c r="G724" i="8"/>
  <c r="F724" i="8"/>
  <c r="E724" i="8"/>
  <c r="D724" i="8"/>
  <c r="C724" i="8"/>
  <c r="N723" i="8"/>
  <c r="M723" i="8"/>
  <c r="L723" i="8"/>
  <c r="K723" i="8"/>
  <c r="J723" i="8"/>
  <c r="I723" i="8"/>
  <c r="H723" i="8"/>
  <c r="G723" i="8"/>
  <c r="F723" i="8"/>
  <c r="E723" i="8"/>
  <c r="D723" i="8"/>
  <c r="C723" i="8"/>
  <c r="N722" i="8"/>
  <c r="M722" i="8"/>
  <c r="L722" i="8"/>
  <c r="K722" i="8"/>
  <c r="J722" i="8"/>
  <c r="I722" i="8"/>
  <c r="H722" i="8"/>
  <c r="G722" i="8"/>
  <c r="F722" i="8"/>
  <c r="E722" i="8"/>
  <c r="D722" i="8"/>
  <c r="C722" i="8"/>
  <c r="N721" i="8"/>
  <c r="M721" i="8"/>
  <c r="L721" i="8"/>
  <c r="K721" i="8"/>
  <c r="J721" i="8"/>
  <c r="I721" i="8"/>
  <c r="H721" i="8"/>
  <c r="G721" i="8"/>
  <c r="F721" i="8"/>
  <c r="E721" i="8"/>
  <c r="D721" i="8"/>
  <c r="C721" i="8"/>
  <c r="N720" i="8"/>
  <c r="M720" i="8"/>
  <c r="L720" i="8"/>
  <c r="K720" i="8"/>
  <c r="J720" i="8"/>
  <c r="I720" i="8"/>
  <c r="H720" i="8"/>
  <c r="G720" i="8"/>
  <c r="F720" i="8"/>
  <c r="E720" i="8"/>
  <c r="D720" i="8"/>
  <c r="C720" i="8"/>
  <c r="N719" i="8"/>
  <c r="M719" i="8"/>
  <c r="L719" i="8"/>
  <c r="K719" i="8"/>
  <c r="J719" i="8"/>
  <c r="I719" i="8"/>
  <c r="H719" i="8"/>
  <c r="G719" i="8"/>
  <c r="F719" i="8"/>
  <c r="E719" i="8"/>
  <c r="D719" i="8"/>
  <c r="C719" i="8"/>
  <c r="N718" i="8"/>
  <c r="M718" i="8"/>
  <c r="L718" i="8"/>
  <c r="K718" i="8"/>
  <c r="J718" i="8"/>
  <c r="I718" i="8"/>
  <c r="H718" i="8"/>
  <c r="G718" i="8"/>
  <c r="F718" i="8"/>
  <c r="E718" i="8"/>
  <c r="D718" i="8"/>
  <c r="C718" i="8"/>
  <c r="N717" i="8"/>
  <c r="M717" i="8"/>
  <c r="L717" i="8"/>
  <c r="K717" i="8"/>
  <c r="J717" i="8"/>
  <c r="I717" i="8"/>
  <c r="H717" i="8"/>
  <c r="G717" i="8"/>
  <c r="F717" i="8"/>
  <c r="E717" i="8"/>
  <c r="D717" i="8"/>
  <c r="C717" i="8"/>
  <c r="N716" i="8"/>
  <c r="M716" i="8"/>
  <c r="L716" i="8"/>
  <c r="K716" i="8"/>
  <c r="J716" i="8"/>
  <c r="I716" i="8"/>
  <c r="H716" i="8"/>
  <c r="G716" i="8"/>
  <c r="F716" i="8"/>
  <c r="E716" i="8"/>
  <c r="D716" i="8"/>
  <c r="C716" i="8"/>
  <c r="N715" i="8"/>
  <c r="M715" i="8"/>
  <c r="L715" i="8"/>
  <c r="K715" i="8"/>
  <c r="J715" i="8"/>
  <c r="I715" i="8"/>
  <c r="H715" i="8"/>
  <c r="G715" i="8"/>
  <c r="F715" i="8"/>
  <c r="E715" i="8"/>
  <c r="D715" i="8"/>
  <c r="C715" i="8"/>
  <c r="N714" i="8"/>
  <c r="M714" i="8"/>
  <c r="L714" i="8"/>
  <c r="K714" i="8"/>
  <c r="J714" i="8"/>
  <c r="I714" i="8"/>
  <c r="H714" i="8"/>
  <c r="G714" i="8"/>
  <c r="F714" i="8"/>
  <c r="E714" i="8"/>
  <c r="D714" i="8"/>
  <c r="C714" i="8"/>
  <c r="N713" i="8"/>
  <c r="M713" i="8"/>
  <c r="L713" i="8"/>
  <c r="K713" i="8"/>
  <c r="J713" i="8"/>
  <c r="I713" i="8"/>
  <c r="H713" i="8"/>
  <c r="G713" i="8"/>
  <c r="F713" i="8"/>
  <c r="E713" i="8"/>
  <c r="D713" i="8"/>
  <c r="C713" i="8"/>
  <c r="N712" i="8"/>
  <c r="M712" i="8"/>
  <c r="L712" i="8"/>
  <c r="K712" i="8"/>
  <c r="J712" i="8"/>
  <c r="I712" i="8"/>
  <c r="H712" i="8"/>
  <c r="G712" i="8"/>
  <c r="F712" i="8"/>
  <c r="E712" i="8"/>
  <c r="D712" i="8"/>
  <c r="C712" i="8"/>
  <c r="N711" i="8"/>
  <c r="M711" i="8"/>
  <c r="L711" i="8"/>
  <c r="K711" i="8"/>
  <c r="J711" i="8"/>
  <c r="I711" i="8"/>
  <c r="H711" i="8"/>
  <c r="G711" i="8"/>
  <c r="F711" i="8"/>
  <c r="E711" i="8"/>
  <c r="D711" i="8"/>
  <c r="C711" i="8"/>
  <c r="N710" i="8"/>
  <c r="M710" i="8"/>
  <c r="L710" i="8"/>
  <c r="K710" i="8"/>
  <c r="J710" i="8"/>
  <c r="I710" i="8"/>
  <c r="H710" i="8"/>
  <c r="G710" i="8"/>
  <c r="F710" i="8"/>
  <c r="E710" i="8"/>
  <c r="D710" i="8"/>
  <c r="C710" i="8"/>
  <c r="N709" i="8"/>
  <c r="M709" i="8"/>
  <c r="L709" i="8"/>
  <c r="K709" i="8"/>
  <c r="J709" i="8"/>
  <c r="I709" i="8"/>
  <c r="H709" i="8"/>
  <c r="G709" i="8"/>
  <c r="F709" i="8"/>
  <c r="E709" i="8"/>
  <c r="D709" i="8"/>
  <c r="C709" i="8"/>
  <c r="N708" i="8"/>
  <c r="M708" i="8"/>
  <c r="L708" i="8"/>
  <c r="K708" i="8"/>
  <c r="J708" i="8"/>
  <c r="I708" i="8"/>
  <c r="H708" i="8"/>
  <c r="G708" i="8"/>
  <c r="F708" i="8"/>
  <c r="E708" i="8"/>
  <c r="D708" i="8"/>
  <c r="C708" i="8"/>
  <c r="N707" i="8"/>
  <c r="M707" i="8"/>
  <c r="L707" i="8"/>
  <c r="K707" i="8"/>
  <c r="J707" i="8"/>
  <c r="I707" i="8"/>
  <c r="H707" i="8"/>
  <c r="G707" i="8"/>
  <c r="F707" i="8"/>
  <c r="E707" i="8"/>
  <c r="D707" i="8"/>
  <c r="C707" i="8"/>
  <c r="N706" i="8"/>
  <c r="M706" i="8"/>
  <c r="L706" i="8"/>
  <c r="K706" i="8"/>
  <c r="J706" i="8"/>
  <c r="I706" i="8"/>
  <c r="H706" i="8"/>
  <c r="G706" i="8"/>
  <c r="F706" i="8"/>
  <c r="E706" i="8"/>
  <c r="D706" i="8"/>
  <c r="C706" i="8"/>
  <c r="N705" i="8"/>
  <c r="M705" i="8"/>
  <c r="L705" i="8"/>
  <c r="K705" i="8"/>
  <c r="J705" i="8"/>
  <c r="I705" i="8"/>
  <c r="H705" i="8"/>
  <c r="G705" i="8"/>
  <c r="F705" i="8"/>
  <c r="E705" i="8"/>
  <c r="D705" i="8"/>
  <c r="C705" i="8"/>
  <c r="N704" i="8"/>
  <c r="M704" i="8"/>
  <c r="L704" i="8"/>
  <c r="K704" i="8"/>
  <c r="J704" i="8"/>
  <c r="I704" i="8"/>
  <c r="H704" i="8"/>
  <c r="G704" i="8"/>
  <c r="F704" i="8"/>
  <c r="E704" i="8"/>
  <c r="D704" i="8"/>
  <c r="C704" i="8"/>
  <c r="N703" i="8"/>
  <c r="M703" i="8"/>
  <c r="L703" i="8"/>
  <c r="K703" i="8"/>
  <c r="J703" i="8"/>
  <c r="I703" i="8"/>
  <c r="H703" i="8"/>
  <c r="G703" i="8"/>
  <c r="F703" i="8"/>
  <c r="E703" i="8"/>
  <c r="D703" i="8"/>
  <c r="C703" i="8"/>
  <c r="N702" i="8"/>
  <c r="M702" i="8"/>
  <c r="L702" i="8"/>
  <c r="K702" i="8"/>
  <c r="J702" i="8"/>
  <c r="I702" i="8"/>
  <c r="H702" i="8"/>
  <c r="G702" i="8"/>
  <c r="F702" i="8"/>
  <c r="E702" i="8"/>
  <c r="D702" i="8"/>
  <c r="C702" i="8"/>
  <c r="N701" i="8"/>
  <c r="M701" i="8"/>
  <c r="L701" i="8"/>
  <c r="K701" i="8"/>
  <c r="J701" i="8"/>
  <c r="I701" i="8"/>
  <c r="H701" i="8"/>
  <c r="G701" i="8"/>
  <c r="F701" i="8"/>
  <c r="E701" i="8"/>
  <c r="D701" i="8"/>
  <c r="C701" i="8"/>
  <c r="N700" i="8"/>
  <c r="M700" i="8"/>
  <c r="L700" i="8"/>
  <c r="K700" i="8"/>
  <c r="J700" i="8"/>
  <c r="I700" i="8"/>
  <c r="H700" i="8"/>
  <c r="G700" i="8"/>
  <c r="F700" i="8"/>
  <c r="E700" i="8"/>
  <c r="D700" i="8"/>
  <c r="C700" i="8"/>
  <c r="N699" i="8"/>
  <c r="M699" i="8"/>
  <c r="L699" i="8"/>
  <c r="K699" i="8"/>
  <c r="J699" i="8"/>
  <c r="I699" i="8"/>
  <c r="H699" i="8"/>
  <c r="G699" i="8"/>
  <c r="F699" i="8"/>
  <c r="E699" i="8"/>
  <c r="D699" i="8"/>
  <c r="C699" i="8"/>
  <c r="N698" i="8"/>
  <c r="M698" i="8"/>
  <c r="L698" i="8"/>
  <c r="K698" i="8"/>
  <c r="J698" i="8"/>
  <c r="I698" i="8"/>
  <c r="H698" i="8"/>
  <c r="G698" i="8"/>
  <c r="F698" i="8"/>
  <c r="E698" i="8"/>
  <c r="D698" i="8"/>
  <c r="C698" i="8"/>
  <c r="N697" i="8"/>
  <c r="M697" i="8"/>
  <c r="L697" i="8"/>
  <c r="K697" i="8"/>
  <c r="J697" i="8"/>
  <c r="I697" i="8"/>
  <c r="H697" i="8"/>
  <c r="G697" i="8"/>
  <c r="F697" i="8"/>
  <c r="E697" i="8"/>
  <c r="D697" i="8"/>
  <c r="C697" i="8"/>
  <c r="N696" i="8"/>
  <c r="M696" i="8"/>
  <c r="L696" i="8"/>
  <c r="K696" i="8"/>
  <c r="J696" i="8"/>
  <c r="I696" i="8"/>
  <c r="H696" i="8"/>
  <c r="G696" i="8"/>
  <c r="F696" i="8"/>
  <c r="E696" i="8"/>
  <c r="D696" i="8"/>
  <c r="C696" i="8"/>
  <c r="N695" i="8"/>
  <c r="M695" i="8"/>
  <c r="L695" i="8"/>
  <c r="K695" i="8"/>
  <c r="J695" i="8"/>
  <c r="I695" i="8"/>
  <c r="H695" i="8"/>
  <c r="G695" i="8"/>
  <c r="F695" i="8"/>
  <c r="E695" i="8"/>
  <c r="D695" i="8"/>
  <c r="C695" i="8"/>
  <c r="N694" i="8"/>
  <c r="M694" i="8"/>
  <c r="L694" i="8"/>
  <c r="K694" i="8"/>
  <c r="J694" i="8"/>
  <c r="I694" i="8"/>
  <c r="H694" i="8"/>
  <c r="G694" i="8"/>
  <c r="F694" i="8"/>
  <c r="E694" i="8"/>
  <c r="D694" i="8"/>
  <c r="C694" i="8"/>
  <c r="N693" i="8"/>
  <c r="M693" i="8"/>
  <c r="L693" i="8"/>
  <c r="K693" i="8"/>
  <c r="J693" i="8"/>
  <c r="I693" i="8"/>
  <c r="H693" i="8"/>
  <c r="G693" i="8"/>
  <c r="F693" i="8"/>
  <c r="E693" i="8"/>
  <c r="D693" i="8"/>
  <c r="C693" i="8"/>
  <c r="N692" i="8"/>
  <c r="M692" i="8"/>
  <c r="L692" i="8"/>
  <c r="K692" i="8"/>
  <c r="J692" i="8"/>
  <c r="I692" i="8"/>
  <c r="H692" i="8"/>
  <c r="G692" i="8"/>
  <c r="F692" i="8"/>
  <c r="E692" i="8"/>
  <c r="D692" i="8"/>
  <c r="C692" i="8"/>
  <c r="N691" i="8"/>
  <c r="M691" i="8"/>
  <c r="L691" i="8"/>
  <c r="K691" i="8"/>
  <c r="J691" i="8"/>
  <c r="I691" i="8"/>
  <c r="H691" i="8"/>
  <c r="G691" i="8"/>
  <c r="F691" i="8"/>
  <c r="E691" i="8"/>
  <c r="D691" i="8"/>
  <c r="C691" i="8"/>
  <c r="N690" i="8"/>
  <c r="M690" i="8"/>
  <c r="L690" i="8"/>
  <c r="K690" i="8"/>
  <c r="J690" i="8"/>
  <c r="I690" i="8"/>
  <c r="H690" i="8"/>
  <c r="G690" i="8"/>
  <c r="F690" i="8"/>
  <c r="E690" i="8"/>
  <c r="D690" i="8"/>
  <c r="C690" i="8"/>
  <c r="N689" i="8"/>
  <c r="M689" i="8"/>
  <c r="L689" i="8"/>
  <c r="K689" i="8"/>
  <c r="J689" i="8"/>
  <c r="I689" i="8"/>
  <c r="H689" i="8"/>
  <c r="G689" i="8"/>
  <c r="F689" i="8"/>
  <c r="E689" i="8"/>
  <c r="D689" i="8"/>
  <c r="C689" i="8"/>
  <c r="N688" i="8"/>
  <c r="M688" i="8"/>
  <c r="L688" i="8"/>
  <c r="K688" i="8"/>
  <c r="J688" i="8"/>
  <c r="I688" i="8"/>
  <c r="H688" i="8"/>
  <c r="G688" i="8"/>
  <c r="F688" i="8"/>
  <c r="E688" i="8"/>
  <c r="D688" i="8"/>
  <c r="C688" i="8"/>
  <c r="N687" i="8"/>
  <c r="M687" i="8"/>
  <c r="L687" i="8"/>
  <c r="K687" i="8"/>
  <c r="J687" i="8"/>
  <c r="I687" i="8"/>
  <c r="H687" i="8"/>
  <c r="G687" i="8"/>
  <c r="F687" i="8"/>
  <c r="E687" i="8"/>
  <c r="D687" i="8"/>
  <c r="C687" i="8"/>
  <c r="N686" i="8"/>
  <c r="M686" i="8"/>
  <c r="L686" i="8"/>
  <c r="K686" i="8"/>
  <c r="J686" i="8"/>
  <c r="I686" i="8"/>
  <c r="H686" i="8"/>
  <c r="G686" i="8"/>
  <c r="F686" i="8"/>
  <c r="E686" i="8"/>
  <c r="D686" i="8"/>
  <c r="C686" i="8"/>
  <c r="N685" i="8"/>
  <c r="M685" i="8"/>
  <c r="L685" i="8"/>
  <c r="K685" i="8"/>
  <c r="J685" i="8"/>
  <c r="I685" i="8"/>
  <c r="H685" i="8"/>
  <c r="G685" i="8"/>
  <c r="F685" i="8"/>
  <c r="E685" i="8"/>
  <c r="D685" i="8"/>
  <c r="C685" i="8"/>
  <c r="N684" i="8"/>
  <c r="M684" i="8"/>
  <c r="L684" i="8"/>
  <c r="K684" i="8"/>
  <c r="J684" i="8"/>
  <c r="I684" i="8"/>
  <c r="H684" i="8"/>
  <c r="G684" i="8"/>
  <c r="F684" i="8"/>
  <c r="E684" i="8"/>
  <c r="D684" i="8"/>
  <c r="C684" i="8"/>
  <c r="N683" i="8"/>
  <c r="M683" i="8"/>
  <c r="L683" i="8"/>
  <c r="K683" i="8"/>
  <c r="J683" i="8"/>
  <c r="I683" i="8"/>
  <c r="H683" i="8"/>
  <c r="G683" i="8"/>
  <c r="F683" i="8"/>
  <c r="E683" i="8"/>
  <c r="D683" i="8"/>
  <c r="C683" i="8"/>
  <c r="N682" i="8"/>
  <c r="M682" i="8"/>
  <c r="L682" i="8"/>
  <c r="K682" i="8"/>
  <c r="J682" i="8"/>
  <c r="I682" i="8"/>
  <c r="H682" i="8"/>
  <c r="G682" i="8"/>
  <c r="F682" i="8"/>
  <c r="E682" i="8"/>
  <c r="D682" i="8"/>
  <c r="C682" i="8"/>
  <c r="N681" i="8"/>
  <c r="M681" i="8"/>
  <c r="L681" i="8"/>
  <c r="K681" i="8"/>
  <c r="J681" i="8"/>
  <c r="I681" i="8"/>
  <c r="H681" i="8"/>
  <c r="G681" i="8"/>
  <c r="F681" i="8"/>
  <c r="E681" i="8"/>
  <c r="D681" i="8"/>
  <c r="C681" i="8"/>
  <c r="N680" i="8"/>
  <c r="M680" i="8"/>
  <c r="L680" i="8"/>
  <c r="K680" i="8"/>
  <c r="J680" i="8"/>
  <c r="I680" i="8"/>
  <c r="H680" i="8"/>
  <c r="G680" i="8"/>
  <c r="F680" i="8"/>
  <c r="E680" i="8"/>
  <c r="D680" i="8"/>
  <c r="C680" i="8"/>
  <c r="N679" i="8"/>
  <c r="M679" i="8"/>
  <c r="L679" i="8"/>
  <c r="K679" i="8"/>
  <c r="J679" i="8"/>
  <c r="I679" i="8"/>
  <c r="H679" i="8"/>
  <c r="G679" i="8"/>
  <c r="F679" i="8"/>
  <c r="E679" i="8"/>
  <c r="D679" i="8"/>
  <c r="C679" i="8"/>
  <c r="N678" i="8"/>
  <c r="M678" i="8"/>
  <c r="L678" i="8"/>
  <c r="K678" i="8"/>
  <c r="J678" i="8"/>
  <c r="I678" i="8"/>
  <c r="H678" i="8"/>
  <c r="G678" i="8"/>
  <c r="F678" i="8"/>
  <c r="E678" i="8"/>
  <c r="D678" i="8"/>
  <c r="C678" i="8"/>
  <c r="N677" i="8"/>
  <c r="M677" i="8"/>
  <c r="L677" i="8"/>
  <c r="K677" i="8"/>
  <c r="J677" i="8"/>
  <c r="I677" i="8"/>
  <c r="H677" i="8"/>
  <c r="G677" i="8"/>
  <c r="F677" i="8"/>
  <c r="E677" i="8"/>
  <c r="D677" i="8"/>
  <c r="C677" i="8"/>
  <c r="N676" i="8"/>
  <c r="M676" i="8"/>
  <c r="L676" i="8"/>
  <c r="K676" i="8"/>
  <c r="J676" i="8"/>
  <c r="I676" i="8"/>
  <c r="H676" i="8"/>
  <c r="G676" i="8"/>
  <c r="F676" i="8"/>
  <c r="E676" i="8"/>
  <c r="D676" i="8"/>
  <c r="C676" i="8"/>
  <c r="N675" i="8"/>
  <c r="M675" i="8"/>
  <c r="L675" i="8"/>
  <c r="K675" i="8"/>
  <c r="J675" i="8"/>
  <c r="I675" i="8"/>
  <c r="H675" i="8"/>
  <c r="G675" i="8"/>
  <c r="F675" i="8"/>
  <c r="E675" i="8"/>
  <c r="D675" i="8"/>
  <c r="C675" i="8"/>
  <c r="N674" i="8"/>
  <c r="M674" i="8"/>
  <c r="L674" i="8"/>
  <c r="K674" i="8"/>
  <c r="J674" i="8"/>
  <c r="I674" i="8"/>
  <c r="H674" i="8"/>
  <c r="G674" i="8"/>
  <c r="F674" i="8"/>
  <c r="E674" i="8"/>
  <c r="D674" i="8"/>
  <c r="C674" i="8"/>
  <c r="N673" i="8"/>
  <c r="M673" i="8"/>
  <c r="L673" i="8"/>
  <c r="K673" i="8"/>
  <c r="J673" i="8"/>
  <c r="I673" i="8"/>
  <c r="H673" i="8"/>
  <c r="G673" i="8"/>
  <c r="F673" i="8"/>
  <c r="E673" i="8"/>
  <c r="D673" i="8"/>
  <c r="C673" i="8"/>
  <c r="N672" i="8"/>
  <c r="M672" i="8"/>
  <c r="L672" i="8"/>
  <c r="K672" i="8"/>
  <c r="J672" i="8"/>
  <c r="I672" i="8"/>
  <c r="H672" i="8"/>
  <c r="G672" i="8"/>
  <c r="F672" i="8"/>
  <c r="E672" i="8"/>
  <c r="D672" i="8"/>
  <c r="C672" i="8"/>
  <c r="N671" i="8"/>
  <c r="M671" i="8"/>
  <c r="L671" i="8"/>
  <c r="K671" i="8"/>
  <c r="J671" i="8"/>
  <c r="I671" i="8"/>
  <c r="H671" i="8"/>
  <c r="G671" i="8"/>
  <c r="F671" i="8"/>
  <c r="E671" i="8"/>
  <c r="D671" i="8"/>
  <c r="C671" i="8"/>
  <c r="N670" i="8"/>
  <c r="M670" i="8"/>
  <c r="L670" i="8"/>
  <c r="K670" i="8"/>
  <c r="J670" i="8"/>
  <c r="I670" i="8"/>
  <c r="H670" i="8"/>
  <c r="G670" i="8"/>
  <c r="F670" i="8"/>
  <c r="E670" i="8"/>
  <c r="D670" i="8"/>
  <c r="C670" i="8"/>
  <c r="N669" i="8"/>
  <c r="M669" i="8"/>
  <c r="L669" i="8"/>
  <c r="K669" i="8"/>
  <c r="J669" i="8"/>
  <c r="I669" i="8"/>
  <c r="H669" i="8"/>
  <c r="G669" i="8"/>
  <c r="F669" i="8"/>
  <c r="E669" i="8"/>
  <c r="D669" i="8"/>
  <c r="C669" i="8"/>
  <c r="N668" i="8"/>
  <c r="M668" i="8"/>
  <c r="L668" i="8"/>
  <c r="K668" i="8"/>
  <c r="J668" i="8"/>
  <c r="I668" i="8"/>
  <c r="H668" i="8"/>
  <c r="G668" i="8"/>
  <c r="F668" i="8"/>
  <c r="E668" i="8"/>
  <c r="D668" i="8"/>
  <c r="C668" i="8"/>
  <c r="N667" i="8"/>
  <c r="M667" i="8"/>
  <c r="L667" i="8"/>
  <c r="K667" i="8"/>
  <c r="J667" i="8"/>
  <c r="I667" i="8"/>
  <c r="H667" i="8"/>
  <c r="G667" i="8"/>
  <c r="F667" i="8"/>
  <c r="E667" i="8"/>
  <c r="D667" i="8"/>
  <c r="C667" i="8"/>
  <c r="N666" i="8"/>
  <c r="M666" i="8"/>
  <c r="L666" i="8"/>
  <c r="K666" i="8"/>
  <c r="J666" i="8"/>
  <c r="I666" i="8"/>
  <c r="H666" i="8"/>
  <c r="G666" i="8"/>
  <c r="F666" i="8"/>
  <c r="E666" i="8"/>
  <c r="D666" i="8"/>
  <c r="C666" i="8"/>
  <c r="N665" i="8"/>
  <c r="M665" i="8"/>
  <c r="L665" i="8"/>
  <c r="K665" i="8"/>
  <c r="J665" i="8"/>
  <c r="I665" i="8"/>
  <c r="H665" i="8"/>
  <c r="G665" i="8"/>
  <c r="F665" i="8"/>
  <c r="E665" i="8"/>
  <c r="D665" i="8"/>
  <c r="C665" i="8"/>
  <c r="N664" i="8"/>
  <c r="M664" i="8"/>
  <c r="L664" i="8"/>
  <c r="K664" i="8"/>
  <c r="J664" i="8"/>
  <c r="I664" i="8"/>
  <c r="H664" i="8"/>
  <c r="G664" i="8"/>
  <c r="F664" i="8"/>
  <c r="E664" i="8"/>
  <c r="D664" i="8"/>
  <c r="C664" i="8"/>
  <c r="N663" i="8"/>
  <c r="M663" i="8"/>
  <c r="L663" i="8"/>
  <c r="K663" i="8"/>
  <c r="J663" i="8"/>
  <c r="I663" i="8"/>
  <c r="H663" i="8"/>
  <c r="G663" i="8"/>
  <c r="F663" i="8"/>
  <c r="E663" i="8"/>
  <c r="D663" i="8"/>
  <c r="C663" i="8"/>
  <c r="N662" i="8"/>
  <c r="M662" i="8"/>
  <c r="L662" i="8"/>
  <c r="K662" i="8"/>
  <c r="J662" i="8"/>
  <c r="I662" i="8"/>
  <c r="H662" i="8"/>
  <c r="G662" i="8"/>
  <c r="F662" i="8"/>
  <c r="E662" i="8"/>
  <c r="D662" i="8"/>
  <c r="C662" i="8"/>
  <c r="N661" i="8"/>
  <c r="M661" i="8"/>
  <c r="L661" i="8"/>
  <c r="K661" i="8"/>
  <c r="J661" i="8"/>
  <c r="I661" i="8"/>
  <c r="H661" i="8"/>
  <c r="G661" i="8"/>
  <c r="F661" i="8"/>
  <c r="E661" i="8"/>
  <c r="D661" i="8"/>
  <c r="C661" i="8"/>
  <c r="N660" i="8"/>
  <c r="M660" i="8"/>
  <c r="L660" i="8"/>
  <c r="K660" i="8"/>
  <c r="J660" i="8"/>
  <c r="I660" i="8"/>
  <c r="H660" i="8"/>
  <c r="G660" i="8"/>
  <c r="F660" i="8"/>
  <c r="E660" i="8"/>
  <c r="D660" i="8"/>
  <c r="C660" i="8"/>
  <c r="N659" i="8"/>
  <c r="M659" i="8"/>
  <c r="L659" i="8"/>
  <c r="K659" i="8"/>
  <c r="J659" i="8"/>
  <c r="I659" i="8"/>
  <c r="H659" i="8"/>
  <c r="G659" i="8"/>
  <c r="F659" i="8"/>
  <c r="E659" i="8"/>
  <c r="D659" i="8"/>
  <c r="C659" i="8"/>
  <c r="N658" i="8"/>
  <c r="M658" i="8"/>
  <c r="L658" i="8"/>
  <c r="K658" i="8"/>
  <c r="J658" i="8"/>
  <c r="I658" i="8"/>
  <c r="H658" i="8"/>
  <c r="G658" i="8"/>
  <c r="F658" i="8"/>
  <c r="E658" i="8"/>
  <c r="D658" i="8"/>
  <c r="C658" i="8"/>
  <c r="N657" i="8"/>
  <c r="M657" i="8"/>
  <c r="L657" i="8"/>
  <c r="K657" i="8"/>
  <c r="J657" i="8"/>
  <c r="I657" i="8"/>
  <c r="H657" i="8"/>
  <c r="G657" i="8"/>
  <c r="F657" i="8"/>
  <c r="E657" i="8"/>
  <c r="D657" i="8"/>
  <c r="C657" i="8"/>
  <c r="N656" i="8"/>
  <c r="M656" i="8"/>
  <c r="L656" i="8"/>
  <c r="K656" i="8"/>
  <c r="J656" i="8"/>
  <c r="I656" i="8"/>
  <c r="H656" i="8"/>
  <c r="G656" i="8"/>
  <c r="F656" i="8"/>
  <c r="E656" i="8"/>
  <c r="D656" i="8"/>
  <c r="C656" i="8"/>
  <c r="N655" i="8"/>
  <c r="M655" i="8"/>
  <c r="L655" i="8"/>
  <c r="K655" i="8"/>
  <c r="J655" i="8"/>
  <c r="I655" i="8"/>
  <c r="H655" i="8"/>
  <c r="G655" i="8"/>
  <c r="F655" i="8"/>
  <c r="E655" i="8"/>
  <c r="D655" i="8"/>
  <c r="C655" i="8"/>
  <c r="N654" i="8"/>
  <c r="M654" i="8"/>
  <c r="L654" i="8"/>
  <c r="K654" i="8"/>
  <c r="J654" i="8"/>
  <c r="I654" i="8"/>
  <c r="H654" i="8"/>
  <c r="G654" i="8"/>
  <c r="F654" i="8"/>
  <c r="E654" i="8"/>
  <c r="D654" i="8"/>
  <c r="C654" i="8"/>
  <c r="N653" i="8"/>
  <c r="M653" i="8"/>
  <c r="L653" i="8"/>
  <c r="K653" i="8"/>
  <c r="J653" i="8"/>
  <c r="I653" i="8"/>
  <c r="H653" i="8"/>
  <c r="G653" i="8"/>
  <c r="F653" i="8"/>
  <c r="E653" i="8"/>
  <c r="D653" i="8"/>
  <c r="C653" i="8"/>
  <c r="N652" i="8"/>
  <c r="M652" i="8"/>
  <c r="L652" i="8"/>
  <c r="K652" i="8"/>
  <c r="J652" i="8"/>
  <c r="I652" i="8"/>
  <c r="H652" i="8"/>
  <c r="G652" i="8"/>
  <c r="F652" i="8"/>
  <c r="E652" i="8"/>
  <c r="D652" i="8"/>
  <c r="C652" i="8"/>
  <c r="N651" i="8"/>
  <c r="M651" i="8"/>
  <c r="L651" i="8"/>
  <c r="K651" i="8"/>
  <c r="J651" i="8"/>
  <c r="I651" i="8"/>
  <c r="H651" i="8"/>
  <c r="G651" i="8"/>
  <c r="F651" i="8"/>
  <c r="E651" i="8"/>
  <c r="D651" i="8"/>
  <c r="C651" i="8"/>
  <c r="N650" i="8"/>
  <c r="M650" i="8"/>
  <c r="L650" i="8"/>
  <c r="K650" i="8"/>
  <c r="J650" i="8"/>
  <c r="I650" i="8"/>
  <c r="H650" i="8"/>
  <c r="G650" i="8"/>
  <c r="F650" i="8"/>
  <c r="E650" i="8"/>
  <c r="D650" i="8"/>
  <c r="C650" i="8"/>
  <c r="N649" i="8"/>
  <c r="M649" i="8"/>
  <c r="L649" i="8"/>
  <c r="K649" i="8"/>
  <c r="J649" i="8"/>
  <c r="I649" i="8"/>
  <c r="H649" i="8"/>
  <c r="G649" i="8"/>
  <c r="F649" i="8"/>
  <c r="E649" i="8"/>
  <c r="D649" i="8"/>
  <c r="C649" i="8"/>
  <c r="N648" i="8"/>
  <c r="M648" i="8"/>
  <c r="L648" i="8"/>
  <c r="K648" i="8"/>
  <c r="J648" i="8"/>
  <c r="I648" i="8"/>
  <c r="H648" i="8"/>
  <c r="G648" i="8"/>
  <c r="F648" i="8"/>
  <c r="E648" i="8"/>
  <c r="D648" i="8"/>
  <c r="C648" i="8"/>
  <c r="N647" i="8"/>
  <c r="M647" i="8"/>
  <c r="L647" i="8"/>
  <c r="K647" i="8"/>
  <c r="J647" i="8"/>
  <c r="I647" i="8"/>
  <c r="H647" i="8"/>
  <c r="G647" i="8"/>
  <c r="F647" i="8"/>
  <c r="E647" i="8"/>
  <c r="D647" i="8"/>
  <c r="C647" i="8"/>
  <c r="N646" i="8"/>
  <c r="M646" i="8"/>
  <c r="L646" i="8"/>
  <c r="K646" i="8"/>
  <c r="J646" i="8"/>
  <c r="I646" i="8"/>
  <c r="H646" i="8"/>
  <c r="G646" i="8"/>
  <c r="F646" i="8"/>
  <c r="E646" i="8"/>
  <c r="D646" i="8"/>
  <c r="C646" i="8"/>
  <c r="N645" i="8"/>
  <c r="M645" i="8"/>
  <c r="L645" i="8"/>
  <c r="K645" i="8"/>
  <c r="J645" i="8"/>
  <c r="I645" i="8"/>
  <c r="H645" i="8"/>
  <c r="G645" i="8"/>
  <c r="F645" i="8"/>
  <c r="E645" i="8"/>
  <c r="D645" i="8"/>
  <c r="C645" i="8"/>
  <c r="N644" i="8"/>
  <c r="M644" i="8"/>
  <c r="L644" i="8"/>
  <c r="K644" i="8"/>
  <c r="J644" i="8"/>
  <c r="I644" i="8"/>
  <c r="H644" i="8"/>
  <c r="G644" i="8"/>
  <c r="F644" i="8"/>
  <c r="E644" i="8"/>
  <c r="D644" i="8"/>
  <c r="C644" i="8"/>
  <c r="N643" i="8"/>
  <c r="M643" i="8"/>
  <c r="L643" i="8"/>
  <c r="K643" i="8"/>
  <c r="J643" i="8"/>
  <c r="I643" i="8"/>
  <c r="H643" i="8"/>
  <c r="G643" i="8"/>
  <c r="F643" i="8"/>
  <c r="E643" i="8"/>
  <c r="D643" i="8"/>
  <c r="C643" i="8"/>
  <c r="N642" i="8"/>
  <c r="M642" i="8"/>
  <c r="L642" i="8"/>
  <c r="K642" i="8"/>
  <c r="J642" i="8"/>
  <c r="I642" i="8"/>
  <c r="H642" i="8"/>
  <c r="G642" i="8"/>
  <c r="F642" i="8"/>
  <c r="E642" i="8"/>
  <c r="D642" i="8"/>
  <c r="C642" i="8"/>
  <c r="N641" i="8"/>
  <c r="M641" i="8"/>
  <c r="L641" i="8"/>
  <c r="K641" i="8"/>
  <c r="J641" i="8"/>
  <c r="I641" i="8"/>
  <c r="H641" i="8"/>
  <c r="G641" i="8"/>
  <c r="F641" i="8"/>
  <c r="E641" i="8"/>
  <c r="D641" i="8"/>
  <c r="C641" i="8"/>
  <c r="N640" i="8"/>
  <c r="M640" i="8"/>
  <c r="L640" i="8"/>
  <c r="K640" i="8"/>
  <c r="J640" i="8"/>
  <c r="I640" i="8"/>
  <c r="H640" i="8"/>
  <c r="G640" i="8"/>
  <c r="F640" i="8"/>
  <c r="E640" i="8"/>
  <c r="D640" i="8"/>
  <c r="C640" i="8"/>
  <c r="N639" i="8"/>
  <c r="M639" i="8"/>
  <c r="L639" i="8"/>
  <c r="K639" i="8"/>
  <c r="J639" i="8"/>
  <c r="I639" i="8"/>
  <c r="H639" i="8"/>
  <c r="G639" i="8"/>
  <c r="F639" i="8"/>
  <c r="E639" i="8"/>
  <c r="D639" i="8"/>
  <c r="C639" i="8"/>
  <c r="N638" i="8"/>
  <c r="M638" i="8"/>
  <c r="L638" i="8"/>
  <c r="K638" i="8"/>
  <c r="J638" i="8"/>
  <c r="I638" i="8"/>
  <c r="H638" i="8"/>
  <c r="G638" i="8"/>
  <c r="F638" i="8"/>
  <c r="E638" i="8"/>
  <c r="D638" i="8"/>
  <c r="C638" i="8"/>
  <c r="N637" i="8"/>
  <c r="M637" i="8"/>
  <c r="L637" i="8"/>
  <c r="K637" i="8"/>
  <c r="J637" i="8"/>
  <c r="I637" i="8"/>
  <c r="H637" i="8"/>
  <c r="G637" i="8"/>
  <c r="F637" i="8"/>
  <c r="E637" i="8"/>
  <c r="D637" i="8"/>
  <c r="C637" i="8"/>
  <c r="N636" i="8"/>
  <c r="M636" i="8"/>
  <c r="L636" i="8"/>
  <c r="K636" i="8"/>
  <c r="J636" i="8"/>
  <c r="I636" i="8"/>
  <c r="H636" i="8"/>
  <c r="G636" i="8"/>
  <c r="F636" i="8"/>
  <c r="E636" i="8"/>
  <c r="D636" i="8"/>
  <c r="C636" i="8"/>
  <c r="N635" i="8"/>
  <c r="M635" i="8"/>
  <c r="L635" i="8"/>
  <c r="K635" i="8"/>
  <c r="J635" i="8"/>
  <c r="I635" i="8"/>
  <c r="H635" i="8"/>
  <c r="G635" i="8"/>
  <c r="F635" i="8"/>
  <c r="E635" i="8"/>
  <c r="D635" i="8"/>
  <c r="C635" i="8"/>
  <c r="N634" i="8"/>
  <c r="M634" i="8"/>
  <c r="L634" i="8"/>
  <c r="K634" i="8"/>
  <c r="J634" i="8"/>
  <c r="I634" i="8"/>
  <c r="H634" i="8"/>
  <c r="G634" i="8"/>
  <c r="F634" i="8"/>
  <c r="E634" i="8"/>
  <c r="D634" i="8"/>
  <c r="C634" i="8"/>
  <c r="N633" i="8"/>
  <c r="M633" i="8"/>
  <c r="L633" i="8"/>
  <c r="K633" i="8"/>
  <c r="J633" i="8"/>
  <c r="I633" i="8"/>
  <c r="H633" i="8"/>
  <c r="G633" i="8"/>
  <c r="F633" i="8"/>
  <c r="E633" i="8"/>
  <c r="D633" i="8"/>
  <c r="C633" i="8"/>
  <c r="N632" i="8"/>
  <c r="M632" i="8"/>
  <c r="L632" i="8"/>
  <c r="K632" i="8"/>
  <c r="J632" i="8"/>
  <c r="I632" i="8"/>
  <c r="H632" i="8"/>
  <c r="G632" i="8"/>
  <c r="F632" i="8"/>
  <c r="E632" i="8"/>
  <c r="D632" i="8"/>
  <c r="C632" i="8"/>
  <c r="N631" i="8"/>
  <c r="M631" i="8"/>
  <c r="L631" i="8"/>
  <c r="K631" i="8"/>
  <c r="J631" i="8"/>
  <c r="I631" i="8"/>
  <c r="H631" i="8"/>
  <c r="G631" i="8"/>
  <c r="F631" i="8"/>
  <c r="E631" i="8"/>
  <c r="D631" i="8"/>
  <c r="C631" i="8"/>
  <c r="N630" i="8"/>
  <c r="M630" i="8"/>
  <c r="L630" i="8"/>
  <c r="K630" i="8"/>
  <c r="J630" i="8"/>
  <c r="I630" i="8"/>
  <c r="H630" i="8"/>
  <c r="G630" i="8"/>
  <c r="F630" i="8"/>
  <c r="E630" i="8"/>
  <c r="D630" i="8"/>
  <c r="C630" i="8"/>
  <c r="N629" i="8"/>
  <c r="M629" i="8"/>
  <c r="L629" i="8"/>
  <c r="K629" i="8"/>
  <c r="J629" i="8"/>
  <c r="I629" i="8"/>
  <c r="H629" i="8"/>
  <c r="G629" i="8"/>
  <c r="F629" i="8"/>
  <c r="E629" i="8"/>
  <c r="D629" i="8"/>
  <c r="C629" i="8"/>
  <c r="N628" i="8"/>
  <c r="M628" i="8"/>
  <c r="L628" i="8"/>
  <c r="K628" i="8"/>
  <c r="J628" i="8"/>
  <c r="I628" i="8"/>
  <c r="H628" i="8"/>
  <c r="G628" i="8"/>
  <c r="F628" i="8"/>
  <c r="E628" i="8"/>
  <c r="D628" i="8"/>
  <c r="C628" i="8"/>
  <c r="N627" i="8"/>
  <c r="M627" i="8"/>
  <c r="L627" i="8"/>
  <c r="K627" i="8"/>
  <c r="J627" i="8"/>
  <c r="I627" i="8"/>
  <c r="H627" i="8"/>
  <c r="G627" i="8"/>
  <c r="F627" i="8"/>
  <c r="E627" i="8"/>
  <c r="D627" i="8"/>
  <c r="C627" i="8"/>
  <c r="N626" i="8"/>
  <c r="M626" i="8"/>
  <c r="L626" i="8"/>
  <c r="K626" i="8"/>
  <c r="J626" i="8"/>
  <c r="I626" i="8"/>
  <c r="H626" i="8"/>
  <c r="G626" i="8"/>
  <c r="F626" i="8"/>
  <c r="E626" i="8"/>
  <c r="D626" i="8"/>
  <c r="C626" i="8"/>
  <c r="N625" i="8"/>
  <c r="M625" i="8"/>
  <c r="L625" i="8"/>
  <c r="K625" i="8"/>
  <c r="J625" i="8"/>
  <c r="I625" i="8"/>
  <c r="H625" i="8"/>
  <c r="G625" i="8"/>
  <c r="F625" i="8"/>
  <c r="E625" i="8"/>
  <c r="D625" i="8"/>
  <c r="C625" i="8"/>
  <c r="N624" i="8"/>
  <c r="M624" i="8"/>
  <c r="L624" i="8"/>
  <c r="K624" i="8"/>
  <c r="J624" i="8"/>
  <c r="I624" i="8"/>
  <c r="H624" i="8"/>
  <c r="G624" i="8"/>
  <c r="F624" i="8"/>
  <c r="E624" i="8"/>
  <c r="D624" i="8"/>
  <c r="C624" i="8"/>
  <c r="N623" i="8"/>
  <c r="M623" i="8"/>
  <c r="L623" i="8"/>
  <c r="K623" i="8"/>
  <c r="J623" i="8"/>
  <c r="I623" i="8"/>
  <c r="H623" i="8"/>
  <c r="G623" i="8"/>
  <c r="F623" i="8"/>
  <c r="E623" i="8"/>
  <c r="D623" i="8"/>
  <c r="C623" i="8"/>
  <c r="N622" i="8"/>
  <c r="M622" i="8"/>
  <c r="L622" i="8"/>
  <c r="K622" i="8"/>
  <c r="J622" i="8"/>
  <c r="I622" i="8"/>
  <c r="H622" i="8"/>
  <c r="G622" i="8"/>
  <c r="F622" i="8"/>
  <c r="E622" i="8"/>
  <c r="D622" i="8"/>
  <c r="C622" i="8"/>
  <c r="N621" i="8"/>
  <c r="M621" i="8"/>
  <c r="L621" i="8"/>
  <c r="K621" i="8"/>
  <c r="J621" i="8"/>
  <c r="I621" i="8"/>
  <c r="H621" i="8"/>
  <c r="G621" i="8"/>
  <c r="F621" i="8"/>
  <c r="E621" i="8"/>
  <c r="D621" i="8"/>
  <c r="C621" i="8"/>
  <c r="N620" i="8"/>
  <c r="M620" i="8"/>
  <c r="L620" i="8"/>
  <c r="K620" i="8"/>
  <c r="J620" i="8"/>
  <c r="I620" i="8"/>
  <c r="H620" i="8"/>
  <c r="G620" i="8"/>
  <c r="F620" i="8"/>
  <c r="E620" i="8"/>
  <c r="D620" i="8"/>
  <c r="C620" i="8"/>
  <c r="N619" i="8"/>
  <c r="M619" i="8"/>
  <c r="L619" i="8"/>
  <c r="K619" i="8"/>
  <c r="J619" i="8"/>
  <c r="I619" i="8"/>
  <c r="H619" i="8"/>
  <c r="G619" i="8"/>
  <c r="F619" i="8"/>
  <c r="E619" i="8"/>
  <c r="D619" i="8"/>
  <c r="C619" i="8"/>
  <c r="N618" i="8"/>
  <c r="M618" i="8"/>
  <c r="L618" i="8"/>
  <c r="K618" i="8"/>
  <c r="J618" i="8"/>
  <c r="I618" i="8"/>
  <c r="H618" i="8"/>
  <c r="G618" i="8"/>
  <c r="F618" i="8"/>
  <c r="E618" i="8"/>
  <c r="D618" i="8"/>
  <c r="C618" i="8"/>
  <c r="N617" i="8"/>
  <c r="M617" i="8"/>
  <c r="L617" i="8"/>
  <c r="K617" i="8"/>
  <c r="J617" i="8"/>
  <c r="I617" i="8"/>
  <c r="H617" i="8"/>
  <c r="G617" i="8"/>
  <c r="F617" i="8"/>
  <c r="E617" i="8"/>
  <c r="D617" i="8"/>
  <c r="C617" i="8"/>
  <c r="N616" i="8"/>
  <c r="M616" i="8"/>
  <c r="L616" i="8"/>
  <c r="K616" i="8"/>
  <c r="J616" i="8"/>
  <c r="I616" i="8"/>
  <c r="H616" i="8"/>
  <c r="G616" i="8"/>
  <c r="F616" i="8"/>
  <c r="E616" i="8"/>
  <c r="D616" i="8"/>
  <c r="C616" i="8"/>
  <c r="N615" i="8"/>
  <c r="M615" i="8"/>
  <c r="L615" i="8"/>
  <c r="K615" i="8"/>
  <c r="J615" i="8"/>
  <c r="I615" i="8"/>
  <c r="H615" i="8"/>
  <c r="G615" i="8"/>
  <c r="F615" i="8"/>
  <c r="E615" i="8"/>
  <c r="D615" i="8"/>
  <c r="C615" i="8"/>
  <c r="N614" i="8"/>
  <c r="M614" i="8"/>
  <c r="L614" i="8"/>
  <c r="K614" i="8"/>
  <c r="J614" i="8"/>
  <c r="I614" i="8"/>
  <c r="H614" i="8"/>
  <c r="G614" i="8"/>
  <c r="F614" i="8"/>
  <c r="E614" i="8"/>
  <c r="D614" i="8"/>
  <c r="C614" i="8"/>
  <c r="N613" i="8"/>
  <c r="M613" i="8"/>
  <c r="L613" i="8"/>
  <c r="K613" i="8"/>
  <c r="J613" i="8"/>
  <c r="I613" i="8"/>
  <c r="H613" i="8"/>
  <c r="G613" i="8"/>
  <c r="F613" i="8"/>
  <c r="E613" i="8"/>
  <c r="D613" i="8"/>
  <c r="C613" i="8"/>
  <c r="N612" i="8"/>
  <c r="M612" i="8"/>
  <c r="L612" i="8"/>
  <c r="K612" i="8"/>
  <c r="J612" i="8"/>
  <c r="I612" i="8"/>
  <c r="H612" i="8"/>
  <c r="G612" i="8"/>
  <c r="F612" i="8"/>
  <c r="E612" i="8"/>
  <c r="D612" i="8"/>
  <c r="C612" i="8"/>
  <c r="N611" i="8"/>
  <c r="M611" i="8"/>
  <c r="L611" i="8"/>
  <c r="K611" i="8"/>
  <c r="J611" i="8"/>
  <c r="I611" i="8"/>
  <c r="H611" i="8"/>
  <c r="G611" i="8"/>
  <c r="F611" i="8"/>
  <c r="E611" i="8"/>
  <c r="D611" i="8"/>
  <c r="C611" i="8"/>
  <c r="N610" i="8"/>
  <c r="M610" i="8"/>
  <c r="L610" i="8"/>
  <c r="K610" i="8"/>
  <c r="J610" i="8"/>
  <c r="I610" i="8"/>
  <c r="H610" i="8"/>
  <c r="G610" i="8"/>
  <c r="F610" i="8"/>
  <c r="E610" i="8"/>
  <c r="D610" i="8"/>
  <c r="C610" i="8"/>
  <c r="N609" i="8"/>
  <c r="M609" i="8"/>
  <c r="L609" i="8"/>
  <c r="K609" i="8"/>
  <c r="J609" i="8"/>
  <c r="I609" i="8"/>
  <c r="H609" i="8"/>
  <c r="G609" i="8"/>
  <c r="F609" i="8"/>
  <c r="E609" i="8"/>
  <c r="D609" i="8"/>
  <c r="C609" i="8"/>
  <c r="N608" i="8"/>
  <c r="M608" i="8"/>
  <c r="L608" i="8"/>
  <c r="K608" i="8"/>
  <c r="J608" i="8"/>
  <c r="I608" i="8"/>
  <c r="H608" i="8"/>
  <c r="G608" i="8"/>
  <c r="F608" i="8"/>
  <c r="E608" i="8"/>
  <c r="D608" i="8"/>
  <c r="C608" i="8"/>
  <c r="N607" i="8"/>
  <c r="M607" i="8"/>
  <c r="L607" i="8"/>
  <c r="K607" i="8"/>
  <c r="J607" i="8"/>
  <c r="I607" i="8"/>
  <c r="H607" i="8"/>
  <c r="G607" i="8"/>
  <c r="F607" i="8"/>
  <c r="E607" i="8"/>
  <c r="D607" i="8"/>
  <c r="C607" i="8"/>
  <c r="N606" i="8"/>
  <c r="M606" i="8"/>
  <c r="L606" i="8"/>
  <c r="K606" i="8"/>
  <c r="J606" i="8"/>
  <c r="I606" i="8"/>
  <c r="H606" i="8"/>
  <c r="G606" i="8"/>
  <c r="F606" i="8"/>
  <c r="E606" i="8"/>
  <c r="D606" i="8"/>
  <c r="C606" i="8"/>
  <c r="N605" i="8"/>
  <c r="M605" i="8"/>
  <c r="L605" i="8"/>
  <c r="K605" i="8"/>
  <c r="J605" i="8"/>
  <c r="I605" i="8"/>
  <c r="H605" i="8"/>
  <c r="G605" i="8"/>
  <c r="F605" i="8"/>
  <c r="E605" i="8"/>
  <c r="D605" i="8"/>
  <c r="C605" i="8"/>
  <c r="N604" i="8"/>
  <c r="M604" i="8"/>
  <c r="L604" i="8"/>
  <c r="K604" i="8"/>
  <c r="J604" i="8"/>
  <c r="I604" i="8"/>
  <c r="H604" i="8"/>
  <c r="G604" i="8"/>
  <c r="F604" i="8"/>
  <c r="E604" i="8"/>
  <c r="D604" i="8"/>
  <c r="C604" i="8"/>
  <c r="N603" i="8"/>
  <c r="M603" i="8"/>
  <c r="L603" i="8"/>
  <c r="K603" i="8"/>
  <c r="J603" i="8"/>
  <c r="I603" i="8"/>
  <c r="H603" i="8"/>
  <c r="G603" i="8"/>
  <c r="F603" i="8"/>
  <c r="E603" i="8"/>
  <c r="D603" i="8"/>
  <c r="C603" i="8"/>
  <c r="N602" i="8"/>
  <c r="M602" i="8"/>
  <c r="L602" i="8"/>
  <c r="K602" i="8"/>
  <c r="J602" i="8"/>
  <c r="I602" i="8"/>
  <c r="H602" i="8"/>
  <c r="G602" i="8"/>
  <c r="F602" i="8"/>
  <c r="E602" i="8"/>
  <c r="D602" i="8"/>
  <c r="C602" i="8"/>
  <c r="N601" i="8"/>
  <c r="M601" i="8"/>
  <c r="L601" i="8"/>
  <c r="K601" i="8"/>
  <c r="J601" i="8"/>
  <c r="I601" i="8"/>
  <c r="H601" i="8"/>
  <c r="G601" i="8"/>
  <c r="F601" i="8"/>
  <c r="E601" i="8"/>
  <c r="D601" i="8"/>
  <c r="C601" i="8"/>
  <c r="N600" i="8"/>
  <c r="M600" i="8"/>
  <c r="L600" i="8"/>
  <c r="K600" i="8"/>
  <c r="J600" i="8"/>
  <c r="I600" i="8"/>
  <c r="H600" i="8"/>
  <c r="G600" i="8"/>
  <c r="F600" i="8"/>
  <c r="E600" i="8"/>
  <c r="D600" i="8"/>
  <c r="C600" i="8"/>
  <c r="N599" i="8"/>
  <c r="M599" i="8"/>
  <c r="L599" i="8"/>
  <c r="K599" i="8"/>
  <c r="J599" i="8"/>
  <c r="I599" i="8"/>
  <c r="H599" i="8"/>
  <c r="G599" i="8"/>
  <c r="F599" i="8"/>
  <c r="E599" i="8"/>
  <c r="D599" i="8"/>
  <c r="C599" i="8"/>
  <c r="N598" i="8"/>
  <c r="M598" i="8"/>
  <c r="L598" i="8"/>
  <c r="K598" i="8"/>
  <c r="J598" i="8"/>
  <c r="I598" i="8"/>
  <c r="H598" i="8"/>
  <c r="G598" i="8"/>
  <c r="F598" i="8"/>
  <c r="E598" i="8"/>
  <c r="D598" i="8"/>
  <c r="C598" i="8"/>
  <c r="N597" i="8"/>
  <c r="M597" i="8"/>
  <c r="L597" i="8"/>
  <c r="K597" i="8"/>
  <c r="J597" i="8"/>
  <c r="I597" i="8"/>
  <c r="H597" i="8"/>
  <c r="G597" i="8"/>
  <c r="F597" i="8"/>
  <c r="E597" i="8"/>
  <c r="D597" i="8"/>
  <c r="C597" i="8"/>
  <c r="N596" i="8"/>
  <c r="M596" i="8"/>
  <c r="L596" i="8"/>
  <c r="K596" i="8"/>
  <c r="J596" i="8"/>
  <c r="I596" i="8"/>
  <c r="H596" i="8"/>
  <c r="G596" i="8"/>
  <c r="F596" i="8"/>
  <c r="E596" i="8"/>
  <c r="D596" i="8"/>
  <c r="C596" i="8"/>
  <c r="N595" i="8"/>
  <c r="M595" i="8"/>
  <c r="L595" i="8"/>
  <c r="K595" i="8"/>
  <c r="J595" i="8"/>
  <c r="I595" i="8"/>
  <c r="H595" i="8"/>
  <c r="G595" i="8"/>
  <c r="F595" i="8"/>
  <c r="E595" i="8"/>
  <c r="D595" i="8"/>
  <c r="C595" i="8"/>
  <c r="N594" i="8"/>
  <c r="M594" i="8"/>
  <c r="L594" i="8"/>
  <c r="K594" i="8"/>
  <c r="J594" i="8"/>
  <c r="I594" i="8"/>
  <c r="H594" i="8"/>
  <c r="G594" i="8"/>
  <c r="F594" i="8"/>
  <c r="E594" i="8"/>
  <c r="D594" i="8"/>
  <c r="C594" i="8"/>
  <c r="N593" i="8"/>
  <c r="M593" i="8"/>
  <c r="L593" i="8"/>
  <c r="K593" i="8"/>
  <c r="J593" i="8"/>
  <c r="I593" i="8"/>
  <c r="H593" i="8"/>
  <c r="G593" i="8"/>
  <c r="F593" i="8"/>
  <c r="E593" i="8"/>
  <c r="D593" i="8"/>
  <c r="C593" i="8"/>
  <c r="N592" i="8"/>
  <c r="M592" i="8"/>
  <c r="L592" i="8"/>
  <c r="K592" i="8"/>
  <c r="J592" i="8"/>
  <c r="I592" i="8"/>
  <c r="H592" i="8"/>
  <c r="G592" i="8"/>
  <c r="F592" i="8"/>
  <c r="E592" i="8"/>
  <c r="D592" i="8"/>
  <c r="C592" i="8"/>
  <c r="N591" i="8"/>
  <c r="M591" i="8"/>
  <c r="L591" i="8"/>
  <c r="K591" i="8"/>
  <c r="J591" i="8"/>
  <c r="I591" i="8"/>
  <c r="H591" i="8"/>
  <c r="G591" i="8"/>
  <c r="F591" i="8"/>
  <c r="E591" i="8"/>
  <c r="D591" i="8"/>
  <c r="C591" i="8"/>
  <c r="N590" i="8"/>
  <c r="M590" i="8"/>
  <c r="L590" i="8"/>
  <c r="K590" i="8"/>
  <c r="J590" i="8"/>
  <c r="I590" i="8"/>
  <c r="H590" i="8"/>
  <c r="G590" i="8"/>
  <c r="F590" i="8"/>
  <c r="E590" i="8"/>
  <c r="D590" i="8"/>
  <c r="C590" i="8"/>
  <c r="N589" i="8"/>
  <c r="M589" i="8"/>
  <c r="L589" i="8"/>
  <c r="K589" i="8"/>
  <c r="J589" i="8"/>
  <c r="I589" i="8"/>
  <c r="H589" i="8"/>
  <c r="G589" i="8"/>
  <c r="F589" i="8"/>
  <c r="E589" i="8"/>
  <c r="D589" i="8"/>
  <c r="C589" i="8"/>
  <c r="N588" i="8"/>
  <c r="M588" i="8"/>
  <c r="L588" i="8"/>
  <c r="K588" i="8"/>
  <c r="J588" i="8"/>
  <c r="I588" i="8"/>
  <c r="H588" i="8"/>
  <c r="G588" i="8"/>
  <c r="F588" i="8"/>
  <c r="E588" i="8"/>
  <c r="D588" i="8"/>
  <c r="C588" i="8"/>
  <c r="N587" i="8"/>
  <c r="M587" i="8"/>
  <c r="L587" i="8"/>
  <c r="K587" i="8"/>
  <c r="J587" i="8"/>
  <c r="I587" i="8"/>
  <c r="H587" i="8"/>
  <c r="G587" i="8"/>
  <c r="F587" i="8"/>
  <c r="E587" i="8"/>
  <c r="D587" i="8"/>
  <c r="C587" i="8"/>
  <c r="N586" i="8"/>
  <c r="M586" i="8"/>
  <c r="L586" i="8"/>
  <c r="K586" i="8"/>
  <c r="J586" i="8"/>
  <c r="I586" i="8"/>
  <c r="H586" i="8"/>
  <c r="G586" i="8"/>
  <c r="F586" i="8"/>
  <c r="E586" i="8"/>
  <c r="D586" i="8"/>
  <c r="C586" i="8"/>
  <c r="N585" i="8"/>
  <c r="M585" i="8"/>
  <c r="L585" i="8"/>
  <c r="K585" i="8"/>
  <c r="J585" i="8"/>
  <c r="I585" i="8"/>
  <c r="H585" i="8"/>
  <c r="G585" i="8"/>
  <c r="F585" i="8"/>
  <c r="E585" i="8"/>
  <c r="D585" i="8"/>
  <c r="C585" i="8"/>
  <c r="N584" i="8"/>
  <c r="M584" i="8"/>
  <c r="L584" i="8"/>
  <c r="K584" i="8"/>
  <c r="J584" i="8"/>
  <c r="I584" i="8"/>
  <c r="H584" i="8"/>
  <c r="G584" i="8"/>
  <c r="F584" i="8"/>
  <c r="E584" i="8"/>
  <c r="D584" i="8"/>
  <c r="C584" i="8"/>
  <c r="N583" i="8"/>
  <c r="M583" i="8"/>
  <c r="L583" i="8"/>
  <c r="K583" i="8"/>
  <c r="J583" i="8"/>
  <c r="I583" i="8"/>
  <c r="H583" i="8"/>
  <c r="G583" i="8"/>
  <c r="F583" i="8"/>
  <c r="E583" i="8"/>
  <c r="D583" i="8"/>
  <c r="C583" i="8"/>
  <c r="N582" i="8"/>
  <c r="M582" i="8"/>
  <c r="L582" i="8"/>
  <c r="K582" i="8"/>
  <c r="J582" i="8"/>
  <c r="I582" i="8"/>
  <c r="H582" i="8"/>
  <c r="G582" i="8"/>
  <c r="F582" i="8"/>
  <c r="E582" i="8"/>
  <c r="D582" i="8"/>
  <c r="C582" i="8"/>
  <c r="N581" i="8"/>
  <c r="M581" i="8"/>
  <c r="L581" i="8"/>
  <c r="K581" i="8"/>
  <c r="J581" i="8"/>
  <c r="I581" i="8"/>
  <c r="H581" i="8"/>
  <c r="G581" i="8"/>
  <c r="F581" i="8"/>
  <c r="E581" i="8"/>
  <c r="D581" i="8"/>
  <c r="C581" i="8"/>
  <c r="N580" i="8"/>
  <c r="M580" i="8"/>
  <c r="L580" i="8"/>
  <c r="K580" i="8"/>
  <c r="J580" i="8"/>
  <c r="I580" i="8"/>
  <c r="H580" i="8"/>
  <c r="G580" i="8"/>
  <c r="F580" i="8"/>
  <c r="E580" i="8"/>
  <c r="D580" i="8"/>
  <c r="C580" i="8"/>
  <c r="N579" i="8"/>
  <c r="M579" i="8"/>
  <c r="L579" i="8"/>
  <c r="K579" i="8"/>
  <c r="J579" i="8"/>
  <c r="I579" i="8"/>
  <c r="H579" i="8"/>
  <c r="G579" i="8"/>
  <c r="F579" i="8"/>
  <c r="E579" i="8"/>
  <c r="D579" i="8"/>
  <c r="C579" i="8"/>
  <c r="N578" i="8"/>
  <c r="M578" i="8"/>
  <c r="L578" i="8"/>
  <c r="K578" i="8"/>
  <c r="J578" i="8"/>
  <c r="I578" i="8"/>
  <c r="H578" i="8"/>
  <c r="G578" i="8"/>
  <c r="F578" i="8"/>
  <c r="E578" i="8"/>
  <c r="D578" i="8"/>
  <c r="C578" i="8"/>
  <c r="N577" i="8"/>
  <c r="M577" i="8"/>
  <c r="L577" i="8"/>
  <c r="K577" i="8"/>
  <c r="J577" i="8"/>
  <c r="I577" i="8"/>
  <c r="H577" i="8"/>
  <c r="G577" i="8"/>
  <c r="F577" i="8"/>
  <c r="E577" i="8"/>
  <c r="D577" i="8"/>
  <c r="C577" i="8"/>
  <c r="N576" i="8"/>
  <c r="M576" i="8"/>
  <c r="L576" i="8"/>
  <c r="K576" i="8"/>
  <c r="J576" i="8"/>
  <c r="I576" i="8"/>
  <c r="H576" i="8"/>
  <c r="G576" i="8"/>
  <c r="F576" i="8"/>
  <c r="E576" i="8"/>
  <c r="D576" i="8"/>
  <c r="C576" i="8"/>
  <c r="N575" i="8"/>
  <c r="M575" i="8"/>
  <c r="L575" i="8"/>
  <c r="K575" i="8"/>
  <c r="J575" i="8"/>
  <c r="I575" i="8"/>
  <c r="H575" i="8"/>
  <c r="G575" i="8"/>
  <c r="F575" i="8"/>
  <c r="E575" i="8"/>
  <c r="D575" i="8"/>
  <c r="C575" i="8"/>
  <c r="N574" i="8"/>
  <c r="M574" i="8"/>
  <c r="L574" i="8"/>
  <c r="K574" i="8"/>
  <c r="J574" i="8"/>
  <c r="I574" i="8"/>
  <c r="H574" i="8"/>
  <c r="G574" i="8"/>
  <c r="F574" i="8"/>
  <c r="E574" i="8"/>
  <c r="D574" i="8"/>
  <c r="C574" i="8"/>
  <c r="N573" i="8"/>
  <c r="M573" i="8"/>
  <c r="L573" i="8"/>
  <c r="K573" i="8"/>
  <c r="J573" i="8"/>
  <c r="I573" i="8"/>
  <c r="H573" i="8"/>
  <c r="G573" i="8"/>
  <c r="F573" i="8"/>
  <c r="E573" i="8"/>
  <c r="D573" i="8"/>
  <c r="C573" i="8"/>
  <c r="N572" i="8"/>
  <c r="M572" i="8"/>
  <c r="L572" i="8"/>
  <c r="K572" i="8"/>
  <c r="J572" i="8"/>
  <c r="I572" i="8"/>
  <c r="H572" i="8"/>
  <c r="G572" i="8"/>
  <c r="F572" i="8"/>
  <c r="E572" i="8"/>
  <c r="D572" i="8"/>
  <c r="C572" i="8"/>
  <c r="N571" i="8"/>
  <c r="M571" i="8"/>
  <c r="L571" i="8"/>
  <c r="K571" i="8"/>
  <c r="J571" i="8"/>
  <c r="I571" i="8"/>
  <c r="H571" i="8"/>
  <c r="G571" i="8"/>
  <c r="F571" i="8"/>
  <c r="E571" i="8"/>
  <c r="D571" i="8"/>
  <c r="C571" i="8"/>
  <c r="N570" i="8"/>
  <c r="M570" i="8"/>
  <c r="L570" i="8"/>
  <c r="K570" i="8"/>
  <c r="J570" i="8"/>
  <c r="I570" i="8"/>
  <c r="H570" i="8"/>
  <c r="G570" i="8"/>
  <c r="F570" i="8"/>
  <c r="E570" i="8"/>
  <c r="D570" i="8"/>
  <c r="C570" i="8"/>
  <c r="N569" i="8"/>
  <c r="M569" i="8"/>
  <c r="L569" i="8"/>
  <c r="K569" i="8"/>
  <c r="J569" i="8"/>
  <c r="I569" i="8"/>
  <c r="H569" i="8"/>
  <c r="G569" i="8"/>
  <c r="F569" i="8"/>
  <c r="E569" i="8"/>
  <c r="D569" i="8"/>
  <c r="C569" i="8"/>
  <c r="N568" i="8"/>
  <c r="M568" i="8"/>
  <c r="L568" i="8"/>
  <c r="K568" i="8"/>
  <c r="J568" i="8"/>
  <c r="I568" i="8"/>
  <c r="H568" i="8"/>
  <c r="G568" i="8"/>
  <c r="F568" i="8"/>
  <c r="E568" i="8"/>
  <c r="D568" i="8"/>
  <c r="C568" i="8"/>
  <c r="N567" i="8"/>
  <c r="M567" i="8"/>
  <c r="L567" i="8"/>
  <c r="K567" i="8"/>
  <c r="J567" i="8"/>
  <c r="I567" i="8"/>
  <c r="H567" i="8"/>
  <c r="G567" i="8"/>
  <c r="F567" i="8"/>
  <c r="E567" i="8"/>
  <c r="D567" i="8"/>
  <c r="C567" i="8"/>
  <c r="N566" i="8"/>
  <c r="M566" i="8"/>
  <c r="L566" i="8"/>
  <c r="K566" i="8"/>
  <c r="J566" i="8"/>
  <c r="I566" i="8"/>
  <c r="H566" i="8"/>
  <c r="G566" i="8"/>
  <c r="F566" i="8"/>
  <c r="E566" i="8"/>
  <c r="D566" i="8"/>
  <c r="C566" i="8"/>
  <c r="N565" i="8"/>
  <c r="M565" i="8"/>
  <c r="L565" i="8"/>
  <c r="K565" i="8"/>
  <c r="J565" i="8"/>
  <c r="I565" i="8"/>
  <c r="H565" i="8"/>
  <c r="G565" i="8"/>
  <c r="F565" i="8"/>
  <c r="E565" i="8"/>
  <c r="D565" i="8"/>
  <c r="C565" i="8"/>
  <c r="N564" i="8"/>
  <c r="M564" i="8"/>
  <c r="L564" i="8"/>
  <c r="K564" i="8"/>
  <c r="J564" i="8"/>
  <c r="I564" i="8"/>
  <c r="H564" i="8"/>
  <c r="G564" i="8"/>
  <c r="F564" i="8"/>
  <c r="E564" i="8"/>
  <c r="D564" i="8"/>
  <c r="C564" i="8"/>
  <c r="N563" i="8"/>
  <c r="M563" i="8"/>
  <c r="L563" i="8"/>
  <c r="K563" i="8"/>
  <c r="J563" i="8"/>
  <c r="I563" i="8"/>
  <c r="H563" i="8"/>
  <c r="G563" i="8"/>
  <c r="F563" i="8"/>
  <c r="E563" i="8"/>
  <c r="D563" i="8"/>
  <c r="C563" i="8"/>
  <c r="N562" i="8"/>
  <c r="M562" i="8"/>
  <c r="L562" i="8"/>
  <c r="K562" i="8"/>
  <c r="J562" i="8"/>
  <c r="I562" i="8"/>
  <c r="H562" i="8"/>
  <c r="G562" i="8"/>
  <c r="F562" i="8"/>
  <c r="E562" i="8"/>
  <c r="D562" i="8"/>
  <c r="C562" i="8"/>
  <c r="N561" i="8"/>
  <c r="M561" i="8"/>
  <c r="L561" i="8"/>
  <c r="K561" i="8"/>
  <c r="J561" i="8"/>
  <c r="I561" i="8"/>
  <c r="H561" i="8"/>
  <c r="G561" i="8"/>
  <c r="F561" i="8"/>
  <c r="E561" i="8"/>
  <c r="D561" i="8"/>
  <c r="C561" i="8"/>
  <c r="N560" i="8"/>
  <c r="M560" i="8"/>
  <c r="L560" i="8"/>
  <c r="K560" i="8"/>
  <c r="J560" i="8"/>
  <c r="I560" i="8"/>
  <c r="H560" i="8"/>
  <c r="G560" i="8"/>
  <c r="F560" i="8"/>
  <c r="E560" i="8"/>
  <c r="D560" i="8"/>
  <c r="C560" i="8"/>
  <c r="N559" i="8"/>
  <c r="M559" i="8"/>
  <c r="L559" i="8"/>
  <c r="K559" i="8"/>
  <c r="J559" i="8"/>
  <c r="I559" i="8"/>
  <c r="H559" i="8"/>
  <c r="G559" i="8"/>
  <c r="F559" i="8"/>
  <c r="E559" i="8"/>
  <c r="D559" i="8"/>
  <c r="C559" i="8"/>
  <c r="N558" i="8"/>
  <c r="M558" i="8"/>
  <c r="L558" i="8"/>
  <c r="K558" i="8"/>
  <c r="J558" i="8"/>
  <c r="I558" i="8"/>
  <c r="H558" i="8"/>
  <c r="G558" i="8"/>
  <c r="F558" i="8"/>
  <c r="E558" i="8"/>
  <c r="D558" i="8"/>
  <c r="C558" i="8"/>
  <c r="N557" i="8"/>
  <c r="M557" i="8"/>
  <c r="L557" i="8"/>
  <c r="K557" i="8"/>
  <c r="J557" i="8"/>
  <c r="I557" i="8"/>
  <c r="H557" i="8"/>
  <c r="G557" i="8"/>
  <c r="F557" i="8"/>
  <c r="E557" i="8"/>
  <c r="D557" i="8"/>
  <c r="C557" i="8"/>
  <c r="N556" i="8"/>
  <c r="M556" i="8"/>
  <c r="L556" i="8"/>
  <c r="K556" i="8"/>
  <c r="J556" i="8"/>
  <c r="I556" i="8"/>
  <c r="H556" i="8"/>
  <c r="G556" i="8"/>
  <c r="F556" i="8"/>
  <c r="E556" i="8"/>
  <c r="D556" i="8"/>
  <c r="C556" i="8"/>
  <c r="N555" i="8"/>
  <c r="M555" i="8"/>
  <c r="L555" i="8"/>
  <c r="K555" i="8"/>
  <c r="J555" i="8"/>
  <c r="I555" i="8"/>
  <c r="H555" i="8"/>
  <c r="G555" i="8"/>
  <c r="F555" i="8"/>
  <c r="E555" i="8"/>
  <c r="D555" i="8"/>
  <c r="C555" i="8"/>
  <c r="N554" i="8"/>
  <c r="M554" i="8"/>
  <c r="L554" i="8"/>
  <c r="K554" i="8"/>
  <c r="J554" i="8"/>
  <c r="I554" i="8"/>
  <c r="H554" i="8"/>
  <c r="G554" i="8"/>
  <c r="F554" i="8"/>
  <c r="E554" i="8"/>
  <c r="D554" i="8"/>
  <c r="C554" i="8"/>
  <c r="N553" i="8"/>
  <c r="M553" i="8"/>
  <c r="L553" i="8"/>
  <c r="K553" i="8"/>
  <c r="J553" i="8"/>
  <c r="I553" i="8"/>
  <c r="H553" i="8"/>
  <c r="G553" i="8"/>
  <c r="F553" i="8"/>
  <c r="E553" i="8"/>
  <c r="D553" i="8"/>
  <c r="C553" i="8"/>
  <c r="N552" i="8"/>
  <c r="M552" i="8"/>
  <c r="L552" i="8"/>
  <c r="K552" i="8"/>
  <c r="J552" i="8"/>
  <c r="I552" i="8"/>
  <c r="H552" i="8"/>
  <c r="G552" i="8"/>
  <c r="F552" i="8"/>
  <c r="E552" i="8"/>
  <c r="D552" i="8"/>
  <c r="C552" i="8"/>
  <c r="N551" i="8"/>
  <c r="M551" i="8"/>
  <c r="L551" i="8"/>
  <c r="K551" i="8"/>
  <c r="J551" i="8"/>
  <c r="I551" i="8"/>
  <c r="H551" i="8"/>
  <c r="G551" i="8"/>
  <c r="F551" i="8"/>
  <c r="E551" i="8"/>
  <c r="D551" i="8"/>
  <c r="C551" i="8"/>
  <c r="N550" i="8"/>
  <c r="M550" i="8"/>
  <c r="L550" i="8"/>
  <c r="K550" i="8"/>
  <c r="J550" i="8"/>
  <c r="I550" i="8"/>
  <c r="H550" i="8"/>
  <c r="G550" i="8"/>
  <c r="F550" i="8"/>
  <c r="E550" i="8"/>
  <c r="D550" i="8"/>
  <c r="C550" i="8"/>
  <c r="N549" i="8"/>
  <c r="M549" i="8"/>
  <c r="L549" i="8"/>
  <c r="K549" i="8"/>
  <c r="J549" i="8"/>
  <c r="I549" i="8"/>
  <c r="H549" i="8"/>
  <c r="G549" i="8"/>
  <c r="F549" i="8"/>
  <c r="E549" i="8"/>
  <c r="D549" i="8"/>
  <c r="C549" i="8"/>
  <c r="N548" i="8"/>
  <c r="M548" i="8"/>
  <c r="L548" i="8"/>
  <c r="K548" i="8"/>
  <c r="J548" i="8"/>
  <c r="I548" i="8"/>
  <c r="H548" i="8"/>
  <c r="G548" i="8"/>
  <c r="F548" i="8"/>
  <c r="E548" i="8"/>
  <c r="D548" i="8"/>
  <c r="C548" i="8"/>
  <c r="N547" i="8"/>
  <c r="M547" i="8"/>
  <c r="L547" i="8"/>
  <c r="K547" i="8"/>
  <c r="J547" i="8"/>
  <c r="I547" i="8"/>
  <c r="H547" i="8"/>
  <c r="G547" i="8"/>
  <c r="F547" i="8"/>
  <c r="E547" i="8"/>
  <c r="D547" i="8"/>
  <c r="C547" i="8"/>
  <c r="N546" i="8"/>
  <c r="M546" i="8"/>
  <c r="L546" i="8"/>
  <c r="K546" i="8"/>
  <c r="J546" i="8"/>
  <c r="I546" i="8"/>
  <c r="H546" i="8"/>
  <c r="G546" i="8"/>
  <c r="F546" i="8"/>
  <c r="E546" i="8"/>
  <c r="D546" i="8"/>
  <c r="C546" i="8"/>
  <c r="N545" i="8"/>
  <c r="M545" i="8"/>
  <c r="L545" i="8"/>
  <c r="K545" i="8"/>
  <c r="J545" i="8"/>
  <c r="I545" i="8"/>
  <c r="H545" i="8"/>
  <c r="G545" i="8"/>
  <c r="F545" i="8"/>
  <c r="E545" i="8"/>
  <c r="D545" i="8"/>
  <c r="C545" i="8"/>
  <c r="N544" i="8"/>
  <c r="M544" i="8"/>
  <c r="L544" i="8"/>
  <c r="K544" i="8"/>
  <c r="J544" i="8"/>
  <c r="I544" i="8"/>
  <c r="H544" i="8"/>
  <c r="G544" i="8"/>
  <c r="F544" i="8"/>
  <c r="E544" i="8"/>
  <c r="D544" i="8"/>
  <c r="C544" i="8"/>
  <c r="N543" i="8"/>
  <c r="M543" i="8"/>
  <c r="L543" i="8"/>
  <c r="K543" i="8"/>
  <c r="J543" i="8"/>
  <c r="I543" i="8"/>
  <c r="H543" i="8"/>
  <c r="G543" i="8"/>
  <c r="F543" i="8"/>
  <c r="E543" i="8"/>
  <c r="D543" i="8"/>
  <c r="C543" i="8"/>
  <c r="N542" i="8"/>
  <c r="M542" i="8"/>
  <c r="L542" i="8"/>
  <c r="K542" i="8"/>
  <c r="J542" i="8"/>
  <c r="I542" i="8"/>
  <c r="H542" i="8"/>
  <c r="G542" i="8"/>
  <c r="F542" i="8"/>
  <c r="E542" i="8"/>
  <c r="D542" i="8"/>
  <c r="C542" i="8"/>
  <c r="N541" i="8"/>
  <c r="M541" i="8"/>
  <c r="L541" i="8"/>
  <c r="K541" i="8"/>
  <c r="J541" i="8"/>
  <c r="I541" i="8"/>
  <c r="H541" i="8"/>
  <c r="G541" i="8"/>
  <c r="F541" i="8"/>
  <c r="E541" i="8"/>
  <c r="D541" i="8"/>
  <c r="C541" i="8"/>
  <c r="N540" i="8"/>
  <c r="M540" i="8"/>
  <c r="L540" i="8"/>
  <c r="K540" i="8"/>
  <c r="J540" i="8"/>
  <c r="I540" i="8"/>
  <c r="H540" i="8"/>
  <c r="G540" i="8"/>
  <c r="F540" i="8"/>
  <c r="E540" i="8"/>
  <c r="D540" i="8"/>
  <c r="C540" i="8"/>
  <c r="N539" i="8"/>
  <c r="M539" i="8"/>
  <c r="L539" i="8"/>
  <c r="K539" i="8"/>
  <c r="J539" i="8"/>
  <c r="I539" i="8"/>
  <c r="H539" i="8"/>
  <c r="G539" i="8"/>
  <c r="F539" i="8"/>
  <c r="E539" i="8"/>
  <c r="D539" i="8"/>
  <c r="C539" i="8"/>
  <c r="N538" i="8"/>
  <c r="M538" i="8"/>
  <c r="L538" i="8"/>
  <c r="K538" i="8"/>
  <c r="J538" i="8"/>
  <c r="I538" i="8"/>
  <c r="H538" i="8"/>
  <c r="G538" i="8"/>
  <c r="F538" i="8"/>
  <c r="E538" i="8"/>
  <c r="D538" i="8"/>
  <c r="C538" i="8"/>
  <c r="N537" i="8"/>
  <c r="M537" i="8"/>
  <c r="L537" i="8"/>
  <c r="K537" i="8"/>
  <c r="J537" i="8"/>
  <c r="I537" i="8"/>
  <c r="H537" i="8"/>
  <c r="G537" i="8"/>
  <c r="F537" i="8"/>
  <c r="E537" i="8"/>
  <c r="D537" i="8"/>
  <c r="C537" i="8"/>
  <c r="N536" i="8"/>
  <c r="M536" i="8"/>
  <c r="L536" i="8"/>
  <c r="K536" i="8"/>
  <c r="J536" i="8"/>
  <c r="I536" i="8"/>
  <c r="H536" i="8"/>
  <c r="G536" i="8"/>
  <c r="F536" i="8"/>
  <c r="E536" i="8"/>
  <c r="D536" i="8"/>
  <c r="C536" i="8"/>
  <c r="N535" i="8"/>
  <c r="M535" i="8"/>
  <c r="L535" i="8"/>
  <c r="K535" i="8"/>
  <c r="J535" i="8"/>
  <c r="I535" i="8"/>
  <c r="H535" i="8"/>
  <c r="G535" i="8"/>
  <c r="F535" i="8"/>
  <c r="E535" i="8"/>
  <c r="D535" i="8"/>
  <c r="C535" i="8"/>
  <c r="N534" i="8"/>
  <c r="M534" i="8"/>
  <c r="L534" i="8"/>
  <c r="K534" i="8"/>
  <c r="J534" i="8"/>
  <c r="I534" i="8"/>
  <c r="H534" i="8"/>
  <c r="G534" i="8"/>
  <c r="F534" i="8"/>
  <c r="E534" i="8"/>
  <c r="D534" i="8"/>
  <c r="C534" i="8"/>
  <c r="N533" i="8"/>
  <c r="M533" i="8"/>
  <c r="L533" i="8"/>
  <c r="K533" i="8"/>
  <c r="J533" i="8"/>
  <c r="I533" i="8"/>
  <c r="H533" i="8"/>
  <c r="G533" i="8"/>
  <c r="F533" i="8"/>
  <c r="E533" i="8"/>
  <c r="D533" i="8"/>
  <c r="C533" i="8"/>
  <c r="N532" i="8"/>
  <c r="M532" i="8"/>
  <c r="L532" i="8"/>
  <c r="K532" i="8"/>
  <c r="J532" i="8"/>
  <c r="I532" i="8"/>
  <c r="H532" i="8"/>
  <c r="G532" i="8"/>
  <c r="F532" i="8"/>
  <c r="E532" i="8"/>
  <c r="D532" i="8"/>
  <c r="C532" i="8"/>
  <c r="N531" i="8"/>
  <c r="M531" i="8"/>
  <c r="L531" i="8"/>
  <c r="K531" i="8"/>
  <c r="J531" i="8"/>
  <c r="I531" i="8"/>
  <c r="H531" i="8"/>
  <c r="G531" i="8"/>
  <c r="F531" i="8"/>
  <c r="E531" i="8"/>
  <c r="D531" i="8"/>
  <c r="C531" i="8"/>
  <c r="N530" i="8"/>
  <c r="M530" i="8"/>
  <c r="L530" i="8"/>
  <c r="K530" i="8"/>
  <c r="J530" i="8"/>
  <c r="I530" i="8"/>
  <c r="H530" i="8"/>
  <c r="G530" i="8"/>
  <c r="F530" i="8"/>
  <c r="E530" i="8"/>
  <c r="D530" i="8"/>
  <c r="C530" i="8"/>
  <c r="N529" i="8"/>
  <c r="M529" i="8"/>
  <c r="L529" i="8"/>
  <c r="K529" i="8"/>
  <c r="J529" i="8"/>
  <c r="I529" i="8"/>
  <c r="H529" i="8"/>
  <c r="G529" i="8"/>
  <c r="F529" i="8"/>
  <c r="E529" i="8"/>
  <c r="D529" i="8"/>
  <c r="C529" i="8"/>
  <c r="N528" i="8"/>
  <c r="M528" i="8"/>
  <c r="L528" i="8"/>
  <c r="K528" i="8"/>
  <c r="J528" i="8"/>
  <c r="I528" i="8"/>
  <c r="H528" i="8"/>
  <c r="G528" i="8"/>
  <c r="F528" i="8"/>
  <c r="E528" i="8"/>
  <c r="D528" i="8"/>
  <c r="C528" i="8"/>
  <c r="N527" i="8"/>
  <c r="M527" i="8"/>
  <c r="L527" i="8"/>
  <c r="K527" i="8"/>
  <c r="J527" i="8"/>
  <c r="I527" i="8"/>
  <c r="H527" i="8"/>
  <c r="G527" i="8"/>
  <c r="F527" i="8"/>
  <c r="E527" i="8"/>
  <c r="D527" i="8"/>
  <c r="C527" i="8"/>
  <c r="N526" i="8"/>
  <c r="M526" i="8"/>
  <c r="L526" i="8"/>
  <c r="K526" i="8"/>
  <c r="J526" i="8"/>
  <c r="I526" i="8"/>
  <c r="H526" i="8"/>
  <c r="G526" i="8"/>
  <c r="F526" i="8"/>
  <c r="E526" i="8"/>
  <c r="D526" i="8"/>
  <c r="C526" i="8"/>
  <c r="N525" i="8"/>
  <c r="M525" i="8"/>
  <c r="L525" i="8"/>
  <c r="K525" i="8"/>
  <c r="J525" i="8"/>
  <c r="I525" i="8"/>
  <c r="H525" i="8"/>
  <c r="G525" i="8"/>
  <c r="F525" i="8"/>
  <c r="E525" i="8"/>
  <c r="D525" i="8"/>
  <c r="C525" i="8"/>
  <c r="N524" i="8"/>
  <c r="M524" i="8"/>
  <c r="L524" i="8"/>
  <c r="K524" i="8"/>
  <c r="J524" i="8"/>
  <c r="I524" i="8"/>
  <c r="H524" i="8"/>
  <c r="G524" i="8"/>
  <c r="F524" i="8"/>
  <c r="E524" i="8"/>
  <c r="D524" i="8"/>
  <c r="C524" i="8"/>
  <c r="N523" i="8"/>
  <c r="M523" i="8"/>
  <c r="L523" i="8"/>
  <c r="K523" i="8"/>
  <c r="J523" i="8"/>
  <c r="I523" i="8"/>
  <c r="H523" i="8"/>
  <c r="G523" i="8"/>
  <c r="F523" i="8"/>
  <c r="E523" i="8"/>
  <c r="D523" i="8"/>
  <c r="C523" i="8"/>
  <c r="N522" i="8"/>
  <c r="M522" i="8"/>
  <c r="L522" i="8"/>
  <c r="K522" i="8"/>
  <c r="J522" i="8"/>
  <c r="I522" i="8"/>
  <c r="H522" i="8"/>
  <c r="G522" i="8"/>
  <c r="F522" i="8"/>
  <c r="E522" i="8"/>
  <c r="D522" i="8"/>
  <c r="C522" i="8"/>
  <c r="N521" i="8"/>
  <c r="M521" i="8"/>
  <c r="L521" i="8"/>
  <c r="K521" i="8"/>
  <c r="J521" i="8"/>
  <c r="I521" i="8"/>
  <c r="H521" i="8"/>
  <c r="G521" i="8"/>
  <c r="F521" i="8"/>
  <c r="E521" i="8"/>
  <c r="D521" i="8"/>
  <c r="C521" i="8"/>
  <c r="N520" i="8"/>
  <c r="M520" i="8"/>
  <c r="L520" i="8"/>
  <c r="K520" i="8"/>
  <c r="J520" i="8"/>
  <c r="I520" i="8"/>
  <c r="H520" i="8"/>
  <c r="G520" i="8"/>
  <c r="F520" i="8"/>
  <c r="E520" i="8"/>
  <c r="D520" i="8"/>
  <c r="C520" i="8"/>
  <c r="N519" i="8"/>
  <c r="M519" i="8"/>
  <c r="L519" i="8"/>
  <c r="K519" i="8"/>
  <c r="J519" i="8"/>
  <c r="I519" i="8"/>
  <c r="H519" i="8"/>
  <c r="G519" i="8"/>
  <c r="F519" i="8"/>
  <c r="E519" i="8"/>
  <c r="D519" i="8"/>
  <c r="C519" i="8"/>
  <c r="N518" i="8"/>
  <c r="M518" i="8"/>
  <c r="L518" i="8"/>
  <c r="K518" i="8"/>
  <c r="J518" i="8"/>
  <c r="I518" i="8"/>
  <c r="H518" i="8"/>
  <c r="G518" i="8"/>
  <c r="F518" i="8"/>
  <c r="E518" i="8"/>
  <c r="D518" i="8"/>
  <c r="C518" i="8"/>
  <c r="N517" i="8"/>
  <c r="M517" i="8"/>
  <c r="L517" i="8"/>
  <c r="K517" i="8"/>
  <c r="J517" i="8"/>
  <c r="I517" i="8"/>
  <c r="H517" i="8"/>
  <c r="G517" i="8"/>
  <c r="F517" i="8"/>
  <c r="E517" i="8"/>
  <c r="D517" i="8"/>
  <c r="C517" i="8"/>
  <c r="N516" i="8"/>
  <c r="M516" i="8"/>
  <c r="L516" i="8"/>
  <c r="K516" i="8"/>
  <c r="J516" i="8"/>
  <c r="I516" i="8"/>
  <c r="H516" i="8"/>
  <c r="G516" i="8"/>
  <c r="F516" i="8"/>
  <c r="E516" i="8"/>
  <c r="D516" i="8"/>
  <c r="C516" i="8"/>
  <c r="N515" i="8"/>
  <c r="M515" i="8"/>
  <c r="L515" i="8"/>
  <c r="K515" i="8"/>
  <c r="J515" i="8"/>
  <c r="I515" i="8"/>
  <c r="H515" i="8"/>
  <c r="G515" i="8"/>
  <c r="F515" i="8"/>
  <c r="E515" i="8"/>
  <c r="D515" i="8"/>
  <c r="C515" i="8"/>
  <c r="N514" i="8"/>
  <c r="M514" i="8"/>
  <c r="L514" i="8"/>
  <c r="K514" i="8"/>
  <c r="J514" i="8"/>
  <c r="I514" i="8"/>
  <c r="H514" i="8"/>
  <c r="G514" i="8"/>
  <c r="F514" i="8"/>
  <c r="E514" i="8"/>
  <c r="D514" i="8"/>
  <c r="C514" i="8"/>
  <c r="N513" i="8"/>
  <c r="M513" i="8"/>
  <c r="L513" i="8"/>
  <c r="K513" i="8"/>
  <c r="J513" i="8"/>
  <c r="I513" i="8"/>
  <c r="H513" i="8"/>
  <c r="G513" i="8"/>
  <c r="F513" i="8"/>
  <c r="E513" i="8"/>
  <c r="D513" i="8"/>
  <c r="C513" i="8"/>
  <c r="N512" i="8"/>
  <c r="M512" i="8"/>
  <c r="L512" i="8"/>
  <c r="K512" i="8"/>
  <c r="J512" i="8"/>
  <c r="I512" i="8"/>
  <c r="H512" i="8"/>
  <c r="G512" i="8"/>
  <c r="F512" i="8"/>
  <c r="E512" i="8"/>
  <c r="D512" i="8"/>
  <c r="C512" i="8"/>
  <c r="N511" i="8"/>
  <c r="M511" i="8"/>
  <c r="L511" i="8"/>
  <c r="K511" i="8"/>
  <c r="J511" i="8"/>
  <c r="I511" i="8"/>
  <c r="H511" i="8"/>
  <c r="G511" i="8"/>
  <c r="F511" i="8"/>
  <c r="E511" i="8"/>
  <c r="D511" i="8"/>
  <c r="C511" i="8"/>
  <c r="N510" i="8"/>
  <c r="M510" i="8"/>
  <c r="L510" i="8"/>
  <c r="K510" i="8"/>
  <c r="J510" i="8"/>
  <c r="I510" i="8"/>
  <c r="H510" i="8"/>
  <c r="G510" i="8"/>
  <c r="F510" i="8"/>
  <c r="E510" i="8"/>
  <c r="D510" i="8"/>
  <c r="C510" i="8"/>
  <c r="N509" i="8"/>
  <c r="M509" i="8"/>
  <c r="L509" i="8"/>
  <c r="K509" i="8"/>
  <c r="J509" i="8"/>
  <c r="I509" i="8"/>
  <c r="H509" i="8"/>
  <c r="G509" i="8"/>
  <c r="F509" i="8"/>
  <c r="E509" i="8"/>
  <c r="D509" i="8"/>
  <c r="C509" i="8"/>
  <c r="N508" i="8"/>
  <c r="M508" i="8"/>
  <c r="L508" i="8"/>
  <c r="K508" i="8"/>
  <c r="J508" i="8"/>
  <c r="I508" i="8"/>
  <c r="H508" i="8"/>
  <c r="G508" i="8"/>
  <c r="F508" i="8"/>
  <c r="E508" i="8"/>
  <c r="D508" i="8"/>
  <c r="C508" i="8"/>
  <c r="N507" i="8"/>
  <c r="M507" i="8"/>
  <c r="L507" i="8"/>
  <c r="K507" i="8"/>
  <c r="J507" i="8"/>
  <c r="I507" i="8"/>
  <c r="H507" i="8"/>
  <c r="G507" i="8"/>
  <c r="F507" i="8"/>
  <c r="E507" i="8"/>
  <c r="D507" i="8"/>
  <c r="C507" i="8"/>
  <c r="N506" i="8"/>
  <c r="M506" i="8"/>
  <c r="L506" i="8"/>
  <c r="K506" i="8"/>
  <c r="J506" i="8"/>
  <c r="I506" i="8"/>
  <c r="H506" i="8"/>
  <c r="G506" i="8"/>
  <c r="F506" i="8"/>
  <c r="E506" i="8"/>
  <c r="D506" i="8"/>
  <c r="C506" i="8"/>
  <c r="N505" i="8"/>
  <c r="M505" i="8"/>
  <c r="L505" i="8"/>
  <c r="K505" i="8"/>
  <c r="J505" i="8"/>
  <c r="I505" i="8"/>
  <c r="H505" i="8"/>
  <c r="G505" i="8"/>
  <c r="F505" i="8"/>
  <c r="E505" i="8"/>
  <c r="D505" i="8"/>
  <c r="C505" i="8"/>
  <c r="N504" i="8"/>
  <c r="M504" i="8"/>
  <c r="L504" i="8"/>
  <c r="K504" i="8"/>
  <c r="J504" i="8"/>
  <c r="I504" i="8"/>
  <c r="H504" i="8"/>
  <c r="G504" i="8"/>
  <c r="F504" i="8"/>
  <c r="E504" i="8"/>
  <c r="D504" i="8"/>
  <c r="C504" i="8"/>
  <c r="N503" i="8"/>
  <c r="M503" i="8"/>
  <c r="L503" i="8"/>
  <c r="K503" i="8"/>
  <c r="J503" i="8"/>
  <c r="I503" i="8"/>
  <c r="H503" i="8"/>
  <c r="G503" i="8"/>
  <c r="F503" i="8"/>
  <c r="E503" i="8"/>
  <c r="D503" i="8"/>
  <c r="C503" i="8"/>
  <c r="N502" i="8"/>
  <c r="M502" i="8"/>
  <c r="L502" i="8"/>
  <c r="K502" i="8"/>
  <c r="J502" i="8"/>
  <c r="I502" i="8"/>
  <c r="H502" i="8"/>
  <c r="G502" i="8"/>
  <c r="F502" i="8"/>
  <c r="E502" i="8"/>
  <c r="D502" i="8"/>
  <c r="C502" i="8"/>
  <c r="N501" i="8"/>
  <c r="M501" i="8"/>
  <c r="L501" i="8"/>
  <c r="K501" i="8"/>
  <c r="J501" i="8"/>
  <c r="I501" i="8"/>
  <c r="H501" i="8"/>
  <c r="G501" i="8"/>
  <c r="F501" i="8"/>
  <c r="E501" i="8"/>
  <c r="D501" i="8"/>
  <c r="C501" i="8"/>
  <c r="N500" i="8"/>
  <c r="M500" i="8"/>
  <c r="L500" i="8"/>
  <c r="K500" i="8"/>
  <c r="J500" i="8"/>
  <c r="I500" i="8"/>
  <c r="H500" i="8"/>
  <c r="G500" i="8"/>
  <c r="F500" i="8"/>
  <c r="E500" i="8"/>
  <c r="D500" i="8"/>
  <c r="C500" i="8"/>
  <c r="N499" i="8"/>
  <c r="M499" i="8"/>
  <c r="L499" i="8"/>
  <c r="K499" i="8"/>
  <c r="J499" i="8"/>
  <c r="I499" i="8"/>
  <c r="H499" i="8"/>
  <c r="G499" i="8"/>
  <c r="F499" i="8"/>
  <c r="E499" i="8"/>
  <c r="D499" i="8"/>
  <c r="C499" i="8"/>
  <c r="N498" i="8"/>
  <c r="M498" i="8"/>
  <c r="L498" i="8"/>
  <c r="K498" i="8"/>
  <c r="J498" i="8"/>
  <c r="I498" i="8"/>
  <c r="H498" i="8"/>
  <c r="G498" i="8"/>
  <c r="F498" i="8"/>
  <c r="E498" i="8"/>
  <c r="D498" i="8"/>
  <c r="C498" i="8"/>
  <c r="N497" i="8"/>
  <c r="M497" i="8"/>
  <c r="L497" i="8"/>
  <c r="K497" i="8"/>
  <c r="J497" i="8"/>
  <c r="I497" i="8"/>
  <c r="H497" i="8"/>
  <c r="G497" i="8"/>
  <c r="F497" i="8"/>
  <c r="E497" i="8"/>
  <c r="D497" i="8"/>
  <c r="C497" i="8"/>
  <c r="N496" i="8"/>
  <c r="M496" i="8"/>
  <c r="L496" i="8"/>
  <c r="K496" i="8"/>
  <c r="J496" i="8"/>
  <c r="I496" i="8"/>
  <c r="H496" i="8"/>
  <c r="G496" i="8"/>
  <c r="F496" i="8"/>
  <c r="E496" i="8"/>
  <c r="D496" i="8"/>
  <c r="C496" i="8"/>
  <c r="N495" i="8"/>
  <c r="M495" i="8"/>
  <c r="L495" i="8"/>
  <c r="K495" i="8"/>
  <c r="J495" i="8"/>
  <c r="I495" i="8"/>
  <c r="H495" i="8"/>
  <c r="G495" i="8"/>
  <c r="F495" i="8"/>
  <c r="E495" i="8"/>
  <c r="D495" i="8"/>
  <c r="C495" i="8"/>
  <c r="N494" i="8"/>
  <c r="M494" i="8"/>
  <c r="L494" i="8"/>
  <c r="K494" i="8"/>
  <c r="J494" i="8"/>
  <c r="I494" i="8"/>
  <c r="H494" i="8"/>
  <c r="G494" i="8"/>
  <c r="F494" i="8"/>
  <c r="E494" i="8"/>
  <c r="D494" i="8"/>
  <c r="C494" i="8"/>
  <c r="N493" i="8"/>
  <c r="M493" i="8"/>
  <c r="L493" i="8"/>
  <c r="K493" i="8"/>
  <c r="J493" i="8"/>
  <c r="I493" i="8"/>
  <c r="H493" i="8"/>
  <c r="G493" i="8"/>
  <c r="F493" i="8"/>
  <c r="E493" i="8"/>
  <c r="D493" i="8"/>
  <c r="C493" i="8"/>
  <c r="N492" i="8"/>
  <c r="M492" i="8"/>
  <c r="L492" i="8"/>
  <c r="K492" i="8"/>
  <c r="J492" i="8"/>
  <c r="I492" i="8"/>
  <c r="H492" i="8"/>
  <c r="G492" i="8"/>
  <c r="F492" i="8"/>
  <c r="E492" i="8"/>
  <c r="D492" i="8"/>
  <c r="C492" i="8"/>
  <c r="N491" i="8"/>
  <c r="M491" i="8"/>
  <c r="L491" i="8"/>
  <c r="K491" i="8"/>
  <c r="J491" i="8"/>
  <c r="I491" i="8"/>
  <c r="H491" i="8"/>
  <c r="G491" i="8"/>
  <c r="F491" i="8"/>
  <c r="E491" i="8"/>
  <c r="D491" i="8"/>
  <c r="C491" i="8"/>
  <c r="N490" i="8"/>
  <c r="M490" i="8"/>
  <c r="L490" i="8"/>
  <c r="K490" i="8"/>
  <c r="J490" i="8"/>
  <c r="I490" i="8"/>
  <c r="H490" i="8"/>
  <c r="G490" i="8"/>
  <c r="F490" i="8"/>
  <c r="E490" i="8"/>
  <c r="D490" i="8"/>
  <c r="C490" i="8"/>
  <c r="N489" i="8"/>
  <c r="M489" i="8"/>
  <c r="L489" i="8"/>
  <c r="K489" i="8"/>
  <c r="J489" i="8"/>
  <c r="I489" i="8"/>
  <c r="H489" i="8"/>
  <c r="G489" i="8"/>
  <c r="F489" i="8"/>
  <c r="E489" i="8"/>
  <c r="D489" i="8"/>
  <c r="C489" i="8"/>
  <c r="N488" i="8"/>
  <c r="M488" i="8"/>
  <c r="L488" i="8"/>
  <c r="K488" i="8"/>
  <c r="J488" i="8"/>
  <c r="I488" i="8"/>
  <c r="H488" i="8"/>
  <c r="G488" i="8"/>
  <c r="F488" i="8"/>
  <c r="E488" i="8"/>
  <c r="D488" i="8"/>
  <c r="C488" i="8"/>
  <c r="N487" i="8"/>
  <c r="M487" i="8"/>
  <c r="L487" i="8"/>
  <c r="K487" i="8"/>
  <c r="J487" i="8"/>
  <c r="I487" i="8"/>
  <c r="H487" i="8"/>
  <c r="G487" i="8"/>
  <c r="F487" i="8"/>
  <c r="E487" i="8"/>
  <c r="D487" i="8"/>
  <c r="C487" i="8"/>
  <c r="N486" i="8"/>
  <c r="M486" i="8"/>
  <c r="L486" i="8"/>
  <c r="K486" i="8"/>
  <c r="J486" i="8"/>
  <c r="I486" i="8"/>
  <c r="H486" i="8"/>
  <c r="G486" i="8"/>
  <c r="F486" i="8"/>
  <c r="E486" i="8"/>
  <c r="D486" i="8"/>
  <c r="C486" i="8"/>
  <c r="N485" i="8"/>
  <c r="M485" i="8"/>
  <c r="L485" i="8"/>
  <c r="K485" i="8"/>
  <c r="J485" i="8"/>
  <c r="I485" i="8"/>
  <c r="H485" i="8"/>
  <c r="G485" i="8"/>
  <c r="F485" i="8"/>
  <c r="E485" i="8"/>
  <c r="D485" i="8"/>
  <c r="C485" i="8"/>
  <c r="N484" i="8"/>
  <c r="M484" i="8"/>
  <c r="L484" i="8"/>
  <c r="K484" i="8"/>
  <c r="J484" i="8"/>
  <c r="I484" i="8"/>
  <c r="H484" i="8"/>
  <c r="G484" i="8"/>
  <c r="F484" i="8"/>
  <c r="E484" i="8"/>
  <c r="D484" i="8"/>
  <c r="C484" i="8"/>
  <c r="N483" i="8"/>
  <c r="M483" i="8"/>
  <c r="L483" i="8"/>
  <c r="K483" i="8"/>
  <c r="J483" i="8"/>
  <c r="I483" i="8"/>
  <c r="H483" i="8"/>
  <c r="G483" i="8"/>
  <c r="F483" i="8"/>
  <c r="E483" i="8"/>
  <c r="D483" i="8"/>
  <c r="C483" i="8"/>
  <c r="N482" i="8"/>
  <c r="M482" i="8"/>
  <c r="L482" i="8"/>
  <c r="K482" i="8"/>
  <c r="J482" i="8"/>
  <c r="I482" i="8"/>
  <c r="H482" i="8"/>
  <c r="G482" i="8"/>
  <c r="F482" i="8"/>
  <c r="E482" i="8"/>
  <c r="D482" i="8"/>
  <c r="C482" i="8"/>
  <c r="N481" i="8"/>
  <c r="M481" i="8"/>
  <c r="L481" i="8"/>
  <c r="K481" i="8"/>
  <c r="J481" i="8"/>
  <c r="I481" i="8"/>
  <c r="H481" i="8"/>
  <c r="G481" i="8"/>
  <c r="F481" i="8"/>
  <c r="E481" i="8"/>
  <c r="D481" i="8"/>
  <c r="C481" i="8"/>
  <c r="N480" i="8"/>
  <c r="M480" i="8"/>
  <c r="L480" i="8"/>
  <c r="K480" i="8"/>
  <c r="J480" i="8"/>
  <c r="I480" i="8"/>
  <c r="H480" i="8"/>
  <c r="G480" i="8"/>
  <c r="F480" i="8"/>
  <c r="E480" i="8"/>
  <c r="D480" i="8"/>
  <c r="C480" i="8"/>
  <c r="N479" i="8"/>
  <c r="M479" i="8"/>
  <c r="L479" i="8"/>
  <c r="K479" i="8"/>
  <c r="J479" i="8"/>
  <c r="I479" i="8"/>
  <c r="H479" i="8"/>
  <c r="G479" i="8"/>
  <c r="F479" i="8"/>
  <c r="E479" i="8"/>
  <c r="D479" i="8"/>
  <c r="C479" i="8"/>
  <c r="N478" i="8"/>
  <c r="M478" i="8"/>
  <c r="L478" i="8"/>
  <c r="K478" i="8"/>
  <c r="J478" i="8"/>
  <c r="I478" i="8"/>
  <c r="H478" i="8"/>
  <c r="G478" i="8"/>
  <c r="F478" i="8"/>
  <c r="E478" i="8"/>
  <c r="D478" i="8"/>
  <c r="C478" i="8"/>
  <c r="N477" i="8"/>
  <c r="M477" i="8"/>
  <c r="L477" i="8"/>
  <c r="K477" i="8"/>
  <c r="J477" i="8"/>
  <c r="I477" i="8"/>
  <c r="H477" i="8"/>
  <c r="G477" i="8"/>
  <c r="F477" i="8"/>
  <c r="E477" i="8"/>
  <c r="D477" i="8"/>
  <c r="C477" i="8"/>
  <c r="N476" i="8"/>
  <c r="M476" i="8"/>
  <c r="L476" i="8"/>
  <c r="K476" i="8"/>
  <c r="J476" i="8"/>
  <c r="I476" i="8"/>
  <c r="H476" i="8"/>
  <c r="G476" i="8"/>
  <c r="F476" i="8"/>
  <c r="E476" i="8"/>
  <c r="D476" i="8"/>
  <c r="C476" i="8"/>
  <c r="N475" i="8"/>
  <c r="M475" i="8"/>
  <c r="L475" i="8"/>
  <c r="K475" i="8"/>
  <c r="J475" i="8"/>
  <c r="I475" i="8"/>
  <c r="H475" i="8"/>
  <c r="G475" i="8"/>
  <c r="F475" i="8"/>
  <c r="E475" i="8"/>
  <c r="D475" i="8"/>
  <c r="C475" i="8"/>
  <c r="N474" i="8"/>
  <c r="M474" i="8"/>
  <c r="L474" i="8"/>
  <c r="K474" i="8"/>
  <c r="J474" i="8"/>
  <c r="I474" i="8"/>
  <c r="H474" i="8"/>
  <c r="G474" i="8"/>
  <c r="F474" i="8"/>
  <c r="E474" i="8"/>
  <c r="D474" i="8"/>
  <c r="C474" i="8"/>
  <c r="N473" i="8"/>
  <c r="M473" i="8"/>
  <c r="L473" i="8"/>
  <c r="K473" i="8"/>
  <c r="J473" i="8"/>
  <c r="I473" i="8"/>
  <c r="H473" i="8"/>
  <c r="G473" i="8"/>
  <c r="F473" i="8"/>
  <c r="E473" i="8"/>
  <c r="D473" i="8"/>
  <c r="C473" i="8"/>
  <c r="N472" i="8"/>
  <c r="M472" i="8"/>
  <c r="L472" i="8"/>
  <c r="K472" i="8"/>
  <c r="J472" i="8"/>
  <c r="I472" i="8"/>
  <c r="H472" i="8"/>
  <c r="G472" i="8"/>
  <c r="F472" i="8"/>
  <c r="E472" i="8"/>
  <c r="D472" i="8"/>
  <c r="C472" i="8"/>
  <c r="N471" i="8"/>
  <c r="M471" i="8"/>
  <c r="L471" i="8"/>
  <c r="K471" i="8"/>
  <c r="J471" i="8"/>
  <c r="I471" i="8"/>
  <c r="H471" i="8"/>
  <c r="G471" i="8"/>
  <c r="F471" i="8"/>
  <c r="E471" i="8"/>
  <c r="D471" i="8"/>
  <c r="C471" i="8"/>
  <c r="N470" i="8"/>
  <c r="M470" i="8"/>
  <c r="L470" i="8"/>
  <c r="K470" i="8"/>
  <c r="J470" i="8"/>
  <c r="I470" i="8"/>
  <c r="H470" i="8"/>
  <c r="G470" i="8"/>
  <c r="F470" i="8"/>
  <c r="E470" i="8"/>
  <c r="D470" i="8"/>
  <c r="C470" i="8"/>
  <c r="N469" i="8"/>
  <c r="M469" i="8"/>
  <c r="L469" i="8"/>
  <c r="K469" i="8"/>
  <c r="J469" i="8"/>
  <c r="I469" i="8"/>
  <c r="H469" i="8"/>
  <c r="G469" i="8"/>
  <c r="F469" i="8"/>
  <c r="E469" i="8"/>
  <c r="D469" i="8"/>
  <c r="C469" i="8"/>
  <c r="N468" i="8"/>
  <c r="M468" i="8"/>
  <c r="L468" i="8"/>
  <c r="K468" i="8"/>
  <c r="J468" i="8"/>
  <c r="I468" i="8"/>
  <c r="H468" i="8"/>
  <c r="G468" i="8"/>
  <c r="F468" i="8"/>
  <c r="E468" i="8"/>
  <c r="D468" i="8"/>
  <c r="C468" i="8"/>
  <c r="N467" i="8"/>
  <c r="M467" i="8"/>
  <c r="L467" i="8"/>
  <c r="K467" i="8"/>
  <c r="J467" i="8"/>
  <c r="I467" i="8"/>
  <c r="H467" i="8"/>
  <c r="G467" i="8"/>
  <c r="F467" i="8"/>
  <c r="E467" i="8"/>
  <c r="D467" i="8"/>
  <c r="C467" i="8"/>
  <c r="N466" i="8"/>
  <c r="M466" i="8"/>
  <c r="L466" i="8"/>
  <c r="K466" i="8"/>
  <c r="J466" i="8"/>
  <c r="I466" i="8"/>
  <c r="H466" i="8"/>
  <c r="G466" i="8"/>
  <c r="F466" i="8"/>
  <c r="E466" i="8"/>
  <c r="D466" i="8"/>
  <c r="C466" i="8"/>
  <c r="N465" i="8"/>
  <c r="M465" i="8"/>
  <c r="L465" i="8"/>
  <c r="K465" i="8"/>
  <c r="J465" i="8"/>
  <c r="I465" i="8"/>
  <c r="H465" i="8"/>
  <c r="G465" i="8"/>
  <c r="F465" i="8"/>
  <c r="E465" i="8"/>
  <c r="D465" i="8"/>
  <c r="C465" i="8"/>
  <c r="N464" i="8"/>
  <c r="M464" i="8"/>
  <c r="L464" i="8"/>
  <c r="K464" i="8"/>
  <c r="J464" i="8"/>
  <c r="I464" i="8"/>
  <c r="H464" i="8"/>
  <c r="G464" i="8"/>
  <c r="F464" i="8"/>
  <c r="E464" i="8"/>
  <c r="D464" i="8"/>
  <c r="C464" i="8"/>
  <c r="N463" i="8"/>
  <c r="M463" i="8"/>
  <c r="L463" i="8"/>
  <c r="K463" i="8"/>
  <c r="J463" i="8"/>
  <c r="I463" i="8"/>
  <c r="H463" i="8"/>
  <c r="G463" i="8"/>
  <c r="F463" i="8"/>
  <c r="E463" i="8"/>
  <c r="D463" i="8"/>
  <c r="C463" i="8"/>
  <c r="N462" i="8"/>
  <c r="M462" i="8"/>
  <c r="L462" i="8"/>
  <c r="K462" i="8"/>
  <c r="J462" i="8"/>
  <c r="I462" i="8"/>
  <c r="H462" i="8"/>
  <c r="G462" i="8"/>
  <c r="F462" i="8"/>
  <c r="E462" i="8"/>
  <c r="D462" i="8"/>
  <c r="C462" i="8"/>
  <c r="N461" i="8"/>
  <c r="M461" i="8"/>
  <c r="L461" i="8"/>
  <c r="K461" i="8"/>
  <c r="J461" i="8"/>
  <c r="I461" i="8"/>
  <c r="H461" i="8"/>
  <c r="G461" i="8"/>
  <c r="F461" i="8"/>
  <c r="E461" i="8"/>
  <c r="D461" i="8"/>
  <c r="C461" i="8"/>
  <c r="N460" i="8"/>
  <c r="M460" i="8"/>
  <c r="L460" i="8"/>
  <c r="K460" i="8"/>
  <c r="J460" i="8"/>
  <c r="I460" i="8"/>
  <c r="H460" i="8"/>
  <c r="G460" i="8"/>
  <c r="F460" i="8"/>
  <c r="E460" i="8"/>
  <c r="D460" i="8"/>
  <c r="C460" i="8"/>
  <c r="N459" i="8"/>
  <c r="M459" i="8"/>
  <c r="L459" i="8"/>
  <c r="K459" i="8"/>
  <c r="J459" i="8"/>
  <c r="I459" i="8"/>
  <c r="H459" i="8"/>
  <c r="G459" i="8"/>
  <c r="F459" i="8"/>
  <c r="E459" i="8"/>
  <c r="D459" i="8"/>
  <c r="C459" i="8"/>
  <c r="N458" i="8"/>
  <c r="M458" i="8"/>
  <c r="L458" i="8"/>
  <c r="K458" i="8"/>
  <c r="J458" i="8"/>
  <c r="I458" i="8"/>
  <c r="H458" i="8"/>
  <c r="G458" i="8"/>
  <c r="F458" i="8"/>
  <c r="E458" i="8"/>
  <c r="D458" i="8"/>
  <c r="C458" i="8"/>
  <c r="N457" i="8"/>
  <c r="M457" i="8"/>
  <c r="L457" i="8"/>
  <c r="K457" i="8"/>
  <c r="J457" i="8"/>
  <c r="I457" i="8"/>
  <c r="H457" i="8"/>
  <c r="G457" i="8"/>
  <c r="F457" i="8"/>
  <c r="E457" i="8"/>
  <c r="D457" i="8"/>
  <c r="C457" i="8"/>
  <c r="N456" i="8"/>
  <c r="M456" i="8"/>
  <c r="L456" i="8"/>
  <c r="K456" i="8"/>
  <c r="J456" i="8"/>
  <c r="I456" i="8"/>
  <c r="H456" i="8"/>
  <c r="G456" i="8"/>
  <c r="F456" i="8"/>
  <c r="E456" i="8"/>
  <c r="D456" i="8"/>
  <c r="C456" i="8"/>
  <c r="N455" i="8"/>
  <c r="M455" i="8"/>
  <c r="L455" i="8"/>
  <c r="K455" i="8"/>
  <c r="J455" i="8"/>
  <c r="I455" i="8"/>
  <c r="H455" i="8"/>
  <c r="G455" i="8"/>
  <c r="F455" i="8"/>
  <c r="E455" i="8"/>
  <c r="D455" i="8"/>
  <c r="C455" i="8"/>
  <c r="N454" i="8"/>
  <c r="M454" i="8"/>
  <c r="L454" i="8"/>
  <c r="K454" i="8"/>
  <c r="J454" i="8"/>
  <c r="I454" i="8"/>
  <c r="H454" i="8"/>
  <c r="G454" i="8"/>
  <c r="F454" i="8"/>
  <c r="E454" i="8"/>
  <c r="D454" i="8"/>
  <c r="C454" i="8"/>
  <c r="N453" i="8"/>
  <c r="M453" i="8"/>
  <c r="L453" i="8"/>
  <c r="K453" i="8"/>
  <c r="J453" i="8"/>
  <c r="I453" i="8"/>
  <c r="H453" i="8"/>
  <c r="G453" i="8"/>
  <c r="F453" i="8"/>
  <c r="E453" i="8"/>
  <c r="D453" i="8"/>
  <c r="C453" i="8"/>
  <c r="N452" i="8"/>
  <c r="M452" i="8"/>
  <c r="L452" i="8"/>
  <c r="K452" i="8"/>
  <c r="J452" i="8"/>
  <c r="I452" i="8"/>
  <c r="H452" i="8"/>
  <c r="G452" i="8"/>
  <c r="F452" i="8"/>
  <c r="E452" i="8"/>
  <c r="D452" i="8"/>
  <c r="C452" i="8"/>
  <c r="N451" i="8"/>
  <c r="M451" i="8"/>
  <c r="L451" i="8"/>
  <c r="K451" i="8"/>
  <c r="J451" i="8"/>
  <c r="I451" i="8"/>
  <c r="H451" i="8"/>
  <c r="G451" i="8"/>
  <c r="F451" i="8"/>
  <c r="E451" i="8"/>
  <c r="D451" i="8"/>
  <c r="C451" i="8"/>
  <c r="N450" i="8"/>
  <c r="M450" i="8"/>
  <c r="L450" i="8"/>
  <c r="K450" i="8"/>
  <c r="J450" i="8"/>
  <c r="I450" i="8"/>
  <c r="H450" i="8"/>
  <c r="G450" i="8"/>
  <c r="F450" i="8"/>
  <c r="E450" i="8"/>
  <c r="D450" i="8"/>
  <c r="C450" i="8"/>
  <c r="N449" i="8"/>
  <c r="M449" i="8"/>
  <c r="L449" i="8"/>
  <c r="K449" i="8"/>
  <c r="J449" i="8"/>
  <c r="I449" i="8"/>
  <c r="H449" i="8"/>
  <c r="G449" i="8"/>
  <c r="F449" i="8"/>
  <c r="E449" i="8"/>
  <c r="D449" i="8"/>
  <c r="C449" i="8"/>
  <c r="N448" i="8"/>
  <c r="M448" i="8"/>
  <c r="L448" i="8"/>
  <c r="K448" i="8"/>
  <c r="J448" i="8"/>
  <c r="I448" i="8"/>
  <c r="H448" i="8"/>
  <c r="G448" i="8"/>
  <c r="F448" i="8"/>
  <c r="E448" i="8"/>
  <c r="D448" i="8"/>
  <c r="C448" i="8"/>
  <c r="N447" i="8"/>
  <c r="M447" i="8"/>
  <c r="L447" i="8"/>
  <c r="K447" i="8"/>
  <c r="J447" i="8"/>
  <c r="I447" i="8"/>
  <c r="H447" i="8"/>
  <c r="G447" i="8"/>
  <c r="F447" i="8"/>
  <c r="E447" i="8"/>
  <c r="D447" i="8"/>
  <c r="C447" i="8"/>
  <c r="N446" i="8"/>
  <c r="M446" i="8"/>
  <c r="L446" i="8"/>
  <c r="K446" i="8"/>
  <c r="J446" i="8"/>
  <c r="I446" i="8"/>
  <c r="H446" i="8"/>
  <c r="G446" i="8"/>
  <c r="F446" i="8"/>
  <c r="E446" i="8"/>
  <c r="D446" i="8"/>
  <c r="C446" i="8"/>
  <c r="N445" i="8"/>
  <c r="M445" i="8"/>
  <c r="L445" i="8"/>
  <c r="K445" i="8"/>
  <c r="J445" i="8"/>
  <c r="I445" i="8"/>
  <c r="H445" i="8"/>
  <c r="G445" i="8"/>
  <c r="F445" i="8"/>
  <c r="E445" i="8"/>
  <c r="D445" i="8"/>
  <c r="C445" i="8"/>
  <c r="N444" i="8"/>
  <c r="M444" i="8"/>
  <c r="L444" i="8"/>
  <c r="K444" i="8"/>
  <c r="J444" i="8"/>
  <c r="I444" i="8"/>
  <c r="H444" i="8"/>
  <c r="G444" i="8"/>
  <c r="F444" i="8"/>
  <c r="E444" i="8"/>
  <c r="D444" i="8"/>
  <c r="C444" i="8"/>
  <c r="N443" i="8"/>
  <c r="M443" i="8"/>
  <c r="L443" i="8"/>
  <c r="K443" i="8"/>
  <c r="J443" i="8"/>
  <c r="I443" i="8"/>
  <c r="H443" i="8"/>
  <c r="G443" i="8"/>
  <c r="F443" i="8"/>
  <c r="E443" i="8"/>
  <c r="D443" i="8"/>
  <c r="C443" i="8"/>
  <c r="N442" i="8"/>
  <c r="M442" i="8"/>
  <c r="L442" i="8"/>
  <c r="K442" i="8"/>
  <c r="J442" i="8"/>
  <c r="I442" i="8"/>
  <c r="H442" i="8"/>
  <c r="G442" i="8"/>
  <c r="F442" i="8"/>
  <c r="E442" i="8"/>
  <c r="D442" i="8"/>
  <c r="C442" i="8"/>
  <c r="N441" i="8"/>
  <c r="M441" i="8"/>
  <c r="L441" i="8"/>
  <c r="K441" i="8"/>
  <c r="J441" i="8"/>
  <c r="I441" i="8"/>
  <c r="H441" i="8"/>
  <c r="G441" i="8"/>
  <c r="F441" i="8"/>
  <c r="E441" i="8"/>
  <c r="D441" i="8"/>
  <c r="C441" i="8"/>
  <c r="N440" i="8"/>
  <c r="M440" i="8"/>
  <c r="L440" i="8"/>
  <c r="K440" i="8"/>
  <c r="J440" i="8"/>
  <c r="I440" i="8"/>
  <c r="H440" i="8"/>
  <c r="G440" i="8"/>
  <c r="F440" i="8"/>
  <c r="E440" i="8"/>
  <c r="D440" i="8"/>
  <c r="C440" i="8"/>
  <c r="N439" i="8"/>
  <c r="M439" i="8"/>
  <c r="L439" i="8"/>
  <c r="K439" i="8"/>
  <c r="J439" i="8"/>
  <c r="I439" i="8"/>
  <c r="H439" i="8"/>
  <c r="G439" i="8"/>
  <c r="F439" i="8"/>
  <c r="E439" i="8"/>
  <c r="D439" i="8"/>
  <c r="C439" i="8"/>
  <c r="N438" i="8"/>
  <c r="M438" i="8"/>
  <c r="L438" i="8"/>
  <c r="K438" i="8"/>
  <c r="J438" i="8"/>
  <c r="I438" i="8"/>
  <c r="H438" i="8"/>
  <c r="G438" i="8"/>
  <c r="F438" i="8"/>
  <c r="E438" i="8"/>
  <c r="D438" i="8"/>
  <c r="C438" i="8"/>
  <c r="N437" i="8"/>
  <c r="M437" i="8"/>
  <c r="L437" i="8"/>
  <c r="K437" i="8"/>
  <c r="J437" i="8"/>
  <c r="I437" i="8"/>
  <c r="H437" i="8"/>
  <c r="G437" i="8"/>
  <c r="F437" i="8"/>
  <c r="E437" i="8"/>
  <c r="D437" i="8"/>
  <c r="C437" i="8"/>
  <c r="N436" i="8"/>
  <c r="M436" i="8"/>
  <c r="L436" i="8"/>
  <c r="K436" i="8"/>
  <c r="J436" i="8"/>
  <c r="I436" i="8"/>
  <c r="H436" i="8"/>
  <c r="G436" i="8"/>
  <c r="F436" i="8"/>
  <c r="E436" i="8"/>
  <c r="D436" i="8"/>
  <c r="C436" i="8"/>
  <c r="N435" i="8"/>
  <c r="M435" i="8"/>
  <c r="L435" i="8"/>
  <c r="K435" i="8"/>
  <c r="J435" i="8"/>
  <c r="I435" i="8"/>
  <c r="H435" i="8"/>
  <c r="G435" i="8"/>
  <c r="F435" i="8"/>
  <c r="E435" i="8"/>
  <c r="D435" i="8"/>
  <c r="C435" i="8"/>
  <c r="N434" i="8"/>
  <c r="M434" i="8"/>
  <c r="L434" i="8"/>
  <c r="K434" i="8"/>
  <c r="J434" i="8"/>
  <c r="I434" i="8"/>
  <c r="H434" i="8"/>
  <c r="G434" i="8"/>
  <c r="F434" i="8"/>
  <c r="E434" i="8"/>
  <c r="D434" i="8"/>
  <c r="C434" i="8"/>
  <c r="N433" i="8"/>
  <c r="M433" i="8"/>
  <c r="L433" i="8"/>
  <c r="K433" i="8"/>
  <c r="J433" i="8"/>
  <c r="I433" i="8"/>
  <c r="H433" i="8"/>
  <c r="G433" i="8"/>
  <c r="F433" i="8"/>
  <c r="E433" i="8"/>
  <c r="D433" i="8"/>
  <c r="C433" i="8"/>
  <c r="N432" i="8"/>
  <c r="M432" i="8"/>
  <c r="L432" i="8"/>
  <c r="K432" i="8"/>
  <c r="J432" i="8"/>
  <c r="I432" i="8"/>
  <c r="H432" i="8"/>
  <c r="G432" i="8"/>
  <c r="F432" i="8"/>
  <c r="E432" i="8"/>
  <c r="D432" i="8"/>
  <c r="C432" i="8"/>
  <c r="N431" i="8"/>
  <c r="M431" i="8"/>
  <c r="L431" i="8"/>
  <c r="K431" i="8"/>
  <c r="J431" i="8"/>
  <c r="I431" i="8"/>
  <c r="H431" i="8"/>
  <c r="G431" i="8"/>
  <c r="F431" i="8"/>
  <c r="E431" i="8"/>
  <c r="D431" i="8"/>
  <c r="C431" i="8"/>
  <c r="N430" i="8"/>
  <c r="M430" i="8"/>
  <c r="L430" i="8"/>
  <c r="K430" i="8"/>
  <c r="J430" i="8"/>
  <c r="I430" i="8"/>
  <c r="H430" i="8"/>
  <c r="G430" i="8"/>
  <c r="F430" i="8"/>
  <c r="E430" i="8"/>
  <c r="D430" i="8"/>
  <c r="C430" i="8"/>
  <c r="N429" i="8"/>
  <c r="M429" i="8"/>
  <c r="L429" i="8"/>
  <c r="K429" i="8"/>
  <c r="J429" i="8"/>
  <c r="I429" i="8"/>
  <c r="H429" i="8"/>
  <c r="G429" i="8"/>
  <c r="F429" i="8"/>
  <c r="E429" i="8"/>
  <c r="D429" i="8"/>
  <c r="C429" i="8"/>
  <c r="N428" i="8"/>
  <c r="M428" i="8"/>
  <c r="L428" i="8"/>
  <c r="K428" i="8"/>
  <c r="J428" i="8"/>
  <c r="I428" i="8"/>
  <c r="H428" i="8"/>
  <c r="G428" i="8"/>
  <c r="F428" i="8"/>
  <c r="E428" i="8"/>
  <c r="D428" i="8"/>
  <c r="C428" i="8"/>
  <c r="N427" i="8"/>
  <c r="M427" i="8"/>
  <c r="L427" i="8"/>
  <c r="K427" i="8"/>
  <c r="J427" i="8"/>
  <c r="I427" i="8"/>
  <c r="H427" i="8"/>
  <c r="G427" i="8"/>
  <c r="F427" i="8"/>
  <c r="E427" i="8"/>
  <c r="D427" i="8"/>
  <c r="C427" i="8"/>
  <c r="N426" i="8"/>
  <c r="M426" i="8"/>
  <c r="L426" i="8"/>
  <c r="K426" i="8"/>
  <c r="J426" i="8"/>
  <c r="I426" i="8"/>
  <c r="H426" i="8"/>
  <c r="G426" i="8"/>
  <c r="F426" i="8"/>
  <c r="E426" i="8"/>
  <c r="D426" i="8"/>
  <c r="C426" i="8"/>
  <c r="N425" i="8"/>
  <c r="M425" i="8"/>
  <c r="L425" i="8"/>
  <c r="K425" i="8"/>
  <c r="J425" i="8"/>
  <c r="I425" i="8"/>
  <c r="H425" i="8"/>
  <c r="G425" i="8"/>
  <c r="F425" i="8"/>
  <c r="E425" i="8"/>
  <c r="D425" i="8"/>
  <c r="C425" i="8"/>
  <c r="N424" i="8"/>
  <c r="M424" i="8"/>
  <c r="L424" i="8"/>
  <c r="K424" i="8"/>
  <c r="J424" i="8"/>
  <c r="I424" i="8"/>
  <c r="H424" i="8"/>
  <c r="G424" i="8"/>
  <c r="F424" i="8"/>
  <c r="E424" i="8"/>
  <c r="D424" i="8"/>
  <c r="C424" i="8"/>
  <c r="N423" i="8"/>
  <c r="M423" i="8"/>
  <c r="L423" i="8"/>
  <c r="K423" i="8"/>
  <c r="J423" i="8"/>
  <c r="I423" i="8"/>
  <c r="H423" i="8"/>
  <c r="G423" i="8"/>
  <c r="F423" i="8"/>
  <c r="E423" i="8"/>
  <c r="D423" i="8"/>
  <c r="C423" i="8"/>
  <c r="N422" i="8"/>
  <c r="M422" i="8"/>
  <c r="L422" i="8"/>
  <c r="K422" i="8"/>
  <c r="J422" i="8"/>
  <c r="I422" i="8"/>
  <c r="H422" i="8"/>
  <c r="G422" i="8"/>
  <c r="F422" i="8"/>
  <c r="E422" i="8"/>
  <c r="D422" i="8"/>
  <c r="C422" i="8"/>
  <c r="N421" i="8"/>
  <c r="M421" i="8"/>
  <c r="L421" i="8"/>
  <c r="K421" i="8"/>
  <c r="J421" i="8"/>
  <c r="I421" i="8"/>
  <c r="H421" i="8"/>
  <c r="G421" i="8"/>
  <c r="F421" i="8"/>
  <c r="E421" i="8"/>
  <c r="D421" i="8"/>
  <c r="C421" i="8"/>
  <c r="N420" i="8"/>
  <c r="M420" i="8"/>
  <c r="L420" i="8"/>
  <c r="K420" i="8"/>
  <c r="J420" i="8"/>
  <c r="I420" i="8"/>
  <c r="H420" i="8"/>
  <c r="G420" i="8"/>
  <c r="F420" i="8"/>
  <c r="E420" i="8"/>
  <c r="D420" i="8"/>
  <c r="C420" i="8"/>
  <c r="N419" i="8"/>
  <c r="M419" i="8"/>
  <c r="L419" i="8"/>
  <c r="K419" i="8"/>
  <c r="J419" i="8"/>
  <c r="I419" i="8"/>
  <c r="H419" i="8"/>
  <c r="G419" i="8"/>
  <c r="F419" i="8"/>
  <c r="E419" i="8"/>
  <c r="D419" i="8"/>
  <c r="C419" i="8"/>
  <c r="N418" i="8"/>
  <c r="M418" i="8"/>
  <c r="L418" i="8"/>
  <c r="K418" i="8"/>
  <c r="J418" i="8"/>
  <c r="I418" i="8"/>
  <c r="H418" i="8"/>
  <c r="G418" i="8"/>
  <c r="F418" i="8"/>
  <c r="E418" i="8"/>
  <c r="D418" i="8"/>
  <c r="C418" i="8"/>
  <c r="N417" i="8"/>
  <c r="M417" i="8"/>
  <c r="L417" i="8"/>
  <c r="K417" i="8"/>
  <c r="J417" i="8"/>
  <c r="I417" i="8"/>
  <c r="H417" i="8"/>
  <c r="G417" i="8"/>
  <c r="F417" i="8"/>
  <c r="E417" i="8"/>
  <c r="D417" i="8"/>
  <c r="C417" i="8"/>
  <c r="N416" i="8"/>
  <c r="M416" i="8"/>
  <c r="L416" i="8"/>
  <c r="K416" i="8"/>
  <c r="J416" i="8"/>
  <c r="I416" i="8"/>
  <c r="H416" i="8"/>
  <c r="G416" i="8"/>
  <c r="F416" i="8"/>
  <c r="E416" i="8"/>
  <c r="D416" i="8"/>
  <c r="C416" i="8"/>
  <c r="N415" i="8"/>
  <c r="M415" i="8"/>
  <c r="L415" i="8"/>
  <c r="K415" i="8"/>
  <c r="J415" i="8"/>
  <c r="I415" i="8"/>
  <c r="H415" i="8"/>
  <c r="G415" i="8"/>
  <c r="F415" i="8"/>
  <c r="E415" i="8"/>
  <c r="D415" i="8"/>
  <c r="C415" i="8"/>
  <c r="N414" i="8"/>
  <c r="M414" i="8"/>
  <c r="L414" i="8"/>
  <c r="K414" i="8"/>
  <c r="J414" i="8"/>
  <c r="I414" i="8"/>
  <c r="H414" i="8"/>
  <c r="G414" i="8"/>
  <c r="F414" i="8"/>
  <c r="E414" i="8"/>
  <c r="D414" i="8"/>
  <c r="C414" i="8"/>
  <c r="N413" i="8"/>
  <c r="M413" i="8"/>
  <c r="L413" i="8"/>
  <c r="K413" i="8"/>
  <c r="J413" i="8"/>
  <c r="I413" i="8"/>
  <c r="H413" i="8"/>
  <c r="G413" i="8"/>
  <c r="F413" i="8"/>
  <c r="E413" i="8"/>
  <c r="D413" i="8"/>
  <c r="C413" i="8"/>
  <c r="N412" i="8"/>
  <c r="M412" i="8"/>
  <c r="L412" i="8"/>
  <c r="K412" i="8"/>
  <c r="J412" i="8"/>
  <c r="I412" i="8"/>
  <c r="H412" i="8"/>
  <c r="G412" i="8"/>
  <c r="F412" i="8"/>
  <c r="E412" i="8"/>
  <c r="D412" i="8"/>
  <c r="C412" i="8"/>
  <c r="N411" i="8"/>
  <c r="M411" i="8"/>
  <c r="L411" i="8"/>
  <c r="K411" i="8"/>
  <c r="J411" i="8"/>
  <c r="I411" i="8"/>
  <c r="H411" i="8"/>
  <c r="G411" i="8"/>
  <c r="F411" i="8"/>
  <c r="E411" i="8"/>
  <c r="D411" i="8"/>
  <c r="C411" i="8"/>
  <c r="N410" i="8"/>
  <c r="M410" i="8"/>
  <c r="L410" i="8"/>
  <c r="K410" i="8"/>
  <c r="J410" i="8"/>
  <c r="I410" i="8"/>
  <c r="H410" i="8"/>
  <c r="G410" i="8"/>
  <c r="F410" i="8"/>
  <c r="E410" i="8"/>
  <c r="D410" i="8"/>
  <c r="C410" i="8"/>
  <c r="N409" i="8"/>
  <c r="M409" i="8"/>
  <c r="L409" i="8"/>
  <c r="K409" i="8"/>
  <c r="J409" i="8"/>
  <c r="I409" i="8"/>
  <c r="H409" i="8"/>
  <c r="G409" i="8"/>
  <c r="F409" i="8"/>
  <c r="E409" i="8"/>
  <c r="D409" i="8"/>
  <c r="C409" i="8"/>
  <c r="N408" i="8"/>
  <c r="M408" i="8"/>
  <c r="L408" i="8"/>
  <c r="K408" i="8"/>
  <c r="J408" i="8"/>
  <c r="I408" i="8"/>
  <c r="H408" i="8"/>
  <c r="G408" i="8"/>
  <c r="F408" i="8"/>
  <c r="E408" i="8"/>
  <c r="D408" i="8"/>
  <c r="C408" i="8"/>
  <c r="N407" i="8"/>
  <c r="M407" i="8"/>
  <c r="L407" i="8"/>
  <c r="K407" i="8"/>
  <c r="J407" i="8"/>
  <c r="I407" i="8"/>
  <c r="H407" i="8"/>
  <c r="G407" i="8"/>
  <c r="F407" i="8"/>
  <c r="E407" i="8"/>
  <c r="D407" i="8"/>
  <c r="C407" i="8"/>
  <c r="N406" i="8"/>
  <c r="M406" i="8"/>
  <c r="L406" i="8"/>
  <c r="K406" i="8"/>
  <c r="J406" i="8"/>
  <c r="I406" i="8"/>
  <c r="H406" i="8"/>
  <c r="G406" i="8"/>
  <c r="F406" i="8"/>
  <c r="E406" i="8"/>
  <c r="D406" i="8"/>
  <c r="C406" i="8"/>
  <c r="N405" i="8"/>
  <c r="M405" i="8"/>
  <c r="L405" i="8"/>
  <c r="K405" i="8"/>
  <c r="J405" i="8"/>
  <c r="I405" i="8"/>
  <c r="H405" i="8"/>
  <c r="G405" i="8"/>
  <c r="F405" i="8"/>
  <c r="E405" i="8"/>
  <c r="D405" i="8"/>
  <c r="C405" i="8"/>
  <c r="N404" i="8"/>
  <c r="M404" i="8"/>
  <c r="L404" i="8"/>
  <c r="K404" i="8"/>
  <c r="J404" i="8"/>
  <c r="I404" i="8"/>
  <c r="H404" i="8"/>
  <c r="G404" i="8"/>
  <c r="F404" i="8"/>
  <c r="E404" i="8"/>
  <c r="D404" i="8"/>
  <c r="C404" i="8"/>
  <c r="N403" i="8"/>
  <c r="M403" i="8"/>
  <c r="L403" i="8"/>
  <c r="K403" i="8"/>
  <c r="J403" i="8"/>
  <c r="I403" i="8"/>
  <c r="H403" i="8"/>
  <c r="G403" i="8"/>
  <c r="F403" i="8"/>
  <c r="E403" i="8"/>
  <c r="D403" i="8"/>
  <c r="C403" i="8"/>
  <c r="N402" i="8"/>
  <c r="M402" i="8"/>
  <c r="L402" i="8"/>
  <c r="K402" i="8"/>
  <c r="J402" i="8"/>
  <c r="I402" i="8"/>
  <c r="H402" i="8"/>
  <c r="G402" i="8"/>
  <c r="F402" i="8"/>
  <c r="E402" i="8"/>
  <c r="D402" i="8"/>
  <c r="C402" i="8"/>
  <c r="N401" i="8"/>
  <c r="M401" i="8"/>
  <c r="L401" i="8"/>
  <c r="K401" i="8"/>
  <c r="J401" i="8"/>
  <c r="I401" i="8"/>
  <c r="H401" i="8"/>
  <c r="G401" i="8"/>
  <c r="F401" i="8"/>
  <c r="E401" i="8"/>
  <c r="D401" i="8"/>
  <c r="C401" i="8"/>
  <c r="N400" i="8"/>
  <c r="M400" i="8"/>
  <c r="L400" i="8"/>
  <c r="K400" i="8"/>
  <c r="J400" i="8"/>
  <c r="I400" i="8"/>
  <c r="H400" i="8"/>
  <c r="G400" i="8"/>
  <c r="F400" i="8"/>
  <c r="E400" i="8"/>
  <c r="D400" i="8"/>
  <c r="C400" i="8"/>
  <c r="N399" i="8"/>
  <c r="M399" i="8"/>
  <c r="L399" i="8"/>
  <c r="K399" i="8"/>
  <c r="J399" i="8"/>
  <c r="I399" i="8"/>
  <c r="H399" i="8"/>
  <c r="G399" i="8"/>
  <c r="F399" i="8"/>
  <c r="E399" i="8"/>
  <c r="D399" i="8"/>
  <c r="C399" i="8"/>
  <c r="N398" i="8"/>
  <c r="M398" i="8"/>
  <c r="L398" i="8"/>
  <c r="K398" i="8"/>
  <c r="J398" i="8"/>
  <c r="I398" i="8"/>
  <c r="H398" i="8"/>
  <c r="G398" i="8"/>
  <c r="F398" i="8"/>
  <c r="E398" i="8"/>
  <c r="D398" i="8"/>
  <c r="C398" i="8"/>
  <c r="N397" i="8"/>
  <c r="M397" i="8"/>
  <c r="L397" i="8"/>
  <c r="K397" i="8"/>
  <c r="J397" i="8"/>
  <c r="I397" i="8"/>
  <c r="H397" i="8"/>
  <c r="G397" i="8"/>
  <c r="F397" i="8"/>
  <c r="E397" i="8"/>
  <c r="D397" i="8"/>
  <c r="C397" i="8"/>
  <c r="N396" i="8"/>
  <c r="M396" i="8"/>
  <c r="L396" i="8"/>
  <c r="K396" i="8"/>
  <c r="J396" i="8"/>
  <c r="I396" i="8"/>
  <c r="H396" i="8"/>
  <c r="G396" i="8"/>
  <c r="F396" i="8"/>
  <c r="E396" i="8"/>
  <c r="D396" i="8"/>
  <c r="C396" i="8"/>
  <c r="N395" i="8"/>
  <c r="M395" i="8"/>
  <c r="L395" i="8"/>
  <c r="K395" i="8"/>
  <c r="J395" i="8"/>
  <c r="I395" i="8"/>
  <c r="H395" i="8"/>
  <c r="G395" i="8"/>
  <c r="F395" i="8"/>
  <c r="E395" i="8"/>
  <c r="D395" i="8"/>
  <c r="C395" i="8"/>
  <c r="N394" i="8"/>
  <c r="M394" i="8"/>
  <c r="L394" i="8"/>
  <c r="K394" i="8"/>
  <c r="J394" i="8"/>
  <c r="I394" i="8"/>
  <c r="H394" i="8"/>
  <c r="G394" i="8"/>
  <c r="F394" i="8"/>
  <c r="E394" i="8"/>
  <c r="D394" i="8"/>
  <c r="C394" i="8"/>
  <c r="N393" i="8"/>
  <c r="M393" i="8"/>
  <c r="L393" i="8"/>
  <c r="K393" i="8"/>
  <c r="J393" i="8"/>
  <c r="I393" i="8"/>
  <c r="H393" i="8"/>
  <c r="G393" i="8"/>
  <c r="F393" i="8"/>
  <c r="E393" i="8"/>
  <c r="D393" i="8"/>
  <c r="C393" i="8"/>
  <c r="N392" i="8"/>
  <c r="M392" i="8"/>
  <c r="L392" i="8"/>
  <c r="K392" i="8"/>
  <c r="J392" i="8"/>
  <c r="I392" i="8"/>
  <c r="H392" i="8"/>
  <c r="G392" i="8"/>
  <c r="F392" i="8"/>
  <c r="E392" i="8"/>
  <c r="D392" i="8"/>
  <c r="C392" i="8"/>
  <c r="N391" i="8"/>
  <c r="M391" i="8"/>
  <c r="L391" i="8"/>
  <c r="K391" i="8"/>
  <c r="J391" i="8"/>
  <c r="I391" i="8"/>
  <c r="H391" i="8"/>
  <c r="G391" i="8"/>
  <c r="F391" i="8"/>
  <c r="E391" i="8"/>
  <c r="D391" i="8"/>
  <c r="C391" i="8"/>
  <c r="N390" i="8"/>
  <c r="M390" i="8"/>
  <c r="L390" i="8"/>
  <c r="K390" i="8"/>
  <c r="J390" i="8"/>
  <c r="I390" i="8"/>
  <c r="H390" i="8"/>
  <c r="G390" i="8"/>
  <c r="F390" i="8"/>
  <c r="E390" i="8"/>
  <c r="D390" i="8"/>
  <c r="C390" i="8"/>
  <c r="N389" i="8"/>
  <c r="M389" i="8"/>
  <c r="L389" i="8"/>
  <c r="K389" i="8"/>
  <c r="J389" i="8"/>
  <c r="I389" i="8"/>
  <c r="H389" i="8"/>
  <c r="G389" i="8"/>
  <c r="F389" i="8"/>
  <c r="E389" i="8"/>
  <c r="D389" i="8"/>
  <c r="C389" i="8"/>
  <c r="N388" i="8"/>
  <c r="M388" i="8"/>
  <c r="L388" i="8"/>
  <c r="K388" i="8"/>
  <c r="J388" i="8"/>
  <c r="I388" i="8"/>
  <c r="H388" i="8"/>
  <c r="G388" i="8"/>
  <c r="F388" i="8"/>
  <c r="E388" i="8"/>
  <c r="D388" i="8"/>
  <c r="C388" i="8"/>
  <c r="N387" i="8"/>
  <c r="M387" i="8"/>
  <c r="L387" i="8"/>
  <c r="K387" i="8"/>
  <c r="J387" i="8"/>
  <c r="I387" i="8"/>
  <c r="H387" i="8"/>
  <c r="G387" i="8"/>
  <c r="F387" i="8"/>
  <c r="E387" i="8"/>
  <c r="D387" i="8"/>
  <c r="C387" i="8"/>
  <c r="N386" i="8"/>
  <c r="M386" i="8"/>
  <c r="L386" i="8"/>
  <c r="K386" i="8"/>
  <c r="J386" i="8"/>
  <c r="I386" i="8"/>
  <c r="H386" i="8"/>
  <c r="G386" i="8"/>
  <c r="F386" i="8"/>
  <c r="E386" i="8"/>
  <c r="D386" i="8"/>
  <c r="C386" i="8"/>
  <c r="N385" i="8"/>
  <c r="M385" i="8"/>
  <c r="L385" i="8"/>
  <c r="K385" i="8"/>
  <c r="J385" i="8"/>
  <c r="I385" i="8"/>
  <c r="H385" i="8"/>
  <c r="G385" i="8"/>
  <c r="F385" i="8"/>
  <c r="E385" i="8"/>
  <c r="D385" i="8"/>
  <c r="C385" i="8"/>
  <c r="N384" i="8"/>
  <c r="M384" i="8"/>
  <c r="L384" i="8"/>
  <c r="K384" i="8"/>
  <c r="J384" i="8"/>
  <c r="I384" i="8"/>
  <c r="H384" i="8"/>
  <c r="G384" i="8"/>
  <c r="F384" i="8"/>
  <c r="E384" i="8"/>
  <c r="D384" i="8"/>
  <c r="C384" i="8"/>
  <c r="N383" i="8"/>
  <c r="M383" i="8"/>
  <c r="L383" i="8"/>
  <c r="K383" i="8"/>
  <c r="J383" i="8"/>
  <c r="I383" i="8"/>
  <c r="H383" i="8"/>
  <c r="G383" i="8"/>
  <c r="F383" i="8"/>
  <c r="E383" i="8"/>
  <c r="D383" i="8"/>
  <c r="C383" i="8"/>
  <c r="N382" i="8"/>
  <c r="M382" i="8"/>
  <c r="L382" i="8"/>
  <c r="K382" i="8"/>
  <c r="J382" i="8"/>
  <c r="I382" i="8"/>
  <c r="H382" i="8"/>
  <c r="G382" i="8"/>
  <c r="F382" i="8"/>
  <c r="E382" i="8"/>
  <c r="D382" i="8"/>
  <c r="C382" i="8"/>
  <c r="N381" i="8"/>
  <c r="M381" i="8"/>
  <c r="L381" i="8"/>
  <c r="K381" i="8"/>
  <c r="J381" i="8"/>
  <c r="I381" i="8"/>
  <c r="H381" i="8"/>
  <c r="G381" i="8"/>
  <c r="F381" i="8"/>
  <c r="E381" i="8"/>
  <c r="D381" i="8"/>
  <c r="C381" i="8"/>
  <c r="N380" i="8"/>
  <c r="M380" i="8"/>
  <c r="L380" i="8"/>
  <c r="K380" i="8"/>
  <c r="J380" i="8"/>
  <c r="I380" i="8"/>
  <c r="H380" i="8"/>
  <c r="G380" i="8"/>
  <c r="F380" i="8"/>
  <c r="E380" i="8"/>
  <c r="D380" i="8"/>
  <c r="C380" i="8"/>
  <c r="N379" i="8"/>
  <c r="M379" i="8"/>
  <c r="L379" i="8"/>
  <c r="K379" i="8"/>
  <c r="J379" i="8"/>
  <c r="I379" i="8"/>
  <c r="H379" i="8"/>
  <c r="G379" i="8"/>
  <c r="F379" i="8"/>
  <c r="E379" i="8"/>
  <c r="D379" i="8"/>
  <c r="C379" i="8"/>
  <c r="N378" i="8"/>
  <c r="M378" i="8"/>
  <c r="L378" i="8"/>
  <c r="K378" i="8"/>
  <c r="J378" i="8"/>
  <c r="I378" i="8"/>
  <c r="H378" i="8"/>
  <c r="G378" i="8"/>
  <c r="F378" i="8"/>
  <c r="E378" i="8"/>
  <c r="D378" i="8"/>
  <c r="C378" i="8"/>
  <c r="N377" i="8"/>
  <c r="M377" i="8"/>
  <c r="L377" i="8"/>
  <c r="K377" i="8"/>
  <c r="J377" i="8"/>
  <c r="I377" i="8"/>
  <c r="H377" i="8"/>
  <c r="G377" i="8"/>
  <c r="F377" i="8"/>
  <c r="E377" i="8"/>
  <c r="D377" i="8"/>
  <c r="C377" i="8"/>
  <c r="N376" i="8"/>
  <c r="M376" i="8"/>
  <c r="L376" i="8"/>
  <c r="K376" i="8"/>
  <c r="J376" i="8"/>
  <c r="I376" i="8"/>
  <c r="H376" i="8"/>
  <c r="G376" i="8"/>
  <c r="F376" i="8"/>
  <c r="E376" i="8"/>
  <c r="D376" i="8"/>
  <c r="C376" i="8"/>
  <c r="N375" i="8"/>
  <c r="M375" i="8"/>
  <c r="L375" i="8"/>
  <c r="K375" i="8"/>
  <c r="J375" i="8"/>
  <c r="I375" i="8"/>
  <c r="H375" i="8"/>
  <c r="G375" i="8"/>
  <c r="F375" i="8"/>
  <c r="E375" i="8"/>
  <c r="D375" i="8"/>
  <c r="C375" i="8"/>
  <c r="N374" i="8"/>
  <c r="M374" i="8"/>
  <c r="L374" i="8"/>
  <c r="K374" i="8"/>
  <c r="J374" i="8"/>
  <c r="I374" i="8"/>
  <c r="H374" i="8"/>
  <c r="G374" i="8"/>
  <c r="F374" i="8"/>
  <c r="E374" i="8"/>
  <c r="D374" i="8"/>
  <c r="C374" i="8"/>
  <c r="N373" i="8"/>
  <c r="M373" i="8"/>
  <c r="L373" i="8"/>
  <c r="K373" i="8"/>
  <c r="J373" i="8"/>
  <c r="I373" i="8"/>
  <c r="H373" i="8"/>
  <c r="G373" i="8"/>
  <c r="F373" i="8"/>
  <c r="E373" i="8"/>
  <c r="D373" i="8"/>
  <c r="C373" i="8"/>
  <c r="N372" i="8"/>
  <c r="M372" i="8"/>
  <c r="L372" i="8"/>
  <c r="K372" i="8"/>
  <c r="J372" i="8"/>
  <c r="I372" i="8"/>
  <c r="H372" i="8"/>
  <c r="G372" i="8"/>
  <c r="F372" i="8"/>
  <c r="E372" i="8"/>
  <c r="D372" i="8"/>
  <c r="C372" i="8"/>
  <c r="N371" i="8"/>
  <c r="M371" i="8"/>
  <c r="L371" i="8"/>
  <c r="K371" i="8"/>
  <c r="J371" i="8"/>
  <c r="I371" i="8"/>
  <c r="H371" i="8"/>
  <c r="G371" i="8"/>
  <c r="F371" i="8"/>
  <c r="E371" i="8"/>
  <c r="D371" i="8"/>
  <c r="C371" i="8"/>
  <c r="N370" i="8"/>
  <c r="M370" i="8"/>
  <c r="L370" i="8"/>
  <c r="K370" i="8"/>
  <c r="J370" i="8"/>
  <c r="I370" i="8"/>
  <c r="H370" i="8"/>
  <c r="G370" i="8"/>
  <c r="F370" i="8"/>
  <c r="E370" i="8"/>
  <c r="D370" i="8"/>
  <c r="C370" i="8"/>
  <c r="N369" i="8"/>
  <c r="M369" i="8"/>
  <c r="L369" i="8"/>
  <c r="K369" i="8"/>
  <c r="J369" i="8"/>
  <c r="I369" i="8"/>
  <c r="H369" i="8"/>
  <c r="G369" i="8"/>
  <c r="F369" i="8"/>
  <c r="E369" i="8"/>
  <c r="D369" i="8"/>
  <c r="C369" i="8"/>
  <c r="N368" i="8"/>
  <c r="M368" i="8"/>
  <c r="L368" i="8"/>
  <c r="K368" i="8"/>
  <c r="J368" i="8"/>
  <c r="I368" i="8"/>
  <c r="H368" i="8"/>
  <c r="G368" i="8"/>
  <c r="F368" i="8"/>
  <c r="E368" i="8"/>
  <c r="D368" i="8"/>
  <c r="C368" i="8"/>
  <c r="N367" i="8"/>
  <c r="M367" i="8"/>
  <c r="L367" i="8"/>
  <c r="K367" i="8"/>
  <c r="J367" i="8"/>
  <c r="I367" i="8"/>
  <c r="H367" i="8"/>
  <c r="G367" i="8"/>
  <c r="F367" i="8"/>
  <c r="E367" i="8"/>
  <c r="D367" i="8"/>
  <c r="C367" i="8"/>
  <c r="N366" i="8"/>
  <c r="M366" i="8"/>
  <c r="L366" i="8"/>
  <c r="K366" i="8"/>
  <c r="J366" i="8"/>
  <c r="I366" i="8"/>
  <c r="H366" i="8"/>
  <c r="G366" i="8"/>
  <c r="F366" i="8"/>
  <c r="E366" i="8"/>
  <c r="D366" i="8"/>
  <c r="C366" i="8"/>
  <c r="N365" i="8"/>
  <c r="M365" i="8"/>
  <c r="L365" i="8"/>
  <c r="K365" i="8"/>
  <c r="J365" i="8"/>
  <c r="I365" i="8"/>
  <c r="H365" i="8"/>
  <c r="G365" i="8"/>
  <c r="F365" i="8"/>
  <c r="E365" i="8"/>
  <c r="D365" i="8"/>
  <c r="C365" i="8"/>
  <c r="N364" i="8"/>
  <c r="M364" i="8"/>
  <c r="L364" i="8"/>
  <c r="K364" i="8"/>
  <c r="J364" i="8"/>
  <c r="I364" i="8"/>
  <c r="H364" i="8"/>
  <c r="G364" i="8"/>
  <c r="F364" i="8"/>
  <c r="E364" i="8"/>
  <c r="D364" i="8"/>
  <c r="C364" i="8"/>
  <c r="N363" i="8"/>
  <c r="M363" i="8"/>
  <c r="L363" i="8"/>
  <c r="K363" i="8"/>
  <c r="J363" i="8"/>
  <c r="I363" i="8"/>
  <c r="H363" i="8"/>
  <c r="G363" i="8"/>
  <c r="F363" i="8"/>
  <c r="E363" i="8"/>
  <c r="D363" i="8"/>
  <c r="C363" i="8"/>
  <c r="N362" i="8"/>
  <c r="M362" i="8"/>
  <c r="L362" i="8"/>
  <c r="K362" i="8"/>
  <c r="J362" i="8"/>
  <c r="I362" i="8"/>
  <c r="H362" i="8"/>
  <c r="G362" i="8"/>
  <c r="F362" i="8"/>
  <c r="E362" i="8"/>
  <c r="D362" i="8"/>
  <c r="C362" i="8"/>
  <c r="N361" i="8"/>
  <c r="M361" i="8"/>
  <c r="L361" i="8"/>
  <c r="K361" i="8"/>
  <c r="J361" i="8"/>
  <c r="I361" i="8"/>
  <c r="H361" i="8"/>
  <c r="G361" i="8"/>
  <c r="F361" i="8"/>
  <c r="E361" i="8"/>
  <c r="D361" i="8"/>
  <c r="C361" i="8"/>
  <c r="N360" i="8"/>
  <c r="M360" i="8"/>
  <c r="L360" i="8"/>
  <c r="K360" i="8"/>
  <c r="J360" i="8"/>
  <c r="I360" i="8"/>
  <c r="H360" i="8"/>
  <c r="G360" i="8"/>
  <c r="F360" i="8"/>
  <c r="E360" i="8"/>
  <c r="D360" i="8"/>
  <c r="C360" i="8"/>
  <c r="N359" i="8"/>
  <c r="M359" i="8"/>
  <c r="L359" i="8"/>
  <c r="K359" i="8"/>
  <c r="J359" i="8"/>
  <c r="I359" i="8"/>
  <c r="H359" i="8"/>
  <c r="G359" i="8"/>
  <c r="F359" i="8"/>
  <c r="E359" i="8"/>
  <c r="D359" i="8"/>
  <c r="C359" i="8"/>
  <c r="N358" i="8"/>
  <c r="M358" i="8"/>
  <c r="L358" i="8"/>
  <c r="K358" i="8"/>
  <c r="J358" i="8"/>
  <c r="I358" i="8"/>
  <c r="H358" i="8"/>
  <c r="G358" i="8"/>
  <c r="F358" i="8"/>
  <c r="E358" i="8"/>
  <c r="D358" i="8"/>
  <c r="C358" i="8"/>
  <c r="N357" i="8"/>
  <c r="M357" i="8"/>
  <c r="L357" i="8"/>
  <c r="K357" i="8"/>
  <c r="J357" i="8"/>
  <c r="I357" i="8"/>
  <c r="H357" i="8"/>
  <c r="G357" i="8"/>
  <c r="F357" i="8"/>
  <c r="E357" i="8"/>
  <c r="D357" i="8"/>
  <c r="C357" i="8"/>
  <c r="N356" i="8"/>
  <c r="M356" i="8"/>
  <c r="L356" i="8"/>
  <c r="K356" i="8"/>
  <c r="J356" i="8"/>
  <c r="I356" i="8"/>
  <c r="H356" i="8"/>
  <c r="G356" i="8"/>
  <c r="F356" i="8"/>
  <c r="E356" i="8"/>
  <c r="D356" i="8"/>
  <c r="C356" i="8"/>
  <c r="N355" i="8"/>
  <c r="M355" i="8"/>
  <c r="L355" i="8"/>
  <c r="K355" i="8"/>
  <c r="J355" i="8"/>
  <c r="I355" i="8"/>
  <c r="H355" i="8"/>
  <c r="G355" i="8"/>
  <c r="F355" i="8"/>
  <c r="E355" i="8"/>
  <c r="D355" i="8"/>
  <c r="C355" i="8"/>
  <c r="N354" i="8"/>
  <c r="M354" i="8"/>
  <c r="L354" i="8"/>
  <c r="K354" i="8"/>
  <c r="J354" i="8"/>
  <c r="I354" i="8"/>
  <c r="H354" i="8"/>
  <c r="G354" i="8"/>
  <c r="F354" i="8"/>
  <c r="E354" i="8"/>
  <c r="D354" i="8"/>
  <c r="C354" i="8"/>
  <c r="N353" i="8"/>
  <c r="M353" i="8"/>
  <c r="L353" i="8"/>
  <c r="K353" i="8"/>
  <c r="J353" i="8"/>
  <c r="I353" i="8"/>
  <c r="H353" i="8"/>
  <c r="G353" i="8"/>
  <c r="F353" i="8"/>
  <c r="E353" i="8"/>
  <c r="D353" i="8"/>
  <c r="C353" i="8"/>
  <c r="N352" i="8"/>
  <c r="M352" i="8"/>
  <c r="L352" i="8"/>
  <c r="K352" i="8"/>
  <c r="J352" i="8"/>
  <c r="I352" i="8"/>
  <c r="H352" i="8"/>
  <c r="G352" i="8"/>
  <c r="F352" i="8"/>
  <c r="E352" i="8"/>
  <c r="D352" i="8"/>
  <c r="C352" i="8"/>
  <c r="N351" i="8"/>
  <c r="M351" i="8"/>
  <c r="L351" i="8"/>
  <c r="K351" i="8"/>
  <c r="J351" i="8"/>
  <c r="I351" i="8"/>
  <c r="H351" i="8"/>
  <c r="G351" i="8"/>
  <c r="F351" i="8"/>
  <c r="E351" i="8"/>
  <c r="D351" i="8"/>
  <c r="C351" i="8"/>
  <c r="N350" i="8"/>
  <c r="M350" i="8"/>
  <c r="L350" i="8"/>
  <c r="K350" i="8"/>
  <c r="J350" i="8"/>
  <c r="I350" i="8"/>
  <c r="H350" i="8"/>
  <c r="G350" i="8"/>
  <c r="F350" i="8"/>
  <c r="E350" i="8"/>
  <c r="D350" i="8"/>
  <c r="C350" i="8"/>
  <c r="N349" i="8"/>
  <c r="M349" i="8"/>
  <c r="L349" i="8"/>
  <c r="K349" i="8"/>
  <c r="J349" i="8"/>
  <c r="I349" i="8"/>
  <c r="H349" i="8"/>
  <c r="G349" i="8"/>
  <c r="F349" i="8"/>
  <c r="E349" i="8"/>
  <c r="D349" i="8"/>
  <c r="C349" i="8"/>
  <c r="N348" i="8"/>
  <c r="M348" i="8"/>
  <c r="L348" i="8"/>
  <c r="K348" i="8"/>
  <c r="J348" i="8"/>
  <c r="I348" i="8"/>
  <c r="H348" i="8"/>
  <c r="G348" i="8"/>
  <c r="F348" i="8"/>
  <c r="E348" i="8"/>
  <c r="D348" i="8"/>
  <c r="C348" i="8"/>
  <c r="N347" i="8"/>
  <c r="M347" i="8"/>
  <c r="L347" i="8"/>
  <c r="K347" i="8"/>
  <c r="J347" i="8"/>
  <c r="I347" i="8"/>
  <c r="H347" i="8"/>
  <c r="G347" i="8"/>
  <c r="F347" i="8"/>
  <c r="E347" i="8"/>
  <c r="D347" i="8"/>
  <c r="C347" i="8"/>
  <c r="N346" i="8"/>
  <c r="M346" i="8"/>
  <c r="L346" i="8"/>
  <c r="K346" i="8"/>
  <c r="J346" i="8"/>
  <c r="I346" i="8"/>
  <c r="H346" i="8"/>
  <c r="G346" i="8"/>
  <c r="F346" i="8"/>
  <c r="E346" i="8"/>
  <c r="D346" i="8"/>
  <c r="C346" i="8"/>
  <c r="N345" i="8"/>
  <c r="M345" i="8"/>
  <c r="L345" i="8"/>
  <c r="K345" i="8"/>
  <c r="J345" i="8"/>
  <c r="I345" i="8"/>
  <c r="H345" i="8"/>
  <c r="G345" i="8"/>
  <c r="F345" i="8"/>
  <c r="E345" i="8"/>
  <c r="D345" i="8"/>
  <c r="C345" i="8"/>
  <c r="N344" i="8"/>
  <c r="M344" i="8"/>
  <c r="L344" i="8"/>
  <c r="K344" i="8"/>
  <c r="J344" i="8"/>
  <c r="I344" i="8"/>
  <c r="H344" i="8"/>
  <c r="G344" i="8"/>
  <c r="F344" i="8"/>
  <c r="E344" i="8"/>
  <c r="D344" i="8"/>
  <c r="C344" i="8"/>
  <c r="N343" i="8"/>
  <c r="M343" i="8"/>
  <c r="L343" i="8"/>
  <c r="K343" i="8"/>
  <c r="J343" i="8"/>
  <c r="I343" i="8"/>
  <c r="H343" i="8"/>
  <c r="G343" i="8"/>
  <c r="F343" i="8"/>
  <c r="E343" i="8"/>
  <c r="D343" i="8"/>
  <c r="C343" i="8"/>
  <c r="N342" i="8"/>
  <c r="M342" i="8"/>
  <c r="L342" i="8"/>
  <c r="K342" i="8"/>
  <c r="J342" i="8"/>
  <c r="I342" i="8"/>
  <c r="H342" i="8"/>
  <c r="G342" i="8"/>
  <c r="F342" i="8"/>
  <c r="E342" i="8"/>
  <c r="D342" i="8"/>
  <c r="C342" i="8"/>
  <c r="N341" i="8"/>
  <c r="M341" i="8"/>
  <c r="L341" i="8"/>
  <c r="K341" i="8"/>
  <c r="J341" i="8"/>
  <c r="I341" i="8"/>
  <c r="H341" i="8"/>
  <c r="G341" i="8"/>
  <c r="F341" i="8"/>
  <c r="E341" i="8"/>
  <c r="D341" i="8"/>
  <c r="C341" i="8"/>
  <c r="N340" i="8"/>
  <c r="M340" i="8"/>
  <c r="L340" i="8"/>
  <c r="K340" i="8"/>
  <c r="J340" i="8"/>
  <c r="I340" i="8"/>
  <c r="H340" i="8"/>
  <c r="G340" i="8"/>
  <c r="F340" i="8"/>
  <c r="E340" i="8"/>
  <c r="D340" i="8"/>
  <c r="C340" i="8"/>
  <c r="N339" i="8"/>
  <c r="M339" i="8"/>
  <c r="L339" i="8"/>
  <c r="K339" i="8"/>
  <c r="J339" i="8"/>
  <c r="I339" i="8"/>
  <c r="H339" i="8"/>
  <c r="G339" i="8"/>
  <c r="F339" i="8"/>
  <c r="E339" i="8"/>
  <c r="D339" i="8"/>
  <c r="C339" i="8"/>
  <c r="N338" i="8"/>
  <c r="M338" i="8"/>
  <c r="L338" i="8"/>
  <c r="K338" i="8"/>
  <c r="J338" i="8"/>
  <c r="I338" i="8"/>
  <c r="H338" i="8"/>
  <c r="G338" i="8"/>
  <c r="F338" i="8"/>
  <c r="E338" i="8"/>
  <c r="D338" i="8"/>
  <c r="C338" i="8"/>
  <c r="N337" i="8"/>
  <c r="M337" i="8"/>
  <c r="L337" i="8"/>
  <c r="K337" i="8"/>
  <c r="J337" i="8"/>
  <c r="I337" i="8"/>
  <c r="H337" i="8"/>
  <c r="G337" i="8"/>
  <c r="F337" i="8"/>
  <c r="E337" i="8"/>
  <c r="D337" i="8"/>
  <c r="C337" i="8"/>
  <c r="N336" i="8"/>
  <c r="M336" i="8"/>
  <c r="L336" i="8"/>
  <c r="K336" i="8"/>
  <c r="J336" i="8"/>
  <c r="I336" i="8"/>
  <c r="H336" i="8"/>
  <c r="G336" i="8"/>
  <c r="F336" i="8"/>
  <c r="E336" i="8"/>
  <c r="D336" i="8"/>
  <c r="C336" i="8"/>
  <c r="N335" i="8"/>
  <c r="M335" i="8"/>
  <c r="L335" i="8"/>
  <c r="K335" i="8"/>
  <c r="J335" i="8"/>
  <c r="I335" i="8"/>
  <c r="H335" i="8"/>
  <c r="G335" i="8"/>
  <c r="F335" i="8"/>
  <c r="E335" i="8"/>
  <c r="D335" i="8"/>
  <c r="C335" i="8"/>
  <c r="N334" i="8"/>
  <c r="M334" i="8"/>
  <c r="L334" i="8"/>
  <c r="K334" i="8"/>
  <c r="J334" i="8"/>
  <c r="I334" i="8"/>
  <c r="H334" i="8"/>
  <c r="G334" i="8"/>
  <c r="F334" i="8"/>
  <c r="E334" i="8"/>
  <c r="D334" i="8"/>
  <c r="C334" i="8"/>
  <c r="N333" i="8"/>
  <c r="M333" i="8"/>
  <c r="L333" i="8"/>
  <c r="K333" i="8"/>
  <c r="J333" i="8"/>
  <c r="I333" i="8"/>
  <c r="H333" i="8"/>
  <c r="G333" i="8"/>
  <c r="F333" i="8"/>
  <c r="E333" i="8"/>
  <c r="D333" i="8"/>
  <c r="C333" i="8"/>
  <c r="N332" i="8"/>
  <c r="M332" i="8"/>
  <c r="L332" i="8"/>
  <c r="K332" i="8"/>
  <c r="J332" i="8"/>
  <c r="I332" i="8"/>
  <c r="H332" i="8"/>
  <c r="G332" i="8"/>
  <c r="F332" i="8"/>
  <c r="E332" i="8"/>
  <c r="D332" i="8"/>
  <c r="C332" i="8"/>
  <c r="N331" i="8"/>
  <c r="M331" i="8"/>
  <c r="L331" i="8"/>
  <c r="K331" i="8"/>
  <c r="J331" i="8"/>
  <c r="I331" i="8"/>
  <c r="H331" i="8"/>
  <c r="G331" i="8"/>
  <c r="F331" i="8"/>
  <c r="E331" i="8"/>
  <c r="D331" i="8"/>
  <c r="C331" i="8"/>
  <c r="N330" i="8"/>
  <c r="M330" i="8"/>
  <c r="L330" i="8"/>
  <c r="K330" i="8"/>
  <c r="J330" i="8"/>
  <c r="I330" i="8"/>
  <c r="H330" i="8"/>
  <c r="G330" i="8"/>
  <c r="F330" i="8"/>
  <c r="E330" i="8"/>
  <c r="D330" i="8"/>
  <c r="C330" i="8"/>
  <c r="N329" i="8"/>
  <c r="M329" i="8"/>
  <c r="L329" i="8"/>
  <c r="K329" i="8"/>
  <c r="J329" i="8"/>
  <c r="I329" i="8"/>
  <c r="H329" i="8"/>
  <c r="G329" i="8"/>
  <c r="F329" i="8"/>
  <c r="E329" i="8"/>
  <c r="D329" i="8"/>
  <c r="C329" i="8"/>
  <c r="N328" i="8"/>
  <c r="M328" i="8"/>
  <c r="L328" i="8"/>
  <c r="K328" i="8"/>
  <c r="J328" i="8"/>
  <c r="I328" i="8"/>
  <c r="H328" i="8"/>
  <c r="G328" i="8"/>
  <c r="F328" i="8"/>
  <c r="E328" i="8"/>
  <c r="D328" i="8"/>
  <c r="C328" i="8"/>
  <c r="N327" i="8"/>
  <c r="M327" i="8"/>
  <c r="L327" i="8"/>
  <c r="K327" i="8"/>
  <c r="J327" i="8"/>
  <c r="I327" i="8"/>
  <c r="H327" i="8"/>
  <c r="G327" i="8"/>
  <c r="F327" i="8"/>
  <c r="E327" i="8"/>
  <c r="D327" i="8"/>
  <c r="C327" i="8"/>
  <c r="N326" i="8"/>
  <c r="M326" i="8"/>
  <c r="L326" i="8"/>
  <c r="K326" i="8"/>
  <c r="J326" i="8"/>
  <c r="I326" i="8"/>
  <c r="H326" i="8"/>
  <c r="G326" i="8"/>
  <c r="F326" i="8"/>
  <c r="E326" i="8"/>
  <c r="D326" i="8"/>
  <c r="C326" i="8"/>
  <c r="N325" i="8"/>
  <c r="M325" i="8"/>
  <c r="L325" i="8"/>
  <c r="K325" i="8"/>
  <c r="J325" i="8"/>
  <c r="I325" i="8"/>
  <c r="H325" i="8"/>
  <c r="G325" i="8"/>
  <c r="F325" i="8"/>
  <c r="E325" i="8"/>
  <c r="D325" i="8"/>
  <c r="C325" i="8"/>
  <c r="N324" i="8"/>
  <c r="M324" i="8"/>
  <c r="L324" i="8"/>
  <c r="K324" i="8"/>
  <c r="J324" i="8"/>
  <c r="I324" i="8"/>
  <c r="H324" i="8"/>
  <c r="G324" i="8"/>
  <c r="F324" i="8"/>
  <c r="E324" i="8"/>
  <c r="D324" i="8"/>
  <c r="C324" i="8"/>
  <c r="N323" i="8"/>
  <c r="M323" i="8"/>
  <c r="L323" i="8"/>
  <c r="K323" i="8"/>
  <c r="J323" i="8"/>
  <c r="I323" i="8"/>
  <c r="H323" i="8"/>
  <c r="G323" i="8"/>
  <c r="F323" i="8"/>
  <c r="E323" i="8"/>
  <c r="D323" i="8"/>
  <c r="C323" i="8"/>
  <c r="N322" i="8"/>
  <c r="M322" i="8"/>
  <c r="L322" i="8"/>
  <c r="K322" i="8"/>
  <c r="J322" i="8"/>
  <c r="I322" i="8"/>
  <c r="H322" i="8"/>
  <c r="G322" i="8"/>
  <c r="F322" i="8"/>
  <c r="E322" i="8"/>
  <c r="D322" i="8"/>
  <c r="C322" i="8"/>
  <c r="N321" i="8"/>
  <c r="M321" i="8"/>
  <c r="L321" i="8"/>
  <c r="K321" i="8"/>
  <c r="J321" i="8"/>
  <c r="I321" i="8"/>
  <c r="H321" i="8"/>
  <c r="G321" i="8"/>
  <c r="F321" i="8"/>
  <c r="E321" i="8"/>
  <c r="D321" i="8"/>
  <c r="C321" i="8"/>
  <c r="N320" i="8"/>
  <c r="M320" i="8"/>
  <c r="L320" i="8"/>
  <c r="K320" i="8"/>
  <c r="J320" i="8"/>
  <c r="I320" i="8"/>
  <c r="H320" i="8"/>
  <c r="G320" i="8"/>
  <c r="F320" i="8"/>
  <c r="E320" i="8"/>
  <c r="D320" i="8"/>
  <c r="C320" i="8"/>
  <c r="N319" i="8"/>
  <c r="M319" i="8"/>
  <c r="L319" i="8"/>
  <c r="K319" i="8"/>
  <c r="J319" i="8"/>
  <c r="I319" i="8"/>
  <c r="H319" i="8"/>
  <c r="G319" i="8"/>
  <c r="F319" i="8"/>
  <c r="E319" i="8"/>
  <c r="D319" i="8"/>
  <c r="C319" i="8"/>
  <c r="N318" i="8"/>
  <c r="M318" i="8"/>
  <c r="L318" i="8"/>
  <c r="K318" i="8"/>
  <c r="J318" i="8"/>
  <c r="I318" i="8"/>
  <c r="H318" i="8"/>
  <c r="G318" i="8"/>
  <c r="F318" i="8"/>
  <c r="E318" i="8"/>
  <c r="D318" i="8"/>
  <c r="C318" i="8"/>
  <c r="N317" i="8"/>
  <c r="M317" i="8"/>
  <c r="L317" i="8"/>
  <c r="K317" i="8"/>
  <c r="J317" i="8"/>
  <c r="I317" i="8"/>
  <c r="H317" i="8"/>
  <c r="G317" i="8"/>
  <c r="F317" i="8"/>
  <c r="E317" i="8"/>
  <c r="D317" i="8"/>
  <c r="C317" i="8"/>
  <c r="N316" i="8"/>
  <c r="M316" i="8"/>
  <c r="L316" i="8"/>
  <c r="K316" i="8"/>
  <c r="J316" i="8"/>
  <c r="I316" i="8"/>
  <c r="H316" i="8"/>
  <c r="G316" i="8"/>
  <c r="F316" i="8"/>
  <c r="E316" i="8"/>
  <c r="D316" i="8"/>
  <c r="C316" i="8"/>
  <c r="N315" i="8"/>
  <c r="M315" i="8"/>
  <c r="L315" i="8"/>
  <c r="K315" i="8"/>
  <c r="J315" i="8"/>
  <c r="I315" i="8"/>
  <c r="H315" i="8"/>
  <c r="G315" i="8"/>
  <c r="F315" i="8"/>
  <c r="E315" i="8"/>
  <c r="D315" i="8"/>
  <c r="C315" i="8"/>
  <c r="N314" i="8"/>
  <c r="M314" i="8"/>
  <c r="L314" i="8"/>
  <c r="K314" i="8"/>
  <c r="J314" i="8"/>
  <c r="I314" i="8"/>
  <c r="H314" i="8"/>
  <c r="G314" i="8"/>
  <c r="F314" i="8"/>
  <c r="E314" i="8"/>
  <c r="D314" i="8"/>
  <c r="C314" i="8"/>
  <c r="N313" i="8"/>
  <c r="M313" i="8"/>
  <c r="L313" i="8"/>
  <c r="K313" i="8"/>
  <c r="J313" i="8"/>
  <c r="I313" i="8"/>
  <c r="H313" i="8"/>
  <c r="G313" i="8"/>
  <c r="F313" i="8"/>
  <c r="E313" i="8"/>
  <c r="D313" i="8"/>
  <c r="C313" i="8"/>
  <c r="N312" i="8"/>
  <c r="M312" i="8"/>
  <c r="L312" i="8"/>
  <c r="K312" i="8"/>
  <c r="J312" i="8"/>
  <c r="I312" i="8"/>
  <c r="H312" i="8"/>
  <c r="G312" i="8"/>
  <c r="F312" i="8"/>
  <c r="E312" i="8"/>
  <c r="D312" i="8"/>
  <c r="C312" i="8"/>
  <c r="N311" i="8"/>
  <c r="M311" i="8"/>
  <c r="L311" i="8"/>
  <c r="K311" i="8"/>
  <c r="J311" i="8"/>
  <c r="I311" i="8"/>
  <c r="H311" i="8"/>
  <c r="G311" i="8"/>
  <c r="F311" i="8"/>
  <c r="E311" i="8"/>
  <c r="D311" i="8"/>
  <c r="C311" i="8"/>
  <c r="N310" i="8"/>
  <c r="M310" i="8"/>
  <c r="L310" i="8"/>
  <c r="K310" i="8"/>
  <c r="J310" i="8"/>
  <c r="I310" i="8"/>
  <c r="H310" i="8"/>
  <c r="G310" i="8"/>
  <c r="F310" i="8"/>
  <c r="E310" i="8"/>
  <c r="D310" i="8"/>
  <c r="C310" i="8"/>
  <c r="N309" i="8"/>
  <c r="M309" i="8"/>
  <c r="L309" i="8"/>
  <c r="K309" i="8"/>
  <c r="J309" i="8"/>
  <c r="I309" i="8"/>
  <c r="H309" i="8"/>
  <c r="G309" i="8"/>
  <c r="F309" i="8"/>
  <c r="E309" i="8"/>
  <c r="D309" i="8"/>
  <c r="C309" i="8"/>
  <c r="N308" i="8"/>
  <c r="M308" i="8"/>
  <c r="L308" i="8"/>
  <c r="K308" i="8"/>
  <c r="J308" i="8"/>
  <c r="I308" i="8"/>
  <c r="H308" i="8"/>
  <c r="G308" i="8"/>
  <c r="F308" i="8"/>
  <c r="E308" i="8"/>
  <c r="D308" i="8"/>
  <c r="C308" i="8"/>
  <c r="N307" i="8"/>
  <c r="M307" i="8"/>
  <c r="L307" i="8"/>
  <c r="K307" i="8"/>
  <c r="J307" i="8"/>
  <c r="I307" i="8"/>
  <c r="H307" i="8"/>
  <c r="G307" i="8"/>
  <c r="F307" i="8"/>
  <c r="E307" i="8"/>
  <c r="D307" i="8"/>
  <c r="C307" i="8"/>
  <c r="N306" i="8"/>
  <c r="M306" i="8"/>
  <c r="L306" i="8"/>
  <c r="K306" i="8"/>
  <c r="J306" i="8"/>
  <c r="I306" i="8"/>
  <c r="H306" i="8"/>
  <c r="G306" i="8"/>
  <c r="F306" i="8"/>
  <c r="E306" i="8"/>
  <c r="D306" i="8"/>
  <c r="C306" i="8"/>
  <c r="N305" i="8"/>
  <c r="M305" i="8"/>
  <c r="L305" i="8"/>
  <c r="K305" i="8"/>
  <c r="J305" i="8"/>
  <c r="I305" i="8"/>
  <c r="H305" i="8"/>
  <c r="G305" i="8"/>
  <c r="F305" i="8"/>
  <c r="E305" i="8"/>
  <c r="D305" i="8"/>
  <c r="C305" i="8"/>
  <c r="N304" i="8"/>
  <c r="M304" i="8"/>
  <c r="L304" i="8"/>
  <c r="K304" i="8"/>
  <c r="J304" i="8"/>
  <c r="I304" i="8"/>
  <c r="H304" i="8"/>
  <c r="G304" i="8"/>
  <c r="F304" i="8"/>
  <c r="E304" i="8"/>
  <c r="D304" i="8"/>
  <c r="C304" i="8"/>
  <c r="N303" i="8"/>
  <c r="M303" i="8"/>
  <c r="L303" i="8"/>
  <c r="K303" i="8"/>
  <c r="J303" i="8"/>
  <c r="I303" i="8"/>
  <c r="H303" i="8"/>
  <c r="G303" i="8"/>
  <c r="F303" i="8"/>
  <c r="E303" i="8"/>
  <c r="D303" i="8"/>
  <c r="C303" i="8"/>
  <c r="N302" i="8"/>
  <c r="M302" i="8"/>
  <c r="L302" i="8"/>
  <c r="K302" i="8"/>
  <c r="J302" i="8"/>
  <c r="I302" i="8"/>
  <c r="H302" i="8"/>
  <c r="G302" i="8"/>
  <c r="F302" i="8"/>
  <c r="E302" i="8"/>
  <c r="D302" i="8"/>
  <c r="C302" i="8"/>
  <c r="N301" i="8"/>
  <c r="M301" i="8"/>
  <c r="L301" i="8"/>
  <c r="K301" i="8"/>
  <c r="J301" i="8"/>
  <c r="I301" i="8"/>
  <c r="H301" i="8"/>
  <c r="G301" i="8"/>
  <c r="F301" i="8"/>
  <c r="E301" i="8"/>
  <c r="D301" i="8"/>
  <c r="C301" i="8"/>
  <c r="N300" i="8"/>
  <c r="M300" i="8"/>
  <c r="L300" i="8"/>
  <c r="K300" i="8"/>
  <c r="J300" i="8"/>
  <c r="I300" i="8"/>
  <c r="H300" i="8"/>
  <c r="G300" i="8"/>
  <c r="F300" i="8"/>
  <c r="E300" i="8"/>
  <c r="D300" i="8"/>
  <c r="C300" i="8"/>
  <c r="N299" i="8"/>
  <c r="M299" i="8"/>
  <c r="L299" i="8"/>
  <c r="K299" i="8"/>
  <c r="J299" i="8"/>
  <c r="I299" i="8"/>
  <c r="H299" i="8"/>
  <c r="G299" i="8"/>
  <c r="F299" i="8"/>
  <c r="E299" i="8"/>
  <c r="D299" i="8"/>
  <c r="C299" i="8"/>
  <c r="N298" i="8"/>
  <c r="M298" i="8"/>
  <c r="L298" i="8"/>
  <c r="K298" i="8"/>
  <c r="J298" i="8"/>
  <c r="I298" i="8"/>
  <c r="H298" i="8"/>
  <c r="G298" i="8"/>
  <c r="F298" i="8"/>
  <c r="E298" i="8"/>
  <c r="D298" i="8"/>
  <c r="C298" i="8"/>
  <c r="N297" i="8"/>
  <c r="M297" i="8"/>
  <c r="L297" i="8"/>
  <c r="K297" i="8"/>
  <c r="J297" i="8"/>
  <c r="I297" i="8"/>
  <c r="H297" i="8"/>
  <c r="G297" i="8"/>
  <c r="F297" i="8"/>
  <c r="E297" i="8"/>
  <c r="D297" i="8"/>
  <c r="C297" i="8"/>
  <c r="N296" i="8"/>
  <c r="M296" i="8"/>
  <c r="L296" i="8"/>
  <c r="K296" i="8"/>
  <c r="J296" i="8"/>
  <c r="I296" i="8"/>
  <c r="H296" i="8"/>
  <c r="G296" i="8"/>
  <c r="F296" i="8"/>
  <c r="E296" i="8"/>
  <c r="D296" i="8"/>
  <c r="C296" i="8"/>
  <c r="N295" i="8"/>
  <c r="M295" i="8"/>
  <c r="L295" i="8"/>
  <c r="K295" i="8"/>
  <c r="J295" i="8"/>
  <c r="I295" i="8"/>
  <c r="H295" i="8"/>
  <c r="G295" i="8"/>
  <c r="F295" i="8"/>
  <c r="E295" i="8"/>
  <c r="D295" i="8"/>
  <c r="C295" i="8"/>
  <c r="N294" i="8"/>
  <c r="M294" i="8"/>
  <c r="L294" i="8"/>
  <c r="K294" i="8"/>
  <c r="J294" i="8"/>
  <c r="I294" i="8"/>
  <c r="H294" i="8"/>
  <c r="G294" i="8"/>
  <c r="F294" i="8"/>
  <c r="E294" i="8"/>
  <c r="D294" i="8"/>
  <c r="C294" i="8"/>
  <c r="N293" i="8"/>
  <c r="M293" i="8"/>
  <c r="L293" i="8"/>
  <c r="K293" i="8"/>
  <c r="J293" i="8"/>
  <c r="I293" i="8"/>
  <c r="H293" i="8"/>
  <c r="G293" i="8"/>
  <c r="F293" i="8"/>
  <c r="E293" i="8"/>
  <c r="D293" i="8"/>
  <c r="C293" i="8"/>
  <c r="N292" i="8"/>
  <c r="M292" i="8"/>
  <c r="L292" i="8"/>
  <c r="K292" i="8"/>
  <c r="J292" i="8"/>
  <c r="I292" i="8"/>
  <c r="H292" i="8"/>
  <c r="G292" i="8"/>
  <c r="F292" i="8"/>
  <c r="E292" i="8"/>
  <c r="D292" i="8"/>
  <c r="C292" i="8"/>
  <c r="N291" i="8"/>
  <c r="M291" i="8"/>
  <c r="L291" i="8"/>
  <c r="K291" i="8"/>
  <c r="J291" i="8"/>
  <c r="I291" i="8"/>
  <c r="H291" i="8"/>
  <c r="G291" i="8"/>
  <c r="F291" i="8"/>
  <c r="E291" i="8"/>
  <c r="D291" i="8"/>
  <c r="C291" i="8"/>
  <c r="N290" i="8"/>
  <c r="M290" i="8"/>
  <c r="L290" i="8"/>
  <c r="K290" i="8"/>
  <c r="J290" i="8"/>
  <c r="I290" i="8"/>
  <c r="H290" i="8"/>
  <c r="G290" i="8"/>
  <c r="F290" i="8"/>
  <c r="E290" i="8"/>
  <c r="D290" i="8"/>
  <c r="C290" i="8"/>
  <c r="N289" i="8"/>
  <c r="M289" i="8"/>
  <c r="L289" i="8"/>
  <c r="K289" i="8"/>
  <c r="J289" i="8"/>
  <c r="I289" i="8"/>
  <c r="H289" i="8"/>
  <c r="G289" i="8"/>
  <c r="F289" i="8"/>
  <c r="E289" i="8"/>
  <c r="D289" i="8"/>
  <c r="C289" i="8"/>
  <c r="N288" i="8"/>
  <c r="M288" i="8"/>
  <c r="L288" i="8"/>
  <c r="K288" i="8"/>
  <c r="J288" i="8"/>
  <c r="I288" i="8"/>
  <c r="H288" i="8"/>
  <c r="G288" i="8"/>
  <c r="F288" i="8"/>
  <c r="E288" i="8"/>
  <c r="D288" i="8"/>
  <c r="C288" i="8"/>
  <c r="N287" i="8"/>
  <c r="M287" i="8"/>
  <c r="L287" i="8"/>
  <c r="K287" i="8"/>
  <c r="J287" i="8"/>
  <c r="I287" i="8"/>
  <c r="H287" i="8"/>
  <c r="G287" i="8"/>
  <c r="F287" i="8"/>
  <c r="E287" i="8"/>
  <c r="D287" i="8"/>
  <c r="C287" i="8"/>
  <c r="N286" i="8"/>
  <c r="M286" i="8"/>
  <c r="L286" i="8"/>
  <c r="K286" i="8"/>
  <c r="J286" i="8"/>
  <c r="I286" i="8"/>
  <c r="H286" i="8"/>
  <c r="G286" i="8"/>
  <c r="F286" i="8"/>
  <c r="E286" i="8"/>
  <c r="D286" i="8"/>
  <c r="C286" i="8"/>
  <c r="N285" i="8"/>
  <c r="M285" i="8"/>
  <c r="L285" i="8"/>
  <c r="K285" i="8"/>
  <c r="J285" i="8"/>
  <c r="I285" i="8"/>
  <c r="H285" i="8"/>
  <c r="G285" i="8"/>
  <c r="F285" i="8"/>
  <c r="E285" i="8"/>
  <c r="D285" i="8"/>
  <c r="C285" i="8"/>
  <c r="N284" i="8"/>
  <c r="M284" i="8"/>
  <c r="L284" i="8"/>
  <c r="K284" i="8"/>
  <c r="J284" i="8"/>
  <c r="I284" i="8"/>
  <c r="H284" i="8"/>
  <c r="G284" i="8"/>
  <c r="F284" i="8"/>
  <c r="E284" i="8"/>
  <c r="D284" i="8"/>
  <c r="C284" i="8"/>
  <c r="N283" i="8"/>
  <c r="M283" i="8"/>
  <c r="L283" i="8"/>
  <c r="K283" i="8"/>
  <c r="J283" i="8"/>
  <c r="I283" i="8"/>
  <c r="H283" i="8"/>
  <c r="G283" i="8"/>
  <c r="F283" i="8"/>
  <c r="E283" i="8"/>
  <c r="D283" i="8"/>
  <c r="C283" i="8"/>
  <c r="N282" i="8"/>
  <c r="M282" i="8"/>
  <c r="L282" i="8"/>
  <c r="K282" i="8"/>
  <c r="J282" i="8"/>
  <c r="I282" i="8"/>
  <c r="H282" i="8"/>
  <c r="G282" i="8"/>
  <c r="F282" i="8"/>
  <c r="E282" i="8"/>
  <c r="D282" i="8"/>
  <c r="C282" i="8"/>
  <c r="N281" i="8"/>
  <c r="M281" i="8"/>
  <c r="L281" i="8"/>
  <c r="K281" i="8"/>
  <c r="J281" i="8"/>
  <c r="I281" i="8"/>
  <c r="H281" i="8"/>
  <c r="G281" i="8"/>
  <c r="F281" i="8"/>
  <c r="E281" i="8"/>
  <c r="D281" i="8"/>
  <c r="C281" i="8"/>
  <c r="N280" i="8"/>
  <c r="M280" i="8"/>
  <c r="L280" i="8"/>
  <c r="K280" i="8"/>
  <c r="J280" i="8"/>
  <c r="I280" i="8"/>
  <c r="H280" i="8"/>
  <c r="G280" i="8"/>
  <c r="F280" i="8"/>
  <c r="E280" i="8"/>
  <c r="D280" i="8"/>
  <c r="C280" i="8"/>
  <c r="N279" i="8"/>
  <c r="M279" i="8"/>
  <c r="L279" i="8"/>
  <c r="K279" i="8"/>
  <c r="J279" i="8"/>
  <c r="I279" i="8"/>
  <c r="H279" i="8"/>
  <c r="G279" i="8"/>
  <c r="F279" i="8"/>
  <c r="E279" i="8"/>
  <c r="D279" i="8"/>
  <c r="C279" i="8"/>
  <c r="N278" i="8"/>
  <c r="M278" i="8"/>
  <c r="L278" i="8"/>
  <c r="K278" i="8"/>
  <c r="J278" i="8"/>
  <c r="I278" i="8"/>
  <c r="H278" i="8"/>
  <c r="G278" i="8"/>
  <c r="F278" i="8"/>
  <c r="E278" i="8"/>
  <c r="D278" i="8"/>
  <c r="C278" i="8"/>
  <c r="N277" i="8"/>
  <c r="M277" i="8"/>
  <c r="L277" i="8"/>
  <c r="K277" i="8"/>
  <c r="J277" i="8"/>
  <c r="I277" i="8"/>
  <c r="H277" i="8"/>
  <c r="G277" i="8"/>
  <c r="F277" i="8"/>
  <c r="E277" i="8"/>
  <c r="D277" i="8"/>
  <c r="C277" i="8"/>
  <c r="N276" i="8"/>
  <c r="M276" i="8"/>
  <c r="L276" i="8"/>
  <c r="K276" i="8"/>
  <c r="J276" i="8"/>
  <c r="I276" i="8"/>
  <c r="H276" i="8"/>
  <c r="G276" i="8"/>
  <c r="F276" i="8"/>
  <c r="E276" i="8"/>
  <c r="D276" i="8"/>
  <c r="C276" i="8"/>
  <c r="N275" i="8"/>
  <c r="M275" i="8"/>
  <c r="L275" i="8"/>
  <c r="K275" i="8"/>
  <c r="J275" i="8"/>
  <c r="I275" i="8"/>
  <c r="H275" i="8"/>
  <c r="G275" i="8"/>
  <c r="F275" i="8"/>
  <c r="E275" i="8"/>
  <c r="D275" i="8"/>
  <c r="C275" i="8"/>
  <c r="N274" i="8"/>
  <c r="M274" i="8"/>
  <c r="L274" i="8"/>
  <c r="K274" i="8"/>
  <c r="J274" i="8"/>
  <c r="I274" i="8"/>
  <c r="H274" i="8"/>
  <c r="G274" i="8"/>
  <c r="F274" i="8"/>
  <c r="E274" i="8"/>
  <c r="D274" i="8"/>
  <c r="C274" i="8"/>
  <c r="N273" i="8"/>
  <c r="M273" i="8"/>
  <c r="L273" i="8"/>
  <c r="K273" i="8"/>
  <c r="J273" i="8"/>
  <c r="I273" i="8"/>
  <c r="H273" i="8"/>
  <c r="G273" i="8"/>
  <c r="F273" i="8"/>
  <c r="E273" i="8"/>
  <c r="D273" i="8"/>
  <c r="C273" i="8"/>
  <c r="N272" i="8"/>
  <c r="M272" i="8"/>
  <c r="L272" i="8"/>
  <c r="K272" i="8"/>
  <c r="J272" i="8"/>
  <c r="I272" i="8"/>
  <c r="H272" i="8"/>
  <c r="G272" i="8"/>
  <c r="F272" i="8"/>
  <c r="E272" i="8"/>
  <c r="D272" i="8"/>
  <c r="C272" i="8"/>
  <c r="N271" i="8"/>
  <c r="M271" i="8"/>
  <c r="L271" i="8"/>
  <c r="K271" i="8"/>
  <c r="J271" i="8"/>
  <c r="I271" i="8"/>
  <c r="H271" i="8"/>
  <c r="G271" i="8"/>
  <c r="F271" i="8"/>
  <c r="E271" i="8"/>
  <c r="D271" i="8"/>
  <c r="C271" i="8"/>
  <c r="N270" i="8"/>
  <c r="M270" i="8"/>
  <c r="L270" i="8"/>
  <c r="K270" i="8"/>
  <c r="J270" i="8"/>
  <c r="I270" i="8"/>
  <c r="H270" i="8"/>
  <c r="G270" i="8"/>
  <c r="F270" i="8"/>
  <c r="E270" i="8"/>
  <c r="D270" i="8"/>
  <c r="C270" i="8"/>
  <c r="N269" i="8"/>
  <c r="M269" i="8"/>
  <c r="L269" i="8"/>
  <c r="K269" i="8"/>
  <c r="J269" i="8"/>
  <c r="I269" i="8"/>
  <c r="H269" i="8"/>
  <c r="G269" i="8"/>
  <c r="F269" i="8"/>
  <c r="E269" i="8"/>
  <c r="D269" i="8"/>
  <c r="C269" i="8"/>
  <c r="N268" i="8"/>
  <c r="M268" i="8"/>
  <c r="L268" i="8"/>
  <c r="K268" i="8"/>
  <c r="J268" i="8"/>
  <c r="I268" i="8"/>
  <c r="H268" i="8"/>
  <c r="G268" i="8"/>
  <c r="F268" i="8"/>
  <c r="E268" i="8"/>
  <c r="D268" i="8"/>
  <c r="C268" i="8"/>
  <c r="N267" i="8"/>
  <c r="M267" i="8"/>
  <c r="L267" i="8"/>
  <c r="K267" i="8"/>
  <c r="J267" i="8"/>
  <c r="I267" i="8"/>
  <c r="H267" i="8"/>
  <c r="G267" i="8"/>
  <c r="F267" i="8"/>
  <c r="E267" i="8"/>
  <c r="D267" i="8"/>
  <c r="C267" i="8"/>
  <c r="N266" i="8"/>
  <c r="M266" i="8"/>
  <c r="L266" i="8"/>
  <c r="K266" i="8"/>
  <c r="J266" i="8"/>
  <c r="I266" i="8"/>
  <c r="H266" i="8"/>
  <c r="G266" i="8"/>
  <c r="F266" i="8"/>
  <c r="E266" i="8"/>
  <c r="D266" i="8"/>
  <c r="C266" i="8"/>
  <c r="N265" i="8"/>
  <c r="M265" i="8"/>
  <c r="L265" i="8"/>
  <c r="K265" i="8"/>
  <c r="J265" i="8"/>
  <c r="I265" i="8"/>
  <c r="H265" i="8"/>
  <c r="G265" i="8"/>
  <c r="F265" i="8"/>
  <c r="E265" i="8"/>
  <c r="D265" i="8"/>
  <c r="C265" i="8"/>
  <c r="N264" i="8"/>
  <c r="M264" i="8"/>
  <c r="L264" i="8"/>
  <c r="K264" i="8"/>
  <c r="J264" i="8"/>
  <c r="I264" i="8"/>
  <c r="H264" i="8"/>
  <c r="G264" i="8"/>
  <c r="F264" i="8"/>
  <c r="E264" i="8"/>
  <c r="D264" i="8"/>
  <c r="C264" i="8"/>
  <c r="N263" i="8"/>
  <c r="M263" i="8"/>
  <c r="L263" i="8"/>
  <c r="K263" i="8"/>
  <c r="J263" i="8"/>
  <c r="I263" i="8"/>
  <c r="H263" i="8"/>
  <c r="G263" i="8"/>
  <c r="F263" i="8"/>
  <c r="E263" i="8"/>
  <c r="D263" i="8"/>
  <c r="C263" i="8"/>
  <c r="N262" i="8"/>
  <c r="M262" i="8"/>
  <c r="L262" i="8"/>
  <c r="K262" i="8"/>
  <c r="J262" i="8"/>
  <c r="I262" i="8"/>
  <c r="H262" i="8"/>
  <c r="G262" i="8"/>
  <c r="F262" i="8"/>
  <c r="E262" i="8"/>
  <c r="D262" i="8"/>
  <c r="C262" i="8"/>
  <c r="N261" i="8"/>
  <c r="M261" i="8"/>
  <c r="L261" i="8"/>
  <c r="K261" i="8"/>
  <c r="J261" i="8"/>
  <c r="I261" i="8"/>
  <c r="H261" i="8"/>
  <c r="G261" i="8"/>
  <c r="F261" i="8"/>
  <c r="E261" i="8"/>
  <c r="D261" i="8"/>
  <c r="C261" i="8"/>
  <c r="N260" i="8"/>
  <c r="M260" i="8"/>
  <c r="L260" i="8"/>
  <c r="K260" i="8"/>
  <c r="J260" i="8"/>
  <c r="I260" i="8"/>
  <c r="H260" i="8"/>
  <c r="G260" i="8"/>
  <c r="F260" i="8"/>
  <c r="E260" i="8"/>
  <c r="D260" i="8"/>
  <c r="C260" i="8"/>
  <c r="N259" i="8"/>
  <c r="M259" i="8"/>
  <c r="L259" i="8"/>
  <c r="K259" i="8"/>
  <c r="J259" i="8"/>
  <c r="I259" i="8"/>
  <c r="H259" i="8"/>
  <c r="G259" i="8"/>
  <c r="F259" i="8"/>
  <c r="E259" i="8"/>
  <c r="D259" i="8"/>
  <c r="C259" i="8"/>
  <c r="N258" i="8"/>
  <c r="M258" i="8"/>
  <c r="L258" i="8"/>
  <c r="K258" i="8"/>
  <c r="J258" i="8"/>
  <c r="I258" i="8"/>
  <c r="H258" i="8"/>
  <c r="G258" i="8"/>
  <c r="F258" i="8"/>
  <c r="E258" i="8"/>
  <c r="D258" i="8"/>
  <c r="C258" i="8"/>
  <c r="N257" i="8"/>
  <c r="M257" i="8"/>
  <c r="L257" i="8"/>
  <c r="K257" i="8"/>
  <c r="J257" i="8"/>
  <c r="I257" i="8"/>
  <c r="H257" i="8"/>
  <c r="G257" i="8"/>
  <c r="F257" i="8"/>
  <c r="E257" i="8"/>
  <c r="D257" i="8"/>
  <c r="C257" i="8"/>
  <c r="N256" i="8"/>
  <c r="M256" i="8"/>
  <c r="L256" i="8"/>
  <c r="K256" i="8"/>
  <c r="J256" i="8"/>
  <c r="I256" i="8"/>
  <c r="H256" i="8"/>
  <c r="G256" i="8"/>
  <c r="F256" i="8"/>
  <c r="E256" i="8"/>
  <c r="D256" i="8"/>
  <c r="C256" i="8"/>
  <c r="N255" i="8"/>
  <c r="M255" i="8"/>
  <c r="L255" i="8"/>
  <c r="K255" i="8"/>
  <c r="J255" i="8"/>
  <c r="I255" i="8"/>
  <c r="H255" i="8"/>
  <c r="G255" i="8"/>
  <c r="F255" i="8"/>
  <c r="E255" i="8"/>
  <c r="D255" i="8"/>
  <c r="C255" i="8"/>
  <c r="N254" i="8"/>
  <c r="M254" i="8"/>
  <c r="L254" i="8"/>
  <c r="K254" i="8"/>
  <c r="J254" i="8"/>
  <c r="I254" i="8"/>
  <c r="H254" i="8"/>
  <c r="G254" i="8"/>
  <c r="F254" i="8"/>
  <c r="E254" i="8"/>
  <c r="D254" i="8"/>
  <c r="C254" i="8"/>
  <c r="N253" i="8"/>
  <c r="M253" i="8"/>
  <c r="L253" i="8"/>
  <c r="K253" i="8"/>
  <c r="J253" i="8"/>
  <c r="I253" i="8"/>
  <c r="H253" i="8"/>
  <c r="G253" i="8"/>
  <c r="F253" i="8"/>
  <c r="E253" i="8"/>
  <c r="D253" i="8"/>
  <c r="C253" i="8"/>
  <c r="N252" i="8"/>
  <c r="M252" i="8"/>
  <c r="L252" i="8"/>
  <c r="K252" i="8"/>
  <c r="J252" i="8"/>
  <c r="I252" i="8"/>
  <c r="H252" i="8"/>
  <c r="G252" i="8"/>
  <c r="F252" i="8"/>
  <c r="E252" i="8"/>
  <c r="D252" i="8"/>
  <c r="C252" i="8"/>
  <c r="N251" i="8"/>
  <c r="M251" i="8"/>
  <c r="L251" i="8"/>
  <c r="K251" i="8"/>
  <c r="J251" i="8"/>
  <c r="I251" i="8"/>
  <c r="H251" i="8"/>
  <c r="G251" i="8"/>
  <c r="F251" i="8"/>
  <c r="E251" i="8"/>
  <c r="D251" i="8"/>
  <c r="C251" i="8"/>
  <c r="N250" i="8"/>
  <c r="M250" i="8"/>
  <c r="L250" i="8"/>
  <c r="K250" i="8"/>
  <c r="J250" i="8"/>
  <c r="I250" i="8"/>
  <c r="H250" i="8"/>
  <c r="G250" i="8"/>
  <c r="F250" i="8"/>
  <c r="E250" i="8"/>
  <c r="D250" i="8"/>
  <c r="C250" i="8"/>
  <c r="N249" i="8"/>
  <c r="M249" i="8"/>
  <c r="L249" i="8"/>
  <c r="K249" i="8"/>
  <c r="J249" i="8"/>
  <c r="I249" i="8"/>
  <c r="H249" i="8"/>
  <c r="G249" i="8"/>
  <c r="F249" i="8"/>
  <c r="E249" i="8"/>
  <c r="D249" i="8"/>
  <c r="C249" i="8"/>
  <c r="N248" i="8"/>
  <c r="M248" i="8"/>
  <c r="L248" i="8"/>
  <c r="K248" i="8"/>
  <c r="J248" i="8"/>
  <c r="I248" i="8"/>
  <c r="H248" i="8"/>
  <c r="G248" i="8"/>
  <c r="F248" i="8"/>
  <c r="E248" i="8"/>
  <c r="D248" i="8"/>
  <c r="C248" i="8"/>
  <c r="N247" i="8"/>
  <c r="M247" i="8"/>
  <c r="L247" i="8"/>
  <c r="K247" i="8"/>
  <c r="J247" i="8"/>
  <c r="I247" i="8"/>
  <c r="H247" i="8"/>
  <c r="G247" i="8"/>
  <c r="F247" i="8"/>
  <c r="E247" i="8"/>
  <c r="D247" i="8"/>
  <c r="C247" i="8"/>
  <c r="N246" i="8"/>
  <c r="M246" i="8"/>
  <c r="L246" i="8"/>
  <c r="K246" i="8"/>
  <c r="J246" i="8"/>
  <c r="I246" i="8"/>
  <c r="H246" i="8"/>
  <c r="G246" i="8"/>
  <c r="F246" i="8"/>
  <c r="E246" i="8"/>
  <c r="D246" i="8"/>
  <c r="C246" i="8"/>
  <c r="N245" i="8"/>
  <c r="M245" i="8"/>
  <c r="L245" i="8"/>
  <c r="K245" i="8"/>
  <c r="J245" i="8"/>
  <c r="I245" i="8"/>
  <c r="H245" i="8"/>
  <c r="G245" i="8"/>
  <c r="F245" i="8"/>
  <c r="E245" i="8"/>
  <c r="D245" i="8"/>
  <c r="C245" i="8"/>
  <c r="N244" i="8"/>
  <c r="M244" i="8"/>
  <c r="L244" i="8"/>
  <c r="K244" i="8"/>
  <c r="J244" i="8"/>
  <c r="I244" i="8"/>
  <c r="H244" i="8"/>
  <c r="G244" i="8"/>
  <c r="F244" i="8"/>
  <c r="E244" i="8"/>
  <c r="D244" i="8"/>
  <c r="C244" i="8"/>
  <c r="N243" i="8"/>
  <c r="M243" i="8"/>
  <c r="L243" i="8"/>
  <c r="K243" i="8"/>
  <c r="J243" i="8"/>
  <c r="I243" i="8"/>
  <c r="H243" i="8"/>
  <c r="G243" i="8"/>
  <c r="F243" i="8"/>
  <c r="E243" i="8"/>
  <c r="D243" i="8"/>
  <c r="C243" i="8"/>
  <c r="N242" i="8"/>
  <c r="M242" i="8"/>
  <c r="L242" i="8"/>
  <c r="K242" i="8"/>
  <c r="J242" i="8"/>
  <c r="I242" i="8"/>
  <c r="H242" i="8"/>
  <c r="G242" i="8"/>
  <c r="F242" i="8"/>
  <c r="E242" i="8"/>
  <c r="D242" i="8"/>
  <c r="C242" i="8"/>
  <c r="N241" i="8"/>
  <c r="M241" i="8"/>
  <c r="L241" i="8"/>
  <c r="K241" i="8"/>
  <c r="J241" i="8"/>
  <c r="I241" i="8"/>
  <c r="H241" i="8"/>
  <c r="G241" i="8"/>
  <c r="F241" i="8"/>
  <c r="E241" i="8"/>
  <c r="D241" i="8"/>
  <c r="C241" i="8"/>
  <c r="N240" i="8"/>
  <c r="M240" i="8"/>
  <c r="L240" i="8"/>
  <c r="K240" i="8"/>
  <c r="J240" i="8"/>
  <c r="I240" i="8"/>
  <c r="H240" i="8"/>
  <c r="G240" i="8"/>
  <c r="F240" i="8"/>
  <c r="E240" i="8"/>
  <c r="D240" i="8"/>
  <c r="C240" i="8"/>
  <c r="N239" i="8"/>
  <c r="M239" i="8"/>
  <c r="L239" i="8"/>
  <c r="K239" i="8"/>
  <c r="J239" i="8"/>
  <c r="I239" i="8"/>
  <c r="H239" i="8"/>
  <c r="G239" i="8"/>
  <c r="F239" i="8"/>
  <c r="E239" i="8"/>
  <c r="D239" i="8"/>
  <c r="C239" i="8"/>
  <c r="N238" i="8"/>
  <c r="M238" i="8"/>
  <c r="L238" i="8"/>
  <c r="K238" i="8"/>
  <c r="J238" i="8"/>
  <c r="I238" i="8"/>
  <c r="H238" i="8"/>
  <c r="G238" i="8"/>
  <c r="F238" i="8"/>
  <c r="E238" i="8"/>
  <c r="D238" i="8"/>
  <c r="C238" i="8"/>
  <c r="N237" i="8"/>
  <c r="M237" i="8"/>
  <c r="L237" i="8"/>
  <c r="K237" i="8"/>
  <c r="J237" i="8"/>
  <c r="I237" i="8"/>
  <c r="H237" i="8"/>
  <c r="G237" i="8"/>
  <c r="F237" i="8"/>
  <c r="E237" i="8"/>
  <c r="D237" i="8"/>
  <c r="C237" i="8"/>
  <c r="N236" i="8"/>
  <c r="M236" i="8"/>
  <c r="L236" i="8"/>
  <c r="K236" i="8"/>
  <c r="J236" i="8"/>
  <c r="I236" i="8"/>
  <c r="H236" i="8"/>
  <c r="G236" i="8"/>
  <c r="F236" i="8"/>
  <c r="E236" i="8"/>
  <c r="D236" i="8"/>
  <c r="C236" i="8"/>
  <c r="N235" i="8"/>
  <c r="M235" i="8"/>
  <c r="L235" i="8"/>
  <c r="K235" i="8"/>
  <c r="J235" i="8"/>
  <c r="I235" i="8"/>
  <c r="H235" i="8"/>
  <c r="G235" i="8"/>
  <c r="F235" i="8"/>
  <c r="E235" i="8"/>
  <c r="D235" i="8"/>
  <c r="C235" i="8"/>
  <c r="N234" i="8"/>
  <c r="M234" i="8"/>
  <c r="L234" i="8"/>
  <c r="K234" i="8"/>
  <c r="J234" i="8"/>
  <c r="I234" i="8"/>
  <c r="H234" i="8"/>
  <c r="G234" i="8"/>
  <c r="F234" i="8"/>
  <c r="E234" i="8"/>
  <c r="D234" i="8"/>
  <c r="C234" i="8"/>
  <c r="N233" i="8"/>
  <c r="M233" i="8"/>
  <c r="L233" i="8"/>
  <c r="K233" i="8"/>
  <c r="J233" i="8"/>
  <c r="I233" i="8"/>
  <c r="H233" i="8"/>
  <c r="G233" i="8"/>
  <c r="F233" i="8"/>
  <c r="E233" i="8"/>
  <c r="D233" i="8"/>
  <c r="C233" i="8"/>
  <c r="N232" i="8"/>
  <c r="M232" i="8"/>
  <c r="L232" i="8"/>
  <c r="K232" i="8"/>
  <c r="J232" i="8"/>
  <c r="I232" i="8"/>
  <c r="H232" i="8"/>
  <c r="G232" i="8"/>
  <c r="F232" i="8"/>
  <c r="E232" i="8"/>
  <c r="D232" i="8"/>
  <c r="C232" i="8"/>
  <c r="N231" i="8"/>
  <c r="M231" i="8"/>
  <c r="L231" i="8"/>
  <c r="K231" i="8"/>
  <c r="J231" i="8"/>
  <c r="I231" i="8"/>
  <c r="H231" i="8"/>
  <c r="G231" i="8"/>
  <c r="F231" i="8"/>
  <c r="E231" i="8"/>
  <c r="D231" i="8"/>
  <c r="C231" i="8"/>
  <c r="N230" i="8"/>
  <c r="M230" i="8"/>
  <c r="L230" i="8"/>
  <c r="K230" i="8"/>
  <c r="J230" i="8"/>
  <c r="I230" i="8"/>
  <c r="H230" i="8"/>
  <c r="G230" i="8"/>
  <c r="F230" i="8"/>
  <c r="E230" i="8"/>
  <c r="D230" i="8"/>
  <c r="C230" i="8"/>
  <c r="N229" i="8"/>
  <c r="M229" i="8"/>
  <c r="L229" i="8"/>
  <c r="K229" i="8"/>
  <c r="J229" i="8"/>
  <c r="I229" i="8"/>
  <c r="H229" i="8"/>
  <c r="G229" i="8"/>
  <c r="F229" i="8"/>
  <c r="E229" i="8"/>
  <c r="D229" i="8"/>
  <c r="C229" i="8"/>
  <c r="N228" i="8"/>
  <c r="M228" i="8"/>
  <c r="L228" i="8"/>
  <c r="K228" i="8"/>
  <c r="J228" i="8"/>
  <c r="I228" i="8"/>
  <c r="H228" i="8"/>
  <c r="G228" i="8"/>
  <c r="F228" i="8"/>
  <c r="E228" i="8"/>
  <c r="D228" i="8"/>
  <c r="C228" i="8"/>
  <c r="N227" i="8"/>
  <c r="M227" i="8"/>
  <c r="L227" i="8"/>
  <c r="K227" i="8"/>
  <c r="J227" i="8"/>
  <c r="I227" i="8"/>
  <c r="H227" i="8"/>
  <c r="G227" i="8"/>
  <c r="F227" i="8"/>
  <c r="E227" i="8"/>
  <c r="D227" i="8"/>
  <c r="C227" i="8"/>
  <c r="N226" i="8"/>
  <c r="M226" i="8"/>
  <c r="L226" i="8"/>
  <c r="K226" i="8"/>
  <c r="J226" i="8"/>
  <c r="I226" i="8"/>
  <c r="H226" i="8"/>
  <c r="G226" i="8"/>
  <c r="F226" i="8"/>
  <c r="E226" i="8"/>
  <c r="D226" i="8"/>
  <c r="C226" i="8"/>
  <c r="N225" i="8"/>
  <c r="M225" i="8"/>
  <c r="L225" i="8"/>
  <c r="K225" i="8"/>
  <c r="J225" i="8"/>
  <c r="I225" i="8"/>
  <c r="H225" i="8"/>
  <c r="G225" i="8"/>
  <c r="F225" i="8"/>
  <c r="E225" i="8"/>
  <c r="D225" i="8"/>
  <c r="C225" i="8"/>
  <c r="N224" i="8"/>
  <c r="M224" i="8"/>
  <c r="L224" i="8"/>
  <c r="K224" i="8"/>
  <c r="J224" i="8"/>
  <c r="I224" i="8"/>
  <c r="H224" i="8"/>
  <c r="G224" i="8"/>
  <c r="F224" i="8"/>
  <c r="E224" i="8"/>
  <c r="D224" i="8"/>
  <c r="C224" i="8"/>
  <c r="N223" i="8"/>
  <c r="M223" i="8"/>
  <c r="L223" i="8"/>
  <c r="K223" i="8"/>
  <c r="J223" i="8"/>
  <c r="I223" i="8"/>
  <c r="H223" i="8"/>
  <c r="G223" i="8"/>
  <c r="F223" i="8"/>
  <c r="E223" i="8"/>
  <c r="D223" i="8"/>
  <c r="C223" i="8"/>
  <c r="N222" i="8"/>
  <c r="M222" i="8"/>
  <c r="L222" i="8"/>
  <c r="K222" i="8"/>
  <c r="J222" i="8"/>
  <c r="I222" i="8"/>
  <c r="H222" i="8"/>
  <c r="G222" i="8"/>
  <c r="F222" i="8"/>
  <c r="E222" i="8"/>
  <c r="D222" i="8"/>
  <c r="C222" i="8"/>
  <c r="N221" i="8"/>
  <c r="M221" i="8"/>
  <c r="L221" i="8"/>
  <c r="K221" i="8"/>
  <c r="J221" i="8"/>
  <c r="I221" i="8"/>
  <c r="H221" i="8"/>
  <c r="G221" i="8"/>
  <c r="F221" i="8"/>
  <c r="E221" i="8"/>
  <c r="D221" i="8"/>
  <c r="C221" i="8"/>
  <c r="N220" i="8"/>
  <c r="M220" i="8"/>
  <c r="L220" i="8"/>
  <c r="K220" i="8"/>
  <c r="J220" i="8"/>
  <c r="I220" i="8"/>
  <c r="H220" i="8"/>
  <c r="G220" i="8"/>
  <c r="F220" i="8"/>
  <c r="E220" i="8"/>
  <c r="D220" i="8"/>
  <c r="C220" i="8"/>
  <c r="N219" i="8"/>
  <c r="M219" i="8"/>
  <c r="L219" i="8"/>
  <c r="K219" i="8"/>
  <c r="J219" i="8"/>
  <c r="I219" i="8"/>
  <c r="H219" i="8"/>
  <c r="G219" i="8"/>
  <c r="F219" i="8"/>
  <c r="E219" i="8"/>
  <c r="D219" i="8"/>
  <c r="C219" i="8"/>
  <c r="N218" i="8"/>
  <c r="M218" i="8"/>
  <c r="L218" i="8"/>
  <c r="K218" i="8"/>
  <c r="J218" i="8"/>
  <c r="I218" i="8"/>
  <c r="H218" i="8"/>
  <c r="G218" i="8"/>
  <c r="F218" i="8"/>
  <c r="E218" i="8"/>
  <c r="D218" i="8"/>
  <c r="C218" i="8"/>
  <c r="N217" i="8"/>
  <c r="M217" i="8"/>
  <c r="L217" i="8"/>
  <c r="K217" i="8"/>
  <c r="J217" i="8"/>
  <c r="I217" i="8"/>
  <c r="H217" i="8"/>
  <c r="G217" i="8"/>
  <c r="F217" i="8"/>
  <c r="E217" i="8"/>
  <c r="D217" i="8"/>
  <c r="C217" i="8"/>
  <c r="N216" i="8"/>
  <c r="M216" i="8"/>
  <c r="L216" i="8"/>
  <c r="K216" i="8"/>
  <c r="J216" i="8"/>
  <c r="I216" i="8"/>
  <c r="H216" i="8"/>
  <c r="G216" i="8"/>
  <c r="F216" i="8"/>
  <c r="E216" i="8"/>
  <c r="D216" i="8"/>
  <c r="C216" i="8"/>
  <c r="N215" i="8"/>
  <c r="M215" i="8"/>
  <c r="L215" i="8"/>
  <c r="K215" i="8"/>
  <c r="J215" i="8"/>
  <c r="I215" i="8"/>
  <c r="H215" i="8"/>
  <c r="G215" i="8"/>
  <c r="F215" i="8"/>
  <c r="E215" i="8"/>
  <c r="D215" i="8"/>
  <c r="C215" i="8"/>
  <c r="N214" i="8"/>
  <c r="M214" i="8"/>
  <c r="L214" i="8"/>
  <c r="K214" i="8"/>
  <c r="J214" i="8"/>
  <c r="I214" i="8"/>
  <c r="H214" i="8"/>
  <c r="G214" i="8"/>
  <c r="F214" i="8"/>
  <c r="E214" i="8"/>
  <c r="D214" i="8"/>
  <c r="C214" i="8"/>
  <c r="N213" i="8"/>
  <c r="M213" i="8"/>
  <c r="L213" i="8"/>
  <c r="K213" i="8"/>
  <c r="J213" i="8"/>
  <c r="I213" i="8"/>
  <c r="H213" i="8"/>
  <c r="G213" i="8"/>
  <c r="F213" i="8"/>
  <c r="E213" i="8"/>
  <c r="D213" i="8"/>
  <c r="C213" i="8"/>
  <c r="N212" i="8"/>
  <c r="M212" i="8"/>
  <c r="L212" i="8"/>
  <c r="K212" i="8"/>
  <c r="J212" i="8"/>
  <c r="I212" i="8"/>
  <c r="H212" i="8"/>
  <c r="G212" i="8"/>
  <c r="F212" i="8"/>
  <c r="E212" i="8"/>
  <c r="D212" i="8"/>
  <c r="C212" i="8"/>
  <c r="N211" i="8"/>
  <c r="M211" i="8"/>
  <c r="L211" i="8"/>
  <c r="K211" i="8"/>
  <c r="J211" i="8"/>
  <c r="I211" i="8"/>
  <c r="H211" i="8"/>
  <c r="G211" i="8"/>
  <c r="F211" i="8"/>
  <c r="E211" i="8"/>
  <c r="D211" i="8"/>
  <c r="C211" i="8"/>
  <c r="N210" i="8"/>
  <c r="M210" i="8"/>
  <c r="L210" i="8"/>
  <c r="K210" i="8"/>
  <c r="J210" i="8"/>
  <c r="I210" i="8"/>
  <c r="H210" i="8"/>
  <c r="G210" i="8"/>
  <c r="F210" i="8"/>
  <c r="E210" i="8"/>
  <c r="D210" i="8"/>
  <c r="C210" i="8"/>
  <c r="N209" i="8"/>
  <c r="M209" i="8"/>
  <c r="L209" i="8"/>
  <c r="K209" i="8"/>
  <c r="J209" i="8"/>
  <c r="I209" i="8"/>
  <c r="H209" i="8"/>
  <c r="G209" i="8"/>
  <c r="F209" i="8"/>
  <c r="E209" i="8"/>
  <c r="D209" i="8"/>
  <c r="C209" i="8"/>
  <c r="N208" i="8"/>
  <c r="M208" i="8"/>
  <c r="L208" i="8"/>
  <c r="K208" i="8"/>
  <c r="J208" i="8"/>
  <c r="I208" i="8"/>
  <c r="H208" i="8"/>
  <c r="G208" i="8"/>
  <c r="F208" i="8"/>
  <c r="E208" i="8"/>
  <c r="D208" i="8"/>
  <c r="C208" i="8"/>
  <c r="N207" i="8"/>
  <c r="M207" i="8"/>
  <c r="L207" i="8"/>
  <c r="K207" i="8"/>
  <c r="J207" i="8"/>
  <c r="I207" i="8"/>
  <c r="H207" i="8"/>
  <c r="G207" i="8"/>
  <c r="F207" i="8"/>
  <c r="E207" i="8"/>
  <c r="D207" i="8"/>
  <c r="C207" i="8"/>
  <c r="N206" i="8"/>
  <c r="M206" i="8"/>
  <c r="L206" i="8"/>
  <c r="K206" i="8"/>
  <c r="J206" i="8"/>
  <c r="I206" i="8"/>
  <c r="H206" i="8"/>
  <c r="G206" i="8"/>
  <c r="F206" i="8"/>
  <c r="E206" i="8"/>
  <c r="D206" i="8"/>
  <c r="C206" i="8"/>
  <c r="N205" i="8"/>
  <c r="M205" i="8"/>
  <c r="L205" i="8"/>
  <c r="K205" i="8"/>
  <c r="J205" i="8"/>
  <c r="I205" i="8"/>
  <c r="H205" i="8"/>
  <c r="G205" i="8"/>
  <c r="F205" i="8"/>
  <c r="E205" i="8"/>
  <c r="D205" i="8"/>
  <c r="C205" i="8"/>
  <c r="N204" i="8"/>
  <c r="M204" i="8"/>
  <c r="L204" i="8"/>
  <c r="K204" i="8"/>
  <c r="J204" i="8"/>
  <c r="I204" i="8"/>
  <c r="H204" i="8"/>
  <c r="G204" i="8"/>
  <c r="F204" i="8"/>
  <c r="E204" i="8"/>
  <c r="D204" i="8"/>
  <c r="C204" i="8"/>
  <c r="N203" i="8"/>
  <c r="M203" i="8"/>
  <c r="L203" i="8"/>
  <c r="K203" i="8"/>
  <c r="J203" i="8"/>
  <c r="I203" i="8"/>
  <c r="H203" i="8"/>
  <c r="G203" i="8"/>
  <c r="F203" i="8"/>
  <c r="E203" i="8"/>
  <c r="D203" i="8"/>
  <c r="C203" i="8"/>
  <c r="N202" i="8"/>
  <c r="M202" i="8"/>
  <c r="L202" i="8"/>
  <c r="K202" i="8"/>
  <c r="J202" i="8"/>
  <c r="I202" i="8"/>
  <c r="H202" i="8"/>
  <c r="G202" i="8"/>
  <c r="F202" i="8"/>
  <c r="E202" i="8"/>
  <c r="D202" i="8"/>
  <c r="C202" i="8"/>
  <c r="N201" i="8"/>
  <c r="M201" i="8"/>
  <c r="L201" i="8"/>
  <c r="K201" i="8"/>
  <c r="J201" i="8"/>
  <c r="I201" i="8"/>
  <c r="H201" i="8"/>
  <c r="G201" i="8"/>
  <c r="F201" i="8"/>
  <c r="E201" i="8"/>
  <c r="D201" i="8"/>
  <c r="C201" i="8"/>
  <c r="N200" i="8"/>
  <c r="M200" i="8"/>
  <c r="L200" i="8"/>
  <c r="K200" i="8"/>
  <c r="J200" i="8"/>
  <c r="I200" i="8"/>
  <c r="H200" i="8"/>
  <c r="G200" i="8"/>
  <c r="F200" i="8"/>
  <c r="E200" i="8"/>
  <c r="D200" i="8"/>
  <c r="C200" i="8"/>
  <c r="N199" i="8"/>
  <c r="M199" i="8"/>
  <c r="L199" i="8"/>
  <c r="K199" i="8"/>
  <c r="J199" i="8"/>
  <c r="I199" i="8"/>
  <c r="H199" i="8"/>
  <c r="G199" i="8"/>
  <c r="F199" i="8"/>
  <c r="E199" i="8"/>
  <c r="D199" i="8"/>
  <c r="C199" i="8"/>
  <c r="N198" i="8"/>
  <c r="M198" i="8"/>
  <c r="L198" i="8"/>
  <c r="K198" i="8"/>
  <c r="J198" i="8"/>
  <c r="I198" i="8"/>
  <c r="H198" i="8"/>
  <c r="G198" i="8"/>
  <c r="F198" i="8"/>
  <c r="E198" i="8"/>
  <c r="D198" i="8"/>
  <c r="C198" i="8"/>
  <c r="N197" i="8"/>
  <c r="M197" i="8"/>
  <c r="L197" i="8"/>
  <c r="K197" i="8"/>
  <c r="J197" i="8"/>
  <c r="I197" i="8"/>
  <c r="H197" i="8"/>
  <c r="G197" i="8"/>
  <c r="F197" i="8"/>
  <c r="E197" i="8"/>
  <c r="D197" i="8"/>
  <c r="C197" i="8"/>
  <c r="N196" i="8"/>
  <c r="M196" i="8"/>
  <c r="L196" i="8"/>
  <c r="K196" i="8"/>
  <c r="J196" i="8"/>
  <c r="I196" i="8"/>
  <c r="H196" i="8"/>
  <c r="G196" i="8"/>
  <c r="F196" i="8"/>
  <c r="E196" i="8"/>
  <c r="D196" i="8"/>
  <c r="C196" i="8"/>
  <c r="N195" i="8"/>
  <c r="M195" i="8"/>
  <c r="L195" i="8"/>
  <c r="K195" i="8"/>
  <c r="J195" i="8"/>
  <c r="I195" i="8"/>
  <c r="H195" i="8"/>
  <c r="G195" i="8"/>
  <c r="F195" i="8"/>
  <c r="E195" i="8"/>
  <c r="D195" i="8"/>
  <c r="C195" i="8"/>
  <c r="N194" i="8"/>
  <c r="M194" i="8"/>
  <c r="L194" i="8"/>
  <c r="K194" i="8"/>
  <c r="J194" i="8"/>
  <c r="I194" i="8"/>
  <c r="H194" i="8"/>
  <c r="G194" i="8"/>
  <c r="F194" i="8"/>
  <c r="E194" i="8"/>
  <c r="D194" i="8"/>
  <c r="C194" i="8"/>
  <c r="N193" i="8"/>
  <c r="M193" i="8"/>
  <c r="L193" i="8"/>
  <c r="K193" i="8"/>
  <c r="J193" i="8"/>
  <c r="I193" i="8"/>
  <c r="H193" i="8"/>
  <c r="G193" i="8"/>
  <c r="F193" i="8"/>
  <c r="E193" i="8"/>
  <c r="D193" i="8"/>
  <c r="C193" i="8"/>
  <c r="N192" i="8"/>
  <c r="M192" i="8"/>
  <c r="L192" i="8"/>
  <c r="K192" i="8"/>
  <c r="J192" i="8"/>
  <c r="I192" i="8"/>
  <c r="H192" i="8"/>
  <c r="G192" i="8"/>
  <c r="F192" i="8"/>
  <c r="E192" i="8"/>
  <c r="D192" i="8"/>
  <c r="C192" i="8"/>
  <c r="N191" i="8"/>
  <c r="M191" i="8"/>
  <c r="L191" i="8"/>
  <c r="K191" i="8"/>
  <c r="J191" i="8"/>
  <c r="I191" i="8"/>
  <c r="H191" i="8"/>
  <c r="G191" i="8"/>
  <c r="F191" i="8"/>
  <c r="E191" i="8"/>
  <c r="D191" i="8"/>
  <c r="C191" i="8"/>
  <c r="N190" i="8"/>
  <c r="M190" i="8"/>
  <c r="L190" i="8"/>
  <c r="K190" i="8"/>
  <c r="J190" i="8"/>
  <c r="I190" i="8"/>
  <c r="H190" i="8"/>
  <c r="G190" i="8"/>
  <c r="F190" i="8"/>
  <c r="E190" i="8"/>
  <c r="D190" i="8"/>
  <c r="C190" i="8"/>
  <c r="N189" i="8"/>
  <c r="M189" i="8"/>
  <c r="L189" i="8"/>
  <c r="K189" i="8"/>
  <c r="J189" i="8"/>
  <c r="I189" i="8"/>
  <c r="H189" i="8"/>
  <c r="G189" i="8"/>
  <c r="F189" i="8"/>
  <c r="E189" i="8"/>
  <c r="D189" i="8"/>
  <c r="C189" i="8"/>
  <c r="N188" i="8"/>
  <c r="M188" i="8"/>
  <c r="L188" i="8"/>
  <c r="K188" i="8"/>
  <c r="J188" i="8"/>
  <c r="I188" i="8"/>
  <c r="H188" i="8"/>
  <c r="G188" i="8"/>
  <c r="F188" i="8"/>
  <c r="E188" i="8"/>
  <c r="D188" i="8"/>
  <c r="C188" i="8"/>
  <c r="N187" i="8"/>
  <c r="M187" i="8"/>
  <c r="L187" i="8"/>
  <c r="K187" i="8"/>
  <c r="J187" i="8"/>
  <c r="I187" i="8"/>
  <c r="H187" i="8"/>
  <c r="G187" i="8"/>
  <c r="F187" i="8"/>
  <c r="E187" i="8"/>
  <c r="D187" i="8"/>
  <c r="C187" i="8"/>
  <c r="N186" i="8"/>
  <c r="M186" i="8"/>
  <c r="L186" i="8"/>
  <c r="K186" i="8"/>
  <c r="J186" i="8"/>
  <c r="I186" i="8"/>
  <c r="H186" i="8"/>
  <c r="G186" i="8"/>
  <c r="F186" i="8"/>
  <c r="E186" i="8"/>
  <c r="D186" i="8"/>
  <c r="C186" i="8"/>
  <c r="N185" i="8"/>
  <c r="M185" i="8"/>
  <c r="L185" i="8"/>
  <c r="K185" i="8"/>
  <c r="J185" i="8"/>
  <c r="I185" i="8"/>
  <c r="H185" i="8"/>
  <c r="G185" i="8"/>
  <c r="F185" i="8"/>
  <c r="E185" i="8"/>
  <c r="D185" i="8"/>
  <c r="C185" i="8"/>
  <c r="N184" i="8"/>
  <c r="M184" i="8"/>
  <c r="L184" i="8"/>
  <c r="K184" i="8"/>
  <c r="J184" i="8"/>
  <c r="I184" i="8"/>
  <c r="H184" i="8"/>
  <c r="G184" i="8"/>
  <c r="F184" i="8"/>
  <c r="E184" i="8"/>
  <c r="D184" i="8"/>
  <c r="C184" i="8"/>
  <c r="N183" i="8"/>
  <c r="M183" i="8"/>
  <c r="L183" i="8"/>
  <c r="K183" i="8"/>
  <c r="J183" i="8"/>
  <c r="I183" i="8"/>
  <c r="H183" i="8"/>
  <c r="G183" i="8"/>
  <c r="F183" i="8"/>
  <c r="E183" i="8"/>
  <c r="D183" i="8"/>
  <c r="C183" i="8"/>
  <c r="N182" i="8"/>
  <c r="M182" i="8"/>
  <c r="L182" i="8"/>
  <c r="K182" i="8"/>
  <c r="J182" i="8"/>
  <c r="I182" i="8"/>
  <c r="H182" i="8"/>
  <c r="G182" i="8"/>
  <c r="F182" i="8"/>
  <c r="E182" i="8"/>
  <c r="D182" i="8"/>
  <c r="C182" i="8"/>
  <c r="N181" i="8"/>
  <c r="M181" i="8"/>
  <c r="L181" i="8"/>
  <c r="K181" i="8"/>
  <c r="J181" i="8"/>
  <c r="I181" i="8"/>
  <c r="H181" i="8"/>
  <c r="G181" i="8"/>
  <c r="F181" i="8"/>
  <c r="E181" i="8"/>
  <c r="D181" i="8"/>
  <c r="C181" i="8"/>
  <c r="N180" i="8"/>
  <c r="M180" i="8"/>
  <c r="L180" i="8"/>
  <c r="K180" i="8"/>
  <c r="J180" i="8"/>
  <c r="I180" i="8"/>
  <c r="H180" i="8"/>
  <c r="G180" i="8"/>
  <c r="F180" i="8"/>
  <c r="E180" i="8"/>
  <c r="D180" i="8"/>
  <c r="C180" i="8"/>
  <c r="N179" i="8"/>
  <c r="M179" i="8"/>
  <c r="L179" i="8"/>
  <c r="K179" i="8"/>
  <c r="J179" i="8"/>
  <c r="I179" i="8"/>
  <c r="H179" i="8"/>
  <c r="G179" i="8"/>
  <c r="F179" i="8"/>
  <c r="E179" i="8"/>
  <c r="D179" i="8"/>
  <c r="C179" i="8"/>
  <c r="N178" i="8"/>
  <c r="M178" i="8"/>
  <c r="L178" i="8"/>
  <c r="K178" i="8"/>
  <c r="J178" i="8"/>
  <c r="I178" i="8"/>
  <c r="H178" i="8"/>
  <c r="G178" i="8"/>
  <c r="F178" i="8"/>
  <c r="E178" i="8"/>
  <c r="D178" i="8"/>
  <c r="C178" i="8"/>
  <c r="N177" i="8"/>
  <c r="M177" i="8"/>
  <c r="L177" i="8"/>
  <c r="K177" i="8"/>
  <c r="J177" i="8"/>
  <c r="I177" i="8"/>
  <c r="H177" i="8"/>
  <c r="G177" i="8"/>
  <c r="F177" i="8"/>
  <c r="E177" i="8"/>
  <c r="D177" i="8"/>
  <c r="C177" i="8"/>
  <c r="N176" i="8"/>
  <c r="M176" i="8"/>
  <c r="L176" i="8"/>
  <c r="K176" i="8"/>
  <c r="J176" i="8"/>
  <c r="I176" i="8"/>
  <c r="H176" i="8"/>
  <c r="G176" i="8"/>
  <c r="F176" i="8"/>
  <c r="E176" i="8"/>
  <c r="D176" i="8"/>
  <c r="C176" i="8"/>
  <c r="N175" i="8"/>
  <c r="M175" i="8"/>
  <c r="L175" i="8"/>
  <c r="K175" i="8"/>
  <c r="J175" i="8"/>
  <c r="I175" i="8"/>
  <c r="H175" i="8"/>
  <c r="G175" i="8"/>
  <c r="F175" i="8"/>
  <c r="E175" i="8"/>
  <c r="D175" i="8"/>
  <c r="C175" i="8"/>
  <c r="N174" i="8"/>
  <c r="M174" i="8"/>
  <c r="L174" i="8"/>
  <c r="K174" i="8"/>
  <c r="J174" i="8"/>
  <c r="I174" i="8"/>
  <c r="H174" i="8"/>
  <c r="G174" i="8"/>
  <c r="F174" i="8"/>
  <c r="E174" i="8"/>
  <c r="D174" i="8"/>
  <c r="C174" i="8"/>
  <c r="N173" i="8"/>
  <c r="M173" i="8"/>
  <c r="L173" i="8"/>
  <c r="K173" i="8"/>
  <c r="J173" i="8"/>
  <c r="I173" i="8"/>
  <c r="H173" i="8"/>
  <c r="G173" i="8"/>
  <c r="F173" i="8"/>
  <c r="E173" i="8"/>
  <c r="D173" i="8"/>
  <c r="C173" i="8"/>
  <c r="N172" i="8"/>
  <c r="M172" i="8"/>
  <c r="L172" i="8"/>
  <c r="K172" i="8"/>
  <c r="J172" i="8"/>
  <c r="I172" i="8"/>
  <c r="H172" i="8"/>
  <c r="G172" i="8"/>
  <c r="F172" i="8"/>
  <c r="E172" i="8"/>
  <c r="D172" i="8"/>
  <c r="C172" i="8"/>
  <c r="N171" i="8"/>
  <c r="M171" i="8"/>
  <c r="L171" i="8"/>
  <c r="K171" i="8"/>
  <c r="J171" i="8"/>
  <c r="I171" i="8"/>
  <c r="H171" i="8"/>
  <c r="G171" i="8"/>
  <c r="F171" i="8"/>
  <c r="E171" i="8"/>
  <c r="D171" i="8"/>
  <c r="C171" i="8"/>
  <c r="N170" i="8"/>
  <c r="M170" i="8"/>
  <c r="L170" i="8"/>
  <c r="K170" i="8"/>
  <c r="J170" i="8"/>
  <c r="I170" i="8"/>
  <c r="H170" i="8"/>
  <c r="G170" i="8"/>
  <c r="F170" i="8"/>
  <c r="E170" i="8"/>
  <c r="D170" i="8"/>
  <c r="C170" i="8"/>
  <c r="N169" i="8"/>
  <c r="M169" i="8"/>
  <c r="L169" i="8"/>
  <c r="K169" i="8"/>
  <c r="J169" i="8"/>
  <c r="I169" i="8"/>
  <c r="H169" i="8"/>
  <c r="G169" i="8"/>
  <c r="F169" i="8"/>
  <c r="E169" i="8"/>
  <c r="D169" i="8"/>
  <c r="C169" i="8"/>
  <c r="N168" i="8"/>
  <c r="M168" i="8"/>
  <c r="L168" i="8"/>
  <c r="K168" i="8"/>
  <c r="J168" i="8"/>
  <c r="I168" i="8"/>
  <c r="H168" i="8"/>
  <c r="G168" i="8"/>
  <c r="F168" i="8"/>
  <c r="E168" i="8"/>
  <c r="D168" i="8"/>
  <c r="C168" i="8"/>
  <c r="N167" i="8"/>
  <c r="M167" i="8"/>
  <c r="L167" i="8"/>
  <c r="K167" i="8"/>
  <c r="J167" i="8"/>
  <c r="I167" i="8"/>
  <c r="H167" i="8"/>
  <c r="G167" i="8"/>
  <c r="F167" i="8"/>
  <c r="E167" i="8"/>
  <c r="D167" i="8"/>
  <c r="C167" i="8"/>
  <c r="N166" i="8"/>
  <c r="M166" i="8"/>
  <c r="L166" i="8"/>
  <c r="K166" i="8"/>
  <c r="J166" i="8"/>
  <c r="I166" i="8"/>
  <c r="H166" i="8"/>
  <c r="G166" i="8"/>
  <c r="F166" i="8"/>
  <c r="E166" i="8"/>
  <c r="D166" i="8"/>
  <c r="C166" i="8"/>
  <c r="N165" i="8"/>
  <c r="M165" i="8"/>
  <c r="L165" i="8"/>
  <c r="K165" i="8"/>
  <c r="J165" i="8"/>
  <c r="I165" i="8"/>
  <c r="H165" i="8"/>
  <c r="G165" i="8"/>
  <c r="F165" i="8"/>
  <c r="E165" i="8"/>
  <c r="D165" i="8"/>
  <c r="C165" i="8"/>
  <c r="N164" i="8"/>
  <c r="M164" i="8"/>
  <c r="L164" i="8"/>
  <c r="K164" i="8"/>
  <c r="J164" i="8"/>
  <c r="I164" i="8"/>
  <c r="H164" i="8"/>
  <c r="G164" i="8"/>
  <c r="F164" i="8"/>
  <c r="E164" i="8"/>
  <c r="D164" i="8"/>
  <c r="C164" i="8"/>
  <c r="N163" i="8"/>
  <c r="M163" i="8"/>
  <c r="L163" i="8"/>
  <c r="K163" i="8"/>
  <c r="J163" i="8"/>
  <c r="I163" i="8"/>
  <c r="H163" i="8"/>
  <c r="G163" i="8"/>
  <c r="F163" i="8"/>
  <c r="E163" i="8"/>
  <c r="D163" i="8"/>
  <c r="C163" i="8"/>
  <c r="N162" i="8"/>
  <c r="M162" i="8"/>
  <c r="L162" i="8"/>
  <c r="K162" i="8"/>
  <c r="J162" i="8"/>
  <c r="I162" i="8"/>
  <c r="H162" i="8"/>
  <c r="G162" i="8"/>
  <c r="F162" i="8"/>
  <c r="E162" i="8"/>
  <c r="D162" i="8"/>
  <c r="C162" i="8"/>
  <c r="N161" i="8"/>
  <c r="M161" i="8"/>
  <c r="L161" i="8"/>
  <c r="K161" i="8"/>
  <c r="J161" i="8"/>
  <c r="I161" i="8"/>
  <c r="H161" i="8"/>
  <c r="G161" i="8"/>
  <c r="F161" i="8"/>
  <c r="E161" i="8"/>
  <c r="D161" i="8"/>
  <c r="C161" i="8"/>
  <c r="N160" i="8"/>
  <c r="M160" i="8"/>
  <c r="L160" i="8"/>
  <c r="K160" i="8"/>
  <c r="J160" i="8"/>
  <c r="I160" i="8"/>
  <c r="H160" i="8"/>
  <c r="G160" i="8"/>
  <c r="F160" i="8"/>
  <c r="E160" i="8"/>
  <c r="D160" i="8"/>
  <c r="C160" i="8"/>
  <c r="N159" i="8"/>
  <c r="M159" i="8"/>
  <c r="L159" i="8"/>
  <c r="K159" i="8"/>
  <c r="J159" i="8"/>
  <c r="I159" i="8"/>
  <c r="H159" i="8"/>
  <c r="G159" i="8"/>
  <c r="F159" i="8"/>
  <c r="E159" i="8"/>
  <c r="D159" i="8"/>
  <c r="C159" i="8"/>
  <c r="N158" i="8"/>
  <c r="M158" i="8"/>
  <c r="L158" i="8"/>
  <c r="K158" i="8"/>
  <c r="J158" i="8"/>
  <c r="I158" i="8"/>
  <c r="H158" i="8"/>
  <c r="G158" i="8"/>
  <c r="F158" i="8"/>
  <c r="E158" i="8"/>
  <c r="D158" i="8"/>
  <c r="C158" i="8"/>
  <c r="N157" i="8"/>
  <c r="M157" i="8"/>
  <c r="L157" i="8"/>
  <c r="K157" i="8"/>
  <c r="J157" i="8"/>
  <c r="I157" i="8"/>
  <c r="H157" i="8"/>
  <c r="G157" i="8"/>
  <c r="F157" i="8"/>
  <c r="E157" i="8"/>
  <c r="D157" i="8"/>
  <c r="C157" i="8"/>
  <c r="N156" i="8"/>
  <c r="M156" i="8"/>
  <c r="L156" i="8"/>
  <c r="K156" i="8"/>
  <c r="J156" i="8"/>
  <c r="I156" i="8"/>
  <c r="H156" i="8"/>
  <c r="G156" i="8"/>
  <c r="F156" i="8"/>
  <c r="E156" i="8"/>
  <c r="D156" i="8"/>
  <c r="C156" i="8"/>
  <c r="N155" i="8"/>
  <c r="M155" i="8"/>
  <c r="L155" i="8"/>
  <c r="K155" i="8"/>
  <c r="J155" i="8"/>
  <c r="I155" i="8"/>
  <c r="H155" i="8"/>
  <c r="G155" i="8"/>
  <c r="F155" i="8"/>
  <c r="E155" i="8"/>
  <c r="D155" i="8"/>
  <c r="C155" i="8"/>
  <c r="N154" i="8"/>
  <c r="M154" i="8"/>
  <c r="L154" i="8"/>
  <c r="K154" i="8"/>
  <c r="J154" i="8"/>
  <c r="I154" i="8"/>
  <c r="H154" i="8"/>
  <c r="G154" i="8"/>
  <c r="F154" i="8"/>
  <c r="E154" i="8"/>
  <c r="D154" i="8"/>
  <c r="C154" i="8"/>
  <c r="N153" i="8"/>
  <c r="M153" i="8"/>
  <c r="L153" i="8"/>
  <c r="K153" i="8"/>
  <c r="J153" i="8"/>
  <c r="I153" i="8"/>
  <c r="H153" i="8"/>
  <c r="G153" i="8"/>
  <c r="F153" i="8"/>
  <c r="E153" i="8"/>
  <c r="D153" i="8"/>
  <c r="C153" i="8"/>
  <c r="N152" i="8"/>
  <c r="M152" i="8"/>
  <c r="L152" i="8"/>
  <c r="K152" i="8"/>
  <c r="J152" i="8"/>
  <c r="I152" i="8"/>
  <c r="H152" i="8"/>
  <c r="G152" i="8"/>
  <c r="F152" i="8"/>
  <c r="E152" i="8"/>
  <c r="D152" i="8"/>
  <c r="C152" i="8"/>
  <c r="N151" i="8"/>
  <c r="M151" i="8"/>
  <c r="L151" i="8"/>
  <c r="K151" i="8"/>
  <c r="J151" i="8"/>
  <c r="I151" i="8"/>
  <c r="H151" i="8"/>
  <c r="G151" i="8"/>
  <c r="F151" i="8"/>
  <c r="E151" i="8"/>
  <c r="D151" i="8"/>
  <c r="C151" i="8"/>
  <c r="N150" i="8"/>
  <c r="M150" i="8"/>
  <c r="L150" i="8"/>
  <c r="K150" i="8"/>
  <c r="J150" i="8"/>
  <c r="I150" i="8"/>
  <c r="H150" i="8"/>
  <c r="G150" i="8"/>
  <c r="F150" i="8"/>
  <c r="E150" i="8"/>
  <c r="D150" i="8"/>
  <c r="C150" i="8"/>
  <c r="N149" i="8"/>
  <c r="M149" i="8"/>
  <c r="L149" i="8"/>
  <c r="K149" i="8"/>
  <c r="J149" i="8"/>
  <c r="I149" i="8"/>
  <c r="H149" i="8"/>
  <c r="G149" i="8"/>
  <c r="F149" i="8"/>
  <c r="E149" i="8"/>
  <c r="D149" i="8"/>
  <c r="C149" i="8"/>
  <c r="N148" i="8"/>
  <c r="M148" i="8"/>
  <c r="L148" i="8"/>
  <c r="K148" i="8"/>
  <c r="J148" i="8"/>
  <c r="I148" i="8"/>
  <c r="H148" i="8"/>
  <c r="G148" i="8"/>
  <c r="F148" i="8"/>
  <c r="E148" i="8"/>
  <c r="D148" i="8"/>
  <c r="C148" i="8"/>
  <c r="N147" i="8"/>
  <c r="M147" i="8"/>
  <c r="L147" i="8"/>
  <c r="K147" i="8"/>
  <c r="J147" i="8"/>
  <c r="I147" i="8"/>
  <c r="H147" i="8"/>
  <c r="G147" i="8"/>
  <c r="F147" i="8"/>
  <c r="E147" i="8"/>
  <c r="D147" i="8"/>
  <c r="C147" i="8"/>
  <c r="N146" i="8"/>
  <c r="M146" i="8"/>
  <c r="L146" i="8"/>
  <c r="K146" i="8"/>
  <c r="J146" i="8"/>
  <c r="I146" i="8"/>
  <c r="H146" i="8"/>
  <c r="G146" i="8"/>
  <c r="F146" i="8"/>
  <c r="E146" i="8"/>
  <c r="D146" i="8"/>
  <c r="C146" i="8"/>
  <c r="N145" i="8"/>
  <c r="M145" i="8"/>
  <c r="L145" i="8"/>
  <c r="K145" i="8"/>
  <c r="J145" i="8"/>
  <c r="I145" i="8"/>
  <c r="H145" i="8"/>
  <c r="G145" i="8"/>
  <c r="F145" i="8"/>
  <c r="E145" i="8"/>
  <c r="D145" i="8"/>
  <c r="C145" i="8"/>
  <c r="N144" i="8"/>
  <c r="M144" i="8"/>
  <c r="L144" i="8"/>
  <c r="K144" i="8"/>
  <c r="J144" i="8"/>
  <c r="I144" i="8"/>
  <c r="H144" i="8"/>
  <c r="G144" i="8"/>
  <c r="F144" i="8"/>
  <c r="E144" i="8"/>
  <c r="D144" i="8"/>
  <c r="C144" i="8"/>
  <c r="N143" i="8"/>
  <c r="M143" i="8"/>
  <c r="L143" i="8"/>
  <c r="K143" i="8"/>
  <c r="J143" i="8"/>
  <c r="I143" i="8"/>
  <c r="H143" i="8"/>
  <c r="G143" i="8"/>
  <c r="F143" i="8"/>
  <c r="E143" i="8"/>
  <c r="D143" i="8"/>
  <c r="C143" i="8"/>
  <c r="N142" i="8"/>
  <c r="M142" i="8"/>
  <c r="L142" i="8"/>
  <c r="K142" i="8"/>
  <c r="J142" i="8"/>
  <c r="I142" i="8"/>
  <c r="H142" i="8"/>
  <c r="G142" i="8"/>
  <c r="F142" i="8"/>
  <c r="E142" i="8"/>
  <c r="D142" i="8"/>
  <c r="C142" i="8"/>
  <c r="N141" i="8"/>
  <c r="M141" i="8"/>
  <c r="L141" i="8"/>
  <c r="K141" i="8"/>
  <c r="J141" i="8"/>
  <c r="I141" i="8"/>
  <c r="H141" i="8"/>
  <c r="G141" i="8"/>
  <c r="F141" i="8"/>
  <c r="E141" i="8"/>
  <c r="D141" i="8"/>
  <c r="C141" i="8"/>
  <c r="N140" i="8"/>
  <c r="M140" i="8"/>
  <c r="L140" i="8"/>
  <c r="K140" i="8"/>
  <c r="J140" i="8"/>
  <c r="I140" i="8"/>
  <c r="H140" i="8"/>
  <c r="G140" i="8"/>
  <c r="F140" i="8"/>
  <c r="E140" i="8"/>
  <c r="D140" i="8"/>
  <c r="C140" i="8"/>
  <c r="N139" i="8"/>
  <c r="M139" i="8"/>
  <c r="L139" i="8"/>
  <c r="K139" i="8"/>
  <c r="J139" i="8"/>
  <c r="I139" i="8"/>
  <c r="H139" i="8"/>
  <c r="G139" i="8"/>
  <c r="F139" i="8"/>
  <c r="E139" i="8"/>
  <c r="D139" i="8"/>
  <c r="C139" i="8"/>
  <c r="N138" i="8"/>
  <c r="M138" i="8"/>
  <c r="L138" i="8"/>
  <c r="K138" i="8"/>
  <c r="J138" i="8"/>
  <c r="I138" i="8"/>
  <c r="H138" i="8"/>
  <c r="G138" i="8"/>
  <c r="F138" i="8"/>
  <c r="E138" i="8"/>
  <c r="D138" i="8"/>
  <c r="C138" i="8"/>
  <c r="N137" i="8"/>
  <c r="M137" i="8"/>
  <c r="L137" i="8"/>
  <c r="K137" i="8"/>
  <c r="J137" i="8"/>
  <c r="I137" i="8"/>
  <c r="H137" i="8"/>
  <c r="G137" i="8"/>
  <c r="F137" i="8"/>
  <c r="E137" i="8"/>
  <c r="D137" i="8"/>
  <c r="C137" i="8"/>
  <c r="N136" i="8"/>
  <c r="M136" i="8"/>
  <c r="L136" i="8"/>
  <c r="K136" i="8"/>
  <c r="J136" i="8"/>
  <c r="I136" i="8"/>
  <c r="H136" i="8"/>
  <c r="G136" i="8"/>
  <c r="F136" i="8"/>
  <c r="E136" i="8"/>
  <c r="D136" i="8"/>
  <c r="C136" i="8"/>
  <c r="N135" i="8"/>
  <c r="M135" i="8"/>
  <c r="L135" i="8"/>
  <c r="K135" i="8"/>
  <c r="J135" i="8"/>
  <c r="I135" i="8"/>
  <c r="H135" i="8"/>
  <c r="G135" i="8"/>
  <c r="F135" i="8"/>
  <c r="E135" i="8"/>
  <c r="D135" i="8"/>
  <c r="C135" i="8"/>
  <c r="N134" i="8"/>
  <c r="M134" i="8"/>
  <c r="L134" i="8"/>
  <c r="K134" i="8"/>
  <c r="J134" i="8"/>
  <c r="I134" i="8"/>
  <c r="H134" i="8"/>
  <c r="G134" i="8"/>
  <c r="F134" i="8"/>
  <c r="E134" i="8"/>
  <c r="D134" i="8"/>
  <c r="C134" i="8"/>
  <c r="N133" i="8"/>
  <c r="M133" i="8"/>
  <c r="L133" i="8"/>
  <c r="K133" i="8"/>
  <c r="J133" i="8"/>
  <c r="I133" i="8"/>
  <c r="H133" i="8"/>
  <c r="G133" i="8"/>
  <c r="F133" i="8"/>
  <c r="E133" i="8"/>
  <c r="D133" i="8"/>
  <c r="C133" i="8"/>
  <c r="N132" i="8"/>
  <c r="M132" i="8"/>
  <c r="L132" i="8"/>
  <c r="K132" i="8"/>
  <c r="J132" i="8"/>
  <c r="I132" i="8"/>
  <c r="H132" i="8"/>
  <c r="G132" i="8"/>
  <c r="F132" i="8"/>
  <c r="E132" i="8"/>
  <c r="D132" i="8"/>
  <c r="C132" i="8"/>
  <c r="N131" i="8"/>
  <c r="M131" i="8"/>
  <c r="L131" i="8"/>
  <c r="K131" i="8"/>
  <c r="J131" i="8"/>
  <c r="I131" i="8"/>
  <c r="H131" i="8"/>
  <c r="G131" i="8"/>
  <c r="F131" i="8"/>
  <c r="E131" i="8"/>
  <c r="D131" i="8"/>
  <c r="C131" i="8"/>
  <c r="N130" i="8"/>
  <c r="M130" i="8"/>
  <c r="L130" i="8"/>
  <c r="K130" i="8"/>
  <c r="J130" i="8"/>
  <c r="I130" i="8"/>
  <c r="H130" i="8"/>
  <c r="G130" i="8"/>
  <c r="F130" i="8"/>
  <c r="E130" i="8"/>
  <c r="D130" i="8"/>
  <c r="C130" i="8"/>
  <c r="N129" i="8"/>
  <c r="M129" i="8"/>
  <c r="L129" i="8"/>
  <c r="K129" i="8"/>
  <c r="J129" i="8"/>
  <c r="I129" i="8"/>
  <c r="H129" i="8"/>
  <c r="G129" i="8"/>
  <c r="F129" i="8"/>
  <c r="E129" i="8"/>
  <c r="D129" i="8"/>
  <c r="C129" i="8"/>
  <c r="N128" i="8"/>
  <c r="M128" i="8"/>
  <c r="L128" i="8"/>
  <c r="K128" i="8"/>
  <c r="J128" i="8"/>
  <c r="I128" i="8"/>
  <c r="H128" i="8"/>
  <c r="G128" i="8"/>
  <c r="F128" i="8"/>
  <c r="E128" i="8"/>
  <c r="D128" i="8"/>
  <c r="C128" i="8"/>
  <c r="N127" i="8"/>
  <c r="M127" i="8"/>
  <c r="L127" i="8"/>
  <c r="K127" i="8"/>
  <c r="J127" i="8"/>
  <c r="I127" i="8"/>
  <c r="H127" i="8"/>
  <c r="G127" i="8"/>
  <c r="F127" i="8"/>
  <c r="E127" i="8"/>
  <c r="D127" i="8"/>
  <c r="C127" i="8"/>
  <c r="N126" i="8"/>
  <c r="M126" i="8"/>
  <c r="L126" i="8"/>
  <c r="K126" i="8"/>
  <c r="J126" i="8"/>
  <c r="I126" i="8"/>
  <c r="H126" i="8"/>
  <c r="G126" i="8"/>
  <c r="F126" i="8"/>
  <c r="E126" i="8"/>
  <c r="D126" i="8"/>
  <c r="C126" i="8"/>
  <c r="N125" i="8"/>
  <c r="M125" i="8"/>
  <c r="L125" i="8"/>
  <c r="K125" i="8"/>
  <c r="J125" i="8"/>
  <c r="I125" i="8"/>
  <c r="H125" i="8"/>
  <c r="G125" i="8"/>
  <c r="F125" i="8"/>
  <c r="E125" i="8"/>
  <c r="D125" i="8"/>
  <c r="C125" i="8"/>
  <c r="N124" i="8"/>
  <c r="M124" i="8"/>
  <c r="L124" i="8"/>
  <c r="K124" i="8"/>
  <c r="J124" i="8"/>
  <c r="I124" i="8"/>
  <c r="H124" i="8"/>
  <c r="G124" i="8"/>
  <c r="F124" i="8"/>
  <c r="E124" i="8"/>
  <c r="D124" i="8"/>
  <c r="C124" i="8"/>
  <c r="N123" i="8"/>
  <c r="M123" i="8"/>
  <c r="L123" i="8"/>
  <c r="K123" i="8"/>
  <c r="J123" i="8"/>
  <c r="I123" i="8"/>
  <c r="H123" i="8"/>
  <c r="G123" i="8"/>
  <c r="F123" i="8"/>
  <c r="E123" i="8"/>
  <c r="D123" i="8"/>
  <c r="C123" i="8"/>
  <c r="N122" i="8"/>
  <c r="M122" i="8"/>
  <c r="L122" i="8"/>
  <c r="K122" i="8"/>
  <c r="J122" i="8"/>
  <c r="I122" i="8"/>
  <c r="H122" i="8"/>
  <c r="G122" i="8"/>
  <c r="F122" i="8"/>
  <c r="E122" i="8"/>
  <c r="D122" i="8"/>
  <c r="C122" i="8"/>
  <c r="N121" i="8"/>
  <c r="M121" i="8"/>
  <c r="L121" i="8"/>
  <c r="K121" i="8"/>
  <c r="J121" i="8"/>
  <c r="I121" i="8"/>
  <c r="H121" i="8"/>
  <c r="G121" i="8"/>
  <c r="F121" i="8"/>
  <c r="E121" i="8"/>
  <c r="D121" i="8"/>
  <c r="C121" i="8"/>
  <c r="N120" i="8"/>
  <c r="M120" i="8"/>
  <c r="L120" i="8"/>
  <c r="K120" i="8"/>
  <c r="J120" i="8"/>
  <c r="I120" i="8"/>
  <c r="H120" i="8"/>
  <c r="G120" i="8"/>
  <c r="F120" i="8"/>
  <c r="E120" i="8"/>
  <c r="D120" i="8"/>
  <c r="C120" i="8"/>
  <c r="N119" i="8"/>
  <c r="M119" i="8"/>
  <c r="L119" i="8"/>
  <c r="K119" i="8"/>
  <c r="J119" i="8"/>
  <c r="I119" i="8"/>
  <c r="H119" i="8"/>
  <c r="G119" i="8"/>
  <c r="F119" i="8"/>
  <c r="E119" i="8"/>
  <c r="D119" i="8"/>
  <c r="C119" i="8"/>
  <c r="N118" i="8"/>
  <c r="M118" i="8"/>
  <c r="L118" i="8"/>
  <c r="K118" i="8"/>
  <c r="J118" i="8"/>
  <c r="I118" i="8"/>
  <c r="H118" i="8"/>
  <c r="G118" i="8"/>
  <c r="F118" i="8"/>
  <c r="E118" i="8"/>
  <c r="D118" i="8"/>
  <c r="C118" i="8"/>
  <c r="N117" i="8"/>
  <c r="M117" i="8"/>
  <c r="L117" i="8"/>
  <c r="K117" i="8"/>
  <c r="J117" i="8"/>
  <c r="I117" i="8"/>
  <c r="H117" i="8"/>
  <c r="G117" i="8"/>
  <c r="F117" i="8"/>
  <c r="E117" i="8"/>
  <c r="D117" i="8"/>
  <c r="C117" i="8"/>
  <c r="N116" i="8"/>
  <c r="M116" i="8"/>
  <c r="L116" i="8"/>
  <c r="K116" i="8"/>
  <c r="J116" i="8"/>
  <c r="I116" i="8"/>
  <c r="H116" i="8"/>
  <c r="G116" i="8"/>
  <c r="F116" i="8"/>
  <c r="E116" i="8"/>
  <c r="D116" i="8"/>
  <c r="C116" i="8"/>
  <c r="N115" i="8"/>
  <c r="M115" i="8"/>
  <c r="L115" i="8"/>
  <c r="K115" i="8"/>
  <c r="J115" i="8"/>
  <c r="I115" i="8"/>
  <c r="H115" i="8"/>
  <c r="G115" i="8"/>
  <c r="F115" i="8"/>
  <c r="E115" i="8"/>
  <c r="D115" i="8"/>
  <c r="C115" i="8"/>
  <c r="N114" i="8"/>
  <c r="M114" i="8"/>
  <c r="L114" i="8"/>
  <c r="K114" i="8"/>
  <c r="J114" i="8"/>
  <c r="I114" i="8"/>
  <c r="H114" i="8"/>
  <c r="G114" i="8"/>
  <c r="F114" i="8"/>
  <c r="E114" i="8"/>
  <c r="D114" i="8"/>
  <c r="C114" i="8"/>
  <c r="N113" i="8"/>
  <c r="M113" i="8"/>
  <c r="L113" i="8"/>
  <c r="K113" i="8"/>
  <c r="J113" i="8"/>
  <c r="I113" i="8"/>
  <c r="H113" i="8"/>
  <c r="G113" i="8"/>
  <c r="F113" i="8"/>
  <c r="E113" i="8"/>
  <c r="D113" i="8"/>
  <c r="C113" i="8"/>
  <c r="N112" i="8"/>
  <c r="M112" i="8"/>
  <c r="L112" i="8"/>
  <c r="K112" i="8"/>
  <c r="J112" i="8"/>
  <c r="I112" i="8"/>
  <c r="H112" i="8"/>
  <c r="G112" i="8"/>
  <c r="F112" i="8"/>
  <c r="E112" i="8"/>
  <c r="D112" i="8"/>
  <c r="C112" i="8"/>
  <c r="N111" i="8"/>
  <c r="M111" i="8"/>
  <c r="L111" i="8"/>
  <c r="K111" i="8"/>
  <c r="J111" i="8"/>
  <c r="I111" i="8"/>
  <c r="H111" i="8"/>
  <c r="G111" i="8"/>
  <c r="F111" i="8"/>
  <c r="E111" i="8"/>
  <c r="D111" i="8"/>
  <c r="C111" i="8"/>
  <c r="N110" i="8"/>
  <c r="M110" i="8"/>
  <c r="L110" i="8"/>
  <c r="K110" i="8"/>
  <c r="J110" i="8"/>
  <c r="I110" i="8"/>
  <c r="H110" i="8"/>
  <c r="G110" i="8"/>
  <c r="F110" i="8"/>
  <c r="E110" i="8"/>
  <c r="D110" i="8"/>
  <c r="C110" i="8"/>
  <c r="N109" i="8"/>
  <c r="M109" i="8"/>
  <c r="L109" i="8"/>
  <c r="K109" i="8"/>
  <c r="J109" i="8"/>
  <c r="I109" i="8"/>
  <c r="H109" i="8"/>
  <c r="G109" i="8"/>
  <c r="F109" i="8"/>
  <c r="E109" i="8"/>
  <c r="D109" i="8"/>
  <c r="C109" i="8"/>
  <c r="N108" i="8"/>
  <c r="M108" i="8"/>
  <c r="L108" i="8"/>
  <c r="K108" i="8"/>
  <c r="J108" i="8"/>
  <c r="I108" i="8"/>
  <c r="H108" i="8"/>
  <c r="G108" i="8"/>
  <c r="F108" i="8"/>
  <c r="E108" i="8"/>
  <c r="D108" i="8"/>
  <c r="C108" i="8"/>
  <c r="N107" i="8"/>
  <c r="M107" i="8"/>
  <c r="L107" i="8"/>
  <c r="K107" i="8"/>
  <c r="J107" i="8"/>
  <c r="I107" i="8"/>
  <c r="H107" i="8"/>
  <c r="G107" i="8"/>
  <c r="F107" i="8"/>
  <c r="E107" i="8"/>
  <c r="D107" i="8"/>
  <c r="C107" i="8"/>
  <c r="N106" i="8"/>
  <c r="M106" i="8"/>
  <c r="L106" i="8"/>
  <c r="K106" i="8"/>
  <c r="J106" i="8"/>
  <c r="I106" i="8"/>
  <c r="H106" i="8"/>
  <c r="G106" i="8"/>
  <c r="F106" i="8"/>
  <c r="E106" i="8"/>
  <c r="D106" i="8"/>
  <c r="C106" i="8"/>
  <c r="N105" i="8"/>
  <c r="M105" i="8"/>
  <c r="L105" i="8"/>
  <c r="K105" i="8"/>
  <c r="J105" i="8"/>
  <c r="I105" i="8"/>
  <c r="H105" i="8"/>
  <c r="G105" i="8"/>
  <c r="F105" i="8"/>
  <c r="E105" i="8"/>
  <c r="D105" i="8"/>
  <c r="C105" i="8"/>
  <c r="N104" i="8"/>
  <c r="M104" i="8"/>
  <c r="L104" i="8"/>
  <c r="K104" i="8"/>
  <c r="J104" i="8"/>
  <c r="I104" i="8"/>
  <c r="H104" i="8"/>
  <c r="G104" i="8"/>
  <c r="F104" i="8"/>
  <c r="E104" i="8"/>
  <c r="D104" i="8"/>
  <c r="C104" i="8"/>
  <c r="N103" i="8"/>
  <c r="M103" i="8"/>
  <c r="L103" i="8"/>
  <c r="K103" i="8"/>
  <c r="J103" i="8"/>
  <c r="I103" i="8"/>
  <c r="H103" i="8"/>
  <c r="G103" i="8"/>
  <c r="F103" i="8"/>
  <c r="E103" i="8"/>
  <c r="D103" i="8"/>
  <c r="C103" i="8"/>
  <c r="N102" i="8"/>
  <c r="M102" i="8"/>
  <c r="L102" i="8"/>
  <c r="K102" i="8"/>
  <c r="J102" i="8"/>
  <c r="I102" i="8"/>
  <c r="H102" i="8"/>
  <c r="G102" i="8"/>
  <c r="F102" i="8"/>
  <c r="E102" i="8"/>
  <c r="D102" i="8"/>
  <c r="C102" i="8"/>
  <c r="N101" i="8"/>
  <c r="M101" i="8"/>
  <c r="L101" i="8"/>
  <c r="K101" i="8"/>
  <c r="J101" i="8"/>
  <c r="I101" i="8"/>
  <c r="H101" i="8"/>
  <c r="G101" i="8"/>
  <c r="F101" i="8"/>
  <c r="E101" i="8"/>
  <c r="D101" i="8"/>
  <c r="C101" i="8"/>
  <c r="N100" i="8"/>
  <c r="M100" i="8"/>
  <c r="L100" i="8"/>
  <c r="K100" i="8"/>
  <c r="J100" i="8"/>
  <c r="I100" i="8"/>
  <c r="H100" i="8"/>
  <c r="G100" i="8"/>
  <c r="F100" i="8"/>
  <c r="E100" i="8"/>
  <c r="D100" i="8"/>
  <c r="C100" i="8"/>
  <c r="N99" i="8"/>
  <c r="M99" i="8"/>
  <c r="L99" i="8"/>
  <c r="K99" i="8"/>
  <c r="J99" i="8"/>
  <c r="I99" i="8"/>
  <c r="H99" i="8"/>
  <c r="G99" i="8"/>
  <c r="F99" i="8"/>
  <c r="E99" i="8"/>
  <c r="D99" i="8"/>
  <c r="C99" i="8"/>
  <c r="N98" i="8"/>
  <c r="M98" i="8"/>
  <c r="L98" i="8"/>
  <c r="K98" i="8"/>
  <c r="J98" i="8"/>
  <c r="I98" i="8"/>
  <c r="H98" i="8"/>
  <c r="G98" i="8"/>
  <c r="F98" i="8"/>
  <c r="E98" i="8"/>
  <c r="D98" i="8"/>
  <c r="C98" i="8"/>
  <c r="N97" i="8"/>
  <c r="M97" i="8"/>
  <c r="L97" i="8"/>
  <c r="K97" i="8"/>
  <c r="J97" i="8"/>
  <c r="I97" i="8"/>
  <c r="H97" i="8"/>
  <c r="G97" i="8"/>
  <c r="F97" i="8"/>
  <c r="E97" i="8"/>
  <c r="D97" i="8"/>
  <c r="C97" i="8"/>
  <c r="N96" i="8"/>
  <c r="M96" i="8"/>
  <c r="L96" i="8"/>
  <c r="K96" i="8"/>
  <c r="J96" i="8"/>
  <c r="I96" i="8"/>
  <c r="H96" i="8"/>
  <c r="G96" i="8"/>
  <c r="F96" i="8"/>
  <c r="E96" i="8"/>
  <c r="D96" i="8"/>
  <c r="C96" i="8"/>
  <c r="N95" i="8"/>
  <c r="M95" i="8"/>
  <c r="L95" i="8"/>
  <c r="K95" i="8"/>
  <c r="J95" i="8"/>
  <c r="I95" i="8"/>
  <c r="H95" i="8"/>
  <c r="G95" i="8"/>
  <c r="F95" i="8"/>
  <c r="E95" i="8"/>
  <c r="D95" i="8"/>
  <c r="C95" i="8"/>
  <c r="N94" i="8"/>
  <c r="M94" i="8"/>
  <c r="L94" i="8"/>
  <c r="K94" i="8"/>
  <c r="J94" i="8"/>
  <c r="I94" i="8"/>
  <c r="H94" i="8"/>
  <c r="G94" i="8"/>
  <c r="F94" i="8"/>
  <c r="E94" i="8"/>
  <c r="D94" i="8"/>
  <c r="C94" i="8"/>
  <c r="N93" i="8"/>
  <c r="M93" i="8"/>
  <c r="L93" i="8"/>
  <c r="K93" i="8"/>
  <c r="J93" i="8"/>
  <c r="I93" i="8"/>
  <c r="H93" i="8"/>
  <c r="G93" i="8"/>
  <c r="F93" i="8"/>
  <c r="E93" i="8"/>
  <c r="D93" i="8"/>
  <c r="C93" i="8"/>
  <c r="N92" i="8"/>
  <c r="M92" i="8"/>
  <c r="L92" i="8"/>
  <c r="K92" i="8"/>
  <c r="J92" i="8"/>
  <c r="I92" i="8"/>
  <c r="H92" i="8"/>
  <c r="G92" i="8"/>
  <c r="F92" i="8"/>
  <c r="E92" i="8"/>
  <c r="D92" i="8"/>
  <c r="C92" i="8"/>
  <c r="N91" i="8"/>
  <c r="M91" i="8"/>
  <c r="L91" i="8"/>
  <c r="K91" i="8"/>
  <c r="J91" i="8"/>
  <c r="I91" i="8"/>
  <c r="H91" i="8"/>
  <c r="G91" i="8"/>
  <c r="F91" i="8"/>
  <c r="E91" i="8"/>
  <c r="D91" i="8"/>
  <c r="C91" i="8"/>
  <c r="N90" i="8"/>
  <c r="M90" i="8"/>
  <c r="L90" i="8"/>
  <c r="K90" i="8"/>
  <c r="J90" i="8"/>
  <c r="I90" i="8"/>
  <c r="H90" i="8"/>
  <c r="G90" i="8"/>
  <c r="F90" i="8"/>
  <c r="E90" i="8"/>
  <c r="D90" i="8"/>
  <c r="C90" i="8"/>
  <c r="N89" i="8"/>
  <c r="M89" i="8"/>
  <c r="L89" i="8"/>
  <c r="K89" i="8"/>
  <c r="J89" i="8"/>
  <c r="I89" i="8"/>
  <c r="H89" i="8"/>
  <c r="G89" i="8"/>
  <c r="F89" i="8"/>
  <c r="E89" i="8"/>
  <c r="D89" i="8"/>
  <c r="C89" i="8"/>
  <c r="N88" i="8"/>
  <c r="M88" i="8"/>
  <c r="L88" i="8"/>
  <c r="K88" i="8"/>
  <c r="J88" i="8"/>
  <c r="I88" i="8"/>
  <c r="H88" i="8"/>
  <c r="G88" i="8"/>
  <c r="F88" i="8"/>
  <c r="E88" i="8"/>
  <c r="D88" i="8"/>
  <c r="C88" i="8"/>
  <c r="N87" i="8"/>
  <c r="M87" i="8"/>
  <c r="L87" i="8"/>
  <c r="K87" i="8"/>
  <c r="J87" i="8"/>
  <c r="I87" i="8"/>
  <c r="H87" i="8"/>
  <c r="G87" i="8"/>
  <c r="F87" i="8"/>
  <c r="E87" i="8"/>
  <c r="D87" i="8"/>
  <c r="C87" i="8"/>
  <c r="N86" i="8"/>
  <c r="M86" i="8"/>
  <c r="L86" i="8"/>
  <c r="K86" i="8"/>
  <c r="J86" i="8"/>
  <c r="I86" i="8"/>
  <c r="H86" i="8"/>
  <c r="G86" i="8"/>
  <c r="F86" i="8"/>
  <c r="E86" i="8"/>
  <c r="D86" i="8"/>
  <c r="C86" i="8"/>
  <c r="N85" i="8"/>
  <c r="M85" i="8"/>
  <c r="L85" i="8"/>
  <c r="K85" i="8"/>
  <c r="J85" i="8"/>
  <c r="I85" i="8"/>
  <c r="H85" i="8"/>
  <c r="G85" i="8"/>
  <c r="F85" i="8"/>
  <c r="E85" i="8"/>
  <c r="D85" i="8"/>
  <c r="C85" i="8"/>
  <c r="N84" i="8"/>
  <c r="M84" i="8"/>
  <c r="L84" i="8"/>
  <c r="K84" i="8"/>
  <c r="J84" i="8"/>
  <c r="I84" i="8"/>
  <c r="H84" i="8"/>
  <c r="G84" i="8"/>
  <c r="F84" i="8"/>
  <c r="E84" i="8"/>
  <c r="D84" i="8"/>
  <c r="C84" i="8"/>
  <c r="N83" i="8"/>
  <c r="M83" i="8"/>
  <c r="L83" i="8"/>
  <c r="K83" i="8"/>
  <c r="J83" i="8"/>
  <c r="I83" i="8"/>
  <c r="H83" i="8"/>
  <c r="G83" i="8"/>
  <c r="F83" i="8"/>
  <c r="E83" i="8"/>
  <c r="D83" i="8"/>
  <c r="C83" i="8"/>
  <c r="N82" i="8"/>
  <c r="M82" i="8"/>
  <c r="L82" i="8"/>
  <c r="K82" i="8"/>
  <c r="J82" i="8"/>
  <c r="I82" i="8"/>
  <c r="H82" i="8"/>
  <c r="G82" i="8"/>
  <c r="F82" i="8"/>
  <c r="E82" i="8"/>
  <c r="D82" i="8"/>
  <c r="C82" i="8"/>
  <c r="N81" i="8"/>
  <c r="M81" i="8"/>
  <c r="L81" i="8"/>
  <c r="K81" i="8"/>
  <c r="J81" i="8"/>
  <c r="I81" i="8"/>
  <c r="H81" i="8"/>
  <c r="G81" i="8"/>
  <c r="F81" i="8"/>
  <c r="E81" i="8"/>
  <c r="D81" i="8"/>
  <c r="C81" i="8"/>
  <c r="N80" i="8"/>
  <c r="M80" i="8"/>
  <c r="L80" i="8"/>
  <c r="K80" i="8"/>
  <c r="J80" i="8"/>
  <c r="I80" i="8"/>
  <c r="H80" i="8"/>
  <c r="G80" i="8"/>
  <c r="F80" i="8"/>
  <c r="E80" i="8"/>
  <c r="D80" i="8"/>
  <c r="C80" i="8"/>
  <c r="N79" i="8"/>
  <c r="M79" i="8"/>
  <c r="L79" i="8"/>
  <c r="K79" i="8"/>
  <c r="J79" i="8"/>
  <c r="I79" i="8"/>
  <c r="H79" i="8"/>
  <c r="G79" i="8"/>
  <c r="F79" i="8"/>
  <c r="E79" i="8"/>
  <c r="D79" i="8"/>
  <c r="C79" i="8"/>
  <c r="N78" i="8"/>
  <c r="M78" i="8"/>
  <c r="L78" i="8"/>
  <c r="K78" i="8"/>
  <c r="J78" i="8"/>
  <c r="I78" i="8"/>
  <c r="H78" i="8"/>
  <c r="G78" i="8"/>
  <c r="F78" i="8"/>
  <c r="E78" i="8"/>
  <c r="D78" i="8"/>
  <c r="C78" i="8"/>
  <c r="N77" i="8"/>
  <c r="M77" i="8"/>
  <c r="L77" i="8"/>
  <c r="K77" i="8"/>
  <c r="J77" i="8"/>
  <c r="I77" i="8"/>
  <c r="H77" i="8"/>
  <c r="G77" i="8"/>
  <c r="F77" i="8"/>
  <c r="E77" i="8"/>
  <c r="D77" i="8"/>
  <c r="C77" i="8"/>
  <c r="N76" i="8"/>
  <c r="M76" i="8"/>
  <c r="L76" i="8"/>
  <c r="K76" i="8"/>
  <c r="J76" i="8"/>
  <c r="I76" i="8"/>
  <c r="H76" i="8"/>
  <c r="G76" i="8"/>
  <c r="F76" i="8"/>
  <c r="E76" i="8"/>
  <c r="D76" i="8"/>
  <c r="C76" i="8"/>
  <c r="N75" i="8"/>
  <c r="M75" i="8"/>
  <c r="L75" i="8"/>
  <c r="K75" i="8"/>
  <c r="J75" i="8"/>
  <c r="I75" i="8"/>
  <c r="H75" i="8"/>
  <c r="G75" i="8"/>
  <c r="F75" i="8"/>
  <c r="E75" i="8"/>
  <c r="D75" i="8"/>
  <c r="C75" i="8"/>
  <c r="N74" i="8"/>
  <c r="M74" i="8"/>
  <c r="L74" i="8"/>
  <c r="K74" i="8"/>
  <c r="J74" i="8"/>
  <c r="I74" i="8"/>
  <c r="H74" i="8"/>
  <c r="G74" i="8"/>
  <c r="F74" i="8"/>
  <c r="E74" i="8"/>
  <c r="D74" i="8"/>
  <c r="C74" i="8"/>
  <c r="N73" i="8"/>
  <c r="M73" i="8"/>
  <c r="L73" i="8"/>
  <c r="K73" i="8"/>
  <c r="J73" i="8"/>
  <c r="I73" i="8"/>
  <c r="H73" i="8"/>
  <c r="G73" i="8"/>
  <c r="F73" i="8"/>
  <c r="E73" i="8"/>
  <c r="D73" i="8"/>
  <c r="C73" i="8"/>
  <c r="N72" i="8"/>
  <c r="M72" i="8"/>
  <c r="L72" i="8"/>
  <c r="K72" i="8"/>
  <c r="J72" i="8"/>
  <c r="I72" i="8"/>
  <c r="H72" i="8"/>
  <c r="G72" i="8"/>
  <c r="F72" i="8"/>
  <c r="E72" i="8"/>
  <c r="D72" i="8"/>
  <c r="C72" i="8"/>
  <c r="N71" i="8"/>
  <c r="M71" i="8"/>
  <c r="L71" i="8"/>
  <c r="K71" i="8"/>
  <c r="J71" i="8"/>
  <c r="I71" i="8"/>
  <c r="H71" i="8"/>
  <c r="G71" i="8"/>
  <c r="F71" i="8"/>
  <c r="E71" i="8"/>
  <c r="D71" i="8"/>
  <c r="C71" i="8"/>
  <c r="N70" i="8"/>
  <c r="M70" i="8"/>
  <c r="L70" i="8"/>
  <c r="K70" i="8"/>
  <c r="J70" i="8"/>
  <c r="I70" i="8"/>
  <c r="H70" i="8"/>
  <c r="G70" i="8"/>
  <c r="F70" i="8"/>
  <c r="E70" i="8"/>
  <c r="D70" i="8"/>
  <c r="C70" i="8"/>
  <c r="N69" i="8"/>
  <c r="M69" i="8"/>
  <c r="L69" i="8"/>
  <c r="K69" i="8"/>
  <c r="J69" i="8"/>
  <c r="I69" i="8"/>
  <c r="H69" i="8"/>
  <c r="G69" i="8"/>
  <c r="F69" i="8"/>
  <c r="E69" i="8"/>
  <c r="D69" i="8"/>
  <c r="C69" i="8"/>
  <c r="N68" i="8"/>
  <c r="M68" i="8"/>
  <c r="L68" i="8"/>
  <c r="K68" i="8"/>
  <c r="J68" i="8"/>
  <c r="I68" i="8"/>
  <c r="H68" i="8"/>
  <c r="G68" i="8"/>
  <c r="F68" i="8"/>
  <c r="E68" i="8"/>
  <c r="D68" i="8"/>
  <c r="C68" i="8"/>
  <c r="N67" i="8"/>
  <c r="M67" i="8"/>
  <c r="L67" i="8"/>
  <c r="K67" i="8"/>
  <c r="J67" i="8"/>
  <c r="I67" i="8"/>
  <c r="H67" i="8"/>
  <c r="G67" i="8"/>
  <c r="F67" i="8"/>
  <c r="E67" i="8"/>
  <c r="D67" i="8"/>
  <c r="C67" i="8"/>
  <c r="N66" i="8"/>
  <c r="M66" i="8"/>
  <c r="L66" i="8"/>
  <c r="K66" i="8"/>
  <c r="J66" i="8"/>
  <c r="I66" i="8"/>
  <c r="H66" i="8"/>
  <c r="G66" i="8"/>
  <c r="F66" i="8"/>
  <c r="E66" i="8"/>
  <c r="D66" i="8"/>
  <c r="C66" i="8"/>
  <c r="N65" i="8"/>
  <c r="M65" i="8"/>
  <c r="L65" i="8"/>
  <c r="K65" i="8"/>
  <c r="J65" i="8"/>
  <c r="I65" i="8"/>
  <c r="H65" i="8"/>
  <c r="G65" i="8"/>
  <c r="F65" i="8"/>
  <c r="E65" i="8"/>
  <c r="D65" i="8"/>
  <c r="C65" i="8"/>
  <c r="N64" i="8"/>
  <c r="M64" i="8"/>
  <c r="L64" i="8"/>
  <c r="K64" i="8"/>
  <c r="J64" i="8"/>
  <c r="I64" i="8"/>
  <c r="H64" i="8"/>
  <c r="G64" i="8"/>
  <c r="F64" i="8"/>
  <c r="E64" i="8"/>
  <c r="D64" i="8"/>
  <c r="C64" i="8"/>
  <c r="N63" i="8"/>
  <c r="M63" i="8"/>
  <c r="L63" i="8"/>
  <c r="K63" i="8"/>
  <c r="J63" i="8"/>
  <c r="I63" i="8"/>
  <c r="H63" i="8"/>
  <c r="G63" i="8"/>
  <c r="F63" i="8"/>
  <c r="E63" i="8"/>
  <c r="D63" i="8"/>
  <c r="C63" i="8"/>
  <c r="N62" i="8"/>
  <c r="M62" i="8"/>
  <c r="L62" i="8"/>
  <c r="K62" i="8"/>
  <c r="J62" i="8"/>
  <c r="I62" i="8"/>
  <c r="H62" i="8"/>
  <c r="G62" i="8"/>
  <c r="F62" i="8"/>
  <c r="E62" i="8"/>
  <c r="D62" i="8"/>
  <c r="C62" i="8"/>
  <c r="N61" i="8"/>
  <c r="M61" i="8"/>
  <c r="L61" i="8"/>
  <c r="K61" i="8"/>
  <c r="J61" i="8"/>
  <c r="I61" i="8"/>
  <c r="H61" i="8"/>
  <c r="G61" i="8"/>
  <c r="F61" i="8"/>
  <c r="E61" i="8"/>
  <c r="D61" i="8"/>
  <c r="C61" i="8"/>
  <c r="N60" i="8"/>
  <c r="M60" i="8"/>
  <c r="L60" i="8"/>
  <c r="K60" i="8"/>
  <c r="J60" i="8"/>
  <c r="I60" i="8"/>
  <c r="H60" i="8"/>
  <c r="G60" i="8"/>
  <c r="F60" i="8"/>
  <c r="E60" i="8"/>
  <c r="D60" i="8"/>
  <c r="C60" i="8"/>
  <c r="N59" i="8"/>
  <c r="M59" i="8"/>
  <c r="L59" i="8"/>
  <c r="K59" i="8"/>
  <c r="J59" i="8"/>
  <c r="I59" i="8"/>
  <c r="H59" i="8"/>
  <c r="G59" i="8"/>
  <c r="F59" i="8"/>
  <c r="E59" i="8"/>
  <c r="D59" i="8"/>
  <c r="C59" i="8"/>
  <c r="N58" i="8"/>
  <c r="M58" i="8"/>
  <c r="L58" i="8"/>
  <c r="K58" i="8"/>
  <c r="J58" i="8"/>
  <c r="I58" i="8"/>
  <c r="H58" i="8"/>
  <c r="G58" i="8"/>
  <c r="F58" i="8"/>
  <c r="E58" i="8"/>
  <c r="D58" i="8"/>
  <c r="C58" i="8"/>
  <c r="N57" i="8"/>
  <c r="M57" i="8"/>
  <c r="L57" i="8"/>
  <c r="K57" i="8"/>
  <c r="J57" i="8"/>
  <c r="I57" i="8"/>
  <c r="H57" i="8"/>
  <c r="G57" i="8"/>
  <c r="F57" i="8"/>
  <c r="E57" i="8"/>
  <c r="D57" i="8"/>
  <c r="C57" i="8"/>
  <c r="N56" i="8"/>
  <c r="M56" i="8"/>
  <c r="L56" i="8"/>
  <c r="K56" i="8"/>
  <c r="J56" i="8"/>
  <c r="I56" i="8"/>
  <c r="H56" i="8"/>
  <c r="G56" i="8"/>
  <c r="F56" i="8"/>
  <c r="E56" i="8"/>
  <c r="D56" i="8"/>
  <c r="C56" i="8"/>
  <c r="N55" i="8"/>
  <c r="M55" i="8"/>
  <c r="L55" i="8"/>
  <c r="K55" i="8"/>
  <c r="J55" i="8"/>
  <c r="I55" i="8"/>
  <c r="H55" i="8"/>
  <c r="G55" i="8"/>
  <c r="F55" i="8"/>
  <c r="E55" i="8"/>
  <c r="D55" i="8"/>
  <c r="C55" i="8"/>
  <c r="N54" i="8"/>
  <c r="M54" i="8"/>
  <c r="L54" i="8"/>
  <c r="K54" i="8"/>
  <c r="J54" i="8"/>
  <c r="I54" i="8"/>
  <c r="H54" i="8"/>
  <c r="G54" i="8"/>
  <c r="F54" i="8"/>
  <c r="E54" i="8"/>
  <c r="D54" i="8"/>
  <c r="C54" i="8"/>
  <c r="N53" i="8"/>
  <c r="M53" i="8"/>
  <c r="L53" i="8"/>
  <c r="K53" i="8"/>
  <c r="J53" i="8"/>
  <c r="I53" i="8"/>
  <c r="H53" i="8"/>
  <c r="G53" i="8"/>
  <c r="F53" i="8"/>
  <c r="E53" i="8"/>
  <c r="D53" i="8"/>
  <c r="C53" i="8"/>
  <c r="N52" i="8"/>
  <c r="M52" i="8"/>
  <c r="L52" i="8"/>
  <c r="K52" i="8"/>
  <c r="J52" i="8"/>
  <c r="I52" i="8"/>
  <c r="H52" i="8"/>
  <c r="G52" i="8"/>
  <c r="F52" i="8"/>
  <c r="E52" i="8"/>
  <c r="D52" i="8"/>
  <c r="C52" i="8"/>
  <c r="N51" i="8"/>
  <c r="M51" i="8"/>
  <c r="L51" i="8"/>
  <c r="K51" i="8"/>
  <c r="J51" i="8"/>
  <c r="I51" i="8"/>
  <c r="H51" i="8"/>
  <c r="G51" i="8"/>
  <c r="F51" i="8"/>
  <c r="E51" i="8"/>
  <c r="D51" i="8"/>
  <c r="C51" i="8"/>
  <c r="N50" i="8"/>
  <c r="M50" i="8"/>
  <c r="L50" i="8"/>
  <c r="K50" i="8"/>
  <c r="J50" i="8"/>
  <c r="I50" i="8"/>
  <c r="H50" i="8"/>
  <c r="G50" i="8"/>
  <c r="F50" i="8"/>
  <c r="E50" i="8"/>
  <c r="D50" i="8"/>
  <c r="C50" i="8"/>
  <c r="N49" i="8"/>
  <c r="M49" i="8"/>
  <c r="L49" i="8"/>
  <c r="K49" i="8"/>
  <c r="J49" i="8"/>
  <c r="I49" i="8"/>
  <c r="H49" i="8"/>
  <c r="G49" i="8"/>
  <c r="F49" i="8"/>
  <c r="E49" i="8"/>
  <c r="D49" i="8"/>
  <c r="C49" i="8"/>
  <c r="N48" i="8"/>
  <c r="M48" i="8"/>
  <c r="L48" i="8"/>
  <c r="K48" i="8"/>
  <c r="J48" i="8"/>
  <c r="I48" i="8"/>
  <c r="H48" i="8"/>
  <c r="G48" i="8"/>
  <c r="F48" i="8"/>
  <c r="E48" i="8"/>
  <c r="D48" i="8"/>
  <c r="C48" i="8"/>
  <c r="N47" i="8"/>
  <c r="M47" i="8"/>
  <c r="L47" i="8"/>
  <c r="K47" i="8"/>
  <c r="J47" i="8"/>
  <c r="I47" i="8"/>
  <c r="H47" i="8"/>
  <c r="G47" i="8"/>
  <c r="F47" i="8"/>
  <c r="E47" i="8"/>
  <c r="D47" i="8"/>
  <c r="C47" i="8"/>
  <c r="N46" i="8"/>
  <c r="M46" i="8"/>
  <c r="L46" i="8"/>
  <c r="K46" i="8"/>
  <c r="J46" i="8"/>
  <c r="I46" i="8"/>
  <c r="H46" i="8"/>
  <c r="G46" i="8"/>
  <c r="F46" i="8"/>
  <c r="E46" i="8"/>
  <c r="D46" i="8"/>
  <c r="C46" i="8"/>
  <c r="N45" i="8"/>
  <c r="M45" i="8"/>
  <c r="L45" i="8"/>
  <c r="K45" i="8"/>
  <c r="J45" i="8"/>
  <c r="I45" i="8"/>
  <c r="H45" i="8"/>
  <c r="G45" i="8"/>
  <c r="F45" i="8"/>
  <c r="E45" i="8"/>
  <c r="D45" i="8"/>
  <c r="C45" i="8"/>
  <c r="N44" i="8"/>
  <c r="M44" i="8"/>
  <c r="L44" i="8"/>
  <c r="K44" i="8"/>
  <c r="J44" i="8"/>
  <c r="I44" i="8"/>
  <c r="H44" i="8"/>
  <c r="G44" i="8"/>
  <c r="F44" i="8"/>
  <c r="E44" i="8"/>
  <c r="D44" i="8"/>
  <c r="C44" i="8"/>
  <c r="N43" i="8"/>
  <c r="M43" i="8"/>
  <c r="L43" i="8"/>
  <c r="K43" i="8"/>
  <c r="J43" i="8"/>
  <c r="I43" i="8"/>
  <c r="H43" i="8"/>
  <c r="G43" i="8"/>
  <c r="F43" i="8"/>
  <c r="E43" i="8"/>
  <c r="D43" i="8"/>
  <c r="C43" i="8"/>
  <c r="N42" i="8"/>
  <c r="M42" i="8"/>
  <c r="L42" i="8"/>
  <c r="K42" i="8"/>
  <c r="J42" i="8"/>
  <c r="I42" i="8"/>
  <c r="H42" i="8"/>
  <c r="G42" i="8"/>
  <c r="F42" i="8"/>
  <c r="E42" i="8"/>
  <c r="D42" i="8"/>
  <c r="C42" i="8"/>
  <c r="N41" i="8"/>
  <c r="M41" i="8"/>
  <c r="L41" i="8"/>
  <c r="K41" i="8"/>
  <c r="J41" i="8"/>
  <c r="I41" i="8"/>
  <c r="H41" i="8"/>
  <c r="G41" i="8"/>
  <c r="F41" i="8"/>
  <c r="E41" i="8"/>
  <c r="D41" i="8"/>
  <c r="C41" i="8"/>
  <c r="N40" i="8"/>
  <c r="M40" i="8"/>
  <c r="L40" i="8"/>
  <c r="K40" i="8"/>
  <c r="J40" i="8"/>
  <c r="I40" i="8"/>
  <c r="H40" i="8"/>
  <c r="G40" i="8"/>
  <c r="F40" i="8"/>
  <c r="E40" i="8"/>
  <c r="D40" i="8"/>
  <c r="C40" i="8"/>
  <c r="N39" i="8"/>
  <c r="M39" i="8"/>
  <c r="L39" i="8"/>
  <c r="K39" i="8"/>
  <c r="J39" i="8"/>
  <c r="I39" i="8"/>
  <c r="H39" i="8"/>
  <c r="G39" i="8"/>
  <c r="F39" i="8"/>
  <c r="E39" i="8"/>
  <c r="D39" i="8"/>
  <c r="C39" i="8"/>
  <c r="N38" i="8"/>
  <c r="M38" i="8"/>
  <c r="L38" i="8"/>
  <c r="K38" i="8"/>
  <c r="J38" i="8"/>
  <c r="I38" i="8"/>
  <c r="H38" i="8"/>
  <c r="G38" i="8"/>
  <c r="F38" i="8"/>
  <c r="E38" i="8"/>
  <c r="D38" i="8"/>
  <c r="C38" i="8"/>
  <c r="N37" i="8"/>
  <c r="M37" i="8"/>
  <c r="L37" i="8"/>
  <c r="K37" i="8"/>
  <c r="J37" i="8"/>
  <c r="I37" i="8"/>
  <c r="H37" i="8"/>
  <c r="G37" i="8"/>
  <c r="F37" i="8"/>
  <c r="E37" i="8"/>
  <c r="D37" i="8"/>
  <c r="C37" i="8"/>
  <c r="N36" i="8"/>
  <c r="M36" i="8"/>
  <c r="L36" i="8"/>
  <c r="K36" i="8"/>
  <c r="J36" i="8"/>
  <c r="I36" i="8"/>
  <c r="H36" i="8"/>
  <c r="G36" i="8"/>
  <c r="F36" i="8"/>
  <c r="E36" i="8"/>
  <c r="D36" i="8"/>
  <c r="C36" i="8"/>
  <c r="N35" i="8"/>
  <c r="M35" i="8"/>
  <c r="L35" i="8"/>
  <c r="K35" i="8"/>
  <c r="J35" i="8"/>
  <c r="I35" i="8"/>
  <c r="H35" i="8"/>
  <c r="G35" i="8"/>
  <c r="F35" i="8"/>
  <c r="E35" i="8"/>
  <c r="D35" i="8"/>
  <c r="C35" i="8"/>
  <c r="N34" i="8"/>
  <c r="M34" i="8"/>
  <c r="L34" i="8"/>
  <c r="K34" i="8"/>
  <c r="J34" i="8"/>
  <c r="I34" i="8"/>
  <c r="H34" i="8"/>
  <c r="G34" i="8"/>
  <c r="F34" i="8"/>
  <c r="E34" i="8"/>
  <c r="D34" i="8"/>
  <c r="C34" i="8"/>
  <c r="N33" i="8"/>
  <c r="M33" i="8"/>
  <c r="L33" i="8"/>
  <c r="K33" i="8"/>
  <c r="J33" i="8"/>
  <c r="I33" i="8"/>
  <c r="H33" i="8"/>
  <c r="G33" i="8"/>
  <c r="F33" i="8"/>
  <c r="E33" i="8"/>
  <c r="D33" i="8"/>
  <c r="C33" i="8"/>
  <c r="N32" i="8"/>
  <c r="M32" i="8"/>
  <c r="L32" i="8"/>
  <c r="K32" i="8"/>
  <c r="J32" i="8"/>
  <c r="I32" i="8"/>
  <c r="H32" i="8"/>
  <c r="G32" i="8"/>
  <c r="F32" i="8"/>
  <c r="E32" i="8"/>
  <c r="D32" i="8"/>
  <c r="C32" i="8"/>
  <c r="N31" i="8"/>
  <c r="M31" i="8"/>
  <c r="L31" i="8"/>
  <c r="K31" i="8"/>
  <c r="J31" i="8"/>
  <c r="I31" i="8"/>
  <c r="H31" i="8"/>
  <c r="G31" i="8"/>
  <c r="F31" i="8"/>
  <c r="E31" i="8"/>
  <c r="D31" i="8"/>
  <c r="C31" i="8"/>
  <c r="N30" i="8"/>
  <c r="M30" i="8"/>
  <c r="L30" i="8"/>
  <c r="K30" i="8"/>
  <c r="J30" i="8"/>
  <c r="I30" i="8"/>
  <c r="H30" i="8"/>
  <c r="G30" i="8"/>
  <c r="F30" i="8"/>
  <c r="E30" i="8"/>
  <c r="D30" i="8"/>
  <c r="C30" i="8"/>
  <c r="N29" i="8"/>
  <c r="M29" i="8"/>
  <c r="L29" i="8"/>
  <c r="K29" i="8"/>
  <c r="J29" i="8"/>
  <c r="I29" i="8"/>
  <c r="H29" i="8"/>
  <c r="G29" i="8"/>
  <c r="F29" i="8"/>
  <c r="E29" i="8"/>
  <c r="D29" i="8"/>
  <c r="C29" i="8"/>
  <c r="N28" i="8"/>
  <c r="M28" i="8"/>
  <c r="L28" i="8"/>
  <c r="K28" i="8"/>
  <c r="J28" i="8"/>
  <c r="I28" i="8"/>
  <c r="H28" i="8"/>
  <c r="G28" i="8"/>
  <c r="F28" i="8"/>
  <c r="E28" i="8"/>
  <c r="D28" i="8"/>
  <c r="C28" i="8"/>
  <c r="N27" i="8"/>
  <c r="M27" i="8"/>
  <c r="L27" i="8"/>
  <c r="K27" i="8"/>
  <c r="J27" i="8"/>
  <c r="I27" i="8"/>
  <c r="H27" i="8"/>
  <c r="G27" i="8"/>
  <c r="F27" i="8"/>
  <c r="E27" i="8"/>
  <c r="D27" i="8"/>
  <c r="C27" i="8"/>
  <c r="N26" i="8"/>
  <c r="M26" i="8"/>
  <c r="L26" i="8"/>
  <c r="K26" i="8"/>
  <c r="J26" i="8"/>
  <c r="I26" i="8"/>
  <c r="H26" i="8"/>
  <c r="G26" i="8"/>
  <c r="F26" i="8"/>
  <c r="E26" i="8"/>
  <c r="D26" i="8"/>
  <c r="C26" i="8"/>
  <c r="N25" i="8"/>
  <c r="M25" i="8"/>
  <c r="L25" i="8"/>
  <c r="K25" i="8"/>
  <c r="J25" i="8"/>
  <c r="I25" i="8"/>
  <c r="H25" i="8"/>
  <c r="G25" i="8"/>
  <c r="F25" i="8"/>
  <c r="E25" i="8"/>
  <c r="D25" i="8"/>
  <c r="C25" i="8"/>
  <c r="N24" i="8"/>
  <c r="M24" i="8"/>
  <c r="L24" i="8"/>
  <c r="K24" i="8"/>
  <c r="J24" i="8"/>
  <c r="I24" i="8"/>
  <c r="H24" i="8"/>
  <c r="G24" i="8"/>
  <c r="F24" i="8"/>
  <c r="E24" i="8"/>
  <c r="D24" i="8"/>
  <c r="C24" i="8"/>
  <c r="N23" i="8"/>
  <c r="M23" i="8"/>
  <c r="L23" i="8"/>
  <c r="K23" i="8"/>
  <c r="J23" i="8"/>
  <c r="I23" i="8"/>
  <c r="H23" i="8"/>
  <c r="G23" i="8"/>
  <c r="F23" i="8"/>
  <c r="E23" i="8"/>
  <c r="D23" i="8"/>
  <c r="C23" i="8"/>
  <c r="N22" i="8"/>
  <c r="M22" i="8"/>
  <c r="L22" i="8"/>
  <c r="K22" i="8"/>
  <c r="J22" i="8"/>
  <c r="I22" i="8"/>
  <c r="H22" i="8"/>
  <c r="G22" i="8"/>
  <c r="F22" i="8"/>
  <c r="E22" i="8"/>
  <c r="D22" i="8"/>
  <c r="C22" i="8"/>
  <c r="N21" i="8"/>
  <c r="M21" i="8"/>
  <c r="L21" i="8"/>
  <c r="K21" i="8"/>
  <c r="J21" i="8"/>
  <c r="I21" i="8"/>
  <c r="H21" i="8"/>
  <c r="G21" i="8"/>
  <c r="F21" i="8"/>
  <c r="E21" i="8"/>
  <c r="D21" i="8"/>
  <c r="C21" i="8"/>
  <c r="N20" i="8"/>
  <c r="M20" i="8"/>
  <c r="L20" i="8"/>
  <c r="K20" i="8"/>
  <c r="J20" i="8"/>
  <c r="I20" i="8"/>
  <c r="H20" i="8"/>
  <c r="G20" i="8"/>
  <c r="F20" i="8"/>
  <c r="E20" i="8"/>
  <c r="D20" i="8"/>
  <c r="C20" i="8"/>
  <c r="N19" i="8"/>
  <c r="M19" i="8"/>
  <c r="L19" i="8"/>
  <c r="K19" i="8"/>
  <c r="J19" i="8"/>
  <c r="I19" i="8"/>
  <c r="H19" i="8"/>
  <c r="G19" i="8"/>
  <c r="F19" i="8"/>
  <c r="E19" i="8"/>
  <c r="D19" i="8"/>
  <c r="C19" i="8"/>
  <c r="N18" i="8"/>
  <c r="M18" i="8"/>
  <c r="L18" i="8"/>
  <c r="K18" i="8"/>
  <c r="J18" i="8"/>
  <c r="I18" i="8"/>
  <c r="H18" i="8"/>
  <c r="G18" i="8"/>
  <c r="F18" i="8"/>
  <c r="E18" i="8"/>
  <c r="D18" i="8"/>
  <c r="C18" i="8"/>
  <c r="N17" i="8"/>
  <c r="M17" i="8"/>
  <c r="L17" i="8"/>
  <c r="K17" i="8"/>
  <c r="J17" i="8"/>
  <c r="I17" i="8"/>
  <c r="H17" i="8"/>
  <c r="G17" i="8"/>
  <c r="F17" i="8"/>
  <c r="E17" i="8"/>
  <c r="D17" i="8"/>
  <c r="C17" i="8"/>
  <c r="N16" i="8"/>
  <c r="M16" i="8"/>
  <c r="L16" i="8"/>
  <c r="K16" i="8"/>
  <c r="J16" i="8"/>
  <c r="I16" i="8"/>
  <c r="H16" i="8"/>
  <c r="G16" i="8"/>
  <c r="F16" i="8"/>
  <c r="E16" i="8"/>
  <c r="D16" i="8"/>
  <c r="C16" i="8"/>
  <c r="N15" i="8"/>
  <c r="M15" i="8"/>
  <c r="L15" i="8"/>
  <c r="K15" i="8"/>
  <c r="J15" i="8"/>
  <c r="I15" i="8"/>
  <c r="H15" i="8"/>
  <c r="G15" i="8"/>
  <c r="F15" i="8"/>
  <c r="E15" i="8"/>
  <c r="D15" i="8"/>
  <c r="C15" i="8"/>
  <c r="N14" i="8"/>
  <c r="M14" i="8"/>
  <c r="L14" i="8"/>
  <c r="K14" i="8"/>
  <c r="J14" i="8"/>
  <c r="I14" i="8"/>
  <c r="H14" i="8"/>
  <c r="G14" i="8"/>
  <c r="F14" i="8"/>
  <c r="E14" i="8"/>
  <c r="D14" i="8"/>
  <c r="C14" i="8"/>
  <c r="N13" i="8"/>
  <c r="M13" i="8"/>
  <c r="L13" i="8"/>
  <c r="K13" i="8"/>
  <c r="J13" i="8"/>
  <c r="I13" i="8"/>
  <c r="H13" i="8"/>
  <c r="G13" i="8"/>
  <c r="F13" i="8"/>
  <c r="E13" i="8"/>
  <c r="D13" i="8"/>
  <c r="C13" i="8"/>
  <c r="N12" i="8"/>
  <c r="M12" i="8"/>
  <c r="L12" i="8"/>
  <c r="K12" i="8"/>
  <c r="J12" i="8"/>
  <c r="I12" i="8"/>
  <c r="H12" i="8"/>
  <c r="G12" i="8"/>
  <c r="F12" i="8"/>
  <c r="E12" i="8"/>
  <c r="D12" i="8"/>
  <c r="C12" i="8"/>
  <c r="N11" i="8"/>
  <c r="M11" i="8"/>
  <c r="L11" i="8"/>
  <c r="K11" i="8"/>
  <c r="J11" i="8"/>
  <c r="I11" i="8"/>
  <c r="H11" i="8"/>
  <c r="G11" i="8"/>
  <c r="F11" i="8"/>
  <c r="E11" i="8"/>
  <c r="D11" i="8"/>
  <c r="C11" i="8"/>
  <c r="N10" i="8"/>
  <c r="M10" i="8"/>
  <c r="L10" i="8"/>
  <c r="K10" i="8"/>
  <c r="J10" i="8"/>
  <c r="I10" i="8"/>
  <c r="H10" i="8"/>
  <c r="G10" i="8"/>
  <c r="F10" i="8"/>
  <c r="E10" i="8"/>
  <c r="D10" i="8"/>
  <c r="C10" i="8"/>
  <c r="N9" i="8"/>
  <c r="M9" i="8"/>
  <c r="L9" i="8"/>
  <c r="K9" i="8"/>
  <c r="J9" i="8"/>
  <c r="I9" i="8"/>
  <c r="H9" i="8"/>
  <c r="G9" i="8"/>
  <c r="F9" i="8"/>
  <c r="E9" i="8"/>
  <c r="D9" i="8"/>
  <c r="C9" i="8"/>
  <c r="N8" i="8"/>
  <c r="M8" i="8"/>
  <c r="L8" i="8"/>
  <c r="K8" i="8"/>
  <c r="J8" i="8"/>
  <c r="I8" i="8"/>
  <c r="H8" i="8"/>
  <c r="G8" i="8"/>
  <c r="F8" i="8"/>
  <c r="E8" i="8"/>
  <c r="D8" i="8"/>
  <c r="C8" i="8"/>
  <c r="N7" i="8"/>
  <c r="M7" i="8"/>
  <c r="L7" i="8"/>
  <c r="K7" i="8"/>
  <c r="J7" i="8"/>
  <c r="I7" i="8"/>
  <c r="H7" i="8"/>
  <c r="G7" i="8"/>
  <c r="F7" i="8"/>
  <c r="E7" i="8"/>
  <c r="D7" i="8"/>
  <c r="C7" i="8"/>
  <c r="N6" i="8"/>
  <c r="M6" i="8"/>
  <c r="L6" i="8"/>
  <c r="K6" i="8"/>
  <c r="J6" i="8"/>
  <c r="I6" i="8"/>
  <c r="H6" i="8"/>
  <c r="G6" i="8"/>
  <c r="F6" i="8"/>
  <c r="E6" i="8"/>
  <c r="D6" i="8"/>
  <c r="C6" i="8"/>
  <c r="N5" i="8"/>
  <c r="M5" i="8"/>
  <c r="L5" i="8"/>
  <c r="K5" i="8"/>
  <c r="J5" i="8"/>
  <c r="I5" i="8"/>
  <c r="H5" i="8"/>
  <c r="G5" i="8"/>
  <c r="F5" i="8"/>
  <c r="E5" i="8"/>
  <c r="D5" i="8"/>
  <c r="C5" i="8"/>
  <c r="N4" i="8"/>
  <c r="M4" i="8"/>
  <c r="L4" i="8"/>
  <c r="K4" i="8"/>
  <c r="J4" i="8"/>
  <c r="I4" i="8"/>
  <c r="H4" i="8"/>
  <c r="G4" i="8"/>
  <c r="F4" i="8"/>
  <c r="E4" i="8"/>
  <c r="D4" i="8"/>
  <c r="M3" i="8"/>
  <c r="L3" i="8"/>
  <c r="K3" i="8"/>
  <c r="J3" i="8"/>
  <c r="I3" i="8"/>
  <c r="H3" i="8"/>
  <c r="G3" i="8"/>
  <c r="F3" i="8"/>
  <c r="E3" i="8"/>
  <c r="D3" i="8"/>
  <c r="B942" i="8"/>
  <c r="B941" i="8"/>
  <c r="B940" i="8"/>
  <c r="B939" i="8"/>
  <c r="B938" i="8"/>
  <c r="B937" i="8"/>
  <c r="B936" i="8"/>
  <c r="B935" i="8"/>
  <c r="B934" i="8"/>
  <c r="B933" i="8"/>
  <c r="B932" i="8"/>
  <c r="B931" i="8"/>
  <c r="B930" i="8"/>
  <c r="B929" i="8"/>
  <c r="B928" i="8"/>
  <c r="B927" i="8"/>
  <c r="B926" i="8"/>
  <c r="B925" i="8"/>
  <c r="B924" i="8"/>
  <c r="B923" i="8"/>
  <c r="B922" i="8"/>
  <c r="B921" i="8"/>
  <c r="B920" i="8"/>
  <c r="B919" i="8"/>
  <c r="B918" i="8"/>
  <c r="B917" i="8"/>
  <c r="B916" i="8"/>
  <c r="B915" i="8"/>
  <c r="B914" i="8"/>
  <c r="B913" i="8"/>
  <c r="B912" i="8"/>
  <c r="B911" i="8"/>
  <c r="B910" i="8"/>
  <c r="B909" i="8"/>
  <c r="B908" i="8"/>
  <c r="B907" i="8"/>
  <c r="B906" i="8"/>
  <c r="B905" i="8"/>
  <c r="B904" i="8"/>
  <c r="B903" i="8"/>
  <c r="B902" i="8"/>
  <c r="B901" i="8"/>
  <c r="B900" i="8"/>
  <c r="B899" i="8"/>
  <c r="B898" i="8"/>
  <c r="B897" i="8"/>
  <c r="B896" i="8"/>
  <c r="B895" i="8"/>
  <c r="B894" i="8"/>
  <c r="B893" i="8"/>
  <c r="B892" i="8"/>
  <c r="B891" i="8"/>
  <c r="B890" i="8"/>
  <c r="B889" i="8"/>
  <c r="B888" i="8"/>
  <c r="B887" i="8"/>
  <c r="B886" i="8"/>
  <c r="B885" i="8"/>
  <c r="B884" i="8"/>
  <c r="B883" i="8"/>
  <c r="B882" i="8"/>
  <c r="B881" i="8"/>
  <c r="B880" i="8"/>
  <c r="B879" i="8"/>
  <c r="B878" i="8"/>
  <c r="B877" i="8"/>
  <c r="B876" i="8"/>
  <c r="B875" i="8"/>
  <c r="B874" i="8"/>
  <c r="B873" i="8"/>
  <c r="B872" i="8"/>
  <c r="B871" i="8"/>
  <c r="B870" i="8"/>
  <c r="B869" i="8"/>
  <c r="B868" i="8"/>
  <c r="B867" i="8"/>
  <c r="B866" i="8"/>
  <c r="B865" i="8"/>
  <c r="B864" i="8"/>
  <c r="B863" i="8"/>
  <c r="B862" i="8"/>
  <c r="B861" i="8"/>
  <c r="B860" i="8"/>
  <c r="B859" i="8"/>
  <c r="B858" i="8"/>
  <c r="B857" i="8"/>
  <c r="B856" i="8"/>
  <c r="B855" i="8"/>
  <c r="B854" i="8"/>
  <c r="B853" i="8"/>
  <c r="B852" i="8"/>
  <c r="B851" i="8"/>
  <c r="B850" i="8"/>
  <c r="B849" i="8"/>
  <c r="B848" i="8"/>
  <c r="B847" i="8"/>
  <c r="B846" i="8"/>
  <c r="B845" i="8"/>
  <c r="B844" i="8"/>
  <c r="B843" i="8"/>
  <c r="B842" i="8"/>
  <c r="B841" i="8"/>
  <c r="B840" i="8"/>
  <c r="B839" i="8"/>
  <c r="B838" i="8"/>
  <c r="B837" i="8"/>
  <c r="B836" i="8"/>
  <c r="B835" i="8"/>
  <c r="B834" i="8"/>
  <c r="B833" i="8"/>
  <c r="B832" i="8"/>
  <c r="B831" i="8"/>
  <c r="B830" i="8"/>
  <c r="B829" i="8"/>
  <c r="B828" i="8"/>
  <c r="B827" i="8"/>
  <c r="B826" i="8"/>
  <c r="B825" i="8"/>
  <c r="B824" i="8"/>
  <c r="B823" i="8"/>
  <c r="B822" i="8"/>
  <c r="B821" i="8"/>
  <c r="B820" i="8"/>
  <c r="B819" i="8"/>
  <c r="B818" i="8"/>
  <c r="B817" i="8"/>
  <c r="B816" i="8"/>
  <c r="B815" i="8"/>
  <c r="B814" i="8"/>
  <c r="B813" i="8"/>
  <c r="B812" i="8"/>
  <c r="B811" i="8"/>
  <c r="B810" i="8"/>
  <c r="B809" i="8"/>
  <c r="B808" i="8"/>
  <c r="B807" i="8"/>
  <c r="B806" i="8"/>
  <c r="B805" i="8"/>
  <c r="B804" i="8"/>
  <c r="B803" i="8"/>
  <c r="B802" i="8"/>
  <c r="B801" i="8"/>
  <c r="B800" i="8"/>
  <c r="B799" i="8"/>
  <c r="B798" i="8"/>
  <c r="B797" i="8"/>
  <c r="B796" i="8"/>
  <c r="B795" i="8"/>
  <c r="B794" i="8"/>
  <c r="B793" i="8"/>
  <c r="B792" i="8"/>
  <c r="B791" i="8"/>
  <c r="B790" i="8"/>
  <c r="B789" i="8"/>
  <c r="B788" i="8"/>
  <c r="B787" i="8"/>
  <c r="B786" i="8"/>
  <c r="B785" i="8"/>
  <c r="B784" i="8"/>
  <c r="B783" i="8"/>
  <c r="B782" i="8"/>
  <c r="B781" i="8"/>
  <c r="B780" i="8"/>
  <c r="B779" i="8"/>
  <c r="B778" i="8"/>
  <c r="B777" i="8"/>
  <c r="B776" i="8"/>
  <c r="B775" i="8"/>
  <c r="B774" i="8"/>
  <c r="B773" i="8"/>
  <c r="B772" i="8"/>
  <c r="B771" i="8"/>
  <c r="B770" i="8"/>
  <c r="B769" i="8"/>
  <c r="B768" i="8"/>
  <c r="B767" i="8"/>
  <c r="B766" i="8"/>
  <c r="B765" i="8"/>
  <c r="B764" i="8"/>
  <c r="B763" i="8"/>
  <c r="B762" i="8"/>
  <c r="B761" i="8"/>
  <c r="B760" i="8"/>
  <c r="B759" i="8"/>
  <c r="B758" i="8"/>
  <c r="B757" i="8"/>
  <c r="B756" i="8"/>
  <c r="B755" i="8"/>
  <c r="B754" i="8"/>
  <c r="B753" i="8"/>
  <c r="B752" i="8"/>
  <c r="B751" i="8"/>
  <c r="B750" i="8"/>
  <c r="B749" i="8"/>
  <c r="B748" i="8"/>
  <c r="B747" i="8"/>
  <c r="B746" i="8"/>
  <c r="B745" i="8"/>
  <c r="B744" i="8"/>
  <c r="B743" i="8"/>
  <c r="B742" i="8"/>
  <c r="B741" i="8"/>
  <c r="B740" i="8"/>
  <c r="B739" i="8"/>
  <c r="B738" i="8"/>
  <c r="B737" i="8"/>
  <c r="B736" i="8"/>
  <c r="B735" i="8"/>
  <c r="B734" i="8"/>
  <c r="B733" i="8"/>
  <c r="B732" i="8"/>
  <c r="B731" i="8"/>
  <c r="B730" i="8"/>
  <c r="B729" i="8"/>
  <c r="B728" i="8"/>
  <c r="B727" i="8"/>
  <c r="B726" i="8"/>
  <c r="B725" i="8"/>
  <c r="B724" i="8"/>
  <c r="B723" i="8"/>
  <c r="B722" i="8"/>
  <c r="B721" i="8"/>
  <c r="B720" i="8"/>
  <c r="B719" i="8"/>
  <c r="B718" i="8"/>
  <c r="B717" i="8"/>
  <c r="B716" i="8"/>
  <c r="B715" i="8"/>
  <c r="B714" i="8"/>
  <c r="B713" i="8"/>
  <c r="B712" i="8"/>
  <c r="B711" i="8"/>
  <c r="B710" i="8"/>
  <c r="B709" i="8"/>
  <c r="B708" i="8"/>
  <c r="B707" i="8"/>
  <c r="B706" i="8"/>
  <c r="B705" i="8"/>
  <c r="B704" i="8"/>
  <c r="B703" i="8"/>
  <c r="B702" i="8"/>
  <c r="B701" i="8"/>
  <c r="B700" i="8"/>
  <c r="B699" i="8"/>
  <c r="B698" i="8"/>
  <c r="B697" i="8"/>
  <c r="B696" i="8"/>
  <c r="B695" i="8"/>
  <c r="B694" i="8"/>
  <c r="B693" i="8"/>
  <c r="B692" i="8"/>
  <c r="B691" i="8"/>
  <c r="B690" i="8"/>
  <c r="B689" i="8"/>
  <c r="B688" i="8"/>
  <c r="B687" i="8"/>
  <c r="B686" i="8"/>
  <c r="B685" i="8"/>
  <c r="B684" i="8"/>
  <c r="B683" i="8"/>
  <c r="B682" i="8"/>
  <c r="B681" i="8"/>
  <c r="B680" i="8"/>
  <c r="B679" i="8"/>
  <c r="B678" i="8"/>
  <c r="B677" i="8"/>
  <c r="B676" i="8"/>
  <c r="B675" i="8"/>
  <c r="B674" i="8"/>
  <c r="B673" i="8"/>
  <c r="B672" i="8"/>
  <c r="B671" i="8"/>
  <c r="B670" i="8"/>
  <c r="B669" i="8"/>
  <c r="B668" i="8"/>
  <c r="B667" i="8"/>
  <c r="B666" i="8"/>
  <c r="B665" i="8"/>
  <c r="B664" i="8"/>
  <c r="B663" i="8"/>
  <c r="B662" i="8"/>
  <c r="B661" i="8"/>
  <c r="B660" i="8"/>
  <c r="B659" i="8"/>
  <c r="B658" i="8"/>
  <c r="B657" i="8"/>
  <c r="B656" i="8"/>
  <c r="B655" i="8"/>
  <c r="B654" i="8"/>
  <c r="B653" i="8"/>
  <c r="B652" i="8"/>
  <c r="B651" i="8"/>
  <c r="B650" i="8"/>
  <c r="B649" i="8"/>
  <c r="B648" i="8"/>
  <c r="B647" i="8"/>
  <c r="B646" i="8"/>
  <c r="B645" i="8"/>
  <c r="B644" i="8"/>
  <c r="B643" i="8"/>
  <c r="B642" i="8"/>
  <c r="B641" i="8"/>
  <c r="B640" i="8"/>
  <c r="B639" i="8"/>
  <c r="B638" i="8"/>
  <c r="B637" i="8"/>
  <c r="B636" i="8"/>
  <c r="B635" i="8"/>
  <c r="B634" i="8"/>
  <c r="B633" i="8"/>
  <c r="B632" i="8"/>
  <c r="B631" i="8"/>
  <c r="B630" i="8"/>
  <c r="B629" i="8"/>
  <c r="B628" i="8"/>
  <c r="B627" i="8"/>
  <c r="B626" i="8"/>
  <c r="B625" i="8"/>
  <c r="B624" i="8"/>
  <c r="B623" i="8"/>
  <c r="B622" i="8"/>
  <c r="B621" i="8"/>
  <c r="B620" i="8"/>
  <c r="B619" i="8"/>
  <c r="B618" i="8"/>
  <c r="B617" i="8"/>
  <c r="B616" i="8"/>
  <c r="B615" i="8"/>
  <c r="B614" i="8"/>
  <c r="B613" i="8"/>
  <c r="B612"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O3" i="8"/>
  <c r="P3" i="8"/>
  <c r="O4" i="8"/>
  <c r="P4" i="8"/>
  <c r="AL3" i="1"/>
  <c r="Q4" i="8"/>
  <c r="R4" i="8"/>
  <c r="Q3" i="8"/>
  <c r="R3" i="8"/>
  <c r="O5" i="8"/>
  <c r="AV2" i="1"/>
  <c r="BB3"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502" i="1"/>
  <c r="BB503" i="1"/>
  <c r="BB504" i="1"/>
  <c r="BB505" i="1"/>
  <c r="BB506" i="1"/>
  <c r="BB507" i="1"/>
  <c r="BB508" i="1"/>
  <c r="BB509" i="1"/>
  <c r="BB510" i="1"/>
  <c r="BB511" i="1"/>
  <c r="BB512" i="1"/>
  <c r="BB513" i="1"/>
  <c r="BB514" i="1"/>
  <c r="BB515" i="1"/>
  <c r="BB516" i="1"/>
  <c r="BB517" i="1"/>
  <c r="BB518" i="1"/>
  <c r="BB519" i="1"/>
  <c r="BB520" i="1"/>
  <c r="BB521" i="1"/>
  <c r="BB522" i="1"/>
  <c r="BB523" i="1"/>
  <c r="BB524" i="1"/>
  <c r="BB525" i="1"/>
  <c r="BB526" i="1"/>
  <c r="BB527" i="1"/>
  <c r="BB528" i="1"/>
  <c r="BB529" i="1"/>
  <c r="BB530" i="1"/>
  <c r="BB531" i="1"/>
  <c r="BB532" i="1"/>
  <c r="BB533" i="1"/>
  <c r="BB534" i="1"/>
  <c r="BB535" i="1"/>
  <c r="BB536" i="1"/>
  <c r="BB537" i="1"/>
  <c r="BB538" i="1"/>
  <c r="BB539" i="1"/>
  <c r="BB540" i="1"/>
  <c r="BB541" i="1"/>
  <c r="BB542" i="1"/>
  <c r="BB543" i="1"/>
  <c r="BB544" i="1"/>
  <c r="BB545" i="1"/>
  <c r="BB546" i="1"/>
  <c r="BB547" i="1"/>
  <c r="BB548" i="1"/>
  <c r="BB549" i="1"/>
  <c r="BB550" i="1"/>
  <c r="BB551" i="1"/>
  <c r="BB552" i="1"/>
  <c r="BB553" i="1"/>
  <c r="BB554" i="1"/>
  <c r="BB555" i="1"/>
  <c r="BB556" i="1"/>
  <c r="BB557" i="1"/>
  <c r="BB558" i="1"/>
  <c r="BB559" i="1"/>
  <c r="BB560" i="1"/>
  <c r="BB561" i="1"/>
  <c r="BB562" i="1"/>
  <c r="BB563" i="1"/>
  <c r="BB564" i="1"/>
  <c r="BB565" i="1"/>
  <c r="BB566" i="1"/>
  <c r="BB567" i="1"/>
  <c r="BB568" i="1"/>
  <c r="BB569" i="1"/>
  <c r="BB570" i="1"/>
  <c r="BB571" i="1"/>
  <c r="BB572" i="1"/>
  <c r="BB573" i="1"/>
  <c r="BB574" i="1"/>
  <c r="BB575" i="1"/>
  <c r="BB576" i="1"/>
  <c r="BB577" i="1"/>
  <c r="BB578" i="1"/>
  <c r="BB579" i="1"/>
  <c r="BB580" i="1"/>
  <c r="BB581" i="1"/>
  <c r="BB582" i="1"/>
  <c r="BB583" i="1"/>
  <c r="BB584" i="1"/>
  <c r="BB585" i="1"/>
  <c r="BB586" i="1"/>
  <c r="BB587" i="1"/>
  <c r="BB588" i="1"/>
  <c r="BB589" i="1"/>
  <c r="BB590" i="1"/>
  <c r="BB591" i="1"/>
  <c r="BB592" i="1"/>
  <c r="BB593" i="1"/>
  <c r="BB594" i="1"/>
  <c r="BB595" i="1"/>
  <c r="BB596" i="1"/>
  <c r="BB597" i="1"/>
  <c r="BB598" i="1"/>
  <c r="BB599" i="1"/>
  <c r="BB600" i="1"/>
  <c r="BB601" i="1"/>
  <c r="BB602" i="1"/>
  <c r="BB603" i="1"/>
  <c r="BB604" i="1"/>
  <c r="BB605" i="1"/>
  <c r="BB606" i="1"/>
  <c r="BB607" i="1"/>
  <c r="BB608" i="1"/>
  <c r="BB609" i="1"/>
  <c r="BB610" i="1"/>
  <c r="BB611" i="1"/>
  <c r="BB612" i="1"/>
  <c r="BB613" i="1"/>
  <c r="BB614" i="1"/>
  <c r="BB615" i="1"/>
  <c r="BB616" i="1"/>
  <c r="BB617" i="1"/>
  <c r="BB618" i="1"/>
  <c r="BB619" i="1"/>
  <c r="BB620" i="1"/>
  <c r="BB621" i="1"/>
  <c r="BB622" i="1"/>
  <c r="BB623" i="1"/>
  <c r="BB624" i="1"/>
  <c r="BB625" i="1"/>
  <c r="BB626" i="1"/>
  <c r="BB627" i="1"/>
  <c r="BB628" i="1"/>
  <c r="BB629" i="1"/>
  <c r="BB630" i="1"/>
  <c r="BB631" i="1"/>
  <c r="BB632" i="1"/>
  <c r="BB633" i="1"/>
  <c r="BB634" i="1"/>
  <c r="BB635" i="1"/>
  <c r="BB636" i="1"/>
  <c r="BB637" i="1"/>
  <c r="BB638" i="1"/>
  <c r="BB639" i="1"/>
  <c r="BB640" i="1"/>
  <c r="BB641" i="1"/>
  <c r="BB642" i="1"/>
  <c r="BB643" i="1"/>
  <c r="BB644" i="1"/>
  <c r="BB645" i="1"/>
  <c r="BB646" i="1"/>
  <c r="BB647" i="1"/>
  <c r="BB648" i="1"/>
  <c r="BB649" i="1"/>
  <c r="BB650" i="1"/>
  <c r="BB651" i="1"/>
  <c r="BB652" i="1"/>
  <c r="BB653" i="1"/>
  <c r="BB654" i="1"/>
  <c r="BB655" i="1"/>
  <c r="BB656" i="1"/>
  <c r="BB657" i="1"/>
  <c r="BB658" i="1"/>
  <c r="BB659" i="1"/>
  <c r="BB660" i="1"/>
  <c r="BB661" i="1"/>
  <c r="BB662" i="1"/>
  <c r="BB663" i="1"/>
  <c r="BB664" i="1"/>
  <c r="BB665" i="1"/>
  <c r="BB666" i="1"/>
  <c r="BB667" i="1"/>
  <c r="BB668" i="1"/>
  <c r="BB669" i="1"/>
  <c r="BB670" i="1"/>
  <c r="BB671" i="1"/>
  <c r="BB672" i="1"/>
  <c r="BB673" i="1"/>
  <c r="BB674" i="1"/>
  <c r="BB675" i="1"/>
  <c r="BB676" i="1"/>
  <c r="BB677" i="1"/>
  <c r="BB678" i="1"/>
  <c r="BB679" i="1"/>
  <c r="BB680" i="1"/>
  <c r="BB681" i="1"/>
  <c r="BB682" i="1"/>
  <c r="BB683" i="1"/>
  <c r="BB684" i="1"/>
  <c r="BB685" i="1"/>
  <c r="BB686" i="1"/>
  <c r="BB687" i="1"/>
  <c r="BB688" i="1"/>
  <c r="BB689" i="1"/>
  <c r="BB690" i="1"/>
  <c r="BB691" i="1"/>
  <c r="BB692" i="1"/>
  <c r="BB693" i="1"/>
  <c r="BB694" i="1"/>
  <c r="BB695" i="1"/>
  <c r="BB696" i="1"/>
  <c r="BB697" i="1"/>
  <c r="BB698" i="1"/>
  <c r="BB699" i="1"/>
  <c r="BB700" i="1"/>
  <c r="BB701" i="1"/>
  <c r="BB702" i="1"/>
  <c r="BB703" i="1"/>
  <c r="BB704" i="1"/>
  <c r="BB705" i="1"/>
  <c r="BB706" i="1"/>
  <c r="BB707" i="1"/>
  <c r="BB708" i="1"/>
  <c r="BB709" i="1"/>
  <c r="BB710" i="1"/>
  <c r="BB711" i="1"/>
  <c r="BB712" i="1"/>
  <c r="BB713" i="1"/>
  <c r="BB714" i="1"/>
  <c r="BB715" i="1"/>
  <c r="BB716" i="1"/>
  <c r="BB717" i="1"/>
  <c r="BB718" i="1"/>
  <c r="BB719" i="1"/>
  <c r="BB720" i="1"/>
  <c r="BB721" i="1"/>
  <c r="BB722" i="1"/>
  <c r="BB723" i="1"/>
  <c r="BB724" i="1"/>
  <c r="BB725" i="1"/>
  <c r="BB726" i="1"/>
  <c r="BB727" i="1"/>
  <c r="BB728"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958" i="1"/>
  <c r="BB959" i="1"/>
  <c r="BB960" i="1"/>
  <c r="BB961" i="1"/>
  <c r="BB962" i="1"/>
  <c r="BB963" i="1"/>
  <c r="BB964" i="1"/>
  <c r="BB965" i="1"/>
  <c r="BB966" i="1"/>
  <c r="BB967" i="1"/>
  <c r="BB968" i="1"/>
  <c r="BB969" i="1"/>
  <c r="BB970" i="1"/>
  <c r="BB971" i="1"/>
  <c r="BB972" i="1"/>
  <c r="BB973" i="1"/>
  <c r="BB974" i="1"/>
  <c r="BB975" i="1"/>
  <c r="BB976" i="1"/>
  <c r="BB977" i="1"/>
  <c r="BB978" i="1"/>
  <c r="BB979" i="1"/>
  <c r="BB980" i="1"/>
  <c r="BB981" i="1"/>
  <c r="BB982" i="1"/>
  <c r="BB983" i="1"/>
  <c r="BB984" i="1"/>
  <c r="BB985" i="1"/>
  <c r="BB986" i="1"/>
  <c r="BB987"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1028" i="1"/>
  <c r="BB1029" i="1"/>
  <c r="BB1030" i="1"/>
  <c r="BB1031" i="1"/>
  <c r="BB1032" i="1"/>
  <c r="BB1033" i="1"/>
  <c r="BB1034" i="1"/>
  <c r="BB1035" i="1"/>
  <c r="BB1036" i="1"/>
  <c r="BB1037" i="1"/>
  <c r="BB1038" i="1"/>
  <c r="BB1039" i="1"/>
  <c r="BB1040" i="1"/>
  <c r="BB1041" i="1"/>
  <c r="BB1042" i="1"/>
  <c r="BB1043" i="1"/>
  <c r="BB1044" i="1"/>
  <c r="BB1045" i="1"/>
  <c r="BB1046" i="1"/>
  <c r="BB1047" i="1"/>
  <c r="BB1048" i="1"/>
  <c r="BB1049" i="1"/>
  <c r="BB1050" i="1"/>
  <c r="BB1051" i="1"/>
  <c r="BB1052" i="1"/>
  <c r="BB1053" i="1"/>
  <c r="BB1054" i="1"/>
  <c r="BB1055" i="1"/>
  <c r="BB1056" i="1"/>
  <c r="BB1057" i="1"/>
  <c r="BB1058" i="1"/>
  <c r="BB1059" i="1"/>
  <c r="BB1060" i="1"/>
  <c r="BB1061" i="1"/>
  <c r="BB1062" i="1"/>
  <c r="BB1063" i="1"/>
  <c r="BB1064" i="1"/>
  <c r="BB1065" i="1"/>
  <c r="BB1066" i="1"/>
  <c r="BB1067" i="1"/>
  <c r="BB1068" i="1"/>
  <c r="BB1069" i="1"/>
  <c r="BB1070" i="1"/>
  <c r="BB1071" i="1"/>
  <c r="BB1072" i="1"/>
  <c r="BB1073" i="1"/>
  <c r="BB1074" i="1"/>
  <c r="BB1075" i="1"/>
  <c r="BB1076" i="1"/>
  <c r="BB1077" i="1"/>
  <c r="BB1078" i="1"/>
  <c r="BB1079" i="1"/>
  <c r="BB1080" i="1"/>
  <c r="BB1081" i="1"/>
  <c r="BB1082"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1104" i="1"/>
  <c r="BB1105" i="1"/>
  <c r="BB1106" i="1"/>
  <c r="BB1107" i="1"/>
  <c r="BB1108" i="1"/>
  <c r="BB1109" i="1"/>
  <c r="BB1110" i="1"/>
  <c r="BB1111" i="1"/>
  <c r="BB1112" i="1"/>
  <c r="BB1113" i="1"/>
  <c r="BB1114" i="1"/>
  <c r="BB1115" i="1"/>
  <c r="BB1116" i="1"/>
  <c r="BB1117" i="1"/>
  <c r="BB1118" i="1"/>
  <c r="BB1119" i="1"/>
  <c r="BB1120" i="1"/>
  <c r="BB1121" i="1"/>
  <c r="BB1122" i="1"/>
  <c r="BB1123" i="1"/>
  <c r="BB1124" i="1"/>
  <c r="BB1125" i="1"/>
  <c r="BB1126" i="1"/>
  <c r="BB1127" i="1"/>
  <c r="BB1128" i="1"/>
  <c r="BB1129" i="1"/>
  <c r="BB1130" i="1"/>
  <c r="BB1131" i="1"/>
  <c r="BB1132" i="1"/>
  <c r="BB1133" i="1"/>
  <c r="BB1134" i="1"/>
  <c r="BB1135" i="1"/>
  <c r="BB1136" i="1"/>
  <c r="BB1137" i="1"/>
  <c r="BB1138" i="1"/>
  <c r="BB1139" i="1"/>
  <c r="BB1140" i="1"/>
  <c r="BB1141" i="1"/>
  <c r="BB1142" i="1"/>
  <c r="BB1143" i="1"/>
  <c r="BB1144" i="1"/>
  <c r="BB1145" i="1"/>
  <c r="BB1146" i="1"/>
  <c r="BB1147" i="1"/>
  <c r="BB1148" i="1"/>
  <c r="BB1149" i="1"/>
  <c r="BB1150" i="1"/>
  <c r="BB1151" i="1"/>
  <c r="BB1152" i="1"/>
  <c r="BB1153" i="1"/>
  <c r="BB1154" i="1"/>
  <c r="BB1155" i="1"/>
  <c r="BB1156" i="1"/>
  <c r="BB1157" i="1"/>
  <c r="BB1158" i="1"/>
  <c r="BB1159" i="1"/>
  <c r="BB1160" i="1"/>
  <c r="BB1161" i="1"/>
  <c r="BB1162" i="1"/>
  <c r="BB1163" i="1"/>
  <c r="BB1164" i="1"/>
  <c r="BB1165" i="1"/>
  <c r="BB1166" i="1"/>
  <c r="BB1167" i="1"/>
  <c r="BB1168" i="1"/>
  <c r="BB1169" i="1"/>
  <c r="BB1170" i="1"/>
  <c r="BB1171" i="1"/>
  <c r="BB1172" i="1"/>
  <c r="BB1173" i="1"/>
  <c r="BB1174" i="1"/>
  <c r="BB1175" i="1"/>
  <c r="BB1176" i="1"/>
  <c r="BB1177" i="1"/>
  <c r="BB1178" i="1"/>
  <c r="BB1179" i="1"/>
  <c r="BB1180" i="1"/>
  <c r="BB1181" i="1"/>
  <c r="BB1182" i="1"/>
  <c r="BB1183" i="1"/>
  <c r="BB1184" i="1"/>
  <c r="BB1185" i="1"/>
  <c r="BB1186" i="1"/>
  <c r="BB1187" i="1"/>
  <c r="BB1188" i="1"/>
  <c r="BB1189" i="1"/>
  <c r="BB1190" i="1"/>
  <c r="BB1191" i="1"/>
  <c r="BB1192" i="1"/>
  <c r="BB1193" i="1"/>
  <c r="BB1194" i="1"/>
  <c r="BB1195" i="1"/>
  <c r="BB1196" i="1"/>
  <c r="BB1197" i="1"/>
  <c r="BB1198" i="1"/>
  <c r="BB1199" i="1"/>
  <c r="BB1200" i="1"/>
  <c r="BB1201" i="1"/>
  <c r="BB1202" i="1"/>
  <c r="BB1203" i="1"/>
  <c r="BB1204" i="1"/>
  <c r="BB1205" i="1"/>
  <c r="BB1206" i="1"/>
  <c r="BB1207" i="1"/>
  <c r="BB1208" i="1"/>
  <c r="BB1209" i="1"/>
  <c r="BB1210" i="1"/>
  <c r="BB1211" i="1"/>
  <c r="BB1212" i="1"/>
  <c r="BB1213" i="1"/>
  <c r="BB1214" i="1"/>
  <c r="BB1215" i="1"/>
  <c r="BB1216" i="1"/>
  <c r="BB1217" i="1"/>
  <c r="BB1218" i="1"/>
  <c r="BB1219" i="1"/>
  <c r="BB1220" i="1"/>
  <c r="BB1221" i="1"/>
  <c r="BB1222" i="1"/>
  <c r="BB1223" i="1"/>
  <c r="BB1224" i="1"/>
  <c r="BB1225" i="1"/>
  <c r="BB1226" i="1"/>
  <c r="BB1227" i="1"/>
  <c r="BB1228" i="1"/>
  <c r="BB1229" i="1"/>
  <c r="BB1230" i="1"/>
  <c r="BB1231" i="1"/>
  <c r="BB1232" i="1"/>
  <c r="BB1233" i="1"/>
  <c r="BB1234" i="1"/>
  <c r="BB1235" i="1"/>
  <c r="BB1236" i="1"/>
  <c r="BB1237" i="1"/>
  <c r="BB1238" i="1"/>
  <c r="BB1239" i="1"/>
  <c r="BB1240" i="1"/>
  <c r="BB1241" i="1"/>
  <c r="BB1242" i="1"/>
  <c r="BB1243" i="1"/>
  <c r="BB1244" i="1"/>
  <c r="BB1245" i="1"/>
  <c r="BB1246" i="1"/>
  <c r="BB1247" i="1"/>
  <c r="BB1248" i="1"/>
  <c r="BB1249" i="1"/>
  <c r="BB1250" i="1"/>
  <c r="BB1251" i="1"/>
  <c r="BB1252" i="1"/>
  <c r="BB1253" i="1"/>
  <c r="BB1254" i="1"/>
  <c r="BB1255" i="1"/>
  <c r="BB1256" i="1"/>
  <c r="BB1257" i="1"/>
  <c r="BB1258" i="1"/>
  <c r="BB1259" i="1"/>
  <c r="BB1260" i="1"/>
  <c r="BB1261" i="1"/>
  <c r="BB1262" i="1"/>
  <c r="BB1263" i="1"/>
  <c r="BB1264" i="1"/>
  <c r="BB1265" i="1"/>
  <c r="BB1266" i="1"/>
  <c r="BB1267" i="1"/>
  <c r="BB1268" i="1"/>
  <c r="BB1269" i="1"/>
  <c r="BB1270" i="1"/>
  <c r="BB1271" i="1"/>
  <c r="BB1272" i="1"/>
  <c r="BB1273" i="1"/>
  <c r="BB1274" i="1"/>
  <c r="BB1275" i="1"/>
  <c r="BB1276" i="1"/>
  <c r="BB1277" i="1"/>
  <c r="BB1278" i="1"/>
  <c r="BB1279" i="1"/>
  <c r="BB1280" i="1"/>
  <c r="BB1281" i="1"/>
  <c r="BB1282" i="1"/>
  <c r="BB1283" i="1"/>
  <c r="BB1284" i="1"/>
  <c r="BB1285" i="1"/>
  <c r="BB1286" i="1"/>
  <c r="BB1287" i="1"/>
  <c r="BB1288" i="1"/>
  <c r="BB1289" i="1"/>
  <c r="BB1290" i="1"/>
  <c r="BB1291" i="1"/>
  <c r="BB1292" i="1"/>
  <c r="BB1293" i="1"/>
  <c r="BB1294" i="1"/>
  <c r="BB1295" i="1"/>
  <c r="BB1296" i="1"/>
  <c r="BB1297" i="1"/>
  <c r="BB1298" i="1"/>
  <c r="BB1299" i="1"/>
  <c r="BB1300" i="1"/>
  <c r="BB1301" i="1"/>
  <c r="BB1302" i="1"/>
  <c r="BB1303" i="1"/>
  <c r="BB1304" i="1"/>
  <c r="BB1305" i="1"/>
  <c r="BB1306" i="1"/>
  <c r="BB1307" i="1"/>
  <c r="BB1308" i="1"/>
  <c r="BB1309" i="1"/>
  <c r="BB1310" i="1"/>
  <c r="BB1311" i="1"/>
  <c r="BB1312" i="1"/>
  <c r="BB1313" i="1"/>
  <c r="BB1314" i="1"/>
  <c r="BB1315" i="1"/>
  <c r="BB1316" i="1"/>
  <c r="BB1317" i="1"/>
  <c r="BB1318" i="1"/>
  <c r="BB1319" i="1"/>
  <c r="BB1320" i="1"/>
  <c r="BB1321" i="1"/>
  <c r="BB1322" i="1"/>
  <c r="BB1323" i="1"/>
  <c r="BB1324" i="1"/>
  <c r="BB1325" i="1"/>
  <c r="BB1326" i="1"/>
  <c r="BB1327" i="1"/>
  <c r="BB1328" i="1"/>
  <c r="BB1329" i="1"/>
  <c r="BB1330" i="1"/>
  <c r="BB1331" i="1"/>
  <c r="BB1332" i="1"/>
  <c r="BB1333" i="1"/>
  <c r="BB1334" i="1"/>
  <c r="BB1335" i="1"/>
  <c r="BB1336" i="1"/>
  <c r="BB1337" i="1"/>
  <c r="BB1338" i="1"/>
  <c r="BB1339" i="1"/>
  <c r="BB1340" i="1"/>
  <c r="BB1341" i="1"/>
  <c r="BB1342" i="1"/>
  <c r="BB1343" i="1"/>
  <c r="BB1344" i="1"/>
  <c r="BB1345" i="1"/>
  <c r="BB1346" i="1"/>
  <c r="BB1347" i="1"/>
  <c r="BB1348" i="1"/>
  <c r="BB1349" i="1"/>
  <c r="BB1350" i="1"/>
  <c r="BB1351" i="1"/>
  <c r="BB1352" i="1"/>
  <c r="BB1353" i="1"/>
  <c r="BB1354" i="1"/>
  <c r="BB1355" i="1"/>
  <c r="BB1356" i="1"/>
  <c r="BB1357" i="1"/>
  <c r="BB1358" i="1"/>
  <c r="BB1359" i="1"/>
  <c r="BB1360" i="1"/>
  <c r="BB1361" i="1"/>
  <c r="BB1362" i="1"/>
  <c r="BB1363" i="1"/>
  <c r="BB1364" i="1"/>
  <c r="BB1365" i="1"/>
  <c r="BB1366" i="1"/>
  <c r="BB1367" i="1"/>
  <c r="BB1368" i="1"/>
  <c r="BB1369" i="1"/>
  <c r="BB1370" i="1"/>
  <c r="BB1371" i="1"/>
  <c r="BB1372" i="1"/>
  <c r="BB1373" i="1"/>
  <c r="BB1374" i="1"/>
  <c r="BB1375" i="1"/>
  <c r="BB1376" i="1"/>
  <c r="BB1377" i="1"/>
  <c r="BB1378" i="1"/>
  <c r="BB1379" i="1"/>
  <c r="BB1380" i="1"/>
  <c r="BB1381" i="1"/>
  <c r="BB1382" i="1"/>
  <c r="BB1383" i="1"/>
  <c r="BB1384" i="1"/>
  <c r="BB1385" i="1"/>
  <c r="BB1386" i="1"/>
  <c r="BB1387" i="1"/>
  <c r="BB1388" i="1"/>
  <c r="BB1389" i="1"/>
  <c r="BB1390" i="1"/>
  <c r="BB1391" i="1"/>
  <c r="BB1392" i="1"/>
  <c r="BB1393" i="1"/>
  <c r="BB1394" i="1"/>
  <c r="BB1395" i="1"/>
  <c r="BB1396" i="1"/>
  <c r="BB1397" i="1"/>
  <c r="BB1398" i="1"/>
  <c r="BB1399" i="1"/>
  <c r="BB1400" i="1"/>
  <c r="BB1401" i="1"/>
  <c r="BB1402" i="1"/>
  <c r="BB1403" i="1"/>
  <c r="BB1404" i="1"/>
  <c r="BB1405" i="1"/>
  <c r="BB1406" i="1"/>
  <c r="BB1407" i="1"/>
  <c r="BB1408" i="1"/>
  <c r="BB1409" i="1"/>
  <c r="BB1410" i="1"/>
  <c r="BB1411" i="1"/>
  <c r="BB1412" i="1"/>
  <c r="BB1413" i="1"/>
  <c r="BB1414" i="1"/>
  <c r="BB1415" i="1"/>
  <c r="BB1416" i="1"/>
  <c r="BB1417" i="1"/>
  <c r="BB1418" i="1"/>
  <c r="BB1419" i="1"/>
  <c r="BB1420" i="1"/>
  <c r="BB1421" i="1"/>
  <c r="BB1422" i="1"/>
  <c r="BB1423" i="1"/>
  <c r="BB1424" i="1"/>
  <c r="BB1425" i="1"/>
  <c r="BB1426" i="1"/>
  <c r="BB1427" i="1"/>
  <c r="BB1428" i="1"/>
  <c r="BB1429" i="1"/>
  <c r="BB1430" i="1"/>
  <c r="BB1431" i="1"/>
  <c r="BB1432" i="1"/>
  <c r="BB1433" i="1"/>
  <c r="BB1434" i="1"/>
  <c r="BB1435" i="1"/>
  <c r="BB1436" i="1"/>
  <c r="BB1437" i="1"/>
  <c r="BB1438" i="1"/>
  <c r="BB1439" i="1"/>
  <c r="BB1440" i="1"/>
  <c r="BB1441" i="1"/>
  <c r="BB1442" i="1"/>
  <c r="BB1443" i="1"/>
  <c r="BB1444" i="1"/>
  <c r="BB1445" i="1"/>
  <c r="BB1446" i="1"/>
  <c r="BB1447" i="1"/>
  <c r="BB1448" i="1"/>
  <c r="BB1449" i="1"/>
  <c r="BB1450" i="1"/>
  <c r="BB1451" i="1"/>
  <c r="BB1452" i="1"/>
  <c r="BB1453" i="1"/>
  <c r="BB1454" i="1"/>
  <c r="BB1455" i="1"/>
  <c r="BB1456" i="1"/>
  <c r="BB1457" i="1"/>
  <c r="BB1458" i="1"/>
  <c r="BB1459" i="1"/>
  <c r="BB1460" i="1"/>
  <c r="BB1461" i="1"/>
  <c r="BB1462" i="1"/>
  <c r="BB1463" i="1"/>
  <c r="BB1464" i="1"/>
  <c r="BB1465" i="1"/>
  <c r="BB1466" i="1"/>
  <c r="BB1467" i="1"/>
  <c r="BB1468" i="1"/>
  <c r="BB1469" i="1"/>
  <c r="BB1470" i="1"/>
  <c r="BB1471" i="1"/>
  <c r="BB1472" i="1"/>
  <c r="BB1473" i="1"/>
  <c r="BB1474" i="1"/>
  <c r="BB1475" i="1"/>
  <c r="BB1476" i="1"/>
  <c r="BB1477" i="1"/>
  <c r="BB1478" i="1"/>
  <c r="BB1479" i="1"/>
  <c r="BB1480" i="1"/>
  <c r="BB1481" i="1"/>
  <c r="BB1482" i="1"/>
  <c r="BB1483" i="1"/>
  <c r="BB1484" i="1"/>
  <c r="BB1485" i="1"/>
  <c r="BB1486" i="1"/>
  <c r="BB1487" i="1"/>
  <c r="BB1488" i="1"/>
  <c r="BB1489" i="1"/>
  <c r="BB1490" i="1"/>
  <c r="BB1491" i="1"/>
  <c r="BB1492" i="1"/>
  <c r="BB1493" i="1"/>
  <c r="BB1494" i="1"/>
  <c r="BB1495" i="1"/>
  <c r="BB1496" i="1"/>
  <c r="BB1497" i="1"/>
  <c r="BB1498" i="1"/>
  <c r="BB1499" i="1"/>
  <c r="BB1500" i="1"/>
  <c r="BB1501" i="1"/>
  <c r="BB1502" i="1"/>
  <c r="BB1503" i="1"/>
  <c r="BB1504" i="1"/>
  <c r="BB1505" i="1"/>
  <c r="BB1506" i="1"/>
  <c r="BB1507" i="1"/>
  <c r="BB1508" i="1"/>
  <c r="BB1509" i="1"/>
  <c r="BB1510" i="1"/>
  <c r="BB1511" i="1"/>
  <c r="BB1512" i="1"/>
  <c r="BB1513" i="1"/>
  <c r="BB1514" i="1"/>
  <c r="BB1515" i="1"/>
  <c r="BB1516" i="1"/>
  <c r="BB1517" i="1"/>
  <c r="BB1518" i="1"/>
  <c r="BB1519" i="1"/>
  <c r="BB1520" i="1"/>
  <c r="BB1521" i="1"/>
  <c r="BB1522" i="1"/>
  <c r="BB1523" i="1"/>
  <c r="BB1524" i="1"/>
  <c r="BB1525" i="1"/>
  <c r="BB1526" i="1"/>
  <c r="BB1527" i="1"/>
  <c r="BB1528" i="1"/>
  <c r="BB1529" i="1"/>
  <c r="BB1530" i="1"/>
  <c r="BB1531" i="1"/>
  <c r="BB1532" i="1"/>
  <c r="BB1533" i="1"/>
  <c r="BB1534" i="1"/>
  <c r="BB1535" i="1"/>
  <c r="BB1536" i="1"/>
  <c r="BB1537" i="1"/>
  <c r="BB1538" i="1"/>
  <c r="BB1539" i="1"/>
  <c r="BB1540" i="1"/>
  <c r="BB1541" i="1"/>
  <c r="BB1542" i="1"/>
  <c r="BB1543" i="1"/>
  <c r="BB1544" i="1"/>
  <c r="BB1545" i="1"/>
  <c r="BB1546" i="1"/>
  <c r="BB1547" i="1"/>
  <c r="BB1548" i="1"/>
  <c r="BB1549" i="1"/>
  <c r="BB1550" i="1"/>
  <c r="BB1551" i="1"/>
  <c r="BB1552" i="1"/>
  <c r="BB1553" i="1"/>
  <c r="BB1554" i="1"/>
  <c r="BB1555" i="1"/>
  <c r="BB1556" i="1"/>
  <c r="BB1557" i="1"/>
  <c r="BB1558" i="1"/>
  <c r="BB1559" i="1"/>
  <c r="BB1560" i="1"/>
  <c r="BB1561" i="1"/>
  <c r="BB1562" i="1"/>
  <c r="BB1563" i="1"/>
  <c r="BB1564" i="1"/>
  <c r="BB1565" i="1"/>
  <c r="BB1566" i="1"/>
  <c r="BB1567" i="1"/>
  <c r="BB1568" i="1"/>
  <c r="BB1569" i="1"/>
  <c r="BB1570" i="1"/>
  <c r="BB1571" i="1"/>
  <c r="BB1572" i="1"/>
  <c r="BB1573" i="1"/>
  <c r="BB1574" i="1"/>
  <c r="BB1575" i="1"/>
  <c r="BB1576" i="1"/>
  <c r="BB1577" i="1"/>
  <c r="BB1578" i="1"/>
  <c r="BB1579" i="1"/>
  <c r="BB1580" i="1"/>
  <c r="BB1581" i="1"/>
  <c r="BB1582" i="1"/>
  <c r="BB1583" i="1"/>
  <c r="BB1584" i="1"/>
  <c r="BB1585" i="1"/>
  <c r="BB1586" i="1"/>
  <c r="BB1587" i="1"/>
  <c r="BB1588" i="1"/>
  <c r="BB1589" i="1"/>
  <c r="BB1590" i="1"/>
  <c r="BB1591" i="1"/>
  <c r="BB1592" i="1"/>
  <c r="BB1593" i="1"/>
  <c r="BB1594" i="1"/>
  <c r="BB1595" i="1"/>
  <c r="BB1596" i="1"/>
  <c r="BB1597" i="1"/>
  <c r="BB1598" i="1"/>
  <c r="BB1599" i="1"/>
  <c r="BB1600" i="1"/>
  <c r="BB1601" i="1"/>
  <c r="BB1602" i="1"/>
  <c r="BB1603" i="1"/>
  <c r="BB1604" i="1"/>
  <c r="BB1605" i="1"/>
  <c r="BB1606" i="1"/>
  <c r="BB1607" i="1"/>
  <c r="BB1608" i="1"/>
  <c r="BB1609" i="1"/>
  <c r="BB1610" i="1"/>
  <c r="BB1611" i="1"/>
  <c r="BB1612" i="1"/>
  <c r="BB1613" i="1"/>
  <c r="BB1614" i="1"/>
  <c r="BB1615" i="1"/>
  <c r="BB1616" i="1"/>
  <c r="BB1617" i="1"/>
  <c r="BB1618" i="1"/>
  <c r="BB1619" i="1"/>
  <c r="BB1620" i="1"/>
  <c r="BB1621" i="1"/>
  <c r="BB1622" i="1"/>
  <c r="BB1623" i="1"/>
  <c r="BB1624" i="1"/>
  <c r="BB1625" i="1"/>
  <c r="BB1626" i="1"/>
  <c r="BB1627" i="1"/>
  <c r="BB1628" i="1"/>
  <c r="BB1629" i="1"/>
  <c r="BB1630" i="1"/>
  <c r="BB1631" i="1"/>
  <c r="BB1632" i="1"/>
  <c r="BB1633" i="1"/>
  <c r="BB1634" i="1"/>
  <c r="BB1635" i="1"/>
  <c r="BB1636" i="1"/>
  <c r="BB1637" i="1"/>
  <c r="BB1638" i="1"/>
  <c r="BB1639" i="1"/>
  <c r="BB1640" i="1"/>
  <c r="BB1641" i="1"/>
  <c r="BB1642" i="1"/>
  <c r="BB1643" i="1"/>
  <c r="BB1644" i="1"/>
  <c r="BB1645" i="1"/>
  <c r="BB1646" i="1"/>
  <c r="BB1647" i="1"/>
  <c r="BB1648" i="1"/>
  <c r="BB1649" i="1"/>
  <c r="BB1650" i="1"/>
  <c r="BB1651" i="1"/>
  <c r="BB1652" i="1"/>
  <c r="BB1653" i="1"/>
  <c r="BB1654" i="1"/>
  <c r="BB1655" i="1"/>
  <c r="BB1656" i="1"/>
  <c r="BB1657" i="1"/>
  <c r="BB1658" i="1"/>
  <c r="BB1659" i="1"/>
  <c r="BB1660" i="1"/>
  <c r="BB1661" i="1"/>
  <c r="BB1662" i="1"/>
  <c r="BB1663" i="1"/>
  <c r="BB1664" i="1"/>
  <c r="BB1665" i="1"/>
  <c r="BB1666" i="1"/>
  <c r="BB1667" i="1"/>
  <c r="BB1668" i="1"/>
  <c r="BB1669" i="1"/>
  <c r="BB1670" i="1"/>
  <c r="BB1671" i="1"/>
  <c r="BB1672" i="1"/>
  <c r="BB1673" i="1"/>
  <c r="BB1674" i="1"/>
  <c r="BB1675" i="1"/>
  <c r="BB1676" i="1"/>
  <c r="BB1677" i="1"/>
  <c r="BB1678" i="1"/>
  <c r="BB1679" i="1"/>
  <c r="BB1680" i="1"/>
  <c r="BB1681" i="1"/>
  <c r="BB1682" i="1"/>
  <c r="BB1683" i="1"/>
  <c r="BB1684" i="1"/>
  <c r="BB1685" i="1"/>
  <c r="BB1686" i="1"/>
  <c r="BB1687" i="1"/>
  <c r="BB1688" i="1"/>
  <c r="BB1689" i="1"/>
  <c r="BB1690" i="1"/>
  <c r="BB1691" i="1"/>
  <c r="BB1692" i="1"/>
  <c r="BB1693" i="1"/>
  <c r="BB1694" i="1"/>
  <c r="BB1695" i="1"/>
  <c r="BB1696" i="1"/>
  <c r="BB1697" i="1"/>
  <c r="BB1698" i="1"/>
  <c r="BB1699" i="1"/>
  <c r="BB1700" i="1"/>
  <c r="BB1701" i="1"/>
  <c r="BB1702" i="1"/>
  <c r="BB1703" i="1"/>
  <c r="BB1704" i="1"/>
  <c r="BB1705" i="1"/>
  <c r="BB1706" i="1"/>
  <c r="BB1707" i="1"/>
  <c r="BB1708" i="1"/>
  <c r="BB1709" i="1"/>
  <c r="BB1710" i="1"/>
  <c r="BB1711" i="1"/>
  <c r="BB1712" i="1"/>
  <c r="BB1713" i="1"/>
  <c r="BB1714" i="1"/>
  <c r="BB1715" i="1"/>
  <c r="BB1716" i="1"/>
  <c r="BB1717" i="1"/>
  <c r="BB1718" i="1"/>
  <c r="BB1719" i="1"/>
  <c r="BB1720" i="1"/>
  <c r="BB1721" i="1"/>
  <c r="BB1722" i="1"/>
  <c r="BB1723" i="1"/>
  <c r="BB1724" i="1"/>
  <c r="BB1725" i="1"/>
  <c r="BB1726" i="1"/>
  <c r="BB1727" i="1"/>
  <c r="BB1728" i="1"/>
  <c r="BB1729" i="1"/>
  <c r="BB1730" i="1"/>
  <c r="BB1731" i="1"/>
  <c r="BB1732" i="1"/>
  <c r="BB1733" i="1"/>
  <c r="BB1734" i="1"/>
  <c r="BB1735" i="1"/>
  <c r="BB1736" i="1"/>
  <c r="BB1737" i="1"/>
  <c r="BB1738" i="1"/>
  <c r="BB1739" i="1"/>
  <c r="BB1740" i="1"/>
  <c r="BB1741" i="1"/>
  <c r="BB1742" i="1"/>
  <c r="BB1743" i="1"/>
  <c r="BB1744" i="1"/>
  <c r="BB1745" i="1"/>
  <c r="BB1746" i="1"/>
  <c r="BB1747" i="1"/>
  <c r="BB1748" i="1"/>
  <c r="BB1749" i="1"/>
  <c r="BB1750" i="1"/>
  <c r="BB1751" i="1"/>
  <c r="BB1752" i="1"/>
  <c r="BB1753" i="1"/>
  <c r="BB1754" i="1"/>
  <c r="BB1755" i="1"/>
  <c r="BB1756" i="1"/>
  <c r="BB1757" i="1"/>
  <c r="BB1758" i="1"/>
  <c r="BB1759" i="1"/>
  <c r="BB1760" i="1"/>
  <c r="BB1761" i="1"/>
  <c r="BB1762" i="1"/>
  <c r="BB1763" i="1"/>
  <c r="BB1764" i="1"/>
  <c r="BB1765" i="1"/>
  <c r="BB1766" i="1"/>
  <c r="BB1767" i="1"/>
  <c r="BB1768" i="1"/>
  <c r="BB1769" i="1"/>
  <c r="BB1770" i="1"/>
  <c r="BB1771" i="1"/>
  <c r="BB1772" i="1"/>
  <c r="BB1773" i="1"/>
  <c r="BB1774" i="1"/>
  <c r="BB1775" i="1"/>
  <c r="BB1776" i="1"/>
  <c r="BB1777" i="1"/>
  <c r="BB1778" i="1"/>
  <c r="BB1779" i="1"/>
  <c r="BB1780" i="1"/>
  <c r="BB1781" i="1"/>
  <c r="BB1782" i="1"/>
  <c r="BB1783" i="1"/>
  <c r="BB1784" i="1"/>
  <c r="BB1785" i="1"/>
  <c r="BB1786" i="1"/>
  <c r="BB1787" i="1"/>
  <c r="BB1788" i="1"/>
  <c r="BB1789" i="1"/>
  <c r="BB1790" i="1"/>
  <c r="BB1791" i="1"/>
  <c r="BB1792" i="1"/>
  <c r="BB1793" i="1"/>
  <c r="BB1794" i="1"/>
  <c r="BB1795" i="1"/>
  <c r="BB1796" i="1"/>
  <c r="BB1797" i="1"/>
  <c r="BB1798" i="1"/>
  <c r="BB1799" i="1"/>
  <c r="BB1800" i="1"/>
  <c r="BB1801" i="1"/>
  <c r="BB1802" i="1"/>
  <c r="BB1803" i="1"/>
  <c r="BB1804" i="1"/>
  <c r="BB1805" i="1"/>
  <c r="BB1806" i="1"/>
  <c r="BB1807" i="1"/>
  <c r="BB1808" i="1"/>
  <c r="BB1809" i="1"/>
  <c r="BB1810" i="1"/>
  <c r="BB1811" i="1"/>
  <c r="BB1812" i="1"/>
  <c r="BB1813" i="1"/>
  <c r="BB1814" i="1"/>
  <c r="BB1815" i="1"/>
  <c r="BB1816" i="1"/>
  <c r="BB1817" i="1"/>
  <c r="BB1818" i="1"/>
  <c r="BB1819" i="1"/>
  <c r="BB1820" i="1"/>
  <c r="BB1821" i="1"/>
  <c r="BB1822" i="1"/>
  <c r="BB1823" i="1"/>
  <c r="BB1824" i="1"/>
  <c r="BB1825" i="1"/>
  <c r="BB1826" i="1"/>
  <c r="BB1827" i="1"/>
  <c r="BB1828" i="1"/>
  <c r="BB1829" i="1"/>
  <c r="BB1830" i="1"/>
  <c r="BB1831" i="1"/>
  <c r="BB1832" i="1"/>
  <c r="BB1833" i="1"/>
  <c r="BB1834" i="1"/>
  <c r="BB1835" i="1"/>
  <c r="BB1836" i="1"/>
  <c r="BB1837" i="1"/>
  <c r="BB1838" i="1"/>
  <c r="BB1839" i="1"/>
  <c r="BB1840" i="1"/>
  <c r="BB1841" i="1"/>
  <c r="BB1842" i="1"/>
  <c r="BB1843" i="1"/>
  <c r="BB1844" i="1"/>
  <c r="BB1845" i="1"/>
  <c r="BB1846" i="1"/>
  <c r="BB1847" i="1"/>
  <c r="BB1848" i="1"/>
  <c r="BB1849" i="1"/>
  <c r="BB1850" i="1"/>
  <c r="BB1851" i="1"/>
  <c r="BB1852" i="1"/>
  <c r="BB1853" i="1"/>
  <c r="BB1854" i="1"/>
  <c r="BB1855" i="1"/>
  <c r="BB1856" i="1"/>
  <c r="BB1857" i="1"/>
  <c r="BB1858" i="1"/>
  <c r="BB1859" i="1"/>
  <c r="BB1860" i="1"/>
  <c r="BB1861" i="1"/>
  <c r="BB1862" i="1"/>
  <c r="BB1863" i="1"/>
  <c r="BB1864" i="1"/>
  <c r="BB1865" i="1"/>
  <c r="BB1866" i="1"/>
  <c r="BB1867" i="1"/>
  <c r="BB1868" i="1"/>
  <c r="BB1869" i="1"/>
  <c r="BB1870" i="1"/>
  <c r="BB1871" i="1"/>
  <c r="BB1872" i="1"/>
  <c r="BB1873" i="1"/>
  <c r="BB1874" i="1"/>
  <c r="BB1875" i="1"/>
  <c r="BB1876" i="1"/>
  <c r="BB1877" i="1"/>
  <c r="BB1878" i="1"/>
  <c r="BB1879" i="1"/>
  <c r="BB1880" i="1"/>
  <c r="BB1881" i="1"/>
  <c r="BB1882" i="1"/>
  <c r="BB1883" i="1"/>
  <c r="BB1884" i="1"/>
  <c r="BB1885" i="1"/>
  <c r="BB1886" i="1"/>
  <c r="BB1887" i="1"/>
  <c r="BB1888" i="1"/>
  <c r="BB1889" i="1"/>
  <c r="BB1890" i="1"/>
  <c r="BB1891" i="1"/>
  <c r="BB1892" i="1"/>
  <c r="BB1893" i="1"/>
  <c r="BB1894" i="1"/>
  <c r="BB1895" i="1"/>
  <c r="BB1896" i="1"/>
  <c r="BB1897" i="1"/>
  <c r="BB1898" i="1"/>
  <c r="BB1899" i="1"/>
  <c r="BB1900" i="1"/>
  <c r="BB1901" i="1"/>
  <c r="BB1902" i="1"/>
  <c r="BB1903" i="1"/>
  <c r="BB1904" i="1"/>
  <c r="BB1905" i="1"/>
  <c r="BB1906" i="1"/>
  <c r="BB1907" i="1"/>
  <c r="BB1908" i="1"/>
  <c r="BB1909" i="1"/>
  <c r="BB1910" i="1"/>
  <c r="BB1911" i="1"/>
  <c r="BB1912" i="1"/>
  <c r="BB1913" i="1"/>
  <c r="BB1914" i="1"/>
  <c r="BB1915" i="1"/>
  <c r="BB1916" i="1"/>
  <c r="BB1917" i="1"/>
  <c r="BB1918" i="1"/>
  <c r="BB1919" i="1"/>
  <c r="BB1920" i="1"/>
  <c r="BB1921" i="1"/>
  <c r="BB1922" i="1"/>
  <c r="BB1923" i="1"/>
  <c r="BB1924" i="1"/>
  <c r="BB1925" i="1"/>
  <c r="BB1926" i="1"/>
  <c r="BB1927" i="1"/>
  <c r="BB1928" i="1"/>
  <c r="BB1929" i="1"/>
  <c r="BB1930" i="1"/>
  <c r="BB1931" i="1"/>
  <c r="BB1932" i="1"/>
  <c r="BB1933" i="1"/>
  <c r="BB1934" i="1"/>
  <c r="BB1935" i="1"/>
  <c r="BB1936" i="1"/>
  <c r="BB1937" i="1"/>
  <c r="BB1938" i="1"/>
  <c r="BB1939" i="1"/>
  <c r="BB1940" i="1"/>
  <c r="BB1941" i="1"/>
  <c r="BB1942" i="1"/>
  <c r="BB1943" i="1"/>
  <c r="BB1944" i="1"/>
  <c r="BB1945" i="1"/>
  <c r="BB1946" i="1"/>
  <c r="BB1947" i="1"/>
  <c r="BB1948" i="1"/>
  <c r="BB1949" i="1"/>
  <c r="BB1950" i="1"/>
  <c r="BB1951" i="1"/>
  <c r="BB1952" i="1"/>
  <c r="BB1953" i="1"/>
  <c r="BB1954" i="1"/>
  <c r="BB1955" i="1"/>
  <c r="BB1956" i="1"/>
  <c r="BB1957" i="1"/>
  <c r="BB1958" i="1"/>
  <c r="BB1959" i="1"/>
  <c r="BB1960" i="1"/>
  <c r="BB1961" i="1"/>
  <c r="BB1962" i="1"/>
  <c r="BB1963" i="1"/>
  <c r="BB1964" i="1"/>
  <c r="BB1965" i="1"/>
  <c r="BB1966" i="1"/>
  <c r="BB1967" i="1"/>
  <c r="BB1968" i="1"/>
  <c r="BB1969" i="1"/>
  <c r="BB1970" i="1"/>
  <c r="BB1971" i="1"/>
  <c r="BB1972" i="1"/>
  <c r="BB1973" i="1"/>
  <c r="BB1974" i="1"/>
  <c r="BB1975" i="1"/>
  <c r="BB1976" i="1"/>
  <c r="BB1977" i="1"/>
  <c r="BB1978" i="1"/>
  <c r="BB1979" i="1"/>
  <c r="BB1980" i="1"/>
  <c r="BB1981" i="1"/>
  <c r="BB1982" i="1"/>
  <c r="BB1983" i="1"/>
  <c r="BB1984" i="1"/>
  <c r="BB1985" i="1"/>
  <c r="BB1986" i="1"/>
  <c r="BB1987" i="1"/>
  <c r="BB1988" i="1"/>
  <c r="BB1989" i="1"/>
  <c r="BB1990" i="1"/>
  <c r="BB1991" i="1"/>
  <c r="BB1992" i="1"/>
  <c r="BB1993" i="1"/>
  <c r="BB1994" i="1"/>
  <c r="BB1995" i="1"/>
  <c r="BB1996" i="1"/>
  <c r="BB1997" i="1"/>
  <c r="BB1998" i="1"/>
  <c r="BB1999" i="1"/>
  <c r="BB2000" i="1"/>
  <c r="BB2001" i="1"/>
  <c r="BB2002" i="1"/>
  <c r="BB2003" i="1"/>
  <c r="BB2004" i="1"/>
  <c r="BB2005" i="1"/>
  <c r="BB2006" i="1"/>
  <c r="BB2007" i="1"/>
  <c r="BB2008" i="1"/>
  <c r="BB2009" i="1"/>
  <c r="BB2010" i="1"/>
  <c r="BB2011" i="1"/>
  <c r="BB2012" i="1"/>
  <c r="BB2013" i="1"/>
  <c r="BB2014" i="1"/>
  <c r="BB2015" i="1"/>
  <c r="BB2016" i="1"/>
  <c r="BB2017" i="1"/>
  <c r="BB2018" i="1"/>
  <c r="BB2019" i="1"/>
  <c r="BB2020" i="1"/>
  <c r="BB2021" i="1"/>
  <c r="BB2022" i="1"/>
  <c r="BB2023" i="1"/>
  <c r="BB2024" i="1"/>
  <c r="BB2025" i="1"/>
  <c r="BB2026" i="1"/>
  <c r="BB2027" i="1"/>
  <c r="BB2028" i="1"/>
  <c r="BB2029" i="1"/>
  <c r="BB2030" i="1"/>
  <c r="BB2031" i="1"/>
  <c r="BB2032" i="1"/>
  <c r="BB2033" i="1"/>
  <c r="BB2034" i="1"/>
  <c r="BB2035" i="1"/>
  <c r="BB2036" i="1"/>
  <c r="BB2037" i="1"/>
  <c r="BB2038" i="1"/>
  <c r="BB2039" i="1"/>
  <c r="BB2040" i="1"/>
  <c r="BB2041" i="1"/>
  <c r="BB2042" i="1"/>
  <c r="BB2043" i="1"/>
  <c r="BB2044" i="1"/>
  <c r="BB2045" i="1"/>
  <c r="BB2046" i="1"/>
  <c r="BB2047" i="1"/>
  <c r="BB2048" i="1"/>
  <c r="BB2049" i="1"/>
  <c r="BB2050" i="1"/>
  <c r="BB2051" i="1"/>
  <c r="BB2052" i="1"/>
  <c r="BB2053" i="1"/>
  <c r="BB2054" i="1"/>
  <c r="BB2055" i="1"/>
  <c r="BB2056" i="1"/>
  <c r="BB2057" i="1"/>
  <c r="BB2058" i="1"/>
  <c r="BB2059" i="1"/>
  <c r="BB2060" i="1"/>
  <c r="BB2061" i="1"/>
  <c r="BB2062" i="1"/>
  <c r="BB2063" i="1"/>
  <c r="BB2064" i="1"/>
  <c r="BB2065" i="1"/>
  <c r="BB2066" i="1"/>
  <c r="BB2067" i="1"/>
  <c r="BB2068" i="1"/>
  <c r="BB2069" i="1"/>
  <c r="BB2070" i="1"/>
  <c r="BB2071" i="1"/>
  <c r="BB2072" i="1"/>
  <c r="BB2073" i="1"/>
  <c r="BB2074" i="1"/>
  <c r="BB2075" i="1"/>
  <c r="BB2076" i="1"/>
  <c r="BB2077" i="1"/>
  <c r="BB2078" i="1"/>
  <c r="BB2079" i="1"/>
  <c r="BB2080" i="1"/>
  <c r="BB2081" i="1"/>
  <c r="BB2082" i="1"/>
  <c r="BB2083" i="1"/>
  <c r="BB2084" i="1"/>
  <c r="BB2085" i="1"/>
  <c r="BB2086" i="1"/>
  <c r="BB2087" i="1"/>
  <c r="BB2088" i="1"/>
  <c r="BB2089" i="1"/>
  <c r="BB2090" i="1"/>
  <c r="BB2091" i="1"/>
  <c r="BB2092" i="1"/>
  <c r="BB2093" i="1"/>
  <c r="BB2094" i="1"/>
  <c r="BB2095" i="1"/>
  <c r="BB2096" i="1"/>
  <c r="BB2097" i="1"/>
  <c r="BB2098" i="1"/>
  <c r="BB2099" i="1"/>
  <c r="BB2100" i="1"/>
  <c r="BB2101" i="1"/>
  <c r="BB2102" i="1"/>
  <c r="BB2103" i="1"/>
  <c r="BB2104" i="1"/>
  <c r="BB2105" i="1"/>
  <c r="BB2106" i="1"/>
  <c r="BB2107" i="1"/>
  <c r="BB2108" i="1"/>
  <c r="BB2109" i="1"/>
  <c r="BB2110" i="1"/>
  <c r="BB2111" i="1"/>
  <c r="BB2112" i="1"/>
  <c r="BB2113" i="1"/>
  <c r="BB2114" i="1"/>
  <c r="BB2115" i="1"/>
  <c r="BB2116" i="1"/>
  <c r="BB2117" i="1"/>
  <c r="BB2118" i="1"/>
  <c r="BB2119" i="1"/>
  <c r="BB2120" i="1"/>
  <c r="BB2121" i="1"/>
  <c r="BB2122" i="1"/>
  <c r="BB2123" i="1"/>
  <c r="BB2124" i="1"/>
  <c r="BB2125" i="1"/>
  <c r="BB2126" i="1"/>
  <c r="BB2127" i="1"/>
  <c r="BB2128" i="1"/>
  <c r="BB2129" i="1"/>
  <c r="BB2130" i="1"/>
  <c r="BB2131" i="1"/>
  <c r="BB2132" i="1"/>
  <c r="BB2133" i="1"/>
  <c r="BB2134" i="1"/>
  <c r="BB2135" i="1"/>
  <c r="BB2136" i="1"/>
  <c r="BB2137" i="1"/>
  <c r="BB2138" i="1"/>
  <c r="BB2139" i="1"/>
  <c r="BB2140" i="1"/>
  <c r="BB2141" i="1"/>
  <c r="BB2142" i="1"/>
  <c r="BB2143" i="1"/>
  <c r="BB2144" i="1"/>
  <c r="BB2145" i="1"/>
  <c r="BB2146" i="1"/>
  <c r="BB2147" i="1"/>
  <c r="BB2148" i="1"/>
  <c r="BB2149" i="1"/>
  <c r="BB2150" i="1"/>
  <c r="BB2151" i="1"/>
  <c r="BB2152" i="1"/>
  <c r="BB2153" i="1"/>
  <c r="BB2154" i="1"/>
  <c r="BB2155" i="1"/>
  <c r="BB2156" i="1"/>
  <c r="BB2157" i="1"/>
  <c r="BB2158" i="1"/>
  <c r="BB2159" i="1"/>
  <c r="BB2160" i="1"/>
  <c r="BB2161" i="1"/>
  <c r="BB2162" i="1"/>
  <c r="BB2163" i="1"/>
  <c r="BB2164" i="1"/>
  <c r="BB2165" i="1"/>
  <c r="BB2166" i="1"/>
  <c r="BB2167" i="1"/>
  <c r="BB2168" i="1"/>
  <c r="BB2169" i="1"/>
  <c r="BB2170" i="1"/>
  <c r="BB2171" i="1"/>
  <c r="BB2172" i="1"/>
  <c r="BB2173" i="1"/>
  <c r="BB2174" i="1"/>
  <c r="BB2175" i="1"/>
  <c r="BB2176" i="1"/>
  <c r="BB2177" i="1"/>
  <c r="BB2178" i="1"/>
  <c r="BB2179" i="1"/>
  <c r="BB2180" i="1"/>
  <c r="BB2181" i="1"/>
  <c r="BB2182" i="1"/>
  <c r="BB2183" i="1"/>
  <c r="BB2184" i="1"/>
  <c r="BB2185" i="1"/>
  <c r="BB2186" i="1"/>
  <c r="BB2187" i="1"/>
  <c r="BB2188" i="1"/>
  <c r="BB2189" i="1"/>
  <c r="BB2190" i="1"/>
  <c r="BB2191" i="1"/>
  <c r="BB2192" i="1"/>
  <c r="BB2193" i="1"/>
  <c r="BB2194" i="1"/>
  <c r="BB2195" i="1"/>
  <c r="BB2196" i="1"/>
  <c r="BB2197" i="1"/>
  <c r="BB2198" i="1"/>
  <c r="BB2199" i="1"/>
  <c r="BB2200" i="1"/>
  <c r="BB2201" i="1"/>
  <c r="BB2202" i="1"/>
  <c r="BB2203" i="1"/>
  <c r="BB2204" i="1"/>
  <c r="BB2205" i="1"/>
  <c r="BB2206" i="1"/>
  <c r="BB2207" i="1"/>
  <c r="BB2208" i="1"/>
  <c r="BB2209" i="1"/>
  <c r="BB2210" i="1"/>
  <c r="BB2211" i="1"/>
  <c r="BB2212" i="1"/>
  <c r="BB2213" i="1"/>
  <c r="BB2214" i="1"/>
  <c r="BB2215" i="1"/>
  <c r="BB2216" i="1"/>
  <c r="BB2217" i="1"/>
  <c r="BB2218" i="1"/>
  <c r="BB2219" i="1"/>
  <c r="BB2220" i="1"/>
  <c r="BB2221" i="1"/>
  <c r="BB2222" i="1"/>
  <c r="BB2223" i="1"/>
  <c r="BB2224" i="1"/>
  <c r="BB2225" i="1"/>
  <c r="BB2226" i="1"/>
  <c r="BB2227" i="1"/>
  <c r="BB2228" i="1"/>
  <c r="BB2229" i="1"/>
  <c r="BB2230" i="1"/>
  <c r="BB2231" i="1"/>
  <c r="BB2232" i="1"/>
  <c r="BB2233" i="1"/>
  <c r="BB2234" i="1"/>
  <c r="BB2235" i="1"/>
  <c r="BB2236" i="1"/>
  <c r="BB2237" i="1"/>
  <c r="BB2238" i="1"/>
  <c r="BB2239" i="1"/>
  <c r="BB2240" i="1"/>
  <c r="BB2241" i="1"/>
  <c r="BB2242" i="1"/>
  <c r="BB2243" i="1"/>
  <c r="BB2244" i="1"/>
  <c r="BB2245" i="1"/>
  <c r="BB2246" i="1"/>
  <c r="BB2247" i="1"/>
  <c r="BB2248" i="1"/>
  <c r="BB2249" i="1"/>
  <c r="BB2250" i="1"/>
  <c r="BB2251" i="1"/>
  <c r="BB2252" i="1"/>
  <c r="BB2253" i="1"/>
  <c r="BB2254" i="1"/>
  <c r="BB2255" i="1"/>
  <c r="BB2256" i="1"/>
  <c r="BB2257" i="1"/>
  <c r="BB2258" i="1"/>
  <c r="BB2259" i="1"/>
  <c r="BB2260" i="1"/>
  <c r="BB2261" i="1"/>
  <c r="BB2262" i="1"/>
  <c r="BB2263" i="1"/>
  <c r="BB2264" i="1"/>
  <c r="BB2265" i="1"/>
  <c r="BB2266" i="1"/>
  <c r="BB2267" i="1"/>
  <c r="BB2268" i="1"/>
  <c r="BB2269" i="1"/>
  <c r="BB2270" i="1"/>
  <c r="BB2271" i="1"/>
  <c r="BB2272" i="1"/>
  <c r="BB2273" i="1"/>
  <c r="BB2274" i="1"/>
  <c r="BB2275" i="1"/>
  <c r="BB2276" i="1"/>
  <c r="BB2277" i="1"/>
  <c r="BB2278" i="1"/>
  <c r="BB2279" i="1"/>
  <c r="BB2280" i="1"/>
  <c r="BB2281" i="1"/>
  <c r="BB2282" i="1"/>
  <c r="BB2283" i="1"/>
  <c r="BB2284" i="1"/>
  <c r="BB2285" i="1"/>
  <c r="BB2286" i="1"/>
  <c r="BB2287" i="1"/>
  <c r="BB2288" i="1"/>
  <c r="BB2289" i="1"/>
  <c r="BB2290" i="1"/>
  <c r="BB2291" i="1"/>
  <c r="BB2292" i="1"/>
  <c r="BB2293" i="1"/>
  <c r="BB2294" i="1"/>
  <c r="BB2295" i="1"/>
  <c r="BB2296" i="1"/>
  <c r="BB2297" i="1"/>
  <c r="BB2298" i="1"/>
  <c r="BB2299" i="1"/>
  <c r="BB2300" i="1"/>
  <c r="BB2301" i="1"/>
  <c r="BB2302" i="1"/>
  <c r="BB2303" i="1"/>
  <c r="BB2304" i="1"/>
  <c r="BB2305" i="1"/>
  <c r="BB2306" i="1"/>
  <c r="BB2307" i="1"/>
  <c r="BB2308" i="1"/>
  <c r="BB2309" i="1"/>
  <c r="BB2310" i="1"/>
  <c r="BB2311" i="1"/>
  <c r="BB2312" i="1"/>
  <c r="BB2313" i="1"/>
  <c r="BB2314" i="1"/>
  <c r="BB2315" i="1"/>
  <c r="BB2316" i="1"/>
  <c r="BB2317" i="1"/>
  <c r="BB2318" i="1"/>
  <c r="BB2319" i="1"/>
  <c r="BB2320" i="1"/>
  <c r="BB2321" i="1"/>
  <c r="BB2322" i="1"/>
  <c r="BB2323" i="1"/>
  <c r="BB2324" i="1"/>
  <c r="BB2325" i="1"/>
  <c r="BB2326" i="1"/>
  <c r="BB2327" i="1"/>
  <c r="BB2328" i="1"/>
  <c r="BB2329" i="1"/>
  <c r="BB2330" i="1"/>
  <c r="BB2331" i="1"/>
  <c r="BB2332" i="1"/>
  <c r="BB2333" i="1"/>
  <c r="BB2334" i="1"/>
  <c r="BB2335" i="1"/>
  <c r="BB2336" i="1"/>
  <c r="BB2337" i="1"/>
  <c r="BB2338" i="1"/>
  <c r="BB2339" i="1"/>
  <c r="BB2340" i="1"/>
  <c r="BB2341" i="1"/>
  <c r="BB2342" i="1"/>
  <c r="BB2343" i="1"/>
  <c r="BB2344" i="1"/>
  <c r="BB2345" i="1"/>
  <c r="BB2346" i="1"/>
  <c r="BB2347" i="1"/>
  <c r="BB2348" i="1"/>
  <c r="BB2" i="1"/>
  <c r="BA3"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79"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A1381" i="1"/>
  <c r="BA1382" i="1"/>
  <c r="BA1383" i="1"/>
  <c r="BA1384" i="1"/>
  <c r="BA1385" i="1"/>
  <c r="BA1386" i="1"/>
  <c r="BA1387" i="1"/>
  <c r="BA1388" i="1"/>
  <c r="BA1389" i="1"/>
  <c r="BA1390" i="1"/>
  <c r="BA1391" i="1"/>
  <c r="BA1392" i="1"/>
  <c r="BA1393" i="1"/>
  <c r="BA1394" i="1"/>
  <c r="BA1395" i="1"/>
  <c r="BA1396" i="1"/>
  <c r="BA1397" i="1"/>
  <c r="BA1398" i="1"/>
  <c r="BA1399" i="1"/>
  <c r="BA1400" i="1"/>
  <c r="BA1401" i="1"/>
  <c r="BA1402" i="1"/>
  <c r="BA1403" i="1"/>
  <c r="BA1404" i="1"/>
  <c r="BA1405" i="1"/>
  <c r="BA1406" i="1"/>
  <c r="BA1407" i="1"/>
  <c r="BA1408" i="1"/>
  <c r="BA1409" i="1"/>
  <c r="BA1410" i="1"/>
  <c r="BA1411" i="1"/>
  <c r="BA1412" i="1"/>
  <c r="BA1413" i="1"/>
  <c r="BA1414" i="1"/>
  <c r="BA1415" i="1"/>
  <c r="BA1416" i="1"/>
  <c r="BA1417" i="1"/>
  <c r="BA1418" i="1"/>
  <c r="BA1419" i="1"/>
  <c r="BA1420" i="1"/>
  <c r="BA1421" i="1"/>
  <c r="BA1422" i="1"/>
  <c r="BA1423" i="1"/>
  <c r="BA1424" i="1"/>
  <c r="BA1425" i="1"/>
  <c r="BA1426" i="1"/>
  <c r="BA1427" i="1"/>
  <c r="BA1428" i="1"/>
  <c r="BA1429" i="1"/>
  <c r="BA1430" i="1"/>
  <c r="BA1431" i="1"/>
  <c r="BA1432" i="1"/>
  <c r="BA1433" i="1"/>
  <c r="BA1434" i="1"/>
  <c r="BA1435" i="1"/>
  <c r="BA1436" i="1"/>
  <c r="BA1437" i="1"/>
  <c r="BA1438" i="1"/>
  <c r="BA1439" i="1"/>
  <c r="BA1440" i="1"/>
  <c r="BA1441" i="1"/>
  <c r="BA1442" i="1"/>
  <c r="BA1443" i="1"/>
  <c r="BA1444" i="1"/>
  <c r="BA1445" i="1"/>
  <c r="BA1446" i="1"/>
  <c r="BA1447" i="1"/>
  <c r="BA1448" i="1"/>
  <c r="BA1449" i="1"/>
  <c r="BA1450" i="1"/>
  <c r="BA1451" i="1"/>
  <c r="BA1452" i="1"/>
  <c r="BA1453" i="1"/>
  <c r="BA1454" i="1"/>
  <c r="BA1455" i="1"/>
  <c r="BA1456" i="1"/>
  <c r="BA1457" i="1"/>
  <c r="BA1458" i="1"/>
  <c r="BA1459" i="1"/>
  <c r="BA1460" i="1"/>
  <c r="BA1461" i="1"/>
  <c r="BA1462" i="1"/>
  <c r="BA1463" i="1"/>
  <c r="BA1464" i="1"/>
  <c r="BA1465" i="1"/>
  <c r="BA1466" i="1"/>
  <c r="BA1467" i="1"/>
  <c r="BA1468" i="1"/>
  <c r="BA1469" i="1"/>
  <c r="BA1470" i="1"/>
  <c r="BA1471" i="1"/>
  <c r="BA1472" i="1"/>
  <c r="BA1473" i="1"/>
  <c r="BA1474" i="1"/>
  <c r="BA1475" i="1"/>
  <c r="BA1476" i="1"/>
  <c r="BA1477" i="1"/>
  <c r="BA1478" i="1"/>
  <c r="BA1479" i="1"/>
  <c r="BA1480" i="1"/>
  <c r="BA1481" i="1"/>
  <c r="BA1482" i="1"/>
  <c r="BA1483" i="1"/>
  <c r="BA1484" i="1"/>
  <c r="BA1485" i="1"/>
  <c r="BA1486" i="1"/>
  <c r="BA1487" i="1"/>
  <c r="BA1488" i="1"/>
  <c r="BA1489" i="1"/>
  <c r="BA1490" i="1"/>
  <c r="BA1491" i="1"/>
  <c r="BA1492" i="1"/>
  <c r="BA1493" i="1"/>
  <c r="BA1494" i="1"/>
  <c r="BA1495" i="1"/>
  <c r="BA1496" i="1"/>
  <c r="BA1497" i="1"/>
  <c r="BA1498" i="1"/>
  <c r="BA1499" i="1"/>
  <c r="BA1500" i="1"/>
  <c r="BA1501" i="1"/>
  <c r="BA1502" i="1"/>
  <c r="BA1503" i="1"/>
  <c r="BA1504" i="1"/>
  <c r="BA1505" i="1"/>
  <c r="BA1506" i="1"/>
  <c r="BA1507" i="1"/>
  <c r="BA1508" i="1"/>
  <c r="BA1509" i="1"/>
  <c r="BA1510" i="1"/>
  <c r="BA1511" i="1"/>
  <c r="BA1512" i="1"/>
  <c r="BA1513" i="1"/>
  <c r="BA1514" i="1"/>
  <c r="BA1515" i="1"/>
  <c r="BA1516" i="1"/>
  <c r="BA1517" i="1"/>
  <c r="BA1518" i="1"/>
  <c r="BA1519" i="1"/>
  <c r="BA1520" i="1"/>
  <c r="BA1521" i="1"/>
  <c r="BA1522" i="1"/>
  <c r="BA1523" i="1"/>
  <c r="BA1524" i="1"/>
  <c r="BA1525" i="1"/>
  <c r="BA1526" i="1"/>
  <c r="BA1527" i="1"/>
  <c r="BA1528" i="1"/>
  <c r="BA1529" i="1"/>
  <c r="BA1530" i="1"/>
  <c r="BA1531" i="1"/>
  <c r="BA1532" i="1"/>
  <c r="BA1533" i="1"/>
  <c r="BA1534" i="1"/>
  <c r="BA1535" i="1"/>
  <c r="BA1536" i="1"/>
  <c r="BA1537" i="1"/>
  <c r="BA1538" i="1"/>
  <c r="BA1539" i="1"/>
  <c r="BA1540" i="1"/>
  <c r="BA1541" i="1"/>
  <c r="BA1542" i="1"/>
  <c r="BA1543" i="1"/>
  <c r="BA1544" i="1"/>
  <c r="BA1545" i="1"/>
  <c r="BA1546" i="1"/>
  <c r="BA1547" i="1"/>
  <c r="BA1548" i="1"/>
  <c r="BA1549" i="1"/>
  <c r="BA1550" i="1"/>
  <c r="BA1551" i="1"/>
  <c r="BA1552" i="1"/>
  <c r="BA1553" i="1"/>
  <c r="BA1554" i="1"/>
  <c r="BA1555" i="1"/>
  <c r="BA1556" i="1"/>
  <c r="BA1557" i="1"/>
  <c r="BA1558" i="1"/>
  <c r="BA1559" i="1"/>
  <c r="BA1560" i="1"/>
  <c r="BA1561" i="1"/>
  <c r="BA1562" i="1"/>
  <c r="BA1563" i="1"/>
  <c r="BA1564" i="1"/>
  <c r="BA1565" i="1"/>
  <c r="BA1566" i="1"/>
  <c r="BA1567" i="1"/>
  <c r="BA1568" i="1"/>
  <c r="BA1569" i="1"/>
  <c r="BA1570" i="1"/>
  <c r="BA1571" i="1"/>
  <c r="BA1572" i="1"/>
  <c r="BA1573" i="1"/>
  <c r="BA1574" i="1"/>
  <c r="BA1575" i="1"/>
  <c r="BA1576" i="1"/>
  <c r="BA1577" i="1"/>
  <c r="BA1578" i="1"/>
  <c r="BA1579" i="1"/>
  <c r="BA1580" i="1"/>
  <c r="BA1581" i="1"/>
  <c r="BA1582" i="1"/>
  <c r="BA1583" i="1"/>
  <c r="BA1584" i="1"/>
  <c r="BA1585" i="1"/>
  <c r="BA1586" i="1"/>
  <c r="BA1587" i="1"/>
  <c r="BA1588" i="1"/>
  <c r="BA1589" i="1"/>
  <c r="BA1590" i="1"/>
  <c r="BA1591" i="1"/>
  <c r="BA1592" i="1"/>
  <c r="BA1593" i="1"/>
  <c r="BA1594" i="1"/>
  <c r="BA1595" i="1"/>
  <c r="BA1596" i="1"/>
  <c r="BA1597" i="1"/>
  <c r="BA1598" i="1"/>
  <c r="BA1599" i="1"/>
  <c r="BA1600" i="1"/>
  <c r="BA1601" i="1"/>
  <c r="BA1602" i="1"/>
  <c r="BA1603" i="1"/>
  <c r="BA1604" i="1"/>
  <c r="BA1605" i="1"/>
  <c r="BA1606" i="1"/>
  <c r="BA1607" i="1"/>
  <c r="BA1608" i="1"/>
  <c r="BA1609" i="1"/>
  <c r="BA1610" i="1"/>
  <c r="BA1611" i="1"/>
  <c r="BA1612" i="1"/>
  <c r="BA1613" i="1"/>
  <c r="BA1614" i="1"/>
  <c r="BA1615" i="1"/>
  <c r="BA1616" i="1"/>
  <c r="BA1617" i="1"/>
  <c r="BA1618" i="1"/>
  <c r="BA1619" i="1"/>
  <c r="BA1620" i="1"/>
  <c r="BA1621" i="1"/>
  <c r="BA1622" i="1"/>
  <c r="BA1623" i="1"/>
  <c r="BA1624" i="1"/>
  <c r="BA1625" i="1"/>
  <c r="BA1626" i="1"/>
  <c r="BA1627" i="1"/>
  <c r="BA1628" i="1"/>
  <c r="BA1629" i="1"/>
  <c r="BA1630" i="1"/>
  <c r="BA1631" i="1"/>
  <c r="BA1632" i="1"/>
  <c r="BA1633" i="1"/>
  <c r="BA1634" i="1"/>
  <c r="BA1635" i="1"/>
  <c r="BA1636" i="1"/>
  <c r="BA1637" i="1"/>
  <c r="BA1638" i="1"/>
  <c r="BA1639" i="1"/>
  <c r="BA1640" i="1"/>
  <c r="BA1641" i="1"/>
  <c r="BA1642" i="1"/>
  <c r="BA1643" i="1"/>
  <c r="BA1644" i="1"/>
  <c r="BA1645" i="1"/>
  <c r="BA1646" i="1"/>
  <c r="BA1647" i="1"/>
  <c r="BA1648" i="1"/>
  <c r="BA1649" i="1"/>
  <c r="BA1650" i="1"/>
  <c r="BA1651" i="1"/>
  <c r="BA1652" i="1"/>
  <c r="BA1653" i="1"/>
  <c r="BA1654" i="1"/>
  <c r="BA1655" i="1"/>
  <c r="BA1656" i="1"/>
  <c r="BA1657" i="1"/>
  <c r="BA1658" i="1"/>
  <c r="BA1659" i="1"/>
  <c r="BA1660" i="1"/>
  <c r="BA1661" i="1"/>
  <c r="BA1662" i="1"/>
  <c r="BA1663" i="1"/>
  <c r="BA1664" i="1"/>
  <c r="BA1665" i="1"/>
  <c r="BA1666" i="1"/>
  <c r="BA1667" i="1"/>
  <c r="BA1668" i="1"/>
  <c r="BA1669" i="1"/>
  <c r="BA1670" i="1"/>
  <c r="BA1671" i="1"/>
  <c r="BA1672" i="1"/>
  <c r="BA1673" i="1"/>
  <c r="BA1674" i="1"/>
  <c r="BA1675" i="1"/>
  <c r="BA1676" i="1"/>
  <c r="BA1677" i="1"/>
  <c r="BA1678" i="1"/>
  <c r="BA1679" i="1"/>
  <c r="BA1680" i="1"/>
  <c r="BA1681" i="1"/>
  <c r="BA1682" i="1"/>
  <c r="BA1683" i="1"/>
  <c r="BA1684" i="1"/>
  <c r="BA1685" i="1"/>
  <c r="BA1686" i="1"/>
  <c r="BA1687" i="1"/>
  <c r="BA1688" i="1"/>
  <c r="BA1689" i="1"/>
  <c r="BA1690" i="1"/>
  <c r="BA1691" i="1"/>
  <c r="BA1692" i="1"/>
  <c r="BA1693" i="1"/>
  <c r="BA1694" i="1"/>
  <c r="BA1695" i="1"/>
  <c r="BA1696" i="1"/>
  <c r="BA1697" i="1"/>
  <c r="BA1698" i="1"/>
  <c r="BA1699" i="1"/>
  <c r="BA1700" i="1"/>
  <c r="BA1701" i="1"/>
  <c r="BA1702" i="1"/>
  <c r="BA1703" i="1"/>
  <c r="BA1704" i="1"/>
  <c r="BA1705" i="1"/>
  <c r="BA1706" i="1"/>
  <c r="BA1707" i="1"/>
  <c r="BA1708" i="1"/>
  <c r="BA1709" i="1"/>
  <c r="BA1710" i="1"/>
  <c r="BA1711" i="1"/>
  <c r="BA1712" i="1"/>
  <c r="BA1713" i="1"/>
  <c r="BA1714" i="1"/>
  <c r="BA1715" i="1"/>
  <c r="BA1716" i="1"/>
  <c r="BA1717" i="1"/>
  <c r="BA1718" i="1"/>
  <c r="BA1719" i="1"/>
  <c r="BA1720" i="1"/>
  <c r="BA1721" i="1"/>
  <c r="BA1722" i="1"/>
  <c r="BA1723" i="1"/>
  <c r="BA1724" i="1"/>
  <c r="BA1725" i="1"/>
  <c r="BA1726" i="1"/>
  <c r="BA1727" i="1"/>
  <c r="BA1728" i="1"/>
  <c r="BA1729" i="1"/>
  <c r="BA1730" i="1"/>
  <c r="BA1731" i="1"/>
  <c r="BA1732" i="1"/>
  <c r="BA1733" i="1"/>
  <c r="BA1734" i="1"/>
  <c r="BA1735" i="1"/>
  <c r="BA1736" i="1"/>
  <c r="BA1737" i="1"/>
  <c r="BA1738" i="1"/>
  <c r="BA1739" i="1"/>
  <c r="BA1740" i="1"/>
  <c r="BA1741" i="1"/>
  <c r="BA1742" i="1"/>
  <c r="BA1743" i="1"/>
  <c r="BA1744" i="1"/>
  <c r="BA1745" i="1"/>
  <c r="BA1746" i="1"/>
  <c r="BA1747" i="1"/>
  <c r="BA1748" i="1"/>
  <c r="BA1749" i="1"/>
  <c r="BA1750" i="1"/>
  <c r="BA1751" i="1"/>
  <c r="BA1752" i="1"/>
  <c r="BA1753" i="1"/>
  <c r="BA1754" i="1"/>
  <c r="BA1755" i="1"/>
  <c r="BA1756" i="1"/>
  <c r="BA1757" i="1"/>
  <c r="BA1758" i="1"/>
  <c r="BA1759" i="1"/>
  <c r="BA1760" i="1"/>
  <c r="BA1761" i="1"/>
  <c r="BA1762" i="1"/>
  <c r="BA1763" i="1"/>
  <c r="BA1764" i="1"/>
  <c r="BA1765" i="1"/>
  <c r="BA1766" i="1"/>
  <c r="BA1767" i="1"/>
  <c r="BA1768" i="1"/>
  <c r="BA1769" i="1"/>
  <c r="BA1770" i="1"/>
  <c r="BA1771" i="1"/>
  <c r="BA1772" i="1"/>
  <c r="BA1773" i="1"/>
  <c r="BA1774" i="1"/>
  <c r="BA1775" i="1"/>
  <c r="BA1776" i="1"/>
  <c r="BA1777" i="1"/>
  <c r="BA1778" i="1"/>
  <c r="BA1779" i="1"/>
  <c r="BA1780" i="1"/>
  <c r="BA1781" i="1"/>
  <c r="BA1782" i="1"/>
  <c r="BA1783" i="1"/>
  <c r="BA1784" i="1"/>
  <c r="BA1785" i="1"/>
  <c r="BA1786" i="1"/>
  <c r="BA1787" i="1"/>
  <c r="BA1788" i="1"/>
  <c r="BA1789" i="1"/>
  <c r="BA1790" i="1"/>
  <c r="BA1791" i="1"/>
  <c r="BA1792" i="1"/>
  <c r="BA1793" i="1"/>
  <c r="BA1794" i="1"/>
  <c r="BA1795" i="1"/>
  <c r="BA1796" i="1"/>
  <c r="BA1797" i="1"/>
  <c r="BA1798" i="1"/>
  <c r="BA1799" i="1"/>
  <c r="BA1800" i="1"/>
  <c r="BA1801" i="1"/>
  <c r="BA1802" i="1"/>
  <c r="BA1803" i="1"/>
  <c r="BA1804" i="1"/>
  <c r="BA1805" i="1"/>
  <c r="BA1806" i="1"/>
  <c r="BA1807" i="1"/>
  <c r="BA1808" i="1"/>
  <c r="BA1809" i="1"/>
  <c r="BA1810" i="1"/>
  <c r="BA1811" i="1"/>
  <c r="BA1812" i="1"/>
  <c r="BA1813" i="1"/>
  <c r="BA1814" i="1"/>
  <c r="BA1815" i="1"/>
  <c r="BA1816" i="1"/>
  <c r="BA1817" i="1"/>
  <c r="BA1818" i="1"/>
  <c r="BA1819" i="1"/>
  <c r="BA1820" i="1"/>
  <c r="BA1821" i="1"/>
  <c r="BA1822" i="1"/>
  <c r="BA1823" i="1"/>
  <c r="BA1824" i="1"/>
  <c r="BA1825" i="1"/>
  <c r="BA1826" i="1"/>
  <c r="BA1827" i="1"/>
  <c r="BA1828" i="1"/>
  <c r="BA1829" i="1"/>
  <c r="BA1830" i="1"/>
  <c r="BA1831" i="1"/>
  <c r="BA1832" i="1"/>
  <c r="BA1833" i="1"/>
  <c r="BA1834" i="1"/>
  <c r="BA1835" i="1"/>
  <c r="BA1836" i="1"/>
  <c r="BA1837" i="1"/>
  <c r="BA1838" i="1"/>
  <c r="BA1839" i="1"/>
  <c r="BA1840" i="1"/>
  <c r="BA1841" i="1"/>
  <c r="BA1842" i="1"/>
  <c r="BA1843" i="1"/>
  <c r="BA1844" i="1"/>
  <c r="BA1845" i="1"/>
  <c r="BA1846" i="1"/>
  <c r="BA1847" i="1"/>
  <c r="BA1848" i="1"/>
  <c r="BA1849" i="1"/>
  <c r="BA1850" i="1"/>
  <c r="BA1851" i="1"/>
  <c r="BA1852" i="1"/>
  <c r="BA1853" i="1"/>
  <c r="BA1854" i="1"/>
  <c r="BA1855" i="1"/>
  <c r="BA1856" i="1"/>
  <c r="BA1857" i="1"/>
  <c r="BA1858" i="1"/>
  <c r="BA1859" i="1"/>
  <c r="BA1860" i="1"/>
  <c r="BA1861" i="1"/>
  <c r="BA1862" i="1"/>
  <c r="BA1863" i="1"/>
  <c r="BA1864" i="1"/>
  <c r="BA1865" i="1"/>
  <c r="BA1866" i="1"/>
  <c r="BA1867" i="1"/>
  <c r="BA1868" i="1"/>
  <c r="BA1869" i="1"/>
  <c r="BA1870" i="1"/>
  <c r="BA1871" i="1"/>
  <c r="BA1872" i="1"/>
  <c r="BA1873" i="1"/>
  <c r="BA1874" i="1"/>
  <c r="BA1875" i="1"/>
  <c r="BA1876" i="1"/>
  <c r="BA1877" i="1"/>
  <c r="BA1878" i="1"/>
  <c r="BA1879" i="1"/>
  <c r="BA1880" i="1"/>
  <c r="BA1881" i="1"/>
  <c r="BA1882" i="1"/>
  <c r="BA1883" i="1"/>
  <c r="BA1884" i="1"/>
  <c r="BA1885" i="1"/>
  <c r="BA1886" i="1"/>
  <c r="BA1887" i="1"/>
  <c r="BA1888" i="1"/>
  <c r="BA1889" i="1"/>
  <c r="BA1890" i="1"/>
  <c r="BA1891" i="1"/>
  <c r="BA1892" i="1"/>
  <c r="BA1893" i="1"/>
  <c r="BA1894" i="1"/>
  <c r="BA1895" i="1"/>
  <c r="BA1896" i="1"/>
  <c r="BA1897" i="1"/>
  <c r="BA1898" i="1"/>
  <c r="BA1899" i="1"/>
  <c r="BA1900" i="1"/>
  <c r="BA1901" i="1"/>
  <c r="BA1902" i="1"/>
  <c r="BA1903" i="1"/>
  <c r="BA1904" i="1"/>
  <c r="BA1905" i="1"/>
  <c r="BA1906" i="1"/>
  <c r="BA1907" i="1"/>
  <c r="BA1908" i="1"/>
  <c r="BA1909" i="1"/>
  <c r="BA1910" i="1"/>
  <c r="BA1911" i="1"/>
  <c r="BA1912" i="1"/>
  <c r="BA1913" i="1"/>
  <c r="BA1914" i="1"/>
  <c r="BA1915" i="1"/>
  <c r="BA1916" i="1"/>
  <c r="BA1917" i="1"/>
  <c r="BA1918" i="1"/>
  <c r="BA1919" i="1"/>
  <c r="BA1920" i="1"/>
  <c r="BA1921" i="1"/>
  <c r="BA1922" i="1"/>
  <c r="BA1923" i="1"/>
  <c r="BA1924" i="1"/>
  <c r="BA1925" i="1"/>
  <c r="BA1926" i="1"/>
  <c r="BA1927" i="1"/>
  <c r="BA1928" i="1"/>
  <c r="BA1929" i="1"/>
  <c r="BA1930" i="1"/>
  <c r="BA1931" i="1"/>
  <c r="BA1932" i="1"/>
  <c r="BA1933" i="1"/>
  <c r="BA1934" i="1"/>
  <c r="BA1935" i="1"/>
  <c r="BA1936" i="1"/>
  <c r="BA1937" i="1"/>
  <c r="BA1938" i="1"/>
  <c r="BA1939" i="1"/>
  <c r="BA1940" i="1"/>
  <c r="BA1941" i="1"/>
  <c r="BA1942" i="1"/>
  <c r="BA1943" i="1"/>
  <c r="BA1944" i="1"/>
  <c r="BA1945" i="1"/>
  <c r="BA1946" i="1"/>
  <c r="BA1947" i="1"/>
  <c r="BA1948" i="1"/>
  <c r="BA1949" i="1"/>
  <c r="BA1950" i="1"/>
  <c r="BA1951" i="1"/>
  <c r="BA1952" i="1"/>
  <c r="BA1953" i="1"/>
  <c r="BA1954" i="1"/>
  <c r="BA1955" i="1"/>
  <c r="BA1956" i="1"/>
  <c r="BA1957" i="1"/>
  <c r="BA1958" i="1"/>
  <c r="BA1959" i="1"/>
  <c r="BA1960" i="1"/>
  <c r="BA1961" i="1"/>
  <c r="BA1962" i="1"/>
  <c r="BA1963" i="1"/>
  <c r="BA1964" i="1"/>
  <c r="BA1965" i="1"/>
  <c r="BA1966" i="1"/>
  <c r="BA1967" i="1"/>
  <c r="BA1968" i="1"/>
  <c r="BA1969" i="1"/>
  <c r="BA1970" i="1"/>
  <c r="BA1971" i="1"/>
  <c r="BA1972" i="1"/>
  <c r="BA1973" i="1"/>
  <c r="BA1974" i="1"/>
  <c r="BA1975" i="1"/>
  <c r="BA1976" i="1"/>
  <c r="BA1977" i="1"/>
  <c r="BA1978" i="1"/>
  <c r="BA1979" i="1"/>
  <c r="BA1980" i="1"/>
  <c r="BA1981" i="1"/>
  <c r="BA1982" i="1"/>
  <c r="BA1983" i="1"/>
  <c r="BA1984" i="1"/>
  <c r="BA1985" i="1"/>
  <c r="BA1986" i="1"/>
  <c r="BA1987" i="1"/>
  <c r="BA1988" i="1"/>
  <c r="BA1989" i="1"/>
  <c r="BA1990" i="1"/>
  <c r="BA1991" i="1"/>
  <c r="BA1992" i="1"/>
  <c r="BA1993" i="1"/>
  <c r="BA1994" i="1"/>
  <c r="BA1995" i="1"/>
  <c r="BA1996" i="1"/>
  <c r="BA1997" i="1"/>
  <c r="BA1998" i="1"/>
  <c r="BA1999" i="1"/>
  <c r="BA2000" i="1"/>
  <c r="BA2001" i="1"/>
  <c r="BA2002" i="1"/>
  <c r="BA2003" i="1"/>
  <c r="BA2004" i="1"/>
  <c r="BA2005" i="1"/>
  <c r="BA2006" i="1"/>
  <c r="BA2007" i="1"/>
  <c r="BA2008" i="1"/>
  <c r="BA2009" i="1"/>
  <c r="BA2010" i="1"/>
  <c r="BA2011" i="1"/>
  <c r="BA2012" i="1"/>
  <c r="BA2013" i="1"/>
  <c r="BA2014" i="1"/>
  <c r="BA2015" i="1"/>
  <c r="BA2016" i="1"/>
  <c r="BA2017" i="1"/>
  <c r="BA2018" i="1"/>
  <c r="BA2019" i="1"/>
  <c r="BA2020" i="1"/>
  <c r="BA2021" i="1"/>
  <c r="BA2022" i="1"/>
  <c r="BA2023" i="1"/>
  <c r="BA2024" i="1"/>
  <c r="BA2025" i="1"/>
  <c r="BA2026" i="1"/>
  <c r="BA2027" i="1"/>
  <c r="BA2028" i="1"/>
  <c r="BA2029" i="1"/>
  <c r="BA2030" i="1"/>
  <c r="BA2031" i="1"/>
  <c r="BA2032" i="1"/>
  <c r="BA2033" i="1"/>
  <c r="BA2034" i="1"/>
  <c r="BA2035" i="1"/>
  <c r="BA2036" i="1"/>
  <c r="BA2037" i="1"/>
  <c r="BA2038" i="1"/>
  <c r="BA2039" i="1"/>
  <c r="BA2040" i="1"/>
  <c r="BA2041" i="1"/>
  <c r="BA2042" i="1"/>
  <c r="BA2043" i="1"/>
  <c r="BA2044" i="1"/>
  <c r="BA2045" i="1"/>
  <c r="BA2046" i="1"/>
  <c r="BA2047" i="1"/>
  <c r="BA2048" i="1"/>
  <c r="BA2049" i="1"/>
  <c r="BA2050" i="1"/>
  <c r="BA2051" i="1"/>
  <c r="BA2052" i="1"/>
  <c r="BA2053" i="1"/>
  <c r="BA2054" i="1"/>
  <c r="BA2055" i="1"/>
  <c r="BA2056" i="1"/>
  <c r="BA2057" i="1"/>
  <c r="BA2058" i="1"/>
  <c r="BA2059" i="1"/>
  <c r="BA2060" i="1"/>
  <c r="BA2061" i="1"/>
  <c r="BA2062" i="1"/>
  <c r="BA2063" i="1"/>
  <c r="BA2064" i="1"/>
  <c r="BA2065" i="1"/>
  <c r="BA2066" i="1"/>
  <c r="BA2067" i="1"/>
  <c r="BA2068" i="1"/>
  <c r="BA2069" i="1"/>
  <c r="BA2070" i="1"/>
  <c r="BA2071" i="1"/>
  <c r="BA2072" i="1"/>
  <c r="BA2073" i="1"/>
  <c r="BA2074" i="1"/>
  <c r="BA2075" i="1"/>
  <c r="BA2076" i="1"/>
  <c r="BA2077" i="1"/>
  <c r="BA2078" i="1"/>
  <c r="BA2079" i="1"/>
  <c r="BA2080" i="1"/>
  <c r="BA2081" i="1"/>
  <c r="BA2082" i="1"/>
  <c r="BA2083" i="1"/>
  <c r="BA2084" i="1"/>
  <c r="BA2085" i="1"/>
  <c r="BA2086" i="1"/>
  <c r="BA2087" i="1"/>
  <c r="BA2088" i="1"/>
  <c r="BA2089" i="1"/>
  <c r="BA2090" i="1"/>
  <c r="BA2091" i="1"/>
  <c r="BA2092" i="1"/>
  <c r="BA2093" i="1"/>
  <c r="BA2094" i="1"/>
  <c r="BA2095" i="1"/>
  <c r="BA2096" i="1"/>
  <c r="BA2097" i="1"/>
  <c r="BA2098" i="1"/>
  <c r="BA2099" i="1"/>
  <c r="BA2100" i="1"/>
  <c r="BA2101" i="1"/>
  <c r="BA2102" i="1"/>
  <c r="BA2103" i="1"/>
  <c r="BA2104" i="1"/>
  <c r="BA2105" i="1"/>
  <c r="BA2106" i="1"/>
  <c r="BA2107" i="1"/>
  <c r="BA2108" i="1"/>
  <c r="BA2109" i="1"/>
  <c r="BA2110" i="1"/>
  <c r="BA2111" i="1"/>
  <c r="BA2112" i="1"/>
  <c r="BA2113" i="1"/>
  <c r="BA2114" i="1"/>
  <c r="BA2115" i="1"/>
  <c r="BA2116" i="1"/>
  <c r="BA2117" i="1"/>
  <c r="BA2118" i="1"/>
  <c r="BA2119" i="1"/>
  <c r="BA2120" i="1"/>
  <c r="BA2121" i="1"/>
  <c r="BA2122" i="1"/>
  <c r="BA2123" i="1"/>
  <c r="BA2124" i="1"/>
  <c r="BA2125" i="1"/>
  <c r="BA2126" i="1"/>
  <c r="BA2127" i="1"/>
  <c r="BA2128" i="1"/>
  <c r="BA2129" i="1"/>
  <c r="BA2130" i="1"/>
  <c r="BA2131" i="1"/>
  <c r="BA2132" i="1"/>
  <c r="BA2133" i="1"/>
  <c r="BA2134" i="1"/>
  <c r="BA2135" i="1"/>
  <c r="BA2136" i="1"/>
  <c r="BA2137" i="1"/>
  <c r="BA2138" i="1"/>
  <c r="BA2139" i="1"/>
  <c r="BA2140" i="1"/>
  <c r="BA2141" i="1"/>
  <c r="BA2142" i="1"/>
  <c r="BA2143" i="1"/>
  <c r="BA2144" i="1"/>
  <c r="BA2145" i="1"/>
  <c r="BA2146" i="1"/>
  <c r="BA2147" i="1"/>
  <c r="BA2148" i="1"/>
  <c r="BA2149" i="1"/>
  <c r="BA2150" i="1"/>
  <c r="BA2151" i="1"/>
  <c r="BA2152" i="1"/>
  <c r="BA2153" i="1"/>
  <c r="BA2154" i="1"/>
  <c r="BA2155" i="1"/>
  <c r="BA2156" i="1"/>
  <c r="BA2157" i="1"/>
  <c r="BA2158" i="1"/>
  <c r="BA2159" i="1"/>
  <c r="BA2160" i="1"/>
  <c r="BA2161" i="1"/>
  <c r="BA2162" i="1"/>
  <c r="BA2163" i="1"/>
  <c r="BA2164" i="1"/>
  <c r="BA2165" i="1"/>
  <c r="BA2166" i="1"/>
  <c r="BA2167" i="1"/>
  <c r="BA2168" i="1"/>
  <c r="BA2169" i="1"/>
  <c r="BA2170" i="1"/>
  <c r="BA2171" i="1"/>
  <c r="BA2172" i="1"/>
  <c r="BA2173" i="1"/>
  <c r="BA2174" i="1"/>
  <c r="BA2175" i="1"/>
  <c r="BA2176" i="1"/>
  <c r="BA2177" i="1"/>
  <c r="BA2178" i="1"/>
  <c r="BA2179" i="1"/>
  <c r="BA2180" i="1"/>
  <c r="BA2181" i="1"/>
  <c r="BA2182" i="1"/>
  <c r="BA2183" i="1"/>
  <c r="BA2184" i="1"/>
  <c r="BA2185" i="1"/>
  <c r="BA2186" i="1"/>
  <c r="BA2187" i="1"/>
  <c r="BA2188" i="1"/>
  <c r="BA2189" i="1"/>
  <c r="BA2190" i="1"/>
  <c r="BA2191" i="1"/>
  <c r="BA2192" i="1"/>
  <c r="BA2193" i="1"/>
  <c r="BA2194" i="1"/>
  <c r="BA2195" i="1"/>
  <c r="BA2196" i="1"/>
  <c r="BA2197" i="1"/>
  <c r="BA2198" i="1"/>
  <c r="BA2199" i="1"/>
  <c r="BA2200" i="1"/>
  <c r="BA2201" i="1"/>
  <c r="BA2202" i="1"/>
  <c r="BA2203" i="1"/>
  <c r="BA2204" i="1"/>
  <c r="BA2205" i="1"/>
  <c r="BA2206" i="1"/>
  <c r="BA2207" i="1"/>
  <c r="BA2208" i="1"/>
  <c r="BA2209" i="1"/>
  <c r="BA2210" i="1"/>
  <c r="BA2211" i="1"/>
  <c r="BA2212" i="1"/>
  <c r="BA2213" i="1"/>
  <c r="BA2214" i="1"/>
  <c r="BA2215" i="1"/>
  <c r="BA2216" i="1"/>
  <c r="BA2217" i="1"/>
  <c r="BA2218" i="1"/>
  <c r="BA2219" i="1"/>
  <c r="BA2220" i="1"/>
  <c r="BA2221" i="1"/>
  <c r="BA2222" i="1"/>
  <c r="BA2223" i="1"/>
  <c r="BA2224" i="1"/>
  <c r="BA2225" i="1"/>
  <c r="BA2226" i="1"/>
  <c r="BA2227" i="1"/>
  <c r="BA2228" i="1"/>
  <c r="BA2229" i="1"/>
  <c r="BA2230" i="1"/>
  <c r="BA2231" i="1"/>
  <c r="BA2232" i="1"/>
  <c r="BA2233" i="1"/>
  <c r="BA2234" i="1"/>
  <c r="BA2235" i="1"/>
  <c r="BA2236" i="1"/>
  <c r="BA2237" i="1"/>
  <c r="BA2238" i="1"/>
  <c r="BA2239" i="1"/>
  <c r="BA2240" i="1"/>
  <c r="BA2241" i="1"/>
  <c r="BA2242" i="1"/>
  <c r="BA2243" i="1"/>
  <c r="BA2244" i="1"/>
  <c r="BA2245" i="1"/>
  <c r="BA2246" i="1"/>
  <c r="BA2247" i="1"/>
  <c r="BA2248" i="1"/>
  <c r="BA2249" i="1"/>
  <c r="BA2250" i="1"/>
  <c r="BA2251" i="1"/>
  <c r="BA2252" i="1"/>
  <c r="BA2253" i="1"/>
  <c r="BA2254" i="1"/>
  <c r="BA2255" i="1"/>
  <c r="BA2256" i="1"/>
  <c r="BA2257" i="1"/>
  <c r="BA2258" i="1"/>
  <c r="BA2259" i="1"/>
  <c r="BA2260" i="1"/>
  <c r="BA2261" i="1"/>
  <c r="BA2262" i="1"/>
  <c r="BA2263" i="1"/>
  <c r="BA2264" i="1"/>
  <c r="BA2265" i="1"/>
  <c r="BA2266" i="1"/>
  <c r="BA2267" i="1"/>
  <c r="BA2268" i="1"/>
  <c r="BA2269" i="1"/>
  <c r="BA2270" i="1"/>
  <c r="BA2271" i="1"/>
  <c r="BA2272" i="1"/>
  <c r="BA2273" i="1"/>
  <c r="BA2274" i="1"/>
  <c r="BA2275" i="1"/>
  <c r="BA2276" i="1"/>
  <c r="BA2277" i="1"/>
  <c r="BA2278" i="1"/>
  <c r="BA2279" i="1"/>
  <c r="BA2280" i="1"/>
  <c r="BA2281" i="1"/>
  <c r="BA2282" i="1"/>
  <c r="BA2283" i="1"/>
  <c r="BA2284" i="1"/>
  <c r="BA2285" i="1"/>
  <c r="BA2286" i="1"/>
  <c r="BA2287" i="1"/>
  <c r="BA2288" i="1"/>
  <c r="BA2289" i="1"/>
  <c r="BA2290" i="1"/>
  <c r="BA2291" i="1"/>
  <c r="BA2292" i="1"/>
  <c r="BA2293" i="1"/>
  <c r="BA2294" i="1"/>
  <c r="BA2295" i="1"/>
  <c r="BA2296" i="1"/>
  <c r="BA2297" i="1"/>
  <c r="BA2298" i="1"/>
  <c r="BA2299" i="1"/>
  <c r="BA2300" i="1"/>
  <c r="BA2301" i="1"/>
  <c r="BA2302" i="1"/>
  <c r="BA2303" i="1"/>
  <c r="BA2304" i="1"/>
  <c r="BA2305" i="1"/>
  <c r="BA2306" i="1"/>
  <c r="BA2307" i="1"/>
  <c r="BA2308" i="1"/>
  <c r="BA2309" i="1"/>
  <c r="BA2310" i="1"/>
  <c r="BA2311" i="1"/>
  <c r="BA2312" i="1"/>
  <c r="BA2313" i="1"/>
  <c r="BA2314" i="1"/>
  <c r="BA2315" i="1"/>
  <c r="BA2316" i="1"/>
  <c r="BA2317" i="1"/>
  <c r="BA2318" i="1"/>
  <c r="BA2319" i="1"/>
  <c r="BA2320" i="1"/>
  <c r="BA2321" i="1"/>
  <c r="BA2322" i="1"/>
  <c r="BA2323" i="1"/>
  <c r="BA2324" i="1"/>
  <c r="BA2325" i="1"/>
  <c r="BA2326" i="1"/>
  <c r="BA2327" i="1"/>
  <c r="BA2328" i="1"/>
  <c r="BA2329" i="1"/>
  <c r="BA2330" i="1"/>
  <c r="BA2331" i="1"/>
  <c r="BA2332" i="1"/>
  <c r="BA2333" i="1"/>
  <c r="BA2334" i="1"/>
  <c r="BA2335" i="1"/>
  <c r="BA2336" i="1"/>
  <c r="BA2337" i="1"/>
  <c r="BA2338" i="1"/>
  <c r="BA2339" i="1"/>
  <c r="BA2340" i="1"/>
  <c r="BA2341" i="1"/>
  <c r="BA2342" i="1"/>
  <c r="BA2343" i="1"/>
  <c r="BA2344" i="1"/>
  <c r="BA2345" i="1"/>
  <c r="BA2346" i="1"/>
  <c r="BA2347" i="1"/>
  <c r="BA2348" i="1"/>
  <c r="BA2" i="1"/>
  <c r="AZ3" i="1"/>
  <c r="AZ4" i="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1436" i="1"/>
  <c r="AZ1437" i="1"/>
  <c r="AZ1438" i="1"/>
  <c r="AZ1439" i="1"/>
  <c r="AZ1440" i="1"/>
  <c r="AZ1441" i="1"/>
  <c r="AZ1442"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5" i="1"/>
  <c r="AZ1476" i="1"/>
  <c r="AZ1477" i="1"/>
  <c r="AZ1478" i="1"/>
  <c r="AZ1479" i="1"/>
  <c r="AZ1480" i="1"/>
  <c r="AZ1481" i="1"/>
  <c r="AZ1482" i="1"/>
  <c r="AZ1483" i="1"/>
  <c r="AZ1484" i="1"/>
  <c r="AZ1485" i="1"/>
  <c r="AZ1486" i="1"/>
  <c r="AZ1487" i="1"/>
  <c r="AZ1488" i="1"/>
  <c r="AZ1489" i="1"/>
  <c r="AZ1490" i="1"/>
  <c r="AZ1491" i="1"/>
  <c r="AZ1492" i="1"/>
  <c r="AZ1493" i="1"/>
  <c r="AZ1494" i="1"/>
  <c r="AZ1495" i="1"/>
  <c r="AZ1496" i="1"/>
  <c r="AZ1497" i="1"/>
  <c r="AZ1498" i="1"/>
  <c r="AZ1499" i="1"/>
  <c r="AZ1500" i="1"/>
  <c r="AZ1501" i="1"/>
  <c r="AZ1502" i="1"/>
  <c r="AZ1503" i="1"/>
  <c r="AZ1504" i="1"/>
  <c r="AZ1505" i="1"/>
  <c r="AZ1506" i="1"/>
  <c r="AZ1507" i="1"/>
  <c r="AZ1508" i="1"/>
  <c r="AZ1509" i="1"/>
  <c r="AZ1510" i="1"/>
  <c r="AZ1511" i="1"/>
  <c r="AZ1512" i="1"/>
  <c r="AZ1513" i="1"/>
  <c r="AZ1514" i="1"/>
  <c r="AZ1515" i="1"/>
  <c r="AZ1516" i="1"/>
  <c r="AZ1517" i="1"/>
  <c r="AZ1518" i="1"/>
  <c r="AZ1519" i="1"/>
  <c r="AZ1520" i="1"/>
  <c r="AZ1521" i="1"/>
  <c r="AZ1522" i="1"/>
  <c r="AZ1523" i="1"/>
  <c r="AZ1524" i="1"/>
  <c r="AZ1525" i="1"/>
  <c r="AZ1526" i="1"/>
  <c r="AZ1527" i="1"/>
  <c r="AZ1528" i="1"/>
  <c r="AZ1529" i="1"/>
  <c r="AZ1530" i="1"/>
  <c r="AZ1531" i="1"/>
  <c r="AZ1532" i="1"/>
  <c r="AZ1533" i="1"/>
  <c r="AZ1534" i="1"/>
  <c r="AZ1535" i="1"/>
  <c r="AZ1536" i="1"/>
  <c r="AZ1537" i="1"/>
  <c r="AZ1538" i="1"/>
  <c r="AZ1539" i="1"/>
  <c r="AZ1540" i="1"/>
  <c r="AZ1541" i="1"/>
  <c r="AZ1542" i="1"/>
  <c r="AZ1543" i="1"/>
  <c r="AZ1544" i="1"/>
  <c r="AZ1545" i="1"/>
  <c r="AZ1546" i="1"/>
  <c r="AZ1547" i="1"/>
  <c r="AZ1548" i="1"/>
  <c r="AZ1549" i="1"/>
  <c r="AZ1550" i="1"/>
  <c r="AZ1551" i="1"/>
  <c r="AZ1552" i="1"/>
  <c r="AZ1553" i="1"/>
  <c r="AZ1554" i="1"/>
  <c r="AZ1555" i="1"/>
  <c r="AZ1556" i="1"/>
  <c r="AZ1557" i="1"/>
  <c r="AZ1558" i="1"/>
  <c r="AZ1559" i="1"/>
  <c r="AZ1560" i="1"/>
  <c r="AZ1561" i="1"/>
  <c r="AZ1562" i="1"/>
  <c r="AZ1563" i="1"/>
  <c r="AZ1564" i="1"/>
  <c r="AZ1565" i="1"/>
  <c r="AZ1566" i="1"/>
  <c r="AZ1567" i="1"/>
  <c r="AZ1568" i="1"/>
  <c r="AZ1569" i="1"/>
  <c r="AZ1570" i="1"/>
  <c r="AZ1571" i="1"/>
  <c r="AZ1572" i="1"/>
  <c r="AZ1573" i="1"/>
  <c r="AZ1574" i="1"/>
  <c r="AZ1575" i="1"/>
  <c r="AZ1576" i="1"/>
  <c r="AZ1577" i="1"/>
  <c r="AZ1578" i="1"/>
  <c r="AZ1579" i="1"/>
  <c r="AZ1580" i="1"/>
  <c r="AZ1581" i="1"/>
  <c r="AZ1582" i="1"/>
  <c r="AZ1583" i="1"/>
  <c r="AZ1584" i="1"/>
  <c r="AZ1585" i="1"/>
  <c r="AZ1586" i="1"/>
  <c r="AZ1587" i="1"/>
  <c r="AZ1588" i="1"/>
  <c r="AZ1589" i="1"/>
  <c r="AZ1590" i="1"/>
  <c r="AZ1591" i="1"/>
  <c r="AZ1592" i="1"/>
  <c r="AZ1593" i="1"/>
  <c r="AZ1594" i="1"/>
  <c r="AZ1595" i="1"/>
  <c r="AZ1596" i="1"/>
  <c r="AZ1597" i="1"/>
  <c r="AZ1598" i="1"/>
  <c r="AZ1599" i="1"/>
  <c r="AZ1600" i="1"/>
  <c r="AZ1601" i="1"/>
  <c r="AZ1602" i="1"/>
  <c r="AZ1603" i="1"/>
  <c r="AZ1604" i="1"/>
  <c r="AZ1605" i="1"/>
  <c r="AZ1606" i="1"/>
  <c r="AZ1607" i="1"/>
  <c r="AZ1608" i="1"/>
  <c r="AZ1609" i="1"/>
  <c r="AZ1610" i="1"/>
  <c r="AZ1611" i="1"/>
  <c r="AZ1612" i="1"/>
  <c r="AZ1613" i="1"/>
  <c r="AZ1614" i="1"/>
  <c r="AZ1615" i="1"/>
  <c r="AZ1616" i="1"/>
  <c r="AZ1617" i="1"/>
  <c r="AZ1618" i="1"/>
  <c r="AZ1619" i="1"/>
  <c r="AZ1620" i="1"/>
  <c r="AZ1621" i="1"/>
  <c r="AZ1622" i="1"/>
  <c r="AZ1623" i="1"/>
  <c r="AZ1624" i="1"/>
  <c r="AZ1625" i="1"/>
  <c r="AZ1626" i="1"/>
  <c r="AZ1627" i="1"/>
  <c r="AZ1628" i="1"/>
  <c r="AZ1629" i="1"/>
  <c r="AZ1630" i="1"/>
  <c r="AZ1631" i="1"/>
  <c r="AZ1632" i="1"/>
  <c r="AZ1633" i="1"/>
  <c r="AZ1634" i="1"/>
  <c r="AZ1635" i="1"/>
  <c r="AZ1636" i="1"/>
  <c r="AZ1637" i="1"/>
  <c r="AZ1638" i="1"/>
  <c r="AZ1639" i="1"/>
  <c r="AZ1640" i="1"/>
  <c r="AZ1641" i="1"/>
  <c r="AZ1642" i="1"/>
  <c r="AZ1643" i="1"/>
  <c r="AZ1644" i="1"/>
  <c r="AZ1645" i="1"/>
  <c r="AZ1646" i="1"/>
  <c r="AZ1647" i="1"/>
  <c r="AZ1648" i="1"/>
  <c r="AZ1649" i="1"/>
  <c r="AZ1650" i="1"/>
  <c r="AZ1651" i="1"/>
  <c r="AZ1652" i="1"/>
  <c r="AZ1653" i="1"/>
  <c r="AZ1654" i="1"/>
  <c r="AZ1655" i="1"/>
  <c r="AZ1656" i="1"/>
  <c r="AZ1657" i="1"/>
  <c r="AZ1658" i="1"/>
  <c r="AZ1659" i="1"/>
  <c r="AZ1660" i="1"/>
  <c r="AZ1661" i="1"/>
  <c r="AZ1662" i="1"/>
  <c r="AZ1663" i="1"/>
  <c r="AZ1664" i="1"/>
  <c r="AZ1665" i="1"/>
  <c r="AZ1666" i="1"/>
  <c r="AZ1667" i="1"/>
  <c r="AZ1668" i="1"/>
  <c r="AZ1669" i="1"/>
  <c r="AZ1670" i="1"/>
  <c r="AZ1671" i="1"/>
  <c r="AZ1672" i="1"/>
  <c r="AZ1673" i="1"/>
  <c r="AZ1674" i="1"/>
  <c r="AZ1675" i="1"/>
  <c r="AZ1676" i="1"/>
  <c r="AZ1677" i="1"/>
  <c r="AZ1678" i="1"/>
  <c r="AZ1679" i="1"/>
  <c r="AZ1680" i="1"/>
  <c r="AZ1681" i="1"/>
  <c r="AZ1682" i="1"/>
  <c r="AZ1683" i="1"/>
  <c r="AZ1684" i="1"/>
  <c r="AZ1685" i="1"/>
  <c r="AZ1686" i="1"/>
  <c r="AZ1687" i="1"/>
  <c r="AZ1688" i="1"/>
  <c r="AZ1689" i="1"/>
  <c r="AZ1690" i="1"/>
  <c r="AZ1691" i="1"/>
  <c r="AZ1692" i="1"/>
  <c r="AZ1693" i="1"/>
  <c r="AZ1694" i="1"/>
  <c r="AZ1695" i="1"/>
  <c r="AZ1696" i="1"/>
  <c r="AZ1697" i="1"/>
  <c r="AZ1698" i="1"/>
  <c r="AZ1699" i="1"/>
  <c r="AZ1700" i="1"/>
  <c r="AZ1701" i="1"/>
  <c r="AZ1702" i="1"/>
  <c r="AZ1703" i="1"/>
  <c r="AZ1704" i="1"/>
  <c r="AZ1705" i="1"/>
  <c r="AZ1706" i="1"/>
  <c r="AZ1707" i="1"/>
  <c r="AZ1708" i="1"/>
  <c r="AZ1709" i="1"/>
  <c r="AZ1710" i="1"/>
  <c r="AZ1711" i="1"/>
  <c r="AZ1712" i="1"/>
  <c r="AZ1713" i="1"/>
  <c r="AZ1714" i="1"/>
  <c r="AZ1715" i="1"/>
  <c r="AZ1716" i="1"/>
  <c r="AZ1717" i="1"/>
  <c r="AZ1718" i="1"/>
  <c r="AZ1719" i="1"/>
  <c r="AZ1720" i="1"/>
  <c r="AZ1721" i="1"/>
  <c r="AZ1722" i="1"/>
  <c r="AZ1723" i="1"/>
  <c r="AZ1724" i="1"/>
  <c r="AZ1725" i="1"/>
  <c r="AZ1726" i="1"/>
  <c r="AZ1727" i="1"/>
  <c r="AZ1728" i="1"/>
  <c r="AZ1729" i="1"/>
  <c r="AZ1730" i="1"/>
  <c r="AZ1731" i="1"/>
  <c r="AZ1732" i="1"/>
  <c r="AZ1733" i="1"/>
  <c r="AZ1734" i="1"/>
  <c r="AZ1735" i="1"/>
  <c r="AZ1736" i="1"/>
  <c r="AZ1737" i="1"/>
  <c r="AZ1738" i="1"/>
  <c r="AZ1739" i="1"/>
  <c r="AZ1740" i="1"/>
  <c r="AZ1741" i="1"/>
  <c r="AZ1742" i="1"/>
  <c r="AZ1743" i="1"/>
  <c r="AZ1744" i="1"/>
  <c r="AZ1745" i="1"/>
  <c r="AZ1746" i="1"/>
  <c r="AZ1747" i="1"/>
  <c r="AZ1748" i="1"/>
  <c r="AZ1749" i="1"/>
  <c r="AZ1750" i="1"/>
  <c r="AZ1751" i="1"/>
  <c r="AZ1752" i="1"/>
  <c r="AZ1753" i="1"/>
  <c r="AZ1754" i="1"/>
  <c r="AZ1755" i="1"/>
  <c r="AZ1756" i="1"/>
  <c r="AZ1757" i="1"/>
  <c r="AZ1758" i="1"/>
  <c r="AZ1759" i="1"/>
  <c r="AZ1760" i="1"/>
  <c r="AZ1761" i="1"/>
  <c r="AZ1762" i="1"/>
  <c r="AZ1763" i="1"/>
  <c r="AZ1764" i="1"/>
  <c r="AZ1765" i="1"/>
  <c r="AZ1766" i="1"/>
  <c r="AZ1767" i="1"/>
  <c r="AZ1768" i="1"/>
  <c r="AZ1769" i="1"/>
  <c r="AZ1770" i="1"/>
  <c r="AZ1771" i="1"/>
  <c r="AZ1772" i="1"/>
  <c r="AZ1773" i="1"/>
  <c r="AZ1774" i="1"/>
  <c r="AZ1775" i="1"/>
  <c r="AZ1776" i="1"/>
  <c r="AZ1777" i="1"/>
  <c r="AZ1778" i="1"/>
  <c r="AZ1779" i="1"/>
  <c r="AZ1780" i="1"/>
  <c r="AZ1781" i="1"/>
  <c r="AZ1782" i="1"/>
  <c r="AZ1783" i="1"/>
  <c r="AZ1784" i="1"/>
  <c r="AZ1785" i="1"/>
  <c r="AZ1786" i="1"/>
  <c r="AZ1787" i="1"/>
  <c r="AZ1788" i="1"/>
  <c r="AZ1789" i="1"/>
  <c r="AZ1790" i="1"/>
  <c r="AZ1791" i="1"/>
  <c r="AZ1792" i="1"/>
  <c r="AZ1793" i="1"/>
  <c r="AZ1794" i="1"/>
  <c r="AZ1795" i="1"/>
  <c r="AZ1796" i="1"/>
  <c r="AZ1797" i="1"/>
  <c r="AZ1798" i="1"/>
  <c r="AZ1799" i="1"/>
  <c r="AZ1800" i="1"/>
  <c r="AZ1801" i="1"/>
  <c r="AZ1802" i="1"/>
  <c r="AZ1803" i="1"/>
  <c r="AZ1804" i="1"/>
  <c r="AZ1805" i="1"/>
  <c r="AZ1806" i="1"/>
  <c r="AZ1807" i="1"/>
  <c r="AZ1808" i="1"/>
  <c r="AZ1809" i="1"/>
  <c r="AZ1810" i="1"/>
  <c r="AZ1811" i="1"/>
  <c r="AZ1812" i="1"/>
  <c r="AZ1813" i="1"/>
  <c r="AZ1814" i="1"/>
  <c r="AZ1815" i="1"/>
  <c r="AZ1816" i="1"/>
  <c r="AZ1817" i="1"/>
  <c r="AZ1818" i="1"/>
  <c r="AZ1819" i="1"/>
  <c r="AZ1820" i="1"/>
  <c r="AZ1821" i="1"/>
  <c r="AZ1822" i="1"/>
  <c r="AZ1823" i="1"/>
  <c r="AZ1824" i="1"/>
  <c r="AZ1825" i="1"/>
  <c r="AZ1826" i="1"/>
  <c r="AZ1827" i="1"/>
  <c r="AZ1828" i="1"/>
  <c r="AZ1829" i="1"/>
  <c r="AZ1830" i="1"/>
  <c r="AZ1831" i="1"/>
  <c r="AZ1832" i="1"/>
  <c r="AZ1833" i="1"/>
  <c r="AZ1834" i="1"/>
  <c r="AZ1835" i="1"/>
  <c r="AZ1836" i="1"/>
  <c r="AZ1837" i="1"/>
  <c r="AZ1838" i="1"/>
  <c r="AZ1839" i="1"/>
  <c r="AZ1840" i="1"/>
  <c r="AZ1841" i="1"/>
  <c r="AZ1842" i="1"/>
  <c r="AZ1843" i="1"/>
  <c r="AZ1844" i="1"/>
  <c r="AZ1845" i="1"/>
  <c r="AZ1846" i="1"/>
  <c r="AZ1847" i="1"/>
  <c r="AZ1848" i="1"/>
  <c r="AZ1849" i="1"/>
  <c r="AZ1850" i="1"/>
  <c r="AZ1851" i="1"/>
  <c r="AZ1852" i="1"/>
  <c r="AZ1853" i="1"/>
  <c r="AZ1854" i="1"/>
  <c r="AZ1855" i="1"/>
  <c r="AZ1856" i="1"/>
  <c r="AZ1857" i="1"/>
  <c r="AZ1858" i="1"/>
  <c r="AZ1859" i="1"/>
  <c r="AZ1860" i="1"/>
  <c r="AZ1861" i="1"/>
  <c r="AZ1862" i="1"/>
  <c r="AZ1863" i="1"/>
  <c r="AZ1864" i="1"/>
  <c r="AZ1865" i="1"/>
  <c r="AZ1866" i="1"/>
  <c r="AZ1867" i="1"/>
  <c r="AZ1868" i="1"/>
  <c r="AZ1869" i="1"/>
  <c r="AZ1870" i="1"/>
  <c r="AZ1871" i="1"/>
  <c r="AZ1872" i="1"/>
  <c r="AZ1873" i="1"/>
  <c r="AZ1874" i="1"/>
  <c r="AZ1875" i="1"/>
  <c r="AZ1876" i="1"/>
  <c r="AZ1877" i="1"/>
  <c r="AZ1878" i="1"/>
  <c r="AZ1879" i="1"/>
  <c r="AZ1880" i="1"/>
  <c r="AZ1881" i="1"/>
  <c r="AZ1882" i="1"/>
  <c r="AZ1883" i="1"/>
  <c r="AZ1884" i="1"/>
  <c r="AZ1885" i="1"/>
  <c r="AZ1886" i="1"/>
  <c r="AZ1887" i="1"/>
  <c r="AZ1888" i="1"/>
  <c r="AZ1889" i="1"/>
  <c r="AZ1890" i="1"/>
  <c r="AZ1891" i="1"/>
  <c r="AZ1892" i="1"/>
  <c r="AZ1893" i="1"/>
  <c r="AZ1894" i="1"/>
  <c r="AZ1895" i="1"/>
  <c r="AZ1896" i="1"/>
  <c r="AZ1897" i="1"/>
  <c r="AZ1898" i="1"/>
  <c r="AZ1899" i="1"/>
  <c r="AZ1900" i="1"/>
  <c r="AZ1901" i="1"/>
  <c r="AZ1902" i="1"/>
  <c r="AZ1903" i="1"/>
  <c r="AZ1904" i="1"/>
  <c r="AZ1905" i="1"/>
  <c r="AZ1906" i="1"/>
  <c r="AZ1907" i="1"/>
  <c r="AZ1908" i="1"/>
  <c r="AZ1909" i="1"/>
  <c r="AZ1910" i="1"/>
  <c r="AZ1911" i="1"/>
  <c r="AZ1912" i="1"/>
  <c r="AZ1913" i="1"/>
  <c r="AZ1914" i="1"/>
  <c r="AZ1915" i="1"/>
  <c r="AZ1916" i="1"/>
  <c r="AZ1917" i="1"/>
  <c r="AZ1918" i="1"/>
  <c r="AZ1919" i="1"/>
  <c r="AZ1920" i="1"/>
  <c r="AZ1921" i="1"/>
  <c r="AZ1922" i="1"/>
  <c r="AZ1923" i="1"/>
  <c r="AZ1924" i="1"/>
  <c r="AZ1925" i="1"/>
  <c r="AZ1926" i="1"/>
  <c r="AZ1927" i="1"/>
  <c r="AZ1928" i="1"/>
  <c r="AZ1929" i="1"/>
  <c r="AZ1930" i="1"/>
  <c r="AZ1931" i="1"/>
  <c r="AZ1932" i="1"/>
  <c r="AZ1933" i="1"/>
  <c r="AZ1934" i="1"/>
  <c r="AZ1935" i="1"/>
  <c r="AZ1936" i="1"/>
  <c r="AZ1937" i="1"/>
  <c r="AZ1938" i="1"/>
  <c r="AZ1939" i="1"/>
  <c r="AZ1940" i="1"/>
  <c r="AZ1941" i="1"/>
  <c r="AZ1942" i="1"/>
  <c r="AZ1943" i="1"/>
  <c r="AZ1944" i="1"/>
  <c r="AZ1945" i="1"/>
  <c r="AZ1946" i="1"/>
  <c r="AZ1947" i="1"/>
  <c r="AZ1948" i="1"/>
  <c r="AZ1949" i="1"/>
  <c r="AZ1950" i="1"/>
  <c r="AZ1951" i="1"/>
  <c r="AZ1952" i="1"/>
  <c r="AZ1953" i="1"/>
  <c r="AZ1954" i="1"/>
  <c r="AZ1955" i="1"/>
  <c r="AZ1956" i="1"/>
  <c r="AZ1957" i="1"/>
  <c r="AZ1958" i="1"/>
  <c r="AZ1959" i="1"/>
  <c r="AZ1960" i="1"/>
  <c r="AZ1961" i="1"/>
  <c r="AZ1962" i="1"/>
  <c r="AZ1963" i="1"/>
  <c r="AZ1964" i="1"/>
  <c r="AZ1965" i="1"/>
  <c r="AZ1966" i="1"/>
  <c r="AZ1967" i="1"/>
  <c r="AZ1968" i="1"/>
  <c r="AZ1969" i="1"/>
  <c r="AZ1970" i="1"/>
  <c r="AZ1971" i="1"/>
  <c r="AZ1972" i="1"/>
  <c r="AZ1973" i="1"/>
  <c r="AZ1974" i="1"/>
  <c r="AZ1975" i="1"/>
  <c r="AZ1976" i="1"/>
  <c r="AZ1977" i="1"/>
  <c r="AZ1978" i="1"/>
  <c r="AZ1979" i="1"/>
  <c r="AZ1980" i="1"/>
  <c r="AZ1981" i="1"/>
  <c r="AZ1982" i="1"/>
  <c r="AZ1983" i="1"/>
  <c r="AZ1984" i="1"/>
  <c r="AZ1985" i="1"/>
  <c r="AZ1986" i="1"/>
  <c r="AZ1987" i="1"/>
  <c r="AZ1988" i="1"/>
  <c r="AZ1989" i="1"/>
  <c r="AZ1990" i="1"/>
  <c r="AZ1991" i="1"/>
  <c r="AZ1992" i="1"/>
  <c r="AZ1993" i="1"/>
  <c r="AZ1994" i="1"/>
  <c r="AZ1995" i="1"/>
  <c r="AZ1996" i="1"/>
  <c r="AZ1997" i="1"/>
  <c r="AZ1998" i="1"/>
  <c r="AZ1999" i="1"/>
  <c r="AZ2000" i="1"/>
  <c r="AZ2001" i="1"/>
  <c r="AZ2002" i="1"/>
  <c r="AZ2003" i="1"/>
  <c r="AZ2004" i="1"/>
  <c r="AZ2005" i="1"/>
  <c r="AZ2006" i="1"/>
  <c r="AZ2007" i="1"/>
  <c r="AZ2008" i="1"/>
  <c r="AZ2009" i="1"/>
  <c r="AZ2010" i="1"/>
  <c r="AZ2011" i="1"/>
  <c r="AZ2012" i="1"/>
  <c r="AZ2013" i="1"/>
  <c r="AZ2014" i="1"/>
  <c r="AZ2015" i="1"/>
  <c r="AZ2016" i="1"/>
  <c r="AZ2017" i="1"/>
  <c r="AZ2018" i="1"/>
  <c r="AZ2019" i="1"/>
  <c r="AZ2020" i="1"/>
  <c r="AZ2021" i="1"/>
  <c r="AZ2022" i="1"/>
  <c r="AZ2023" i="1"/>
  <c r="AZ2024" i="1"/>
  <c r="AZ2025" i="1"/>
  <c r="AZ2026" i="1"/>
  <c r="AZ2027" i="1"/>
  <c r="AZ2028" i="1"/>
  <c r="AZ2029" i="1"/>
  <c r="AZ2030" i="1"/>
  <c r="AZ2031" i="1"/>
  <c r="AZ2032" i="1"/>
  <c r="AZ2033" i="1"/>
  <c r="AZ2034" i="1"/>
  <c r="AZ2035" i="1"/>
  <c r="AZ2036" i="1"/>
  <c r="AZ2037" i="1"/>
  <c r="AZ2038" i="1"/>
  <c r="AZ2039" i="1"/>
  <c r="AZ2040" i="1"/>
  <c r="AZ2041" i="1"/>
  <c r="AZ2042" i="1"/>
  <c r="AZ2043" i="1"/>
  <c r="AZ2044" i="1"/>
  <c r="AZ2045" i="1"/>
  <c r="AZ2046" i="1"/>
  <c r="AZ2047" i="1"/>
  <c r="AZ2048" i="1"/>
  <c r="AZ2049" i="1"/>
  <c r="AZ2050" i="1"/>
  <c r="AZ2051" i="1"/>
  <c r="AZ2052" i="1"/>
  <c r="AZ2053" i="1"/>
  <c r="AZ2054" i="1"/>
  <c r="AZ2055" i="1"/>
  <c r="AZ2056" i="1"/>
  <c r="AZ2057" i="1"/>
  <c r="AZ2058" i="1"/>
  <c r="AZ2059" i="1"/>
  <c r="AZ2060" i="1"/>
  <c r="AZ2061" i="1"/>
  <c r="AZ2062" i="1"/>
  <c r="AZ2063" i="1"/>
  <c r="AZ2064" i="1"/>
  <c r="AZ2065" i="1"/>
  <c r="AZ2066" i="1"/>
  <c r="AZ2067" i="1"/>
  <c r="AZ2068" i="1"/>
  <c r="AZ2069" i="1"/>
  <c r="AZ2070" i="1"/>
  <c r="AZ2071" i="1"/>
  <c r="AZ2072" i="1"/>
  <c r="AZ2073" i="1"/>
  <c r="AZ2074" i="1"/>
  <c r="AZ2075" i="1"/>
  <c r="AZ2076" i="1"/>
  <c r="AZ2077" i="1"/>
  <c r="AZ2078" i="1"/>
  <c r="AZ2079" i="1"/>
  <c r="AZ2080" i="1"/>
  <c r="AZ2081" i="1"/>
  <c r="AZ2082" i="1"/>
  <c r="AZ2083" i="1"/>
  <c r="AZ2084" i="1"/>
  <c r="AZ2085" i="1"/>
  <c r="AZ2086" i="1"/>
  <c r="AZ2087" i="1"/>
  <c r="AZ2088" i="1"/>
  <c r="AZ2089" i="1"/>
  <c r="AZ2090" i="1"/>
  <c r="AZ2091" i="1"/>
  <c r="AZ2092" i="1"/>
  <c r="AZ2093" i="1"/>
  <c r="AZ2094" i="1"/>
  <c r="AZ2095" i="1"/>
  <c r="AZ2096" i="1"/>
  <c r="AZ2097" i="1"/>
  <c r="AZ2098" i="1"/>
  <c r="AZ2099" i="1"/>
  <c r="AZ2100" i="1"/>
  <c r="AZ2101" i="1"/>
  <c r="AZ2102" i="1"/>
  <c r="AZ2103" i="1"/>
  <c r="AZ2104" i="1"/>
  <c r="AZ2105" i="1"/>
  <c r="AZ2106" i="1"/>
  <c r="AZ2107" i="1"/>
  <c r="AZ2108" i="1"/>
  <c r="AZ2109" i="1"/>
  <c r="AZ2110" i="1"/>
  <c r="AZ2111" i="1"/>
  <c r="AZ2112" i="1"/>
  <c r="AZ2113" i="1"/>
  <c r="AZ2114" i="1"/>
  <c r="AZ2115" i="1"/>
  <c r="AZ2116" i="1"/>
  <c r="AZ2117" i="1"/>
  <c r="AZ2118" i="1"/>
  <c r="AZ2119" i="1"/>
  <c r="AZ2120" i="1"/>
  <c r="AZ2121" i="1"/>
  <c r="AZ2122" i="1"/>
  <c r="AZ2123" i="1"/>
  <c r="AZ2124" i="1"/>
  <c r="AZ2125" i="1"/>
  <c r="AZ2126" i="1"/>
  <c r="AZ2127" i="1"/>
  <c r="AZ2128" i="1"/>
  <c r="AZ2129" i="1"/>
  <c r="AZ2130" i="1"/>
  <c r="AZ2131" i="1"/>
  <c r="AZ2132" i="1"/>
  <c r="AZ2133" i="1"/>
  <c r="AZ2134" i="1"/>
  <c r="AZ2135" i="1"/>
  <c r="AZ2136" i="1"/>
  <c r="AZ2137" i="1"/>
  <c r="AZ2138" i="1"/>
  <c r="AZ2139" i="1"/>
  <c r="AZ2140" i="1"/>
  <c r="AZ2141" i="1"/>
  <c r="AZ2142" i="1"/>
  <c r="AZ2143" i="1"/>
  <c r="AZ2144" i="1"/>
  <c r="AZ2145" i="1"/>
  <c r="AZ2146" i="1"/>
  <c r="AZ2147" i="1"/>
  <c r="AZ2148" i="1"/>
  <c r="AZ2149" i="1"/>
  <c r="AZ2150" i="1"/>
  <c r="AZ2151" i="1"/>
  <c r="AZ2152" i="1"/>
  <c r="AZ2153" i="1"/>
  <c r="AZ2154" i="1"/>
  <c r="AZ2155" i="1"/>
  <c r="AZ2156" i="1"/>
  <c r="AZ2157" i="1"/>
  <c r="AZ2158" i="1"/>
  <c r="AZ2159" i="1"/>
  <c r="AZ2160" i="1"/>
  <c r="AZ2161" i="1"/>
  <c r="AZ2162" i="1"/>
  <c r="AZ2163" i="1"/>
  <c r="AZ2164" i="1"/>
  <c r="AZ2165" i="1"/>
  <c r="AZ2166" i="1"/>
  <c r="AZ2167" i="1"/>
  <c r="AZ2168" i="1"/>
  <c r="AZ2169" i="1"/>
  <c r="AZ2170" i="1"/>
  <c r="AZ2171" i="1"/>
  <c r="AZ2172" i="1"/>
  <c r="AZ2173" i="1"/>
  <c r="AZ2174" i="1"/>
  <c r="AZ2175" i="1"/>
  <c r="AZ2176" i="1"/>
  <c r="AZ2177" i="1"/>
  <c r="AZ2178" i="1"/>
  <c r="AZ2179" i="1"/>
  <c r="AZ2180" i="1"/>
  <c r="AZ2181" i="1"/>
  <c r="AZ2182" i="1"/>
  <c r="AZ2183" i="1"/>
  <c r="AZ2184" i="1"/>
  <c r="AZ2185" i="1"/>
  <c r="AZ2186" i="1"/>
  <c r="AZ2187" i="1"/>
  <c r="AZ2188" i="1"/>
  <c r="AZ2189" i="1"/>
  <c r="AZ2190" i="1"/>
  <c r="AZ2191" i="1"/>
  <c r="AZ2192" i="1"/>
  <c r="AZ2193" i="1"/>
  <c r="AZ2194" i="1"/>
  <c r="AZ2195" i="1"/>
  <c r="AZ2196" i="1"/>
  <c r="AZ2197" i="1"/>
  <c r="AZ2198" i="1"/>
  <c r="AZ2199" i="1"/>
  <c r="AZ2200" i="1"/>
  <c r="AZ2201" i="1"/>
  <c r="AZ2202" i="1"/>
  <c r="AZ2203" i="1"/>
  <c r="AZ2204" i="1"/>
  <c r="AZ2205" i="1"/>
  <c r="AZ2206" i="1"/>
  <c r="AZ2207" i="1"/>
  <c r="AZ2208" i="1"/>
  <c r="AZ2209" i="1"/>
  <c r="AZ2210" i="1"/>
  <c r="AZ2211" i="1"/>
  <c r="AZ2212" i="1"/>
  <c r="AZ2213" i="1"/>
  <c r="AZ2214" i="1"/>
  <c r="AZ2215" i="1"/>
  <c r="AZ2216" i="1"/>
  <c r="AZ2217" i="1"/>
  <c r="AZ2218" i="1"/>
  <c r="AZ2219" i="1"/>
  <c r="AZ2220" i="1"/>
  <c r="AZ2221" i="1"/>
  <c r="AZ2222" i="1"/>
  <c r="AZ2223" i="1"/>
  <c r="AZ2224" i="1"/>
  <c r="AZ2225" i="1"/>
  <c r="AZ2226" i="1"/>
  <c r="AZ2227" i="1"/>
  <c r="AZ2228" i="1"/>
  <c r="AZ2229" i="1"/>
  <c r="AZ2230" i="1"/>
  <c r="AZ2231" i="1"/>
  <c r="AZ2232" i="1"/>
  <c r="AZ2233" i="1"/>
  <c r="AZ2234" i="1"/>
  <c r="AZ2235" i="1"/>
  <c r="AZ2236" i="1"/>
  <c r="AZ2237" i="1"/>
  <c r="AZ2238" i="1"/>
  <c r="AZ2239" i="1"/>
  <c r="AZ2240" i="1"/>
  <c r="AZ2241" i="1"/>
  <c r="AZ2242" i="1"/>
  <c r="AZ2243" i="1"/>
  <c r="AZ2244" i="1"/>
  <c r="AZ2245" i="1"/>
  <c r="AZ2246" i="1"/>
  <c r="AZ2247" i="1"/>
  <c r="AZ2248" i="1"/>
  <c r="AZ2249" i="1"/>
  <c r="AZ2250" i="1"/>
  <c r="AZ2251" i="1"/>
  <c r="AZ2252" i="1"/>
  <c r="AZ2253" i="1"/>
  <c r="AZ2254" i="1"/>
  <c r="AZ2255" i="1"/>
  <c r="AZ2256" i="1"/>
  <c r="AZ2257" i="1"/>
  <c r="AZ2258" i="1"/>
  <c r="AZ2259" i="1"/>
  <c r="AZ2260" i="1"/>
  <c r="AZ2261" i="1"/>
  <c r="AZ2262" i="1"/>
  <c r="AZ2263" i="1"/>
  <c r="AZ2264" i="1"/>
  <c r="AZ2265" i="1"/>
  <c r="AZ2266" i="1"/>
  <c r="AZ2267" i="1"/>
  <c r="AZ2268" i="1"/>
  <c r="AZ2269" i="1"/>
  <c r="AZ2270" i="1"/>
  <c r="AZ2271" i="1"/>
  <c r="AZ2272" i="1"/>
  <c r="AZ2273" i="1"/>
  <c r="AZ2274" i="1"/>
  <c r="AZ2275" i="1"/>
  <c r="AZ2276" i="1"/>
  <c r="AZ2277" i="1"/>
  <c r="AZ2278" i="1"/>
  <c r="AZ2279" i="1"/>
  <c r="AZ2280" i="1"/>
  <c r="AZ2281" i="1"/>
  <c r="AZ2282" i="1"/>
  <c r="AZ2283" i="1"/>
  <c r="AZ2284" i="1"/>
  <c r="AZ2285" i="1"/>
  <c r="AZ2286" i="1"/>
  <c r="AZ2287" i="1"/>
  <c r="AZ2288" i="1"/>
  <c r="AZ2289" i="1"/>
  <c r="AZ2290" i="1"/>
  <c r="AZ2291" i="1"/>
  <c r="AZ2292" i="1"/>
  <c r="AZ2293" i="1"/>
  <c r="AZ2294" i="1"/>
  <c r="AZ2295" i="1"/>
  <c r="AZ2296" i="1"/>
  <c r="AZ2297" i="1"/>
  <c r="AZ2298" i="1"/>
  <c r="AZ2299" i="1"/>
  <c r="AZ2300" i="1"/>
  <c r="AZ2301" i="1"/>
  <c r="AZ2302" i="1"/>
  <c r="AZ2303" i="1"/>
  <c r="AZ2304" i="1"/>
  <c r="AZ2305" i="1"/>
  <c r="AZ2306" i="1"/>
  <c r="AZ2307" i="1"/>
  <c r="AZ2308" i="1"/>
  <c r="AZ2309" i="1"/>
  <c r="AZ2310" i="1"/>
  <c r="AZ2311" i="1"/>
  <c r="AZ2312" i="1"/>
  <c r="AZ2313" i="1"/>
  <c r="AZ2314" i="1"/>
  <c r="AZ2315" i="1"/>
  <c r="AZ2316" i="1"/>
  <c r="AZ2317" i="1"/>
  <c r="AZ2318" i="1"/>
  <c r="AZ2319" i="1"/>
  <c r="AZ2320" i="1"/>
  <c r="AZ2321" i="1"/>
  <c r="AZ2322" i="1"/>
  <c r="AZ2323" i="1"/>
  <c r="AZ2324" i="1"/>
  <c r="AZ2325" i="1"/>
  <c r="AZ2326" i="1"/>
  <c r="AZ2327" i="1"/>
  <c r="AZ2328" i="1"/>
  <c r="AZ2329" i="1"/>
  <c r="AZ2330" i="1"/>
  <c r="AZ2331" i="1"/>
  <c r="AZ2332" i="1"/>
  <c r="AZ2333" i="1"/>
  <c r="AZ2334" i="1"/>
  <c r="AZ2335" i="1"/>
  <c r="AZ2336" i="1"/>
  <c r="AZ2337" i="1"/>
  <c r="AZ2338" i="1"/>
  <c r="AZ2339" i="1"/>
  <c r="AZ2340" i="1"/>
  <c r="AZ2341" i="1"/>
  <c r="AZ2342" i="1"/>
  <c r="AZ2343" i="1"/>
  <c r="AZ2344" i="1"/>
  <c r="AZ2345" i="1"/>
  <c r="AZ2346" i="1"/>
  <c r="AZ2347" i="1"/>
  <c r="AZ2348" i="1"/>
  <c r="AZ2" i="1"/>
  <c r="AY3" i="1"/>
  <c r="AY4" i="1"/>
  <c r="AY5" i="1"/>
  <c r="AY6" i="1"/>
  <c r="AY7" i="1"/>
  <c r="AY8" i="1"/>
  <c r="AY9" i="1"/>
  <c r="AY10" i="1"/>
  <c r="AY11" i="1"/>
  <c r="AY12" i="1"/>
  <c r="AY13" i="1"/>
  <c r="AY14" i="1"/>
  <c r="AY15" i="1"/>
  <c r="AY16" i="1"/>
  <c r="AY17" i="1"/>
  <c r="AY18" i="1"/>
  <c r="AY19" i="1"/>
  <c r="AY20" i="1"/>
  <c r="AY21" i="1"/>
  <c r="AY22" i="1"/>
  <c r="AY23" i="1"/>
  <c r="AY24" i="1"/>
  <c r="AY25" i="1"/>
  <c r="AY26" i="1"/>
  <c r="AY27" i="1"/>
  <c r="AY28" i="1"/>
  <c r="AY29"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024" i="1"/>
  <c r="AY1025" i="1"/>
  <c r="AY1026" i="1"/>
  <c r="AY1027" i="1"/>
  <c r="AY1028" i="1"/>
  <c r="AY1029" i="1"/>
  <c r="AY1030" i="1"/>
  <c r="AY1031" i="1"/>
  <c r="AY1032" i="1"/>
  <c r="AY1033" i="1"/>
  <c r="AY1034" i="1"/>
  <c r="AY1035" i="1"/>
  <c r="AY1036" i="1"/>
  <c r="AY1037" i="1"/>
  <c r="AY1038" i="1"/>
  <c r="AY1039" i="1"/>
  <c r="AY1040" i="1"/>
  <c r="AY1041" i="1"/>
  <c r="AY1042" i="1"/>
  <c r="AY1043" i="1"/>
  <c r="AY1044" i="1"/>
  <c r="AY1045" i="1"/>
  <c r="AY1046" i="1"/>
  <c r="AY1047" i="1"/>
  <c r="AY1048" i="1"/>
  <c r="AY1049" i="1"/>
  <c r="AY1050" i="1"/>
  <c r="AY1051" i="1"/>
  <c r="AY1052" i="1"/>
  <c r="AY1053" i="1"/>
  <c r="AY1054" i="1"/>
  <c r="AY1055" i="1"/>
  <c r="AY1056" i="1"/>
  <c r="AY1057" i="1"/>
  <c r="AY1058" i="1"/>
  <c r="AY1059" i="1"/>
  <c r="AY1060" i="1"/>
  <c r="AY1061" i="1"/>
  <c r="AY1062" i="1"/>
  <c r="AY1063" i="1"/>
  <c r="AY1064" i="1"/>
  <c r="AY1065" i="1"/>
  <c r="AY1066" i="1"/>
  <c r="AY1067" i="1"/>
  <c r="AY1068" i="1"/>
  <c r="AY1069" i="1"/>
  <c r="AY1070" i="1"/>
  <c r="AY1071" i="1"/>
  <c r="AY1072" i="1"/>
  <c r="AY1073" i="1"/>
  <c r="AY1074" i="1"/>
  <c r="AY1075" i="1"/>
  <c r="AY1076" i="1"/>
  <c r="AY1077" i="1"/>
  <c r="AY1078" i="1"/>
  <c r="AY1079" i="1"/>
  <c r="AY1080" i="1"/>
  <c r="AY1081" i="1"/>
  <c r="AY1082" i="1"/>
  <c r="AY1083" i="1"/>
  <c r="AY1084" i="1"/>
  <c r="AY1085" i="1"/>
  <c r="AY1086" i="1"/>
  <c r="AY1087" i="1"/>
  <c r="AY1088" i="1"/>
  <c r="AY1089" i="1"/>
  <c r="AY1090" i="1"/>
  <c r="AY1091" i="1"/>
  <c r="AY1092" i="1"/>
  <c r="AY1093" i="1"/>
  <c r="AY1094" i="1"/>
  <c r="AY1095" i="1"/>
  <c r="AY1096" i="1"/>
  <c r="AY1097" i="1"/>
  <c r="AY1098" i="1"/>
  <c r="AY1099" i="1"/>
  <c r="AY1100" i="1"/>
  <c r="AY1101" i="1"/>
  <c r="AY1102" i="1"/>
  <c r="AY1103" i="1"/>
  <c r="AY1104" i="1"/>
  <c r="AY1105" i="1"/>
  <c r="AY1106" i="1"/>
  <c r="AY1107" i="1"/>
  <c r="AY1108" i="1"/>
  <c r="AY1109" i="1"/>
  <c r="AY1110" i="1"/>
  <c r="AY1111" i="1"/>
  <c r="AY1112" i="1"/>
  <c r="AY1113" i="1"/>
  <c r="AY1114" i="1"/>
  <c r="AY1115" i="1"/>
  <c r="AY1116" i="1"/>
  <c r="AY1117" i="1"/>
  <c r="AY1118" i="1"/>
  <c r="AY1119" i="1"/>
  <c r="AY1120" i="1"/>
  <c r="AY1121" i="1"/>
  <c r="AY1122" i="1"/>
  <c r="AY1123" i="1"/>
  <c r="AY1124" i="1"/>
  <c r="AY1125" i="1"/>
  <c r="AY1126" i="1"/>
  <c r="AY1127" i="1"/>
  <c r="AY1128" i="1"/>
  <c r="AY1129" i="1"/>
  <c r="AY1130" i="1"/>
  <c r="AY1131" i="1"/>
  <c r="AY1132" i="1"/>
  <c r="AY1133" i="1"/>
  <c r="AY1134" i="1"/>
  <c r="AY1135" i="1"/>
  <c r="AY1136" i="1"/>
  <c r="AY1137" i="1"/>
  <c r="AY1138" i="1"/>
  <c r="AY1139" i="1"/>
  <c r="AY1140" i="1"/>
  <c r="AY1141" i="1"/>
  <c r="AY1142" i="1"/>
  <c r="AY1143" i="1"/>
  <c r="AY1144" i="1"/>
  <c r="AY1145" i="1"/>
  <c r="AY1146" i="1"/>
  <c r="AY1147" i="1"/>
  <c r="AY1148" i="1"/>
  <c r="AY1149" i="1"/>
  <c r="AY1150" i="1"/>
  <c r="AY1151" i="1"/>
  <c r="AY1152" i="1"/>
  <c r="AY1153" i="1"/>
  <c r="AY1154" i="1"/>
  <c r="AY1155" i="1"/>
  <c r="AY1156" i="1"/>
  <c r="AY1157" i="1"/>
  <c r="AY1158" i="1"/>
  <c r="AY1159" i="1"/>
  <c r="AY1160" i="1"/>
  <c r="AY1161" i="1"/>
  <c r="AY1162" i="1"/>
  <c r="AY1163" i="1"/>
  <c r="AY1164" i="1"/>
  <c r="AY1165" i="1"/>
  <c r="AY1166" i="1"/>
  <c r="AY1167" i="1"/>
  <c r="AY1168" i="1"/>
  <c r="AY1169" i="1"/>
  <c r="AY1170" i="1"/>
  <c r="AY1171" i="1"/>
  <c r="AY1172" i="1"/>
  <c r="AY1173" i="1"/>
  <c r="AY1174" i="1"/>
  <c r="AY1175" i="1"/>
  <c r="AY1176" i="1"/>
  <c r="AY1177" i="1"/>
  <c r="AY1178" i="1"/>
  <c r="AY1179" i="1"/>
  <c r="AY1180" i="1"/>
  <c r="AY1181" i="1"/>
  <c r="AY1182" i="1"/>
  <c r="AY1183" i="1"/>
  <c r="AY1184" i="1"/>
  <c r="AY1185" i="1"/>
  <c r="AY1186" i="1"/>
  <c r="AY1187" i="1"/>
  <c r="AY1188" i="1"/>
  <c r="AY1189" i="1"/>
  <c r="AY1190" i="1"/>
  <c r="AY1191" i="1"/>
  <c r="AY1192" i="1"/>
  <c r="AY1193" i="1"/>
  <c r="AY1194" i="1"/>
  <c r="AY1195" i="1"/>
  <c r="AY1196" i="1"/>
  <c r="AY1197" i="1"/>
  <c r="AY1198" i="1"/>
  <c r="AY1199" i="1"/>
  <c r="AY1200" i="1"/>
  <c r="AY1201" i="1"/>
  <c r="AY1202" i="1"/>
  <c r="AY1203" i="1"/>
  <c r="AY1204" i="1"/>
  <c r="AY1205" i="1"/>
  <c r="AY1206" i="1"/>
  <c r="AY1207" i="1"/>
  <c r="AY1208" i="1"/>
  <c r="AY1209" i="1"/>
  <c r="AY1210" i="1"/>
  <c r="AY1211" i="1"/>
  <c r="AY1212" i="1"/>
  <c r="AY1213" i="1"/>
  <c r="AY1214" i="1"/>
  <c r="AY1215" i="1"/>
  <c r="AY1216" i="1"/>
  <c r="AY1217" i="1"/>
  <c r="AY1218" i="1"/>
  <c r="AY1219" i="1"/>
  <c r="AY1220" i="1"/>
  <c r="AY1221" i="1"/>
  <c r="AY1222" i="1"/>
  <c r="AY1223" i="1"/>
  <c r="AY1224" i="1"/>
  <c r="AY1225" i="1"/>
  <c r="AY1226" i="1"/>
  <c r="AY1227" i="1"/>
  <c r="AY1228" i="1"/>
  <c r="AY1229" i="1"/>
  <c r="AY1230" i="1"/>
  <c r="AY1231" i="1"/>
  <c r="AY1232" i="1"/>
  <c r="AY1233" i="1"/>
  <c r="AY1234" i="1"/>
  <c r="AY1235" i="1"/>
  <c r="AY1236" i="1"/>
  <c r="AY1237" i="1"/>
  <c r="AY1238" i="1"/>
  <c r="AY1239" i="1"/>
  <c r="AY1240" i="1"/>
  <c r="AY1241" i="1"/>
  <c r="AY1242" i="1"/>
  <c r="AY1243" i="1"/>
  <c r="AY1244" i="1"/>
  <c r="AY1245" i="1"/>
  <c r="AY1246" i="1"/>
  <c r="AY1247" i="1"/>
  <c r="AY1248" i="1"/>
  <c r="AY1249" i="1"/>
  <c r="AY1250" i="1"/>
  <c r="AY1251" i="1"/>
  <c r="AY1252" i="1"/>
  <c r="AY1253" i="1"/>
  <c r="AY1254" i="1"/>
  <c r="AY1255" i="1"/>
  <c r="AY1256" i="1"/>
  <c r="AY1257" i="1"/>
  <c r="AY1258" i="1"/>
  <c r="AY1259" i="1"/>
  <c r="AY1260" i="1"/>
  <c r="AY1261" i="1"/>
  <c r="AY1262" i="1"/>
  <c r="AY1263" i="1"/>
  <c r="AY1264" i="1"/>
  <c r="AY1265" i="1"/>
  <c r="AY1266" i="1"/>
  <c r="AY1267" i="1"/>
  <c r="AY1268" i="1"/>
  <c r="AY1269" i="1"/>
  <c r="AY1270" i="1"/>
  <c r="AY1271" i="1"/>
  <c r="AY1272" i="1"/>
  <c r="AY1273" i="1"/>
  <c r="AY1274" i="1"/>
  <c r="AY1275" i="1"/>
  <c r="AY1276" i="1"/>
  <c r="AY1277" i="1"/>
  <c r="AY1278" i="1"/>
  <c r="AY1279" i="1"/>
  <c r="AY1280" i="1"/>
  <c r="AY1281" i="1"/>
  <c r="AY1282" i="1"/>
  <c r="AY1283" i="1"/>
  <c r="AY1284" i="1"/>
  <c r="AY1285" i="1"/>
  <c r="AY1286" i="1"/>
  <c r="AY1287" i="1"/>
  <c r="AY1288" i="1"/>
  <c r="AY1289" i="1"/>
  <c r="AY1290" i="1"/>
  <c r="AY1291" i="1"/>
  <c r="AY1292" i="1"/>
  <c r="AY1293" i="1"/>
  <c r="AY1294" i="1"/>
  <c r="AY1295" i="1"/>
  <c r="AY1296" i="1"/>
  <c r="AY1297" i="1"/>
  <c r="AY1298" i="1"/>
  <c r="AY1299" i="1"/>
  <c r="AY1300" i="1"/>
  <c r="AY1301" i="1"/>
  <c r="AY1302" i="1"/>
  <c r="AY1303" i="1"/>
  <c r="AY1304" i="1"/>
  <c r="AY1305" i="1"/>
  <c r="AY1306" i="1"/>
  <c r="AY1307" i="1"/>
  <c r="AY1308" i="1"/>
  <c r="AY1309" i="1"/>
  <c r="AY1310" i="1"/>
  <c r="AY1311" i="1"/>
  <c r="AY1312" i="1"/>
  <c r="AY1313" i="1"/>
  <c r="AY1314" i="1"/>
  <c r="AY1315" i="1"/>
  <c r="AY1316" i="1"/>
  <c r="AY1317" i="1"/>
  <c r="AY1318" i="1"/>
  <c r="AY1319" i="1"/>
  <c r="AY1320" i="1"/>
  <c r="AY1321" i="1"/>
  <c r="AY1322" i="1"/>
  <c r="AY1323" i="1"/>
  <c r="AY1324" i="1"/>
  <c r="AY1325" i="1"/>
  <c r="AY1326" i="1"/>
  <c r="AY1327" i="1"/>
  <c r="AY1328" i="1"/>
  <c r="AY1329" i="1"/>
  <c r="AY1330" i="1"/>
  <c r="AY1331" i="1"/>
  <c r="AY1332" i="1"/>
  <c r="AY1333" i="1"/>
  <c r="AY1334" i="1"/>
  <c r="AY1335" i="1"/>
  <c r="AY1336" i="1"/>
  <c r="AY1337" i="1"/>
  <c r="AY1338" i="1"/>
  <c r="AY1339" i="1"/>
  <c r="AY1340" i="1"/>
  <c r="AY1341" i="1"/>
  <c r="AY1342" i="1"/>
  <c r="AY1343" i="1"/>
  <c r="AY1344" i="1"/>
  <c r="AY1345" i="1"/>
  <c r="AY1346" i="1"/>
  <c r="AY1347" i="1"/>
  <c r="AY1348" i="1"/>
  <c r="AY1349" i="1"/>
  <c r="AY1350" i="1"/>
  <c r="AY1351" i="1"/>
  <c r="AY1352" i="1"/>
  <c r="AY1353" i="1"/>
  <c r="AY1354" i="1"/>
  <c r="AY1355" i="1"/>
  <c r="AY1356" i="1"/>
  <c r="AY1357" i="1"/>
  <c r="AY1358" i="1"/>
  <c r="AY1359" i="1"/>
  <c r="AY1360" i="1"/>
  <c r="AY1361" i="1"/>
  <c r="AY1362" i="1"/>
  <c r="AY1363" i="1"/>
  <c r="AY1364" i="1"/>
  <c r="AY1365" i="1"/>
  <c r="AY1366" i="1"/>
  <c r="AY1367" i="1"/>
  <c r="AY1368" i="1"/>
  <c r="AY1369" i="1"/>
  <c r="AY1370" i="1"/>
  <c r="AY1371" i="1"/>
  <c r="AY1372" i="1"/>
  <c r="AY1373" i="1"/>
  <c r="AY1374" i="1"/>
  <c r="AY1375" i="1"/>
  <c r="AY1376" i="1"/>
  <c r="AY1377" i="1"/>
  <c r="AY1378" i="1"/>
  <c r="AY1379" i="1"/>
  <c r="AY1380" i="1"/>
  <c r="AY1381" i="1"/>
  <c r="AY1382" i="1"/>
  <c r="AY1383" i="1"/>
  <c r="AY1384" i="1"/>
  <c r="AY1385" i="1"/>
  <c r="AY1386" i="1"/>
  <c r="AY1387" i="1"/>
  <c r="AY1388" i="1"/>
  <c r="AY1389" i="1"/>
  <c r="AY1390" i="1"/>
  <c r="AY1391" i="1"/>
  <c r="AY1392" i="1"/>
  <c r="AY1393" i="1"/>
  <c r="AY1394" i="1"/>
  <c r="AY1395" i="1"/>
  <c r="AY1396" i="1"/>
  <c r="AY1397" i="1"/>
  <c r="AY1398" i="1"/>
  <c r="AY1399" i="1"/>
  <c r="AY1400" i="1"/>
  <c r="AY1401" i="1"/>
  <c r="AY1402" i="1"/>
  <c r="AY1403" i="1"/>
  <c r="AY1404" i="1"/>
  <c r="AY1405" i="1"/>
  <c r="AY1406" i="1"/>
  <c r="AY1407" i="1"/>
  <c r="AY1408" i="1"/>
  <c r="AY1409" i="1"/>
  <c r="AY1410" i="1"/>
  <c r="AY1411" i="1"/>
  <c r="AY1412" i="1"/>
  <c r="AY1413" i="1"/>
  <c r="AY1414" i="1"/>
  <c r="AY1415" i="1"/>
  <c r="AY1416" i="1"/>
  <c r="AY1417" i="1"/>
  <c r="AY1418" i="1"/>
  <c r="AY1419" i="1"/>
  <c r="AY1420" i="1"/>
  <c r="AY1421" i="1"/>
  <c r="AY1422" i="1"/>
  <c r="AY1423" i="1"/>
  <c r="AY1424" i="1"/>
  <c r="AY1425" i="1"/>
  <c r="AY1426" i="1"/>
  <c r="AY1427" i="1"/>
  <c r="AY1428" i="1"/>
  <c r="AY1429" i="1"/>
  <c r="AY1430" i="1"/>
  <c r="AY1431" i="1"/>
  <c r="AY1432" i="1"/>
  <c r="AY1433" i="1"/>
  <c r="AY1434" i="1"/>
  <c r="AY1435" i="1"/>
  <c r="AY1436" i="1"/>
  <c r="AY1437" i="1"/>
  <c r="AY1438" i="1"/>
  <c r="AY1439" i="1"/>
  <c r="AY1440" i="1"/>
  <c r="AY1441" i="1"/>
  <c r="AY1442" i="1"/>
  <c r="AY1443" i="1"/>
  <c r="AY1444" i="1"/>
  <c r="AY1445" i="1"/>
  <c r="AY1446" i="1"/>
  <c r="AY1447" i="1"/>
  <c r="AY1448" i="1"/>
  <c r="AY1449" i="1"/>
  <c r="AY1450" i="1"/>
  <c r="AY1451" i="1"/>
  <c r="AY1452" i="1"/>
  <c r="AY1453" i="1"/>
  <c r="AY1454" i="1"/>
  <c r="AY1455" i="1"/>
  <c r="AY1456" i="1"/>
  <c r="AY1457" i="1"/>
  <c r="AY1458" i="1"/>
  <c r="AY1459" i="1"/>
  <c r="AY1460" i="1"/>
  <c r="AY1461" i="1"/>
  <c r="AY1462" i="1"/>
  <c r="AY1463" i="1"/>
  <c r="AY1464" i="1"/>
  <c r="AY1465" i="1"/>
  <c r="AY1466" i="1"/>
  <c r="AY1467" i="1"/>
  <c r="AY1468" i="1"/>
  <c r="AY1469" i="1"/>
  <c r="AY1470" i="1"/>
  <c r="AY1471" i="1"/>
  <c r="AY1472" i="1"/>
  <c r="AY1473" i="1"/>
  <c r="AY1474" i="1"/>
  <c r="AY1475" i="1"/>
  <c r="AY1476" i="1"/>
  <c r="AY1477" i="1"/>
  <c r="AY1478" i="1"/>
  <c r="AY1479" i="1"/>
  <c r="AY1480" i="1"/>
  <c r="AY1481" i="1"/>
  <c r="AY1482" i="1"/>
  <c r="AY1483" i="1"/>
  <c r="AY1484" i="1"/>
  <c r="AY1485" i="1"/>
  <c r="AY1486" i="1"/>
  <c r="AY1487" i="1"/>
  <c r="AY1488" i="1"/>
  <c r="AY1489" i="1"/>
  <c r="AY1490" i="1"/>
  <c r="AY1491" i="1"/>
  <c r="AY1492" i="1"/>
  <c r="AY1493" i="1"/>
  <c r="AY1494" i="1"/>
  <c r="AY1495" i="1"/>
  <c r="AY1496" i="1"/>
  <c r="AY1497" i="1"/>
  <c r="AY1498" i="1"/>
  <c r="AY1499" i="1"/>
  <c r="AY1500" i="1"/>
  <c r="AY1501" i="1"/>
  <c r="AY1502" i="1"/>
  <c r="AY1503" i="1"/>
  <c r="AY1504" i="1"/>
  <c r="AY1505" i="1"/>
  <c r="AY1506" i="1"/>
  <c r="AY1507" i="1"/>
  <c r="AY1508" i="1"/>
  <c r="AY1509" i="1"/>
  <c r="AY1510" i="1"/>
  <c r="AY1511" i="1"/>
  <c r="AY1512" i="1"/>
  <c r="AY1513" i="1"/>
  <c r="AY1514" i="1"/>
  <c r="AY1515" i="1"/>
  <c r="AY1516" i="1"/>
  <c r="AY1517" i="1"/>
  <c r="AY1518" i="1"/>
  <c r="AY1519" i="1"/>
  <c r="AY1520" i="1"/>
  <c r="AY1521" i="1"/>
  <c r="AY1522" i="1"/>
  <c r="AY1523" i="1"/>
  <c r="AY1524" i="1"/>
  <c r="AY1525" i="1"/>
  <c r="AY1526" i="1"/>
  <c r="AY1527" i="1"/>
  <c r="AY1528" i="1"/>
  <c r="AY1529" i="1"/>
  <c r="AY1530" i="1"/>
  <c r="AY1531" i="1"/>
  <c r="AY1532" i="1"/>
  <c r="AY1533" i="1"/>
  <c r="AY1534" i="1"/>
  <c r="AY1535" i="1"/>
  <c r="AY1536" i="1"/>
  <c r="AY1537" i="1"/>
  <c r="AY1538" i="1"/>
  <c r="AY1539" i="1"/>
  <c r="AY1540" i="1"/>
  <c r="AY1541" i="1"/>
  <c r="AY1542" i="1"/>
  <c r="AY1543" i="1"/>
  <c r="AY1544" i="1"/>
  <c r="AY1545" i="1"/>
  <c r="AY1546" i="1"/>
  <c r="AY1547" i="1"/>
  <c r="AY1548" i="1"/>
  <c r="AY1549" i="1"/>
  <c r="AY1550" i="1"/>
  <c r="AY1551" i="1"/>
  <c r="AY1552" i="1"/>
  <c r="AY1553" i="1"/>
  <c r="AY1554" i="1"/>
  <c r="AY1555" i="1"/>
  <c r="AY1556" i="1"/>
  <c r="AY1557" i="1"/>
  <c r="AY1558" i="1"/>
  <c r="AY1559" i="1"/>
  <c r="AY1560" i="1"/>
  <c r="AY1561" i="1"/>
  <c r="AY1562" i="1"/>
  <c r="AY1563" i="1"/>
  <c r="AY1564" i="1"/>
  <c r="AY1565" i="1"/>
  <c r="AY1566" i="1"/>
  <c r="AY1567" i="1"/>
  <c r="AY1568" i="1"/>
  <c r="AY1569" i="1"/>
  <c r="AY1570" i="1"/>
  <c r="AY1571" i="1"/>
  <c r="AY1572" i="1"/>
  <c r="AY1573" i="1"/>
  <c r="AY1574" i="1"/>
  <c r="AY1575" i="1"/>
  <c r="AY1576" i="1"/>
  <c r="AY1577" i="1"/>
  <c r="AY1578" i="1"/>
  <c r="AY1579" i="1"/>
  <c r="AY1580" i="1"/>
  <c r="AY1581" i="1"/>
  <c r="AY1582" i="1"/>
  <c r="AY1583" i="1"/>
  <c r="AY1584" i="1"/>
  <c r="AY1585" i="1"/>
  <c r="AY1586" i="1"/>
  <c r="AY1587" i="1"/>
  <c r="AY1588" i="1"/>
  <c r="AY1589" i="1"/>
  <c r="AY1590" i="1"/>
  <c r="AY1591" i="1"/>
  <c r="AY1592" i="1"/>
  <c r="AY1593" i="1"/>
  <c r="AY1594" i="1"/>
  <c r="AY1595" i="1"/>
  <c r="AY1596" i="1"/>
  <c r="AY1597" i="1"/>
  <c r="AY1598" i="1"/>
  <c r="AY1599" i="1"/>
  <c r="AY1600" i="1"/>
  <c r="AY1601" i="1"/>
  <c r="AY1602" i="1"/>
  <c r="AY1603" i="1"/>
  <c r="AY1604" i="1"/>
  <c r="AY1605" i="1"/>
  <c r="AY1606" i="1"/>
  <c r="AY1607" i="1"/>
  <c r="AY1608" i="1"/>
  <c r="AY1609" i="1"/>
  <c r="AY1610" i="1"/>
  <c r="AY1611" i="1"/>
  <c r="AY1612" i="1"/>
  <c r="AY1613" i="1"/>
  <c r="AY1614" i="1"/>
  <c r="AY1615" i="1"/>
  <c r="AY1616" i="1"/>
  <c r="AY1617" i="1"/>
  <c r="AY1618" i="1"/>
  <c r="AY1619" i="1"/>
  <c r="AY1620" i="1"/>
  <c r="AY1621" i="1"/>
  <c r="AY1622" i="1"/>
  <c r="AY1623" i="1"/>
  <c r="AY1624" i="1"/>
  <c r="AY1625" i="1"/>
  <c r="AY1626" i="1"/>
  <c r="AY1627" i="1"/>
  <c r="AY1628" i="1"/>
  <c r="AY1629" i="1"/>
  <c r="AY1630" i="1"/>
  <c r="AY1631" i="1"/>
  <c r="AY1632" i="1"/>
  <c r="AY1633" i="1"/>
  <c r="AY1634" i="1"/>
  <c r="AY1635" i="1"/>
  <c r="AY1636" i="1"/>
  <c r="AY1637" i="1"/>
  <c r="AY1638" i="1"/>
  <c r="AY1639" i="1"/>
  <c r="AY1640" i="1"/>
  <c r="AY1641" i="1"/>
  <c r="AY1642" i="1"/>
  <c r="AY1643" i="1"/>
  <c r="AY1644" i="1"/>
  <c r="AY1645" i="1"/>
  <c r="AY1646" i="1"/>
  <c r="AY1647" i="1"/>
  <c r="AY1648" i="1"/>
  <c r="AY1649" i="1"/>
  <c r="AY1650" i="1"/>
  <c r="AY1651" i="1"/>
  <c r="AY1652" i="1"/>
  <c r="AY1653" i="1"/>
  <c r="AY1654" i="1"/>
  <c r="AY1655" i="1"/>
  <c r="AY1656" i="1"/>
  <c r="AY1657" i="1"/>
  <c r="AY1658" i="1"/>
  <c r="AY1659" i="1"/>
  <c r="AY1660" i="1"/>
  <c r="AY1661" i="1"/>
  <c r="AY1662" i="1"/>
  <c r="AY1663" i="1"/>
  <c r="AY1664" i="1"/>
  <c r="AY1665" i="1"/>
  <c r="AY1666" i="1"/>
  <c r="AY1667" i="1"/>
  <c r="AY1668" i="1"/>
  <c r="AY1669" i="1"/>
  <c r="AY1670" i="1"/>
  <c r="AY1671" i="1"/>
  <c r="AY1672" i="1"/>
  <c r="AY1673" i="1"/>
  <c r="AY1674" i="1"/>
  <c r="AY1675" i="1"/>
  <c r="AY1676" i="1"/>
  <c r="AY1677" i="1"/>
  <c r="AY1678" i="1"/>
  <c r="AY1679" i="1"/>
  <c r="AY1680" i="1"/>
  <c r="AY1681" i="1"/>
  <c r="AY1682" i="1"/>
  <c r="AY1683" i="1"/>
  <c r="AY1684" i="1"/>
  <c r="AY1685" i="1"/>
  <c r="AY1686" i="1"/>
  <c r="AY1687" i="1"/>
  <c r="AY1688" i="1"/>
  <c r="AY1689" i="1"/>
  <c r="AY1690" i="1"/>
  <c r="AY1691" i="1"/>
  <c r="AY1692" i="1"/>
  <c r="AY1693" i="1"/>
  <c r="AY1694" i="1"/>
  <c r="AY1695" i="1"/>
  <c r="AY1696" i="1"/>
  <c r="AY1697" i="1"/>
  <c r="AY1698" i="1"/>
  <c r="AY1699" i="1"/>
  <c r="AY1700" i="1"/>
  <c r="AY1701" i="1"/>
  <c r="AY1702" i="1"/>
  <c r="AY1703" i="1"/>
  <c r="AY1704" i="1"/>
  <c r="AY1705" i="1"/>
  <c r="AY1706" i="1"/>
  <c r="AY1707" i="1"/>
  <c r="AY1708" i="1"/>
  <c r="AY1709" i="1"/>
  <c r="AY1710" i="1"/>
  <c r="AY1711" i="1"/>
  <c r="AY1712" i="1"/>
  <c r="AY1713" i="1"/>
  <c r="AY1714" i="1"/>
  <c r="AY1715" i="1"/>
  <c r="AY1716" i="1"/>
  <c r="AY1717" i="1"/>
  <c r="AY1718" i="1"/>
  <c r="AY1719" i="1"/>
  <c r="AY1720" i="1"/>
  <c r="AY1721" i="1"/>
  <c r="AY1722" i="1"/>
  <c r="AY1723" i="1"/>
  <c r="AY1724" i="1"/>
  <c r="AY1725" i="1"/>
  <c r="AY1726" i="1"/>
  <c r="AY1727" i="1"/>
  <c r="AY1728" i="1"/>
  <c r="AY1729" i="1"/>
  <c r="AY1730" i="1"/>
  <c r="AY1731" i="1"/>
  <c r="AY1732" i="1"/>
  <c r="AY1733" i="1"/>
  <c r="AY1734" i="1"/>
  <c r="AY1735" i="1"/>
  <c r="AY1736" i="1"/>
  <c r="AY1737" i="1"/>
  <c r="AY1738" i="1"/>
  <c r="AY1739" i="1"/>
  <c r="AY1740" i="1"/>
  <c r="AY1741" i="1"/>
  <c r="AY1742" i="1"/>
  <c r="AY1743" i="1"/>
  <c r="AY1744" i="1"/>
  <c r="AY1745" i="1"/>
  <c r="AY1746" i="1"/>
  <c r="AY1747" i="1"/>
  <c r="AY1748" i="1"/>
  <c r="AY1749" i="1"/>
  <c r="AY1750" i="1"/>
  <c r="AY1751" i="1"/>
  <c r="AY1752" i="1"/>
  <c r="AY1753" i="1"/>
  <c r="AY1754" i="1"/>
  <c r="AY1755" i="1"/>
  <c r="AY1756" i="1"/>
  <c r="AY1757" i="1"/>
  <c r="AY1758" i="1"/>
  <c r="AY1759" i="1"/>
  <c r="AY1760" i="1"/>
  <c r="AY1761" i="1"/>
  <c r="AY1762" i="1"/>
  <c r="AY1763" i="1"/>
  <c r="AY1764" i="1"/>
  <c r="AY1765" i="1"/>
  <c r="AY1766" i="1"/>
  <c r="AY1767" i="1"/>
  <c r="AY1768" i="1"/>
  <c r="AY1769" i="1"/>
  <c r="AY1770" i="1"/>
  <c r="AY1771" i="1"/>
  <c r="AY1772" i="1"/>
  <c r="AY1773" i="1"/>
  <c r="AY1774" i="1"/>
  <c r="AY1775" i="1"/>
  <c r="AY1776" i="1"/>
  <c r="AY1777" i="1"/>
  <c r="AY1778" i="1"/>
  <c r="AY1779" i="1"/>
  <c r="AY1780" i="1"/>
  <c r="AY1781" i="1"/>
  <c r="AY1782" i="1"/>
  <c r="AY1783" i="1"/>
  <c r="AY1784" i="1"/>
  <c r="AY1785" i="1"/>
  <c r="AY1786" i="1"/>
  <c r="AY1787" i="1"/>
  <c r="AY1788" i="1"/>
  <c r="AY1789" i="1"/>
  <c r="AY1790" i="1"/>
  <c r="AY1791" i="1"/>
  <c r="AY1792" i="1"/>
  <c r="AY1793" i="1"/>
  <c r="AY1794" i="1"/>
  <c r="AY1795" i="1"/>
  <c r="AY1796" i="1"/>
  <c r="AY1797" i="1"/>
  <c r="AY1798" i="1"/>
  <c r="AY1799" i="1"/>
  <c r="AY1800" i="1"/>
  <c r="AY1801" i="1"/>
  <c r="AY1802" i="1"/>
  <c r="AY1803" i="1"/>
  <c r="AY1804" i="1"/>
  <c r="AY1805" i="1"/>
  <c r="AY1806" i="1"/>
  <c r="AY1807" i="1"/>
  <c r="AY1808" i="1"/>
  <c r="AY1809" i="1"/>
  <c r="AY1810" i="1"/>
  <c r="AY1811" i="1"/>
  <c r="AY1812" i="1"/>
  <c r="AY1813" i="1"/>
  <c r="AY1814" i="1"/>
  <c r="AY1815" i="1"/>
  <c r="AY1816" i="1"/>
  <c r="AY1817" i="1"/>
  <c r="AY1818" i="1"/>
  <c r="AY1819" i="1"/>
  <c r="AY1820" i="1"/>
  <c r="AY1821" i="1"/>
  <c r="AY1822" i="1"/>
  <c r="AY1823" i="1"/>
  <c r="AY1824" i="1"/>
  <c r="AY1825" i="1"/>
  <c r="AY1826" i="1"/>
  <c r="AY1827" i="1"/>
  <c r="AY1828" i="1"/>
  <c r="AY1829" i="1"/>
  <c r="AY1830" i="1"/>
  <c r="AY1831" i="1"/>
  <c r="AY1832" i="1"/>
  <c r="AY1833" i="1"/>
  <c r="AY1834" i="1"/>
  <c r="AY1835" i="1"/>
  <c r="AY1836" i="1"/>
  <c r="AY1837" i="1"/>
  <c r="AY1838" i="1"/>
  <c r="AY1839" i="1"/>
  <c r="AY1840" i="1"/>
  <c r="AY1841" i="1"/>
  <c r="AY1842" i="1"/>
  <c r="AY1843" i="1"/>
  <c r="AY1844" i="1"/>
  <c r="AY1845" i="1"/>
  <c r="AY1846" i="1"/>
  <c r="AY1847" i="1"/>
  <c r="AY1848" i="1"/>
  <c r="AY1849" i="1"/>
  <c r="AY1850" i="1"/>
  <c r="AY1851" i="1"/>
  <c r="AY1852" i="1"/>
  <c r="AY1853" i="1"/>
  <c r="AY1854" i="1"/>
  <c r="AY1855" i="1"/>
  <c r="AY1856" i="1"/>
  <c r="AY1857" i="1"/>
  <c r="AY1858" i="1"/>
  <c r="AY1859" i="1"/>
  <c r="AY1860" i="1"/>
  <c r="AY1861" i="1"/>
  <c r="AY1862" i="1"/>
  <c r="AY1863" i="1"/>
  <c r="AY1864" i="1"/>
  <c r="AY1865" i="1"/>
  <c r="AY1866" i="1"/>
  <c r="AY1867" i="1"/>
  <c r="AY1868" i="1"/>
  <c r="AY1869" i="1"/>
  <c r="AY1870" i="1"/>
  <c r="AY1871" i="1"/>
  <c r="AY1872" i="1"/>
  <c r="AY1873" i="1"/>
  <c r="AY1874" i="1"/>
  <c r="AY1875" i="1"/>
  <c r="AY1876" i="1"/>
  <c r="AY1877" i="1"/>
  <c r="AY1878" i="1"/>
  <c r="AY1879" i="1"/>
  <c r="AY1880" i="1"/>
  <c r="AY1881" i="1"/>
  <c r="AY1882" i="1"/>
  <c r="AY1883" i="1"/>
  <c r="AY1884" i="1"/>
  <c r="AY1885" i="1"/>
  <c r="AY1886" i="1"/>
  <c r="AY1887" i="1"/>
  <c r="AY1888" i="1"/>
  <c r="AY1889" i="1"/>
  <c r="AY1890" i="1"/>
  <c r="AY1891" i="1"/>
  <c r="AY1892" i="1"/>
  <c r="AY1893" i="1"/>
  <c r="AY1894" i="1"/>
  <c r="AY1895" i="1"/>
  <c r="AY1896" i="1"/>
  <c r="AY1897" i="1"/>
  <c r="AY1898" i="1"/>
  <c r="AY1899" i="1"/>
  <c r="AY1900" i="1"/>
  <c r="AY1901" i="1"/>
  <c r="AY1902" i="1"/>
  <c r="AY1903" i="1"/>
  <c r="AY1904" i="1"/>
  <c r="AY1905" i="1"/>
  <c r="AY1906" i="1"/>
  <c r="AY1907" i="1"/>
  <c r="AY1908" i="1"/>
  <c r="AY1909" i="1"/>
  <c r="AY1910" i="1"/>
  <c r="AY1911" i="1"/>
  <c r="AY1912" i="1"/>
  <c r="AY1913" i="1"/>
  <c r="AY1914" i="1"/>
  <c r="AY1915" i="1"/>
  <c r="AY1916" i="1"/>
  <c r="AY1917" i="1"/>
  <c r="AY1918" i="1"/>
  <c r="AY1919" i="1"/>
  <c r="AY1920" i="1"/>
  <c r="AY1921" i="1"/>
  <c r="AY1922" i="1"/>
  <c r="AY1923" i="1"/>
  <c r="AY1924" i="1"/>
  <c r="AY1925" i="1"/>
  <c r="AY1926" i="1"/>
  <c r="AY1927" i="1"/>
  <c r="AY1928" i="1"/>
  <c r="AY1929" i="1"/>
  <c r="AY1930" i="1"/>
  <c r="AY1931" i="1"/>
  <c r="AY1932" i="1"/>
  <c r="AY1933" i="1"/>
  <c r="AY1934" i="1"/>
  <c r="AY1935" i="1"/>
  <c r="AY1936" i="1"/>
  <c r="AY1937" i="1"/>
  <c r="AY1938" i="1"/>
  <c r="AY1939" i="1"/>
  <c r="AY1940" i="1"/>
  <c r="AY1941" i="1"/>
  <c r="AY1942" i="1"/>
  <c r="AY1943" i="1"/>
  <c r="AY1944" i="1"/>
  <c r="AY1945" i="1"/>
  <c r="AY1946" i="1"/>
  <c r="AY1947" i="1"/>
  <c r="AY1948" i="1"/>
  <c r="AY1949" i="1"/>
  <c r="AY1950" i="1"/>
  <c r="AY1951" i="1"/>
  <c r="AY1952" i="1"/>
  <c r="AY1953" i="1"/>
  <c r="AY1954" i="1"/>
  <c r="AY1955" i="1"/>
  <c r="AY1956" i="1"/>
  <c r="AY1957" i="1"/>
  <c r="AY1958" i="1"/>
  <c r="AY1959" i="1"/>
  <c r="AY1960" i="1"/>
  <c r="AY1961" i="1"/>
  <c r="AY1962" i="1"/>
  <c r="AY1963" i="1"/>
  <c r="AY1964" i="1"/>
  <c r="AY1965" i="1"/>
  <c r="AY1966" i="1"/>
  <c r="AY1967" i="1"/>
  <c r="AY1968" i="1"/>
  <c r="AY1969" i="1"/>
  <c r="AY1970" i="1"/>
  <c r="AY1971" i="1"/>
  <c r="AY1972" i="1"/>
  <c r="AY1973" i="1"/>
  <c r="AY1974" i="1"/>
  <c r="AY1975" i="1"/>
  <c r="AY1976" i="1"/>
  <c r="AY1977" i="1"/>
  <c r="AY1978" i="1"/>
  <c r="AY1979" i="1"/>
  <c r="AY1980" i="1"/>
  <c r="AY1981" i="1"/>
  <c r="AY1982" i="1"/>
  <c r="AY1983" i="1"/>
  <c r="AY1984" i="1"/>
  <c r="AY1985" i="1"/>
  <c r="AY1986" i="1"/>
  <c r="AY1987" i="1"/>
  <c r="AY1988" i="1"/>
  <c r="AY1989" i="1"/>
  <c r="AY1990" i="1"/>
  <c r="AY1991" i="1"/>
  <c r="AY1992" i="1"/>
  <c r="AY1993" i="1"/>
  <c r="AY1994" i="1"/>
  <c r="AY1995" i="1"/>
  <c r="AY1996" i="1"/>
  <c r="AY1997" i="1"/>
  <c r="AY1998" i="1"/>
  <c r="AY1999" i="1"/>
  <c r="AY2000" i="1"/>
  <c r="AY2001" i="1"/>
  <c r="AY2002" i="1"/>
  <c r="AY2003" i="1"/>
  <c r="AY2004" i="1"/>
  <c r="AY2005" i="1"/>
  <c r="AY2006" i="1"/>
  <c r="AY2007" i="1"/>
  <c r="AY2008" i="1"/>
  <c r="AY2009" i="1"/>
  <c r="AY2010" i="1"/>
  <c r="AY2011" i="1"/>
  <c r="AY2012" i="1"/>
  <c r="AY2013" i="1"/>
  <c r="AY2014" i="1"/>
  <c r="AY2015" i="1"/>
  <c r="AY2016" i="1"/>
  <c r="AY2017" i="1"/>
  <c r="AY2018" i="1"/>
  <c r="AY2019" i="1"/>
  <c r="AY2020" i="1"/>
  <c r="AY2021" i="1"/>
  <c r="AY2022" i="1"/>
  <c r="AY2023" i="1"/>
  <c r="AY2024" i="1"/>
  <c r="AY2025" i="1"/>
  <c r="AY2026" i="1"/>
  <c r="AY2027" i="1"/>
  <c r="AY2028" i="1"/>
  <c r="AY2029" i="1"/>
  <c r="AY2030" i="1"/>
  <c r="AY2031" i="1"/>
  <c r="AY2032" i="1"/>
  <c r="AY2033" i="1"/>
  <c r="AY2034" i="1"/>
  <c r="AY2035" i="1"/>
  <c r="AY2036" i="1"/>
  <c r="AY2037" i="1"/>
  <c r="AY2038" i="1"/>
  <c r="AY2039" i="1"/>
  <c r="AY2040" i="1"/>
  <c r="AY2041" i="1"/>
  <c r="AY2042" i="1"/>
  <c r="AY2043" i="1"/>
  <c r="AY2044" i="1"/>
  <c r="AY2045" i="1"/>
  <c r="AY2046" i="1"/>
  <c r="AY2047" i="1"/>
  <c r="AY2048" i="1"/>
  <c r="AY2049" i="1"/>
  <c r="AY2050" i="1"/>
  <c r="AY2051" i="1"/>
  <c r="AY2052" i="1"/>
  <c r="AY2053" i="1"/>
  <c r="AY2054" i="1"/>
  <c r="AY2055" i="1"/>
  <c r="AY2056" i="1"/>
  <c r="AY2057" i="1"/>
  <c r="AY2058" i="1"/>
  <c r="AY2059" i="1"/>
  <c r="AY2060" i="1"/>
  <c r="AY2061" i="1"/>
  <c r="AY2062" i="1"/>
  <c r="AY2063" i="1"/>
  <c r="AY2064" i="1"/>
  <c r="AY2065" i="1"/>
  <c r="AY2066" i="1"/>
  <c r="AY2067" i="1"/>
  <c r="AY2068" i="1"/>
  <c r="AY2069" i="1"/>
  <c r="AY2070" i="1"/>
  <c r="AY2071" i="1"/>
  <c r="AY2072" i="1"/>
  <c r="AY2073" i="1"/>
  <c r="AY2074" i="1"/>
  <c r="AY2075" i="1"/>
  <c r="AY2076" i="1"/>
  <c r="AY2077" i="1"/>
  <c r="AY2078" i="1"/>
  <c r="AY2079" i="1"/>
  <c r="AY2080" i="1"/>
  <c r="AY2081" i="1"/>
  <c r="AY2082" i="1"/>
  <c r="AY2083" i="1"/>
  <c r="AY2084" i="1"/>
  <c r="AY2085" i="1"/>
  <c r="AY2086" i="1"/>
  <c r="AY2087" i="1"/>
  <c r="AY2088" i="1"/>
  <c r="AY2089" i="1"/>
  <c r="AY2090" i="1"/>
  <c r="AY2091" i="1"/>
  <c r="AY2092" i="1"/>
  <c r="AY2093" i="1"/>
  <c r="AY2094" i="1"/>
  <c r="AY2095" i="1"/>
  <c r="AY2096" i="1"/>
  <c r="AY2097" i="1"/>
  <c r="AY2098" i="1"/>
  <c r="AY2099" i="1"/>
  <c r="AY2100" i="1"/>
  <c r="AY2101" i="1"/>
  <c r="AY2102" i="1"/>
  <c r="AY2103" i="1"/>
  <c r="AY2104" i="1"/>
  <c r="AY2105" i="1"/>
  <c r="AY2106" i="1"/>
  <c r="AY2107" i="1"/>
  <c r="AY2108" i="1"/>
  <c r="AY2109" i="1"/>
  <c r="AY2110" i="1"/>
  <c r="AY2111" i="1"/>
  <c r="AY2112" i="1"/>
  <c r="AY2113" i="1"/>
  <c r="AY2114" i="1"/>
  <c r="AY2115" i="1"/>
  <c r="AY2116" i="1"/>
  <c r="AY2117" i="1"/>
  <c r="AY2118" i="1"/>
  <c r="AY2119" i="1"/>
  <c r="AY2120" i="1"/>
  <c r="AY2121" i="1"/>
  <c r="AY2122" i="1"/>
  <c r="AY2123" i="1"/>
  <c r="AY2124" i="1"/>
  <c r="AY2125" i="1"/>
  <c r="AY2126" i="1"/>
  <c r="AY2127" i="1"/>
  <c r="AY2128" i="1"/>
  <c r="AY2129" i="1"/>
  <c r="AY2130" i="1"/>
  <c r="AY2131" i="1"/>
  <c r="AY2132" i="1"/>
  <c r="AY2133" i="1"/>
  <c r="AY2134" i="1"/>
  <c r="AY2135" i="1"/>
  <c r="AY2136" i="1"/>
  <c r="AY2137" i="1"/>
  <c r="AY2138" i="1"/>
  <c r="AY2139" i="1"/>
  <c r="AY2140" i="1"/>
  <c r="AY2141" i="1"/>
  <c r="AY2142" i="1"/>
  <c r="AY2143" i="1"/>
  <c r="AY2144" i="1"/>
  <c r="AY2145" i="1"/>
  <c r="AY2146" i="1"/>
  <c r="AY2147" i="1"/>
  <c r="AY2148" i="1"/>
  <c r="AY2149" i="1"/>
  <c r="AY2150" i="1"/>
  <c r="AY2151" i="1"/>
  <c r="AY2152" i="1"/>
  <c r="AY2153" i="1"/>
  <c r="AY2154" i="1"/>
  <c r="AY2155" i="1"/>
  <c r="AY2156" i="1"/>
  <c r="AY2157" i="1"/>
  <c r="AY2158" i="1"/>
  <c r="AY2159" i="1"/>
  <c r="AY2160" i="1"/>
  <c r="AY2161" i="1"/>
  <c r="AY2162" i="1"/>
  <c r="AY2163" i="1"/>
  <c r="AY2164" i="1"/>
  <c r="AY2165" i="1"/>
  <c r="AY2166" i="1"/>
  <c r="AY2167" i="1"/>
  <c r="AY2168" i="1"/>
  <c r="AY2169" i="1"/>
  <c r="AY2170" i="1"/>
  <c r="AY2171" i="1"/>
  <c r="AY2172" i="1"/>
  <c r="AY2173" i="1"/>
  <c r="AY2174" i="1"/>
  <c r="AY2175" i="1"/>
  <c r="AY2176" i="1"/>
  <c r="AY2177" i="1"/>
  <c r="AY2178" i="1"/>
  <c r="AY2179" i="1"/>
  <c r="AY2180" i="1"/>
  <c r="AY2181" i="1"/>
  <c r="AY2182" i="1"/>
  <c r="AY2183" i="1"/>
  <c r="AY2184" i="1"/>
  <c r="AY2185" i="1"/>
  <c r="AY2186" i="1"/>
  <c r="AY2187" i="1"/>
  <c r="AY2188" i="1"/>
  <c r="AY2189" i="1"/>
  <c r="AY2190" i="1"/>
  <c r="AY2191" i="1"/>
  <c r="AY2192" i="1"/>
  <c r="AY2193" i="1"/>
  <c r="AY2194" i="1"/>
  <c r="AY2195" i="1"/>
  <c r="AY2196" i="1"/>
  <c r="AY2197" i="1"/>
  <c r="AY2198" i="1"/>
  <c r="AY2199" i="1"/>
  <c r="AY2200" i="1"/>
  <c r="AY2201" i="1"/>
  <c r="AY2202" i="1"/>
  <c r="AY2203" i="1"/>
  <c r="AY2204" i="1"/>
  <c r="AY2205" i="1"/>
  <c r="AY2206" i="1"/>
  <c r="AY2207" i="1"/>
  <c r="AY2208" i="1"/>
  <c r="AY2209" i="1"/>
  <c r="AY2210" i="1"/>
  <c r="AY2211" i="1"/>
  <c r="AY2212" i="1"/>
  <c r="AY2213" i="1"/>
  <c r="AY2214" i="1"/>
  <c r="AY2215" i="1"/>
  <c r="AY2216" i="1"/>
  <c r="AY2217" i="1"/>
  <c r="AY2218" i="1"/>
  <c r="AY2219" i="1"/>
  <c r="AY2220" i="1"/>
  <c r="AY2221" i="1"/>
  <c r="AY2222" i="1"/>
  <c r="AY2223" i="1"/>
  <c r="AY2224" i="1"/>
  <c r="AY2225" i="1"/>
  <c r="AY2226" i="1"/>
  <c r="AY2227" i="1"/>
  <c r="AY2228" i="1"/>
  <c r="AY2229" i="1"/>
  <c r="AY2230" i="1"/>
  <c r="AY2231" i="1"/>
  <c r="AY2232" i="1"/>
  <c r="AY2233" i="1"/>
  <c r="AY2234" i="1"/>
  <c r="AY2235" i="1"/>
  <c r="AY2236" i="1"/>
  <c r="AY2237" i="1"/>
  <c r="AY2238" i="1"/>
  <c r="AY2239" i="1"/>
  <c r="AY2240" i="1"/>
  <c r="AY2241" i="1"/>
  <c r="AY2242" i="1"/>
  <c r="AY2243" i="1"/>
  <c r="AY2244" i="1"/>
  <c r="AY2245" i="1"/>
  <c r="AY2246" i="1"/>
  <c r="AY2247" i="1"/>
  <c r="AY2248" i="1"/>
  <c r="AY2249" i="1"/>
  <c r="AY2250" i="1"/>
  <c r="AY2251" i="1"/>
  <c r="AY2252" i="1"/>
  <c r="AY2253" i="1"/>
  <c r="AY2254" i="1"/>
  <c r="AY2255" i="1"/>
  <c r="AY2256" i="1"/>
  <c r="AY2257" i="1"/>
  <c r="AY2258" i="1"/>
  <c r="AY2259" i="1"/>
  <c r="AY2260" i="1"/>
  <c r="AY2261" i="1"/>
  <c r="AY2262" i="1"/>
  <c r="AY2263" i="1"/>
  <c r="AY2264" i="1"/>
  <c r="AY2265" i="1"/>
  <c r="AY2266" i="1"/>
  <c r="AY2267" i="1"/>
  <c r="AY2268" i="1"/>
  <c r="AY2269" i="1"/>
  <c r="AY2270" i="1"/>
  <c r="AY2271" i="1"/>
  <c r="AY2272" i="1"/>
  <c r="AY2273" i="1"/>
  <c r="AY2274" i="1"/>
  <c r="AY2275" i="1"/>
  <c r="AY2276" i="1"/>
  <c r="AY2277" i="1"/>
  <c r="AY2278" i="1"/>
  <c r="AY2279" i="1"/>
  <c r="AY2280" i="1"/>
  <c r="AY2281" i="1"/>
  <c r="AY2282" i="1"/>
  <c r="AY2283" i="1"/>
  <c r="AY2284" i="1"/>
  <c r="AY2285" i="1"/>
  <c r="AY2286" i="1"/>
  <c r="AY2287" i="1"/>
  <c r="AY2288" i="1"/>
  <c r="AY2289" i="1"/>
  <c r="AY2290" i="1"/>
  <c r="AY2291" i="1"/>
  <c r="AY2292" i="1"/>
  <c r="AY2293" i="1"/>
  <c r="AY2294" i="1"/>
  <c r="AY2295" i="1"/>
  <c r="AY2296" i="1"/>
  <c r="AY2297" i="1"/>
  <c r="AY2298" i="1"/>
  <c r="AY2299" i="1"/>
  <c r="AY2300" i="1"/>
  <c r="AY2301" i="1"/>
  <c r="AY2302" i="1"/>
  <c r="AY2303" i="1"/>
  <c r="AY2304" i="1"/>
  <c r="AY2305" i="1"/>
  <c r="AY2306" i="1"/>
  <c r="AY2307" i="1"/>
  <c r="AY2308" i="1"/>
  <c r="AY2309" i="1"/>
  <c r="AY2310" i="1"/>
  <c r="AY2311" i="1"/>
  <c r="AY2312" i="1"/>
  <c r="AY2313" i="1"/>
  <c r="AY2314" i="1"/>
  <c r="AY2315" i="1"/>
  <c r="AY2316" i="1"/>
  <c r="AY2317" i="1"/>
  <c r="AY2318" i="1"/>
  <c r="AY2319" i="1"/>
  <c r="AY2320" i="1"/>
  <c r="AY2321" i="1"/>
  <c r="AY2322" i="1"/>
  <c r="AY2323" i="1"/>
  <c r="AY2324" i="1"/>
  <c r="AY2325" i="1"/>
  <c r="AY2326" i="1"/>
  <c r="AY2327" i="1"/>
  <c r="AY2328" i="1"/>
  <c r="AY2329" i="1"/>
  <c r="AY2330" i="1"/>
  <c r="AY2331" i="1"/>
  <c r="AY2332" i="1"/>
  <c r="AY2333" i="1"/>
  <c r="AY2334" i="1"/>
  <c r="AY2335" i="1"/>
  <c r="AY2336" i="1"/>
  <c r="AY2337" i="1"/>
  <c r="AY2338" i="1"/>
  <c r="AY2339" i="1"/>
  <c r="AY2340" i="1"/>
  <c r="AY2341" i="1"/>
  <c r="AY2342" i="1"/>
  <c r="AY2343" i="1"/>
  <c r="AY2344" i="1"/>
  <c r="AY2345" i="1"/>
  <c r="AY2346" i="1"/>
  <c r="AY2347" i="1"/>
  <c r="AY2348" i="1"/>
  <c r="AY2" i="1"/>
  <c r="F6" i="2"/>
  <c r="E6" i="2"/>
  <c r="F5" i="2"/>
  <c r="E5" i="2"/>
  <c r="F4" i="2"/>
  <c r="E4" i="2"/>
  <c r="F3" i="2"/>
  <c r="E3" i="2"/>
  <c r="BJ2348" i="1"/>
  <c r="BI2348" i="1"/>
  <c r="BH2348" i="1"/>
  <c r="BG2348" i="1"/>
  <c r="BF2348" i="1"/>
  <c r="BE2348" i="1"/>
  <c r="BD2348" i="1"/>
  <c r="BC2348" i="1"/>
  <c r="AV2348" i="1"/>
  <c r="AU2348" i="1"/>
  <c r="AN2348" i="1"/>
  <c r="AM2348" i="1"/>
  <c r="AL2348" i="1"/>
  <c r="BJ2347" i="1"/>
  <c r="BI2347" i="1"/>
  <c r="BH2347" i="1"/>
  <c r="BG2347" i="1"/>
  <c r="BF2347" i="1"/>
  <c r="BE2347" i="1"/>
  <c r="BD2347" i="1"/>
  <c r="BC2347" i="1"/>
  <c r="AV2347" i="1"/>
  <c r="AU2347" i="1"/>
  <c r="AN2347" i="1"/>
  <c r="AM2347" i="1"/>
  <c r="AL2347" i="1"/>
  <c r="BJ2346" i="1"/>
  <c r="BI2346" i="1"/>
  <c r="BH2346" i="1"/>
  <c r="BG2346" i="1"/>
  <c r="BF2346" i="1"/>
  <c r="BE2346" i="1"/>
  <c r="BD2346" i="1"/>
  <c r="BC2346" i="1"/>
  <c r="AV2346" i="1"/>
  <c r="AU2346" i="1"/>
  <c r="AN2346" i="1"/>
  <c r="AM2346" i="1"/>
  <c r="AL2346" i="1"/>
  <c r="BJ2345" i="1"/>
  <c r="BI2345" i="1"/>
  <c r="BH2345" i="1"/>
  <c r="BG2345" i="1"/>
  <c r="BF2345" i="1"/>
  <c r="BE2345" i="1"/>
  <c r="BD2345" i="1"/>
  <c r="BC2345" i="1"/>
  <c r="AV2345" i="1"/>
  <c r="AU2345" i="1"/>
  <c r="AN2345" i="1"/>
  <c r="AM2345" i="1"/>
  <c r="AL2345" i="1"/>
  <c r="BJ2344" i="1"/>
  <c r="BI2344" i="1"/>
  <c r="BH2344" i="1"/>
  <c r="BG2344" i="1"/>
  <c r="BF2344" i="1"/>
  <c r="BE2344" i="1"/>
  <c r="BD2344" i="1"/>
  <c r="BC2344" i="1"/>
  <c r="AV2344" i="1"/>
  <c r="AU2344" i="1"/>
  <c r="AN2344" i="1"/>
  <c r="AM2344" i="1"/>
  <c r="AL2344" i="1"/>
  <c r="BJ2343" i="1"/>
  <c r="BI2343" i="1"/>
  <c r="BH2343" i="1"/>
  <c r="BG2343" i="1"/>
  <c r="BF2343" i="1"/>
  <c r="BE2343" i="1"/>
  <c r="BD2343" i="1"/>
  <c r="BC2343" i="1"/>
  <c r="AV2343" i="1"/>
  <c r="AU2343" i="1"/>
  <c r="AN2343" i="1"/>
  <c r="AM2343" i="1"/>
  <c r="AL2343" i="1"/>
  <c r="BJ2342" i="1"/>
  <c r="BI2342" i="1"/>
  <c r="BH2342" i="1"/>
  <c r="BG2342" i="1"/>
  <c r="BF2342" i="1"/>
  <c r="BE2342" i="1"/>
  <c r="BD2342" i="1"/>
  <c r="BC2342" i="1"/>
  <c r="AV2342" i="1"/>
  <c r="AU2342" i="1"/>
  <c r="AN2342" i="1"/>
  <c r="AM2342" i="1"/>
  <c r="AL2342" i="1"/>
  <c r="BJ2341" i="1"/>
  <c r="BI2341" i="1"/>
  <c r="BH2341" i="1"/>
  <c r="BG2341" i="1"/>
  <c r="BF2341" i="1"/>
  <c r="BE2341" i="1"/>
  <c r="BD2341" i="1"/>
  <c r="BC2341" i="1"/>
  <c r="AV2341" i="1"/>
  <c r="AU2341" i="1"/>
  <c r="AN2341" i="1"/>
  <c r="AM2341" i="1"/>
  <c r="AL2341" i="1"/>
  <c r="BJ2340" i="1"/>
  <c r="BI2340" i="1"/>
  <c r="BH2340" i="1"/>
  <c r="BG2340" i="1"/>
  <c r="BF2340" i="1"/>
  <c r="BE2340" i="1"/>
  <c r="BD2340" i="1"/>
  <c r="BC2340" i="1"/>
  <c r="AV2340" i="1"/>
  <c r="AU2340" i="1"/>
  <c r="AN2340" i="1"/>
  <c r="AM2340" i="1"/>
  <c r="AL2340" i="1"/>
  <c r="BJ2339" i="1"/>
  <c r="BI2339" i="1"/>
  <c r="BH2339" i="1"/>
  <c r="BG2339" i="1"/>
  <c r="BF2339" i="1"/>
  <c r="BE2339" i="1"/>
  <c r="BD2339" i="1"/>
  <c r="BC2339" i="1"/>
  <c r="AV2339" i="1"/>
  <c r="AU2339" i="1"/>
  <c r="AN2339" i="1"/>
  <c r="AM2339" i="1"/>
  <c r="AL2339" i="1"/>
  <c r="BJ2338" i="1"/>
  <c r="BI2338" i="1"/>
  <c r="BH2338" i="1"/>
  <c r="BG2338" i="1"/>
  <c r="BF2338" i="1"/>
  <c r="BE2338" i="1"/>
  <c r="BD2338" i="1"/>
  <c r="BC2338" i="1"/>
  <c r="AV2338" i="1"/>
  <c r="AU2338" i="1"/>
  <c r="AN2338" i="1"/>
  <c r="AM2338" i="1"/>
  <c r="AL2338" i="1"/>
  <c r="BJ2337" i="1"/>
  <c r="BI2337" i="1"/>
  <c r="BH2337" i="1"/>
  <c r="BG2337" i="1"/>
  <c r="BF2337" i="1"/>
  <c r="BE2337" i="1"/>
  <c r="BD2337" i="1"/>
  <c r="BC2337" i="1"/>
  <c r="AV2337" i="1"/>
  <c r="AU2337" i="1"/>
  <c r="AN2337" i="1"/>
  <c r="AM2337" i="1"/>
  <c r="AL2337" i="1"/>
  <c r="BJ2336" i="1"/>
  <c r="BI2336" i="1"/>
  <c r="BH2336" i="1"/>
  <c r="BG2336" i="1"/>
  <c r="BF2336" i="1"/>
  <c r="BE2336" i="1"/>
  <c r="BD2336" i="1"/>
  <c r="BC2336" i="1"/>
  <c r="AV2336" i="1"/>
  <c r="AU2336" i="1"/>
  <c r="AN2336" i="1"/>
  <c r="AM2336" i="1"/>
  <c r="AL2336" i="1"/>
  <c r="BJ2335" i="1"/>
  <c r="BI2335" i="1"/>
  <c r="BH2335" i="1"/>
  <c r="BG2335" i="1"/>
  <c r="BF2335" i="1"/>
  <c r="BE2335" i="1"/>
  <c r="BD2335" i="1"/>
  <c r="BC2335" i="1"/>
  <c r="AV2335" i="1"/>
  <c r="AU2335" i="1"/>
  <c r="AN2335" i="1"/>
  <c r="AM2335" i="1"/>
  <c r="AL2335" i="1"/>
  <c r="BJ2334" i="1"/>
  <c r="BI2334" i="1"/>
  <c r="BH2334" i="1"/>
  <c r="BG2334" i="1"/>
  <c r="BF2334" i="1"/>
  <c r="BE2334" i="1"/>
  <c r="BD2334" i="1"/>
  <c r="BC2334" i="1"/>
  <c r="AV2334" i="1"/>
  <c r="AU2334" i="1"/>
  <c r="AN2334" i="1"/>
  <c r="AM2334" i="1"/>
  <c r="AL2334" i="1"/>
  <c r="BJ2333" i="1"/>
  <c r="BI2333" i="1"/>
  <c r="BH2333" i="1"/>
  <c r="BG2333" i="1"/>
  <c r="BF2333" i="1"/>
  <c r="BE2333" i="1"/>
  <c r="BD2333" i="1"/>
  <c r="BC2333" i="1"/>
  <c r="AV2333" i="1"/>
  <c r="AU2333" i="1"/>
  <c r="AN2333" i="1"/>
  <c r="AM2333" i="1"/>
  <c r="AL2333" i="1"/>
  <c r="BJ2332" i="1"/>
  <c r="BI2332" i="1"/>
  <c r="BH2332" i="1"/>
  <c r="BG2332" i="1"/>
  <c r="BF2332" i="1"/>
  <c r="BE2332" i="1"/>
  <c r="BD2332" i="1"/>
  <c r="BC2332" i="1"/>
  <c r="AV2332" i="1"/>
  <c r="AU2332" i="1"/>
  <c r="AN2332" i="1"/>
  <c r="AM2332" i="1"/>
  <c r="AL2332" i="1"/>
  <c r="BJ2331" i="1"/>
  <c r="BI2331" i="1"/>
  <c r="BH2331" i="1"/>
  <c r="BG2331" i="1"/>
  <c r="BF2331" i="1"/>
  <c r="BE2331" i="1"/>
  <c r="BD2331" i="1"/>
  <c r="BC2331" i="1"/>
  <c r="AV2331" i="1"/>
  <c r="AU2331" i="1"/>
  <c r="AN2331" i="1"/>
  <c r="AM2331" i="1"/>
  <c r="AL2331" i="1"/>
  <c r="BJ2330" i="1"/>
  <c r="BI2330" i="1"/>
  <c r="BH2330" i="1"/>
  <c r="BG2330" i="1"/>
  <c r="BF2330" i="1"/>
  <c r="BE2330" i="1"/>
  <c r="BD2330" i="1"/>
  <c r="BC2330" i="1"/>
  <c r="AV2330" i="1"/>
  <c r="AU2330" i="1"/>
  <c r="AN2330" i="1"/>
  <c r="AM2330" i="1"/>
  <c r="AL2330" i="1"/>
  <c r="BJ2329" i="1"/>
  <c r="BI2329" i="1"/>
  <c r="BH2329" i="1"/>
  <c r="BG2329" i="1"/>
  <c r="BF2329" i="1"/>
  <c r="BE2329" i="1"/>
  <c r="BD2329" i="1"/>
  <c r="BC2329" i="1"/>
  <c r="AV2329" i="1"/>
  <c r="AU2329" i="1"/>
  <c r="AN2329" i="1"/>
  <c r="AM2329" i="1"/>
  <c r="AL2329" i="1"/>
  <c r="BJ2328" i="1"/>
  <c r="BI2328" i="1"/>
  <c r="BH2328" i="1"/>
  <c r="BG2328" i="1"/>
  <c r="BF2328" i="1"/>
  <c r="BE2328" i="1"/>
  <c r="BD2328" i="1"/>
  <c r="BC2328" i="1"/>
  <c r="AV2328" i="1"/>
  <c r="AU2328" i="1"/>
  <c r="AN2328" i="1"/>
  <c r="AM2328" i="1"/>
  <c r="AL2328" i="1"/>
  <c r="BJ2327" i="1"/>
  <c r="BI2327" i="1"/>
  <c r="BH2327" i="1"/>
  <c r="BG2327" i="1"/>
  <c r="BF2327" i="1"/>
  <c r="BE2327" i="1"/>
  <c r="BD2327" i="1"/>
  <c r="BC2327" i="1"/>
  <c r="AV2327" i="1"/>
  <c r="AU2327" i="1"/>
  <c r="AN2327" i="1"/>
  <c r="AM2327" i="1"/>
  <c r="AL2327" i="1"/>
  <c r="BJ2326" i="1"/>
  <c r="BI2326" i="1"/>
  <c r="BH2326" i="1"/>
  <c r="BG2326" i="1"/>
  <c r="BF2326" i="1"/>
  <c r="BE2326" i="1"/>
  <c r="BD2326" i="1"/>
  <c r="BC2326" i="1"/>
  <c r="AV2326" i="1"/>
  <c r="AU2326" i="1"/>
  <c r="AN2326" i="1"/>
  <c r="AM2326" i="1"/>
  <c r="AL2326" i="1"/>
  <c r="BJ2325" i="1"/>
  <c r="BI2325" i="1"/>
  <c r="BH2325" i="1"/>
  <c r="BG2325" i="1"/>
  <c r="BF2325" i="1"/>
  <c r="BE2325" i="1"/>
  <c r="BD2325" i="1"/>
  <c r="BC2325" i="1"/>
  <c r="AV2325" i="1"/>
  <c r="AU2325" i="1"/>
  <c r="AN2325" i="1"/>
  <c r="AM2325" i="1"/>
  <c r="AL2325" i="1"/>
  <c r="BJ2324" i="1"/>
  <c r="BI2324" i="1"/>
  <c r="BH2324" i="1"/>
  <c r="BG2324" i="1"/>
  <c r="BF2324" i="1"/>
  <c r="BE2324" i="1"/>
  <c r="BD2324" i="1"/>
  <c r="BC2324" i="1"/>
  <c r="AV2324" i="1"/>
  <c r="AU2324" i="1"/>
  <c r="AN2324" i="1"/>
  <c r="AM2324" i="1"/>
  <c r="AL2324" i="1"/>
  <c r="BJ2323" i="1"/>
  <c r="BI2323" i="1"/>
  <c r="BH2323" i="1"/>
  <c r="BG2323" i="1"/>
  <c r="BF2323" i="1"/>
  <c r="BE2323" i="1"/>
  <c r="BD2323" i="1"/>
  <c r="BC2323" i="1"/>
  <c r="AV2323" i="1"/>
  <c r="AU2323" i="1"/>
  <c r="AN2323" i="1"/>
  <c r="AM2323" i="1"/>
  <c r="AL2323" i="1"/>
  <c r="BJ2322" i="1"/>
  <c r="BI2322" i="1"/>
  <c r="BH2322" i="1"/>
  <c r="BG2322" i="1"/>
  <c r="BF2322" i="1"/>
  <c r="BE2322" i="1"/>
  <c r="BD2322" i="1"/>
  <c r="BC2322" i="1"/>
  <c r="AV2322" i="1"/>
  <c r="AU2322" i="1"/>
  <c r="AN2322" i="1"/>
  <c r="AM2322" i="1"/>
  <c r="AL2322" i="1"/>
  <c r="BJ2321" i="1"/>
  <c r="BI2321" i="1"/>
  <c r="BH2321" i="1"/>
  <c r="BG2321" i="1"/>
  <c r="BF2321" i="1"/>
  <c r="BE2321" i="1"/>
  <c r="BD2321" i="1"/>
  <c r="BC2321" i="1"/>
  <c r="AV2321" i="1"/>
  <c r="AU2321" i="1"/>
  <c r="AN2321" i="1"/>
  <c r="AM2321" i="1"/>
  <c r="AL2321" i="1"/>
  <c r="BJ2320" i="1"/>
  <c r="BI2320" i="1"/>
  <c r="BH2320" i="1"/>
  <c r="BG2320" i="1"/>
  <c r="BF2320" i="1"/>
  <c r="BE2320" i="1"/>
  <c r="BD2320" i="1"/>
  <c r="BC2320" i="1"/>
  <c r="AV2320" i="1"/>
  <c r="AU2320" i="1"/>
  <c r="AN2320" i="1"/>
  <c r="AM2320" i="1"/>
  <c r="AL2320" i="1"/>
  <c r="BJ2319" i="1"/>
  <c r="BI2319" i="1"/>
  <c r="BH2319" i="1"/>
  <c r="BG2319" i="1"/>
  <c r="BF2319" i="1"/>
  <c r="BE2319" i="1"/>
  <c r="BD2319" i="1"/>
  <c r="BC2319" i="1"/>
  <c r="AV2319" i="1"/>
  <c r="AU2319" i="1"/>
  <c r="AN2319" i="1"/>
  <c r="AM2319" i="1"/>
  <c r="AL2319" i="1"/>
  <c r="BJ2318" i="1"/>
  <c r="BI2318" i="1"/>
  <c r="BH2318" i="1"/>
  <c r="BG2318" i="1"/>
  <c r="BF2318" i="1"/>
  <c r="BE2318" i="1"/>
  <c r="BD2318" i="1"/>
  <c r="BC2318" i="1"/>
  <c r="AV2318" i="1"/>
  <c r="AU2318" i="1"/>
  <c r="AN2318" i="1"/>
  <c r="AM2318" i="1"/>
  <c r="AL2318" i="1"/>
  <c r="BJ2317" i="1"/>
  <c r="BI2317" i="1"/>
  <c r="BH2317" i="1"/>
  <c r="BG2317" i="1"/>
  <c r="BF2317" i="1"/>
  <c r="BE2317" i="1"/>
  <c r="BD2317" i="1"/>
  <c r="BC2317" i="1"/>
  <c r="AV2317" i="1"/>
  <c r="AU2317" i="1"/>
  <c r="AN2317" i="1"/>
  <c r="AM2317" i="1"/>
  <c r="AL2317" i="1"/>
  <c r="BJ2316" i="1"/>
  <c r="BI2316" i="1"/>
  <c r="BH2316" i="1"/>
  <c r="BG2316" i="1"/>
  <c r="BF2316" i="1"/>
  <c r="BE2316" i="1"/>
  <c r="BD2316" i="1"/>
  <c r="BC2316" i="1"/>
  <c r="AV2316" i="1"/>
  <c r="AU2316" i="1"/>
  <c r="AN2316" i="1"/>
  <c r="AM2316" i="1"/>
  <c r="AL2316" i="1"/>
  <c r="BJ2315" i="1"/>
  <c r="BI2315" i="1"/>
  <c r="BH2315" i="1"/>
  <c r="BG2315" i="1"/>
  <c r="BF2315" i="1"/>
  <c r="BE2315" i="1"/>
  <c r="BD2315" i="1"/>
  <c r="BC2315" i="1"/>
  <c r="AV2315" i="1"/>
  <c r="AU2315" i="1"/>
  <c r="AN2315" i="1"/>
  <c r="AM2315" i="1"/>
  <c r="AL2315" i="1"/>
  <c r="BJ2314" i="1"/>
  <c r="BI2314" i="1"/>
  <c r="BH2314" i="1"/>
  <c r="BG2314" i="1"/>
  <c r="BF2314" i="1"/>
  <c r="BE2314" i="1"/>
  <c r="BD2314" i="1"/>
  <c r="BC2314" i="1"/>
  <c r="AV2314" i="1"/>
  <c r="AU2314" i="1"/>
  <c r="AN2314" i="1"/>
  <c r="AM2314" i="1"/>
  <c r="AL2314" i="1"/>
  <c r="BJ2313" i="1"/>
  <c r="BI2313" i="1"/>
  <c r="BH2313" i="1"/>
  <c r="BG2313" i="1"/>
  <c r="BF2313" i="1"/>
  <c r="BE2313" i="1"/>
  <c r="BD2313" i="1"/>
  <c r="BC2313" i="1"/>
  <c r="AV2313" i="1"/>
  <c r="AU2313" i="1"/>
  <c r="AN2313" i="1"/>
  <c r="AM2313" i="1"/>
  <c r="AL2313" i="1"/>
  <c r="BJ2312" i="1"/>
  <c r="BI2312" i="1"/>
  <c r="BH2312" i="1"/>
  <c r="BG2312" i="1"/>
  <c r="BF2312" i="1"/>
  <c r="BE2312" i="1"/>
  <c r="BD2312" i="1"/>
  <c r="BC2312" i="1"/>
  <c r="AV2312" i="1"/>
  <c r="AU2312" i="1"/>
  <c r="AN2312" i="1"/>
  <c r="AM2312" i="1"/>
  <c r="AL2312" i="1"/>
  <c r="BJ2311" i="1"/>
  <c r="BI2311" i="1"/>
  <c r="BH2311" i="1"/>
  <c r="BG2311" i="1"/>
  <c r="BF2311" i="1"/>
  <c r="BE2311" i="1"/>
  <c r="BD2311" i="1"/>
  <c r="BC2311" i="1"/>
  <c r="AV2311" i="1"/>
  <c r="AU2311" i="1"/>
  <c r="AN2311" i="1"/>
  <c r="AM2311" i="1"/>
  <c r="AL2311" i="1"/>
  <c r="BJ2310" i="1"/>
  <c r="BI2310" i="1"/>
  <c r="BH2310" i="1"/>
  <c r="BG2310" i="1"/>
  <c r="BF2310" i="1"/>
  <c r="BE2310" i="1"/>
  <c r="BD2310" i="1"/>
  <c r="BC2310" i="1"/>
  <c r="AV2310" i="1"/>
  <c r="AU2310" i="1"/>
  <c r="AN2310" i="1"/>
  <c r="AM2310" i="1"/>
  <c r="AL2310" i="1"/>
  <c r="BJ2309" i="1"/>
  <c r="BI2309" i="1"/>
  <c r="BH2309" i="1"/>
  <c r="BG2309" i="1"/>
  <c r="BF2309" i="1"/>
  <c r="BE2309" i="1"/>
  <c r="BD2309" i="1"/>
  <c r="BC2309" i="1"/>
  <c r="AV2309" i="1"/>
  <c r="AU2309" i="1"/>
  <c r="AN2309" i="1"/>
  <c r="AM2309" i="1"/>
  <c r="AL2309" i="1"/>
  <c r="BJ2308" i="1"/>
  <c r="BI2308" i="1"/>
  <c r="BH2308" i="1"/>
  <c r="BG2308" i="1"/>
  <c r="BF2308" i="1"/>
  <c r="BE2308" i="1"/>
  <c r="BD2308" i="1"/>
  <c r="BC2308" i="1"/>
  <c r="AV2308" i="1"/>
  <c r="AU2308" i="1"/>
  <c r="AN2308" i="1"/>
  <c r="AM2308" i="1"/>
  <c r="AL2308" i="1"/>
  <c r="BJ2307" i="1"/>
  <c r="BI2307" i="1"/>
  <c r="BH2307" i="1"/>
  <c r="BG2307" i="1"/>
  <c r="BF2307" i="1"/>
  <c r="BE2307" i="1"/>
  <c r="BD2307" i="1"/>
  <c r="BC2307" i="1"/>
  <c r="AV2307" i="1"/>
  <c r="AU2307" i="1"/>
  <c r="AN2307" i="1"/>
  <c r="AM2307" i="1"/>
  <c r="AL2307" i="1"/>
  <c r="BJ2306" i="1"/>
  <c r="BI2306" i="1"/>
  <c r="BH2306" i="1"/>
  <c r="BG2306" i="1"/>
  <c r="BF2306" i="1"/>
  <c r="BE2306" i="1"/>
  <c r="BD2306" i="1"/>
  <c r="BC2306" i="1"/>
  <c r="AV2306" i="1"/>
  <c r="AU2306" i="1"/>
  <c r="AN2306" i="1"/>
  <c r="AM2306" i="1"/>
  <c r="AL2306" i="1"/>
  <c r="BJ2305" i="1"/>
  <c r="BI2305" i="1"/>
  <c r="BH2305" i="1"/>
  <c r="BG2305" i="1"/>
  <c r="BF2305" i="1"/>
  <c r="BE2305" i="1"/>
  <c r="BD2305" i="1"/>
  <c r="BC2305" i="1"/>
  <c r="AV2305" i="1"/>
  <c r="AU2305" i="1"/>
  <c r="AN2305" i="1"/>
  <c r="AM2305" i="1"/>
  <c r="AL2305" i="1"/>
  <c r="BJ2304" i="1"/>
  <c r="BI2304" i="1"/>
  <c r="BH2304" i="1"/>
  <c r="BG2304" i="1"/>
  <c r="BF2304" i="1"/>
  <c r="BE2304" i="1"/>
  <c r="BD2304" i="1"/>
  <c r="BC2304" i="1"/>
  <c r="AV2304" i="1"/>
  <c r="AU2304" i="1"/>
  <c r="AN2304" i="1"/>
  <c r="AM2304" i="1"/>
  <c r="AL2304" i="1"/>
  <c r="BJ2303" i="1"/>
  <c r="BI2303" i="1"/>
  <c r="BH2303" i="1"/>
  <c r="BG2303" i="1"/>
  <c r="BF2303" i="1"/>
  <c r="BE2303" i="1"/>
  <c r="BD2303" i="1"/>
  <c r="BC2303" i="1"/>
  <c r="AV2303" i="1"/>
  <c r="AU2303" i="1"/>
  <c r="AN2303" i="1"/>
  <c r="AM2303" i="1"/>
  <c r="AL2303" i="1"/>
  <c r="BJ2302" i="1"/>
  <c r="BI2302" i="1"/>
  <c r="BH2302" i="1"/>
  <c r="BG2302" i="1"/>
  <c r="BF2302" i="1"/>
  <c r="BE2302" i="1"/>
  <c r="BD2302" i="1"/>
  <c r="BC2302" i="1"/>
  <c r="AV2302" i="1"/>
  <c r="AU2302" i="1"/>
  <c r="AN2302" i="1"/>
  <c r="AM2302" i="1"/>
  <c r="AL2302" i="1"/>
  <c r="BJ2301" i="1"/>
  <c r="BI2301" i="1"/>
  <c r="BH2301" i="1"/>
  <c r="BG2301" i="1"/>
  <c r="BF2301" i="1"/>
  <c r="BE2301" i="1"/>
  <c r="BD2301" i="1"/>
  <c r="BC2301" i="1"/>
  <c r="AV2301" i="1"/>
  <c r="AU2301" i="1"/>
  <c r="AN2301" i="1"/>
  <c r="AM2301" i="1"/>
  <c r="AL2301" i="1"/>
  <c r="BJ2300" i="1"/>
  <c r="BI2300" i="1"/>
  <c r="BH2300" i="1"/>
  <c r="BG2300" i="1"/>
  <c r="BF2300" i="1"/>
  <c r="BE2300" i="1"/>
  <c r="BD2300" i="1"/>
  <c r="BC2300" i="1"/>
  <c r="AV2300" i="1"/>
  <c r="AU2300" i="1"/>
  <c r="AN2300" i="1"/>
  <c r="AM2300" i="1"/>
  <c r="AL2300" i="1"/>
  <c r="BJ2299" i="1"/>
  <c r="BI2299" i="1"/>
  <c r="BH2299" i="1"/>
  <c r="BG2299" i="1"/>
  <c r="BF2299" i="1"/>
  <c r="BE2299" i="1"/>
  <c r="BD2299" i="1"/>
  <c r="BC2299" i="1"/>
  <c r="AV2299" i="1"/>
  <c r="AU2299" i="1"/>
  <c r="AN2299" i="1"/>
  <c r="AM2299" i="1"/>
  <c r="AL2299" i="1"/>
  <c r="BJ2298" i="1"/>
  <c r="BI2298" i="1"/>
  <c r="BH2298" i="1"/>
  <c r="BG2298" i="1"/>
  <c r="BF2298" i="1"/>
  <c r="BE2298" i="1"/>
  <c r="BD2298" i="1"/>
  <c r="BC2298" i="1"/>
  <c r="AV2298" i="1"/>
  <c r="AU2298" i="1"/>
  <c r="AN2298" i="1"/>
  <c r="AM2298" i="1"/>
  <c r="AL2298" i="1"/>
  <c r="BJ2297" i="1"/>
  <c r="BI2297" i="1"/>
  <c r="BH2297" i="1"/>
  <c r="BG2297" i="1"/>
  <c r="BF2297" i="1"/>
  <c r="BE2297" i="1"/>
  <c r="BD2297" i="1"/>
  <c r="BC2297" i="1"/>
  <c r="AV2297" i="1"/>
  <c r="AU2297" i="1"/>
  <c r="AN2297" i="1"/>
  <c r="AM2297" i="1"/>
  <c r="AL2297" i="1"/>
  <c r="BJ2296" i="1"/>
  <c r="BI2296" i="1"/>
  <c r="BH2296" i="1"/>
  <c r="BG2296" i="1"/>
  <c r="BF2296" i="1"/>
  <c r="BE2296" i="1"/>
  <c r="BD2296" i="1"/>
  <c r="BC2296" i="1"/>
  <c r="AV2296" i="1"/>
  <c r="AU2296" i="1"/>
  <c r="AN2296" i="1"/>
  <c r="AM2296" i="1"/>
  <c r="AL2296" i="1"/>
  <c r="BJ2295" i="1"/>
  <c r="BI2295" i="1"/>
  <c r="BH2295" i="1"/>
  <c r="BG2295" i="1"/>
  <c r="BF2295" i="1"/>
  <c r="BE2295" i="1"/>
  <c r="BD2295" i="1"/>
  <c r="BC2295" i="1"/>
  <c r="AV2295" i="1"/>
  <c r="AU2295" i="1"/>
  <c r="AN2295" i="1"/>
  <c r="AM2295" i="1"/>
  <c r="AL2295" i="1"/>
  <c r="BJ2294" i="1"/>
  <c r="BI2294" i="1"/>
  <c r="BH2294" i="1"/>
  <c r="BG2294" i="1"/>
  <c r="BF2294" i="1"/>
  <c r="BE2294" i="1"/>
  <c r="BD2294" i="1"/>
  <c r="BC2294" i="1"/>
  <c r="AV2294" i="1"/>
  <c r="AU2294" i="1"/>
  <c r="AN2294" i="1"/>
  <c r="AM2294" i="1"/>
  <c r="AL2294" i="1"/>
  <c r="BJ2293" i="1"/>
  <c r="BI2293" i="1"/>
  <c r="BH2293" i="1"/>
  <c r="BG2293" i="1"/>
  <c r="BF2293" i="1"/>
  <c r="BE2293" i="1"/>
  <c r="BD2293" i="1"/>
  <c r="BC2293" i="1"/>
  <c r="AV2293" i="1"/>
  <c r="AU2293" i="1"/>
  <c r="AN2293" i="1"/>
  <c r="AM2293" i="1"/>
  <c r="AL2293" i="1"/>
  <c r="BJ2292" i="1"/>
  <c r="BI2292" i="1"/>
  <c r="BH2292" i="1"/>
  <c r="BG2292" i="1"/>
  <c r="BF2292" i="1"/>
  <c r="BE2292" i="1"/>
  <c r="BD2292" i="1"/>
  <c r="BC2292" i="1"/>
  <c r="AV2292" i="1"/>
  <c r="AU2292" i="1"/>
  <c r="AN2292" i="1"/>
  <c r="AM2292" i="1"/>
  <c r="AL2292" i="1"/>
  <c r="BJ2291" i="1"/>
  <c r="BI2291" i="1"/>
  <c r="BH2291" i="1"/>
  <c r="BG2291" i="1"/>
  <c r="BF2291" i="1"/>
  <c r="BE2291" i="1"/>
  <c r="BD2291" i="1"/>
  <c r="BC2291" i="1"/>
  <c r="AV2291" i="1"/>
  <c r="AU2291" i="1"/>
  <c r="AN2291" i="1"/>
  <c r="AM2291" i="1"/>
  <c r="AL2291" i="1"/>
  <c r="BJ2290" i="1"/>
  <c r="BI2290" i="1"/>
  <c r="BH2290" i="1"/>
  <c r="BG2290" i="1"/>
  <c r="BF2290" i="1"/>
  <c r="BE2290" i="1"/>
  <c r="BD2290" i="1"/>
  <c r="BC2290" i="1"/>
  <c r="AV2290" i="1"/>
  <c r="AU2290" i="1"/>
  <c r="AN2290" i="1"/>
  <c r="AM2290" i="1"/>
  <c r="AL2290" i="1"/>
  <c r="BJ2289" i="1"/>
  <c r="BI2289" i="1"/>
  <c r="BH2289" i="1"/>
  <c r="BG2289" i="1"/>
  <c r="BF2289" i="1"/>
  <c r="BE2289" i="1"/>
  <c r="BD2289" i="1"/>
  <c r="BC2289" i="1"/>
  <c r="AV2289" i="1"/>
  <c r="AU2289" i="1"/>
  <c r="AN2289" i="1"/>
  <c r="AM2289" i="1"/>
  <c r="AL2289" i="1"/>
  <c r="BJ2288" i="1"/>
  <c r="BI2288" i="1"/>
  <c r="BH2288" i="1"/>
  <c r="BG2288" i="1"/>
  <c r="BF2288" i="1"/>
  <c r="BE2288" i="1"/>
  <c r="BD2288" i="1"/>
  <c r="BC2288" i="1"/>
  <c r="AV2288" i="1"/>
  <c r="AU2288" i="1"/>
  <c r="AN2288" i="1"/>
  <c r="AM2288" i="1"/>
  <c r="AL2288" i="1"/>
  <c r="BJ2287" i="1"/>
  <c r="BI2287" i="1"/>
  <c r="BH2287" i="1"/>
  <c r="BG2287" i="1"/>
  <c r="BF2287" i="1"/>
  <c r="BE2287" i="1"/>
  <c r="BD2287" i="1"/>
  <c r="BC2287" i="1"/>
  <c r="AV2287" i="1"/>
  <c r="AU2287" i="1"/>
  <c r="AN2287" i="1"/>
  <c r="AM2287" i="1"/>
  <c r="AL2287" i="1"/>
  <c r="BJ2286" i="1"/>
  <c r="BI2286" i="1"/>
  <c r="BH2286" i="1"/>
  <c r="BG2286" i="1"/>
  <c r="BF2286" i="1"/>
  <c r="BE2286" i="1"/>
  <c r="BD2286" i="1"/>
  <c r="BC2286" i="1"/>
  <c r="AV2286" i="1"/>
  <c r="AU2286" i="1"/>
  <c r="AN2286" i="1"/>
  <c r="AM2286" i="1"/>
  <c r="AL2286" i="1"/>
  <c r="BJ2285" i="1"/>
  <c r="BI2285" i="1"/>
  <c r="BH2285" i="1"/>
  <c r="BG2285" i="1"/>
  <c r="BF2285" i="1"/>
  <c r="BE2285" i="1"/>
  <c r="BD2285" i="1"/>
  <c r="BC2285" i="1"/>
  <c r="AV2285" i="1"/>
  <c r="AU2285" i="1"/>
  <c r="AN2285" i="1"/>
  <c r="AM2285" i="1"/>
  <c r="AL2285" i="1"/>
  <c r="BJ2284" i="1"/>
  <c r="BI2284" i="1"/>
  <c r="BH2284" i="1"/>
  <c r="BG2284" i="1"/>
  <c r="BF2284" i="1"/>
  <c r="BE2284" i="1"/>
  <c r="BD2284" i="1"/>
  <c r="BC2284" i="1"/>
  <c r="AV2284" i="1"/>
  <c r="AU2284" i="1"/>
  <c r="AN2284" i="1"/>
  <c r="AM2284" i="1"/>
  <c r="AL2284" i="1"/>
  <c r="BJ2283" i="1"/>
  <c r="BI2283" i="1"/>
  <c r="BH2283" i="1"/>
  <c r="BG2283" i="1"/>
  <c r="BF2283" i="1"/>
  <c r="BE2283" i="1"/>
  <c r="BD2283" i="1"/>
  <c r="BC2283" i="1"/>
  <c r="AV2283" i="1"/>
  <c r="AU2283" i="1"/>
  <c r="AN2283" i="1"/>
  <c r="AM2283" i="1"/>
  <c r="AL2283" i="1"/>
  <c r="BJ2282" i="1"/>
  <c r="BI2282" i="1"/>
  <c r="BH2282" i="1"/>
  <c r="BG2282" i="1"/>
  <c r="BF2282" i="1"/>
  <c r="BE2282" i="1"/>
  <c r="BD2282" i="1"/>
  <c r="BC2282" i="1"/>
  <c r="AV2282" i="1"/>
  <c r="AU2282" i="1"/>
  <c r="AN2282" i="1"/>
  <c r="AM2282" i="1"/>
  <c r="AL2282" i="1"/>
  <c r="BJ2281" i="1"/>
  <c r="BI2281" i="1"/>
  <c r="BH2281" i="1"/>
  <c r="BG2281" i="1"/>
  <c r="BF2281" i="1"/>
  <c r="BE2281" i="1"/>
  <c r="BD2281" i="1"/>
  <c r="BC2281" i="1"/>
  <c r="AV2281" i="1"/>
  <c r="AU2281" i="1"/>
  <c r="AN2281" i="1"/>
  <c r="AM2281" i="1"/>
  <c r="AL2281" i="1"/>
  <c r="BJ2280" i="1"/>
  <c r="BI2280" i="1"/>
  <c r="BH2280" i="1"/>
  <c r="BG2280" i="1"/>
  <c r="BF2280" i="1"/>
  <c r="BE2280" i="1"/>
  <c r="BD2280" i="1"/>
  <c r="BC2280" i="1"/>
  <c r="AV2280" i="1"/>
  <c r="AU2280" i="1"/>
  <c r="AN2280" i="1"/>
  <c r="AM2280" i="1"/>
  <c r="AL2280" i="1"/>
  <c r="BJ2279" i="1"/>
  <c r="BI2279" i="1"/>
  <c r="BH2279" i="1"/>
  <c r="BG2279" i="1"/>
  <c r="BF2279" i="1"/>
  <c r="BE2279" i="1"/>
  <c r="BD2279" i="1"/>
  <c r="BC2279" i="1"/>
  <c r="AV2279" i="1"/>
  <c r="AU2279" i="1"/>
  <c r="AN2279" i="1"/>
  <c r="AM2279" i="1"/>
  <c r="AL2279" i="1"/>
  <c r="BJ2278" i="1"/>
  <c r="BI2278" i="1"/>
  <c r="BH2278" i="1"/>
  <c r="BG2278" i="1"/>
  <c r="BF2278" i="1"/>
  <c r="BE2278" i="1"/>
  <c r="BD2278" i="1"/>
  <c r="BC2278" i="1"/>
  <c r="AV2278" i="1"/>
  <c r="AU2278" i="1"/>
  <c r="AN2278" i="1"/>
  <c r="AM2278" i="1"/>
  <c r="AL2278" i="1"/>
  <c r="BJ2277" i="1"/>
  <c r="BI2277" i="1"/>
  <c r="BH2277" i="1"/>
  <c r="BG2277" i="1"/>
  <c r="BF2277" i="1"/>
  <c r="BE2277" i="1"/>
  <c r="BD2277" i="1"/>
  <c r="BC2277" i="1"/>
  <c r="AV2277" i="1"/>
  <c r="AU2277" i="1"/>
  <c r="AN2277" i="1"/>
  <c r="AM2277" i="1"/>
  <c r="AL2277" i="1"/>
  <c r="BJ2276" i="1"/>
  <c r="BI2276" i="1"/>
  <c r="BH2276" i="1"/>
  <c r="BG2276" i="1"/>
  <c r="BF2276" i="1"/>
  <c r="BE2276" i="1"/>
  <c r="BD2276" i="1"/>
  <c r="BC2276" i="1"/>
  <c r="AV2276" i="1"/>
  <c r="AU2276" i="1"/>
  <c r="AN2276" i="1"/>
  <c r="AM2276" i="1"/>
  <c r="AL2276" i="1"/>
  <c r="BJ2275" i="1"/>
  <c r="BI2275" i="1"/>
  <c r="BH2275" i="1"/>
  <c r="BG2275" i="1"/>
  <c r="BF2275" i="1"/>
  <c r="BE2275" i="1"/>
  <c r="BD2275" i="1"/>
  <c r="BC2275" i="1"/>
  <c r="AV2275" i="1"/>
  <c r="AU2275" i="1"/>
  <c r="AN2275" i="1"/>
  <c r="AM2275" i="1"/>
  <c r="AL2275" i="1"/>
  <c r="BJ2274" i="1"/>
  <c r="BI2274" i="1"/>
  <c r="BH2274" i="1"/>
  <c r="BG2274" i="1"/>
  <c r="BF2274" i="1"/>
  <c r="BE2274" i="1"/>
  <c r="BD2274" i="1"/>
  <c r="BC2274" i="1"/>
  <c r="AV2274" i="1"/>
  <c r="AU2274" i="1"/>
  <c r="AN2274" i="1"/>
  <c r="AM2274" i="1"/>
  <c r="AL2274" i="1"/>
  <c r="BJ2273" i="1"/>
  <c r="BI2273" i="1"/>
  <c r="BH2273" i="1"/>
  <c r="BG2273" i="1"/>
  <c r="BF2273" i="1"/>
  <c r="BE2273" i="1"/>
  <c r="BD2273" i="1"/>
  <c r="BC2273" i="1"/>
  <c r="AV2273" i="1"/>
  <c r="AU2273" i="1"/>
  <c r="AN2273" i="1"/>
  <c r="AM2273" i="1"/>
  <c r="AL2273" i="1"/>
  <c r="BJ2272" i="1"/>
  <c r="BI2272" i="1"/>
  <c r="BH2272" i="1"/>
  <c r="BG2272" i="1"/>
  <c r="BF2272" i="1"/>
  <c r="BE2272" i="1"/>
  <c r="BD2272" i="1"/>
  <c r="BC2272" i="1"/>
  <c r="AV2272" i="1"/>
  <c r="AU2272" i="1"/>
  <c r="AN2272" i="1"/>
  <c r="AM2272" i="1"/>
  <c r="AL2272" i="1"/>
  <c r="BJ2271" i="1"/>
  <c r="BI2271" i="1"/>
  <c r="BH2271" i="1"/>
  <c r="BG2271" i="1"/>
  <c r="BF2271" i="1"/>
  <c r="BE2271" i="1"/>
  <c r="BD2271" i="1"/>
  <c r="BC2271" i="1"/>
  <c r="AV2271" i="1"/>
  <c r="AU2271" i="1"/>
  <c r="AN2271" i="1"/>
  <c r="AM2271" i="1"/>
  <c r="AL2271" i="1"/>
  <c r="BJ2270" i="1"/>
  <c r="BI2270" i="1"/>
  <c r="BH2270" i="1"/>
  <c r="BG2270" i="1"/>
  <c r="BF2270" i="1"/>
  <c r="BE2270" i="1"/>
  <c r="BD2270" i="1"/>
  <c r="BC2270" i="1"/>
  <c r="AV2270" i="1"/>
  <c r="AU2270" i="1"/>
  <c r="AN2270" i="1"/>
  <c r="AM2270" i="1"/>
  <c r="AL2270" i="1"/>
  <c r="BJ2269" i="1"/>
  <c r="BI2269" i="1"/>
  <c r="BH2269" i="1"/>
  <c r="BG2269" i="1"/>
  <c r="BF2269" i="1"/>
  <c r="BE2269" i="1"/>
  <c r="BD2269" i="1"/>
  <c r="BC2269" i="1"/>
  <c r="AV2269" i="1"/>
  <c r="AU2269" i="1"/>
  <c r="AN2269" i="1"/>
  <c r="AM2269" i="1"/>
  <c r="AL2269" i="1"/>
  <c r="BJ2268" i="1"/>
  <c r="BI2268" i="1"/>
  <c r="BH2268" i="1"/>
  <c r="BG2268" i="1"/>
  <c r="BF2268" i="1"/>
  <c r="BE2268" i="1"/>
  <c r="BD2268" i="1"/>
  <c r="BC2268" i="1"/>
  <c r="AV2268" i="1"/>
  <c r="AU2268" i="1"/>
  <c r="AN2268" i="1"/>
  <c r="AM2268" i="1"/>
  <c r="AL2268" i="1"/>
  <c r="BJ2267" i="1"/>
  <c r="BI2267" i="1"/>
  <c r="BH2267" i="1"/>
  <c r="BG2267" i="1"/>
  <c r="BF2267" i="1"/>
  <c r="BE2267" i="1"/>
  <c r="BD2267" i="1"/>
  <c r="BC2267" i="1"/>
  <c r="AV2267" i="1"/>
  <c r="AU2267" i="1"/>
  <c r="AN2267" i="1"/>
  <c r="AM2267" i="1"/>
  <c r="AL2267" i="1"/>
  <c r="BJ2266" i="1"/>
  <c r="BI2266" i="1"/>
  <c r="BH2266" i="1"/>
  <c r="BG2266" i="1"/>
  <c r="BF2266" i="1"/>
  <c r="BE2266" i="1"/>
  <c r="BD2266" i="1"/>
  <c r="BC2266" i="1"/>
  <c r="AV2266" i="1"/>
  <c r="AU2266" i="1"/>
  <c r="AN2266" i="1"/>
  <c r="AM2266" i="1"/>
  <c r="AL2266" i="1"/>
  <c r="BJ2265" i="1"/>
  <c r="BI2265" i="1"/>
  <c r="BH2265" i="1"/>
  <c r="BG2265" i="1"/>
  <c r="BF2265" i="1"/>
  <c r="BE2265" i="1"/>
  <c r="BD2265" i="1"/>
  <c r="BC2265" i="1"/>
  <c r="AV2265" i="1"/>
  <c r="AU2265" i="1"/>
  <c r="AN2265" i="1"/>
  <c r="AM2265" i="1"/>
  <c r="AL2265" i="1"/>
  <c r="BJ2264" i="1"/>
  <c r="BI2264" i="1"/>
  <c r="BH2264" i="1"/>
  <c r="BG2264" i="1"/>
  <c r="BF2264" i="1"/>
  <c r="BE2264" i="1"/>
  <c r="BD2264" i="1"/>
  <c r="BC2264" i="1"/>
  <c r="AV2264" i="1"/>
  <c r="AU2264" i="1"/>
  <c r="AN2264" i="1"/>
  <c r="AM2264" i="1"/>
  <c r="AL2264" i="1"/>
  <c r="BJ2263" i="1"/>
  <c r="BI2263" i="1"/>
  <c r="BH2263" i="1"/>
  <c r="BG2263" i="1"/>
  <c r="BF2263" i="1"/>
  <c r="BE2263" i="1"/>
  <c r="BD2263" i="1"/>
  <c r="BC2263" i="1"/>
  <c r="AV2263" i="1"/>
  <c r="AU2263" i="1"/>
  <c r="AN2263" i="1"/>
  <c r="AM2263" i="1"/>
  <c r="AL2263" i="1"/>
  <c r="BJ2262" i="1"/>
  <c r="BI2262" i="1"/>
  <c r="BH2262" i="1"/>
  <c r="BG2262" i="1"/>
  <c r="BF2262" i="1"/>
  <c r="BE2262" i="1"/>
  <c r="BD2262" i="1"/>
  <c r="BC2262" i="1"/>
  <c r="AV2262" i="1"/>
  <c r="AU2262" i="1"/>
  <c r="AN2262" i="1"/>
  <c r="AM2262" i="1"/>
  <c r="AL2262" i="1"/>
  <c r="BJ2261" i="1"/>
  <c r="BI2261" i="1"/>
  <c r="BH2261" i="1"/>
  <c r="BG2261" i="1"/>
  <c r="BF2261" i="1"/>
  <c r="BE2261" i="1"/>
  <c r="BD2261" i="1"/>
  <c r="BC2261" i="1"/>
  <c r="AV2261" i="1"/>
  <c r="AU2261" i="1"/>
  <c r="AN2261" i="1"/>
  <c r="AM2261" i="1"/>
  <c r="AL2261" i="1"/>
  <c r="BJ2260" i="1"/>
  <c r="BI2260" i="1"/>
  <c r="BH2260" i="1"/>
  <c r="BG2260" i="1"/>
  <c r="BF2260" i="1"/>
  <c r="BE2260" i="1"/>
  <c r="BD2260" i="1"/>
  <c r="BC2260" i="1"/>
  <c r="AV2260" i="1"/>
  <c r="AU2260" i="1"/>
  <c r="AN2260" i="1"/>
  <c r="AM2260" i="1"/>
  <c r="AL2260" i="1"/>
  <c r="BJ2259" i="1"/>
  <c r="BI2259" i="1"/>
  <c r="BH2259" i="1"/>
  <c r="BG2259" i="1"/>
  <c r="BF2259" i="1"/>
  <c r="BE2259" i="1"/>
  <c r="BD2259" i="1"/>
  <c r="BC2259" i="1"/>
  <c r="AV2259" i="1"/>
  <c r="AU2259" i="1"/>
  <c r="AN2259" i="1"/>
  <c r="AM2259" i="1"/>
  <c r="AL2259" i="1"/>
  <c r="BJ2258" i="1"/>
  <c r="BI2258" i="1"/>
  <c r="BH2258" i="1"/>
  <c r="BG2258" i="1"/>
  <c r="BF2258" i="1"/>
  <c r="BE2258" i="1"/>
  <c r="BD2258" i="1"/>
  <c r="BC2258" i="1"/>
  <c r="AV2258" i="1"/>
  <c r="AU2258" i="1"/>
  <c r="AN2258" i="1"/>
  <c r="AM2258" i="1"/>
  <c r="AL2258" i="1"/>
  <c r="BJ2257" i="1"/>
  <c r="BI2257" i="1"/>
  <c r="BH2257" i="1"/>
  <c r="BG2257" i="1"/>
  <c r="BF2257" i="1"/>
  <c r="BE2257" i="1"/>
  <c r="BD2257" i="1"/>
  <c r="BC2257" i="1"/>
  <c r="AV2257" i="1"/>
  <c r="AU2257" i="1"/>
  <c r="AN2257" i="1"/>
  <c r="AM2257" i="1"/>
  <c r="AL2257" i="1"/>
  <c r="BJ2256" i="1"/>
  <c r="BI2256" i="1"/>
  <c r="BH2256" i="1"/>
  <c r="BG2256" i="1"/>
  <c r="BF2256" i="1"/>
  <c r="BE2256" i="1"/>
  <c r="BD2256" i="1"/>
  <c r="BC2256" i="1"/>
  <c r="AV2256" i="1"/>
  <c r="AU2256" i="1"/>
  <c r="AN2256" i="1"/>
  <c r="AM2256" i="1"/>
  <c r="AL2256" i="1"/>
  <c r="BJ2255" i="1"/>
  <c r="BI2255" i="1"/>
  <c r="BH2255" i="1"/>
  <c r="BG2255" i="1"/>
  <c r="BF2255" i="1"/>
  <c r="BE2255" i="1"/>
  <c r="BD2255" i="1"/>
  <c r="BC2255" i="1"/>
  <c r="AV2255" i="1"/>
  <c r="AU2255" i="1"/>
  <c r="AN2255" i="1"/>
  <c r="AM2255" i="1"/>
  <c r="AL2255" i="1"/>
  <c r="BJ2254" i="1"/>
  <c r="BI2254" i="1"/>
  <c r="BH2254" i="1"/>
  <c r="BG2254" i="1"/>
  <c r="BF2254" i="1"/>
  <c r="BE2254" i="1"/>
  <c r="BD2254" i="1"/>
  <c r="BC2254" i="1"/>
  <c r="AV2254" i="1"/>
  <c r="AU2254" i="1"/>
  <c r="AN2254" i="1"/>
  <c r="AM2254" i="1"/>
  <c r="AL2254" i="1"/>
  <c r="BJ2253" i="1"/>
  <c r="BI2253" i="1"/>
  <c r="BH2253" i="1"/>
  <c r="BG2253" i="1"/>
  <c r="BF2253" i="1"/>
  <c r="BE2253" i="1"/>
  <c r="BD2253" i="1"/>
  <c r="BC2253" i="1"/>
  <c r="AV2253" i="1"/>
  <c r="AU2253" i="1"/>
  <c r="AN2253" i="1"/>
  <c r="AM2253" i="1"/>
  <c r="AL2253" i="1"/>
  <c r="BJ2252" i="1"/>
  <c r="BI2252" i="1"/>
  <c r="BH2252" i="1"/>
  <c r="BG2252" i="1"/>
  <c r="BF2252" i="1"/>
  <c r="BE2252" i="1"/>
  <c r="BD2252" i="1"/>
  <c r="BC2252" i="1"/>
  <c r="AV2252" i="1"/>
  <c r="AU2252" i="1"/>
  <c r="AN2252" i="1"/>
  <c r="AM2252" i="1"/>
  <c r="AL2252" i="1"/>
  <c r="BJ2251" i="1"/>
  <c r="BI2251" i="1"/>
  <c r="BH2251" i="1"/>
  <c r="BG2251" i="1"/>
  <c r="BF2251" i="1"/>
  <c r="BE2251" i="1"/>
  <c r="BD2251" i="1"/>
  <c r="BC2251" i="1"/>
  <c r="AV2251" i="1"/>
  <c r="AU2251" i="1"/>
  <c r="AN2251" i="1"/>
  <c r="AM2251" i="1"/>
  <c r="AL2251" i="1"/>
  <c r="BJ2250" i="1"/>
  <c r="BI2250" i="1"/>
  <c r="BH2250" i="1"/>
  <c r="BG2250" i="1"/>
  <c r="BF2250" i="1"/>
  <c r="BE2250" i="1"/>
  <c r="BD2250" i="1"/>
  <c r="BC2250" i="1"/>
  <c r="AV2250" i="1"/>
  <c r="AU2250" i="1"/>
  <c r="AN2250" i="1"/>
  <c r="AM2250" i="1"/>
  <c r="AL2250" i="1"/>
  <c r="BJ2249" i="1"/>
  <c r="BI2249" i="1"/>
  <c r="BH2249" i="1"/>
  <c r="BG2249" i="1"/>
  <c r="BF2249" i="1"/>
  <c r="BE2249" i="1"/>
  <c r="BD2249" i="1"/>
  <c r="BC2249" i="1"/>
  <c r="AV2249" i="1"/>
  <c r="AU2249" i="1"/>
  <c r="AN2249" i="1"/>
  <c r="AM2249" i="1"/>
  <c r="AL2249" i="1"/>
  <c r="BJ2248" i="1"/>
  <c r="BI2248" i="1"/>
  <c r="BH2248" i="1"/>
  <c r="BG2248" i="1"/>
  <c r="BF2248" i="1"/>
  <c r="BE2248" i="1"/>
  <c r="BD2248" i="1"/>
  <c r="BC2248" i="1"/>
  <c r="AV2248" i="1"/>
  <c r="AU2248" i="1"/>
  <c r="AN2248" i="1"/>
  <c r="AM2248" i="1"/>
  <c r="AL2248" i="1"/>
  <c r="BJ2247" i="1"/>
  <c r="BI2247" i="1"/>
  <c r="BH2247" i="1"/>
  <c r="BG2247" i="1"/>
  <c r="BF2247" i="1"/>
  <c r="BE2247" i="1"/>
  <c r="BD2247" i="1"/>
  <c r="BC2247" i="1"/>
  <c r="AV2247" i="1"/>
  <c r="AU2247" i="1"/>
  <c r="AN2247" i="1"/>
  <c r="AM2247" i="1"/>
  <c r="AL2247" i="1"/>
  <c r="BJ2246" i="1"/>
  <c r="BI2246" i="1"/>
  <c r="BH2246" i="1"/>
  <c r="BG2246" i="1"/>
  <c r="BF2246" i="1"/>
  <c r="BE2246" i="1"/>
  <c r="BD2246" i="1"/>
  <c r="BC2246" i="1"/>
  <c r="AV2246" i="1"/>
  <c r="AU2246" i="1"/>
  <c r="AN2246" i="1"/>
  <c r="AM2246" i="1"/>
  <c r="AL2246" i="1"/>
  <c r="BJ2245" i="1"/>
  <c r="BI2245" i="1"/>
  <c r="BH2245" i="1"/>
  <c r="BG2245" i="1"/>
  <c r="BF2245" i="1"/>
  <c r="BE2245" i="1"/>
  <c r="BD2245" i="1"/>
  <c r="BC2245" i="1"/>
  <c r="AV2245" i="1"/>
  <c r="AU2245" i="1"/>
  <c r="AN2245" i="1"/>
  <c r="AM2245" i="1"/>
  <c r="AL2245" i="1"/>
  <c r="BJ2244" i="1"/>
  <c r="BI2244" i="1"/>
  <c r="BH2244" i="1"/>
  <c r="BG2244" i="1"/>
  <c r="BF2244" i="1"/>
  <c r="BE2244" i="1"/>
  <c r="BD2244" i="1"/>
  <c r="BC2244" i="1"/>
  <c r="AV2244" i="1"/>
  <c r="AU2244" i="1"/>
  <c r="AN2244" i="1"/>
  <c r="AM2244" i="1"/>
  <c r="AL2244" i="1"/>
  <c r="BJ2243" i="1"/>
  <c r="BI2243" i="1"/>
  <c r="BH2243" i="1"/>
  <c r="BG2243" i="1"/>
  <c r="BF2243" i="1"/>
  <c r="BE2243" i="1"/>
  <c r="BD2243" i="1"/>
  <c r="BC2243" i="1"/>
  <c r="AV2243" i="1"/>
  <c r="AU2243" i="1"/>
  <c r="AN2243" i="1"/>
  <c r="AM2243" i="1"/>
  <c r="AL2243" i="1"/>
  <c r="BJ2242" i="1"/>
  <c r="BI2242" i="1"/>
  <c r="BH2242" i="1"/>
  <c r="BG2242" i="1"/>
  <c r="BF2242" i="1"/>
  <c r="BE2242" i="1"/>
  <c r="BD2242" i="1"/>
  <c r="BC2242" i="1"/>
  <c r="AV2242" i="1"/>
  <c r="AU2242" i="1"/>
  <c r="AN2242" i="1"/>
  <c r="AM2242" i="1"/>
  <c r="AL2242" i="1"/>
  <c r="BJ2241" i="1"/>
  <c r="BI2241" i="1"/>
  <c r="BH2241" i="1"/>
  <c r="BG2241" i="1"/>
  <c r="BF2241" i="1"/>
  <c r="BE2241" i="1"/>
  <c r="BD2241" i="1"/>
  <c r="BC2241" i="1"/>
  <c r="AV2241" i="1"/>
  <c r="AU2241" i="1"/>
  <c r="AN2241" i="1"/>
  <c r="AM2241" i="1"/>
  <c r="AL2241" i="1"/>
  <c r="BJ2240" i="1"/>
  <c r="BI2240" i="1"/>
  <c r="BH2240" i="1"/>
  <c r="BG2240" i="1"/>
  <c r="BF2240" i="1"/>
  <c r="BE2240" i="1"/>
  <c r="BD2240" i="1"/>
  <c r="BC2240" i="1"/>
  <c r="AV2240" i="1"/>
  <c r="AU2240" i="1"/>
  <c r="BO2240" i="1"/>
  <c r="AN2240" i="1"/>
  <c r="AM2240" i="1"/>
  <c r="AL2240" i="1"/>
  <c r="BJ2239" i="1"/>
  <c r="BI2239" i="1"/>
  <c r="BH2239" i="1"/>
  <c r="BG2239" i="1"/>
  <c r="BF2239" i="1"/>
  <c r="BE2239" i="1"/>
  <c r="BD2239" i="1"/>
  <c r="BC2239" i="1"/>
  <c r="AV2239" i="1"/>
  <c r="AU2239" i="1"/>
  <c r="AN2239" i="1"/>
  <c r="AM2239" i="1"/>
  <c r="AL2239" i="1"/>
  <c r="BJ2238" i="1"/>
  <c r="BI2238" i="1"/>
  <c r="BH2238" i="1"/>
  <c r="BG2238" i="1"/>
  <c r="BF2238" i="1"/>
  <c r="BE2238" i="1"/>
  <c r="BD2238" i="1"/>
  <c r="BC2238" i="1"/>
  <c r="AV2238" i="1"/>
  <c r="AU2238" i="1"/>
  <c r="AN2238" i="1"/>
  <c r="AM2238" i="1"/>
  <c r="AL2238" i="1"/>
  <c r="BJ2237" i="1"/>
  <c r="BI2237" i="1"/>
  <c r="BH2237" i="1"/>
  <c r="BG2237" i="1"/>
  <c r="BF2237" i="1"/>
  <c r="BE2237" i="1"/>
  <c r="BD2237" i="1"/>
  <c r="BC2237" i="1"/>
  <c r="AV2237" i="1"/>
  <c r="AU2237" i="1"/>
  <c r="AN2237" i="1"/>
  <c r="AM2237" i="1"/>
  <c r="AL2237" i="1"/>
  <c r="BJ2236" i="1"/>
  <c r="BI2236" i="1"/>
  <c r="BH2236" i="1"/>
  <c r="BG2236" i="1"/>
  <c r="BF2236" i="1"/>
  <c r="BE2236" i="1"/>
  <c r="BD2236" i="1"/>
  <c r="BC2236" i="1"/>
  <c r="AV2236" i="1"/>
  <c r="AU2236" i="1"/>
  <c r="AN2236" i="1"/>
  <c r="AM2236" i="1"/>
  <c r="AL2236" i="1"/>
  <c r="BJ2235" i="1"/>
  <c r="BI2235" i="1"/>
  <c r="BH2235" i="1"/>
  <c r="BG2235" i="1"/>
  <c r="BF2235" i="1"/>
  <c r="BE2235" i="1"/>
  <c r="BD2235" i="1"/>
  <c r="BC2235" i="1"/>
  <c r="AV2235" i="1"/>
  <c r="AU2235" i="1"/>
  <c r="AN2235" i="1"/>
  <c r="AM2235" i="1"/>
  <c r="AL2235" i="1"/>
  <c r="BJ2234" i="1"/>
  <c r="BI2234" i="1"/>
  <c r="BH2234" i="1"/>
  <c r="BG2234" i="1"/>
  <c r="BF2234" i="1"/>
  <c r="BE2234" i="1"/>
  <c r="BD2234" i="1"/>
  <c r="BC2234" i="1"/>
  <c r="AV2234" i="1"/>
  <c r="AU2234" i="1"/>
  <c r="AN2234" i="1"/>
  <c r="AM2234" i="1"/>
  <c r="AL2234" i="1"/>
  <c r="BJ2233" i="1"/>
  <c r="BI2233" i="1"/>
  <c r="BH2233" i="1"/>
  <c r="BG2233" i="1"/>
  <c r="BF2233" i="1"/>
  <c r="BE2233" i="1"/>
  <c r="BD2233" i="1"/>
  <c r="BC2233" i="1"/>
  <c r="AV2233" i="1"/>
  <c r="AU2233" i="1"/>
  <c r="AN2233" i="1"/>
  <c r="AM2233" i="1"/>
  <c r="AL2233" i="1"/>
  <c r="BJ2232" i="1"/>
  <c r="BI2232" i="1"/>
  <c r="BH2232" i="1"/>
  <c r="BG2232" i="1"/>
  <c r="BF2232" i="1"/>
  <c r="BE2232" i="1"/>
  <c r="BD2232" i="1"/>
  <c r="BC2232" i="1"/>
  <c r="AV2232" i="1"/>
  <c r="AU2232" i="1"/>
  <c r="BO2232" i="1"/>
  <c r="AN2232" i="1"/>
  <c r="AM2232" i="1"/>
  <c r="AL2232" i="1"/>
  <c r="BJ2231" i="1"/>
  <c r="BI2231" i="1"/>
  <c r="BH2231" i="1"/>
  <c r="BG2231" i="1"/>
  <c r="BF2231" i="1"/>
  <c r="BE2231" i="1"/>
  <c r="BD2231" i="1"/>
  <c r="BC2231" i="1"/>
  <c r="AV2231" i="1"/>
  <c r="AU2231" i="1"/>
  <c r="AN2231" i="1"/>
  <c r="AM2231" i="1"/>
  <c r="AL2231" i="1"/>
  <c r="BJ2230" i="1"/>
  <c r="BI2230" i="1"/>
  <c r="BH2230" i="1"/>
  <c r="BG2230" i="1"/>
  <c r="BF2230" i="1"/>
  <c r="BE2230" i="1"/>
  <c r="BD2230" i="1"/>
  <c r="BC2230" i="1"/>
  <c r="AV2230" i="1"/>
  <c r="AU2230" i="1"/>
  <c r="AN2230" i="1"/>
  <c r="AM2230" i="1"/>
  <c r="AL2230" i="1"/>
  <c r="BJ2229" i="1"/>
  <c r="BI2229" i="1"/>
  <c r="BH2229" i="1"/>
  <c r="BG2229" i="1"/>
  <c r="BF2229" i="1"/>
  <c r="BE2229" i="1"/>
  <c r="BD2229" i="1"/>
  <c r="BC2229" i="1"/>
  <c r="AV2229" i="1"/>
  <c r="AU2229" i="1"/>
  <c r="AN2229" i="1"/>
  <c r="AM2229" i="1"/>
  <c r="AL2229" i="1"/>
  <c r="BJ2228" i="1"/>
  <c r="BI2228" i="1"/>
  <c r="BH2228" i="1"/>
  <c r="BG2228" i="1"/>
  <c r="BF2228" i="1"/>
  <c r="BE2228" i="1"/>
  <c r="BD2228" i="1"/>
  <c r="BC2228" i="1"/>
  <c r="AV2228" i="1"/>
  <c r="AU2228" i="1"/>
  <c r="AN2228" i="1"/>
  <c r="AM2228" i="1"/>
  <c r="AL2228" i="1"/>
  <c r="BJ2227" i="1"/>
  <c r="BI2227" i="1"/>
  <c r="BH2227" i="1"/>
  <c r="BG2227" i="1"/>
  <c r="BF2227" i="1"/>
  <c r="BE2227" i="1"/>
  <c r="BD2227" i="1"/>
  <c r="BC2227" i="1"/>
  <c r="AV2227" i="1"/>
  <c r="AU2227" i="1"/>
  <c r="AN2227" i="1"/>
  <c r="AM2227" i="1"/>
  <c r="AL2227" i="1"/>
  <c r="BJ2226" i="1"/>
  <c r="BI2226" i="1"/>
  <c r="BH2226" i="1"/>
  <c r="BG2226" i="1"/>
  <c r="BF2226" i="1"/>
  <c r="BE2226" i="1"/>
  <c r="BD2226" i="1"/>
  <c r="BC2226" i="1"/>
  <c r="AV2226" i="1"/>
  <c r="AU2226" i="1"/>
  <c r="AN2226" i="1"/>
  <c r="AM2226" i="1"/>
  <c r="AL2226" i="1"/>
  <c r="BJ2225" i="1"/>
  <c r="BI2225" i="1"/>
  <c r="BH2225" i="1"/>
  <c r="BG2225" i="1"/>
  <c r="BF2225" i="1"/>
  <c r="BE2225" i="1"/>
  <c r="BD2225" i="1"/>
  <c r="BC2225" i="1"/>
  <c r="AV2225" i="1"/>
  <c r="AU2225" i="1"/>
  <c r="AN2225" i="1"/>
  <c r="AM2225" i="1"/>
  <c r="AL2225" i="1"/>
  <c r="BJ2224" i="1"/>
  <c r="BI2224" i="1"/>
  <c r="BH2224" i="1"/>
  <c r="BG2224" i="1"/>
  <c r="BF2224" i="1"/>
  <c r="BE2224" i="1"/>
  <c r="BD2224" i="1"/>
  <c r="BC2224" i="1"/>
  <c r="AV2224" i="1"/>
  <c r="AU2224" i="1"/>
  <c r="BO2224" i="1"/>
  <c r="AN2224" i="1"/>
  <c r="AM2224" i="1"/>
  <c r="AL2224" i="1"/>
  <c r="BJ2223" i="1"/>
  <c r="BI2223" i="1"/>
  <c r="BH2223" i="1"/>
  <c r="BG2223" i="1"/>
  <c r="BF2223" i="1"/>
  <c r="BE2223" i="1"/>
  <c r="BD2223" i="1"/>
  <c r="BC2223" i="1"/>
  <c r="AV2223" i="1"/>
  <c r="AU2223" i="1"/>
  <c r="AN2223" i="1"/>
  <c r="AM2223" i="1"/>
  <c r="AL2223" i="1"/>
  <c r="BJ2222" i="1"/>
  <c r="BI2222" i="1"/>
  <c r="BH2222" i="1"/>
  <c r="BG2222" i="1"/>
  <c r="BF2222" i="1"/>
  <c r="BE2222" i="1"/>
  <c r="BD2222" i="1"/>
  <c r="BC2222" i="1"/>
  <c r="AV2222" i="1"/>
  <c r="AU2222" i="1"/>
  <c r="AN2222" i="1"/>
  <c r="AM2222" i="1"/>
  <c r="AL2222" i="1"/>
  <c r="BJ2221" i="1"/>
  <c r="BI2221" i="1"/>
  <c r="BH2221" i="1"/>
  <c r="BG2221" i="1"/>
  <c r="BF2221" i="1"/>
  <c r="BE2221" i="1"/>
  <c r="BD2221" i="1"/>
  <c r="BC2221" i="1"/>
  <c r="AV2221" i="1"/>
  <c r="AU2221" i="1"/>
  <c r="AN2221" i="1"/>
  <c r="AM2221" i="1"/>
  <c r="AL2221" i="1"/>
  <c r="BJ2220" i="1"/>
  <c r="BI2220" i="1"/>
  <c r="BH2220" i="1"/>
  <c r="BG2220" i="1"/>
  <c r="BF2220" i="1"/>
  <c r="BE2220" i="1"/>
  <c r="BD2220" i="1"/>
  <c r="BC2220" i="1"/>
  <c r="AV2220" i="1"/>
  <c r="AU2220" i="1"/>
  <c r="AN2220" i="1"/>
  <c r="AM2220" i="1"/>
  <c r="AL2220" i="1"/>
  <c r="BJ2219" i="1"/>
  <c r="BI2219" i="1"/>
  <c r="BH2219" i="1"/>
  <c r="BG2219" i="1"/>
  <c r="BF2219" i="1"/>
  <c r="BE2219" i="1"/>
  <c r="BD2219" i="1"/>
  <c r="BC2219" i="1"/>
  <c r="AV2219" i="1"/>
  <c r="AU2219" i="1"/>
  <c r="AN2219" i="1"/>
  <c r="AM2219" i="1"/>
  <c r="AL2219" i="1"/>
  <c r="BJ2218" i="1"/>
  <c r="BI2218" i="1"/>
  <c r="BH2218" i="1"/>
  <c r="BG2218" i="1"/>
  <c r="BF2218" i="1"/>
  <c r="BE2218" i="1"/>
  <c r="BD2218" i="1"/>
  <c r="BC2218" i="1"/>
  <c r="AV2218" i="1"/>
  <c r="AU2218" i="1"/>
  <c r="AN2218" i="1"/>
  <c r="AM2218" i="1"/>
  <c r="AL2218" i="1"/>
  <c r="BJ2217" i="1"/>
  <c r="BI2217" i="1"/>
  <c r="BH2217" i="1"/>
  <c r="BG2217" i="1"/>
  <c r="BF2217" i="1"/>
  <c r="BE2217" i="1"/>
  <c r="BD2217" i="1"/>
  <c r="BC2217" i="1"/>
  <c r="AV2217" i="1"/>
  <c r="AU2217" i="1"/>
  <c r="AN2217" i="1"/>
  <c r="AM2217" i="1"/>
  <c r="AL2217" i="1"/>
  <c r="BJ2216" i="1"/>
  <c r="BI2216" i="1"/>
  <c r="BH2216" i="1"/>
  <c r="BG2216" i="1"/>
  <c r="BF2216" i="1"/>
  <c r="BE2216" i="1"/>
  <c r="BD2216" i="1"/>
  <c r="BC2216" i="1"/>
  <c r="AV2216" i="1"/>
  <c r="AU2216" i="1"/>
  <c r="BO2216" i="1"/>
  <c r="AN2216" i="1"/>
  <c r="AM2216" i="1"/>
  <c r="AL2216" i="1"/>
  <c r="BJ2215" i="1"/>
  <c r="BI2215" i="1"/>
  <c r="BH2215" i="1"/>
  <c r="BG2215" i="1"/>
  <c r="BF2215" i="1"/>
  <c r="BE2215" i="1"/>
  <c r="BD2215" i="1"/>
  <c r="BC2215" i="1"/>
  <c r="AV2215" i="1"/>
  <c r="AU2215" i="1"/>
  <c r="AN2215" i="1"/>
  <c r="AM2215" i="1"/>
  <c r="AL2215" i="1"/>
  <c r="BJ2214" i="1"/>
  <c r="BI2214" i="1"/>
  <c r="BH2214" i="1"/>
  <c r="BG2214" i="1"/>
  <c r="BF2214" i="1"/>
  <c r="BE2214" i="1"/>
  <c r="BD2214" i="1"/>
  <c r="BC2214" i="1"/>
  <c r="AV2214" i="1"/>
  <c r="AU2214" i="1"/>
  <c r="AN2214" i="1"/>
  <c r="AM2214" i="1"/>
  <c r="AL2214" i="1"/>
  <c r="BJ2213" i="1"/>
  <c r="BI2213" i="1"/>
  <c r="BH2213" i="1"/>
  <c r="BG2213" i="1"/>
  <c r="BF2213" i="1"/>
  <c r="BE2213" i="1"/>
  <c r="BD2213" i="1"/>
  <c r="BC2213" i="1"/>
  <c r="AV2213" i="1"/>
  <c r="AU2213" i="1"/>
  <c r="AN2213" i="1"/>
  <c r="AM2213" i="1"/>
  <c r="AL2213" i="1"/>
  <c r="BJ2212" i="1"/>
  <c r="BI2212" i="1"/>
  <c r="BH2212" i="1"/>
  <c r="BG2212" i="1"/>
  <c r="BF2212" i="1"/>
  <c r="BE2212" i="1"/>
  <c r="BD2212" i="1"/>
  <c r="BC2212" i="1"/>
  <c r="AV2212" i="1"/>
  <c r="AU2212" i="1"/>
  <c r="AN2212" i="1"/>
  <c r="AM2212" i="1"/>
  <c r="AL2212" i="1"/>
  <c r="BJ2211" i="1"/>
  <c r="BI2211" i="1"/>
  <c r="BH2211" i="1"/>
  <c r="BG2211" i="1"/>
  <c r="BF2211" i="1"/>
  <c r="BE2211" i="1"/>
  <c r="BD2211" i="1"/>
  <c r="BC2211" i="1"/>
  <c r="AV2211" i="1"/>
  <c r="AU2211" i="1"/>
  <c r="AN2211" i="1"/>
  <c r="AM2211" i="1"/>
  <c r="AL2211" i="1"/>
  <c r="BJ2210" i="1"/>
  <c r="BI2210" i="1"/>
  <c r="BH2210" i="1"/>
  <c r="BG2210" i="1"/>
  <c r="BF2210" i="1"/>
  <c r="BE2210" i="1"/>
  <c r="BD2210" i="1"/>
  <c r="BC2210" i="1"/>
  <c r="AV2210" i="1"/>
  <c r="AU2210" i="1"/>
  <c r="AN2210" i="1"/>
  <c r="AM2210" i="1"/>
  <c r="AL2210" i="1"/>
  <c r="BJ2209" i="1"/>
  <c r="BI2209" i="1"/>
  <c r="BH2209" i="1"/>
  <c r="BG2209" i="1"/>
  <c r="BF2209" i="1"/>
  <c r="BE2209" i="1"/>
  <c r="BD2209" i="1"/>
  <c r="BC2209" i="1"/>
  <c r="AV2209" i="1"/>
  <c r="AU2209" i="1"/>
  <c r="AN2209" i="1"/>
  <c r="AM2209" i="1"/>
  <c r="AL2209" i="1"/>
  <c r="BJ2208" i="1"/>
  <c r="BI2208" i="1"/>
  <c r="BH2208" i="1"/>
  <c r="BG2208" i="1"/>
  <c r="BF2208" i="1"/>
  <c r="BE2208" i="1"/>
  <c r="BD2208" i="1"/>
  <c r="BC2208" i="1"/>
  <c r="AV2208" i="1"/>
  <c r="AU2208" i="1"/>
  <c r="BO2208" i="1"/>
  <c r="AN2208" i="1"/>
  <c r="AM2208" i="1"/>
  <c r="AL2208" i="1"/>
  <c r="BJ2207" i="1"/>
  <c r="BI2207" i="1"/>
  <c r="BH2207" i="1"/>
  <c r="BG2207" i="1"/>
  <c r="BF2207" i="1"/>
  <c r="BE2207" i="1"/>
  <c r="BD2207" i="1"/>
  <c r="BC2207" i="1"/>
  <c r="AV2207" i="1"/>
  <c r="AU2207" i="1"/>
  <c r="AN2207" i="1"/>
  <c r="AM2207" i="1"/>
  <c r="AL2207" i="1"/>
  <c r="BJ2206" i="1"/>
  <c r="BI2206" i="1"/>
  <c r="BH2206" i="1"/>
  <c r="BG2206" i="1"/>
  <c r="BF2206" i="1"/>
  <c r="BE2206" i="1"/>
  <c r="BD2206" i="1"/>
  <c r="BC2206" i="1"/>
  <c r="AV2206" i="1"/>
  <c r="AU2206" i="1"/>
  <c r="AN2206" i="1"/>
  <c r="AM2206" i="1"/>
  <c r="AL2206" i="1"/>
  <c r="BJ2205" i="1"/>
  <c r="BI2205" i="1"/>
  <c r="BH2205" i="1"/>
  <c r="BG2205" i="1"/>
  <c r="BF2205" i="1"/>
  <c r="BE2205" i="1"/>
  <c r="BD2205" i="1"/>
  <c r="BC2205" i="1"/>
  <c r="AV2205" i="1"/>
  <c r="AU2205" i="1"/>
  <c r="AN2205" i="1"/>
  <c r="AM2205" i="1"/>
  <c r="AL2205" i="1"/>
  <c r="BJ2204" i="1"/>
  <c r="BI2204" i="1"/>
  <c r="BH2204" i="1"/>
  <c r="BG2204" i="1"/>
  <c r="BF2204" i="1"/>
  <c r="BE2204" i="1"/>
  <c r="BD2204" i="1"/>
  <c r="BC2204" i="1"/>
  <c r="AV2204" i="1"/>
  <c r="AU2204" i="1"/>
  <c r="AN2204" i="1"/>
  <c r="AM2204" i="1"/>
  <c r="AL2204" i="1"/>
  <c r="BJ2203" i="1"/>
  <c r="BI2203" i="1"/>
  <c r="BH2203" i="1"/>
  <c r="BG2203" i="1"/>
  <c r="BF2203" i="1"/>
  <c r="BE2203" i="1"/>
  <c r="BD2203" i="1"/>
  <c r="BC2203" i="1"/>
  <c r="AV2203" i="1"/>
  <c r="AU2203" i="1"/>
  <c r="AN2203" i="1"/>
  <c r="AM2203" i="1"/>
  <c r="AL2203" i="1"/>
  <c r="BJ2202" i="1"/>
  <c r="BI2202" i="1"/>
  <c r="BH2202" i="1"/>
  <c r="BG2202" i="1"/>
  <c r="BF2202" i="1"/>
  <c r="BE2202" i="1"/>
  <c r="BD2202" i="1"/>
  <c r="BC2202" i="1"/>
  <c r="AV2202" i="1"/>
  <c r="AU2202" i="1"/>
  <c r="AN2202" i="1"/>
  <c r="AM2202" i="1"/>
  <c r="AL2202" i="1"/>
  <c r="BJ2201" i="1"/>
  <c r="BI2201" i="1"/>
  <c r="BH2201" i="1"/>
  <c r="BG2201" i="1"/>
  <c r="BF2201" i="1"/>
  <c r="BE2201" i="1"/>
  <c r="BD2201" i="1"/>
  <c r="BC2201" i="1"/>
  <c r="AV2201" i="1"/>
  <c r="AU2201" i="1"/>
  <c r="AN2201" i="1"/>
  <c r="AM2201" i="1"/>
  <c r="AL2201" i="1"/>
  <c r="BJ2200" i="1"/>
  <c r="BI2200" i="1"/>
  <c r="BH2200" i="1"/>
  <c r="BG2200" i="1"/>
  <c r="BF2200" i="1"/>
  <c r="BE2200" i="1"/>
  <c r="BD2200" i="1"/>
  <c r="BC2200" i="1"/>
  <c r="AV2200" i="1"/>
  <c r="AU2200" i="1"/>
  <c r="BO2200" i="1"/>
  <c r="AN2200" i="1"/>
  <c r="AM2200" i="1"/>
  <c r="AL2200" i="1"/>
  <c r="BJ2199" i="1"/>
  <c r="BI2199" i="1"/>
  <c r="BH2199" i="1"/>
  <c r="BG2199" i="1"/>
  <c r="BF2199" i="1"/>
  <c r="BE2199" i="1"/>
  <c r="BD2199" i="1"/>
  <c r="BC2199" i="1"/>
  <c r="AV2199" i="1"/>
  <c r="AU2199" i="1"/>
  <c r="AN2199" i="1"/>
  <c r="AM2199" i="1"/>
  <c r="AL2199" i="1"/>
  <c r="BJ2198" i="1"/>
  <c r="BI2198" i="1"/>
  <c r="BH2198" i="1"/>
  <c r="BG2198" i="1"/>
  <c r="BF2198" i="1"/>
  <c r="BE2198" i="1"/>
  <c r="BD2198" i="1"/>
  <c r="BC2198" i="1"/>
  <c r="AV2198" i="1"/>
  <c r="AU2198" i="1"/>
  <c r="AN2198" i="1"/>
  <c r="AM2198" i="1"/>
  <c r="AL2198" i="1"/>
  <c r="BJ2197" i="1"/>
  <c r="BI2197" i="1"/>
  <c r="BH2197" i="1"/>
  <c r="BG2197" i="1"/>
  <c r="BF2197" i="1"/>
  <c r="BE2197" i="1"/>
  <c r="BD2197" i="1"/>
  <c r="BC2197" i="1"/>
  <c r="AV2197" i="1"/>
  <c r="AU2197" i="1"/>
  <c r="AN2197" i="1"/>
  <c r="AM2197" i="1"/>
  <c r="AL2197" i="1"/>
  <c r="BJ2196" i="1"/>
  <c r="BI2196" i="1"/>
  <c r="BH2196" i="1"/>
  <c r="BG2196" i="1"/>
  <c r="BF2196" i="1"/>
  <c r="BE2196" i="1"/>
  <c r="BD2196" i="1"/>
  <c r="BC2196" i="1"/>
  <c r="AV2196" i="1"/>
  <c r="AU2196" i="1"/>
  <c r="AN2196" i="1"/>
  <c r="AM2196" i="1"/>
  <c r="AL2196" i="1"/>
  <c r="BJ2195" i="1"/>
  <c r="BI2195" i="1"/>
  <c r="BH2195" i="1"/>
  <c r="BG2195" i="1"/>
  <c r="BF2195" i="1"/>
  <c r="BE2195" i="1"/>
  <c r="BD2195" i="1"/>
  <c r="BC2195" i="1"/>
  <c r="AV2195" i="1"/>
  <c r="AU2195" i="1"/>
  <c r="AN2195" i="1"/>
  <c r="AM2195" i="1"/>
  <c r="AL2195" i="1"/>
  <c r="BJ2194" i="1"/>
  <c r="BI2194" i="1"/>
  <c r="BH2194" i="1"/>
  <c r="BG2194" i="1"/>
  <c r="BF2194" i="1"/>
  <c r="BE2194" i="1"/>
  <c r="BD2194" i="1"/>
  <c r="BC2194" i="1"/>
  <c r="AV2194" i="1"/>
  <c r="AU2194" i="1"/>
  <c r="AN2194" i="1"/>
  <c r="AM2194" i="1"/>
  <c r="AL2194" i="1"/>
  <c r="BJ2193" i="1"/>
  <c r="BI2193" i="1"/>
  <c r="BH2193" i="1"/>
  <c r="BG2193" i="1"/>
  <c r="BF2193" i="1"/>
  <c r="BE2193" i="1"/>
  <c r="BD2193" i="1"/>
  <c r="BC2193" i="1"/>
  <c r="AV2193" i="1"/>
  <c r="AU2193" i="1"/>
  <c r="AN2193" i="1"/>
  <c r="AM2193" i="1"/>
  <c r="AL2193" i="1"/>
  <c r="BJ2192" i="1"/>
  <c r="BI2192" i="1"/>
  <c r="BH2192" i="1"/>
  <c r="BG2192" i="1"/>
  <c r="BF2192" i="1"/>
  <c r="BE2192" i="1"/>
  <c r="BD2192" i="1"/>
  <c r="BC2192" i="1"/>
  <c r="AV2192" i="1"/>
  <c r="AU2192" i="1"/>
  <c r="BO2192" i="1"/>
  <c r="AN2192" i="1"/>
  <c r="AM2192" i="1"/>
  <c r="AL2192" i="1"/>
  <c r="BJ2191" i="1"/>
  <c r="BI2191" i="1"/>
  <c r="BH2191" i="1"/>
  <c r="BG2191" i="1"/>
  <c r="BF2191" i="1"/>
  <c r="BE2191" i="1"/>
  <c r="BD2191" i="1"/>
  <c r="BC2191" i="1"/>
  <c r="AV2191" i="1"/>
  <c r="AU2191" i="1"/>
  <c r="AN2191" i="1"/>
  <c r="AM2191" i="1"/>
  <c r="AL2191" i="1"/>
  <c r="BJ2190" i="1"/>
  <c r="BI2190" i="1"/>
  <c r="BH2190" i="1"/>
  <c r="BG2190" i="1"/>
  <c r="BF2190" i="1"/>
  <c r="BE2190" i="1"/>
  <c r="BD2190" i="1"/>
  <c r="BC2190" i="1"/>
  <c r="AV2190" i="1"/>
  <c r="AU2190" i="1"/>
  <c r="AN2190" i="1"/>
  <c r="AM2190" i="1"/>
  <c r="AL2190" i="1"/>
  <c r="BJ2189" i="1"/>
  <c r="BI2189" i="1"/>
  <c r="BH2189" i="1"/>
  <c r="BG2189" i="1"/>
  <c r="BF2189" i="1"/>
  <c r="BE2189" i="1"/>
  <c r="BD2189" i="1"/>
  <c r="BC2189" i="1"/>
  <c r="AV2189" i="1"/>
  <c r="AU2189" i="1"/>
  <c r="AN2189" i="1"/>
  <c r="AM2189" i="1"/>
  <c r="AL2189" i="1"/>
  <c r="BJ2188" i="1"/>
  <c r="BI2188" i="1"/>
  <c r="BH2188" i="1"/>
  <c r="BG2188" i="1"/>
  <c r="BF2188" i="1"/>
  <c r="BE2188" i="1"/>
  <c r="BD2188" i="1"/>
  <c r="BC2188" i="1"/>
  <c r="AV2188" i="1"/>
  <c r="AU2188" i="1"/>
  <c r="AN2188" i="1"/>
  <c r="AM2188" i="1"/>
  <c r="AL2188" i="1"/>
  <c r="BJ2187" i="1"/>
  <c r="BI2187" i="1"/>
  <c r="BH2187" i="1"/>
  <c r="BG2187" i="1"/>
  <c r="BF2187" i="1"/>
  <c r="BE2187" i="1"/>
  <c r="BD2187" i="1"/>
  <c r="BC2187" i="1"/>
  <c r="AV2187" i="1"/>
  <c r="AU2187" i="1"/>
  <c r="AN2187" i="1"/>
  <c r="AM2187" i="1"/>
  <c r="AL2187" i="1"/>
  <c r="BJ2186" i="1"/>
  <c r="BI2186" i="1"/>
  <c r="BH2186" i="1"/>
  <c r="BG2186" i="1"/>
  <c r="BF2186" i="1"/>
  <c r="BE2186" i="1"/>
  <c r="BD2186" i="1"/>
  <c r="BC2186" i="1"/>
  <c r="AV2186" i="1"/>
  <c r="AU2186" i="1"/>
  <c r="AN2186" i="1"/>
  <c r="AM2186" i="1"/>
  <c r="AL2186" i="1"/>
  <c r="BJ2185" i="1"/>
  <c r="BI2185" i="1"/>
  <c r="BH2185" i="1"/>
  <c r="BG2185" i="1"/>
  <c r="BF2185" i="1"/>
  <c r="BE2185" i="1"/>
  <c r="BD2185" i="1"/>
  <c r="BC2185" i="1"/>
  <c r="AV2185" i="1"/>
  <c r="AU2185" i="1"/>
  <c r="AN2185" i="1"/>
  <c r="AM2185" i="1"/>
  <c r="AL2185" i="1"/>
  <c r="BJ2184" i="1"/>
  <c r="BI2184" i="1"/>
  <c r="BH2184" i="1"/>
  <c r="BG2184" i="1"/>
  <c r="BF2184" i="1"/>
  <c r="BE2184" i="1"/>
  <c r="BD2184" i="1"/>
  <c r="BC2184" i="1"/>
  <c r="AV2184" i="1"/>
  <c r="AU2184" i="1"/>
  <c r="BO2184" i="1"/>
  <c r="AN2184" i="1"/>
  <c r="AM2184" i="1"/>
  <c r="AL2184" i="1"/>
  <c r="BJ2183" i="1"/>
  <c r="BI2183" i="1"/>
  <c r="BH2183" i="1"/>
  <c r="BG2183" i="1"/>
  <c r="BF2183" i="1"/>
  <c r="BE2183" i="1"/>
  <c r="BD2183" i="1"/>
  <c r="BC2183" i="1"/>
  <c r="AV2183" i="1"/>
  <c r="AU2183" i="1"/>
  <c r="AN2183" i="1"/>
  <c r="AM2183" i="1"/>
  <c r="AL2183" i="1"/>
  <c r="BJ2182" i="1"/>
  <c r="BI2182" i="1"/>
  <c r="BH2182" i="1"/>
  <c r="BG2182" i="1"/>
  <c r="BF2182" i="1"/>
  <c r="BE2182" i="1"/>
  <c r="BD2182" i="1"/>
  <c r="BC2182" i="1"/>
  <c r="AV2182" i="1"/>
  <c r="AU2182" i="1"/>
  <c r="AN2182" i="1"/>
  <c r="AM2182" i="1"/>
  <c r="AL2182" i="1"/>
  <c r="BJ2181" i="1"/>
  <c r="BI2181" i="1"/>
  <c r="BH2181" i="1"/>
  <c r="BG2181" i="1"/>
  <c r="BF2181" i="1"/>
  <c r="BE2181" i="1"/>
  <c r="BD2181" i="1"/>
  <c r="BC2181" i="1"/>
  <c r="AV2181" i="1"/>
  <c r="AU2181" i="1"/>
  <c r="AN2181" i="1"/>
  <c r="AM2181" i="1"/>
  <c r="AL2181" i="1"/>
  <c r="BJ2180" i="1"/>
  <c r="BI2180" i="1"/>
  <c r="BH2180" i="1"/>
  <c r="BG2180" i="1"/>
  <c r="BF2180" i="1"/>
  <c r="BE2180" i="1"/>
  <c r="BD2180" i="1"/>
  <c r="BC2180" i="1"/>
  <c r="AV2180" i="1"/>
  <c r="AU2180" i="1"/>
  <c r="AN2180" i="1"/>
  <c r="AM2180" i="1"/>
  <c r="AL2180" i="1"/>
  <c r="BJ2179" i="1"/>
  <c r="BI2179" i="1"/>
  <c r="BH2179" i="1"/>
  <c r="BG2179" i="1"/>
  <c r="BF2179" i="1"/>
  <c r="BE2179" i="1"/>
  <c r="BD2179" i="1"/>
  <c r="BC2179" i="1"/>
  <c r="AV2179" i="1"/>
  <c r="AU2179" i="1"/>
  <c r="AN2179" i="1"/>
  <c r="AM2179" i="1"/>
  <c r="AL2179" i="1"/>
  <c r="BJ2178" i="1"/>
  <c r="BI2178" i="1"/>
  <c r="BH2178" i="1"/>
  <c r="BG2178" i="1"/>
  <c r="BF2178" i="1"/>
  <c r="BE2178" i="1"/>
  <c r="BD2178" i="1"/>
  <c r="BC2178" i="1"/>
  <c r="AV2178" i="1"/>
  <c r="AU2178" i="1"/>
  <c r="AN2178" i="1"/>
  <c r="AM2178" i="1"/>
  <c r="AL2178" i="1"/>
  <c r="BJ2177" i="1"/>
  <c r="BI2177" i="1"/>
  <c r="BH2177" i="1"/>
  <c r="BG2177" i="1"/>
  <c r="BF2177" i="1"/>
  <c r="BE2177" i="1"/>
  <c r="BD2177" i="1"/>
  <c r="BC2177" i="1"/>
  <c r="AV2177" i="1"/>
  <c r="AU2177" i="1"/>
  <c r="AN2177" i="1"/>
  <c r="AM2177" i="1"/>
  <c r="AL2177" i="1"/>
  <c r="BJ2176" i="1"/>
  <c r="BI2176" i="1"/>
  <c r="BH2176" i="1"/>
  <c r="BG2176" i="1"/>
  <c r="BF2176" i="1"/>
  <c r="BE2176" i="1"/>
  <c r="BD2176" i="1"/>
  <c r="BC2176" i="1"/>
  <c r="AV2176" i="1"/>
  <c r="AU2176" i="1"/>
  <c r="BO2176" i="1"/>
  <c r="AN2176" i="1"/>
  <c r="AM2176" i="1"/>
  <c r="AL2176" i="1"/>
  <c r="BJ2175" i="1"/>
  <c r="BI2175" i="1"/>
  <c r="BH2175" i="1"/>
  <c r="BG2175" i="1"/>
  <c r="BF2175" i="1"/>
  <c r="BE2175" i="1"/>
  <c r="BD2175" i="1"/>
  <c r="BC2175" i="1"/>
  <c r="AV2175" i="1"/>
  <c r="AU2175" i="1"/>
  <c r="AN2175" i="1"/>
  <c r="AM2175" i="1"/>
  <c r="AL2175" i="1"/>
  <c r="BJ2174" i="1"/>
  <c r="BI2174" i="1"/>
  <c r="BH2174" i="1"/>
  <c r="BG2174" i="1"/>
  <c r="BF2174" i="1"/>
  <c r="BE2174" i="1"/>
  <c r="BD2174" i="1"/>
  <c r="BC2174" i="1"/>
  <c r="AV2174" i="1"/>
  <c r="AU2174" i="1"/>
  <c r="AN2174" i="1"/>
  <c r="AM2174" i="1"/>
  <c r="AL2174" i="1"/>
  <c r="BJ2173" i="1"/>
  <c r="BI2173" i="1"/>
  <c r="BH2173" i="1"/>
  <c r="BG2173" i="1"/>
  <c r="BF2173" i="1"/>
  <c r="BE2173" i="1"/>
  <c r="BD2173" i="1"/>
  <c r="BC2173" i="1"/>
  <c r="AV2173" i="1"/>
  <c r="AU2173" i="1"/>
  <c r="AN2173" i="1"/>
  <c r="AM2173" i="1"/>
  <c r="AL2173" i="1"/>
  <c r="BJ2172" i="1"/>
  <c r="BI2172" i="1"/>
  <c r="BH2172" i="1"/>
  <c r="BG2172" i="1"/>
  <c r="BF2172" i="1"/>
  <c r="BE2172" i="1"/>
  <c r="BD2172" i="1"/>
  <c r="BC2172" i="1"/>
  <c r="AV2172" i="1"/>
  <c r="AU2172" i="1"/>
  <c r="AN2172" i="1"/>
  <c r="AM2172" i="1"/>
  <c r="AL2172" i="1"/>
  <c r="BJ2171" i="1"/>
  <c r="BI2171" i="1"/>
  <c r="BH2171" i="1"/>
  <c r="BG2171" i="1"/>
  <c r="BF2171" i="1"/>
  <c r="BE2171" i="1"/>
  <c r="BD2171" i="1"/>
  <c r="BC2171" i="1"/>
  <c r="AV2171" i="1"/>
  <c r="AU2171" i="1"/>
  <c r="AN2171" i="1"/>
  <c r="AM2171" i="1"/>
  <c r="AL2171" i="1"/>
  <c r="BJ2170" i="1"/>
  <c r="BI2170" i="1"/>
  <c r="BH2170" i="1"/>
  <c r="BG2170" i="1"/>
  <c r="BF2170" i="1"/>
  <c r="BE2170" i="1"/>
  <c r="BD2170" i="1"/>
  <c r="BC2170" i="1"/>
  <c r="AV2170" i="1"/>
  <c r="AU2170" i="1"/>
  <c r="AN2170" i="1"/>
  <c r="AM2170" i="1"/>
  <c r="AL2170" i="1"/>
  <c r="BJ2169" i="1"/>
  <c r="BI2169" i="1"/>
  <c r="BH2169" i="1"/>
  <c r="BG2169" i="1"/>
  <c r="BF2169" i="1"/>
  <c r="BE2169" i="1"/>
  <c r="BD2169" i="1"/>
  <c r="BC2169" i="1"/>
  <c r="AV2169" i="1"/>
  <c r="AU2169" i="1"/>
  <c r="AN2169" i="1"/>
  <c r="AM2169" i="1"/>
  <c r="AL2169" i="1"/>
  <c r="BJ2168" i="1"/>
  <c r="BI2168" i="1"/>
  <c r="BH2168" i="1"/>
  <c r="BG2168" i="1"/>
  <c r="BF2168" i="1"/>
  <c r="BE2168" i="1"/>
  <c r="BD2168" i="1"/>
  <c r="BC2168" i="1"/>
  <c r="AV2168" i="1"/>
  <c r="AU2168" i="1"/>
  <c r="BO2168" i="1"/>
  <c r="AN2168" i="1"/>
  <c r="AM2168" i="1"/>
  <c r="AL2168" i="1"/>
  <c r="BJ2167" i="1"/>
  <c r="BI2167" i="1"/>
  <c r="BH2167" i="1"/>
  <c r="BG2167" i="1"/>
  <c r="BF2167" i="1"/>
  <c r="BE2167" i="1"/>
  <c r="BD2167" i="1"/>
  <c r="BC2167" i="1"/>
  <c r="AV2167" i="1"/>
  <c r="AU2167" i="1"/>
  <c r="AN2167" i="1"/>
  <c r="AM2167" i="1"/>
  <c r="AL2167" i="1"/>
  <c r="BJ2166" i="1"/>
  <c r="BI2166" i="1"/>
  <c r="BH2166" i="1"/>
  <c r="BG2166" i="1"/>
  <c r="BF2166" i="1"/>
  <c r="BE2166" i="1"/>
  <c r="BD2166" i="1"/>
  <c r="BC2166" i="1"/>
  <c r="AV2166" i="1"/>
  <c r="AU2166" i="1"/>
  <c r="AN2166" i="1"/>
  <c r="AM2166" i="1"/>
  <c r="AL2166" i="1"/>
  <c r="BJ2165" i="1"/>
  <c r="BI2165" i="1"/>
  <c r="BH2165" i="1"/>
  <c r="BG2165" i="1"/>
  <c r="BF2165" i="1"/>
  <c r="BE2165" i="1"/>
  <c r="BD2165" i="1"/>
  <c r="BC2165" i="1"/>
  <c r="AV2165" i="1"/>
  <c r="AU2165" i="1"/>
  <c r="AN2165" i="1"/>
  <c r="AM2165" i="1"/>
  <c r="AL2165" i="1"/>
  <c r="BJ2164" i="1"/>
  <c r="BI2164" i="1"/>
  <c r="BH2164" i="1"/>
  <c r="BG2164" i="1"/>
  <c r="BF2164" i="1"/>
  <c r="BE2164" i="1"/>
  <c r="BD2164" i="1"/>
  <c r="BC2164" i="1"/>
  <c r="AV2164" i="1"/>
  <c r="AU2164" i="1"/>
  <c r="AN2164" i="1"/>
  <c r="AM2164" i="1"/>
  <c r="AL2164" i="1"/>
  <c r="BJ2163" i="1"/>
  <c r="BI2163" i="1"/>
  <c r="BH2163" i="1"/>
  <c r="BG2163" i="1"/>
  <c r="BF2163" i="1"/>
  <c r="BE2163" i="1"/>
  <c r="BD2163" i="1"/>
  <c r="BC2163" i="1"/>
  <c r="AV2163" i="1"/>
  <c r="AU2163" i="1"/>
  <c r="AN2163" i="1"/>
  <c r="AM2163" i="1"/>
  <c r="AL2163" i="1"/>
  <c r="BJ2162" i="1"/>
  <c r="BI2162" i="1"/>
  <c r="BH2162" i="1"/>
  <c r="BG2162" i="1"/>
  <c r="BF2162" i="1"/>
  <c r="BE2162" i="1"/>
  <c r="BD2162" i="1"/>
  <c r="BC2162" i="1"/>
  <c r="AV2162" i="1"/>
  <c r="AU2162" i="1"/>
  <c r="AN2162" i="1"/>
  <c r="AM2162" i="1"/>
  <c r="AL2162" i="1"/>
  <c r="BJ2161" i="1"/>
  <c r="BI2161" i="1"/>
  <c r="BH2161" i="1"/>
  <c r="BG2161" i="1"/>
  <c r="BF2161" i="1"/>
  <c r="BE2161" i="1"/>
  <c r="BD2161" i="1"/>
  <c r="BC2161" i="1"/>
  <c r="AV2161" i="1"/>
  <c r="AU2161" i="1"/>
  <c r="AN2161" i="1"/>
  <c r="AM2161" i="1"/>
  <c r="AL2161" i="1"/>
  <c r="BJ2160" i="1"/>
  <c r="BI2160" i="1"/>
  <c r="BH2160" i="1"/>
  <c r="BG2160" i="1"/>
  <c r="BF2160" i="1"/>
  <c r="BE2160" i="1"/>
  <c r="BD2160" i="1"/>
  <c r="BC2160" i="1"/>
  <c r="AV2160" i="1"/>
  <c r="AU2160" i="1"/>
  <c r="BO2160" i="1"/>
  <c r="AN2160" i="1"/>
  <c r="AM2160" i="1"/>
  <c r="AL2160" i="1"/>
  <c r="BJ2159" i="1"/>
  <c r="BI2159" i="1"/>
  <c r="BH2159" i="1"/>
  <c r="BG2159" i="1"/>
  <c r="BF2159" i="1"/>
  <c r="BE2159" i="1"/>
  <c r="BD2159" i="1"/>
  <c r="BC2159" i="1"/>
  <c r="AV2159" i="1"/>
  <c r="AU2159" i="1"/>
  <c r="AN2159" i="1"/>
  <c r="AM2159" i="1"/>
  <c r="AL2159" i="1"/>
  <c r="BJ2158" i="1"/>
  <c r="BI2158" i="1"/>
  <c r="BH2158" i="1"/>
  <c r="BG2158" i="1"/>
  <c r="BF2158" i="1"/>
  <c r="BE2158" i="1"/>
  <c r="BD2158" i="1"/>
  <c r="BC2158" i="1"/>
  <c r="AV2158" i="1"/>
  <c r="AU2158" i="1"/>
  <c r="AN2158" i="1"/>
  <c r="AM2158" i="1"/>
  <c r="AL2158" i="1"/>
  <c r="BJ2157" i="1"/>
  <c r="BI2157" i="1"/>
  <c r="BH2157" i="1"/>
  <c r="BG2157" i="1"/>
  <c r="BF2157" i="1"/>
  <c r="BE2157" i="1"/>
  <c r="BD2157" i="1"/>
  <c r="BC2157" i="1"/>
  <c r="AV2157" i="1"/>
  <c r="AU2157" i="1"/>
  <c r="AN2157" i="1"/>
  <c r="AM2157" i="1"/>
  <c r="AL2157" i="1"/>
  <c r="BJ2156" i="1"/>
  <c r="BI2156" i="1"/>
  <c r="BH2156" i="1"/>
  <c r="BG2156" i="1"/>
  <c r="BF2156" i="1"/>
  <c r="BE2156" i="1"/>
  <c r="BD2156" i="1"/>
  <c r="BC2156" i="1"/>
  <c r="AV2156" i="1"/>
  <c r="AU2156" i="1"/>
  <c r="AN2156" i="1"/>
  <c r="AM2156" i="1"/>
  <c r="AL2156" i="1"/>
  <c r="BJ2155" i="1"/>
  <c r="BI2155" i="1"/>
  <c r="BH2155" i="1"/>
  <c r="BG2155" i="1"/>
  <c r="BF2155" i="1"/>
  <c r="BE2155" i="1"/>
  <c r="BD2155" i="1"/>
  <c r="BC2155" i="1"/>
  <c r="AV2155" i="1"/>
  <c r="AU2155" i="1"/>
  <c r="AN2155" i="1"/>
  <c r="AM2155" i="1"/>
  <c r="AL2155" i="1"/>
  <c r="BJ2154" i="1"/>
  <c r="BI2154" i="1"/>
  <c r="BH2154" i="1"/>
  <c r="BG2154" i="1"/>
  <c r="BF2154" i="1"/>
  <c r="BE2154" i="1"/>
  <c r="BD2154" i="1"/>
  <c r="BC2154" i="1"/>
  <c r="AV2154" i="1"/>
  <c r="AU2154" i="1"/>
  <c r="AN2154" i="1"/>
  <c r="AM2154" i="1"/>
  <c r="AL2154" i="1"/>
  <c r="BJ2153" i="1"/>
  <c r="BI2153" i="1"/>
  <c r="BH2153" i="1"/>
  <c r="BG2153" i="1"/>
  <c r="BF2153" i="1"/>
  <c r="BE2153" i="1"/>
  <c r="BD2153" i="1"/>
  <c r="BC2153" i="1"/>
  <c r="AV2153" i="1"/>
  <c r="AU2153" i="1"/>
  <c r="AN2153" i="1"/>
  <c r="AM2153" i="1"/>
  <c r="AL2153" i="1"/>
  <c r="BJ2152" i="1"/>
  <c r="BI2152" i="1"/>
  <c r="BH2152" i="1"/>
  <c r="BG2152" i="1"/>
  <c r="BF2152" i="1"/>
  <c r="BE2152" i="1"/>
  <c r="BD2152" i="1"/>
  <c r="BC2152" i="1"/>
  <c r="AV2152" i="1"/>
  <c r="AU2152" i="1"/>
  <c r="BO2152" i="1"/>
  <c r="AN2152" i="1"/>
  <c r="AM2152" i="1"/>
  <c r="AL2152" i="1"/>
  <c r="BJ2151" i="1"/>
  <c r="BI2151" i="1"/>
  <c r="BH2151" i="1"/>
  <c r="BG2151" i="1"/>
  <c r="BF2151" i="1"/>
  <c r="BE2151" i="1"/>
  <c r="BD2151" i="1"/>
  <c r="BC2151" i="1"/>
  <c r="AV2151" i="1"/>
  <c r="AU2151" i="1"/>
  <c r="AN2151" i="1"/>
  <c r="AM2151" i="1"/>
  <c r="AL2151" i="1"/>
  <c r="BJ2150" i="1"/>
  <c r="BI2150" i="1"/>
  <c r="BH2150" i="1"/>
  <c r="BG2150" i="1"/>
  <c r="BF2150" i="1"/>
  <c r="BE2150" i="1"/>
  <c r="BD2150" i="1"/>
  <c r="BC2150" i="1"/>
  <c r="AV2150" i="1"/>
  <c r="AU2150" i="1"/>
  <c r="AN2150" i="1"/>
  <c r="AM2150" i="1"/>
  <c r="AL2150" i="1"/>
  <c r="BJ2149" i="1"/>
  <c r="BI2149" i="1"/>
  <c r="BH2149" i="1"/>
  <c r="BG2149" i="1"/>
  <c r="BF2149" i="1"/>
  <c r="BE2149" i="1"/>
  <c r="BD2149" i="1"/>
  <c r="BC2149" i="1"/>
  <c r="AV2149" i="1"/>
  <c r="AU2149" i="1"/>
  <c r="AN2149" i="1"/>
  <c r="AM2149" i="1"/>
  <c r="AL2149" i="1"/>
  <c r="BJ2148" i="1"/>
  <c r="BI2148" i="1"/>
  <c r="BH2148" i="1"/>
  <c r="BG2148" i="1"/>
  <c r="BF2148" i="1"/>
  <c r="BE2148" i="1"/>
  <c r="BD2148" i="1"/>
  <c r="BC2148" i="1"/>
  <c r="AV2148" i="1"/>
  <c r="AU2148" i="1"/>
  <c r="AN2148" i="1"/>
  <c r="AM2148" i="1"/>
  <c r="AL2148" i="1"/>
  <c r="BJ2147" i="1"/>
  <c r="BI2147" i="1"/>
  <c r="BH2147" i="1"/>
  <c r="BG2147" i="1"/>
  <c r="BF2147" i="1"/>
  <c r="BE2147" i="1"/>
  <c r="BD2147" i="1"/>
  <c r="BC2147" i="1"/>
  <c r="AV2147" i="1"/>
  <c r="BP2147" i="1"/>
  <c r="AU2147" i="1"/>
  <c r="AN2147" i="1"/>
  <c r="AM2147" i="1"/>
  <c r="AL2147" i="1"/>
  <c r="BJ2146" i="1"/>
  <c r="BI2146" i="1"/>
  <c r="BH2146" i="1"/>
  <c r="BG2146" i="1"/>
  <c r="BF2146" i="1"/>
  <c r="BE2146" i="1"/>
  <c r="BD2146" i="1"/>
  <c r="BC2146" i="1"/>
  <c r="AV2146" i="1"/>
  <c r="AU2146" i="1"/>
  <c r="AN2146" i="1"/>
  <c r="AM2146" i="1"/>
  <c r="AL2146" i="1"/>
  <c r="BJ2145" i="1"/>
  <c r="BI2145" i="1"/>
  <c r="BH2145" i="1"/>
  <c r="BG2145" i="1"/>
  <c r="BF2145" i="1"/>
  <c r="BE2145" i="1"/>
  <c r="BD2145" i="1"/>
  <c r="BC2145" i="1"/>
  <c r="AV2145" i="1"/>
  <c r="AU2145" i="1"/>
  <c r="AN2145" i="1"/>
  <c r="AM2145" i="1"/>
  <c r="AL2145" i="1"/>
  <c r="BJ2144" i="1"/>
  <c r="BI2144" i="1"/>
  <c r="BH2144" i="1"/>
  <c r="BG2144" i="1"/>
  <c r="BF2144" i="1"/>
  <c r="BE2144" i="1"/>
  <c r="BD2144" i="1"/>
  <c r="BC2144" i="1"/>
  <c r="AV2144" i="1"/>
  <c r="AU2144" i="1"/>
  <c r="BO2144" i="1"/>
  <c r="AN2144" i="1"/>
  <c r="AM2144" i="1"/>
  <c r="AL2144" i="1"/>
  <c r="BJ2143" i="1"/>
  <c r="BI2143" i="1"/>
  <c r="BH2143" i="1"/>
  <c r="BG2143" i="1"/>
  <c r="BF2143" i="1"/>
  <c r="BE2143" i="1"/>
  <c r="BD2143" i="1"/>
  <c r="BC2143" i="1"/>
  <c r="AV2143" i="1"/>
  <c r="AU2143" i="1"/>
  <c r="AN2143" i="1"/>
  <c r="AM2143" i="1"/>
  <c r="AL2143" i="1"/>
  <c r="BJ2142" i="1"/>
  <c r="BI2142" i="1"/>
  <c r="BH2142" i="1"/>
  <c r="BG2142" i="1"/>
  <c r="BF2142" i="1"/>
  <c r="BE2142" i="1"/>
  <c r="BD2142" i="1"/>
  <c r="BC2142" i="1"/>
  <c r="AV2142" i="1"/>
  <c r="AU2142" i="1"/>
  <c r="AN2142" i="1"/>
  <c r="AM2142" i="1"/>
  <c r="AL2142" i="1"/>
  <c r="BJ2141" i="1"/>
  <c r="BI2141" i="1"/>
  <c r="BH2141" i="1"/>
  <c r="BG2141" i="1"/>
  <c r="BF2141" i="1"/>
  <c r="BE2141" i="1"/>
  <c r="BD2141" i="1"/>
  <c r="BC2141" i="1"/>
  <c r="AV2141" i="1"/>
  <c r="AU2141" i="1"/>
  <c r="AN2141" i="1"/>
  <c r="AM2141" i="1"/>
  <c r="AL2141" i="1"/>
  <c r="BJ2140" i="1"/>
  <c r="BI2140" i="1"/>
  <c r="BH2140" i="1"/>
  <c r="BG2140" i="1"/>
  <c r="BF2140" i="1"/>
  <c r="BE2140" i="1"/>
  <c r="BD2140" i="1"/>
  <c r="BC2140" i="1"/>
  <c r="AV2140" i="1"/>
  <c r="AU2140" i="1"/>
  <c r="AN2140" i="1"/>
  <c r="AM2140" i="1"/>
  <c r="AL2140" i="1"/>
  <c r="BJ2139" i="1"/>
  <c r="BI2139" i="1"/>
  <c r="BH2139" i="1"/>
  <c r="BG2139" i="1"/>
  <c r="BF2139" i="1"/>
  <c r="BE2139" i="1"/>
  <c r="BD2139" i="1"/>
  <c r="BC2139" i="1"/>
  <c r="AV2139" i="1"/>
  <c r="AU2139" i="1"/>
  <c r="BO2139" i="1"/>
  <c r="AN2139" i="1"/>
  <c r="AM2139" i="1"/>
  <c r="AL2139" i="1"/>
  <c r="BJ2138" i="1"/>
  <c r="BI2138" i="1"/>
  <c r="BH2138" i="1"/>
  <c r="BG2138" i="1"/>
  <c r="BF2138" i="1"/>
  <c r="BE2138" i="1"/>
  <c r="BD2138" i="1"/>
  <c r="BC2138" i="1"/>
  <c r="AV2138" i="1"/>
  <c r="AU2138" i="1"/>
  <c r="AN2138" i="1"/>
  <c r="AM2138" i="1"/>
  <c r="AL2138" i="1"/>
  <c r="BJ2137" i="1"/>
  <c r="BI2137" i="1"/>
  <c r="BH2137" i="1"/>
  <c r="BG2137" i="1"/>
  <c r="BF2137" i="1"/>
  <c r="BE2137" i="1"/>
  <c r="BD2137" i="1"/>
  <c r="BC2137" i="1"/>
  <c r="AV2137" i="1"/>
  <c r="AU2137" i="1"/>
  <c r="AN2137" i="1"/>
  <c r="AM2137" i="1"/>
  <c r="AL2137" i="1"/>
  <c r="BJ2136" i="1"/>
  <c r="BI2136" i="1"/>
  <c r="BH2136" i="1"/>
  <c r="BG2136" i="1"/>
  <c r="BF2136" i="1"/>
  <c r="BE2136" i="1"/>
  <c r="BD2136" i="1"/>
  <c r="BC2136" i="1"/>
  <c r="AV2136" i="1"/>
  <c r="AU2136" i="1"/>
  <c r="BO2136" i="1"/>
  <c r="AN2136" i="1"/>
  <c r="AM2136" i="1"/>
  <c r="AL2136" i="1"/>
  <c r="BJ2135" i="1"/>
  <c r="BI2135" i="1"/>
  <c r="BH2135" i="1"/>
  <c r="BG2135" i="1"/>
  <c r="BF2135" i="1"/>
  <c r="BE2135" i="1"/>
  <c r="BD2135" i="1"/>
  <c r="BC2135" i="1"/>
  <c r="AV2135" i="1"/>
  <c r="AU2135" i="1"/>
  <c r="AN2135" i="1"/>
  <c r="AM2135" i="1"/>
  <c r="AL2135" i="1"/>
  <c r="BJ2134" i="1"/>
  <c r="BI2134" i="1"/>
  <c r="BH2134" i="1"/>
  <c r="BG2134" i="1"/>
  <c r="BF2134" i="1"/>
  <c r="BE2134" i="1"/>
  <c r="BD2134" i="1"/>
  <c r="BC2134" i="1"/>
  <c r="AV2134" i="1"/>
  <c r="AU2134" i="1"/>
  <c r="AN2134" i="1"/>
  <c r="AM2134" i="1"/>
  <c r="AL2134" i="1"/>
  <c r="BJ2133" i="1"/>
  <c r="BI2133" i="1"/>
  <c r="BH2133" i="1"/>
  <c r="BG2133" i="1"/>
  <c r="BF2133" i="1"/>
  <c r="BE2133" i="1"/>
  <c r="BD2133" i="1"/>
  <c r="BC2133" i="1"/>
  <c r="AV2133" i="1"/>
  <c r="AU2133" i="1"/>
  <c r="AN2133" i="1"/>
  <c r="AM2133" i="1"/>
  <c r="AL2133" i="1"/>
  <c r="BJ2132" i="1"/>
  <c r="BI2132" i="1"/>
  <c r="BH2132" i="1"/>
  <c r="BG2132" i="1"/>
  <c r="BF2132" i="1"/>
  <c r="BE2132" i="1"/>
  <c r="BD2132" i="1"/>
  <c r="BC2132" i="1"/>
  <c r="AV2132" i="1"/>
  <c r="AU2132" i="1"/>
  <c r="AN2132" i="1"/>
  <c r="AM2132" i="1"/>
  <c r="AL2132" i="1"/>
  <c r="BJ2131" i="1"/>
  <c r="BI2131" i="1"/>
  <c r="BH2131" i="1"/>
  <c r="BG2131" i="1"/>
  <c r="BF2131" i="1"/>
  <c r="BE2131" i="1"/>
  <c r="BD2131" i="1"/>
  <c r="BC2131" i="1"/>
  <c r="AV2131" i="1"/>
  <c r="BP2131" i="1"/>
  <c r="AU2131" i="1"/>
  <c r="BO2131" i="1"/>
  <c r="AN2131" i="1"/>
  <c r="AM2131" i="1"/>
  <c r="AL2131" i="1"/>
  <c r="BJ2130" i="1"/>
  <c r="BI2130" i="1"/>
  <c r="BH2130" i="1"/>
  <c r="BG2130" i="1"/>
  <c r="BF2130" i="1"/>
  <c r="BE2130" i="1"/>
  <c r="BD2130" i="1"/>
  <c r="BC2130" i="1"/>
  <c r="AV2130" i="1"/>
  <c r="AU2130" i="1"/>
  <c r="AN2130" i="1"/>
  <c r="AM2130" i="1"/>
  <c r="AL2130" i="1"/>
  <c r="BJ2129" i="1"/>
  <c r="BI2129" i="1"/>
  <c r="BH2129" i="1"/>
  <c r="BG2129" i="1"/>
  <c r="BF2129" i="1"/>
  <c r="BE2129" i="1"/>
  <c r="BD2129" i="1"/>
  <c r="BC2129" i="1"/>
  <c r="AV2129" i="1"/>
  <c r="AU2129" i="1"/>
  <c r="BO2129" i="1"/>
  <c r="AN2129" i="1"/>
  <c r="AM2129" i="1"/>
  <c r="AL2129" i="1"/>
  <c r="BJ2128" i="1"/>
  <c r="BI2128" i="1"/>
  <c r="BH2128" i="1"/>
  <c r="BG2128" i="1"/>
  <c r="BF2128" i="1"/>
  <c r="BE2128" i="1"/>
  <c r="BD2128" i="1"/>
  <c r="BC2128" i="1"/>
  <c r="AV2128" i="1"/>
  <c r="AU2128" i="1"/>
  <c r="BO2128" i="1"/>
  <c r="AN2128" i="1"/>
  <c r="AM2128" i="1"/>
  <c r="AL2128" i="1"/>
  <c r="BJ2127" i="1"/>
  <c r="BI2127" i="1"/>
  <c r="BH2127" i="1"/>
  <c r="BG2127" i="1"/>
  <c r="BF2127" i="1"/>
  <c r="BE2127" i="1"/>
  <c r="BD2127" i="1"/>
  <c r="BC2127" i="1"/>
  <c r="AV2127" i="1"/>
  <c r="AU2127" i="1"/>
  <c r="AN2127" i="1"/>
  <c r="AM2127" i="1"/>
  <c r="AL2127" i="1"/>
  <c r="BJ2126" i="1"/>
  <c r="BI2126" i="1"/>
  <c r="BH2126" i="1"/>
  <c r="BG2126" i="1"/>
  <c r="BF2126" i="1"/>
  <c r="BE2126" i="1"/>
  <c r="BD2126" i="1"/>
  <c r="BC2126" i="1"/>
  <c r="AV2126" i="1"/>
  <c r="AU2126" i="1"/>
  <c r="AN2126" i="1"/>
  <c r="AM2126" i="1"/>
  <c r="AL2126" i="1"/>
  <c r="BJ2125" i="1"/>
  <c r="BI2125" i="1"/>
  <c r="BH2125" i="1"/>
  <c r="BG2125" i="1"/>
  <c r="BF2125" i="1"/>
  <c r="BE2125" i="1"/>
  <c r="BD2125" i="1"/>
  <c r="BC2125" i="1"/>
  <c r="AV2125" i="1"/>
  <c r="AU2125" i="1"/>
  <c r="AN2125" i="1"/>
  <c r="AM2125" i="1"/>
  <c r="AL2125" i="1"/>
  <c r="BJ2124" i="1"/>
  <c r="BI2124" i="1"/>
  <c r="BH2124" i="1"/>
  <c r="BG2124" i="1"/>
  <c r="BF2124" i="1"/>
  <c r="BE2124" i="1"/>
  <c r="BD2124" i="1"/>
  <c r="BC2124" i="1"/>
  <c r="AV2124" i="1"/>
  <c r="BP2124" i="1"/>
  <c r="AU2124" i="1"/>
  <c r="AN2124" i="1"/>
  <c r="AM2124" i="1"/>
  <c r="AL2124" i="1"/>
  <c r="BJ2123" i="1"/>
  <c r="BI2123" i="1"/>
  <c r="BH2123" i="1"/>
  <c r="BG2123" i="1"/>
  <c r="BF2123" i="1"/>
  <c r="BE2123" i="1"/>
  <c r="BD2123" i="1"/>
  <c r="BC2123" i="1"/>
  <c r="AV2123" i="1"/>
  <c r="AU2123" i="1"/>
  <c r="BO2123" i="1"/>
  <c r="AN2123" i="1"/>
  <c r="AM2123" i="1"/>
  <c r="AL2123" i="1"/>
  <c r="BJ2122" i="1"/>
  <c r="BI2122" i="1"/>
  <c r="BH2122" i="1"/>
  <c r="BG2122" i="1"/>
  <c r="BF2122" i="1"/>
  <c r="BE2122" i="1"/>
  <c r="BD2122" i="1"/>
  <c r="BC2122" i="1"/>
  <c r="AV2122" i="1"/>
  <c r="AU2122" i="1"/>
  <c r="AN2122" i="1"/>
  <c r="AM2122" i="1"/>
  <c r="AL2122" i="1"/>
  <c r="BJ2121" i="1"/>
  <c r="BI2121" i="1"/>
  <c r="BH2121" i="1"/>
  <c r="BG2121" i="1"/>
  <c r="BF2121" i="1"/>
  <c r="BE2121" i="1"/>
  <c r="BD2121" i="1"/>
  <c r="BC2121" i="1"/>
  <c r="AV2121" i="1"/>
  <c r="AU2121" i="1"/>
  <c r="BO2121" i="1"/>
  <c r="AN2121" i="1"/>
  <c r="AM2121" i="1"/>
  <c r="AL2121" i="1"/>
  <c r="BJ2120" i="1"/>
  <c r="BI2120" i="1"/>
  <c r="BH2120" i="1"/>
  <c r="BG2120" i="1"/>
  <c r="BF2120" i="1"/>
  <c r="BE2120" i="1"/>
  <c r="BD2120" i="1"/>
  <c r="BC2120" i="1"/>
  <c r="AV2120" i="1"/>
  <c r="AU2120" i="1"/>
  <c r="BO2120" i="1"/>
  <c r="AN2120" i="1"/>
  <c r="AM2120" i="1"/>
  <c r="AL2120" i="1"/>
  <c r="BJ2119" i="1"/>
  <c r="BI2119" i="1"/>
  <c r="BH2119" i="1"/>
  <c r="BG2119" i="1"/>
  <c r="BF2119" i="1"/>
  <c r="BE2119" i="1"/>
  <c r="BD2119" i="1"/>
  <c r="BC2119" i="1"/>
  <c r="AV2119" i="1"/>
  <c r="AU2119" i="1"/>
  <c r="AN2119" i="1"/>
  <c r="AM2119" i="1"/>
  <c r="AL2119" i="1"/>
  <c r="BJ2118" i="1"/>
  <c r="BI2118" i="1"/>
  <c r="BH2118" i="1"/>
  <c r="BG2118" i="1"/>
  <c r="BF2118" i="1"/>
  <c r="BE2118" i="1"/>
  <c r="BD2118" i="1"/>
  <c r="BC2118" i="1"/>
  <c r="AV2118" i="1"/>
  <c r="AU2118" i="1"/>
  <c r="AN2118" i="1"/>
  <c r="AM2118" i="1"/>
  <c r="AL2118" i="1"/>
  <c r="BJ2117" i="1"/>
  <c r="BI2117" i="1"/>
  <c r="BH2117" i="1"/>
  <c r="BG2117" i="1"/>
  <c r="BF2117" i="1"/>
  <c r="BE2117" i="1"/>
  <c r="BD2117" i="1"/>
  <c r="BC2117" i="1"/>
  <c r="AV2117" i="1"/>
  <c r="AU2117" i="1"/>
  <c r="AN2117" i="1"/>
  <c r="AM2117" i="1"/>
  <c r="AL2117" i="1"/>
  <c r="BJ2116" i="1"/>
  <c r="BI2116" i="1"/>
  <c r="BH2116" i="1"/>
  <c r="BG2116" i="1"/>
  <c r="BF2116" i="1"/>
  <c r="BE2116" i="1"/>
  <c r="BD2116" i="1"/>
  <c r="BC2116" i="1"/>
  <c r="AV2116" i="1"/>
  <c r="BP2116" i="1"/>
  <c r="AU2116" i="1"/>
  <c r="AN2116" i="1"/>
  <c r="AM2116" i="1"/>
  <c r="AL2116" i="1"/>
  <c r="BJ2115" i="1"/>
  <c r="BI2115" i="1"/>
  <c r="BH2115" i="1"/>
  <c r="BG2115" i="1"/>
  <c r="BF2115" i="1"/>
  <c r="BE2115" i="1"/>
  <c r="BD2115" i="1"/>
  <c r="BC2115" i="1"/>
  <c r="AV2115" i="1"/>
  <c r="BP2115" i="1"/>
  <c r="AU2115" i="1"/>
  <c r="BO2115" i="1"/>
  <c r="AN2115" i="1"/>
  <c r="AM2115" i="1"/>
  <c r="AL2115" i="1"/>
  <c r="BJ2114" i="1"/>
  <c r="BI2114" i="1"/>
  <c r="BH2114" i="1"/>
  <c r="BG2114" i="1"/>
  <c r="BF2114" i="1"/>
  <c r="BE2114" i="1"/>
  <c r="BD2114" i="1"/>
  <c r="BC2114" i="1"/>
  <c r="AV2114" i="1"/>
  <c r="AU2114" i="1"/>
  <c r="AN2114" i="1"/>
  <c r="AM2114" i="1"/>
  <c r="AL2114" i="1"/>
  <c r="BJ2113" i="1"/>
  <c r="BI2113" i="1"/>
  <c r="BH2113" i="1"/>
  <c r="BG2113" i="1"/>
  <c r="BF2113" i="1"/>
  <c r="BE2113" i="1"/>
  <c r="BD2113" i="1"/>
  <c r="BC2113" i="1"/>
  <c r="AV2113" i="1"/>
  <c r="AU2113" i="1"/>
  <c r="BO2113" i="1"/>
  <c r="AN2113" i="1"/>
  <c r="AM2113" i="1"/>
  <c r="AL2113" i="1"/>
  <c r="BJ2112" i="1"/>
  <c r="BI2112" i="1"/>
  <c r="BH2112" i="1"/>
  <c r="BG2112" i="1"/>
  <c r="BF2112" i="1"/>
  <c r="BE2112" i="1"/>
  <c r="BD2112" i="1"/>
  <c r="BC2112" i="1"/>
  <c r="AV2112" i="1"/>
  <c r="AU2112" i="1"/>
  <c r="BO2112" i="1"/>
  <c r="AN2112" i="1"/>
  <c r="AM2112" i="1"/>
  <c r="AL2112" i="1"/>
  <c r="BJ2111" i="1"/>
  <c r="BI2111" i="1"/>
  <c r="BH2111" i="1"/>
  <c r="BG2111" i="1"/>
  <c r="BF2111" i="1"/>
  <c r="BE2111" i="1"/>
  <c r="BD2111" i="1"/>
  <c r="BC2111" i="1"/>
  <c r="AV2111" i="1"/>
  <c r="AU2111" i="1"/>
  <c r="AN2111" i="1"/>
  <c r="AM2111" i="1"/>
  <c r="AL2111" i="1"/>
  <c r="BJ2110" i="1"/>
  <c r="BI2110" i="1"/>
  <c r="BH2110" i="1"/>
  <c r="BG2110" i="1"/>
  <c r="BF2110" i="1"/>
  <c r="BE2110" i="1"/>
  <c r="BD2110" i="1"/>
  <c r="BC2110" i="1"/>
  <c r="AV2110" i="1"/>
  <c r="AU2110" i="1"/>
  <c r="AN2110" i="1"/>
  <c r="AM2110" i="1"/>
  <c r="AL2110" i="1"/>
  <c r="BJ2109" i="1"/>
  <c r="BI2109" i="1"/>
  <c r="BH2109" i="1"/>
  <c r="BG2109" i="1"/>
  <c r="BF2109" i="1"/>
  <c r="BE2109" i="1"/>
  <c r="BD2109" i="1"/>
  <c r="BC2109" i="1"/>
  <c r="AV2109" i="1"/>
  <c r="AU2109" i="1"/>
  <c r="AN2109" i="1"/>
  <c r="AM2109" i="1"/>
  <c r="AL2109" i="1"/>
  <c r="BJ2108" i="1"/>
  <c r="BI2108" i="1"/>
  <c r="BH2108" i="1"/>
  <c r="BG2108" i="1"/>
  <c r="BF2108" i="1"/>
  <c r="BE2108" i="1"/>
  <c r="BD2108" i="1"/>
  <c r="BC2108" i="1"/>
  <c r="AV2108" i="1"/>
  <c r="BP2108" i="1"/>
  <c r="AU2108" i="1"/>
  <c r="AN2108" i="1"/>
  <c r="AM2108" i="1"/>
  <c r="AL2108" i="1"/>
  <c r="BJ2107" i="1"/>
  <c r="BI2107" i="1"/>
  <c r="BH2107" i="1"/>
  <c r="BG2107" i="1"/>
  <c r="BF2107" i="1"/>
  <c r="BE2107" i="1"/>
  <c r="BD2107" i="1"/>
  <c r="BC2107" i="1"/>
  <c r="AV2107" i="1"/>
  <c r="AU2107" i="1"/>
  <c r="BO2107" i="1"/>
  <c r="AN2107" i="1"/>
  <c r="AM2107" i="1"/>
  <c r="AL2107" i="1"/>
  <c r="BJ2106" i="1"/>
  <c r="BI2106" i="1"/>
  <c r="BH2106" i="1"/>
  <c r="BG2106" i="1"/>
  <c r="BF2106" i="1"/>
  <c r="BE2106" i="1"/>
  <c r="BD2106" i="1"/>
  <c r="BC2106" i="1"/>
  <c r="AV2106" i="1"/>
  <c r="BP2106" i="1"/>
  <c r="AU2106" i="1"/>
  <c r="AN2106" i="1"/>
  <c r="AM2106" i="1"/>
  <c r="AL2106" i="1"/>
  <c r="BJ2105" i="1"/>
  <c r="BI2105" i="1"/>
  <c r="BH2105" i="1"/>
  <c r="BG2105" i="1"/>
  <c r="BF2105" i="1"/>
  <c r="BE2105" i="1"/>
  <c r="BD2105" i="1"/>
  <c r="BC2105" i="1"/>
  <c r="AV2105" i="1"/>
  <c r="AU2105" i="1"/>
  <c r="BO2105" i="1"/>
  <c r="AN2105" i="1"/>
  <c r="AM2105" i="1"/>
  <c r="AL2105" i="1"/>
  <c r="BJ2104" i="1"/>
  <c r="BI2104" i="1"/>
  <c r="BH2104" i="1"/>
  <c r="BG2104" i="1"/>
  <c r="BF2104" i="1"/>
  <c r="BE2104" i="1"/>
  <c r="BD2104" i="1"/>
  <c r="BC2104" i="1"/>
  <c r="AV2104" i="1"/>
  <c r="AU2104" i="1"/>
  <c r="BO2104" i="1"/>
  <c r="AN2104" i="1"/>
  <c r="AM2104" i="1"/>
  <c r="AL2104" i="1"/>
  <c r="BJ2103" i="1"/>
  <c r="BI2103" i="1"/>
  <c r="BH2103" i="1"/>
  <c r="BG2103" i="1"/>
  <c r="BF2103" i="1"/>
  <c r="BE2103" i="1"/>
  <c r="BD2103" i="1"/>
  <c r="BC2103" i="1"/>
  <c r="AV2103" i="1"/>
  <c r="AU2103" i="1"/>
  <c r="BO2103" i="1"/>
  <c r="AN2103" i="1"/>
  <c r="AM2103" i="1"/>
  <c r="AL2103" i="1"/>
  <c r="BJ2102" i="1"/>
  <c r="BI2102" i="1"/>
  <c r="BH2102" i="1"/>
  <c r="BG2102" i="1"/>
  <c r="BF2102" i="1"/>
  <c r="BE2102" i="1"/>
  <c r="BD2102" i="1"/>
  <c r="BC2102" i="1"/>
  <c r="AV2102" i="1"/>
  <c r="AU2102" i="1"/>
  <c r="AN2102" i="1"/>
  <c r="AM2102" i="1"/>
  <c r="AL2102" i="1"/>
  <c r="BJ2101" i="1"/>
  <c r="BI2101" i="1"/>
  <c r="BH2101" i="1"/>
  <c r="BG2101" i="1"/>
  <c r="BF2101" i="1"/>
  <c r="BE2101" i="1"/>
  <c r="BD2101" i="1"/>
  <c r="BC2101" i="1"/>
  <c r="AV2101" i="1"/>
  <c r="BP2101" i="1"/>
  <c r="AU2101" i="1"/>
  <c r="AN2101" i="1"/>
  <c r="AM2101" i="1"/>
  <c r="AL2101" i="1"/>
  <c r="BJ2100" i="1"/>
  <c r="BI2100" i="1"/>
  <c r="BH2100" i="1"/>
  <c r="BG2100" i="1"/>
  <c r="BF2100" i="1"/>
  <c r="BE2100" i="1"/>
  <c r="BD2100" i="1"/>
  <c r="BC2100" i="1"/>
  <c r="AV2100" i="1"/>
  <c r="BP2100" i="1"/>
  <c r="AU2100" i="1"/>
  <c r="AN2100" i="1"/>
  <c r="AM2100" i="1"/>
  <c r="AL2100" i="1"/>
  <c r="BJ2099" i="1"/>
  <c r="BI2099" i="1"/>
  <c r="BH2099" i="1"/>
  <c r="BG2099" i="1"/>
  <c r="BF2099" i="1"/>
  <c r="BE2099" i="1"/>
  <c r="BD2099" i="1"/>
  <c r="BC2099" i="1"/>
  <c r="AV2099" i="1"/>
  <c r="BP2099" i="1"/>
  <c r="AU2099" i="1"/>
  <c r="BO2099" i="1"/>
  <c r="AN2099" i="1"/>
  <c r="AM2099" i="1"/>
  <c r="AL2099" i="1"/>
  <c r="BJ2098" i="1"/>
  <c r="BI2098" i="1"/>
  <c r="BH2098" i="1"/>
  <c r="BG2098" i="1"/>
  <c r="BF2098" i="1"/>
  <c r="BE2098" i="1"/>
  <c r="BD2098" i="1"/>
  <c r="BC2098" i="1"/>
  <c r="AV2098" i="1"/>
  <c r="BP2098" i="1"/>
  <c r="AU2098" i="1"/>
  <c r="BO2098" i="1"/>
  <c r="AN2098" i="1"/>
  <c r="AM2098" i="1"/>
  <c r="AL2098" i="1"/>
  <c r="BJ2097" i="1"/>
  <c r="BI2097" i="1"/>
  <c r="BH2097" i="1"/>
  <c r="BG2097" i="1"/>
  <c r="BF2097" i="1"/>
  <c r="BE2097" i="1"/>
  <c r="BD2097" i="1"/>
  <c r="BC2097" i="1"/>
  <c r="AV2097" i="1"/>
  <c r="AU2097" i="1"/>
  <c r="BO2097" i="1"/>
  <c r="AN2097" i="1"/>
  <c r="AM2097" i="1"/>
  <c r="AL2097" i="1"/>
  <c r="BJ2096" i="1"/>
  <c r="BI2096" i="1"/>
  <c r="BH2096" i="1"/>
  <c r="BG2096" i="1"/>
  <c r="BF2096" i="1"/>
  <c r="BE2096" i="1"/>
  <c r="BD2096" i="1"/>
  <c r="BC2096" i="1"/>
  <c r="AV2096" i="1"/>
  <c r="AU2096" i="1"/>
  <c r="BO2096" i="1"/>
  <c r="AN2096" i="1"/>
  <c r="AM2096" i="1"/>
  <c r="AL2096" i="1"/>
  <c r="BJ2095" i="1"/>
  <c r="BI2095" i="1"/>
  <c r="BH2095" i="1"/>
  <c r="BG2095" i="1"/>
  <c r="BF2095" i="1"/>
  <c r="BE2095" i="1"/>
  <c r="BD2095" i="1"/>
  <c r="BC2095" i="1"/>
  <c r="AV2095" i="1"/>
  <c r="AU2095" i="1"/>
  <c r="BO2095" i="1"/>
  <c r="AN2095" i="1"/>
  <c r="AM2095" i="1"/>
  <c r="AL2095" i="1"/>
  <c r="BJ2094" i="1"/>
  <c r="BI2094" i="1"/>
  <c r="BH2094" i="1"/>
  <c r="BG2094" i="1"/>
  <c r="BF2094" i="1"/>
  <c r="BE2094" i="1"/>
  <c r="BD2094" i="1"/>
  <c r="BC2094" i="1"/>
  <c r="AV2094" i="1"/>
  <c r="AU2094" i="1"/>
  <c r="AN2094" i="1"/>
  <c r="AM2094" i="1"/>
  <c r="AL2094" i="1"/>
  <c r="BJ2093" i="1"/>
  <c r="BI2093" i="1"/>
  <c r="BH2093" i="1"/>
  <c r="BG2093" i="1"/>
  <c r="BF2093" i="1"/>
  <c r="BE2093" i="1"/>
  <c r="BD2093" i="1"/>
  <c r="BC2093" i="1"/>
  <c r="AV2093" i="1"/>
  <c r="BP2093" i="1"/>
  <c r="AU2093" i="1"/>
  <c r="AN2093" i="1"/>
  <c r="AM2093" i="1"/>
  <c r="AL2093" i="1"/>
  <c r="BJ2092" i="1"/>
  <c r="BI2092" i="1"/>
  <c r="BH2092" i="1"/>
  <c r="BG2092" i="1"/>
  <c r="BF2092" i="1"/>
  <c r="BE2092" i="1"/>
  <c r="BD2092" i="1"/>
  <c r="BC2092" i="1"/>
  <c r="AV2092" i="1"/>
  <c r="BP2092" i="1"/>
  <c r="AU2092" i="1"/>
  <c r="AN2092" i="1"/>
  <c r="AM2092" i="1"/>
  <c r="AL2092" i="1"/>
  <c r="BJ2091" i="1"/>
  <c r="BI2091" i="1"/>
  <c r="BH2091" i="1"/>
  <c r="BG2091" i="1"/>
  <c r="BF2091" i="1"/>
  <c r="BE2091" i="1"/>
  <c r="BD2091" i="1"/>
  <c r="BC2091" i="1"/>
  <c r="AV2091" i="1"/>
  <c r="AU2091" i="1"/>
  <c r="BO2091" i="1"/>
  <c r="AN2091" i="1"/>
  <c r="AM2091" i="1"/>
  <c r="AL2091" i="1"/>
  <c r="BJ2090" i="1"/>
  <c r="BI2090" i="1"/>
  <c r="BH2090" i="1"/>
  <c r="BG2090" i="1"/>
  <c r="BF2090" i="1"/>
  <c r="BE2090" i="1"/>
  <c r="BD2090" i="1"/>
  <c r="BC2090" i="1"/>
  <c r="AV2090" i="1"/>
  <c r="BP2090" i="1"/>
  <c r="AU2090" i="1"/>
  <c r="BO2090" i="1"/>
  <c r="AN2090" i="1"/>
  <c r="AM2090" i="1"/>
  <c r="AL2090" i="1"/>
  <c r="BJ2089" i="1"/>
  <c r="BI2089" i="1"/>
  <c r="BH2089" i="1"/>
  <c r="BG2089" i="1"/>
  <c r="BF2089" i="1"/>
  <c r="BE2089" i="1"/>
  <c r="BD2089" i="1"/>
  <c r="BC2089" i="1"/>
  <c r="AV2089" i="1"/>
  <c r="AU2089" i="1"/>
  <c r="BO2089" i="1"/>
  <c r="AN2089" i="1"/>
  <c r="AM2089" i="1"/>
  <c r="AL2089" i="1"/>
  <c r="BJ2088" i="1"/>
  <c r="BI2088" i="1"/>
  <c r="BH2088" i="1"/>
  <c r="BG2088" i="1"/>
  <c r="BF2088" i="1"/>
  <c r="BE2088" i="1"/>
  <c r="BD2088" i="1"/>
  <c r="BC2088" i="1"/>
  <c r="AV2088" i="1"/>
  <c r="AU2088" i="1"/>
  <c r="BO2088" i="1"/>
  <c r="AN2088" i="1"/>
  <c r="AM2088" i="1"/>
  <c r="AL2088" i="1"/>
  <c r="BJ2087" i="1"/>
  <c r="BI2087" i="1"/>
  <c r="BH2087" i="1"/>
  <c r="BG2087" i="1"/>
  <c r="BF2087" i="1"/>
  <c r="BE2087" i="1"/>
  <c r="BD2087" i="1"/>
  <c r="BC2087" i="1"/>
  <c r="AV2087" i="1"/>
  <c r="AU2087" i="1"/>
  <c r="BO2087" i="1"/>
  <c r="AN2087" i="1"/>
  <c r="AM2087" i="1"/>
  <c r="AL2087" i="1"/>
  <c r="BJ2086" i="1"/>
  <c r="BI2086" i="1"/>
  <c r="BH2086" i="1"/>
  <c r="BG2086" i="1"/>
  <c r="BF2086" i="1"/>
  <c r="BE2086" i="1"/>
  <c r="BD2086" i="1"/>
  <c r="BC2086" i="1"/>
  <c r="AV2086" i="1"/>
  <c r="AU2086" i="1"/>
  <c r="AN2086" i="1"/>
  <c r="AM2086" i="1"/>
  <c r="AL2086" i="1"/>
  <c r="BJ2085" i="1"/>
  <c r="BI2085" i="1"/>
  <c r="BH2085" i="1"/>
  <c r="BG2085" i="1"/>
  <c r="BF2085" i="1"/>
  <c r="BE2085" i="1"/>
  <c r="BD2085" i="1"/>
  <c r="BC2085" i="1"/>
  <c r="AV2085" i="1"/>
  <c r="BP2085" i="1"/>
  <c r="AU2085" i="1"/>
  <c r="AN2085" i="1"/>
  <c r="AM2085" i="1"/>
  <c r="AL2085" i="1"/>
  <c r="BJ2084" i="1"/>
  <c r="BI2084" i="1"/>
  <c r="BH2084" i="1"/>
  <c r="BG2084" i="1"/>
  <c r="BF2084" i="1"/>
  <c r="BE2084" i="1"/>
  <c r="BD2084" i="1"/>
  <c r="BC2084" i="1"/>
  <c r="AV2084" i="1"/>
  <c r="BP2084" i="1"/>
  <c r="AU2084" i="1"/>
  <c r="AN2084" i="1"/>
  <c r="AM2084" i="1"/>
  <c r="AL2084" i="1"/>
  <c r="BJ2083" i="1"/>
  <c r="BI2083" i="1"/>
  <c r="BH2083" i="1"/>
  <c r="BG2083" i="1"/>
  <c r="BF2083" i="1"/>
  <c r="BE2083" i="1"/>
  <c r="BD2083" i="1"/>
  <c r="BC2083" i="1"/>
  <c r="AV2083" i="1"/>
  <c r="BP2083" i="1"/>
  <c r="AU2083" i="1"/>
  <c r="BO2083" i="1"/>
  <c r="AN2083" i="1"/>
  <c r="AM2083" i="1"/>
  <c r="AL2083" i="1"/>
  <c r="BJ2082" i="1"/>
  <c r="BI2082" i="1"/>
  <c r="BH2082" i="1"/>
  <c r="BG2082" i="1"/>
  <c r="BF2082" i="1"/>
  <c r="BE2082" i="1"/>
  <c r="BD2082" i="1"/>
  <c r="BC2082" i="1"/>
  <c r="AV2082" i="1"/>
  <c r="BP2082" i="1"/>
  <c r="AU2082" i="1"/>
  <c r="BO2082" i="1"/>
  <c r="AN2082" i="1"/>
  <c r="AM2082" i="1"/>
  <c r="AL2082" i="1"/>
  <c r="BJ2081" i="1"/>
  <c r="BI2081" i="1"/>
  <c r="BH2081" i="1"/>
  <c r="BG2081" i="1"/>
  <c r="BF2081" i="1"/>
  <c r="BE2081" i="1"/>
  <c r="BD2081" i="1"/>
  <c r="BC2081" i="1"/>
  <c r="AV2081" i="1"/>
  <c r="AU2081" i="1"/>
  <c r="BO2081" i="1"/>
  <c r="AN2081" i="1"/>
  <c r="AM2081" i="1"/>
  <c r="AL2081" i="1"/>
  <c r="BJ2080" i="1"/>
  <c r="BI2080" i="1"/>
  <c r="BH2080" i="1"/>
  <c r="BG2080" i="1"/>
  <c r="BF2080" i="1"/>
  <c r="BE2080" i="1"/>
  <c r="BD2080" i="1"/>
  <c r="BC2080" i="1"/>
  <c r="AV2080" i="1"/>
  <c r="AU2080" i="1"/>
  <c r="BO2080" i="1"/>
  <c r="AN2080" i="1"/>
  <c r="AM2080" i="1"/>
  <c r="AL2080" i="1"/>
  <c r="BJ2079" i="1"/>
  <c r="BI2079" i="1"/>
  <c r="BH2079" i="1"/>
  <c r="BG2079" i="1"/>
  <c r="BF2079" i="1"/>
  <c r="BE2079" i="1"/>
  <c r="BD2079" i="1"/>
  <c r="BC2079" i="1"/>
  <c r="AV2079" i="1"/>
  <c r="AU2079" i="1"/>
  <c r="BO2079" i="1"/>
  <c r="AN2079" i="1"/>
  <c r="AM2079" i="1"/>
  <c r="AL2079" i="1"/>
  <c r="BJ2078" i="1"/>
  <c r="BI2078" i="1"/>
  <c r="BH2078" i="1"/>
  <c r="BG2078" i="1"/>
  <c r="BF2078" i="1"/>
  <c r="BE2078" i="1"/>
  <c r="BD2078" i="1"/>
  <c r="BC2078" i="1"/>
  <c r="AV2078" i="1"/>
  <c r="AU2078" i="1"/>
  <c r="AN2078" i="1"/>
  <c r="AM2078" i="1"/>
  <c r="AL2078" i="1"/>
  <c r="BJ2077" i="1"/>
  <c r="BI2077" i="1"/>
  <c r="BH2077" i="1"/>
  <c r="BG2077" i="1"/>
  <c r="BF2077" i="1"/>
  <c r="BE2077" i="1"/>
  <c r="BD2077" i="1"/>
  <c r="BC2077" i="1"/>
  <c r="AV2077" i="1"/>
  <c r="BP2077" i="1"/>
  <c r="AU2077" i="1"/>
  <c r="AN2077" i="1"/>
  <c r="AM2077" i="1"/>
  <c r="AL2077" i="1"/>
  <c r="BJ2076" i="1"/>
  <c r="BI2076" i="1"/>
  <c r="BH2076" i="1"/>
  <c r="BG2076" i="1"/>
  <c r="BF2076" i="1"/>
  <c r="BE2076" i="1"/>
  <c r="BD2076" i="1"/>
  <c r="BC2076" i="1"/>
  <c r="AV2076" i="1"/>
  <c r="BP2076" i="1"/>
  <c r="AU2076" i="1"/>
  <c r="AN2076" i="1"/>
  <c r="AM2076" i="1"/>
  <c r="AL2076" i="1"/>
  <c r="BJ2075" i="1"/>
  <c r="BI2075" i="1"/>
  <c r="BH2075" i="1"/>
  <c r="BG2075" i="1"/>
  <c r="BF2075" i="1"/>
  <c r="BE2075" i="1"/>
  <c r="BD2075" i="1"/>
  <c r="BC2075" i="1"/>
  <c r="AV2075" i="1"/>
  <c r="BP2075" i="1"/>
  <c r="AU2075" i="1"/>
  <c r="BO2075" i="1"/>
  <c r="AN2075" i="1"/>
  <c r="AM2075" i="1"/>
  <c r="AL2075" i="1"/>
  <c r="BJ2074" i="1"/>
  <c r="BI2074" i="1"/>
  <c r="BH2074" i="1"/>
  <c r="BG2074" i="1"/>
  <c r="BF2074" i="1"/>
  <c r="BE2074" i="1"/>
  <c r="BD2074" i="1"/>
  <c r="BC2074" i="1"/>
  <c r="AV2074" i="1"/>
  <c r="BP2074" i="1"/>
  <c r="AU2074" i="1"/>
  <c r="BO2074" i="1"/>
  <c r="AN2074" i="1"/>
  <c r="AM2074" i="1"/>
  <c r="AL2074" i="1"/>
  <c r="BJ2073" i="1"/>
  <c r="BI2073" i="1"/>
  <c r="BH2073" i="1"/>
  <c r="BG2073" i="1"/>
  <c r="BF2073" i="1"/>
  <c r="BE2073" i="1"/>
  <c r="BD2073" i="1"/>
  <c r="BC2073" i="1"/>
  <c r="AV2073" i="1"/>
  <c r="AU2073" i="1"/>
  <c r="BO2073" i="1"/>
  <c r="AN2073" i="1"/>
  <c r="AM2073" i="1"/>
  <c r="AL2073" i="1"/>
  <c r="BJ2072" i="1"/>
  <c r="BI2072" i="1"/>
  <c r="BH2072" i="1"/>
  <c r="BG2072" i="1"/>
  <c r="BF2072" i="1"/>
  <c r="BE2072" i="1"/>
  <c r="BD2072" i="1"/>
  <c r="BC2072" i="1"/>
  <c r="AV2072" i="1"/>
  <c r="AU2072" i="1"/>
  <c r="BO2072" i="1"/>
  <c r="AN2072" i="1"/>
  <c r="AM2072" i="1"/>
  <c r="AL2072" i="1"/>
  <c r="BJ2071" i="1"/>
  <c r="BI2071" i="1"/>
  <c r="BH2071" i="1"/>
  <c r="BG2071" i="1"/>
  <c r="BF2071" i="1"/>
  <c r="BE2071" i="1"/>
  <c r="BD2071" i="1"/>
  <c r="BC2071" i="1"/>
  <c r="AV2071" i="1"/>
  <c r="AU2071" i="1"/>
  <c r="BO2071" i="1"/>
  <c r="AN2071" i="1"/>
  <c r="AM2071" i="1"/>
  <c r="AL2071" i="1"/>
  <c r="BJ2070" i="1"/>
  <c r="BI2070" i="1"/>
  <c r="BH2070" i="1"/>
  <c r="BG2070" i="1"/>
  <c r="BF2070" i="1"/>
  <c r="BE2070" i="1"/>
  <c r="BD2070" i="1"/>
  <c r="BC2070" i="1"/>
  <c r="AV2070" i="1"/>
  <c r="AU2070" i="1"/>
  <c r="AN2070" i="1"/>
  <c r="AM2070" i="1"/>
  <c r="AL2070" i="1"/>
  <c r="BJ2069" i="1"/>
  <c r="BI2069" i="1"/>
  <c r="BH2069" i="1"/>
  <c r="BG2069" i="1"/>
  <c r="BF2069" i="1"/>
  <c r="BE2069" i="1"/>
  <c r="BD2069" i="1"/>
  <c r="BC2069" i="1"/>
  <c r="AV2069" i="1"/>
  <c r="BP2069" i="1"/>
  <c r="AU2069" i="1"/>
  <c r="AN2069" i="1"/>
  <c r="AM2069" i="1"/>
  <c r="AL2069" i="1"/>
  <c r="BJ2068" i="1"/>
  <c r="BI2068" i="1"/>
  <c r="BH2068" i="1"/>
  <c r="BG2068" i="1"/>
  <c r="BF2068" i="1"/>
  <c r="BE2068" i="1"/>
  <c r="BD2068" i="1"/>
  <c r="BC2068" i="1"/>
  <c r="AV2068" i="1"/>
  <c r="BP2068" i="1"/>
  <c r="AU2068" i="1"/>
  <c r="AN2068" i="1"/>
  <c r="AM2068" i="1"/>
  <c r="AL2068" i="1"/>
  <c r="BJ2067" i="1"/>
  <c r="BI2067" i="1"/>
  <c r="BH2067" i="1"/>
  <c r="BG2067" i="1"/>
  <c r="BF2067" i="1"/>
  <c r="BE2067" i="1"/>
  <c r="BD2067" i="1"/>
  <c r="BC2067" i="1"/>
  <c r="AV2067" i="1"/>
  <c r="BP2067" i="1"/>
  <c r="AU2067" i="1"/>
  <c r="BO2067" i="1"/>
  <c r="AN2067" i="1"/>
  <c r="AM2067" i="1"/>
  <c r="AL2067" i="1"/>
  <c r="BJ2066" i="1"/>
  <c r="BI2066" i="1"/>
  <c r="BH2066" i="1"/>
  <c r="BG2066" i="1"/>
  <c r="BF2066" i="1"/>
  <c r="BE2066" i="1"/>
  <c r="BD2066" i="1"/>
  <c r="BC2066" i="1"/>
  <c r="AV2066" i="1"/>
  <c r="BP2066" i="1"/>
  <c r="AU2066" i="1"/>
  <c r="BO2066" i="1"/>
  <c r="AN2066" i="1"/>
  <c r="AM2066" i="1"/>
  <c r="AL2066" i="1"/>
  <c r="BJ2065" i="1"/>
  <c r="BI2065" i="1"/>
  <c r="BH2065" i="1"/>
  <c r="BG2065" i="1"/>
  <c r="BF2065" i="1"/>
  <c r="BE2065" i="1"/>
  <c r="BD2065" i="1"/>
  <c r="BC2065" i="1"/>
  <c r="AV2065" i="1"/>
  <c r="AU2065" i="1"/>
  <c r="BO2065" i="1"/>
  <c r="AN2065" i="1"/>
  <c r="AM2065" i="1"/>
  <c r="AL2065" i="1"/>
  <c r="BJ2064" i="1"/>
  <c r="BI2064" i="1"/>
  <c r="BH2064" i="1"/>
  <c r="BG2064" i="1"/>
  <c r="BF2064" i="1"/>
  <c r="BE2064" i="1"/>
  <c r="BD2064" i="1"/>
  <c r="BC2064" i="1"/>
  <c r="AV2064" i="1"/>
  <c r="AU2064" i="1"/>
  <c r="BO2064" i="1"/>
  <c r="AN2064" i="1"/>
  <c r="AM2064" i="1"/>
  <c r="AL2064" i="1"/>
  <c r="BJ2063" i="1"/>
  <c r="BI2063" i="1"/>
  <c r="BH2063" i="1"/>
  <c r="BG2063" i="1"/>
  <c r="BF2063" i="1"/>
  <c r="BE2063" i="1"/>
  <c r="BD2063" i="1"/>
  <c r="BC2063" i="1"/>
  <c r="AV2063" i="1"/>
  <c r="AU2063" i="1"/>
  <c r="BO2063" i="1"/>
  <c r="AN2063" i="1"/>
  <c r="AM2063" i="1"/>
  <c r="AL2063" i="1"/>
  <c r="BJ2062" i="1"/>
  <c r="BI2062" i="1"/>
  <c r="BH2062" i="1"/>
  <c r="BG2062" i="1"/>
  <c r="BF2062" i="1"/>
  <c r="BE2062" i="1"/>
  <c r="BD2062" i="1"/>
  <c r="BC2062" i="1"/>
  <c r="AV2062" i="1"/>
  <c r="AU2062" i="1"/>
  <c r="AN2062" i="1"/>
  <c r="AM2062" i="1"/>
  <c r="AL2062" i="1"/>
  <c r="BJ2061" i="1"/>
  <c r="BI2061" i="1"/>
  <c r="BH2061" i="1"/>
  <c r="BG2061" i="1"/>
  <c r="BF2061" i="1"/>
  <c r="BE2061" i="1"/>
  <c r="BD2061" i="1"/>
  <c r="BC2061" i="1"/>
  <c r="AV2061" i="1"/>
  <c r="BP2061" i="1"/>
  <c r="AU2061" i="1"/>
  <c r="AN2061" i="1"/>
  <c r="AM2061" i="1"/>
  <c r="AL2061" i="1"/>
  <c r="BJ2060" i="1"/>
  <c r="BI2060" i="1"/>
  <c r="BH2060" i="1"/>
  <c r="BG2060" i="1"/>
  <c r="BF2060" i="1"/>
  <c r="BE2060" i="1"/>
  <c r="BD2060" i="1"/>
  <c r="BC2060" i="1"/>
  <c r="AV2060" i="1"/>
  <c r="BP2060" i="1"/>
  <c r="AU2060" i="1"/>
  <c r="AN2060" i="1"/>
  <c r="AM2060" i="1"/>
  <c r="AL2060" i="1"/>
  <c r="BJ2059" i="1"/>
  <c r="BI2059" i="1"/>
  <c r="BH2059" i="1"/>
  <c r="BG2059" i="1"/>
  <c r="BF2059" i="1"/>
  <c r="BE2059" i="1"/>
  <c r="BD2059" i="1"/>
  <c r="BC2059" i="1"/>
  <c r="AV2059" i="1"/>
  <c r="AU2059" i="1"/>
  <c r="BO2059" i="1"/>
  <c r="AN2059" i="1"/>
  <c r="AM2059" i="1"/>
  <c r="AL2059" i="1"/>
  <c r="BJ2058" i="1"/>
  <c r="BI2058" i="1"/>
  <c r="BH2058" i="1"/>
  <c r="BG2058" i="1"/>
  <c r="BF2058" i="1"/>
  <c r="BE2058" i="1"/>
  <c r="BD2058" i="1"/>
  <c r="BC2058" i="1"/>
  <c r="AV2058" i="1"/>
  <c r="BP2058" i="1"/>
  <c r="AU2058" i="1"/>
  <c r="BO2058" i="1"/>
  <c r="AN2058" i="1"/>
  <c r="AM2058" i="1"/>
  <c r="AL2058" i="1"/>
  <c r="BJ2057" i="1"/>
  <c r="BI2057" i="1"/>
  <c r="BH2057" i="1"/>
  <c r="BG2057" i="1"/>
  <c r="BF2057" i="1"/>
  <c r="BE2057" i="1"/>
  <c r="BD2057" i="1"/>
  <c r="BC2057" i="1"/>
  <c r="AV2057" i="1"/>
  <c r="AU2057" i="1"/>
  <c r="BO2057" i="1"/>
  <c r="AN2057" i="1"/>
  <c r="AM2057" i="1"/>
  <c r="AL2057" i="1"/>
  <c r="BJ2056" i="1"/>
  <c r="BI2056" i="1"/>
  <c r="BH2056" i="1"/>
  <c r="BG2056" i="1"/>
  <c r="BF2056" i="1"/>
  <c r="BE2056" i="1"/>
  <c r="BD2056" i="1"/>
  <c r="BC2056" i="1"/>
  <c r="AV2056" i="1"/>
  <c r="AU2056" i="1"/>
  <c r="BO2056" i="1"/>
  <c r="AN2056" i="1"/>
  <c r="AM2056" i="1"/>
  <c r="AL2056" i="1"/>
  <c r="BJ2055" i="1"/>
  <c r="BI2055" i="1"/>
  <c r="BH2055" i="1"/>
  <c r="BG2055" i="1"/>
  <c r="BF2055" i="1"/>
  <c r="BE2055" i="1"/>
  <c r="BD2055" i="1"/>
  <c r="BC2055" i="1"/>
  <c r="AV2055" i="1"/>
  <c r="AU2055" i="1"/>
  <c r="BO2055" i="1"/>
  <c r="AN2055" i="1"/>
  <c r="AM2055" i="1"/>
  <c r="AL2055" i="1"/>
  <c r="BJ2054" i="1"/>
  <c r="BI2054" i="1"/>
  <c r="BH2054" i="1"/>
  <c r="BG2054" i="1"/>
  <c r="BF2054" i="1"/>
  <c r="BE2054" i="1"/>
  <c r="BD2054" i="1"/>
  <c r="BC2054" i="1"/>
  <c r="AV2054" i="1"/>
  <c r="AU2054" i="1"/>
  <c r="AN2054" i="1"/>
  <c r="AM2054" i="1"/>
  <c r="AL2054" i="1"/>
  <c r="BJ2053" i="1"/>
  <c r="BI2053" i="1"/>
  <c r="BH2053" i="1"/>
  <c r="BG2053" i="1"/>
  <c r="BF2053" i="1"/>
  <c r="BE2053" i="1"/>
  <c r="BD2053" i="1"/>
  <c r="BC2053" i="1"/>
  <c r="AV2053" i="1"/>
  <c r="BP2053" i="1"/>
  <c r="AU2053" i="1"/>
  <c r="AN2053" i="1"/>
  <c r="AM2053" i="1"/>
  <c r="AL2053" i="1"/>
  <c r="BJ2052" i="1"/>
  <c r="BI2052" i="1"/>
  <c r="BH2052" i="1"/>
  <c r="BG2052" i="1"/>
  <c r="BF2052" i="1"/>
  <c r="BE2052" i="1"/>
  <c r="BD2052" i="1"/>
  <c r="BC2052" i="1"/>
  <c r="AV2052" i="1"/>
  <c r="BP2052" i="1"/>
  <c r="AU2052" i="1"/>
  <c r="AN2052" i="1"/>
  <c r="AM2052" i="1"/>
  <c r="AL2052" i="1"/>
  <c r="BJ2051" i="1"/>
  <c r="BI2051" i="1"/>
  <c r="BH2051" i="1"/>
  <c r="BG2051" i="1"/>
  <c r="BF2051" i="1"/>
  <c r="BE2051" i="1"/>
  <c r="BD2051" i="1"/>
  <c r="BC2051" i="1"/>
  <c r="AV2051" i="1"/>
  <c r="BP2051" i="1"/>
  <c r="AU2051" i="1"/>
  <c r="BO2051" i="1"/>
  <c r="AN2051" i="1"/>
  <c r="AM2051" i="1"/>
  <c r="AL2051" i="1"/>
  <c r="BJ2050" i="1"/>
  <c r="BI2050" i="1"/>
  <c r="BH2050" i="1"/>
  <c r="BG2050" i="1"/>
  <c r="BF2050" i="1"/>
  <c r="BE2050" i="1"/>
  <c r="BD2050" i="1"/>
  <c r="BC2050" i="1"/>
  <c r="AV2050" i="1"/>
  <c r="BP2050" i="1"/>
  <c r="AU2050" i="1"/>
  <c r="BO2050" i="1"/>
  <c r="AN2050" i="1"/>
  <c r="AM2050" i="1"/>
  <c r="AL2050" i="1"/>
  <c r="BJ2049" i="1"/>
  <c r="BI2049" i="1"/>
  <c r="BH2049" i="1"/>
  <c r="BG2049" i="1"/>
  <c r="BF2049" i="1"/>
  <c r="BE2049" i="1"/>
  <c r="BD2049" i="1"/>
  <c r="BC2049" i="1"/>
  <c r="AV2049" i="1"/>
  <c r="AU2049" i="1"/>
  <c r="BO2049" i="1"/>
  <c r="AN2049" i="1"/>
  <c r="AM2049" i="1"/>
  <c r="AL2049" i="1"/>
  <c r="BJ2048" i="1"/>
  <c r="BI2048" i="1"/>
  <c r="BH2048" i="1"/>
  <c r="BG2048" i="1"/>
  <c r="BF2048" i="1"/>
  <c r="BE2048" i="1"/>
  <c r="BD2048" i="1"/>
  <c r="BC2048" i="1"/>
  <c r="AV2048" i="1"/>
  <c r="BP2048" i="1"/>
  <c r="AU2048" i="1"/>
  <c r="BO2048" i="1"/>
  <c r="AN2048" i="1"/>
  <c r="AM2048" i="1"/>
  <c r="AL2048" i="1"/>
  <c r="BJ2047" i="1"/>
  <c r="BI2047" i="1"/>
  <c r="BH2047" i="1"/>
  <c r="BG2047" i="1"/>
  <c r="BF2047" i="1"/>
  <c r="BE2047" i="1"/>
  <c r="BD2047" i="1"/>
  <c r="BC2047" i="1"/>
  <c r="AV2047" i="1"/>
  <c r="BP2047" i="1"/>
  <c r="AU2047" i="1"/>
  <c r="BO2047" i="1"/>
  <c r="AN2047" i="1"/>
  <c r="AM2047" i="1"/>
  <c r="AL2047" i="1"/>
  <c r="BJ2046" i="1"/>
  <c r="BI2046" i="1"/>
  <c r="BH2046" i="1"/>
  <c r="BG2046" i="1"/>
  <c r="BF2046" i="1"/>
  <c r="BE2046" i="1"/>
  <c r="BD2046" i="1"/>
  <c r="BC2046" i="1"/>
  <c r="AV2046" i="1"/>
  <c r="AU2046" i="1"/>
  <c r="AN2046" i="1"/>
  <c r="AM2046" i="1"/>
  <c r="AL2046" i="1"/>
  <c r="BJ2045" i="1"/>
  <c r="BI2045" i="1"/>
  <c r="BH2045" i="1"/>
  <c r="BG2045" i="1"/>
  <c r="BF2045" i="1"/>
  <c r="BE2045" i="1"/>
  <c r="BD2045" i="1"/>
  <c r="BC2045" i="1"/>
  <c r="AV2045" i="1"/>
  <c r="BP2045" i="1"/>
  <c r="AU2045" i="1"/>
  <c r="BO2045" i="1"/>
  <c r="AN2045" i="1"/>
  <c r="AM2045" i="1"/>
  <c r="AL2045" i="1"/>
  <c r="BJ2044" i="1"/>
  <c r="BI2044" i="1"/>
  <c r="BH2044" i="1"/>
  <c r="BG2044" i="1"/>
  <c r="BF2044" i="1"/>
  <c r="BE2044" i="1"/>
  <c r="BD2044" i="1"/>
  <c r="BC2044" i="1"/>
  <c r="AV2044" i="1"/>
  <c r="BP2044" i="1"/>
  <c r="AU2044" i="1"/>
  <c r="AN2044" i="1"/>
  <c r="AM2044" i="1"/>
  <c r="AL2044" i="1"/>
  <c r="BJ2043" i="1"/>
  <c r="BI2043" i="1"/>
  <c r="BH2043" i="1"/>
  <c r="BG2043" i="1"/>
  <c r="BF2043" i="1"/>
  <c r="BE2043" i="1"/>
  <c r="BD2043" i="1"/>
  <c r="BC2043" i="1"/>
  <c r="AV2043" i="1"/>
  <c r="AU2043" i="1"/>
  <c r="BO2043" i="1"/>
  <c r="AN2043" i="1"/>
  <c r="AM2043" i="1"/>
  <c r="AL2043" i="1"/>
  <c r="BJ2042" i="1"/>
  <c r="BI2042" i="1"/>
  <c r="BH2042" i="1"/>
  <c r="BG2042" i="1"/>
  <c r="BF2042" i="1"/>
  <c r="BE2042" i="1"/>
  <c r="BD2042" i="1"/>
  <c r="BC2042" i="1"/>
  <c r="AV2042" i="1"/>
  <c r="BP2042" i="1"/>
  <c r="AU2042" i="1"/>
  <c r="BO2042" i="1"/>
  <c r="AN2042" i="1"/>
  <c r="AM2042" i="1"/>
  <c r="AL2042" i="1"/>
  <c r="BJ2041" i="1"/>
  <c r="BI2041" i="1"/>
  <c r="BH2041" i="1"/>
  <c r="BG2041" i="1"/>
  <c r="BF2041" i="1"/>
  <c r="BE2041" i="1"/>
  <c r="BD2041" i="1"/>
  <c r="BC2041" i="1"/>
  <c r="AV2041" i="1"/>
  <c r="AU2041" i="1"/>
  <c r="BO2041" i="1"/>
  <c r="AN2041" i="1"/>
  <c r="AM2041" i="1"/>
  <c r="AL2041" i="1"/>
  <c r="BJ2040" i="1"/>
  <c r="BI2040" i="1"/>
  <c r="BH2040" i="1"/>
  <c r="BG2040" i="1"/>
  <c r="BF2040" i="1"/>
  <c r="BE2040" i="1"/>
  <c r="BD2040" i="1"/>
  <c r="BC2040" i="1"/>
  <c r="AV2040" i="1"/>
  <c r="BP2040" i="1"/>
  <c r="AU2040" i="1"/>
  <c r="BO2040" i="1"/>
  <c r="AN2040" i="1"/>
  <c r="AM2040" i="1"/>
  <c r="AL2040" i="1"/>
  <c r="BJ2039" i="1"/>
  <c r="BI2039" i="1"/>
  <c r="BH2039" i="1"/>
  <c r="BG2039" i="1"/>
  <c r="BF2039" i="1"/>
  <c r="BE2039" i="1"/>
  <c r="BD2039" i="1"/>
  <c r="BC2039" i="1"/>
  <c r="AV2039" i="1"/>
  <c r="BP2039" i="1"/>
  <c r="AU2039" i="1"/>
  <c r="BO2039" i="1"/>
  <c r="AN2039" i="1"/>
  <c r="AM2039" i="1"/>
  <c r="AL2039" i="1"/>
  <c r="BJ2038" i="1"/>
  <c r="BI2038" i="1"/>
  <c r="BH2038" i="1"/>
  <c r="BG2038" i="1"/>
  <c r="BF2038" i="1"/>
  <c r="BE2038" i="1"/>
  <c r="BD2038" i="1"/>
  <c r="BC2038" i="1"/>
  <c r="AV2038" i="1"/>
  <c r="AU2038" i="1"/>
  <c r="AN2038" i="1"/>
  <c r="AM2038" i="1"/>
  <c r="AL2038" i="1"/>
  <c r="BJ2037" i="1"/>
  <c r="BI2037" i="1"/>
  <c r="BH2037" i="1"/>
  <c r="BG2037" i="1"/>
  <c r="BF2037" i="1"/>
  <c r="BE2037" i="1"/>
  <c r="BD2037" i="1"/>
  <c r="BC2037" i="1"/>
  <c r="AV2037" i="1"/>
  <c r="BP2037" i="1"/>
  <c r="AU2037" i="1"/>
  <c r="BO2037" i="1"/>
  <c r="AN2037" i="1"/>
  <c r="AM2037" i="1"/>
  <c r="AL2037" i="1"/>
  <c r="BJ2036" i="1"/>
  <c r="BI2036" i="1"/>
  <c r="BH2036" i="1"/>
  <c r="BG2036" i="1"/>
  <c r="BF2036" i="1"/>
  <c r="BE2036" i="1"/>
  <c r="BD2036" i="1"/>
  <c r="BC2036" i="1"/>
  <c r="AV2036" i="1"/>
  <c r="BP2036" i="1"/>
  <c r="AU2036" i="1"/>
  <c r="AN2036" i="1"/>
  <c r="AM2036" i="1"/>
  <c r="AL2036" i="1"/>
  <c r="BJ2035" i="1"/>
  <c r="BI2035" i="1"/>
  <c r="BH2035" i="1"/>
  <c r="BG2035" i="1"/>
  <c r="BF2035" i="1"/>
  <c r="BE2035" i="1"/>
  <c r="BD2035" i="1"/>
  <c r="BC2035" i="1"/>
  <c r="AV2035" i="1"/>
  <c r="BP2035" i="1"/>
  <c r="AU2035" i="1"/>
  <c r="BO2035" i="1"/>
  <c r="AN2035" i="1"/>
  <c r="AM2035" i="1"/>
  <c r="AL2035" i="1"/>
  <c r="BJ2034" i="1"/>
  <c r="BI2034" i="1"/>
  <c r="BH2034" i="1"/>
  <c r="BG2034" i="1"/>
  <c r="BF2034" i="1"/>
  <c r="BE2034" i="1"/>
  <c r="BD2034" i="1"/>
  <c r="BC2034" i="1"/>
  <c r="AV2034" i="1"/>
  <c r="BP2034" i="1"/>
  <c r="AU2034" i="1"/>
  <c r="BO2034" i="1"/>
  <c r="AN2034" i="1"/>
  <c r="AM2034" i="1"/>
  <c r="AL2034" i="1"/>
  <c r="BJ2033" i="1"/>
  <c r="BI2033" i="1"/>
  <c r="BH2033" i="1"/>
  <c r="BG2033" i="1"/>
  <c r="BF2033" i="1"/>
  <c r="BE2033" i="1"/>
  <c r="BD2033" i="1"/>
  <c r="BC2033" i="1"/>
  <c r="AV2033" i="1"/>
  <c r="AU2033" i="1"/>
  <c r="BO2033" i="1"/>
  <c r="AN2033" i="1"/>
  <c r="AM2033" i="1"/>
  <c r="AL2033" i="1"/>
  <c r="BJ2032" i="1"/>
  <c r="BI2032" i="1"/>
  <c r="BH2032" i="1"/>
  <c r="BG2032" i="1"/>
  <c r="BF2032" i="1"/>
  <c r="BE2032" i="1"/>
  <c r="BD2032" i="1"/>
  <c r="BC2032" i="1"/>
  <c r="AV2032" i="1"/>
  <c r="BP2032" i="1"/>
  <c r="AU2032" i="1"/>
  <c r="BO2032" i="1"/>
  <c r="AN2032" i="1"/>
  <c r="AM2032" i="1"/>
  <c r="AL2032" i="1"/>
  <c r="BJ2031" i="1"/>
  <c r="BI2031" i="1"/>
  <c r="BH2031" i="1"/>
  <c r="BG2031" i="1"/>
  <c r="BF2031" i="1"/>
  <c r="BE2031" i="1"/>
  <c r="BD2031" i="1"/>
  <c r="BC2031" i="1"/>
  <c r="AV2031" i="1"/>
  <c r="AU2031" i="1"/>
  <c r="BO2031" i="1"/>
  <c r="AN2031" i="1"/>
  <c r="AM2031" i="1"/>
  <c r="AL2031" i="1"/>
  <c r="BJ2030" i="1"/>
  <c r="BI2030" i="1"/>
  <c r="BH2030" i="1"/>
  <c r="BG2030" i="1"/>
  <c r="BF2030" i="1"/>
  <c r="BE2030" i="1"/>
  <c r="BD2030" i="1"/>
  <c r="BC2030" i="1"/>
  <c r="AV2030" i="1"/>
  <c r="AU2030" i="1"/>
  <c r="AN2030" i="1"/>
  <c r="AM2030" i="1"/>
  <c r="AL2030" i="1"/>
  <c r="BJ2029" i="1"/>
  <c r="BI2029" i="1"/>
  <c r="BH2029" i="1"/>
  <c r="BG2029" i="1"/>
  <c r="BF2029" i="1"/>
  <c r="BE2029" i="1"/>
  <c r="BD2029" i="1"/>
  <c r="BC2029" i="1"/>
  <c r="AV2029" i="1"/>
  <c r="BP2029" i="1"/>
  <c r="AU2029" i="1"/>
  <c r="BO2029" i="1"/>
  <c r="AN2029" i="1"/>
  <c r="AM2029" i="1"/>
  <c r="AL2029" i="1"/>
  <c r="BJ2028" i="1"/>
  <c r="BI2028" i="1"/>
  <c r="BH2028" i="1"/>
  <c r="BG2028" i="1"/>
  <c r="BF2028" i="1"/>
  <c r="BE2028" i="1"/>
  <c r="BD2028" i="1"/>
  <c r="BC2028" i="1"/>
  <c r="AV2028" i="1"/>
  <c r="BP2028" i="1"/>
  <c r="AU2028" i="1"/>
  <c r="AN2028" i="1"/>
  <c r="AM2028" i="1"/>
  <c r="AL2028" i="1"/>
  <c r="BJ2027" i="1"/>
  <c r="BI2027" i="1"/>
  <c r="BH2027" i="1"/>
  <c r="BG2027" i="1"/>
  <c r="BF2027" i="1"/>
  <c r="BE2027" i="1"/>
  <c r="BD2027" i="1"/>
  <c r="BC2027" i="1"/>
  <c r="AV2027" i="1"/>
  <c r="AU2027" i="1"/>
  <c r="BO2027" i="1"/>
  <c r="AN2027" i="1"/>
  <c r="AM2027" i="1"/>
  <c r="AL2027" i="1"/>
  <c r="BJ2026" i="1"/>
  <c r="BI2026" i="1"/>
  <c r="BH2026" i="1"/>
  <c r="BG2026" i="1"/>
  <c r="BF2026" i="1"/>
  <c r="BE2026" i="1"/>
  <c r="BD2026" i="1"/>
  <c r="BC2026" i="1"/>
  <c r="AV2026" i="1"/>
  <c r="BP2026" i="1"/>
  <c r="AU2026" i="1"/>
  <c r="BO2026" i="1"/>
  <c r="AN2026" i="1"/>
  <c r="AM2026" i="1"/>
  <c r="AL2026" i="1"/>
  <c r="BJ2025" i="1"/>
  <c r="BI2025" i="1"/>
  <c r="BH2025" i="1"/>
  <c r="BG2025" i="1"/>
  <c r="BF2025" i="1"/>
  <c r="BE2025" i="1"/>
  <c r="BD2025" i="1"/>
  <c r="BC2025" i="1"/>
  <c r="AV2025" i="1"/>
  <c r="AU2025" i="1"/>
  <c r="BO2025" i="1"/>
  <c r="AN2025" i="1"/>
  <c r="AM2025" i="1"/>
  <c r="AL2025" i="1"/>
  <c r="BJ2024" i="1"/>
  <c r="BI2024" i="1"/>
  <c r="BH2024" i="1"/>
  <c r="BG2024" i="1"/>
  <c r="BF2024" i="1"/>
  <c r="BE2024" i="1"/>
  <c r="BD2024" i="1"/>
  <c r="BC2024" i="1"/>
  <c r="AV2024" i="1"/>
  <c r="BP2024" i="1"/>
  <c r="AU2024" i="1"/>
  <c r="BO2024" i="1"/>
  <c r="AN2024" i="1"/>
  <c r="AM2024" i="1"/>
  <c r="AL2024" i="1"/>
  <c r="BJ2023" i="1"/>
  <c r="BI2023" i="1"/>
  <c r="BH2023" i="1"/>
  <c r="BG2023" i="1"/>
  <c r="BF2023" i="1"/>
  <c r="BE2023" i="1"/>
  <c r="BD2023" i="1"/>
  <c r="BC2023" i="1"/>
  <c r="AV2023" i="1"/>
  <c r="BP2023" i="1"/>
  <c r="AU2023" i="1"/>
  <c r="BO2023" i="1"/>
  <c r="AN2023" i="1"/>
  <c r="AM2023" i="1"/>
  <c r="AL2023" i="1"/>
  <c r="BJ2022" i="1"/>
  <c r="BI2022" i="1"/>
  <c r="BH2022" i="1"/>
  <c r="BG2022" i="1"/>
  <c r="BF2022" i="1"/>
  <c r="BE2022" i="1"/>
  <c r="BD2022" i="1"/>
  <c r="BC2022" i="1"/>
  <c r="AV2022" i="1"/>
  <c r="AU2022" i="1"/>
  <c r="AN2022" i="1"/>
  <c r="AM2022" i="1"/>
  <c r="AL2022" i="1"/>
  <c r="BJ2021" i="1"/>
  <c r="BI2021" i="1"/>
  <c r="BH2021" i="1"/>
  <c r="BG2021" i="1"/>
  <c r="BF2021" i="1"/>
  <c r="BE2021" i="1"/>
  <c r="BD2021" i="1"/>
  <c r="BC2021" i="1"/>
  <c r="AV2021" i="1"/>
  <c r="BP2021" i="1"/>
  <c r="AU2021" i="1"/>
  <c r="BO2021" i="1"/>
  <c r="AN2021" i="1"/>
  <c r="AM2021" i="1"/>
  <c r="AL2021" i="1"/>
  <c r="BJ2020" i="1"/>
  <c r="BI2020" i="1"/>
  <c r="BH2020" i="1"/>
  <c r="BG2020" i="1"/>
  <c r="BF2020" i="1"/>
  <c r="BE2020" i="1"/>
  <c r="BD2020" i="1"/>
  <c r="BC2020" i="1"/>
  <c r="AV2020" i="1"/>
  <c r="BP2020" i="1"/>
  <c r="AU2020" i="1"/>
  <c r="AN2020" i="1"/>
  <c r="AM2020" i="1"/>
  <c r="AL2020" i="1"/>
  <c r="BJ2019" i="1"/>
  <c r="BI2019" i="1"/>
  <c r="BH2019" i="1"/>
  <c r="BG2019" i="1"/>
  <c r="BF2019" i="1"/>
  <c r="BE2019" i="1"/>
  <c r="BD2019" i="1"/>
  <c r="BC2019" i="1"/>
  <c r="AV2019" i="1"/>
  <c r="BP2019" i="1"/>
  <c r="AU2019" i="1"/>
  <c r="BO2019" i="1"/>
  <c r="AN2019" i="1"/>
  <c r="AM2019" i="1"/>
  <c r="AL2019" i="1"/>
  <c r="BJ2018" i="1"/>
  <c r="BI2018" i="1"/>
  <c r="BH2018" i="1"/>
  <c r="BG2018" i="1"/>
  <c r="BF2018" i="1"/>
  <c r="BE2018" i="1"/>
  <c r="BD2018" i="1"/>
  <c r="BC2018" i="1"/>
  <c r="AV2018" i="1"/>
  <c r="BP2018" i="1"/>
  <c r="AU2018" i="1"/>
  <c r="BO2018" i="1"/>
  <c r="AN2018" i="1"/>
  <c r="AM2018" i="1"/>
  <c r="AL2018" i="1"/>
  <c r="BJ2017" i="1"/>
  <c r="BI2017" i="1"/>
  <c r="BH2017" i="1"/>
  <c r="BG2017" i="1"/>
  <c r="BF2017" i="1"/>
  <c r="BE2017" i="1"/>
  <c r="BD2017" i="1"/>
  <c r="BC2017" i="1"/>
  <c r="AV2017" i="1"/>
  <c r="AU2017" i="1"/>
  <c r="BO2017" i="1"/>
  <c r="AN2017" i="1"/>
  <c r="AM2017" i="1"/>
  <c r="AL2017" i="1"/>
  <c r="BJ2016" i="1"/>
  <c r="BI2016" i="1"/>
  <c r="BH2016" i="1"/>
  <c r="BG2016" i="1"/>
  <c r="BF2016" i="1"/>
  <c r="BE2016" i="1"/>
  <c r="BD2016" i="1"/>
  <c r="BC2016" i="1"/>
  <c r="AV2016" i="1"/>
  <c r="BP2016" i="1"/>
  <c r="AU2016" i="1"/>
  <c r="BO2016" i="1"/>
  <c r="AN2016" i="1"/>
  <c r="AM2016" i="1"/>
  <c r="AL2016" i="1"/>
  <c r="BJ2015" i="1"/>
  <c r="BI2015" i="1"/>
  <c r="BH2015" i="1"/>
  <c r="BG2015" i="1"/>
  <c r="BF2015" i="1"/>
  <c r="BE2015" i="1"/>
  <c r="BD2015" i="1"/>
  <c r="BC2015" i="1"/>
  <c r="AV2015" i="1"/>
  <c r="AU2015" i="1"/>
  <c r="BO2015" i="1"/>
  <c r="AN2015" i="1"/>
  <c r="AM2015" i="1"/>
  <c r="AL2015" i="1"/>
  <c r="BJ2014" i="1"/>
  <c r="BI2014" i="1"/>
  <c r="BH2014" i="1"/>
  <c r="BG2014" i="1"/>
  <c r="BF2014" i="1"/>
  <c r="BE2014" i="1"/>
  <c r="BD2014" i="1"/>
  <c r="BC2014" i="1"/>
  <c r="AV2014" i="1"/>
  <c r="AU2014" i="1"/>
  <c r="AN2014" i="1"/>
  <c r="AM2014" i="1"/>
  <c r="AL2014" i="1"/>
  <c r="BJ2013" i="1"/>
  <c r="BI2013" i="1"/>
  <c r="BH2013" i="1"/>
  <c r="BG2013" i="1"/>
  <c r="BF2013" i="1"/>
  <c r="BE2013" i="1"/>
  <c r="BD2013" i="1"/>
  <c r="BC2013" i="1"/>
  <c r="AV2013" i="1"/>
  <c r="BP2013" i="1"/>
  <c r="AU2013" i="1"/>
  <c r="BO2013" i="1"/>
  <c r="AN2013" i="1"/>
  <c r="AM2013" i="1"/>
  <c r="AL2013" i="1"/>
  <c r="BJ2012" i="1"/>
  <c r="BI2012" i="1"/>
  <c r="BH2012" i="1"/>
  <c r="BG2012" i="1"/>
  <c r="BF2012" i="1"/>
  <c r="BE2012" i="1"/>
  <c r="BD2012" i="1"/>
  <c r="BC2012" i="1"/>
  <c r="AV2012" i="1"/>
  <c r="BP2012" i="1"/>
  <c r="AU2012" i="1"/>
  <c r="AN2012" i="1"/>
  <c r="AM2012" i="1"/>
  <c r="AL2012" i="1"/>
  <c r="BJ2011" i="1"/>
  <c r="BI2011" i="1"/>
  <c r="BH2011" i="1"/>
  <c r="BG2011" i="1"/>
  <c r="BF2011" i="1"/>
  <c r="BE2011" i="1"/>
  <c r="BD2011" i="1"/>
  <c r="BC2011" i="1"/>
  <c r="AV2011" i="1"/>
  <c r="AU2011" i="1"/>
  <c r="BO2011" i="1"/>
  <c r="AN2011" i="1"/>
  <c r="AM2011" i="1"/>
  <c r="AL2011" i="1"/>
  <c r="BJ2010" i="1"/>
  <c r="BI2010" i="1"/>
  <c r="BH2010" i="1"/>
  <c r="BG2010" i="1"/>
  <c r="BF2010" i="1"/>
  <c r="BE2010" i="1"/>
  <c r="BD2010" i="1"/>
  <c r="BC2010" i="1"/>
  <c r="AV2010" i="1"/>
  <c r="BP2010" i="1"/>
  <c r="AU2010" i="1"/>
  <c r="BO2010" i="1"/>
  <c r="AN2010" i="1"/>
  <c r="AM2010" i="1"/>
  <c r="AL2010" i="1"/>
  <c r="BJ2009" i="1"/>
  <c r="BI2009" i="1"/>
  <c r="BH2009" i="1"/>
  <c r="BG2009" i="1"/>
  <c r="BF2009" i="1"/>
  <c r="BE2009" i="1"/>
  <c r="BD2009" i="1"/>
  <c r="BC2009" i="1"/>
  <c r="AV2009" i="1"/>
  <c r="AU2009" i="1"/>
  <c r="BO2009" i="1"/>
  <c r="AN2009" i="1"/>
  <c r="AM2009" i="1"/>
  <c r="AL2009" i="1"/>
  <c r="BJ2008" i="1"/>
  <c r="BI2008" i="1"/>
  <c r="BH2008" i="1"/>
  <c r="BG2008" i="1"/>
  <c r="BF2008" i="1"/>
  <c r="BE2008" i="1"/>
  <c r="BD2008" i="1"/>
  <c r="BC2008" i="1"/>
  <c r="AV2008" i="1"/>
  <c r="BP2008" i="1"/>
  <c r="AU2008" i="1"/>
  <c r="BO2008" i="1"/>
  <c r="AN2008" i="1"/>
  <c r="AM2008" i="1"/>
  <c r="AL2008" i="1"/>
  <c r="BJ2007" i="1"/>
  <c r="BI2007" i="1"/>
  <c r="BH2007" i="1"/>
  <c r="BG2007" i="1"/>
  <c r="BF2007" i="1"/>
  <c r="BE2007" i="1"/>
  <c r="BD2007" i="1"/>
  <c r="BC2007" i="1"/>
  <c r="AV2007" i="1"/>
  <c r="BP2007" i="1"/>
  <c r="AU2007" i="1"/>
  <c r="BO2007" i="1"/>
  <c r="AN2007" i="1"/>
  <c r="AM2007" i="1"/>
  <c r="AL2007" i="1"/>
  <c r="BJ2006" i="1"/>
  <c r="BI2006" i="1"/>
  <c r="BH2006" i="1"/>
  <c r="BG2006" i="1"/>
  <c r="BF2006" i="1"/>
  <c r="BE2006" i="1"/>
  <c r="BD2006" i="1"/>
  <c r="BC2006" i="1"/>
  <c r="AV2006" i="1"/>
  <c r="AU2006" i="1"/>
  <c r="AN2006" i="1"/>
  <c r="AM2006" i="1"/>
  <c r="AL2006" i="1"/>
  <c r="BJ2005" i="1"/>
  <c r="BI2005" i="1"/>
  <c r="BH2005" i="1"/>
  <c r="BG2005" i="1"/>
  <c r="BF2005" i="1"/>
  <c r="BE2005" i="1"/>
  <c r="BD2005" i="1"/>
  <c r="BC2005" i="1"/>
  <c r="AV2005" i="1"/>
  <c r="BP2005" i="1"/>
  <c r="AU2005" i="1"/>
  <c r="BO2005" i="1"/>
  <c r="AN2005" i="1"/>
  <c r="AM2005" i="1"/>
  <c r="AL2005" i="1"/>
  <c r="BJ2004" i="1"/>
  <c r="BI2004" i="1"/>
  <c r="BH2004" i="1"/>
  <c r="BG2004" i="1"/>
  <c r="BF2004" i="1"/>
  <c r="BE2004" i="1"/>
  <c r="BD2004" i="1"/>
  <c r="BC2004" i="1"/>
  <c r="AV2004" i="1"/>
  <c r="BP2004" i="1"/>
  <c r="AU2004" i="1"/>
  <c r="AN2004" i="1"/>
  <c r="AM2004" i="1"/>
  <c r="AL2004" i="1"/>
  <c r="BJ2003" i="1"/>
  <c r="BI2003" i="1"/>
  <c r="BH2003" i="1"/>
  <c r="BG2003" i="1"/>
  <c r="BF2003" i="1"/>
  <c r="BE2003" i="1"/>
  <c r="BD2003" i="1"/>
  <c r="BC2003" i="1"/>
  <c r="AV2003" i="1"/>
  <c r="BP2003" i="1"/>
  <c r="AU2003" i="1"/>
  <c r="BO2003" i="1"/>
  <c r="AN2003" i="1"/>
  <c r="AM2003" i="1"/>
  <c r="AL2003" i="1"/>
  <c r="BJ2002" i="1"/>
  <c r="BI2002" i="1"/>
  <c r="BH2002" i="1"/>
  <c r="BG2002" i="1"/>
  <c r="BF2002" i="1"/>
  <c r="BE2002" i="1"/>
  <c r="BD2002" i="1"/>
  <c r="BC2002" i="1"/>
  <c r="AV2002" i="1"/>
  <c r="BP2002" i="1"/>
  <c r="AU2002" i="1"/>
  <c r="BO2002" i="1"/>
  <c r="AN2002" i="1"/>
  <c r="AM2002" i="1"/>
  <c r="AL2002" i="1"/>
  <c r="BJ2001" i="1"/>
  <c r="BI2001" i="1"/>
  <c r="BH2001" i="1"/>
  <c r="BG2001" i="1"/>
  <c r="BF2001" i="1"/>
  <c r="BE2001" i="1"/>
  <c r="BD2001" i="1"/>
  <c r="BC2001" i="1"/>
  <c r="AV2001" i="1"/>
  <c r="AU2001" i="1"/>
  <c r="BO2001" i="1"/>
  <c r="AN2001" i="1"/>
  <c r="AM2001" i="1"/>
  <c r="AL2001" i="1"/>
  <c r="BJ2000" i="1"/>
  <c r="BI2000" i="1"/>
  <c r="BH2000" i="1"/>
  <c r="BG2000" i="1"/>
  <c r="BF2000" i="1"/>
  <c r="BE2000" i="1"/>
  <c r="BD2000" i="1"/>
  <c r="BC2000" i="1"/>
  <c r="AV2000" i="1"/>
  <c r="BP2000" i="1"/>
  <c r="AU2000" i="1"/>
  <c r="BO2000" i="1"/>
  <c r="AN2000" i="1"/>
  <c r="AM2000" i="1"/>
  <c r="AL2000" i="1"/>
  <c r="BJ1999" i="1"/>
  <c r="BI1999" i="1"/>
  <c r="BH1999" i="1"/>
  <c r="BG1999" i="1"/>
  <c r="BF1999" i="1"/>
  <c r="BE1999" i="1"/>
  <c r="BD1999" i="1"/>
  <c r="BC1999" i="1"/>
  <c r="AV1999" i="1"/>
  <c r="AU1999" i="1"/>
  <c r="BO1999" i="1"/>
  <c r="AN1999" i="1"/>
  <c r="AM1999" i="1"/>
  <c r="AL1999" i="1"/>
  <c r="BJ1998" i="1"/>
  <c r="BI1998" i="1"/>
  <c r="BH1998" i="1"/>
  <c r="BG1998" i="1"/>
  <c r="BF1998" i="1"/>
  <c r="BE1998" i="1"/>
  <c r="BD1998" i="1"/>
  <c r="BC1998" i="1"/>
  <c r="AV1998" i="1"/>
  <c r="AU1998" i="1"/>
  <c r="AN1998" i="1"/>
  <c r="AM1998" i="1"/>
  <c r="AL1998" i="1"/>
  <c r="BJ1997" i="1"/>
  <c r="BI1997" i="1"/>
  <c r="BH1997" i="1"/>
  <c r="BG1997" i="1"/>
  <c r="BF1997" i="1"/>
  <c r="BE1997" i="1"/>
  <c r="BD1997" i="1"/>
  <c r="BC1997" i="1"/>
  <c r="AV1997" i="1"/>
  <c r="BP1997" i="1"/>
  <c r="AU1997" i="1"/>
  <c r="BO1997" i="1"/>
  <c r="AN1997" i="1"/>
  <c r="AM1997" i="1"/>
  <c r="AL1997" i="1"/>
  <c r="BJ1996" i="1"/>
  <c r="BI1996" i="1"/>
  <c r="BH1996" i="1"/>
  <c r="BG1996" i="1"/>
  <c r="BF1996" i="1"/>
  <c r="BE1996" i="1"/>
  <c r="BD1996" i="1"/>
  <c r="BC1996" i="1"/>
  <c r="AV1996" i="1"/>
  <c r="BP1996" i="1"/>
  <c r="AU1996" i="1"/>
  <c r="AN1996" i="1"/>
  <c r="AM1996" i="1"/>
  <c r="AL1996" i="1"/>
  <c r="BJ1995" i="1"/>
  <c r="BI1995" i="1"/>
  <c r="BH1995" i="1"/>
  <c r="BG1995" i="1"/>
  <c r="BF1995" i="1"/>
  <c r="BE1995" i="1"/>
  <c r="BD1995" i="1"/>
  <c r="BC1995" i="1"/>
  <c r="AV1995" i="1"/>
  <c r="AU1995" i="1"/>
  <c r="BO1995" i="1"/>
  <c r="AN1995" i="1"/>
  <c r="AM1995" i="1"/>
  <c r="AL1995" i="1"/>
  <c r="BJ1994" i="1"/>
  <c r="BI1994" i="1"/>
  <c r="BH1994" i="1"/>
  <c r="BG1994" i="1"/>
  <c r="BF1994" i="1"/>
  <c r="BE1994" i="1"/>
  <c r="BD1994" i="1"/>
  <c r="BC1994" i="1"/>
  <c r="AV1994" i="1"/>
  <c r="BP1994" i="1"/>
  <c r="AU1994" i="1"/>
  <c r="BO1994" i="1"/>
  <c r="AN1994" i="1"/>
  <c r="AM1994" i="1"/>
  <c r="AL1994" i="1"/>
  <c r="BJ1993" i="1"/>
  <c r="BI1993" i="1"/>
  <c r="BH1993" i="1"/>
  <c r="BG1993" i="1"/>
  <c r="BF1993" i="1"/>
  <c r="BE1993" i="1"/>
  <c r="BD1993" i="1"/>
  <c r="BC1993" i="1"/>
  <c r="AV1993" i="1"/>
  <c r="AU1993" i="1"/>
  <c r="BO1993" i="1"/>
  <c r="AN1993" i="1"/>
  <c r="AM1993" i="1"/>
  <c r="AL1993" i="1"/>
  <c r="BJ1992" i="1"/>
  <c r="BI1992" i="1"/>
  <c r="BH1992" i="1"/>
  <c r="BG1992" i="1"/>
  <c r="BF1992" i="1"/>
  <c r="BE1992" i="1"/>
  <c r="BD1992" i="1"/>
  <c r="BC1992" i="1"/>
  <c r="AV1992" i="1"/>
  <c r="BP1992" i="1"/>
  <c r="AU1992" i="1"/>
  <c r="BO1992" i="1"/>
  <c r="AN1992" i="1"/>
  <c r="AM1992" i="1"/>
  <c r="AL1992" i="1"/>
  <c r="BJ1991" i="1"/>
  <c r="BI1991" i="1"/>
  <c r="BH1991" i="1"/>
  <c r="BG1991" i="1"/>
  <c r="BF1991" i="1"/>
  <c r="BE1991" i="1"/>
  <c r="BD1991" i="1"/>
  <c r="BC1991" i="1"/>
  <c r="AV1991" i="1"/>
  <c r="BP1991" i="1"/>
  <c r="AU1991" i="1"/>
  <c r="BO1991" i="1"/>
  <c r="AN1991" i="1"/>
  <c r="AM1991" i="1"/>
  <c r="AL1991" i="1"/>
  <c r="BJ1990" i="1"/>
  <c r="BI1990" i="1"/>
  <c r="BH1990" i="1"/>
  <c r="BG1990" i="1"/>
  <c r="BF1990" i="1"/>
  <c r="BE1990" i="1"/>
  <c r="BD1990" i="1"/>
  <c r="BC1990" i="1"/>
  <c r="AV1990" i="1"/>
  <c r="AU1990" i="1"/>
  <c r="AN1990" i="1"/>
  <c r="AM1990" i="1"/>
  <c r="AL1990" i="1"/>
  <c r="BJ1989" i="1"/>
  <c r="BI1989" i="1"/>
  <c r="BH1989" i="1"/>
  <c r="BG1989" i="1"/>
  <c r="BF1989" i="1"/>
  <c r="BE1989" i="1"/>
  <c r="BD1989" i="1"/>
  <c r="BC1989" i="1"/>
  <c r="AV1989" i="1"/>
  <c r="BP1989" i="1"/>
  <c r="AU1989" i="1"/>
  <c r="BO1989" i="1"/>
  <c r="AN1989" i="1"/>
  <c r="AM1989" i="1"/>
  <c r="AL1989" i="1"/>
  <c r="BJ1988" i="1"/>
  <c r="BI1988" i="1"/>
  <c r="BH1988" i="1"/>
  <c r="BG1988" i="1"/>
  <c r="BF1988" i="1"/>
  <c r="BE1988" i="1"/>
  <c r="BD1988" i="1"/>
  <c r="BC1988" i="1"/>
  <c r="AV1988" i="1"/>
  <c r="BP1988" i="1"/>
  <c r="AU1988" i="1"/>
  <c r="AN1988" i="1"/>
  <c r="AM1988" i="1"/>
  <c r="AL1988" i="1"/>
  <c r="BJ1987" i="1"/>
  <c r="BI1987" i="1"/>
  <c r="BH1987" i="1"/>
  <c r="BG1987" i="1"/>
  <c r="BF1987" i="1"/>
  <c r="BE1987" i="1"/>
  <c r="BD1987" i="1"/>
  <c r="BC1987" i="1"/>
  <c r="AV1987" i="1"/>
  <c r="BP1987" i="1"/>
  <c r="AU1987" i="1"/>
  <c r="BO1987" i="1"/>
  <c r="AN1987" i="1"/>
  <c r="AM1987" i="1"/>
  <c r="AL1987" i="1"/>
  <c r="BJ1986" i="1"/>
  <c r="BI1986" i="1"/>
  <c r="BH1986" i="1"/>
  <c r="BG1986" i="1"/>
  <c r="BF1986" i="1"/>
  <c r="BE1986" i="1"/>
  <c r="BD1986" i="1"/>
  <c r="BC1986" i="1"/>
  <c r="AV1986" i="1"/>
  <c r="BP1986" i="1"/>
  <c r="AU1986" i="1"/>
  <c r="BO1986" i="1"/>
  <c r="AN1986" i="1"/>
  <c r="AM1986" i="1"/>
  <c r="AL1986" i="1"/>
  <c r="BJ1985" i="1"/>
  <c r="BI1985" i="1"/>
  <c r="BH1985" i="1"/>
  <c r="BG1985" i="1"/>
  <c r="BF1985" i="1"/>
  <c r="BE1985" i="1"/>
  <c r="BD1985" i="1"/>
  <c r="BC1985" i="1"/>
  <c r="AV1985" i="1"/>
  <c r="AU1985" i="1"/>
  <c r="BO1985" i="1"/>
  <c r="AN1985" i="1"/>
  <c r="AM1985" i="1"/>
  <c r="AL1985" i="1"/>
  <c r="BJ1984" i="1"/>
  <c r="BI1984" i="1"/>
  <c r="BH1984" i="1"/>
  <c r="BG1984" i="1"/>
  <c r="BF1984" i="1"/>
  <c r="BE1984" i="1"/>
  <c r="BD1984" i="1"/>
  <c r="BC1984" i="1"/>
  <c r="AV1984" i="1"/>
  <c r="BP1984" i="1"/>
  <c r="AU1984" i="1"/>
  <c r="BO1984" i="1"/>
  <c r="AN1984" i="1"/>
  <c r="AM1984" i="1"/>
  <c r="AL1984" i="1"/>
  <c r="BJ1983" i="1"/>
  <c r="BI1983" i="1"/>
  <c r="BH1983" i="1"/>
  <c r="BG1983" i="1"/>
  <c r="BF1983" i="1"/>
  <c r="BE1983" i="1"/>
  <c r="BD1983" i="1"/>
  <c r="BC1983" i="1"/>
  <c r="AV1983" i="1"/>
  <c r="AU1983" i="1"/>
  <c r="BO1983" i="1"/>
  <c r="AN1983" i="1"/>
  <c r="AM1983" i="1"/>
  <c r="AL1983" i="1"/>
  <c r="BJ1982" i="1"/>
  <c r="BI1982" i="1"/>
  <c r="BH1982" i="1"/>
  <c r="BG1982" i="1"/>
  <c r="BF1982" i="1"/>
  <c r="BE1982" i="1"/>
  <c r="BD1982" i="1"/>
  <c r="BC1982" i="1"/>
  <c r="AV1982" i="1"/>
  <c r="AU1982" i="1"/>
  <c r="AN1982" i="1"/>
  <c r="AM1982" i="1"/>
  <c r="AL1982" i="1"/>
  <c r="BJ1981" i="1"/>
  <c r="BI1981" i="1"/>
  <c r="BH1981" i="1"/>
  <c r="BG1981" i="1"/>
  <c r="BF1981" i="1"/>
  <c r="BE1981" i="1"/>
  <c r="BD1981" i="1"/>
  <c r="BC1981" i="1"/>
  <c r="AV1981" i="1"/>
  <c r="BP1981" i="1"/>
  <c r="AU1981" i="1"/>
  <c r="BO1981" i="1"/>
  <c r="AN1981" i="1"/>
  <c r="AM1981" i="1"/>
  <c r="AL1981" i="1"/>
  <c r="BJ1980" i="1"/>
  <c r="BI1980" i="1"/>
  <c r="BH1980" i="1"/>
  <c r="BG1980" i="1"/>
  <c r="BF1980" i="1"/>
  <c r="BE1980" i="1"/>
  <c r="BD1980" i="1"/>
  <c r="BC1980" i="1"/>
  <c r="AV1980" i="1"/>
  <c r="BP1980" i="1"/>
  <c r="AU1980" i="1"/>
  <c r="AN1980" i="1"/>
  <c r="AM1980" i="1"/>
  <c r="AL1980" i="1"/>
  <c r="BJ1979" i="1"/>
  <c r="BI1979" i="1"/>
  <c r="BH1979" i="1"/>
  <c r="BG1979" i="1"/>
  <c r="BF1979" i="1"/>
  <c r="BE1979" i="1"/>
  <c r="BD1979" i="1"/>
  <c r="BC1979" i="1"/>
  <c r="AV1979" i="1"/>
  <c r="AU1979" i="1"/>
  <c r="BO1979" i="1"/>
  <c r="AN1979" i="1"/>
  <c r="AM1979" i="1"/>
  <c r="AL1979" i="1"/>
  <c r="BJ1978" i="1"/>
  <c r="BI1978" i="1"/>
  <c r="BH1978" i="1"/>
  <c r="BG1978" i="1"/>
  <c r="BF1978" i="1"/>
  <c r="BE1978" i="1"/>
  <c r="BD1978" i="1"/>
  <c r="BC1978" i="1"/>
  <c r="AV1978" i="1"/>
  <c r="BP1978" i="1"/>
  <c r="AU1978" i="1"/>
  <c r="BO1978" i="1"/>
  <c r="AN1978" i="1"/>
  <c r="AM1978" i="1"/>
  <c r="AL1978" i="1"/>
  <c r="BJ1977" i="1"/>
  <c r="BI1977" i="1"/>
  <c r="BH1977" i="1"/>
  <c r="BG1977" i="1"/>
  <c r="BF1977" i="1"/>
  <c r="BE1977" i="1"/>
  <c r="BD1977" i="1"/>
  <c r="BC1977" i="1"/>
  <c r="AV1977" i="1"/>
  <c r="AU1977" i="1"/>
  <c r="BO1977" i="1"/>
  <c r="AN1977" i="1"/>
  <c r="AM1977" i="1"/>
  <c r="AL1977" i="1"/>
  <c r="BJ1976" i="1"/>
  <c r="BI1976" i="1"/>
  <c r="BH1976" i="1"/>
  <c r="BG1976" i="1"/>
  <c r="BF1976" i="1"/>
  <c r="BE1976" i="1"/>
  <c r="BD1976" i="1"/>
  <c r="BC1976" i="1"/>
  <c r="AV1976" i="1"/>
  <c r="BP1976" i="1"/>
  <c r="AU1976" i="1"/>
  <c r="BO1976" i="1"/>
  <c r="AN1976" i="1"/>
  <c r="AM1976" i="1"/>
  <c r="AL1976" i="1"/>
  <c r="BJ1975" i="1"/>
  <c r="BI1975" i="1"/>
  <c r="BH1975" i="1"/>
  <c r="BG1975" i="1"/>
  <c r="BF1975" i="1"/>
  <c r="BE1975" i="1"/>
  <c r="BD1975" i="1"/>
  <c r="BC1975" i="1"/>
  <c r="AV1975" i="1"/>
  <c r="BP1975" i="1"/>
  <c r="AU1975" i="1"/>
  <c r="BO1975" i="1"/>
  <c r="AN1975" i="1"/>
  <c r="AM1975" i="1"/>
  <c r="AL1975" i="1"/>
  <c r="BJ1974" i="1"/>
  <c r="BI1974" i="1"/>
  <c r="BH1974" i="1"/>
  <c r="BG1974" i="1"/>
  <c r="BF1974" i="1"/>
  <c r="BE1974" i="1"/>
  <c r="BD1974" i="1"/>
  <c r="BC1974" i="1"/>
  <c r="AV1974" i="1"/>
  <c r="AU1974" i="1"/>
  <c r="AN1974" i="1"/>
  <c r="AM1974" i="1"/>
  <c r="AL1974" i="1"/>
  <c r="BJ1973" i="1"/>
  <c r="BI1973" i="1"/>
  <c r="BH1973" i="1"/>
  <c r="BG1973" i="1"/>
  <c r="BF1973" i="1"/>
  <c r="BE1973" i="1"/>
  <c r="BD1973" i="1"/>
  <c r="BC1973" i="1"/>
  <c r="AV1973" i="1"/>
  <c r="BP1973" i="1"/>
  <c r="AU1973" i="1"/>
  <c r="BO1973" i="1"/>
  <c r="AN1973" i="1"/>
  <c r="AM1973" i="1"/>
  <c r="AL1973" i="1"/>
  <c r="BJ1972" i="1"/>
  <c r="BI1972" i="1"/>
  <c r="BH1972" i="1"/>
  <c r="BG1972" i="1"/>
  <c r="BF1972" i="1"/>
  <c r="BE1972" i="1"/>
  <c r="BD1972" i="1"/>
  <c r="BC1972" i="1"/>
  <c r="AV1972" i="1"/>
  <c r="BP1972" i="1"/>
  <c r="AU1972" i="1"/>
  <c r="AN1972" i="1"/>
  <c r="AM1972" i="1"/>
  <c r="AL1972" i="1"/>
  <c r="BJ1971" i="1"/>
  <c r="BI1971" i="1"/>
  <c r="BH1971" i="1"/>
  <c r="BG1971" i="1"/>
  <c r="BF1971" i="1"/>
  <c r="BE1971" i="1"/>
  <c r="BD1971" i="1"/>
  <c r="BC1971" i="1"/>
  <c r="AV1971" i="1"/>
  <c r="BP1971" i="1"/>
  <c r="AU1971" i="1"/>
  <c r="BO1971" i="1"/>
  <c r="AN1971" i="1"/>
  <c r="AM1971" i="1"/>
  <c r="AL1971" i="1"/>
  <c r="BJ1970" i="1"/>
  <c r="BI1970" i="1"/>
  <c r="BH1970" i="1"/>
  <c r="BG1970" i="1"/>
  <c r="BF1970" i="1"/>
  <c r="BE1970" i="1"/>
  <c r="BD1970" i="1"/>
  <c r="BC1970" i="1"/>
  <c r="AV1970" i="1"/>
  <c r="BP1970" i="1"/>
  <c r="AU1970" i="1"/>
  <c r="BO1970" i="1"/>
  <c r="AN1970" i="1"/>
  <c r="AM1970" i="1"/>
  <c r="AL1970" i="1"/>
  <c r="BJ1969" i="1"/>
  <c r="BI1969" i="1"/>
  <c r="BH1969" i="1"/>
  <c r="BG1969" i="1"/>
  <c r="BF1969" i="1"/>
  <c r="BE1969" i="1"/>
  <c r="BD1969" i="1"/>
  <c r="BC1969" i="1"/>
  <c r="AV1969" i="1"/>
  <c r="AU1969" i="1"/>
  <c r="BO1969" i="1"/>
  <c r="AN1969" i="1"/>
  <c r="AM1969" i="1"/>
  <c r="AL1969" i="1"/>
  <c r="BJ1968" i="1"/>
  <c r="BI1968" i="1"/>
  <c r="BH1968" i="1"/>
  <c r="BG1968" i="1"/>
  <c r="BF1968" i="1"/>
  <c r="BE1968" i="1"/>
  <c r="BD1968" i="1"/>
  <c r="BC1968" i="1"/>
  <c r="AV1968" i="1"/>
  <c r="BP1968" i="1"/>
  <c r="AU1968" i="1"/>
  <c r="BO1968" i="1"/>
  <c r="AN1968" i="1"/>
  <c r="AM1968" i="1"/>
  <c r="AL1968" i="1"/>
  <c r="BJ1967" i="1"/>
  <c r="BI1967" i="1"/>
  <c r="BH1967" i="1"/>
  <c r="BG1967" i="1"/>
  <c r="BF1967" i="1"/>
  <c r="BE1967" i="1"/>
  <c r="BD1967" i="1"/>
  <c r="BC1967" i="1"/>
  <c r="AV1967" i="1"/>
  <c r="AU1967" i="1"/>
  <c r="BO1967" i="1"/>
  <c r="AN1967" i="1"/>
  <c r="AM1967" i="1"/>
  <c r="AL1967" i="1"/>
  <c r="BJ1966" i="1"/>
  <c r="BI1966" i="1"/>
  <c r="BH1966" i="1"/>
  <c r="BG1966" i="1"/>
  <c r="BF1966" i="1"/>
  <c r="BE1966" i="1"/>
  <c r="BD1966" i="1"/>
  <c r="BC1966" i="1"/>
  <c r="AV1966" i="1"/>
  <c r="AU1966" i="1"/>
  <c r="AN1966" i="1"/>
  <c r="AM1966" i="1"/>
  <c r="AL1966" i="1"/>
  <c r="BJ1965" i="1"/>
  <c r="BI1965" i="1"/>
  <c r="BH1965" i="1"/>
  <c r="BG1965" i="1"/>
  <c r="BF1965" i="1"/>
  <c r="BE1965" i="1"/>
  <c r="BD1965" i="1"/>
  <c r="BC1965" i="1"/>
  <c r="AV1965" i="1"/>
  <c r="BP1965" i="1"/>
  <c r="AU1965" i="1"/>
  <c r="BO1965" i="1"/>
  <c r="AN1965" i="1"/>
  <c r="AM1965" i="1"/>
  <c r="AL1965" i="1"/>
  <c r="BJ1964" i="1"/>
  <c r="BI1964" i="1"/>
  <c r="BH1964" i="1"/>
  <c r="BG1964" i="1"/>
  <c r="BF1964" i="1"/>
  <c r="BE1964" i="1"/>
  <c r="BD1964" i="1"/>
  <c r="BC1964" i="1"/>
  <c r="AV1964" i="1"/>
  <c r="BP1964" i="1"/>
  <c r="AU1964" i="1"/>
  <c r="BO1964" i="1"/>
  <c r="AN1964" i="1"/>
  <c r="AM1964" i="1"/>
  <c r="AL1964" i="1"/>
  <c r="BJ1963" i="1"/>
  <c r="BI1963" i="1"/>
  <c r="BH1963" i="1"/>
  <c r="BG1963" i="1"/>
  <c r="BF1963" i="1"/>
  <c r="BE1963" i="1"/>
  <c r="BD1963" i="1"/>
  <c r="BC1963" i="1"/>
  <c r="AV1963" i="1"/>
  <c r="AU1963" i="1"/>
  <c r="BO1963" i="1"/>
  <c r="AN1963" i="1"/>
  <c r="AM1963" i="1"/>
  <c r="AL1963" i="1"/>
  <c r="BJ1962" i="1"/>
  <c r="BI1962" i="1"/>
  <c r="BH1962" i="1"/>
  <c r="BG1962" i="1"/>
  <c r="BF1962" i="1"/>
  <c r="BE1962" i="1"/>
  <c r="BD1962" i="1"/>
  <c r="BC1962" i="1"/>
  <c r="AV1962" i="1"/>
  <c r="BP1962" i="1"/>
  <c r="AU1962" i="1"/>
  <c r="BO1962" i="1"/>
  <c r="AN1962" i="1"/>
  <c r="AM1962" i="1"/>
  <c r="AL1962" i="1"/>
  <c r="BJ1961" i="1"/>
  <c r="BI1961" i="1"/>
  <c r="BH1961" i="1"/>
  <c r="BG1961" i="1"/>
  <c r="BF1961" i="1"/>
  <c r="BE1961" i="1"/>
  <c r="BD1961" i="1"/>
  <c r="BC1961" i="1"/>
  <c r="AV1961" i="1"/>
  <c r="AU1961" i="1"/>
  <c r="BO1961" i="1"/>
  <c r="AN1961" i="1"/>
  <c r="AM1961" i="1"/>
  <c r="AL1961" i="1"/>
  <c r="BJ1960" i="1"/>
  <c r="BI1960" i="1"/>
  <c r="BH1960" i="1"/>
  <c r="BG1960" i="1"/>
  <c r="BF1960" i="1"/>
  <c r="BE1960" i="1"/>
  <c r="BD1960" i="1"/>
  <c r="BC1960" i="1"/>
  <c r="AV1960" i="1"/>
  <c r="BP1960" i="1"/>
  <c r="AU1960" i="1"/>
  <c r="BO1960" i="1"/>
  <c r="AN1960" i="1"/>
  <c r="AM1960" i="1"/>
  <c r="AL1960" i="1"/>
  <c r="BJ1959" i="1"/>
  <c r="BI1959" i="1"/>
  <c r="BH1959" i="1"/>
  <c r="BG1959" i="1"/>
  <c r="BF1959" i="1"/>
  <c r="BE1959" i="1"/>
  <c r="BD1959" i="1"/>
  <c r="BC1959" i="1"/>
  <c r="AV1959" i="1"/>
  <c r="BP1959" i="1"/>
  <c r="AU1959" i="1"/>
  <c r="BO1959" i="1"/>
  <c r="AN1959" i="1"/>
  <c r="AM1959" i="1"/>
  <c r="AL1959" i="1"/>
  <c r="BJ1958" i="1"/>
  <c r="BI1958" i="1"/>
  <c r="BH1958" i="1"/>
  <c r="BG1958" i="1"/>
  <c r="BF1958" i="1"/>
  <c r="BE1958" i="1"/>
  <c r="BD1958" i="1"/>
  <c r="BC1958" i="1"/>
  <c r="AV1958" i="1"/>
  <c r="AU1958" i="1"/>
  <c r="BO1958" i="1"/>
  <c r="AN1958" i="1"/>
  <c r="AM1958" i="1"/>
  <c r="AL1958" i="1"/>
  <c r="BJ1957" i="1"/>
  <c r="BI1957" i="1"/>
  <c r="BH1957" i="1"/>
  <c r="BG1957" i="1"/>
  <c r="BF1957" i="1"/>
  <c r="BE1957" i="1"/>
  <c r="BD1957" i="1"/>
  <c r="BC1957" i="1"/>
  <c r="AV1957" i="1"/>
  <c r="BP1957" i="1"/>
  <c r="AU1957" i="1"/>
  <c r="BO1957" i="1"/>
  <c r="AN1957" i="1"/>
  <c r="AM1957" i="1"/>
  <c r="AL1957" i="1"/>
  <c r="BJ1956" i="1"/>
  <c r="BI1956" i="1"/>
  <c r="BH1956" i="1"/>
  <c r="BG1956" i="1"/>
  <c r="BF1956" i="1"/>
  <c r="BE1956" i="1"/>
  <c r="BD1956" i="1"/>
  <c r="BC1956" i="1"/>
  <c r="AV1956" i="1"/>
  <c r="BP1956" i="1"/>
  <c r="AU1956" i="1"/>
  <c r="BO1956" i="1"/>
  <c r="AN1956" i="1"/>
  <c r="AM1956" i="1"/>
  <c r="AL1956" i="1"/>
  <c r="BJ1955" i="1"/>
  <c r="BI1955" i="1"/>
  <c r="BH1955" i="1"/>
  <c r="BG1955" i="1"/>
  <c r="BF1955" i="1"/>
  <c r="BE1955" i="1"/>
  <c r="BD1955" i="1"/>
  <c r="BC1955" i="1"/>
  <c r="AV1955" i="1"/>
  <c r="BP1955" i="1"/>
  <c r="AU1955" i="1"/>
  <c r="BO1955" i="1"/>
  <c r="AN1955" i="1"/>
  <c r="AM1955" i="1"/>
  <c r="AL1955" i="1"/>
  <c r="BJ1954" i="1"/>
  <c r="BI1954" i="1"/>
  <c r="BH1954" i="1"/>
  <c r="BG1954" i="1"/>
  <c r="BF1954" i="1"/>
  <c r="BE1954" i="1"/>
  <c r="BD1954" i="1"/>
  <c r="BC1954" i="1"/>
  <c r="AV1954" i="1"/>
  <c r="BP1954" i="1"/>
  <c r="AU1954" i="1"/>
  <c r="BO1954" i="1"/>
  <c r="AN1954" i="1"/>
  <c r="AM1954" i="1"/>
  <c r="AL1954" i="1"/>
  <c r="BJ1953" i="1"/>
  <c r="BI1953" i="1"/>
  <c r="BH1953" i="1"/>
  <c r="BG1953" i="1"/>
  <c r="BF1953" i="1"/>
  <c r="BE1953" i="1"/>
  <c r="BD1953" i="1"/>
  <c r="BC1953" i="1"/>
  <c r="AV1953" i="1"/>
  <c r="AU1953" i="1"/>
  <c r="BO1953" i="1"/>
  <c r="AN1953" i="1"/>
  <c r="AM1953" i="1"/>
  <c r="AL1953" i="1"/>
  <c r="BJ1952" i="1"/>
  <c r="BI1952" i="1"/>
  <c r="BH1952" i="1"/>
  <c r="BG1952" i="1"/>
  <c r="BF1952" i="1"/>
  <c r="BE1952" i="1"/>
  <c r="BD1952" i="1"/>
  <c r="BC1952" i="1"/>
  <c r="AV1952" i="1"/>
  <c r="BP1952" i="1"/>
  <c r="AU1952" i="1"/>
  <c r="BO1952" i="1"/>
  <c r="AN1952" i="1"/>
  <c r="AM1952" i="1"/>
  <c r="AL1952" i="1"/>
  <c r="BJ1951" i="1"/>
  <c r="BI1951" i="1"/>
  <c r="BH1951" i="1"/>
  <c r="BG1951" i="1"/>
  <c r="BF1951" i="1"/>
  <c r="BE1951" i="1"/>
  <c r="BD1951" i="1"/>
  <c r="BC1951" i="1"/>
  <c r="AV1951" i="1"/>
  <c r="AU1951" i="1"/>
  <c r="BO1951" i="1"/>
  <c r="AN1951" i="1"/>
  <c r="AM1951" i="1"/>
  <c r="AL1951" i="1"/>
  <c r="BJ1950" i="1"/>
  <c r="BI1950" i="1"/>
  <c r="BH1950" i="1"/>
  <c r="BG1950" i="1"/>
  <c r="BF1950" i="1"/>
  <c r="BE1950" i="1"/>
  <c r="BD1950" i="1"/>
  <c r="BC1950" i="1"/>
  <c r="AV1950" i="1"/>
  <c r="AU1950" i="1"/>
  <c r="BO1950" i="1"/>
  <c r="AN1950" i="1"/>
  <c r="AM1950" i="1"/>
  <c r="AL1950" i="1"/>
  <c r="BJ1949" i="1"/>
  <c r="BI1949" i="1"/>
  <c r="BH1949" i="1"/>
  <c r="BG1949" i="1"/>
  <c r="BF1949" i="1"/>
  <c r="BE1949" i="1"/>
  <c r="BD1949" i="1"/>
  <c r="BC1949" i="1"/>
  <c r="AV1949" i="1"/>
  <c r="BP1949" i="1"/>
  <c r="AU1949" i="1"/>
  <c r="BO1949" i="1"/>
  <c r="AN1949" i="1"/>
  <c r="AM1949" i="1"/>
  <c r="AL1949" i="1"/>
  <c r="BJ1948" i="1"/>
  <c r="BI1948" i="1"/>
  <c r="BH1948" i="1"/>
  <c r="BG1948" i="1"/>
  <c r="BF1948" i="1"/>
  <c r="BE1948" i="1"/>
  <c r="BD1948" i="1"/>
  <c r="BC1948" i="1"/>
  <c r="AV1948" i="1"/>
  <c r="BP1948" i="1"/>
  <c r="AU1948" i="1"/>
  <c r="BO1948" i="1"/>
  <c r="AN1948" i="1"/>
  <c r="AM1948" i="1"/>
  <c r="AL1948" i="1"/>
  <c r="BJ1947" i="1"/>
  <c r="BI1947" i="1"/>
  <c r="BH1947" i="1"/>
  <c r="BG1947" i="1"/>
  <c r="BF1947" i="1"/>
  <c r="BE1947" i="1"/>
  <c r="BD1947" i="1"/>
  <c r="BC1947" i="1"/>
  <c r="AV1947" i="1"/>
  <c r="BP1947" i="1"/>
  <c r="AU1947" i="1"/>
  <c r="BO1947" i="1"/>
  <c r="AN1947" i="1"/>
  <c r="AM1947" i="1"/>
  <c r="AL1947" i="1"/>
  <c r="BJ1946" i="1"/>
  <c r="BI1946" i="1"/>
  <c r="BH1946" i="1"/>
  <c r="BG1946" i="1"/>
  <c r="BF1946" i="1"/>
  <c r="BE1946" i="1"/>
  <c r="BD1946" i="1"/>
  <c r="BC1946" i="1"/>
  <c r="AV1946" i="1"/>
  <c r="BP1946" i="1"/>
  <c r="AU1946" i="1"/>
  <c r="BO1946" i="1"/>
  <c r="AN1946" i="1"/>
  <c r="AM1946" i="1"/>
  <c r="AL1946" i="1"/>
  <c r="BJ1945" i="1"/>
  <c r="BI1945" i="1"/>
  <c r="BH1945" i="1"/>
  <c r="BG1945" i="1"/>
  <c r="BF1945" i="1"/>
  <c r="BE1945" i="1"/>
  <c r="BD1945" i="1"/>
  <c r="BC1945" i="1"/>
  <c r="AV1945" i="1"/>
  <c r="AU1945" i="1"/>
  <c r="BO1945" i="1"/>
  <c r="AN1945" i="1"/>
  <c r="AM1945" i="1"/>
  <c r="AL1945" i="1"/>
  <c r="BJ1944" i="1"/>
  <c r="BI1944" i="1"/>
  <c r="BH1944" i="1"/>
  <c r="BG1944" i="1"/>
  <c r="BF1944" i="1"/>
  <c r="BE1944" i="1"/>
  <c r="BD1944" i="1"/>
  <c r="BC1944" i="1"/>
  <c r="AV1944" i="1"/>
  <c r="BP1944" i="1"/>
  <c r="AU1944" i="1"/>
  <c r="BO1944" i="1"/>
  <c r="AN1944" i="1"/>
  <c r="AM1944" i="1"/>
  <c r="AL1944" i="1"/>
  <c r="BJ1943" i="1"/>
  <c r="BI1943" i="1"/>
  <c r="BH1943" i="1"/>
  <c r="BG1943" i="1"/>
  <c r="BF1943" i="1"/>
  <c r="BE1943" i="1"/>
  <c r="BD1943" i="1"/>
  <c r="BC1943" i="1"/>
  <c r="AV1943" i="1"/>
  <c r="BP1943" i="1"/>
  <c r="AU1943" i="1"/>
  <c r="BO1943" i="1"/>
  <c r="AN1943" i="1"/>
  <c r="AM1943" i="1"/>
  <c r="AL1943" i="1"/>
  <c r="BJ1942" i="1"/>
  <c r="BI1942" i="1"/>
  <c r="BH1942" i="1"/>
  <c r="BG1942" i="1"/>
  <c r="BF1942" i="1"/>
  <c r="BE1942" i="1"/>
  <c r="BD1942" i="1"/>
  <c r="BC1942" i="1"/>
  <c r="AV1942" i="1"/>
  <c r="AU1942" i="1"/>
  <c r="BO1942" i="1"/>
  <c r="AN1942" i="1"/>
  <c r="AM1942" i="1"/>
  <c r="AL1942" i="1"/>
  <c r="BJ1941" i="1"/>
  <c r="BI1941" i="1"/>
  <c r="BH1941" i="1"/>
  <c r="BG1941" i="1"/>
  <c r="BF1941" i="1"/>
  <c r="BE1941" i="1"/>
  <c r="BD1941" i="1"/>
  <c r="BC1941" i="1"/>
  <c r="AV1941" i="1"/>
  <c r="BP1941" i="1"/>
  <c r="AU1941" i="1"/>
  <c r="BO1941" i="1"/>
  <c r="AN1941" i="1"/>
  <c r="AM1941" i="1"/>
  <c r="AL1941" i="1"/>
  <c r="BJ1940" i="1"/>
  <c r="BI1940" i="1"/>
  <c r="BH1940" i="1"/>
  <c r="BG1940" i="1"/>
  <c r="BF1940" i="1"/>
  <c r="BE1940" i="1"/>
  <c r="BD1940" i="1"/>
  <c r="BC1940" i="1"/>
  <c r="AV1940" i="1"/>
  <c r="BP1940" i="1"/>
  <c r="AU1940" i="1"/>
  <c r="BO1940" i="1"/>
  <c r="AN1940" i="1"/>
  <c r="AM1940" i="1"/>
  <c r="AL1940" i="1"/>
  <c r="BJ1939" i="1"/>
  <c r="BI1939" i="1"/>
  <c r="BH1939" i="1"/>
  <c r="BG1939" i="1"/>
  <c r="BF1939" i="1"/>
  <c r="BE1939" i="1"/>
  <c r="BD1939" i="1"/>
  <c r="BC1939" i="1"/>
  <c r="AV1939" i="1"/>
  <c r="BP1939" i="1"/>
  <c r="AU1939" i="1"/>
  <c r="BO1939" i="1"/>
  <c r="AN1939" i="1"/>
  <c r="AM1939" i="1"/>
  <c r="AL1939" i="1"/>
  <c r="BJ1938" i="1"/>
  <c r="BI1938" i="1"/>
  <c r="BH1938" i="1"/>
  <c r="BG1938" i="1"/>
  <c r="BF1938" i="1"/>
  <c r="BE1938" i="1"/>
  <c r="BD1938" i="1"/>
  <c r="BC1938" i="1"/>
  <c r="AV1938" i="1"/>
  <c r="BP1938" i="1"/>
  <c r="AU1938" i="1"/>
  <c r="BO1938" i="1"/>
  <c r="AN1938" i="1"/>
  <c r="AM1938" i="1"/>
  <c r="AL1938" i="1"/>
  <c r="BJ1937" i="1"/>
  <c r="BI1937" i="1"/>
  <c r="BH1937" i="1"/>
  <c r="BG1937" i="1"/>
  <c r="BF1937" i="1"/>
  <c r="BE1937" i="1"/>
  <c r="BD1937" i="1"/>
  <c r="BC1937" i="1"/>
  <c r="AV1937" i="1"/>
  <c r="BP1937" i="1"/>
  <c r="AU1937" i="1"/>
  <c r="BO1937" i="1"/>
  <c r="AN1937" i="1"/>
  <c r="AM1937" i="1"/>
  <c r="AL1937" i="1"/>
  <c r="BJ1936" i="1"/>
  <c r="BI1936" i="1"/>
  <c r="BH1936" i="1"/>
  <c r="BG1936" i="1"/>
  <c r="BF1936" i="1"/>
  <c r="BE1936" i="1"/>
  <c r="BD1936" i="1"/>
  <c r="BC1936" i="1"/>
  <c r="AV1936" i="1"/>
  <c r="BP1936" i="1"/>
  <c r="AU1936" i="1"/>
  <c r="BO1936" i="1"/>
  <c r="AN1936" i="1"/>
  <c r="AM1936" i="1"/>
  <c r="AL1936" i="1"/>
  <c r="BJ1935" i="1"/>
  <c r="BI1935" i="1"/>
  <c r="BH1935" i="1"/>
  <c r="BG1935" i="1"/>
  <c r="BF1935" i="1"/>
  <c r="BE1935" i="1"/>
  <c r="BD1935" i="1"/>
  <c r="BC1935" i="1"/>
  <c r="AV1935" i="1"/>
  <c r="AU1935" i="1"/>
  <c r="BO1935" i="1"/>
  <c r="AN1935" i="1"/>
  <c r="AM1935" i="1"/>
  <c r="AL1935" i="1"/>
  <c r="BJ1934" i="1"/>
  <c r="BI1934" i="1"/>
  <c r="BH1934" i="1"/>
  <c r="BG1934" i="1"/>
  <c r="BF1934" i="1"/>
  <c r="BE1934" i="1"/>
  <c r="BD1934" i="1"/>
  <c r="BC1934" i="1"/>
  <c r="AV1934" i="1"/>
  <c r="BP1934" i="1"/>
  <c r="AU1934" i="1"/>
  <c r="BO1934" i="1"/>
  <c r="AN1934" i="1"/>
  <c r="AM1934" i="1"/>
  <c r="AL1934" i="1"/>
  <c r="BJ1933" i="1"/>
  <c r="BI1933" i="1"/>
  <c r="BH1933" i="1"/>
  <c r="BG1933" i="1"/>
  <c r="BF1933" i="1"/>
  <c r="BE1933" i="1"/>
  <c r="BD1933" i="1"/>
  <c r="BC1933" i="1"/>
  <c r="AV1933" i="1"/>
  <c r="BP1933" i="1"/>
  <c r="AU1933" i="1"/>
  <c r="BO1933" i="1"/>
  <c r="AN1933" i="1"/>
  <c r="AM1933" i="1"/>
  <c r="AL1933" i="1"/>
  <c r="BJ1932" i="1"/>
  <c r="BI1932" i="1"/>
  <c r="BH1932" i="1"/>
  <c r="BG1932" i="1"/>
  <c r="BF1932" i="1"/>
  <c r="BE1932" i="1"/>
  <c r="BD1932" i="1"/>
  <c r="BC1932" i="1"/>
  <c r="AV1932" i="1"/>
  <c r="BP1932" i="1"/>
  <c r="AU1932" i="1"/>
  <c r="BO1932" i="1"/>
  <c r="AN1932" i="1"/>
  <c r="AM1932" i="1"/>
  <c r="AL1932" i="1"/>
  <c r="BJ1931" i="1"/>
  <c r="BI1931" i="1"/>
  <c r="BH1931" i="1"/>
  <c r="BG1931" i="1"/>
  <c r="BF1931" i="1"/>
  <c r="BE1931" i="1"/>
  <c r="BD1931" i="1"/>
  <c r="BC1931" i="1"/>
  <c r="AV1931" i="1"/>
  <c r="AU1931" i="1"/>
  <c r="BO1931" i="1"/>
  <c r="AN1931" i="1"/>
  <c r="AM1931" i="1"/>
  <c r="AL1931" i="1"/>
  <c r="BJ1930" i="1"/>
  <c r="BI1930" i="1"/>
  <c r="BH1930" i="1"/>
  <c r="BG1930" i="1"/>
  <c r="BF1930" i="1"/>
  <c r="BE1930" i="1"/>
  <c r="BD1930" i="1"/>
  <c r="BC1930" i="1"/>
  <c r="AV1930" i="1"/>
  <c r="BP1930" i="1"/>
  <c r="AU1930" i="1"/>
  <c r="BO1930" i="1"/>
  <c r="AN1930" i="1"/>
  <c r="AM1930" i="1"/>
  <c r="AL1930" i="1"/>
  <c r="BJ1929" i="1"/>
  <c r="BI1929" i="1"/>
  <c r="BH1929" i="1"/>
  <c r="BG1929" i="1"/>
  <c r="BF1929" i="1"/>
  <c r="BE1929" i="1"/>
  <c r="BD1929" i="1"/>
  <c r="BC1929" i="1"/>
  <c r="AV1929" i="1"/>
  <c r="BP1929" i="1"/>
  <c r="AU1929" i="1"/>
  <c r="BO1929" i="1"/>
  <c r="AN1929" i="1"/>
  <c r="AM1929" i="1"/>
  <c r="AL1929" i="1"/>
  <c r="BJ1928" i="1"/>
  <c r="BI1928" i="1"/>
  <c r="BH1928" i="1"/>
  <c r="BG1928" i="1"/>
  <c r="BF1928" i="1"/>
  <c r="BE1928" i="1"/>
  <c r="BD1928" i="1"/>
  <c r="BC1928" i="1"/>
  <c r="AV1928" i="1"/>
  <c r="BP1928" i="1"/>
  <c r="AU1928" i="1"/>
  <c r="BO1928" i="1"/>
  <c r="AN1928" i="1"/>
  <c r="AM1928" i="1"/>
  <c r="AL1928" i="1"/>
  <c r="BJ1927" i="1"/>
  <c r="BI1927" i="1"/>
  <c r="BH1927" i="1"/>
  <c r="BG1927" i="1"/>
  <c r="BF1927" i="1"/>
  <c r="BE1927" i="1"/>
  <c r="BD1927" i="1"/>
  <c r="BC1927" i="1"/>
  <c r="AV1927" i="1"/>
  <c r="BP1927" i="1"/>
  <c r="AU1927" i="1"/>
  <c r="BO1927" i="1"/>
  <c r="AN1927" i="1"/>
  <c r="AM1927" i="1"/>
  <c r="AL1927" i="1"/>
  <c r="BJ1926" i="1"/>
  <c r="BI1926" i="1"/>
  <c r="BH1926" i="1"/>
  <c r="BG1926" i="1"/>
  <c r="BF1926" i="1"/>
  <c r="BE1926" i="1"/>
  <c r="BD1926" i="1"/>
  <c r="BC1926" i="1"/>
  <c r="AV1926" i="1"/>
  <c r="BP1926" i="1"/>
  <c r="AU1926" i="1"/>
  <c r="BO1926" i="1"/>
  <c r="AN1926" i="1"/>
  <c r="AM1926" i="1"/>
  <c r="AL1926" i="1"/>
  <c r="BJ1925" i="1"/>
  <c r="BI1925" i="1"/>
  <c r="BH1925" i="1"/>
  <c r="BG1925" i="1"/>
  <c r="BF1925" i="1"/>
  <c r="BE1925" i="1"/>
  <c r="BD1925" i="1"/>
  <c r="BC1925" i="1"/>
  <c r="AV1925" i="1"/>
  <c r="BP1925" i="1"/>
  <c r="AU1925" i="1"/>
  <c r="BO1925" i="1"/>
  <c r="AN1925" i="1"/>
  <c r="AM1925" i="1"/>
  <c r="AL1925" i="1"/>
  <c r="BJ1924" i="1"/>
  <c r="BI1924" i="1"/>
  <c r="BH1924" i="1"/>
  <c r="BG1924" i="1"/>
  <c r="BF1924" i="1"/>
  <c r="BE1924" i="1"/>
  <c r="BD1924" i="1"/>
  <c r="BC1924" i="1"/>
  <c r="AV1924" i="1"/>
  <c r="BP1924" i="1"/>
  <c r="AU1924" i="1"/>
  <c r="BO1924" i="1"/>
  <c r="AN1924" i="1"/>
  <c r="AM1924" i="1"/>
  <c r="AL1924" i="1"/>
  <c r="BJ1923" i="1"/>
  <c r="BI1923" i="1"/>
  <c r="BH1923" i="1"/>
  <c r="BG1923" i="1"/>
  <c r="BF1923" i="1"/>
  <c r="BE1923" i="1"/>
  <c r="BD1923" i="1"/>
  <c r="BC1923" i="1"/>
  <c r="AV1923" i="1"/>
  <c r="BP1923" i="1"/>
  <c r="AU1923" i="1"/>
  <c r="BO1923" i="1"/>
  <c r="AN1923" i="1"/>
  <c r="AM1923" i="1"/>
  <c r="AL1923" i="1"/>
  <c r="BJ1922" i="1"/>
  <c r="BI1922" i="1"/>
  <c r="BH1922" i="1"/>
  <c r="BG1922" i="1"/>
  <c r="BF1922" i="1"/>
  <c r="BE1922" i="1"/>
  <c r="BD1922" i="1"/>
  <c r="BC1922" i="1"/>
  <c r="AV1922" i="1"/>
  <c r="BP1922" i="1"/>
  <c r="AU1922" i="1"/>
  <c r="BO1922" i="1"/>
  <c r="AN1922" i="1"/>
  <c r="AM1922" i="1"/>
  <c r="AL1922" i="1"/>
  <c r="BJ1921" i="1"/>
  <c r="BI1921" i="1"/>
  <c r="BH1921" i="1"/>
  <c r="BG1921" i="1"/>
  <c r="BF1921" i="1"/>
  <c r="BE1921" i="1"/>
  <c r="BD1921" i="1"/>
  <c r="BC1921" i="1"/>
  <c r="AV1921" i="1"/>
  <c r="BP1921" i="1"/>
  <c r="AU1921" i="1"/>
  <c r="BO1921" i="1"/>
  <c r="AN1921" i="1"/>
  <c r="AM1921" i="1"/>
  <c r="AL1921" i="1"/>
  <c r="BJ1920" i="1"/>
  <c r="BI1920" i="1"/>
  <c r="BH1920" i="1"/>
  <c r="BG1920" i="1"/>
  <c r="BF1920" i="1"/>
  <c r="BE1920" i="1"/>
  <c r="BD1920" i="1"/>
  <c r="BC1920" i="1"/>
  <c r="AV1920" i="1"/>
  <c r="BP1920" i="1"/>
  <c r="AU1920" i="1"/>
  <c r="BO1920" i="1"/>
  <c r="AN1920" i="1"/>
  <c r="AM1920" i="1"/>
  <c r="AL1920" i="1"/>
  <c r="BJ1919" i="1"/>
  <c r="BI1919" i="1"/>
  <c r="BH1919" i="1"/>
  <c r="BG1919" i="1"/>
  <c r="BF1919" i="1"/>
  <c r="BE1919" i="1"/>
  <c r="BD1919" i="1"/>
  <c r="BC1919" i="1"/>
  <c r="AV1919" i="1"/>
  <c r="AU1919" i="1"/>
  <c r="BO1919" i="1"/>
  <c r="AN1919" i="1"/>
  <c r="AM1919" i="1"/>
  <c r="AL1919" i="1"/>
  <c r="BJ1918" i="1"/>
  <c r="BI1918" i="1"/>
  <c r="BH1918" i="1"/>
  <c r="BG1918" i="1"/>
  <c r="BF1918" i="1"/>
  <c r="BE1918" i="1"/>
  <c r="BD1918" i="1"/>
  <c r="BC1918" i="1"/>
  <c r="AV1918" i="1"/>
  <c r="BP1918" i="1"/>
  <c r="AU1918" i="1"/>
  <c r="BO1918" i="1"/>
  <c r="AN1918" i="1"/>
  <c r="AM1918" i="1"/>
  <c r="AL1918" i="1"/>
  <c r="BJ1917" i="1"/>
  <c r="BI1917" i="1"/>
  <c r="BH1917" i="1"/>
  <c r="BG1917" i="1"/>
  <c r="BF1917" i="1"/>
  <c r="BE1917" i="1"/>
  <c r="BD1917" i="1"/>
  <c r="BC1917" i="1"/>
  <c r="AV1917" i="1"/>
  <c r="BP1917" i="1"/>
  <c r="AU1917" i="1"/>
  <c r="BO1917" i="1"/>
  <c r="AN1917" i="1"/>
  <c r="AM1917" i="1"/>
  <c r="AL1917" i="1"/>
  <c r="BJ1916" i="1"/>
  <c r="BI1916" i="1"/>
  <c r="BH1916" i="1"/>
  <c r="BG1916" i="1"/>
  <c r="BF1916" i="1"/>
  <c r="BE1916" i="1"/>
  <c r="BD1916" i="1"/>
  <c r="BC1916" i="1"/>
  <c r="AV1916" i="1"/>
  <c r="BP1916" i="1"/>
  <c r="AU1916" i="1"/>
  <c r="BO1916" i="1"/>
  <c r="AN1916" i="1"/>
  <c r="AM1916" i="1"/>
  <c r="AL1916" i="1"/>
  <c r="BJ1915" i="1"/>
  <c r="BI1915" i="1"/>
  <c r="BH1915" i="1"/>
  <c r="BG1915" i="1"/>
  <c r="BF1915" i="1"/>
  <c r="BE1915" i="1"/>
  <c r="BD1915" i="1"/>
  <c r="BC1915" i="1"/>
  <c r="AV1915" i="1"/>
  <c r="AU1915" i="1"/>
  <c r="BO1915" i="1"/>
  <c r="AN1915" i="1"/>
  <c r="AM1915" i="1"/>
  <c r="AL1915" i="1"/>
  <c r="BJ1914" i="1"/>
  <c r="BI1914" i="1"/>
  <c r="BH1914" i="1"/>
  <c r="BG1914" i="1"/>
  <c r="BF1914" i="1"/>
  <c r="BE1914" i="1"/>
  <c r="BD1914" i="1"/>
  <c r="BC1914" i="1"/>
  <c r="AV1914" i="1"/>
  <c r="BP1914" i="1"/>
  <c r="AU1914" i="1"/>
  <c r="BO1914" i="1"/>
  <c r="AN1914" i="1"/>
  <c r="AM1914" i="1"/>
  <c r="AL1914" i="1"/>
  <c r="BJ1913" i="1"/>
  <c r="BI1913" i="1"/>
  <c r="BH1913" i="1"/>
  <c r="BG1913" i="1"/>
  <c r="BF1913" i="1"/>
  <c r="BE1913" i="1"/>
  <c r="BD1913" i="1"/>
  <c r="BC1913" i="1"/>
  <c r="AV1913" i="1"/>
  <c r="BP1913" i="1"/>
  <c r="AU1913" i="1"/>
  <c r="BO1913" i="1"/>
  <c r="AN1913" i="1"/>
  <c r="AM1913" i="1"/>
  <c r="AL1913" i="1"/>
  <c r="BJ1912" i="1"/>
  <c r="BI1912" i="1"/>
  <c r="BH1912" i="1"/>
  <c r="BG1912" i="1"/>
  <c r="BF1912" i="1"/>
  <c r="BE1912" i="1"/>
  <c r="BD1912" i="1"/>
  <c r="BC1912" i="1"/>
  <c r="AV1912" i="1"/>
  <c r="BP1912" i="1"/>
  <c r="AU1912" i="1"/>
  <c r="BO1912" i="1"/>
  <c r="AN1912" i="1"/>
  <c r="AM1912" i="1"/>
  <c r="AL1912" i="1"/>
  <c r="BJ1911" i="1"/>
  <c r="BI1911" i="1"/>
  <c r="BH1911" i="1"/>
  <c r="BG1911" i="1"/>
  <c r="BF1911" i="1"/>
  <c r="BE1911" i="1"/>
  <c r="BD1911" i="1"/>
  <c r="BC1911" i="1"/>
  <c r="AV1911" i="1"/>
  <c r="BP1911" i="1"/>
  <c r="AU1911" i="1"/>
  <c r="BO1911" i="1"/>
  <c r="AN1911" i="1"/>
  <c r="AM1911" i="1"/>
  <c r="AL1911" i="1"/>
  <c r="BJ1910" i="1"/>
  <c r="BI1910" i="1"/>
  <c r="BH1910" i="1"/>
  <c r="BG1910" i="1"/>
  <c r="BF1910" i="1"/>
  <c r="BE1910" i="1"/>
  <c r="BD1910" i="1"/>
  <c r="BC1910" i="1"/>
  <c r="AV1910" i="1"/>
  <c r="BP1910" i="1"/>
  <c r="AU1910" i="1"/>
  <c r="BO1910" i="1"/>
  <c r="AN1910" i="1"/>
  <c r="AM1910" i="1"/>
  <c r="AL1910" i="1"/>
  <c r="BJ1909" i="1"/>
  <c r="BI1909" i="1"/>
  <c r="BH1909" i="1"/>
  <c r="BG1909" i="1"/>
  <c r="BF1909" i="1"/>
  <c r="BE1909" i="1"/>
  <c r="BD1909" i="1"/>
  <c r="BC1909" i="1"/>
  <c r="AV1909" i="1"/>
  <c r="BP1909" i="1"/>
  <c r="AU1909" i="1"/>
  <c r="BO1909" i="1"/>
  <c r="AN1909" i="1"/>
  <c r="AM1909" i="1"/>
  <c r="AL1909" i="1"/>
  <c r="BJ1908" i="1"/>
  <c r="BI1908" i="1"/>
  <c r="BH1908" i="1"/>
  <c r="BG1908" i="1"/>
  <c r="BF1908" i="1"/>
  <c r="BE1908" i="1"/>
  <c r="BD1908" i="1"/>
  <c r="BC1908" i="1"/>
  <c r="AV1908" i="1"/>
  <c r="BP1908" i="1"/>
  <c r="AU1908" i="1"/>
  <c r="BO1908" i="1"/>
  <c r="AN1908" i="1"/>
  <c r="AM1908" i="1"/>
  <c r="AL1908" i="1"/>
  <c r="BJ1907" i="1"/>
  <c r="BI1907" i="1"/>
  <c r="BH1907" i="1"/>
  <c r="BG1907" i="1"/>
  <c r="BF1907" i="1"/>
  <c r="BE1907" i="1"/>
  <c r="BD1907" i="1"/>
  <c r="BC1907" i="1"/>
  <c r="AV1907" i="1"/>
  <c r="BP1907" i="1"/>
  <c r="AU1907" i="1"/>
  <c r="BO1907" i="1"/>
  <c r="AN1907" i="1"/>
  <c r="AM1907" i="1"/>
  <c r="AL1907" i="1"/>
  <c r="BJ1906" i="1"/>
  <c r="BI1906" i="1"/>
  <c r="BH1906" i="1"/>
  <c r="BG1906" i="1"/>
  <c r="BF1906" i="1"/>
  <c r="BE1906" i="1"/>
  <c r="BD1906" i="1"/>
  <c r="BC1906" i="1"/>
  <c r="AV1906" i="1"/>
  <c r="BP1906" i="1"/>
  <c r="AU1906" i="1"/>
  <c r="BO1906" i="1"/>
  <c r="AN1906" i="1"/>
  <c r="AM1906" i="1"/>
  <c r="AL1906" i="1"/>
  <c r="BJ1905" i="1"/>
  <c r="BI1905" i="1"/>
  <c r="BH1905" i="1"/>
  <c r="BG1905" i="1"/>
  <c r="BF1905" i="1"/>
  <c r="BE1905" i="1"/>
  <c r="BD1905" i="1"/>
  <c r="BC1905" i="1"/>
  <c r="AV1905" i="1"/>
  <c r="BP1905" i="1"/>
  <c r="AU1905" i="1"/>
  <c r="BO1905" i="1"/>
  <c r="AN1905" i="1"/>
  <c r="AM1905" i="1"/>
  <c r="AL1905" i="1"/>
  <c r="BJ1904" i="1"/>
  <c r="BI1904" i="1"/>
  <c r="BH1904" i="1"/>
  <c r="BG1904" i="1"/>
  <c r="BF1904" i="1"/>
  <c r="BE1904" i="1"/>
  <c r="BD1904" i="1"/>
  <c r="BC1904" i="1"/>
  <c r="AV1904" i="1"/>
  <c r="BP1904" i="1"/>
  <c r="AU1904" i="1"/>
  <c r="BO1904" i="1"/>
  <c r="AN1904" i="1"/>
  <c r="AM1904" i="1"/>
  <c r="AL1904" i="1"/>
  <c r="BJ1903" i="1"/>
  <c r="BI1903" i="1"/>
  <c r="BH1903" i="1"/>
  <c r="BG1903" i="1"/>
  <c r="BF1903" i="1"/>
  <c r="BE1903" i="1"/>
  <c r="BD1903" i="1"/>
  <c r="BC1903" i="1"/>
  <c r="AV1903" i="1"/>
  <c r="AU1903" i="1"/>
  <c r="BO1903" i="1"/>
  <c r="AN1903" i="1"/>
  <c r="AM1903" i="1"/>
  <c r="AL1903" i="1"/>
  <c r="BJ1902" i="1"/>
  <c r="BI1902" i="1"/>
  <c r="BH1902" i="1"/>
  <c r="BG1902" i="1"/>
  <c r="BF1902" i="1"/>
  <c r="BE1902" i="1"/>
  <c r="BD1902" i="1"/>
  <c r="BC1902" i="1"/>
  <c r="AV1902" i="1"/>
  <c r="BP1902" i="1"/>
  <c r="AU1902" i="1"/>
  <c r="BO1902" i="1"/>
  <c r="AN1902" i="1"/>
  <c r="AM1902" i="1"/>
  <c r="AL1902" i="1"/>
  <c r="BJ1901" i="1"/>
  <c r="BI1901" i="1"/>
  <c r="BH1901" i="1"/>
  <c r="BG1901" i="1"/>
  <c r="BF1901" i="1"/>
  <c r="BE1901" i="1"/>
  <c r="BD1901" i="1"/>
  <c r="BC1901" i="1"/>
  <c r="AV1901" i="1"/>
  <c r="BP1901" i="1"/>
  <c r="AU1901" i="1"/>
  <c r="BO1901" i="1"/>
  <c r="AN1901" i="1"/>
  <c r="AM1901" i="1"/>
  <c r="AL1901" i="1"/>
  <c r="BJ1900" i="1"/>
  <c r="BI1900" i="1"/>
  <c r="BH1900" i="1"/>
  <c r="BG1900" i="1"/>
  <c r="BF1900" i="1"/>
  <c r="BE1900" i="1"/>
  <c r="BD1900" i="1"/>
  <c r="BC1900" i="1"/>
  <c r="AV1900" i="1"/>
  <c r="BP1900" i="1"/>
  <c r="AU1900" i="1"/>
  <c r="BO1900" i="1"/>
  <c r="AN1900" i="1"/>
  <c r="AM1900" i="1"/>
  <c r="AL1900" i="1"/>
  <c r="BJ1899" i="1"/>
  <c r="BI1899" i="1"/>
  <c r="BH1899" i="1"/>
  <c r="BG1899" i="1"/>
  <c r="BF1899" i="1"/>
  <c r="BE1899" i="1"/>
  <c r="BD1899" i="1"/>
  <c r="BC1899" i="1"/>
  <c r="AV1899" i="1"/>
  <c r="AU1899" i="1"/>
  <c r="BO1899" i="1"/>
  <c r="AN1899" i="1"/>
  <c r="AM1899" i="1"/>
  <c r="AL1899" i="1"/>
  <c r="BJ1898" i="1"/>
  <c r="BI1898" i="1"/>
  <c r="BH1898" i="1"/>
  <c r="BG1898" i="1"/>
  <c r="BF1898" i="1"/>
  <c r="BE1898" i="1"/>
  <c r="BD1898" i="1"/>
  <c r="BC1898" i="1"/>
  <c r="AV1898" i="1"/>
  <c r="BP1898" i="1"/>
  <c r="AU1898" i="1"/>
  <c r="BO1898" i="1"/>
  <c r="AN1898" i="1"/>
  <c r="AM1898" i="1"/>
  <c r="AL1898" i="1"/>
  <c r="BJ1897" i="1"/>
  <c r="BI1897" i="1"/>
  <c r="BH1897" i="1"/>
  <c r="BG1897" i="1"/>
  <c r="BF1897" i="1"/>
  <c r="BE1897" i="1"/>
  <c r="BD1897" i="1"/>
  <c r="BC1897" i="1"/>
  <c r="AV1897" i="1"/>
  <c r="BP1897" i="1"/>
  <c r="AU1897" i="1"/>
  <c r="BO1897" i="1"/>
  <c r="AN1897" i="1"/>
  <c r="AM1897" i="1"/>
  <c r="AL1897" i="1"/>
  <c r="BJ1896" i="1"/>
  <c r="BI1896" i="1"/>
  <c r="BH1896" i="1"/>
  <c r="BG1896" i="1"/>
  <c r="BF1896" i="1"/>
  <c r="BE1896" i="1"/>
  <c r="BD1896" i="1"/>
  <c r="BC1896" i="1"/>
  <c r="AV1896" i="1"/>
  <c r="BP1896" i="1"/>
  <c r="AU1896" i="1"/>
  <c r="BO1896" i="1"/>
  <c r="AN1896" i="1"/>
  <c r="AM1896" i="1"/>
  <c r="AL1896" i="1"/>
  <c r="BJ1895" i="1"/>
  <c r="BI1895" i="1"/>
  <c r="BH1895" i="1"/>
  <c r="BG1895" i="1"/>
  <c r="BF1895" i="1"/>
  <c r="BE1895" i="1"/>
  <c r="BD1895" i="1"/>
  <c r="BC1895" i="1"/>
  <c r="AV1895" i="1"/>
  <c r="BP1895" i="1"/>
  <c r="AU1895" i="1"/>
  <c r="BO1895" i="1"/>
  <c r="AN1895" i="1"/>
  <c r="AM1895" i="1"/>
  <c r="AL1895" i="1"/>
  <c r="BJ1894" i="1"/>
  <c r="BI1894" i="1"/>
  <c r="BH1894" i="1"/>
  <c r="BG1894" i="1"/>
  <c r="BF1894" i="1"/>
  <c r="BE1894" i="1"/>
  <c r="BD1894" i="1"/>
  <c r="BC1894" i="1"/>
  <c r="AV1894" i="1"/>
  <c r="BP1894" i="1"/>
  <c r="AU1894" i="1"/>
  <c r="BO1894" i="1"/>
  <c r="AN1894" i="1"/>
  <c r="AM1894" i="1"/>
  <c r="AL1894" i="1"/>
  <c r="BJ1893" i="1"/>
  <c r="BI1893" i="1"/>
  <c r="BH1893" i="1"/>
  <c r="BG1893" i="1"/>
  <c r="BF1893" i="1"/>
  <c r="BE1893" i="1"/>
  <c r="BD1893" i="1"/>
  <c r="BC1893" i="1"/>
  <c r="AV1893" i="1"/>
  <c r="BP1893" i="1"/>
  <c r="AU1893" i="1"/>
  <c r="BO1893" i="1"/>
  <c r="AN1893" i="1"/>
  <c r="AM1893" i="1"/>
  <c r="AL1893" i="1"/>
  <c r="BJ1892" i="1"/>
  <c r="BI1892" i="1"/>
  <c r="BH1892" i="1"/>
  <c r="BG1892" i="1"/>
  <c r="BF1892" i="1"/>
  <c r="BE1892" i="1"/>
  <c r="BD1892" i="1"/>
  <c r="BC1892" i="1"/>
  <c r="AV1892" i="1"/>
  <c r="BP1892" i="1"/>
  <c r="AU1892" i="1"/>
  <c r="BO1892" i="1"/>
  <c r="AN1892" i="1"/>
  <c r="AM1892" i="1"/>
  <c r="AL1892" i="1"/>
  <c r="BJ1891" i="1"/>
  <c r="BI1891" i="1"/>
  <c r="BH1891" i="1"/>
  <c r="BG1891" i="1"/>
  <c r="BF1891" i="1"/>
  <c r="BE1891" i="1"/>
  <c r="BD1891" i="1"/>
  <c r="BC1891" i="1"/>
  <c r="AV1891" i="1"/>
  <c r="BP1891" i="1"/>
  <c r="AU1891" i="1"/>
  <c r="BO1891" i="1"/>
  <c r="AN1891" i="1"/>
  <c r="AM1891" i="1"/>
  <c r="AL1891" i="1"/>
  <c r="BJ1890" i="1"/>
  <c r="BI1890" i="1"/>
  <c r="BH1890" i="1"/>
  <c r="BG1890" i="1"/>
  <c r="BF1890" i="1"/>
  <c r="BE1890" i="1"/>
  <c r="BD1890" i="1"/>
  <c r="BC1890" i="1"/>
  <c r="AV1890" i="1"/>
  <c r="BP1890" i="1"/>
  <c r="AU1890" i="1"/>
  <c r="BO1890" i="1"/>
  <c r="AN1890" i="1"/>
  <c r="AM1890" i="1"/>
  <c r="AL1890" i="1"/>
  <c r="BJ1889" i="1"/>
  <c r="BI1889" i="1"/>
  <c r="BH1889" i="1"/>
  <c r="BG1889" i="1"/>
  <c r="BF1889" i="1"/>
  <c r="BE1889" i="1"/>
  <c r="BD1889" i="1"/>
  <c r="BC1889" i="1"/>
  <c r="AV1889" i="1"/>
  <c r="BP1889" i="1"/>
  <c r="AU1889" i="1"/>
  <c r="BO1889" i="1"/>
  <c r="AN1889" i="1"/>
  <c r="AM1889" i="1"/>
  <c r="AL1889" i="1"/>
  <c r="BJ1888" i="1"/>
  <c r="BI1888" i="1"/>
  <c r="BH1888" i="1"/>
  <c r="BG1888" i="1"/>
  <c r="BF1888" i="1"/>
  <c r="BE1888" i="1"/>
  <c r="BD1888" i="1"/>
  <c r="BC1888" i="1"/>
  <c r="AV1888" i="1"/>
  <c r="BP1888" i="1"/>
  <c r="AU1888" i="1"/>
  <c r="BO1888" i="1"/>
  <c r="AN1888" i="1"/>
  <c r="AM1888" i="1"/>
  <c r="AL1888" i="1"/>
  <c r="BJ1887" i="1"/>
  <c r="BI1887" i="1"/>
  <c r="BH1887" i="1"/>
  <c r="BG1887" i="1"/>
  <c r="BF1887" i="1"/>
  <c r="BE1887" i="1"/>
  <c r="BD1887" i="1"/>
  <c r="BC1887" i="1"/>
  <c r="AV1887" i="1"/>
  <c r="AU1887" i="1"/>
  <c r="BO1887" i="1"/>
  <c r="AN1887" i="1"/>
  <c r="AM1887" i="1"/>
  <c r="AL1887" i="1"/>
  <c r="BJ1886" i="1"/>
  <c r="BI1886" i="1"/>
  <c r="BH1886" i="1"/>
  <c r="BG1886" i="1"/>
  <c r="BF1886" i="1"/>
  <c r="BE1886" i="1"/>
  <c r="BD1886" i="1"/>
  <c r="BC1886" i="1"/>
  <c r="AV1886" i="1"/>
  <c r="BP1886" i="1"/>
  <c r="AU1886" i="1"/>
  <c r="BO1886" i="1"/>
  <c r="AN1886" i="1"/>
  <c r="AM1886" i="1"/>
  <c r="AL1886" i="1"/>
  <c r="BJ1885" i="1"/>
  <c r="BI1885" i="1"/>
  <c r="BH1885" i="1"/>
  <c r="BG1885" i="1"/>
  <c r="BF1885" i="1"/>
  <c r="BE1885" i="1"/>
  <c r="BD1885" i="1"/>
  <c r="BC1885" i="1"/>
  <c r="AV1885" i="1"/>
  <c r="BP1885" i="1"/>
  <c r="AU1885" i="1"/>
  <c r="BO1885" i="1"/>
  <c r="AN1885" i="1"/>
  <c r="AM1885" i="1"/>
  <c r="AL1885" i="1"/>
  <c r="BJ1884" i="1"/>
  <c r="BI1884" i="1"/>
  <c r="BH1884" i="1"/>
  <c r="BG1884" i="1"/>
  <c r="BF1884" i="1"/>
  <c r="BE1884" i="1"/>
  <c r="BD1884" i="1"/>
  <c r="BC1884" i="1"/>
  <c r="AV1884" i="1"/>
  <c r="BP1884" i="1"/>
  <c r="AU1884" i="1"/>
  <c r="BO1884" i="1"/>
  <c r="AN1884" i="1"/>
  <c r="AM1884" i="1"/>
  <c r="AL1884" i="1"/>
  <c r="BJ1883" i="1"/>
  <c r="BI1883" i="1"/>
  <c r="BH1883" i="1"/>
  <c r="BG1883" i="1"/>
  <c r="BF1883" i="1"/>
  <c r="BE1883" i="1"/>
  <c r="BD1883" i="1"/>
  <c r="BC1883" i="1"/>
  <c r="AV1883" i="1"/>
  <c r="AU1883" i="1"/>
  <c r="BO1883" i="1"/>
  <c r="AN1883" i="1"/>
  <c r="AM1883" i="1"/>
  <c r="AL1883" i="1"/>
  <c r="BJ1882" i="1"/>
  <c r="BI1882" i="1"/>
  <c r="BH1882" i="1"/>
  <c r="BG1882" i="1"/>
  <c r="BF1882" i="1"/>
  <c r="BE1882" i="1"/>
  <c r="BD1882" i="1"/>
  <c r="BC1882" i="1"/>
  <c r="AV1882" i="1"/>
  <c r="BP1882" i="1"/>
  <c r="AU1882" i="1"/>
  <c r="BO1882" i="1"/>
  <c r="AN1882" i="1"/>
  <c r="AM1882" i="1"/>
  <c r="AL1882" i="1"/>
  <c r="BJ1881" i="1"/>
  <c r="BI1881" i="1"/>
  <c r="BH1881" i="1"/>
  <c r="BG1881" i="1"/>
  <c r="BF1881" i="1"/>
  <c r="BE1881" i="1"/>
  <c r="BD1881" i="1"/>
  <c r="BC1881" i="1"/>
  <c r="AV1881" i="1"/>
  <c r="BP1881" i="1"/>
  <c r="AU1881" i="1"/>
  <c r="BO1881" i="1"/>
  <c r="AN1881" i="1"/>
  <c r="AM1881" i="1"/>
  <c r="AL1881" i="1"/>
  <c r="BJ1880" i="1"/>
  <c r="BI1880" i="1"/>
  <c r="BH1880" i="1"/>
  <c r="BG1880" i="1"/>
  <c r="BF1880" i="1"/>
  <c r="BE1880" i="1"/>
  <c r="BD1880" i="1"/>
  <c r="BC1880" i="1"/>
  <c r="AV1880" i="1"/>
  <c r="BP1880" i="1"/>
  <c r="AU1880" i="1"/>
  <c r="BO1880" i="1"/>
  <c r="AN1880" i="1"/>
  <c r="AM1880" i="1"/>
  <c r="AL1880" i="1"/>
  <c r="BJ1879" i="1"/>
  <c r="BI1879" i="1"/>
  <c r="BH1879" i="1"/>
  <c r="BG1879" i="1"/>
  <c r="BF1879" i="1"/>
  <c r="BE1879" i="1"/>
  <c r="BD1879" i="1"/>
  <c r="BC1879" i="1"/>
  <c r="AV1879" i="1"/>
  <c r="BP1879" i="1"/>
  <c r="AU1879" i="1"/>
  <c r="BO1879" i="1"/>
  <c r="AN1879" i="1"/>
  <c r="AM1879" i="1"/>
  <c r="AL1879" i="1"/>
  <c r="BJ1878" i="1"/>
  <c r="BI1878" i="1"/>
  <c r="BH1878" i="1"/>
  <c r="BG1878" i="1"/>
  <c r="BF1878" i="1"/>
  <c r="BE1878" i="1"/>
  <c r="BD1878" i="1"/>
  <c r="BC1878" i="1"/>
  <c r="AV1878" i="1"/>
  <c r="BP1878" i="1"/>
  <c r="AU1878" i="1"/>
  <c r="BO1878" i="1"/>
  <c r="AN1878" i="1"/>
  <c r="AM1878" i="1"/>
  <c r="AL1878" i="1"/>
  <c r="BJ1877" i="1"/>
  <c r="BI1877" i="1"/>
  <c r="BH1877" i="1"/>
  <c r="BG1877" i="1"/>
  <c r="BF1877" i="1"/>
  <c r="BE1877" i="1"/>
  <c r="BD1877" i="1"/>
  <c r="BC1877" i="1"/>
  <c r="AV1877" i="1"/>
  <c r="BP1877" i="1"/>
  <c r="AU1877" i="1"/>
  <c r="BO1877" i="1"/>
  <c r="AN1877" i="1"/>
  <c r="AM1877" i="1"/>
  <c r="AL1877" i="1"/>
  <c r="BJ1876" i="1"/>
  <c r="BI1876" i="1"/>
  <c r="BH1876" i="1"/>
  <c r="BG1876" i="1"/>
  <c r="BF1876" i="1"/>
  <c r="BE1876" i="1"/>
  <c r="BD1876" i="1"/>
  <c r="BC1876" i="1"/>
  <c r="AV1876" i="1"/>
  <c r="BP1876" i="1"/>
  <c r="AU1876" i="1"/>
  <c r="BO1876" i="1"/>
  <c r="AN1876" i="1"/>
  <c r="AM1876" i="1"/>
  <c r="AL1876" i="1"/>
  <c r="BJ1875" i="1"/>
  <c r="BI1875" i="1"/>
  <c r="BH1875" i="1"/>
  <c r="BG1875" i="1"/>
  <c r="BF1875" i="1"/>
  <c r="BE1875" i="1"/>
  <c r="BD1875" i="1"/>
  <c r="BC1875" i="1"/>
  <c r="AV1875" i="1"/>
  <c r="BP1875" i="1"/>
  <c r="AU1875" i="1"/>
  <c r="BO1875" i="1"/>
  <c r="AN1875" i="1"/>
  <c r="AM1875" i="1"/>
  <c r="AL1875" i="1"/>
  <c r="BJ1874" i="1"/>
  <c r="BI1874" i="1"/>
  <c r="BH1874" i="1"/>
  <c r="BG1874" i="1"/>
  <c r="BF1874" i="1"/>
  <c r="BE1874" i="1"/>
  <c r="BD1874" i="1"/>
  <c r="BC1874" i="1"/>
  <c r="AV1874" i="1"/>
  <c r="BP1874" i="1"/>
  <c r="AU1874" i="1"/>
  <c r="BO1874" i="1"/>
  <c r="AN1874" i="1"/>
  <c r="AM1874" i="1"/>
  <c r="AL1874" i="1"/>
  <c r="BJ1873" i="1"/>
  <c r="BI1873" i="1"/>
  <c r="BH1873" i="1"/>
  <c r="BG1873" i="1"/>
  <c r="BF1873" i="1"/>
  <c r="BE1873" i="1"/>
  <c r="BD1873" i="1"/>
  <c r="BC1873" i="1"/>
  <c r="AV1873" i="1"/>
  <c r="BP1873" i="1"/>
  <c r="AU1873" i="1"/>
  <c r="BO1873" i="1"/>
  <c r="AN1873" i="1"/>
  <c r="AM1873" i="1"/>
  <c r="AL1873" i="1"/>
  <c r="BJ1872" i="1"/>
  <c r="BI1872" i="1"/>
  <c r="BH1872" i="1"/>
  <c r="BG1872" i="1"/>
  <c r="BF1872" i="1"/>
  <c r="BE1872" i="1"/>
  <c r="BD1872" i="1"/>
  <c r="BC1872" i="1"/>
  <c r="AV1872" i="1"/>
  <c r="BP1872" i="1"/>
  <c r="AU1872" i="1"/>
  <c r="BO1872" i="1"/>
  <c r="AN1872" i="1"/>
  <c r="AM1872" i="1"/>
  <c r="AL1872" i="1"/>
  <c r="BJ1871" i="1"/>
  <c r="BI1871" i="1"/>
  <c r="BH1871" i="1"/>
  <c r="BG1871" i="1"/>
  <c r="BF1871" i="1"/>
  <c r="BE1871" i="1"/>
  <c r="BD1871" i="1"/>
  <c r="BC1871" i="1"/>
  <c r="AV1871" i="1"/>
  <c r="BP1871" i="1"/>
  <c r="AU1871" i="1"/>
  <c r="BO1871" i="1"/>
  <c r="AN1871" i="1"/>
  <c r="AM1871" i="1"/>
  <c r="AL1871" i="1"/>
  <c r="BJ1870" i="1"/>
  <c r="BI1870" i="1"/>
  <c r="BH1870" i="1"/>
  <c r="BG1870" i="1"/>
  <c r="BF1870" i="1"/>
  <c r="BE1870" i="1"/>
  <c r="BD1870" i="1"/>
  <c r="BC1870" i="1"/>
  <c r="AV1870" i="1"/>
  <c r="BP1870" i="1"/>
  <c r="AU1870" i="1"/>
  <c r="BO1870" i="1"/>
  <c r="AN1870" i="1"/>
  <c r="AM1870" i="1"/>
  <c r="AL1870" i="1"/>
  <c r="BJ1869" i="1"/>
  <c r="BI1869" i="1"/>
  <c r="BH1869" i="1"/>
  <c r="BG1869" i="1"/>
  <c r="BF1869" i="1"/>
  <c r="BE1869" i="1"/>
  <c r="BD1869" i="1"/>
  <c r="BC1869" i="1"/>
  <c r="AV1869" i="1"/>
  <c r="BP1869" i="1"/>
  <c r="AU1869" i="1"/>
  <c r="BO1869" i="1"/>
  <c r="AN1869" i="1"/>
  <c r="AM1869" i="1"/>
  <c r="AL1869" i="1"/>
  <c r="BJ1868" i="1"/>
  <c r="BI1868" i="1"/>
  <c r="BH1868" i="1"/>
  <c r="BG1868" i="1"/>
  <c r="BF1868" i="1"/>
  <c r="BE1868" i="1"/>
  <c r="BD1868" i="1"/>
  <c r="BC1868" i="1"/>
  <c r="AV1868" i="1"/>
  <c r="BP1868" i="1"/>
  <c r="AU1868" i="1"/>
  <c r="BO1868" i="1"/>
  <c r="AN1868" i="1"/>
  <c r="AM1868" i="1"/>
  <c r="AL1868" i="1"/>
  <c r="BJ1867" i="1"/>
  <c r="BI1867" i="1"/>
  <c r="BH1867" i="1"/>
  <c r="BG1867" i="1"/>
  <c r="BF1867" i="1"/>
  <c r="BE1867" i="1"/>
  <c r="BD1867" i="1"/>
  <c r="BC1867" i="1"/>
  <c r="AV1867" i="1"/>
  <c r="BP1867" i="1"/>
  <c r="AU1867" i="1"/>
  <c r="BO1867" i="1"/>
  <c r="AN1867" i="1"/>
  <c r="AM1867" i="1"/>
  <c r="AL1867" i="1"/>
  <c r="BJ1866" i="1"/>
  <c r="BI1866" i="1"/>
  <c r="BH1866" i="1"/>
  <c r="BG1866" i="1"/>
  <c r="BF1866" i="1"/>
  <c r="BE1866" i="1"/>
  <c r="BD1866" i="1"/>
  <c r="BC1866" i="1"/>
  <c r="AV1866" i="1"/>
  <c r="BP1866" i="1"/>
  <c r="AU1866" i="1"/>
  <c r="BO1866" i="1"/>
  <c r="AN1866" i="1"/>
  <c r="AM1866" i="1"/>
  <c r="AL1866" i="1"/>
  <c r="BJ1865" i="1"/>
  <c r="BI1865" i="1"/>
  <c r="BH1865" i="1"/>
  <c r="BG1865" i="1"/>
  <c r="BF1865" i="1"/>
  <c r="BE1865" i="1"/>
  <c r="BD1865" i="1"/>
  <c r="BC1865" i="1"/>
  <c r="AV1865" i="1"/>
  <c r="BP1865" i="1"/>
  <c r="AU1865" i="1"/>
  <c r="BO1865" i="1"/>
  <c r="AN1865" i="1"/>
  <c r="AM1865" i="1"/>
  <c r="AL1865" i="1"/>
  <c r="BJ1864" i="1"/>
  <c r="BI1864" i="1"/>
  <c r="BH1864" i="1"/>
  <c r="BG1864" i="1"/>
  <c r="BF1864" i="1"/>
  <c r="BE1864" i="1"/>
  <c r="BD1864" i="1"/>
  <c r="BC1864" i="1"/>
  <c r="AV1864" i="1"/>
  <c r="BP1864" i="1"/>
  <c r="AU1864" i="1"/>
  <c r="BO1864" i="1"/>
  <c r="AN1864" i="1"/>
  <c r="AM1864" i="1"/>
  <c r="AL1864" i="1"/>
  <c r="BJ1863" i="1"/>
  <c r="BI1863" i="1"/>
  <c r="BH1863" i="1"/>
  <c r="BG1863" i="1"/>
  <c r="BF1863" i="1"/>
  <c r="BE1863" i="1"/>
  <c r="BD1863" i="1"/>
  <c r="BC1863" i="1"/>
  <c r="AV1863" i="1"/>
  <c r="BP1863" i="1"/>
  <c r="AU1863" i="1"/>
  <c r="BO1863" i="1"/>
  <c r="AN1863" i="1"/>
  <c r="AM1863" i="1"/>
  <c r="AL1863" i="1"/>
  <c r="BJ1862" i="1"/>
  <c r="BI1862" i="1"/>
  <c r="BH1862" i="1"/>
  <c r="BG1862" i="1"/>
  <c r="BF1862" i="1"/>
  <c r="BE1862" i="1"/>
  <c r="BD1862" i="1"/>
  <c r="BC1862" i="1"/>
  <c r="AV1862" i="1"/>
  <c r="BP1862" i="1"/>
  <c r="AU1862" i="1"/>
  <c r="BO1862" i="1"/>
  <c r="AN1862" i="1"/>
  <c r="AM1862" i="1"/>
  <c r="AL1862" i="1"/>
  <c r="BJ1861" i="1"/>
  <c r="BI1861" i="1"/>
  <c r="BH1861" i="1"/>
  <c r="BG1861" i="1"/>
  <c r="BF1861" i="1"/>
  <c r="BE1861" i="1"/>
  <c r="BD1861" i="1"/>
  <c r="BC1861" i="1"/>
  <c r="AV1861" i="1"/>
  <c r="BP1861" i="1"/>
  <c r="AU1861" i="1"/>
  <c r="BO1861" i="1"/>
  <c r="AN1861" i="1"/>
  <c r="AM1861" i="1"/>
  <c r="AL1861" i="1"/>
  <c r="BJ1860" i="1"/>
  <c r="BI1860" i="1"/>
  <c r="BH1860" i="1"/>
  <c r="BG1860" i="1"/>
  <c r="BF1860" i="1"/>
  <c r="BE1860" i="1"/>
  <c r="BD1860" i="1"/>
  <c r="BC1860" i="1"/>
  <c r="AV1860" i="1"/>
  <c r="BP1860" i="1"/>
  <c r="AU1860" i="1"/>
  <c r="BO1860" i="1"/>
  <c r="AN1860" i="1"/>
  <c r="AM1860" i="1"/>
  <c r="AL1860" i="1"/>
  <c r="BJ1859" i="1"/>
  <c r="BI1859" i="1"/>
  <c r="BH1859" i="1"/>
  <c r="BG1859" i="1"/>
  <c r="BF1859" i="1"/>
  <c r="BE1859" i="1"/>
  <c r="BD1859" i="1"/>
  <c r="BC1859" i="1"/>
  <c r="AV1859" i="1"/>
  <c r="BP1859" i="1"/>
  <c r="AU1859" i="1"/>
  <c r="BO1859" i="1"/>
  <c r="AN1859" i="1"/>
  <c r="AM1859" i="1"/>
  <c r="AL1859" i="1"/>
  <c r="BJ1858" i="1"/>
  <c r="BI1858" i="1"/>
  <c r="BH1858" i="1"/>
  <c r="BG1858" i="1"/>
  <c r="BF1858" i="1"/>
  <c r="BE1858" i="1"/>
  <c r="BD1858" i="1"/>
  <c r="BC1858" i="1"/>
  <c r="AV1858" i="1"/>
  <c r="BP1858" i="1"/>
  <c r="AU1858" i="1"/>
  <c r="BO1858" i="1"/>
  <c r="AN1858" i="1"/>
  <c r="AM1858" i="1"/>
  <c r="AL1858" i="1"/>
  <c r="BJ1857" i="1"/>
  <c r="BI1857" i="1"/>
  <c r="BH1857" i="1"/>
  <c r="BG1857" i="1"/>
  <c r="BF1857" i="1"/>
  <c r="BE1857" i="1"/>
  <c r="BD1857" i="1"/>
  <c r="BC1857" i="1"/>
  <c r="AV1857" i="1"/>
  <c r="BP1857" i="1"/>
  <c r="AU1857" i="1"/>
  <c r="BO1857" i="1"/>
  <c r="AN1857" i="1"/>
  <c r="AM1857" i="1"/>
  <c r="AL1857" i="1"/>
  <c r="BJ1856" i="1"/>
  <c r="BI1856" i="1"/>
  <c r="BH1856" i="1"/>
  <c r="BG1856" i="1"/>
  <c r="BF1856" i="1"/>
  <c r="BE1856" i="1"/>
  <c r="BD1856" i="1"/>
  <c r="BC1856" i="1"/>
  <c r="AV1856" i="1"/>
  <c r="BP1856" i="1"/>
  <c r="AU1856" i="1"/>
  <c r="BO1856" i="1"/>
  <c r="AN1856" i="1"/>
  <c r="AM1856" i="1"/>
  <c r="AL1856" i="1"/>
  <c r="BJ1855" i="1"/>
  <c r="BI1855" i="1"/>
  <c r="BH1855" i="1"/>
  <c r="BG1855" i="1"/>
  <c r="BF1855" i="1"/>
  <c r="BE1855" i="1"/>
  <c r="BD1855" i="1"/>
  <c r="BC1855" i="1"/>
  <c r="AV1855" i="1"/>
  <c r="BP1855" i="1"/>
  <c r="AU1855" i="1"/>
  <c r="BO1855" i="1"/>
  <c r="AN1855" i="1"/>
  <c r="AM1855" i="1"/>
  <c r="AL1855" i="1"/>
  <c r="BJ1854" i="1"/>
  <c r="BI1854" i="1"/>
  <c r="BH1854" i="1"/>
  <c r="BG1854" i="1"/>
  <c r="BF1854" i="1"/>
  <c r="BE1854" i="1"/>
  <c r="BD1854" i="1"/>
  <c r="BC1854" i="1"/>
  <c r="AV1854" i="1"/>
  <c r="BP1854" i="1"/>
  <c r="AU1854" i="1"/>
  <c r="BO1854" i="1"/>
  <c r="AN1854" i="1"/>
  <c r="AM1854" i="1"/>
  <c r="AL1854" i="1"/>
  <c r="BJ1853" i="1"/>
  <c r="BI1853" i="1"/>
  <c r="BH1853" i="1"/>
  <c r="BG1853" i="1"/>
  <c r="BF1853" i="1"/>
  <c r="BE1853" i="1"/>
  <c r="BD1853" i="1"/>
  <c r="BC1853" i="1"/>
  <c r="AV1853" i="1"/>
  <c r="BP1853" i="1"/>
  <c r="AU1853" i="1"/>
  <c r="BO1853" i="1"/>
  <c r="AN1853" i="1"/>
  <c r="AM1853" i="1"/>
  <c r="AL1853" i="1"/>
  <c r="BJ1852" i="1"/>
  <c r="BI1852" i="1"/>
  <c r="BH1852" i="1"/>
  <c r="BG1852" i="1"/>
  <c r="BF1852" i="1"/>
  <c r="BE1852" i="1"/>
  <c r="BD1852" i="1"/>
  <c r="BC1852" i="1"/>
  <c r="AV1852" i="1"/>
  <c r="BP1852" i="1"/>
  <c r="AU1852" i="1"/>
  <c r="BO1852" i="1"/>
  <c r="AN1852" i="1"/>
  <c r="AM1852" i="1"/>
  <c r="AL1852" i="1"/>
  <c r="BJ1851" i="1"/>
  <c r="BI1851" i="1"/>
  <c r="BH1851" i="1"/>
  <c r="BG1851" i="1"/>
  <c r="BF1851" i="1"/>
  <c r="BE1851" i="1"/>
  <c r="BD1851" i="1"/>
  <c r="BC1851" i="1"/>
  <c r="AV1851" i="1"/>
  <c r="BP1851" i="1"/>
  <c r="AU1851" i="1"/>
  <c r="BO1851" i="1"/>
  <c r="AN1851" i="1"/>
  <c r="AM1851" i="1"/>
  <c r="AL1851" i="1"/>
  <c r="BJ1850" i="1"/>
  <c r="BI1850" i="1"/>
  <c r="BH1850" i="1"/>
  <c r="BG1850" i="1"/>
  <c r="BF1850" i="1"/>
  <c r="BE1850" i="1"/>
  <c r="BD1850" i="1"/>
  <c r="BC1850" i="1"/>
  <c r="AV1850" i="1"/>
  <c r="BP1850" i="1"/>
  <c r="AU1850" i="1"/>
  <c r="BO1850" i="1"/>
  <c r="AN1850" i="1"/>
  <c r="AM1850" i="1"/>
  <c r="AL1850" i="1"/>
  <c r="BJ1849" i="1"/>
  <c r="BI1849" i="1"/>
  <c r="BH1849" i="1"/>
  <c r="BG1849" i="1"/>
  <c r="BF1849" i="1"/>
  <c r="BE1849" i="1"/>
  <c r="BD1849" i="1"/>
  <c r="BC1849" i="1"/>
  <c r="AV1849" i="1"/>
  <c r="BP1849" i="1"/>
  <c r="AU1849" i="1"/>
  <c r="BO1849" i="1"/>
  <c r="AN1849" i="1"/>
  <c r="AM1849" i="1"/>
  <c r="AL1849" i="1"/>
  <c r="BJ1848" i="1"/>
  <c r="BI1848" i="1"/>
  <c r="BH1848" i="1"/>
  <c r="BG1848" i="1"/>
  <c r="BF1848" i="1"/>
  <c r="BE1848" i="1"/>
  <c r="BD1848" i="1"/>
  <c r="BC1848" i="1"/>
  <c r="AV1848" i="1"/>
  <c r="BP1848" i="1"/>
  <c r="AU1848" i="1"/>
  <c r="BO1848" i="1"/>
  <c r="AN1848" i="1"/>
  <c r="AM1848" i="1"/>
  <c r="AL1848" i="1"/>
  <c r="BJ1847" i="1"/>
  <c r="BI1847" i="1"/>
  <c r="BH1847" i="1"/>
  <c r="BG1847" i="1"/>
  <c r="BF1847" i="1"/>
  <c r="BE1847" i="1"/>
  <c r="BD1847" i="1"/>
  <c r="BC1847" i="1"/>
  <c r="AV1847" i="1"/>
  <c r="BP1847" i="1"/>
  <c r="AU1847" i="1"/>
  <c r="BO1847" i="1"/>
  <c r="AN1847" i="1"/>
  <c r="AM1847" i="1"/>
  <c r="AL1847" i="1"/>
  <c r="BJ1846" i="1"/>
  <c r="BI1846" i="1"/>
  <c r="BH1846" i="1"/>
  <c r="BG1846" i="1"/>
  <c r="BF1846" i="1"/>
  <c r="BE1846" i="1"/>
  <c r="BD1846" i="1"/>
  <c r="BC1846" i="1"/>
  <c r="AV1846" i="1"/>
  <c r="BP1846" i="1"/>
  <c r="AU1846" i="1"/>
  <c r="BO1846" i="1"/>
  <c r="AN1846" i="1"/>
  <c r="AM1846" i="1"/>
  <c r="AL1846" i="1"/>
  <c r="BJ1845" i="1"/>
  <c r="BI1845" i="1"/>
  <c r="BH1845" i="1"/>
  <c r="BG1845" i="1"/>
  <c r="BF1845" i="1"/>
  <c r="BE1845" i="1"/>
  <c r="BD1845" i="1"/>
  <c r="BC1845" i="1"/>
  <c r="AV1845" i="1"/>
  <c r="BP1845" i="1"/>
  <c r="AU1845" i="1"/>
  <c r="BO1845" i="1"/>
  <c r="AN1845" i="1"/>
  <c r="AM1845" i="1"/>
  <c r="AL1845" i="1"/>
  <c r="BJ1844" i="1"/>
  <c r="BI1844" i="1"/>
  <c r="BH1844" i="1"/>
  <c r="BG1844" i="1"/>
  <c r="BF1844" i="1"/>
  <c r="BE1844" i="1"/>
  <c r="BD1844" i="1"/>
  <c r="BC1844" i="1"/>
  <c r="AV1844" i="1"/>
  <c r="BP1844" i="1"/>
  <c r="AU1844" i="1"/>
  <c r="BO1844" i="1"/>
  <c r="AN1844" i="1"/>
  <c r="AM1844" i="1"/>
  <c r="AL1844" i="1"/>
  <c r="BJ1843" i="1"/>
  <c r="BI1843" i="1"/>
  <c r="BH1843" i="1"/>
  <c r="BG1843" i="1"/>
  <c r="BF1843" i="1"/>
  <c r="BE1843" i="1"/>
  <c r="BD1843" i="1"/>
  <c r="BC1843" i="1"/>
  <c r="AV1843" i="1"/>
  <c r="BP1843" i="1"/>
  <c r="AU1843" i="1"/>
  <c r="BO1843" i="1"/>
  <c r="AN1843" i="1"/>
  <c r="AM1843" i="1"/>
  <c r="AL1843" i="1"/>
  <c r="BJ1842" i="1"/>
  <c r="BI1842" i="1"/>
  <c r="BH1842" i="1"/>
  <c r="BG1842" i="1"/>
  <c r="BF1842" i="1"/>
  <c r="BE1842" i="1"/>
  <c r="BD1842" i="1"/>
  <c r="BC1842" i="1"/>
  <c r="AV1842" i="1"/>
  <c r="BP1842" i="1"/>
  <c r="AU1842" i="1"/>
  <c r="BO1842" i="1"/>
  <c r="AN1842" i="1"/>
  <c r="AM1842" i="1"/>
  <c r="AL1842" i="1"/>
  <c r="BJ1841" i="1"/>
  <c r="BI1841" i="1"/>
  <c r="BH1841" i="1"/>
  <c r="BG1841" i="1"/>
  <c r="BF1841" i="1"/>
  <c r="BE1841" i="1"/>
  <c r="BD1841" i="1"/>
  <c r="BC1841" i="1"/>
  <c r="AV1841" i="1"/>
  <c r="BP1841" i="1"/>
  <c r="AU1841" i="1"/>
  <c r="BO1841" i="1"/>
  <c r="AN1841" i="1"/>
  <c r="AM1841" i="1"/>
  <c r="AL1841" i="1"/>
  <c r="BJ1840" i="1"/>
  <c r="BI1840" i="1"/>
  <c r="BH1840" i="1"/>
  <c r="BG1840" i="1"/>
  <c r="BF1840" i="1"/>
  <c r="BE1840" i="1"/>
  <c r="BD1840" i="1"/>
  <c r="BC1840" i="1"/>
  <c r="AV1840" i="1"/>
  <c r="BP1840" i="1"/>
  <c r="AU1840" i="1"/>
  <c r="BO1840" i="1"/>
  <c r="AN1840" i="1"/>
  <c r="AM1840" i="1"/>
  <c r="AL1840" i="1"/>
  <c r="BJ1839" i="1"/>
  <c r="BI1839" i="1"/>
  <c r="BH1839" i="1"/>
  <c r="BG1839" i="1"/>
  <c r="BF1839" i="1"/>
  <c r="BE1839" i="1"/>
  <c r="BD1839" i="1"/>
  <c r="BC1839" i="1"/>
  <c r="AV1839" i="1"/>
  <c r="AU1839" i="1"/>
  <c r="BO1839" i="1"/>
  <c r="AN1839" i="1"/>
  <c r="AM1839" i="1"/>
  <c r="AL1839" i="1"/>
  <c r="BJ1838" i="1"/>
  <c r="BI1838" i="1"/>
  <c r="BH1838" i="1"/>
  <c r="BG1838" i="1"/>
  <c r="BF1838" i="1"/>
  <c r="BE1838" i="1"/>
  <c r="BD1838" i="1"/>
  <c r="BC1838" i="1"/>
  <c r="AV1838" i="1"/>
  <c r="BP1838" i="1"/>
  <c r="AU1838" i="1"/>
  <c r="BO1838" i="1"/>
  <c r="AN1838" i="1"/>
  <c r="AM1838" i="1"/>
  <c r="AL1838" i="1"/>
  <c r="BJ1837" i="1"/>
  <c r="BI1837" i="1"/>
  <c r="BH1837" i="1"/>
  <c r="BG1837" i="1"/>
  <c r="BF1837" i="1"/>
  <c r="BE1837" i="1"/>
  <c r="BD1837" i="1"/>
  <c r="BC1837" i="1"/>
  <c r="AV1837" i="1"/>
  <c r="BP1837" i="1"/>
  <c r="AU1837" i="1"/>
  <c r="BO1837" i="1"/>
  <c r="AN1837" i="1"/>
  <c r="AM1837" i="1"/>
  <c r="AL1837" i="1"/>
  <c r="BJ1836" i="1"/>
  <c r="BI1836" i="1"/>
  <c r="BH1836" i="1"/>
  <c r="BG1836" i="1"/>
  <c r="BF1836" i="1"/>
  <c r="BE1836" i="1"/>
  <c r="BD1836" i="1"/>
  <c r="BC1836" i="1"/>
  <c r="AV1836" i="1"/>
  <c r="BP1836" i="1"/>
  <c r="AU1836" i="1"/>
  <c r="BO1836" i="1"/>
  <c r="AN1836" i="1"/>
  <c r="AM1836" i="1"/>
  <c r="AL1836" i="1"/>
  <c r="BJ1835" i="1"/>
  <c r="BI1835" i="1"/>
  <c r="BH1835" i="1"/>
  <c r="BG1835" i="1"/>
  <c r="BF1835" i="1"/>
  <c r="BE1835" i="1"/>
  <c r="BD1835" i="1"/>
  <c r="BC1835" i="1"/>
  <c r="AV1835" i="1"/>
  <c r="AU1835" i="1"/>
  <c r="BO1835" i="1"/>
  <c r="AN1835" i="1"/>
  <c r="AM1835" i="1"/>
  <c r="AL1835" i="1"/>
  <c r="BJ1834" i="1"/>
  <c r="BI1834" i="1"/>
  <c r="BH1834" i="1"/>
  <c r="BG1834" i="1"/>
  <c r="BF1834" i="1"/>
  <c r="BE1834" i="1"/>
  <c r="BD1834" i="1"/>
  <c r="BC1834" i="1"/>
  <c r="AV1834" i="1"/>
  <c r="BP1834" i="1"/>
  <c r="AU1834" i="1"/>
  <c r="BO1834" i="1"/>
  <c r="AN1834" i="1"/>
  <c r="AM1834" i="1"/>
  <c r="AL1834" i="1"/>
  <c r="BJ1833" i="1"/>
  <c r="BI1833" i="1"/>
  <c r="BH1833" i="1"/>
  <c r="BG1833" i="1"/>
  <c r="BF1833" i="1"/>
  <c r="BE1833" i="1"/>
  <c r="BD1833" i="1"/>
  <c r="BC1833" i="1"/>
  <c r="AV1833" i="1"/>
  <c r="BP1833" i="1"/>
  <c r="AU1833" i="1"/>
  <c r="BO1833" i="1"/>
  <c r="AN1833" i="1"/>
  <c r="AM1833" i="1"/>
  <c r="AL1833" i="1"/>
  <c r="BJ1832" i="1"/>
  <c r="BI1832" i="1"/>
  <c r="BH1832" i="1"/>
  <c r="BG1832" i="1"/>
  <c r="BF1832" i="1"/>
  <c r="BE1832" i="1"/>
  <c r="BD1832" i="1"/>
  <c r="BC1832" i="1"/>
  <c r="AV1832" i="1"/>
  <c r="BP1832" i="1"/>
  <c r="AU1832" i="1"/>
  <c r="BO1832" i="1"/>
  <c r="AN1832" i="1"/>
  <c r="AM1832" i="1"/>
  <c r="AL1832" i="1"/>
  <c r="BJ1831" i="1"/>
  <c r="BI1831" i="1"/>
  <c r="BH1831" i="1"/>
  <c r="BG1831" i="1"/>
  <c r="BF1831" i="1"/>
  <c r="BE1831" i="1"/>
  <c r="BD1831" i="1"/>
  <c r="BC1831" i="1"/>
  <c r="AV1831" i="1"/>
  <c r="BP1831" i="1"/>
  <c r="AU1831" i="1"/>
  <c r="BO1831" i="1"/>
  <c r="AN1831" i="1"/>
  <c r="AM1831" i="1"/>
  <c r="AL1831" i="1"/>
  <c r="BJ1830" i="1"/>
  <c r="BI1830" i="1"/>
  <c r="BH1830" i="1"/>
  <c r="BG1830" i="1"/>
  <c r="BF1830" i="1"/>
  <c r="BE1830" i="1"/>
  <c r="BD1830" i="1"/>
  <c r="BC1830" i="1"/>
  <c r="AV1830" i="1"/>
  <c r="BP1830" i="1"/>
  <c r="AU1830" i="1"/>
  <c r="BO1830" i="1"/>
  <c r="AN1830" i="1"/>
  <c r="AM1830" i="1"/>
  <c r="AL1830" i="1"/>
  <c r="BJ1829" i="1"/>
  <c r="BI1829" i="1"/>
  <c r="BH1829" i="1"/>
  <c r="BG1829" i="1"/>
  <c r="BF1829" i="1"/>
  <c r="BE1829" i="1"/>
  <c r="BD1829" i="1"/>
  <c r="BC1829" i="1"/>
  <c r="AV1829" i="1"/>
  <c r="BP1829" i="1"/>
  <c r="AU1829" i="1"/>
  <c r="BO1829" i="1"/>
  <c r="AN1829" i="1"/>
  <c r="AM1829" i="1"/>
  <c r="AL1829" i="1"/>
  <c r="BJ1828" i="1"/>
  <c r="BI1828" i="1"/>
  <c r="BH1828" i="1"/>
  <c r="BG1828" i="1"/>
  <c r="BF1828" i="1"/>
  <c r="BE1828" i="1"/>
  <c r="BD1828" i="1"/>
  <c r="BC1828" i="1"/>
  <c r="AV1828" i="1"/>
  <c r="BP1828" i="1"/>
  <c r="AU1828" i="1"/>
  <c r="BO1828" i="1"/>
  <c r="AN1828" i="1"/>
  <c r="AM1828" i="1"/>
  <c r="AL1828" i="1"/>
  <c r="BJ1827" i="1"/>
  <c r="BI1827" i="1"/>
  <c r="BH1827" i="1"/>
  <c r="BG1827" i="1"/>
  <c r="BF1827" i="1"/>
  <c r="BE1827" i="1"/>
  <c r="BD1827" i="1"/>
  <c r="BC1827" i="1"/>
  <c r="AV1827" i="1"/>
  <c r="BP1827" i="1"/>
  <c r="AU1827" i="1"/>
  <c r="BO1827" i="1"/>
  <c r="AN1827" i="1"/>
  <c r="AM1827" i="1"/>
  <c r="AL1827" i="1"/>
  <c r="BJ1826" i="1"/>
  <c r="BI1826" i="1"/>
  <c r="BH1826" i="1"/>
  <c r="BG1826" i="1"/>
  <c r="BF1826" i="1"/>
  <c r="BE1826" i="1"/>
  <c r="BD1826" i="1"/>
  <c r="BC1826" i="1"/>
  <c r="AV1826" i="1"/>
  <c r="BP1826" i="1"/>
  <c r="AU1826" i="1"/>
  <c r="BO1826" i="1"/>
  <c r="AN1826" i="1"/>
  <c r="AM1826" i="1"/>
  <c r="AL1826" i="1"/>
  <c r="BJ1825" i="1"/>
  <c r="BI1825" i="1"/>
  <c r="BH1825" i="1"/>
  <c r="BG1825" i="1"/>
  <c r="BF1825" i="1"/>
  <c r="BE1825" i="1"/>
  <c r="BD1825" i="1"/>
  <c r="BC1825" i="1"/>
  <c r="AV1825" i="1"/>
  <c r="BP1825" i="1"/>
  <c r="AU1825" i="1"/>
  <c r="BO1825" i="1"/>
  <c r="AN1825" i="1"/>
  <c r="AM1825" i="1"/>
  <c r="AL1825" i="1"/>
  <c r="BJ1824" i="1"/>
  <c r="BI1824" i="1"/>
  <c r="BH1824" i="1"/>
  <c r="BG1824" i="1"/>
  <c r="BF1824" i="1"/>
  <c r="BE1824" i="1"/>
  <c r="BD1824" i="1"/>
  <c r="BC1824" i="1"/>
  <c r="AV1824" i="1"/>
  <c r="BP1824" i="1"/>
  <c r="AU1824" i="1"/>
  <c r="BO1824" i="1"/>
  <c r="AN1824" i="1"/>
  <c r="AM1824" i="1"/>
  <c r="AL1824" i="1"/>
  <c r="BJ1823" i="1"/>
  <c r="BI1823" i="1"/>
  <c r="BH1823" i="1"/>
  <c r="BG1823" i="1"/>
  <c r="BF1823" i="1"/>
  <c r="BE1823" i="1"/>
  <c r="BD1823" i="1"/>
  <c r="BC1823" i="1"/>
  <c r="AV1823" i="1"/>
  <c r="AU1823" i="1"/>
  <c r="BO1823" i="1"/>
  <c r="AN1823" i="1"/>
  <c r="AM1823" i="1"/>
  <c r="AL1823" i="1"/>
  <c r="BJ1822" i="1"/>
  <c r="BI1822" i="1"/>
  <c r="BH1822" i="1"/>
  <c r="BG1822" i="1"/>
  <c r="BF1822" i="1"/>
  <c r="BE1822" i="1"/>
  <c r="BD1822" i="1"/>
  <c r="BC1822" i="1"/>
  <c r="AV1822" i="1"/>
  <c r="BP1822" i="1"/>
  <c r="AU1822" i="1"/>
  <c r="BO1822" i="1"/>
  <c r="AN1822" i="1"/>
  <c r="AM1822" i="1"/>
  <c r="AL1822" i="1"/>
  <c r="BJ1821" i="1"/>
  <c r="BI1821" i="1"/>
  <c r="BH1821" i="1"/>
  <c r="BG1821" i="1"/>
  <c r="BF1821" i="1"/>
  <c r="BE1821" i="1"/>
  <c r="BD1821" i="1"/>
  <c r="BC1821" i="1"/>
  <c r="AV1821" i="1"/>
  <c r="BP1821" i="1"/>
  <c r="AU1821" i="1"/>
  <c r="BO1821" i="1"/>
  <c r="AN1821" i="1"/>
  <c r="AM1821" i="1"/>
  <c r="AL1821" i="1"/>
  <c r="BJ1820" i="1"/>
  <c r="BI1820" i="1"/>
  <c r="BH1820" i="1"/>
  <c r="BG1820" i="1"/>
  <c r="BF1820" i="1"/>
  <c r="BE1820" i="1"/>
  <c r="BD1820" i="1"/>
  <c r="BC1820" i="1"/>
  <c r="AV1820" i="1"/>
  <c r="BP1820" i="1"/>
  <c r="AU1820" i="1"/>
  <c r="BO1820" i="1"/>
  <c r="AN1820" i="1"/>
  <c r="AM1820" i="1"/>
  <c r="AL1820" i="1"/>
  <c r="BJ1819" i="1"/>
  <c r="BI1819" i="1"/>
  <c r="BH1819" i="1"/>
  <c r="BG1819" i="1"/>
  <c r="BF1819" i="1"/>
  <c r="BE1819" i="1"/>
  <c r="BD1819" i="1"/>
  <c r="BC1819" i="1"/>
  <c r="AV1819" i="1"/>
  <c r="AU1819" i="1"/>
  <c r="BO1819" i="1"/>
  <c r="AN1819" i="1"/>
  <c r="AM1819" i="1"/>
  <c r="AL1819" i="1"/>
  <c r="BJ1818" i="1"/>
  <c r="BI1818" i="1"/>
  <c r="BH1818" i="1"/>
  <c r="BG1818" i="1"/>
  <c r="BF1818" i="1"/>
  <c r="BE1818" i="1"/>
  <c r="BD1818" i="1"/>
  <c r="BC1818" i="1"/>
  <c r="AV1818" i="1"/>
  <c r="BP1818" i="1"/>
  <c r="AU1818" i="1"/>
  <c r="BO1818" i="1"/>
  <c r="AN1818" i="1"/>
  <c r="AM1818" i="1"/>
  <c r="AL1818" i="1"/>
  <c r="BJ1817" i="1"/>
  <c r="BI1817" i="1"/>
  <c r="BH1817" i="1"/>
  <c r="BG1817" i="1"/>
  <c r="BF1817" i="1"/>
  <c r="BE1817" i="1"/>
  <c r="BD1817" i="1"/>
  <c r="BC1817" i="1"/>
  <c r="AV1817" i="1"/>
  <c r="BP1817" i="1"/>
  <c r="AU1817" i="1"/>
  <c r="BO1817" i="1"/>
  <c r="AN1817" i="1"/>
  <c r="AM1817" i="1"/>
  <c r="AL1817" i="1"/>
  <c r="BJ1816" i="1"/>
  <c r="BI1816" i="1"/>
  <c r="BH1816" i="1"/>
  <c r="BG1816" i="1"/>
  <c r="BF1816" i="1"/>
  <c r="BE1816" i="1"/>
  <c r="BD1816" i="1"/>
  <c r="BC1816" i="1"/>
  <c r="AV1816" i="1"/>
  <c r="BP1816" i="1"/>
  <c r="AU1816" i="1"/>
  <c r="BO1816" i="1"/>
  <c r="AN1816" i="1"/>
  <c r="AM1816" i="1"/>
  <c r="AL1816" i="1"/>
  <c r="BJ1815" i="1"/>
  <c r="BI1815" i="1"/>
  <c r="BH1815" i="1"/>
  <c r="BG1815" i="1"/>
  <c r="BF1815" i="1"/>
  <c r="BE1815" i="1"/>
  <c r="BD1815" i="1"/>
  <c r="BC1815" i="1"/>
  <c r="AV1815" i="1"/>
  <c r="BP1815" i="1"/>
  <c r="AU1815" i="1"/>
  <c r="BO1815" i="1"/>
  <c r="AN1815" i="1"/>
  <c r="AM1815" i="1"/>
  <c r="AL1815" i="1"/>
  <c r="BJ1814" i="1"/>
  <c r="BI1814" i="1"/>
  <c r="BH1814" i="1"/>
  <c r="BG1814" i="1"/>
  <c r="BF1814" i="1"/>
  <c r="BE1814" i="1"/>
  <c r="BD1814" i="1"/>
  <c r="BC1814" i="1"/>
  <c r="AV1814" i="1"/>
  <c r="BP1814" i="1"/>
  <c r="AU1814" i="1"/>
  <c r="BO1814" i="1"/>
  <c r="AN1814" i="1"/>
  <c r="AM1814" i="1"/>
  <c r="AL1814" i="1"/>
  <c r="BJ1813" i="1"/>
  <c r="BI1813" i="1"/>
  <c r="BH1813" i="1"/>
  <c r="BG1813" i="1"/>
  <c r="BF1813" i="1"/>
  <c r="BE1813" i="1"/>
  <c r="BD1813" i="1"/>
  <c r="BC1813" i="1"/>
  <c r="AV1813" i="1"/>
  <c r="BP1813" i="1"/>
  <c r="AU1813" i="1"/>
  <c r="BO1813" i="1"/>
  <c r="AN1813" i="1"/>
  <c r="AM1813" i="1"/>
  <c r="AL1813" i="1"/>
  <c r="BJ1812" i="1"/>
  <c r="BI1812" i="1"/>
  <c r="BH1812" i="1"/>
  <c r="BG1812" i="1"/>
  <c r="BF1812" i="1"/>
  <c r="BE1812" i="1"/>
  <c r="BD1812" i="1"/>
  <c r="BC1812" i="1"/>
  <c r="AV1812" i="1"/>
  <c r="BP1812" i="1"/>
  <c r="AU1812" i="1"/>
  <c r="BO1812" i="1"/>
  <c r="AN1812" i="1"/>
  <c r="AM1812" i="1"/>
  <c r="AL1812" i="1"/>
  <c r="BJ1811" i="1"/>
  <c r="BI1811" i="1"/>
  <c r="BH1811" i="1"/>
  <c r="BG1811" i="1"/>
  <c r="BF1811" i="1"/>
  <c r="BE1811" i="1"/>
  <c r="BD1811" i="1"/>
  <c r="BC1811" i="1"/>
  <c r="AV1811" i="1"/>
  <c r="BP1811" i="1"/>
  <c r="AU1811" i="1"/>
  <c r="BO1811" i="1"/>
  <c r="AN1811" i="1"/>
  <c r="AM1811" i="1"/>
  <c r="AL1811" i="1"/>
  <c r="BJ1810" i="1"/>
  <c r="BI1810" i="1"/>
  <c r="BH1810" i="1"/>
  <c r="BG1810" i="1"/>
  <c r="BF1810" i="1"/>
  <c r="BE1810" i="1"/>
  <c r="BD1810" i="1"/>
  <c r="BC1810" i="1"/>
  <c r="AV1810" i="1"/>
  <c r="BP1810" i="1"/>
  <c r="AU1810" i="1"/>
  <c r="BO1810" i="1"/>
  <c r="AN1810" i="1"/>
  <c r="AM1810" i="1"/>
  <c r="AL1810" i="1"/>
  <c r="BJ1809" i="1"/>
  <c r="BI1809" i="1"/>
  <c r="BH1809" i="1"/>
  <c r="BG1809" i="1"/>
  <c r="BF1809" i="1"/>
  <c r="BE1809" i="1"/>
  <c r="BD1809" i="1"/>
  <c r="BC1809" i="1"/>
  <c r="AV1809" i="1"/>
  <c r="BP1809" i="1"/>
  <c r="AU1809" i="1"/>
  <c r="BO1809" i="1"/>
  <c r="AN1809" i="1"/>
  <c r="AM1809" i="1"/>
  <c r="AL1809" i="1"/>
  <c r="BJ1808" i="1"/>
  <c r="BI1808" i="1"/>
  <c r="BH1808" i="1"/>
  <c r="BG1808" i="1"/>
  <c r="BF1808" i="1"/>
  <c r="BE1808" i="1"/>
  <c r="BD1808" i="1"/>
  <c r="BC1808" i="1"/>
  <c r="AV1808" i="1"/>
  <c r="BP1808" i="1"/>
  <c r="AU1808" i="1"/>
  <c r="BO1808" i="1"/>
  <c r="AN1808" i="1"/>
  <c r="AM1808" i="1"/>
  <c r="AL1808" i="1"/>
  <c r="BJ1807" i="1"/>
  <c r="BI1807" i="1"/>
  <c r="BH1807" i="1"/>
  <c r="BG1807" i="1"/>
  <c r="BF1807" i="1"/>
  <c r="BE1807" i="1"/>
  <c r="BD1807" i="1"/>
  <c r="BC1807" i="1"/>
  <c r="AV1807" i="1"/>
  <c r="AU1807" i="1"/>
  <c r="BO1807" i="1"/>
  <c r="AN1807" i="1"/>
  <c r="AM1807" i="1"/>
  <c r="AL1807" i="1"/>
  <c r="BJ1806" i="1"/>
  <c r="BI1806" i="1"/>
  <c r="BH1806" i="1"/>
  <c r="BG1806" i="1"/>
  <c r="BF1806" i="1"/>
  <c r="BE1806" i="1"/>
  <c r="BD1806" i="1"/>
  <c r="BC1806" i="1"/>
  <c r="AV1806" i="1"/>
  <c r="BP1806" i="1"/>
  <c r="AU1806" i="1"/>
  <c r="BO1806" i="1"/>
  <c r="AN1806" i="1"/>
  <c r="AM1806" i="1"/>
  <c r="AL1806" i="1"/>
  <c r="BJ1805" i="1"/>
  <c r="BI1805" i="1"/>
  <c r="BH1805" i="1"/>
  <c r="BG1805" i="1"/>
  <c r="BF1805" i="1"/>
  <c r="BE1805" i="1"/>
  <c r="BD1805" i="1"/>
  <c r="BC1805" i="1"/>
  <c r="AV1805" i="1"/>
  <c r="BP1805" i="1"/>
  <c r="AU1805" i="1"/>
  <c r="BO1805" i="1"/>
  <c r="AN1805" i="1"/>
  <c r="AM1805" i="1"/>
  <c r="AL1805" i="1"/>
  <c r="BJ1804" i="1"/>
  <c r="BI1804" i="1"/>
  <c r="BH1804" i="1"/>
  <c r="BG1804" i="1"/>
  <c r="BF1804" i="1"/>
  <c r="BE1804" i="1"/>
  <c r="BD1804" i="1"/>
  <c r="BC1804" i="1"/>
  <c r="AV1804" i="1"/>
  <c r="BP1804" i="1"/>
  <c r="AU1804" i="1"/>
  <c r="BO1804" i="1"/>
  <c r="AN1804" i="1"/>
  <c r="AM1804" i="1"/>
  <c r="AL1804" i="1"/>
  <c r="BJ1803" i="1"/>
  <c r="BI1803" i="1"/>
  <c r="BH1803" i="1"/>
  <c r="BG1803" i="1"/>
  <c r="BF1803" i="1"/>
  <c r="BE1803" i="1"/>
  <c r="BD1803" i="1"/>
  <c r="BC1803" i="1"/>
  <c r="AV1803" i="1"/>
  <c r="AU1803" i="1"/>
  <c r="BO1803" i="1"/>
  <c r="AN1803" i="1"/>
  <c r="AM1803" i="1"/>
  <c r="AL1803" i="1"/>
  <c r="BJ1802" i="1"/>
  <c r="BI1802" i="1"/>
  <c r="BH1802" i="1"/>
  <c r="BG1802" i="1"/>
  <c r="BF1802" i="1"/>
  <c r="BE1802" i="1"/>
  <c r="BD1802" i="1"/>
  <c r="BC1802" i="1"/>
  <c r="AV1802" i="1"/>
  <c r="BP1802" i="1"/>
  <c r="AU1802" i="1"/>
  <c r="BO1802" i="1"/>
  <c r="AN1802" i="1"/>
  <c r="AM1802" i="1"/>
  <c r="AL1802" i="1"/>
  <c r="BJ1801" i="1"/>
  <c r="BI1801" i="1"/>
  <c r="BH1801" i="1"/>
  <c r="BG1801" i="1"/>
  <c r="BF1801" i="1"/>
  <c r="BE1801" i="1"/>
  <c r="BD1801" i="1"/>
  <c r="BC1801" i="1"/>
  <c r="AV1801" i="1"/>
  <c r="BP1801" i="1"/>
  <c r="AU1801" i="1"/>
  <c r="BO1801" i="1"/>
  <c r="AN1801" i="1"/>
  <c r="AM1801" i="1"/>
  <c r="AL1801" i="1"/>
  <c r="BJ1800" i="1"/>
  <c r="BI1800" i="1"/>
  <c r="BH1800" i="1"/>
  <c r="BG1800" i="1"/>
  <c r="BF1800" i="1"/>
  <c r="BE1800" i="1"/>
  <c r="BD1800" i="1"/>
  <c r="BC1800" i="1"/>
  <c r="AV1800" i="1"/>
  <c r="BP1800" i="1"/>
  <c r="AU1800" i="1"/>
  <c r="BO1800" i="1"/>
  <c r="AN1800" i="1"/>
  <c r="AM1800" i="1"/>
  <c r="AL1800" i="1"/>
  <c r="BJ1799" i="1"/>
  <c r="BI1799" i="1"/>
  <c r="BH1799" i="1"/>
  <c r="BG1799" i="1"/>
  <c r="BF1799" i="1"/>
  <c r="BE1799" i="1"/>
  <c r="BD1799" i="1"/>
  <c r="BC1799" i="1"/>
  <c r="AV1799" i="1"/>
  <c r="BP1799" i="1"/>
  <c r="AU1799" i="1"/>
  <c r="BO1799" i="1"/>
  <c r="AN1799" i="1"/>
  <c r="AM1799" i="1"/>
  <c r="AL1799" i="1"/>
  <c r="BJ1798" i="1"/>
  <c r="BI1798" i="1"/>
  <c r="BH1798" i="1"/>
  <c r="BG1798" i="1"/>
  <c r="BF1798" i="1"/>
  <c r="BE1798" i="1"/>
  <c r="BD1798" i="1"/>
  <c r="BC1798" i="1"/>
  <c r="AV1798" i="1"/>
  <c r="BP1798" i="1"/>
  <c r="AU1798" i="1"/>
  <c r="BO1798" i="1"/>
  <c r="AN1798" i="1"/>
  <c r="AM1798" i="1"/>
  <c r="AL1798" i="1"/>
  <c r="BJ1797" i="1"/>
  <c r="BI1797" i="1"/>
  <c r="BH1797" i="1"/>
  <c r="BG1797" i="1"/>
  <c r="BF1797" i="1"/>
  <c r="BE1797" i="1"/>
  <c r="BD1797" i="1"/>
  <c r="BC1797" i="1"/>
  <c r="AV1797" i="1"/>
  <c r="BP1797" i="1"/>
  <c r="AU1797" i="1"/>
  <c r="BO1797" i="1"/>
  <c r="AN1797" i="1"/>
  <c r="AM1797" i="1"/>
  <c r="AL1797" i="1"/>
  <c r="BJ1796" i="1"/>
  <c r="BI1796" i="1"/>
  <c r="BH1796" i="1"/>
  <c r="BG1796" i="1"/>
  <c r="BF1796" i="1"/>
  <c r="BE1796" i="1"/>
  <c r="BD1796" i="1"/>
  <c r="BC1796" i="1"/>
  <c r="AV1796" i="1"/>
  <c r="BP1796" i="1"/>
  <c r="AU1796" i="1"/>
  <c r="BO1796" i="1"/>
  <c r="AN1796" i="1"/>
  <c r="AM1796" i="1"/>
  <c r="AL1796" i="1"/>
  <c r="BJ1795" i="1"/>
  <c r="BI1795" i="1"/>
  <c r="BH1795" i="1"/>
  <c r="BG1795" i="1"/>
  <c r="BF1795" i="1"/>
  <c r="BE1795" i="1"/>
  <c r="BD1795" i="1"/>
  <c r="BC1795" i="1"/>
  <c r="AV1795" i="1"/>
  <c r="BP1795" i="1"/>
  <c r="AU1795" i="1"/>
  <c r="BO1795" i="1"/>
  <c r="AN1795" i="1"/>
  <c r="AM1795" i="1"/>
  <c r="AL1795" i="1"/>
  <c r="BJ1794" i="1"/>
  <c r="BI1794" i="1"/>
  <c r="BH1794" i="1"/>
  <c r="BG1794" i="1"/>
  <c r="BF1794" i="1"/>
  <c r="BE1794" i="1"/>
  <c r="BD1794" i="1"/>
  <c r="BC1794" i="1"/>
  <c r="AV1794" i="1"/>
  <c r="BP1794" i="1"/>
  <c r="AU1794" i="1"/>
  <c r="BO1794" i="1"/>
  <c r="AN1794" i="1"/>
  <c r="AM1794" i="1"/>
  <c r="AL1794" i="1"/>
  <c r="BJ1793" i="1"/>
  <c r="BI1793" i="1"/>
  <c r="BH1793" i="1"/>
  <c r="BG1793" i="1"/>
  <c r="BF1793" i="1"/>
  <c r="BE1793" i="1"/>
  <c r="BD1793" i="1"/>
  <c r="BC1793" i="1"/>
  <c r="AV1793" i="1"/>
  <c r="BP1793" i="1"/>
  <c r="AU1793" i="1"/>
  <c r="BO1793" i="1"/>
  <c r="AN1793" i="1"/>
  <c r="AM1793" i="1"/>
  <c r="AL1793" i="1"/>
  <c r="BJ1792" i="1"/>
  <c r="BI1792" i="1"/>
  <c r="BH1792" i="1"/>
  <c r="BG1792" i="1"/>
  <c r="BF1792" i="1"/>
  <c r="BE1792" i="1"/>
  <c r="BD1792" i="1"/>
  <c r="BC1792" i="1"/>
  <c r="AV1792" i="1"/>
  <c r="BP1792" i="1"/>
  <c r="AU1792" i="1"/>
  <c r="BO1792" i="1"/>
  <c r="AN1792" i="1"/>
  <c r="AM1792" i="1"/>
  <c r="AL1792" i="1"/>
  <c r="BJ1791" i="1"/>
  <c r="BI1791" i="1"/>
  <c r="BH1791" i="1"/>
  <c r="BG1791" i="1"/>
  <c r="BF1791" i="1"/>
  <c r="BE1791" i="1"/>
  <c r="BD1791" i="1"/>
  <c r="BC1791" i="1"/>
  <c r="AV1791" i="1"/>
  <c r="AU1791" i="1"/>
  <c r="BO1791" i="1"/>
  <c r="AN1791" i="1"/>
  <c r="AM1791" i="1"/>
  <c r="AL1791" i="1"/>
  <c r="BJ1790" i="1"/>
  <c r="BI1790" i="1"/>
  <c r="BH1790" i="1"/>
  <c r="BG1790" i="1"/>
  <c r="BF1790" i="1"/>
  <c r="BE1790" i="1"/>
  <c r="BD1790" i="1"/>
  <c r="BC1790" i="1"/>
  <c r="AV1790" i="1"/>
  <c r="BP1790" i="1"/>
  <c r="AU1790" i="1"/>
  <c r="BO1790" i="1"/>
  <c r="AN1790" i="1"/>
  <c r="AM1790" i="1"/>
  <c r="AL1790" i="1"/>
  <c r="BJ1789" i="1"/>
  <c r="BI1789" i="1"/>
  <c r="BH1789" i="1"/>
  <c r="BG1789" i="1"/>
  <c r="BF1789" i="1"/>
  <c r="BE1789" i="1"/>
  <c r="BD1789" i="1"/>
  <c r="BC1789" i="1"/>
  <c r="AV1789" i="1"/>
  <c r="BP1789" i="1"/>
  <c r="AU1789" i="1"/>
  <c r="BO1789" i="1"/>
  <c r="AN1789" i="1"/>
  <c r="AM1789" i="1"/>
  <c r="AL1789" i="1"/>
  <c r="BJ1788" i="1"/>
  <c r="BI1788" i="1"/>
  <c r="BH1788" i="1"/>
  <c r="BG1788" i="1"/>
  <c r="BF1788" i="1"/>
  <c r="BE1788" i="1"/>
  <c r="BD1788" i="1"/>
  <c r="BC1788" i="1"/>
  <c r="AV1788" i="1"/>
  <c r="BP1788" i="1"/>
  <c r="AU1788" i="1"/>
  <c r="BO1788" i="1"/>
  <c r="AN1788" i="1"/>
  <c r="AM1788" i="1"/>
  <c r="AL1788" i="1"/>
  <c r="BJ1787" i="1"/>
  <c r="BI1787" i="1"/>
  <c r="BH1787" i="1"/>
  <c r="BG1787" i="1"/>
  <c r="BF1787" i="1"/>
  <c r="BE1787" i="1"/>
  <c r="BD1787" i="1"/>
  <c r="BC1787" i="1"/>
  <c r="AV1787" i="1"/>
  <c r="AU1787" i="1"/>
  <c r="BO1787" i="1"/>
  <c r="AN1787" i="1"/>
  <c r="AM1787" i="1"/>
  <c r="AL1787" i="1"/>
  <c r="BJ1786" i="1"/>
  <c r="BI1786" i="1"/>
  <c r="BH1786" i="1"/>
  <c r="BG1786" i="1"/>
  <c r="BF1786" i="1"/>
  <c r="BE1786" i="1"/>
  <c r="BD1786" i="1"/>
  <c r="BC1786" i="1"/>
  <c r="AV1786" i="1"/>
  <c r="BP1786" i="1"/>
  <c r="AU1786" i="1"/>
  <c r="BO1786" i="1"/>
  <c r="AN1786" i="1"/>
  <c r="AM1786" i="1"/>
  <c r="AL1786" i="1"/>
  <c r="BJ1785" i="1"/>
  <c r="BI1785" i="1"/>
  <c r="BH1785" i="1"/>
  <c r="BG1785" i="1"/>
  <c r="BF1785" i="1"/>
  <c r="BE1785" i="1"/>
  <c r="BD1785" i="1"/>
  <c r="BC1785" i="1"/>
  <c r="AV1785" i="1"/>
  <c r="BP1785" i="1"/>
  <c r="AU1785" i="1"/>
  <c r="BO1785" i="1"/>
  <c r="AN1785" i="1"/>
  <c r="AM1785" i="1"/>
  <c r="AL1785" i="1"/>
  <c r="BJ1784" i="1"/>
  <c r="BI1784" i="1"/>
  <c r="BH1784" i="1"/>
  <c r="BG1784" i="1"/>
  <c r="BF1784" i="1"/>
  <c r="BE1784" i="1"/>
  <c r="BD1784" i="1"/>
  <c r="BC1784" i="1"/>
  <c r="AV1784" i="1"/>
  <c r="BP1784" i="1"/>
  <c r="AU1784" i="1"/>
  <c r="BO1784" i="1"/>
  <c r="AN1784" i="1"/>
  <c r="AM1784" i="1"/>
  <c r="AL1784" i="1"/>
  <c r="BJ1783" i="1"/>
  <c r="BI1783" i="1"/>
  <c r="BH1783" i="1"/>
  <c r="BG1783" i="1"/>
  <c r="BF1783" i="1"/>
  <c r="BE1783" i="1"/>
  <c r="BD1783" i="1"/>
  <c r="BC1783" i="1"/>
  <c r="AV1783" i="1"/>
  <c r="BP1783" i="1"/>
  <c r="AU1783" i="1"/>
  <c r="BO1783" i="1"/>
  <c r="AN1783" i="1"/>
  <c r="AM1783" i="1"/>
  <c r="AL1783" i="1"/>
  <c r="BJ1782" i="1"/>
  <c r="BI1782" i="1"/>
  <c r="BH1782" i="1"/>
  <c r="BG1782" i="1"/>
  <c r="BF1782" i="1"/>
  <c r="BE1782" i="1"/>
  <c r="BD1782" i="1"/>
  <c r="BC1782" i="1"/>
  <c r="AV1782" i="1"/>
  <c r="BP1782" i="1"/>
  <c r="AU1782" i="1"/>
  <c r="BO1782" i="1"/>
  <c r="AN1782" i="1"/>
  <c r="AM1782" i="1"/>
  <c r="AL1782" i="1"/>
  <c r="BJ1781" i="1"/>
  <c r="BI1781" i="1"/>
  <c r="BH1781" i="1"/>
  <c r="BG1781" i="1"/>
  <c r="BF1781" i="1"/>
  <c r="BE1781" i="1"/>
  <c r="BD1781" i="1"/>
  <c r="BC1781" i="1"/>
  <c r="AV1781" i="1"/>
  <c r="BP1781" i="1"/>
  <c r="AU1781" i="1"/>
  <c r="BO1781" i="1"/>
  <c r="AN1781" i="1"/>
  <c r="AM1781" i="1"/>
  <c r="AL1781" i="1"/>
  <c r="BJ1780" i="1"/>
  <c r="BI1780" i="1"/>
  <c r="BH1780" i="1"/>
  <c r="BG1780" i="1"/>
  <c r="BF1780" i="1"/>
  <c r="BE1780" i="1"/>
  <c r="BD1780" i="1"/>
  <c r="BC1780" i="1"/>
  <c r="AV1780" i="1"/>
  <c r="BP1780" i="1"/>
  <c r="AU1780" i="1"/>
  <c r="BO1780" i="1"/>
  <c r="AN1780" i="1"/>
  <c r="AM1780" i="1"/>
  <c r="AL1780" i="1"/>
  <c r="BJ1779" i="1"/>
  <c r="BI1779" i="1"/>
  <c r="BH1779" i="1"/>
  <c r="BG1779" i="1"/>
  <c r="BF1779" i="1"/>
  <c r="BE1779" i="1"/>
  <c r="BD1779" i="1"/>
  <c r="BC1779" i="1"/>
  <c r="AV1779" i="1"/>
  <c r="BP1779" i="1"/>
  <c r="AU1779" i="1"/>
  <c r="BO1779" i="1"/>
  <c r="AN1779" i="1"/>
  <c r="AM1779" i="1"/>
  <c r="AL1779" i="1"/>
  <c r="BJ1778" i="1"/>
  <c r="BI1778" i="1"/>
  <c r="BH1778" i="1"/>
  <c r="BG1778" i="1"/>
  <c r="BF1778" i="1"/>
  <c r="BE1778" i="1"/>
  <c r="BD1778" i="1"/>
  <c r="BC1778" i="1"/>
  <c r="AV1778" i="1"/>
  <c r="BP1778" i="1"/>
  <c r="AU1778" i="1"/>
  <c r="BO1778" i="1"/>
  <c r="AN1778" i="1"/>
  <c r="AM1778" i="1"/>
  <c r="AL1778" i="1"/>
  <c r="BJ1777" i="1"/>
  <c r="BI1777" i="1"/>
  <c r="BH1777" i="1"/>
  <c r="BG1777" i="1"/>
  <c r="BF1777" i="1"/>
  <c r="BE1777" i="1"/>
  <c r="BD1777" i="1"/>
  <c r="BC1777" i="1"/>
  <c r="AV1777" i="1"/>
  <c r="BP1777" i="1"/>
  <c r="AU1777" i="1"/>
  <c r="BO1777" i="1"/>
  <c r="AN1777" i="1"/>
  <c r="AM1777" i="1"/>
  <c r="AL1777" i="1"/>
  <c r="BJ1776" i="1"/>
  <c r="BI1776" i="1"/>
  <c r="BH1776" i="1"/>
  <c r="BG1776" i="1"/>
  <c r="BF1776" i="1"/>
  <c r="BE1776" i="1"/>
  <c r="BD1776" i="1"/>
  <c r="BC1776" i="1"/>
  <c r="AV1776" i="1"/>
  <c r="BP1776" i="1"/>
  <c r="AU1776" i="1"/>
  <c r="BO1776" i="1"/>
  <c r="AN1776" i="1"/>
  <c r="AM1776" i="1"/>
  <c r="AL1776" i="1"/>
  <c r="BJ1775" i="1"/>
  <c r="BI1775" i="1"/>
  <c r="BH1775" i="1"/>
  <c r="BG1775" i="1"/>
  <c r="BF1775" i="1"/>
  <c r="BE1775" i="1"/>
  <c r="BD1775" i="1"/>
  <c r="BC1775" i="1"/>
  <c r="AV1775" i="1"/>
  <c r="AU1775" i="1"/>
  <c r="BO1775" i="1"/>
  <c r="AN1775" i="1"/>
  <c r="AM1775" i="1"/>
  <c r="AL1775" i="1"/>
  <c r="BJ1774" i="1"/>
  <c r="BI1774" i="1"/>
  <c r="BH1774" i="1"/>
  <c r="BG1774" i="1"/>
  <c r="BF1774" i="1"/>
  <c r="BE1774" i="1"/>
  <c r="BD1774" i="1"/>
  <c r="BC1774" i="1"/>
  <c r="AV1774" i="1"/>
  <c r="BP1774" i="1"/>
  <c r="AU1774" i="1"/>
  <c r="BO1774" i="1"/>
  <c r="AN1774" i="1"/>
  <c r="AM1774" i="1"/>
  <c r="AL1774" i="1"/>
  <c r="BJ1773" i="1"/>
  <c r="BI1773" i="1"/>
  <c r="BH1773" i="1"/>
  <c r="BG1773" i="1"/>
  <c r="BF1773" i="1"/>
  <c r="BE1773" i="1"/>
  <c r="BD1773" i="1"/>
  <c r="BC1773" i="1"/>
  <c r="AV1773" i="1"/>
  <c r="BP1773" i="1"/>
  <c r="AU1773" i="1"/>
  <c r="BO1773" i="1"/>
  <c r="AN1773" i="1"/>
  <c r="AM1773" i="1"/>
  <c r="AL1773" i="1"/>
  <c r="BJ1772" i="1"/>
  <c r="BI1772" i="1"/>
  <c r="BH1772" i="1"/>
  <c r="BG1772" i="1"/>
  <c r="BF1772" i="1"/>
  <c r="BE1772" i="1"/>
  <c r="BD1772" i="1"/>
  <c r="BC1772" i="1"/>
  <c r="AV1772" i="1"/>
  <c r="BP1772" i="1"/>
  <c r="AU1772" i="1"/>
  <c r="BO1772" i="1"/>
  <c r="AN1772" i="1"/>
  <c r="AM1772" i="1"/>
  <c r="AL1772" i="1"/>
  <c r="BJ1771" i="1"/>
  <c r="BI1771" i="1"/>
  <c r="BH1771" i="1"/>
  <c r="BG1771" i="1"/>
  <c r="BF1771" i="1"/>
  <c r="BE1771" i="1"/>
  <c r="BD1771" i="1"/>
  <c r="BC1771" i="1"/>
  <c r="AV1771" i="1"/>
  <c r="AU1771" i="1"/>
  <c r="BO1771" i="1"/>
  <c r="AN1771" i="1"/>
  <c r="AM1771" i="1"/>
  <c r="AL1771" i="1"/>
  <c r="BJ1770" i="1"/>
  <c r="BI1770" i="1"/>
  <c r="BH1770" i="1"/>
  <c r="BG1770" i="1"/>
  <c r="BF1770" i="1"/>
  <c r="BE1770" i="1"/>
  <c r="BD1770" i="1"/>
  <c r="BC1770" i="1"/>
  <c r="AV1770" i="1"/>
  <c r="BP1770" i="1"/>
  <c r="AU1770" i="1"/>
  <c r="BO1770" i="1"/>
  <c r="AN1770" i="1"/>
  <c r="AM1770" i="1"/>
  <c r="AL1770" i="1"/>
  <c r="BJ1769" i="1"/>
  <c r="BI1769" i="1"/>
  <c r="BH1769" i="1"/>
  <c r="BG1769" i="1"/>
  <c r="BF1769" i="1"/>
  <c r="BE1769" i="1"/>
  <c r="BD1769" i="1"/>
  <c r="BC1769" i="1"/>
  <c r="AV1769" i="1"/>
  <c r="BP1769" i="1"/>
  <c r="AU1769" i="1"/>
  <c r="BO1769" i="1"/>
  <c r="AN1769" i="1"/>
  <c r="AM1769" i="1"/>
  <c r="AL1769" i="1"/>
  <c r="BJ1768" i="1"/>
  <c r="BI1768" i="1"/>
  <c r="BH1768" i="1"/>
  <c r="BG1768" i="1"/>
  <c r="BF1768" i="1"/>
  <c r="BE1768" i="1"/>
  <c r="BD1768" i="1"/>
  <c r="BC1768" i="1"/>
  <c r="AV1768" i="1"/>
  <c r="BP1768" i="1"/>
  <c r="AU1768" i="1"/>
  <c r="BO1768" i="1"/>
  <c r="AN1768" i="1"/>
  <c r="AM1768" i="1"/>
  <c r="AL1768" i="1"/>
  <c r="BJ1767" i="1"/>
  <c r="BI1767" i="1"/>
  <c r="BH1767" i="1"/>
  <c r="BG1767" i="1"/>
  <c r="BF1767" i="1"/>
  <c r="BE1767" i="1"/>
  <c r="BD1767" i="1"/>
  <c r="BC1767" i="1"/>
  <c r="AV1767" i="1"/>
  <c r="BP1767" i="1"/>
  <c r="AU1767" i="1"/>
  <c r="BO1767" i="1"/>
  <c r="AN1767" i="1"/>
  <c r="AM1767" i="1"/>
  <c r="AL1767" i="1"/>
  <c r="BJ1766" i="1"/>
  <c r="BI1766" i="1"/>
  <c r="BH1766" i="1"/>
  <c r="BG1766" i="1"/>
  <c r="BF1766" i="1"/>
  <c r="BE1766" i="1"/>
  <c r="BD1766" i="1"/>
  <c r="BC1766" i="1"/>
  <c r="AV1766" i="1"/>
  <c r="BP1766" i="1"/>
  <c r="AU1766" i="1"/>
  <c r="BO1766" i="1"/>
  <c r="AN1766" i="1"/>
  <c r="AM1766" i="1"/>
  <c r="AL1766" i="1"/>
  <c r="BJ1765" i="1"/>
  <c r="BI1765" i="1"/>
  <c r="BH1765" i="1"/>
  <c r="BG1765" i="1"/>
  <c r="BF1765" i="1"/>
  <c r="BE1765" i="1"/>
  <c r="BD1765" i="1"/>
  <c r="BC1765" i="1"/>
  <c r="AV1765" i="1"/>
  <c r="BP1765" i="1"/>
  <c r="AU1765" i="1"/>
  <c r="BO1765" i="1"/>
  <c r="AN1765" i="1"/>
  <c r="AM1765" i="1"/>
  <c r="AL1765" i="1"/>
  <c r="BJ1764" i="1"/>
  <c r="BI1764" i="1"/>
  <c r="BH1764" i="1"/>
  <c r="BG1764" i="1"/>
  <c r="BF1764" i="1"/>
  <c r="BE1764" i="1"/>
  <c r="BD1764" i="1"/>
  <c r="BC1764" i="1"/>
  <c r="AV1764" i="1"/>
  <c r="BP1764" i="1"/>
  <c r="AU1764" i="1"/>
  <c r="BO1764" i="1"/>
  <c r="AN1764" i="1"/>
  <c r="AM1764" i="1"/>
  <c r="AL1764" i="1"/>
  <c r="BJ1763" i="1"/>
  <c r="BI1763" i="1"/>
  <c r="BH1763" i="1"/>
  <c r="BG1763" i="1"/>
  <c r="BF1763" i="1"/>
  <c r="BE1763" i="1"/>
  <c r="BD1763" i="1"/>
  <c r="BC1763" i="1"/>
  <c r="AV1763" i="1"/>
  <c r="BP1763" i="1"/>
  <c r="AU1763" i="1"/>
  <c r="BO1763" i="1"/>
  <c r="AN1763" i="1"/>
  <c r="AM1763" i="1"/>
  <c r="AL1763" i="1"/>
  <c r="BJ1762" i="1"/>
  <c r="BI1762" i="1"/>
  <c r="BH1762" i="1"/>
  <c r="BG1762" i="1"/>
  <c r="BF1762" i="1"/>
  <c r="BE1762" i="1"/>
  <c r="BD1762" i="1"/>
  <c r="BC1762" i="1"/>
  <c r="AV1762" i="1"/>
  <c r="BP1762" i="1"/>
  <c r="AU1762" i="1"/>
  <c r="BO1762" i="1"/>
  <c r="AN1762" i="1"/>
  <c r="AM1762" i="1"/>
  <c r="AL1762" i="1"/>
  <c r="BJ1761" i="1"/>
  <c r="BI1761" i="1"/>
  <c r="BH1761" i="1"/>
  <c r="BG1761" i="1"/>
  <c r="BF1761" i="1"/>
  <c r="BE1761" i="1"/>
  <c r="BD1761" i="1"/>
  <c r="BC1761" i="1"/>
  <c r="AV1761" i="1"/>
  <c r="BP1761" i="1"/>
  <c r="AU1761" i="1"/>
  <c r="BO1761" i="1"/>
  <c r="AN1761" i="1"/>
  <c r="AM1761" i="1"/>
  <c r="AL1761" i="1"/>
  <c r="BJ1760" i="1"/>
  <c r="BI1760" i="1"/>
  <c r="BH1760" i="1"/>
  <c r="BG1760" i="1"/>
  <c r="BF1760" i="1"/>
  <c r="BE1760" i="1"/>
  <c r="BD1760" i="1"/>
  <c r="BC1760" i="1"/>
  <c r="AV1760" i="1"/>
  <c r="BP1760" i="1"/>
  <c r="AU1760" i="1"/>
  <c r="BO1760" i="1"/>
  <c r="AN1760" i="1"/>
  <c r="AM1760" i="1"/>
  <c r="AL1760" i="1"/>
  <c r="BJ1759" i="1"/>
  <c r="BI1759" i="1"/>
  <c r="BH1759" i="1"/>
  <c r="BG1759" i="1"/>
  <c r="BF1759" i="1"/>
  <c r="BE1759" i="1"/>
  <c r="BD1759" i="1"/>
  <c r="BC1759" i="1"/>
  <c r="AV1759" i="1"/>
  <c r="AU1759" i="1"/>
  <c r="BO1759" i="1"/>
  <c r="AN1759" i="1"/>
  <c r="AM1759" i="1"/>
  <c r="AL1759" i="1"/>
  <c r="BJ1758" i="1"/>
  <c r="BI1758" i="1"/>
  <c r="BH1758" i="1"/>
  <c r="BG1758" i="1"/>
  <c r="BF1758" i="1"/>
  <c r="BE1758" i="1"/>
  <c r="BD1758" i="1"/>
  <c r="BC1758" i="1"/>
  <c r="AV1758" i="1"/>
  <c r="BP1758" i="1"/>
  <c r="AU1758" i="1"/>
  <c r="BO1758" i="1"/>
  <c r="AN1758" i="1"/>
  <c r="AM1758" i="1"/>
  <c r="AL1758" i="1"/>
  <c r="BJ1757" i="1"/>
  <c r="BI1757" i="1"/>
  <c r="BH1757" i="1"/>
  <c r="BG1757" i="1"/>
  <c r="BF1757" i="1"/>
  <c r="BE1757" i="1"/>
  <c r="BD1757" i="1"/>
  <c r="BC1757" i="1"/>
  <c r="AV1757" i="1"/>
  <c r="BP1757" i="1"/>
  <c r="AU1757" i="1"/>
  <c r="BO1757" i="1"/>
  <c r="AN1757" i="1"/>
  <c r="AM1757" i="1"/>
  <c r="AL1757" i="1"/>
  <c r="BJ1756" i="1"/>
  <c r="BI1756" i="1"/>
  <c r="BH1756" i="1"/>
  <c r="BG1756" i="1"/>
  <c r="BF1756" i="1"/>
  <c r="BE1756" i="1"/>
  <c r="BD1756" i="1"/>
  <c r="BC1756" i="1"/>
  <c r="AV1756" i="1"/>
  <c r="BP1756" i="1"/>
  <c r="AU1756" i="1"/>
  <c r="BO1756" i="1"/>
  <c r="AN1756" i="1"/>
  <c r="AM1756" i="1"/>
  <c r="AL1756" i="1"/>
  <c r="BJ1755" i="1"/>
  <c r="BI1755" i="1"/>
  <c r="BH1755" i="1"/>
  <c r="BG1755" i="1"/>
  <c r="BF1755" i="1"/>
  <c r="BE1755" i="1"/>
  <c r="BD1755" i="1"/>
  <c r="BC1755" i="1"/>
  <c r="AV1755" i="1"/>
  <c r="AU1755" i="1"/>
  <c r="BO1755" i="1"/>
  <c r="AN1755" i="1"/>
  <c r="AM1755" i="1"/>
  <c r="AL1755" i="1"/>
  <c r="BJ1754" i="1"/>
  <c r="BI1754" i="1"/>
  <c r="BH1754" i="1"/>
  <c r="BG1754" i="1"/>
  <c r="BF1754" i="1"/>
  <c r="BE1754" i="1"/>
  <c r="BD1754" i="1"/>
  <c r="BC1754" i="1"/>
  <c r="AV1754" i="1"/>
  <c r="BP1754" i="1"/>
  <c r="AU1754" i="1"/>
  <c r="BO1754" i="1"/>
  <c r="AN1754" i="1"/>
  <c r="AM1754" i="1"/>
  <c r="AL1754" i="1"/>
  <c r="BJ1753" i="1"/>
  <c r="BI1753" i="1"/>
  <c r="BH1753" i="1"/>
  <c r="BG1753" i="1"/>
  <c r="BF1753" i="1"/>
  <c r="BE1753" i="1"/>
  <c r="BD1753" i="1"/>
  <c r="BC1753" i="1"/>
  <c r="AV1753" i="1"/>
  <c r="BP1753" i="1"/>
  <c r="AU1753" i="1"/>
  <c r="BO1753" i="1"/>
  <c r="AN1753" i="1"/>
  <c r="AM1753" i="1"/>
  <c r="AL1753" i="1"/>
  <c r="BJ1752" i="1"/>
  <c r="BI1752" i="1"/>
  <c r="BH1752" i="1"/>
  <c r="BG1752" i="1"/>
  <c r="BF1752" i="1"/>
  <c r="BE1752" i="1"/>
  <c r="BD1752" i="1"/>
  <c r="BC1752" i="1"/>
  <c r="AV1752" i="1"/>
  <c r="BP1752" i="1"/>
  <c r="AU1752" i="1"/>
  <c r="BO1752" i="1"/>
  <c r="AN1752" i="1"/>
  <c r="AM1752" i="1"/>
  <c r="AL1752" i="1"/>
  <c r="BJ1751" i="1"/>
  <c r="BI1751" i="1"/>
  <c r="BH1751" i="1"/>
  <c r="BG1751" i="1"/>
  <c r="BF1751" i="1"/>
  <c r="BE1751" i="1"/>
  <c r="BD1751" i="1"/>
  <c r="BC1751" i="1"/>
  <c r="AV1751" i="1"/>
  <c r="BP1751" i="1"/>
  <c r="AU1751" i="1"/>
  <c r="BO1751" i="1"/>
  <c r="AN1751" i="1"/>
  <c r="AM1751" i="1"/>
  <c r="AL1751" i="1"/>
  <c r="BJ1750" i="1"/>
  <c r="BI1750" i="1"/>
  <c r="BH1750" i="1"/>
  <c r="BG1750" i="1"/>
  <c r="BF1750" i="1"/>
  <c r="BE1750" i="1"/>
  <c r="BD1750" i="1"/>
  <c r="BC1750" i="1"/>
  <c r="AV1750" i="1"/>
  <c r="BP1750" i="1"/>
  <c r="AU1750" i="1"/>
  <c r="BO1750" i="1"/>
  <c r="AN1750" i="1"/>
  <c r="AM1750" i="1"/>
  <c r="AL1750" i="1"/>
  <c r="BJ1749" i="1"/>
  <c r="BI1749" i="1"/>
  <c r="BH1749" i="1"/>
  <c r="BG1749" i="1"/>
  <c r="BF1749" i="1"/>
  <c r="BE1749" i="1"/>
  <c r="BD1749" i="1"/>
  <c r="BC1749" i="1"/>
  <c r="AV1749" i="1"/>
  <c r="BP1749" i="1"/>
  <c r="AU1749" i="1"/>
  <c r="BO1749" i="1"/>
  <c r="AN1749" i="1"/>
  <c r="AM1749" i="1"/>
  <c r="AL1749" i="1"/>
  <c r="BJ1748" i="1"/>
  <c r="BI1748" i="1"/>
  <c r="BH1748" i="1"/>
  <c r="BG1748" i="1"/>
  <c r="BF1748" i="1"/>
  <c r="BE1748" i="1"/>
  <c r="BD1748" i="1"/>
  <c r="BC1748" i="1"/>
  <c r="AV1748" i="1"/>
  <c r="BP1748" i="1"/>
  <c r="AU1748" i="1"/>
  <c r="BO1748" i="1"/>
  <c r="AN1748" i="1"/>
  <c r="AM1748" i="1"/>
  <c r="AL1748" i="1"/>
  <c r="BJ1747" i="1"/>
  <c r="BI1747" i="1"/>
  <c r="BH1747" i="1"/>
  <c r="BG1747" i="1"/>
  <c r="BF1747" i="1"/>
  <c r="BE1747" i="1"/>
  <c r="BD1747" i="1"/>
  <c r="BC1747" i="1"/>
  <c r="AV1747" i="1"/>
  <c r="BP1747" i="1"/>
  <c r="AU1747" i="1"/>
  <c r="BO1747" i="1"/>
  <c r="AN1747" i="1"/>
  <c r="AM1747" i="1"/>
  <c r="AL1747" i="1"/>
  <c r="BJ1746" i="1"/>
  <c r="BI1746" i="1"/>
  <c r="BH1746" i="1"/>
  <c r="BG1746" i="1"/>
  <c r="BF1746" i="1"/>
  <c r="BE1746" i="1"/>
  <c r="BD1746" i="1"/>
  <c r="BC1746" i="1"/>
  <c r="AV1746" i="1"/>
  <c r="BP1746" i="1"/>
  <c r="AU1746" i="1"/>
  <c r="BO1746" i="1"/>
  <c r="AN1746" i="1"/>
  <c r="AM1746" i="1"/>
  <c r="AL1746" i="1"/>
  <c r="BJ1745" i="1"/>
  <c r="BI1745" i="1"/>
  <c r="BH1745" i="1"/>
  <c r="BG1745" i="1"/>
  <c r="BF1745" i="1"/>
  <c r="BE1745" i="1"/>
  <c r="BD1745" i="1"/>
  <c r="BC1745" i="1"/>
  <c r="AV1745" i="1"/>
  <c r="BP1745" i="1"/>
  <c r="AU1745" i="1"/>
  <c r="BO1745" i="1"/>
  <c r="AN1745" i="1"/>
  <c r="AM1745" i="1"/>
  <c r="AL1745" i="1"/>
  <c r="BJ1744" i="1"/>
  <c r="BI1744" i="1"/>
  <c r="BH1744" i="1"/>
  <c r="BG1744" i="1"/>
  <c r="BF1744" i="1"/>
  <c r="BE1744" i="1"/>
  <c r="BD1744" i="1"/>
  <c r="BC1744" i="1"/>
  <c r="AV1744" i="1"/>
  <c r="BP1744" i="1"/>
  <c r="AU1744" i="1"/>
  <c r="BO1744" i="1"/>
  <c r="AN1744" i="1"/>
  <c r="AM1744" i="1"/>
  <c r="AL1744" i="1"/>
  <c r="BJ1743" i="1"/>
  <c r="BI1743" i="1"/>
  <c r="BH1743" i="1"/>
  <c r="BG1743" i="1"/>
  <c r="BF1743" i="1"/>
  <c r="BE1743" i="1"/>
  <c r="BD1743" i="1"/>
  <c r="BC1743" i="1"/>
  <c r="AV1743" i="1"/>
  <c r="AU1743" i="1"/>
  <c r="BO1743" i="1"/>
  <c r="AN1743" i="1"/>
  <c r="AM1743" i="1"/>
  <c r="AL1743" i="1"/>
  <c r="BJ1742" i="1"/>
  <c r="BI1742" i="1"/>
  <c r="BH1742" i="1"/>
  <c r="BG1742" i="1"/>
  <c r="BF1742" i="1"/>
  <c r="BE1742" i="1"/>
  <c r="BD1742" i="1"/>
  <c r="BC1742" i="1"/>
  <c r="AV1742" i="1"/>
  <c r="BP1742" i="1"/>
  <c r="AU1742" i="1"/>
  <c r="BO1742" i="1"/>
  <c r="AN1742" i="1"/>
  <c r="AM1742" i="1"/>
  <c r="AL1742" i="1"/>
  <c r="BJ1741" i="1"/>
  <c r="BI1741" i="1"/>
  <c r="BH1741" i="1"/>
  <c r="BG1741" i="1"/>
  <c r="BF1741" i="1"/>
  <c r="BE1741" i="1"/>
  <c r="BD1741" i="1"/>
  <c r="BC1741" i="1"/>
  <c r="AV1741" i="1"/>
  <c r="BP1741" i="1"/>
  <c r="AU1741" i="1"/>
  <c r="BO1741" i="1"/>
  <c r="AN1741" i="1"/>
  <c r="AM1741" i="1"/>
  <c r="AL1741" i="1"/>
  <c r="BJ1740" i="1"/>
  <c r="BI1740" i="1"/>
  <c r="BH1740" i="1"/>
  <c r="BG1740" i="1"/>
  <c r="BF1740" i="1"/>
  <c r="BE1740" i="1"/>
  <c r="BD1740" i="1"/>
  <c r="BC1740" i="1"/>
  <c r="AV1740" i="1"/>
  <c r="BP1740" i="1"/>
  <c r="AU1740" i="1"/>
  <c r="BO1740" i="1"/>
  <c r="AN1740" i="1"/>
  <c r="AM1740" i="1"/>
  <c r="AL1740" i="1"/>
  <c r="BJ1739" i="1"/>
  <c r="BI1739" i="1"/>
  <c r="BH1739" i="1"/>
  <c r="BG1739" i="1"/>
  <c r="BF1739" i="1"/>
  <c r="BE1739" i="1"/>
  <c r="BD1739" i="1"/>
  <c r="BC1739" i="1"/>
  <c r="AV1739" i="1"/>
  <c r="AU1739" i="1"/>
  <c r="BO1739" i="1"/>
  <c r="AN1739" i="1"/>
  <c r="AM1739" i="1"/>
  <c r="AL1739" i="1"/>
  <c r="BJ1738" i="1"/>
  <c r="BI1738" i="1"/>
  <c r="BH1738" i="1"/>
  <c r="BG1738" i="1"/>
  <c r="BF1738" i="1"/>
  <c r="BE1738" i="1"/>
  <c r="BD1738" i="1"/>
  <c r="BC1738" i="1"/>
  <c r="AV1738" i="1"/>
  <c r="BP1738" i="1"/>
  <c r="AU1738" i="1"/>
  <c r="BO1738" i="1"/>
  <c r="AN1738" i="1"/>
  <c r="AM1738" i="1"/>
  <c r="AL1738" i="1"/>
  <c r="BJ1737" i="1"/>
  <c r="BI1737" i="1"/>
  <c r="BH1737" i="1"/>
  <c r="BG1737" i="1"/>
  <c r="BF1737" i="1"/>
  <c r="BE1737" i="1"/>
  <c r="BD1737" i="1"/>
  <c r="BC1737" i="1"/>
  <c r="AV1737" i="1"/>
  <c r="BP1737" i="1"/>
  <c r="AU1737" i="1"/>
  <c r="BO1737" i="1"/>
  <c r="AN1737" i="1"/>
  <c r="AM1737" i="1"/>
  <c r="AL1737" i="1"/>
  <c r="BJ1736" i="1"/>
  <c r="BI1736" i="1"/>
  <c r="BH1736" i="1"/>
  <c r="BG1736" i="1"/>
  <c r="BF1736" i="1"/>
  <c r="BE1736" i="1"/>
  <c r="BD1736" i="1"/>
  <c r="BC1736" i="1"/>
  <c r="AV1736" i="1"/>
  <c r="BP1736" i="1"/>
  <c r="AU1736" i="1"/>
  <c r="BO1736" i="1"/>
  <c r="AN1736" i="1"/>
  <c r="AM1736" i="1"/>
  <c r="AL1736" i="1"/>
  <c r="BJ1735" i="1"/>
  <c r="BI1735" i="1"/>
  <c r="BH1735" i="1"/>
  <c r="BG1735" i="1"/>
  <c r="BF1735" i="1"/>
  <c r="BE1735" i="1"/>
  <c r="BD1735" i="1"/>
  <c r="BC1735" i="1"/>
  <c r="AV1735" i="1"/>
  <c r="BP1735" i="1"/>
  <c r="AU1735" i="1"/>
  <c r="BO1735" i="1"/>
  <c r="AN1735" i="1"/>
  <c r="AM1735" i="1"/>
  <c r="AL1735" i="1"/>
  <c r="BJ1734" i="1"/>
  <c r="BI1734" i="1"/>
  <c r="BH1734" i="1"/>
  <c r="BG1734" i="1"/>
  <c r="BF1734" i="1"/>
  <c r="BE1734" i="1"/>
  <c r="BD1734" i="1"/>
  <c r="BC1734" i="1"/>
  <c r="AV1734" i="1"/>
  <c r="BP1734" i="1"/>
  <c r="AU1734" i="1"/>
  <c r="BO1734" i="1"/>
  <c r="AN1734" i="1"/>
  <c r="AM1734" i="1"/>
  <c r="AL1734" i="1"/>
  <c r="BJ1733" i="1"/>
  <c r="BI1733" i="1"/>
  <c r="BH1733" i="1"/>
  <c r="BG1733" i="1"/>
  <c r="BF1733" i="1"/>
  <c r="BE1733" i="1"/>
  <c r="BD1733" i="1"/>
  <c r="BC1733" i="1"/>
  <c r="AV1733" i="1"/>
  <c r="BP1733" i="1"/>
  <c r="AU1733" i="1"/>
  <c r="BO1733" i="1"/>
  <c r="AN1733" i="1"/>
  <c r="AM1733" i="1"/>
  <c r="AL1733" i="1"/>
  <c r="BJ1732" i="1"/>
  <c r="BI1732" i="1"/>
  <c r="BH1732" i="1"/>
  <c r="BG1732" i="1"/>
  <c r="BF1732" i="1"/>
  <c r="BE1732" i="1"/>
  <c r="BD1732" i="1"/>
  <c r="BC1732" i="1"/>
  <c r="AV1732" i="1"/>
  <c r="BP1732" i="1"/>
  <c r="AU1732" i="1"/>
  <c r="BO1732" i="1"/>
  <c r="AN1732" i="1"/>
  <c r="AM1732" i="1"/>
  <c r="AL1732" i="1"/>
  <c r="BJ1731" i="1"/>
  <c r="BI1731" i="1"/>
  <c r="BH1731" i="1"/>
  <c r="BG1731" i="1"/>
  <c r="BF1731" i="1"/>
  <c r="BE1731" i="1"/>
  <c r="BD1731" i="1"/>
  <c r="BC1731" i="1"/>
  <c r="AV1731" i="1"/>
  <c r="BP1731" i="1"/>
  <c r="AU1731" i="1"/>
  <c r="BO1731" i="1"/>
  <c r="AN1731" i="1"/>
  <c r="AM1731" i="1"/>
  <c r="AL1731" i="1"/>
  <c r="BJ1730" i="1"/>
  <c r="BI1730" i="1"/>
  <c r="BH1730" i="1"/>
  <c r="BG1730" i="1"/>
  <c r="BF1730" i="1"/>
  <c r="BE1730" i="1"/>
  <c r="BD1730" i="1"/>
  <c r="BC1730" i="1"/>
  <c r="AV1730" i="1"/>
  <c r="BP1730" i="1"/>
  <c r="AU1730" i="1"/>
  <c r="BO1730" i="1"/>
  <c r="AN1730" i="1"/>
  <c r="AM1730" i="1"/>
  <c r="AL1730" i="1"/>
  <c r="BJ1729" i="1"/>
  <c r="BI1729" i="1"/>
  <c r="BH1729" i="1"/>
  <c r="BG1729" i="1"/>
  <c r="BF1729" i="1"/>
  <c r="BE1729" i="1"/>
  <c r="BD1729" i="1"/>
  <c r="BC1729" i="1"/>
  <c r="AV1729" i="1"/>
  <c r="BP1729" i="1"/>
  <c r="AU1729" i="1"/>
  <c r="BO1729" i="1"/>
  <c r="AN1729" i="1"/>
  <c r="AM1729" i="1"/>
  <c r="AL1729" i="1"/>
  <c r="BJ1728" i="1"/>
  <c r="BI1728" i="1"/>
  <c r="BH1728" i="1"/>
  <c r="BG1728" i="1"/>
  <c r="BF1728" i="1"/>
  <c r="BE1728" i="1"/>
  <c r="BD1728" i="1"/>
  <c r="BC1728" i="1"/>
  <c r="AV1728" i="1"/>
  <c r="BP1728" i="1"/>
  <c r="AU1728" i="1"/>
  <c r="BO1728" i="1"/>
  <c r="AN1728" i="1"/>
  <c r="AM1728" i="1"/>
  <c r="AL1728" i="1"/>
  <c r="BJ1727" i="1"/>
  <c r="BI1727" i="1"/>
  <c r="BH1727" i="1"/>
  <c r="BG1727" i="1"/>
  <c r="BF1727" i="1"/>
  <c r="BE1727" i="1"/>
  <c r="BD1727" i="1"/>
  <c r="BC1727" i="1"/>
  <c r="AV1727" i="1"/>
  <c r="BP1727" i="1"/>
  <c r="AU1727" i="1"/>
  <c r="BO1727" i="1"/>
  <c r="AN1727" i="1"/>
  <c r="AM1727" i="1"/>
  <c r="AL1727" i="1"/>
  <c r="BJ1726" i="1"/>
  <c r="BI1726" i="1"/>
  <c r="BH1726" i="1"/>
  <c r="BG1726" i="1"/>
  <c r="BF1726" i="1"/>
  <c r="BE1726" i="1"/>
  <c r="BD1726" i="1"/>
  <c r="BC1726" i="1"/>
  <c r="AV1726" i="1"/>
  <c r="BP1726" i="1"/>
  <c r="AU1726" i="1"/>
  <c r="BO1726" i="1"/>
  <c r="AN1726" i="1"/>
  <c r="AM1726" i="1"/>
  <c r="AL1726" i="1"/>
  <c r="BJ1725" i="1"/>
  <c r="BI1725" i="1"/>
  <c r="BH1725" i="1"/>
  <c r="BG1725" i="1"/>
  <c r="BF1725" i="1"/>
  <c r="BE1725" i="1"/>
  <c r="BD1725" i="1"/>
  <c r="BC1725" i="1"/>
  <c r="AV1725" i="1"/>
  <c r="BP1725" i="1"/>
  <c r="AU1725" i="1"/>
  <c r="BO1725" i="1"/>
  <c r="AN1725" i="1"/>
  <c r="AM1725" i="1"/>
  <c r="AL1725" i="1"/>
  <c r="BJ1724" i="1"/>
  <c r="BI1724" i="1"/>
  <c r="BH1724" i="1"/>
  <c r="BG1724" i="1"/>
  <c r="BF1724" i="1"/>
  <c r="BE1724" i="1"/>
  <c r="BD1724" i="1"/>
  <c r="BC1724" i="1"/>
  <c r="AV1724" i="1"/>
  <c r="BP1724" i="1"/>
  <c r="AU1724" i="1"/>
  <c r="BO1724" i="1"/>
  <c r="AN1724" i="1"/>
  <c r="AM1724" i="1"/>
  <c r="AL1724" i="1"/>
  <c r="BJ1723" i="1"/>
  <c r="BI1723" i="1"/>
  <c r="BH1723" i="1"/>
  <c r="BG1723" i="1"/>
  <c r="BF1723" i="1"/>
  <c r="BE1723" i="1"/>
  <c r="BD1723" i="1"/>
  <c r="BC1723" i="1"/>
  <c r="AV1723" i="1"/>
  <c r="BP1723" i="1"/>
  <c r="AU1723" i="1"/>
  <c r="BO1723" i="1"/>
  <c r="AN1723" i="1"/>
  <c r="AM1723" i="1"/>
  <c r="AL1723" i="1"/>
  <c r="BJ1722" i="1"/>
  <c r="BI1722" i="1"/>
  <c r="BH1722" i="1"/>
  <c r="BG1722" i="1"/>
  <c r="BF1722" i="1"/>
  <c r="BE1722" i="1"/>
  <c r="BD1722" i="1"/>
  <c r="BC1722" i="1"/>
  <c r="AV1722" i="1"/>
  <c r="BP1722" i="1"/>
  <c r="AU1722" i="1"/>
  <c r="BO1722" i="1"/>
  <c r="AN1722" i="1"/>
  <c r="AM1722" i="1"/>
  <c r="AL1722" i="1"/>
  <c r="BJ1721" i="1"/>
  <c r="BI1721" i="1"/>
  <c r="BH1721" i="1"/>
  <c r="BG1721" i="1"/>
  <c r="BF1721" i="1"/>
  <c r="BE1721" i="1"/>
  <c r="BD1721" i="1"/>
  <c r="BC1721" i="1"/>
  <c r="AV1721" i="1"/>
  <c r="BP1721" i="1"/>
  <c r="AU1721" i="1"/>
  <c r="BO1721" i="1"/>
  <c r="AN1721" i="1"/>
  <c r="AM1721" i="1"/>
  <c r="AL1721" i="1"/>
  <c r="BJ1720" i="1"/>
  <c r="BI1720" i="1"/>
  <c r="BH1720" i="1"/>
  <c r="BG1720" i="1"/>
  <c r="BF1720" i="1"/>
  <c r="BE1720" i="1"/>
  <c r="BD1720" i="1"/>
  <c r="BC1720" i="1"/>
  <c r="AV1720" i="1"/>
  <c r="BP1720" i="1"/>
  <c r="AU1720" i="1"/>
  <c r="BO1720" i="1"/>
  <c r="AN1720" i="1"/>
  <c r="AM1720" i="1"/>
  <c r="AL1720" i="1"/>
  <c r="BJ1719" i="1"/>
  <c r="BI1719" i="1"/>
  <c r="BH1719" i="1"/>
  <c r="BG1719" i="1"/>
  <c r="BF1719" i="1"/>
  <c r="BE1719" i="1"/>
  <c r="BD1719" i="1"/>
  <c r="BC1719" i="1"/>
  <c r="AV1719" i="1"/>
  <c r="BP1719" i="1"/>
  <c r="AU1719" i="1"/>
  <c r="BO1719" i="1"/>
  <c r="AN1719" i="1"/>
  <c r="AM1719" i="1"/>
  <c r="AL1719" i="1"/>
  <c r="BJ1718" i="1"/>
  <c r="BI1718" i="1"/>
  <c r="BH1718" i="1"/>
  <c r="BG1718" i="1"/>
  <c r="BF1718" i="1"/>
  <c r="BE1718" i="1"/>
  <c r="BD1718" i="1"/>
  <c r="BC1718" i="1"/>
  <c r="AV1718" i="1"/>
  <c r="BP1718" i="1"/>
  <c r="AU1718" i="1"/>
  <c r="BO1718" i="1"/>
  <c r="AN1718" i="1"/>
  <c r="AM1718" i="1"/>
  <c r="AL1718" i="1"/>
  <c r="BJ1717" i="1"/>
  <c r="BI1717" i="1"/>
  <c r="BH1717" i="1"/>
  <c r="BG1717" i="1"/>
  <c r="BF1717" i="1"/>
  <c r="BE1717" i="1"/>
  <c r="BD1717" i="1"/>
  <c r="BC1717" i="1"/>
  <c r="AV1717" i="1"/>
  <c r="BP1717" i="1"/>
  <c r="AU1717" i="1"/>
  <c r="BO1717" i="1"/>
  <c r="AN1717" i="1"/>
  <c r="AM1717" i="1"/>
  <c r="AL1717" i="1"/>
  <c r="BJ1716" i="1"/>
  <c r="BI1716" i="1"/>
  <c r="BH1716" i="1"/>
  <c r="BG1716" i="1"/>
  <c r="BF1716" i="1"/>
  <c r="BE1716" i="1"/>
  <c r="BD1716" i="1"/>
  <c r="BC1716" i="1"/>
  <c r="AV1716" i="1"/>
  <c r="BP1716" i="1"/>
  <c r="AU1716" i="1"/>
  <c r="BO1716" i="1"/>
  <c r="AN1716" i="1"/>
  <c r="AM1716" i="1"/>
  <c r="AL1716" i="1"/>
  <c r="BJ1715" i="1"/>
  <c r="BI1715" i="1"/>
  <c r="BH1715" i="1"/>
  <c r="BG1715" i="1"/>
  <c r="BF1715" i="1"/>
  <c r="BE1715" i="1"/>
  <c r="BD1715" i="1"/>
  <c r="BC1715" i="1"/>
  <c r="AV1715" i="1"/>
  <c r="BP1715" i="1"/>
  <c r="AU1715" i="1"/>
  <c r="BO1715" i="1"/>
  <c r="AN1715" i="1"/>
  <c r="AM1715" i="1"/>
  <c r="AL1715" i="1"/>
  <c r="BJ1714" i="1"/>
  <c r="BI1714" i="1"/>
  <c r="BH1714" i="1"/>
  <c r="BG1714" i="1"/>
  <c r="BF1714" i="1"/>
  <c r="BE1714" i="1"/>
  <c r="BD1714" i="1"/>
  <c r="BC1714" i="1"/>
  <c r="AV1714" i="1"/>
  <c r="BP1714" i="1"/>
  <c r="AU1714" i="1"/>
  <c r="BO1714" i="1"/>
  <c r="AN1714" i="1"/>
  <c r="AM1714" i="1"/>
  <c r="AL1714" i="1"/>
  <c r="BJ1713" i="1"/>
  <c r="BI1713" i="1"/>
  <c r="BH1713" i="1"/>
  <c r="BG1713" i="1"/>
  <c r="BF1713" i="1"/>
  <c r="BE1713" i="1"/>
  <c r="BD1713" i="1"/>
  <c r="BC1713" i="1"/>
  <c r="AV1713" i="1"/>
  <c r="BP1713" i="1"/>
  <c r="AU1713" i="1"/>
  <c r="BO1713" i="1"/>
  <c r="AN1713" i="1"/>
  <c r="AM1713" i="1"/>
  <c r="AL1713" i="1"/>
  <c r="BJ1712" i="1"/>
  <c r="BI1712" i="1"/>
  <c r="BH1712" i="1"/>
  <c r="BG1712" i="1"/>
  <c r="BF1712" i="1"/>
  <c r="BE1712" i="1"/>
  <c r="BD1712" i="1"/>
  <c r="BC1712" i="1"/>
  <c r="AV1712" i="1"/>
  <c r="BP1712" i="1"/>
  <c r="AU1712" i="1"/>
  <c r="BO1712" i="1"/>
  <c r="AN1712" i="1"/>
  <c r="AM1712" i="1"/>
  <c r="AL1712" i="1"/>
  <c r="BJ1711" i="1"/>
  <c r="BI1711" i="1"/>
  <c r="BH1711" i="1"/>
  <c r="BG1711" i="1"/>
  <c r="BF1711" i="1"/>
  <c r="BE1711" i="1"/>
  <c r="BD1711" i="1"/>
  <c r="BC1711" i="1"/>
  <c r="AV1711" i="1"/>
  <c r="AU1711" i="1"/>
  <c r="BO1711" i="1"/>
  <c r="AN1711" i="1"/>
  <c r="AM1711" i="1"/>
  <c r="AL1711" i="1"/>
  <c r="BJ1710" i="1"/>
  <c r="BI1710" i="1"/>
  <c r="BH1710" i="1"/>
  <c r="BG1710" i="1"/>
  <c r="BF1710" i="1"/>
  <c r="BE1710" i="1"/>
  <c r="BD1710" i="1"/>
  <c r="BC1710" i="1"/>
  <c r="AV1710" i="1"/>
  <c r="BP1710" i="1"/>
  <c r="AU1710" i="1"/>
  <c r="BO1710" i="1"/>
  <c r="AN1710" i="1"/>
  <c r="AM1710" i="1"/>
  <c r="AL1710" i="1"/>
  <c r="BJ1709" i="1"/>
  <c r="BI1709" i="1"/>
  <c r="BH1709" i="1"/>
  <c r="BG1709" i="1"/>
  <c r="BF1709" i="1"/>
  <c r="BE1709" i="1"/>
  <c r="BD1709" i="1"/>
  <c r="BC1709" i="1"/>
  <c r="AV1709" i="1"/>
  <c r="BP1709" i="1"/>
  <c r="AU1709" i="1"/>
  <c r="BO1709" i="1"/>
  <c r="AN1709" i="1"/>
  <c r="AM1709" i="1"/>
  <c r="AL1709" i="1"/>
  <c r="BJ1708" i="1"/>
  <c r="BI1708" i="1"/>
  <c r="BH1708" i="1"/>
  <c r="BG1708" i="1"/>
  <c r="BF1708" i="1"/>
  <c r="BE1708" i="1"/>
  <c r="BD1708" i="1"/>
  <c r="BC1708" i="1"/>
  <c r="AV1708" i="1"/>
  <c r="BP1708" i="1"/>
  <c r="AU1708" i="1"/>
  <c r="BO1708" i="1"/>
  <c r="AN1708" i="1"/>
  <c r="AM1708" i="1"/>
  <c r="AL1708" i="1"/>
  <c r="BJ1707" i="1"/>
  <c r="BI1707" i="1"/>
  <c r="BH1707" i="1"/>
  <c r="BG1707" i="1"/>
  <c r="BF1707" i="1"/>
  <c r="BE1707" i="1"/>
  <c r="BD1707" i="1"/>
  <c r="BC1707" i="1"/>
  <c r="AV1707" i="1"/>
  <c r="BP1707" i="1"/>
  <c r="AU1707" i="1"/>
  <c r="BO1707" i="1"/>
  <c r="AN1707" i="1"/>
  <c r="AM1707" i="1"/>
  <c r="AL1707" i="1"/>
  <c r="BJ1706" i="1"/>
  <c r="BI1706" i="1"/>
  <c r="BH1706" i="1"/>
  <c r="BG1706" i="1"/>
  <c r="BF1706" i="1"/>
  <c r="BE1706" i="1"/>
  <c r="BD1706" i="1"/>
  <c r="BC1706" i="1"/>
  <c r="AV1706" i="1"/>
  <c r="BP1706" i="1"/>
  <c r="AU1706" i="1"/>
  <c r="BO1706" i="1"/>
  <c r="AN1706" i="1"/>
  <c r="AM1706" i="1"/>
  <c r="AL1706" i="1"/>
  <c r="BJ1705" i="1"/>
  <c r="BI1705" i="1"/>
  <c r="BH1705" i="1"/>
  <c r="BG1705" i="1"/>
  <c r="BF1705" i="1"/>
  <c r="BE1705" i="1"/>
  <c r="BD1705" i="1"/>
  <c r="BC1705" i="1"/>
  <c r="AV1705" i="1"/>
  <c r="BP1705" i="1"/>
  <c r="AU1705" i="1"/>
  <c r="BO1705" i="1"/>
  <c r="AN1705" i="1"/>
  <c r="AM1705" i="1"/>
  <c r="AL1705" i="1"/>
  <c r="BJ1704" i="1"/>
  <c r="BI1704" i="1"/>
  <c r="BH1704" i="1"/>
  <c r="BG1704" i="1"/>
  <c r="BF1704" i="1"/>
  <c r="BE1704" i="1"/>
  <c r="BD1704" i="1"/>
  <c r="BC1704" i="1"/>
  <c r="AV1704" i="1"/>
  <c r="BP1704" i="1"/>
  <c r="AU1704" i="1"/>
  <c r="BO1704" i="1"/>
  <c r="AN1704" i="1"/>
  <c r="AM1704" i="1"/>
  <c r="AL1704" i="1"/>
  <c r="BJ1703" i="1"/>
  <c r="BI1703" i="1"/>
  <c r="BH1703" i="1"/>
  <c r="BG1703" i="1"/>
  <c r="BF1703" i="1"/>
  <c r="BE1703" i="1"/>
  <c r="BD1703" i="1"/>
  <c r="BC1703" i="1"/>
  <c r="AV1703" i="1"/>
  <c r="BP1703" i="1"/>
  <c r="AU1703" i="1"/>
  <c r="BO1703" i="1"/>
  <c r="AN1703" i="1"/>
  <c r="AM1703" i="1"/>
  <c r="AL1703" i="1"/>
  <c r="BJ1702" i="1"/>
  <c r="BI1702" i="1"/>
  <c r="BH1702" i="1"/>
  <c r="BG1702" i="1"/>
  <c r="BF1702" i="1"/>
  <c r="BE1702" i="1"/>
  <c r="BD1702" i="1"/>
  <c r="BC1702" i="1"/>
  <c r="AV1702" i="1"/>
  <c r="BP1702" i="1"/>
  <c r="AU1702" i="1"/>
  <c r="BO1702" i="1"/>
  <c r="AN1702" i="1"/>
  <c r="AM1702" i="1"/>
  <c r="AL1702" i="1"/>
  <c r="BJ1701" i="1"/>
  <c r="BI1701" i="1"/>
  <c r="BH1701" i="1"/>
  <c r="BG1701" i="1"/>
  <c r="BF1701" i="1"/>
  <c r="BE1701" i="1"/>
  <c r="BD1701" i="1"/>
  <c r="BC1701" i="1"/>
  <c r="AV1701" i="1"/>
  <c r="BP1701" i="1"/>
  <c r="AU1701" i="1"/>
  <c r="BO1701" i="1"/>
  <c r="AN1701" i="1"/>
  <c r="AM1701" i="1"/>
  <c r="AL1701" i="1"/>
  <c r="BJ1700" i="1"/>
  <c r="BI1700" i="1"/>
  <c r="BH1700" i="1"/>
  <c r="BG1700" i="1"/>
  <c r="BF1700" i="1"/>
  <c r="BE1700" i="1"/>
  <c r="BD1700" i="1"/>
  <c r="BC1700" i="1"/>
  <c r="AV1700" i="1"/>
  <c r="BP1700" i="1"/>
  <c r="AU1700" i="1"/>
  <c r="BO1700" i="1"/>
  <c r="AN1700" i="1"/>
  <c r="AM1700" i="1"/>
  <c r="AL1700" i="1"/>
  <c r="BJ1699" i="1"/>
  <c r="BI1699" i="1"/>
  <c r="BH1699" i="1"/>
  <c r="BG1699" i="1"/>
  <c r="BF1699" i="1"/>
  <c r="BE1699" i="1"/>
  <c r="BD1699" i="1"/>
  <c r="BC1699" i="1"/>
  <c r="AV1699" i="1"/>
  <c r="BP1699" i="1"/>
  <c r="AU1699" i="1"/>
  <c r="BO1699" i="1"/>
  <c r="AN1699" i="1"/>
  <c r="AM1699" i="1"/>
  <c r="AL1699" i="1"/>
  <c r="BJ1698" i="1"/>
  <c r="BI1698" i="1"/>
  <c r="BH1698" i="1"/>
  <c r="BG1698" i="1"/>
  <c r="BF1698" i="1"/>
  <c r="BE1698" i="1"/>
  <c r="BD1698" i="1"/>
  <c r="BC1698" i="1"/>
  <c r="AV1698" i="1"/>
  <c r="BP1698" i="1"/>
  <c r="AU1698" i="1"/>
  <c r="BO1698" i="1"/>
  <c r="AN1698" i="1"/>
  <c r="AM1698" i="1"/>
  <c r="AL1698" i="1"/>
  <c r="BJ1697" i="1"/>
  <c r="BI1697" i="1"/>
  <c r="BH1697" i="1"/>
  <c r="BG1697" i="1"/>
  <c r="BF1697" i="1"/>
  <c r="BE1697" i="1"/>
  <c r="BD1697" i="1"/>
  <c r="BC1697" i="1"/>
  <c r="AV1697" i="1"/>
  <c r="BP1697" i="1"/>
  <c r="AU1697" i="1"/>
  <c r="BO1697" i="1"/>
  <c r="AN1697" i="1"/>
  <c r="AM1697" i="1"/>
  <c r="AL1697" i="1"/>
  <c r="BJ1696" i="1"/>
  <c r="BI1696" i="1"/>
  <c r="BH1696" i="1"/>
  <c r="BG1696" i="1"/>
  <c r="BF1696" i="1"/>
  <c r="BE1696" i="1"/>
  <c r="BD1696" i="1"/>
  <c r="BC1696" i="1"/>
  <c r="AV1696" i="1"/>
  <c r="BP1696" i="1"/>
  <c r="AU1696" i="1"/>
  <c r="BO1696" i="1"/>
  <c r="AN1696" i="1"/>
  <c r="AM1696" i="1"/>
  <c r="AL1696" i="1"/>
  <c r="BJ1695" i="1"/>
  <c r="BI1695" i="1"/>
  <c r="BH1695" i="1"/>
  <c r="BG1695" i="1"/>
  <c r="BF1695" i="1"/>
  <c r="BE1695" i="1"/>
  <c r="BD1695" i="1"/>
  <c r="BC1695" i="1"/>
  <c r="AV1695" i="1"/>
  <c r="AU1695" i="1"/>
  <c r="BO1695" i="1"/>
  <c r="AN1695" i="1"/>
  <c r="AM1695" i="1"/>
  <c r="AL1695" i="1"/>
  <c r="BJ1694" i="1"/>
  <c r="BI1694" i="1"/>
  <c r="BH1694" i="1"/>
  <c r="BG1694" i="1"/>
  <c r="BF1694" i="1"/>
  <c r="BE1694" i="1"/>
  <c r="BD1694" i="1"/>
  <c r="BC1694" i="1"/>
  <c r="AV1694" i="1"/>
  <c r="BP1694" i="1"/>
  <c r="AU1694" i="1"/>
  <c r="BO1694" i="1"/>
  <c r="AN1694" i="1"/>
  <c r="AM1694" i="1"/>
  <c r="AL1694" i="1"/>
  <c r="BJ1693" i="1"/>
  <c r="BI1693" i="1"/>
  <c r="BH1693" i="1"/>
  <c r="BG1693" i="1"/>
  <c r="BF1693" i="1"/>
  <c r="BE1693" i="1"/>
  <c r="BD1693" i="1"/>
  <c r="BC1693" i="1"/>
  <c r="AV1693" i="1"/>
  <c r="BP1693" i="1"/>
  <c r="AU1693" i="1"/>
  <c r="BO1693" i="1"/>
  <c r="AN1693" i="1"/>
  <c r="AM1693" i="1"/>
  <c r="AL1693" i="1"/>
  <c r="BJ1692" i="1"/>
  <c r="BI1692" i="1"/>
  <c r="BH1692" i="1"/>
  <c r="BG1692" i="1"/>
  <c r="BF1692" i="1"/>
  <c r="BE1692" i="1"/>
  <c r="BD1692" i="1"/>
  <c r="BC1692" i="1"/>
  <c r="AV1692" i="1"/>
  <c r="BP1692" i="1"/>
  <c r="AU1692" i="1"/>
  <c r="BO1692" i="1"/>
  <c r="AN1692" i="1"/>
  <c r="AM1692" i="1"/>
  <c r="AL1692" i="1"/>
  <c r="BJ1691" i="1"/>
  <c r="BI1691" i="1"/>
  <c r="BH1691" i="1"/>
  <c r="BG1691" i="1"/>
  <c r="BF1691" i="1"/>
  <c r="BE1691" i="1"/>
  <c r="BD1691" i="1"/>
  <c r="BC1691" i="1"/>
  <c r="AV1691" i="1"/>
  <c r="AU1691" i="1"/>
  <c r="BO1691" i="1"/>
  <c r="AN1691" i="1"/>
  <c r="AM1691" i="1"/>
  <c r="AL1691" i="1"/>
  <c r="BJ1690" i="1"/>
  <c r="BI1690" i="1"/>
  <c r="BH1690" i="1"/>
  <c r="BG1690" i="1"/>
  <c r="BF1690" i="1"/>
  <c r="BE1690" i="1"/>
  <c r="BD1690" i="1"/>
  <c r="BC1690" i="1"/>
  <c r="AV1690" i="1"/>
  <c r="BP1690" i="1"/>
  <c r="AU1690" i="1"/>
  <c r="BO1690" i="1"/>
  <c r="AN1690" i="1"/>
  <c r="AM1690" i="1"/>
  <c r="AL1690" i="1"/>
  <c r="BJ1689" i="1"/>
  <c r="BI1689" i="1"/>
  <c r="BH1689" i="1"/>
  <c r="BG1689" i="1"/>
  <c r="BF1689" i="1"/>
  <c r="BE1689" i="1"/>
  <c r="BD1689" i="1"/>
  <c r="BC1689" i="1"/>
  <c r="AV1689" i="1"/>
  <c r="BP1689" i="1"/>
  <c r="AU1689" i="1"/>
  <c r="BO1689" i="1"/>
  <c r="AN1689" i="1"/>
  <c r="AM1689" i="1"/>
  <c r="AL1689" i="1"/>
  <c r="BJ1688" i="1"/>
  <c r="BI1688" i="1"/>
  <c r="BH1688" i="1"/>
  <c r="BG1688" i="1"/>
  <c r="BF1688" i="1"/>
  <c r="BE1688" i="1"/>
  <c r="BD1688" i="1"/>
  <c r="BC1688" i="1"/>
  <c r="AV1688" i="1"/>
  <c r="BP1688" i="1"/>
  <c r="AU1688" i="1"/>
  <c r="BO1688" i="1"/>
  <c r="AN1688" i="1"/>
  <c r="AM1688" i="1"/>
  <c r="AL1688" i="1"/>
  <c r="BJ1687" i="1"/>
  <c r="BI1687" i="1"/>
  <c r="BH1687" i="1"/>
  <c r="BG1687" i="1"/>
  <c r="BF1687" i="1"/>
  <c r="BE1687" i="1"/>
  <c r="BD1687" i="1"/>
  <c r="BC1687" i="1"/>
  <c r="AV1687" i="1"/>
  <c r="BP1687" i="1"/>
  <c r="AU1687" i="1"/>
  <c r="BO1687" i="1"/>
  <c r="AN1687" i="1"/>
  <c r="AM1687" i="1"/>
  <c r="AL1687" i="1"/>
  <c r="BJ1686" i="1"/>
  <c r="BI1686" i="1"/>
  <c r="BH1686" i="1"/>
  <c r="BG1686" i="1"/>
  <c r="BF1686" i="1"/>
  <c r="BE1686" i="1"/>
  <c r="BD1686" i="1"/>
  <c r="BC1686" i="1"/>
  <c r="AV1686" i="1"/>
  <c r="BP1686" i="1"/>
  <c r="AU1686" i="1"/>
  <c r="BO1686" i="1"/>
  <c r="AN1686" i="1"/>
  <c r="AM1686" i="1"/>
  <c r="AL1686" i="1"/>
  <c r="BJ1685" i="1"/>
  <c r="BI1685" i="1"/>
  <c r="BH1685" i="1"/>
  <c r="BG1685" i="1"/>
  <c r="BF1685" i="1"/>
  <c r="BE1685" i="1"/>
  <c r="BD1685" i="1"/>
  <c r="BC1685" i="1"/>
  <c r="AV1685" i="1"/>
  <c r="BP1685" i="1"/>
  <c r="AU1685" i="1"/>
  <c r="BO1685" i="1"/>
  <c r="AN1685" i="1"/>
  <c r="AM1685" i="1"/>
  <c r="AL1685" i="1"/>
  <c r="BJ1684" i="1"/>
  <c r="BI1684" i="1"/>
  <c r="BH1684" i="1"/>
  <c r="BG1684" i="1"/>
  <c r="BF1684" i="1"/>
  <c r="BE1684" i="1"/>
  <c r="BD1684" i="1"/>
  <c r="BC1684" i="1"/>
  <c r="AV1684" i="1"/>
  <c r="BP1684" i="1"/>
  <c r="AU1684" i="1"/>
  <c r="BO1684" i="1"/>
  <c r="AN1684" i="1"/>
  <c r="AM1684" i="1"/>
  <c r="AL1684" i="1"/>
  <c r="BJ1683" i="1"/>
  <c r="BI1683" i="1"/>
  <c r="BH1683" i="1"/>
  <c r="BG1683" i="1"/>
  <c r="BF1683" i="1"/>
  <c r="BE1683" i="1"/>
  <c r="BD1683" i="1"/>
  <c r="BC1683" i="1"/>
  <c r="AV1683" i="1"/>
  <c r="BP1683" i="1"/>
  <c r="AU1683" i="1"/>
  <c r="BO1683" i="1"/>
  <c r="AN1683" i="1"/>
  <c r="AM1683" i="1"/>
  <c r="AL1683" i="1"/>
  <c r="BJ1682" i="1"/>
  <c r="BI1682" i="1"/>
  <c r="BH1682" i="1"/>
  <c r="BG1682" i="1"/>
  <c r="BF1682" i="1"/>
  <c r="BE1682" i="1"/>
  <c r="BD1682" i="1"/>
  <c r="BC1682" i="1"/>
  <c r="AV1682" i="1"/>
  <c r="BP1682" i="1"/>
  <c r="AU1682" i="1"/>
  <c r="BO1682" i="1"/>
  <c r="AN1682" i="1"/>
  <c r="AM1682" i="1"/>
  <c r="AL1682" i="1"/>
  <c r="BJ1681" i="1"/>
  <c r="BI1681" i="1"/>
  <c r="BH1681" i="1"/>
  <c r="BG1681" i="1"/>
  <c r="BF1681" i="1"/>
  <c r="BE1681" i="1"/>
  <c r="BD1681" i="1"/>
  <c r="BC1681" i="1"/>
  <c r="AV1681" i="1"/>
  <c r="BP1681" i="1"/>
  <c r="AU1681" i="1"/>
  <c r="BO1681" i="1"/>
  <c r="AN1681" i="1"/>
  <c r="AM1681" i="1"/>
  <c r="AL1681" i="1"/>
  <c r="BJ1680" i="1"/>
  <c r="BI1680" i="1"/>
  <c r="BH1680" i="1"/>
  <c r="BG1680" i="1"/>
  <c r="BF1680" i="1"/>
  <c r="BE1680" i="1"/>
  <c r="BD1680" i="1"/>
  <c r="BC1680" i="1"/>
  <c r="AV1680" i="1"/>
  <c r="BP1680" i="1"/>
  <c r="AU1680" i="1"/>
  <c r="BO1680" i="1"/>
  <c r="AN1680" i="1"/>
  <c r="AM1680" i="1"/>
  <c r="AL1680" i="1"/>
  <c r="BJ1679" i="1"/>
  <c r="BI1679" i="1"/>
  <c r="BH1679" i="1"/>
  <c r="BG1679" i="1"/>
  <c r="BF1679" i="1"/>
  <c r="BE1679" i="1"/>
  <c r="BD1679" i="1"/>
  <c r="BC1679" i="1"/>
  <c r="AV1679" i="1"/>
  <c r="AU1679" i="1"/>
  <c r="BO1679" i="1"/>
  <c r="AN1679" i="1"/>
  <c r="AM1679" i="1"/>
  <c r="AL1679" i="1"/>
  <c r="BJ1678" i="1"/>
  <c r="BI1678" i="1"/>
  <c r="BH1678" i="1"/>
  <c r="BG1678" i="1"/>
  <c r="BF1678" i="1"/>
  <c r="BE1678" i="1"/>
  <c r="BD1678" i="1"/>
  <c r="BC1678" i="1"/>
  <c r="AV1678" i="1"/>
  <c r="BP1678" i="1"/>
  <c r="AU1678" i="1"/>
  <c r="BO1678" i="1"/>
  <c r="AN1678" i="1"/>
  <c r="AM1678" i="1"/>
  <c r="AL1678" i="1"/>
  <c r="BJ1677" i="1"/>
  <c r="BI1677" i="1"/>
  <c r="BH1677" i="1"/>
  <c r="BG1677" i="1"/>
  <c r="BF1677" i="1"/>
  <c r="BE1677" i="1"/>
  <c r="BD1677" i="1"/>
  <c r="BC1677" i="1"/>
  <c r="AV1677" i="1"/>
  <c r="BP1677" i="1"/>
  <c r="AU1677" i="1"/>
  <c r="BO1677" i="1"/>
  <c r="AN1677" i="1"/>
  <c r="AM1677" i="1"/>
  <c r="AL1677" i="1"/>
  <c r="BJ1676" i="1"/>
  <c r="BI1676" i="1"/>
  <c r="BH1676" i="1"/>
  <c r="BG1676" i="1"/>
  <c r="BF1676" i="1"/>
  <c r="BE1676" i="1"/>
  <c r="BD1676" i="1"/>
  <c r="BC1676" i="1"/>
  <c r="AV1676" i="1"/>
  <c r="BP1676" i="1"/>
  <c r="AU1676" i="1"/>
  <c r="BO1676" i="1"/>
  <c r="AN1676" i="1"/>
  <c r="AM1676" i="1"/>
  <c r="AL1676" i="1"/>
  <c r="BJ1675" i="1"/>
  <c r="BI1675" i="1"/>
  <c r="BH1675" i="1"/>
  <c r="BG1675" i="1"/>
  <c r="BF1675" i="1"/>
  <c r="BE1675" i="1"/>
  <c r="BD1675" i="1"/>
  <c r="BC1675" i="1"/>
  <c r="AV1675" i="1"/>
  <c r="AU1675" i="1"/>
  <c r="BO1675" i="1"/>
  <c r="AN1675" i="1"/>
  <c r="AM1675" i="1"/>
  <c r="AL1675" i="1"/>
  <c r="BJ1674" i="1"/>
  <c r="BI1674" i="1"/>
  <c r="BH1674" i="1"/>
  <c r="BG1674" i="1"/>
  <c r="BF1674" i="1"/>
  <c r="BE1674" i="1"/>
  <c r="BD1674" i="1"/>
  <c r="BC1674" i="1"/>
  <c r="AV1674" i="1"/>
  <c r="BP1674" i="1"/>
  <c r="AU1674" i="1"/>
  <c r="BO1674" i="1"/>
  <c r="AN1674" i="1"/>
  <c r="AM1674" i="1"/>
  <c r="AL1674" i="1"/>
  <c r="BJ1673" i="1"/>
  <c r="BI1673" i="1"/>
  <c r="BH1673" i="1"/>
  <c r="BG1673" i="1"/>
  <c r="BF1673" i="1"/>
  <c r="BE1673" i="1"/>
  <c r="BD1673" i="1"/>
  <c r="BC1673" i="1"/>
  <c r="AV1673" i="1"/>
  <c r="BP1673" i="1"/>
  <c r="AU1673" i="1"/>
  <c r="BO1673" i="1"/>
  <c r="AN1673" i="1"/>
  <c r="AM1673" i="1"/>
  <c r="AL1673" i="1"/>
  <c r="BJ1672" i="1"/>
  <c r="BI1672" i="1"/>
  <c r="BH1672" i="1"/>
  <c r="BG1672" i="1"/>
  <c r="BF1672" i="1"/>
  <c r="BE1672" i="1"/>
  <c r="BD1672" i="1"/>
  <c r="BC1672" i="1"/>
  <c r="AV1672" i="1"/>
  <c r="BP1672" i="1"/>
  <c r="AU1672" i="1"/>
  <c r="BO1672" i="1"/>
  <c r="AN1672" i="1"/>
  <c r="AM1672" i="1"/>
  <c r="AL1672" i="1"/>
  <c r="BJ1671" i="1"/>
  <c r="BI1671" i="1"/>
  <c r="BH1671" i="1"/>
  <c r="BG1671" i="1"/>
  <c r="BF1671" i="1"/>
  <c r="BE1671" i="1"/>
  <c r="BD1671" i="1"/>
  <c r="BC1671" i="1"/>
  <c r="AV1671" i="1"/>
  <c r="BP1671" i="1"/>
  <c r="AU1671" i="1"/>
  <c r="BO1671" i="1"/>
  <c r="AN1671" i="1"/>
  <c r="AM1671" i="1"/>
  <c r="AL1671" i="1"/>
  <c r="BJ1670" i="1"/>
  <c r="BI1670" i="1"/>
  <c r="BH1670" i="1"/>
  <c r="BG1670" i="1"/>
  <c r="BF1670" i="1"/>
  <c r="BE1670" i="1"/>
  <c r="BD1670" i="1"/>
  <c r="BC1670" i="1"/>
  <c r="AV1670" i="1"/>
  <c r="BP1670" i="1"/>
  <c r="AU1670" i="1"/>
  <c r="BO1670" i="1"/>
  <c r="AN1670" i="1"/>
  <c r="AM1670" i="1"/>
  <c r="AL1670" i="1"/>
  <c r="BJ1669" i="1"/>
  <c r="BI1669" i="1"/>
  <c r="BH1669" i="1"/>
  <c r="BG1669" i="1"/>
  <c r="BF1669" i="1"/>
  <c r="BE1669" i="1"/>
  <c r="BD1669" i="1"/>
  <c r="BC1669" i="1"/>
  <c r="AV1669" i="1"/>
  <c r="BP1669" i="1"/>
  <c r="AU1669" i="1"/>
  <c r="BO1669" i="1"/>
  <c r="AN1669" i="1"/>
  <c r="AM1669" i="1"/>
  <c r="AL1669" i="1"/>
  <c r="BJ1668" i="1"/>
  <c r="BI1668" i="1"/>
  <c r="BH1668" i="1"/>
  <c r="BG1668" i="1"/>
  <c r="BF1668" i="1"/>
  <c r="BE1668" i="1"/>
  <c r="BD1668" i="1"/>
  <c r="BC1668" i="1"/>
  <c r="AV1668" i="1"/>
  <c r="BP1668" i="1"/>
  <c r="AU1668" i="1"/>
  <c r="BO1668" i="1"/>
  <c r="AN1668" i="1"/>
  <c r="AM1668" i="1"/>
  <c r="AL1668" i="1"/>
  <c r="BJ1667" i="1"/>
  <c r="BI1667" i="1"/>
  <c r="BH1667" i="1"/>
  <c r="BG1667" i="1"/>
  <c r="BF1667" i="1"/>
  <c r="BE1667" i="1"/>
  <c r="BD1667" i="1"/>
  <c r="BC1667" i="1"/>
  <c r="AV1667" i="1"/>
  <c r="BP1667" i="1"/>
  <c r="AU1667" i="1"/>
  <c r="BO1667" i="1"/>
  <c r="AN1667" i="1"/>
  <c r="AM1667" i="1"/>
  <c r="AL1667" i="1"/>
  <c r="BJ1666" i="1"/>
  <c r="BI1666" i="1"/>
  <c r="BH1666" i="1"/>
  <c r="BG1666" i="1"/>
  <c r="BF1666" i="1"/>
  <c r="BE1666" i="1"/>
  <c r="BD1666" i="1"/>
  <c r="BC1666" i="1"/>
  <c r="AV1666" i="1"/>
  <c r="BP1666" i="1"/>
  <c r="AU1666" i="1"/>
  <c r="BO1666" i="1"/>
  <c r="AN1666" i="1"/>
  <c r="AM1666" i="1"/>
  <c r="AL1666" i="1"/>
  <c r="BJ1665" i="1"/>
  <c r="BI1665" i="1"/>
  <c r="BH1665" i="1"/>
  <c r="BG1665" i="1"/>
  <c r="BF1665" i="1"/>
  <c r="BE1665" i="1"/>
  <c r="BD1665" i="1"/>
  <c r="BC1665" i="1"/>
  <c r="AV1665" i="1"/>
  <c r="BP1665" i="1"/>
  <c r="AU1665" i="1"/>
  <c r="BO1665" i="1"/>
  <c r="AN1665" i="1"/>
  <c r="AM1665" i="1"/>
  <c r="AL1665" i="1"/>
  <c r="BJ1664" i="1"/>
  <c r="BI1664" i="1"/>
  <c r="BH1664" i="1"/>
  <c r="BG1664" i="1"/>
  <c r="BF1664" i="1"/>
  <c r="BE1664" i="1"/>
  <c r="BD1664" i="1"/>
  <c r="BC1664" i="1"/>
  <c r="AV1664" i="1"/>
  <c r="BP1664" i="1"/>
  <c r="AU1664" i="1"/>
  <c r="BO1664" i="1"/>
  <c r="AN1664" i="1"/>
  <c r="AM1664" i="1"/>
  <c r="AL1664" i="1"/>
  <c r="BJ1663" i="1"/>
  <c r="BI1663" i="1"/>
  <c r="BH1663" i="1"/>
  <c r="BG1663" i="1"/>
  <c r="BF1663" i="1"/>
  <c r="BE1663" i="1"/>
  <c r="BD1663" i="1"/>
  <c r="BC1663" i="1"/>
  <c r="AV1663" i="1"/>
  <c r="BP1663" i="1"/>
  <c r="AU1663" i="1"/>
  <c r="BO1663" i="1"/>
  <c r="AN1663" i="1"/>
  <c r="AM1663" i="1"/>
  <c r="AL1663" i="1"/>
  <c r="BJ1662" i="1"/>
  <c r="BI1662" i="1"/>
  <c r="BH1662" i="1"/>
  <c r="BG1662" i="1"/>
  <c r="BF1662" i="1"/>
  <c r="BE1662" i="1"/>
  <c r="BD1662" i="1"/>
  <c r="BC1662" i="1"/>
  <c r="AV1662" i="1"/>
  <c r="BP1662" i="1"/>
  <c r="AU1662" i="1"/>
  <c r="BO1662" i="1"/>
  <c r="AN1662" i="1"/>
  <c r="AM1662" i="1"/>
  <c r="AL1662" i="1"/>
  <c r="BJ1661" i="1"/>
  <c r="BI1661" i="1"/>
  <c r="BH1661" i="1"/>
  <c r="BG1661" i="1"/>
  <c r="BF1661" i="1"/>
  <c r="BE1661" i="1"/>
  <c r="BD1661" i="1"/>
  <c r="BC1661" i="1"/>
  <c r="AV1661" i="1"/>
  <c r="BP1661" i="1"/>
  <c r="AU1661" i="1"/>
  <c r="BO1661" i="1"/>
  <c r="AN1661" i="1"/>
  <c r="AM1661" i="1"/>
  <c r="AL1661" i="1"/>
  <c r="BJ1660" i="1"/>
  <c r="BI1660" i="1"/>
  <c r="BH1660" i="1"/>
  <c r="BG1660" i="1"/>
  <c r="BF1660" i="1"/>
  <c r="BE1660" i="1"/>
  <c r="BD1660" i="1"/>
  <c r="BC1660" i="1"/>
  <c r="AV1660" i="1"/>
  <c r="BP1660" i="1"/>
  <c r="AU1660" i="1"/>
  <c r="BO1660" i="1"/>
  <c r="AN1660" i="1"/>
  <c r="AM1660" i="1"/>
  <c r="AL1660" i="1"/>
  <c r="BJ1659" i="1"/>
  <c r="BI1659" i="1"/>
  <c r="BH1659" i="1"/>
  <c r="BG1659" i="1"/>
  <c r="BF1659" i="1"/>
  <c r="BE1659" i="1"/>
  <c r="BD1659" i="1"/>
  <c r="BC1659" i="1"/>
  <c r="AV1659" i="1"/>
  <c r="BP1659" i="1"/>
  <c r="AU1659" i="1"/>
  <c r="BO1659" i="1"/>
  <c r="AN1659" i="1"/>
  <c r="AM1659" i="1"/>
  <c r="AL1659" i="1"/>
  <c r="BJ1658" i="1"/>
  <c r="BI1658" i="1"/>
  <c r="BH1658" i="1"/>
  <c r="BG1658" i="1"/>
  <c r="BF1658" i="1"/>
  <c r="BE1658" i="1"/>
  <c r="BD1658" i="1"/>
  <c r="BC1658" i="1"/>
  <c r="AV1658" i="1"/>
  <c r="BP1658" i="1"/>
  <c r="AU1658" i="1"/>
  <c r="BO1658" i="1"/>
  <c r="AN1658" i="1"/>
  <c r="AM1658" i="1"/>
  <c r="AL1658" i="1"/>
  <c r="BJ1657" i="1"/>
  <c r="BI1657" i="1"/>
  <c r="BH1657" i="1"/>
  <c r="BG1657" i="1"/>
  <c r="BF1657" i="1"/>
  <c r="BE1657" i="1"/>
  <c r="BD1657" i="1"/>
  <c r="BC1657" i="1"/>
  <c r="AV1657" i="1"/>
  <c r="BP1657" i="1"/>
  <c r="AU1657" i="1"/>
  <c r="BO1657" i="1"/>
  <c r="AN1657" i="1"/>
  <c r="AM1657" i="1"/>
  <c r="AL1657" i="1"/>
  <c r="BJ1656" i="1"/>
  <c r="BI1656" i="1"/>
  <c r="BH1656" i="1"/>
  <c r="BG1656" i="1"/>
  <c r="BF1656" i="1"/>
  <c r="BE1656" i="1"/>
  <c r="BD1656" i="1"/>
  <c r="BC1656" i="1"/>
  <c r="AV1656" i="1"/>
  <c r="BP1656" i="1"/>
  <c r="AU1656" i="1"/>
  <c r="BO1656" i="1"/>
  <c r="AN1656" i="1"/>
  <c r="AM1656" i="1"/>
  <c r="AL1656" i="1"/>
  <c r="BJ1655" i="1"/>
  <c r="BI1655" i="1"/>
  <c r="BH1655" i="1"/>
  <c r="BG1655" i="1"/>
  <c r="BF1655" i="1"/>
  <c r="BE1655" i="1"/>
  <c r="BD1655" i="1"/>
  <c r="BC1655" i="1"/>
  <c r="AV1655" i="1"/>
  <c r="BP1655" i="1"/>
  <c r="AU1655" i="1"/>
  <c r="BO1655" i="1"/>
  <c r="AN1655" i="1"/>
  <c r="AM1655" i="1"/>
  <c r="AL1655" i="1"/>
  <c r="BJ1654" i="1"/>
  <c r="BI1654" i="1"/>
  <c r="BH1654" i="1"/>
  <c r="BG1654" i="1"/>
  <c r="BF1654" i="1"/>
  <c r="BE1654" i="1"/>
  <c r="BD1654" i="1"/>
  <c r="BC1654" i="1"/>
  <c r="AV1654" i="1"/>
  <c r="BP1654" i="1"/>
  <c r="AU1654" i="1"/>
  <c r="BO1654" i="1"/>
  <c r="AN1654" i="1"/>
  <c r="AM1654" i="1"/>
  <c r="AL1654" i="1"/>
  <c r="BJ1653" i="1"/>
  <c r="BI1653" i="1"/>
  <c r="BH1653" i="1"/>
  <c r="BG1653" i="1"/>
  <c r="BF1653" i="1"/>
  <c r="BE1653" i="1"/>
  <c r="BD1653" i="1"/>
  <c r="BC1653" i="1"/>
  <c r="AV1653" i="1"/>
  <c r="BP1653" i="1"/>
  <c r="AU1653" i="1"/>
  <c r="BO1653" i="1"/>
  <c r="AN1653" i="1"/>
  <c r="AM1653" i="1"/>
  <c r="AL1653" i="1"/>
  <c r="BJ1652" i="1"/>
  <c r="BI1652" i="1"/>
  <c r="BH1652" i="1"/>
  <c r="BG1652" i="1"/>
  <c r="BF1652" i="1"/>
  <c r="BE1652" i="1"/>
  <c r="BD1652" i="1"/>
  <c r="BC1652" i="1"/>
  <c r="AV1652" i="1"/>
  <c r="BP1652" i="1"/>
  <c r="AU1652" i="1"/>
  <c r="BO1652" i="1"/>
  <c r="AN1652" i="1"/>
  <c r="AM1652" i="1"/>
  <c r="AL1652" i="1"/>
  <c r="BJ1651" i="1"/>
  <c r="BI1651" i="1"/>
  <c r="BH1651" i="1"/>
  <c r="BG1651" i="1"/>
  <c r="BF1651" i="1"/>
  <c r="BE1651" i="1"/>
  <c r="BD1651" i="1"/>
  <c r="BC1651" i="1"/>
  <c r="AV1651" i="1"/>
  <c r="BP1651" i="1"/>
  <c r="AU1651" i="1"/>
  <c r="BO1651" i="1"/>
  <c r="AN1651" i="1"/>
  <c r="AM1651" i="1"/>
  <c r="AL1651" i="1"/>
  <c r="BJ1650" i="1"/>
  <c r="BI1650" i="1"/>
  <c r="BH1650" i="1"/>
  <c r="BG1650" i="1"/>
  <c r="BF1650" i="1"/>
  <c r="BE1650" i="1"/>
  <c r="BD1650" i="1"/>
  <c r="BC1650" i="1"/>
  <c r="AV1650" i="1"/>
  <c r="BP1650" i="1"/>
  <c r="AU1650" i="1"/>
  <c r="BO1650" i="1"/>
  <c r="AN1650" i="1"/>
  <c r="AM1650" i="1"/>
  <c r="AL1650" i="1"/>
  <c r="BJ1649" i="1"/>
  <c r="BI1649" i="1"/>
  <c r="BH1649" i="1"/>
  <c r="BG1649" i="1"/>
  <c r="BF1649" i="1"/>
  <c r="BE1649" i="1"/>
  <c r="BD1649" i="1"/>
  <c r="BC1649" i="1"/>
  <c r="AV1649" i="1"/>
  <c r="BP1649" i="1"/>
  <c r="AU1649" i="1"/>
  <c r="BO1649" i="1"/>
  <c r="AN1649" i="1"/>
  <c r="AM1649" i="1"/>
  <c r="AL1649" i="1"/>
  <c r="BJ1648" i="1"/>
  <c r="BI1648" i="1"/>
  <c r="BH1648" i="1"/>
  <c r="BG1648" i="1"/>
  <c r="BF1648" i="1"/>
  <c r="BE1648" i="1"/>
  <c r="BD1648" i="1"/>
  <c r="BC1648" i="1"/>
  <c r="AV1648" i="1"/>
  <c r="BP1648" i="1"/>
  <c r="AU1648" i="1"/>
  <c r="BO1648" i="1"/>
  <c r="AN1648" i="1"/>
  <c r="AM1648" i="1"/>
  <c r="AL1648" i="1"/>
  <c r="BJ1647" i="1"/>
  <c r="BI1647" i="1"/>
  <c r="BH1647" i="1"/>
  <c r="BG1647" i="1"/>
  <c r="BF1647" i="1"/>
  <c r="BE1647" i="1"/>
  <c r="BD1647" i="1"/>
  <c r="BC1647" i="1"/>
  <c r="AV1647" i="1"/>
  <c r="BP1647" i="1"/>
  <c r="AU1647" i="1"/>
  <c r="BO1647" i="1"/>
  <c r="AN1647" i="1"/>
  <c r="AM1647" i="1"/>
  <c r="AL1647" i="1"/>
  <c r="BJ1646" i="1"/>
  <c r="BI1646" i="1"/>
  <c r="BH1646" i="1"/>
  <c r="BG1646" i="1"/>
  <c r="BF1646" i="1"/>
  <c r="BE1646" i="1"/>
  <c r="BD1646" i="1"/>
  <c r="BC1646" i="1"/>
  <c r="AV1646" i="1"/>
  <c r="BP1646" i="1"/>
  <c r="AU1646" i="1"/>
  <c r="BO1646" i="1"/>
  <c r="AN1646" i="1"/>
  <c r="AM1646" i="1"/>
  <c r="AL1646" i="1"/>
  <c r="BJ1645" i="1"/>
  <c r="BI1645" i="1"/>
  <c r="BH1645" i="1"/>
  <c r="BG1645" i="1"/>
  <c r="BF1645" i="1"/>
  <c r="BE1645" i="1"/>
  <c r="BD1645" i="1"/>
  <c r="BC1645" i="1"/>
  <c r="AV1645" i="1"/>
  <c r="BP1645" i="1"/>
  <c r="AU1645" i="1"/>
  <c r="BO1645" i="1"/>
  <c r="AN1645" i="1"/>
  <c r="AM1645" i="1"/>
  <c r="AL1645" i="1"/>
  <c r="BJ1644" i="1"/>
  <c r="BI1644" i="1"/>
  <c r="BH1644" i="1"/>
  <c r="BG1644" i="1"/>
  <c r="BF1644" i="1"/>
  <c r="BE1644" i="1"/>
  <c r="BD1644" i="1"/>
  <c r="BC1644" i="1"/>
  <c r="AV1644" i="1"/>
  <c r="BP1644" i="1"/>
  <c r="AU1644" i="1"/>
  <c r="BO1644" i="1"/>
  <c r="AN1644" i="1"/>
  <c r="AM1644" i="1"/>
  <c r="AL1644" i="1"/>
  <c r="BJ1643" i="1"/>
  <c r="BI1643" i="1"/>
  <c r="BH1643" i="1"/>
  <c r="BG1643" i="1"/>
  <c r="BF1643" i="1"/>
  <c r="BE1643" i="1"/>
  <c r="BD1643" i="1"/>
  <c r="BC1643" i="1"/>
  <c r="AV1643" i="1"/>
  <c r="AU1643" i="1"/>
  <c r="BO1643" i="1"/>
  <c r="AN1643" i="1"/>
  <c r="AM1643" i="1"/>
  <c r="AL1643" i="1"/>
  <c r="BJ1642" i="1"/>
  <c r="BI1642" i="1"/>
  <c r="BH1642" i="1"/>
  <c r="BG1642" i="1"/>
  <c r="BF1642" i="1"/>
  <c r="BE1642" i="1"/>
  <c r="BD1642" i="1"/>
  <c r="BC1642" i="1"/>
  <c r="AV1642" i="1"/>
  <c r="BP1642" i="1"/>
  <c r="AU1642" i="1"/>
  <c r="BO1642" i="1"/>
  <c r="AN1642" i="1"/>
  <c r="AM1642" i="1"/>
  <c r="AL1642" i="1"/>
  <c r="BJ1641" i="1"/>
  <c r="BI1641" i="1"/>
  <c r="BH1641" i="1"/>
  <c r="BG1641" i="1"/>
  <c r="BF1641" i="1"/>
  <c r="BE1641" i="1"/>
  <c r="BD1641" i="1"/>
  <c r="BC1641" i="1"/>
  <c r="AV1641" i="1"/>
  <c r="BP1641" i="1"/>
  <c r="AU1641" i="1"/>
  <c r="BO1641" i="1"/>
  <c r="AN1641" i="1"/>
  <c r="AM1641" i="1"/>
  <c r="AL1641" i="1"/>
  <c r="BJ1640" i="1"/>
  <c r="BI1640" i="1"/>
  <c r="BH1640" i="1"/>
  <c r="BG1640" i="1"/>
  <c r="BF1640" i="1"/>
  <c r="BE1640" i="1"/>
  <c r="BD1640" i="1"/>
  <c r="BC1640" i="1"/>
  <c r="AV1640" i="1"/>
  <c r="BP1640" i="1"/>
  <c r="AU1640" i="1"/>
  <c r="BO1640" i="1"/>
  <c r="AN1640" i="1"/>
  <c r="AM1640" i="1"/>
  <c r="AL1640" i="1"/>
  <c r="BJ1639" i="1"/>
  <c r="BI1639" i="1"/>
  <c r="BH1639" i="1"/>
  <c r="BG1639" i="1"/>
  <c r="BF1639" i="1"/>
  <c r="BE1639" i="1"/>
  <c r="BD1639" i="1"/>
  <c r="BC1639" i="1"/>
  <c r="AV1639" i="1"/>
  <c r="BP1639" i="1"/>
  <c r="AU1639" i="1"/>
  <c r="BO1639" i="1"/>
  <c r="AN1639" i="1"/>
  <c r="AM1639" i="1"/>
  <c r="AL1639" i="1"/>
  <c r="BJ1638" i="1"/>
  <c r="BI1638" i="1"/>
  <c r="BH1638" i="1"/>
  <c r="BG1638" i="1"/>
  <c r="BF1638" i="1"/>
  <c r="BE1638" i="1"/>
  <c r="BD1638" i="1"/>
  <c r="BC1638" i="1"/>
  <c r="AV1638" i="1"/>
  <c r="BP1638" i="1"/>
  <c r="AU1638" i="1"/>
  <c r="BO1638" i="1"/>
  <c r="AN1638" i="1"/>
  <c r="AM1638" i="1"/>
  <c r="AL1638" i="1"/>
  <c r="BJ1637" i="1"/>
  <c r="BI1637" i="1"/>
  <c r="BH1637" i="1"/>
  <c r="BG1637" i="1"/>
  <c r="BF1637" i="1"/>
  <c r="BE1637" i="1"/>
  <c r="BD1637" i="1"/>
  <c r="BC1637" i="1"/>
  <c r="AV1637" i="1"/>
  <c r="BP1637" i="1"/>
  <c r="AU1637" i="1"/>
  <c r="BO1637" i="1"/>
  <c r="AN1637" i="1"/>
  <c r="AM1637" i="1"/>
  <c r="AL1637" i="1"/>
  <c r="BJ1636" i="1"/>
  <c r="BI1636" i="1"/>
  <c r="BH1636" i="1"/>
  <c r="BG1636" i="1"/>
  <c r="BF1636" i="1"/>
  <c r="BE1636" i="1"/>
  <c r="BD1636" i="1"/>
  <c r="BC1636" i="1"/>
  <c r="AV1636" i="1"/>
  <c r="BP1636" i="1"/>
  <c r="AU1636" i="1"/>
  <c r="BO1636" i="1"/>
  <c r="AN1636" i="1"/>
  <c r="AM1636" i="1"/>
  <c r="AL1636" i="1"/>
  <c r="BJ1635" i="1"/>
  <c r="BI1635" i="1"/>
  <c r="BH1635" i="1"/>
  <c r="BG1635" i="1"/>
  <c r="BF1635" i="1"/>
  <c r="BE1635" i="1"/>
  <c r="BD1635" i="1"/>
  <c r="BC1635" i="1"/>
  <c r="AV1635" i="1"/>
  <c r="BP1635" i="1"/>
  <c r="AU1635" i="1"/>
  <c r="BO1635" i="1"/>
  <c r="AN1635" i="1"/>
  <c r="AM1635" i="1"/>
  <c r="AL1635" i="1"/>
  <c r="BJ1634" i="1"/>
  <c r="BI1634" i="1"/>
  <c r="BH1634" i="1"/>
  <c r="BG1634" i="1"/>
  <c r="BF1634" i="1"/>
  <c r="BE1634" i="1"/>
  <c r="BD1634" i="1"/>
  <c r="BC1634" i="1"/>
  <c r="AV1634" i="1"/>
  <c r="BP1634" i="1"/>
  <c r="AU1634" i="1"/>
  <c r="BO1634" i="1"/>
  <c r="AN1634" i="1"/>
  <c r="AM1634" i="1"/>
  <c r="AL1634" i="1"/>
  <c r="BJ1633" i="1"/>
  <c r="BI1633" i="1"/>
  <c r="BH1633" i="1"/>
  <c r="BG1633" i="1"/>
  <c r="BF1633" i="1"/>
  <c r="BE1633" i="1"/>
  <c r="BD1633" i="1"/>
  <c r="BC1633" i="1"/>
  <c r="AV1633" i="1"/>
  <c r="BP1633" i="1"/>
  <c r="AU1633" i="1"/>
  <c r="BO1633" i="1"/>
  <c r="AN1633" i="1"/>
  <c r="AM1633" i="1"/>
  <c r="AL1633" i="1"/>
  <c r="BJ1632" i="1"/>
  <c r="BI1632" i="1"/>
  <c r="BH1632" i="1"/>
  <c r="BG1632" i="1"/>
  <c r="BF1632" i="1"/>
  <c r="BE1632" i="1"/>
  <c r="BD1632" i="1"/>
  <c r="BC1632" i="1"/>
  <c r="AV1632" i="1"/>
  <c r="BP1632" i="1"/>
  <c r="AU1632" i="1"/>
  <c r="BO1632" i="1"/>
  <c r="AN1632" i="1"/>
  <c r="AM1632" i="1"/>
  <c r="AL1632" i="1"/>
  <c r="BJ1631" i="1"/>
  <c r="BI1631" i="1"/>
  <c r="BH1631" i="1"/>
  <c r="BG1631" i="1"/>
  <c r="BF1631" i="1"/>
  <c r="BE1631" i="1"/>
  <c r="BD1631" i="1"/>
  <c r="BC1631" i="1"/>
  <c r="AV1631" i="1"/>
  <c r="AU1631" i="1"/>
  <c r="BO1631" i="1"/>
  <c r="AN1631" i="1"/>
  <c r="AM1631" i="1"/>
  <c r="AL1631" i="1"/>
  <c r="BJ1630" i="1"/>
  <c r="BI1630" i="1"/>
  <c r="BH1630" i="1"/>
  <c r="BG1630" i="1"/>
  <c r="BF1630" i="1"/>
  <c r="BE1630" i="1"/>
  <c r="BD1630" i="1"/>
  <c r="BC1630" i="1"/>
  <c r="AV1630" i="1"/>
  <c r="BP1630" i="1"/>
  <c r="AU1630" i="1"/>
  <c r="BO1630" i="1"/>
  <c r="AN1630" i="1"/>
  <c r="AM1630" i="1"/>
  <c r="AL1630" i="1"/>
  <c r="BJ1629" i="1"/>
  <c r="BI1629" i="1"/>
  <c r="BH1629" i="1"/>
  <c r="BG1629" i="1"/>
  <c r="BF1629" i="1"/>
  <c r="BE1629" i="1"/>
  <c r="BD1629" i="1"/>
  <c r="BC1629" i="1"/>
  <c r="AV1629" i="1"/>
  <c r="BP1629" i="1"/>
  <c r="AU1629" i="1"/>
  <c r="BO1629" i="1"/>
  <c r="AN1629" i="1"/>
  <c r="AM1629" i="1"/>
  <c r="AL1629" i="1"/>
  <c r="BJ1628" i="1"/>
  <c r="BI1628" i="1"/>
  <c r="BH1628" i="1"/>
  <c r="BG1628" i="1"/>
  <c r="BF1628" i="1"/>
  <c r="BE1628" i="1"/>
  <c r="BD1628" i="1"/>
  <c r="BC1628" i="1"/>
  <c r="AV1628" i="1"/>
  <c r="BP1628" i="1"/>
  <c r="AU1628" i="1"/>
  <c r="BO1628" i="1"/>
  <c r="AN1628" i="1"/>
  <c r="AM1628" i="1"/>
  <c r="AL1628" i="1"/>
  <c r="BJ1627" i="1"/>
  <c r="BI1627" i="1"/>
  <c r="BH1627" i="1"/>
  <c r="BG1627" i="1"/>
  <c r="BF1627" i="1"/>
  <c r="BE1627" i="1"/>
  <c r="BD1627" i="1"/>
  <c r="BC1627" i="1"/>
  <c r="AV1627" i="1"/>
  <c r="AU1627" i="1"/>
  <c r="BO1627" i="1"/>
  <c r="AN1627" i="1"/>
  <c r="AM1627" i="1"/>
  <c r="AL1627" i="1"/>
  <c r="BJ1626" i="1"/>
  <c r="BI1626" i="1"/>
  <c r="BH1626" i="1"/>
  <c r="BG1626" i="1"/>
  <c r="BF1626" i="1"/>
  <c r="BE1626" i="1"/>
  <c r="BD1626" i="1"/>
  <c r="BC1626" i="1"/>
  <c r="AV1626" i="1"/>
  <c r="BP1626" i="1"/>
  <c r="AU1626" i="1"/>
  <c r="BO1626" i="1"/>
  <c r="AN1626" i="1"/>
  <c r="AM1626" i="1"/>
  <c r="AL1626" i="1"/>
  <c r="BJ1625" i="1"/>
  <c r="BI1625" i="1"/>
  <c r="BH1625" i="1"/>
  <c r="BG1625" i="1"/>
  <c r="BF1625" i="1"/>
  <c r="BE1625" i="1"/>
  <c r="BD1625" i="1"/>
  <c r="BC1625" i="1"/>
  <c r="AV1625" i="1"/>
  <c r="BP1625" i="1"/>
  <c r="AU1625" i="1"/>
  <c r="BO1625" i="1"/>
  <c r="AN1625" i="1"/>
  <c r="AM1625" i="1"/>
  <c r="AL1625" i="1"/>
  <c r="BJ1624" i="1"/>
  <c r="BI1624" i="1"/>
  <c r="BH1624" i="1"/>
  <c r="BG1624" i="1"/>
  <c r="BF1624" i="1"/>
  <c r="BE1624" i="1"/>
  <c r="BD1624" i="1"/>
  <c r="BC1624" i="1"/>
  <c r="AV1624" i="1"/>
  <c r="BP1624" i="1"/>
  <c r="AU1624" i="1"/>
  <c r="BO1624" i="1"/>
  <c r="AN1624" i="1"/>
  <c r="AM1624" i="1"/>
  <c r="AL1624" i="1"/>
  <c r="BJ1623" i="1"/>
  <c r="BI1623" i="1"/>
  <c r="BH1623" i="1"/>
  <c r="BG1623" i="1"/>
  <c r="BF1623" i="1"/>
  <c r="BE1623" i="1"/>
  <c r="BD1623" i="1"/>
  <c r="BC1623" i="1"/>
  <c r="AV1623" i="1"/>
  <c r="BP1623" i="1"/>
  <c r="AU1623" i="1"/>
  <c r="BO1623" i="1"/>
  <c r="AN1623" i="1"/>
  <c r="AM1623" i="1"/>
  <c r="AL1623" i="1"/>
  <c r="BJ1622" i="1"/>
  <c r="BI1622" i="1"/>
  <c r="BH1622" i="1"/>
  <c r="BG1622" i="1"/>
  <c r="BF1622" i="1"/>
  <c r="BE1622" i="1"/>
  <c r="BD1622" i="1"/>
  <c r="BC1622" i="1"/>
  <c r="AV1622" i="1"/>
  <c r="BP1622" i="1"/>
  <c r="AU1622" i="1"/>
  <c r="BO1622" i="1"/>
  <c r="AN1622" i="1"/>
  <c r="AM1622" i="1"/>
  <c r="AL1622" i="1"/>
  <c r="BJ1621" i="1"/>
  <c r="BI1621" i="1"/>
  <c r="BH1621" i="1"/>
  <c r="BG1621" i="1"/>
  <c r="BF1621" i="1"/>
  <c r="BE1621" i="1"/>
  <c r="BD1621" i="1"/>
  <c r="BC1621" i="1"/>
  <c r="AV1621" i="1"/>
  <c r="BP1621" i="1"/>
  <c r="AU1621" i="1"/>
  <c r="BO1621" i="1"/>
  <c r="AN1621" i="1"/>
  <c r="AM1621" i="1"/>
  <c r="AL1621" i="1"/>
  <c r="BJ1620" i="1"/>
  <c r="BI1620" i="1"/>
  <c r="BH1620" i="1"/>
  <c r="BG1620" i="1"/>
  <c r="BF1620" i="1"/>
  <c r="BE1620" i="1"/>
  <c r="BD1620" i="1"/>
  <c r="BC1620" i="1"/>
  <c r="AV1620" i="1"/>
  <c r="BP1620" i="1"/>
  <c r="AU1620" i="1"/>
  <c r="BO1620" i="1"/>
  <c r="AN1620" i="1"/>
  <c r="AM1620" i="1"/>
  <c r="AL1620" i="1"/>
  <c r="BJ1619" i="1"/>
  <c r="BI1619" i="1"/>
  <c r="BH1619" i="1"/>
  <c r="BG1619" i="1"/>
  <c r="BF1619" i="1"/>
  <c r="BE1619" i="1"/>
  <c r="BD1619" i="1"/>
  <c r="BC1619" i="1"/>
  <c r="AV1619" i="1"/>
  <c r="BP1619" i="1"/>
  <c r="AU1619" i="1"/>
  <c r="BO1619" i="1"/>
  <c r="AN1619" i="1"/>
  <c r="AM1619" i="1"/>
  <c r="AL1619" i="1"/>
  <c r="BJ1618" i="1"/>
  <c r="BI1618" i="1"/>
  <c r="BH1618" i="1"/>
  <c r="BG1618" i="1"/>
  <c r="BF1618" i="1"/>
  <c r="BE1618" i="1"/>
  <c r="BD1618" i="1"/>
  <c r="BC1618" i="1"/>
  <c r="AV1618" i="1"/>
  <c r="BP1618" i="1"/>
  <c r="AU1618" i="1"/>
  <c r="BO1618" i="1"/>
  <c r="AN1618" i="1"/>
  <c r="AM1618" i="1"/>
  <c r="AL1618" i="1"/>
  <c r="BJ1617" i="1"/>
  <c r="BI1617" i="1"/>
  <c r="BH1617" i="1"/>
  <c r="BG1617" i="1"/>
  <c r="BF1617" i="1"/>
  <c r="BE1617" i="1"/>
  <c r="BD1617" i="1"/>
  <c r="BC1617" i="1"/>
  <c r="AV1617" i="1"/>
  <c r="BP1617" i="1"/>
  <c r="AU1617" i="1"/>
  <c r="BO1617" i="1"/>
  <c r="AN1617" i="1"/>
  <c r="AM1617" i="1"/>
  <c r="AL1617" i="1"/>
  <c r="BJ1616" i="1"/>
  <c r="BI1616" i="1"/>
  <c r="BH1616" i="1"/>
  <c r="BG1616" i="1"/>
  <c r="BF1616" i="1"/>
  <c r="BE1616" i="1"/>
  <c r="BD1616" i="1"/>
  <c r="BC1616" i="1"/>
  <c r="AV1616" i="1"/>
  <c r="BP1616" i="1"/>
  <c r="AU1616" i="1"/>
  <c r="BO1616" i="1"/>
  <c r="AN1616" i="1"/>
  <c r="AM1616" i="1"/>
  <c r="AL1616" i="1"/>
  <c r="BJ1615" i="1"/>
  <c r="BI1615" i="1"/>
  <c r="BH1615" i="1"/>
  <c r="BG1615" i="1"/>
  <c r="BF1615" i="1"/>
  <c r="BE1615" i="1"/>
  <c r="BD1615" i="1"/>
  <c r="BC1615" i="1"/>
  <c r="AV1615" i="1"/>
  <c r="AU1615" i="1"/>
  <c r="BO1615" i="1"/>
  <c r="AN1615" i="1"/>
  <c r="AM1615" i="1"/>
  <c r="AL1615" i="1"/>
  <c r="BJ1614" i="1"/>
  <c r="BI1614" i="1"/>
  <c r="BH1614" i="1"/>
  <c r="BG1614" i="1"/>
  <c r="BF1614" i="1"/>
  <c r="BE1614" i="1"/>
  <c r="BD1614" i="1"/>
  <c r="BC1614" i="1"/>
  <c r="AV1614" i="1"/>
  <c r="BP1614" i="1"/>
  <c r="AU1614" i="1"/>
  <c r="BO1614" i="1"/>
  <c r="AN1614" i="1"/>
  <c r="AM1614" i="1"/>
  <c r="AL1614" i="1"/>
  <c r="BJ1613" i="1"/>
  <c r="BI1613" i="1"/>
  <c r="BH1613" i="1"/>
  <c r="BG1613" i="1"/>
  <c r="BF1613" i="1"/>
  <c r="BE1613" i="1"/>
  <c r="BD1613" i="1"/>
  <c r="BC1613" i="1"/>
  <c r="AV1613" i="1"/>
  <c r="BP1613" i="1"/>
  <c r="AU1613" i="1"/>
  <c r="BO1613" i="1"/>
  <c r="AN1613" i="1"/>
  <c r="AM1613" i="1"/>
  <c r="AL1613" i="1"/>
  <c r="BJ1612" i="1"/>
  <c r="BI1612" i="1"/>
  <c r="BH1612" i="1"/>
  <c r="BG1612" i="1"/>
  <c r="BF1612" i="1"/>
  <c r="BE1612" i="1"/>
  <c r="BD1612" i="1"/>
  <c r="BC1612" i="1"/>
  <c r="AV1612" i="1"/>
  <c r="BP1612" i="1"/>
  <c r="AU1612" i="1"/>
  <c r="BO1612" i="1"/>
  <c r="AN1612" i="1"/>
  <c r="AM1612" i="1"/>
  <c r="AL1612" i="1"/>
  <c r="BJ1611" i="1"/>
  <c r="BI1611" i="1"/>
  <c r="BH1611" i="1"/>
  <c r="BG1611" i="1"/>
  <c r="BF1611" i="1"/>
  <c r="BE1611" i="1"/>
  <c r="BD1611" i="1"/>
  <c r="BC1611" i="1"/>
  <c r="AV1611" i="1"/>
  <c r="AU1611" i="1"/>
  <c r="BO1611" i="1"/>
  <c r="AN1611" i="1"/>
  <c r="AM1611" i="1"/>
  <c r="AL1611" i="1"/>
  <c r="BJ1610" i="1"/>
  <c r="BI1610" i="1"/>
  <c r="BH1610" i="1"/>
  <c r="BG1610" i="1"/>
  <c r="BF1610" i="1"/>
  <c r="BE1610" i="1"/>
  <c r="BD1610" i="1"/>
  <c r="BC1610" i="1"/>
  <c r="AV1610" i="1"/>
  <c r="BP1610" i="1"/>
  <c r="AU1610" i="1"/>
  <c r="BO1610" i="1"/>
  <c r="AN1610" i="1"/>
  <c r="AM1610" i="1"/>
  <c r="AL1610" i="1"/>
  <c r="BJ1609" i="1"/>
  <c r="BI1609" i="1"/>
  <c r="BH1609" i="1"/>
  <c r="BG1609" i="1"/>
  <c r="BF1609" i="1"/>
  <c r="BE1609" i="1"/>
  <c r="BD1609" i="1"/>
  <c r="BC1609" i="1"/>
  <c r="AV1609" i="1"/>
  <c r="BP1609" i="1"/>
  <c r="AU1609" i="1"/>
  <c r="BO1609" i="1"/>
  <c r="AN1609" i="1"/>
  <c r="AM1609" i="1"/>
  <c r="AL1609" i="1"/>
  <c r="BJ1608" i="1"/>
  <c r="BI1608" i="1"/>
  <c r="BH1608" i="1"/>
  <c r="BG1608" i="1"/>
  <c r="BF1608" i="1"/>
  <c r="BE1608" i="1"/>
  <c r="BD1608" i="1"/>
  <c r="BC1608" i="1"/>
  <c r="AV1608" i="1"/>
  <c r="BP1608" i="1"/>
  <c r="AU1608" i="1"/>
  <c r="BO1608" i="1"/>
  <c r="AN1608" i="1"/>
  <c r="AM1608" i="1"/>
  <c r="AL1608" i="1"/>
  <c r="BJ1607" i="1"/>
  <c r="BI1607" i="1"/>
  <c r="BH1607" i="1"/>
  <c r="BG1607" i="1"/>
  <c r="BF1607" i="1"/>
  <c r="BE1607" i="1"/>
  <c r="BD1607" i="1"/>
  <c r="BC1607" i="1"/>
  <c r="AV1607" i="1"/>
  <c r="BP1607" i="1"/>
  <c r="AU1607" i="1"/>
  <c r="BO1607" i="1"/>
  <c r="AN1607" i="1"/>
  <c r="AM1607" i="1"/>
  <c r="AL1607" i="1"/>
  <c r="BJ1606" i="1"/>
  <c r="BI1606" i="1"/>
  <c r="BH1606" i="1"/>
  <c r="BG1606" i="1"/>
  <c r="BF1606" i="1"/>
  <c r="BE1606" i="1"/>
  <c r="BD1606" i="1"/>
  <c r="BC1606" i="1"/>
  <c r="AV1606" i="1"/>
  <c r="BP1606" i="1"/>
  <c r="AU1606" i="1"/>
  <c r="BO1606" i="1"/>
  <c r="AN1606" i="1"/>
  <c r="AM1606" i="1"/>
  <c r="AL1606" i="1"/>
  <c r="BJ1605" i="1"/>
  <c r="BI1605" i="1"/>
  <c r="BH1605" i="1"/>
  <c r="BG1605" i="1"/>
  <c r="BF1605" i="1"/>
  <c r="BE1605" i="1"/>
  <c r="BD1605" i="1"/>
  <c r="BC1605" i="1"/>
  <c r="AV1605" i="1"/>
  <c r="BP1605" i="1"/>
  <c r="AU1605" i="1"/>
  <c r="BO1605" i="1"/>
  <c r="AN1605" i="1"/>
  <c r="AM1605" i="1"/>
  <c r="AL1605" i="1"/>
  <c r="BJ1604" i="1"/>
  <c r="BI1604" i="1"/>
  <c r="BH1604" i="1"/>
  <c r="BG1604" i="1"/>
  <c r="BF1604" i="1"/>
  <c r="BE1604" i="1"/>
  <c r="BD1604" i="1"/>
  <c r="BC1604" i="1"/>
  <c r="AV1604" i="1"/>
  <c r="BP1604" i="1"/>
  <c r="AU1604" i="1"/>
  <c r="BO1604" i="1"/>
  <c r="AN1604" i="1"/>
  <c r="AM1604" i="1"/>
  <c r="AL1604" i="1"/>
  <c r="BJ1603" i="1"/>
  <c r="BI1603" i="1"/>
  <c r="BH1603" i="1"/>
  <c r="BG1603" i="1"/>
  <c r="BF1603" i="1"/>
  <c r="BE1603" i="1"/>
  <c r="BD1603" i="1"/>
  <c r="BC1603" i="1"/>
  <c r="AV1603" i="1"/>
  <c r="BP1603" i="1"/>
  <c r="AU1603" i="1"/>
  <c r="BO1603" i="1"/>
  <c r="AN1603" i="1"/>
  <c r="AM1603" i="1"/>
  <c r="AL1603" i="1"/>
  <c r="BJ1602" i="1"/>
  <c r="BI1602" i="1"/>
  <c r="BH1602" i="1"/>
  <c r="BG1602" i="1"/>
  <c r="BF1602" i="1"/>
  <c r="BE1602" i="1"/>
  <c r="BD1602" i="1"/>
  <c r="BC1602" i="1"/>
  <c r="AV1602" i="1"/>
  <c r="BP1602" i="1"/>
  <c r="AU1602" i="1"/>
  <c r="BO1602" i="1"/>
  <c r="AN1602" i="1"/>
  <c r="AM1602" i="1"/>
  <c r="AL1602" i="1"/>
  <c r="BJ1601" i="1"/>
  <c r="BI1601" i="1"/>
  <c r="BH1601" i="1"/>
  <c r="BG1601" i="1"/>
  <c r="BF1601" i="1"/>
  <c r="BE1601" i="1"/>
  <c r="BD1601" i="1"/>
  <c r="BC1601" i="1"/>
  <c r="AV1601" i="1"/>
  <c r="BP1601" i="1"/>
  <c r="AU1601" i="1"/>
  <c r="BO1601" i="1"/>
  <c r="AN1601" i="1"/>
  <c r="AM1601" i="1"/>
  <c r="AL1601" i="1"/>
  <c r="BJ1600" i="1"/>
  <c r="BI1600" i="1"/>
  <c r="BH1600" i="1"/>
  <c r="BG1600" i="1"/>
  <c r="BF1600" i="1"/>
  <c r="BE1600" i="1"/>
  <c r="BD1600" i="1"/>
  <c r="BC1600" i="1"/>
  <c r="AV1600" i="1"/>
  <c r="BP1600" i="1"/>
  <c r="AU1600" i="1"/>
  <c r="BO1600" i="1"/>
  <c r="AN1600" i="1"/>
  <c r="AM1600" i="1"/>
  <c r="AL1600" i="1"/>
  <c r="BJ1599" i="1"/>
  <c r="BI1599" i="1"/>
  <c r="BH1599" i="1"/>
  <c r="BG1599" i="1"/>
  <c r="BF1599" i="1"/>
  <c r="BE1599" i="1"/>
  <c r="BD1599" i="1"/>
  <c r="BC1599" i="1"/>
  <c r="AV1599" i="1"/>
  <c r="AU1599" i="1"/>
  <c r="BO1599" i="1"/>
  <c r="AN1599" i="1"/>
  <c r="AM1599" i="1"/>
  <c r="AL1599" i="1"/>
  <c r="BJ1598" i="1"/>
  <c r="BI1598" i="1"/>
  <c r="BH1598" i="1"/>
  <c r="BG1598" i="1"/>
  <c r="BF1598" i="1"/>
  <c r="BE1598" i="1"/>
  <c r="BD1598" i="1"/>
  <c r="BC1598" i="1"/>
  <c r="AV1598" i="1"/>
  <c r="BP1598" i="1"/>
  <c r="AU1598" i="1"/>
  <c r="BO1598" i="1"/>
  <c r="AN1598" i="1"/>
  <c r="AM1598" i="1"/>
  <c r="AL1598" i="1"/>
  <c r="BJ1597" i="1"/>
  <c r="BI1597" i="1"/>
  <c r="BH1597" i="1"/>
  <c r="BG1597" i="1"/>
  <c r="BF1597" i="1"/>
  <c r="BE1597" i="1"/>
  <c r="BD1597" i="1"/>
  <c r="BC1597" i="1"/>
  <c r="AV1597" i="1"/>
  <c r="BP1597" i="1"/>
  <c r="AU1597" i="1"/>
  <c r="BO1597" i="1"/>
  <c r="AN1597" i="1"/>
  <c r="AM1597" i="1"/>
  <c r="AL1597" i="1"/>
  <c r="BJ1596" i="1"/>
  <c r="BI1596" i="1"/>
  <c r="BH1596" i="1"/>
  <c r="BG1596" i="1"/>
  <c r="BF1596" i="1"/>
  <c r="BE1596" i="1"/>
  <c r="BD1596" i="1"/>
  <c r="BC1596" i="1"/>
  <c r="AV1596" i="1"/>
  <c r="BP1596" i="1"/>
  <c r="AU1596" i="1"/>
  <c r="BO1596" i="1"/>
  <c r="AN1596" i="1"/>
  <c r="AM1596" i="1"/>
  <c r="AL1596" i="1"/>
  <c r="BJ1595" i="1"/>
  <c r="BI1595" i="1"/>
  <c r="BH1595" i="1"/>
  <c r="BG1595" i="1"/>
  <c r="BF1595" i="1"/>
  <c r="BE1595" i="1"/>
  <c r="BD1595" i="1"/>
  <c r="BC1595" i="1"/>
  <c r="AV1595" i="1"/>
  <c r="AU1595" i="1"/>
  <c r="BO1595" i="1"/>
  <c r="AN1595" i="1"/>
  <c r="AM1595" i="1"/>
  <c r="AL1595" i="1"/>
  <c r="BJ1594" i="1"/>
  <c r="BI1594" i="1"/>
  <c r="BH1594" i="1"/>
  <c r="BG1594" i="1"/>
  <c r="BF1594" i="1"/>
  <c r="BE1594" i="1"/>
  <c r="BD1594" i="1"/>
  <c r="BC1594" i="1"/>
  <c r="AV1594" i="1"/>
  <c r="BP1594" i="1"/>
  <c r="AU1594" i="1"/>
  <c r="BO1594" i="1"/>
  <c r="AN1594" i="1"/>
  <c r="AM1594" i="1"/>
  <c r="AL1594" i="1"/>
  <c r="BJ1593" i="1"/>
  <c r="BI1593" i="1"/>
  <c r="BH1593" i="1"/>
  <c r="BG1593" i="1"/>
  <c r="BF1593" i="1"/>
  <c r="BE1593" i="1"/>
  <c r="BD1593" i="1"/>
  <c r="BC1593" i="1"/>
  <c r="AV1593" i="1"/>
  <c r="BP1593" i="1"/>
  <c r="AU1593" i="1"/>
  <c r="BO1593" i="1"/>
  <c r="AN1593" i="1"/>
  <c r="AM1593" i="1"/>
  <c r="AL1593" i="1"/>
  <c r="BJ1592" i="1"/>
  <c r="BI1592" i="1"/>
  <c r="BH1592" i="1"/>
  <c r="BG1592" i="1"/>
  <c r="BF1592" i="1"/>
  <c r="BE1592" i="1"/>
  <c r="BD1592" i="1"/>
  <c r="BC1592" i="1"/>
  <c r="AV1592" i="1"/>
  <c r="BP1592" i="1"/>
  <c r="AU1592" i="1"/>
  <c r="BO1592" i="1"/>
  <c r="AN1592" i="1"/>
  <c r="AM1592" i="1"/>
  <c r="AL1592" i="1"/>
  <c r="BJ1591" i="1"/>
  <c r="BI1591" i="1"/>
  <c r="BH1591" i="1"/>
  <c r="BG1591" i="1"/>
  <c r="BF1591" i="1"/>
  <c r="BE1591" i="1"/>
  <c r="BD1591" i="1"/>
  <c r="BC1591" i="1"/>
  <c r="AV1591" i="1"/>
  <c r="BP1591" i="1"/>
  <c r="AU1591" i="1"/>
  <c r="BO1591" i="1"/>
  <c r="AN1591" i="1"/>
  <c r="AM1591" i="1"/>
  <c r="AL1591" i="1"/>
  <c r="BJ1590" i="1"/>
  <c r="BI1590" i="1"/>
  <c r="BH1590" i="1"/>
  <c r="BG1590" i="1"/>
  <c r="BF1590" i="1"/>
  <c r="BE1590" i="1"/>
  <c r="BD1590" i="1"/>
  <c r="BC1590" i="1"/>
  <c r="AV1590" i="1"/>
  <c r="BP1590" i="1"/>
  <c r="AU1590" i="1"/>
  <c r="BO1590" i="1"/>
  <c r="AN1590" i="1"/>
  <c r="AM1590" i="1"/>
  <c r="AL1590" i="1"/>
  <c r="BJ1589" i="1"/>
  <c r="BI1589" i="1"/>
  <c r="BH1589" i="1"/>
  <c r="BG1589" i="1"/>
  <c r="BF1589" i="1"/>
  <c r="BE1589" i="1"/>
  <c r="BD1589" i="1"/>
  <c r="BC1589" i="1"/>
  <c r="AV1589" i="1"/>
  <c r="BP1589" i="1"/>
  <c r="AU1589" i="1"/>
  <c r="BO1589" i="1"/>
  <c r="AN1589" i="1"/>
  <c r="AM1589" i="1"/>
  <c r="AL1589" i="1"/>
  <c r="BJ1588" i="1"/>
  <c r="BI1588" i="1"/>
  <c r="BH1588" i="1"/>
  <c r="BG1588" i="1"/>
  <c r="BF1588" i="1"/>
  <c r="BE1588" i="1"/>
  <c r="BD1588" i="1"/>
  <c r="BC1588" i="1"/>
  <c r="AV1588" i="1"/>
  <c r="BP1588" i="1"/>
  <c r="AU1588" i="1"/>
  <c r="BO1588" i="1"/>
  <c r="AN1588" i="1"/>
  <c r="AM1588" i="1"/>
  <c r="AL1588" i="1"/>
  <c r="BJ1587" i="1"/>
  <c r="BI1587" i="1"/>
  <c r="BH1587" i="1"/>
  <c r="BG1587" i="1"/>
  <c r="BF1587" i="1"/>
  <c r="BE1587" i="1"/>
  <c r="BD1587" i="1"/>
  <c r="BC1587" i="1"/>
  <c r="AV1587" i="1"/>
  <c r="BP1587" i="1"/>
  <c r="AU1587" i="1"/>
  <c r="BO1587" i="1"/>
  <c r="AN1587" i="1"/>
  <c r="AM1587" i="1"/>
  <c r="AL1587" i="1"/>
  <c r="BJ1586" i="1"/>
  <c r="BI1586" i="1"/>
  <c r="BH1586" i="1"/>
  <c r="BG1586" i="1"/>
  <c r="BF1586" i="1"/>
  <c r="BE1586" i="1"/>
  <c r="BD1586" i="1"/>
  <c r="BC1586" i="1"/>
  <c r="AV1586" i="1"/>
  <c r="BP1586" i="1"/>
  <c r="AU1586" i="1"/>
  <c r="BO1586" i="1"/>
  <c r="AN1586" i="1"/>
  <c r="AM1586" i="1"/>
  <c r="AL1586" i="1"/>
  <c r="BJ1585" i="1"/>
  <c r="BI1585" i="1"/>
  <c r="BH1585" i="1"/>
  <c r="BG1585" i="1"/>
  <c r="BF1585" i="1"/>
  <c r="BE1585" i="1"/>
  <c r="BD1585" i="1"/>
  <c r="BC1585" i="1"/>
  <c r="AV1585" i="1"/>
  <c r="BP1585" i="1"/>
  <c r="AU1585" i="1"/>
  <c r="BO1585" i="1"/>
  <c r="AN1585" i="1"/>
  <c r="AM1585" i="1"/>
  <c r="AL1585" i="1"/>
  <c r="BJ1584" i="1"/>
  <c r="BI1584" i="1"/>
  <c r="BH1584" i="1"/>
  <c r="BG1584" i="1"/>
  <c r="BF1584" i="1"/>
  <c r="BE1584" i="1"/>
  <c r="BD1584" i="1"/>
  <c r="BC1584" i="1"/>
  <c r="AV1584" i="1"/>
  <c r="BP1584" i="1"/>
  <c r="AU1584" i="1"/>
  <c r="BO1584" i="1"/>
  <c r="AN1584" i="1"/>
  <c r="AM1584" i="1"/>
  <c r="AL1584" i="1"/>
  <c r="BJ1583" i="1"/>
  <c r="BI1583" i="1"/>
  <c r="BH1583" i="1"/>
  <c r="BG1583" i="1"/>
  <c r="BF1583" i="1"/>
  <c r="BE1583" i="1"/>
  <c r="BD1583" i="1"/>
  <c r="BC1583" i="1"/>
  <c r="AV1583" i="1"/>
  <c r="AU1583" i="1"/>
  <c r="BO1583" i="1"/>
  <c r="AN1583" i="1"/>
  <c r="AM1583" i="1"/>
  <c r="AL1583" i="1"/>
  <c r="BJ1582" i="1"/>
  <c r="BI1582" i="1"/>
  <c r="BH1582" i="1"/>
  <c r="BG1582" i="1"/>
  <c r="BF1582" i="1"/>
  <c r="BE1582" i="1"/>
  <c r="BD1582" i="1"/>
  <c r="BC1582" i="1"/>
  <c r="AV1582" i="1"/>
  <c r="BP1582" i="1"/>
  <c r="AU1582" i="1"/>
  <c r="BO1582" i="1"/>
  <c r="AN1582" i="1"/>
  <c r="AM1582" i="1"/>
  <c r="AL1582" i="1"/>
  <c r="BJ1581" i="1"/>
  <c r="BI1581" i="1"/>
  <c r="BH1581" i="1"/>
  <c r="BG1581" i="1"/>
  <c r="BF1581" i="1"/>
  <c r="BE1581" i="1"/>
  <c r="BD1581" i="1"/>
  <c r="BC1581" i="1"/>
  <c r="AV1581" i="1"/>
  <c r="BP1581" i="1"/>
  <c r="AU1581" i="1"/>
  <c r="BO1581" i="1"/>
  <c r="AN1581" i="1"/>
  <c r="AM1581" i="1"/>
  <c r="AL1581" i="1"/>
  <c r="BJ1580" i="1"/>
  <c r="BI1580" i="1"/>
  <c r="BH1580" i="1"/>
  <c r="BG1580" i="1"/>
  <c r="BF1580" i="1"/>
  <c r="BE1580" i="1"/>
  <c r="BD1580" i="1"/>
  <c r="BC1580" i="1"/>
  <c r="AV1580" i="1"/>
  <c r="BP1580" i="1"/>
  <c r="AU1580" i="1"/>
  <c r="BO1580" i="1"/>
  <c r="AN1580" i="1"/>
  <c r="AM1580" i="1"/>
  <c r="AL1580" i="1"/>
  <c r="BJ1579" i="1"/>
  <c r="BI1579" i="1"/>
  <c r="BH1579" i="1"/>
  <c r="BG1579" i="1"/>
  <c r="BF1579" i="1"/>
  <c r="BE1579" i="1"/>
  <c r="BD1579" i="1"/>
  <c r="BC1579" i="1"/>
  <c r="AV1579" i="1"/>
  <c r="AU1579" i="1"/>
  <c r="BO1579" i="1"/>
  <c r="AN1579" i="1"/>
  <c r="AM1579" i="1"/>
  <c r="AL1579" i="1"/>
  <c r="BJ1578" i="1"/>
  <c r="BI1578" i="1"/>
  <c r="BH1578" i="1"/>
  <c r="BG1578" i="1"/>
  <c r="BF1578" i="1"/>
  <c r="BE1578" i="1"/>
  <c r="BD1578" i="1"/>
  <c r="BC1578" i="1"/>
  <c r="AV1578" i="1"/>
  <c r="BP1578" i="1"/>
  <c r="AU1578" i="1"/>
  <c r="BO1578" i="1"/>
  <c r="AN1578" i="1"/>
  <c r="AM1578" i="1"/>
  <c r="AL1578" i="1"/>
  <c r="BJ1577" i="1"/>
  <c r="BI1577" i="1"/>
  <c r="BH1577" i="1"/>
  <c r="BG1577" i="1"/>
  <c r="BF1577" i="1"/>
  <c r="BE1577" i="1"/>
  <c r="BD1577" i="1"/>
  <c r="BC1577" i="1"/>
  <c r="AV1577" i="1"/>
  <c r="BP1577" i="1"/>
  <c r="AU1577" i="1"/>
  <c r="BO1577" i="1"/>
  <c r="AN1577" i="1"/>
  <c r="AM1577" i="1"/>
  <c r="AL1577" i="1"/>
  <c r="BJ1576" i="1"/>
  <c r="BI1576" i="1"/>
  <c r="BH1576" i="1"/>
  <c r="BG1576" i="1"/>
  <c r="BF1576" i="1"/>
  <c r="BE1576" i="1"/>
  <c r="BD1576" i="1"/>
  <c r="BC1576" i="1"/>
  <c r="AV1576" i="1"/>
  <c r="BP1576" i="1"/>
  <c r="AU1576" i="1"/>
  <c r="BO1576" i="1"/>
  <c r="AN1576" i="1"/>
  <c r="AM1576" i="1"/>
  <c r="AL1576" i="1"/>
  <c r="BJ1575" i="1"/>
  <c r="BI1575" i="1"/>
  <c r="BH1575" i="1"/>
  <c r="BG1575" i="1"/>
  <c r="BF1575" i="1"/>
  <c r="BE1575" i="1"/>
  <c r="BD1575" i="1"/>
  <c r="BC1575" i="1"/>
  <c r="AV1575" i="1"/>
  <c r="BP1575" i="1"/>
  <c r="AU1575" i="1"/>
  <c r="BO1575" i="1"/>
  <c r="AN1575" i="1"/>
  <c r="AM1575" i="1"/>
  <c r="AL1575" i="1"/>
  <c r="BJ1574" i="1"/>
  <c r="BI1574" i="1"/>
  <c r="BH1574" i="1"/>
  <c r="BG1574" i="1"/>
  <c r="BF1574" i="1"/>
  <c r="BE1574" i="1"/>
  <c r="BD1574" i="1"/>
  <c r="BC1574" i="1"/>
  <c r="AV1574" i="1"/>
  <c r="BP1574" i="1"/>
  <c r="AU1574" i="1"/>
  <c r="BO1574" i="1"/>
  <c r="AN1574" i="1"/>
  <c r="AM1574" i="1"/>
  <c r="AL1574" i="1"/>
  <c r="BJ1573" i="1"/>
  <c r="BI1573" i="1"/>
  <c r="BH1573" i="1"/>
  <c r="BG1573" i="1"/>
  <c r="BF1573" i="1"/>
  <c r="BE1573" i="1"/>
  <c r="BD1573" i="1"/>
  <c r="BC1573" i="1"/>
  <c r="AV1573" i="1"/>
  <c r="BP1573" i="1"/>
  <c r="AU1573" i="1"/>
  <c r="BO1573" i="1"/>
  <c r="AN1573" i="1"/>
  <c r="AM1573" i="1"/>
  <c r="AL1573" i="1"/>
  <c r="BJ1572" i="1"/>
  <c r="BI1572" i="1"/>
  <c r="BH1572" i="1"/>
  <c r="BG1572" i="1"/>
  <c r="BF1572" i="1"/>
  <c r="BE1572" i="1"/>
  <c r="BD1572" i="1"/>
  <c r="BC1572" i="1"/>
  <c r="AV1572" i="1"/>
  <c r="BP1572" i="1"/>
  <c r="AU1572" i="1"/>
  <c r="BO1572" i="1"/>
  <c r="AN1572" i="1"/>
  <c r="AM1572" i="1"/>
  <c r="AL1572" i="1"/>
  <c r="BJ1571" i="1"/>
  <c r="BI1571" i="1"/>
  <c r="BH1571" i="1"/>
  <c r="BG1571" i="1"/>
  <c r="BF1571" i="1"/>
  <c r="BE1571" i="1"/>
  <c r="BD1571" i="1"/>
  <c r="BC1571" i="1"/>
  <c r="AV1571" i="1"/>
  <c r="BP1571" i="1"/>
  <c r="AU1571" i="1"/>
  <c r="BO1571" i="1"/>
  <c r="AN1571" i="1"/>
  <c r="AM1571" i="1"/>
  <c r="AL1571" i="1"/>
  <c r="BJ1570" i="1"/>
  <c r="BI1570" i="1"/>
  <c r="BH1570" i="1"/>
  <c r="BG1570" i="1"/>
  <c r="BF1570" i="1"/>
  <c r="BE1570" i="1"/>
  <c r="BD1570" i="1"/>
  <c r="BC1570" i="1"/>
  <c r="AV1570" i="1"/>
  <c r="BP1570" i="1"/>
  <c r="AU1570" i="1"/>
  <c r="BO1570" i="1"/>
  <c r="AN1570" i="1"/>
  <c r="AM1570" i="1"/>
  <c r="AL1570" i="1"/>
  <c r="BJ1569" i="1"/>
  <c r="BI1569" i="1"/>
  <c r="BH1569" i="1"/>
  <c r="BG1569" i="1"/>
  <c r="BF1569" i="1"/>
  <c r="BE1569" i="1"/>
  <c r="BD1569" i="1"/>
  <c r="BC1569" i="1"/>
  <c r="AV1569" i="1"/>
  <c r="BP1569" i="1"/>
  <c r="AU1569" i="1"/>
  <c r="BO1569" i="1"/>
  <c r="AN1569" i="1"/>
  <c r="AM1569" i="1"/>
  <c r="AL1569" i="1"/>
  <c r="BJ1568" i="1"/>
  <c r="BI1568" i="1"/>
  <c r="BH1568" i="1"/>
  <c r="BG1568" i="1"/>
  <c r="BF1568" i="1"/>
  <c r="BE1568" i="1"/>
  <c r="BD1568" i="1"/>
  <c r="BC1568" i="1"/>
  <c r="AV1568" i="1"/>
  <c r="BP1568" i="1"/>
  <c r="AU1568" i="1"/>
  <c r="BO1568" i="1"/>
  <c r="AN1568" i="1"/>
  <c r="AM1568" i="1"/>
  <c r="AL1568" i="1"/>
  <c r="BJ1567" i="1"/>
  <c r="BI1567" i="1"/>
  <c r="BH1567" i="1"/>
  <c r="BG1567" i="1"/>
  <c r="BF1567" i="1"/>
  <c r="BE1567" i="1"/>
  <c r="BD1567" i="1"/>
  <c r="BC1567" i="1"/>
  <c r="AV1567" i="1"/>
  <c r="AU1567" i="1"/>
  <c r="BO1567" i="1"/>
  <c r="AN1567" i="1"/>
  <c r="AM1567" i="1"/>
  <c r="AL1567" i="1"/>
  <c r="BJ1566" i="1"/>
  <c r="BI1566" i="1"/>
  <c r="BH1566" i="1"/>
  <c r="BG1566" i="1"/>
  <c r="BF1566" i="1"/>
  <c r="BE1566" i="1"/>
  <c r="BD1566" i="1"/>
  <c r="BC1566" i="1"/>
  <c r="AV1566" i="1"/>
  <c r="BP1566" i="1"/>
  <c r="AU1566" i="1"/>
  <c r="BO1566" i="1"/>
  <c r="AN1566" i="1"/>
  <c r="AM1566" i="1"/>
  <c r="AL1566" i="1"/>
  <c r="BJ1565" i="1"/>
  <c r="BI1565" i="1"/>
  <c r="BH1565" i="1"/>
  <c r="BG1565" i="1"/>
  <c r="BF1565" i="1"/>
  <c r="BE1565" i="1"/>
  <c r="BD1565" i="1"/>
  <c r="BC1565" i="1"/>
  <c r="AV1565" i="1"/>
  <c r="BP1565" i="1"/>
  <c r="AU1565" i="1"/>
  <c r="BO1565" i="1"/>
  <c r="AN1565" i="1"/>
  <c r="AM1565" i="1"/>
  <c r="AL1565" i="1"/>
  <c r="BJ1564" i="1"/>
  <c r="BI1564" i="1"/>
  <c r="BH1564" i="1"/>
  <c r="BG1564" i="1"/>
  <c r="BF1564" i="1"/>
  <c r="BE1564" i="1"/>
  <c r="BD1564" i="1"/>
  <c r="BC1564" i="1"/>
  <c r="AV1564" i="1"/>
  <c r="BP1564" i="1"/>
  <c r="AU1564" i="1"/>
  <c r="BO1564" i="1"/>
  <c r="AN1564" i="1"/>
  <c r="AM1564" i="1"/>
  <c r="AL1564" i="1"/>
  <c r="BJ1563" i="1"/>
  <c r="BI1563" i="1"/>
  <c r="BH1563" i="1"/>
  <c r="BG1563" i="1"/>
  <c r="BF1563" i="1"/>
  <c r="BE1563" i="1"/>
  <c r="BD1563" i="1"/>
  <c r="BC1563" i="1"/>
  <c r="AV1563" i="1"/>
  <c r="AU1563" i="1"/>
  <c r="BO1563" i="1"/>
  <c r="AN1563" i="1"/>
  <c r="AM1563" i="1"/>
  <c r="AL1563" i="1"/>
  <c r="BJ1562" i="1"/>
  <c r="BI1562" i="1"/>
  <c r="BH1562" i="1"/>
  <c r="BG1562" i="1"/>
  <c r="BF1562" i="1"/>
  <c r="BE1562" i="1"/>
  <c r="BD1562" i="1"/>
  <c r="BC1562" i="1"/>
  <c r="AV1562" i="1"/>
  <c r="BP1562" i="1"/>
  <c r="AU1562" i="1"/>
  <c r="BO1562" i="1"/>
  <c r="AN1562" i="1"/>
  <c r="AM1562" i="1"/>
  <c r="AL1562" i="1"/>
  <c r="BJ1561" i="1"/>
  <c r="BI1561" i="1"/>
  <c r="BH1561" i="1"/>
  <c r="BG1561" i="1"/>
  <c r="BF1561" i="1"/>
  <c r="BE1561" i="1"/>
  <c r="BD1561" i="1"/>
  <c r="BC1561" i="1"/>
  <c r="AV1561" i="1"/>
  <c r="BP1561" i="1"/>
  <c r="AU1561" i="1"/>
  <c r="BO1561" i="1"/>
  <c r="AN1561" i="1"/>
  <c r="AM1561" i="1"/>
  <c r="AL1561" i="1"/>
  <c r="BJ1560" i="1"/>
  <c r="BI1560" i="1"/>
  <c r="BH1560" i="1"/>
  <c r="BG1560" i="1"/>
  <c r="BF1560" i="1"/>
  <c r="BE1560" i="1"/>
  <c r="BD1560" i="1"/>
  <c r="BC1560" i="1"/>
  <c r="AV1560" i="1"/>
  <c r="BP1560" i="1"/>
  <c r="AU1560" i="1"/>
  <c r="BO1560" i="1"/>
  <c r="AN1560" i="1"/>
  <c r="AM1560" i="1"/>
  <c r="AL1560" i="1"/>
  <c r="BJ1559" i="1"/>
  <c r="BI1559" i="1"/>
  <c r="BH1559" i="1"/>
  <c r="BG1559" i="1"/>
  <c r="BF1559" i="1"/>
  <c r="BE1559" i="1"/>
  <c r="BD1559" i="1"/>
  <c r="BC1559" i="1"/>
  <c r="AV1559" i="1"/>
  <c r="BP1559" i="1"/>
  <c r="AU1559" i="1"/>
  <c r="BO1559" i="1"/>
  <c r="AN1559" i="1"/>
  <c r="AM1559" i="1"/>
  <c r="AL1559" i="1"/>
  <c r="BJ1558" i="1"/>
  <c r="BI1558" i="1"/>
  <c r="BH1558" i="1"/>
  <c r="BG1558" i="1"/>
  <c r="BF1558" i="1"/>
  <c r="BE1558" i="1"/>
  <c r="BD1558" i="1"/>
  <c r="BC1558" i="1"/>
  <c r="AV1558" i="1"/>
  <c r="BP1558" i="1"/>
  <c r="AU1558" i="1"/>
  <c r="BO1558" i="1"/>
  <c r="AN1558" i="1"/>
  <c r="AM1558" i="1"/>
  <c r="AL1558" i="1"/>
  <c r="BJ1557" i="1"/>
  <c r="BI1557" i="1"/>
  <c r="BH1557" i="1"/>
  <c r="BG1557" i="1"/>
  <c r="BF1557" i="1"/>
  <c r="BE1557" i="1"/>
  <c r="BD1557" i="1"/>
  <c r="BC1557" i="1"/>
  <c r="AV1557" i="1"/>
  <c r="BP1557" i="1"/>
  <c r="AU1557" i="1"/>
  <c r="BO1557" i="1"/>
  <c r="AN1557" i="1"/>
  <c r="AM1557" i="1"/>
  <c r="AL1557" i="1"/>
  <c r="BJ1556" i="1"/>
  <c r="BI1556" i="1"/>
  <c r="BH1556" i="1"/>
  <c r="BG1556" i="1"/>
  <c r="BF1556" i="1"/>
  <c r="BE1556" i="1"/>
  <c r="BD1556" i="1"/>
  <c r="BC1556" i="1"/>
  <c r="AV1556" i="1"/>
  <c r="BP1556" i="1"/>
  <c r="AU1556" i="1"/>
  <c r="BO1556" i="1"/>
  <c r="AN1556" i="1"/>
  <c r="AM1556" i="1"/>
  <c r="AL1556" i="1"/>
  <c r="BJ1555" i="1"/>
  <c r="BI1555" i="1"/>
  <c r="BH1555" i="1"/>
  <c r="BG1555" i="1"/>
  <c r="BF1555" i="1"/>
  <c r="BE1555" i="1"/>
  <c r="BD1555" i="1"/>
  <c r="BC1555" i="1"/>
  <c r="AV1555" i="1"/>
  <c r="BP1555" i="1"/>
  <c r="AU1555" i="1"/>
  <c r="BO1555" i="1"/>
  <c r="AN1555" i="1"/>
  <c r="AM1555" i="1"/>
  <c r="AL1555" i="1"/>
  <c r="BJ1554" i="1"/>
  <c r="BI1554" i="1"/>
  <c r="BH1554" i="1"/>
  <c r="BG1554" i="1"/>
  <c r="BF1554" i="1"/>
  <c r="BE1554" i="1"/>
  <c r="BD1554" i="1"/>
  <c r="BC1554" i="1"/>
  <c r="AV1554" i="1"/>
  <c r="BP1554" i="1"/>
  <c r="AU1554" i="1"/>
  <c r="BO1554" i="1"/>
  <c r="AN1554" i="1"/>
  <c r="AM1554" i="1"/>
  <c r="AL1554" i="1"/>
  <c r="BJ1553" i="1"/>
  <c r="BI1553" i="1"/>
  <c r="BH1553" i="1"/>
  <c r="BG1553" i="1"/>
  <c r="BF1553" i="1"/>
  <c r="BE1553" i="1"/>
  <c r="BD1553" i="1"/>
  <c r="BC1553" i="1"/>
  <c r="AV1553" i="1"/>
  <c r="BP1553" i="1"/>
  <c r="AU1553" i="1"/>
  <c r="BO1553" i="1"/>
  <c r="AN1553" i="1"/>
  <c r="AM1553" i="1"/>
  <c r="AL1553" i="1"/>
  <c r="BJ1552" i="1"/>
  <c r="BI1552" i="1"/>
  <c r="BH1552" i="1"/>
  <c r="BG1552" i="1"/>
  <c r="BF1552" i="1"/>
  <c r="BE1552" i="1"/>
  <c r="BD1552" i="1"/>
  <c r="BC1552" i="1"/>
  <c r="AV1552" i="1"/>
  <c r="BP1552" i="1"/>
  <c r="AU1552" i="1"/>
  <c r="BO1552" i="1"/>
  <c r="AN1552" i="1"/>
  <c r="AM1552" i="1"/>
  <c r="AL1552" i="1"/>
  <c r="BJ1551" i="1"/>
  <c r="BI1551" i="1"/>
  <c r="BH1551" i="1"/>
  <c r="BG1551" i="1"/>
  <c r="BF1551" i="1"/>
  <c r="BE1551" i="1"/>
  <c r="BD1551" i="1"/>
  <c r="BC1551" i="1"/>
  <c r="AV1551" i="1"/>
  <c r="AU1551" i="1"/>
  <c r="BO1551" i="1"/>
  <c r="AN1551" i="1"/>
  <c r="AM1551" i="1"/>
  <c r="AL1551" i="1"/>
  <c r="BJ1550" i="1"/>
  <c r="BI1550" i="1"/>
  <c r="BH1550" i="1"/>
  <c r="BG1550" i="1"/>
  <c r="BF1550" i="1"/>
  <c r="BE1550" i="1"/>
  <c r="BD1550" i="1"/>
  <c r="BC1550" i="1"/>
  <c r="AV1550" i="1"/>
  <c r="BP1550" i="1"/>
  <c r="AU1550" i="1"/>
  <c r="BO1550" i="1"/>
  <c r="AN1550" i="1"/>
  <c r="AM1550" i="1"/>
  <c r="AL1550" i="1"/>
  <c r="BJ1549" i="1"/>
  <c r="BI1549" i="1"/>
  <c r="BH1549" i="1"/>
  <c r="BG1549" i="1"/>
  <c r="BF1549" i="1"/>
  <c r="BE1549" i="1"/>
  <c r="BD1549" i="1"/>
  <c r="BC1549" i="1"/>
  <c r="AV1549" i="1"/>
  <c r="BP1549" i="1"/>
  <c r="AU1549" i="1"/>
  <c r="BO1549" i="1"/>
  <c r="AN1549" i="1"/>
  <c r="AM1549" i="1"/>
  <c r="AL1549" i="1"/>
  <c r="BJ1548" i="1"/>
  <c r="BI1548" i="1"/>
  <c r="BH1548" i="1"/>
  <c r="BG1548" i="1"/>
  <c r="BF1548" i="1"/>
  <c r="BE1548" i="1"/>
  <c r="BD1548" i="1"/>
  <c r="BC1548" i="1"/>
  <c r="AV1548" i="1"/>
  <c r="BP1548" i="1"/>
  <c r="AU1548" i="1"/>
  <c r="BO1548" i="1"/>
  <c r="AN1548" i="1"/>
  <c r="AM1548" i="1"/>
  <c r="AL1548" i="1"/>
  <c r="BJ1547" i="1"/>
  <c r="BI1547" i="1"/>
  <c r="BH1547" i="1"/>
  <c r="BG1547" i="1"/>
  <c r="BF1547" i="1"/>
  <c r="BE1547" i="1"/>
  <c r="BD1547" i="1"/>
  <c r="BC1547" i="1"/>
  <c r="AV1547" i="1"/>
  <c r="AU1547" i="1"/>
  <c r="BO1547" i="1"/>
  <c r="AN1547" i="1"/>
  <c r="AM1547" i="1"/>
  <c r="AL1547" i="1"/>
  <c r="BJ1546" i="1"/>
  <c r="BI1546" i="1"/>
  <c r="BH1546" i="1"/>
  <c r="BG1546" i="1"/>
  <c r="BF1546" i="1"/>
  <c r="BE1546" i="1"/>
  <c r="BD1546" i="1"/>
  <c r="BC1546" i="1"/>
  <c r="AV1546" i="1"/>
  <c r="BP1546" i="1"/>
  <c r="AU1546" i="1"/>
  <c r="BO1546" i="1"/>
  <c r="AN1546" i="1"/>
  <c r="AM1546" i="1"/>
  <c r="AL1546" i="1"/>
  <c r="BJ1545" i="1"/>
  <c r="BI1545" i="1"/>
  <c r="BH1545" i="1"/>
  <c r="BG1545" i="1"/>
  <c r="BF1545" i="1"/>
  <c r="BE1545" i="1"/>
  <c r="BD1545" i="1"/>
  <c r="BC1545" i="1"/>
  <c r="AV1545" i="1"/>
  <c r="BP1545" i="1"/>
  <c r="AU1545" i="1"/>
  <c r="BO1545" i="1"/>
  <c r="AN1545" i="1"/>
  <c r="AM1545" i="1"/>
  <c r="AL1545" i="1"/>
  <c r="BJ1544" i="1"/>
  <c r="BI1544" i="1"/>
  <c r="BH1544" i="1"/>
  <c r="BG1544" i="1"/>
  <c r="BF1544" i="1"/>
  <c r="BE1544" i="1"/>
  <c r="BD1544" i="1"/>
  <c r="BC1544" i="1"/>
  <c r="AV1544" i="1"/>
  <c r="BP1544" i="1"/>
  <c r="AU1544" i="1"/>
  <c r="BO1544" i="1"/>
  <c r="AN1544" i="1"/>
  <c r="AM1544" i="1"/>
  <c r="AL1544" i="1"/>
  <c r="BJ1543" i="1"/>
  <c r="BI1543" i="1"/>
  <c r="BH1543" i="1"/>
  <c r="BG1543" i="1"/>
  <c r="BF1543" i="1"/>
  <c r="BE1543" i="1"/>
  <c r="BD1543" i="1"/>
  <c r="BC1543" i="1"/>
  <c r="AV1543" i="1"/>
  <c r="BP1543" i="1"/>
  <c r="AU1543" i="1"/>
  <c r="BO1543" i="1"/>
  <c r="AN1543" i="1"/>
  <c r="AM1543" i="1"/>
  <c r="AL1543" i="1"/>
  <c r="BJ1542" i="1"/>
  <c r="BI1542" i="1"/>
  <c r="BH1542" i="1"/>
  <c r="BG1542" i="1"/>
  <c r="BF1542" i="1"/>
  <c r="BE1542" i="1"/>
  <c r="BD1542" i="1"/>
  <c r="BC1542" i="1"/>
  <c r="AV1542" i="1"/>
  <c r="BP1542" i="1"/>
  <c r="AU1542" i="1"/>
  <c r="BO1542" i="1"/>
  <c r="AN1542" i="1"/>
  <c r="AM1542" i="1"/>
  <c r="AL1542" i="1"/>
  <c r="BJ1541" i="1"/>
  <c r="BI1541" i="1"/>
  <c r="BH1541" i="1"/>
  <c r="BG1541" i="1"/>
  <c r="BF1541" i="1"/>
  <c r="BE1541" i="1"/>
  <c r="BD1541" i="1"/>
  <c r="BC1541" i="1"/>
  <c r="AV1541" i="1"/>
  <c r="BP1541" i="1"/>
  <c r="AU1541" i="1"/>
  <c r="BO1541" i="1"/>
  <c r="AN1541" i="1"/>
  <c r="AM1541" i="1"/>
  <c r="AL1541" i="1"/>
  <c r="BJ1540" i="1"/>
  <c r="BI1540" i="1"/>
  <c r="BH1540" i="1"/>
  <c r="BG1540" i="1"/>
  <c r="BF1540" i="1"/>
  <c r="BE1540" i="1"/>
  <c r="BD1540" i="1"/>
  <c r="BC1540" i="1"/>
  <c r="AV1540" i="1"/>
  <c r="BP1540" i="1"/>
  <c r="AU1540" i="1"/>
  <c r="BO1540" i="1"/>
  <c r="AN1540" i="1"/>
  <c r="AM1540" i="1"/>
  <c r="AL1540" i="1"/>
  <c r="BJ1539" i="1"/>
  <c r="BI1539" i="1"/>
  <c r="BH1539" i="1"/>
  <c r="BG1539" i="1"/>
  <c r="BF1539" i="1"/>
  <c r="BE1539" i="1"/>
  <c r="BD1539" i="1"/>
  <c r="BC1539" i="1"/>
  <c r="AV1539" i="1"/>
  <c r="BP1539" i="1"/>
  <c r="AU1539" i="1"/>
  <c r="BO1539" i="1"/>
  <c r="AN1539" i="1"/>
  <c r="AM1539" i="1"/>
  <c r="AL1539" i="1"/>
  <c r="BJ1538" i="1"/>
  <c r="BI1538" i="1"/>
  <c r="BH1538" i="1"/>
  <c r="BG1538" i="1"/>
  <c r="BF1538" i="1"/>
  <c r="BE1538" i="1"/>
  <c r="BD1538" i="1"/>
  <c r="BC1538" i="1"/>
  <c r="AV1538" i="1"/>
  <c r="BP1538" i="1"/>
  <c r="AU1538" i="1"/>
  <c r="BO1538" i="1"/>
  <c r="AN1538" i="1"/>
  <c r="AM1538" i="1"/>
  <c r="AL1538" i="1"/>
  <c r="BJ1537" i="1"/>
  <c r="BI1537" i="1"/>
  <c r="BH1537" i="1"/>
  <c r="BG1537" i="1"/>
  <c r="BF1537" i="1"/>
  <c r="BE1537" i="1"/>
  <c r="BD1537" i="1"/>
  <c r="BC1537" i="1"/>
  <c r="AV1537" i="1"/>
  <c r="BP1537" i="1"/>
  <c r="AU1537" i="1"/>
  <c r="BO1537" i="1"/>
  <c r="AN1537" i="1"/>
  <c r="AM1537" i="1"/>
  <c r="AL1537" i="1"/>
  <c r="BJ1536" i="1"/>
  <c r="BI1536" i="1"/>
  <c r="BH1536" i="1"/>
  <c r="BG1536" i="1"/>
  <c r="BF1536" i="1"/>
  <c r="BE1536" i="1"/>
  <c r="BD1536" i="1"/>
  <c r="BC1536" i="1"/>
  <c r="AV1536" i="1"/>
  <c r="BP1536" i="1"/>
  <c r="AU1536" i="1"/>
  <c r="BO1536" i="1"/>
  <c r="AN1536" i="1"/>
  <c r="AM1536" i="1"/>
  <c r="AL1536" i="1"/>
  <c r="BJ1535" i="1"/>
  <c r="BI1535" i="1"/>
  <c r="BH1535" i="1"/>
  <c r="BG1535" i="1"/>
  <c r="BF1535" i="1"/>
  <c r="BE1535" i="1"/>
  <c r="BD1535" i="1"/>
  <c r="BC1535" i="1"/>
  <c r="AV1535" i="1"/>
  <c r="AU1535" i="1"/>
  <c r="BO1535" i="1"/>
  <c r="AN1535" i="1"/>
  <c r="AM1535" i="1"/>
  <c r="AL1535" i="1"/>
  <c r="BJ1534" i="1"/>
  <c r="BI1534" i="1"/>
  <c r="BH1534" i="1"/>
  <c r="BG1534" i="1"/>
  <c r="BF1534" i="1"/>
  <c r="BE1534" i="1"/>
  <c r="BD1534" i="1"/>
  <c r="BC1534" i="1"/>
  <c r="AV1534" i="1"/>
  <c r="BP1534" i="1"/>
  <c r="AU1534" i="1"/>
  <c r="BO1534" i="1"/>
  <c r="AN1534" i="1"/>
  <c r="AM1534" i="1"/>
  <c r="AL1534" i="1"/>
  <c r="BJ1533" i="1"/>
  <c r="BI1533" i="1"/>
  <c r="BH1533" i="1"/>
  <c r="BG1533" i="1"/>
  <c r="BF1533" i="1"/>
  <c r="BE1533" i="1"/>
  <c r="BD1533" i="1"/>
  <c r="BC1533" i="1"/>
  <c r="AV1533" i="1"/>
  <c r="BP1533" i="1"/>
  <c r="AU1533" i="1"/>
  <c r="BO1533" i="1"/>
  <c r="AN1533" i="1"/>
  <c r="AM1533" i="1"/>
  <c r="AL1533" i="1"/>
  <c r="BJ1532" i="1"/>
  <c r="BI1532" i="1"/>
  <c r="BH1532" i="1"/>
  <c r="BG1532" i="1"/>
  <c r="BF1532" i="1"/>
  <c r="BE1532" i="1"/>
  <c r="BD1532" i="1"/>
  <c r="BC1532" i="1"/>
  <c r="AV1532" i="1"/>
  <c r="BP1532" i="1"/>
  <c r="AU1532" i="1"/>
  <c r="BO1532" i="1"/>
  <c r="AN1532" i="1"/>
  <c r="AM1532" i="1"/>
  <c r="AL1532" i="1"/>
  <c r="BJ1531" i="1"/>
  <c r="BI1531" i="1"/>
  <c r="BH1531" i="1"/>
  <c r="BG1531" i="1"/>
  <c r="BF1531" i="1"/>
  <c r="BE1531" i="1"/>
  <c r="BD1531" i="1"/>
  <c r="BC1531" i="1"/>
  <c r="AV1531" i="1"/>
  <c r="AU1531" i="1"/>
  <c r="BO1531" i="1"/>
  <c r="AN1531" i="1"/>
  <c r="AM1531" i="1"/>
  <c r="AL1531" i="1"/>
  <c r="BJ1530" i="1"/>
  <c r="BI1530" i="1"/>
  <c r="BH1530" i="1"/>
  <c r="BG1530" i="1"/>
  <c r="BF1530" i="1"/>
  <c r="BE1530" i="1"/>
  <c r="BD1530" i="1"/>
  <c r="BC1530" i="1"/>
  <c r="AV1530" i="1"/>
  <c r="BP1530" i="1"/>
  <c r="AU1530" i="1"/>
  <c r="BO1530" i="1"/>
  <c r="AN1530" i="1"/>
  <c r="AM1530" i="1"/>
  <c r="AL1530" i="1"/>
  <c r="BJ1529" i="1"/>
  <c r="BI1529" i="1"/>
  <c r="BH1529" i="1"/>
  <c r="BG1529" i="1"/>
  <c r="BF1529" i="1"/>
  <c r="BE1529" i="1"/>
  <c r="BD1529" i="1"/>
  <c r="BC1529" i="1"/>
  <c r="AV1529" i="1"/>
  <c r="BP1529" i="1"/>
  <c r="AU1529" i="1"/>
  <c r="BO1529" i="1"/>
  <c r="AN1529" i="1"/>
  <c r="AM1529" i="1"/>
  <c r="AL1529" i="1"/>
  <c r="BJ1528" i="1"/>
  <c r="BI1528" i="1"/>
  <c r="BH1528" i="1"/>
  <c r="BG1528" i="1"/>
  <c r="BF1528" i="1"/>
  <c r="BE1528" i="1"/>
  <c r="BD1528" i="1"/>
  <c r="BC1528" i="1"/>
  <c r="AV1528" i="1"/>
  <c r="BP1528" i="1"/>
  <c r="AU1528" i="1"/>
  <c r="BO1528" i="1"/>
  <c r="AN1528" i="1"/>
  <c r="AM1528" i="1"/>
  <c r="AL1528" i="1"/>
  <c r="BJ1527" i="1"/>
  <c r="BI1527" i="1"/>
  <c r="BH1527" i="1"/>
  <c r="BG1527" i="1"/>
  <c r="BF1527" i="1"/>
  <c r="BE1527" i="1"/>
  <c r="BD1527" i="1"/>
  <c r="BC1527" i="1"/>
  <c r="AV1527" i="1"/>
  <c r="BP1527" i="1"/>
  <c r="AU1527" i="1"/>
  <c r="BO1527" i="1"/>
  <c r="AN1527" i="1"/>
  <c r="AM1527" i="1"/>
  <c r="AL1527" i="1"/>
  <c r="BJ1526" i="1"/>
  <c r="BI1526" i="1"/>
  <c r="BH1526" i="1"/>
  <c r="BG1526" i="1"/>
  <c r="BF1526" i="1"/>
  <c r="BE1526" i="1"/>
  <c r="BD1526" i="1"/>
  <c r="BC1526" i="1"/>
  <c r="AV1526" i="1"/>
  <c r="BP1526" i="1"/>
  <c r="AU1526" i="1"/>
  <c r="BO1526" i="1"/>
  <c r="AN1526" i="1"/>
  <c r="AM1526" i="1"/>
  <c r="AL1526" i="1"/>
  <c r="BJ1525" i="1"/>
  <c r="BI1525" i="1"/>
  <c r="BH1525" i="1"/>
  <c r="BG1525" i="1"/>
  <c r="BF1525" i="1"/>
  <c r="BE1525" i="1"/>
  <c r="BD1525" i="1"/>
  <c r="BC1525" i="1"/>
  <c r="AV1525" i="1"/>
  <c r="BP1525" i="1"/>
  <c r="AU1525" i="1"/>
  <c r="BO1525" i="1"/>
  <c r="AN1525" i="1"/>
  <c r="AM1525" i="1"/>
  <c r="AL1525" i="1"/>
  <c r="BJ1524" i="1"/>
  <c r="BI1524" i="1"/>
  <c r="BH1524" i="1"/>
  <c r="BG1524" i="1"/>
  <c r="BF1524" i="1"/>
  <c r="BE1524" i="1"/>
  <c r="BD1524" i="1"/>
  <c r="BC1524" i="1"/>
  <c r="AV1524" i="1"/>
  <c r="BP1524" i="1"/>
  <c r="AU1524" i="1"/>
  <c r="BO1524" i="1"/>
  <c r="AN1524" i="1"/>
  <c r="AM1524" i="1"/>
  <c r="AL1524" i="1"/>
  <c r="BJ1523" i="1"/>
  <c r="BI1523" i="1"/>
  <c r="BH1523" i="1"/>
  <c r="BG1523" i="1"/>
  <c r="BF1523" i="1"/>
  <c r="BE1523" i="1"/>
  <c r="BD1523" i="1"/>
  <c r="BC1523" i="1"/>
  <c r="AV1523" i="1"/>
  <c r="BP1523" i="1"/>
  <c r="AU1523" i="1"/>
  <c r="BO1523" i="1"/>
  <c r="AN1523" i="1"/>
  <c r="AM1523" i="1"/>
  <c r="AL1523" i="1"/>
  <c r="BJ1522" i="1"/>
  <c r="BI1522" i="1"/>
  <c r="BH1522" i="1"/>
  <c r="BG1522" i="1"/>
  <c r="BF1522" i="1"/>
  <c r="BE1522" i="1"/>
  <c r="BD1522" i="1"/>
  <c r="BC1522" i="1"/>
  <c r="AV1522" i="1"/>
  <c r="BP1522" i="1"/>
  <c r="AU1522" i="1"/>
  <c r="BO1522" i="1"/>
  <c r="AN1522" i="1"/>
  <c r="AM1522" i="1"/>
  <c r="AL1522" i="1"/>
  <c r="BJ1521" i="1"/>
  <c r="BI1521" i="1"/>
  <c r="BH1521" i="1"/>
  <c r="BG1521" i="1"/>
  <c r="BF1521" i="1"/>
  <c r="BE1521" i="1"/>
  <c r="BD1521" i="1"/>
  <c r="BC1521" i="1"/>
  <c r="AV1521" i="1"/>
  <c r="BP1521" i="1"/>
  <c r="AU1521" i="1"/>
  <c r="BO1521" i="1"/>
  <c r="AN1521" i="1"/>
  <c r="AM1521" i="1"/>
  <c r="AL1521" i="1"/>
  <c r="BJ1520" i="1"/>
  <c r="BI1520" i="1"/>
  <c r="BH1520" i="1"/>
  <c r="BG1520" i="1"/>
  <c r="BF1520" i="1"/>
  <c r="BE1520" i="1"/>
  <c r="BD1520" i="1"/>
  <c r="BC1520" i="1"/>
  <c r="AV1520" i="1"/>
  <c r="BP1520" i="1"/>
  <c r="AU1520" i="1"/>
  <c r="BO1520" i="1"/>
  <c r="AN1520" i="1"/>
  <c r="AM1520" i="1"/>
  <c r="AL1520" i="1"/>
  <c r="BJ1519" i="1"/>
  <c r="BI1519" i="1"/>
  <c r="BH1519" i="1"/>
  <c r="BG1519" i="1"/>
  <c r="BF1519" i="1"/>
  <c r="BE1519" i="1"/>
  <c r="BD1519" i="1"/>
  <c r="BC1519" i="1"/>
  <c r="AV1519" i="1"/>
  <c r="BP1519" i="1"/>
  <c r="AU1519" i="1"/>
  <c r="BO1519" i="1"/>
  <c r="AN1519" i="1"/>
  <c r="AM1519" i="1"/>
  <c r="AL1519" i="1"/>
  <c r="BJ1518" i="1"/>
  <c r="BI1518" i="1"/>
  <c r="BH1518" i="1"/>
  <c r="BG1518" i="1"/>
  <c r="BF1518" i="1"/>
  <c r="BE1518" i="1"/>
  <c r="BD1518" i="1"/>
  <c r="BC1518" i="1"/>
  <c r="AV1518" i="1"/>
  <c r="BP1518" i="1"/>
  <c r="AU1518" i="1"/>
  <c r="BO1518" i="1"/>
  <c r="AN1518" i="1"/>
  <c r="AM1518" i="1"/>
  <c r="AL1518" i="1"/>
  <c r="BJ1517" i="1"/>
  <c r="BI1517" i="1"/>
  <c r="BH1517" i="1"/>
  <c r="BG1517" i="1"/>
  <c r="BF1517" i="1"/>
  <c r="BE1517" i="1"/>
  <c r="BD1517" i="1"/>
  <c r="BC1517" i="1"/>
  <c r="AV1517" i="1"/>
  <c r="BP1517" i="1"/>
  <c r="AU1517" i="1"/>
  <c r="BO1517" i="1"/>
  <c r="AN1517" i="1"/>
  <c r="AM1517" i="1"/>
  <c r="AL1517" i="1"/>
  <c r="BJ1516" i="1"/>
  <c r="BI1516" i="1"/>
  <c r="BH1516" i="1"/>
  <c r="BG1516" i="1"/>
  <c r="BF1516" i="1"/>
  <c r="BE1516" i="1"/>
  <c r="BD1516" i="1"/>
  <c r="BC1516" i="1"/>
  <c r="AV1516" i="1"/>
  <c r="BP1516" i="1"/>
  <c r="AU1516" i="1"/>
  <c r="BO1516" i="1"/>
  <c r="AN1516" i="1"/>
  <c r="AM1516" i="1"/>
  <c r="AL1516" i="1"/>
  <c r="BJ1515" i="1"/>
  <c r="BI1515" i="1"/>
  <c r="BH1515" i="1"/>
  <c r="BG1515" i="1"/>
  <c r="BF1515" i="1"/>
  <c r="BE1515" i="1"/>
  <c r="BD1515" i="1"/>
  <c r="BC1515" i="1"/>
  <c r="AV1515" i="1"/>
  <c r="AU1515" i="1"/>
  <c r="BO1515" i="1"/>
  <c r="AN1515" i="1"/>
  <c r="AM1515" i="1"/>
  <c r="AL1515" i="1"/>
  <c r="BJ1514" i="1"/>
  <c r="BI1514" i="1"/>
  <c r="BH1514" i="1"/>
  <c r="BG1514" i="1"/>
  <c r="BF1514" i="1"/>
  <c r="BE1514" i="1"/>
  <c r="BD1514" i="1"/>
  <c r="BC1514" i="1"/>
  <c r="AV1514" i="1"/>
  <c r="BP1514" i="1"/>
  <c r="AU1514" i="1"/>
  <c r="BO1514" i="1"/>
  <c r="AN1514" i="1"/>
  <c r="AM1514" i="1"/>
  <c r="AL1514" i="1"/>
  <c r="BJ1513" i="1"/>
  <c r="BI1513" i="1"/>
  <c r="BH1513" i="1"/>
  <c r="BG1513" i="1"/>
  <c r="BF1513" i="1"/>
  <c r="BE1513" i="1"/>
  <c r="BD1513" i="1"/>
  <c r="BC1513" i="1"/>
  <c r="AV1513" i="1"/>
  <c r="BP1513" i="1"/>
  <c r="AU1513" i="1"/>
  <c r="BO1513" i="1"/>
  <c r="AN1513" i="1"/>
  <c r="AM1513" i="1"/>
  <c r="AL1513" i="1"/>
  <c r="BJ1512" i="1"/>
  <c r="BI1512" i="1"/>
  <c r="BH1512" i="1"/>
  <c r="BG1512" i="1"/>
  <c r="BF1512" i="1"/>
  <c r="BE1512" i="1"/>
  <c r="BD1512" i="1"/>
  <c r="BC1512" i="1"/>
  <c r="AV1512" i="1"/>
  <c r="BP1512" i="1"/>
  <c r="AU1512" i="1"/>
  <c r="BO1512" i="1"/>
  <c r="AN1512" i="1"/>
  <c r="AM1512" i="1"/>
  <c r="AL1512" i="1"/>
  <c r="BJ1511" i="1"/>
  <c r="BI1511" i="1"/>
  <c r="BH1511" i="1"/>
  <c r="BG1511" i="1"/>
  <c r="BF1511" i="1"/>
  <c r="BE1511" i="1"/>
  <c r="BD1511" i="1"/>
  <c r="BC1511" i="1"/>
  <c r="AV1511" i="1"/>
  <c r="BP1511" i="1"/>
  <c r="AU1511" i="1"/>
  <c r="BO1511" i="1"/>
  <c r="AN1511" i="1"/>
  <c r="AM1511" i="1"/>
  <c r="AL1511" i="1"/>
  <c r="BJ1510" i="1"/>
  <c r="BI1510" i="1"/>
  <c r="BH1510" i="1"/>
  <c r="BG1510" i="1"/>
  <c r="BF1510" i="1"/>
  <c r="BE1510" i="1"/>
  <c r="BD1510" i="1"/>
  <c r="BC1510" i="1"/>
  <c r="AV1510" i="1"/>
  <c r="BP1510" i="1"/>
  <c r="AU1510" i="1"/>
  <c r="BO1510" i="1"/>
  <c r="AN1510" i="1"/>
  <c r="AM1510" i="1"/>
  <c r="AL1510" i="1"/>
  <c r="BJ1509" i="1"/>
  <c r="BI1509" i="1"/>
  <c r="BH1509" i="1"/>
  <c r="BG1509" i="1"/>
  <c r="BF1509" i="1"/>
  <c r="BE1509" i="1"/>
  <c r="BD1509" i="1"/>
  <c r="BC1509" i="1"/>
  <c r="AV1509" i="1"/>
  <c r="BP1509" i="1"/>
  <c r="AU1509" i="1"/>
  <c r="BO1509" i="1"/>
  <c r="AN1509" i="1"/>
  <c r="AM1509" i="1"/>
  <c r="AL1509" i="1"/>
  <c r="BJ1508" i="1"/>
  <c r="BI1508" i="1"/>
  <c r="BH1508" i="1"/>
  <c r="BG1508" i="1"/>
  <c r="BF1508" i="1"/>
  <c r="BE1508" i="1"/>
  <c r="BD1508" i="1"/>
  <c r="BC1508" i="1"/>
  <c r="AV1508" i="1"/>
  <c r="BP1508" i="1"/>
  <c r="AU1508" i="1"/>
  <c r="BO1508" i="1"/>
  <c r="AN1508" i="1"/>
  <c r="AM1508" i="1"/>
  <c r="AL1508" i="1"/>
  <c r="BJ1507" i="1"/>
  <c r="BI1507" i="1"/>
  <c r="BH1507" i="1"/>
  <c r="BG1507" i="1"/>
  <c r="BF1507" i="1"/>
  <c r="BE1507" i="1"/>
  <c r="BD1507" i="1"/>
  <c r="BC1507" i="1"/>
  <c r="AV1507" i="1"/>
  <c r="BP1507" i="1"/>
  <c r="AU1507" i="1"/>
  <c r="BO1507" i="1"/>
  <c r="AN1507" i="1"/>
  <c r="AM1507" i="1"/>
  <c r="AL1507" i="1"/>
  <c r="BJ1506" i="1"/>
  <c r="BI1506" i="1"/>
  <c r="BH1506" i="1"/>
  <c r="BG1506" i="1"/>
  <c r="BF1506" i="1"/>
  <c r="BE1506" i="1"/>
  <c r="BD1506" i="1"/>
  <c r="BC1506" i="1"/>
  <c r="AV1506" i="1"/>
  <c r="BP1506" i="1"/>
  <c r="AU1506" i="1"/>
  <c r="BO1506" i="1"/>
  <c r="AN1506" i="1"/>
  <c r="AM1506" i="1"/>
  <c r="AL1506" i="1"/>
  <c r="BJ1505" i="1"/>
  <c r="BI1505" i="1"/>
  <c r="BH1505" i="1"/>
  <c r="BG1505" i="1"/>
  <c r="BF1505" i="1"/>
  <c r="BE1505" i="1"/>
  <c r="BD1505" i="1"/>
  <c r="BC1505" i="1"/>
  <c r="AV1505" i="1"/>
  <c r="BP1505" i="1"/>
  <c r="AU1505" i="1"/>
  <c r="BO1505" i="1"/>
  <c r="AN1505" i="1"/>
  <c r="AM1505" i="1"/>
  <c r="AL1505" i="1"/>
  <c r="BJ1504" i="1"/>
  <c r="BI1504" i="1"/>
  <c r="BH1504" i="1"/>
  <c r="BG1504" i="1"/>
  <c r="BF1504" i="1"/>
  <c r="BE1504" i="1"/>
  <c r="BD1504" i="1"/>
  <c r="BC1504" i="1"/>
  <c r="AV1504" i="1"/>
  <c r="BP1504" i="1"/>
  <c r="AU1504" i="1"/>
  <c r="BO1504" i="1"/>
  <c r="AN1504" i="1"/>
  <c r="AM1504" i="1"/>
  <c r="AL1504" i="1"/>
  <c r="BJ1503" i="1"/>
  <c r="BI1503" i="1"/>
  <c r="BH1503" i="1"/>
  <c r="BG1503" i="1"/>
  <c r="BF1503" i="1"/>
  <c r="BE1503" i="1"/>
  <c r="BD1503" i="1"/>
  <c r="BC1503" i="1"/>
  <c r="AV1503" i="1"/>
  <c r="BP1503" i="1"/>
  <c r="AU1503" i="1"/>
  <c r="BO1503" i="1"/>
  <c r="AN1503" i="1"/>
  <c r="AM1503" i="1"/>
  <c r="AL1503" i="1"/>
  <c r="BJ1502" i="1"/>
  <c r="BI1502" i="1"/>
  <c r="BH1502" i="1"/>
  <c r="BG1502" i="1"/>
  <c r="BF1502" i="1"/>
  <c r="BE1502" i="1"/>
  <c r="BD1502" i="1"/>
  <c r="BC1502" i="1"/>
  <c r="AV1502" i="1"/>
  <c r="BP1502" i="1"/>
  <c r="AU1502" i="1"/>
  <c r="BO1502" i="1"/>
  <c r="AN1502" i="1"/>
  <c r="AM1502" i="1"/>
  <c r="AL1502" i="1"/>
  <c r="BJ1501" i="1"/>
  <c r="BI1501" i="1"/>
  <c r="BH1501" i="1"/>
  <c r="BG1501" i="1"/>
  <c r="BF1501" i="1"/>
  <c r="BE1501" i="1"/>
  <c r="BD1501" i="1"/>
  <c r="BC1501" i="1"/>
  <c r="AV1501" i="1"/>
  <c r="BP1501" i="1"/>
  <c r="AU1501" i="1"/>
  <c r="BO1501" i="1"/>
  <c r="AN1501" i="1"/>
  <c r="AM1501" i="1"/>
  <c r="AL1501" i="1"/>
  <c r="BJ1500" i="1"/>
  <c r="BI1500" i="1"/>
  <c r="BH1500" i="1"/>
  <c r="BG1500" i="1"/>
  <c r="BF1500" i="1"/>
  <c r="BE1500" i="1"/>
  <c r="BD1500" i="1"/>
  <c r="BC1500" i="1"/>
  <c r="AV1500" i="1"/>
  <c r="BP1500" i="1"/>
  <c r="AU1500" i="1"/>
  <c r="BO1500" i="1"/>
  <c r="AN1500" i="1"/>
  <c r="AM1500" i="1"/>
  <c r="AL1500" i="1"/>
  <c r="BJ1499" i="1"/>
  <c r="BI1499" i="1"/>
  <c r="BH1499" i="1"/>
  <c r="BG1499" i="1"/>
  <c r="BF1499" i="1"/>
  <c r="BE1499" i="1"/>
  <c r="BD1499" i="1"/>
  <c r="BC1499" i="1"/>
  <c r="AV1499" i="1"/>
  <c r="AU1499" i="1"/>
  <c r="BO1499" i="1"/>
  <c r="AN1499" i="1"/>
  <c r="AM1499" i="1"/>
  <c r="AL1499" i="1"/>
  <c r="BJ1498" i="1"/>
  <c r="BI1498" i="1"/>
  <c r="BH1498" i="1"/>
  <c r="BG1498" i="1"/>
  <c r="BF1498" i="1"/>
  <c r="BE1498" i="1"/>
  <c r="BD1498" i="1"/>
  <c r="BC1498" i="1"/>
  <c r="AV1498" i="1"/>
  <c r="BP1498" i="1"/>
  <c r="AU1498" i="1"/>
  <c r="BO1498" i="1"/>
  <c r="AN1498" i="1"/>
  <c r="AM1498" i="1"/>
  <c r="AL1498" i="1"/>
  <c r="BJ1497" i="1"/>
  <c r="BI1497" i="1"/>
  <c r="BH1497" i="1"/>
  <c r="BG1497" i="1"/>
  <c r="BF1497" i="1"/>
  <c r="BE1497" i="1"/>
  <c r="BD1497" i="1"/>
  <c r="BC1497" i="1"/>
  <c r="AV1497" i="1"/>
  <c r="BP1497" i="1"/>
  <c r="AU1497" i="1"/>
  <c r="BO1497" i="1"/>
  <c r="AN1497" i="1"/>
  <c r="AM1497" i="1"/>
  <c r="AL1497" i="1"/>
  <c r="BJ1496" i="1"/>
  <c r="BI1496" i="1"/>
  <c r="BH1496" i="1"/>
  <c r="BG1496" i="1"/>
  <c r="BF1496" i="1"/>
  <c r="BE1496" i="1"/>
  <c r="BD1496" i="1"/>
  <c r="BC1496" i="1"/>
  <c r="AV1496" i="1"/>
  <c r="BP1496" i="1"/>
  <c r="AU1496" i="1"/>
  <c r="BO1496" i="1"/>
  <c r="AN1496" i="1"/>
  <c r="AM1496" i="1"/>
  <c r="AL1496" i="1"/>
  <c r="BJ1495" i="1"/>
  <c r="BI1495" i="1"/>
  <c r="BH1495" i="1"/>
  <c r="BG1495" i="1"/>
  <c r="BF1495" i="1"/>
  <c r="BE1495" i="1"/>
  <c r="BD1495" i="1"/>
  <c r="BC1495" i="1"/>
  <c r="AV1495" i="1"/>
  <c r="BP1495" i="1"/>
  <c r="AU1495" i="1"/>
  <c r="BO1495" i="1"/>
  <c r="AN1495" i="1"/>
  <c r="AM1495" i="1"/>
  <c r="AL1495" i="1"/>
  <c r="BJ1494" i="1"/>
  <c r="BI1494" i="1"/>
  <c r="BH1494" i="1"/>
  <c r="BG1494" i="1"/>
  <c r="BF1494" i="1"/>
  <c r="BE1494" i="1"/>
  <c r="BD1494" i="1"/>
  <c r="BC1494" i="1"/>
  <c r="AV1494" i="1"/>
  <c r="BP1494" i="1"/>
  <c r="AU1494" i="1"/>
  <c r="BO1494" i="1"/>
  <c r="AN1494" i="1"/>
  <c r="AM1494" i="1"/>
  <c r="AL1494" i="1"/>
  <c r="BJ1493" i="1"/>
  <c r="BI1493" i="1"/>
  <c r="BH1493" i="1"/>
  <c r="BG1493" i="1"/>
  <c r="BF1493" i="1"/>
  <c r="BE1493" i="1"/>
  <c r="BD1493" i="1"/>
  <c r="BC1493" i="1"/>
  <c r="AV1493" i="1"/>
  <c r="BP1493" i="1"/>
  <c r="AU1493" i="1"/>
  <c r="BO1493" i="1"/>
  <c r="AN1493" i="1"/>
  <c r="AM1493" i="1"/>
  <c r="AL1493" i="1"/>
  <c r="BJ1492" i="1"/>
  <c r="BI1492" i="1"/>
  <c r="BH1492" i="1"/>
  <c r="BG1492" i="1"/>
  <c r="BF1492" i="1"/>
  <c r="BE1492" i="1"/>
  <c r="BD1492" i="1"/>
  <c r="BC1492" i="1"/>
  <c r="AV1492" i="1"/>
  <c r="BP1492" i="1"/>
  <c r="AU1492" i="1"/>
  <c r="BO1492" i="1"/>
  <c r="AN1492" i="1"/>
  <c r="AM1492" i="1"/>
  <c r="AL1492" i="1"/>
  <c r="BJ1491" i="1"/>
  <c r="BI1491" i="1"/>
  <c r="BH1491" i="1"/>
  <c r="BG1491" i="1"/>
  <c r="BF1491" i="1"/>
  <c r="BE1491" i="1"/>
  <c r="BD1491" i="1"/>
  <c r="BC1491" i="1"/>
  <c r="AV1491" i="1"/>
  <c r="BP1491" i="1"/>
  <c r="AU1491" i="1"/>
  <c r="BO1491" i="1"/>
  <c r="AN1491" i="1"/>
  <c r="AM1491" i="1"/>
  <c r="AL1491" i="1"/>
  <c r="BJ1490" i="1"/>
  <c r="BI1490" i="1"/>
  <c r="BH1490" i="1"/>
  <c r="BG1490" i="1"/>
  <c r="BF1490" i="1"/>
  <c r="BE1490" i="1"/>
  <c r="BD1490" i="1"/>
  <c r="BC1490" i="1"/>
  <c r="AV1490" i="1"/>
  <c r="BP1490" i="1"/>
  <c r="AU1490" i="1"/>
  <c r="BO1490" i="1"/>
  <c r="AN1490" i="1"/>
  <c r="AM1490" i="1"/>
  <c r="AL1490" i="1"/>
  <c r="BJ1489" i="1"/>
  <c r="BI1489" i="1"/>
  <c r="BH1489" i="1"/>
  <c r="BG1489" i="1"/>
  <c r="BF1489" i="1"/>
  <c r="BE1489" i="1"/>
  <c r="BD1489" i="1"/>
  <c r="BC1489" i="1"/>
  <c r="AV1489" i="1"/>
  <c r="BP1489" i="1"/>
  <c r="AU1489" i="1"/>
  <c r="BO1489" i="1"/>
  <c r="AN1489" i="1"/>
  <c r="AM1489" i="1"/>
  <c r="AL1489" i="1"/>
  <c r="BJ1488" i="1"/>
  <c r="BI1488" i="1"/>
  <c r="BH1488" i="1"/>
  <c r="BG1488" i="1"/>
  <c r="BF1488" i="1"/>
  <c r="BE1488" i="1"/>
  <c r="BD1488" i="1"/>
  <c r="BC1488" i="1"/>
  <c r="AV1488" i="1"/>
  <c r="BP1488" i="1"/>
  <c r="AU1488" i="1"/>
  <c r="BO1488" i="1"/>
  <c r="AN1488" i="1"/>
  <c r="AM1488" i="1"/>
  <c r="AL1488" i="1"/>
  <c r="BJ1487" i="1"/>
  <c r="BI1487" i="1"/>
  <c r="BH1487" i="1"/>
  <c r="BG1487" i="1"/>
  <c r="BF1487" i="1"/>
  <c r="BE1487" i="1"/>
  <c r="BD1487" i="1"/>
  <c r="BC1487" i="1"/>
  <c r="AV1487" i="1"/>
  <c r="BP1487" i="1"/>
  <c r="AU1487" i="1"/>
  <c r="BO1487" i="1"/>
  <c r="AN1487" i="1"/>
  <c r="AM1487" i="1"/>
  <c r="AL1487" i="1"/>
  <c r="BJ1486" i="1"/>
  <c r="BI1486" i="1"/>
  <c r="BH1486" i="1"/>
  <c r="BG1486" i="1"/>
  <c r="BF1486" i="1"/>
  <c r="BE1486" i="1"/>
  <c r="BD1486" i="1"/>
  <c r="BC1486" i="1"/>
  <c r="AV1486" i="1"/>
  <c r="BP1486" i="1"/>
  <c r="AU1486" i="1"/>
  <c r="BO1486" i="1"/>
  <c r="AN1486" i="1"/>
  <c r="AM1486" i="1"/>
  <c r="AL1486" i="1"/>
  <c r="BJ1485" i="1"/>
  <c r="BI1485" i="1"/>
  <c r="BH1485" i="1"/>
  <c r="BG1485" i="1"/>
  <c r="BF1485" i="1"/>
  <c r="BE1485" i="1"/>
  <c r="BD1485" i="1"/>
  <c r="BC1485" i="1"/>
  <c r="AV1485" i="1"/>
  <c r="BP1485" i="1"/>
  <c r="AU1485" i="1"/>
  <c r="BO1485" i="1"/>
  <c r="AN1485" i="1"/>
  <c r="AM1485" i="1"/>
  <c r="AL1485" i="1"/>
  <c r="BJ1484" i="1"/>
  <c r="BI1484" i="1"/>
  <c r="BH1484" i="1"/>
  <c r="BG1484" i="1"/>
  <c r="BF1484" i="1"/>
  <c r="BE1484" i="1"/>
  <c r="BD1484" i="1"/>
  <c r="BC1484" i="1"/>
  <c r="AV1484" i="1"/>
  <c r="BP1484" i="1"/>
  <c r="AU1484" i="1"/>
  <c r="BO1484" i="1"/>
  <c r="AN1484" i="1"/>
  <c r="AM1484" i="1"/>
  <c r="AL1484" i="1"/>
  <c r="BJ1483" i="1"/>
  <c r="BI1483" i="1"/>
  <c r="BH1483" i="1"/>
  <c r="BG1483" i="1"/>
  <c r="BF1483" i="1"/>
  <c r="BE1483" i="1"/>
  <c r="BD1483" i="1"/>
  <c r="BC1483" i="1"/>
  <c r="AV1483" i="1"/>
  <c r="AU1483" i="1"/>
  <c r="BO1483" i="1"/>
  <c r="AN1483" i="1"/>
  <c r="AM1483" i="1"/>
  <c r="AL1483" i="1"/>
  <c r="BJ1482" i="1"/>
  <c r="BI1482" i="1"/>
  <c r="BH1482" i="1"/>
  <c r="BG1482" i="1"/>
  <c r="BF1482" i="1"/>
  <c r="BE1482" i="1"/>
  <c r="BD1482" i="1"/>
  <c r="BC1482" i="1"/>
  <c r="AV1482" i="1"/>
  <c r="BP1482" i="1"/>
  <c r="AU1482" i="1"/>
  <c r="BO1482" i="1"/>
  <c r="AN1482" i="1"/>
  <c r="AM1482" i="1"/>
  <c r="AL1482" i="1"/>
  <c r="BJ1481" i="1"/>
  <c r="BI1481" i="1"/>
  <c r="BH1481" i="1"/>
  <c r="BG1481" i="1"/>
  <c r="BF1481" i="1"/>
  <c r="BE1481" i="1"/>
  <c r="BD1481" i="1"/>
  <c r="BC1481" i="1"/>
  <c r="AV1481" i="1"/>
  <c r="BP1481" i="1"/>
  <c r="AU1481" i="1"/>
  <c r="BO1481" i="1"/>
  <c r="AN1481" i="1"/>
  <c r="AM1481" i="1"/>
  <c r="AL1481" i="1"/>
  <c r="BJ1480" i="1"/>
  <c r="BI1480" i="1"/>
  <c r="BH1480" i="1"/>
  <c r="BG1480" i="1"/>
  <c r="BF1480" i="1"/>
  <c r="BE1480" i="1"/>
  <c r="BD1480" i="1"/>
  <c r="BC1480" i="1"/>
  <c r="AV1480" i="1"/>
  <c r="BP1480" i="1"/>
  <c r="AU1480" i="1"/>
  <c r="BO1480" i="1"/>
  <c r="AN1480" i="1"/>
  <c r="AM1480" i="1"/>
  <c r="AL1480" i="1"/>
  <c r="BJ1479" i="1"/>
  <c r="BI1479" i="1"/>
  <c r="BH1479" i="1"/>
  <c r="BG1479" i="1"/>
  <c r="BF1479" i="1"/>
  <c r="BE1479" i="1"/>
  <c r="BD1479" i="1"/>
  <c r="BC1479" i="1"/>
  <c r="AV1479" i="1"/>
  <c r="BP1479" i="1"/>
  <c r="AU1479" i="1"/>
  <c r="BO1479" i="1"/>
  <c r="AN1479" i="1"/>
  <c r="AM1479" i="1"/>
  <c r="AL1479" i="1"/>
  <c r="BJ1478" i="1"/>
  <c r="BI1478" i="1"/>
  <c r="BH1478" i="1"/>
  <c r="BG1478" i="1"/>
  <c r="BF1478" i="1"/>
  <c r="BE1478" i="1"/>
  <c r="BD1478" i="1"/>
  <c r="BC1478" i="1"/>
  <c r="AV1478" i="1"/>
  <c r="BP1478" i="1"/>
  <c r="AU1478" i="1"/>
  <c r="BO1478" i="1"/>
  <c r="AN1478" i="1"/>
  <c r="AM1478" i="1"/>
  <c r="AL1478" i="1"/>
  <c r="BJ1477" i="1"/>
  <c r="BI1477" i="1"/>
  <c r="BH1477" i="1"/>
  <c r="BG1477" i="1"/>
  <c r="BF1477" i="1"/>
  <c r="BE1477" i="1"/>
  <c r="BD1477" i="1"/>
  <c r="BC1477" i="1"/>
  <c r="AV1477" i="1"/>
  <c r="BP1477" i="1"/>
  <c r="AU1477" i="1"/>
  <c r="BO1477" i="1"/>
  <c r="AN1477" i="1"/>
  <c r="AM1477" i="1"/>
  <c r="AL1477" i="1"/>
  <c r="BJ1476" i="1"/>
  <c r="BI1476" i="1"/>
  <c r="BH1476" i="1"/>
  <c r="BG1476" i="1"/>
  <c r="BF1476" i="1"/>
  <c r="BE1476" i="1"/>
  <c r="BD1476" i="1"/>
  <c r="BC1476" i="1"/>
  <c r="AV1476" i="1"/>
  <c r="BP1476" i="1"/>
  <c r="AU1476" i="1"/>
  <c r="BO1476" i="1"/>
  <c r="AN1476" i="1"/>
  <c r="AM1476" i="1"/>
  <c r="AL1476" i="1"/>
  <c r="BJ1475" i="1"/>
  <c r="BI1475" i="1"/>
  <c r="BH1475" i="1"/>
  <c r="BG1475" i="1"/>
  <c r="BF1475" i="1"/>
  <c r="BE1475" i="1"/>
  <c r="BD1475" i="1"/>
  <c r="BC1475" i="1"/>
  <c r="AV1475" i="1"/>
  <c r="BP1475" i="1"/>
  <c r="AU1475" i="1"/>
  <c r="BO1475" i="1"/>
  <c r="AN1475" i="1"/>
  <c r="AM1475" i="1"/>
  <c r="AL1475" i="1"/>
  <c r="BJ1474" i="1"/>
  <c r="BI1474" i="1"/>
  <c r="BH1474" i="1"/>
  <c r="BG1474" i="1"/>
  <c r="BF1474" i="1"/>
  <c r="BE1474" i="1"/>
  <c r="BD1474" i="1"/>
  <c r="BC1474" i="1"/>
  <c r="AV1474" i="1"/>
  <c r="BP1474" i="1"/>
  <c r="AU1474" i="1"/>
  <c r="BO1474" i="1"/>
  <c r="AN1474" i="1"/>
  <c r="AM1474" i="1"/>
  <c r="AL1474" i="1"/>
  <c r="BJ1473" i="1"/>
  <c r="BI1473" i="1"/>
  <c r="BH1473" i="1"/>
  <c r="BG1473" i="1"/>
  <c r="BF1473" i="1"/>
  <c r="BE1473" i="1"/>
  <c r="BD1473" i="1"/>
  <c r="BC1473" i="1"/>
  <c r="AV1473" i="1"/>
  <c r="BP1473" i="1"/>
  <c r="AU1473" i="1"/>
  <c r="BO1473" i="1"/>
  <c r="AN1473" i="1"/>
  <c r="AM1473" i="1"/>
  <c r="AL1473" i="1"/>
  <c r="BJ1472" i="1"/>
  <c r="BI1472" i="1"/>
  <c r="BH1472" i="1"/>
  <c r="BG1472" i="1"/>
  <c r="BF1472" i="1"/>
  <c r="BE1472" i="1"/>
  <c r="BD1472" i="1"/>
  <c r="BC1472" i="1"/>
  <c r="AV1472" i="1"/>
  <c r="BP1472" i="1"/>
  <c r="AU1472" i="1"/>
  <c r="BO1472" i="1"/>
  <c r="AN1472" i="1"/>
  <c r="AM1472" i="1"/>
  <c r="AL1472" i="1"/>
  <c r="BJ1471" i="1"/>
  <c r="BI1471" i="1"/>
  <c r="BH1471" i="1"/>
  <c r="BG1471" i="1"/>
  <c r="BF1471" i="1"/>
  <c r="BE1471" i="1"/>
  <c r="BD1471" i="1"/>
  <c r="BC1471" i="1"/>
  <c r="AV1471" i="1"/>
  <c r="BP1471" i="1"/>
  <c r="AU1471" i="1"/>
  <c r="BO1471" i="1"/>
  <c r="AN1471" i="1"/>
  <c r="AM1471" i="1"/>
  <c r="AL1471" i="1"/>
  <c r="BJ1470" i="1"/>
  <c r="BI1470" i="1"/>
  <c r="BH1470" i="1"/>
  <c r="BG1470" i="1"/>
  <c r="BF1470" i="1"/>
  <c r="BE1470" i="1"/>
  <c r="BD1470" i="1"/>
  <c r="BC1470" i="1"/>
  <c r="AV1470" i="1"/>
  <c r="BP1470" i="1"/>
  <c r="AU1470" i="1"/>
  <c r="BO1470" i="1"/>
  <c r="AN1470" i="1"/>
  <c r="AM1470" i="1"/>
  <c r="AL1470" i="1"/>
  <c r="BJ1469" i="1"/>
  <c r="BI1469" i="1"/>
  <c r="BH1469" i="1"/>
  <c r="BG1469" i="1"/>
  <c r="BF1469" i="1"/>
  <c r="BE1469" i="1"/>
  <c r="BD1469" i="1"/>
  <c r="BC1469" i="1"/>
  <c r="AV1469" i="1"/>
  <c r="BP1469" i="1"/>
  <c r="AU1469" i="1"/>
  <c r="BO1469" i="1"/>
  <c r="AN1469" i="1"/>
  <c r="AM1469" i="1"/>
  <c r="AL1469" i="1"/>
  <c r="BJ1468" i="1"/>
  <c r="BI1468" i="1"/>
  <c r="BH1468" i="1"/>
  <c r="BG1468" i="1"/>
  <c r="BF1468" i="1"/>
  <c r="BE1468" i="1"/>
  <c r="BD1468" i="1"/>
  <c r="BC1468" i="1"/>
  <c r="AV1468" i="1"/>
  <c r="BP1468" i="1"/>
  <c r="AU1468" i="1"/>
  <c r="BO1468" i="1"/>
  <c r="AN1468" i="1"/>
  <c r="AM1468" i="1"/>
  <c r="AL1468" i="1"/>
  <c r="BJ1467" i="1"/>
  <c r="BI1467" i="1"/>
  <c r="BH1467" i="1"/>
  <c r="BG1467" i="1"/>
  <c r="BF1467" i="1"/>
  <c r="BE1467" i="1"/>
  <c r="BD1467" i="1"/>
  <c r="BC1467" i="1"/>
  <c r="AV1467" i="1"/>
  <c r="BP1467" i="1"/>
  <c r="AU1467" i="1"/>
  <c r="BO1467" i="1"/>
  <c r="AN1467" i="1"/>
  <c r="AM1467" i="1"/>
  <c r="AL1467" i="1"/>
  <c r="BJ1466" i="1"/>
  <c r="BI1466" i="1"/>
  <c r="BH1466" i="1"/>
  <c r="BG1466" i="1"/>
  <c r="BF1466" i="1"/>
  <c r="BE1466" i="1"/>
  <c r="BD1466" i="1"/>
  <c r="BC1466" i="1"/>
  <c r="AV1466" i="1"/>
  <c r="BP1466" i="1"/>
  <c r="AU1466" i="1"/>
  <c r="BO1466" i="1"/>
  <c r="AN1466" i="1"/>
  <c r="AM1466" i="1"/>
  <c r="AL1466" i="1"/>
  <c r="BJ1465" i="1"/>
  <c r="BI1465" i="1"/>
  <c r="BH1465" i="1"/>
  <c r="BG1465" i="1"/>
  <c r="BF1465" i="1"/>
  <c r="BE1465" i="1"/>
  <c r="BD1465" i="1"/>
  <c r="BC1465" i="1"/>
  <c r="AV1465" i="1"/>
  <c r="BP1465" i="1"/>
  <c r="AU1465" i="1"/>
  <c r="BO1465" i="1"/>
  <c r="AN1465" i="1"/>
  <c r="AM1465" i="1"/>
  <c r="AL1465" i="1"/>
  <c r="BJ1464" i="1"/>
  <c r="BI1464" i="1"/>
  <c r="BH1464" i="1"/>
  <c r="BG1464" i="1"/>
  <c r="BF1464" i="1"/>
  <c r="BE1464" i="1"/>
  <c r="BD1464" i="1"/>
  <c r="BC1464" i="1"/>
  <c r="AV1464" i="1"/>
  <c r="BP1464" i="1"/>
  <c r="AU1464" i="1"/>
  <c r="BO1464" i="1"/>
  <c r="AN1464" i="1"/>
  <c r="AM1464" i="1"/>
  <c r="AL1464" i="1"/>
  <c r="BJ1463" i="1"/>
  <c r="BI1463" i="1"/>
  <c r="BH1463" i="1"/>
  <c r="BG1463" i="1"/>
  <c r="BF1463" i="1"/>
  <c r="BE1463" i="1"/>
  <c r="BD1463" i="1"/>
  <c r="BC1463" i="1"/>
  <c r="AV1463" i="1"/>
  <c r="BP1463" i="1"/>
  <c r="AU1463" i="1"/>
  <c r="BO1463" i="1"/>
  <c r="AN1463" i="1"/>
  <c r="AM1463" i="1"/>
  <c r="AL1463" i="1"/>
  <c r="BJ1462" i="1"/>
  <c r="BI1462" i="1"/>
  <c r="BH1462" i="1"/>
  <c r="BG1462" i="1"/>
  <c r="BF1462" i="1"/>
  <c r="BE1462" i="1"/>
  <c r="BD1462" i="1"/>
  <c r="BC1462" i="1"/>
  <c r="AV1462" i="1"/>
  <c r="BP1462" i="1"/>
  <c r="AU1462" i="1"/>
  <c r="BO1462" i="1"/>
  <c r="AN1462" i="1"/>
  <c r="AM1462" i="1"/>
  <c r="AL1462" i="1"/>
  <c r="BJ1461" i="1"/>
  <c r="BI1461" i="1"/>
  <c r="BH1461" i="1"/>
  <c r="BG1461" i="1"/>
  <c r="BF1461" i="1"/>
  <c r="BE1461" i="1"/>
  <c r="BD1461" i="1"/>
  <c r="BC1461" i="1"/>
  <c r="AV1461" i="1"/>
  <c r="BP1461" i="1"/>
  <c r="AU1461" i="1"/>
  <c r="BO1461" i="1"/>
  <c r="AN1461" i="1"/>
  <c r="AM1461" i="1"/>
  <c r="AL1461" i="1"/>
  <c r="BJ1460" i="1"/>
  <c r="BI1460" i="1"/>
  <c r="BH1460" i="1"/>
  <c r="BG1460" i="1"/>
  <c r="BF1460" i="1"/>
  <c r="BE1460" i="1"/>
  <c r="BD1460" i="1"/>
  <c r="BC1460" i="1"/>
  <c r="AV1460" i="1"/>
  <c r="BP1460" i="1"/>
  <c r="AU1460" i="1"/>
  <c r="BO1460" i="1"/>
  <c r="AN1460" i="1"/>
  <c r="AM1460" i="1"/>
  <c r="AL1460" i="1"/>
  <c r="BJ1459" i="1"/>
  <c r="BI1459" i="1"/>
  <c r="BH1459" i="1"/>
  <c r="BG1459" i="1"/>
  <c r="BF1459" i="1"/>
  <c r="BE1459" i="1"/>
  <c r="BD1459" i="1"/>
  <c r="BC1459" i="1"/>
  <c r="AV1459" i="1"/>
  <c r="BP1459" i="1"/>
  <c r="AU1459" i="1"/>
  <c r="BO1459" i="1"/>
  <c r="AN1459" i="1"/>
  <c r="AM1459" i="1"/>
  <c r="AL1459" i="1"/>
  <c r="BJ1458" i="1"/>
  <c r="BI1458" i="1"/>
  <c r="BH1458" i="1"/>
  <c r="BG1458" i="1"/>
  <c r="BF1458" i="1"/>
  <c r="BE1458" i="1"/>
  <c r="BD1458" i="1"/>
  <c r="BC1458" i="1"/>
  <c r="AV1458" i="1"/>
  <c r="BP1458" i="1"/>
  <c r="AU1458" i="1"/>
  <c r="BO1458" i="1"/>
  <c r="AN1458" i="1"/>
  <c r="AM1458" i="1"/>
  <c r="AL1458" i="1"/>
  <c r="BJ1457" i="1"/>
  <c r="BI1457" i="1"/>
  <c r="BH1457" i="1"/>
  <c r="BG1457" i="1"/>
  <c r="BF1457" i="1"/>
  <c r="BE1457" i="1"/>
  <c r="BD1457" i="1"/>
  <c r="BC1457" i="1"/>
  <c r="AV1457" i="1"/>
  <c r="BP1457" i="1"/>
  <c r="AU1457" i="1"/>
  <c r="BO1457" i="1"/>
  <c r="AN1457" i="1"/>
  <c r="AM1457" i="1"/>
  <c r="AL1457" i="1"/>
  <c r="BJ1456" i="1"/>
  <c r="BI1456" i="1"/>
  <c r="BH1456" i="1"/>
  <c r="BG1456" i="1"/>
  <c r="BF1456" i="1"/>
  <c r="BE1456" i="1"/>
  <c r="BD1456" i="1"/>
  <c r="BC1456" i="1"/>
  <c r="AV1456" i="1"/>
  <c r="BP1456" i="1"/>
  <c r="AU1456" i="1"/>
  <c r="BO1456" i="1"/>
  <c r="AN1456" i="1"/>
  <c r="AM1456" i="1"/>
  <c r="AL1456" i="1"/>
  <c r="BJ1455" i="1"/>
  <c r="BI1455" i="1"/>
  <c r="BH1455" i="1"/>
  <c r="BG1455" i="1"/>
  <c r="BF1455" i="1"/>
  <c r="BE1455" i="1"/>
  <c r="BD1455" i="1"/>
  <c r="BC1455" i="1"/>
  <c r="AV1455" i="1"/>
  <c r="BP1455" i="1"/>
  <c r="AU1455" i="1"/>
  <c r="BO1455" i="1"/>
  <c r="AN1455" i="1"/>
  <c r="AM1455" i="1"/>
  <c r="AL1455" i="1"/>
  <c r="BJ1454" i="1"/>
  <c r="BI1454" i="1"/>
  <c r="BH1454" i="1"/>
  <c r="BG1454" i="1"/>
  <c r="BF1454" i="1"/>
  <c r="BE1454" i="1"/>
  <c r="BD1454" i="1"/>
  <c r="BC1454" i="1"/>
  <c r="AV1454" i="1"/>
  <c r="BP1454" i="1"/>
  <c r="AU1454" i="1"/>
  <c r="BO1454" i="1"/>
  <c r="AN1454" i="1"/>
  <c r="AM1454" i="1"/>
  <c r="AL1454" i="1"/>
  <c r="BJ1453" i="1"/>
  <c r="BI1453" i="1"/>
  <c r="BH1453" i="1"/>
  <c r="BG1453" i="1"/>
  <c r="BF1453" i="1"/>
  <c r="BE1453" i="1"/>
  <c r="BD1453" i="1"/>
  <c r="BC1453" i="1"/>
  <c r="AV1453" i="1"/>
  <c r="BP1453" i="1"/>
  <c r="AU1453" i="1"/>
  <c r="BO1453" i="1"/>
  <c r="AN1453" i="1"/>
  <c r="AM1453" i="1"/>
  <c r="AL1453" i="1"/>
  <c r="BJ1452" i="1"/>
  <c r="BI1452" i="1"/>
  <c r="BH1452" i="1"/>
  <c r="BG1452" i="1"/>
  <c r="BF1452" i="1"/>
  <c r="BE1452" i="1"/>
  <c r="BD1452" i="1"/>
  <c r="BC1452" i="1"/>
  <c r="AV1452" i="1"/>
  <c r="BP1452" i="1"/>
  <c r="AU1452" i="1"/>
  <c r="BO1452" i="1"/>
  <c r="AN1452" i="1"/>
  <c r="AM1452" i="1"/>
  <c r="AL1452" i="1"/>
  <c r="BJ1451" i="1"/>
  <c r="BI1451" i="1"/>
  <c r="BH1451" i="1"/>
  <c r="BG1451" i="1"/>
  <c r="BF1451" i="1"/>
  <c r="BE1451" i="1"/>
  <c r="BD1451" i="1"/>
  <c r="BC1451" i="1"/>
  <c r="AV1451" i="1"/>
  <c r="BP1451" i="1"/>
  <c r="AU1451" i="1"/>
  <c r="BO1451" i="1"/>
  <c r="AN1451" i="1"/>
  <c r="AM1451" i="1"/>
  <c r="AL1451" i="1"/>
  <c r="BJ1450" i="1"/>
  <c r="BI1450" i="1"/>
  <c r="BH1450" i="1"/>
  <c r="BG1450" i="1"/>
  <c r="BF1450" i="1"/>
  <c r="BE1450" i="1"/>
  <c r="BD1450" i="1"/>
  <c r="BC1450" i="1"/>
  <c r="AV1450" i="1"/>
  <c r="BP1450" i="1"/>
  <c r="AU1450" i="1"/>
  <c r="BO1450" i="1"/>
  <c r="AN1450" i="1"/>
  <c r="AM1450" i="1"/>
  <c r="AL1450" i="1"/>
  <c r="BJ1449" i="1"/>
  <c r="BI1449" i="1"/>
  <c r="BH1449" i="1"/>
  <c r="BG1449" i="1"/>
  <c r="BF1449" i="1"/>
  <c r="BE1449" i="1"/>
  <c r="BD1449" i="1"/>
  <c r="BC1449" i="1"/>
  <c r="AV1449" i="1"/>
  <c r="BP1449" i="1"/>
  <c r="AU1449" i="1"/>
  <c r="BO1449" i="1"/>
  <c r="AN1449" i="1"/>
  <c r="AM1449" i="1"/>
  <c r="AL1449" i="1"/>
  <c r="BJ1448" i="1"/>
  <c r="BI1448" i="1"/>
  <c r="BH1448" i="1"/>
  <c r="BG1448" i="1"/>
  <c r="BF1448" i="1"/>
  <c r="BE1448" i="1"/>
  <c r="BD1448" i="1"/>
  <c r="BC1448" i="1"/>
  <c r="AV1448" i="1"/>
  <c r="BP1448" i="1"/>
  <c r="AU1448" i="1"/>
  <c r="BO1448" i="1"/>
  <c r="AN1448" i="1"/>
  <c r="AM1448" i="1"/>
  <c r="AL1448" i="1"/>
  <c r="BJ1447" i="1"/>
  <c r="BI1447" i="1"/>
  <c r="BH1447" i="1"/>
  <c r="BG1447" i="1"/>
  <c r="BF1447" i="1"/>
  <c r="BE1447" i="1"/>
  <c r="BD1447" i="1"/>
  <c r="BC1447" i="1"/>
  <c r="AV1447" i="1"/>
  <c r="BP1447" i="1"/>
  <c r="AU1447" i="1"/>
  <c r="BO1447" i="1"/>
  <c r="AN1447" i="1"/>
  <c r="AM1447" i="1"/>
  <c r="AL1447" i="1"/>
  <c r="BJ1446" i="1"/>
  <c r="BI1446" i="1"/>
  <c r="BH1446" i="1"/>
  <c r="BG1446" i="1"/>
  <c r="BF1446" i="1"/>
  <c r="BE1446" i="1"/>
  <c r="BD1446" i="1"/>
  <c r="BC1446" i="1"/>
  <c r="AV1446" i="1"/>
  <c r="BP1446" i="1"/>
  <c r="AU1446" i="1"/>
  <c r="BO1446" i="1"/>
  <c r="AN1446" i="1"/>
  <c r="AM1446" i="1"/>
  <c r="AL1446" i="1"/>
  <c r="BJ1445" i="1"/>
  <c r="BI1445" i="1"/>
  <c r="BH1445" i="1"/>
  <c r="BG1445" i="1"/>
  <c r="BF1445" i="1"/>
  <c r="BE1445" i="1"/>
  <c r="BD1445" i="1"/>
  <c r="BC1445" i="1"/>
  <c r="AV1445" i="1"/>
  <c r="BP1445" i="1"/>
  <c r="AU1445" i="1"/>
  <c r="BO1445" i="1"/>
  <c r="AN1445" i="1"/>
  <c r="AM1445" i="1"/>
  <c r="AL1445" i="1"/>
  <c r="BJ1444" i="1"/>
  <c r="BI1444" i="1"/>
  <c r="BH1444" i="1"/>
  <c r="BG1444" i="1"/>
  <c r="BF1444" i="1"/>
  <c r="BE1444" i="1"/>
  <c r="BD1444" i="1"/>
  <c r="BC1444" i="1"/>
  <c r="AV1444" i="1"/>
  <c r="BP1444" i="1"/>
  <c r="AU1444" i="1"/>
  <c r="BO1444" i="1"/>
  <c r="AN1444" i="1"/>
  <c r="AM1444" i="1"/>
  <c r="AL1444" i="1"/>
  <c r="BJ1443" i="1"/>
  <c r="BI1443" i="1"/>
  <c r="BH1443" i="1"/>
  <c r="BG1443" i="1"/>
  <c r="BF1443" i="1"/>
  <c r="BE1443" i="1"/>
  <c r="BD1443" i="1"/>
  <c r="BC1443" i="1"/>
  <c r="AV1443" i="1"/>
  <c r="BP1443" i="1"/>
  <c r="AU1443" i="1"/>
  <c r="BO1443" i="1"/>
  <c r="AN1443" i="1"/>
  <c r="AM1443" i="1"/>
  <c r="AL1443" i="1"/>
  <c r="BJ1442" i="1"/>
  <c r="BI1442" i="1"/>
  <c r="BH1442" i="1"/>
  <c r="BG1442" i="1"/>
  <c r="BF1442" i="1"/>
  <c r="BE1442" i="1"/>
  <c r="BD1442" i="1"/>
  <c r="BC1442" i="1"/>
  <c r="AV1442" i="1"/>
  <c r="BP1442" i="1"/>
  <c r="AU1442" i="1"/>
  <c r="BO1442" i="1"/>
  <c r="AN1442" i="1"/>
  <c r="AM1442" i="1"/>
  <c r="AL1442" i="1"/>
  <c r="BJ1441" i="1"/>
  <c r="BI1441" i="1"/>
  <c r="BH1441" i="1"/>
  <c r="BG1441" i="1"/>
  <c r="BF1441" i="1"/>
  <c r="BE1441" i="1"/>
  <c r="BD1441" i="1"/>
  <c r="BC1441" i="1"/>
  <c r="AV1441" i="1"/>
  <c r="BP1441" i="1"/>
  <c r="AU1441" i="1"/>
  <c r="BO1441" i="1"/>
  <c r="AN1441" i="1"/>
  <c r="AM1441" i="1"/>
  <c r="AL1441" i="1"/>
  <c r="BJ1440" i="1"/>
  <c r="BI1440" i="1"/>
  <c r="BH1440" i="1"/>
  <c r="BG1440" i="1"/>
  <c r="BF1440" i="1"/>
  <c r="BE1440" i="1"/>
  <c r="BD1440" i="1"/>
  <c r="BC1440" i="1"/>
  <c r="AV1440" i="1"/>
  <c r="BP1440" i="1"/>
  <c r="AU1440" i="1"/>
  <c r="BO1440" i="1"/>
  <c r="AN1440" i="1"/>
  <c r="AM1440" i="1"/>
  <c r="AL1440" i="1"/>
  <c r="BJ1439" i="1"/>
  <c r="BI1439" i="1"/>
  <c r="BH1439" i="1"/>
  <c r="BG1439" i="1"/>
  <c r="BF1439" i="1"/>
  <c r="BE1439" i="1"/>
  <c r="BD1439" i="1"/>
  <c r="BC1439" i="1"/>
  <c r="AV1439" i="1"/>
  <c r="BP1439" i="1"/>
  <c r="AU1439" i="1"/>
  <c r="BO1439" i="1"/>
  <c r="AN1439" i="1"/>
  <c r="AM1439" i="1"/>
  <c r="AL1439" i="1"/>
  <c r="BJ1438" i="1"/>
  <c r="BI1438" i="1"/>
  <c r="BH1438" i="1"/>
  <c r="BG1438" i="1"/>
  <c r="BF1438" i="1"/>
  <c r="BE1438" i="1"/>
  <c r="BD1438" i="1"/>
  <c r="BC1438" i="1"/>
  <c r="AV1438" i="1"/>
  <c r="BP1438" i="1"/>
  <c r="AU1438" i="1"/>
  <c r="BO1438" i="1"/>
  <c r="AN1438" i="1"/>
  <c r="AM1438" i="1"/>
  <c r="AL1438" i="1"/>
  <c r="BJ1437" i="1"/>
  <c r="BI1437" i="1"/>
  <c r="BH1437" i="1"/>
  <c r="BG1437" i="1"/>
  <c r="BF1437" i="1"/>
  <c r="BE1437" i="1"/>
  <c r="BD1437" i="1"/>
  <c r="BC1437" i="1"/>
  <c r="AV1437" i="1"/>
  <c r="BP1437" i="1"/>
  <c r="AU1437" i="1"/>
  <c r="BO1437" i="1"/>
  <c r="AN1437" i="1"/>
  <c r="AM1437" i="1"/>
  <c r="AL1437" i="1"/>
  <c r="BJ1436" i="1"/>
  <c r="BI1436" i="1"/>
  <c r="BH1436" i="1"/>
  <c r="BG1436" i="1"/>
  <c r="BF1436" i="1"/>
  <c r="BE1436" i="1"/>
  <c r="BD1436" i="1"/>
  <c r="BC1436" i="1"/>
  <c r="AV1436" i="1"/>
  <c r="BP1436" i="1"/>
  <c r="AU1436" i="1"/>
  <c r="BO1436" i="1"/>
  <c r="AN1436" i="1"/>
  <c r="AM1436" i="1"/>
  <c r="AL1436" i="1"/>
  <c r="BJ1435" i="1"/>
  <c r="BI1435" i="1"/>
  <c r="BH1435" i="1"/>
  <c r="BG1435" i="1"/>
  <c r="BF1435" i="1"/>
  <c r="BE1435" i="1"/>
  <c r="BD1435" i="1"/>
  <c r="BC1435" i="1"/>
  <c r="AV1435" i="1"/>
  <c r="AU1435" i="1"/>
  <c r="BO1435" i="1"/>
  <c r="AN1435" i="1"/>
  <c r="AM1435" i="1"/>
  <c r="AL1435" i="1"/>
  <c r="BJ1434" i="1"/>
  <c r="BI1434" i="1"/>
  <c r="BH1434" i="1"/>
  <c r="BG1434" i="1"/>
  <c r="BF1434" i="1"/>
  <c r="BE1434" i="1"/>
  <c r="BD1434" i="1"/>
  <c r="BC1434" i="1"/>
  <c r="AV1434" i="1"/>
  <c r="BP1434" i="1"/>
  <c r="AU1434" i="1"/>
  <c r="BO1434" i="1"/>
  <c r="AN1434" i="1"/>
  <c r="AM1434" i="1"/>
  <c r="AL1434" i="1"/>
  <c r="BJ1433" i="1"/>
  <c r="BI1433" i="1"/>
  <c r="BH1433" i="1"/>
  <c r="BG1433" i="1"/>
  <c r="BF1433" i="1"/>
  <c r="BE1433" i="1"/>
  <c r="BD1433" i="1"/>
  <c r="BC1433" i="1"/>
  <c r="AV1433" i="1"/>
  <c r="BP1433" i="1"/>
  <c r="AU1433" i="1"/>
  <c r="BO1433" i="1"/>
  <c r="AN1433" i="1"/>
  <c r="AM1433" i="1"/>
  <c r="AL1433" i="1"/>
  <c r="BJ1432" i="1"/>
  <c r="BI1432" i="1"/>
  <c r="BH1432" i="1"/>
  <c r="BG1432" i="1"/>
  <c r="BF1432" i="1"/>
  <c r="BE1432" i="1"/>
  <c r="BD1432" i="1"/>
  <c r="BC1432" i="1"/>
  <c r="AV1432" i="1"/>
  <c r="BP1432" i="1"/>
  <c r="AU1432" i="1"/>
  <c r="BO1432" i="1"/>
  <c r="AN1432" i="1"/>
  <c r="AM1432" i="1"/>
  <c r="AL1432" i="1"/>
  <c r="BJ1431" i="1"/>
  <c r="BI1431" i="1"/>
  <c r="BH1431" i="1"/>
  <c r="BG1431" i="1"/>
  <c r="BF1431" i="1"/>
  <c r="BE1431" i="1"/>
  <c r="BD1431" i="1"/>
  <c r="BC1431" i="1"/>
  <c r="AV1431" i="1"/>
  <c r="BP1431" i="1"/>
  <c r="AU1431" i="1"/>
  <c r="BO1431" i="1"/>
  <c r="AN1431" i="1"/>
  <c r="AM1431" i="1"/>
  <c r="AL1431" i="1"/>
  <c r="BJ1430" i="1"/>
  <c r="BI1430" i="1"/>
  <c r="BH1430" i="1"/>
  <c r="BG1430" i="1"/>
  <c r="BF1430" i="1"/>
  <c r="BE1430" i="1"/>
  <c r="BD1430" i="1"/>
  <c r="BC1430" i="1"/>
  <c r="AV1430" i="1"/>
  <c r="BP1430" i="1"/>
  <c r="AU1430" i="1"/>
  <c r="BO1430" i="1"/>
  <c r="AN1430" i="1"/>
  <c r="AM1430" i="1"/>
  <c r="AL1430" i="1"/>
  <c r="BJ1429" i="1"/>
  <c r="BI1429" i="1"/>
  <c r="BH1429" i="1"/>
  <c r="BG1429" i="1"/>
  <c r="BF1429" i="1"/>
  <c r="BE1429" i="1"/>
  <c r="BD1429" i="1"/>
  <c r="BC1429" i="1"/>
  <c r="AV1429" i="1"/>
  <c r="BP1429" i="1"/>
  <c r="AU1429" i="1"/>
  <c r="BO1429" i="1"/>
  <c r="AN1429" i="1"/>
  <c r="AM1429" i="1"/>
  <c r="AL1429" i="1"/>
  <c r="BJ1428" i="1"/>
  <c r="BI1428" i="1"/>
  <c r="BH1428" i="1"/>
  <c r="BG1428" i="1"/>
  <c r="BF1428" i="1"/>
  <c r="BE1428" i="1"/>
  <c r="BD1428" i="1"/>
  <c r="BC1428" i="1"/>
  <c r="AV1428" i="1"/>
  <c r="BP1428" i="1"/>
  <c r="AU1428" i="1"/>
  <c r="BO1428" i="1"/>
  <c r="AN1428" i="1"/>
  <c r="AM1428" i="1"/>
  <c r="AL1428" i="1"/>
  <c r="BJ1427" i="1"/>
  <c r="BI1427" i="1"/>
  <c r="BH1427" i="1"/>
  <c r="BG1427" i="1"/>
  <c r="BF1427" i="1"/>
  <c r="BE1427" i="1"/>
  <c r="BD1427" i="1"/>
  <c r="BC1427" i="1"/>
  <c r="AV1427" i="1"/>
  <c r="BP1427" i="1"/>
  <c r="AU1427" i="1"/>
  <c r="BO1427" i="1"/>
  <c r="AN1427" i="1"/>
  <c r="AM1427" i="1"/>
  <c r="AL1427" i="1"/>
  <c r="BJ1426" i="1"/>
  <c r="BI1426" i="1"/>
  <c r="BH1426" i="1"/>
  <c r="BG1426" i="1"/>
  <c r="BF1426" i="1"/>
  <c r="BE1426" i="1"/>
  <c r="BD1426" i="1"/>
  <c r="BC1426" i="1"/>
  <c r="AV1426" i="1"/>
  <c r="BP1426" i="1"/>
  <c r="AU1426" i="1"/>
  <c r="BO1426" i="1"/>
  <c r="AN1426" i="1"/>
  <c r="AM1426" i="1"/>
  <c r="AL1426" i="1"/>
  <c r="BJ1425" i="1"/>
  <c r="BI1425" i="1"/>
  <c r="BH1425" i="1"/>
  <c r="BG1425" i="1"/>
  <c r="BF1425" i="1"/>
  <c r="BE1425" i="1"/>
  <c r="BD1425" i="1"/>
  <c r="BC1425" i="1"/>
  <c r="AV1425" i="1"/>
  <c r="BP1425" i="1"/>
  <c r="AU1425" i="1"/>
  <c r="BO1425" i="1"/>
  <c r="AN1425" i="1"/>
  <c r="AM1425" i="1"/>
  <c r="AL1425" i="1"/>
  <c r="BJ1424" i="1"/>
  <c r="BI1424" i="1"/>
  <c r="BH1424" i="1"/>
  <c r="BG1424" i="1"/>
  <c r="BF1424" i="1"/>
  <c r="BE1424" i="1"/>
  <c r="BD1424" i="1"/>
  <c r="BC1424" i="1"/>
  <c r="AV1424" i="1"/>
  <c r="BP1424" i="1"/>
  <c r="AU1424" i="1"/>
  <c r="BO1424" i="1"/>
  <c r="AN1424" i="1"/>
  <c r="AM1424" i="1"/>
  <c r="AL1424" i="1"/>
  <c r="BJ1423" i="1"/>
  <c r="BI1423" i="1"/>
  <c r="BH1423" i="1"/>
  <c r="BG1423" i="1"/>
  <c r="BF1423" i="1"/>
  <c r="BE1423" i="1"/>
  <c r="BD1423" i="1"/>
  <c r="BC1423" i="1"/>
  <c r="AV1423" i="1"/>
  <c r="BP1423" i="1"/>
  <c r="AU1423" i="1"/>
  <c r="BO1423" i="1"/>
  <c r="AN1423" i="1"/>
  <c r="AM1423" i="1"/>
  <c r="AL1423" i="1"/>
  <c r="BJ1422" i="1"/>
  <c r="BI1422" i="1"/>
  <c r="BH1422" i="1"/>
  <c r="BG1422" i="1"/>
  <c r="BF1422" i="1"/>
  <c r="BE1422" i="1"/>
  <c r="BD1422" i="1"/>
  <c r="BC1422" i="1"/>
  <c r="AV1422" i="1"/>
  <c r="BP1422" i="1"/>
  <c r="AU1422" i="1"/>
  <c r="BO1422" i="1"/>
  <c r="AN1422" i="1"/>
  <c r="AM1422" i="1"/>
  <c r="AL1422" i="1"/>
  <c r="BJ1421" i="1"/>
  <c r="BI1421" i="1"/>
  <c r="BH1421" i="1"/>
  <c r="BG1421" i="1"/>
  <c r="BF1421" i="1"/>
  <c r="BE1421" i="1"/>
  <c r="BD1421" i="1"/>
  <c r="BC1421" i="1"/>
  <c r="AV1421" i="1"/>
  <c r="BP1421" i="1"/>
  <c r="AU1421" i="1"/>
  <c r="BO1421" i="1"/>
  <c r="AN1421" i="1"/>
  <c r="AM1421" i="1"/>
  <c r="AL1421" i="1"/>
  <c r="BJ1420" i="1"/>
  <c r="BI1420" i="1"/>
  <c r="BH1420" i="1"/>
  <c r="BG1420" i="1"/>
  <c r="BF1420" i="1"/>
  <c r="BE1420" i="1"/>
  <c r="BD1420" i="1"/>
  <c r="BC1420" i="1"/>
  <c r="AV1420" i="1"/>
  <c r="BP1420" i="1"/>
  <c r="AU1420" i="1"/>
  <c r="BO1420" i="1"/>
  <c r="AN1420" i="1"/>
  <c r="AM1420" i="1"/>
  <c r="AL1420" i="1"/>
  <c r="BJ1419" i="1"/>
  <c r="BI1419" i="1"/>
  <c r="BH1419" i="1"/>
  <c r="BG1419" i="1"/>
  <c r="BF1419" i="1"/>
  <c r="BE1419" i="1"/>
  <c r="BD1419" i="1"/>
  <c r="BC1419" i="1"/>
  <c r="AV1419" i="1"/>
  <c r="AU1419" i="1"/>
  <c r="BO1419" i="1"/>
  <c r="AN1419" i="1"/>
  <c r="AM1419" i="1"/>
  <c r="AL1419" i="1"/>
  <c r="BJ1418" i="1"/>
  <c r="BI1418" i="1"/>
  <c r="BH1418" i="1"/>
  <c r="BG1418" i="1"/>
  <c r="BF1418" i="1"/>
  <c r="BE1418" i="1"/>
  <c r="BD1418" i="1"/>
  <c r="BC1418" i="1"/>
  <c r="AV1418" i="1"/>
  <c r="BP1418" i="1"/>
  <c r="AU1418" i="1"/>
  <c r="BO1418" i="1"/>
  <c r="AN1418" i="1"/>
  <c r="AM1418" i="1"/>
  <c r="AL1418" i="1"/>
  <c r="BJ1417" i="1"/>
  <c r="BI1417" i="1"/>
  <c r="BH1417" i="1"/>
  <c r="BG1417" i="1"/>
  <c r="BF1417" i="1"/>
  <c r="BE1417" i="1"/>
  <c r="BD1417" i="1"/>
  <c r="BC1417" i="1"/>
  <c r="AV1417" i="1"/>
  <c r="BP1417" i="1"/>
  <c r="AU1417" i="1"/>
  <c r="BO1417" i="1"/>
  <c r="AN1417" i="1"/>
  <c r="AM1417" i="1"/>
  <c r="AL1417" i="1"/>
  <c r="BJ1416" i="1"/>
  <c r="BI1416" i="1"/>
  <c r="BH1416" i="1"/>
  <c r="BG1416" i="1"/>
  <c r="BF1416" i="1"/>
  <c r="BE1416" i="1"/>
  <c r="BD1416" i="1"/>
  <c r="BC1416" i="1"/>
  <c r="AV1416" i="1"/>
  <c r="BP1416" i="1"/>
  <c r="AU1416" i="1"/>
  <c r="BO1416" i="1"/>
  <c r="AN1416" i="1"/>
  <c r="AM1416" i="1"/>
  <c r="AL1416" i="1"/>
  <c r="BJ1415" i="1"/>
  <c r="BI1415" i="1"/>
  <c r="BH1415" i="1"/>
  <c r="BG1415" i="1"/>
  <c r="BF1415" i="1"/>
  <c r="BE1415" i="1"/>
  <c r="BD1415" i="1"/>
  <c r="BC1415" i="1"/>
  <c r="AV1415" i="1"/>
  <c r="BP1415" i="1"/>
  <c r="AU1415" i="1"/>
  <c r="BO1415" i="1"/>
  <c r="AN1415" i="1"/>
  <c r="AM1415" i="1"/>
  <c r="AL1415" i="1"/>
  <c r="BJ1414" i="1"/>
  <c r="BI1414" i="1"/>
  <c r="BH1414" i="1"/>
  <c r="BG1414" i="1"/>
  <c r="BF1414" i="1"/>
  <c r="BE1414" i="1"/>
  <c r="BD1414" i="1"/>
  <c r="BC1414" i="1"/>
  <c r="AV1414" i="1"/>
  <c r="BP1414" i="1"/>
  <c r="AU1414" i="1"/>
  <c r="BO1414" i="1"/>
  <c r="AN1414" i="1"/>
  <c r="AM1414" i="1"/>
  <c r="AL1414" i="1"/>
  <c r="BJ1413" i="1"/>
  <c r="BI1413" i="1"/>
  <c r="BH1413" i="1"/>
  <c r="BG1413" i="1"/>
  <c r="BF1413" i="1"/>
  <c r="BE1413" i="1"/>
  <c r="BD1413" i="1"/>
  <c r="BC1413" i="1"/>
  <c r="AV1413" i="1"/>
  <c r="BP1413" i="1"/>
  <c r="AU1413" i="1"/>
  <c r="BO1413" i="1"/>
  <c r="AN1413" i="1"/>
  <c r="AM1413" i="1"/>
  <c r="AL1413" i="1"/>
  <c r="BJ1412" i="1"/>
  <c r="BI1412" i="1"/>
  <c r="BH1412" i="1"/>
  <c r="BG1412" i="1"/>
  <c r="BF1412" i="1"/>
  <c r="BE1412" i="1"/>
  <c r="BD1412" i="1"/>
  <c r="BC1412" i="1"/>
  <c r="AV1412" i="1"/>
  <c r="BP1412" i="1"/>
  <c r="AU1412" i="1"/>
  <c r="BO1412" i="1"/>
  <c r="AN1412" i="1"/>
  <c r="AM1412" i="1"/>
  <c r="AL1412" i="1"/>
  <c r="BJ1411" i="1"/>
  <c r="BI1411" i="1"/>
  <c r="BH1411" i="1"/>
  <c r="BG1411" i="1"/>
  <c r="BF1411" i="1"/>
  <c r="BE1411" i="1"/>
  <c r="BD1411" i="1"/>
  <c r="BC1411" i="1"/>
  <c r="AV1411" i="1"/>
  <c r="BP1411" i="1"/>
  <c r="AU1411" i="1"/>
  <c r="BO1411" i="1"/>
  <c r="AN1411" i="1"/>
  <c r="AM1411" i="1"/>
  <c r="AL1411" i="1"/>
  <c r="BJ1410" i="1"/>
  <c r="BI1410" i="1"/>
  <c r="BH1410" i="1"/>
  <c r="BG1410" i="1"/>
  <c r="BF1410" i="1"/>
  <c r="BE1410" i="1"/>
  <c r="BD1410" i="1"/>
  <c r="BC1410" i="1"/>
  <c r="AV1410" i="1"/>
  <c r="BP1410" i="1"/>
  <c r="AU1410" i="1"/>
  <c r="BO1410" i="1"/>
  <c r="AN1410" i="1"/>
  <c r="AM1410" i="1"/>
  <c r="AL1410" i="1"/>
  <c r="BJ1409" i="1"/>
  <c r="BI1409" i="1"/>
  <c r="BH1409" i="1"/>
  <c r="BG1409" i="1"/>
  <c r="BF1409" i="1"/>
  <c r="BE1409" i="1"/>
  <c r="BD1409" i="1"/>
  <c r="BC1409" i="1"/>
  <c r="AV1409" i="1"/>
  <c r="BP1409" i="1"/>
  <c r="AU1409" i="1"/>
  <c r="BO1409" i="1"/>
  <c r="AN1409" i="1"/>
  <c r="AM1409" i="1"/>
  <c r="AL1409" i="1"/>
  <c r="BJ1408" i="1"/>
  <c r="BI1408" i="1"/>
  <c r="BH1408" i="1"/>
  <c r="BG1408" i="1"/>
  <c r="BF1408" i="1"/>
  <c r="BE1408" i="1"/>
  <c r="BD1408" i="1"/>
  <c r="BC1408" i="1"/>
  <c r="AV1408" i="1"/>
  <c r="BP1408" i="1"/>
  <c r="AU1408" i="1"/>
  <c r="BO1408" i="1"/>
  <c r="AN1408" i="1"/>
  <c r="AM1408" i="1"/>
  <c r="AL1408" i="1"/>
  <c r="BJ1407" i="1"/>
  <c r="BI1407" i="1"/>
  <c r="BH1407" i="1"/>
  <c r="BG1407" i="1"/>
  <c r="BF1407" i="1"/>
  <c r="BE1407" i="1"/>
  <c r="BD1407" i="1"/>
  <c r="BC1407" i="1"/>
  <c r="AV1407" i="1"/>
  <c r="BP1407" i="1"/>
  <c r="AU1407" i="1"/>
  <c r="BO1407" i="1"/>
  <c r="AN1407" i="1"/>
  <c r="AM1407" i="1"/>
  <c r="AL1407" i="1"/>
  <c r="BJ1406" i="1"/>
  <c r="BI1406" i="1"/>
  <c r="BH1406" i="1"/>
  <c r="BG1406" i="1"/>
  <c r="BF1406" i="1"/>
  <c r="BE1406" i="1"/>
  <c r="BD1406" i="1"/>
  <c r="BC1406" i="1"/>
  <c r="AV1406" i="1"/>
  <c r="BP1406" i="1"/>
  <c r="AU1406" i="1"/>
  <c r="BO1406" i="1"/>
  <c r="AN1406" i="1"/>
  <c r="AM1406" i="1"/>
  <c r="AL1406" i="1"/>
  <c r="BJ1405" i="1"/>
  <c r="BI1405" i="1"/>
  <c r="BH1405" i="1"/>
  <c r="BG1405" i="1"/>
  <c r="BF1405" i="1"/>
  <c r="BE1405" i="1"/>
  <c r="BD1405" i="1"/>
  <c r="BC1405" i="1"/>
  <c r="AV1405" i="1"/>
  <c r="BP1405" i="1"/>
  <c r="AU1405" i="1"/>
  <c r="BO1405" i="1"/>
  <c r="AN1405" i="1"/>
  <c r="AM1405" i="1"/>
  <c r="AL1405" i="1"/>
  <c r="BJ1404" i="1"/>
  <c r="BI1404" i="1"/>
  <c r="BH1404" i="1"/>
  <c r="BG1404" i="1"/>
  <c r="BF1404" i="1"/>
  <c r="BE1404" i="1"/>
  <c r="BD1404" i="1"/>
  <c r="BC1404" i="1"/>
  <c r="AV1404" i="1"/>
  <c r="BP1404" i="1"/>
  <c r="AU1404" i="1"/>
  <c r="BO1404" i="1"/>
  <c r="AN1404" i="1"/>
  <c r="AM1404" i="1"/>
  <c r="AL1404" i="1"/>
  <c r="BJ1403" i="1"/>
  <c r="BI1403" i="1"/>
  <c r="BH1403" i="1"/>
  <c r="BG1403" i="1"/>
  <c r="BF1403" i="1"/>
  <c r="BE1403" i="1"/>
  <c r="BD1403" i="1"/>
  <c r="BC1403" i="1"/>
  <c r="AV1403" i="1"/>
  <c r="AU1403" i="1"/>
  <c r="BO1403" i="1"/>
  <c r="AN1403" i="1"/>
  <c r="AM1403" i="1"/>
  <c r="AL1403" i="1"/>
  <c r="BJ1402" i="1"/>
  <c r="BI1402" i="1"/>
  <c r="BH1402" i="1"/>
  <c r="BG1402" i="1"/>
  <c r="BF1402" i="1"/>
  <c r="BE1402" i="1"/>
  <c r="BD1402" i="1"/>
  <c r="BC1402" i="1"/>
  <c r="AV1402" i="1"/>
  <c r="BP1402" i="1"/>
  <c r="AU1402" i="1"/>
  <c r="BO1402" i="1"/>
  <c r="AN1402" i="1"/>
  <c r="AM1402" i="1"/>
  <c r="AL1402" i="1"/>
  <c r="BJ1401" i="1"/>
  <c r="BI1401" i="1"/>
  <c r="BH1401" i="1"/>
  <c r="BG1401" i="1"/>
  <c r="BF1401" i="1"/>
  <c r="BE1401" i="1"/>
  <c r="BD1401" i="1"/>
  <c r="BC1401" i="1"/>
  <c r="AV1401" i="1"/>
  <c r="BP1401" i="1"/>
  <c r="AU1401" i="1"/>
  <c r="BO1401" i="1"/>
  <c r="AN1401" i="1"/>
  <c r="AM1401" i="1"/>
  <c r="AL1401" i="1"/>
  <c r="BJ1400" i="1"/>
  <c r="BI1400" i="1"/>
  <c r="BH1400" i="1"/>
  <c r="BG1400" i="1"/>
  <c r="BF1400" i="1"/>
  <c r="BE1400" i="1"/>
  <c r="BD1400" i="1"/>
  <c r="BC1400" i="1"/>
  <c r="AV1400" i="1"/>
  <c r="BP1400" i="1"/>
  <c r="AU1400" i="1"/>
  <c r="BO1400" i="1"/>
  <c r="AN1400" i="1"/>
  <c r="AM1400" i="1"/>
  <c r="AL1400" i="1"/>
  <c r="BJ1399" i="1"/>
  <c r="BI1399" i="1"/>
  <c r="BH1399" i="1"/>
  <c r="BG1399" i="1"/>
  <c r="BF1399" i="1"/>
  <c r="BE1399" i="1"/>
  <c r="BD1399" i="1"/>
  <c r="BC1399" i="1"/>
  <c r="AV1399" i="1"/>
  <c r="BP1399" i="1"/>
  <c r="AU1399" i="1"/>
  <c r="BO1399" i="1"/>
  <c r="AN1399" i="1"/>
  <c r="AM1399" i="1"/>
  <c r="AL1399" i="1"/>
  <c r="BJ1398" i="1"/>
  <c r="BI1398" i="1"/>
  <c r="BH1398" i="1"/>
  <c r="BG1398" i="1"/>
  <c r="BF1398" i="1"/>
  <c r="BE1398" i="1"/>
  <c r="BD1398" i="1"/>
  <c r="BC1398" i="1"/>
  <c r="AV1398" i="1"/>
  <c r="BP1398" i="1"/>
  <c r="AU1398" i="1"/>
  <c r="BO1398" i="1"/>
  <c r="AN1398" i="1"/>
  <c r="AM1398" i="1"/>
  <c r="AL1398" i="1"/>
  <c r="BJ1397" i="1"/>
  <c r="BI1397" i="1"/>
  <c r="BH1397" i="1"/>
  <c r="BG1397" i="1"/>
  <c r="BF1397" i="1"/>
  <c r="BE1397" i="1"/>
  <c r="BD1397" i="1"/>
  <c r="BC1397" i="1"/>
  <c r="AV1397" i="1"/>
  <c r="BP1397" i="1"/>
  <c r="AU1397" i="1"/>
  <c r="BO1397" i="1"/>
  <c r="AN1397" i="1"/>
  <c r="AM1397" i="1"/>
  <c r="AL1397" i="1"/>
  <c r="BJ1396" i="1"/>
  <c r="BI1396" i="1"/>
  <c r="BH1396" i="1"/>
  <c r="BG1396" i="1"/>
  <c r="BF1396" i="1"/>
  <c r="BE1396" i="1"/>
  <c r="BD1396" i="1"/>
  <c r="BC1396" i="1"/>
  <c r="AV1396" i="1"/>
  <c r="BP1396" i="1"/>
  <c r="AU1396" i="1"/>
  <c r="BO1396" i="1"/>
  <c r="AN1396" i="1"/>
  <c r="AM1396" i="1"/>
  <c r="AL1396" i="1"/>
  <c r="BJ1395" i="1"/>
  <c r="BI1395" i="1"/>
  <c r="BH1395" i="1"/>
  <c r="BG1395" i="1"/>
  <c r="BF1395" i="1"/>
  <c r="BE1395" i="1"/>
  <c r="BD1395" i="1"/>
  <c r="BC1395" i="1"/>
  <c r="AV1395" i="1"/>
  <c r="BP1395" i="1"/>
  <c r="AU1395" i="1"/>
  <c r="BO1395" i="1"/>
  <c r="AN1395" i="1"/>
  <c r="AM1395" i="1"/>
  <c r="AL1395" i="1"/>
  <c r="BJ1394" i="1"/>
  <c r="BI1394" i="1"/>
  <c r="BH1394" i="1"/>
  <c r="BG1394" i="1"/>
  <c r="BF1394" i="1"/>
  <c r="BE1394" i="1"/>
  <c r="BD1394" i="1"/>
  <c r="BC1394" i="1"/>
  <c r="AV1394" i="1"/>
  <c r="BP1394" i="1"/>
  <c r="AU1394" i="1"/>
  <c r="BO1394" i="1"/>
  <c r="AN1394" i="1"/>
  <c r="AM1394" i="1"/>
  <c r="AL1394" i="1"/>
  <c r="BJ1393" i="1"/>
  <c r="BI1393" i="1"/>
  <c r="BH1393" i="1"/>
  <c r="BG1393" i="1"/>
  <c r="BF1393" i="1"/>
  <c r="BE1393" i="1"/>
  <c r="BD1393" i="1"/>
  <c r="BC1393" i="1"/>
  <c r="AV1393" i="1"/>
  <c r="BP1393" i="1"/>
  <c r="AU1393" i="1"/>
  <c r="BO1393" i="1"/>
  <c r="AN1393" i="1"/>
  <c r="AM1393" i="1"/>
  <c r="AL1393" i="1"/>
  <c r="BJ1392" i="1"/>
  <c r="BI1392" i="1"/>
  <c r="BH1392" i="1"/>
  <c r="BG1392" i="1"/>
  <c r="BF1392" i="1"/>
  <c r="BE1392" i="1"/>
  <c r="BD1392" i="1"/>
  <c r="BC1392" i="1"/>
  <c r="AV1392" i="1"/>
  <c r="BP1392" i="1"/>
  <c r="AU1392" i="1"/>
  <c r="BO1392" i="1"/>
  <c r="AN1392" i="1"/>
  <c r="AM1392" i="1"/>
  <c r="AL1392" i="1"/>
  <c r="BJ1391" i="1"/>
  <c r="BI1391" i="1"/>
  <c r="BH1391" i="1"/>
  <c r="BG1391" i="1"/>
  <c r="BF1391" i="1"/>
  <c r="BE1391" i="1"/>
  <c r="BD1391" i="1"/>
  <c r="BC1391" i="1"/>
  <c r="AV1391" i="1"/>
  <c r="BP1391" i="1"/>
  <c r="AU1391" i="1"/>
  <c r="BO1391" i="1"/>
  <c r="AN1391" i="1"/>
  <c r="AM1391" i="1"/>
  <c r="AL1391" i="1"/>
  <c r="BJ1390" i="1"/>
  <c r="BI1390" i="1"/>
  <c r="BH1390" i="1"/>
  <c r="BG1390" i="1"/>
  <c r="BF1390" i="1"/>
  <c r="BE1390" i="1"/>
  <c r="BD1390" i="1"/>
  <c r="BC1390" i="1"/>
  <c r="AV1390" i="1"/>
  <c r="BP1390" i="1"/>
  <c r="AU1390" i="1"/>
  <c r="BO1390" i="1"/>
  <c r="AN1390" i="1"/>
  <c r="AM1390" i="1"/>
  <c r="AL1390" i="1"/>
  <c r="BJ1389" i="1"/>
  <c r="BI1389" i="1"/>
  <c r="BH1389" i="1"/>
  <c r="BG1389" i="1"/>
  <c r="BF1389" i="1"/>
  <c r="BE1389" i="1"/>
  <c r="BD1389" i="1"/>
  <c r="BC1389" i="1"/>
  <c r="AV1389" i="1"/>
  <c r="BP1389" i="1"/>
  <c r="AU1389" i="1"/>
  <c r="BO1389" i="1"/>
  <c r="AN1389" i="1"/>
  <c r="AM1389" i="1"/>
  <c r="AL1389" i="1"/>
  <c r="BJ1388" i="1"/>
  <c r="BI1388" i="1"/>
  <c r="BH1388" i="1"/>
  <c r="BG1388" i="1"/>
  <c r="BF1388" i="1"/>
  <c r="BE1388" i="1"/>
  <c r="BD1388" i="1"/>
  <c r="BC1388" i="1"/>
  <c r="AV1388" i="1"/>
  <c r="BP1388" i="1"/>
  <c r="AU1388" i="1"/>
  <c r="BO1388" i="1"/>
  <c r="AN1388" i="1"/>
  <c r="AM1388" i="1"/>
  <c r="AL1388" i="1"/>
  <c r="BJ1387" i="1"/>
  <c r="BI1387" i="1"/>
  <c r="BH1387" i="1"/>
  <c r="BG1387" i="1"/>
  <c r="BF1387" i="1"/>
  <c r="BE1387" i="1"/>
  <c r="BD1387" i="1"/>
  <c r="BC1387" i="1"/>
  <c r="AV1387" i="1"/>
  <c r="AU1387" i="1"/>
  <c r="BO1387" i="1"/>
  <c r="AN1387" i="1"/>
  <c r="AM1387" i="1"/>
  <c r="AL1387" i="1"/>
  <c r="BJ1386" i="1"/>
  <c r="BI1386" i="1"/>
  <c r="BH1386" i="1"/>
  <c r="BG1386" i="1"/>
  <c r="BF1386" i="1"/>
  <c r="BE1386" i="1"/>
  <c r="BD1386" i="1"/>
  <c r="BC1386" i="1"/>
  <c r="AV1386" i="1"/>
  <c r="BP1386" i="1"/>
  <c r="AU1386" i="1"/>
  <c r="BO1386" i="1"/>
  <c r="AN1386" i="1"/>
  <c r="AM1386" i="1"/>
  <c r="AL1386" i="1"/>
  <c r="BJ1385" i="1"/>
  <c r="BI1385" i="1"/>
  <c r="BH1385" i="1"/>
  <c r="BG1385" i="1"/>
  <c r="BF1385" i="1"/>
  <c r="BE1385" i="1"/>
  <c r="BD1385" i="1"/>
  <c r="BC1385" i="1"/>
  <c r="AV1385" i="1"/>
  <c r="BP1385" i="1"/>
  <c r="AU1385" i="1"/>
  <c r="BO1385" i="1"/>
  <c r="AN1385" i="1"/>
  <c r="AM1385" i="1"/>
  <c r="AL1385" i="1"/>
  <c r="BJ1384" i="1"/>
  <c r="BI1384" i="1"/>
  <c r="BH1384" i="1"/>
  <c r="BG1384" i="1"/>
  <c r="BF1384" i="1"/>
  <c r="BE1384" i="1"/>
  <c r="BD1384" i="1"/>
  <c r="BC1384" i="1"/>
  <c r="AV1384" i="1"/>
  <c r="BP1384" i="1"/>
  <c r="AU1384" i="1"/>
  <c r="BO1384" i="1"/>
  <c r="AN1384" i="1"/>
  <c r="AM1384" i="1"/>
  <c r="AL1384" i="1"/>
  <c r="BJ1383" i="1"/>
  <c r="BI1383" i="1"/>
  <c r="BH1383" i="1"/>
  <c r="BG1383" i="1"/>
  <c r="BF1383" i="1"/>
  <c r="BE1383" i="1"/>
  <c r="BD1383" i="1"/>
  <c r="BC1383" i="1"/>
  <c r="AV1383" i="1"/>
  <c r="BP1383" i="1"/>
  <c r="AU1383" i="1"/>
  <c r="BO1383" i="1"/>
  <c r="AN1383" i="1"/>
  <c r="AM1383" i="1"/>
  <c r="AL1383" i="1"/>
  <c r="BJ1382" i="1"/>
  <c r="BI1382" i="1"/>
  <c r="BH1382" i="1"/>
  <c r="BG1382" i="1"/>
  <c r="BF1382" i="1"/>
  <c r="BE1382" i="1"/>
  <c r="BD1382" i="1"/>
  <c r="BC1382" i="1"/>
  <c r="AV1382" i="1"/>
  <c r="BP1382" i="1"/>
  <c r="AU1382" i="1"/>
  <c r="BO1382" i="1"/>
  <c r="AN1382" i="1"/>
  <c r="AM1382" i="1"/>
  <c r="AL1382" i="1"/>
  <c r="BJ1381" i="1"/>
  <c r="BI1381" i="1"/>
  <c r="BH1381" i="1"/>
  <c r="BG1381" i="1"/>
  <c r="BF1381" i="1"/>
  <c r="BE1381" i="1"/>
  <c r="BD1381" i="1"/>
  <c r="BC1381" i="1"/>
  <c r="AV1381" i="1"/>
  <c r="BP1381" i="1"/>
  <c r="AU1381" i="1"/>
  <c r="BO1381" i="1"/>
  <c r="AN1381" i="1"/>
  <c r="AM1381" i="1"/>
  <c r="AL1381" i="1"/>
  <c r="BJ1380" i="1"/>
  <c r="BI1380" i="1"/>
  <c r="BH1380" i="1"/>
  <c r="BG1380" i="1"/>
  <c r="BF1380" i="1"/>
  <c r="BE1380" i="1"/>
  <c r="BD1380" i="1"/>
  <c r="BC1380" i="1"/>
  <c r="AV1380" i="1"/>
  <c r="BP1380" i="1"/>
  <c r="AU1380" i="1"/>
  <c r="BO1380" i="1"/>
  <c r="AN1380" i="1"/>
  <c r="AM1380" i="1"/>
  <c r="AL1380" i="1"/>
  <c r="BJ1379" i="1"/>
  <c r="BI1379" i="1"/>
  <c r="BH1379" i="1"/>
  <c r="BG1379" i="1"/>
  <c r="BF1379" i="1"/>
  <c r="BE1379" i="1"/>
  <c r="BD1379" i="1"/>
  <c r="BC1379" i="1"/>
  <c r="AV1379" i="1"/>
  <c r="BP1379" i="1"/>
  <c r="AU1379" i="1"/>
  <c r="BO1379" i="1"/>
  <c r="AN1379" i="1"/>
  <c r="AM1379" i="1"/>
  <c r="AL1379" i="1"/>
  <c r="BJ1378" i="1"/>
  <c r="BI1378" i="1"/>
  <c r="BH1378" i="1"/>
  <c r="BG1378" i="1"/>
  <c r="BF1378" i="1"/>
  <c r="BE1378" i="1"/>
  <c r="BD1378" i="1"/>
  <c r="BC1378" i="1"/>
  <c r="AV1378" i="1"/>
  <c r="BP1378" i="1"/>
  <c r="AU1378" i="1"/>
  <c r="BO1378" i="1"/>
  <c r="AN1378" i="1"/>
  <c r="AM1378" i="1"/>
  <c r="AL1378" i="1"/>
  <c r="BJ1377" i="1"/>
  <c r="BI1377" i="1"/>
  <c r="BH1377" i="1"/>
  <c r="BG1377" i="1"/>
  <c r="BF1377" i="1"/>
  <c r="BE1377" i="1"/>
  <c r="BD1377" i="1"/>
  <c r="BC1377" i="1"/>
  <c r="AV1377" i="1"/>
  <c r="BP1377" i="1"/>
  <c r="AU1377" i="1"/>
  <c r="BO1377" i="1"/>
  <c r="AN1377" i="1"/>
  <c r="AM1377" i="1"/>
  <c r="AL1377" i="1"/>
  <c r="BJ1376" i="1"/>
  <c r="BI1376" i="1"/>
  <c r="BH1376" i="1"/>
  <c r="BG1376" i="1"/>
  <c r="BF1376" i="1"/>
  <c r="BE1376" i="1"/>
  <c r="BD1376" i="1"/>
  <c r="BC1376" i="1"/>
  <c r="AV1376" i="1"/>
  <c r="BP1376" i="1"/>
  <c r="AU1376" i="1"/>
  <c r="BO1376" i="1"/>
  <c r="AN1376" i="1"/>
  <c r="AM1376" i="1"/>
  <c r="AL1376" i="1"/>
  <c r="BJ1375" i="1"/>
  <c r="BI1375" i="1"/>
  <c r="BH1375" i="1"/>
  <c r="BG1375" i="1"/>
  <c r="BF1375" i="1"/>
  <c r="BE1375" i="1"/>
  <c r="BD1375" i="1"/>
  <c r="BC1375" i="1"/>
  <c r="AV1375" i="1"/>
  <c r="BP1375" i="1"/>
  <c r="AU1375" i="1"/>
  <c r="BO1375" i="1"/>
  <c r="AN1375" i="1"/>
  <c r="AM1375" i="1"/>
  <c r="AL1375" i="1"/>
  <c r="BJ1374" i="1"/>
  <c r="BI1374" i="1"/>
  <c r="BH1374" i="1"/>
  <c r="BG1374" i="1"/>
  <c r="BF1374" i="1"/>
  <c r="BE1374" i="1"/>
  <c r="BD1374" i="1"/>
  <c r="BC1374" i="1"/>
  <c r="AV1374" i="1"/>
  <c r="BP1374" i="1"/>
  <c r="AU1374" i="1"/>
  <c r="BO1374" i="1"/>
  <c r="AN1374" i="1"/>
  <c r="AM1374" i="1"/>
  <c r="AL1374" i="1"/>
  <c r="BJ1373" i="1"/>
  <c r="BI1373" i="1"/>
  <c r="BH1373" i="1"/>
  <c r="BG1373" i="1"/>
  <c r="BF1373" i="1"/>
  <c r="BE1373" i="1"/>
  <c r="BD1373" i="1"/>
  <c r="BC1373" i="1"/>
  <c r="AV1373" i="1"/>
  <c r="BP1373" i="1"/>
  <c r="AU1373" i="1"/>
  <c r="BO1373" i="1"/>
  <c r="AN1373" i="1"/>
  <c r="AM1373" i="1"/>
  <c r="AL1373" i="1"/>
  <c r="BJ1372" i="1"/>
  <c r="BI1372" i="1"/>
  <c r="BH1372" i="1"/>
  <c r="BG1372" i="1"/>
  <c r="BF1372" i="1"/>
  <c r="BE1372" i="1"/>
  <c r="BD1372" i="1"/>
  <c r="BC1372" i="1"/>
  <c r="AV1372" i="1"/>
  <c r="BP1372" i="1"/>
  <c r="AU1372" i="1"/>
  <c r="BO1372" i="1"/>
  <c r="AN1372" i="1"/>
  <c r="AM1372" i="1"/>
  <c r="AL1372" i="1"/>
  <c r="BJ1371" i="1"/>
  <c r="BI1371" i="1"/>
  <c r="BH1371" i="1"/>
  <c r="BG1371" i="1"/>
  <c r="BF1371" i="1"/>
  <c r="BE1371" i="1"/>
  <c r="BD1371" i="1"/>
  <c r="BC1371" i="1"/>
  <c r="AV1371" i="1"/>
  <c r="AU1371" i="1"/>
  <c r="BO1371" i="1"/>
  <c r="AN1371" i="1"/>
  <c r="AM1371" i="1"/>
  <c r="AL1371" i="1"/>
  <c r="BJ1370" i="1"/>
  <c r="BI1370" i="1"/>
  <c r="BH1370" i="1"/>
  <c r="BG1370" i="1"/>
  <c r="BF1370" i="1"/>
  <c r="BE1370" i="1"/>
  <c r="BD1370" i="1"/>
  <c r="BC1370" i="1"/>
  <c r="AV1370" i="1"/>
  <c r="BP1370" i="1"/>
  <c r="AU1370" i="1"/>
  <c r="BO1370" i="1"/>
  <c r="AN1370" i="1"/>
  <c r="AM1370" i="1"/>
  <c r="AL1370" i="1"/>
  <c r="BJ1369" i="1"/>
  <c r="BI1369" i="1"/>
  <c r="BH1369" i="1"/>
  <c r="BG1369" i="1"/>
  <c r="BF1369" i="1"/>
  <c r="BE1369" i="1"/>
  <c r="BD1369" i="1"/>
  <c r="BC1369" i="1"/>
  <c r="AV1369" i="1"/>
  <c r="BP1369" i="1"/>
  <c r="AU1369" i="1"/>
  <c r="BO1369" i="1"/>
  <c r="AN1369" i="1"/>
  <c r="AM1369" i="1"/>
  <c r="AL1369" i="1"/>
  <c r="BJ1368" i="1"/>
  <c r="BI1368" i="1"/>
  <c r="BH1368" i="1"/>
  <c r="BG1368" i="1"/>
  <c r="BF1368" i="1"/>
  <c r="BE1368" i="1"/>
  <c r="BD1368" i="1"/>
  <c r="BC1368" i="1"/>
  <c r="AV1368" i="1"/>
  <c r="BP1368" i="1"/>
  <c r="AU1368" i="1"/>
  <c r="BO1368" i="1"/>
  <c r="AN1368" i="1"/>
  <c r="AM1368" i="1"/>
  <c r="AL1368" i="1"/>
  <c r="BJ1367" i="1"/>
  <c r="BI1367" i="1"/>
  <c r="BH1367" i="1"/>
  <c r="BG1367" i="1"/>
  <c r="BF1367" i="1"/>
  <c r="BE1367" i="1"/>
  <c r="BD1367" i="1"/>
  <c r="BC1367" i="1"/>
  <c r="AV1367" i="1"/>
  <c r="BP1367" i="1"/>
  <c r="AU1367" i="1"/>
  <c r="BO1367" i="1"/>
  <c r="AN1367" i="1"/>
  <c r="AM1367" i="1"/>
  <c r="AL1367" i="1"/>
  <c r="BJ1366" i="1"/>
  <c r="BI1366" i="1"/>
  <c r="BH1366" i="1"/>
  <c r="BG1366" i="1"/>
  <c r="BF1366" i="1"/>
  <c r="BE1366" i="1"/>
  <c r="BD1366" i="1"/>
  <c r="BC1366" i="1"/>
  <c r="AV1366" i="1"/>
  <c r="BP1366" i="1"/>
  <c r="AU1366" i="1"/>
  <c r="BO1366" i="1"/>
  <c r="AN1366" i="1"/>
  <c r="AM1366" i="1"/>
  <c r="AL1366" i="1"/>
  <c r="BJ1365" i="1"/>
  <c r="BI1365" i="1"/>
  <c r="BH1365" i="1"/>
  <c r="BG1365" i="1"/>
  <c r="BF1365" i="1"/>
  <c r="BE1365" i="1"/>
  <c r="BD1365" i="1"/>
  <c r="BC1365" i="1"/>
  <c r="AV1365" i="1"/>
  <c r="BP1365" i="1"/>
  <c r="AU1365" i="1"/>
  <c r="BO1365" i="1"/>
  <c r="AN1365" i="1"/>
  <c r="AM1365" i="1"/>
  <c r="AL1365" i="1"/>
  <c r="BJ1364" i="1"/>
  <c r="BI1364" i="1"/>
  <c r="BH1364" i="1"/>
  <c r="BG1364" i="1"/>
  <c r="BF1364" i="1"/>
  <c r="BE1364" i="1"/>
  <c r="BD1364" i="1"/>
  <c r="BC1364" i="1"/>
  <c r="AV1364" i="1"/>
  <c r="BP1364" i="1"/>
  <c r="AU1364" i="1"/>
  <c r="BO1364" i="1"/>
  <c r="AN1364" i="1"/>
  <c r="AM1364" i="1"/>
  <c r="AL1364" i="1"/>
  <c r="BJ1363" i="1"/>
  <c r="BI1363" i="1"/>
  <c r="BH1363" i="1"/>
  <c r="BG1363" i="1"/>
  <c r="BF1363" i="1"/>
  <c r="BE1363" i="1"/>
  <c r="BD1363" i="1"/>
  <c r="BC1363" i="1"/>
  <c r="AV1363" i="1"/>
  <c r="BP1363" i="1"/>
  <c r="AU1363" i="1"/>
  <c r="BO1363" i="1"/>
  <c r="AN1363" i="1"/>
  <c r="AM1363" i="1"/>
  <c r="AL1363" i="1"/>
  <c r="BJ1362" i="1"/>
  <c r="BI1362" i="1"/>
  <c r="BH1362" i="1"/>
  <c r="BG1362" i="1"/>
  <c r="BF1362" i="1"/>
  <c r="BE1362" i="1"/>
  <c r="BD1362" i="1"/>
  <c r="BC1362" i="1"/>
  <c r="AV1362" i="1"/>
  <c r="BP1362" i="1"/>
  <c r="AU1362" i="1"/>
  <c r="BO1362" i="1"/>
  <c r="AN1362" i="1"/>
  <c r="AM1362" i="1"/>
  <c r="AL1362" i="1"/>
  <c r="BJ1361" i="1"/>
  <c r="BI1361" i="1"/>
  <c r="BH1361" i="1"/>
  <c r="BG1361" i="1"/>
  <c r="BF1361" i="1"/>
  <c r="BE1361" i="1"/>
  <c r="BD1361" i="1"/>
  <c r="BC1361" i="1"/>
  <c r="AV1361" i="1"/>
  <c r="BP1361" i="1"/>
  <c r="AU1361" i="1"/>
  <c r="BO1361" i="1"/>
  <c r="AN1361" i="1"/>
  <c r="AM1361" i="1"/>
  <c r="AL1361" i="1"/>
  <c r="BJ1360" i="1"/>
  <c r="BI1360" i="1"/>
  <c r="BH1360" i="1"/>
  <c r="BG1360" i="1"/>
  <c r="BF1360" i="1"/>
  <c r="BE1360" i="1"/>
  <c r="BD1360" i="1"/>
  <c r="BC1360" i="1"/>
  <c r="AV1360" i="1"/>
  <c r="BP1360" i="1"/>
  <c r="AU1360" i="1"/>
  <c r="BO1360" i="1"/>
  <c r="AN1360" i="1"/>
  <c r="AM1360" i="1"/>
  <c r="AL1360" i="1"/>
  <c r="BJ1359" i="1"/>
  <c r="BI1359" i="1"/>
  <c r="BH1359" i="1"/>
  <c r="BG1359" i="1"/>
  <c r="BF1359" i="1"/>
  <c r="BE1359" i="1"/>
  <c r="BD1359" i="1"/>
  <c r="BC1359" i="1"/>
  <c r="AV1359" i="1"/>
  <c r="BP1359" i="1"/>
  <c r="AU1359" i="1"/>
  <c r="BO1359" i="1"/>
  <c r="AN1359" i="1"/>
  <c r="AM1359" i="1"/>
  <c r="AL1359" i="1"/>
  <c r="BJ1358" i="1"/>
  <c r="BI1358" i="1"/>
  <c r="BH1358" i="1"/>
  <c r="BG1358" i="1"/>
  <c r="BF1358" i="1"/>
  <c r="BE1358" i="1"/>
  <c r="BD1358" i="1"/>
  <c r="BC1358" i="1"/>
  <c r="AV1358" i="1"/>
  <c r="BP1358" i="1"/>
  <c r="AU1358" i="1"/>
  <c r="BO1358" i="1"/>
  <c r="AN1358" i="1"/>
  <c r="AM1358" i="1"/>
  <c r="AL1358" i="1"/>
  <c r="BJ1357" i="1"/>
  <c r="BI1357" i="1"/>
  <c r="BH1357" i="1"/>
  <c r="BG1357" i="1"/>
  <c r="BF1357" i="1"/>
  <c r="BE1357" i="1"/>
  <c r="BD1357" i="1"/>
  <c r="BC1357" i="1"/>
  <c r="AV1357" i="1"/>
  <c r="BP1357" i="1"/>
  <c r="AU1357" i="1"/>
  <c r="BO1357" i="1"/>
  <c r="AN1357" i="1"/>
  <c r="AM1357" i="1"/>
  <c r="AL1357" i="1"/>
  <c r="BJ1356" i="1"/>
  <c r="BI1356" i="1"/>
  <c r="BH1356" i="1"/>
  <c r="BG1356" i="1"/>
  <c r="BF1356" i="1"/>
  <c r="BE1356" i="1"/>
  <c r="BD1356" i="1"/>
  <c r="BC1356" i="1"/>
  <c r="AV1356" i="1"/>
  <c r="BP1356" i="1"/>
  <c r="AU1356" i="1"/>
  <c r="BO1356" i="1"/>
  <c r="AN1356" i="1"/>
  <c r="AM1356" i="1"/>
  <c r="AL1356" i="1"/>
  <c r="BJ1355" i="1"/>
  <c r="BI1355" i="1"/>
  <c r="BH1355" i="1"/>
  <c r="BG1355" i="1"/>
  <c r="BF1355" i="1"/>
  <c r="BE1355" i="1"/>
  <c r="BD1355" i="1"/>
  <c r="BC1355" i="1"/>
  <c r="AV1355" i="1"/>
  <c r="BP1355" i="1"/>
  <c r="AU1355" i="1"/>
  <c r="BO1355" i="1"/>
  <c r="AN1355" i="1"/>
  <c r="AM1355" i="1"/>
  <c r="AL1355" i="1"/>
  <c r="BJ1354" i="1"/>
  <c r="BI1354" i="1"/>
  <c r="BH1354" i="1"/>
  <c r="BG1354" i="1"/>
  <c r="BF1354" i="1"/>
  <c r="BE1354" i="1"/>
  <c r="BD1354" i="1"/>
  <c r="BC1354" i="1"/>
  <c r="AV1354" i="1"/>
  <c r="AU1354" i="1"/>
  <c r="BO1354" i="1"/>
  <c r="AN1354" i="1"/>
  <c r="AM1354" i="1"/>
  <c r="AL1354" i="1"/>
  <c r="BJ1353" i="1"/>
  <c r="BI1353" i="1"/>
  <c r="BH1353" i="1"/>
  <c r="BG1353" i="1"/>
  <c r="BF1353" i="1"/>
  <c r="BE1353" i="1"/>
  <c r="BD1353" i="1"/>
  <c r="BC1353" i="1"/>
  <c r="AV1353" i="1"/>
  <c r="BP1353" i="1"/>
  <c r="AU1353" i="1"/>
  <c r="BO1353" i="1"/>
  <c r="AN1353" i="1"/>
  <c r="AM1353" i="1"/>
  <c r="AL1353" i="1"/>
  <c r="BJ1352" i="1"/>
  <c r="BI1352" i="1"/>
  <c r="BH1352" i="1"/>
  <c r="BG1352" i="1"/>
  <c r="BF1352" i="1"/>
  <c r="BE1352" i="1"/>
  <c r="BD1352" i="1"/>
  <c r="BC1352" i="1"/>
  <c r="AV1352" i="1"/>
  <c r="BP1352" i="1"/>
  <c r="AU1352" i="1"/>
  <c r="BO1352" i="1"/>
  <c r="AN1352" i="1"/>
  <c r="AM1352" i="1"/>
  <c r="AL1352" i="1"/>
  <c r="BJ1351" i="1"/>
  <c r="BI1351" i="1"/>
  <c r="BH1351" i="1"/>
  <c r="BG1351" i="1"/>
  <c r="BF1351" i="1"/>
  <c r="BE1351" i="1"/>
  <c r="BD1351" i="1"/>
  <c r="BC1351" i="1"/>
  <c r="AV1351" i="1"/>
  <c r="BP1351" i="1"/>
  <c r="AU1351" i="1"/>
  <c r="BO1351" i="1"/>
  <c r="AN1351" i="1"/>
  <c r="AM1351" i="1"/>
  <c r="AL1351" i="1"/>
  <c r="BJ1350" i="1"/>
  <c r="BI1350" i="1"/>
  <c r="BH1350" i="1"/>
  <c r="BG1350" i="1"/>
  <c r="BF1350" i="1"/>
  <c r="BE1350" i="1"/>
  <c r="BD1350" i="1"/>
  <c r="BC1350" i="1"/>
  <c r="AV1350" i="1"/>
  <c r="BP1350" i="1"/>
  <c r="AU1350" i="1"/>
  <c r="BO1350" i="1"/>
  <c r="AN1350" i="1"/>
  <c r="AM1350" i="1"/>
  <c r="AL1350" i="1"/>
  <c r="BJ1349" i="1"/>
  <c r="BI1349" i="1"/>
  <c r="BH1349" i="1"/>
  <c r="BG1349" i="1"/>
  <c r="BF1349" i="1"/>
  <c r="BE1349" i="1"/>
  <c r="BD1349" i="1"/>
  <c r="BC1349" i="1"/>
  <c r="AV1349" i="1"/>
  <c r="BP1349" i="1"/>
  <c r="AU1349" i="1"/>
  <c r="BO1349" i="1"/>
  <c r="AN1349" i="1"/>
  <c r="AM1349" i="1"/>
  <c r="AL1349" i="1"/>
  <c r="BJ1348" i="1"/>
  <c r="BI1348" i="1"/>
  <c r="BH1348" i="1"/>
  <c r="BG1348" i="1"/>
  <c r="BF1348" i="1"/>
  <c r="BE1348" i="1"/>
  <c r="BD1348" i="1"/>
  <c r="BC1348" i="1"/>
  <c r="AV1348" i="1"/>
  <c r="BP1348" i="1"/>
  <c r="AU1348" i="1"/>
  <c r="BO1348" i="1"/>
  <c r="AN1348" i="1"/>
  <c r="AM1348" i="1"/>
  <c r="AL1348" i="1"/>
  <c r="BJ1347" i="1"/>
  <c r="BI1347" i="1"/>
  <c r="BH1347" i="1"/>
  <c r="BG1347" i="1"/>
  <c r="BF1347" i="1"/>
  <c r="BE1347" i="1"/>
  <c r="BD1347" i="1"/>
  <c r="BC1347" i="1"/>
  <c r="AV1347" i="1"/>
  <c r="BP1347" i="1"/>
  <c r="AU1347" i="1"/>
  <c r="BO1347" i="1"/>
  <c r="AN1347" i="1"/>
  <c r="AM1347" i="1"/>
  <c r="AL1347" i="1"/>
  <c r="BJ1346" i="1"/>
  <c r="BI1346" i="1"/>
  <c r="BH1346" i="1"/>
  <c r="BG1346" i="1"/>
  <c r="BF1346" i="1"/>
  <c r="BE1346" i="1"/>
  <c r="BD1346" i="1"/>
  <c r="BC1346" i="1"/>
  <c r="AV1346" i="1"/>
  <c r="BP1346" i="1"/>
  <c r="AU1346" i="1"/>
  <c r="BO1346" i="1"/>
  <c r="AN1346" i="1"/>
  <c r="AM1346" i="1"/>
  <c r="AL1346" i="1"/>
  <c r="BJ1345" i="1"/>
  <c r="BI1345" i="1"/>
  <c r="BH1345" i="1"/>
  <c r="BG1345" i="1"/>
  <c r="BF1345" i="1"/>
  <c r="BE1345" i="1"/>
  <c r="BD1345" i="1"/>
  <c r="BC1345" i="1"/>
  <c r="AV1345" i="1"/>
  <c r="BP1345" i="1"/>
  <c r="AU1345" i="1"/>
  <c r="BO1345" i="1"/>
  <c r="AN1345" i="1"/>
  <c r="AM1345" i="1"/>
  <c r="AL1345" i="1"/>
  <c r="BJ1344" i="1"/>
  <c r="BI1344" i="1"/>
  <c r="BH1344" i="1"/>
  <c r="BG1344" i="1"/>
  <c r="BF1344" i="1"/>
  <c r="BE1344" i="1"/>
  <c r="BD1344" i="1"/>
  <c r="BC1344" i="1"/>
  <c r="AV1344" i="1"/>
  <c r="BP1344" i="1"/>
  <c r="AU1344" i="1"/>
  <c r="BO1344" i="1"/>
  <c r="AN1344" i="1"/>
  <c r="AM1344" i="1"/>
  <c r="AL1344" i="1"/>
  <c r="BJ1343" i="1"/>
  <c r="BI1343" i="1"/>
  <c r="BH1343" i="1"/>
  <c r="BG1343" i="1"/>
  <c r="BF1343" i="1"/>
  <c r="BE1343" i="1"/>
  <c r="BD1343" i="1"/>
  <c r="BC1343" i="1"/>
  <c r="AV1343" i="1"/>
  <c r="BP1343" i="1"/>
  <c r="AU1343" i="1"/>
  <c r="BO1343" i="1"/>
  <c r="AN1343" i="1"/>
  <c r="AM1343" i="1"/>
  <c r="AL1343" i="1"/>
  <c r="BJ1342" i="1"/>
  <c r="BI1342" i="1"/>
  <c r="BH1342" i="1"/>
  <c r="BG1342" i="1"/>
  <c r="BF1342" i="1"/>
  <c r="BE1342" i="1"/>
  <c r="BD1342" i="1"/>
  <c r="BC1342" i="1"/>
  <c r="AV1342" i="1"/>
  <c r="BP1342" i="1"/>
  <c r="AU1342" i="1"/>
  <c r="BO1342" i="1"/>
  <c r="AN1342" i="1"/>
  <c r="AM1342" i="1"/>
  <c r="AL1342" i="1"/>
  <c r="BJ1341" i="1"/>
  <c r="BI1341" i="1"/>
  <c r="BH1341" i="1"/>
  <c r="BG1341" i="1"/>
  <c r="BF1341" i="1"/>
  <c r="BE1341" i="1"/>
  <c r="BD1341" i="1"/>
  <c r="BC1341" i="1"/>
  <c r="AV1341" i="1"/>
  <c r="BP1341" i="1"/>
  <c r="AU1341" i="1"/>
  <c r="BO1341" i="1"/>
  <c r="AN1341" i="1"/>
  <c r="AM1341" i="1"/>
  <c r="AL1341" i="1"/>
  <c r="BJ1340" i="1"/>
  <c r="BI1340" i="1"/>
  <c r="BH1340" i="1"/>
  <c r="BG1340" i="1"/>
  <c r="BF1340" i="1"/>
  <c r="BE1340" i="1"/>
  <c r="BD1340" i="1"/>
  <c r="BC1340" i="1"/>
  <c r="AV1340" i="1"/>
  <c r="BP1340" i="1"/>
  <c r="AU1340" i="1"/>
  <c r="BO1340" i="1"/>
  <c r="AN1340" i="1"/>
  <c r="AM1340" i="1"/>
  <c r="AL1340" i="1"/>
  <c r="BJ1339" i="1"/>
  <c r="BI1339" i="1"/>
  <c r="BH1339" i="1"/>
  <c r="BG1339" i="1"/>
  <c r="BF1339" i="1"/>
  <c r="BE1339" i="1"/>
  <c r="BD1339" i="1"/>
  <c r="BC1339" i="1"/>
  <c r="AV1339" i="1"/>
  <c r="BP1339" i="1"/>
  <c r="AU1339" i="1"/>
  <c r="BO1339" i="1"/>
  <c r="AN1339" i="1"/>
  <c r="AM1339" i="1"/>
  <c r="AL1339" i="1"/>
  <c r="BJ1338" i="1"/>
  <c r="BI1338" i="1"/>
  <c r="BH1338" i="1"/>
  <c r="BG1338" i="1"/>
  <c r="BF1338" i="1"/>
  <c r="BE1338" i="1"/>
  <c r="BD1338" i="1"/>
  <c r="BC1338" i="1"/>
  <c r="AV1338" i="1"/>
  <c r="BP1338" i="1"/>
  <c r="AU1338" i="1"/>
  <c r="BO1338" i="1"/>
  <c r="AN1338" i="1"/>
  <c r="AM1338" i="1"/>
  <c r="AL1338" i="1"/>
  <c r="BJ1337" i="1"/>
  <c r="BI1337" i="1"/>
  <c r="BH1337" i="1"/>
  <c r="BG1337" i="1"/>
  <c r="BF1337" i="1"/>
  <c r="BE1337" i="1"/>
  <c r="BD1337" i="1"/>
  <c r="BC1337" i="1"/>
  <c r="AV1337" i="1"/>
  <c r="BP1337" i="1"/>
  <c r="AU1337" i="1"/>
  <c r="BO1337" i="1"/>
  <c r="AN1337" i="1"/>
  <c r="AM1337" i="1"/>
  <c r="AL1337" i="1"/>
  <c r="BJ1336" i="1"/>
  <c r="BI1336" i="1"/>
  <c r="BH1336" i="1"/>
  <c r="BG1336" i="1"/>
  <c r="BF1336" i="1"/>
  <c r="BE1336" i="1"/>
  <c r="BD1336" i="1"/>
  <c r="BC1336" i="1"/>
  <c r="AV1336" i="1"/>
  <c r="BP1336" i="1"/>
  <c r="AU1336" i="1"/>
  <c r="BO1336" i="1"/>
  <c r="AN1336" i="1"/>
  <c r="AM1336" i="1"/>
  <c r="AL1336" i="1"/>
  <c r="BJ1335" i="1"/>
  <c r="BI1335" i="1"/>
  <c r="BH1335" i="1"/>
  <c r="BG1335" i="1"/>
  <c r="BF1335" i="1"/>
  <c r="BE1335" i="1"/>
  <c r="BD1335" i="1"/>
  <c r="BC1335" i="1"/>
  <c r="AV1335" i="1"/>
  <c r="BP1335" i="1"/>
  <c r="AU1335" i="1"/>
  <c r="BO1335" i="1"/>
  <c r="AN1335" i="1"/>
  <c r="AM1335" i="1"/>
  <c r="AL1335" i="1"/>
  <c r="BJ1334" i="1"/>
  <c r="BI1334" i="1"/>
  <c r="BH1334" i="1"/>
  <c r="BG1334" i="1"/>
  <c r="BF1334" i="1"/>
  <c r="BE1334" i="1"/>
  <c r="BD1334" i="1"/>
  <c r="BC1334" i="1"/>
  <c r="AV1334" i="1"/>
  <c r="BP1334" i="1"/>
  <c r="AU1334" i="1"/>
  <c r="BO1334" i="1"/>
  <c r="AN1334" i="1"/>
  <c r="AM1334" i="1"/>
  <c r="AL1334" i="1"/>
  <c r="BJ1333" i="1"/>
  <c r="BI1333" i="1"/>
  <c r="BH1333" i="1"/>
  <c r="BG1333" i="1"/>
  <c r="BF1333" i="1"/>
  <c r="BE1333" i="1"/>
  <c r="BD1333" i="1"/>
  <c r="BC1333" i="1"/>
  <c r="AV1333" i="1"/>
  <c r="BP1333" i="1"/>
  <c r="AU1333" i="1"/>
  <c r="BO1333" i="1"/>
  <c r="AN1333" i="1"/>
  <c r="AM1333" i="1"/>
  <c r="AL1333" i="1"/>
  <c r="BJ1332" i="1"/>
  <c r="BI1332" i="1"/>
  <c r="BH1332" i="1"/>
  <c r="BG1332" i="1"/>
  <c r="BF1332" i="1"/>
  <c r="BE1332" i="1"/>
  <c r="BD1332" i="1"/>
  <c r="BC1332" i="1"/>
  <c r="AV1332" i="1"/>
  <c r="BP1332" i="1"/>
  <c r="AU1332" i="1"/>
  <c r="BO1332" i="1"/>
  <c r="AN1332" i="1"/>
  <c r="AM1332" i="1"/>
  <c r="AL1332" i="1"/>
  <c r="BJ1331" i="1"/>
  <c r="BI1331" i="1"/>
  <c r="BH1331" i="1"/>
  <c r="BG1331" i="1"/>
  <c r="BF1331" i="1"/>
  <c r="BE1331" i="1"/>
  <c r="BD1331" i="1"/>
  <c r="BC1331" i="1"/>
  <c r="AV1331" i="1"/>
  <c r="BP1331" i="1"/>
  <c r="AU1331" i="1"/>
  <c r="BO1331" i="1"/>
  <c r="AN1331" i="1"/>
  <c r="AM1331" i="1"/>
  <c r="AL1331" i="1"/>
  <c r="BJ1330" i="1"/>
  <c r="BI1330" i="1"/>
  <c r="BH1330" i="1"/>
  <c r="BG1330" i="1"/>
  <c r="BF1330" i="1"/>
  <c r="BE1330" i="1"/>
  <c r="BD1330" i="1"/>
  <c r="BC1330" i="1"/>
  <c r="AV1330" i="1"/>
  <c r="BP1330" i="1"/>
  <c r="AU1330" i="1"/>
  <c r="BO1330" i="1"/>
  <c r="AN1330" i="1"/>
  <c r="AM1330" i="1"/>
  <c r="AL1330" i="1"/>
  <c r="BJ1329" i="1"/>
  <c r="BI1329" i="1"/>
  <c r="BH1329" i="1"/>
  <c r="BG1329" i="1"/>
  <c r="BF1329" i="1"/>
  <c r="BE1329" i="1"/>
  <c r="BD1329" i="1"/>
  <c r="BC1329" i="1"/>
  <c r="AV1329" i="1"/>
  <c r="BP1329" i="1"/>
  <c r="AU1329" i="1"/>
  <c r="BO1329" i="1"/>
  <c r="AN1329" i="1"/>
  <c r="AM1329" i="1"/>
  <c r="AL1329" i="1"/>
  <c r="BJ1328" i="1"/>
  <c r="BI1328" i="1"/>
  <c r="BH1328" i="1"/>
  <c r="BG1328" i="1"/>
  <c r="BF1328" i="1"/>
  <c r="BE1328" i="1"/>
  <c r="BD1328" i="1"/>
  <c r="BC1328" i="1"/>
  <c r="AV1328" i="1"/>
  <c r="BP1328" i="1"/>
  <c r="AU1328" i="1"/>
  <c r="BO1328" i="1"/>
  <c r="AN1328" i="1"/>
  <c r="AM1328" i="1"/>
  <c r="AL1328" i="1"/>
  <c r="BJ1327" i="1"/>
  <c r="BI1327" i="1"/>
  <c r="BH1327" i="1"/>
  <c r="BG1327" i="1"/>
  <c r="BF1327" i="1"/>
  <c r="BE1327" i="1"/>
  <c r="BD1327" i="1"/>
  <c r="BC1327" i="1"/>
  <c r="AV1327" i="1"/>
  <c r="BP1327" i="1"/>
  <c r="AU1327" i="1"/>
  <c r="BO1327" i="1"/>
  <c r="AN1327" i="1"/>
  <c r="AM1327" i="1"/>
  <c r="AL1327" i="1"/>
  <c r="BJ1326" i="1"/>
  <c r="BI1326" i="1"/>
  <c r="BH1326" i="1"/>
  <c r="BG1326" i="1"/>
  <c r="BF1326" i="1"/>
  <c r="BE1326" i="1"/>
  <c r="BD1326" i="1"/>
  <c r="BC1326" i="1"/>
  <c r="AV1326" i="1"/>
  <c r="BP1326" i="1"/>
  <c r="AU1326" i="1"/>
  <c r="BO1326" i="1"/>
  <c r="AN1326" i="1"/>
  <c r="AM1326" i="1"/>
  <c r="AL1326" i="1"/>
  <c r="BJ1325" i="1"/>
  <c r="BI1325" i="1"/>
  <c r="BH1325" i="1"/>
  <c r="BG1325" i="1"/>
  <c r="BF1325" i="1"/>
  <c r="BE1325" i="1"/>
  <c r="BD1325" i="1"/>
  <c r="BC1325" i="1"/>
  <c r="AV1325" i="1"/>
  <c r="BP1325" i="1"/>
  <c r="AU1325" i="1"/>
  <c r="BO1325" i="1"/>
  <c r="AN1325" i="1"/>
  <c r="AM1325" i="1"/>
  <c r="AL1325" i="1"/>
  <c r="BJ1324" i="1"/>
  <c r="BI1324" i="1"/>
  <c r="BH1324" i="1"/>
  <c r="BG1324" i="1"/>
  <c r="BF1324" i="1"/>
  <c r="BE1324" i="1"/>
  <c r="BD1324" i="1"/>
  <c r="BC1324" i="1"/>
  <c r="AV1324" i="1"/>
  <c r="BP1324" i="1"/>
  <c r="AU1324" i="1"/>
  <c r="BO1324" i="1"/>
  <c r="AN1324" i="1"/>
  <c r="AM1324" i="1"/>
  <c r="AL1324" i="1"/>
  <c r="BJ1323" i="1"/>
  <c r="BI1323" i="1"/>
  <c r="BH1323" i="1"/>
  <c r="BG1323" i="1"/>
  <c r="BF1323" i="1"/>
  <c r="BE1323" i="1"/>
  <c r="BD1323" i="1"/>
  <c r="BC1323" i="1"/>
  <c r="AV1323" i="1"/>
  <c r="BP1323" i="1"/>
  <c r="AU1323" i="1"/>
  <c r="BO1323" i="1"/>
  <c r="AN1323" i="1"/>
  <c r="AM1323" i="1"/>
  <c r="AL1323" i="1"/>
  <c r="BJ1322" i="1"/>
  <c r="BI1322" i="1"/>
  <c r="BH1322" i="1"/>
  <c r="BG1322" i="1"/>
  <c r="BF1322" i="1"/>
  <c r="BE1322" i="1"/>
  <c r="BD1322" i="1"/>
  <c r="BC1322" i="1"/>
  <c r="AV1322" i="1"/>
  <c r="AU1322" i="1"/>
  <c r="BO1322" i="1"/>
  <c r="AN1322" i="1"/>
  <c r="AM1322" i="1"/>
  <c r="AL1322" i="1"/>
  <c r="BJ1321" i="1"/>
  <c r="BI1321" i="1"/>
  <c r="BH1321" i="1"/>
  <c r="BG1321" i="1"/>
  <c r="BF1321" i="1"/>
  <c r="BE1321" i="1"/>
  <c r="BD1321" i="1"/>
  <c r="BC1321" i="1"/>
  <c r="AV1321" i="1"/>
  <c r="BP1321" i="1"/>
  <c r="AU1321" i="1"/>
  <c r="BO1321" i="1"/>
  <c r="AN1321" i="1"/>
  <c r="AM1321" i="1"/>
  <c r="AL1321" i="1"/>
  <c r="BJ1320" i="1"/>
  <c r="BI1320" i="1"/>
  <c r="BH1320" i="1"/>
  <c r="BG1320" i="1"/>
  <c r="BF1320" i="1"/>
  <c r="BE1320" i="1"/>
  <c r="BD1320" i="1"/>
  <c r="BC1320" i="1"/>
  <c r="AV1320" i="1"/>
  <c r="BP1320" i="1"/>
  <c r="AU1320" i="1"/>
  <c r="BO1320" i="1"/>
  <c r="AN1320" i="1"/>
  <c r="AM1320" i="1"/>
  <c r="AL1320" i="1"/>
  <c r="BJ1319" i="1"/>
  <c r="BI1319" i="1"/>
  <c r="BH1319" i="1"/>
  <c r="BG1319" i="1"/>
  <c r="BF1319" i="1"/>
  <c r="BE1319" i="1"/>
  <c r="BD1319" i="1"/>
  <c r="BC1319" i="1"/>
  <c r="AV1319" i="1"/>
  <c r="BP1319" i="1"/>
  <c r="AU1319" i="1"/>
  <c r="BO1319" i="1"/>
  <c r="AN1319" i="1"/>
  <c r="AM1319" i="1"/>
  <c r="AL1319" i="1"/>
  <c r="BJ1318" i="1"/>
  <c r="BI1318" i="1"/>
  <c r="BH1318" i="1"/>
  <c r="BG1318" i="1"/>
  <c r="BF1318" i="1"/>
  <c r="BE1318" i="1"/>
  <c r="BD1318" i="1"/>
  <c r="BC1318" i="1"/>
  <c r="AV1318" i="1"/>
  <c r="BP1318" i="1"/>
  <c r="AU1318" i="1"/>
  <c r="BO1318" i="1"/>
  <c r="AN1318" i="1"/>
  <c r="AM1318" i="1"/>
  <c r="AL1318" i="1"/>
  <c r="BJ1317" i="1"/>
  <c r="BI1317" i="1"/>
  <c r="BH1317" i="1"/>
  <c r="BG1317" i="1"/>
  <c r="BF1317" i="1"/>
  <c r="BE1317" i="1"/>
  <c r="BD1317" i="1"/>
  <c r="BC1317" i="1"/>
  <c r="AV1317" i="1"/>
  <c r="BP1317" i="1"/>
  <c r="AU1317" i="1"/>
  <c r="BO1317" i="1"/>
  <c r="AN1317" i="1"/>
  <c r="AM1317" i="1"/>
  <c r="AL1317" i="1"/>
  <c r="BJ1316" i="1"/>
  <c r="BI1316" i="1"/>
  <c r="BH1316" i="1"/>
  <c r="BG1316" i="1"/>
  <c r="BF1316" i="1"/>
  <c r="BE1316" i="1"/>
  <c r="BD1316" i="1"/>
  <c r="BC1316" i="1"/>
  <c r="AV1316" i="1"/>
  <c r="BP1316" i="1"/>
  <c r="AU1316" i="1"/>
  <c r="BO1316" i="1"/>
  <c r="AN1316" i="1"/>
  <c r="AM1316" i="1"/>
  <c r="AL1316" i="1"/>
  <c r="BJ1315" i="1"/>
  <c r="BI1315" i="1"/>
  <c r="BH1315" i="1"/>
  <c r="BG1315" i="1"/>
  <c r="BF1315" i="1"/>
  <c r="BE1315" i="1"/>
  <c r="BD1315" i="1"/>
  <c r="BC1315" i="1"/>
  <c r="AV1315" i="1"/>
  <c r="BP1315" i="1"/>
  <c r="AU1315" i="1"/>
  <c r="BO1315" i="1"/>
  <c r="AN1315" i="1"/>
  <c r="AM1315" i="1"/>
  <c r="AL1315" i="1"/>
  <c r="BJ1314" i="1"/>
  <c r="BI1314" i="1"/>
  <c r="BH1314" i="1"/>
  <c r="BG1314" i="1"/>
  <c r="BF1314" i="1"/>
  <c r="BE1314" i="1"/>
  <c r="BD1314" i="1"/>
  <c r="BC1314" i="1"/>
  <c r="AV1314" i="1"/>
  <c r="BP1314" i="1"/>
  <c r="AU1314" i="1"/>
  <c r="BO1314" i="1"/>
  <c r="AN1314" i="1"/>
  <c r="AM1314" i="1"/>
  <c r="AL1314" i="1"/>
  <c r="BJ1313" i="1"/>
  <c r="BI1313" i="1"/>
  <c r="BH1313" i="1"/>
  <c r="BG1313" i="1"/>
  <c r="BF1313" i="1"/>
  <c r="BE1313" i="1"/>
  <c r="BD1313" i="1"/>
  <c r="BC1313" i="1"/>
  <c r="AV1313" i="1"/>
  <c r="BP1313" i="1"/>
  <c r="AU1313" i="1"/>
  <c r="BO1313" i="1"/>
  <c r="AN1313" i="1"/>
  <c r="AM1313" i="1"/>
  <c r="AL1313" i="1"/>
  <c r="BJ1312" i="1"/>
  <c r="BI1312" i="1"/>
  <c r="BH1312" i="1"/>
  <c r="BG1312" i="1"/>
  <c r="BF1312" i="1"/>
  <c r="BE1312" i="1"/>
  <c r="BD1312" i="1"/>
  <c r="BC1312" i="1"/>
  <c r="AV1312" i="1"/>
  <c r="BP1312" i="1"/>
  <c r="AU1312" i="1"/>
  <c r="BO1312" i="1"/>
  <c r="AN1312" i="1"/>
  <c r="AM1312" i="1"/>
  <c r="AL1312" i="1"/>
  <c r="BJ1311" i="1"/>
  <c r="BI1311" i="1"/>
  <c r="BH1311" i="1"/>
  <c r="BG1311" i="1"/>
  <c r="BF1311" i="1"/>
  <c r="BE1311" i="1"/>
  <c r="BD1311" i="1"/>
  <c r="BC1311" i="1"/>
  <c r="AV1311" i="1"/>
  <c r="BP1311" i="1"/>
  <c r="AU1311" i="1"/>
  <c r="BO1311" i="1"/>
  <c r="AN1311" i="1"/>
  <c r="AM1311" i="1"/>
  <c r="AL1311" i="1"/>
  <c r="BJ1310" i="1"/>
  <c r="BI1310" i="1"/>
  <c r="BH1310" i="1"/>
  <c r="BG1310" i="1"/>
  <c r="BF1310" i="1"/>
  <c r="BE1310" i="1"/>
  <c r="BD1310" i="1"/>
  <c r="BC1310" i="1"/>
  <c r="AV1310" i="1"/>
  <c r="BP1310" i="1"/>
  <c r="AU1310" i="1"/>
  <c r="BO1310" i="1"/>
  <c r="AN1310" i="1"/>
  <c r="AM1310" i="1"/>
  <c r="AL1310" i="1"/>
  <c r="BJ1309" i="1"/>
  <c r="BI1309" i="1"/>
  <c r="BH1309" i="1"/>
  <c r="BG1309" i="1"/>
  <c r="BF1309" i="1"/>
  <c r="BE1309" i="1"/>
  <c r="BD1309" i="1"/>
  <c r="BC1309" i="1"/>
  <c r="AV1309" i="1"/>
  <c r="BP1309" i="1"/>
  <c r="AU1309" i="1"/>
  <c r="BO1309" i="1"/>
  <c r="AN1309" i="1"/>
  <c r="AM1309" i="1"/>
  <c r="AL1309" i="1"/>
  <c r="BJ1308" i="1"/>
  <c r="BI1308" i="1"/>
  <c r="BH1308" i="1"/>
  <c r="BG1308" i="1"/>
  <c r="BF1308" i="1"/>
  <c r="BE1308" i="1"/>
  <c r="BD1308" i="1"/>
  <c r="BC1308" i="1"/>
  <c r="AV1308" i="1"/>
  <c r="BP1308" i="1"/>
  <c r="AU1308" i="1"/>
  <c r="BO1308" i="1"/>
  <c r="AN1308" i="1"/>
  <c r="AM1308" i="1"/>
  <c r="AL1308" i="1"/>
  <c r="BJ1307" i="1"/>
  <c r="BI1307" i="1"/>
  <c r="BH1307" i="1"/>
  <c r="BG1307" i="1"/>
  <c r="BF1307" i="1"/>
  <c r="BE1307" i="1"/>
  <c r="BD1307" i="1"/>
  <c r="BC1307" i="1"/>
  <c r="AV1307" i="1"/>
  <c r="BP1307" i="1"/>
  <c r="AU1307" i="1"/>
  <c r="BO1307" i="1"/>
  <c r="AN1307" i="1"/>
  <c r="AM1307" i="1"/>
  <c r="AL1307" i="1"/>
  <c r="BJ1306" i="1"/>
  <c r="BI1306" i="1"/>
  <c r="BH1306" i="1"/>
  <c r="BG1306" i="1"/>
  <c r="BF1306" i="1"/>
  <c r="BE1306" i="1"/>
  <c r="BD1306" i="1"/>
  <c r="BC1306" i="1"/>
  <c r="AV1306" i="1"/>
  <c r="BP1306" i="1"/>
  <c r="AU1306" i="1"/>
  <c r="BO1306" i="1"/>
  <c r="AN1306" i="1"/>
  <c r="AM1306" i="1"/>
  <c r="AL1306" i="1"/>
  <c r="BJ1305" i="1"/>
  <c r="BI1305" i="1"/>
  <c r="BH1305" i="1"/>
  <c r="BG1305" i="1"/>
  <c r="BF1305" i="1"/>
  <c r="BE1305" i="1"/>
  <c r="BD1305" i="1"/>
  <c r="BC1305" i="1"/>
  <c r="AV1305" i="1"/>
  <c r="BP1305" i="1"/>
  <c r="AU1305" i="1"/>
  <c r="BO1305" i="1"/>
  <c r="AN1305" i="1"/>
  <c r="AM1305" i="1"/>
  <c r="AL1305" i="1"/>
  <c r="BJ1304" i="1"/>
  <c r="BI1304" i="1"/>
  <c r="BH1304" i="1"/>
  <c r="BG1304" i="1"/>
  <c r="BF1304" i="1"/>
  <c r="BE1304" i="1"/>
  <c r="BD1304" i="1"/>
  <c r="BC1304" i="1"/>
  <c r="AV1304" i="1"/>
  <c r="BP1304" i="1"/>
  <c r="AU1304" i="1"/>
  <c r="BO1304" i="1"/>
  <c r="AN1304" i="1"/>
  <c r="AM1304" i="1"/>
  <c r="AL1304" i="1"/>
  <c r="BJ1303" i="1"/>
  <c r="BI1303" i="1"/>
  <c r="BH1303" i="1"/>
  <c r="BG1303" i="1"/>
  <c r="BF1303" i="1"/>
  <c r="BE1303" i="1"/>
  <c r="BD1303" i="1"/>
  <c r="BC1303" i="1"/>
  <c r="AV1303" i="1"/>
  <c r="BP1303" i="1"/>
  <c r="AU1303" i="1"/>
  <c r="BO1303" i="1"/>
  <c r="AN1303" i="1"/>
  <c r="AM1303" i="1"/>
  <c r="AL1303" i="1"/>
  <c r="BJ1302" i="1"/>
  <c r="BI1302" i="1"/>
  <c r="BH1302" i="1"/>
  <c r="BG1302" i="1"/>
  <c r="BF1302" i="1"/>
  <c r="BE1302" i="1"/>
  <c r="BD1302" i="1"/>
  <c r="BC1302" i="1"/>
  <c r="AV1302" i="1"/>
  <c r="BP1302" i="1"/>
  <c r="AU1302" i="1"/>
  <c r="BO1302" i="1"/>
  <c r="AN1302" i="1"/>
  <c r="AM1302" i="1"/>
  <c r="AL1302" i="1"/>
  <c r="BJ1301" i="1"/>
  <c r="BI1301" i="1"/>
  <c r="BH1301" i="1"/>
  <c r="BG1301" i="1"/>
  <c r="BF1301" i="1"/>
  <c r="BE1301" i="1"/>
  <c r="BD1301" i="1"/>
  <c r="BC1301" i="1"/>
  <c r="AV1301" i="1"/>
  <c r="BP1301" i="1"/>
  <c r="AU1301" i="1"/>
  <c r="BO1301" i="1"/>
  <c r="AN1301" i="1"/>
  <c r="AM1301" i="1"/>
  <c r="AL1301" i="1"/>
  <c r="BJ1300" i="1"/>
  <c r="BI1300" i="1"/>
  <c r="BH1300" i="1"/>
  <c r="BG1300" i="1"/>
  <c r="BF1300" i="1"/>
  <c r="BE1300" i="1"/>
  <c r="BD1300" i="1"/>
  <c r="BC1300" i="1"/>
  <c r="AV1300" i="1"/>
  <c r="BP1300" i="1"/>
  <c r="AU1300" i="1"/>
  <c r="BO1300" i="1"/>
  <c r="AN1300" i="1"/>
  <c r="AM1300" i="1"/>
  <c r="AL1300" i="1"/>
  <c r="BJ1299" i="1"/>
  <c r="BI1299" i="1"/>
  <c r="BH1299" i="1"/>
  <c r="BG1299" i="1"/>
  <c r="BF1299" i="1"/>
  <c r="BE1299" i="1"/>
  <c r="BD1299" i="1"/>
  <c r="BC1299" i="1"/>
  <c r="AV1299" i="1"/>
  <c r="BP1299" i="1"/>
  <c r="AU1299" i="1"/>
  <c r="BO1299" i="1"/>
  <c r="AN1299" i="1"/>
  <c r="AM1299" i="1"/>
  <c r="AL1299" i="1"/>
  <c r="BJ1298" i="1"/>
  <c r="BI1298" i="1"/>
  <c r="BH1298" i="1"/>
  <c r="BG1298" i="1"/>
  <c r="BF1298" i="1"/>
  <c r="BE1298" i="1"/>
  <c r="BD1298" i="1"/>
  <c r="BC1298" i="1"/>
  <c r="AV1298" i="1"/>
  <c r="BP1298" i="1"/>
  <c r="AU1298" i="1"/>
  <c r="BO1298" i="1"/>
  <c r="AN1298" i="1"/>
  <c r="AM1298" i="1"/>
  <c r="AL1298" i="1"/>
  <c r="BJ1297" i="1"/>
  <c r="BI1297" i="1"/>
  <c r="BH1297" i="1"/>
  <c r="BG1297" i="1"/>
  <c r="BF1297" i="1"/>
  <c r="BE1297" i="1"/>
  <c r="BD1297" i="1"/>
  <c r="BC1297" i="1"/>
  <c r="AV1297" i="1"/>
  <c r="BP1297" i="1"/>
  <c r="AU1297" i="1"/>
  <c r="BO1297" i="1"/>
  <c r="AN1297" i="1"/>
  <c r="AM1297" i="1"/>
  <c r="AL1297" i="1"/>
  <c r="BJ1296" i="1"/>
  <c r="BI1296" i="1"/>
  <c r="BH1296" i="1"/>
  <c r="BG1296" i="1"/>
  <c r="BF1296" i="1"/>
  <c r="BE1296" i="1"/>
  <c r="BD1296" i="1"/>
  <c r="BC1296" i="1"/>
  <c r="AV1296" i="1"/>
  <c r="BP1296" i="1"/>
  <c r="AU1296" i="1"/>
  <c r="BO1296" i="1"/>
  <c r="AN1296" i="1"/>
  <c r="AM1296" i="1"/>
  <c r="AL1296" i="1"/>
  <c r="BJ1295" i="1"/>
  <c r="BI1295" i="1"/>
  <c r="BH1295" i="1"/>
  <c r="BG1295" i="1"/>
  <c r="BF1295" i="1"/>
  <c r="BE1295" i="1"/>
  <c r="BD1295" i="1"/>
  <c r="BC1295" i="1"/>
  <c r="AV1295" i="1"/>
  <c r="BP1295" i="1"/>
  <c r="AU1295" i="1"/>
  <c r="BO1295" i="1"/>
  <c r="AN1295" i="1"/>
  <c r="AM1295" i="1"/>
  <c r="AL1295" i="1"/>
  <c r="BJ1294" i="1"/>
  <c r="BI1294" i="1"/>
  <c r="BH1294" i="1"/>
  <c r="BG1294" i="1"/>
  <c r="BF1294" i="1"/>
  <c r="BE1294" i="1"/>
  <c r="BD1294" i="1"/>
  <c r="BC1294" i="1"/>
  <c r="AV1294" i="1"/>
  <c r="BP1294" i="1"/>
  <c r="AU1294" i="1"/>
  <c r="BO1294" i="1"/>
  <c r="AN1294" i="1"/>
  <c r="AM1294" i="1"/>
  <c r="AL1294" i="1"/>
  <c r="BJ1293" i="1"/>
  <c r="BI1293" i="1"/>
  <c r="BH1293" i="1"/>
  <c r="BG1293" i="1"/>
  <c r="BF1293" i="1"/>
  <c r="BE1293" i="1"/>
  <c r="BD1293" i="1"/>
  <c r="BC1293" i="1"/>
  <c r="AV1293" i="1"/>
  <c r="BP1293" i="1"/>
  <c r="AU1293" i="1"/>
  <c r="BO1293" i="1"/>
  <c r="AN1293" i="1"/>
  <c r="AM1293" i="1"/>
  <c r="AL1293" i="1"/>
  <c r="BJ1292" i="1"/>
  <c r="BI1292" i="1"/>
  <c r="BH1292" i="1"/>
  <c r="BG1292" i="1"/>
  <c r="BF1292" i="1"/>
  <c r="BE1292" i="1"/>
  <c r="BD1292" i="1"/>
  <c r="BC1292" i="1"/>
  <c r="AV1292" i="1"/>
  <c r="BP1292" i="1"/>
  <c r="AU1292" i="1"/>
  <c r="BO1292" i="1"/>
  <c r="AN1292" i="1"/>
  <c r="AM1292" i="1"/>
  <c r="AL1292" i="1"/>
  <c r="BJ1291" i="1"/>
  <c r="BI1291" i="1"/>
  <c r="BH1291" i="1"/>
  <c r="BG1291" i="1"/>
  <c r="BF1291" i="1"/>
  <c r="BE1291" i="1"/>
  <c r="BD1291" i="1"/>
  <c r="BC1291" i="1"/>
  <c r="AV1291" i="1"/>
  <c r="BP1291" i="1"/>
  <c r="AU1291" i="1"/>
  <c r="BO1291" i="1"/>
  <c r="AN1291" i="1"/>
  <c r="AM1291" i="1"/>
  <c r="AL1291" i="1"/>
  <c r="BJ1290" i="1"/>
  <c r="BI1290" i="1"/>
  <c r="BH1290" i="1"/>
  <c r="BG1290" i="1"/>
  <c r="BF1290" i="1"/>
  <c r="BE1290" i="1"/>
  <c r="BD1290" i="1"/>
  <c r="BC1290" i="1"/>
  <c r="AV1290" i="1"/>
  <c r="BP1290" i="1"/>
  <c r="AU1290" i="1"/>
  <c r="BO1290" i="1"/>
  <c r="AN1290" i="1"/>
  <c r="AM1290" i="1"/>
  <c r="AL1290" i="1"/>
  <c r="BJ1289" i="1"/>
  <c r="BI1289" i="1"/>
  <c r="BH1289" i="1"/>
  <c r="BG1289" i="1"/>
  <c r="BF1289" i="1"/>
  <c r="BE1289" i="1"/>
  <c r="BD1289" i="1"/>
  <c r="BC1289" i="1"/>
  <c r="AV1289" i="1"/>
  <c r="BP1289" i="1"/>
  <c r="AU1289" i="1"/>
  <c r="BO1289" i="1"/>
  <c r="AN1289" i="1"/>
  <c r="AM1289" i="1"/>
  <c r="AL1289" i="1"/>
  <c r="BJ1288" i="1"/>
  <c r="BI1288" i="1"/>
  <c r="BH1288" i="1"/>
  <c r="BG1288" i="1"/>
  <c r="BF1288" i="1"/>
  <c r="BE1288" i="1"/>
  <c r="BD1288" i="1"/>
  <c r="BC1288" i="1"/>
  <c r="AV1288" i="1"/>
  <c r="BP1288" i="1"/>
  <c r="AU1288" i="1"/>
  <c r="BO1288" i="1"/>
  <c r="AN1288" i="1"/>
  <c r="AM1288" i="1"/>
  <c r="AL1288" i="1"/>
  <c r="BJ1287" i="1"/>
  <c r="BI1287" i="1"/>
  <c r="BH1287" i="1"/>
  <c r="BG1287" i="1"/>
  <c r="BF1287" i="1"/>
  <c r="BE1287" i="1"/>
  <c r="BD1287" i="1"/>
  <c r="BC1287" i="1"/>
  <c r="AV1287" i="1"/>
  <c r="BP1287" i="1"/>
  <c r="AU1287" i="1"/>
  <c r="BO1287" i="1"/>
  <c r="AN1287" i="1"/>
  <c r="AM1287" i="1"/>
  <c r="AL1287" i="1"/>
  <c r="BJ1286" i="1"/>
  <c r="BI1286" i="1"/>
  <c r="BH1286" i="1"/>
  <c r="BG1286" i="1"/>
  <c r="BF1286" i="1"/>
  <c r="BE1286" i="1"/>
  <c r="BD1286" i="1"/>
  <c r="BC1286" i="1"/>
  <c r="AV1286" i="1"/>
  <c r="BP1286" i="1"/>
  <c r="AU1286" i="1"/>
  <c r="BO1286" i="1"/>
  <c r="AN1286" i="1"/>
  <c r="AM1286" i="1"/>
  <c r="AL1286" i="1"/>
  <c r="BJ1285" i="1"/>
  <c r="BI1285" i="1"/>
  <c r="BH1285" i="1"/>
  <c r="BG1285" i="1"/>
  <c r="BF1285" i="1"/>
  <c r="BE1285" i="1"/>
  <c r="BD1285" i="1"/>
  <c r="BC1285" i="1"/>
  <c r="AV1285" i="1"/>
  <c r="BP1285" i="1"/>
  <c r="AU1285" i="1"/>
  <c r="BO1285" i="1"/>
  <c r="AN1285" i="1"/>
  <c r="AM1285" i="1"/>
  <c r="AL1285" i="1"/>
  <c r="BJ1284" i="1"/>
  <c r="BI1284" i="1"/>
  <c r="BH1284" i="1"/>
  <c r="BG1284" i="1"/>
  <c r="BF1284" i="1"/>
  <c r="BE1284" i="1"/>
  <c r="BD1284" i="1"/>
  <c r="BC1284" i="1"/>
  <c r="AV1284" i="1"/>
  <c r="BP1284" i="1"/>
  <c r="AU1284" i="1"/>
  <c r="BO1284" i="1"/>
  <c r="AN1284" i="1"/>
  <c r="AM1284" i="1"/>
  <c r="AL1284" i="1"/>
  <c r="BJ1283" i="1"/>
  <c r="BI1283" i="1"/>
  <c r="BH1283" i="1"/>
  <c r="BG1283" i="1"/>
  <c r="BF1283" i="1"/>
  <c r="BE1283" i="1"/>
  <c r="BD1283" i="1"/>
  <c r="BC1283" i="1"/>
  <c r="AV1283" i="1"/>
  <c r="BP1283" i="1"/>
  <c r="AU1283" i="1"/>
  <c r="BO1283" i="1"/>
  <c r="AN1283" i="1"/>
  <c r="AM1283" i="1"/>
  <c r="AL1283" i="1"/>
  <c r="BJ1282" i="1"/>
  <c r="BI1282" i="1"/>
  <c r="BH1282" i="1"/>
  <c r="BG1282" i="1"/>
  <c r="BF1282" i="1"/>
  <c r="BE1282" i="1"/>
  <c r="BD1282" i="1"/>
  <c r="BC1282" i="1"/>
  <c r="AV1282" i="1"/>
  <c r="BP1282" i="1"/>
  <c r="AU1282" i="1"/>
  <c r="BO1282" i="1"/>
  <c r="AN1282" i="1"/>
  <c r="AM1282" i="1"/>
  <c r="AL1282" i="1"/>
  <c r="BJ1281" i="1"/>
  <c r="BI1281" i="1"/>
  <c r="BH1281" i="1"/>
  <c r="BG1281" i="1"/>
  <c r="BF1281" i="1"/>
  <c r="BE1281" i="1"/>
  <c r="BD1281" i="1"/>
  <c r="BC1281" i="1"/>
  <c r="AV1281" i="1"/>
  <c r="BP1281" i="1"/>
  <c r="AU1281" i="1"/>
  <c r="BO1281" i="1"/>
  <c r="AN1281" i="1"/>
  <c r="AM1281" i="1"/>
  <c r="AL1281" i="1"/>
  <c r="BJ1280" i="1"/>
  <c r="BI1280" i="1"/>
  <c r="BH1280" i="1"/>
  <c r="BG1280" i="1"/>
  <c r="BF1280" i="1"/>
  <c r="BE1280" i="1"/>
  <c r="BD1280" i="1"/>
  <c r="BC1280" i="1"/>
  <c r="AV1280" i="1"/>
  <c r="BP1280" i="1"/>
  <c r="AU1280" i="1"/>
  <c r="BO1280" i="1"/>
  <c r="AN1280" i="1"/>
  <c r="AM1280" i="1"/>
  <c r="AL1280" i="1"/>
  <c r="BJ1279" i="1"/>
  <c r="BI1279" i="1"/>
  <c r="BH1279" i="1"/>
  <c r="BG1279" i="1"/>
  <c r="BF1279" i="1"/>
  <c r="BE1279" i="1"/>
  <c r="BD1279" i="1"/>
  <c r="BC1279" i="1"/>
  <c r="AV1279" i="1"/>
  <c r="BP1279" i="1"/>
  <c r="AU1279" i="1"/>
  <c r="BO1279" i="1"/>
  <c r="AN1279" i="1"/>
  <c r="AM1279" i="1"/>
  <c r="AL1279" i="1"/>
  <c r="BJ1278" i="1"/>
  <c r="BI1278" i="1"/>
  <c r="BH1278" i="1"/>
  <c r="BG1278" i="1"/>
  <c r="BF1278" i="1"/>
  <c r="BE1278" i="1"/>
  <c r="BD1278" i="1"/>
  <c r="BC1278" i="1"/>
  <c r="AV1278" i="1"/>
  <c r="BP1278" i="1"/>
  <c r="AU1278" i="1"/>
  <c r="BO1278" i="1"/>
  <c r="AN1278" i="1"/>
  <c r="AM1278" i="1"/>
  <c r="AL1278" i="1"/>
  <c r="BJ1277" i="1"/>
  <c r="BI1277" i="1"/>
  <c r="BH1277" i="1"/>
  <c r="BG1277" i="1"/>
  <c r="BF1277" i="1"/>
  <c r="BE1277" i="1"/>
  <c r="BD1277" i="1"/>
  <c r="BC1277" i="1"/>
  <c r="AV1277" i="1"/>
  <c r="BP1277" i="1"/>
  <c r="AU1277" i="1"/>
  <c r="BO1277" i="1"/>
  <c r="AN1277" i="1"/>
  <c r="AM1277" i="1"/>
  <c r="AL1277" i="1"/>
  <c r="BJ1276" i="1"/>
  <c r="BI1276" i="1"/>
  <c r="BH1276" i="1"/>
  <c r="BG1276" i="1"/>
  <c r="BF1276" i="1"/>
  <c r="BE1276" i="1"/>
  <c r="BD1276" i="1"/>
  <c r="BC1276" i="1"/>
  <c r="AV1276" i="1"/>
  <c r="BP1276" i="1"/>
  <c r="AU1276" i="1"/>
  <c r="BO1276" i="1"/>
  <c r="AN1276" i="1"/>
  <c r="AM1276" i="1"/>
  <c r="AL1276" i="1"/>
  <c r="BJ1275" i="1"/>
  <c r="BI1275" i="1"/>
  <c r="BH1275" i="1"/>
  <c r="BG1275" i="1"/>
  <c r="BF1275" i="1"/>
  <c r="BE1275" i="1"/>
  <c r="BD1275" i="1"/>
  <c r="BC1275" i="1"/>
  <c r="AV1275" i="1"/>
  <c r="BP1275" i="1"/>
  <c r="AU1275" i="1"/>
  <c r="BO1275" i="1"/>
  <c r="AN1275" i="1"/>
  <c r="AM1275" i="1"/>
  <c r="AL1275" i="1"/>
  <c r="BJ1274" i="1"/>
  <c r="BI1274" i="1"/>
  <c r="BH1274" i="1"/>
  <c r="BG1274" i="1"/>
  <c r="BF1274" i="1"/>
  <c r="BE1274" i="1"/>
  <c r="BD1274" i="1"/>
  <c r="BC1274" i="1"/>
  <c r="AV1274" i="1"/>
  <c r="BP1274" i="1"/>
  <c r="AU1274" i="1"/>
  <c r="BO1274" i="1"/>
  <c r="AN1274" i="1"/>
  <c r="AM1274" i="1"/>
  <c r="AL1274" i="1"/>
  <c r="BJ1273" i="1"/>
  <c r="BI1273" i="1"/>
  <c r="BH1273" i="1"/>
  <c r="BG1273" i="1"/>
  <c r="BF1273" i="1"/>
  <c r="BE1273" i="1"/>
  <c r="BD1273" i="1"/>
  <c r="BC1273" i="1"/>
  <c r="AV1273" i="1"/>
  <c r="BP1273" i="1"/>
  <c r="AU1273" i="1"/>
  <c r="BO1273" i="1"/>
  <c r="AN1273" i="1"/>
  <c r="AM1273" i="1"/>
  <c r="AL1273" i="1"/>
  <c r="BJ1272" i="1"/>
  <c r="BI1272" i="1"/>
  <c r="BH1272" i="1"/>
  <c r="BG1272" i="1"/>
  <c r="BF1272" i="1"/>
  <c r="BE1272" i="1"/>
  <c r="BD1272" i="1"/>
  <c r="BC1272" i="1"/>
  <c r="AV1272" i="1"/>
  <c r="BP1272" i="1"/>
  <c r="AU1272" i="1"/>
  <c r="BO1272" i="1"/>
  <c r="AN1272" i="1"/>
  <c r="AM1272" i="1"/>
  <c r="AL1272" i="1"/>
  <c r="BJ1271" i="1"/>
  <c r="BI1271" i="1"/>
  <c r="BH1271" i="1"/>
  <c r="BG1271" i="1"/>
  <c r="BF1271" i="1"/>
  <c r="BE1271" i="1"/>
  <c r="BD1271" i="1"/>
  <c r="BC1271" i="1"/>
  <c r="AV1271" i="1"/>
  <c r="BP1271" i="1"/>
  <c r="AU1271" i="1"/>
  <c r="BO1271" i="1"/>
  <c r="AN1271" i="1"/>
  <c r="AM1271" i="1"/>
  <c r="AL1271" i="1"/>
  <c r="BJ1270" i="1"/>
  <c r="BI1270" i="1"/>
  <c r="BH1270" i="1"/>
  <c r="BG1270" i="1"/>
  <c r="BF1270" i="1"/>
  <c r="BE1270" i="1"/>
  <c r="BD1270" i="1"/>
  <c r="BC1270" i="1"/>
  <c r="AV1270" i="1"/>
  <c r="BP1270" i="1"/>
  <c r="AU1270" i="1"/>
  <c r="BO1270" i="1"/>
  <c r="AN1270" i="1"/>
  <c r="AM1270" i="1"/>
  <c r="AL1270" i="1"/>
  <c r="BJ1269" i="1"/>
  <c r="BI1269" i="1"/>
  <c r="BH1269" i="1"/>
  <c r="BG1269" i="1"/>
  <c r="BF1269" i="1"/>
  <c r="BE1269" i="1"/>
  <c r="BD1269" i="1"/>
  <c r="BC1269" i="1"/>
  <c r="AV1269" i="1"/>
  <c r="BP1269" i="1"/>
  <c r="AU1269" i="1"/>
  <c r="BO1269" i="1"/>
  <c r="AN1269" i="1"/>
  <c r="AM1269" i="1"/>
  <c r="AL1269" i="1"/>
  <c r="BJ1268" i="1"/>
  <c r="BI1268" i="1"/>
  <c r="BH1268" i="1"/>
  <c r="BG1268" i="1"/>
  <c r="BF1268" i="1"/>
  <c r="BE1268" i="1"/>
  <c r="BD1268" i="1"/>
  <c r="BC1268" i="1"/>
  <c r="AV1268" i="1"/>
  <c r="BP1268" i="1"/>
  <c r="AU1268" i="1"/>
  <c r="BO1268" i="1"/>
  <c r="AN1268" i="1"/>
  <c r="AM1268" i="1"/>
  <c r="AL1268" i="1"/>
  <c r="BJ1267" i="1"/>
  <c r="BI1267" i="1"/>
  <c r="BH1267" i="1"/>
  <c r="BG1267" i="1"/>
  <c r="BF1267" i="1"/>
  <c r="BE1267" i="1"/>
  <c r="BD1267" i="1"/>
  <c r="BC1267" i="1"/>
  <c r="AV1267" i="1"/>
  <c r="BP1267" i="1"/>
  <c r="AU1267" i="1"/>
  <c r="BO1267" i="1"/>
  <c r="AN1267" i="1"/>
  <c r="AM1267" i="1"/>
  <c r="AL1267" i="1"/>
  <c r="BJ1266" i="1"/>
  <c r="BI1266" i="1"/>
  <c r="BH1266" i="1"/>
  <c r="BG1266" i="1"/>
  <c r="BF1266" i="1"/>
  <c r="BE1266" i="1"/>
  <c r="BD1266" i="1"/>
  <c r="BC1266" i="1"/>
  <c r="AV1266" i="1"/>
  <c r="BP1266" i="1"/>
  <c r="AU1266" i="1"/>
  <c r="BO1266" i="1"/>
  <c r="AN1266" i="1"/>
  <c r="AM1266" i="1"/>
  <c r="AL1266" i="1"/>
  <c r="BJ1265" i="1"/>
  <c r="BI1265" i="1"/>
  <c r="BH1265" i="1"/>
  <c r="BG1265" i="1"/>
  <c r="BF1265" i="1"/>
  <c r="BE1265" i="1"/>
  <c r="BD1265" i="1"/>
  <c r="BC1265" i="1"/>
  <c r="AV1265" i="1"/>
  <c r="BP1265" i="1"/>
  <c r="AU1265" i="1"/>
  <c r="BO1265" i="1"/>
  <c r="AN1265" i="1"/>
  <c r="AM1265" i="1"/>
  <c r="AL1265" i="1"/>
  <c r="BJ1264" i="1"/>
  <c r="BI1264" i="1"/>
  <c r="BH1264" i="1"/>
  <c r="BG1264" i="1"/>
  <c r="BF1264" i="1"/>
  <c r="BE1264" i="1"/>
  <c r="BD1264" i="1"/>
  <c r="BC1264" i="1"/>
  <c r="AV1264" i="1"/>
  <c r="BP1264" i="1"/>
  <c r="AU1264" i="1"/>
  <c r="BO1264" i="1"/>
  <c r="AN1264" i="1"/>
  <c r="AM1264" i="1"/>
  <c r="AL1264" i="1"/>
  <c r="BJ1263" i="1"/>
  <c r="BI1263" i="1"/>
  <c r="BH1263" i="1"/>
  <c r="BG1263" i="1"/>
  <c r="BF1263" i="1"/>
  <c r="BE1263" i="1"/>
  <c r="BD1263" i="1"/>
  <c r="BC1263" i="1"/>
  <c r="AV1263" i="1"/>
  <c r="BP1263" i="1"/>
  <c r="AU1263" i="1"/>
  <c r="BO1263" i="1"/>
  <c r="AN1263" i="1"/>
  <c r="AM1263" i="1"/>
  <c r="AL1263" i="1"/>
  <c r="BJ1262" i="1"/>
  <c r="BI1262" i="1"/>
  <c r="BH1262" i="1"/>
  <c r="BG1262" i="1"/>
  <c r="BF1262" i="1"/>
  <c r="BE1262" i="1"/>
  <c r="BD1262" i="1"/>
  <c r="BC1262" i="1"/>
  <c r="AV1262" i="1"/>
  <c r="BP1262" i="1"/>
  <c r="AU1262" i="1"/>
  <c r="BO1262" i="1"/>
  <c r="AN1262" i="1"/>
  <c r="AM1262" i="1"/>
  <c r="AL1262" i="1"/>
  <c r="BJ1261" i="1"/>
  <c r="BI1261" i="1"/>
  <c r="BH1261" i="1"/>
  <c r="BG1261" i="1"/>
  <c r="BF1261" i="1"/>
  <c r="BE1261" i="1"/>
  <c r="BD1261" i="1"/>
  <c r="BC1261" i="1"/>
  <c r="AV1261" i="1"/>
  <c r="BP1261" i="1"/>
  <c r="AU1261" i="1"/>
  <c r="BO1261" i="1"/>
  <c r="AN1261" i="1"/>
  <c r="AM1261" i="1"/>
  <c r="AL1261" i="1"/>
  <c r="BJ1260" i="1"/>
  <c r="BI1260" i="1"/>
  <c r="BH1260" i="1"/>
  <c r="BG1260" i="1"/>
  <c r="BF1260" i="1"/>
  <c r="BE1260" i="1"/>
  <c r="BD1260" i="1"/>
  <c r="BC1260" i="1"/>
  <c r="AV1260" i="1"/>
  <c r="BP1260" i="1"/>
  <c r="AU1260" i="1"/>
  <c r="BO1260" i="1"/>
  <c r="AN1260" i="1"/>
  <c r="AM1260" i="1"/>
  <c r="AL1260" i="1"/>
  <c r="BJ1259" i="1"/>
  <c r="BI1259" i="1"/>
  <c r="BH1259" i="1"/>
  <c r="BG1259" i="1"/>
  <c r="BF1259" i="1"/>
  <c r="BE1259" i="1"/>
  <c r="BD1259" i="1"/>
  <c r="BC1259" i="1"/>
  <c r="AV1259" i="1"/>
  <c r="BP1259" i="1"/>
  <c r="AU1259" i="1"/>
  <c r="BO1259" i="1"/>
  <c r="AN1259" i="1"/>
  <c r="AM1259" i="1"/>
  <c r="AL1259" i="1"/>
  <c r="BJ1258" i="1"/>
  <c r="BI1258" i="1"/>
  <c r="BH1258" i="1"/>
  <c r="BG1258" i="1"/>
  <c r="BF1258" i="1"/>
  <c r="BE1258" i="1"/>
  <c r="BD1258" i="1"/>
  <c r="BC1258" i="1"/>
  <c r="AV1258" i="1"/>
  <c r="AU1258" i="1"/>
  <c r="BO1258" i="1"/>
  <c r="AN1258" i="1"/>
  <c r="AM1258" i="1"/>
  <c r="AL1258" i="1"/>
  <c r="BJ1257" i="1"/>
  <c r="BI1257" i="1"/>
  <c r="BH1257" i="1"/>
  <c r="BG1257" i="1"/>
  <c r="BF1257" i="1"/>
  <c r="BE1257" i="1"/>
  <c r="BD1257" i="1"/>
  <c r="BC1257" i="1"/>
  <c r="AV1257" i="1"/>
  <c r="BP1257" i="1"/>
  <c r="AU1257" i="1"/>
  <c r="BO1257" i="1"/>
  <c r="AN1257" i="1"/>
  <c r="AM1257" i="1"/>
  <c r="AL1257" i="1"/>
  <c r="BJ1256" i="1"/>
  <c r="BI1256" i="1"/>
  <c r="BH1256" i="1"/>
  <c r="BG1256" i="1"/>
  <c r="BF1256" i="1"/>
  <c r="BE1256" i="1"/>
  <c r="BD1256" i="1"/>
  <c r="BC1256" i="1"/>
  <c r="AV1256" i="1"/>
  <c r="BP1256" i="1"/>
  <c r="AU1256" i="1"/>
  <c r="BO1256" i="1"/>
  <c r="AN1256" i="1"/>
  <c r="AM1256" i="1"/>
  <c r="AL1256" i="1"/>
  <c r="BJ1255" i="1"/>
  <c r="BI1255" i="1"/>
  <c r="BH1255" i="1"/>
  <c r="BG1255" i="1"/>
  <c r="BF1255" i="1"/>
  <c r="BE1255" i="1"/>
  <c r="BD1255" i="1"/>
  <c r="BC1255" i="1"/>
  <c r="AV1255" i="1"/>
  <c r="BP1255" i="1"/>
  <c r="AU1255" i="1"/>
  <c r="BO1255" i="1"/>
  <c r="AN1255" i="1"/>
  <c r="AM1255" i="1"/>
  <c r="AL1255" i="1"/>
  <c r="BJ1254" i="1"/>
  <c r="BI1254" i="1"/>
  <c r="BH1254" i="1"/>
  <c r="BG1254" i="1"/>
  <c r="BF1254" i="1"/>
  <c r="BE1254" i="1"/>
  <c r="BD1254" i="1"/>
  <c r="BC1254" i="1"/>
  <c r="AV1254" i="1"/>
  <c r="BP1254" i="1"/>
  <c r="AU1254" i="1"/>
  <c r="BO1254" i="1"/>
  <c r="AN1254" i="1"/>
  <c r="AM1254" i="1"/>
  <c r="AL1254" i="1"/>
  <c r="BJ1253" i="1"/>
  <c r="BI1253" i="1"/>
  <c r="BH1253" i="1"/>
  <c r="BG1253" i="1"/>
  <c r="BF1253" i="1"/>
  <c r="BE1253" i="1"/>
  <c r="BD1253" i="1"/>
  <c r="BC1253" i="1"/>
  <c r="AV1253" i="1"/>
  <c r="BP1253" i="1"/>
  <c r="AU1253" i="1"/>
  <c r="BO1253" i="1"/>
  <c r="AN1253" i="1"/>
  <c r="AM1253" i="1"/>
  <c r="AL1253" i="1"/>
  <c r="BJ1252" i="1"/>
  <c r="BI1252" i="1"/>
  <c r="BH1252" i="1"/>
  <c r="BG1252" i="1"/>
  <c r="BF1252" i="1"/>
  <c r="BE1252" i="1"/>
  <c r="BD1252" i="1"/>
  <c r="BC1252" i="1"/>
  <c r="AV1252" i="1"/>
  <c r="BP1252" i="1"/>
  <c r="AU1252" i="1"/>
  <c r="BO1252" i="1"/>
  <c r="AN1252" i="1"/>
  <c r="AM1252" i="1"/>
  <c r="AL1252" i="1"/>
  <c r="BJ1251" i="1"/>
  <c r="BI1251" i="1"/>
  <c r="BH1251" i="1"/>
  <c r="BG1251" i="1"/>
  <c r="BF1251" i="1"/>
  <c r="BE1251" i="1"/>
  <c r="BD1251" i="1"/>
  <c r="BC1251" i="1"/>
  <c r="AV1251" i="1"/>
  <c r="BP1251" i="1"/>
  <c r="AU1251" i="1"/>
  <c r="BO1251" i="1"/>
  <c r="AN1251" i="1"/>
  <c r="AM1251" i="1"/>
  <c r="AL1251" i="1"/>
  <c r="BJ1250" i="1"/>
  <c r="BI1250" i="1"/>
  <c r="BH1250" i="1"/>
  <c r="BG1250" i="1"/>
  <c r="BF1250" i="1"/>
  <c r="BE1250" i="1"/>
  <c r="BD1250" i="1"/>
  <c r="BC1250" i="1"/>
  <c r="AV1250" i="1"/>
  <c r="BP1250" i="1"/>
  <c r="AU1250" i="1"/>
  <c r="BO1250" i="1"/>
  <c r="AN1250" i="1"/>
  <c r="AM1250" i="1"/>
  <c r="AL1250" i="1"/>
  <c r="BJ1249" i="1"/>
  <c r="BI1249" i="1"/>
  <c r="BH1249" i="1"/>
  <c r="BG1249" i="1"/>
  <c r="BF1249" i="1"/>
  <c r="BE1249" i="1"/>
  <c r="BD1249" i="1"/>
  <c r="BC1249" i="1"/>
  <c r="AV1249" i="1"/>
  <c r="BP1249" i="1"/>
  <c r="AU1249" i="1"/>
  <c r="BO1249" i="1"/>
  <c r="AN1249" i="1"/>
  <c r="AM1249" i="1"/>
  <c r="AL1249" i="1"/>
  <c r="BJ1248" i="1"/>
  <c r="BI1248" i="1"/>
  <c r="BH1248" i="1"/>
  <c r="BG1248" i="1"/>
  <c r="BF1248" i="1"/>
  <c r="BE1248" i="1"/>
  <c r="BD1248" i="1"/>
  <c r="BC1248" i="1"/>
  <c r="AV1248" i="1"/>
  <c r="BP1248" i="1"/>
  <c r="AU1248" i="1"/>
  <c r="BO1248" i="1"/>
  <c r="AN1248" i="1"/>
  <c r="AM1248" i="1"/>
  <c r="AL1248" i="1"/>
  <c r="BJ1247" i="1"/>
  <c r="BI1247" i="1"/>
  <c r="BH1247" i="1"/>
  <c r="BG1247" i="1"/>
  <c r="BF1247" i="1"/>
  <c r="BE1247" i="1"/>
  <c r="BD1247" i="1"/>
  <c r="BC1247" i="1"/>
  <c r="AV1247" i="1"/>
  <c r="BP1247" i="1"/>
  <c r="AU1247" i="1"/>
  <c r="BO1247" i="1"/>
  <c r="AN1247" i="1"/>
  <c r="AM1247" i="1"/>
  <c r="AL1247" i="1"/>
  <c r="BJ1246" i="1"/>
  <c r="BI1246" i="1"/>
  <c r="BH1246" i="1"/>
  <c r="BG1246" i="1"/>
  <c r="BF1246" i="1"/>
  <c r="BE1246" i="1"/>
  <c r="BD1246" i="1"/>
  <c r="BC1246" i="1"/>
  <c r="AV1246" i="1"/>
  <c r="BP1246" i="1"/>
  <c r="AU1246" i="1"/>
  <c r="BO1246" i="1"/>
  <c r="AN1246" i="1"/>
  <c r="AM1246" i="1"/>
  <c r="AL1246" i="1"/>
  <c r="BJ1245" i="1"/>
  <c r="BI1245" i="1"/>
  <c r="BH1245" i="1"/>
  <c r="BG1245" i="1"/>
  <c r="BF1245" i="1"/>
  <c r="BE1245" i="1"/>
  <c r="BD1245" i="1"/>
  <c r="BC1245" i="1"/>
  <c r="AV1245" i="1"/>
  <c r="BP1245" i="1"/>
  <c r="AU1245" i="1"/>
  <c r="BO1245" i="1"/>
  <c r="AN1245" i="1"/>
  <c r="AM1245" i="1"/>
  <c r="AL1245" i="1"/>
  <c r="BJ1244" i="1"/>
  <c r="BI1244" i="1"/>
  <c r="BH1244" i="1"/>
  <c r="BG1244" i="1"/>
  <c r="BF1244" i="1"/>
  <c r="BE1244" i="1"/>
  <c r="BD1244" i="1"/>
  <c r="BC1244" i="1"/>
  <c r="AV1244" i="1"/>
  <c r="BP1244" i="1"/>
  <c r="AU1244" i="1"/>
  <c r="BO1244" i="1"/>
  <c r="AN1244" i="1"/>
  <c r="AM1244" i="1"/>
  <c r="AL1244" i="1"/>
  <c r="BJ1243" i="1"/>
  <c r="BI1243" i="1"/>
  <c r="BH1243" i="1"/>
  <c r="BG1243" i="1"/>
  <c r="BF1243" i="1"/>
  <c r="BE1243" i="1"/>
  <c r="BD1243" i="1"/>
  <c r="BC1243" i="1"/>
  <c r="AV1243" i="1"/>
  <c r="BP1243" i="1"/>
  <c r="AU1243" i="1"/>
  <c r="BO1243" i="1"/>
  <c r="AN1243" i="1"/>
  <c r="AM1243" i="1"/>
  <c r="AL1243" i="1"/>
  <c r="BJ1242" i="1"/>
  <c r="BI1242" i="1"/>
  <c r="BH1242" i="1"/>
  <c r="BG1242" i="1"/>
  <c r="BF1242" i="1"/>
  <c r="BE1242" i="1"/>
  <c r="BD1242" i="1"/>
  <c r="BC1242" i="1"/>
  <c r="AV1242" i="1"/>
  <c r="BP1242" i="1"/>
  <c r="AU1242" i="1"/>
  <c r="BO1242" i="1"/>
  <c r="AN1242" i="1"/>
  <c r="AM1242" i="1"/>
  <c r="AL1242" i="1"/>
  <c r="BJ1241" i="1"/>
  <c r="BI1241" i="1"/>
  <c r="BH1241" i="1"/>
  <c r="BG1241" i="1"/>
  <c r="BF1241" i="1"/>
  <c r="BE1241" i="1"/>
  <c r="BD1241" i="1"/>
  <c r="BC1241" i="1"/>
  <c r="AV1241" i="1"/>
  <c r="BP1241" i="1"/>
  <c r="AU1241" i="1"/>
  <c r="BO1241" i="1"/>
  <c r="AN1241" i="1"/>
  <c r="AM1241" i="1"/>
  <c r="AL1241" i="1"/>
  <c r="BJ1240" i="1"/>
  <c r="BI1240" i="1"/>
  <c r="BH1240" i="1"/>
  <c r="BG1240" i="1"/>
  <c r="BF1240" i="1"/>
  <c r="BE1240" i="1"/>
  <c r="BD1240" i="1"/>
  <c r="BC1240" i="1"/>
  <c r="AV1240" i="1"/>
  <c r="BP1240" i="1"/>
  <c r="AU1240" i="1"/>
  <c r="BO1240" i="1"/>
  <c r="AN1240" i="1"/>
  <c r="AM1240" i="1"/>
  <c r="AL1240" i="1"/>
  <c r="BJ1239" i="1"/>
  <c r="BI1239" i="1"/>
  <c r="BH1239" i="1"/>
  <c r="BG1239" i="1"/>
  <c r="BF1239" i="1"/>
  <c r="BE1239" i="1"/>
  <c r="BD1239" i="1"/>
  <c r="BC1239" i="1"/>
  <c r="AV1239" i="1"/>
  <c r="BP1239" i="1"/>
  <c r="AU1239" i="1"/>
  <c r="BO1239" i="1"/>
  <c r="AN1239" i="1"/>
  <c r="AM1239" i="1"/>
  <c r="AL1239" i="1"/>
  <c r="BJ1238" i="1"/>
  <c r="BI1238" i="1"/>
  <c r="BH1238" i="1"/>
  <c r="BG1238" i="1"/>
  <c r="BF1238" i="1"/>
  <c r="BE1238" i="1"/>
  <c r="BD1238" i="1"/>
  <c r="BC1238" i="1"/>
  <c r="AV1238" i="1"/>
  <c r="BP1238" i="1"/>
  <c r="AU1238" i="1"/>
  <c r="BO1238" i="1"/>
  <c r="AN1238" i="1"/>
  <c r="AM1238" i="1"/>
  <c r="AL1238" i="1"/>
  <c r="BJ1237" i="1"/>
  <c r="BI1237" i="1"/>
  <c r="BH1237" i="1"/>
  <c r="BG1237" i="1"/>
  <c r="BF1237" i="1"/>
  <c r="BE1237" i="1"/>
  <c r="BD1237" i="1"/>
  <c r="BC1237" i="1"/>
  <c r="AV1237" i="1"/>
  <c r="BP1237" i="1"/>
  <c r="AU1237" i="1"/>
  <c r="BO1237" i="1"/>
  <c r="AN1237" i="1"/>
  <c r="AM1237" i="1"/>
  <c r="AL1237" i="1"/>
  <c r="BJ1236" i="1"/>
  <c r="BI1236" i="1"/>
  <c r="BH1236" i="1"/>
  <c r="BG1236" i="1"/>
  <c r="BF1236" i="1"/>
  <c r="BE1236" i="1"/>
  <c r="BD1236" i="1"/>
  <c r="BC1236" i="1"/>
  <c r="AV1236" i="1"/>
  <c r="BP1236" i="1"/>
  <c r="AU1236" i="1"/>
  <c r="BO1236" i="1"/>
  <c r="AN1236" i="1"/>
  <c r="AM1236" i="1"/>
  <c r="AL1236" i="1"/>
  <c r="BJ1235" i="1"/>
  <c r="BI1235" i="1"/>
  <c r="BH1235" i="1"/>
  <c r="BG1235" i="1"/>
  <c r="BF1235" i="1"/>
  <c r="BE1235" i="1"/>
  <c r="BD1235" i="1"/>
  <c r="BC1235" i="1"/>
  <c r="AV1235" i="1"/>
  <c r="BP1235" i="1"/>
  <c r="AU1235" i="1"/>
  <c r="BO1235" i="1"/>
  <c r="AN1235" i="1"/>
  <c r="AM1235" i="1"/>
  <c r="AL1235" i="1"/>
  <c r="BJ1234" i="1"/>
  <c r="BI1234" i="1"/>
  <c r="BH1234" i="1"/>
  <c r="BG1234" i="1"/>
  <c r="BF1234" i="1"/>
  <c r="BE1234" i="1"/>
  <c r="BD1234" i="1"/>
  <c r="BC1234" i="1"/>
  <c r="AV1234" i="1"/>
  <c r="BP1234" i="1"/>
  <c r="AU1234" i="1"/>
  <c r="BO1234" i="1"/>
  <c r="AN1234" i="1"/>
  <c r="AM1234" i="1"/>
  <c r="AL1234" i="1"/>
  <c r="BJ1233" i="1"/>
  <c r="BI1233" i="1"/>
  <c r="BH1233" i="1"/>
  <c r="BG1233" i="1"/>
  <c r="BF1233" i="1"/>
  <c r="BE1233" i="1"/>
  <c r="BD1233" i="1"/>
  <c r="BC1233" i="1"/>
  <c r="AV1233" i="1"/>
  <c r="BP1233" i="1"/>
  <c r="AU1233" i="1"/>
  <c r="BO1233" i="1"/>
  <c r="AN1233" i="1"/>
  <c r="AM1233" i="1"/>
  <c r="AL1233" i="1"/>
  <c r="BJ1232" i="1"/>
  <c r="BI1232" i="1"/>
  <c r="BH1232" i="1"/>
  <c r="BG1232" i="1"/>
  <c r="BF1232" i="1"/>
  <c r="BE1232" i="1"/>
  <c r="BD1232" i="1"/>
  <c r="BC1232" i="1"/>
  <c r="AV1232" i="1"/>
  <c r="BP1232" i="1"/>
  <c r="AU1232" i="1"/>
  <c r="BO1232" i="1"/>
  <c r="AN1232" i="1"/>
  <c r="AM1232" i="1"/>
  <c r="AL1232" i="1"/>
  <c r="BJ1231" i="1"/>
  <c r="BI1231" i="1"/>
  <c r="BH1231" i="1"/>
  <c r="BG1231" i="1"/>
  <c r="BF1231" i="1"/>
  <c r="BE1231" i="1"/>
  <c r="BD1231" i="1"/>
  <c r="BC1231" i="1"/>
  <c r="AV1231" i="1"/>
  <c r="BP1231" i="1"/>
  <c r="AU1231" i="1"/>
  <c r="BO1231" i="1"/>
  <c r="AN1231" i="1"/>
  <c r="AM1231" i="1"/>
  <c r="AL1231" i="1"/>
  <c r="BJ1230" i="1"/>
  <c r="BI1230" i="1"/>
  <c r="BH1230" i="1"/>
  <c r="BG1230" i="1"/>
  <c r="BF1230" i="1"/>
  <c r="BE1230" i="1"/>
  <c r="BD1230" i="1"/>
  <c r="BC1230" i="1"/>
  <c r="AV1230" i="1"/>
  <c r="BP1230" i="1"/>
  <c r="AU1230" i="1"/>
  <c r="BO1230" i="1"/>
  <c r="AN1230" i="1"/>
  <c r="AM1230" i="1"/>
  <c r="AL1230" i="1"/>
  <c r="BJ1229" i="1"/>
  <c r="BI1229" i="1"/>
  <c r="BH1229" i="1"/>
  <c r="BG1229" i="1"/>
  <c r="BF1229" i="1"/>
  <c r="BE1229" i="1"/>
  <c r="BD1229" i="1"/>
  <c r="BC1229" i="1"/>
  <c r="AV1229" i="1"/>
  <c r="BP1229" i="1"/>
  <c r="AU1229" i="1"/>
  <c r="BO1229" i="1"/>
  <c r="AN1229" i="1"/>
  <c r="AM1229" i="1"/>
  <c r="AL1229" i="1"/>
  <c r="BJ1228" i="1"/>
  <c r="BI1228" i="1"/>
  <c r="BH1228" i="1"/>
  <c r="BG1228" i="1"/>
  <c r="BF1228" i="1"/>
  <c r="BE1228" i="1"/>
  <c r="BD1228" i="1"/>
  <c r="BC1228" i="1"/>
  <c r="AV1228" i="1"/>
  <c r="BP1228" i="1"/>
  <c r="AU1228" i="1"/>
  <c r="BO1228" i="1"/>
  <c r="AN1228" i="1"/>
  <c r="AM1228" i="1"/>
  <c r="AL1228" i="1"/>
  <c r="BJ1227" i="1"/>
  <c r="BI1227" i="1"/>
  <c r="BH1227" i="1"/>
  <c r="BG1227" i="1"/>
  <c r="BF1227" i="1"/>
  <c r="BE1227" i="1"/>
  <c r="BD1227" i="1"/>
  <c r="BC1227" i="1"/>
  <c r="AV1227" i="1"/>
  <c r="BP1227" i="1"/>
  <c r="AU1227" i="1"/>
  <c r="BO1227" i="1"/>
  <c r="AN1227" i="1"/>
  <c r="AM1227" i="1"/>
  <c r="AL1227" i="1"/>
  <c r="BJ1226" i="1"/>
  <c r="BI1226" i="1"/>
  <c r="BH1226" i="1"/>
  <c r="BG1226" i="1"/>
  <c r="BF1226" i="1"/>
  <c r="BE1226" i="1"/>
  <c r="BD1226" i="1"/>
  <c r="BC1226" i="1"/>
  <c r="AV1226" i="1"/>
  <c r="AU1226" i="1"/>
  <c r="BO1226" i="1"/>
  <c r="AN1226" i="1"/>
  <c r="AM1226" i="1"/>
  <c r="AL1226" i="1"/>
  <c r="BJ1225" i="1"/>
  <c r="BI1225" i="1"/>
  <c r="BH1225" i="1"/>
  <c r="BG1225" i="1"/>
  <c r="BF1225" i="1"/>
  <c r="BE1225" i="1"/>
  <c r="BD1225" i="1"/>
  <c r="BC1225" i="1"/>
  <c r="AV1225" i="1"/>
  <c r="BP1225" i="1"/>
  <c r="AU1225" i="1"/>
  <c r="BO1225" i="1"/>
  <c r="AN1225" i="1"/>
  <c r="AM1225" i="1"/>
  <c r="AL1225" i="1"/>
  <c r="BJ1224" i="1"/>
  <c r="BI1224" i="1"/>
  <c r="BH1224" i="1"/>
  <c r="BG1224" i="1"/>
  <c r="BF1224" i="1"/>
  <c r="BE1224" i="1"/>
  <c r="BD1224" i="1"/>
  <c r="BC1224" i="1"/>
  <c r="AV1224" i="1"/>
  <c r="BP1224" i="1"/>
  <c r="AU1224" i="1"/>
  <c r="BO1224" i="1"/>
  <c r="AN1224" i="1"/>
  <c r="AM1224" i="1"/>
  <c r="AL1224" i="1"/>
  <c r="BJ1223" i="1"/>
  <c r="BI1223" i="1"/>
  <c r="BH1223" i="1"/>
  <c r="BG1223" i="1"/>
  <c r="BF1223" i="1"/>
  <c r="BE1223" i="1"/>
  <c r="BD1223" i="1"/>
  <c r="BC1223" i="1"/>
  <c r="AV1223" i="1"/>
  <c r="BP1223" i="1"/>
  <c r="AU1223" i="1"/>
  <c r="BO1223" i="1"/>
  <c r="AN1223" i="1"/>
  <c r="AM1223" i="1"/>
  <c r="AL1223" i="1"/>
  <c r="BJ1222" i="1"/>
  <c r="BI1222" i="1"/>
  <c r="BH1222" i="1"/>
  <c r="BG1222" i="1"/>
  <c r="BF1222" i="1"/>
  <c r="BE1222" i="1"/>
  <c r="BD1222" i="1"/>
  <c r="BC1222" i="1"/>
  <c r="AV1222" i="1"/>
  <c r="BP1222" i="1"/>
  <c r="AU1222" i="1"/>
  <c r="BO1222" i="1"/>
  <c r="AN1222" i="1"/>
  <c r="AM1222" i="1"/>
  <c r="AL1222" i="1"/>
  <c r="BJ1221" i="1"/>
  <c r="BI1221" i="1"/>
  <c r="BH1221" i="1"/>
  <c r="BG1221" i="1"/>
  <c r="BF1221" i="1"/>
  <c r="BE1221" i="1"/>
  <c r="BD1221" i="1"/>
  <c r="BC1221" i="1"/>
  <c r="AV1221" i="1"/>
  <c r="BP1221" i="1"/>
  <c r="AU1221" i="1"/>
  <c r="BO1221" i="1"/>
  <c r="AN1221" i="1"/>
  <c r="AM1221" i="1"/>
  <c r="AL1221" i="1"/>
  <c r="BJ1220" i="1"/>
  <c r="BI1220" i="1"/>
  <c r="BH1220" i="1"/>
  <c r="BG1220" i="1"/>
  <c r="BF1220" i="1"/>
  <c r="BE1220" i="1"/>
  <c r="BD1220" i="1"/>
  <c r="BC1220" i="1"/>
  <c r="AV1220" i="1"/>
  <c r="BP1220" i="1"/>
  <c r="AU1220" i="1"/>
  <c r="BO1220" i="1"/>
  <c r="AN1220" i="1"/>
  <c r="AM1220" i="1"/>
  <c r="AL1220" i="1"/>
  <c r="BJ1219" i="1"/>
  <c r="BI1219" i="1"/>
  <c r="BH1219" i="1"/>
  <c r="BG1219" i="1"/>
  <c r="BF1219" i="1"/>
  <c r="BE1219" i="1"/>
  <c r="BD1219" i="1"/>
  <c r="BC1219" i="1"/>
  <c r="AV1219" i="1"/>
  <c r="BP1219" i="1"/>
  <c r="AU1219" i="1"/>
  <c r="BO1219" i="1"/>
  <c r="AN1219" i="1"/>
  <c r="AM1219" i="1"/>
  <c r="AL1219" i="1"/>
  <c r="BJ1218" i="1"/>
  <c r="BI1218" i="1"/>
  <c r="BH1218" i="1"/>
  <c r="BG1218" i="1"/>
  <c r="BF1218" i="1"/>
  <c r="BE1218" i="1"/>
  <c r="BD1218" i="1"/>
  <c r="BC1218" i="1"/>
  <c r="AV1218" i="1"/>
  <c r="BP1218" i="1"/>
  <c r="AU1218" i="1"/>
  <c r="BO1218" i="1"/>
  <c r="AN1218" i="1"/>
  <c r="AM1218" i="1"/>
  <c r="AL1218" i="1"/>
  <c r="BJ1217" i="1"/>
  <c r="BI1217" i="1"/>
  <c r="BH1217" i="1"/>
  <c r="BG1217" i="1"/>
  <c r="BF1217" i="1"/>
  <c r="BE1217" i="1"/>
  <c r="BD1217" i="1"/>
  <c r="BC1217" i="1"/>
  <c r="AV1217" i="1"/>
  <c r="BP1217" i="1"/>
  <c r="AU1217" i="1"/>
  <c r="BO1217" i="1"/>
  <c r="AN1217" i="1"/>
  <c r="AM1217" i="1"/>
  <c r="AL1217" i="1"/>
  <c r="BJ1216" i="1"/>
  <c r="BI1216" i="1"/>
  <c r="BH1216" i="1"/>
  <c r="BG1216" i="1"/>
  <c r="BF1216" i="1"/>
  <c r="BE1216" i="1"/>
  <c r="BD1216" i="1"/>
  <c r="BC1216" i="1"/>
  <c r="AV1216" i="1"/>
  <c r="BP1216" i="1"/>
  <c r="AU1216" i="1"/>
  <c r="BO1216" i="1"/>
  <c r="AN1216" i="1"/>
  <c r="AM1216" i="1"/>
  <c r="AL1216" i="1"/>
  <c r="BJ1215" i="1"/>
  <c r="BI1215" i="1"/>
  <c r="BH1215" i="1"/>
  <c r="BG1215" i="1"/>
  <c r="BF1215" i="1"/>
  <c r="BE1215" i="1"/>
  <c r="BD1215" i="1"/>
  <c r="BC1215" i="1"/>
  <c r="AV1215" i="1"/>
  <c r="BP1215" i="1"/>
  <c r="AU1215" i="1"/>
  <c r="BO1215" i="1"/>
  <c r="AN1215" i="1"/>
  <c r="AM1215" i="1"/>
  <c r="AL1215" i="1"/>
  <c r="BJ1214" i="1"/>
  <c r="BI1214" i="1"/>
  <c r="BH1214" i="1"/>
  <c r="BG1214" i="1"/>
  <c r="BF1214" i="1"/>
  <c r="BE1214" i="1"/>
  <c r="BD1214" i="1"/>
  <c r="BC1214" i="1"/>
  <c r="AV1214" i="1"/>
  <c r="BP1214" i="1"/>
  <c r="AU1214" i="1"/>
  <c r="BO1214" i="1"/>
  <c r="AN1214" i="1"/>
  <c r="AM1214" i="1"/>
  <c r="AL1214" i="1"/>
  <c r="BJ1213" i="1"/>
  <c r="BI1213" i="1"/>
  <c r="BH1213" i="1"/>
  <c r="BG1213" i="1"/>
  <c r="BF1213" i="1"/>
  <c r="BE1213" i="1"/>
  <c r="BD1213" i="1"/>
  <c r="BC1213" i="1"/>
  <c r="AV1213" i="1"/>
  <c r="BP1213" i="1"/>
  <c r="AU1213" i="1"/>
  <c r="BO1213" i="1"/>
  <c r="AN1213" i="1"/>
  <c r="AM1213" i="1"/>
  <c r="AL1213" i="1"/>
  <c r="BJ1212" i="1"/>
  <c r="BI1212" i="1"/>
  <c r="BH1212" i="1"/>
  <c r="BG1212" i="1"/>
  <c r="BF1212" i="1"/>
  <c r="BE1212" i="1"/>
  <c r="BD1212" i="1"/>
  <c r="BC1212" i="1"/>
  <c r="AV1212" i="1"/>
  <c r="BP1212" i="1"/>
  <c r="AU1212" i="1"/>
  <c r="BO1212" i="1"/>
  <c r="AN1212" i="1"/>
  <c r="AM1212" i="1"/>
  <c r="AL1212" i="1"/>
  <c r="BJ1211" i="1"/>
  <c r="BI1211" i="1"/>
  <c r="BH1211" i="1"/>
  <c r="BG1211" i="1"/>
  <c r="BF1211" i="1"/>
  <c r="BE1211" i="1"/>
  <c r="BD1211" i="1"/>
  <c r="BC1211" i="1"/>
  <c r="AV1211" i="1"/>
  <c r="BP1211" i="1"/>
  <c r="AU1211" i="1"/>
  <c r="BO1211" i="1"/>
  <c r="AN1211" i="1"/>
  <c r="AM1211" i="1"/>
  <c r="AL1211" i="1"/>
  <c r="BJ1210" i="1"/>
  <c r="BI1210" i="1"/>
  <c r="BH1210" i="1"/>
  <c r="BG1210" i="1"/>
  <c r="BF1210" i="1"/>
  <c r="BE1210" i="1"/>
  <c r="BD1210" i="1"/>
  <c r="BC1210" i="1"/>
  <c r="AV1210" i="1"/>
  <c r="BP1210" i="1"/>
  <c r="AU1210" i="1"/>
  <c r="BO1210" i="1"/>
  <c r="AN1210" i="1"/>
  <c r="AM1210" i="1"/>
  <c r="AL1210" i="1"/>
  <c r="BJ1209" i="1"/>
  <c r="BI1209" i="1"/>
  <c r="BH1209" i="1"/>
  <c r="BG1209" i="1"/>
  <c r="BF1209" i="1"/>
  <c r="BE1209" i="1"/>
  <c r="BD1209" i="1"/>
  <c r="BC1209" i="1"/>
  <c r="AV1209" i="1"/>
  <c r="BP1209" i="1"/>
  <c r="AU1209" i="1"/>
  <c r="BO1209" i="1"/>
  <c r="AN1209" i="1"/>
  <c r="AM1209" i="1"/>
  <c r="AL1209" i="1"/>
  <c r="BJ1208" i="1"/>
  <c r="BI1208" i="1"/>
  <c r="BH1208" i="1"/>
  <c r="BG1208" i="1"/>
  <c r="BF1208" i="1"/>
  <c r="BE1208" i="1"/>
  <c r="BD1208" i="1"/>
  <c r="BC1208" i="1"/>
  <c r="AV1208" i="1"/>
  <c r="BP1208" i="1"/>
  <c r="AU1208" i="1"/>
  <c r="BO1208" i="1"/>
  <c r="AN1208" i="1"/>
  <c r="AM1208" i="1"/>
  <c r="AL1208" i="1"/>
  <c r="BJ1207" i="1"/>
  <c r="BI1207" i="1"/>
  <c r="BH1207" i="1"/>
  <c r="BG1207" i="1"/>
  <c r="BF1207" i="1"/>
  <c r="BE1207" i="1"/>
  <c r="BD1207" i="1"/>
  <c r="BC1207" i="1"/>
  <c r="AV1207" i="1"/>
  <c r="BP1207" i="1"/>
  <c r="AU1207" i="1"/>
  <c r="BO1207" i="1"/>
  <c r="AN1207" i="1"/>
  <c r="AM1207" i="1"/>
  <c r="AL1207" i="1"/>
  <c r="BJ1206" i="1"/>
  <c r="BI1206" i="1"/>
  <c r="BH1206" i="1"/>
  <c r="BG1206" i="1"/>
  <c r="BF1206" i="1"/>
  <c r="BE1206" i="1"/>
  <c r="BD1206" i="1"/>
  <c r="BC1206" i="1"/>
  <c r="AV1206" i="1"/>
  <c r="BP1206" i="1"/>
  <c r="AU1206" i="1"/>
  <c r="BO1206" i="1"/>
  <c r="AN1206" i="1"/>
  <c r="AM1206" i="1"/>
  <c r="AL1206" i="1"/>
  <c r="BJ1205" i="1"/>
  <c r="BI1205" i="1"/>
  <c r="BH1205" i="1"/>
  <c r="BG1205" i="1"/>
  <c r="BF1205" i="1"/>
  <c r="BE1205" i="1"/>
  <c r="BD1205" i="1"/>
  <c r="BC1205" i="1"/>
  <c r="AV1205" i="1"/>
  <c r="BP1205" i="1"/>
  <c r="AU1205" i="1"/>
  <c r="BO1205" i="1"/>
  <c r="AN1205" i="1"/>
  <c r="AM1205" i="1"/>
  <c r="AL1205" i="1"/>
  <c r="BJ1204" i="1"/>
  <c r="BI1204" i="1"/>
  <c r="BH1204" i="1"/>
  <c r="BG1204" i="1"/>
  <c r="BF1204" i="1"/>
  <c r="BE1204" i="1"/>
  <c r="BD1204" i="1"/>
  <c r="BC1204" i="1"/>
  <c r="AV1204" i="1"/>
  <c r="BP1204" i="1"/>
  <c r="AU1204" i="1"/>
  <c r="BO1204" i="1"/>
  <c r="AN1204" i="1"/>
  <c r="AM1204" i="1"/>
  <c r="AL1204" i="1"/>
  <c r="BJ1203" i="1"/>
  <c r="BI1203" i="1"/>
  <c r="BH1203" i="1"/>
  <c r="BG1203" i="1"/>
  <c r="BF1203" i="1"/>
  <c r="BE1203" i="1"/>
  <c r="BD1203" i="1"/>
  <c r="BC1203" i="1"/>
  <c r="AV1203" i="1"/>
  <c r="BP1203" i="1"/>
  <c r="AU1203" i="1"/>
  <c r="BO1203" i="1"/>
  <c r="AN1203" i="1"/>
  <c r="AM1203" i="1"/>
  <c r="AL1203" i="1"/>
  <c r="BJ1202" i="1"/>
  <c r="BI1202" i="1"/>
  <c r="BH1202" i="1"/>
  <c r="BG1202" i="1"/>
  <c r="BF1202" i="1"/>
  <c r="BE1202" i="1"/>
  <c r="BD1202" i="1"/>
  <c r="BC1202" i="1"/>
  <c r="AV1202" i="1"/>
  <c r="BP1202" i="1"/>
  <c r="AU1202" i="1"/>
  <c r="BO1202" i="1"/>
  <c r="AN1202" i="1"/>
  <c r="AM1202" i="1"/>
  <c r="AL1202" i="1"/>
  <c r="BJ1201" i="1"/>
  <c r="BI1201" i="1"/>
  <c r="BH1201" i="1"/>
  <c r="BG1201" i="1"/>
  <c r="BF1201" i="1"/>
  <c r="BE1201" i="1"/>
  <c r="BD1201" i="1"/>
  <c r="BC1201" i="1"/>
  <c r="AV1201" i="1"/>
  <c r="BP1201" i="1"/>
  <c r="AU1201" i="1"/>
  <c r="BO1201" i="1"/>
  <c r="AN1201" i="1"/>
  <c r="AM1201" i="1"/>
  <c r="AL1201" i="1"/>
  <c r="BJ1200" i="1"/>
  <c r="BI1200" i="1"/>
  <c r="BH1200" i="1"/>
  <c r="BG1200" i="1"/>
  <c r="BF1200" i="1"/>
  <c r="BE1200" i="1"/>
  <c r="BD1200" i="1"/>
  <c r="BC1200" i="1"/>
  <c r="AV1200" i="1"/>
  <c r="BP1200" i="1"/>
  <c r="AU1200" i="1"/>
  <c r="BO1200" i="1"/>
  <c r="AN1200" i="1"/>
  <c r="AM1200" i="1"/>
  <c r="AL1200" i="1"/>
  <c r="BJ1199" i="1"/>
  <c r="BI1199" i="1"/>
  <c r="BH1199" i="1"/>
  <c r="BG1199" i="1"/>
  <c r="BF1199" i="1"/>
  <c r="BE1199" i="1"/>
  <c r="BD1199" i="1"/>
  <c r="BC1199" i="1"/>
  <c r="AV1199" i="1"/>
  <c r="BP1199" i="1"/>
  <c r="AU1199" i="1"/>
  <c r="BO1199" i="1"/>
  <c r="AN1199" i="1"/>
  <c r="AM1199" i="1"/>
  <c r="AL1199" i="1"/>
  <c r="BJ1198" i="1"/>
  <c r="BI1198" i="1"/>
  <c r="BH1198" i="1"/>
  <c r="BG1198" i="1"/>
  <c r="BF1198" i="1"/>
  <c r="BE1198" i="1"/>
  <c r="BD1198" i="1"/>
  <c r="BC1198" i="1"/>
  <c r="AV1198" i="1"/>
  <c r="BP1198" i="1"/>
  <c r="AU1198" i="1"/>
  <c r="BO1198" i="1"/>
  <c r="AN1198" i="1"/>
  <c r="AM1198" i="1"/>
  <c r="AL1198" i="1"/>
  <c r="BJ1197" i="1"/>
  <c r="BI1197" i="1"/>
  <c r="BH1197" i="1"/>
  <c r="BG1197" i="1"/>
  <c r="BF1197" i="1"/>
  <c r="BE1197" i="1"/>
  <c r="BD1197" i="1"/>
  <c r="BC1197" i="1"/>
  <c r="AV1197" i="1"/>
  <c r="BP1197" i="1"/>
  <c r="AU1197" i="1"/>
  <c r="BO1197" i="1"/>
  <c r="AN1197" i="1"/>
  <c r="AM1197" i="1"/>
  <c r="AL1197" i="1"/>
  <c r="BJ1196" i="1"/>
  <c r="BI1196" i="1"/>
  <c r="BH1196" i="1"/>
  <c r="BG1196" i="1"/>
  <c r="BF1196" i="1"/>
  <c r="BE1196" i="1"/>
  <c r="BD1196" i="1"/>
  <c r="BC1196" i="1"/>
  <c r="AV1196" i="1"/>
  <c r="BP1196" i="1"/>
  <c r="AU1196" i="1"/>
  <c r="BO1196" i="1"/>
  <c r="AN1196" i="1"/>
  <c r="AM1196" i="1"/>
  <c r="AL1196" i="1"/>
  <c r="BJ1195" i="1"/>
  <c r="BI1195" i="1"/>
  <c r="BH1195" i="1"/>
  <c r="BG1195" i="1"/>
  <c r="BF1195" i="1"/>
  <c r="BE1195" i="1"/>
  <c r="BD1195" i="1"/>
  <c r="BC1195" i="1"/>
  <c r="AV1195" i="1"/>
  <c r="BP1195" i="1"/>
  <c r="AU1195" i="1"/>
  <c r="BO1195" i="1"/>
  <c r="AN1195" i="1"/>
  <c r="AM1195" i="1"/>
  <c r="AL1195" i="1"/>
  <c r="BJ1194" i="1"/>
  <c r="BI1194" i="1"/>
  <c r="BH1194" i="1"/>
  <c r="BG1194" i="1"/>
  <c r="BF1194" i="1"/>
  <c r="BE1194" i="1"/>
  <c r="BD1194" i="1"/>
  <c r="BC1194" i="1"/>
  <c r="AV1194" i="1"/>
  <c r="AU1194" i="1"/>
  <c r="BO1194" i="1"/>
  <c r="AN1194" i="1"/>
  <c r="AM1194" i="1"/>
  <c r="AL1194" i="1"/>
  <c r="BJ1193" i="1"/>
  <c r="BI1193" i="1"/>
  <c r="BH1193" i="1"/>
  <c r="BG1193" i="1"/>
  <c r="BF1193" i="1"/>
  <c r="BE1193" i="1"/>
  <c r="BD1193" i="1"/>
  <c r="BC1193" i="1"/>
  <c r="AV1193" i="1"/>
  <c r="BP1193" i="1"/>
  <c r="AU1193" i="1"/>
  <c r="BO1193" i="1"/>
  <c r="AN1193" i="1"/>
  <c r="AM1193" i="1"/>
  <c r="AL1193" i="1"/>
  <c r="BJ1192" i="1"/>
  <c r="BI1192" i="1"/>
  <c r="BH1192" i="1"/>
  <c r="BG1192" i="1"/>
  <c r="BF1192" i="1"/>
  <c r="BE1192" i="1"/>
  <c r="BD1192" i="1"/>
  <c r="BC1192" i="1"/>
  <c r="AV1192" i="1"/>
  <c r="BP1192" i="1"/>
  <c r="AU1192" i="1"/>
  <c r="BO1192" i="1"/>
  <c r="AN1192" i="1"/>
  <c r="AM1192" i="1"/>
  <c r="AL1192" i="1"/>
  <c r="BJ1191" i="1"/>
  <c r="BI1191" i="1"/>
  <c r="BH1191" i="1"/>
  <c r="BG1191" i="1"/>
  <c r="BF1191" i="1"/>
  <c r="BE1191" i="1"/>
  <c r="BD1191" i="1"/>
  <c r="BC1191" i="1"/>
  <c r="AV1191" i="1"/>
  <c r="BP1191" i="1"/>
  <c r="AU1191" i="1"/>
  <c r="BO1191" i="1"/>
  <c r="AN1191" i="1"/>
  <c r="AM1191" i="1"/>
  <c r="AL1191" i="1"/>
  <c r="BJ1190" i="1"/>
  <c r="BI1190" i="1"/>
  <c r="BH1190" i="1"/>
  <c r="BG1190" i="1"/>
  <c r="BF1190" i="1"/>
  <c r="BE1190" i="1"/>
  <c r="BD1190" i="1"/>
  <c r="BC1190" i="1"/>
  <c r="AV1190" i="1"/>
  <c r="BP1190" i="1"/>
  <c r="AU1190" i="1"/>
  <c r="BO1190" i="1"/>
  <c r="AN1190" i="1"/>
  <c r="AM1190" i="1"/>
  <c r="AL1190" i="1"/>
  <c r="BJ1189" i="1"/>
  <c r="BI1189" i="1"/>
  <c r="BH1189" i="1"/>
  <c r="BG1189" i="1"/>
  <c r="BF1189" i="1"/>
  <c r="BE1189" i="1"/>
  <c r="BD1189" i="1"/>
  <c r="BC1189" i="1"/>
  <c r="AV1189" i="1"/>
  <c r="BP1189" i="1"/>
  <c r="AU1189" i="1"/>
  <c r="BO1189" i="1"/>
  <c r="AN1189" i="1"/>
  <c r="AM1189" i="1"/>
  <c r="AL1189" i="1"/>
  <c r="BJ1188" i="1"/>
  <c r="BI1188" i="1"/>
  <c r="BH1188" i="1"/>
  <c r="BG1188" i="1"/>
  <c r="BF1188" i="1"/>
  <c r="BE1188" i="1"/>
  <c r="BD1188" i="1"/>
  <c r="BC1188" i="1"/>
  <c r="AV1188" i="1"/>
  <c r="BP1188" i="1"/>
  <c r="AU1188" i="1"/>
  <c r="BO1188" i="1"/>
  <c r="AN1188" i="1"/>
  <c r="AM1188" i="1"/>
  <c r="AL1188" i="1"/>
  <c r="BJ1187" i="1"/>
  <c r="BI1187" i="1"/>
  <c r="BH1187" i="1"/>
  <c r="BG1187" i="1"/>
  <c r="BF1187" i="1"/>
  <c r="BE1187" i="1"/>
  <c r="BD1187" i="1"/>
  <c r="BC1187" i="1"/>
  <c r="AV1187" i="1"/>
  <c r="BP1187" i="1"/>
  <c r="AU1187" i="1"/>
  <c r="BO1187" i="1"/>
  <c r="AN1187" i="1"/>
  <c r="AM1187" i="1"/>
  <c r="AL1187" i="1"/>
  <c r="BJ1186" i="1"/>
  <c r="BI1186" i="1"/>
  <c r="BH1186" i="1"/>
  <c r="BG1186" i="1"/>
  <c r="BF1186" i="1"/>
  <c r="BE1186" i="1"/>
  <c r="BD1186" i="1"/>
  <c r="BC1186" i="1"/>
  <c r="AV1186" i="1"/>
  <c r="BP1186" i="1"/>
  <c r="AU1186" i="1"/>
  <c r="BO1186" i="1"/>
  <c r="AN1186" i="1"/>
  <c r="AM1186" i="1"/>
  <c r="AL1186" i="1"/>
  <c r="BJ1185" i="1"/>
  <c r="BI1185" i="1"/>
  <c r="BH1185" i="1"/>
  <c r="BG1185" i="1"/>
  <c r="BF1185" i="1"/>
  <c r="BE1185" i="1"/>
  <c r="BD1185" i="1"/>
  <c r="BC1185" i="1"/>
  <c r="AV1185" i="1"/>
  <c r="BP1185" i="1"/>
  <c r="AU1185" i="1"/>
  <c r="BO1185" i="1"/>
  <c r="AN1185" i="1"/>
  <c r="AM1185" i="1"/>
  <c r="AL1185" i="1"/>
  <c r="BJ1184" i="1"/>
  <c r="BI1184" i="1"/>
  <c r="BH1184" i="1"/>
  <c r="BG1184" i="1"/>
  <c r="BF1184" i="1"/>
  <c r="BE1184" i="1"/>
  <c r="BD1184" i="1"/>
  <c r="BC1184" i="1"/>
  <c r="AV1184" i="1"/>
  <c r="BP1184" i="1"/>
  <c r="AU1184" i="1"/>
  <c r="BO1184" i="1"/>
  <c r="AN1184" i="1"/>
  <c r="AM1184" i="1"/>
  <c r="AL1184" i="1"/>
  <c r="BJ1183" i="1"/>
  <c r="BI1183" i="1"/>
  <c r="BH1183" i="1"/>
  <c r="BG1183" i="1"/>
  <c r="BF1183" i="1"/>
  <c r="BE1183" i="1"/>
  <c r="BD1183" i="1"/>
  <c r="BC1183" i="1"/>
  <c r="AV1183" i="1"/>
  <c r="BP1183" i="1"/>
  <c r="AU1183" i="1"/>
  <c r="BO1183" i="1"/>
  <c r="AN1183" i="1"/>
  <c r="AM1183" i="1"/>
  <c r="AL1183" i="1"/>
  <c r="BJ1182" i="1"/>
  <c r="BI1182" i="1"/>
  <c r="BH1182" i="1"/>
  <c r="BG1182" i="1"/>
  <c r="BF1182" i="1"/>
  <c r="BE1182" i="1"/>
  <c r="BD1182" i="1"/>
  <c r="BC1182" i="1"/>
  <c r="AV1182" i="1"/>
  <c r="BP1182" i="1"/>
  <c r="AU1182" i="1"/>
  <c r="BO1182" i="1"/>
  <c r="AN1182" i="1"/>
  <c r="AM1182" i="1"/>
  <c r="AL1182" i="1"/>
  <c r="BJ1181" i="1"/>
  <c r="BI1181" i="1"/>
  <c r="BH1181" i="1"/>
  <c r="BG1181" i="1"/>
  <c r="BF1181" i="1"/>
  <c r="BE1181" i="1"/>
  <c r="BD1181" i="1"/>
  <c r="BC1181" i="1"/>
  <c r="AV1181" i="1"/>
  <c r="BP1181" i="1"/>
  <c r="AU1181" i="1"/>
  <c r="BO1181" i="1"/>
  <c r="AN1181" i="1"/>
  <c r="AM1181" i="1"/>
  <c r="AL1181" i="1"/>
  <c r="BJ1180" i="1"/>
  <c r="BI1180" i="1"/>
  <c r="BH1180" i="1"/>
  <c r="BG1180" i="1"/>
  <c r="BF1180" i="1"/>
  <c r="BE1180" i="1"/>
  <c r="BD1180" i="1"/>
  <c r="BC1180" i="1"/>
  <c r="AV1180" i="1"/>
  <c r="BP1180" i="1"/>
  <c r="AU1180" i="1"/>
  <c r="BO1180" i="1"/>
  <c r="AN1180" i="1"/>
  <c r="AM1180" i="1"/>
  <c r="AL1180" i="1"/>
  <c r="BJ1179" i="1"/>
  <c r="BI1179" i="1"/>
  <c r="BH1179" i="1"/>
  <c r="BG1179" i="1"/>
  <c r="BF1179" i="1"/>
  <c r="BE1179" i="1"/>
  <c r="BD1179" i="1"/>
  <c r="BC1179" i="1"/>
  <c r="AV1179" i="1"/>
  <c r="BP1179" i="1"/>
  <c r="AU1179" i="1"/>
  <c r="BO1179" i="1"/>
  <c r="AN1179" i="1"/>
  <c r="AM1179" i="1"/>
  <c r="AL1179" i="1"/>
  <c r="BJ1178" i="1"/>
  <c r="BI1178" i="1"/>
  <c r="BH1178" i="1"/>
  <c r="BG1178" i="1"/>
  <c r="BF1178" i="1"/>
  <c r="BE1178" i="1"/>
  <c r="BD1178" i="1"/>
  <c r="BC1178" i="1"/>
  <c r="AV1178" i="1"/>
  <c r="BP1178" i="1"/>
  <c r="AU1178" i="1"/>
  <c r="BO1178" i="1"/>
  <c r="AN1178" i="1"/>
  <c r="AM1178" i="1"/>
  <c r="AL1178" i="1"/>
  <c r="BJ1177" i="1"/>
  <c r="BI1177" i="1"/>
  <c r="BH1177" i="1"/>
  <c r="BG1177" i="1"/>
  <c r="BF1177" i="1"/>
  <c r="BE1177" i="1"/>
  <c r="BD1177" i="1"/>
  <c r="BC1177" i="1"/>
  <c r="AV1177" i="1"/>
  <c r="BP1177" i="1"/>
  <c r="AU1177" i="1"/>
  <c r="BO1177" i="1"/>
  <c r="AN1177" i="1"/>
  <c r="AM1177" i="1"/>
  <c r="AL1177" i="1"/>
  <c r="BJ1176" i="1"/>
  <c r="BI1176" i="1"/>
  <c r="BH1176" i="1"/>
  <c r="BG1176" i="1"/>
  <c r="BF1176" i="1"/>
  <c r="BE1176" i="1"/>
  <c r="BD1176" i="1"/>
  <c r="BC1176" i="1"/>
  <c r="AV1176" i="1"/>
  <c r="BP1176" i="1"/>
  <c r="AU1176" i="1"/>
  <c r="BO1176" i="1"/>
  <c r="AN1176" i="1"/>
  <c r="AM1176" i="1"/>
  <c r="AL1176" i="1"/>
  <c r="BJ1175" i="1"/>
  <c r="BI1175" i="1"/>
  <c r="BH1175" i="1"/>
  <c r="BG1175" i="1"/>
  <c r="BF1175" i="1"/>
  <c r="BE1175" i="1"/>
  <c r="BD1175" i="1"/>
  <c r="BC1175" i="1"/>
  <c r="AV1175" i="1"/>
  <c r="BP1175" i="1"/>
  <c r="AU1175" i="1"/>
  <c r="BO1175" i="1"/>
  <c r="AN1175" i="1"/>
  <c r="AM1175" i="1"/>
  <c r="AL1175" i="1"/>
  <c r="BJ1174" i="1"/>
  <c r="BI1174" i="1"/>
  <c r="BH1174" i="1"/>
  <c r="BG1174" i="1"/>
  <c r="BF1174" i="1"/>
  <c r="BE1174" i="1"/>
  <c r="BD1174" i="1"/>
  <c r="BC1174" i="1"/>
  <c r="AV1174" i="1"/>
  <c r="BP1174" i="1"/>
  <c r="AU1174" i="1"/>
  <c r="BO1174" i="1"/>
  <c r="AN1174" i="1"/>
  <c r="AM1174" i="1"/>
  <c r="AL1174" i="1"/>
  <c r="BJ1173" i="1"/>
  <c r="BI1173" i="1"/>
  <c r="BH1173" i="1"/>
  <c r="BG1173" i="1"/>
  <c r="BF1173" i="1"/>
  <c r="BE1173" i="1"/>
  <c r="BD1173" i="1"/>
  <c r="BC1173" i="1"/>
  <c r="AV1173" i="1"/>
  <c r="BP1173" i="1"/>
  <c r="AU1173" i="1"/>
  <c r="BO1173" i="1"/>
  <c r="AN1173" i="1"/>
  <c r="AM1173" i="1"/>
  <c r="AL1173" i="1"/>
  <c r="BJ1172" i="1"/>
  <c r="BI1172" i="1"/>
  <c r="BH1172" i="1"/>
  <c r="BG1172" i="1"/>
  <c r="BF1172" i="1"/>
  <c r="BE1172" i="1"/>
  <c r="BD1172" i="1"/>
  <c r="BC1172" i="1"/>
  <c r="AV1172" i="1"/>
  <c r="BP1172" i="1"/>
  <c r="AU1172" i="1"/>
  <c r="BO1172" i="1"/>
  <c r="AN1172" i="1"/>
  <c r="AM1172" i="1"/>
  <c r="AL1172" i="1"/>
  <c r="BJ1171" i="1"/>
  <c r="BI1171" i="1"/>
  <c r="BH1171" i="1"/>
  <c r="BG1171" i="1"/>
  <c r="BF1171" i="1"/>
  <c r="BE1171" i="1"/>
  <c r="BD1171" i="1"/>
  <c r="BC1171" i="1"/>
  <c r="AV1171" i="1"/>
  <c r="BP1171" i="1"/>
  <c r="AU1171" i="1"/>
  <c r="BO1171" i="1"/>
  <c r="AN1171" i="1"/>
  <c r="AM1171" i="1"/>
  <c r="AL1171" i="1"/>
  <c r="BJ1170" i="1"/>
  <c r="BI1170" i="1"/>
  <c r="BH1170" i="1"/>
  <c r="BG1170" i="1"/>
  <c r="BF1170" i="1"/>
  <c r="BE1170" i="1"/>
  <c r="BD1170" i="1"/>
  <c r="BC1170" i="1"/>
  <c r="AV1170" i="1"/>
  <c r="BP1170" i="1"/>
  <c r="AU1170" i="1"/>
  <c r="BO1170" i="1"/>
  <c r="AN1170" i="1"/>
  <c r="AM1170" i="1"/>
  <c r="AL1170" i="1"/>
  <c r="BJ1169" i="1"/>
  <c r="BI1169" i="1"/>
  <c r="BH1169" i="1"/>
  <c r="BG1169" i="1"/>
  <c r="BF1169" i="1"/>
  <c r="BE1169" i="1"/>
  <c r="BD1169" i="1"/>
  <c r="BC1169" i="1"/>
  <c r="AV1169" i="1"/>
  <c r="BP1169" i="1"/>
  <c r="AU1169" i="1"/>
  <c r="BO1169" i="1"/>
  <c r="AN1169" i="1"/>
  <c r="AM1169" i="1"/>
  <c r="AL1169" i="1"/>
  <c r="BJ1168" i="1"/>
  <c r="BI1168" i="1"/>
  <c r="BH1168" i="1"/>
  <c r="BG1168" i="1"/>
  <c r="BF1168" i="1"/>
  <c r="BE1168" i="1"/>
  <c r="BD1168" i="1"/>
  <c r="BC1168" i="1"/>
  <c r="AV1168" i="1"/>
  <c r="BP1168" i="1"/>
  <c r="AU1168" i="1"/>
  <c r="BO1168" i="1"/>
  <c r="AN1168" i="1"/>
  <c r="AM1168" i="1"/>
  <c r="AL1168" i="1"/>
  <c r="BJ1167" i="1"/>
  <c r="BI1167" i="1"/>
  <c r="BH1167" i="1"/>
  <c r="BG1167" i="1"/>
  <c r="BF1167" i="1"/>
  <c r="BE1167" i="1"/>
  <c r="BD1167" i="1"/>
  <c r="BC1167" i="1"/>
  <c r="AV1167" i="1"/>
  <c r="BP1167" i="1"/>
  <c r="AU1167" i="1"/>
  <c r="BO1167" i="1"/>
  <c r="AN1167" i="1"/>
  <c r="AM1167" i="1"/>
  <c r="AL1167" i="1"/>
  <c r="BJ1166" i="1"/>
  <c r="BI1166" i="1"/>
  <c r="BH1166" i="1"/>
  <c r="BG1166" i="1"/>
  <c r="BF1166" i="1"/>
  <c r="BE1166" i="1"/>
  <c r="BD1166" i="1"/>
  <c r="BC1166" i="1"/>
  <c r="AV1166" i="1"/>
  <c r="BP1166" i="1"/>
  <c r="AU1166" i="1"/>
  <c r="BO1166" i="1"/>
  <c r="AN1166" i="1"/>
  <c r="AM1166" i="1"/>
  <c r="AL1166" i="1"/>
  <c r="BJ1165" i="1"/>
  <c r="BI1165" i="1"/>
  <c r="BH1165" i="1"/>
  <c r="BG1165" i="1"/>
  <c r="BF1165" i="1"/>
  <c r="BE1165" i="1"/>
  <c r="BD1165" i="1"/>
  <c r="BC1165" i="1"/>
  <c r="AV1165" i="1"/>
  <c r="BP1165" i="1"/>
  <c r="AU1165" i="1"/>
  <c r="BO1165" i="1"/>
  <c r="AN1165" i="1"/>
  <c r="AM1165" i="1"/>
  <c r="AL1165" i="1"/>
  <c r="BJ1164" i="1"/>
  <c r="BI1164" i="1"/>
  <c r="BH1164" i="1"/>
  <c r="BG1164" i="1"/>
  <c r="BF1164" i="1"/>
  <c r="BE1164" i="1"/>
  <c r="BD1164" i="1"/>
  <c r="BC1164" i="1"/>
  <c r="AV1164" i="1"/>
  <c r="BP1164" i="1"/>
  <c r="AU1164" i="1"/>
  <c r="BO1164" i="1"/>
  <c r="AN1164" i="1"/>
  <c r="AM1164" i="1"/>
  <c r="AL1164" i="1"/>
  <c r="BJ1163" i="1"/>
  <c r="BI1163" i="1"/>
  <c r="BH1163" i="1"/>
  <c r="BG1163" i="1"/>
  <c r="BF1163" i="1"/>
  <c r="BE1163" i="1"/>
  <c r="BD1163" i="1"/>
  <c r="BC1163" i="1"/>
  <c r="AV1163" i="1"/>
  <c r="BP1163" i="1"/>
  <c r="AU1163" i="1"/>
  <c r="BO1163" i="1"/>
  <c r="AN1163" i="1"/>
  <c r="AM1163" i="1"/>
  <c r="AL1163" i="1"/>
  <c r="BJ1162" i="1"/>
  <c r="BI1162" i="1"/>
  <c r="BH1162" i="1"/>
  <c r="BG1162" i="1"/>
  <c r="BF1162" i="1"/>
  <c r="BE1162" i="1"/>
  <c r="BD1162" i="1"/>
  <c r="BC1162" i="1"/>
  <c r="AV1162" i="1"/>
  <c r="AU1162" i="1"/>
  <c r="BO1162" i="1"/>
  <c r="AN1162" i="1"/>
  <c r="AM1162" i="1"/>
  <c r="AL1162" i="1"/>
  <c r="BJ1161" i="1"/>
  <c r="BI1161" i="1"/>
  <c r="BH1161" i="1"/>
  <c r="BG1161" i="1"/>
  <c r="BF1161" i="1"/>
  <c r="BE1161" i="1"/>
  <c r="BD1161" i="1"/>
  <c r="BC1161" i="1"/>
  <c r="AV1161" i="1"/>
  <c r="BP1161" i="1"/>
  <c r="AU1161" i="1"/>
  <c r="BO1161" i="1"/>
  <c r="AN1161" i="1"/>
  <c r="AM1161" i="1"/>
  <c r="AL1161" i="1"/>
  <c r="BJ1160" i="1"/>
  <c r="BI1160" i="1"/>
  <c r="BH1160" i="1"/>
  <c r="BG1160" i="1"/>
  <c r="BF1160" i="1"/>
  <c r="BE1160" i="1"/>
  <c r="BD1160" i="1"/>
  <c r="BC1160" i="1"/>
  <c r="AV1160" i="1"/>
  <c r="BP1160" i="1"/>
  <c r="AU1160" i="1"/>
  <c r="BO1160" i="1"/>
  <c r="AN1160" i="1"/>
  <c r="AM1160" i="1"/>
  <c r="AL1160" i="1"/>
  <c r="BJ1159" i="1"/>
  <c r="BI1159" i="1"/>
  <c r="BH1159" i="1"/>
  <c r="BG1159" i="1"/>
  <c r="BF1159" i="1"/>
  <c r="BE1159" i="1"/>
  <c r="BD1159" i="1"/>
  <c r="BC1159" i="1"/>
  <c r="AV1159" i="1"/>
  <c r="BP1159" i="1"/>
  <c r="AU1159" i="1"/>
  <c r="BO1159" i="1"/>
  <c r="AN1159" i="1"/>
  <c r="AM1159" i="1"/>
  <c r="AL1159" i="1"/>
  <c r="BJ1158" i="1"/>
  <c r="BI1158" i="1"/>
  <c r="BH1158" i="1"/>
  <c r="BG1158" i="1"/>
  <c r="BF1158" i="1"/>
  <c r="BE1158" i="1"/>
  <c r="BD1158" i="1"/>
  <c r="BC1158" i="1"/>
  <c r="AV1158" i="1"/>
  <c r="BP1158" i="1"/>
  <c r="AU1158" i="1"/>
  <c r="BO1158" i="1"/>
  <c r="AN1158" i="1"/>
  <c r="AM1158" i="1"/>
  <c r="AL1158" i="1"/>
  <c r="BJ1157" i="1"/>
  <c r="BI1157" i="1"/>
  <c r="BH1157" i="1"/>
  <c r="BG1157" i="1"/>
  <c r="BF1157" i="1"/>
  <c r="BE1157" i="1"/>
  <c r="BD1157" i="1"/>
  <c r="BC1157" i="1"/>
  <c r="AV1157" i="1"/>
  <c r="BP1157" i="1"/>
  <c r="AU1157" i="1"/>
  <c r="BO1157" i="1"/>
  <c r="AN1157" i="1"/>
  <c r="AM1157" i="1"/>
  <c r="AL1157" i="1"/>
  <c r="BJ1156" i="1"/>
  <c r="BI1156" i="1"/>
  <c r="BH1156" i="1"/>
  <c r="BG1156" i="1"/>
  <c r="BF1156" i="1"/>
  <c r="BE1156" i="1"/>
  <c r="BD1156" i="1"/>
  <c r="BC1156" i="1"/>
  <c r="AV1156" i="1"/>
  <c r="BP1156" i="1"/>
  <c r="AU1156" i="1"/>
  <c r="BO1156" i="1"/>
  <c r="AN1156" i="1"/>
  <c r="AM1156" i="1"/>
  <c r="AL1156" i="1"/>
  <c r="BJ1155" i="1"/>
  <c r="BI1155" i="1"/>
  <c r="BH1155" i="1"/>
  <c r="BG1155" i="1"/>
  <c r="BF1155" i="1"/>
  <c r="BE1155" i="1"/>
  <c r="BD1155" i="1"/>
  <c r="BC1155" i="1"/>
  <c r="AV1155" i="1"/>
  <c r="BP1155" i="1"/>
  <c r="AU1155" i="1"/>
  <c r="BO1155" i="1"/>
  <c r="AN1155" i="1"/>
  <c r="AM1155" i="1"/>
  <c r="AL1155" i="1"/>
  <c r="BJ1154" i="1"/>
  <c r="BI1154" i="1"/>
  <c r="BH1154" i="1"/>
  <c r="BG1154" i="1"/>
  <c r="BF1154" i="1"/>
  <c r="BE1154" i="1"/>
  <c r="BD1154" i="1"/>
  <c r="BC1154" i="1"/>
  <c r="AV1154" i="1"/>
  <c r="BP1154" i="1"/>
  <c r="AU1154" i="1"/>
  <c r="BO1154" i="1"/>
  <c r="AN1154" i="1"/>
  <c r="AM1154" i="1"/>
  <c r="AL1154" i="1"/>
  <c r="BJ1153" i="1"/>
  <c r="BI1153" i="1"/>
  <c r="BH1153" i="1"/>
  <c r="BG1153" i="1"/>
  <c r="BF1153" i="1"/>
  <c r="BE1153" i="1"/>
  <c r="BD1153" i="1"/>
  <c r="BC1153" i="1"/>
  <c r="AV1153" i="1"/>
  <c r="BP1153" i="1"/>
  <c r="AU1153" i="1"/>
  <c r="BO1153" i="1"/>
  <c r="AN1153" i="1"/>
  <c r="AM1153" i="1"/>
  <c r="AL1153" i="1"/>
  <c r="BJ1152" i="1"/>
  <c r="BI1152" i="1"/>
  <c r="BH1152" i="1"/>
  <c r="BG1152" i="1"/>
  <c r="BF1152" i="1"/>
  <c r="BE1152" i="1"/>
  <c r="BD1152" i="1"/>
  <c r="BC1152" i="1"/>
  <c r="AV1152" i="1"/>
  <c r="BP1152" i="1"/>
  <c r="AU1152" i="1"/>
  <c r="BO1152" i="1"/>
  <c r="AN1152" i="1"/>
  <c r="AM1152" i="1"/>
  <c r="AL1152" i="1"/>
  <c r="BJ1151" i="1"/>
  <c r="BI1151" i="1"/>
  <c r="BH1151" i="1"/>
  <c r="BG1151" i="1"/>
  <c r="BF1151" i="1"/>
  <c r="BE1151" i="1"/>
  <c r="BD1151" i="1"/>
  <c r="BC1151" i="1"/>
  <c r="AV1151" i="1"/>
  <c r="BP1151" i="1"/>
  <c r="AU1151" i="1"/>
  <c r="BO1151" i="1"/>
  <c r="AN1151" i="1"/>
  <c r="AM1151" i="1"/>
  <c r="AL1151" i="1"/>
  <c r="BJ1150" i="1"/>
  <c r="BI1150" i="1"/>
  <c r="BH1150" i="1"/>
  <c r="BG1150" i="1"/>
  <c r="BF1150" i="1"/>
  <c r="BE1150" i="1"/>
  <c r="BD1150" i="1"/>
  <c r="BC1150" i="1"/>
  <c r="AV1150" i="1"/>
  <c r="BP1150" i="1"/>
  <c r="AU1150" i="1"/>
  <c r="BO1150" i="1"/>
  <c r="AN1150" i="1"/>
  <c r="AM1150" i="1"/>
  <c r="AL1150" i="1"/>
  <c r="BJ1149" i="1"/>
  <c r="BI1149" i="1"/>
  <c r="BH1149" i="1"/>
  <c r="BG1149" i="1"/>
  <c r="BF1149" i="1"/>
  <c r="BE1149" i="1"/>
  <c r="BD1149" i="1"/>
  <c r="BC1149" i="1"/>
  <c r="AV1149" i="1"/>
  <c r="BP1149" i="1"/>
  <c r="AU1149" i="1"/>
  <c r="BO1149" i="1"/>
  <c r="AN1149" i="1"/>
  <c r="AM1149" i="1"/>
  <c r="AL1149" i="1"/>
  <c r="BJ1148" i="1"/>
  <c r="BI1148" i="1"/>
  <c r="BH1148" i="1"/>
  <c r="BG1148" i="1"/>
  <c r="BF1148" i="1"/>
  <c r="BE1148" i="1"/>
  <c r="BD1148" i="1"/>
  <c r="BC1148" i="1"/>
  <c r="AV1148" i="1"/>
  <c r="BP1148" i="1"/>
  <c r="AU1148" i="1"/>
  <c r="BO1148" i="1"/>
  <c r="AN1148" i="1"/>
  <c r="AM1148" i="1"/>
  <c r="AL1148" i="1"/>
  <c r="BJ1147" i="1"/>
  <c r="BI1147" i="1"/>
  <c r="BH1147" i="1"/>
  <c r="BG1147" i="1"/>
  <c r="BF1147" i="1"/>
  <c r="BE1147" i="1"/>
  <c r="BD1147" i="1"/>
  <c r="BC1147" i="1"/>
  <c r="AV1147" i="1"/>
  <c r="BP1147" i="1"/>
  <c r="AU1147" i="1"/>
  <c r="BO1147" i="1"/>
  <c r="AN1147" i="1"/>
  <c r="AM1147" i="1"/>
  <c r="AL1147" i="1"/>
  <c r="BJ1146" i="1"/>
  <c r="BI1146" i="1"/>
  <c r="BH1146" i="1"/>
  <c r="BG1146" i="1"/>
  <c r="BF1146" i="1"/>
  <c r="BE1146" i="1"/>
  <c r="BD1146" i="1"/>
  <c r="BC1146" i="1"/>
  <c r="AV1146" i="1"/>
  <c r="BP1146" i="1"/>
  <c r="AU1146" i="1"/>
  <c r="BO1146" i="1"/>
  <c r="AN1146" i="1"/>
  <c r="AM1146" i="1"/>
  <c r="AL1146" i="1"/>
  <c r="BJ1145" i="1"/>
  <c r="BI1145" i="1"/>
  <c r="BH1145" i="1"/>
  <c r="BG1145" i="1"/>
  <c r="BF1145" i="1"/>
  <c r="BE1145" i="1"/>
  <c r="BD1145" i="1"/>
  <c r="BC1145" i="1"/>
  <c r="AV1145" i="1"/>
  <c r="BP1145" i="1"/>
  <c r="AU1145" i="1"/>
  <c r="BO1145" i="1"/>
  <c r="AN1145" i="1"/>
  <c r="AM1145" i="1"/>
  <c r="AL1145" i="1"/>
  <c r="BJ1144" i="1"/>
  <c r="BI1144" i="1"/>
  <c r="BH1144" i="1"/>
  <c r="BG1144" i="1"/>
  <c r="BF1144" i="1"/>
  <c r="BE1144" i="1"/>
  <c r="BD1144" i="1"/>
  <c r="BC1144" i="1"/>
  <c r="AV1144" i="1"/>
  <c r="BP1144" i="1"/>
  <c r="AU1144" i="1"/>
  <c r="BO1144" i="1"/>
  <c r="AN1144" i="1"/>
  <c r="AM1144" i="1"/>
  <c r="AL1144" i="1"/>
  <c r="BJ1143" i="1"/>
  <c r="BI1143" i="1"/>
  <c r="BH1143" i="1"/>
  <c r="BG1143" i="1"/>
  <c r="BF1143" i="1"/>
  <c r="BE1143" i="1"/>
  <c r="BD1143" i="1"/>
  <c r="BC1143" i="1"/>
  <c r="AV1143" i="1"/>
  <c r="BP1143" i="1"/>
  <c r="AU1143" i="1"/>
  <c r="BO1143" i="1"/>
  <c r="AN1143" i="1"/>
  <c r="AM1143" i="1"/>
  <c r="AL1143" i="1"/>
  <c r="BJ1142" i="1"/>
  <c r="BI1142" i="1"/>
  <c r="BH1142" i="1"/>
  <c r="BG1142" i="1"/>
  <c r="BF1142" i="1"/>
  <c r="BE1142" i="1"/>
  <c r="BD1142" i="1"/>
  <c r="BC1142" i="1"/>
  <c r="AV1142" i="1"/>
  <c r="BP1142" i="1"/>
  <c r="AU1142" i="1"/>
  <c r="BO1142" i="1"/>
  <c r="AN1142" i="1"/>
  <c r="AM1142" i="1"/>
  <c r="AL1142" i="1"/>
  <c r="BJ1141" i="1"/>
  <c r="BI1141" i="1"/>
  <c r="BH1141" i="1"/>
  <c r="BG1141" i="1"/>
  <c r="BF1141" i="1"/>
  <c r="BE1141" i="1"/>
  <c r="BD1141" i="1"/>
  <c r="BC1141" i="1"/>
  <c r="AV1141" i="1"/>
  <c r="BP1141" i="1"/>
  <c r="AU1141" i="1"/>
  <c r="BO1141" i="1"/>
  <c r="AN1141" i="1"/>
  <c r="AM1141" i="1"/>
  <c r="AL1141" i="1"/>
  <c r="BJ1140" i="1"/>
  <c r="BI1140" i="1"/>
  <c r="BH1140" i="1"/>
  <c r="BG1140" i="1"/>
  <c r="BF1140" i="1"/>
  <c r="BE1140" i="1"/>
  <c r="BD1140" i="1"/>
  <c r="BC1140" i="1"/>
  <c r="AV1140" i="1"/>
  <c r="BP1140" i="1"/>
  <c r="AU1140" i="1"/>
  <c r="BO1140" i="1"/>
  <c r="AN1140" i="1"/>
  <c r="AM1140" i="1"/>
  <c r="AL1140" i="1"/>
  <c r="BJ1139" i="1"/>
  <c r="BI1139" i="1"/>
  <c r="BH1139" i="1"/>
  <c r="BG1139" i="1"/>
  <c r="BF1139" i="1"/>
  <c r="BE1139" i="1"/>
  <c r="BD1139" i="1"/>
  <c r="BC1139" i="1"/>
  <c r="AV1139" i="1"/>
  <c r="BP1139" i="1"/>
  <c r="AU1139" i="1"/>
  <c r="BO1139" i="1"/>
  <c r="AN1139" i="1"/>
  <c r="AM1139" i="1"/>
  <c r="AL1139" i="1"/>
  <c r="BJ1138" i="1"/>
  <c r="BI1138" i="1"/>
  <c r="BH1138" i="1"/>
  <c r="BG1138" i="1"/>
  <c r="BF1138" i="1"/>
  <c r="BE1138" i="1"/>
  <c r="BD1138" i="1"/>
  <c r="BC1138" i="1"/>
  <c r="AV1138" i="1"/>
  <c r="BP1138" i="1"/>
  <c r="AU1138" i="1"/>
  <c r="BO1138" i="1"/>
  <c r="AN1138" i="1"/>
  <c r="AM1138" i="1"/>
  <c r="AL1138" i="1"/>
  <c r="BJ1137" i="1"/>
  <c r="BI1137" i="1"/>
  <c r="BH1137" i="1"/>
  <c r="BG1137" i="1"/>
  <c r="BF1137" i="1"/>
  <c r="BE1137" i="1"/>
  <c r="BD1137" i="1"/>
  <c r="BC1137" i="1"/>
  <c r="AV1137" i="1"/>
  <c r="BP1137" i="1"/>
  <c r="AU1137" i="1"/>
  <c r="BO1137" i="1"/>
  <c r="AN1137" i="1"/>
  <c r="AM1137" i="1"/>
  <c r="AL1137" i="1"/>
  <c r="BJ1136" i="1"/>
  <c r="BI1136" i="1"/>
  <c r="BH1136" i="1"/>
  <c r="BG1136" i="1"/>
  <c r="BF1136" i="1"/>
  <c r="BE1136" i="1"/>
  <c r="BD1136" i="1"/>
  <c r="BC1136" i="1"/>
  <c r="AV1136" i="1"/>
  <c r="BP1136" i="1"/>
  <c r="AU1136" i="1"/>
  <c r="BO1136" i="1"/>
  <c r="AN1136" i="1"/>
  <c r="AM1136" i="1"/>
  <c r="AL1136" i="1"/>
  <c r="BJ1135" i="1"/>
  <c r="BI1135" i="1"/>
  <c r="BH1135" i="1"/>
  <c r="BG1135" i="1"/>
  <c r="BF1135" i="1"/>
  <c r="BE1135" i="1"/>
  <c r="BD1135" i="1"/>
  <c r="BC1135" i="1"/>
  <c r="AV1135" i="1"/>
  <c r="BP1135" i="1"/>
  <c r="AU1135" i="1"/>
  <c r="BO1135" i="1"/>
  <c r="AN1135" i="1"/>
  <c r="AM1135" i="1"/>
  <c r="AL1135" i="1"/>
  <c r="BJ1134" i="1"/>
  <c r="BI1134" i="1"/>
  <c r="BH1134" i="1"/>
  <c r="BG1134" i="1"/>
  <c r="BF1134" i="1"/>
  <c r="BE1134" i="1"/>
  <c r="BD1134" i="1"/>
  <c r="BC1134" i="1"/>
  <c r="AV1134" i="1"/>
  <c r="BP1134" i="1"/>
  <c r="AU1134" i="1"/>
  <c r="BO1134" i="1"/>
  <c r="AN1134" i="1"/>
  <c r="AM1134" i="1"/>
  <c r="AL1134" i="1"/>
  <c r="BJ1133" i="1"/>
  <c r="BI1133" i="1"/>
  <c r="BH1133" i="1"/>
  <c r="BG1133" i="1"/>
  <c r="BF1133" i="1"/>
  <c r="BE1133" i="1"/>
  <c r="BD1133" i="1"/>
  <c r="BC1133" i="1"/>
  <c r="AV1133" i="1"/>
  <c r="BP1133" i="1"/>
  <c r="AU1133" i="1"/>
  <c r="BO1133" i="1"/>
  <c r="AN1133" i="1"/>
  <c r="AM1133" i="1"/>
  <c r="AL1133" i="1"/>
  <c r="BJ1132" i="1"/>
  <c r="BI1132" i="1"/>
  <c r="BH1132" i="1"/>
  <c r="BG1132" i="1"/>
  <c r="BF1132" i="1"/>
  <c r="BE1132" i="1"/>
  <c r="BD1132" i="1"/>
  <c r="BC1132" i="1"/>
  <c r="AV1132" i="1"/>
  <c r="BP1132" i="1"/>
  <c r="AU1132" i="1"/>
  <c r="BO1132" i="1"/>
  <c r="AN1132" i="1"/>
  <c r="AM1132" i="1"/>
  <c r="AL1132" i="1"/>
  <c r="BJ1131" i="1"/>
  <c r="BI1131" i="1"/>
  <c r="BH1131" i="1"/>
  <c r="BG1131" i="1"/>
  <c r="BF1131" i="1"/>
  <c r="BE1131" i="1"/>
  <c r="BD1131" i="1"/>
  <c r="BC1131" i="1"/>
  <c r="AV1131" i="1"/>
  <c r="BP1131" i="1"/>
  <c r="AU1131" i="1"/>
  <c r="BO1131" i="1"/>
  <c r="AN1131" i="1"/>
  <c r="AM1131" i="1"/>
  <c r="AL1131" i="1"/>
  <c r="BJ1130" i="1"/>
  <c r="BI1130" i="1"/>
  <c r="BH1130" i="1"/>
  <c r="BG1130" i="1"/>
  <c r="BF1130" i="1"/>
  <c r="BE1130" i="1"/>
  <c r="BD1130" i="1"/>
  <c r="BC1130" i="1"/>
  <c r="AV1130" i="1"/>
  <c r="AU1130" i="1"/>
  <c r="BO1130" i="1"/>
  <c r="AN1130" i="1"/>
  <c r="AM1130" i="1"/>
  <c r="AL1130" i="1"/>
  <c r="BJ1129" i="1"/>
  <c r="BI1129" i="1"/>
  <c r="BH1129" i="1"/>
  <c r="BG1129" i="1"/>
  <c r="BF1129" i="1"/>
  <c r="BE1129" i="1"/>
  <c r="BD1129" i="1"/>
  <c r="BC1129" i="1"/>
  <c r="AV1129" i="1"/>
  <c r="BP1129" i="1"/>
  <c r="AU1129" i="1"/>
  <c r="BO1129" i="1"/>
  <c r="AN1129" i="1"/>
  <c r="AM1129" i="1"/>
  <c r="AL1129" i="1"/>
  <c r="BJ1128" i="1"/>
  <c r="BI1128" i="1"/>
  <c r="BH1128" i="1"/>
  <c r="BG1128" i="1"/>
  <c r="BF1128" i="1"/>
  <c r="BE1128" i="1"/>
  <c r="BD1128" i="1"/>
  <c r="BC1128" i="1"/>
  <c r="AV1128" i="1"/>
  <c r="BP1128" i="1"/>
  <c r="AU1128" i="1"/>
  <c r="BO1128" i="1"/>
  <c r="AN1128" i="1"/>
  <c r="AM1128" i="1"/>
  <c r="AL1128" i="1"/>
  <c r="BJ1127" i="1"/>
  <c r="BI1127" i="1"/>
  <c r="BH1127" i="1"/>
  <c r="BG1127" i="1"/>
  <c r="BF1127" i="1"/>
  <c r="BE1127" i="1"/>
  <c r="BD1127" i="1"/>
  <c r="BC1127" i="1"/>
  <c r="AV1127" i="1"/>
  <c r="BP1127" i="1"/>
  <c r="AU1127" i="1"/>
  <c r="BO1127" i="1"/>
  <c r="AN1127" i="1"/>
  <c r="AM1127" i="1"/>
  <c r="AL1127" i="1"/>
  <c r="BJ1126" i="1"/>
  <c r="BI1126" i="1"/>
  <c r="BH1126" i="1"/>
  <c r="BG1126" i="1"/>
  <c r="BF1126" i="1"/>
  <c r="BE1126" i="1"/>
  <c r="BD1126" i="1"/>
  <c r="BC1126" i="1"/>
  <c r="AV1126" i="1"/>
  <c r="BP1126" i="1"/>
  <c r="AU1126" i="1"/>
  <c r="BO1126" i="1"/>
  <c r="AN1126" i="1"/>
  <c r="AM1126" i="1"/>
  <c r="AL1126" i="1"/>
  <c r="BJ1125" i="1"/>
  <c r="BI1125" i="1"/>
  <c r="BH1125" i="1"/>
  <c r="BG1125" i="1"/>
  <c r="BF1125" i="1"/>
  <c r="BE1125" i="1"/>
  <c r="BD1125" i="1"/>
  <c r="BC1125" i="1"/>
  <c r="AV1125" i="1"/>
  <c r="BP1125" i="1"/>
  <c r="AU1125" i="1"/>
  <c r="BO1125" i="1"/>
  <c r="AN1125" i="1"/>
  <c r="AM1125" i="1"/>
  <c r="AL1125" i="1"/>
  <c r="BJ1124" i="1"/>
  <c r="BI1124" i="1"/>
  <c r="BH1124" i="1"/>
  <c r="BG1124" i="1"/>
  <c r="BF1124" i="1"/>
  <c r="BE1124" i="1"/>
  <c r="BD1124" i="1"/>
  <c r="BC1124" i="1"/>
  <c r="AV1124" i="1"/>
  <c r="BP1124" i="1"/>
  <c r="AU1124" i="1"/>
  <c r="BO1124" i="1"/>
  <c r="AN1124" i="1"/>
  <c r="AM1124" i="1"/>
  <c r="AL1124" i="1"/>
  <c r="BJ1123" i="1"/>
  <c r="BI1123" i="1"/>
  <c r="BH1123" i="1"/>
  <c r="BG1123" i="1"/>
  <c r="BF1123" i="1"/>
  <c r="BE1123" i="1"/>
  <c r="BD1123" i="1"/>
  <c r="BC1123" i="1"/>
  <c r="AV1123" i="1"/>
  <c r="BP1123" i="1"/>
  <c r="AU1123" i="1"/>
  <c r="BO1123" i="1"/>
  <c r="AN1123" i="1"/>
  <c r="AM1123" i="1"/>
  <c r="AL1123" i="1"/>
  <c r="BJ1122" i="1"/>
  <c r="BI1122" i="1"/>
  <c r="BH1122" i="1"/>
  <c r="BG1122" i="1"/>
  <c r="BF1122" i="1"/>
  <c r="BE1122" i="1"/>
  <c r="BD1122" i="1"/>
  <c r="BC1122" i="1"/>
  <c r="AV1122" i="1"/>
  <c r="BP1122" i="1"/>
  <c r="AU1122" i="1"/>
  <c r="BO1122" i="1"/>
  <c r="AN1122" i="1"/>
  <c r="AM1122" i="1"/>
  <c r="AL1122" i="1"/>
  <c r="BJ1121" i="1"/>
  <c r="BI1121" i="1"/>
  <c r="BH1121" i="1"/>
  <c r="BG1121" i="1"/>
  <c r="BF1121" i="1"/>
  <c r="BE1121" i="1"/>
  <c r="BD1121" i="1"/>
  <c r="BC1121" i="1"/>
  <c r="AV1121" i="1"/>
  <c r="BP1121" i="1"/>
  <c r="AU1121" i="1"/>
  <c r="BO1121" i="1"/>
  <c r="AN1121" i="1"/>
  <c r="AM1121" i="1"/>
  <c r="AL1121" i="1"/>
  <c r="BJ1120" i="1"/>
  <c r="BI1120" i="1"/>
  <c r="BH1120" i="1"/>
  <c r="BG1120" i="1"/>
  <c r="BF1120" i="1"/>
  <c r="BE1120" i="1"/>
  <c r="BD1120" i="1"/>
  <c r="BC1120" i="1"/>
  <c r="AV1120" i="1"/>
  <c r="BP1120" i="1"/>
  <c r="AU1120" i="1"/>
  <c r="BO1120" i="1"/>
  <c r="AN1120" i="1"/>
  <c r="AM1120" i="1"/>
  <c r="AL1120" i="1"/>
  <c r="BJ1119" i="1"/>
  <c r="BI1119" i="1"/>
  <c r="BH1119" i="1"/>
  <c r="BG1119" i="1"/>
  <c r="BF1119" i="1"/>
  <c r="BE1119" i="1"/>
  <c r="BD1119" i="1"/>
  <c r="BC1119" i="1"/>
  <c r="AV1119" i="1"/>
  <c r="BP1119" i="1"/>
  <c r="AU1119" i="1"/>
  <c r="BO1119" i="1"/>
  <c r="AN1119" i="1"/>
  <c r="AM1119" i="1"/>
  <c r="AL1119" i="1"/>
  <c r="BJ1118" i="1"/>
  <c r="BI1118" i="1"/>
  <c r="BH1118" i="1"/>
  <c r="BG1118" i="1"/>
  <c r="BF1118" i="1"/>
  <c r="BE1118" i="1"/>
  <c r="BD1118" i="1"/>
  <c r="BC1118" i="1"/>
  <c r="AV1118" i="1"/>
  <c r="BP1118" i="1"/>
  <c r="AU1118" i="1"/>
  <c r="BO1118" i="1"/>
  <c r="AN1118" i="1"/>
  <c r="AM1118" i="1"/>
  <c r="AL1118" i="1"/>
  <c r="BJ1117" i="1"/>
  <c r="BI1117" i="1"/>
  <c r="BH1117" i="1"/>
  <c r="BG1117" i="1"/>
  <c r="BF1117" i="1"/>
  <c r="BE1117" i="1"/>
  <c r="BD1117" i="1"/>
  <c r="BC1117" i="1"/>
  <c r="AV1117" i="1"/>
  <c r="BP1117" i="1"/>
  <c r="AU1117" i="1"/>
  <c r="BO1117" i="1"/>
  <c r="AN1117" i="1"/>
  <c r="AM1117" i="1"/>
  <c r="AL1117" i="1"/>
  <c r="BJ1116" i="1"/>
  <c r="BI1116" i="1"/>
  <c r="BH1116" i="1"/>
  <c r="BG1116" i="1"/>
  <c r="BF1116" i="1"/>
  <c r="BE1116" i="1"/>
  <c r="BD1116" i="1"/>
  <c r="BC1116" i="1"/>
  <c r="AV1116" i="1"/>
  <c r="BP1116" i="1"/>
  <c r="AU1116" i="1"/>
  <c r="BO1116" i="1"/>
  <c r="AN1116" i="1"/>
  <c r="AM1116" i="1"/>
  <c r="AL1116" i="1"/>
  <c r="BJ1115" i="1"/>
  <c r="BI1115" i="1"/>
  <c r="BH1115" i="1"/>
  <c r="BG1115" i="1"/>
  <c r="BF1115" i="1"/>
  <c r="BE1115" i="1"/>
  <c r="BD1115" i="1"/>
  <c r="BC1115" i="1"/>
  <c r="AV1115" i="1"/>
  <c r="BP1115" i="1"/>
  <c r="AU1115" i="1"/>
  <c r="BO1115" i="1"/>
  <c r="AN1115" i="1"/>
  <c r="AM1115" i="1"/>
  <c r="AL1115" i="1"/>
  <c r="BJ1114" i="1"/>
  <c r="BI1114" i="1"/>
  <c r="BH1114" i="1"/>
  <c r="BG1114" i="1"/>
  <c r="BF1114" i="1"/>
  <c r="BE1114" i="1"/>
  <c r="BD1114" i="1"/>
  <c r="BC1114" i="1"/>
  <c r="AV1114" i="1"/>
  <c r="BP1114" i="1"/>
  <c r="AU1114" i="1"/>
  <c r="BO1114" i="1"/>
  <c r="AN1114" i="1"/>
  <c r="AM1114" i="1"/>
  <c r="AL1114" i="1"/>
  <c r="BJ1113" i="1"/>
  <c r="BI1113" i="1"/>
  <c r="BH1113" i="1"/>
  <c r="BG1113" i="1"/>
  <c r="BF1113" i="1"/>
  <c r="BE1113" i="1"/>
  <c r="BD1113" i="1"/>
  <c r="BC1113" i="1"/>
  <c r="AV1113" i="1"/>
  <c r="BP1113" i="1"/>
  <c r="AU1113" i="1"/>
  <c r="BO1113" i="1"/>
  <c r="AN1113" i="1"/>
  <c r="AM1113" i="1"/>
  <c r="AL1113" i="1"/>
  <c r="BJ1112" i="1"/>
  <c r="BI1112" i="1"/>
  <c r="BH1112" i="1"/>
  <c r="BG1112" i="1"/>
  <c r="BF1112" i="1"/>
  <c r="BE1112" i="1"/>
  <c r="BD1112" i="1"/>
  <c r="BC1112" i="1"/>
  <c r="AV1112" i="1"/>
  <c r="BP1112" i="1"/>
  <c r="AU1112" i="1"/>
  <c r="BO1112" i="1"/>
  <c r="AN1112" i="1"/>
  <c r="AM1112" i="1"/>
  <c r="AL1112" i="1"/>
  <c r="BJ1111" i="1"/>
  <c r="BI1111" i="1"/>
  <c r="BH1111" i="1"/>
  <c r="BG1111" i="1"/>
  <c r="BF1111" i="1"/>
  <c r="BE1111" i="1"/>
  <c r="BD1111" i="1"/>
  <c r="BC1111" i="1"/>
  <c r="AV1111" i="1"/>
  <c r="BP1111" i="1"/>
  <c r="AU1111" i="1"/>
  <c r="BO1111" i="1"/>
  <c r="AN1111" i="1"/>
  <c r="AM1111" i="1"/>
  <c r="AL1111" i="1"/>
  <c r="BJ1110" i="1"/>
  <c r="BI1110" i="1"/>
  <c r="BH1110" i="1"/>
  <c r="BG1110" i="1"/>
  <c r="BF1110" i="1"/>
  <c r="BE1110" i="1"/>
  <c r="BD1110" i="1"/>
  <c r="BC1110" i="1"/>
  <c r="AV1110" i="1"/>
  <c r="BP1110" i="1"/>
  <c r="AU1110" i="1"/>
  <c r="BO1110" i="1"/>
  <c r="AN1110" i="1"/>
  <c r="AM1110" i="1"/>
  <c r="AL1110" i="1"/>
  <c r="BJ1109" i="1"/>
  <c r="BI1109" i="1"/>
  <c r="BH1109" i="1"/>
  <c r="BG1109" i="1"/>
  <c r="BF1109" i="1"/>
  <c r="BE1109" i="1"/>
  <c r="BD1109" i="1"/>
  <c r="BC1109" i="1"/>
  <c r="AV1109" i="1"/>
  <c r="BP1109" i="1"/>
  <c r="AU1109" i="1"/>
  <c r="BO1109" i="1"/>
  <c r="AN1109" i="1"/>
  <c r="AM1109" i="1"/>
  <c r="AL1109" i="1"/>
  <c r="BJ1108" i="1"/>
  <c r="BI1108" i="1"/>
  <c r="BH1108" i="1"/>
  <c r="BG1108" i="1"/>
  <c r="BF1108" i="1"/>
  <c r="BE1108" i="1"/>
  <c r="BD1108" i="1"/>
  <c r="BC1108" i="1"/>
  <c r="AV1108" i="1"/>
  <c r="BP1108" i="1"/>
  <c r="AU1108" i="1"/>
  <c r="BO1108" i="1"/>
  <c r="AN1108" i="1"/>
  <c r="AM1108" i="1"/>
  <c r="AL1108" i="1"/>
  <c r="BJ1107" i="1"/>
  <c r="BI1107" i="1"/>
  <c r="BH1107" i="1"/>
  <c r="BG1107" i="1"/>
  <c r="BF1107" i="1"/>
  <c r="BE1107" i="1"/>
  <c r="BD1107" i="1"/>
  <c r="BC1107" i="1"/>
  <c r="AV1107" i="1"/>
  <c r="BP1107" i="1"/>
  <c r="AU1107" i="1"/>
  <c r="BO1107" i="1"/>
  <c r="AN1107" i="1"/>
  <c r="AM1107" i="1"/>
  <c r="AL1107" i="1"/>
  <c r="BJ1106" i="1"/>
  <c r="BI1106" i="1"/>
  <c r="BH1106" i="1"/>
  <c r="BG1106" i="1"/>
  <c r="BF1106" i="1"/>
  <c r="BE1106" i="1"/>
  <c r="BD1106" i="1"/>
  <c r="BC1106" i="1"/>
  <c r="AV1106" i="1"/>
  <c r="BP1106" i="1"/>
  <c r="AU1106" i="1"/>
  <c r="BO1106" i="1"/>
  <c r="AN1106" i="1"/>
  <c r="AM1106" i="1"/>
  <c r="AL1106" i="1"/>
  <c r="BJ1105" i="1"/>
  <c r="BI1105" i="1"/>
  <c r="BH1105" i="1"/>
  <c r="BG1105" i="1"/>
  <c r="BF1105" i="1"/>
  <c r="BE1105" i="1"/>
  <c r="BD1105" i="1"/>
  <c r="BC1105" i="1"/>
  <c r="AV1105" i="1"/>
  <c r="BP1105" i="1"/>
  <c r="AU1105" i="1"/>
  <c r="BO1105" i="1"/>
  <c r="AN1105" i="1"/>
  <c r="AM1105" i="1"/>
  <c r="AL1105" i="1"/>
  <c r="BJ1104" i="1"/>
  <c r="BI1104" i="1"/>
  <c r="BH1104" i="1"/>
  <c r="BG1104" i="1"/>
  <c r="BF1104" i="1"/>
  <c r="BE1104" i="1"/>
  <c r="BD1104" i="1"/>
  <c r="BC1104" i="1"/>
  <c r="AV1104" i="1"/>
  <c r="BP1104" i="1"/>
  <c r="AU1104" i="1"/>
  <c r="BO1104" i="1"/>
  <c r="AN1104" i="1"/>
  <c r="AM1104" i="1"/>
  <c r="AL1104" i="1"/>
  <c r="BJ1103" i="1"/>
  <c r="BI1103" i="1"/>
  <c r="BH1103" i="1"/>
  <c r="BG1103" i="1"/>
  <c r="BF1103" i="1"/>
  <c r="BE1103" i="1"/>
  <c r="BD1103" i="1"/>
  <c r="BC1103" i="1"/>
  <c r="AV1103" i="1"/>
  <c r="BP1103" i="1"/>
  <c r="AU1103" i="1"/>
  <c r="BO1103" i="1"/>
  <c r="AN1103" i="1"/>
  <c r="AM1103" i="1"/>
  <c r="AL1103" i="1"/>
  <c r="BJ1102" i="1"/>
  <c r="BI1102" i="1"/>
  <c r="BH1102" i="1"/>
  <c r="BG1102" i="1"/>
  <c r="BF1102" i="1"/>
  <c r="BE1102" i="1"/>
  <c r="BD1102" i="1"/>
  <c r="BC1102" i="1"/>
  <c r="AV1102" i="1"/>
  <c r="BP1102" i="1"/>
  <c r="AU1102" i="1"/>
  <c r="BO1102" i="1"/>
  <c r="AN1102" i="1"/>
  <c r="AM1102" i="1"/>
  <c r="AL1102" i="1"/>
  <c r="BJ1101" i="1"/>
  <c r="BI1101" i="1"/>
  <c r="BH1101" i="1"/>
  <c r="BG1101" i="1"/>
  <c r="BF1101" i="1"/>
  <c r="BE1101" i="1"/>
  <c r="BD1101" i="1"/>
  <c r="BC1101" i="1"/>
  <c r="AV1101" i="1"/>
  <c r="BP1101" i="1"/>
  <c r="AU1101" i="1"/>
  <c r="BO1101" i="1"/>
  <c r="AN1101" i="1"/>
  <c r="AM1101" i="1"/>
  <c r="AL1101" i="1"/>
  <c r="BJ1100" i="1"/>
  <c r="BI1100" i="1"/>
  <c r="BH1100" i="1"/>
  <c r="BG1100" i="1"/>
  <c r="BF1100" i="1"/>
  <c r="BE1100" i="1"/>
  <c r="BD1100" i="1"/>
  <c r="BC1100" i="1"/>
  <c r="AV1100" i="1"/>
  <c r="BP1100" i="1"/>
  <c r="AU1100" i="1"/>
  <c r="BO1100" i="1"/>
  <c r="AN1100" i="1"/>
  <c r="AM1100" i="1"/>
  <c r="AL1100" i="1"/>
  <c r="BJ1099" i="1"/>
  <c r="BI1099" i="1"/>
  <c r="BH1099" i="1"/>
  <c r="BG1099" i="1"/>
  <c r="BF1099" i="1"/>
  <c r="BE1099" i="1"/>
  <c r="BD1099" i="1"/>
  <c r="BC1099" i="1"/>
  <c r="AV1099" i="1"/>
  <c r="BP1099" i="1"/>
  <c r="AU1099" i="1"/>
  <c r="BO1099" i="1"/>
  <c r="AN1099" i="1"/>
  <c r="AM1099" i="1"/>
  <c r="AL1099" i="1"/>
  <c r="BJ1098" i="1"/>
  <c r="BI1098" i="1"/>
  <c r="BH1098" i="1"/>
  <c r="BG1098" i="1"/>
  <c r="BF1098" i="1"/>
  <c r="BE1098" i="1"/>
  <c r="BD1098" i="1"/>
  <c r="BC1098" i="1"/>
  <c r="AV1098" i="1"/>
  <c r="AU1098" i="1"/>
  <c r="BO1098" i="1"/>
  <c r="AN1098" i="1"/>
  <c r="AM1098" i="1"/>
  <c r="AL1098" i="1"/>
  <c r="BJ1097" i="1"/>
  <c r="BI1097" i="1"/>
  <c r="BH1097" i="1"/>
  <c r="BG1097" i="1"/>
  <c r="BF1097" i="1"/>
  <c r="BE1097" i="1"/>
  <c r="BD1097" i="1"/>
  <c r="BC1097" i="1"/>
  <c r="AV1097" i="1"/>
  <c r="BP1097" i="1"/>
  <c r="AU1097" i="1"/>
  <c r="BO1097" i="1"/>
  <c r="AN1097" i="1"/>
  <c r="AM1097" i="1"/>
  <c r="AL1097" i="1"/>
  <c r="BJ1096" i="1"/>
  <c r="BI1096" i="1"/>
  <c r="BH1096" i="1"/>
  <c r="BG1096" i="1"/>
  <c r="BF1096" i="1"/>
  <c r="BE1096" i="1"/>
  <c r="BD1096" i="1"/>
  <c r="BC1096" i="1"/>
  <c r="AV1096" i="1"/>
  <c r="BP1096" i="1"/>
  <c r="AU1096" i="1"/>
  <c r="BO1096" i="1"/>
  <c r="AN1096" i="1"/>
  <c r="AM1096" i="1"/>
  <c r="AL1096" i="1"/>
  <c r="BJ1095" i="1"/>
  <c r="BI1095" i="1"/>
  <c r="BH1095" i="1"/>
  <c r="BG1095" i="1"/>
  <c r="BF1095" i="1"/>
  <c r="BE1095" i="1"/>
  <c r="BD1095" i="1"/>
  <c r="BC1095" i="1"/>
  <c r="AV1095" i="1"/>
  <c r="BP1095" i="1"/>
  <c r="AU1095" i="1"/>
  <c r="BO1095" i="1"/>
  <c r="AN1095" i="1"/>
  <c r="AM1095" i="1"/>
  <c r="AL1095" i="1"/>
  <c r="BJ1094" i="1"/>
  <c r="BI1094" i="1"/>
  <c r="BH1094" i="1"/>
  <c r="BG1094" i="1"/>
  <c r="BF1094" i="1"/>
  <c r="BE1094" i="1"/>
  <c r="BD1094" i="1"/>
  <c r="BC1094" i="1"/>
  <c r="AV1094" i="1"/>
  <c r="BP1094" i="1"/>
  <c r="AU1094" i="1"/>
  <c r="BO1094" i="1"/>
  <c r="AN1094" i="1"/>
  <c r="AM1094" i="1"/>
  <c r="AL1094" i="1"/>
  <c r="BJ1093" i="1"/>
  <c r="BI1093" i="1"/>
  <c r="BH1093" i="1"/>
  <c r="BG1093" i="1"/>
  <c r="BF1093" i="1"/>
  <c r="BE1093" i="1"/>
  <c r="BD1093" i="1"/>
  <c r="BC1093" i="1"/>
  <c r="AV1093" i="1"/>
  <c r="BP1093" i="1"/>
  <c r="AU1093" i="1"/>
  <c r="BO1093" i="1"/>
  <c r="AN1093" i="1"/>
  <c r="AM1093" i="1"/>
  <c r="AL1093" i="1"/>
  <c r="BJ1092" i="1"/>
  <c r="BI1092" i="1"/>
  <c r="BH1092" i="1"/>
  <c r="BG1092" i="1"/>
  <c r="BF1092" i="1"/>
  <c r="BE1092" i="1"/>
  <c r="BD1092" i="1"/>
  <c r="BC1092" i="1"/>
  <c r="AV1092" i="1"/>
  <c r="BP1092" i="1"/>
  <c r="AU1092" i="1"/>
  <c r="BO1092" i="1"/>
  <c r="AN1092" i="1"/>
  <c r="AM1092" i="1"/>
  <c r="AL1092" i="1"/>
  <c r="BJ1091" i="1"/>
  <c r="BI1091" i="1"/>
  <c r="BH1091" i="1"/>
  <c r="BG1091" i="1"/>
  <c r="BF1091" i="1"/>
  <c r="BE1091" i="1"/>
  <c r="BD1091" i="1"/>
  <c r="BC1091" i="1"/>
  <c r="AV1091" i="1"/>
  <c r="BP1091" i="1"/>
  <c r="AU1091" i="1"/>
  <c r="BO1091" i="1"/>
  <c r="AN1091" i="1"/>
  <c r="AM1091" i="1"/>
  <c r="AL1091" i="1"/>
  <c r="BJ1090" i="1"/>
  <c r="BI1090" i="1"/>
  <c r="BH1090" i="1"/>
  <c r="BG1090" i="1"/>
  <c r="BF1090" i="1"/>
  <c r="BE1090" i="1"/>
  <c r="BD1090" i="1"/>
  <c r="BC1090" i="1"/>
  <c r="AV1090" i="1"/>
  <c r="BP1090" i="1"/>
  <c r="AU1090" i="1"/>
  <c r="BO1090" i="1"/>
  <c r="AN1090" i="1"/>
  <c r="AM1090" i="1"/>
  <c r="AL1090" i="1"/>
  <c r="BJ1089" i="1"/>
  <c r="BI1089" i="1"/>
  <c r="BH1089" i="1"/>
  <c r="BG1089" i="1"/>
  <c r="BF1089" i="1"/>
  <c r="BE1089" i="1"/>
  <c r="BD1089" i="1"/>
  <c r="BC1089" i="1"/>
  <c r="AV1089" i="1"/>
  <c r="BP1089" i="1"/>
  <c r="AU1089" i="1"/>
  <c r="BO1089" i="1"/>
  <c r="AN1089" i="1"/>
  <c r="AM1089" i="1"/>
  <c r="AL1089" i="1"/>
  <c r="BJ1088" i="1"/>
  <c r="BI1088" i="1"/>
  <c r="BH1088" i="1"/>
  <c r="BG1088" i="1"/>
  <c r="BF1088" i="1"/>
  <c r="BE1088" i="1"/>
  <c r="BD1088" i="1"/>
  <c r="BC1088" i="1"/>
  <c r="AV1088" i="1"/>
  <c r="BP1088" i="1"/>
  <c r="AU1088" i="1"/>
  <c r="BO1088" i="1"/>
  <c r="AN1088" i="1"/>
  <c r="AM1088" i="1"/>
  <c r="AL1088" i="1"/>
  <c r="BJ1087" i="1"/>
  <c r="BI1087" i="1"/>
  <c r="BH1087" i="1"/>
  <c r="BG1087" i="1"/>
  <c r="BF1087" i="1"/>
  <c r="BE1087" i="1"/>
  <c r="BD1087" i="1"/>
  <c r="BC1087" i="1"/>
  <c r="AV1087" i="1"/>
  <c r="BP1087" i="1"/>
  <c r="AU1087" i="1"/>
  <c r="BO1087" i="1"/>
  <c r="AN1087" i="1"/>
  <c r="AM1087" i="1"/>
  <c r="AL1087" i="1"/>
  <c r="BJ1086" i="1"/>
  <c r="BI1086" i="1"/>
  <c r="BH1086" i="1"/>
  <c r="BG1086" i="1"/>
  <c r="BF1086" i="1"/>
  <c r="BE1086" i="1"/>
  <c r="BD1086" i="1"/>
  <c r="BC1086" i="1"/>
  <c r="AV1086" i="1"/>
  <c r="BP1086" i="1"/>
  <c r="AU1086" i="1"/>
  <c r="BO1086" i="1"/>
  <c r="AN1086" i="1"/>
  <c r="AM1086" i="1"/>
  <c r="AL1086" i="1"/>
  <c r="BJ1085" i="1"/>
  <c r="BI1085" i="1"/>
  <c r="BH1085" i="1"/>
  <c r="BG1085" i="1"/>
  <c r="BF1085" i="1"/>
  <c r="BE1085" i="1"/>
  <c r="BD1085" i="1"/>
  <c r="BC1085" i="1"/>
  <c r="AV1085" i="1"/>
  <c r="BP1085" i="1"/>
  <c r="AU1085" i="1"/>
  <c r="BO1085" i="1"/>
  <c r="AN1085" i="1"/>
  <c r="AM1085" i="1"/>
  <c r="AL1085" i="1"/>
  <c r="BJ1084" i="1"/>
  <c r="BI1084" i="1"/>
  <c r="BH1084" i="1"/>
  <c r="BG1084" i="1"/>
  <c r="BF1084" i="1"/>
  <c r="BE1084" i="1"/>
  <c r="BD1084" i="1"/>
  <c r="BC1084" i="1"/>
  <c r="AV1084" i="1"/>
  <c r="BP1084" i="1"/>
  <c r="AU1084" i="1"/>
  <c r="BO1084" i="1"/>
  <c r="AN1084" i="1"/>
  <c r="AM1084" i="1"/>
  <c r="AL1084" i="1"/>
  <c r="BJ1083" i="1"/>
  <c r="BI1083" i="1"/>
  <c r="BH1083" i="1"/>
  <c r="BG1083" i="1"/>
  <c r="BF1083" i="1"/>
  <c r="BE1083" i="1"/>
  <c r="BD1083" i="1"/>
  <c r="BC1083" i="1"/>
  <c r="AV1083" i="1"/>
  <c r="BP1083" i="1"/>
  <c r="AU1083" i="1"/>
  <c r="BO1083" i="1"/>
  <c r="AN1083" i="1"/>
  <c r="AM1083" i="1"/>
  <c r="AL1083" i="1"/>
  <c r="BJ1082" i="1"/>
  <c r="BI1082" i="1"/>
  <c r="BH1082" i="1"/>
  <c r="BG1082" i="1"/>
  <c r="BF1082" i="1"/>
  <c r="BE1082" i="1"/>
  <c r="BD1082" i="1"/>
  <c r="BC1082" i="1"/>
  <c r="AV1082" i="1"/>
  <c r="BP1082" i="1"/>
  <c r="AU1082" i="1"/>
  <c r="BO1082" i="1"/>
  <c r="AN1082" i="1"/>
  <c r="AM1082" i="1"/>
  <c r="AL1082" i="1"/>
  <c r="BJ1081" i="1"/>
  <c r="BI1081" i="1"/>
  <c r="BH1081" i="1"/>
  <c r="BG1081" i="1"/>
  <c r="BF1081" i="1"/>
  <c r="BE1081" i="1"/>
  <c r="BD1081" i="1"/>
  <c r="BC1081" i="1"/>
  <c r="AV1081" i="1"/>
  <c r="BP1081" i="1"/>
  <c r="AU1081" i="1"/>
  <c r="BO1081" i="1"/>
  <c r="AN1081" i="1"/>
  <c r="AM1081" i="1"/>
  <c r="AL1081" i="1"/>
  <c r="BJ1080" i="1"/>
  <c r="BI1080" i="1"/>
  <c r="BH1080" i="1"/>
  <c r="BG1080" i="1"/>
  <c r="BF1080" i="1"/>
  <c r="BE1080" i="1"/>
  <c r="BD1080" i="1"/>
  <c r="BC1080" i="1"/>
  <c r="AV1080" i="1"/>
  <c r="BP1080" i="1"/>
  <c r="AU1080" i="1"/>
  <c r="BO1080" i="1"/>
  <c r="AN1080" i="1"/>
  <c r="AM1080" i="1"/>
  <c r="AL1080" i="1"/>
  <c r="BJ1079" i="1"/>
  <c r="BI1079" i="1"/>
  <c r="BH1079" i="1"/>
  <c r="BG1079" i="1"/>
  <c r="BF1079" i="1"/>
  <c r="BE1079" i="1"/>
  <c r="BD1079" i="1"/>
  <c r="BC1079" i="1"/>
  <c r="AV1079" i="1"/>
  <c r="BP1079" i="1"/>
  <c r="AU1079" i="1"/>
  <c r="BO1079" i="1"/>
  <c r="AN1079" i="1"/>
  <c r="AM1079" i="1"/>
  <c r="AL1079" i="1"/>
  <c r="BJ1078" i="1"/>
  <c r="BI1078" i="1"/>
  <c r="BH1078" i="1"/>
  <c r="BG1078" i="1"/>
  <c r="BF1078" i="1"/>
  <c r="BE1078" i="1"/>
  <c r="BD1078" i="1"/>
  <c r="BC1078" i="1"/>
  <c r="AV1078" i="1"/>
  <c r="BP1078" i="1"/>
  <c r="AU1078" i="1"/>
  <c r="BO1078" i="1"/>
  <c r="AN1078" i="1"/>
  <c r="AM1078" i="1"/>
  <c r="AL1078" i="1"/>
  <c r="BJ1077" i="1"/>
  <c r="BI1077" i="1"/>
  <c r="BH1077" i="1"/>
  <c r="BG1077" i="1"/>
  <c r="BF1077" i="1"/>
  <c r="BE1077" i="1"/>
  <c r="BD1077" i="1"/>
  <c r="BC1077" i="1"/>
  <c r="AV1077" i="1"/>
  <c r="BP1077" i="1"/>
  <c r="AU1077" i="1"/>
  <c r="BO1077" i="1"/>
  <c r="AN1077" i="1"/>
  <c r="AM1077" i="1"/>
  <c r="AL1077" i="1"/>
  <c r="BJ1076" i="1"/>
  <c r="BI1076" i="1"/>
  <c r="BH1076" i="1"/>
  <c r="BG1076" i="1"/>
  <c r="BF1076" i="1"/>
  <c r="BE1076" i="1"/>
  <c r="BD1076" i="1"/>
  <c r="BC1076" i="1"/>
  <c r="AV1076" i="1"/>
  <c r="BP1076" i="1"/>
  <c r="AU1076" i="1"/>
  <c r="BO1076" i="1"/>
  <c r="AN1076" i="1"/>
  <c r="AM1076" i="1"/>
  <c r="AL1076" i="1"/>
  <c r="BJ1075" i="1"/>
  <c r="BI1075" i="1"/>
  <c r="BH1075" i="1"/>
  <c r="BG1075" i="1"/>
  <c r="BF1075" i="1"/>
  <c r="BE1075" i="1"/>
  <c r="BD1075" i="1"/>
  <c r="BC1075" i="1"/>
  <c r="AV1075" i="1"/>
  <c r="BP1075" i="1"/>
  <c r="AU1075" i="1"/>
  <c r="BO1075" i="1"/>
  <c r="AN1075" i="1"/>
  <c r="AM1075" i="1"/>
  <c r="AL1075" i="1"/>
  <c r="BJ1074" i="1"/>
  <c r="BI1074" i="1"/>
  <c r="BH1074" i="1"/>
  <c r="BG1074" i="1"/>
  <c r="BF1074" i="1"/>
  <c r="BE1074" i="1"/>
  <c r="BD1074" i="1"/>
  <c r="BC1074" i="1"/>
  <c r="AV1074" i="1"/>
  <c r="BP1074" i="1"/>
  <c r="AU1074" i="1"/>
  <c r="BO1074" i="1"/>
  <c r="AN1074" i="1"/>
  <c r="AM1074" i="1"/>
  <c r="AL1074" i="1"/>
  <c r="BJ1073" i="1"/>
  <c r="BI1073" i="1"/>
  <c r="BH1073" i="1"/>
  <c r="BG1073" i="1"/>
  <c r="BF1073" i="1"/>
  <c r="BE1073" i="1"/>
  <c r="BD1073" i="1"/>
  <c r="BC1073" i="1"/>
  <c r="AV1073" i="1"/>
  <c r="BP1073" i="1"/>
  <c r="AU1073" i="1"/>
  <c r="BO1073" i="1"/>
  <c r="AN1073" i="1"/>
  <c r="AM1073" i="1"/>
  <c r="AL1073" i="1"/>
  <c r="BJ1072" i="1"/>
  <c r="BI1072" i="1"/>
  <c r="BH1072" i="1"/>
  <c r="BG1072" i="1"/>
  <c r="BF1072" i="1"/>
  <c r="BE1072" i="1"/>
  <c r="BD1072" i="1"/>
  <c r="BC1072" i="1"/>
  <c r="AV1072" i="1"/>
  <c r="BP1072" i="1"/>
  <c r="AU1072" i="1"/>
  <c r="BO1072" i="1"/>
  <c r="AN1072" i="1"/>
  <c r="AM1072" i="1"/>
  <c r="AL1072" i="1"/>
  <c r="BJ1071" i="1"/>
  <c r="BI1071" i="1"/>
  <c r="BH1071" i="1"/>
  <c r="BG1071" i="1"/>
  <c r="BF1071" i="1"/>
  <c r="BE1071" i="1"/>
  <c r="BD1071" i="1"/>
  <c r="BC1071" i="1"/>
  <c r="AV1071" i="1"/>
  <c r="BP1071" i="1"/>
  <c r="AU1071" i="1"/>
  <c r="BO1071" i="1"/>
  <c r="AN1071" i="1"/>
  <c r="AM1071" i="1"/>
  <c r="AL1071" i="1"/>
  <c r="BJ1070" i="1"/>
  <c r="BI1070" i="1"/>
  <c r="BH1070" i="1"/>
  <c r="BG1070" i="1"/>
  <c r="BF1070" i="1"/>
  <c r="BE1070" i="1"/>
  <c r="BD1070" i="1"/>
  <c r="BC1070" i="1"/>
  <c r="AV1070" i="1"/>
  <c r="BP1070" i="1"/>
  <c r="AU1070" i="1"/>
  <c r="BO1070" i="1"/>
  <c r="AN1070" i="1"/>
  <c r="AM1070" i="1"/>
  <c r="AL1070" i="1"/>
  <c r="BJ1069" i="1"/>
  <c r="BI1069" i="1"/>
  <c r="BH1069" i="1"/>
  <c r="BG1069" i="1"/>
  <c r="BF1069" i="1"/>
  <c r="BE1069" i="1"/>
  <c r="BD1069" i="1"/>
  <c r="BC1069" i="1"/>
  <c r="AV1069" i="1"/>
  <c r="BP1069" i="1"/>
  <c r="AU1069" i="1"/>
  <c r="BO1069" i="1"/>
  <c r="AN1069" i="1"/>
  <c r="AM1069" i="1"/>
  <c r="AL1069" i="1"/>
  <c r="BJ1068" i="1"/>
  <c r="BI1068" i="1"/>
  <c r="BH1068" i="1"/>
  <c r="BG1068" i="1"/>
  <c r="BF1068" i="1"/>
  <c r="BE1068" i="1"/>
  <c r="BD1068" i="1"/>
  <c r="BC1068" i="1"/>
  <c r="AV1068" i="1"/>
  <c r="BP1068" i="1"/>
  <c r="AU1068" i="1"/>
  <c r="BO1068" i="1"/>
  <c r="AN1068" i="1"/>
  <c r="AM1068" i="1"/>
  <c r="AL1068" i="1"/>
  <c r="BJ1067" i="1"/>
  <c r="BI1067" i="1"/>
  <c r="BH1067" i="1"/>
  <c r="BG1067" i="1"/>
  <c r="BF1067" i="1"/>
  <c r="BE1067" i="1"/>
  <c r="BD1067" i="1"/>
  <c r="BC1067" i="1"/>
  <c r="AV1067" i="1"/>
  <c r="BP1067" i="1"/>
  <c r="AU1067" i="1"/>
  <c r="BO1067" i="1"/>
  <c r="AN1067" i="1"/>
  <c r="AM1067" i="1"/>
  <c r="AL1067" i="1"/>
  <c r="BJ1066" i="1"/>
  <c r="BI1066" i="1"/>
  <c r="BH1066" i="1"/>
  <c r="BG1066" i="1"/>
  <c r="BF1066" i="1"/>
  <c r="BE1066" i="1"/>
  <c r="BD1066" i="1"/>
  <c r="BC1066" i="1"/>
  <c r="AV1066" i="1"/>
  <c r="AU1066" i="1"/>
  <c r="BO1066" i="1"/>
  <c r="AN1066" i="1"/>
  <c r="AM1066" i="1"/>
  <c r="AL1066" i="1"/>
  <c r="BJ1065" i="1"/>
  <c r="BI1065" i="1"/>
  <c r="BH1065" i="1"/>
  <c r="BG1065" i="1"/>
  <c r="BF1065" i="1"/>
  <c r="BE1065" i="1"/>
  <c r="BD1065" i="1"/>
  <c r="BC1065" i="1"/>
  <c r="AV1065" i="1"/>
  <c r="BP1065" i="1"/>
  <c r="AU1065" i="1"/>
  <c r="BO1065" i="1"/>
  <c r="AN1065" i="1"/>
  <c r="AM1065" i="1"/>
  <c r="AL1065" i="1"/>
  <c r="BJ1064" i="1"/>
  <c r="BI1064" i="1"/>
  <c r="BH1064" i="1"/>
  <c r="BG1064" i="1"/>
  <c r="BF1064" i="1"/>
  <c r="BE1064" i="1"/>
  <c r="BD1064" i="1"/>
  <c r="BC1064" i="1"/>
  <c r="AV1064" i="1"/>
  <c r="BP1064" i="1"/>
  <c r="AU1064" i="1"/>
  <c r="BO1064" i="1"/>
  <c r="AN1064" i="1"/>
  <c r="AM1064" i="1"/>
  <c r="AL1064" i="1"/>
  <c r="BJ1063" i="1"/>
  <c r="BI1063" i="1"/>
  <c r="BH1063" i="1"/>
  <c r="BG1063" i="1"/>
  <c r="BF1063" i="1"/>
  <c r="BE1063" i="1"/>
  <c r="BD1063" i="1"/>
  <c r="BC1063" i="1"/>
  <c r="AV1063" i="1"/>
  <c r="BP1063" i="1"/>
  <c r="AU1063" i="1"/>
  <c r="BO1063" i="1"/>
  <c r="AN1063" i="1"/>
  <c r="AM1063" i="1"/>
  <c r="AL1063" i="1"/>
  <c r="BJ1062" i="1"/>
  <c r="BI1062" i="1"/>
  <c r="BH1062" i="1"/>
  <c r="BG1062" i="1"/>
  <c r="BF1062" i="1"/>
  <c r="BE1062" i="1"/>
  <c r="BD1062" i="1"/>
  <c r="BC1062" i="1"/>
  <c r="AV1062" i="1"/>
  <c r="BP1062" i="1"/>
  <c r="AU1062" i="1"/>
  <c r="BO1062" i="1"/>
  <c r="AN1062" i="1"/>
  <c r="AM1062" i="1"/>
  <c r="AL1062" i="1"/>
  <c r="BJ1061" i="1"/>
  <c r="BI1061" i="1"/>
  <c r="BH1061" i="1"/>
  <c r="BG1061" i="1"/>
  <c r="BF1061" i="1"/>
  <c r="BE1061" i="1"/>
  <c r="BD1061" i="1"/>
  <c r="BC1061" i="1"/>
  <c r="AV1061" i="1"/>
  <c r="BP1061" i="1"/>
  <c r="AU1061" i="1"/>
  <c r="BO1061" i="1"/>
  <c r="AN1061" i="1"/>
  <c r="AM1061" i="1"/>
  <c r="AL1061" i="1"/>
  <c r="BJ1060" i="1"/>
  <c r="BI1060" i="1"/>
  <c r="BH1060" i="1"/>
  <c r="BG1060" i="1"/>
  <c r="BF1060" i="1"/>
  <c r="BE1060" i="1"/>
  <c r="BD1060" i="1"/>
  <c r="BC1060" i="1"/>
  <c r="AV1060" i="1"/>
  <c r="BP1060" i="1"/>
  <c r="AU1060" i="1"/>
  <c r="BO1060" i="1"/>
  <c r="AN1060" i="1"/>
  <c r="AM1060" i="1"/>
  <c r="AL1060" i="1"/>
  <c r="BJ1059" i="1"/>
  <c r="BI1059" i="1"/>
  <c r="BH1059" i="1"/>
  <c r="BG1059" i="1"/>
  <c r="BF1059" i="1"/>
  <c r="BE1059" i="1"/>
  <c r="BD1059" i="1"/>
  <c r="BC1059" i="1"/>
  <c r="AV1059" i="1"/>
  <c r="BP1059" i="1"/>
  <c r="AU1059" i="1"/>
  <c r="BO1059" i="1"/>
  <c r="AN1059" i="1"/>
  <c r="AM1059" i="1"/>
  <c r="AL1059" i="1"/>
  <c r="BJ1058" i="1"/>
  <c r="BI1058" i="1"/>
  <c r="BH1058" i="1"/>
  <c r="BG1058" i="1"/>
  <c r="BF1058" i="1"/>
  <c r="BE1058" i="1"/>
  <c r="BD1058" i="1"/>
  <c r="BC1058" i="1"/>
  <c r="AV1058" i="1"/>
  <c r="BP1058" i="1"/>
  <c r="AU1058" i="1"/>
  <c r="BO1058" i="1"/>
  <c r="AN1058" i="1"/>
  <c r="AM1058" i="1"/>
  <c r="AL1058" i="1"/>
  <c r="BJ1057" i="1"/>
  <c r="BI1057" i="1"/>
  <c r="BH1057" i="1"/>
  <c r="BG1057" i="1"/>
  <c r="BF1057" i="1"/>
  <c r="BE1057" i="1"/>
  <c r="BD1057" i="1"/>
  <c r="BC1057" i="1"/>
  <c r="AV1057" i="1"/>
  <c r="BP1057" i="1"/>
  <c r="AU1057" i="1"/>
  <c r="BO1057" i="1"/>
  <c r="AN1057" i="1"/>
  <c r="AM1057" i="1"/>
  <c r="AL1057" i="1"/>
  <c r="BJ1056" i="1"/>
  <c r="BI1056" i="1"/>
  <c r="BH1056" i="1"/>
  <c r="BG1056" i="1"/>
  <c r="BF1056" i="1"/>
  <c r="BE1056" i="1"/>
  <c r="BD1056" i="1"/>
  <c r="BC1056" i="1"/>
  <c r="AV1056" i="1"/>
  <c r="BP1056" i="1"/>
  <c r="AU1056" i="1"/>
  <c r="BO1056" i="1"/>
  <c r="AN1056" i="1"/>
  <c r="AM1056" i="1"/>
  <c r="AL1056" i="1"/>
  <c r="BJ1055" i="1"/>
  <c r="BI1055" i="1"/>
  <c r="BH1055" i="1"/>
  <c r="BG1055" i="1"/>
  <c r="BF1055" i="1"/>
  <c r="BE1055" i="1"/>
  <c r="BD1055" i="1"/>
  <c r="BC1055" i="1"/>
  <c r="AV1055" i="1"/>
  <c r="BP1055" i="1"/>
  <c r="AU1055" i="1"/>
  <c r="BO1055" i="1"/>
  <c r="AN1055" i="1"/>
  <c r="AM1055" i="1"/>
  <c r="AL1055" i="1"/>
  <c r="BJ1054" i="1"/>
  <c r="BI1054" i="1"/>
  <c r="BH1054" i="1"/>
  <c r="BG1054" i="1"/>
  <c r="BF1054" i="1"/>
  <c r="BE1054" i="1"/>
  <c r="BD1054" i="1"/>
  <c r="BC1054" i="1"/>
  <c r="AV1054" i="1"/>
  <c r="BP1054" i="1"/>
  <c r="AU1054" i="1"/>
  <c r="BO1054" i="1"/>
  <c r="AN1054" i="1"/>
  <c r="AM1054" i="1"/>
  <c r="AL1054" i="1"/>
  <c r="BJ1053" i="1"/>
  <c r="BI1053" i="1"/>
  <c r="BH1053" i="1"/>
  <c r="BG1053" i="1"/>
  <c r="BF1053" i="1"/>
  <c r="BE1053" i="1"/>
  <c r="BD1053" i="1"/>
  <c r="BC1053" i="1"/>
  <c r="AV1053" i="1"/>
  <c r="BP1053" i="1"/>
  <c r="AU1053" i="1"/>
  <c r="BO1053" i="1"/>
  <c r="AN1053" i="1"/>
  <c r="AM1053" i="1"/>
  <c r="AL1053" i="1"/>
  <c r="BJ1052" i="1"/>
  <c r="BI1052" i="1"/>
  <c r="BH1052" i="1"/>
  <c r="BG1052" i="1"/>
  <c r="BF1052" i="1"/>
  <c r="BE1052" i="1"/>
  <c r="BD1052" i="1"/>
  <c r="BC1052" i="1"/>
  <c r="AV1052" i="1"/>
  <c r="BP1052" i="1"/>
  <c r="AU1052" i="1"/>
  <c r="BO1052" i="1"/>
  <c r="AN1052" i="1"/>
  <c r="AM1052" i="1"/>
  <c r="AL1052" i="1"/>
  <c r="BJ1051" i="1"/>
  <c r="BI1051" i="1"/>
  <c r="BH1051" i="1"/>
  <c r="BG1051" i="1"/>
  <c r="BF1051" i="1"/>
  <c r="BE1051" i="1"/>
  <c r="BD1051" i="1"/>
  <c r="BC1051" i="1"/>
  <c r="AV1051" i="1"/>
  <c r="BP1051" i="1"/>
  <c r="AU1051" i="1"/>
  <c r="BO1051" i="1"/>
  <c r="AN1051" i="1"/>
  <c r="AM1051" i="1"/>
  <c r="AL1051" i="1"/>
  <c r="BJ1050" i="1"/>
  <c r="BI1050" i="1"/>
  <c r="BH1050" i="1"/>
  <c r="BG1050" i="1"/>
  <c r="BF1050" i="1"/>
  <c r="BE1050" i="1"/>
  <c r="BD1050" i="1"/>
  <c r="BC1050" i="1"/>
  <c r="AV1050" i="1"/>
  <c r="BP1050" i="1"/>
  <c r="AU1050" i="1"/>
  <c r="BO1050" i="1"/>
  <c r="AN1050" i="1"/>
  <c r="AM1050" i="1"/>
  <c r="AL1050" i="1"/>
  <c r="BJ1049" i="1"/>
  <c r="BI1049" i="1"/>
  <c r="BH1049" i="1"/>
  <c r="BG1049" i="1"/>
  <c r="BF1049" i="1"/>
  <c r="BE1049" i="1"/>
  <c r="BD1049" i="1"/>
  <c r="BC1049" i="1"/>
  <c r="AV1049" i="1"/>
  <c r="BP1049" i="1"/>
  <c r="AU1049" i="1"/>
  <c r="BO1049" i="1"/>
  <c r="AN1049" i="1"/>
  <c r="AM1049" i="1"/>
  <c r="AL1049" i="1"/>
  <c r="BJ1048" i="1"/>
  <c r="BI1048" i="1"/>
  <c r="BH1048" i="1"/>
  <c r="BG1048" i="1"/>
  <c r="BF1048" i="1"/>
  <c r="BE1048" i="1"/>
  <c r="BD1048" i="1"/>
  <c r="BC1048" i="1"/>
  <c r="AV1048" i="1"/>
  <c r="BP1048" i="1"/>
  <c r="AU1048" i="1"/>
  <c r="BO1048" i="1"/>
  <c r="AN1048" i="1"/>
  <c r="AM1048" i="1"/>
  <c r="AL1048" i="1"/>
  <c r="BJ1047" i="1"/>
  <c r="BI1047" i="1"/>
  <c r="BH1047" i="1"/>
  <c r="BG1047" i="1"/>
  <c r="BF1047" i="1"/>
  <c r="BE1047" i="1"/>
  <c r="BD1047" i="1"/>
  <c r="BC1047" i="1"/>
  <c r="AV1047" i="1"/>
  <c r="BP1047" i="1"/>
  <c r="AU1047" i="1"/>
  <c r="BO1047" i="1"/>
  <c r="AN1047" i="1"/>
  <c r="AM1047" i="1"/>
  <c r="AL1047" i="1"/>
  <c r="BJ1046" i="1"/>
  <c r="BI1046" i="1"/>
  <c r="BH1046" i="1"/>
  <c r="BG1046" i="1"/>
  <c r="BF1046" i="1"/>
  <c r="BE1046" i="1"/>
  <c r="BD1046" i="1"/>
  <c r="BC1046" i="1"/>
  <c r="AV1046" i="1"/>
  <c r="BP1046" i="1"/>
  <c r="AU1046" i="1"/>
  <c r="BO1046" i="1"/>
  <c r="AN1046" i="1"/>
  <c r="AM1046" i="1"/>
  <c r="AL1046" i="1"/>
  <c r="BJ1045" i="1"/>
  <c r="BI1045" i="1"/>
  <c r="BH1045" i="1"/>
  <c r="BG1045" i="1"/>
  <c r="BF1045" i="1"/>
  <c r="BE1045" i="1"/>
  <c r="BD1045" i="1"/>
  <c r="BC1045" i="1"/>
  <c r="AV1045" i="1"/>
  <c r="BP1045" i="1"/>
  <c r="AU1045" i="1"/>
  <c r="BO1045" i="1"/>
  <c r="AN1045" i="1"/>
  <c r="AM1045" i="1"/>
  <c r="AL1045" i="1"/>
  <c r="BJ1044" i="1"/>
  <c r="BI1044" i="1"/>
  <c r="BH1044" i="1"/>
  <c r="BG1044" i="1"/>
  <c r="BF1044" i="1"/>
  <c r="BE1044" i="1"/>
  <c r="BD1044" i="1"/>
  <c r="BC1044" i="1"/>
  <c r="AV1044" i="1"/>
  <c r="BP1044" i="1"/>
  <c r="AU1044" i="1"/>
  <c r="BO1044" i="1"/>
  <c r="AN1044" i="1"/>
  <c r="AM1044" i="1"/>
  <c r="AL1044" i="1"/>
  <c r="BJ1043" i="1"/>
  <c r="BI1043" i="1"/>
  <c r="BH1043" i="1"/>
  <c r="BG1043" i="1"/>
  <c r="BF1043" i="1"/>
  <c r="BE1043" i="1"/>
  <c r="BD1043" i="1"/>
  <c r="BC1043" i="1"/>
  <c r="AV1043" i="1"/>
  <c r="BP1043" i="1"/>
  <c r="AU1043" i="1"/>
  <c r="BO1043" i="1"/>
  <c r="AN1043" i="1"/>
  <c r="AM1043" i="1"/>
  <c r="AL1043" i="1"/>
  <c r="BJ1042" i="1"/>
  <c r="BI1042" i="1"/>
  <c r="BH1042" i="1"/>
  <c r="BG1042" i="1"/>
  <c r="BF1042" i="1"/>
  <c r="BE1042" i="1"/>
  <c r="BD1042" i="1"/>
  <c r="BC1042" i="1"/>
  <c r="AV1042" i="1"/>
  <c r="BP1042" i="1"/>
  <c r="AU1042" i="1"/>
  <c r="BO1042" i="1"/>
  <c r="AN1042" i="1"/>
  <c r="AM1042" i="1"/>
  <c r="AL1042" i="1"/>
  <c r="BJ1041" i="1"/>
  <c r="BI1041" i="1"/>
  <c r="BH1041" i="1"/>
  <c r="BG1041" i="1"/>
  <c r="BF1041" i="1"/>
  <c r="BE1041" i="1"/>
  <c r="BD1041" i="1"/>
  <c r="BC1041" i="1"/>
  <c r="AV1041" i="1"/>
  <c r="BP1041" i="1"/>
  <c r="AU1041" i="1"/>
  <c r="BO1041" i="1"/>
  <c r="AN1041" i="1"/>
  <c r="AM1041" i="1"/>
  <c r="AL1041" i="1"/>
  <c r="BJ1040" i="1"/>
  <c r="BI1040" i="1"/>
  <c r="BH1040" i="1"/>
  <c r="BG1040" i="1"/>
  <c r="BF1040" i="1"/>
  <c r="BE1040" i="1"/>
  <c r="BD1040" i="1"/>
  <c r="BC1040" i="1"/>
  <c r="AV1040" i="1"/>
  <c r="BP1040" i="1"/>
  <c r="AU1040" i="1"/>
  <c r="BO1040" i="1"/>
  <c r="AN1040" i="1"/>
  <c r="AM1040" i="1"/>
  <c r="AL1040" i="1"/>
  <c r="BJ1039" i="1"/>
  <c r="BI1039" i="1"/>
  <c r="BH1039" i="1"/>
  <c r="BG1039" i="1"/>
  <c r="BF1039" i="1"/>
  <c r="BE1039" i="1"/>
  <c r="BD1039" i="1"/>
  <c r="BC1039" i="1"/>
  <c r="AV1039" i="1"/>
  <c r="BP1039" i="1"/>
  <c r="AU1039" i="1"/>
  <c r="BO1039" i="1"/>
  <c r="AN1039" i="1"/>
  <c r="AM1039" i="1"/>
  <c r="AL1039" i="1"/>
  <c r="BJ1038" i="1"/>
  <c r="BI1038" i="1"/>
  <c r="BH1038" i="1"/>
  <c r="BG1038" i="1"/>
  <c r="BF1038" i="1"/>
  <c r="BE1038" i="1"/>
  <c r="BD1038" i="1"/>
  <c r="BC1038" i="1"/>
  <c r="AV1038" i="1"/>
  <c r="BP1038" i="1"/>
  <c r="AU1038" i="1"/>
  <c r="BO1038" i="1"/>
  <c r="AN1038" i="1"/>
  <c r="AM1038" i="1"/>
  <c r="AL1038" i="1"/>
  <c r="BJ1037" i="1"/>
  <c r="BI1037" i="1"/>
  <c r="BH1037" i="1"/>
  <c r="BG1037" i="1"/>
  <c r="BF1037" i="1"/>
  <c r="BE1037" i="1"/>
  <c r="BD1037" i="1"/>
  <c r="BC1037" i="1"/>
  <c r="AV1037" i="1"/>
  <c r="BP1037" i="1"/>
  <c r="AU1037" i="1"/>
  <c r="BO1037" i="1"/>
  <c r="AN1037" i="1"/>
  <c r="AM1037" i="1"/>
  <c r="AL1037" i="1"/>
  <c r="BJ1036" i="1"/>
  <c r="BI1036" i="1"/>
  <c r="BH1036" i="1"/>
  <c r="BG1036" i="1"/>
  <c r="BF1036" i="1"/>
  <c r="BE1036" i="1"/>
  <c r="BD1036" i="1"/>
  <c r="BC1036" i="1"/>
  <c r="AV1036" i="1"/>
  <c r="BP1036" i="1"/>
  <c r="AU1036" i="1"/>
  <c r="BO1036" i="1"/>
  <c r="AN1036" i="1"/>
  <c r="AM1036" i="1"/>
  <c r="AL1036" i="1"/>
  <c r="BJ1035" i="1"/>
  <c r="BI1035" i="1"/>
  <c r="BH1035" i="1"/>
  <c r="BG1035" i="1"/>
  <c r="BF1035" i="1"/>
  <c r="BE1035" i="1"/>
  <c r="BD1035" i="1"/>
  <c r="BC1035" i="1"/>
  <c r="AV1035" i="1"/>
  <c r="BP1035" i="1"/>
  <c r="AU1035" i="1"/>
  <c r="BO1035" i="1"/>
  <c r="AN1035" i="1"/>
  <c r="AM1035" i="1"/>
  <c r="AL1035" i="1"/>
  <c r="BJ1034" i="1"/>
  <c r="BI1034" i="1"/>
  <c r="BH1034" i="1"/>
  <c r="BG1034" i="1"/>
  <c r="BF1034" i="1"/>
  <c r="BE1034" i="1"/>
  <c r="BD1034" i="1"/>
  <c r="BC1034" i="1"/>
  <c r="AV1034" i="1"/>
  <c r="AU1034" i="1"/>
  <c r="BO1034" i="1"/>
  <c r="AN1034" i="1"/>
  <c r="AM1034" i="1"/>
  <c r="AL1034" i="1"/>
  <c r="BJ1033" i="1"/>
  <c r="BI1033" i="1"/>
  <c r="BH1033" i="1"/>
  <c r="BG1033" i="1"/>
  <c r="BF1033" i="1"/>
  <c r="BE1033" i="1"/>
  <c r="BD1033" i="1"/>
  <c r="BC1033" i="1"/>
  <c r="AV1033" i="1"/>
  <c r="BP1033" i="1"/>
  <c r="AU1033" i="1"/>
  <c r="BO1033" i="1"/>
  <c r="AN1033" i="1"/>
  <c r="AM1033" i="1"/>
  <c r="AL1033" i="1"/>
  <c r="BJ1032" i="1"/>
  <c r="BI1032" i="1"/>
  <c r="BH1032" i="1"/>
  <c r="BG1032" i="1"/>
  <c r="BF1032" i="1"/>
  <c r="BE1032" i="1"/>
  <c r="BD1032" i="1"/>
  <c r="BC1032" i="1"/>
  <c r="AV1032" i="1"/>
  <c r="BP1032" i="1"/>
  <c r="AU1032" i="1"/>
  <c r="BO1032" i="1"/>
  <c r="AN1032" i="1"/>
  <c r="AM1032" i="1"/>
  <c r="AL1032" i="1"/>
  <c r="BJ1031" i="1"/>
  <c r="BI1031" i="1"/>
  <c r="BH1031" i="1"/>
  <c r="BG1031" i="1"/>
  <c r="BF1031" i="1"/>
  <c r="BE1031" i="1"/>
  <c r="BD1031" i="1"/>
  <c r="BC1031" i="1"/>
  <c r="AV1031" i="1"/>
  <c r="BP1031" i="1"/>
  <c r="AU1031" i="1"/>
  <c r="BO1031" i="1"/>
  <c r="AN1031" i="1"/>
  <c r="AM1031" i="1"/>
  <c r="AL1031" i="1"/>
  <c r="BJ1030" i="1"/>
  <c r="BI1030" i="1"/>
  <c r="BH1030" i="1"/>
  <c r="BG1030" i="1"/>
  <c r="BF1030" i="1"/>
  <c r="BE1030" i="1"/>
  <c r="BD1030" i="1"/>
  <c r="BC1030" i="1"/>
  <c r="AV1030" i="1"/>
  <c r="BP1030" i="1"/>
  <c r="AU1030" i="1"/>
  <c r="BO1030" i="1"/>
  <c r="AN1030" i="1"/>
  <c r="AM1030" i="1"/>
  <c r="AL1030" i="1"/>
  <c r="BJ1029" i="1"/>
  <c r="BI1029" i="1"/>
  <c r="BH1029" i="1"/>
  <c r="BG1029" i="1"/>
  <c r="BF1029" i="1"/>
  <c r="BE1029" i="1"/>
  <c r="BD1029" i="1"/>
  <c r="BC1029" i="1"/>
  <c r="AV1029" i="1"/>
  <c r="BP1029" i="1"/>
  <c r="AU1029" i="1"/>
  <c r="BO1029" i="1"/>
  <c r="AN1029" i="1"/>
  <c r="AM1029" i="1"/>
  <c r="AL1029" i="1"/>
  <c r="BJ1028" i="1"/>
  <c r="BI1028" i="1"/>
  <c r="BH1028" i="1"/>
  <c r="BG1028" i="1"/>
  <c r="BF1028" i="1"/>
  <c r="BE1028" i="1"/>
  <c r="BD1028" i="1"/>
  <c r="BC1028" i="1"/>
  <c r="AV1028" i="1"/>
  <c r="BP1028" i="1"/>
  <c r="AU1028" i="1"/>
  <c r="BO1028" i="1"/>
  <c r="AN1028" i="1"/>
  <c r="AM1028" i="1"/>
  <c r="AL1028" i="1"/>
  <c r="BJ1027" i="1"/>
  <c r="BI1027" i="1"/>
  <c r="BH1027" i="1"/>
  <c r="BG1027" i="1"/>
  <c r="BF1027" i="1"/>
  <c r="BE1027" i="1"/>
  <c r="BD1027" i="1"/>
  <c r="BC1027" i="1"/>
  <c r="AV1027" i="1"/>
  <c r="BP1027" i="1"/>
  <c r="AU1027" i="1"/>
  <c r="BO1027" i="1"/>
  <c r="AN1027" i="1"/>
  <c r="AM1027" i="1"/>
  <c r="AL1027" i="1"/>
  <c r="BJ1026" i="1"/>
  <c r="BI1026" i="1"/>
  <c r="BH1026" i="1"/>
  <c r="BG1026" i="1"/>
  <c r="BF1026" i="1"/>
  <c r="BE1026" i="1"/>
  <c r="BD1026" i="1"/>
  <c r="BC1026" i="1"/>
  <c r="AV1026" i="1"/>
  <c r="BP1026" i="1"/>
  <c r="AU1026" i="1"/>
  <c r="BO1026" i="1"/>
  <c r="AN1026" i="1"/>
  <c r="AM1026" i="1"/>
  <c r="AL1026" i="1"/>
  <c r="BJ1025" i="1"/>
  <c r="BI1025" i="1"/>
  <c r="BH1025" i="1"/>
  <c r="BG1025" i="1"/>
  <c r="BF1025" i="1"/>
  <c r="BE1025" i="1"/>
  <c r="BD1025" i="1"/>
  <c r="BC1025" i="1"/>
  <c r="AV1025" i="1"/>
  <c r="BP1025" i="1"/>
  <c r="AU1025" i="1"/>
  <c r="BO1025" i="1"/>
  <c r="AN1025" i="1"/>
  <c r="AM1025" i="1"/>
  <c r="AL1025" i="1"/>
  <c r="BJ1024" i="1"/>
  <c r="BI1024" i="1"/>
  <c r="BH1024" i="1"/>
  <c r="BG1024" i="1"/>
  <c r="BF1024" i="1"/>
  <c r="BE1024" i="1"/>
  <c r="BD1024" i="1"/>
  <c r="BC1024" i="1"/>
  <c r="AV1024" i="1"/>
  <c r="BP1024" i="1"/>
  <c r="AU1024" i="1"/>
  <c r="BO1024" i="1"/>
  <c r="AN1024" i="1"/>
  <c r="AM1024" i="1"/>
  <c r="AL1024" i="1"/>
  <c r="BJ1023" i="1"/>
  <c r="BI1023" i="1"/>
  <c r="BH1023" i="1"/>
  <c r="BG1023" i="1"/>
  <c r="BF1023" i="1"/>
  <c r="BE1023" i="1"/>
  <c r="BD1023" i="1"/>
  <c r="BC1023" i="1"/>
  <c r="AV1023" i="1"/>
  <c r="BP1023" i="1"/>
  <c r="AU1023" i="1"/>
  <c r="BO1023" i="1"/>
  <c r="AN1023" i="1"/>
  <c r="AM1023" i="1"/>
  <c r="AL1023" i="1"/>
  <c r="BJ1022" i="1"/>
  <c r="BI1022" i="1"/>
  <c r="BH1022" i="1"/>
  <c r="BG1022" i="1"/>
  <c r="BF1022" i="1"/>
  <c r="BE1022" i="1"/>
  <c r="BD1022" i="1"/>
  <c r="BC1022" i="1"/>
  <c r="AV1022" i="1"/>
  <c r="BP1022" i="1"/>
  <c r="AU1022" i="1"/>
  <c r="BO1022" i="1"/>
  <c r="AN1022" i="1"/>
  <c r="AM1022" i="1"/>
  <c r="AL1022" i="1"/>
  <c r="BJ1021" i="1"/>
  <c r="BI1021" i="1"/>
  <c r="BH1021" i="1"/>
  <c r="BG1021" i="1"/>
  <c r="BF1021" i="1"/>
  <c r="BE1021" i="1"/>
  <c r="BD1021" i="1"/>
  <c r="BC1021" i="1"/>
  <c r="AV1021" i="1"/>
  <c r="BP1021" i="1"/>
  <c r="AU1021" i="1"/>
  <c r="BO1021" i="1"/>
  <c r="AN1021" i="1"/>
  <c r="AM1021" i="1"/>
  <c r="AL1021" i="1"/>
  <c r="BJ1020" i="1"/>
  <c r="BI1020" i="1"/>
  <c r="BH1020" i="1"/>
  <c r="BG1020" i="1"/>
  <c r="BF1020" i="1"/>
  <c r="BE1020" i="1"/>
  <c r="BD1020" i="1"/>
  <c r="BC1020" i="1"/>
  <c r="AV1020" i="1"/>
  <c r="BP1020" i="1"/>
  <c r="AU1020" i="1"/>
  <c r="BO1020" i="1"/>
  <c r="AN1020" i="1"/>
  <c r="AM1020" i="1"/>
  <c r="AL1020" i="1"/>
  <c r="BJ1019" i="1"/>
  <c r="BI1019" i="1"/>
  <c r="BH1019" i="1"/>
  <c r="BG1019" i="1"/>
  <c r="BF1019" i="1"/>
  <c r="BE1019" i="1"/>
  <c r="BD1019" i="1"/>
  <c r="BC1019" i="1"/>
  <c r="AV1019" i="1"/>
  <c r="BP1019" i="1"/>
  <c r="AU1019" i="1"/>
  <c r="BO1019" i="1"/>
  <c r="AN1019" i="1"/>
  <c r="AM1019" i="1"/>
  <c r="AL1019" i="1"/>
  <c r="BJ1018" i="1"/>
  <c r="BI1018" i="1"/>
  <c r="BH1018" i="1"/>
  <c r="BG1018" i="1"/>
  <c r="BF1018" i="1"/>
  <c r="BE1018" i="1"/>
  <c r="BD1018" i="1"/>
  <c r="BC1018" i="1"/>
  <c r="AV1018" i="1"/>
  <c r="BP1018" i="1"/>
  <c r="AU1018" i="1"/>
  <c r="BO1018" i="1"/>
  <c r="AN1018" i="1"/>
  <c r="AM1018" i="1"/>
  <c r="AL1018" i="1"/>
  <c r="BJ1017" i="1"/>
  <c r="BI1017" i="1"/>
  <c r="BH1017" i="1"/>
  <c r="BG1017" i="1"/>
  <c r="BF1017" i="1"/>
  <c r="BE1017" i="1"/>
  <c r="BD1017" i="1"/>
  <c r="BC1017" i="1"/>
  <c r="AV1017" i="1"/>
  <c r="BP1017" i="1"/>
  <c r="AU1017" i="1"/>
  <c r="BO1017" i="1"/>
  <c r="AN1017" i="1"/>
  <c r="AM1017" i="1"/>
  <c r="AL1017" i="1"/>
  <c r="BJ1016" i="1"/>
  <c r="BI1016" i="1"/>
  <c r="BH1016" i="1"/>
  <c r="BG1016" i="1"/>
  <c r="BF1016" i="1"/>
  <c r="BE1016" i="1"/>
  <c r="BD1016" i="1"/>
  <c r="BC1016" i="1"/>
  <c r="AV1016" i="1"/>
  <c r="BP1016" i="1"/>
  <c r="AU1016" i="1"/>
  <c r="BO1016" i="1"/>
  <c r="AN1016" i="1"/>
  <c r="AM1016" i="1"/>
  <c r="AL1016" i="1"/>
  <c r="BJ1015" i="1"/>
  <c r="BI1015" i="1"/>
  <c r="BH1015" i="1"/>
  <c r="BG1015" i="1"/>
  <c r="BF1015" i="1"/>
  <c r="BE1015" i="1"/>
  <c r="BD1015" i="1"/>
  <c r="BC1015" i="1"/>
  <c r="AV1015" i="1"/>
  <c r="BP1015" i="1"/>
  <c r="AU1015" i="1"/>
  <c r="BO1015" i="1"/>
  <c r="AN1015" i="1"/>
  <c r="AM1015" i="1"/>
  <c r="AL1015" i="1"/>
  <c r="BJ1014" i="1"/>
  <c r="BI1014" i="1"/>
  <c r="BH1014" i="1"/>
  <c r="BG1014" i="1"/>
  <c r="BF1014" i="1"/>
  <c r="BE1014" i="1"/>
  <c r="BD1014" i="1"/>
  <c r="BC1014" i="1"/>
  <c r="AV1014" i="1"/>
  <c r="BP1014" i="1"/>
  <c r="AU1014" i="1"/>
  <c r="BO1014" i="1"/>
  <c r="AN1014" i="1"/>
  <c r="AM1014" i="1"/>
  <c r="AL1014" i="1"/>
  <c r="BJ1013" i="1"/>
  <c r="BI1013" i="1"/>
  <c r="BH1013" i="1"/>
  <c r="BG1013" i="1"/>
  <c r="BF1013" i="1"/>
  <c r="BE1013" i="1"/>
  <c r="BD1013" i="1"/>
  <c r="BC1013" i="1"/>
  <c r="AV1013" i="1"/>
  <c r="BP1013" i="1"/>
  <c r="AU1013" i="1"/>
  <c r="BO1013" i="1"/>
  <c r="AN1013" i="1"/>
  <c r="AM1013" i="1"/>
  <c r="AL1013" i="1"/>
  <c r="BJ1012" i="1"/>
  <c r="BI1012" i="1"/>
  <c r="BH1012" i="1"/>
  <c r="BG1012" i="1"/>
  <c r="BF1012" i="1"/>
  <c r="BE1012" i="1"/>
  <c r="BD1012" i="1"/>
  <c r="BC1012" i="1"/>
  <c r="AV1012" i="1"/>
  <c r="BP1012" i="1"/>
  <c r="AU1012" i="1"/>
  <c r="BO1012" i="1"/>
  <c r="AN1012" i="1"/>
  <c r="AM1012" i="1"/>
  <c r="AL1012" i="1"/>
  <c r="BJ1011" i="1"/>
  <c r="BI1011" i="1"/>
  <c r="BH1011" i="1"/>
  <c r="BG1011" i="1"/>
  <c r="BF1011" i="1"/>
  <c r="BE1011" i="1"/>
  <c r="BD1011" i="1"/>
  <c r="BC1011" i="1"/>
  <c r="AV1011" i="1"/>
  <c r="BP1011" i="1"/>
  <c r="AU1011" i="1"/>
  <c r="BO1011" i="1"/>
  <c r="AN1011" i="1"/>
  <c r="AM1011" i="1"/>
  <c r="AL1011" i="1"/>
  <c r="BJ1010" i="1"/>
  <c r="BI1010" i="1"/>
  <c r="BH1010" i="1"/>
  <c r="BG1010" i="1"/>
  <c r="BF1010" i="1"/>
  <c r="BE1010" i="1"/>
  <c r="BD1010" i="1"/>
  <c r="BC1010" i="1"/>
  <c r="AV1010" i="1"/>
  <c r="BP1010" i="1"/>
  <c r="AU1010" i="1"/>
  <c r="BO1010" i="1"/>
  <c r="AN1010" i="1"/>
  <c r="AM1010" i="1"/>
  <c r="AL1010" i="1"/>
  <c r="BJ1009" i="1"/>
  <c r="BI1009" i="1"/>
  <c r="BH1009" i="1"/>
  <c r="BG1009" i="1"/>
  <c r="BF1009" i="1"/>
  <c r="BE1009" i="1"/>
  <c r="BD1009" i="1"/>
  <c r="BC1009" i="1"/>
  <c r="AV1009" i="1"/>
  <c r="BP1009" i="1"/>
  <c r="AU1009" i="1"/>
  <c r="BO1009" i="1"/>
  <c r="AN1009" i="1"/>
  <c r="AM1009" i="1"/>
  <c r="AL1009" i="1"/>
  <c r="BJ1008" i="1"/>
  <c r="BI1008" i="1"/>
  <c r="BH1008" i="1"/>
  <c r="BG1008" i="1"/>
  <c r="BF1008" i="1"/>
  <c r="BE1008" i="1"/>
  <c r="BD1008" i="1"/>
  <c r="BC1008" i="1"/>
  <c r="AV1008" i="1"/>
  <c r="BP1008" i="1"/>
  <c r="AU1008" i="1"/>
  <c r="BO1008" i="1"/>
  <c r="AN1008" i="1"/>
  <c r="AM1008" i="1"/>
  <c r="AL1008" i="1"/>
  <c r="BJ1007" i="1"/>
  <c r="BI1007" i="1"/>
  <c r="BH1007" i="1"/>
  <c r="BG1007" i="1"/>
  <c r="BF1007" i="1"/>
  <c r="BE1007" i="1"/>
  <c r="BD1007" i="1"/>
  <c r="BC1007" i="1"/>
  <c r="AV1007" i="1"/>
  <c r="BP1007" i="1"/>
  <c r="AU1007" i="1"/>
  <c r="BO1007" i="1"/>
  <c r="AN1007" i="1"/>
  <c r="AM1007" i="1"/>
  <c r="AL1007" i="1"/>
  <c r="BJ1006" i="1"/>
  <c r="BI1006" i="1"/>
  <c r="BH1006" i="1"/>
  <c r="BG1006" i="1"/>
  <c r="BF1006" i="1"/>
  <c r="BE1006" i="1"/>
  <c r="BD1006" i="1"/>
  <c r="BC1006" i="1"/>
  <c r="AV1006" i="1"/>
  <c r="BP1006" i="1"/>
  <c r="AU1006" i="1"/>
  <c r="BO1006" i="1"/>
  <c r="AN1006" i="1"/>
  <c r="AM1006" i="1"/>
  <c r="AL1006" i="1"/>
  <c r="BJ1005" i="1"/>
  <c r="BI1005" i="1"/>
  <c r="BH1005" i="1"/>
  <c r="BG1005" i="1"/>
  <c r="BF1005" i="1"/>
  <c r="BE1005" i="1"/>
  <c r="BD1005" i="1"/>
  <c r="BC1005" i="1"/>
  <c r="AV1005" i="1"/>
  <c r="BP1005" i="1"/>
  <c r="AU1005" i="1"/>
  <c r="BO1005" i="1"/>
  <c r="AN1005" i="1"/>
  <c r="AM1005" i="1"/>
  <c r="AL1005" i="1"/>
  <c r="BJ1004" i="1"/>
  <c r="BI1004" i="1"/>
  <c r="BH1004" i="1"/>
  <c r="BG1004" i="1"/>
  <c r="BF1004" i="1"/>
  <c r="BE1004" i="1"/>
  <c r="BD1004" i="1"/>
  <c r="BC1004" i="1"/>
  <c r="AV1004" i="1"/>
  <c r="BP1004" i="1"/>
  <c r="AU1004" i="1"/>
  <c r="BO1004" i="1"/>
  <c r="AN1004" i="1"/>
  <c r="AM1004" i="1"/>
  <c r="AL1004" i="1"/>
  <c r="BJ1003" i="1"/>
  <c r="BI1003" i="1"/>
  <c r="BH1003" i="1"/>
  <c r="BG1003" i="1"/>
  <c r="BF1003" i="1"/>
  <c r="BE1003" i="1"/>
  <c r="BD1003" i="1"/>
  <c r="BC1003" i="1"/>
  <c r="AV1003" i="1"/>
  <c r="BP1003" i="1"/>
  <c r="AU1003" i="1"/>
  <c r="BO1003" i="1"/>
  <c r="AN1003" i="1"/>
  <c r="AM1003" i="1"/>
  <c r="AL1003" i="1"/>
  <c r="BJ1002" i="1"/>
  <c r="BI1002" i="1"/>
  <c r="BH1002" i="1"/>
  <c r="BG1002" i="1"/>
  <c r="BF1002" i="1"/>
  <c r="BE1002" i="1"/>
  <c r="BD1002" i="1"/>
  <c r="BC1002" i="1"/>
  <c r="AV1002" i="1"/>
  <c r="AU1002" i="1"/>
  <c r="BO1002" i="1"/>
  <c r="AN1002" i="1"/>
  <c r="AM1002" i="1"/>
  <c r="AL1002" i="1"/>
  <c r="BJ1001" i="1"/>
  <c r="BI1001" i="1"/>
  <c r="BH1001" i="1"/>
  <c r="BG1001" i="1"/>
  <c r="BF1001" i="1"/>
  <c r="BE1001" i="1"/>
  <c r="BD1001" i="1"/>
  <c r="BC1001" i="1"/>
  <c r="AV1001" i="1"/>
  <c r="BP1001" i="1"/>
  <c r="AU1001" i="1"/>
  <c r="BO1001" i="1"/>
  <c r="AN1001" i="1"/>
  <c r="AM1001" i="1"/>
  <c r="AL1001" i="1"/>
  <c r="BJ1000" i="1"/>
  <c r="BI1000" i="1"/>
  <c r="BH1000" i="1"/>
  <c r="BG1000" i="1"/>
  <c r="BF1000" i="1"/>
  <c r="BE1000" i="1"/>
  <c r="BD1000" i="1"/>
  <c r="BC1000" i="1"/>
  <c r="AV1000" i="1"/>
  <c r="BP1000" i="1"/>
  <c r="AU1000" i="1"/>
  <c r="BO1000" i="1"/>
  <c r="AN1000" i="1"/>
  <c r="AM1000" i="1"/>
  <c r="AL1000" i="1"/>
  <c r="BJ999" i="1"/>
  <c r="BI999" i="1"/>
  <c r="BH999" i="1"/>
  <c r="BG999" i="1"/>
  <c r="BF999" i="1"/>
  <c r="BE999" i="1"/>
  <c r="BD999" i="1"/>
  <c r="BC999" i="1"/>
  <c r="AV999" i="1"/>
  <c r="BP999" i="1"/>
  <c r="AU999" i="1"/>
  <c r="BO999" i="1"/>
  <c r="AN999" i="1"/>
  <c r="AM999" i="1"/>
  <c r="AL999" i="1"/>
  <c r="BJ998" i="1"/>
  <c r="BI998" i="1"/>
  <c r="BH998" i="1"/>
  <c r="BG998" i="1"/>
  <c r="BF998" i="1"/>
  <c r="BE998" i="1"/>
  <c r="BD998" i="1"/>
  <c r="BC998" i="1"/>
  <c r="AV998" i="1"/>
  <c r="BP998" i="1"/>
  <c r="AU998" i="1"/>
  <c r="BO998" i="1"/>
  <c r="AN998" i="1"/>
  <c r="AM998" i="1"/>
  <c r="AL998" i="1"/>
  <c r="BJ997" i="1"/>
  <c r="BI997" i="1"/>
  <c r="BH997" i="1"/>
  <c r="BG997" i="1"/>
  <c r="BF997" i="1"/>
  <c r="BE997" i="1"/>
  <c r="BD997" i="1"/>
  <c r="BC997" i="1"/>
  <c r="AV997" i="1"/>
  <c r="BP997" i="1"/>
  <c r="AU997" i="1"/>
  <c r="BO997" i="1"/>
  <c r="AN997" i="1"/>
  <c r="AM997" i="1"/>
  <c r="AL997" i="1"/>
  <c r="BJ996" i="1"/>
  <c r="BI996" i="1"/>
  <c r="BH996" i="1"/>
  <c r="BG996" i="1"/>
  <c r="BF996" i="1"/>
  <c r="BE996" i="1"/>
  <c r="BD996" i="1"/>
  <c r="BC996" i="1"/>
  <c r="AV996" i="1"/>
  <c r="BP996" i="1"/>
  <c r="AU996" i="1"/>
  <c r="BO996" i="1"/>
  <c r="AN996" i="1"/>
  <c r="AM996" i="1"/>
  <c r="AL996" i="1"/>
  <c r="BJ995" i="1"/>
  <c r="BI995" i="1"/>
  <c r="BH995" i="1"/>
  <c r="BG995" i="1"/>
  <c r="BF995" i="1"/>
  <c r="BE995" i="1"/>
  <c r="BD995" i="1"/>
  <c r="BC995" i="1"/>
  <c r="AV995" i="1"/>
  <c r="BP995" i="1"/>
  <c r="AU995" i="1"/>
  <c r="BO995" i="1"/>
  <c r="AN995" i="1"/>
  <c r="AM995" i="1"/>
  <c r="AL995" i="1"/>
  <c r="BJ994" i="1"/>
  <c r="BI994" i="1"/>
  <c r="BH994" i="1"/>
  <c r="BG994" i="1"/>
  <c r="BF994" i="1"/>
  <c r="BE994" i="1"/>
  <c r="BD994" i="1"/>
  <c r="BC994" i="1"/>
  <c r="AV994" i="1"/>
  <c r="BP994" i="1"/>
  <c r="AU994" i="1"/>
  <c r="BO994" i="1"/>
  <c r="AN994" i="1"/>
  <c r="AM994" i="1"/>
  <c r="AL994" i="1"/>
  <c r="BJ993" i="1"/>
  <c r="BI993" i="1"/>
  <c r="BH993" i="1"/>
  <c r="BG993" i="1"/>
  <c r="BF993" i="1"/>
  <c r="BE993" i="1"/>
  <c r="BD993" i="1"/>
  <c r="BC993" i="1"/>
  <c r="AV993" i="1"/>
  <c r="BP993" i="1"/>
  <c r="AU993" i="1"/>
  <c r="BO993" i="1"/>
  <c r="AN993" i="1"/>
  <c r="AM993" i="1"/>
  <c r="AL993" i="1"/>
  <c r="BJ992" i="1"/>
  <c r="BI992" i="1"/>
  <c r="BH992" i="1"/>
  <c r="BG992" i="1"/>
  <c r="BF992" i="1"/>
  <c r="BE992" i="1"/>
  <c r="BD992" i="1"/>
  <c r="BC992" i="1"/>
  <c r="AV992" i="1"/>
  <c r="BP992" i="1"/>
  <c r="AU992" i="1"/>
  <c r="BO992" i="1"/>
  <c r="AN992" i="1"/>
  <c r="AM992" i="1"/>
  <c r="AL992" i="1"/>
  <c r="BJ991" i="1"/>
  <c r="BI991" i="1"/>
  <c r="BH991" i="1"/>
  <c r="BG991" i="1"/>
  <c r="BF991" i="1"/>
  <c r="BE991" i="1"/>
  <c r="BD991" i="1"/>
  <c r="BC991" i="1"/>
  <c r="AV991" i="1"/>
  <c r="BP991" i="1"/>
  <c r="AU991" i="1"/>
  <c r="BO991" i="1"/>
  <c r="AN991" i="1"/>
  <c r="AM991" i="1"/>
  <c r="AL991" i="1"/>
  <c r="BJ990" i="1"/>
  <c r="BI990" i="1"/>
  <c r="BH990" i="1"/>
  <c r="BG990" i="1"/>
  <c r="BF990" i="1"/>
  <c r="BE990" i="1"/>
  <c r="BD990" i="1"/>
  <c r="BC990" i="1"/>
  <c r="AV990" i="1"/>
  <c r="BP990" i="1"/>
  <c r="AU990" i="1"/>
  <c r="BO990" i="1"/>
  <c r="AN990" i="1"/>
  <c r="AM990" i="1"/>
  <c r="AL990" i="1"/>
  <c r="BJ989" i="1"/>
  <c r="BI989" i="1"/>
  <c r="BH989" i="1"/>
  <c r="BG989" i="1"/>
  <c r="BF989" i="1"/>
  <c r="BE989" i="1"/>
  <c r="BD989" i="1"/>
  <c r="BC989" i="1"/>
  <c r="AV989" i="1"/>
  <c r="BP989" i="1"/>
  <c r="AU989" i="1"/>
  <c r="BO989" i="1"/>
  <c r="AN989" i="1"/>
  <c r="AM989" i="1"/>
  <c r="AL989" i="1"/>
  <c r="BJ988" i="1"/>
  <c r="BI988" i="1"/>
  <c r="BH988" i="1"/>
  <c r="BG988" i="1"/>
  <c r="BF988" i="1"/>
  <c r="BE988" i="1"/>
  <c r="BD988" i="1"/>
  <c r="BC988" i="1"/>
  <c r="AV988" i="1"/>
  <c r="BP988" i="1"/>
  <c r="AU988" i="1"/>
  <c r="BO988" i="1"/>
  <c r="AN988" i="1"/>
  <c r="AM988" i="1"/>
  <c r="AL988" i="1"/>
  <c r="BJ987" i="1"/>
  <c r="BI987" i="1"/>
  <c r="BH987" i="1"/>
  <c r="BG987" i="1"/>
  <c r="BF987" i="1"/>
  <c r="BE987" i="1"/>
  <c r="BD987" i="1"/>
  <c r="BC987" i="1"/>
  <c r="AV987" i="1"/>
  <c r="BP987" i="1"/>
  <c r="AU987" i="1"/>
  <c r="BO987" i="1"/>
  <c r="AN987" i="1"/>
  <c r="AM987" i="1"/>
  <c r="AL987" i="1"/>
  <c r="BJ986" i="1"/>
  <c r="BI986" i="1"/>
  <c r="BH986" i="1"/>
  <c r="BG986" i="1"/>
  <c r="BF986" i="1"/>
  <c r="BE986" i="1"/>
  <c r="BD986" i="1"/>
  <c r="BC986" i="1"/>
  <c r="AV986" i="1"/>
  <c r="BP986" i="1"/>
  <c r="AU986" i="1"/>
  <c r="BO986" i="1"/>
  <c r="AN986" i="1"/>
  <c r="AM986" i="1"/>
  <c r="AL986" i="1"/>
  <c r="BJ985" i="1"/>
  <c r="BI985" i="1"/>
  <c r="BH985" i="1"/>
  <c r="BG985" i="1"/>
  <c r="BF985" i="1"/>
  <c r="BE985" i="1"/>
  <c r="BD985" i="1"/>
  <c r="BC985" i="1"/>
  <c r="AV985" i="1"/>
  <c r="BP985" i="1"/>
  <c r="AU985" i="1"/>
  <c r="BO985" i="1"/>
  <c r="AN985" i="1"/>
  <c r="AM985" i="1"/>
  <c r="AL985" i="1"/>
  <c r="BJ984" i="1"/>
  <c r="BI984" i="1"/>
  <c r="BH984" i="1"/>
  <c r="BG984" i="1"/>
  <c r="BF984" i="1"/>
  <c r="BE984" i="1"/>
  <c r="BD984" i="1"/>
  <c r="BC984" i="1"/>
  <c r="AV984" i="1"/>
  <c r="BP984" i="1"/>
  <c r="AU984" i="1"/>
  <c r="BO984" i="1"/>
  <c r="AN984" i="1"/>
  <c r="AM984" i="1"/>
  <c r="AL984" i="1"/>
  <c r="BJ983" i="1"/>
  <c r="BI983" i="1"/>
  <c r="BH983" i="1"/>
  <c r="BG983" i="1"/>
  <c r="BF983" i="1"/>
  <c r="BE983" i="1"/>
  <c r="BD983" i="1"/>
  <c r="BC983" i="1"/>
  <c r="AV983" i="1"/>
  <c r="BP983" i="1"/>
  <c r="AU983" i="1"/>
  <c r="BO983" i="1"/>
  <c r="AN983" i="1"/>
  <c r="AM983" i="1"/>
  <c r="AL983" i="1"/>
  <c r="BJ982" i="1"/>
  <c r="BI982" i="1"/>
  <c r="BH982" i="1"/>
  <c r="BG982" i="1"/>
  <c r="BF982" i="1"/>
  <c r="BE982" i="1"/>
  <c r="BD982" i="1"/>
  <c r="BC982" i="1"/>
  <c r="AV982" i="1"/>
  <c r="BP982" i="1"/>
  <c r="AU982" i="1"/>
  <c r="BO982" i="1"/>
  <c r="AN982" i="1"/>
  <c r="AM982" i="1"/>
  <c r="AL982" i="1"/>
  <c r="BJ981" i="1"/>
  <c r="BI981" i="1"/>
  <c r="BH981" i="1"/>
  <c r="BG981" i="1"/>
  <c r="BF981" i="1"/>
  <c r="BE981" i="1"/>
  <c r="BD981" i="1"/>
  <c r="BC981" i="1"/>
  <c r="AV981" i="1"/>
  <c r="BP981" i="1"/>
  <c r="AU981" i="1"/>
  <c r="BO981" i="1"/>
  <c r="AN981" i="1"/>
  <c r="AM981" i="1"/>
  <c r="AL981" i="1"/>
  <c r="BJ980" i="1"/>
  <c r="BI980" i="1"/>
  <c r="BH980" i="1"/>
  <c r="BG980" i="1"/>
  <c r="BF980" i="1"/>
  <c r="BE980" i="1"/>
  <c r="BD980" i="1"/>
  <c r="BC980" i="1"/>
  <c r="AV980" i="1"/>
  <c r="BP980" i="1"/>
  <c r="AU980" i="1"/>
  <c r="BO980" i="1"/>
  <c r="AN980" i="1"/>
  <c r="AM980" i="1"/>
  <c r="AL980" i="1"/>
  <c r="BJ979" i="1"/>
  <c r="BI979" i="1"/>
  <c r="BH979" i="1"/>
  <c r="BG979" i="1"/>
  <c r="BF979" i="1"/>
  <c r="BE979" i="1"/>
  <c r="BD979" i="1"/>
  <c r="BC979" i="1"/>
  <c r="AV979" i="1"/>
  <c r="BP979" i="1"/>
  <c r="AU979" i="1"/>
  <c r="BO979" i="1"/>
  <c r="AN979" i="1"/>
  <c r="AM979" i="1"/>
  <c r="AL979" i="1"/>
  <c r="BJ978" i="1"/>
  <c r="BI978" i="1"/>
  <c r="BH978" i="1"/>
  <c r="BG978" i="1"/>
  <c r="BF978" i="1"/>
  <c r="BE978" i="1"/>
  <c r="BD978" i="1"/>
  <c r="BC978" i="1"/>
  <c r="AV978" i="1"/>
  <c r="BP978" i="1"/>
  <c r="AU978" i="1"/>
  <c r="BO978" i="1"/>
  <c r="AN978" i="1"/>
  <c r="AM978" i="1"/>
  <c r="AL978" i="1"/>
  <c r="BJ977" i="1"/>
  <c r="BI977" i="1"/>
  <c r="BH977" i="1"/>
  <c r="BG977" i="1"/>
  <c r="BF977" i="1"/>
  <c r="BE977" i="1"/>
  <c r="BD977" i="1"/>
  <c r="BC977" i="1"/>
  <c r="AV977" i="1"/>
  <c r="BP977" i="1"/>
  <c r="AU977" i="1"/>
  <c r="BO977" i="1"/>
  <c r="AN977" i="1"/>
  <c r="AM977" i="1"/>
  <c r="AL977" i="1"/>
  <c r="BJ976" i="1"/>
  <c r="BI976" i="1"/>
  <c r="BH976" i="1"/>
  <c r="BG976" i="1"/>
  <c r="BF976" i="1"/>
  <c r="BE976" i="1"/>
  <c r="BD976" i="1"/>
  <c r="BC976" i="1"/>
  <c r="AV976" i="1"/>
  <c r="BP976" i="1"/>
  <c r="AU976" i="1"/>
  <c r="BO976" i="1"/>
  <c r="AN976" i="1"/>
  <c r="AM976" i="1"/>
  <c r="AL976" i="1"/>
  <c r="BJ975" i="1"/>
  <c r="BI975" i="1"/>
  <c r="BH975" i="1"/>
  <c r="BG975" i="1"/>
  <c r="BF975" i="1"/>
  <c r="BE975" i="1"/>
  <c r="BD975" i="1"/>
  <c r="BC975" i="1"/>
  <c r="AV975" i="1"/>
  <c r="BP975" i="1"/>
  <c r="AU975" i="1"/>
  <c r="BO975" i="1"/>
  <c r="AN975" i="1"/>
  <c r="AM975" i="1"/>
  <c r="AL975" i="1"/>
  <c r="BJ974" i="1"/>
  <c r="BI974" i="1"/>
  <c r="BH974" i="1"/>
  <c r="BG974" i="1"/>
  <c r="BF974" i="1"/>
  <c r="BE974" i="1"/>
  <c r="BD974" i="1"/>
  <c r="BC974" i="1"/>
  <c r="AV974" i="1"/>
  <c r="BP974" i="1"/>
  <c r="AU974" i="1"/>
  <c r="BO974" i="1"/>
  <c r="AN974" i="1"/>
  <c r="AM974" i="1"/>
  <c r="AL974" i="1"/>
  <c r="BJ973" i="1"/>
  <c r="BI973" i="1"/>
  <c r="BH973" i="1"/>
  <c r="BG973" i="1"/>
  <c r="BF973" i="1"/>
  <c r="BE973" i="1"/>
  <c r="BD973" i="1"/>
  <c r="BC973" i="1"/>
  <c r="AV973" i="1"/>
  <c r="BP973" i="1"/>
  <c r="AU973" i="1"/>
  <c r="BO973" i="1"/>
  <c r="AN973" i="1"/>
  <c r="AM973" i="1"/>
  <c r="AL973" i="1"/>
  <c r="BJ972" i="1"/>
  <c r="BI972" i="1"/>
  <c r="BH972" i="1"/>
  <c r="BG972" i="1"/>
  <c r="BF972" i="1"/>
  <c r="BE972" i="1"/>
  <c r="BD972" i="1"/>
  <c r="BC972" i="1"/>
  <c r="AV972" i="1"/>
  <c r="BP972" i="1"/>
  <c r="AU972" i="1"/>
  <c r="BO972" i="1"/>
  <c r="AN972" i="1"/>
  <c r="AM972" i="1"/>
  <c r="AL972" i="1"/>
  <c r="BJ971" i="1"/>
  <c r="BI971" i="1"/>
  <c r="BH971" i="1"/>
  <c r="BG971" i="1"/>
  <c r="BF971" i="1"/>
  <c r="BE971" i="1"/>
  <c r="BD971" i="1"/>
  <c r="BC971" i="1"/>
  <c r="AV971" i="1"/>
  <c r="BP971" i="1"/>
  <c r="AU971" i="1"/>
  <c r="BO971" i="1"/>
  <c r="AN971" i="1"/>
  <c r="AM971" i="1"/>
  <c r="AL971" i="1"/>
  <c r="BJ970" i="1"/>
  <c r="BI970" i="1"/>
  <c r="BH970" i="1"/>
  <c r="BG970" i="1"/>
  <c r="BF970" i="1"/>
  <c r="BE970" i="1"/>
  <c r="BD970" i="1"/>
  <c r="BC970" i="1"/>
  <c r="AV970" i="1"/>
  <c r="AU970" i="1"/>
  <c r="BO970" i="1"/>
  <c r="AN970" i="1"/>
  <c r="AM970" i="1"/>
  <c r="AL970" i="1"/>
  <c r="BJ969" i="1"/>
  <c r="BI969" i="1"/>
  <c r="BH969" i="1"/>
  <c r="BG969" i="1"/>
  <c r="BF969" i="1"/>
  <c r="BE969" i="1"/>
  <c r="BD969" i="1"/>
  <c r="BC969" i="1"/>
  <c r="AV969" i="1"/>
  <c r="BP969" i="1"/>
  <c r="AU969" i="1"/>
  <c r="BO969" i="1"/>
  <c r="AN969" i="1"/>
  <c r="AM969" i="1"/>
  <c r="AL969" i="1"/>
  <c r="BJ968" i="1"/>
  <c r="BI968" i="1"/>
  <c r="BH968" i="1"/>
  <c r="BG968" i="1"/>
  <c r="BF968" i="1"/>
  <c r="BE968" i="1"/>
  <c r="BD968" i="1"/>
  <c r="BC968" i="1"/>
  <c r="AV968" i="1"/>
  <c r="BP968" i="1"/>
  <c r="AU968" i="1"/>
  <c r="BO968" i="1"/>
  <c r="AN968" i="1"/>
  <c r="AM968" i="1"/>
  <c r="AL968" i="1"/>
  <c r="BJ967" i="1"/>
  <c r="BI967" i="1"/>
  <c r="BH967" i="1"/>
  <c r="BG967" i="1"/>
  <c r="BF967" i="1"/>
  <c r="BE967" i="1"/>
  <c r="BD967" i="1"/>
  <c r="BC967" i="1"/>
  <c r="AV967" i="1"/>
  <c r="BP967" i="1"/>
  <c r="AU967" i="1"/>
  <c r="BO967" i="1"/>
  <c r="AN967" i="1"/>
  <c r="AM967" i="1"/>
  <c r="AL967" i="1"/>
  <c r="BJ966" i="1"/>
  <c r="BI966" i="1"/>
  <c r="BH966" i="1"/>
  <c r="BG966" i="1"/>
  <c r="BF966" i="1"/>
  <c r="BE966" i="1"/>
  <c r="BD966" i="1"/>
  <c r="BC966" i="1"/>
  <c r="AV966" i="1"/>
  <c r="BP966" i="1"/>
  <c r="AU966" i="1"/>
  <c r="BO966" i="1"/>
  <c r="AN966" i="1"/>
  <c r="AM966" i="1"/>
  <c r="AL966" i="1"/>
  <c r="BJ965" i="1"/>
  <c r="BI965" i="1"/>
  <c r="BH965" i="1"/>
  <c r="BG965" i="1"/>
  <c r="BF965" i="1"/>
  <c r="BE965" i="1"/>
  <c r="BD965" i="1"/>
  <c r="BC965" i="1"/>
  <c r="AV965" i="1"/>
  <c r="BP965" i="1"/>
  <c r="AU965" i="1"/>
  <c r="BO965" i="1"/>
  <c r="AN965" i="1"/>
  <c r="AM965" i="1"/>
  <c r="AL965" i="1"/>
  <c r="BJ964" i="1"/>
  <c r="BI964" i="1"/>
  <c r="BH964" i="1"/>
  <c r="BG964" i="1"/>
  <c r="BF964" i="1"/>
  <c r="BE964" i="1"/>
  <c r="BD964" i="1"/>
  <c r="BC964" i="1"/>
  <c r="AV964" i="1"/>
  <c r="BP964" i="1"/>
  <c r="AU964" i="1"/>
  <c r="BO964" i="1"/>
  <c r="AN964" i="1"/>
  <c r="AM964" i="1"/>
  <c r="AL964" i="1"/>
  <c r="BJ963" i="1"/>
  <c r="BI963" i="1"/>
  <c r="BH963" i="1"/>
  <c r="BG963" i="1"/>
  <c r="BF963" i="1"/>
  <c r="BE963" i="1"/>
  <c r="BD963" i="1"/>
  <c r="BC963" i="1"/>
  <c r="AV963" i="1"/>
  <c r="BP963" i="1"/>
  <c r="AU963" i="1"/>
  <c r="BO963" i="1"/>
  <c r="AN963" i="1"/>
  <c r="AM963" i="1"/>
  <c r="AL963" i="1"/>
  <c r="BJ962" i="1"/>
  <c r="BI962" i="1"/>
  <c r="BH962" i="1"/>
  <c r="BG962" i="1"/>
  <c r="BF962" i="1"/>
  <c r="BE962" i="1"/>
  <c r="BD962" i="1"/>
  <c r="BC962" i="1"/>
  <c r="AV962" i="1"/>
  <c r="BP962" i="1"/>
  <c r="AU962" i="1"/>
  <c r="BO962" i="1"/>
  <c r="AN962" i="1"/>
  <c r="AM962" i="1"/>
  <c r="AL962" i="1"/>
  <c r="BJ961" i="1"/>
  <c r="BI961" i="1"/>
  <c r="BH961" i="1"/>
  <c r="BG961" i="1"/>
  <c r="BF961" i="1"/>
  <c r="BE961" i="1"/>
  <c r="BD961" i="1"/>
  <c r="BC961" i="1"/>
  <c r="AV961" i="1"/>
  <c r="BP961" i="1"/>
  <c r="AU961" i="1"/>
  <c r="BO961" i="1"/>
  <c r="AN961" i="1"/>
  <c r="AM961" i="1"/>
  <c r="AL961" i="1"/>
  <c r="BJ960" i="1"/>
  <c r="BI960" i="1"/>
  <c r="BH960" i="1"/>
  <c r="BG960" i="1"/>
  <c r="BF960" i="1"/>
  <c r="BE960" i="1"/>
  <c r="BD960" i="1"/>
  <c r="BC960" i="1"/>
  <c r="AV960" i="1"/>
  <c r="BP960" i="1"/>
  <c r="AU960" i="1"/>
  <c r="BO960" i="1"/>
  <c r="AN960" i="1"/>
  <c r="AM960" i="1"/>
  <c r="AL960" i="1"/>
  <c r="BJ959" i="1"/>
  <c r="BI959" i="1"/>
  <c r="BH959" i="1"/>
  <c r="BG959" i="1"/>
  <c r="BF959" i="1"/>
  <c r="BE959" i="1"/>
  <c r="BD959" i="1"/>
  <c r="BC959" i="1"/>
  <c r="AV959" i="1"/>
  <c r="BP959" i="1"/>
  <c r="AU959" i="1"/>
  <c r="BO959" i="1"/>
  <c r="AN959" i="1"/>
  <c r="AM959" i="1"/>
  <c r="AL959" i="1"/>
  <c r="BJ958" i="1"/>
  <c r="BI958" i="1"/>
  <c r="BH958" i="1"/>
  <c r="BG958" i="1"/>
  <c r="BF958" i="1"/>
  <c r="BE958" i="1"/>
  <c r="BD958" i="1"/>
  <c r="BC958" i="1"/>
  <c r="AV958" i="1"/>
  <c r="BP958" i="1"/>
  <c r="AU958" i="1"/>
  <c r="BO958" i="1"/>
  <c r="AN958" i="1"/>
  <c r="AM958" i="1"/>
  <c r="AL958" i="1"/>
  <c r="BJ957" i="1"/>
  <c r="BI957" i="1"/>
  <c r="BH957" i="1"/>
  <c r="BG957" i="1"/>
  <c r="BF957" i="1"/>
  <c r="BE957" i="1"/>
  <c r="BD957" i="1"/>
  <c r="BC957" i="1"/>
  <c r="AV957" i="1"/>
  <c r="BP957" i="1"/>
  <c r="AU957" i="1"/>
  <c r="BO957" i="1"/>
  <c r="AN957" i="1"/>
  <c r="AM957" i="1"/>
  <c r="AL957" i="1"/>
  <c r="BJ956" i="1"/>
  <c r="BI956" i="1"/>
  <c r="BH956" i="1"/>
  <c r="BG956" i="1"/>
  <c r="BF956" i="1"/>
  <c r="BE956" i="1"/>
  <c r="BD956" i="1"/>
  <c r="BC956" i="1"/>
  <c r="AV956" i="1"/>
  <c r="BP956" i="1"/>
  <c r="AU956" i="1"/>
  <c r="BO956" i="1"/>
  <c r="AN956" i="1"/>
  <c r="AM956" i="1"/>
  <c r="AL956" i="1"/>
  <c r="BJ955" i="1"/>
  <c r="BI955" i="1"/>
  <c r="BH955" i="1"/>
  <c r="BG955" i="1"/>
  <c r="BF955" i="1"/>
  <c r="BE955" i="1"/>
  <c r="BD955" i="1"/>
  <c r="BC955" i="1"/>
  <c r="AV955" i="1"/>
  <c r="BP955" i="1"/>
  <c r="AU955" i="1"/>
  <c r="BO955" i="1"/>
  <c r="AN955" i="1"/>
  <c r="AM955" i="1"/>
  <c r="AL955" i="1"/>
  <c r="BJ954" i="1"/>
  <c r="BI954" i="1"/>
  <c r="BH954" i="1"/>
  <c r="BG954" i="1"/>
  <c r="BF954" i="1"/>
  <c r="BE954" i="1"/>
  <c r="BD954" i="1"/>
  <c r="BC954" i="1"/>
  <c r="AV954" i="1"/>
  <c r="BP954" i="1"/>
  <c r="AU954" i="1"/>
  <c r="BO954" i="1"/>
  <c r="AN954" i="1"/>
  <c r="AM954" i="1"/>
  <c r="AL954" i="1"/>
  <c r="BJ953" i="1"/>
  <c r="BI953" i="1"/>
  <c r="BH953" i="1"/>
  <c r="BG953" i="1"/>
  <c r="BF953" i="1"/>
  <c r="BE953" i="1"/>
  <c r="BD953" i="1"/>
  <c r="BC953" i="1"/>
  <c r="AV953" i="1"/>
  <c r="BP953" i="1"/>
  <c r="AU953" i="1"/>
  <c r="BO953" i="1"/>
  <c r="AN953" i="1"/>
  <c r="AM953" i="1"/>
  <c r="AL953" i="1"/>
  <c r="BJ952" i="1"/>
  <c r="BI952" i="1"/>
  <c r="BH952" i="1"/>
  <c r="BG952" i="1"/>
  <c r="BF952" i="1"/>
  <c r="BE952" i="1"/>
  <c r="BD952" i="1"/>
  <c r="BC952" i="1"/>
  <c r="AV952" i="1"/>
  <c r="BP952" i="1"/>
  <c r="AU952" i="1"/>
  <c r="BO952" i="1"/>
  <c r="AN952" i="1"/>
  <c r="AM952" i="1"/>
  <c r="AL952" i="1"/>
  <c r="BJ951" i="1"/>
  <c r="BI951" i="1"/>
  <c r="BH951" i="1"/>
  <c r="BG951" i="1"/>
  <c r="BF951" i="1"/>
  <c r="BE951" i="1"/>
  <c r="BD951" i="1"/>
  <c r="BC951" i="1"/>
  <c r="AV951" i="1"/>
  <c r="BP951" i="1"/>
  <c r="AU951" i="1"/>
  <c r="BO951" i="1"/>
  <c r="AN951" i="1"/>
  <c r="AM951" i="1"/>
  <c r="AL951" i="1"/>
  <c r="BJ950" i="1"/>
  <c r="BI950" i="1"/>
  <c r="BH950" i="1"/>
  <c r="BG950" i="1"/>
  <c r="BF950" i="1"/>
  <c r="BE950" i="1"/>
  <c r="BD950" i="1"/>
  <c r="BC950" i="1"/>
  <c r="AV950" i="1"/>
  <c r="BP950" i="1"/>
  <c r="AU950" i="1"/>
  <c r="BO950" i="1"/>
  <c r="AN950" i="1"/>
  <c r="AM950" i="1"/>
  <c r="AL950" i="1"/>
  <c r="BJ949" i="1"/>
  <c r="BI949" i="1"/>
  <c r="BH949" i="1"/>
  <c r="BG949" i="1"/>
  <c r="BF949" i="1"/>
  <c r="BE949" i="1"/>
  <c r="BD949" i="1"/>
  <c r="BC949" i="1"/>
  <c r="AV949" i="1"/>
  <c r="BP949" i="1"/>
  <c r="AU949" i="1"/>
  <c r="BO949" i="1"/>
  <c r="AN949" i="1"/>
  <c r="AM949" i="1"/>
  <c r="AL949" i="1"/>
  <c r="BJ948" i="1"/>
  <c r="BI948" i="1"/>
  <c r="BH948" i="1"/>
  <c r="BG948" i="1"/>
  <c r="BF948" i="1"/>
  <c r="BE948" i="1"/>
  <c r="BD948" i="1"/>
  <c r="BC948" i="1"/>
  <c r="AV948" i="1"/>
  <c r="BP948" i="1"/>
  <c r="AU948" i="1"/>
  <c r="BO948" i="1"/>
  <c r="AN948" i="1"/>
  <c r="AM948" i="1"/>
  <c r="AL948" i="1"/>
  <c r="BJ947" i="1"/>
  <c r="BI947" i="1"/>
  <c r="BH947" i="1"/>
  <c r="BG947" i="1"/>
  <c r="BF947" i="1"/>
  <c r="BE947" i="1"/>
  <c r="BD947" i="1"/>
  <c r="BC947" i="1"/>
  <c r="AV947" i="1"/>
  <c r="BP947" i="1"/>
  <c r="AU947" i="1"/>
  <c r="BO947" i="1"/>
  <c r="AN947" i="1"/>
  <c r="AM947" i="1"/>
  <c r="AL947" i="1"/>
  <c r="BJ946" i="1"/>
  <c r="BI946" i="1"/>
  <c r="BH946" i="1"/>
  <c r="BG946" i="1"/>
  <c r="BF946" i="1"/>
  <c r="BE946" i="1"/>
  <c r="BD946" i="1"/>
  <c r="BC946" i="1"/>
  <c r="AV946" i="1"/>
  <c r="BP946" i="1"/>
  <c r="AU946" i="1"/>
  <c r="BO946" i="1"/>
  <c r="AN946" i="1"/>
  <c r="AM946" i="1"/>
  <c r="AL946" i="1"/>
  <c r="BJ945" i="1"/>
  <c r="BI945" i="1"/>
  <c r="BH945" i="1"/>
  <c r="BG945" i="1"/>
  <c r="BF945" i="1"/>
  <c r="BE945" i="1"/>
  <c r="BD945" i="1"/>
  <c r="BC945" i="1"/>
  <c r="AV945" i="1"/>
  <c r="BP945" i="1"/>
  <c r="AU945" i="1"/>
  <c r="BO945" i="1"/>
  <c r="AN945" i="1"/>
  <c r="AM945" i="1"/>
  <c r="AL945" i="1"/>
  <c r="BJ944" i="1"/>
  <c r="BI944" i="1"/>
  <c r="BH944" i="1"/>
  <c r="BG944" i="1"/>
  <c r="BF944" i="1"/>
  <c r="BE944" i="1"/>
  <c r="BD944" i="1"/>
  <c r="BC944" i="1"/>
  <c r="AV944" i="1"/>
  <c r="BP944" i="1"/>
  <c r="AU944" i="1"/>
  <c r="BO944" i="1"/>
  <c r="AN944" i="1"/>
  <c r="AM944" i="1"/>
  <c r="AL944" i="1"/>
  <c r="BJ943" i="1"/>
  <c r="BI943" i="1"/>
  <c r="BH943" i="1"/>
  <c r="BG943" i="1"/>
  <c r="BF943" i="1"/>
  <c r="BE943" i="1"/>
  <c r="BD943" i="1"/>
  <c r="BC943" i="1"/>
  <c r="AV943" i="1"/>
  <c r="BP943" i="1"/>
  <c r="AU943" i="1"/>
  <c r="BO943" i="1"/>
  <c r="AN943" i="1"/>
  <c r="AM943" i="1"/>
  <c r="AL943" i="1"/>
  <c r="BJ942" i="1"/>
  <c r="BI942" i="1"/>
  <c r="BH942" i="1"/>
  <c r="BG942" i="1"/>
  <c r="BF942" i="1"/>
  <c r="BE942" i="1"/>
  <c r="BD942" i="1"/>
  <c r="BC942" i="1"/>
  <c r="AV942" i="1"/>
  <c r="BP942" i="1"/>
  <c r="AU942" i="1"/>
  <c r="BO942" i="1"/>
  <c r="AN942" i="1"/>
  <c r="AM942" i="1"/>
  <c r="AL942" i="1"/>
  <c r="BJ941" i="1"/>
  <c r="BI941" i="1"/>
  <c r="BH941" i="1"/>
  <c r="BG941" i="1"/>
  <c r="BF941" i="1"/>
  <c r="BE941" i="1"/>
  <c r="BD941" i="1"/>
  <c r="BC941" i="1"/>
  <c r="AV941" i="1"/>
  <c r="BP941" i="1"/>
  <c r="AU941" i="1"/>
  <c r="BO941" i="1"/>
  <c r="AN941" i="1"/>
  <c r="AM941" i="1"/>
  <c r="AL941" i="1"/>
  <c r="BJ940" i="1"/>
  <c r="BI940" i="1"/>
  <c r="BH940" i="1"/>
  <c r="BG940" i="1"/>
  <c r="BF940" i="1"/>
  <c r="BE940" i="1"/>
  <c r="BD940" i="1"/>
  <c r="BC940" i="1"/>
  <c r="AV940" i="1"/>
  <c r="BP940" i="1"/>
  <c r="AU940" i="1"/>
  <c r="BO940" i="1"/>
  <c r="AN940" i="1"/>
  <c r="AM940" i="1"/>
  <c r="AL940" i="1"/>
  <c r="BJ939" i="1"/>
  <c r="BI939" i="1"/>
  <c r="BH939" i="1"/>
  <c r="BG939" i="1"/>
  <c r="BF939" i="1"/>
  <c r="BE939" i="1"/>
  <c r="BD939" i="1"/>
  <c r="BC939" i="1"/>
  <c r="AV939" i="1"/>
  <c r="BP939" i="1"/>
  <c r="AU939" i="1"/>
  <c r="BO939" i="1"/>
  <c r="AN939" i="1"/>
  <c r="AM939" i="1"/>
  <c r="AL939" i="1"/>
  <c r="BJ938" i="1"/>
  <c r="BI938" i="1"/>
  <c r="BH938" i="1"/>
  <c r="BG938" i="1"/>
  <c r="BF938" i="1"/>
  <c r="BE938" i="1"/>
  <c r="BD938" i="1"/>
  <c r="BC938" i="1"/>
  <c r="AV938" i="1"/>
  <c r="AU938" i="1"/>
  <c r="BO938" i="1"/>
  <c r="AN938" i="1"/>
  <c r="AM938" i="1"/>
  <c r="AL938" i="1"/>
  <c r="BJ937" i="1"/>
  <c r="BI937" i="1"/>
  <c r="BH937" i="1"/>
  <c r="BG937" i="1"/>
  <c r="BF937" i="1"/>
  <c r="BE937" i="1"/>
  <c r="BD937" i="1"/>
  <c r="BC937" i="1"/>
  <c r="AV937" i="1"/>
  <c r="BP937" i="1"/>
  <c r="AU937" i="1"/>
  <c r="BO937" i="1"/>
  <c r="AN937" i="1"/>
  <c r="AM937" i="1"/>
  <c r="AL937" i="1"/>
  <c r="BJ936" i="1"/>
  <c r="BI936" i="1"/>
  <c r="BH936" i="1"/>
  <c r="BG936" i="1"/>
  <c r="BF936" i="1"/>
  <c r="BE936" i="1"/>
  <c r="BD936" i="1"/>
  <c r="BC936" i="1"/>
  <c r="AV936" i="1"/>
  <c r="BP936" i="1"/>
  <c r="AU936" i="1"/>
  <c r="BO936" i="1"/>
  <c r="AN936" i="1"/>
  <c r="AM936" i="1"/>
  <c r="AL936" i="1"/>
  <c r="BJ935" i="1"/>
  <c r="BI935" i="1"/>
  <c r="BH935" i="1"/>
  <c r="BG935" i="1"/>
  <c r="BF935" i="1"/>
  <c r="BE935" i="1"/>
  <c r="BD935" i="1"/>
  <c r="BC935" i="1"/>
  <c r="AV935" i="1"/>
  <c r="BP935" i="1"/>
  <c r="AU935" i="1"/>
  <c r="BO935" i="1"/>
  <c r="AN935" i="1"/>
  <c r="AM935" i="1"/>
  <c r="AL935" i="1"/>
  <c r="BJ934" i="1"/>
  <c r="BI934" i="1"/>
  <c r="BH934" i="1"/>
  <c r="BG934" i="1"/>
  <c r="BF934" i="1"/>
  <c r="BE934" i="1"/>
  <c r="BD934" i="1"/>
  <c r="BC934" i="1"/>
  <c r="AV934" i="1"/>
  <c r="BP934" i="1"/>
  <c r="AU934" i="1"/>
  <c r="BO934" i="1"/>
  <c r="AN934" i="1"/>
  <c r="AM934" i="1"/>
  <c r="AL934" i="1"/>
  <c r="BJ933" i="1"/>
  <c r="BI933" i="1"/>
  <c r="BH933" i="1"/>
  <c r="BG933" i="1"/>
  <c r="BF933" i="1"/>
  <c r="BE933" i="1"/>
  <c r="BD933" i="1"/>
  <c r="BC933" i="1"/>
  <c r="AV933" i="1"/>
  <c r="BP933" i="1"/>
  <c r="AU933" i="1"/>
  <c r="BO933" i="1"/>
  <c r="AN933" i="1"/>
  <c r="AM933" i="1"/>
  <c r="AL933" i="1"/>
  <c r="BJ932" i="1"/>
  <c r="BI932" i="1"/>
  <c r="BH932" i="1"/>
  <c r="BG932" i="1"/>
  <c r="BF932" i="1"/>
  <c r="BE932" i="1"/>
  <c r="BD932" i="1"/>
  <c r="BC932" i="1"/>
  <c r="AV932" i="1"/>
  <c r="BP932" i="1"/>
  <c r="AU932" i="1"/>
  <c r="BO932" i="1"/>
  <c r="AN932" i="1"/>
  <c r="AM932" i="1"/>
  <c r="AL932" i="1"/>
  <c r="BJ931" i="1"/>
  <c r="BI931" i="1"/>
  <c r="BH931" i="1"/>
  <c r="BG931" i="1"/>
  <c r="BF931" i="1"/>
  <c r="BE931" i="1"/>
  <c r="BD931" i="1"/>
  <c r="BC931" i="1"/>
  <c r="AV931" i="1"/>
  <c r="BP931" i="1"/>
  <c r="AU931" i="1"/>
  <c r="BO931" i="1"/>
  <c r="AN931" i="1"/>
  <c r="AM931" i="1"/>
  <c r="AL931" i="1"/>
  <c r="BJ930" i="1"/>
  <c r="BI930" i="1"/>
  <c r="BH930" i="1"/>
  <c r="BG930" i="1"/>
  <c r="BF930" i="1"/>
  <c r="BE930" i="1"/>
  <c r="BD930" i="1"/>
  <c r="BC930" i="1"/>
  <c r="AV930" i="1"/>
  <c r="BP930" i="1"/>
  <c r="AU930" i="1"/>
  <c r="BO930" i="1"/>
  <c r="AN930" i="1"/>
  <c r="AM930" i="1"/>
  <c r="AL930" i="1"/>
  <c r="BJ929" i="1"/>
  <c r="BI929" i="1"/>
  <c r="BH929" i="1"/>
  <c r="BG929" i="1"/>
  <c r="BF929" i="1"/>
  <c r="BE929" i="1"/>
  <c r="BD929" i="1"/>
  <c r="BC929" i="1"/>
  <c r="AV929" i="1"/>
  <c r="BP929" i="1"/>
  <c r="AU929" i="1"/>
  <c r="BO929" i="1"/>
  <c r="AN929" i="1"/>
  <c r="AM929" i="1"/>
  <c r="AL929" i="1"/>
  <c r="BJ928" i="1"/>
  <c r="BI928" i="1"/>
  <c r="BH928" i="1"/>
  <c r="BG928" i="1"/>
  <c r="BF928" i="1"/>
  <c r="BE928" i="1"/>
  <c r="BD928" i="1"/>
  <c r="BC928" i="1"/>
  <c r="AV928" i="1"/>
  <c r="BP928" i="1"/>
  <c r="AU928" i="1"/>
  <c r="BO928" i="1"/>
  <c r="AN928" i="1"/>
  <c r="AM928" i="1"/>
  <c r="AL928" i="1"/>
  <c r="BJ927" i="1"/>
  <c r="BI927" i="1"/>
  <c r="BH927" i="1"/>
  <c r="BG927" i="1"/>
  <c r="BF927" i="1"/>
  <c r="BE927" i="1"/>
  <c r="BD927" i="1"/>
  <c r="BC927" i="1"/>
  <c r="AV927" i="1"/>
  <c r="BP927" i="1"/>
  <c r="AU927" i="1"/>
  <c r="BO927" i="1"/>
  <c r="AN927" i="1"/>
  <c r="AM927" i="1"/>
  <c r="AL927" i="1"/>
  <c r="BJ926" i="1"/>
  <c r="BI926" i="1"/>
  <c r="BH926" i="1"/>
  <c r="BG926" i="1"/>
  <c r="BF926" i="1"/>
  <c r="BE926" i="1"/>
  <c r="BD926" i="1"/>
  <c r="BC926" i="1"/>
  <c r="AV926" i="1"/>
  <c r="BP926" i="1"/>
  <c r="AU926" i="1"/>
  <c r="BO926" i="1"/>
  <c r="AN926" i="1"/>
  <c r="AM926" i="1"/>
  <c r="AL926" i="1"/>
  <c r="BJ925" i="1"/>
  <c r="BI925" i="1"/>
  <c r="BH925" i="1"/>
  <c r="BG925" i="1"/>
  <c r="BF925" i="1"/>
  <c r="BE925" i="1"/>
  <c r="BD925" i="1"/>
  <c r="BC925" i="1"/>
  <c r="AV925" i="1"/>
  <c r="BP925" i="1"/>
  <c r="AU925" i="1"/>
  <c r="BO925" i="1"/>
  <c r="AN925" i="1"/>
  <c r="AM925" i="1"/>
  <c r="AL925" i="1"/>
  <c r="BJ924" i="1"/>
  <c r="BI924" i="1"/>
  <c r="BH924" i="1"/>
  <c r="BG924" i="1"/>
  <c r="BF924" i="1"/>
  <c r="BE924" i="1"/>
  <c r="BD924" i="1"/>
  <c r="BC924" i="1"/>
  <c r="AV924" i="1"/>
  <c r="BP924" i="1"/>
  <c r="AU924" i="1"/>
  <c r="BO924" i="1"/>
  <c r="AN924" i="1"/>
  <c r="AM924" i="1"/>
  <c r="AL924" i="1"/>
  <c r="BJ923" i="1"/>
  <c r="BI923" i="1"/>
  <c r="BH923" i="1"/>
  <c r="BG923" i="1"/>
  <c r="BF923" i="1"/>
  <c r="BE923" i="1"/>
  <c r="BD923" i="1"/>
  <c r="BC923" i="1"/>
  <c r="AV923" i="1"/>
  <c r="BP923" i="1"/>
  <c r="AU923" i="1"/>
  <c r="BO923" i="1"/>
  <c r="AN923" i="1"/>
  <c r="AM923" i="1"/>
  <c r="AL923" i="1"/>
  <c r="BJ922" i="1"/>
  <c r="BI922" i="1"/>
  <c r="BH922" i="1"/>
  <c r="BG922" i="1"/>
  <c r="BF922" i="1"/>
  <c r="BE922" i="1"/>
  <c r="BD922" i="1"/>
  <c r="BC922" i="1"/>
  <c r="AV922" i="1"/>
  <c r="BP922" i="1"/>
  <c r="AU922" i="1"/>
  <c r="BO922" i="1"/>
  <c r="AN922" i="1"/>
  <c r="AM922" i="1"/>
  <c r="AL922" i="1"/>
  <c r="BJ921" i="1"/>
  <c r="BI921" i="1"/>
  <c r="BH921" i="1"/>
  <c r="BG921" i="1"/>
  <c r="BF921" i="1"/>
  <c r="BE921" i="1"/>
  <c r="BD921" i="1"/>
  <c r="BC921" i="1"/>
  <c r="AV921" i="1"/>
  <c r="BP921" i="1"/>
  <c r="AU921" i="1"/>
  <c r="BO921" i="1"/>
  <c r="AN921" i="1"/>
  <c r="AM921" i="1"/>
  <c r="AL921" i="1"/>
  <c r="BJ920" i="1"/>
  <c r="BI920" i="1"/>
  <c r="BH920" i="1"/>
  <c r="BG920" i="1"/>
  <c r="BF920" i="1"/>
  <c r="BE920" i="1"/>
  <c r="BD920" i="1"/>
  <c r="BC920" i="1"/>
  <c r="AV920" i="1"/>
  <c r="BP920" i="1"/>
  <c r="AU920" i="1"/>
  <c r="BO920" i="1"/>
  <c r="AN920" i="1"/>
  <c r="AM920" i="1"/>
  <c r="AL920" i="1"/>
  <c r="BJ919" i="1"/>
  <c r="BI919" i="1"/>
  <c r="BH919" i="1"/>
  <c r="BG919" i="1"/>
  <c r="BF919" i="1"/>
  <c r="BE919" i="1"/>
  <c r="BD919" i="1"/>
  <c r="BC919" i="1"/>
  <c r="AV919" i="1"/>
  <c r="BP919" i="1"/>
  <c r="AU919" i="1"/>
  <c r="BO919" i="1"/>
  <c r="AN919" i="1"/>
  <c r="AM919" i="1"/>
  <c r="AL919" i="1"/>
  <c r="BJ918" i="1"/>
  <c r="BI918" i="1"/>
  <c r="BH918" i="1"/>
  <c r="BG918" i="1"/>
  <c r="BF918" i="1"/>
  <c r="BE918" i="1"/>
  <c r="BD918" i="1"/>
  <c r="BC918" i="1"/>
  <c r="AV918" i="1"/>
  <c r="BP918" i="1"/>
  <c r="AU918" i="1"/>
  <c r="BO918" i="1"/>
  <c r="AN918" i="1"/>
  <c r="AM918" i="1"/>
  <c r="AL918" i="1"/>
  <c r="BJ917" i="1"/>
  <c r="BI917" i="1"/>
  <c r="BH917" i="1"/>
  <c r="BG917" i="1"/>
  <c r="BF917" i="1"/>
  <c r="BE917" i="1"/>
  <c r="BD917" i="1"/>
  <c r="BC917" i="1"/>
  <c r="AV917" i="1"/>
  <c r="BP917" i="1"/>
  <c r="AU917" i="1"/>
  <c r="BO917" i="1"/>
  <c r="AN917" i="1"/>
  <c r="AM917" i="1"/>
  <c r="AL917" i="1"/>
  <c r="BJ916" i="1"/>
  <c r="BI916" i="1"/>
  <c r="BH916" i="1"/>
  <c r="BG916" i="1"/>
  <c r="BF916" i="1"/>
  <c r="BE916" i="1"/>
  <c r="BD916" i="1"/>
  <c r="BC916" i="1"/>
  <c r="AV916" i="1"/>
  <c r="BP916" i="1"/>
  <c r="AU916" i="1"/>
  <c r="BO916" i="1"/>
  <c r="AN916" i="1"/>
  <c r="AM916" i="1"/>
  <c r="AL916" i="1"/>
  <c r="BJ915" i="1"/>
  <c r="BI915" i="1"/>
  <c r="BH915" i="1"/>
  <c r="BG915" i="1"/>
  <c r="BF915" i="1"/>
  <c r="BE915" i="1"/>
  <c r="BD915" i="1"/>
  <c r="BC915" i="1"/>
  <c r="AV915" i="1"/>
  <c r="BP915" i="1"/>
  <c r="AU915" i="1"/>
  <c r="BO915" i="1"/>
  <c r="AN915" i="1"/>
  <c r="AM915" i="1"/>
  <c r="AL915" i="1"/>
  <c r="BJ914" i="1"/>
  <c r="BI914" i="1"/>
  <c r="BH914" i="1"/>
  <c r="BG914" i="1"/>
  <c r="BF914" i="1"/>
  <c r="BE914" i="1"/>
  <c r="BD914" i="1"/>
  <c r="BC914" i="1"/>
  <c r="AV914" i="1"/>
  <c r="BP914" i="1"/>
  <c r="AU914" i="1"/>
  <c r="BO914" i="1"/>
  <c r="AN914" i="1"/>
  <c r="AM914" i="1"/>
  <c r="AL914" i="1"/>
  <c r="BJ913" i="1"/>
  <c r="BI913" i="1"/>
  <c r="BH913" i="1"/>
  <c r="BG913" i="1"/>
  <c r="BF913" i="1"/>
  <c r="BE913" i="1"/>
  <c r="BD913" i="1"/>
  <c r="BC913" i="1"/>
  <c r="AV913" i="1"/>
  <c r="BP913" i="1"/>
  <c r="AU913" i="1"/>
  <c r="BO913" i="1"/>
  <c r="AN913" i="1"/>
  <c r="AM913" i="1"/>
  <c r="AL913" i="1"/>
  <c r="BJ912" i="1"/>
  <c r="BI912" i="1"/>
  <c r="BH912" i="1"/>
  <c r="BG912" i="1"/>
  <c r="BF912" i="1"/>
  <c r="BE912" i="1"/>
  <c r="BD912" i="1"/>
  <c r="BC912" i="1"/>
  <c r="AV912" i="1"/>
  <c r="BP912" i="1"/>
  <c r="AU912" i="1"/>
  <c r="BO912" i="1"/>
  <c r="AN912" i="1"/>
  <c r="AM912" i="1"/>
  <c r="AL912" i="1"/>
  <c r="BJ911" i="1"/>
  <c r="BI911" i="1"/>
  <c r="BH911" i="1"/>
  <c r="BG911" i="1"/>
  <c r="BF911" i="1"/>
  <c r="BE911" i="1"/>
  <c r="BD911" i="1"/>
  <c r="BC911" i="1"/>
  <c r="AV911" i="1"/>
  <c r="BP911" i="1"/>
  <c r="AU911" i="1"/>
  <c r="BO911" i="1"/>
  <c r="AN911" i="1"/>
  <c r="AM911" i="1"/>
  <c r="AL911" i="1"/>
  <c r="BJ910" i="1"/>
  <c r="BI910" i="1"/>
  <c r="BH910" i="1"/>
  <c r="BG910" i="1"/>
  <c r="BF910" i="1"/>
  <c r="BE910" i="1"/>
  <c r="BD910" i="1"/>
  <c r="BC910" i="1"/>
  <c r="AV910" i="1"/>
  <c r="BP910" i="1"/>
  <c r="AU910" i="1"/>
  <c r="BO910" i="1"/>
  <c r="AN910" i="1"/>
  <c r="AM910" i="1"/>
  <c r="AL910" i="1"/>
  <c r="BJ909" i="1"/>
  <c r="BI909" i="1"/>
  <c r="BH909" i="1"/>
  <c r="BG909" i="1"/>
  <c r="BF909" i="1"/>
  <c r="BE909" i="1"/>
  <c r="BD909" i="1"/>
  <c r="BC909" i="1"/>
  <c r="AV909" i="1"/>
  <c r="BP909" i="1"/>
  <c r="AU909" i="1"/>
  <c r="BO909" i="1"/>
  <c r="AN909" i="1"/>
  <c r="AM909" i="1"/>
  <c r="AL909" i="1"/>
  <c r="BJ908" i="1"/>
  <c r="BI908" i="1"/>
  <c r="BH908" i="1"/>
  <c r="BG908" i="1"/>
  <c r="BF908" i="1"/>
  <c r="BE908" i="1"/>
  <c r="BD908" i="1"/>
  <c r="BC908" i="1"/>
  <c r="AV908" i="1"/>
  <c r="BP908" i="1"/>
  <c r="AU908" i="1"/>
  <c r="BO908" i="1"/>
  <c r="AN908" i="1"/>
  <c r="AM908" i="1"/>
  <c r="AL908" i="1"/>
  <c r="BJ907" i="1"/>
  <c r="BI907" i="1"/>
  <c r="BH907" i="1"/>
  <c r="BG907" i="1"/>
  <c r="BF907" i="1"/>
  <c r="BE907" i="1"/>
  <c r="BD907" i="1"/>
  <c r="BC907" i="1"/>
  <c r="AV907" i="1"/>
  <c r="BP907" i="1"/>
  <c r="AU907" i="1"/>
  <c r="BO907" i="1"/>
  <c r="AN907" i="1"/>
  <c r="AM907" i="1"/>
  <c r="AL907" i="1"/>
  <c r="BJ906" i="1"/>
  <c r="BI906" i="1"/>
  <c r="BH906" i="1"/>
  <c r="BG906" i="1"/>
  <c r="BF906" i="1"/>
  <c r="BE906" i="1"/>
  <c r="BD906" i="1"/>
  <c r="BC906" i="1"/>
  <c r="AV906" i="1"/>
  <c r="AU906" i="1"/>
  <c r="BO906" i="1"/>
  <c r="AN906" i="1"/>
  <c r="AM906" i="1"/>
  <c r="AL906" i="1"/>
  <c r="BJ905" i="1"/>
  <c r="BI905" i="1"/>
  <c r="BH905" i="1"/>
  <c r="BG905" i="1"/>
  <c r="BF905" i="1"/>
  <c r="BE905" i="1"/>
  <c r="BD905" i="1"/>
  <c r="BC905" i="1"/>
  <c r="AV905" i="1"/>
  <c r="BP905" i="1"/>
  <c r="AU905" i="1"/>
  <c r="BO905" i="1"/>
  <c r="AN905" i="1"/>
  <c r="AM905" i="1"/>
  <c r="AL905" i="1"/>
  <c r="BJ904" i="1"/>
  <c r="BI904" i="1"/>
  <c r="BH904" i="1"/>
  <c r="BG904" i="1"/>
  <c r="BF904" i="1"/>
  <c r="BE904" i="1"/>
  <c r="BD904" i="1"/>
  <c r="BC904" i="1"/>
  <c r="AV904" i="1"/>
  <c r="BP904" i="1"/>
  <c r="AU904" i="1"/>
  <c r="BO904" i="1"/>
  <c r="AN904" i="1"/>
  <c r="AM904" i="1"/>
  <c r="AL904" i="1"/>
  <c r="BJ903" i="1"/>
  <c r="BI903" i="1"/>
  <c r="BH903" i="1"/>
  <c r="BG903" i="1"/>
  <c r="BF903" i="1"/>
  <c r="BE903" i="1"/>
  <c r="BD903" i="1"/>
  <c r="BC903" i="1"/>
  <c r="AV903" i="1"/>
  <c r="BP903" i="1"/>
  <c r="AU903" i="1"/>
  <c r="BO903" i="1"/>
  <c r="AN903" i="1"/>
  <c r="AM903" i="1"/>
  <c r="AL903" i="1"/>
  <c r="BJ902" i="1"/>
  <c r="BI902" i="1"/>
  <c r="BH902" i="1"/>
  <c r="BG902" i="1"/>
  <c r="BF902" i="1"/>
  <c r="BE902" i="1"/>
  <c r="BD902" i="1"/>
  <c r="BC902" i="1"/>
  <c r="AV902" i="1"/>
  <c r="BP902" i="1"/>
  <c r="AU902" i="1"/>
  <c r="BO902" i="1"/>
  <c r="AN902" i="1"/>
  <c r="AM902" i="1"/>
  <c r="AL902" i="1"/>
  <c r="BJ901" i="1"/>
  <c r="BI901" i="1"/>
  <c r="BH901" i="1"/>
  <c r="BG901" i="1"/>
  <c r="BF901" i="1"/>
  <c r="BE901" i="1"/>
  <c r="BD901" i="1"/>
  <c r="BC901" i="1"/>
  <c r="AV901" i="1"/>
  <c r="BP901" i="1"/>
  <c r="AU901" i="1"/>
  <c r="BO901" i="1"/>
  <c r="AN901" i="1"/>
  <c r="AM901" i="1"/>
  <c r="AL901" i="1"/>
  <c r="BJ900" i="1"/>
  <c r="BI900" i="1"/>
  <c r="BH900" i="1"/>
  <c r="BG900" i="1"/>
  <c r="BF900" i="1"/>
  <c r="BE900" i="1"/>
  <c r="BD900" i="1"/>
  <c r="BC900" i="1"/>
  <c r="AV900" i="1"/>
  <c r="BP900" i="1"/>
  <c r="AU900" i="1"/>
  <c r="BO900" i="1"/>
  <c r="AN900" i="1"/>
  <c r="AM900" i="1"/>
  <c r="AL900" i="1"/>
  <c r="BJ899" i="1"/>
  <c r="BI899" i="1"/>
  <c r="BH899" i="1"/>
  <c r="BG899" i="1"/>
  <c r="BF899" i="1"/>
  <c r="BE899" i="1"/>
  <c r="BD899" i="1"/>
  <c r="BC899" i="1"/>
  <c r="AV899" i="1"/>
  <c r="BP899" i="1"/>
  <c r="AU899" i="1"/>
  <c r="BO899" i="1"/>
  <c r="AN899" i="1"/>
  <c r="AM899" i="1"/>
  <c r="AL899" i="1"/>
  <c r="BJ898" i="1"/>
  <c r="BI898" i="1"/>
  <c r="BH898" i="1"/>
  <c r="BG898" i="1"/>
  <c r="BF898" i="1"/>
  <c r="BE898" i="1"/>
  <c r="BD898" i="1"/>
  <c r="BC898" i="1"/>
  <c r="AV898" i="1"/>
  <c r="BP898" i="1"/>
  <c r="AU898" i="1"/>
  <c r="BO898" i="1"/>
  <c r="AN898" i="1"/>
  <c r="AM898" i="1"/>
  <c r="AL898" i="1"/>
  <c r="BJ897" i="1"/>
  <c r="BI897" i="1"/>
  <c r="BH897" i="1"/>
  <c r="BG897" i="1"/>
  <c r="BF897" i="1"/>
  <c r="BE897" i="1"/>
  <c r="BD897" i="1"/>
  <c r="BC897" i="1"/>
  <c r="AV897" i="1"/>
  <c r="BP897" i="1"/>
  <c r="AU897" i="1"/>
  <c r="BO897" i="1"/>
  <c r="AN897" i="1"/>
  <c r="AM897" i="1"/>
  <c r="AL897" i="1"/>
  <c r="BJ896" i="1"/>
  <c r="BI896" i="1"/>
  <c r="BH896" i="1"/>
  <c r="BG896" i="1"/>
  <c r="BF896" i="1"/>
  <c r="BE896" i="1"/>
  <c r="BD896" i="1"/>
  <c r="BC896" i="1"/>
  <c r="AV896" i="1"/>
  <c r="BP896" i="1"/>
  <c r="AU896" i="1"/>
  <c r="BO896" i="1"/>
  <c r="AN896" i="1"/>
  <c r="AM896" i="1"/>
  <c r="AL896" i="1"/>
  <c r="BJ895" i="1"/>
  <c r="BI895" i="1"/>
  <c r="BH895" i="1"/>
  <c r="BG895" i="1"/>
  <c r="BF895" i="1"/>
  <c r="BE895" i="1"/>
  <c r="BD895" i="1"/>
  <c r="BC895" i="1"/>
  <c r="AV895" i="1"/>
  <c r="BP895" i="1"/>
  <c r="AU895" i="1"/>
  <c r="BO895" i="1"/>
  <c r="AN895" i="1"/>
  <c r="AM895" i="1"/>
  <c r="AL895" i="1"/>
  <c r="BJ894" i="1"/>
  <c r="BI894" i="1"/>
  <c r="BH894" i="1"/>
  <c r="BG894" i="1"/>
  <c r="BF894" i="1"/>
  <c r="BE894" i="1"/>
  <c r="BD894" i="1"/>
  <c r="BC894" i="1"/>
  <c r="AV894" i="1"/>
  <c r="BP894" i="1"/>
  <c r="AU894" i="1"/>
  <c r="BO894" i="1"/>
  <c r="AN894" i="1"/>
  <c r="AM894" i="1"/>
  <c r="AL894" i="1"/>
  <c r="BJ893" i="1"/>
  <c r="BI893" i="1"/>
  <c r="BH893" i="1"/>
  <c r="BG893" i="1"/>
  <c r="BF893" i="1"/>
  <c r="BE893" i="1"/>
  <c r="BD893" i="1"/>
  <c r="BC893" i="1"/>
  <c r="AV893" i="1"/>
  <c r="BP893" i="1"/>
  <c r="AU893" i="1"/>
  <c r="BO893" i="1"/>
  <c r="AN893" i="1"/>
  <c r="AM893" i="1"/>
  <c r="AL893" i="1"/>
  <c r="BJ892" i="1"/>
  <c r="BI892" i="1"/>
  <c r="BH892" i="1"/>
  <c r="BG892" i="1"/>
  <c r="BF892" i="1"/>
  <c r="BE892" i="1"/>
  <c r="BD892" i="1"/>
  <c r="BC892" i="1"/>
  <c r="AV892" i="1"/>
  <c r="BP892" i="1"/>
  <c r="AU892" i="1"/>
  <c r="BO892" i="1"/>
  <c r="AN892" i="1"/>
  <c r="AM892" i="1"/>
  <c r="AL892" i="1"/>
  <c r="BJ891" i="1"/>
  <c r="BI891" i="1"/>
  <c r="BH891" i="1"/>
  <c r="BG891" i="1"/>
  <c r="BF891" i="1"/>
  <c r="BE891" i="1"/>
  <c r="BD891" i="1"/>
  <c r="BC891" i="1"/>
  <c r="AV891" i="1"/>
  <c r="BP891" i="1"/>
  <c r="AU891" i="1"/>
  <c r="BO891" i="1"/>
  <c r="AN891" i="1"/>
  <c r="AM891" i="1"/>
  <c r="AL891" i="1"/>
  <c r="BJ890" i="1"/>
  <c r="BI890" i="1"/>
  <c r="BH890" i="1"/>
  <c r="BG890" i="1"/>
  <c r="BF890" i="1"/>
  <c r="BE890" i="1"/>
  <c r="BD890" i="1"/>
  <c r="BC890" i="1"/>
  <c r="AV890" i="1"/>
  <c r="BP890" i="1"/>
  <c r="AU890" i="1"/>
  <c r="BO890" i="1"/>
  <c r="AN890" i="1"/>
  <c r="AM890" i="1"/>
  <c r="AL890" i="1"/>
  <c r="BJ889" i="1"/>
  <c r="BI889" i="1"/>
  <c r="BH889" i="1"/>
  <c r="BG889" i="1"/>
  <c r="BF889" i="1"/>
  <c r="BE889" i="1"/>
  <c r="BD889" i="1"/>
  <c r="BC889" i="1"/>
  <c r="AV889" i="1"/>
  <c r="BP889" i="1"/>
  <c r="AU889" i="1"/>
  <c r="BO889" i="1"/>
  <c r="AN889" i="1"/>
  <c r="AM889" i="1"/>
  <c r="AL889" i="1"/>
  <c r="BJ888" i="1"/>
  <c r="BI888" i="1"/>
  <c r="BH888" i="1"/>
  <c r="BG888" i="1"/>
  <c r="BF888" i="1"/>
  <c r="BE888" i="1"/>
  <c r="BD888" i="1"/>
  <c r="BC888" i="1"/>
  <c r="AV888" i="1"/>
  <c r="BP888" i="1"/>
  <c r="AU888" i="1"/>
  <c r="BO888" i="1"/>
  <c r="AN888" i="1"/>
  <c r="AM888" i="1"/>
  <c r="AL888" i="1"/>
  <c r="BJ887" i="1"/>
  <c r="BI887" i="1"/>
  <c r="BH887" i="1"/>
  <c r="BG887" i="1"/>
  <c r="BF887" i="1"/>
  <c r="BE887" i="1"/>
  <c r="BD887" i="1"/>
  <c r="BC887" i="1"/>
  <c r="AV887" i="1"/>
  <c r="BP887" i="1"/>
  <c r="AU887" i="1"/>
  <c r="BO887" i="1"/>
  <c r="AN887" i="1"/>
  <c r="AM887" i="1"/>
  <c r="AL887" i="1"/>
  <c r="BJ886" i="1"/>
  <c r="BI886" i="1"/>
  <c r="BH886" i="1"/>
  <c r="BG886" i="1"/>
  <c r="BF886" i="1"/>
  <c r="BE886" i="1"/>
  <c r="BD886" i="1"/>
  <c r="BC886" i="1"/>
  <c r="AV886" i="1"/>
  <c r="BP886" i="1"/>
  <c r="AU886" i="1"/>
  <c r="BO886" i="1"/>
  <c r="AN886" i="1"/>
  <c r="AM886" i="1"/>
  <c r="AL886" i="1"/>
  <c r="BJ885" i="1"/>
  <c r="BI885" i="1"/>
  <c r="BH885" i="1"/>
  <c r="BG885" i="1"/>
  <c r="BF885" i="1"/>
  <c r="BE885" i="1"/>
  <c r="BD885" i="1"/>
  <c r="BC885" i="1"/>
  <c r="AV885" i="1"/>
  <c r="BP885" i="1"/>
  <c r="AU885" i="1"/>
  <c r="BO885" i="1"/>
  <c r="AN885" i="1"/>
  <c r="AM885" i="1"/>
  <c r="AL885" i="1"/>
  <c r="BJ884" i="1"/>
  <c r="BI884" i="1"/>
  <c r="BH884" i="1"/>
  <c r="BG884" i="1"/>
  <c r="BF884" i="1"/>
  <c r="BE884" i="1"/>
  <c r="BD884" i="1"/>
  <c r="BC884" i="1"/>
  <c r="AV884" i="1"/>
  <c r="BP884" i="1"/>
  <c r="AU884" i="1"/>
  <c r="BO884" i="1"/>
  <c r="AN884" i="1"/>
  <c r="AM884" i="1"/>
  <c r="AL884" i="1"/>
  <c r="BJ883" i="1"/>
  <c r="BI883" i="1"/>
  <c r="BH883" i="1"/>
  <c r="BG883" i="1"/>
  <c r="BF883" i="1"/>
  <c r="BE883" i="1"/>
  <c r="BD883" i="1"/>
  <c r="BC883" i="1"/>
  <c r="AV883" i="1"/>
  <c r="BP883" i="1"/>
  <c r="AU883" i="1"/>
  <c r="BO883" i="1"/>
  <c r="AN883" i="1"/>
  <c r="AM883" i="1"/>
  <c r="AL883" i="1"/>
  <c r="BJ882" i="1"/>
  <c r="BI882" i="1"/>
  <c r="BH882" i="1"/>
  <c r="BG882" i="1"/>
  <c r="BF882" i="1"/>
  <c r="BE882" i="1"/>
  <c r="BD882" i="1"/>
  <c r="BC882" i="1"/>
  <c r="AV882" i="1"/>
  <c r="BP882" i="1"/>
  <c r="AU882" i="1"/>
  <c r="BO882" i="1"/>
  <c r="AN882" i="1"/>
  <c r="AM882" i="1"/>
  <c r="AL882" i="1"/>
  <c r="BJ881" i="1"/>
  <c r="BI881" i="1"/>
  <c r="BH881" i="1"/>
  <c r="BG881" i="1"/>
  <c r="BF881" i="1"/>
  <c r="BE881" i="1"/>
  <c r="BD881" i="1"/>
  <c r="BC881" i="1"/>
  <c r="AV881" i="1"/>
  <c r="BP881" i="1"/>
  <c r="AU881" i="1"/>
  <c r="BO881" i="1"/>
  <c r="AN881" i="1"/>
  <c r="AM881" i="1"/>
  <c r="AL881" i="1"/>
  <c r="BJ880" i="1"/>
  <c r="BI880" i="1"/>
  <c r="BH880" i="1"/>
  <c r="BG880" i="1"/>
  <c r="BF880" i="1"/>
  <c r="BE880" i="1"/>
  <c r="BD880" i="1"/>
  <c r="BC880" i="1"/>
  <c r="AV880" i="1"/>
  <c r="BP880" i="1"/>
  <c r="AU880" i="1"/>
  <c r="BO880" i="1"/>
  <c r="AN880" i="1"/>
  <c r="AM880" i="1"/>
  <c r="AL880" i="1"/>
  <c r="BJ879" i="1"/>
  <c r="BI879" i="1"/>
  <c r="BH879" i="1"/>
  <c r="BG879" i="1"/>
  <c r="BF879" i="1"/>
  <c r="BE879" i="1"/>
  <c r="BD879" i="1"/>
  <c r="BC879" i="1"/>
  <c r="AV879" i="1"/>
  <c r="BP879" i="1"/>
  <c r="AU879" i="1"/>
  <c r="BO879" i="1"/>
  <c r="AN879" i="1"/>
  <c r="AM879" i="1"/>
  <c r="AL879" i="1"/>
  <c r="BJ878" i="1"/>
  <c r="BI878" i="1"/>
  <c r="BH878" i="1"/>
  <c r="BG878" i="1"/>
  <c r="BF878" i="1"/>
  <c r="BE878" i="1"/>
  <c r="BD878" i="1"/>
  <c r="BC878" i="1"/>
  <c r="AV878" i="1"/>
  <c r="BP878" i="1"/>
  <c r="AU878" i="1"/>
  <c r="BO878" i="1"/>
  <c r="AN878" i="1"/>
  <c r="AM878" i="1"/>
  <c r="AL878" i="1"/>
  <c r="BJ877" i="1"/>
  <c r="BI877" i="1"/>
  <c r="BH877" i="1"/>
  <c r="BG877" i="1"/>
  <c r="BF877" i="1"/>
  <c r="BE877" i="1"/>
  <c r="BD877" i="1"/>
  <c r="BC877" i="1"/>
  <c r="AV877" i="1"/>
  <c r="BP877" i="1"/>
  <c r="AU877" i="1"/>
  <c r="BO877" i="1"/>
  <c r="AN877" i="1"/>
  <c r="AM877" i="1"/>
  <c r="AL877" i="1"/>
  <c r="BJ876" i="1"/>
  <c r="BI876" i="1"/>
  <c r="BH876" i="1"/>
  <c r="BG876" i="1"/>
  <c r="BF876" i="1"/>
  <c r="BE876" i="1"/>
  <c r="BD876" i="1"/>
  <c r="BC876" i="1"/>
  <c r="AV876" i="1"/>
  <c r="BP876" i="1"/>
  <c r="AU876" i="1"/>
  <c r="BO876" i="1"/>
  <c r="AN876" i="1"/>
  <c r="AM876" i="1"/>
  <c r="AL876" i="1"/>
  <c r="BJ875" i="1"/>
  <c r="BI875" i="1"/>
  <c r="BH875" i="1"/>
  <c r="BG875" i="1"/>
  <c r="BF875" i="1"/>
  <c r="BE875" i="1"/>
  <c r="BD875" i="1"/>
  <c r="BC875" i="1"/>
  <c r="AV875" i="1"/>
  <c r="BP875" i="1"/>
  <c r="AU875" i="1"/>
  <c r="BO875" i="1"/>
  <c r="AN875" i="1"/>
  <c r="AM875" i="1"/>
  <c r="AL875" i="1"/>
  <c r="BJ874" i="1"/>
  <c r="BI874" i="1"/>
  <c r="BH874" i="1"/>
  <c r="BG874" i="1"/>
  <c r="BF874" i="1"/>
  <c r="BE874" i="1"/>
  <c r="BD874" i="1"/>
  <c r="BC874" i="1"/>
  <c r="AV874" i="1"/>
  <c r="AU874" i="1"/>
  <c r="BO874" i="1"/>
  <c r="AN874" i="1"/>
  <c r="AM874" i="1"/>
  <c r="AL874" i="1"/>
  <c r="BJ873" i="1"/>
  <c r="BI873" i="1"/>
  <c r="BH873" i="1"/>
  <c r="BG873" i="1"/>
  <c r="BF873" i="1"/>
  <c r="BE873" i="1"/>
  <c r="BD873" i="1"/>
  <c r="BC873" i="1"/>
  <c r="AV873" i="1"/>
  <c r="BP873" i="1"/>
  <c r="AU873" i="1"/>
  <c r="BO873" i="1"/>
  <c r="AN873" i="1"/>
  <c r="AM873" i="1"/>
  <c r="AL873" i="1"/>
  <c r="BJ872" i="1"/>
  <c r="BI872" i="1"/>
  <c r="BH872" i="1"/>
  <c r="BG872" i="1"/>
  <c r="BF872" i="1"/>
  <c r="BE872" i="1"/>
  <c r="BD872" i="1"/>
  <c r="BC872" i="1"/>
  <c r="AV872" i="1"/>
  <c r="BP872" i="1"/>
  <c r="AU872" i="1"/>
  <c r="BO872" i="1"/>
  <c r="AN872" i="1"/>
  <c r="AM872" i="1"/>
  <c r="AL872" i="1"/>
  <c r="BJ871" i="1"/>
  <c r="BI871" i="1"/>
  <c r="BH871" i="1"/>
  <c r="BG871" i="1"/>
  <c r="BF871" i="1"/>
  <c r="BE871" i="1"/>
  <c r="BD871" i="1"/>
  <c r="BC871" i="1"/>
  <c r="AV871" i="1"/>
  <c r="BP871" i="1"/>
  <c r="AU871" i="1"/>
  <c r="BO871" i="1"/>
  <c r="AN871" i="1"/>
  <c r="AM871" i="1"/>
  <c r="AL871" i="1"/>
  <c r="BJ870" i="1"/>
  <c r="BI870" i="1"/>
  <c r="BH870" i="1"/>
  <c r="BG870" i="1"/>
  <c r="BF870" i="1"/>
  <c r="BE870" i="1"/>
  <c r="BD870" i="1"/>
  <c r="BC870" i="1"/>
  <c r="AV870" i="1"/>
  <c r="BP870" i="1"/>
  <c r="AU870" i="1"/>
  <c r="BO870" i="1"/>
  <c r="AN870" i="1"/>
  <c r="AM870" i="1"/>
  <c r="AL870" i="1"/>
  <c r="BJ869" i="1"/>
  <c r="BI869" i="1"/>
  <c r="BH869" i="1"/>
  <c r="BG869" i="1"/>
  <c r="BF869" i="1"/>
  <c r="BE869" i="1"/>
  <c r="BD869" i="1"/>
  <c r="BC869" i="1"/>
  <c r="AV869" i="1"/>
  <c r="BP869" i="1"/>
  <c r="AU869" i="1"/>
  <c r="BO869" i="1"/>
  <c r="AN869" i="1"/>
  <c r="AM869" i="1"/>
  <c r="AL869" i="1"/>
  <c r="BJ868" i="1"/>
  <c r="BI868" i="1"/>
  <c r="BH868" i="1"/>
  <c r="BG868" i="1"/>
  <c r="BF868" i="1"/>
  <c r="BE868" i="1"/>
  <c r="BD868" i="1"/>
  <c r="BC868" i="1"/>
  <c r="AV868" i="1"/>
  <c r="BP868" i="1"/>
  <c r="AU868" i="1"/>
  <c r="BO868" i="1"/>
  <c r="AN868" i="1"/>
  <c r="AM868" i="1"/>
  <c r="AL868" i="1"/>
  <c r="BJ867" i="1"/>
  <c r="BI867" i="1"/>
  <c r="BH867" i="1"/>
  <c r="BG867" i="1"/>
  <c r="BF867" i="1"/>
  <c r="BE867" i="1"/>
  <c r="BD867" i="1"/>
  <c r="BC867" i="1"/>
  <c r="AV867" i="1"/>
  <c r="BP867" i="1"/>
  <c r="AU867" i="1"/>
  <c r="BO867" i="1"/>
  <c r="AN867" i="1"/>
  <c r="AM867" i="1"/>
  <c r="AL867" i="1"/>
  <c r="BJ866" i="1"/>
  <c r="BI866" i="1"/>
  <c r="BH866" i="1"/>
  <c r="BG866" i="1"/>
  <c r="BF866" i="1"/>
  <c r="BE866" i="1"/>
  <c r="BD866" i="1"/>
  <c r="BC866" i="1"/>
  <c r="AV866" i="1"/>
  <c r="BP866" i="1"/>
  <c r="AU866" i="1"/>
  <c r="BO866" i="1"/>
  <c r="AN866" i="1"/>
  <c r="AM866" i="1"/>
  <c r="AL866" i="1"/>
  <c r="BJ865" i="1"/>
  <c r="BI865" i="1"/>
  <c r="BH865" i="1"/>
  <c r="BG865" i="1"/>
  <c r="BF865" i="1"/>
  <c r="BE865" i="1"/>
  <c r="BD865" i="1"/>
  <c r="BC865" i="1"/>
  <c r="AV865" i="1"/>
  <c r="BP865" i="1"/>
  <c r="AU865" i="1"/>
  <c r="BO865" i="1"/>
  <c r="AN865" i="1"/>
  <c r="AM865" i="1"/>
  <c r="AL865" i="1"/>
  <c r="BJ864" i="1"/>
  <c r="BI864" i="1"/>
  <c r="BH864" i="1"/>
  <c r="BG864" i="1"/>
  <c r="BF864" i="1"/>
  <c r="BE864" i="1"/>
  <c r="BD864" i="1"/>
  <c r="BC864" i="1"/>
  <c r="AV864" i="1"/>
  <c r="BP864" i="1"/>
  <c r="AU864" i="1"/>
  <c r="BO864" i="1"/>
  <c r="AN864" i="1"/>
  <c r="AM864" i="1"/>
  <c r="AL864" i="1"/>
  <c r="BJ863" i="1"/>
  <c r="BI863" i="1"/>
  <c r="BH863" i="1"/>
  <c r="BG863" i="1"/>
  <c r="BF863" i="1"/>
  <c r="BE863" i="1"/>
  <c r="BD863" i="1"/>
  <c r="BC863" i="1"/>
  <c r="AV863" i="1"/>
  <c r="BP863" i="1"/>
  <c r="AU863" i="1"/>
  <c r="BO863" i="1"/>
  <c r="AN863" i="1"/>
  <c r="AM863" i="1"/>
  <c r="AL863" i="1"/>
  <c r="BJ862" i="1"/>
  <c r="BI862" i="1"/>
  <c r="BH862" i="1"/>
  <c r="BG862" i="1"/>
  <c r="BF862" i="1"/>
  <c r="BE862" i="1"/>
  <c r="BD862" i="1"/>
  <c r="BC862" i="1"/>
  <c r="AV862" i="1"/>
  <c r="BP862" i="1"/>
  <c r="AU862" i="1"/>
  <c r="BO862" i="1"/>
  <c r="AN862" i="1"/>
  <c r="AM862" i="1"/>
  <c r="AL862" i="1"/>
  <c r="BJ861" i="1"/>
  <c r="BI861" i="1"/>
  <c r="BH861" i="1"/>
  <c r="BG861" i="1"/>
  <c r="BF861" i="1"/>
  <c r="BE861" i="1"/>
  <c r="BD861" i="1"/>
  <c r="BC861" i="1"/>
  <c r="AV861" i="1"/>
  <c r="BP861" i="1"/>
  <c r="AU861" i="1"/>
  <c r="BO861" i="1"/>
  <c r="AN861" i="1"/>
  <c r="AM861" i="1"/>
  <c r="AL861" i="1"/>
  <c r="BJ860" i="1"/>
  <c r="BI860" i="1"/>
  <c r="BH860" i="1"/>
  <c r="BG860" i="1"/>
  <c r="BF860" i="1"/>
  <c r="BE860" i="1"/>
  <c r="BD860" i="1"/>
  <c r="BC860" i="1"/>
  <c r="AV860" i="1"/>
  <c r="BP860" i="1"/>
  <c r="AU860" i="1"/>
  <c r="BO860" i="1"/>
  <c r="AN860" i="1"/>
  <c r="AM860" i="1"/>
  <c r="AL860" i="1"/>
  <c r="BJ859" i="1"/>
  <c r="BI859" i="1"/>
  <c r="BH859" i="1"/>
  <c r="BG859" i="1"/>
  <c r="BF859" i="1"/>
  <c r="BE859" i="1"/>
  <c r="BD859" i="1"/>
  <c r="BC859" i="1"/>
  <c r="AV859" i="1"/>
  <c r="BP859" i="1"/>
  <c r="AU859" i="1"/>
  <c r="BO859" i="1"/>
  <c r="AN859" i="1"/>
  <c r="AM859" i="1"/>
  <c r="AL859" i="1"/>
  <c r="BJ858" i="1"/>
  <c r="BI858" i="1"/>
  <c r="BH858" i="1"/>
  <c r="BG858" i="1"/>
  <c r="BF858" i="1"/>
  <c r="BE858" i="1"/>
  <c r="BD858" i="1"/>
  <c r="BC858" i="1"/>
  <c r="AV858" i="1"/>
  <c r="BP858" i="1"/>
  <c r="AU858" i="1"/>
  <c r="BO858" i="1"/>
  <c r="AN858" i="1"/>
  <c r="AM858" i="1"/>
  <c r="AL858" i="1"/>
  <c r="BJ857" i="1"/>
  <c r="BI857" i="1"/>
  <c r="BH857" i="1"/>
  <c r="BG857" i="1"/>
  <c r="BF857" i="1"/>
  <c r="BE857" i="1"/>
  <c r="BD857" i="1"/>
  <c r="BC857" i="1"/>
  <c r="AV857" i="1"/>
  <c r="BP857" i="1"/>
  <c r="AU857" i="1"/>
  <c r="BO857" i="1"/>
  <c r="AN857" i="1"/>
  <c r="AM857" i="1"/>
  <c r="AL857" i="1"/>
  <c r="BJ856" i="1"/>
  <c r="BI856" i="1"/>
  <c r="BH856" i="1"/>
  <c r="BG856" i="1"/>
  <c r="BF856" i="1"/>
  <c r="BE856" i="1"/>
  <c r="BD856" i="1"/>
  <c r="BC856" i="1"/>
  <c r="AV856" i="1"/>
  <c r="BP856" i="1"/>
  <c r="AU856" i="1"/>
  <c r="BO856" i="1"/>
  <c r="AN856" i="1"/>
  <c r="AM856" i="1"/>
  <c r="AL856" i="1"/>
  <c r="BJ855" i="1"/>
  <c r="BI855" i="1"/>
  <c r="BH855" i="1"/>
  <c r="BG855" i="1"/>
  <c r="BF855" i="1"/>
  <c r="BE855" i="1"/>
  <c r="BD855" i="1"/>
  <c r="BC855" i="1"/>
  <c r="AV855" i="1"/>
  <c r="BP855" i="1"/>
  <c r="AU855" i="1"/>
  <c r="BO855" i="1"/>
  <c r="AN855" i="1"/>
  <c r="AM855" i="1"/>
  <c r="AL855" i="1"/>
  <c r="BJ854" i="1"/>
  <c r="BI854" i="1"/>
  <c r="BH854" i="1"/>
  <c r="BG854" i="1"/>
  <c r="BF854" i="1"/>
  <c r="BE854" i="1"/>
  <c r="BD854" i="1"/>
  <c r="BC854" i="1"/>
  <c r="AV854" i="1"/>
  <c r="BP854" i="1"/>
  <c r="AU854" i="1"/>
  <c r="BO854" i="1"/>
  <c r="AN854" i="1"/>
  <c r="AM854" i="1"/>
  <c r="AL854" i="1"/>
  <c r="BJ853" i="1"/>
  <c r="BI853" i="1"/>
  <c r="BH853" i="1"/>
  <c r="BG853" i="1"/>
  <c r="BF853" i="1"/>
  <c r="BE853" i="1"/>
  <c r="BD853" i="1"/>
  <c r="BC853" i="1"/>
  <c r="AV853" i="1"/>
  <c r="BP853" i="1"/>
  <c r="AU853" i="1"/>
  <c r="BO853" i="1"/>
  <c r="AN853" i="1"/>
  <c r="AM853" i="1"/>
  <c r="AL853" i="1"/>
  <c r="BJ852" i="1"/>
  <c r="BI852" i="1"/>
  <c r="BH852" i="1"/>
  <c r="BG852" i="1"/>
  <c r="BF852" i="1"/>
  <c r="BE852" i="1"/>
  <c r="BD852" i="1"/>
  <c r="BC852" i="1"/>
  <c r="AV852" i="1"/>
  <c r="BP852" i="1"/>
  <c r="AU852" i="1"/>
  <c r="BO852" i="1"/>
  <c r="AN852" i="1"/>
  <c r="AM852" i="1"/>
  <c r="AL852" i="1"/>
  <c r="BJ851" i="1"/>
  <c r="BI851" i="1"/>
  <c r="BH851" i="1"/>
  <c r="BG851" i="1"/>
  <c r="BF851" i="1"/>
  <c r="BE851" i="1"/>
  <c r="BD851" i="1"/>
  <c r="BC851" i="1"/>
  <c r="AV851" i="1"/>
  <c r="BP851" i="1"/>
  <c r="AU851" i="1"/>
  <c r="BO851" i="1"/>
  <c r="AN851" i="1"/>
  <c r="AM851" i="1"/>
  <c r="AL851" i="1"/>
  <c r="BJ850" i="1"/>
  <c r="BI850" i="1"/>
  <c r="BH850" i="1"/>
  <c r="BG850" i="1"/>
  <c r="BF850" i="1"/>
  <c r="BE850" i="1"/>
  <c r="BD850" i="1"/>
  <c r="BC850" i="1"/>
  <c r="AV850" i="1"/>
  <c r="BP850" i="1"/>
  <c r="AU850" i="1"/>
  <c r="BO850" i="1"/>
  <c r="AN850" i="1"/>
  <c r="AM850" i="1"/>
  <c r="AL850" i="1"/>
  <c r="BJ849" i="1"/>
  <c r="BI849" i="1"/>
  <c r="BH849" i="1"/>
  <c r="BG849" i="1"/>
  <c r="BF849" i="1"/>
  <c r="BE849" i="1"/>
  <c r="BD849" i="1"/>
  <c r="BC849" i="1"/>
  <c r="AV849" i="1"/>
  <c r="BP849" i="1"/>
  <c r="AU849" i="1"/>
  <c r="BO849" i="1"/>
  <c r="AN849" i="1"/>
  <c r="AM849" i="1"/>
  <c r="AL849" i="1"/>
  <c r="BJ848" i="1"/>
  <c r="BI848" i="1"/>
  <c r="BH848" i="1"/>
  <c r="BG848" i="1"/>
  <c r="BF848" i="1"/>
  <c r="BE848" i="1"/>
  <c r="BD848" i="1"/>
  <c r="BC848" i="1"/>
  <c r="AV848" i="1"/>
  <c r="BP848" i="1"/>
  <c r="AU848" i="1"/>
  <c r="BO848" i="1"/>
  <c r="AN848" i="1"/>
  <c r="AM848" i="1"/>
  <c r="AL848" i="1"/>
  <c r="BJ847" i="1"/>
  <c r="BI847" i="1"/>
  <c r="BH847" i="1"/>
  <c r="BG847" i="1"/>
  <c r="BF847" i="1"/>
  <c r="BE847" i="1"/>
  <c r="BD847" i="1"/>
  <c r="BC847" i="1"/>
  <c r="AV847" i="1"/>
  <c r="BP847" i="1"/>
  <c r="AU847" i="1"/>
  <c r="BO847" i="1"/>
  <c r="AN847" i="1"/>
  <c r="AM847" i="1"/>
  <c r="AL847" i="1"/>
  <c r="BJ846" i="1"/>
  <c r="BI846" i="1"/>
  <c r="BH846" i="1"/>
  <c r="BG846" i="1"/>
  <c r="BF846" i="1"/>
  <c r="BE846" i="1"/>
  <c r="BD846" i="1"/>
  <c r="BC846" i="1"/>
  <c r="AV846" i="1"/>
  <c r="BP846" i="1"/>
  <c r="AU846" i="1"/>
  <c r="BO846" i="1"/>
  <c r="AN846" i="1"/>
  <c r="AM846" i="1"/>
  <c r="AL846" i="1"/>
  <c r="BJ845" i="1"/>
  <c r="BI845" i="1"/>
  <c r="BH845" i="1"/>
  <c r="BG845" i="1"/>
  <c r="BF845" i="1"/>
  <c r="BE845" i="1"/>
  <c r="BD845" i="1"/>
  <c r="BC845" i="1"/>
  <c r="AV845" i="1"/>
  <c r="BP845" i="1"/>
  <c r="AU845" i="1"/>
  <c r="BO845" i="1"/>
  <c r="AN845" i="1"/>
  <c r="AM845" i="1"/>
  <c r="AL845" i="1"/>
  <c r="BJ844" i="1"/>
  <c r="BI844" i="1"/>
  <c r="BH844" i="1"/>
  <c r="BG844" i="1"/>
  <c r="BF844" i="1"/>
  <c r="BE844" i="1"/>
  <c r="BD844" i="1"/>
  <c r="BC844" i="1"/>
  <c r="AV844" i="1"/>
  <c r="BP844" i="1"/>
  <c r="AU844" i="1"/>
  <c r="BO844" i="1"/>
  <c r="AN844" i="1"/>
  <c r="AM844" i="1"/>
  <c r="AL844" i="1"/>
  <c r="BJ843" i="1"/>
  <c r="BI843" i="1"/>
  <c r="BH843" i="1"/>
  <c r="BG843" i="1"/>
  <c r="BF843" i="1"/>
  <c r="BE843" i="1"/>
  <c r="BD843" i="1"/>
  <c r="BC843" i="1"/>
  <c r="AV843" i="1"/>
  <c r="BP843" i="1"/>
  <c r="AU843" i="1"/>
  <c r="BO843" i="1"/>
  <c r="AN843" i="1"/>
  <c r="AM843" i="1"/>
  <c r="AL843" i="1"/>
  <c r="BJ842" i="1"/>
  <c r="BI842" i="1"/>
  <c r="BH842" i="1"/>
  <c r="BG842" i="1"/>
  <c r="BF842" i="1"/>
  <c r="BE842" i="1"/>
  <c r="BD842" i="1"/>
  <c r="BC842" i="1"/>
  <c r="AV842" i="1"/>
  <c r="AU842" i="1"/>
  <c r="BO842" i="1"/>
  <c r="AN842" i="1"/>
  <c r="AM842" i="1"/>
  <c r="AL842" i="1"/>
  <c r="BJ841" i="1"/>
  <c r="BI841" i="1"/>
  <c r="BH841" i="1"/>
  <c r="BG841" i="1"/>
  <c r="BF841" i="1"/>
  <c r="BE841" i="1"/>
  <c r="BD841" i="1"/>
  <c r="BC841" i="1"/>
  <c r="AV841" i="1"/>
  <c r="BP841" i="1"/>
  <c r="AU841" i="1"/>
  <c r="BO841" i="1"/>
  <c r="AN841" i="1"/>
  <c r="AM841" i="1"/>
  <c r="AL841" i="1"/>
  <c r="BJ840" i="1"/>
  <c r="BI840" i="1"/>
  <c r="BH840" i="1"/>
  <c r="BG840" i="1"/>
  <c r="BF840" i="1"/>
  <c r="BE840" i="1"/>
  <c r="BD840" i="1"/>
  <c r="BC840" i="1"/>
  <c r="AV840" i="1"/>
  <c r="BP840" i="1"/>
  <c r="AU840" i="1"/>
  <c r="BO840" i="1"/>
  <c r="AN840" i="1"/>
  <c r="AM840" i="1"/>
  <c r="AL840" i="1"/>
  <c r="BJ839" i="1"/>
  <c r="BI839" i="1"/>
  <c r="BH839" i="1"/>
  <c r="BG839" i="1"/>
  <c r="BF839" i="1"/>
  <c r="BE839" i="1"/>
  <c r="BD839" i="1"/>
  <c r="BC839" i="1"/>
  <c r="AV839" i="1"/>
  <c r="BP839" i="1"/>
  <c r="AU839" i="1"/>
  <c r="BO839" i="1"/>
  <c r="AN839" i="1"/>
  <c r="AM839" i="1"/>
  <c r="AL839" i="1"/>
  <c r="BJ838" i="1"/>
  <c r="BI838" i="1"/>
  <c r="BH838" i="1"/>
  <c r="BG838" i="1"/>
  <c r="BF838" i="1"/>
  <c r="BE838" i="1"/>
  <c r="BD838" i="1"/>
  <c r="BC838" i="1"/>
  <c r="AV838" i="1"/>
  <c r="BP838" i="1"/>
  <c r="AU838" i="1"/>
  <c r="BO838" i="1"/>
  <c r="AN838" i="1"/>
  <c r="AM838" i="1"/>
  <c r="AL838" i="1"/>
  <c r="BJ837" i="1"/>
  <c r="BI837" i="1"/>
  <c r="BH837" i="1"/>
  <c r="BG837" i="1"/>
  <c r="BF837" i="1"/>
  <c r="BE837" i="1"/>
  <c r="BD837" i="1"/>
  <c r="BC837" i="1"/>
  <c r="AV837" i="1"/>
  <c r="BP837" i="1"/>
  <c r="AU837" i="1"/>
  <c r="BO837" i="1"/>
  <c r="AN837" i="1"/>
  <c r="AM837" i="1"/>
  <c r="AL837" i="1"/>
  <c r="BJ836" i="1"/>
  <c r="BI836" i="1"/>
  <c r="BH836" i="1"/>
  <c r="BG836" i="1"/>
  <c r="BF836" i="1"/>
  <c r="BE836" i="1"/>
  <c r="BD836" i="1"/>
  <c r="BC836" i="1"/>
  <c r="AV836" i="1"/>
  <c r="BP836" i="1"/>
  <c r="AU836" i="1"/>
  <c r="BO836" i="1"/>
  <c r="AN836" i="1"/>
  <c r="AM836" i="1"/>
  <c r="AL836" i="1"/>
  <c r="BJ835" i="1"/>
  <c r="BI835" i="1"/>
  <c r="BH835" i="1"/>
  <c r="BG835" i="1"/>
  <c r="BF835" i="1"/>
  <c r="BE835" i="1"/>
  <c r="BD835" i="1"/>
  <c r="BC835" i="1"/>
  <c r="AV835" i="1"/>
  <c r="BP835" i="1"/>
  <c r="AU835" i="1"/>
  <c r="BO835" i="1"/>
  <c r="AN835" i="1"/>
  <c r="AM835" i="1"/>
  <c r="AL835" i="1"/>
  <c r="BJ834" i="1"/>
  <c r="BI834" i="1"/>
  <c r="BH834" i="1"/>
  <c r="BG834" i="1"/>
  <c r="BF834" i="1"/>
  <c r="BE834" i="1"/>
  <c r="BD834" i="1"/>
  <c r="BC834" i="1"/>
  <c r="AV834" i="1"/>
  <c r="BP834" i="1"/>
  <c r="AU834" i="1"/>
  <c r="BO834" i="1"/>
  <c r="AN834" i="1"/>
  <c r="AM834" i="1"/>
  <c r="AL834" i="1"/>
  <c r="BJ833" i="1"/>
  <c r="BI833" i="1"/>
  <c r="BH833" i="1"/>
  <c r="BG833" i="1"/>
  <c r="BF833" i="1"/>
  <c r="BE833" i="1"/>
  <c r="BD833" i="1"/>
  <c r="BC833" i="1"/>
  <c r="AV833" i="1"/>
  <c r="BP833" i="1"/>
  <c r="AU833" i="1"/>
  <c r="BO833" i="1"/>
  <c r="AN833" i="1"/>
  <c r="AM833" i="1"/>
  <c r="AL833" i="1"/>
  <c r="BJ832" i="1"/>
  <c r="BI832" i="1"/>
  <c r="BH832" i="1"/>
  <c r="BG832" i="1"/>
  <c r="BF832" i="1"/>
  <c r="BE832" i="1"/>
  <c r="BD832" i="1"/>
  <c r="BC832" i="1"/>
  <c r="AV832" i="1"/>
  <c r="BP832" i="1"/>
  <c r="AU832" i="1"/>
  <c r="BO832" i="1"/>
  <c r="AN832" i="1"/>
  <c r="AM832" i="1"/>
  <c r="AL832" i="1"/>
  <c r="BJ831" i="1"/>
  <c r="BI831" i="1"/>
  <c r="BH831" i="1"/>
  <c r="BG831" i="1"/>
  <c r="BF831" i="1"/>
  <c r="BE831" i="1"/>
  <c r="BD831" i="1"/>
  <c r="BC831" i="1"/>
  <c r="AV831" i="1"/>
  <c r="BP831" i="1"/>
  <c r="AU831" i="1"/>
  <c r="BO831" i="1"/>
  <c r="AN831" i="1"/>
  <c r="AM831" i="1"/>
  <c r="AL831" i="1"/>
  <c r="BJ830" i="1"/>
  <c r="BI830" i="1"/>
  <c r="BH830" i="1"/>
  <c r="BG830" i="1"/>
  <c r="BF830" i="1"/>
  <c r="BE830" i="1"/>
  <c r="BD830" i="1"/>
  <c r="BC830" i="1"/>
  <c r="AV830" i="1"/>
  <c r="BP830" i="1"/>
  <c r="AU830" i="1"/>
  <c r="BO830" i="1"/>
  <c r="AN830" i="1"/>
  <c r="AM830" i="1"/>
  <c r="AL830" i="1"/>
  <c r="BJ829" i="1"/>
  <c r="BI829" i="1"/>
  <c r="BH829" i="1"/>
  <c r="BG829" i="1"/>
  <c r="BF829" i="1"/>
  <c r="BE829" i="1"/>
  <c r="BD829" i="1"/>
  <c r="BC829" i="1"/>
  <c r="AV829" i="1"/>
  <c r="BP829" i="1"/>
  <c r="AU829" i="1"/>
  <c r="BO829" i="1"/>
  <c r="AN829" i="1"/>
  <c r="AM829" i="1"/>
  <c r="AL829" i="1"/>
  <c r="BJ828" i="1"/>
  <c r="BI828" i="1"/>
  <c r="BH828" i="1"/>
  <c r="BG828" i="1"/>
  <c r="BF828" i="1"/>
  <c r="BE828" i="1"/>
  <c r="BD828" i="1"/>
  <c r="BC828" i="1"/>
  <c r="AV828" i="1"/>
  <c r="BP828" i="1"/>
  <c r="AU828" i="1"/>
  <c r="BO828" i="1"/>
  <c r="AN828" i="1"/>
  <c r="AM828" i="1"/>
  <c r="AL828" i="1"/>
  <c r="BJ827" i="1"/>
  <c r="BI827" i="1"/>
  <c r="BH827" i="1"/>
  <c r="BG827" i="1"/>
  <c r="BF827" i="1"/>
  <c r="BE827" i="1"/>
  <c r="BD827" i="1"/>
  <c r="BC827" i="1"/>
  <c r="AV827" i="1"/>
  <c r="BP827" i="1"/>
  <c r="AU827" i="1"/>
  <c r="BO827" i="1"/>
  <c r="AN827" i="1"/>
  <c r="AM827" i="1"/>
  <c r="AL827" i="1"/>
  <c r="BJ826" i="1"/>
  <c r="BI826" i="1"/>
  <c r="BH826" i="1"/>
  <c r="BG826" i="1"/>
  <c r="BF826" i="1"/>
  <c r="BE826" i="1"/>
  <c r="BD826" i="1"/>
  <c r="BC826" i="1"/>
  <c r="AV826" i="1"/>
  <c r="BP826" i="1"/>
  <c r="AU826" i="1"/>
  <c r="BO826" i="1"/>
  <c r="AN826" i="1"/>
  <c r="AM826" i="1"/>
  <c r="AL826" i="1"/>
  <c r="BJ825" i="1"/>
  <c r="BI825" i="1"/>
  <c r="BH825" i="1"/>
  <c r="BG825" i="1"/>
  <c r="BF825" i="1"/>
  <c r="BE825" i="1"/>
  <c r="BD825" i="1"/>
  <c r="BC825" i="1"/>
  <c r="AV825" i="1"/>
  <c r="BP825" i="1"/>
  <c r="AU825" i="1"/>
  <c r="BO825" i="1"/>
  <c r="AN825" i="1"/>
  <c r="AM825" i="1"/>
  <c r="AL825" i="1"/>
  <c r="BJ824" i="1"/>
  <c r="BI824" i="1"/>
  <c r="BH824" i="1"/>
  <c r="BG824" i="1"/>
  <c r="BF824" i="1"/>
  <c r="BE824" i="1"/>
  <c r="BD824" i="1"/>
  <c r="BC824" i="1"/>
  <c r="AV824" i="1"/>
  <c r="BP824" i="1"/>
  <c r="AU824" i="1"/>
  <c r="BO824" i="1"/>
  <c r="AN824" i="1"/>
  <c r="AM824" i="1"/>
  <c r="AL824" i="1"/>
  <c r="BJ823" i="1"/>
  <c r="BI823" i="1"/>
  <c r="BH823" i="1"/>
  <c r="BG823" i="1"/>
  <c r="BF823" i="1"/>
  <c r="BE823" i="1"/>
  <c r="BD823" i="1"/>
  <c r="BC823" i="1"/>
  <c r="AV823" i="1"/>
  <c r="BP823" i="1"/>
  <c r="AU823" i="1"/>
  <c r="BO823" i="1"/>
  <c r="AN823" i="1"/>
  <c r="AM823" i="1"/>
  <c r="AL823" i="1"/>
  <c r="BJ822" i="1"/>
  <c r="BI822" i="1"/>
  <c r="BH822" i="1"/>
  <c r="BG822" i="1"/>
  <c r="BF822" i="1"/>
  <c r="BE822" i="1"/>
  <c r="BD822" i="1"/>
  <c r="BC822" i="1"/>
  <c r="AV822" i="1"/>
  <c r="BP822" i="1"/>
  <c r="AU822" i="1"/>
  <c r="BO822" i="1"/>
  <c r="AN822" i="1"/>
  <c r="AM822" i="1"/>
  <c r="AL822" i="1"/>
  <c r="BJ821" i="1"/>
  <c r="BI821" i="1"/>
  <c r="BH821" i="1"/>
  <c r="BG821" i="1"/>
  <c r="BF821" i="1"/>
  <c r="BE821" i="1"/>
  <c r="BD821" i="1"/>
  <c r="BC821" i="1"/>
  <c r="AV821" i="1"/>
  <c r="BP821" i="1"/>
  <c r="AU821" i="1"/>
  <c r="BO821" i="1"/>
  <c r="AN821" i="1"/>
  <c r="AM821" i="1"/>
  <c r="AL821" i="1"/>
  <c r="BJ820" i="1"/>
  <c r="BI820" i="1"/>
  <c r="BH820" i="1"/>
  <c r="BG820" i="1"/>
  <c r="BF820" i="1"/>
  <c r="BE820" i="1"/>
  <c r="BD820" i="1"/>
  <c r="BC820" i="1"/>
  <c r="AV820" i="1"/>
  <c r="BP820" i="1"/>
  <c r="AU820" i="1"/>
  <c r="BO820" i="1"/>
  <c r="AN820" i="1"/>
  <c r="AM820" i="1"/>
  <c r="AL820" i="1"/>
  <c r="BJ819" i="1"/>
  <c r="BI819" i="1"/>
  <c r="BH819" i="1"/>
  <c r="BG819" i="1"/>
  <c r="BF819" i="1"/>
  <c r="BE819" i="1"/>
  <c r="BD819" i="1"/>
  <c r="BC819" i="1"/>
  <c r="AV819" i="1"/>
  <c r="BP819" i="1"/>
  <c r="AU819" i="1"/>
  <c r="BO819" i="1"/>
  <c r="AN819" i="1"/>
  <c r="AM819" i="1"/>
  <c r="AL819" i="1"/>
  <c r="BJ818" i="1"/>
  <c r="BI818" i="1"/>
  <c r="BH818" i="1"/>
  <c r="BG818" i="1"/>
  <c r="BF818" i="1"/>
  <c r="BE818" i="1"/>
  <c r="BD818" i="1"/>
  <c r="BC818" i="1"/>
  <c r="AV818" i="1"/>
  <c r="BP818" i="1"/>
  <c r="AU818" i="1"/>
  <c r="BO818" i="1"/>
  <c r="AN818" i="1"/>
  <c r="AM818" i="1"/>
  <c r="AL818" i="1"/>
  <c r="BJ817" i="1"/>
  <c r="BI817" i="1"/>
  <c r="BH817" i="1"/>
  <c r="BG817" i="1"/>
  <c r="BF817" i="1"/>
  <c r="BE817" i="1"/>
  <c r="BD817" i="1"/>
  <c r="BC817" i="1"/>
  <c r="AV817" i="1"/>
  <c r="BP817" i="1"/>
  <c r="AU817" i="1"/>
  <c r="BO817" i="1"/>
  <c r="AN817" i="1"/>
  <c r="AM817" i="1"/>
  <c r="AL817" i="1"/>
  <c r="BJ816" i="1"/>
  <c r="BI816" i="1"/>
  <c r="BH816" i="1"/>
  <c r="BG816" i="1"/>
  <c r="BF816" i="1"/>
  <c r="BE816" i="1"/>
  <c r="BD816" i="1"/>
  <c r="BC816" i="1"/>
  <c r="AV816" i="1"/>
  <c r="BP816" i="1"/>
  <c r="AU816" i="1"/>
  <c r="BO816" i="1"/>
  <c r="AN816" i="1"/>
  <c r="AM816" i="1"/>
  <c r="AL816" i="1"/>
  <c r="BJ815" i="1"/>
  <c r="BI815" i="1"/>
  <c r="BH815" i="1"/>
  <c r="BG815" i="1"/>
  <c r="BF815" i="1"/>
  <c r="BE815" i="1"/>
  <c r="BD815" i="1"/>
  <c r="BC815" i="1"/>
  <c r="AV815" i="1"/>
  <c r="BP815" i="1"/>
  <c r="AU815" i="1"/>
  <c r="BO815" i="1"/>
  <c r="AN815" i="1"/>
  <c r="AM815" i="1"/>
  <c r="AL815" i="1"/>
  <c r="BJ814" i="1"/>
  <c r="BI814" i="1"/>
  <c r="BH814" i="1"/>
  <c r="BG814" i="1"/>
  <c r="BF814" i="1"/>
  <c r="BE814" i="1"/>
  <c r="BD814" i="1"/>
  <c r="BC814" i="1"/>
  <c r="AV814" i="1"/>
  <c r="BP814" i="1"/>
  <c r="AU814" i="1"/>
  <c r="BO814" i="1"/>
  <c r="AN814" i="1"/>
  <c r="AM814" i="1"/>
  <c r="AL814" i="1"/>
  <c r="BJ813" i="1"/>
  <c r="BI813" i="1"/>
  <c r="BH813" i="1"/>
  <c r="BG813" i="1"/>
  <c r="BF813" i="1"/>
  <c r="BE813" i="1"/>
  <c r="BD813" i="1"/>
  <c r="BC813" i="1"/>
  <c r="AV813" i="1"/>
  <c r="BP813" i="1"/>
  <c r="AU813" i="1"/>
  <c r="BO813" i="1"/>
  <c r="AN813" i="1"/>
  <c r="AM813" i="1"/>
  <c r="AL813" i="1"/>
  <c r="BJ812" i="1"/>
  <c r="BI812" i="1"/>
  <c r="BH812" i="1"/>
  <c r="BG812" i="1"/>
  <c r="BF812" i="1"/>
  <c r="BE812" i="1"/>
  <c r="BD812" i="1"/>
  <c r="BC812" i="1"/>
  <c r="AV812" i="1"/>
  <c r="BP812" i="1"/>
  <c r="AU812" i="1"/>
  <c r="BO812" i="1"/>
  <c r="AN812" i="1"/>
  <c r="AM812" i="1"/>
  <c r="AL812" i="1"/>
  <c r="BJ811" i="1"/>
  <c r="BI811" i="1"/>
  <c r="BH811" i="1"/>
  <c r="BG811" i="1"/>
  <c r="BF811" i="1"/>
  <c r="BE811" i="1"/>
  <c r="BD811" i="1"/>
  <c r="BC811" i="1"/>
  <c r="AV811" i="1"/>
  <c r="BP811" i="1"/>
  <c r="AU811" i="1"/>
  <c r="BO811" i="1"/>
  <c r="AN811" i="1"/>
  <c r="AM811" i="1"/>
  <c r="AL811" i="1"/>
  <c r="BJ810" i="1"/>
  <c r="BI810" i="1"/>
  <c r="BH810" i="1"/>
  <c r="BG810" i="1"/>
  <c r="BF810" i="1"/>
  <c r="BE810" i="1"/>
  <c r="BD810" i="1"/>
  <c r="BC810" i="1"/>
  <c r="AV810" i="1"/>
  <c r="AU810" i="1"/>
  <c r="BO810" i="1"/>
  <c r="AN810" i="1"/>
  <c r="AM810" i="1"/>
  <c r="AL810" i="1"/>
  <c r="BJ809" i="1"/>
  <c r="BI809" i="1"/>
  <c r="BH809" i="1"/>
  <c r="BG809" i="1"/>
  <c r="BF809" i="1"/>
  <c r="BE809" i="1"/>
  <c r="BD809" i="1"/>
  <c r="BC809" i="1"/>
  <c r="AV809" i="1"/>
  <c r="BP809" i="1"/>
  <c r="AU809" i="1"/>
  <c r="BO809" i="1"/>
  <c r="AN809" i="1"/>
  <c r="AM809" i="1"/>
  <c r="AL809" i="1"/>
  <c r="BJ808" i="1"/>
  <c r="BI808" i="1"/>
  <c r="BH808" i="1"/>
  <c r="BG808" i="1"/>
  <c r="BF808" i="1"/>
  <c r="BE808" i="1"/>
  <c r="BD808" i="1"/>
  <c r="BC808" i="1"/>
  <c r="AV808" i="1"/>
  <c r="BP808" i="1"/>
  <c r="AU808" i="1"/>
  <c r="BO808" i="1"/>
  <c r="AN808" i="1"/>
  <c r="AM808" i="1"/>
  <c r="AL808" i="1"/>
  <c r="BJ807" i="1"/>
  <c r="BI807" i="1"/>
  <c r="BH807" i="1"/>
  <c r="BG807" i="1"/>
  <c r="BF807" i="1"/>
  <c r="BE807" i="1"/>
  <c r="BD807" i="1"/>
  <c r="BC807" i="1"/>
  <c r="AV807" i="1"/>
  <c r="BP807" i="1"/>
  <c r="AU807" i="1"/>
  <c r="BO807" i="1"/>
  <c r="AN807" i="1"/>
  <c r="AM807" i="1"/>
  <c r="AL807" i="1"/>
  <c r="BJ806" i="1"/>
  <c r="BI806" i="1"/>
  <c r="BH806" i="1"/>
  <c r="BG806" i="1"/>
  <c r="BF806" i="1"/>
  <c r="BE806" i="1"/>
  <c r="BD806" i="1"/>
  <c r="BC806" i="1"/>
  <c r="AV806" i="1"/>
  <c r="BP806" i="1"/>
  <c r="AU806" i="1"/>
  <c r="BO806" i="1"/>
  <c r="AN806" i="1"/>
  <c r="AM806" i="1"/>
  <c r="AL806" i="1"/>
  <c r="BJ805" i="1"/>
  <c r="BI805" i="1"/>
  <c r="BH805" i="1"/>
  <c r="BG805" i="1"/>
  <c r="BF805" i="1"/>
  <c r="BE805" i="1"/>
  <c r="BD805" i="1"/>
  <c r="BC805" i="1"/>
  <c r="AV805" i="1"/>
  <c r="BP805" i="1"/>
  <c r="AU805" i="1"/>
  <c r="BO805" i="1"/>
  <c r="AN805" i="1"/>
  <c r="AM805" i="1"/>
  <c r="AL805" i="1"/>
  <c r="BJ804" i="1"/>
  <c r="BI804" i="1"/>
  <c r="BH804" i="1"/>
  <c r="BG804" i="1"/>
  <c r="BF804" i="1"/>
  <c r="BE804" i="1"/>
  <c r="BD804" i="1"/>
  <c r="BC804" i="1"/>
  <c r="AV804" i="1"/>
  <c r="BP804" i="1"/>
  <c r="AU804" i="1"/>
  <c r="BO804" i="1"/>
  <c r="AN804" i="1"/>
  <c r="AM804" i="1"/>
  <c r="AL804" i="1"/>
  <c r="BJ803" i="1"/>
  <c r="BI803" i="1"/>
  <c r="BH803" i="1"/>
  <c r="BG803" i="1"/>
  <c r="BF803" i="1"/>
  <c r="BE803" i="1"/>
  <c r="BD803" i="1"/>
  <c r="BC803" i="1"/>
  <c r="AV803" i="1"/>
  <c r="BP803" i="1"/>
  <c r="AU803" i="1"/>
  <c r="BO803" i="1"/>
  <c r="AN803" i="1"/>
  <c r="AM803" i="1"/>
  <c r="AL803" i="1"/>
  <c r="BJ802" i="1"/>
  <c r="BI802" i="1"/>
  <c r="BH802" i="1"/>
  <c r="BG802" i="1"/>
  <c r="BF802" i="1"/>
  <c r="BE802" i="1"/>
  <c r="BD802" i="1"/>
  <c r="BC802" i="1"/>
  <c r="AV802" i="1"/>
  <c r="BP802" i="1"/>
  <c r="AU802" i="1"/>
  <c r="BO802" i="1"/>
  <c r="AN802" i="1"/>
  <c r="AM802" i="1"/>
  <c r="AL802" i="1"/>
  <c r="BJ801" i="1"/>
  <c r="BI801" i="1"/>
  <c r="BH801" i="1"/>
  <c r="BG801" i="1"/>
  <c r="BF801" i="1"/>
  <c r="BE801" i="1"/>
  <c r="BD801" i="1"/>
  <c r="BC801" i="1"/>
  <c r="AV801" i="1"/>
  <c r="BP801" i="1"/>
  <c r="AU801" i="1"/>
  <c r="BO801" i="1"/>
  <c r="AN801" i="1"/>
  <c r="AM801" i="1"/>
  <c r="AL801" i="1"/>
  <c r="BJ800" i="1"/>
  <c r="BI800" i="1"/>
  <c r="BH800" i="1"/>
  <c r="BG800" i="1"/>
  <c r="BF800" i="1"/>
  <c r="BE800" i="1"/>
  <c r="BD800" i="1"/>
  <c r="BC800" i="1"/>
  <c r="AV800" i="1"/>
  <c r="BP800" i="1"/>
  <c r="AU800" i="1"/>
  <c r="BO800" i="1"/>
  <c r="AN800" i="1"/>
  <c r="AM800" i="1"/>
  <c r="AL800" i="1"/>
  <c r="BJ799" i="1"/>
  <c r="BI799" i="1"/>
  <c r="BH799" i="1"/>
  <c r="BG799" i="1"/>
  <c r="BF799" i="1"/>
  <c r="BE799" i="1"/>
  <c r="BD799" i="1"/>
  <c r="BC799" i="1"/>
  <c r="AV799" i="1"/>
  <c r="BP799" i="1"/>
  <c r="AU799" i="1"/>
  <c r="BO799" i="1"/>
  <c r="AN799" i="1"/>
  <c r="AM799" i="1"/>
  <c r="AL799" i="1"/>
  <c r="BJ798" i="1"/>
  <c r="BI798" i="1"/>
  <c r="BH798" i="1"/>
  <c r="BG798" i="1"/>
  <c r="BF798" i="1"/>
  <c r="BE798" i="1"/>
  <c r="BD798" i="1"/>
  <c r="BC798" i="1"/>
  <c r="AV798" i="1"/>
  <c r="BP798" i="1"/>
  <c r="AU798" i="1"/>
  <c r="BO798" i="1"/>
  <c r="AN798" i="1"/>
  <c r="AM798" i="1"/>
  <c r="AL798" i="1"/>
  <c r="BJ797" i="1"/>
  <c r="BI797" i="1"/>
  <c r="BH797" i="1"/>
  <c r="BG797" i="1"/>
  <c r="BF797" i="1"/>
  <c r="BE797" i="1"/>
  <c r="BD797" i="1"/>
  <c r="BC797" i="1"/>
  <c r="AV797" i="1"/>
  <c r="BP797" i="1"/>
  <c r="AU797" i="1"/>
  <c r="BO797" i="1"/>
  <c r="AN797" i="1"/>
  <c r="AM797" i="1"/>
  <c r="AL797" i="1"/>
  <c r="BJ796" i="1"/>
  <c r="BI796" i="1"/>
  <c r="BH796" i="1"/>
  <c r="BG796" i="1"/>
  <c r="BF796" i="1"/>
  <c r="BE796" i="1"/>
  <c r="BD796" i="1"/>
  <c r="BC796" i="1"/>
  <c r="AV796" i="1"/>
  <c r="BP796" i="1"/>
  <c r="AU796" i="1"/>
  <c r="BO796" i="1"/>
  <c r="AN796" i="1"/>
  <c r="AM796" i="1"/>
  <c r="AL796" i="1"/>
  <c r="BJ795" i="1"/>
  <c r="BI795" i="1"/>
  <c r="BH795" i="1"/>
  <c r="BG795" i="1"/>
  <c r="BF795" i="1"/>
  <c r="BE795" i="1"/>
  <c r="BD795" i="1"/>
  <c r="BC795" i="1"/>
  <c r="AV795" i="1"/>
  <c r="BP795" i="1"/>
  <c r="AU795" i="1"/>
  <c r="BO795" i="1"/>
  <c r="AN795" i="1"/>
  <c r="AM795" i="1"/>
  <c r="AL795" i="1"/>
  <c r="BJ794" i="1"/>
  <c r="BI794" i="1"/>
  <c r="BH794" i="1"/>
  <c r="BG794" i="1"/>
  <c r="BF794" i="1"/>
  <c r="BE794" i="1"/>
  <c r="BD794" i="1"/>
  <c r="BC794" i="1"/>
  <c r="AV794" i="1"/>
  <c r="BP794" i="1"/>
  <c r="AU794" i="1"/>
  <c r="BO794" i="1"/>
  <c r="AN794" i="1"/>
  <c r="AM794" i="1"/>
  <c r="AL794" i="1"/>
  <c r="BJ793" i="1"/>
  <c r="BI793" i="1"/>
  <c r="BH793" i="1"/>
  <c r="BG793" i="1"/>
  <c r="BF793" i="1"/>
  <c r="BE793" i="1"/>
  <c r="BD793" i="1"/>
  <c r="BC793" i="1"/>
  <c r="AV793" i="1"/>
  <c r="BP793" i="1"/>
  <c r="AU793" i="1"/>
  <c r="BO793" i="1"/>
  <c r="AN793" i="1"/>
  <c r="AM793" i="1"/>
  <c r="AL793" i="1"/>
  <c r="BJ792" i="1"/>
  <c r="BI792" i="1"/>
  <c r="BH792" i="1"/>
  <c r="BG792" i="1"/>
  <c r="BF792" i="1"/>
  <c r="BE792" i="1"/>
  <c r="BD792" i="1"/>
  <c r="BC792" i="1"/>
  <c r="AV792" i="1"/>
  <c r="BP792" i="1"/>
  <c r="AU792" i="1"/>
  <c r="BO792" i="1"/>
  <c r="AN792" i="1"/>
  <c r="AM792" i="1"/>
  <c r="AL792" i="1"/>
  <c r="BJ791" i="1"/>
  <c r="BI791" i="1"/>
  <c r="BH791" i="1"/>
  <c r="BG791" i="1"/>
  <c r="BF791" i="1"/>
  <c r="BE791" i="1"/>
  <c r="BD791" i="1"/>
  <c r="BC791" i="1"/>
  <c r="AV791" i="1"/>
  <c r="BP791" i="1"/>
  <c r="AU791" i="1"/>
  <c r="BO791" i="1"/>
  <c r="AN791" i="1"/>
  <c r="AM791" i="1"/>
  <c r="AL791" i="1"/>
  <c r="BJ790" i="1"/>
  <c r="BI790" i="1"/>
  <c r="BH790" i="1"/>
  <c r="BG790" i="1"/>
  <c r="BF790" i="1"/>
  <c r="BE790" i="1"/>
  <c r="BD790" i="1"/>
  <c r="BC790" i="1"/>
  <c r="AV790" i="1"/>
  <c r="BP790" i="1"/>
  <c r="AU790" i="1"/>
  <c r="BO790" i="1"/>
  <c r="AN790" i="1"/>
  <c r="AM790" i="1"/>
  <c r="AL790" i="1"/>
  <c r="BJ789" i="1"/>
  <c r="BI789" i="1"/>
  <c r="BH789" i="1"/>
  <c r="BG789" i="1"/>
  <c r="BF789" i="1"/>
  <c r="BE789" i="1"/>
  <c r="BD789" i="1"/>
  <c r="BC789" i="1"/>
  <c r="AV789" i="1"/>
  <c r="BP789" i="1"/>
  <c r="AU789" i="1"/>
  <c r="BO789" i="1"/>
  <c r="AN789" i="1"/>
  <c r="AM789" i="1"/>
  <c r="AL789" i="1"/>
  <c r="BJ788" i="1"/>
  <c r="BI788" i="1"/>
  <c r="BH788" i="1"/>
  <c r="BG788" i="1"/>
  <c r="BF788" i="1"/>
  <c r="BE788" i="1"/>
  <c r="BD788" i="1"/>
  <c r="BC788" i="1"/>
  <c r="AV788" i="1"/>
  <c r="BP788" i="1"/>
  <c r="AU788" i="1"/>
  <c r="BO788" i="1"/>
  <c r="AN788" i="1"/>
  <c r="AM788" i="1"/>
  <c r="AL788" i="1"/>
  <c r="BJ787" i="1"/>
  <c r="BI787" i="1"/>
  <c r="BH787" i="1"/>
  <c r="BG787" i="1"/>
  <c r="BF787" i="1"/>
  <c r="BE787" i="1"/>
  <c r="BD787" i="1"/>
  <c r="BC787" i="1"/>
  <c r="AV787" i="1"/>
  <c r="BP787" i="1"/>
  <c r="AU787" i="1"/>
  <c r="BO787" i="1"/>
  <c r="AN787" i="1"/>
  <c r="AM787" i="1"/>
  <c r="AL787" i="1"/>
  <c r="BJ786" i="1"/>
  <c r="BI786" i="1"/>
  <c r="BH786" i="1"/>
  <c r="BG786" i="1"/>
  <c r="BF786" i="1"/>
  <c r="BE786" i="1"/>
  <c r="BD786" i="1"/>
  <c r="BC786" i="1"/>
  <c r="AV786" i="1"/>
  <c r="BP786" i="1"/>
  <c r="AU786" i="1"/>
  <c r="BO786" i="1"/>
  <c r="AN786" i="1"/>
  <c r="AM786" i="1"/>
  <c r="AL786" i="1"/>
  <c r="BJ785" i="1"/>
  <c r="BI785" i="1"/>
  <c r="BH785" i="1"/>
  <c r="BG785" i="1"/>
  <c r="BF785" i="1"/>
  <c r="BE785" i="1"/>
  <c r="BD785" i="1"/>
  <c r="BC785" i="1"/>
  <c r="AV785" i="1"/>
  <c r="BP785" i="1"/>
  <c r="AU785" i="1"/>
  <c r="BO785" i="1"/>
  <c r="AN785" i="1"/>
  <c r="AM785" i="1"/>
  <c r="AL785" i="1"/>
  <c r="BJ784" i="1"/>
  <c r="BI784" i="1"/>
  <c r="BH784" i="1"/>
  <c r="BG784" i="1"/>
  <c r="BF784" i="1"/>
  <c r="BE784" i="1"/>
  <c r="BD784" i="1"/>
  <c r="BC784" i="1"/>
  <c r="AV784" i="1"/>
  <c r="BP784" i="1"/>
  <c r="AU784" i="1"/>
  <c r="BO784" i="1"/>
  <c r="AN784" i="1"/>
  <c r="AM784" i="1"/>
  <c r="AL784" i="1"/>
  <c r="BJ783" i="1"/>
  <c r="BI783" i="1"/>
  <c r="BH783" i="1"/>
  <c r="BG783" i="1"/>
  <c r="BF783" i="1"/>
  <c r="BE783" i="1"/>
  <c r="BD783" i="1"/>
  <c r="BC783" i="1"/>
  <c r="AV783" i="1"/>
  <c r="BP783" i="1"/>
  <c r="AU783" i="1"/>
  <c r="BO783" i="1"/>
  <c r="AN783" i="1"/>
  <c r="AM783" i="1"/>
  <c r="AL783" i="1"/>
  <c r="BJ782" i="1"/>
  <c r="BI782" i="1"/>
  <c r="BH782" i="1"/>
  <c r="BG782" i="1"/>
  <c r="BF782" i="1"/>
  <c r="BE782" i="1"/>
  <c r="BD782" i="1"/>
  <c r="BC782" i="1"/>
  <c r="AV782" i="1"/>
  <c r="BP782" i="1"/>
  <c r="AU782" i="1"/>
  <c r="BO782" i="1"/>
  <c r="AN782" i="1"/>
  <c r="AM782" i="1"/>
  <c r="AL782" i="1"/>
  <c r="BJ781" i="1"/>
  <c r="BI781" i="1"/>
  <c r="BH781" i="1"/>
  <c r="BG781" i="1"/>
  <c r="BF781" i="1"/>
  <c r="BE781" i="1"/>
  <c r="BD781" i="1"/>
  <c r="BC781" i="1"/>
  <c r="AV781" i="1"/>
  <c r="BP781" i="1"/>
  <c r="AU781" i="1"/>
  <c r="BO781" i="1"/>
  <c r="AN781" i="1"/>
  <c r="AM781" i="1"/>
  <c r="AL781" i="1"/>
  <c r="BJ780" i="1"/>
  <c r="BI780" i="1"/>
  <c r="BH780" i="1"/>
  <c r="BG780" i="1"/>
  <c r="BF780" i="1"/>
  <c r="BE780" i="1"/>
  <c r="BD780" i="1"/>
  <c r="BC780" i="1"/>
  <c r="AV780" i="1"/>
  <c r="BP780" i="1"/>
  <c r="AU780" i="1"/>
  <c r="BO780" i="1"/>
  <c r="AN780" i="1"/>
  <c r="AM780" i="1"/>
  <c r="AL780" i="1"/>
  <c r="BJ779" i="1"/>
  <c r="BI779" i="1"/>
  <c r="BH779" i="1"/>
  <c r="BG779" i="1"/>
  <c r="BF779" i="1"/>
  <c r="BE779" i="1"/>
  <c r="BD779" i="1"/>
  <c r="BC779" i="1"/>
  <c r="AV779" i="1"/>
  <c r="BP779" i="1"/>
  <c r="AU779" i="1"/>
  <c r="BO779" i="1"/>
  <c r="AN779" i="1"/>
  <c r="AM779" i="1"/>
  <c r="AL779" i="1"/>
  <c r="BJ778" i="1"/>
  <c r="BI778" i="1"/>
  <c r="BH778" i="1"/>
  <c r="BG778" i="1"/>
  <c r="BF778" i="1"/>
  <c r="BE778" i="1"/>
  <c r="BD778" i="1"/>
  <c r="BC778" i="1"/>
  <c r="AV778" i="1"/>
  <c r="AU778" i="1"/>
  <c r="BO778" i="1"/>
  <c r="AN778" i="1"/>
  <c r="AM778" i="1"/>
  <c r="AL778" i="1"/>
  <c r="BJ777" i="1"/>
  <c r="BI777" i="1"/>
  <c r="BH777" i="1"/>
  <c r="BG777" i="1"/>
  <c r="BF777" i="1"/>
  <c r="BE777" i="1"/>
  <c r="BD777" i="1"/>
  <c r="BC777" i="1"/>
  <c r="AV777" i="1"/>
  <c r="BP777" i="1"/>
  <c r="AU777" i="1"/>
  <c r="BO777" i="1"/>
  <c r="AN777" i="1"/>
  <c r="AM777" i="1"/>
  <c r="AL777" i="1"/>
  <c r="BJ776" i="1"/>
  <c r="BI776" i="1"/>
  <c r="BH776" i="1"/>
  <c r="BG776" i="1"/>
  <c r="BF776" i="1"/>
  <c r="BE776" i="1"/>
  <c r="BD776" i="1"/>
  <c r="BC776" i="1"/>
  <c r="AV776" i="1"/>
  <c r="BP776" i="1"/>
  <c r="AU776" i="1"/>
  <c r="BO776" i="1"/>
  <c r="AN776" i="1"/>
  <c r="AM776" i="1"/>
  <c r="AL776" i="1"/>
  <c r="BJ775" i="1"/>
  <c r="BI775" i="1"/>
  <c r="BH775" i="1"/>
  <c r="BG775" i="1"/>
  <c r="BF775" i="1"/>
  <c r="BE775" i="1"/>
  <c r="BD775" i="1"/>
  <c r="BC775" i="1"/>
  <c r="AV775" i="1"/>
  <c r="BP775" i="1"/>
  <c r="AU775" i="1"/>
  <c r="BO775" i="1"/>
  <c r="AN775" i="1"/>
  <c r="AM775" i="1"/>
  <c r="AL775" i="1"/>
  <c r="BJ774" i="1"/>
  <c r="BI774" i="1"/>
  <c r="BH774" i="1"/>
  <c r="BG774" i="1"/>
  <c r="BF774" i="1"/>
  <c r="BE774" i="1"/>
  <c r="BD774" i="1"/>
  <c r="BC774" i="1"/>
  <c r="AV774" i="1"/>
  <c r="BP774" i="1"/>
  <c r="AU774" i="1"/>
  <c r="BO774" i="1"/>
  <c r="AN774" i="1"/>
  <c r="AM774" i="1"/>
  <c r="AL774" i="1"/>
  <c r="BJ773" i="1"/>
  <c r="BI773" i="1"/>
  <c r="BH773" i="1"/>
  <c r="BG773" i="1"/>
  <c r="BF773" i="1"/>
  <c r="BE773" i="1"/>
  <c r="BD773" i="1"/>
  <c r="BC773" i="1"/>
  <c r="AV773" i="1"/>
  <c r="BP773" i="1"/>
  <c r="AU773" i="1"/>
  <c r="BO773" i="1"/>
  <c r="AN773" i="1"/>
  <c r="AM773" i="1"/>
  <c r="AL773" i="1"/>
  <c r="BJ772" i="1"/>
  <c r="BI772" i="1"/>
  <c r="BH772" i="1"/>
  <c r="BG772" i="1"/>
  <c r="BF772" i="1"/>
  <c r="BE772" i="1"/>
  <c r="BD772" i="1"/>
  <c r="BC772" i="1"/>
  <c r="AV772" i="1"/>
  <c r="BP772" i="1"/>
  <c r="AU772" i="1"/>
  <c r="BO772" i="1"/>
  <c r="AN772" i="1"/>
  <c r="AM772" i="1"/>
  <c r="AL772" i="1"/>
  <c r="BJ771" i="1"/>
  <c r="BI771" i="1"/>
  <c r="BH771" i="1"/>
  <c r="BG771" i="1"/>
  <c r="BF771" i="1"/>
  <c r="BE771" i="1"/>
  <c r="BD771" i="1"/>
  <c r="BC771" i="1"/>
  <c r="AV771" i="1"/>
  <c r="BP771" i="1"/>
  <c r="AU771" i="1"/>
  <c r="BO771" i="1"/>
  <c r="AN771" i="1"/>
  <c r="AM771" i="1"/>
  <c r="AL771" i="1"/>
  <c r="BJ770" i="1"/>
  <c r="BI770" i="1"/>
  <c r="BH770" i="1"/>
  <c r="BG770" i="1"/>
  <c r="BF770" i="1"/>
  <c r="BE770" i="1"/>
  <c r="BD770" i="1"/>
  <c r="BC770" i="1"/>
  <c r="AV770" i="1"/>
  <c r="BP770" i="1"/>
  <c r="AU770" i="1"/>
  <c r="BO770" i="1"/>
  <c r="AN770" i="1"/>
  <c r="AM770" i="1"/>
  <c r="AL770" i="1"/>
  <c r="BJ769" i="1"/>
  <c r="BI769" i="1"/>
  <c r="BH769" i="1"/>
  <c r="BG769" i="1"/>
  <c r="BF769" i="1"/>
  <c r="BE769" i="1"/>
  <c r="BD769" i="1"/>
  <c r="BC769" i="1"/>
  <c r="AV769" i="1"/>
  <c r="BP769" i="1"/>
  <c r="AU769" i="1"/>
  <c r="BO769" i="1"/>
  <c r="AN769" i="1"/>
  <c r="AM769" i="1"/>
  <c r="AL769" i="1"/>
  <c r="BJ768" i="1"/>
  <c r="BI768" i="1"/>
  <c r="BH768" i="1"/>
  <c r="BG768" i="1"/>
  <c r="BF768" i="1"/>
  <c r="BE768" i="1"/>
  <c r="BD768" i="1"/>
  <c r="BC768" i="1"/>
  <c r="AV768" i="1"/>
  <c r="BP768" i="1"/>
  <c r="AU768" i="1"/>
  <c r="BO768" i="1"/>
  <c r="AN768" i="1"/>
  <c r="AM768" i="1"/>
  <c r="AL768" i="1"/>
  <c r="BJ767" i="1"/>
  <c r="BI767" i="1"/>
  <c r="BH767" i="1"/>
  <c r="BG767" i="1"/>
  <c r="BF767" i="1"/>
  <c r="BE767" i="1"/>
  <c r="BD767" i="1"/>
  <c r="BC767" i="1"/>
  <c r="AV767" i="1"/>
  <c r="BP767" i="1"/>
  <c r="AU767" i="1"/>
  <c r="BO767" i="1"/>
  <c r="AN767" i="1"/>
  <c r="AM767" i="1"/>
  <c r="AL767" i="1"/>
  <c r="BJ766" i="1"/>
  <c r="BI766" i="1"/>
  <c r="BH766" i="1"/>
  <c r="BG766" i="1"/>
  <c r="BF766" i="1"/>
  <c r="BE766" i="1"/>
  <c r="BD766" i="1"/>
  <c r="BC766" i="1"/>
  <c r="AV766" i="1"/>
  <c r="BP766" i="1"/>
  <c r="AU766" i="1"/>
  <c r="BO766" i="1"/>
  <c r="AN766" i="1"/>
  <c r="AM766" i="1"/>
  <c r="AL766" i="1"/>
  <c r="BJ765" i="1"/>
  <c r="BI765" i="1"/>
  <c r="BH765" i="1"/>
  <c r="BG765" i="1"/>
  <c r="BF765" i="1"/>
  <c r="BE765" i="1"/>
  <c r="BD765" i="1"/>
  <c r="BC765" i="1"/>
  <c r="AV765" i="1"/>
  <c r="BP765" i="1"/>
  <c r="AU765" i="1"/>
  <c r="BO765" i="1"/>
  <c r="AN765" i="1"/>
  <c r="AM765" i="1"/>
  <c r="AL765" i="1"/>
  <c r="BJ764" i="1"/>
  <c r="BI764" i="1"/>
  <c r="BH764" i="1"/>
  <c r="BG764" i="1"/>
  <c r="BF764" i="1"/>
  <c r="BE764" i="1"/>
  <c r="BD764" i="1"/>
  <c r="BC764" i="1"/>
  <c r="AV764" i="1"/>
  <c r="BP764" i="1"/>
  <c r="AU764" i="1"/>
  <c r="BO764" i="1"/>
  <c r="AN764" i="1"/>
  <c r="AM764" i="1"/>
  <c r="AL764" i="1"/>
  <c r="BJ763" i="1"/>
  <c r="BI763" i="1"/>
  <c r="BH763" i="1"/>
  <c r="BG763" i="1"/>
  <c r="BF763" i="1"/>
  <c r="BE763" i="1"/>
  <c r="BD763" i="1"/>
  <c r="BC763" i="1"/>
  <c r="AV763" i="1"/>
  <c r="BP763" i="1"/>
  <c r="AU763" i="1"/>
  <c r="BO763" i="1"/>
  <c r="AN763" i="1"/>
  <c r="AM763" i="1"/>
  <c r="AL763" i="1"/>
  <c r="BJ762" i="1"/>
  <c r="BI762" i="1"/>
  <c r="BH762" i="1"/>
  <c r="BG762" i="1"/>
  <c r="BF762" i="1"/>
  <c r="BE762" i="1"/>
  <c r="BD762" i="1"/>
  <c r="BC762" i="1"/>
  <c r="AV762" i="1"/>
  <c r="BP762" i="1"/>
  <c r="AU762" i="1"/>
  <c r="BO762" i="1"/>
  <c r="AN762" i="1"/>
  <c r="AM762" i="1"/>
  <c r="AL762" i="1"/>
  <c r="BJ761" i="1"/>
  <c r="BI761" i="1"/>
  <c r="BH761" i="1"/>
  <c r="BG761" i="1"/>
  <c r="BF761" i="1"/>
  <c r="BE761" i="1"/>
  <c r="BD761" i="1"/>
  <c r="BC761" i="1"/>
  <c r="AV761" i="1"/>
  <c r="BP761" i="1"/>
  <c r="AU761" i="1"/>
  <c r="BO761" i="1"/>
  <c r="AN761" i="1"/>
  <c r="AM761" i="1"/>
  <c r="AL761" i="1"/>
  <c r="BJ760" i="1"/>
  <c r="BI760" i="1"/>
  <c r="BH760" i="1"/>
  <c r="BG760" i="1"/>
  <c r="BF760" i="1"/>
  <c r="BE760" i="1"/>
  <c r="BD760" i="1"/>
  <c r="BC760" i="1"/>
  <c r="AV760" i="1"/>
  <c r="BP760" i="1"/>
  <c r="AU760" i="1"/>
  <c r="BO760" i="1"/>
  <c r="AN760" i="1"/>
  <c r="AM760" i="1"/>
  <c r="AL760" i="1"/>
  <c r="BJ759" i="1"/>
  <c r="BI759" i="1"/>
  <c r="BH759" i="1"/>
  <c r="BG759" i="1"/>
  <c r="BF759" i="1"/>
  <c r="BE759" i="1"/>
  <c r="BD759" i="1"/>
  <c r="BC759" i="1"/>
  <c r="AV759" i="1"/>
  <c r="BP759" i="1"/>
  <c r="AU759" i="1"/>
  <c r="BO759" i="1"/>
  <c r="AN759" i="1"/>
  <c r="AM759" i="1"/>
  <c r="AL759" i="1"/>
  <c r="BJ758" i="1"/>
  <c r="BI758" i="1"/>
  <c r="BH758" i="1"/>
  <c r="BG758" i="1"/>
  <c r="BF758" i="1"/>
  <c r="BE758" i="1"/>
  <c r="BD758" i="1"/>
  <c r="BC758" i="1"/>
  <c r="AV758" i="1"/>
  <c r="BP758" i="1"/>
  <c r="AU758" i="1"/>
  <c r="BO758" i="1"/>
  <c r="AN758" i="1"/>
  <c r="AM758" i="1"/>
  <c r="AL758" i="1"/>
  <c r="BJ757" i="1"/>
  <c r="BI757" i="1"/>
  <c r="BH757" i="1"/>
  <c r="BG757" i="1"/>
  <c r="BF757" i="1"/>
  <c r="BE757" i="1"/>
  <c r="BD757" i="1"/>
  <c r="BC757" i="1"/>
  <c r="AV757" i="1"/>
  <c r="BP757" i="1"/>
  <c r="AU757" i="1"/>
  <c r="BO757" i="1"/>
  <c r="AN757" i="1"/>
  <c r="AM757" i="1"/>
  <c r="AL757" i="1"/>
  <c r="BJ756" i="1"/>
  <c r="BI756" i="1"/>
  <c r="BH756" i="1"/>
  <c r="BG756" i="1"/>
  <c r="BF756" i="1"/>
  <c r="BE756" i="1"/>
  <c r="BD756" i="1"/>
  <c r="BC756" i="1"/>
  <c r="AV756" i="1"/>
  <c r="BP756" i="1"/>
  <c r="AU756" i="1"/>
  <c r="BO756" i="1"/>
  <c r="AN756" i="1"/>
  <c r="AM756" i="1"/>
  <c r="AL756" i="1"/>
  <c r="BJ755" i="1"/>
  <c r="BI755" i="1"/>
  <c r="BH755" i="1"/>
  <c r="BG755" i="1"/>
  <c r="BF755" i="1"/>
  <c r="BE755" i="1"/>
  <c r="BD755" i="1"/>
  <c r="BC755" i="1"/>
  <c r="AV755" i="1"/>
  <c r="BP755" i="1"/>
  <c r="AU755" i="1"/>
  <c r="BO755" i="1"/>
  <c r="AN755" i="1"/>
  <c r="AM755" i="1"/>
  <c r="AL755" i="1"/>
  <c r="BJ754" i="1"/>
  <c r="BI754" i="1"/>
  <c r="BH754" i="1"/>
  <c r="BG754" i="1"/>
  <c r="BF754" i="1"/>
  <c r="BE754" i="1"/>
  <c r="BD754" i="1"/>
  <c r="BC754" i="1"/>
  <c r="AV754" i="1"/>
  <c r="BP754" i="1"/>
  <c r="AU754" i="1"/>
  <c r="BO754" i="1"/>
  <c r="AN754" i="1"/>
  <c r="AM754" i="1"/>
  <c r="AL754" i="1"/>
  <c r="BJ753" i="1"/>
  <c r="BI753" i="1"/>
  <c r="BH753" i="1"/>
  <c r="BG753" i="1"/>
  <c r="BF753" i="1"/>
  <c r="BE753" i="1"/>
  <c r="BD753" i="1"/>
  <c r="BC753" i="1"/>
  <c r="AV753" i="1"/>
  <c r="BP753" i="1"/>
  <c r="AU753" i="1"/>
  <c r="BO753" i="1"/>
  <c r="AN753" i="1"/>
  <c r="AM753" i="1"/>
  <c r="AL753" i="1"/>
  <c r="BJ752" i="1"/>
  <c r="BI752" i="1"/>
  <c r="BH752" i="1"/>
  <c r="BG752" i="1"/>
  <c r="BF752" i="1"/>
  <c r="BE752" i="1"/>
  <c r="BD752" i="1"/>
  <c r="BC752" i="1"/>
  <c r="AV752" i="1"/>
  <c r="BP752" i="1"/>
  <c r="AU752" i="1"/>
  <c r="BO752" i="1"/>
  <c r="AN752" i="1"/>
  <c r="AM752" i="1"/>
  <c r="AL752" i="1"/>
  <c r="BJ751" i="1"/>
  <c r="BI751" i="1"/>
  <c r="BH751" i="1"/>
  <c r="BG751" i="1"/>
  <c r="BF751" i="1"/>
  <c r="BE751" i="1"/>
  <c r="BD751" i="1"/>
  <c r="BC751" i="1"/>
  <c r="AV751" i="1"/>
  <c r="BP751" i="1"/>
  <c r="AU751" i="1"/>
  <c r="BO751" i="1"/>
  <c r="AN751" i="1"/>
  <c r="AM751" i="1"/>
  <c r="AL751" i="1"/>
  <c r="BJ750" i="1"/>
  <c r="BI750" i="1"/>
  <c r="BH750" i="1"/>
  <c r="BG750" i="1"/>
  <c r="BF750" i="1"/>
  <c r="BE750" i="1"/>
  <c r="BD750" i="1"/>
  <c r="BC750" i="1"/>
  <c r="AV750" i="1"/>
  <c r="BP750" i="1"/>
  <c r="AU750" i="1"/>
  <c r="BO750" i="1"/>
  <c r="AN750" i="1"/>
  <c r="AM750" i="1"/>
  <c r="AL750" i="1"/>
  <c r="BJ749" i="1"/>
  <c r="BI749" i="1"/>
  <c r="BH749" i="1"/>
  <c r="BG749" i="1"/>
  <c r="BF749" i="1"/>
  <c r="BE749" i="1"/>
  <c r="BD749" i="1"/>
  <c r="BC749" i="1"/>
  <c r="AV749" i="1"/>
  <c r="BP749" i="1"/>
  <c r="AU749" i="1"/>
  <c r="BO749" i="1"/>
  <c r="AN749" i="1"/>
  <c r="AM749" i="1"/>
  <c r="AL749" i="1"/>
  <c r="BJ748" i="1"/>
  <c r="BI748" i="1"/>
  <c r="BH748" i="1"/>
  <c r="BG748" i="1"/>
  <c r="BF748" i="1"/>
  <c r="BE748" i="1"/>
  <c r="BD748" i="1"/>
  <c r="BC748" i="1"/>
  <c r="AV748" i="1"/>
  <c r="BP748" i="1"/>
  <c r="AU748" i="1"/>
  <c r="BO748" i="1"/>
  <c r="AN748" i="1"/>
  <c r="AM748" i="1"/>
  <c r="AL748" i="1"/>
  <c r="BJ747" i="1"/>
  <c r="BI747" i="1"/>
  <c r="BH747" i="1"/>
  <c r="BG747" i="1"/>
  <c r="BF747" i="1"/>
  <c r="BE747" i="1"/>
  <c r="BD747" i="1"/>
  <c r="BC747" i="1"/>
  <c r="AV747" i="1"/>
  <c r="BP747" i="1"/>
  <c r="AU747" i="1"/>
  <c r="BO747" i="1"/>
  <c r="AN747" i="1"/>
  <c r="AM747" i="1"/>
  <c r="AL747" i="1"/>
  <c r="BJ746" i="1"/>
  <c r="BI746" i="1"/>
  <c r="BH746" i="1"/>
  <c r="BG746" i="1"/>
  <c r="BF746" i="1"/>
  <c r="BE746" i="1"/>
  <c r="BD746" i="1"/>
  <c r="BC746" i="1"/>
  <c r="AV746" i="1"/>
  <c r="AU746" i="1"/>
  <c r="BO746" i="1"/>
  <c r="AN746" i="1"/>
  <c r="AM746" i="1"/>
  <c r="AL746" i="1"/>
  <c r="BJ745" i="1"/>
  <c r="BI745" i="1"/>
  <c r="BH745" i="1"/>
  <c r="BG745" i="1"/>
  <c r="BF745" i="1"/>
  <c r="BE745" i="1"/>
  <c r="BD745" i="1"/>
  <c r="BC745" i="1"/>
  <c r="AV745" i="1"/>
  <c r="BP745" i="1"/>
  <c r="AU745" i="1"/>
  <c r="BO745" i="1"/>
  <c r="AN745" i="1"/>
  <c r="AM745" i="1"/>
  <c r="AL745" i="1"/>
  <c r="BJ744" i="1"/>
  <c r="BI744" i="1"/>
  <c r="BH744" i="1"/>
  <c r="BG744" i="1"/>
  <c r="BF744" i="1"/>
  <c r="BE744" i="1"/>
  <c r="BD744" i="1"/>
  <c r="BC744" i="1"/>
  <c r="AV744" i="1"/>
  <c r="BP744" i="1"/>
  <c r="AU744" i="1"/>
  <c r="BO744" i="1"/>
  <c r="AN744" i="1"/>
  <c r="AM744" i="1"/>
  <c r="AL744" i="1"/>
  <c r="BJ743" i="1"/>
  <c r="BI743" i="1"/>
  <c r="BH743" i="1"/>
  <c r="BG743" i="1"/>
  <c r="BF743" i="1"/>
  <c r="BE743" i="1"/>
  <c r="BD743" i="1"/>
  <c r="BC743" i="1"/>
  <c r="AV743" i="1"/>
  <c r="BP743" i="1"/>
  <c r="AU743" i="1"/>
  <c r="BO743" i="1"/>
  <c r="AN743" i="1"/>
  <c r="AM743" i="1"/>
  <c r="AL743" i="1"/>
  <c r="BJ742" i="1"/>
  <c r="BI742" i="1"/>
  <c r="BH742" i="1"/>
  <c r="BG742" i="1"/>
  <c r="BF742" i="1"/>
  <c r="BE742" i="1"/>
  <c r="BD742" i="1"/>
  <c r="BC742" i="1"/>
  <c r="AV742" i="1"/>
  <c r="BP742" i="1"/>
  <c r="AU742" i="1"/>
  <c r="BO742" i="1"/>
  <c r="AN742" i="1"/>
  <c r="AM742" i="1"/>
  <c r="AL742" i="1"/>
  <c r="BJ741" i="1"/>
  <c r="BI741" i="1"/>
  <c r="BH741" i="1"/>
  <c r="BG741" i="1"/>
  <c r="BF741" i="1"/>
  <c r="BE741" i="1"/>
  <c r="BD741" i="1"/>
  <c r="BC741" i="1"/>
  <c r="AV741" i="1"/>
  <c r="BP741" i="1"/>
  <c r="AU741" i="1"/>
  <c r="BO741" i="1"/>
  <c r="AN741" i="1"/>
  <c r="AM741" i="1"/>
  <c r="AL741" i="1"/>
  <c r="BJ740" i="1"/>
  <c r="BI740" i="1"/>
  <c r="BH740" i="1"/>
  <c r="BG740" i="1"/>
  <c r="BF740" i="1"/>
  <c r="BE740" i="1"/>
  <c r="BD740" i="1"/>
  <c r="BC740" i="1"/>
  <c r="AV740" i="1"/>
  <c r="BP740" i="1"/>
  <c r="AU740" i="1"/>
  <c r="BO740" i="1"/>
  <c r="AN740" i="1"/>
  <c r="AM740" i="1"/>
  <c r="AL740" i="1"/>
  <c r="BJ739" i="1"/>
  <c r="BI739" i="1"/>
  <c r="BH739" i="1"/>
  <c r="BG739" i="1"/>
  <c r="BF739" i="1"/>
  <c r="BE739" i="1"/>
  <c r="BD739" i="1"/>
  <c r="BC739" i="1"/>
  <c r="AV739" i="1"/>
  <c r="BP739" i="1"/>
  <c r="AU739" i="1"/>
  <c r="BO739" i="1"/>
  <c r="AN739" i="1"/>
  <c r="AM739" i="1"/>
  <c r="AL739" i="1"/>
  <c r="BJ738" i="1"/>
  <c r="BI738" i="1"/>
  <c r="BH738" i="1"/>
  <c r="BG738" i="1"/>
  <c r="BF738" i="1"/>
  <c r="BE738" i="1"/>
  <c r="BD738" i="1"/>
  <c r="BC738" i="1"/>
  <c r="AV738" i="1"/>
  <c r="BP738" i="1"/>
  <c r="AU738" i="1"/>
  <c r="BO738" i="1"/>
  <c r="AN738" i="1"/>
  <c r="AM738" i="1"/>
  <c r="AL738" i="1"/>
  <c r="BJ737" i="1"/>
  <c r="BI737" i="1"/>
  <c r="BH737" i="1"/>
  <c r="BG737" i="1"/>
  <c r="BF737" i="1"/>
  <c r="BE737" i="1"/>
  <c r="BD737" i="1"/>
  <c r="BC737" i="1"/>
  <c r="AV737" i="1"/>
  <c r="BP737" i="1"/>
  <c r="AU737" i="1"/>
  <c r="BO737" i="1"/>
  <c r="AN737" i="1"/>
  <c r="AM737" i="1"/>
  <c r="AL737" i="1"/>
  <c r="BJ736" i="1"/>
  <c r="BI736" i="1"/>
  <c r="BH736" i="1"/>
  <c r="BG736" i="1"/>
  <c r="BF736" i="1"/>
  <c r="BE736" i="1"/>
  <c r="BD736" i="1"/>
  <c r="BC736" i="1"/>
  <c r="AV736" i="1"/>
  <c r="BP736" i="1"/>
  <c r="AU736" i="1"/>
  <c r="BO736" i="1"/>
  <c r="AN736" i="1"/>
  <c r="AM736" i="1"/>
  <c r="AL736" i="1"/>
  <c r="BJ735" i="1"/>
  <c r="BI735" i="1"/>
  <c r="BH735" i="1"/>
  <c r="BG735" i="1"/>
  <c r="BF735" i="1"/>
  <c r="BE735" i="1"/>
  <c r="BD735" i="1"/>
  <c r="BC735" i="1"/>
  <c r="AV735" i="1"/>
  <c r="BP735" i="1"/>
  <c r="AU735" i="1"/>
  <c r="BO735" i="1"/>
  <c r="AN735" i="1"/>
  <c r="AM735" i="1"/>
  <c r="AL735" i="1"/>
  <c r="BJ734" i="1"/>
  <c r="BI734" i="1"/>
  <c r="BH734" i="1"/>
  <c r="BG734" i="1"/>
  <c r="BF734" i="1"/>
  <c r="BE734" i="1"/>
  <c r="BD734" i="1"/>
  <c r="BC734" i="1"/>
  <c r="AV734" i="1"/>
  <c r="BP734" i="1"/>
  <c r="AU734" i="1"/>
  <c r="BO734" i="1"/>
  <c r="AN734" i="1"/>
  <c r="AM734" i="1"/>
  <c r="AL734" i="1"/>
  <c r="BJ733" i="1"/>
  <c r="BI733" i="1"/>
  <c r="BH733" i="1"/>
  <c r="BG733" i="1"/>
  <c r="BF733" i="1"/>
  <c r="BE733" i="1"/>
  <c r="BD733" i="1"/>
  <c r="BC733" i="1"/>
  <c r="AV733" i="1"/>
  <c r="BP733" i="1"/>
  <c r="AU733" i="1"/>
  <c r="BO733" i="1"/>
  <c r="AN733" i="1"/>
  <c r="AM733" i="1"/>
  <c r="AL733" i="1"/>
  <c r="BJ732" i="1"/>
  <c r="BI732" i="1"/>
  <c r="BH732" i="1"/>
  <c r="BG732" i="1"/>
  <c r="BF732" i="1"/>
  <c r="BE732" i="1"/>
  <c r="BD732" i="1"/>
  <c r="BC732" i="1"/>
  <c r="AV732" i="1"/>
  <c r="BP732" i="1"/>
  <c r="AU732" i="1"/>
  <c r="BO732" i="1"/>
  <c r="AN732" i="1"/>
  <c r="AM732" i="1"/>
  <c r="AL732" i="1"/>
  <c r="BJ731" i="1"/>
  <c r="BI731" i="1"/>
  <c r="BH731" i="1"/>
  <c r="BG731" i="1"/>
  <c r="BF731" i="1"/>
  <c r="BE731" i="1"/>
  <c r="BD731" i="1"/>
  <c r="BC731" i="1"/>
  <c r="AV731" i="1"/>
  <c r="BP731" i="1"/>
  <c r="AU731" i="1"/>
  <c r="BO731" i="1"/>
  <c r="AN731" i="1"/>
  <c r="AM731" i="1"/>
  <c r="AL731" i="1"/>
  <c r="BJ730" i="1"/>
  <c r="BI730" i="1"/>
  <c r="BH730" i="1"/>
  <c r="BG730" i="1"/>
  <c r="BF730" i="1"/>
  <c r="BE730" i="1"/>
  <c r="BD730" i="1"/>
  <c r="BC730" i="1"/>
  <c r="AV730" i="1"/>
  <c r="BP730" i="1"/>
  <c r="AU730" i="1"/>
  <c r="BO730" i="1"/>
  <c r="AN730" i="1"/>
  <c r="AM730" i="1"/>
  <c r="AL730" i="1"/>
  <c r="BJ729" i="1"/>
  <c r="BI729" i="1"/>
  <c r="BH729" i="1"/>
  <c r="BG729" i="1"/>
  <c r="BF729" i="1"/>
  <c r="BE729" i="1"/>
  <c r="BD729" i="1"/>
  <c r="BC729" i="1"/>
  <c r="AV729" i="1"/>
  <c r="BP729" i="1"/>
  <c r="AU729" i="1"/>
  <c r="BO729" i="1"/>
  <c r="AN729" i="1"/>
  <c r="AM729" i="1"/>
  <c r="AL729" i="1"/>
  <c r="BJ728" i="1"/>
  <c r="BI728" i="1"/>
  <c r="BH728" i="1"/>
  <c r="BG728" i="1"/>
  <c r="BF728" i="1"/>
  <c r="BE728" i="1"/>
  <c r="BD728" i="1"/>
  <c r="BC728" i="1"/>
  <c r="AV728" i="1"/>
  <c r="BP728" i="1"/>
  <c r="AU728" i="1"/>
  <c r="BO728" i="1"/>
  <c r="AN728" i="1"/>
  <c r="AM728" i="1"/>
  <c r="AL728" i="1"/>
  <c r="BJ727" i="1"/>
  <c r="BI727" i="1"/>
  <c r="BH727" i="1"/>
  <c r="BG727" i="1"/>
  <c r="BF727" i="1"/>
  <c r="BE727" i="1"/>
  <c r="BD727" i="1"/>
  <c r="BC727" i="1"/>
  <c r="AV727" i="1"/>
  <c r="BP727" i="1"/>
  <c r="AU727" i="1"/>
  <c r="BO727" i="1"/>
  <c r="AN727" i="1"/>
  <c r="AM727" i="1"/>
  <c r="AL727" i="1"/>
  <c r="BJ726" i="1"/>
  <c r="BI726" i="1"/>
  <c r="BH726" i="1"/>
  <c r="BG726" i="1"/>
  <c r="BF726" i="1"/>
  <c r="BE726" i="1"/>
  <c r="BD726" i="1"/>
  <c r="BC726" i="1"/>
  <c r="AV726" i="1"/>
  <c r="BP726" i="1"/>
  <c r="AU726" i="1"/>
  <c r="BO726" i="1"/>
  <c r="AN726" i="1"/>
  <c r="AM726" i="1"/>
  <c r="AL726" i="1"/>
  <c r="BJ725" i="1"/>
  <c r="BI725" i="1"/>
  <c r="BH725" i="1"/>
  <c r="BG725" i="1"/>
  <c r="BF725" i="1"/>
  <c r="BE725" i="1"/>
  <c r="BD725" i="1"/>
  <c r="BC725" i="1"/>
  <c r="AV725" i="1"/>
  <c r="BP725" i="1"/>
  <c r="AU725" i="1"/>
  <c r="BO725" i="1"/>
  <c r="AN725" i="1"/>
  <c r="AM725" i="1"/>
  <c r="AL725" i="1"/>
  <c r="BJ724" i="1"/>
  <c r="BI724" i="1"/>
  <c r="BH724" i="1"/>
  <c r="BG724" i="1"/>
  <c r="BF724" i="1"/>
  <c r="BE724" i="1"/>
  <c r="BD724" i="1"/>
  <c r="BC724" i="1"/>
  <c r="AV724" i="1"/>
  <c r="BP724" i="1"/>
  <c r="AU724" i="1"/>
  <c r="BO724" i="1"/>
  <c r="AN724" i="1"/>
  <c r="AM724" i="1"/>
  <c r="AL724" i="1"/>
  <c r="BJ723" i="1"/>
  <c r="BI723" i="1"/>
  <c r="BH723" i="1"/>
  <c r="BG723" i="1"/>
  <c r="BF723" i="1"/>
  <c r="BE723" i="1"/>
  <c r="BD723" i="1"/>
  <c r="BC723" i="1"/>
  <c r="AV723" i="1"/>
  <c r="BP723" i="1"/>
  <c r="AU723" i="1"/>
  <c r="BO723" i="1"/>
  <c r="AN723" i="1"/>
  <c r="AM723" i="1"/>
  <c r="AL723" i="1"/>
  <c r="BJ722" i="1"/>
  <c r="BI722" i="1"/>
  <c r="BH722" i="1"/>
  <c r="BG722" i="1"/>
  <c r="BF722" i="1"/>
  <c r="BE722" i="1"/>
  <c r="BD722" i="1"/>
  <c r="BC722" i="1"/>
  <c r="AV722" i="1"/>
  <c r="BP722" i="1"/>
  <c r="AU722" i="1"/>
  <c r="BO722" i="1"/>
  <c r="AN722" i="1"/>
  <c r="AM722" i="1"/>
  <c r="AL722" i="1"/>
  <c r="BJ721" i="1"/>
  <c r="BI721" i="1"/>
  <c r="BH721" i="1"/>
  <c r="BG721" i="1"/>
  <c r="BF721" i="1"/>
  <c r="BE721" i="1"/>
  <c r="BD721" i="1"/>
  <c r="BC721" i="1"/>
  <c r="AV721" i="1"/>
  <c r="BP721" i="1"/>
  <c r="AU721" i="1"/>
  <c r="BO721" i="1"/>
  <c r="AN721" i="1"/>
  <c r="AM721" i="1"/>
  <c r="AL721" i="1"/>
  <c r="BJ720" i="1"/>
  <c r="BI720" i="1"/>
  <c r="BH720" i="1"/>
  <c r="BG720" i="1"/>
  <c r="BF720" i="1"/>
  <c r="BE720" i="1"/>
  <c r="BD720" i="1"/>
  <c r="BC720" i="1"/>
  <c r="AV720" i="1"/>
  <c r="BP720" i="1"/>
  <c r="AU720" i="1"/>
  <c r="BO720" i="1"/>
  <c r="AN720" i="1"/>
  <c r="AM720" i="1"/>
  <c r="AL720" i="1"/>
  <c r="BJ719" i="1"/>
  <c r="BI719" i="1"/>
  <c r="BH719" i="1"/>
  <c r="BG719" i="1"/>
  <c r="BF719" i="1"/>
  <c r="BE719" i="1"/>
  <c r="BD719" i="1"/>
  <c r="BC719" i="1"/>
  <c r="AV719" i="1"/>
  <c r="BP719" i="1"/>
  <c r="AU719" i="1"/>
  <c r="BO719" i="1"/>
  <c r="AN719" i="1"/>
  <c r="AM719" i="1"/>
  <c r="AL719" i="1"/>
  <c r="BJ718" i="1"/>
  <c r="BI718" i="1"/>
  <c r="BH718" i="1"/>
  <c r="BG718" i="1"/>
  <c r="BF718" i="1"/>
  <c r="BE718" i="1"/>
  <c r="BD718" i="1"/>
  <c r="BC718" i="1"/>
  <c r="AV718" i="1"/>
  <c r="BP718" i="1"/>
  <c r="AU718" i="1"/>
  <c r="BO718" i="1"/>
  <c r="AN718" i="1"/>
  <c r="AM718" i="1"/>
  <c r="AL718" i="1"/>
  <c r="BJ717" i="1"/>
  <c r="BI717" i="1"/>
  <c r="BH717" i="1"/>
  <c r="BG717" i="1"/>
  <c r="BF717" i="1"/>
  <c r="BE717" i="1"/>
  <c r="BD717" i="1"/>
  <c r="BC717" i="1"/>
  <c r="AV717" i="1"/>
  <c r="BP717" i="1"/>
  <c r="AU717" i="1"/>
  <c r="BO717" i="1"/>
  <c r="AN717" i="1"/>
  <c r="AM717" i="1"/>
  <c r="AL717" i="1"/>
  <c r="BJ716" i="1"/>
  <c r="BI716" i="1"/>
  <c r="BH716" i="1"/>
  <c r="BG716" i="1"/>
  <c r="BF716" i="1"/>
  <c r="BE716" i="1"/>
  <c r="BD716" i="1"/>
  <c r="BC716" i="1"/>
  <c r="AV716" i="1"/>
  <c r="BP716" i="1"/>
  <c r="AU716" i="1"/>
  <c r="BO716" i="1"/>
  <c r="AN716" i="1"/>
  <c r="AM716" i="1"/>
  <c r="AL716" i="1"/>
  <c r="BJ715" i="1"/>
  <c r="BI715" i="1"/>
  <c r="BH715" i="1"/>
  <c r="BG715" i="1"/>
  <c r="BF715" i="1"/>
  <c r="BE715" i="1"/>
  <c r="BD715" i="1"/>
  <c r="BC715" i="1"/>
  <c r="AV715" i="1"/>
  <c r="BP715" i="1"/>
  <c r="AU715" i="1"/>
  <c r="BO715" i="1"/>
  <c r="AN715" i="1"/>
  <c r="AM715" i="1"/>
  <c r="AL715" i="1"/>
  <c r="BJ714" i="1"/>
  <c r="BI714" i="1"/>
  <c r="BH714" i="1"/>
  <c r="BG714" i="1"/>
  <c r="BF714" i="1"/>
  <c r="BE714" i="1"/>
  <c r="BD714" i="1"/>
  <c r="BC714" i="1"/>
  <c r="AV714" i="1"/>
  <c r="AU714" i="1"/>
  <c r="BO714" i="1"/>
  <c r="AN714" i="1"/>
  <c r="AM714" i="1"/>
  <c r="AL714" i="1"/>
  <c r="BJ713" i="1"/>
  <c r="BI713" i="1"/>
  <c r="BH713" i="1"/>
  <c r="BG713" i="1"/>
  <c r="BF713" i="1"/>
  <c r="BE713" i="1"/>
  <c r="BD713" i="1"/>
  <c r="BC713" i="1"/>
  <c r="AV713" i="1"/>
  <c r="BP713" i="1"/>
  <c r="AU713" i="1"/>
  <c r="BO713" i="1"/>
  <c r="AN713" i="1"/>
  <c r="AM713" i="1"/>
  <c r="AL713" i="1"/>
  <c r="BJ712" i="1"/>
  <c r="BI712" i="1"/>
  <c r="BH712" i="1"/>
  <c r="BG712" i="1"/>
  <c r="BF712" i="1"/>
  <c r="BE712" i="1"/>
  <c r="BD712" i="1"/>
  <c r="BC712" i="1"/>
  <c r="AV712" i="1"/>
  <c r="BP712" i="1"/>
  <c r="AU712" i="1"/>
  <c r="BO712" i="1"/>
  <c r="AN712" i="1"/>
  <c r="AM712" i="1"/>
  <c r="AL712" i="1"/>
  <c r="BJ711" i="1"/>
  <c r="BI711" i="1"/>
  <c r="BH711" i="1"/>
  <c r="BG711" i="1"/>
  <c r="BF711" i="1"/>
  <c r="BE711" i="1"/>
  <c r="BD711" i="1"/>
  <c r="BC711" i="1"/>
  <c r="AV711" i="1"/>
  <c r="BP711" i="1"/>
  <c r="AU711" i="1"/>
  <c r="BO711" i="1"/>
  <c r="AN711" i="1"/>
  <c r="AM711" i="1"/>
  <c r="AL711" i="1"/>
  <c r="BJ710" i="1"/>
  <c r="BI710" i="1"/>
  <c r="BH710" i="1"/>
  <c r="BG710" i="1"/>
  <c r="BF710" i="1"/>
  <c r="BE710" i="1"/>
  <c r="BD710" i="1"/>
  <c r="BC710" i="1"/>
  <c r="AV710" i="1"/>
  <c r="BP710" i="1"/>
  <c r="AU710" i="1"/>
  <c r="BO710" i="1"/>
  <c r="AN710" i="1"/>
  <c r="AM710" i="1"/>
  <c r="AL710" i="1"/>
  <c r="BJ709" i="1"/>
  <c r="BI709" i="1"/>
  <c r="BH709" i="1"/>
  <c r="BG709" i="1"/>
  <c r="BF709" i="1"/>
  <c r="BE709" i="1"/>
  <c r="BD709" i="1"/>
  <c r="BC709" i="1"/>
  <c r="AV709" i="1"/>
  <c r="BP709" i="1"/>
  <c r="AU709" i="1"/>
  <c r="BO709" i="1"/>
  <c r="AN709" i="1"/>
  <c r="AM709" i="1"/>
  <c r="AL709" i="1"/>
  <c r="BJ708" i="1"/>
  <c r="BI708" i="1"/>
  <c r="BH708" i="1"/>
  <c r="BG708" i="1"/>
  <c r="BF708" i="1"/>
  <c r="BE708" i="1"/>
  <c r="BD708" i="1"/>
  <c r="BC708" i="1"/>
  <c r="AV708" i="1"/>
  <c r="BP708" i="1"/>
  <c r="AU708" i="1"/>
  <c r="BO708" i="1"/>
  <c r="AN708" i="1"/>
  <c r="AM708" i="1"/>
  <c r="AL708" i="1"/>
  <c r="BJ707" i="1"/>
  <c r="BI707" i="1"/>
  <c r="BH707" i="1"/>
  <c r="BG707" i="1"/>
  <c r="BF707" i="1"/>
  <c r="BE707" i="1"/>
  <c r="BD707" i="1"/>
  <c r="BC707" i="1"/>
  <c r="AV707" i="1"/>
  <c r="BP707" i="1"/>
  <c r="AU707" i="1"/>
  <c r="BO707" i="1"/>
  <c r="AN707" i="1"/>
  <c r="AM707" i="1"/>
  <c r="AL707" i="1"/>
  <c r="BJ706" i="1"/>
  <c r="BI706" i="1"/>
  <c r="BH706" i="1"/>
  <c r="BG706" i="1"/>
  <c r="BF706" i="1"/>
  <c r="BE706" i="1"/>
  <c r="BD706" i="1"/>
  <c r="BC706" i="1"/>
  <c r="AV706" i="1"/>
  <c r="BP706" i="1"/>
  <c r="AU706" i="1"/>
  <c r="BO706" i="1"/>
  <c r="AN706" i="1"/>
  <c r="AM706" i="1"/>
  <c r="AL706" i="1"/>
  <c r="BJ705" i="1"/>
  <c r="BI705" i="1"/>
  <c r="BH705" i="1"/>
  <c r="BG705" i="1"/>
  <c r="BF705" i="1"/>
  <c r="BE705" i="1"/>
  <c r="BD705" i="1"/>
  <c r="BC705" i="1"/>
  <c r="AV705" i="1"/>
  <c r="BP705" i="1"/>
  <c r="AU705" i="1"/>
  <c r="BO705" i="1"/>
  <c r="AN705" i="1"/>
  <c r="AM705" i="1"/>
  <c r="AL705" i="1"/>
  <c r="BJ704" i="1"/>
  <c r="BI704" i="1"/>
  <c r="BH704" i="1"/>
  <c r="BG704" i="1"/>
  <c r="BF704" i="1"/>
  <c r="BE704" i="1"/>
  <c r="BD704" i="1"/>
  <c r="BC704" i="1"/>
  <c r="AV704" i="1"/>
  <c r="BP704" i="1"/>
  <c r="AU704" i="1"/>
  <c r="BO704" i="1"/>
  <c r="AN704" i="1"/>
  <c r="AM704" i="1"/>
  <c r="AL704" i="1"/>
  <c r="BJ703" i="1"/>
  <c r="BI703" i="1"/>
  <c r="BH703" i="1"/>
  <c r="BG703" i="1"/>
  <c r="BF703" i="1"/>
  <c r="BE703" i="1"/>
  <c r="BD703" i="1"/>
  <c r="BC703" i="1"/>
  <c r="AV703" i="1"/>
  <c r="BP703" i="1"/>
  <c r="AU703" i="1"/>
  <c r="BO703" i="1"/>
  <c r="AN703" i="1"/>
  <c r="AM703" i="1"/>
  <c r="AL703" i="1"/>
  <c r="BJ702" i="1"/>
  <c r="BI702" i="1"/>
  <c r="BH702" i="1"/>
  <c r="BG702" i="1"/>
  <c r="BF702" i="1"/>
  <c r="BE702" i="1"/>
  <c r="BD702" i="1"/>
  <c r="BC702" i="1"/>
  <c r="AV702" i="1"/>
  <c r="BP702" i="1"/>
  <c r="AU702" i="1"/>
  <c r="BO702" i="1"/>
  <c r="AN702" i="1"/>
  <c r="AM702" i="1"/>
  <c r="AL702" i="1"/>
  <c r="BJ701" i="1"/>
  <c r="BI701" i="1"/>
  <c r="BH701" i="1"/>
  <c r="BG701" i="1"/>
  <c r="BF701" i="1"/>
  <c r="BE701" i="1"/>
  <c r="BD701" i="1"/>
  <c r="BC701" i="1"/>
  <c r="AV701" i="1"/>
  <c r="BP701" i="1"/>
  <c r="AU701" i="1"/>
  <c r="BO701" i="1"/>
  <c r="AN701" i="1"/>
  <c r="AM701" i="1"/>
  <c r="AL701" i="1"/>
  <c r="BJ700" i="1"/>
  <c r="BI700" i="1"/>
  <c r="BH700" i="1"/>
  <c r="BG700" i="1"/>
  <c r="BF700" i="1"/>
  <c r="BE700" i="1"/>
  <c r="BD700" i="1"/>
  <c r="BC700" i="1"/>
  <c r="AV700" i="1"/>
  <c r="BP700" i="1"/>
  <c r="AU700" i="1"/>
  <c r="BO700" i="1"/>
  <c r="AN700" i="1"/>
  <c r="AM700" i="1"/>
  <c r="AL700" i="1"/>
  <c r="BJ699" i="1"/>
  <c r="BI699" i="1"/>
  <c r="BH699" i="1"/>
  <c r="BG699" i="1"/>
  <c r="BF699" i="1"/>
  <c r="BE699" i="1"/>
  <c r="BD699" i="1"/>
  <c r="BC699" i="1"/>
  <c r="AV699" i="1"/>
  <c r="BP699" i="1"/>
  <c r="AU699" i="1"/>
  <c r="BO699" i="1"/>
  <c r="AN699" i="1"/>
  <c r="AM699" i="1"/>
  <c r="AL699" i="1"/>
  <c r="BJ698" i="1"/>
  <c r="BI698" i="1"/>
  <c r="BH698" i="1"/>
  <c r="BG698" i="1"/>
  <c r="BF698" i="1"/>
  <c r="BE698" i="1"/>
  <c r="BD698" i="1"/>
  <c r="BC698" i="1"/>
  <c r="AV698" i="1"/>
  <c r="BP698" i="1"/>
  <c r="AU698" i="1"/>
  <c r="BO698" i="1"/>
  <c r="AN698" i="1"/>
  <c r="AM698" i="1"/>
  <c r="AL698" i="1"/>
  <c r="BJ697" i="1"/>
  <c r="BI697" i="1"/>
  <c r="BH697" i="1"/>
  <c r="BG697" i="1"/>
  <c r="BF697" i="1"/>
  <c r="BE697" i="1"/>
  <c r="BD697" i="1"/>
  <c r="BC697" i="1"/>
  <c r="AV697" i="1"/>
  <c r="BP697" i="1"/>
  <c r="AU697" i="1"/>
  <c r="BO697" i="1"/>
  <c r="AN697" i="1"/>
  <c r="AM697" i="1"/>
  <c r="AL697" i="1"/>
  <c r="BJ696" i="1"/>
  <c r="BI696" i="1"/>
  <c r="BH696" i="1"/>
  <c r="BG696" i="1"/>
  <c r="BF696" i="1"/>
  <c r="BE696" i="1"/>
  <c r="BD696" i="1"/>
  <c r="BC696" i="1"/>
  <c r="AV696" i="1"/>
  <c r="BP696" i="1"/>
  <c r="AU696" i="1"/>
  <c r="BO696" i="1"/>
  <c r="AN696" i="1"/>
  <c r="AM696" i="1"/>
  <c r="AL696" i="1"/>
  <c r="BJ695" i="1"/>
  <c r="BI695" i="1"/>
  <c r="BH695" i="1"/>
  <c r="BG695" i="1"/>
  <c r="BF695" i="1"/>
  <c r="BE695" i="1"/>
  <c r="BD695" i="1"/>
  <c r="BC695" i="1"/>
  <c r="AV695" i="1"/>
  <c r="BP695" i="1"/>
  <c r="AU695" i="1"/>
  <c r="BO695" i="1"/>
  <c r="AN695" i="1"/>
  <c r="AM695" i="1"/>
  <c r="AL695" i="1"/>
  <c r="BJ694" i="1"/>
  <c r="BI694" i="1"/>
  <c r="BH694" i="1"/>
  <c r="BG694" i="1"/>
  <c r="BF694" i="1"/>
  <c r="BE694" i="1"/>
  <c r="BD694" i="1"/>
  <c r="BC694" i="1"/>
  <c r="AV694" i="1"/>
  <c r="BP694" i="1"/>
  <c r="AU694" i="1"/>
  <c r="BO694" i="1"/>
  <c r="AN694" i="1"/>
  <c r="AM694" i="1"/>
  <c r="AL694" i="1"/>
  <c r="BJ693" i="1"/>
  <c r="BI693" i="1"/>
  <c r="BH693" i="1"/>
  <c r="BG693" i="1"/>
  <c r="BF693" i="1"/>
  <c r="BE693" i="1"/>
  <c r="BD693" i="1"/>
  <c r="BC693" i="1"/>
  <c r="AV693" i="1"/>
  <c r="BP693" i="1"/>
  <c r="AU693" i="1"/>
  <c r="BO693" i="1"/>
  <c r="AN693" i="1"/>
  <c r="AM693" i="1"/>
  <c r="AL693" i="1"/>
  <c r="BJ692" i="1"/>
  <c r="BI692" i="1"/>
  <c r="BH692" i="1"/>
  <c r="BG692" i="1"/>
  <c r="BF692" i="1"/>
  <c r="BE692" i="1"/>
  <c r="BD692" i="1"/>
  <c r="BC692" i="1"/>
  <c r="AV692" i="1"/>
  <c r="BP692" i="1"/>
  <c r="AU692" i="1"/>
  <c r="BO692" i="1"/>
  <c r="AN692" i="1"/>
  <c r="AM692" i="1"/>
  <c r="AL692" i="1"/>
  <c r="BJ691" i="1"/>
  <c r="BI691" i="1"/>
  <c r="BH691" i="1"/>
  <c r="BG691" i="1"/>
  <c r="BF691" i="1"/>
  <c r="BE691" i="1"/>
  <c r="BD691" i="1"/>
  <c r="BC691" i="1"/>
  <c r="AV691" i="1"/>
  <c r="BP691" i="1"/>
  <c r="AU691" i="1"/>
  <c r="BO691" i="1"/>
  <c r="AN691" i="1"/>
  <c r="AM691" i="1"/>
  <c r="AL691" i="1"/>
  <c r="BJ690" i="1"/>
  <c r="BI690" i="1"/>
  <c r="BH690" i="1"/>
  <c r="BG690" i="1"/>
  <c r="BF690" i="1"/>
  <c r="BE690" i="1"/>
  <c r="BD690" i="1"/>
  <c r="BC690" i="1"/>
  <c r="AV690" i="1"/>
  <c r="BP690" i="1"/>
  <c r="AU690" i="1"/>
  <c r="BO690" i="1"/>
  <c r="AN690" i="1"/>
  <c r="AM690" i="1"/>
  <c r="AL690" i="1"/>
  <c r="BJ689" i="1"/>
  <c r="BI689" i="1"/>
  <c r="BH689" i="1"/>
  <c r="BG689" i="1"/>
  <c r="BF689" i="1"/>
  <c r="BE689" i="1"/>
  <c r="BD689" i="1"/>
  <c r="BC689" i="1"/>
  <c r="AV689" i="1"/>
  <c r="BP689" i="1"/>
  <c r="AU689" i="1"/>
  <c r="BO689" i="1"/>
  <c r="AN689" i="1"/>
  <c r="AM689" i="1"/>
  <c r="AL689" i="1"/>
  <c r="BJ688" i="1"/>
  <c r="BI688" i="1"/>
  <c r="BH688" i="1"/>
  <c r="BG688" i="1"/>
  <c r="BF688" i="1"/>
  <c r="BE688" i="1"/>
  <c r="BD688" i="1"/>
  <c r="BC688" i="1"/>
  <c r="AV688" i="1"/>
  <c r="BP688" i="1"/>
  <c r="AU688" i="1"/>
  <c r="BO688" i="1"/>
  <c r="AN688" i="1"/>
  <c r="AM688" i="1"/>
  <c r="AL688" i="1"/>
  <c r="BJ687" i="1"/>
  <c r="BI687" i="1"/>
  <c r="BH687" i="1"/>
  <c r="BG687" i="1"/>
  <c r="BF687" i="1"/>
  <c r="BE687" i="1"/>
  <c r="BD687" i="1"/>
  <c r="BC687" i="1"/>
  <c r="AV687" i="1"/>
  <c r="BP687" i="1"/>
  <c r="AU687" i="1"/>
  <c r="BO687" i="1"/>
  <c r="AN687" i="1"/>
  <c r="AM687" i="1"/>
  <c r="AL687" i="1"/>
  <c r="BJ686" i="1"/>
  <c r="BI686" i="1"/>
  <c r="BH686" i="1"/>
  <c r="BG686" i="1"/>
  <c r="BF686" i="1"/>
  <c r="BE686" i="1"/>
  <c r="BD686" i="1"/>
  <c r="BC686" i="1"/>
  <c r="AV686" i="1"/>
  <c r="BP686" i="1"/>
  <c r="AU686" i="1"/>
  <c r="BO686" i="1"/>
  <c r="AN686" i="1"/>
  <c r="AM686" i="1"/>
  <c r="AL686" i="1"/>
  <c r="BJ685" i="1"/>
  <c r="BI685" i="1"/>
  <c r="BH685" i="1"/>
  <c r="BG685" i="1"/>
  <c r="BF685" i="1"/>
  <c r="BE685" i="1"/>
  <c r="BD685" i="1"/>
  <c r="BC685" i="1"/>
  <c r="AV685" i="1"/>
  <c r="BP685" i="1"/>
  <c r="AU685" i="1"/>
  <c r="BO685" i="1"/>
  <c r="AN685" i="1"/>
  <c r="AM685" i="1"/>
  <c r="AL685" i="1"/>
  <c r="BJ684" i="1"/>
  <c r="BI684" i="1"/>
  <c r="BH684" i="1"/>
  <c r="BG684" i="1"/>
  <c r="BF684" i="1"/>
  <c r="BE684" i="1"/>
  <c r="BD684" i="1"/>
  <c r="BC684" i="1"/>
  <c r="AV684" i="1"/>
  <c r="BP684" i="1"/>
  <c r="AU684" i="1"/>
  <c r="BO684" i="1"/>
  <c r="AN684" i="1"/>
  <c r="AM684" i="1"/>
  <c r="AL684" i="1"/>
  <c r="BJ683" i="1"/>
  <c r="BI683" i="1"/>
  <c r="BH683" i="1"/>
  <c r="BG683" i="1"/>
  <c r="BF683" i="1"/>
  <c r="BE683" i="1"/>
  <c r="BD683" i="1"/>
  <c r="BC683" i="1"/>
  <c r="AV683" i="1"/>
  <c r="BP683" i="1"/>
  <c r="AU683" i="1"/>
  <c r="BO683" i="1"/>
  <c r="AN683" i="1"/>
  <c r="AM683" i="1"/>
  <c r="AL683" i="1"/>
  <c r="BJ682" i="1"/>
  <c r="BI682" i="1"/>
  <c r="BH682" i="1"/>
  <c r="BG682" i="1"/>
  <c r="BF682" i="1"/>
  <c r="BE682" i="1"/>
  <c r="BD682" i="1"/>
  <c r="BC682" i="1"/>
  <c r="AV682" i="1"/>
  <c r="AU682" i="1"/>
  <c r="BO682" i="1"/>
  <c r="AN682" i="1"/>
  <c r="AM682" i="1"/>
  <c r="AL682" i="1"/>
  <c r="BJ681" i="1"/>
  <c r="BI681" i="1"/>
  <c r="BH681" i="1"/>
  <c r="BG681" i="1"/>
  <c r="BF681" i="1"/>
  <c r="BE681" i="1"/>
  <c r="BD681" i="1"/>
  <c r="BC681" i="1"/>
  <c r="AV681" i="1"/>
  <c r="BP681" i="1"/>
  <c r="AU681" i="1"/>
  <c r="BO681" i="1"/>
  <c r="AN681" i="1"/>
  <c r="AM681" i="1"/>
  <c r="AL681" i="1"/>
  <c r="BJ680" i="1"/>
  <c r="BI680" i="1"/>
  <c r="BH680" i="1"/>
  <c r="BG680" i="1"/>
  <c r="BF680" i="1"/>
  <c r="BE680" i="1"/>
  <c r="BD680" i="1"/>
  <c r="BC680" i="1"/>
  <c r="AV680" i="1"/>
  <c r="BP680" i="1"/>
  <c r="AU680" i="1"/>
  <c r="BO680" i="1"/>
  <c r="AN680" i="1"/>
  <c r="AM680" i="1"/>
  <c r="AL680" i="1"/>
  <c r="BJ679" i="1"/>
  <c r="BI679" i="1"/>
  <c r="BH679" i="1"/>
  <c r="BG679" i="1"/>
  <c r="BF679" i="1"/>
  <c r="BE679" i="1"/>
  <c r="BD679" i="1"/>
  <c r="BC679" i="1"/>
  <c r="AV679" i="1"/>
  <c r="BP679" i="1"/>
  <c r="AU679" i="1"/>
  <c r="BO679" i="1"/>
  <c r="AN679" i="1"/>
  <c r="AM679" i="1"/>
  <c r="AL679" i="1"/>
  <c r="BJ678" i="1"/>
  <c r="BI678" i="1"/>
  <c r="BH678" i="1"/>
  <c r="BG678" i="1"/>
  <c r="BF678" i="1"/>
  <c r="BE678" i="1"/>
  <c r="BD678" i="1"/>
  <c r="BC678" i="1"/>
  <c r="AV678" i="1"/>
  <c r="BP678" i="1"/>
  <c r="AU678" i="1"/>
  <c r="BO678" i="1"/>
  <c r="AN678" i="1"/>
  <c r="AM678" i="1"/>
  <c r="AL678" i="1"/>
  <c r="BJ677" i="1"/>
  <c r="BI677" i="1"/>
  <c r="BH677" i="1"/>
  <c r="BG677" i="1"/>
  <c r="BF677" i="1"/>
  <c r="BE677" i="1"/>
  <c r="BD677" i="1"/>
  <c r="BC677" i="1"/>
  <c r="AV677" i="1"/>
  <c r="BP677" i="1"/>
  <c r="AU677" i="1"/>
  <c r="BO677" i="1"/>
  <c r="AN677" i="1"/>
  <c r="AM677" i="1"/>
  <c r="AL677" i="1"/>
  <c r="BJ676" i="1"/>
  <c r="BI676" i="1"/>
  <c r="BH676" i="1"/>
  <c r="BG676" i="1"/>
  <c r="BF676" i="1"/>
  <c r="BE676" i="1"/>
  <c r="BD676" i="1"/>
  <c r="BC676" i="1"/>
  <c r="AV676" i="1"/>
  <c r="BP676" i="1"/>
  <c r="AU676" i="1"/>
  <c r="BO676" i="1"/>
  <c r="AN676" i="1"/>
  <c r="AM676" i="1"/>
  <c r="AL676" i="1"/>
  <c r="BJ675" i="1"/>
  <c r="BI675" i="1"/>
  <c r="BH675" i="1"/>
  <c r="BG675" i="1"/>
  <c r="BF675" i="1"/>
  <c r="BE675" i="1"/>
  <c r="BD675" i="1"/>
  <c r="BC675" i="1"/>
  <c r="AV675" i="1"/>
  <c r="BP675" i="1"/>
  <c r="AU675" i="1"/>
  <c r="BO675" i="1"/>
  <c r="AN675" i="1"/>
  <c r="AM675" i="1"/>
  <c r="AL675" i="1"/>
  <c r="BJ674" i="1"/>
  <c r="BI674" i="1"/>
  <c r="BH674" i="1"/>
  <c r="BG674" i="1"/>
  <c r="BF674" i="1"/>
  <c r="BE674" i="1"/>
  <c r="BD674" i="1"/>
  <c r="BC674" i="1"/>
  <c r="AV674" i="1"/>
  <c r="BP674" i="1"/>
  <c r="AU674" i="1"/>
  <c r="BO674" i="1"/>
  <c r="AN674" i="1"/>
  <c r="AM674" i="1"/>
  <c r="AL674" i="1"/>
  <c r="BJ673" i="1"/>
  <c r="BI673" i="1"/>
  <c r="BH673" i="1"/>
  <c r="BG673" i="1"/>
  <c r="BF673" i="1"/>
  <c r="BE673" i="1"/>
  <c r="BD673" i="1"/>
  <c r="BC673" i="1"/>
  <c r="AV673" i="1"/>
  <c r="BP673" i="1"/>
  <c r="AU673" i="1"/>
  <c r="BO673" i="1"/>
  <c r="AN673" i="1"/>
  <c r="AM673" i="1"/>
  <c r="AL673" i="1"/>
  <c r="BJ672" i="1"/>
  <c r="BI672" i="1"/>
  <c r="BH672" i="1"/>
  <c r="BG672" i="1"/>
  <c r="BF672" i="1"/>
  <c r="BE672" i="1"/>
  <c r="BD672" i="1"/>
  <c r="BC672" i="1"/>
  <c r="AV672" i="1"/>
  <c r="BP672" i="1"/>
  <c r="AU672" i="1"/>
  <c r="BO672" i="1"/>
  <c r="AN672" i="1"/>
  <c r="AM672" i="1"/>
  <c r="AL672" i="1"/>
  <c r="BJ671" i="1"/>
  <c r="BI671" i="1"/>
  <c r="BH671" i="1"/>
  <c r="BG671" i="1"/>
  <c r="BF671" i="1"/>
  <c r="BE671" i="1"/>
  <c r="BD671" i="1"/>
  <c r="BC671" i="1"/>
  <c r="AV671" i="1"/>
  <c r="BP671" i="1"/>
  <c r="AU671" i="1"/>
  <c r="BO671" i="1"/>
  <c r="AN671" i="1"/>
  <c r="AM671" i="1"/>
  <c r="AL671" i="1"/>
  <c r="BJ670" i="1"/>
  <c r="BI670" i="1"/>
  <c r="BH670" i="1"/>
  <c r="BG670" i="1"/>
  <c r="BF670" i="1"/>
  <c r="BE670" i="1"/>
  <c r="BD670" i="1"/>
  <c r="BC670" i="1"/>
  <c r="AV670" i="1"/>
  <c r="BP670" i="1"/>
  <c r="AU670" i="1"/>
  <c r="BO670" i="1"/>
  <c r="AN670" i="1"/>
  <c r="AM670" i="1"/>
  <c r="AL670" i="1"/>
  <c r="BJ669" i="1"/>
  <c r="BI669" i="1"/>
  <c r="BH669" i="1"/>
  <c r="BG669" i="1"/>
  <c r="BF669" i="1"/>
  <c r="BE669" i="1"/>
  <c r="BD669" i="1"/>
  <c r="BC669" i="1"/>
  <c r="AV669" i="1"/>
  <c r="BP669" i="1"/>
  <c r="AU669" i="1"/>
  <c r="BO669" i="1"/>
  <c r="AN669" i="1"/>
  <c r="AM669" i="1"/>
  <c r="AL669" i="1"/>
  <c r="BJ668" i="1"/>
  <c r="BI668" i="1"/>
  <c r="BH668" i="1"/>
  <c r="BG668" i="1"/>
  <c r="BF668" i="1"/>
  <c r="BE668" i="1"/>
  <c r="BD668" i="1"/>
  <c r="BC668" i="1"/>
  <c r="AV668" i="1"/>
  <c r="BP668" i="1"/>
  <c r="AU668" i="1"/>
  <c r="BO668" i="1"/>
  <c r="AN668" i="1"/>
  <c r="AM668" i="1"/>
  <c r="AL668" i="1"/>
  <c r="BJ667" i="1"/>
  <c r="BI667" i="1"/>
  <c r="BH667" i="1"/>
  <c r="BG667" i="1"/>
  <c r="BF667" i="1"/>
  <c r="BE667" i="1"/>
  <c r="BD667" i="1"/>
  <c r="BC667" i="1"/>
  <c r="AV667" i="1"/>
  <c r="BP667" i="1"/>
  <c r="AU667" i="1"/>
  <c r="BO667" i="1"/>
  <c r="AN667" i="1"/>
  <c r="AM667" i="1"/>
  <c r="AL667" i="1"/>
  <c r="BJ666" i="1"/>
  <c r="BI666" i="1"/>
  <c r="BH666" i="1"/>
  <c r="BG666" i="1"/>
  <c r="BF666" i="1"/>
  <c r="BE666" i="1"/>
  <c r="BD666" i="1"/>
  <c r="BC666" i="1"/>
  <c r="AV666" i="1"/>
  <c r="BP666" i="1"/>
  <c r="AU666" i="1"/>
  <c r="BO666" i="1"/>
  <c r="AN666" i="1"/>
  <c r="AM666" i="1"/>
  <c r="AL666" i="1"/>
  <c r="BJ665" i="1"/>
  <c r="BI665" i="1"/>
  <c r="BH665" i="1"/>
  <c r="BG665" i="1"/>
  <c r="BF665" i="1"/>
  <c r="BE665" i="1"/>
  <c r="BD665" i="1"/>
  <c r="BC665" i="1"/>
  <c r="AV665" i="1"/>
  <c r="BP665" i="1"/>
  <c r="AU665" i="1"/>
  <c r="BO665" i="1"/>
  <c r="AN665" i="1"/>
  <c r="AM665" i="1"/>
  <c r="AL665" i="1"/>
  <c r="BJ664" i="1"/>
  <c r="BI664" i="1"/>
  <c r="BH664" i="1"/>
  <c r="BG664" i="1"/>
  <c r="BF664" i="1"/>
  <c r="BE664" i="1"/>
  <c r="BD664" i="1"/>
  <c r="BC664" i="1"/>
  <c r="AV664" i="1"/>
  <c r="BP664" i="1"/>
  <c r="AU664" i="1"/>
  <c r="BO664" i="1"/>
  <c r="AN664" i="1"/>
  <c r="AM664" i="1"/>
  <c r="AL664" i="1"/>
  <c r="BJ663" i="1"/>
  <c r="BI663" i="1"/>
  <c r="BH663" i="1"/>
  <c r="BG663" i="1"/>
  <c r="BF663" i="1"/>
  <c r="BE663" i="1"/>
  <c r="BD663" i="1"/>
  <c r="BC663" i="1"/>
  <c r="AV663" i="1"/>
  <c r="BP663" i="1"/>
  <c r="AU663" i="1"/>
  <c r="BO663" i="1"/>
  <c r="AN663" i="1"/>
  <c r="AM663" i="1"/>
  <c r="AL663" i="1"/>
  <c r="BJ662" i="1"/>
  <c r="BI662" i="1"/>
  <c r="BH662" i="1"/>
  <c r="BG662" i="1"/>
  <c r="BF662" i="1"/>
  <c r="BE662" i="1"/>
  <c r="BD662" i="1"/>
  <c r="BC662" i="1"/>
  <c r="AV662" i="1"/>
  <c r="BP662" i="1"/>
  <c r="AU662" i="1"/>
  <c r="BO662" i="1"/>
  <c r="AN662" i="1"/>
  <c r="AM662" i="1"/>
  <c r="AL662" i="1"/>
  <c r="BJ661" i="1"/>
  <c r="BI661" i="1"/>
  <c r="BH661" i="1"/>
  <c r="BG661" i="1"/>
  <c r="BF661" i="1"/>
  <c r="BE661" i="1"/>
  <c r="BD661" i="1"/>
  <c r="BC661" i="1"/>
  <c r="AV661" i="1"/>
  <c r="BP661" i="1"/>
  <c r="AU661" i="1"/>
  <c r="BO661" i="1"/>
  <c r="AN661" i="1"/>
  <c r="AM661" i="1"/>
  <c r="AL661" i="1"/>
  <c r="BJ660" i="1"/>
  <c r="BI660" i="1"/>
  <c r="BH660" i="1"/>
  <c r="BG660" i="1"/>
  <c r="BF660" i="1"/>
  <c r="BE660" i="1"/>
  <c r="BD660" i="1"/>
  <c r="BC660" i="1"/>
  <c r="AV660" i="1"/>
  <c r="BP660" i="1"/>
  <c r="AU660" i="1"/>
  <c r="BO660" i="1"/>
  <c r="AN660" i="1"/>
  <c r="AM660" i="1"/>
  <c r="AL660" i="1"/>
  <c r="BJ659" i="1"/>
  <c r="BI659" i="1"/>
  <c r="BH659" i="1"/>
  <c r="BG659" i="1"/>
  <c r="BF659" i="1"/>
  <c r="BE659" i="1"/>
  <c r="BD659" i="1"/>
  <c r="BC659" i="1"/>
  <c r="AV659" i="1"/>
  <c r="BP659" i="1"/>
  <c r="AU659" i="1"/>
  <c r="BO659" i="1"/>
  <c r="AN659" i="1"/>
  <c r="AM659" i="1"/>
  <c r="AL659" i="1"/>
  <c r="BJ658" i="1"/>
  <c r="BI658" i="1"/>
  <c r="BH658" i="1"/>
  <c r="BG658" i="1"/>
  <c r="BF658" i="1"/>
  <c r="BE658" i="1"/>
  <c r="BD658" i="1"/>
  <c r="BC658" i="1"/>
  <c r="AV658" i="1"/>
  <c r="BP658" i="1"/>
  <c r="AU658" i="1"/>
  <c r="BO658" i="1"/>
  <c r="AN658" i="1"/>
  <c r="AM658" i="1"/>
  <c r="AL658" i="1"/>
  <c r="BJ657" i="1"/>
  <c r="BI657" i="1"/>
  <c r="BH657" i="1"/>
  <c r="BG657" i="1"/>
  <c r="BF657" i="1"/>
  <c r="BE657" i="1"/>
  <c r="BD657" i="1"/>
  <c r="BC657" i="1"/>
  <c r="AV657" i="1"/>
  <c r="BP657" i="1"/>
  <c r="AU657" i="1"/>
  <c r="BO657" i="1"/>
  <c r="AN657" i="1"/>
  <c r="AM657" i="1"/>
  <c r="AL657" i="1"/>
  <c r="BJ656" i="1"/>
  <c r="BI656" i="1"/>
  <c r="BH656" i="1"/>
  <c r="BG656" i="1"/>
  <c r="BF656" i="1"/>
  <c r="BE656" i="1"/>
  <c r="BD656" i="1"/>
  <c r="BC656" i="1"/>
  <c r="AV656" i="1"/>
  <c r="BP656" i="1"/>
  <c r="AU656" i="1"/>
  <c r="BO656" i="1"/>
  <c r="AN656" i="1"/>
  <c r="AM656" i="1"/>
  <c r="AL656" i="1"/>
  <c r="BJ655" i="1"/>
  <c r="BI655" i="1"/>
  <c r="BH655" i="1"/>
  <c r="BG655" i="1"/>
  <c r="BF655" i="1"/>
  <c r="BE655" i="1"/>
  <c r="BD655" i="1"/>
  <c r="BC655" i="1"/>
  <c r="AV655" i="1"/>
  <c r="BP655" i="1"/>
  <c r="AU655" i="1"/>
  <c r="BO655" i="1"/>
  <c r="AN655" i="1"/>
  <c r="AM655" i="1"/>
  <c r="AL655" i="1"/>
  <c r="BJ654" i="1"/>
  <c r="BI654" i="1"/>
  <c r="BH654" i="1"/>
  <c r="BG654" i="1"/>
  <c r="BF654" i="1"/>
  <c r="BE654" i="1"/>
  <c r="BD654" i="1"/>
  <c r="BC654" i="1"/>
  <c r="AV654" i="1"/>
  <c r="BP654" i="1"/>
  <c r="AU654" i="1"/>
  <c r="BO654" i="1"/>
  <c r="AN654" i="1"/>
  <c r="AM654" i="1"/>
  <c r="AL654" i="1"/>
  <c r="BJ653" i="1"/>
  <c r="BI653" i="1"/>
  <c r="BH653" i="1"/>
  <c r="BG653" i="1"/>
  <c r="BF653" i="1"/>
  <c r="BE653" i="1"/>
  <c r="BD653" i="1"/>
  <c r="BC653" i="1"/>
  <c r="AV653" i="1"/>
  <c r="BP653" i="1"/>
  <c r="AU653" i="1"/>
  <c r="BO653" i="1"/>
  <c r="AN653" i="1"/>
  <c r="AM653" i="1"/>
  <c r="AL653" i="1"/>
  <c r="BJ652" i="1"/>
  <c r="BI652" i="1"/>
  <c r="BH652" i="1"/>
  <c r="BG652" i="1"/>
  <c r="BF652" i="1"/>
  <c r="BE652" i="1"/>
  <c r="BD652" i="1"/>
  <c r="BC652" i="1"/>
  <c r="AV652" i="1"/>
  <c r="BP652" i="1"/>
  <c r="AU652" i="1"/>
  <c r="BO652" i="1"/>
  <c r="AN652" i="1"/>
  <c r="AM652" i="1"/>
  <c r="AL652" i="1"/>
  <c r="BJ651" i="1"/>
  <c r="BI651" i="1"/>
  <c r="BH651" i="1"/>
  <c r="BG651" i="1"/>
  <c r="BF651" i="1"/>
  <c r="BE651" i="1"/>
  <c r="BD651" i="1"/>
  <c r="BC651" i="1"/>
  <c r="AV651" i="1"/>
  <c r="BP651" i="1"/>
  <c r="AU651" i="1"/>
  <c r="BO651" i="1"/>
  <c r="AN651" i="1"/>
  <c r="AM651" i="1"/>
  <c r="AL651" i="1"/>
  <c r="BJ650" i="1"/>
  <c r="BI650" i="1"/>
  <c r="BH650" i="1"/>
  <c r="BG650" i="1"/>
  <c r="BF650" i="1"/>
  <c r="BE650" i="1"/>
  <c r="BD650" i="1"/>
  <c r="BC650" i="1"/>
  <c r="AV650" i="1"/>
  <c r="AU650" i="1"/>
  <c r="BO650" i="1"/>
  <c r="AN650" i="1"/>
  <c r="AM650" i="1"/>
  <c r="AL650" i="1"/>
  <c r="BJ649" i="1"/>
  <c r="BI649" i="1"/>
  <c r="BH649" i="1"/>
  <c r="BG649" i="1"/>
  <c r="BF649" i="1"/>
  <c r="BE649" i="1"/>
  <c r="BD649" i="1"/>
  <c r="BC649" i="1"/>
  <c r="AV649" i="1"/>
  <c r="BP649" i="1"/>
  <c r="AU649" i="1"/>
  <c r="BO649" i="1"/>
  <c r="AN649" i="1"/>
  <c r="AM649" i="1"/>
  <c r="AL649" i="1"/>
  <c r="BJ648" i="1"/>
  <c r="BI648" i="1"/>
  <c r="BH648" i="1"/>
  <c r="BG648" i="1"/>
  <c r="BF648" i="1"/>
  <c r="BE648" i="1"/>
  <c r="BD648" i="1"/>
  <c r="BC648" i="1"/>
  <c r="AV648" i="1"/>
  <c r="BP648" i="1"/>
  <c r="AU648" i="1"/>
  <c r="BO648" i="1"/>
  <c r="AN648" i="1"/>
  <c r="AM648" i="1"/>
  <c r="AL648" i="1"/>
  <c r="BJ647" i="1"/>
  <c r="BI647" i="1"/>
  <c r="BH647" i="1"/>
  <c r="BG647" i="1"/>
  <c r="BF647" i="1"/>
  <c r="BE647" i="1"/>
  <c r="BD647" i="1"/>
  <c r="BC647" i="1"/>
  <c r="AV647" i="1"/>
  <c r="BP647" i="1"/>
  <c r="AU647" i="1"/>
  <c r="BO647" i="1"/>
  <c r="AN647" i="1"/>
  <c r="AM647" i="1"/>
  <c r="AL647" i="1"/>
  <c r="BJ646" i="1"/>
  <c r="BI646" i="1"/>
  <c r="BH646" i="1"/>
  <c r="BG646" i="1"/>
  <c r="BF646" i="1"/>
  <c r="BE646" i="1"/>
  <c r="BD646" i="1"/>
  <c r="BC646" i="1"/>
  <c r="AV646" i="1"/>
  <c r="BP646" i="1"/>
  <c r="AU646" i="1"/>
  <c r="BO646" i="1"/>
  <c r="AN646" i="1"/>
  <c r="AM646" i="1"/>
  <c r="AL646" i="1"/>
  <c r="BJ645" i="1"/>
  <c r="BI645" i="1"/>
  <c r="BH645" i="1"/>
  <c r="BG645" i="1"/>
  <c r="BF645" i="1"/>
  <c r="BE645" i="1"/>
  <c r="BD645" i="1"/>
  <c r="BC645" i="1"/>
  <c r="AV645" i="1"/>
  <c r="BP645" i="1"/>
  <c r="AU645" i="1"/>
  <c r="BO645" i="1"/>
  <c r="AN645" i="1"/>
  <c r="AM645" i="1"/>
  <c r="AL645" i="1"/>
  <c r="BJ644" i="1"/>
  <c r="BI644" i="1"/>
  <c r="BH644" i="1"/>
  <c r="BG644" i="1"/>
  <c r="BF644" i="1"/>
  <c r="BE644" i="1"/>
  <c r="BD644" i="1"/>
  <c r="BC644" i="1"/>
  <c r="AV644" i="1"/>
  <c r="BP644" i="1"/>
  <c r="AU644" i="1"/>
  <c r="BO644" i="1"/>
  <c r="AN644" i="1"/>
  <c r="AM644" i="1"/>
  <c r="AL644" i="1"/>
  <c r="BJ643" i="1"/>
  <c r="BI643" i="1"/>
  <c r="BH643" i="1"/>
  <c r="BG643" i="1"/>
  <c r="BF643" i="1"/>
  <c r="BE643" i="1"/>
  <c r="BD643" i="1"/>
  <c r="BC643" i="1"/>
  <c r="AV643" i="1"/>
  <c r="BP643" i="1"/>
  <c r="AU643" i="1"/>
  <c r="BO643" i="1"/>
  <c r="AN643" i="1"/>
  <c r="AM643" i="1"/>
  <c r="AL643" i="1"/>
  <c r="BJ642" i="1"/>
  <c r="BI642" i="1"/>
  <c r="BH642" i="1"/>
  <c r="BG642" i="1"/>
  <c r="BF642" i="1"/>
  <c r="BE642" i="1"/>
  <c r="BD642" i="1"/>
  <c r="BC642" i="1"/>
  <c r="AV642" i="1"/>
  <c r="BP642" i="1"/>
  <c r="AU642" i="1"/>
  <c r="BO642" i="1"/>
  <c r="AN642" i="1"/>
  <c r="AM642" i="1"/>
  <c r="AL642" i="1"/>
  <c r="BJ641" i="1"/>
  <c r="BI641" i="1"/>
  <c r="BH641" i="1"/>
  <c r="BG641" i="1"/>
  <c r="BF641" i="1"/>
  <c r="BE641" i="1"/>
  <c r="BD641" i="1"/>
  <c r="BC641" i="1"/>
  <c r="AV641" i="1"/>
  <c r="BP641" i="1"/>
  <c r="AU641" i="1"/>
  <c r="BO641" i="1"/>
  <c r="AN641" i="1"/>
  <c r="AM641" i="1"/>
  <c r="AL641" i="1"/>
  <c r="BJ640" i="1"/>
  <c r="BI640" i="1"/>
  <c r="BH640" i="1"/>
  <c r="BG640" i="1"/>
  <c r="BF640" i="1"/>
  <c r="BE640" i="1"/>
  <c r="BD640" i="1"/>
  <c r="BC640" i="1"/>
  <c r="AV640" i="1"/>
  <c r="BP640" i="1"/>
  <c r="AU640" i="1"/>
  <c r="BO640" i="1"/>
  <c r="AN640" i="1"/>
  <c r="AM640" i="1"/>
  <c r="AL640" i="1"/>
  <c r="BJ639" i="1"/>
  <c r="BI639" i="1"/>
  <c r="BH639" i="1"/>
  <c r="BG639" i="1"/>
  <c r="BF639" i="1"/>
  <c r="BE639" i="1"/>
  <c r="BD639" i="1"/>
  <c r="BC639" i="1"/>
  <c r="AV639" i="1"/>
  <c r="BP639" i="1"/>
  <c r="AU639" i="1"/>
  <c r="BO639" i="1"/>
  <c r="AN639" i="1"/>
  <c r="AM639" i="1"/>
  <c r="AL639" i="1"/>
  <c r="BJ638" i="1"/>
  <c r="BI638" i="1"/>
  <c r="BH638" i="1"/>
  <c r="BG638" i="1"/>
  <c r="BF638" i="1"/>
  <c r="BE638" i="1"/>
  <c r="BD638" i="1"/>
  <c r="BC638" i="1"/>
  <c r="AV638" i="1"/>
  <c r="BP638" i="1"/>
  <c r="AU638" i="1"/>
  <c r="BO638" i="1"/>
  <c r="AN638" i="1"/>
  <c r="AM638" i="1"/>
  <c r="AL638" i="1"/>
  <c r="BJ637" i="1"/>
  <c r="BI637" i="1"/>
  <c r="BH637" i="1"/>
  <c r="BG637" i="1"/>
  <c r="BF637" i="1"/>
  <c r="BE637" i="1"/>
  <c r="BD637" i="1"/>
  <c r="BC637" i="1"/>
  <c r="AV637" i="1"/>
  <c r="BP637" i="1"/>
  <c r="AU637" i="1"/>
  <c r="BO637" i="1"/>
  <c r="AN637" i="1"/>
  <c r="AM637" i="1"/>
  <c r="AL637" i="1"/>
  <c r="BJ636" i="1"/>
  <c r="BI636" i="1"/>
  <c r="BH636" i="1"/>
  <c r="BG636" i="1"/>
  <c r="BF636" i="1"/>
  <c r="BE636" i="1"/>
  <c r="BD636" i="1"/>
  <c r="BC636" i="1"/>
  <c r="AV636" i="1"/>
  <c r="BP636" i="1"/>
  <c r="AU636" i="1"/>
  <c r="BO636" i="1"/>
  <c r="AN636" i="1"/>
  <c r="AM636" i="1"/>
  <c r="AL636" i="1"/>
  <c r="BJ635" i="1"/>
  <c r="BI635" i="1"/>
  <c r="BH635" i="1"/>
  <c r="BG635" i="1"/>
  <c r="BF635" i="1"/>
  <c r="BE635" i="1"/>
  <c r="BD635" i="1"/>
  <c r="BC635" i="1"/>
  <c r="AV635" i="1"/>
  <c r="BP635" i="1"/>
  <c r="AU635" i="1"/>
  <c r="BO635" i="1"/>
  <c r="AN635" i="1"/>
  <c r="AM635" i="1"/>
  <c r="AL635" i="1"/>
  <c r="BJ634" i="1"/>
  <c r="BI634" i="1"/>
  <c r="BH634" i="1"/>
  <c r="BG634" i="1"/>
  <c r="BF634" i="1"/>
  <c r="BE634" i="1"/>
  <c r="BD634" i="1"/>
  <c r="BC634" i="1"/>
  <c r="AV634" i="1"/>
  <c r="BP634" i="1"/>
  <c r="AU634" i="1"/>
  <c r="BO634" i="1"/>
  <c r="AN634" i="1"/>
  <c r="AM634" i="1"/>
  <c r="AL634" i="1"/>
  <c r="BJ633" i="1"/>
  <c r="BI633" i="1"/>
  <c r="BH633" i="1"/>
  <c r="BG633" i="1"/>
  <c r="BF633" i="1"/>
  <c r="BE633" i="1"/>
  <c r="BD633" i="1"/>
  <c r="BC633" i="1"/>
  <c r="AV633" i="1"/>
  <c r="BP633" i="1"/>
  <c r="AU633" i="1"/>
  <c r="BO633" i="1"/>
  <c r="AN633" i="1"/>
  <c r="AM633" i="1"/>
  <c r="AL633" i="1"/>
  <c r="BJ632" i="1"/>
  <c r="BI632" i="1"/>
  <c r="BH632" i="1"/>
  <c r="BG632" i="1"/>
  <c r="BF632" i="1"/>
  <c r="BE632" i="1"/>
  <c r="BD632" i="1"/>
  <c r="BC632" i="1"/>
  <c r="AV632" i="1"/>
  <c r="BP632" i="1"/>
  <c r="AU632" i="1"/>
  <c r="BO632" i="1"/>
  <c r="AN632" i="1"/>
  <c r="AM632" i="1"/>
  <c r="AL632" i="1"/>
  <c r="BJ631" i="1"/>
  <c r="BI631" i="1"/>
  <c r="BH631" i="1"/>
  <c r="BG631" i="1"/>
  <c r="BF631" i="1"/>
  <c r="BE631" i="1"/>
  <c r="BD631" i="1"/>
  <c r="BC631" i="1"/>
  <c r="AV631" i="1"/>
  <c r="BP631" i="1"/>
  <c r="AU631" i="1"/>
  <c r="BO631" i="1"/>
  <c r="AN631" i="1"/>
  <c r="AM631" i="1"/>
  <c r="AL631" i="1"/>
  <c r="BJ630" i="1"/>
  <c r="BI630" i="1"/>
  <c r="BH630" i="1"/>
  <c r="BG630" i="1"/>
  <c r="BF630" i="1"/>
  <c r="BE630" i="1"/>
  <c r="BD630" i="1"/>
  <c r="BC630" i="1"/>
  <c r="AV630" i="1"/>
  <c r="BP630" i="1"/>
  <c r="AU630" i="1"/>
  <c r="BO630" i="1"/>
  <c r="AN630" i="1"/>
  <c r="AM630" i="1"/>
  <c r="AL630" i="1"/>
  <c r="BJ629" i="1"/>
  <c r="BI629" i="1"/>
  <c r="BH629" i="1"/>
  <c r="BG629" i="1"/>
  <c r="BF629" i="1"/>
  <c r="BE629" i="1"/>
  <c r="BD629" i="1"/>
  <c r="BC629" i="1"/>
  <c r="AV629" i="1"/>
  <c r="BP629" i="1"/>
  <c r="AU629" i="1"/>
  <c r="BO629" i="1"/>
  <c r="AN629" i="1"/>
  <c r="AM629" i="1"/>
  <c r="AL629" i="1"/>
  <c r="BJ628" i="1"/>
  <c r="BI628" i="1"/>
  <c r="BH628" i="1"/>
  <c r="BG628" i="1"/>
  <c r="BF628" i="1"/>
  <c r="BE628" i="1"/>
  <c r="BD628" i="1"/>
  <c r="BC628" i="1"/>
  <c r="AV628" i="1"/>
  <c r="BP628" i="1"/>
  <c r="AU628" i="1"/>
  <c r="BO628" i="1"/>
  <c r="AN628" i="1"/>
  <c r="AM628" i="1"/>
  <c r="AL628" i="1"/>
  <c r="BJ627" i="1"/>
  <c r="BI627" i="1"/>
  <c r="BH627" i="1"/>
  <c r="BG627" i="1"/>
  <c r="BF627" i="1"/>
  <c r="BE627" i="1"/>
  <c r="BD627" i="1"/>
  <c r="BC627" i="1"/>
  <c r="AV627" i="1"/>
  <c r="BP627" i="1"/>
  <c r="AU627" i="1"/>
  <c r="BO627" i="1"/>
  <c r="AN627" i="1"/>
  <c r="AM627" i="1"/>
  <c r="AL627" i="1"/>
  <c r="BJ626" i="1"/>
  <c r="BI626" i="1"/>
  <c r="BH626" i="1"/>
  <c r="BG626" i="1"/>
  <c r="BF626" i="1"/>
  <c r="BE626" i="1"/>
  <c r="BD626" i="1"/>
  <c r="BC626" i="1"/>
  <c r="AV626" i="1"/>
  <c r="BP626" i="1"/>
  <c r="AU626" i="1"/>
  <c r="BO626" i="1"/>
  <c r="AN626" i="1"/>
  <c r="AM626" i="1"/>
  <c r="AL626" i="1"/>
  <c r="BJ625" i="1"/>
  <c r="BI625" i="1"/>
  <c r="BH625" i="1"/>
  <c r="BG625" i="1"/>
  <c r="BF625" i="1"/>
  <c r="BE625" i="1"/>
  <c r="BD625" i="1"/>
  <c r="BC625" i="1"/>
  <c r="AV625" i="1"/>
  <c r="BP625" i="1"/>
  <c r="AU625" i="1"/>
  <c r="BO625" i="1"/>
  <c r="AN625" i="1"/>
  <c r="AM625" i="1"/>
  <c r="AL625" i="1"/>
  <c r="BJ624" i="1"/>
  <c r="BI624" i="1"/>
  <c r="BH624" i="1"/>
  <c r="BG624" i="1"/>
  <c r="BF624" i="1"/>
  <c r="BE624" i="1"/>
  <c r="BD624" i="1"/>
  <c r="BC624" i="1"/>
  <c r="AV624" i="1"/>
  <c r="BP624" i="1"/>
  <c r="AU624" i="1"/>
  <c r="BO624" i="1"/>
  <c r="AN624" i="1"/>
  <c r="AM624" i="1"/>
  <c r="AL624" i="1"/>
  <c r="BJ623" i="1"/>
  <c r="BI623" i="1"/>
  <c r="BH623" i="1"/>
  <c r="BG623" i="1"/>
  <c r="BF623" i="1"/>
  <c r="BE623" i="1"/>
  <c r="BD623" i="1"/>
  <c r="BC623" i="1"/>
  <c r="AV623" i="1"/>
  <c r="BP623" i="1"/>
  <c r="AU623" i="1"/>
  <c r="BO623" i="1"/>
  <c r="AN623" i="1"/>
  <c r="AM623" i="1"/>
  <c r="AL623" i="1"/>
  <c r="BJ622" i="1"/>
  <c r="BI622" i="1"/>
  <c r="BH622" i="1"/>
  <c r="BG622" i="1"/>
  <c r="BF622" i="1"/>
  <c r="BE622" i="1"/>
  <c r="BD622" i="1"/>
  <c r="BC622" i="1"/>
  <c r="AV622" i="1"/>
  <c r="BP622" i="1"/>
  <c r="AU622" i="1"/>
  <c r="BO622" i="1"/>
  <c r="AN622" i="1"/>
  <c r="AM622" i="1"/>
  <c r="AL622" i="1"/>
  <c r="BJ621" i="1"/>
  <c r="BI621" i="1"/>
  <c r="BH621" i="1"/>
  <c r="BG621" i="1"/>
  <c r="BF621" i="1"/>
  <c r="BE621" i="1"/>
  <c r="BD621" i="1"/>
  <c r="BC621" i="1"/>
  <c r="AV621" i="1"/>
  <c r="BP621" i="1"/>
  <c r="AU621" i="1"/>
  <c r="BO621" i="1"/>
  <c r="AN621" i="1"/>
  <c r="AM621" i="1"/>
  <c r="AL621" i="1"/>
  <c r="BJ620" i="1"/>
  <c r="BI620" i="1"/>
  <c r="BH620" i="1"/>
  <c r="BG620" i="1"/>
  <c r="BF620" i="1"/>
  <c r="BE620" i="1"/>
  <c r="BD620" i="1"/>
  <c r="BC620" i="1"/>
  <c r="AV620" i="1"/>
  <c r="BP620" i="1"/>
  <c r="AU620" i="1"/>
  <c r="BO620" i="1"/>
  <c r="AN620" i="1"/>
  <c r="AM620" i="1"/>
  <c r="AL620" i="1"/>
  <c r="BJ619" i="1"/>
  <c r="BI619" i="1"/>
  <c r="BH619" i="1"/>
  <c r="BG619" i="1"/>
  <c r="BF619" i="1"/>
  <c r="BE619" i="1"/>
  <c r="BD619" i="1"/>
  <c r="BC619" i="1"/>
  <c r="AV619" i="1"/>
  <c r="BP619" i="1"/>
  <c r="AU619" i="1"/>
  <c r="BO619" i="1"/>
  <c r="AN619" i="1"/>
  <c r="AM619" i="1"/>
  <c r="AL619" i="1"/>
  <c r="BJ618" i="1"/>
  <c r="BI618" i="1"/>
  <c r="BH618" i="1"/>
  <c r="BG618" i="1"/>
  <c r="BF618" i="1"/>
  <c r="BE618" i="1"/>
  <c r="BD618" i="1"/>
  <c r="BC618" i="1"/>
  <c r="AV618" i="1"/>
  <c r="AU618" i="1"/>
  <c r="BO618" i="1"/>
  <c r="AN618" i="1"/>
  <c r="AM618" i="1"/>
  <c r="AL618" i="1"/>
  <c r="BJ617" i="1"/>
  <c r="BI617" i="1"/>
  <c r="BH617" i="1"/>
  <c r="BG617" i="1"/>
  <c r="BF617" i="1"/>
  <c r="BE617" i="1"/>
  <c r="BD617" i="1"/>
  <c r="BC617" i="1"/>
  <c r="AV617" i="1"/>
  <c r="BP617" i="1"/>
  <c r="AU617" i="1"/>
  <c r="BO617" i="1"/>
  <c r="AN617" i="1"/>
  <c r="AM617" i="1"/>
  <c r="AL617" i="1"/>
  <c r="BJ616" i="1"/>
  <c r="BI616" i="1"/>
  <c r="BH616" i="1"/>
  <c r="BG616" i="1"/>
  <c r="BF616" i="1"/>
  <c r="BE616" i="1"/>
  <c r="BD616" i="1"/>
  <c r="BC616" i="1"/>
  <c r="AV616" i="1"/>
  <c r="BP616" i="1"/>
  <c r="AU616" i="1"/>
  <c r="BO616" i="1"/>
  <c r="AN616" i="1"/>
  <c r="AM616" i="1"/>
  <c r="AL616" i="1"/>
  <c r="BJ615" i="1"/>
  <c r="BI615" i="1"/>
  <c r="BH615" i="1"/>
  <c r="BG615" i="1"/>
  <c r="BF615" i="1"/>
  <c r="BE615" i="1"/>
  <c r="BD615" i="1"/>
  <c r="BC615" i="1"/>
  <c r="AV615" i="1"/>
  <c r="BP615" i="1"/>
  <c r="AU615" i="1"/>
  <c r="BO615" i="1"/>
  <c r="AN615" i="1"/>
  <c r="AM615" i="1"/>
  <c r="AL615" i="1"/>
  <c r="BJ614" i="1"/>
  <c r="BI614" i="1"/>
  <c r="BH614" i="1"/>
  <c r="BG614" i="1"/>
  <c r="BF614" i="1"/>
  <c r="BE614" i="1"/>
  <c r="BD614" i="1"/>
  <c r="BC614" i="1"/>
  <c r="AV614" i="1"/>
  <c r="BP614" i="1"/>
  <c r="AU614" i="1"/>
  <c r="BO614" i="1"/>
  <c r="AN614" i="1"/>
  <c r="AM614" i="1"/>
  <c r="AL614" i="1"/>
  <c r="BJ613" i="1"/>
  <c r="BI613" i="1"/>
  <c r="BH613" i="1"/>
  <c r="BG613" i="1"/>
  <c r="BF613" i="1"/>
  <c r="BE613" i="1"/>
  <c r="BD613" i="1"/>
  <c r="BC613" i="1"/>
  <c r="AV613" i="1"/>
  <c r="BP613" i="1"/>
  <c r="AU613" i="1"/>
  <c r="BO613" i="1"/>
  <c r="AN613" i="1"/>
  <c r="AM613" i="1"/>
  <c r="AL613" i="1"/>
  <c r="BJ612" i="1"/>
  <c r="BI612" i="1"/>
  <c r="BH612" i="1"/>
  <c r="BG612" i="1"/>
  <c r="BF612" i="1"/>
  <c r="BE612" i="1"/>
  <c r="BD612" i="1"/>
  <c r="BC612" i="1"/>
  <c r="AV612" i="1"/>
  <c r="BP612" i="1"/>
  <c r="AU612" i="1"/>
  <c r="BO612" i="1"/>
  <c r="AN612" i="1"/>
  <c r="AM612" i="1"/>
  <c r="AL612" i="1"/>
  <c r="BJ611" i="1"/>
  <c r="BI611" i="1"/>
  <c r="BH611" i="1"/>
  <c r="BG611" i="1"/>
  <c r="BF611" i="1"/>
  <c r="BE611" i="1"/>
  <c r="BD611" i="1"/>
  <c r="BC611" i="1"/>
  <c r="AV611" i="1"/>
  <c r="BP611" i="1"/>
  <c r="AU611" i="1"/>
  <c r="BO611" i="1"/>
  <c r="AN611" i="1"/>
  <c r="AM611" i="1"/>
  <c r="AL611" i="1"/>
  <c r="BJ610" i="1"/>
  <c r="BI610" i="1"/>
  <c r="BH610" i="1"/>
  <c r="BG610" i="1"/>
  <c r="BF610" i="1"/>
  <c r="BE610" i="1"/>
  <c r="BD610" i="1"/>
  <c r="BC610" i="1"/>
  <c r="AV610" i="1"/>
  <c r="BP610" i="1"/>
  <c r="AU610" i="1"/>
  <c r="BO610" i="1"/>
  <c r="AN610" i="1"/>
  <c r="AM610" i="1"/>
  <c r="AL610" i="1"/>
  <c r="BJ609" i="1"/>
  <c r="BI609" i="1"/>
  <c r="BH609" i="1"/>
  <c r="BG609" i="1"/>
  <c r="BF609" i="1"/>
  <c r="BE609" i="1"/>
  <c r="BD609" i="1"/>
  <c r="BC609" i="1"/>
  <c r="AV609" i="1"/>
  <c r="BP609" i="1"/>
  <c r="AU609" i="1"/>
  <c r="BO609" i="1"/>
  <c r="AN609" i="1"/>
  <c r="AM609" i="1"/>
  <c r="AL609" i="1"/>
  <c r="BJ608" i="1"/>
  <c r="BI608" i="1"/>
  <c r="BH608" i="1"/>
  <c r="BG608" i="1"/>
  <c r="BF608" i="1"/>
  <c r="BE608" i="1"/>
  <c r="BD608" i="1"/>
  <c r="BC608" i="1"/>
  <c r="AV608" i="1"/>
  <c r="BP608" i="1"/>
  <c r="AU608" i="1"/>
  <c r="BO608" i="1"/>
  <c r="AN608" i="1"/>
  <c r="AM608" i="1"/>
  <c r="AL608" i="1"/>
  <c r="BJ607" i="1"/>
  <c r="BI607" i="1"/>
  <c r="BH607" i="1"/>
  <c r="BG607" i="1"/>
  <c r="BF607" i="1"/>
  <c r="BE607" i="1"/>
  <c r="BD607" i="1"/>
  <c r="BC607" i="1"/>
  <c r="AV607" i="1"/>
  <c r="BP607" i="1"/>
  <c r="AU607" i="1"/>
  <c r="BO607" i="1"/>
  <c r="AN607" i="1"/>
  <c r="AM607" i="1"/>
  <c r="AL607" i="1"/>
  <c r="BJ606" i="1"/>
  <c r="BI606" i="1"/>
  <c r="BH606" i="1"/>
  <c r="BG606" i="1"/>
  <c r="BF606" i="1"/>
  <c r="BE606" i="1"/>
  <c r="BD606" i="1"/>
  <c r="BC606" i="1"/>
  <c r="AV606" i="1"/>
  <c r="BP606" i="1"/>
  <c r="AU606" i="1"/>
  <c r="BO606" i="1"/>
  <c r="AN606" i="1"/>
  <c r="AM606" i="1"/>
  <c r="AL606" i="1"/>
  <c r="BJ605" i="1"/>
  <c r="BI605" i="1"/>
  <c r="BH605" i="1"/>
  <c r="BG605" i="1"/>
  <c r="BF605" i="1"/>
  <c r="BE605" i="1"/>
  <c r="BD605" i="1"/>
  <c r="BC605" i="1"/>
  <c r="AV605" i="1"/>
  <c r="BP605" i="1"/>
  <c r="AU605" i="1"/>
  <c r="BO605" i="1"/>
  <c r="AN605" i="1"/>
  <c r="AM605" i="1"/>
  <c r="AL605" i="1"/>
  <c r="BJ604" i="1"/>
  <c r="BI604" i="1"/>
  <c r="BH604" i="1"/>
  <c r="BG604" i="1"/>
  <c r="BF604" i="1"/>
  <c r="BE604" i="1"/>
  <c r="BD604" i="1"/>
  <c r="BC604" i="1"/>
  <c r="AV604" i="1"/>
  <c r="BP604" i="1"/>
  <c r="AU604" i="1"/>
  <c r="BO604" i="1"/>
  <c r="AN604" i="1"/>
  <c r="AM604" i="1"/>
  <c r="AL604" i="1"/>
  <c r="BJ603" i="1"/>
  <c r="BI603" i="1"/>
  <c r="BH603" i="1"/>
  <c r="BG603" i="1"/>
  <c r="BF603" i="1"/>
  <c r="BE603" i="1"/>
  <c r="BD603" i="1"/>
  <c r="BC603" i="1"/>
  <c r="AV603" i="1"/>
  <c r="BP603" i="1"/>
  <c r="AU603" i="1"/>
  <c r="BO603" i="1"/>
  <c r="AN603" i="1"/>
  <c r="AM603" i="1"/>
  <c r="AL603" i="1"/>
  <c r="BJ602" i="1"/>
  <c r="BI602" i="1"/>
  <c r="BH602" i="1"/>
  <c r="BG602" i="1"/>
  <c r="BF602" i="1"/>
  <c r="BE602" i="1"/>
  <c r="BD602" i="1"/>
  <c r="BC602" i="1"/>
  <c r="AV602" i="1"/>
  <c r="BP602" i="1"/>
  <c r="AU602" i="1"/>
  <c r="BO602" i="1"/>
  <c r="AN602" i="1"/>
  <c r="AM602" i="1"/>
  <c r="AL602" i="1"/>
  <c r="BJ601" i="1"/>
  <c r="BI601" i="1"/>
  <c r="BH601" i="1"/>
  <c r="BG601" i="1"/>
  <c r="BF601" i="1"/>
  <c r="BE601" i="1"/>
  <c r="BD601" i="1"/>
  <c r="BC601" i="1"/>
  <c r="AV601" i="1"/>
  <c r="BP601" i="1"/>
  <c r="AU601" i="1"/>
  <c r="BO601" i="1"/>
  <c r="AN601" i="1"/>
  <c r="AM601" i="1"/>
  <c r="AL601" i="1"/>
  <c r="BJ600" i="1"/>
  <c r="BI600" i="1"/>
  <c r="BH600" i="1"/>
  <c r="BG600" i="1"/>
  <c r="BF600" i="1"/>
  <c r="BE600" i="1"/>
  <c r="BD600" i="1"/>
  <c r="BC600" i="1"/>
  <c r="AV600" i="1"/>
  <c r="BP600" i="1"/>
  <c r="AU600" i="1"/>
  <c r="BO600" i="1"/>
  <c r="AN600" i="1"/>
  <c r="AM600" i="1"/>
  <c r="AL600" i="1"/>
  <c r="BJ599" i="1"/>
  <c r="BI599" i="1"/>
  <c r="BH599" i="1"/>
  <c r="BG599" i="1"/>
  <c r="BF599" i="1"/>
  <c r="BE599" i="1"/>
  <c r="BD599" i="1"/>
  <c r="BC599" i="1"/>
  <c r="AV599" i="1"/>
  <c r="BP599" i="1"/>
  <c r="AU599" i="1"/>
  <c r="BO599" i="1"/>
  <c r="AN599" i="1"/>
  <c r="AM599" i="1"/>
  <c r="AL599" i="1"/>
  <c r="BJ598" i="1"/>
  <c r="BI598" i="1"/>
  <c r="BH598" i="1"/>
  <c r="BG598" i="1"/>
  <c r="BF598" i="1"/>
  <c r="BE598" i="1"/>
  <c r="BD598" i="1"/>
  <c r="BC598" i="1"/>
  <c r="AV598" i="1"/>
  <c r="BP598" i="1"/>
  <c r="AU598" i="1"/>
  <c r="BO598" i="1"/>
  <c r="AN598" i="1"/>
  <c r="AM598" i="1"/>
  <c r="AL598" i="1"/>
  <c r="BJ597" i="1"/>
  <c r="BI597" i="1"/>
  <c r="BH597" i="1"/>
  <c r="BG597" i="1"/>
  <c r="BF597" i="1"/>
  <c r="BE597" i="1"/>
  <c r="BD597" i="1"/>
  <c r="BC597" i="1"/>
  <c r="AV597" i="1"/>
  <c r="BP597" i="1"/>
  <c r="AU597" i="1"/>
  <c r="BO597" i="1"/>
  <c r="AN597" i="1"/>
  <c r="AM597" i="1"/>
  <c r="AL597" i="1"/>
  <c r="BJ596" i="1"/>
  <c r="BI596" i="1"/>
  <c r="BH596" i="1"/>
  <c r="BG596" i="1"/>
  <c r="BF596" i="1"/>
  <c r="BE596" i="1"/>
  <c r="BD596" i="1"/>
  <c r="BC596" i="1"/>
  <c r="AV596" i="1"/>
  <c r="BP596" i="1"/>
  <c r="AU596" i="1"/>
  <c r="BO596" i="1"/>
  <c r="AN596" i="1"/>
  <c r="AM596" i="1"/>
  <c r="AL596" i="1"/>
  <c r="BJ595" i="1"/>
  <c r="BI595" i="1"/>
  <c r="BH595" i="1"/>
  <c r="BG595" i="1"/>
  <c r="BF595" i="1"/>
  <c r="BE595" i="1"/>
  <c r="BD595" i="1"/>
  <c r="BC595" i="1"/>
  <c r="AV595" i="1"/>
  <c r="BP595" i="1"/>
  <c r="AU595" i="1"/>
  <c r="BO595" i="1"/>
  <c r="AN595" i="1"/>
  <c r="AM595" i="1"/>
  <c r="AL595" i="1"/>
  <c r="BJ594" i="1"/>
  <c r="BI594" i="1"/>
  <c r="BH594" i="1"/>
  <c r="BG594" i="1"/>
  <c r="BF594" i="1"/>
  <c r="BE594" i="1"/>
  <c r="BD594" i="1"/>
  <c r="BC594" i="1"/>
  <c r="AV594" i="1"/>
  <c r="BP594" i="1"/>
  <c r="AU594" i="1"/>
  <c r="BO594" i="1"/>
  <c r="AN594" i="1"/>
  <c r="AM594" i="1"/>
  <c r="AL594" i="1"/>
  <c r="BJ593" i="1"/>
  <c r="BI593" i="1"/>
  <c r="BH593" i="1"/>
  <c r="BG593" i="1"/>
  <c r="BF593" i="1"/>
  <c r="BE593" i="1"/>
  <c r="BD593" i="1"/>
  <c r="BC593" i="1"/>
  <c r="AV593" i="1"/>
  <c r="BP593" i="1"/>
  <c r="AU593" i="1"/>
  <c r="BO593" i="1"/>
  <c r="AN593" i="1"/>
  <c r="AM593" i="1"/>
  <c r="AL593" i="1"/>
  <c r="BJ592" i="1"/>
  <c r="BI592" i="1"/>
  <c r="BH592" i="1"/>
  <c r="BG592" i="1"/>
  <c r="BF592" i="1"/>
  <c r="BE592" i="1"/>
  <c r="BD592" i="1"/>
  <c r="BC592" i="1"/>
  <c r="AV592" i="1"/>
  <c r="BP592" i="1"/>
  <c r="AU592" i="1"/>
  <c r="BO592" i="1"/>
  <c r="AN592" i="1"/>
  <c r="AM592" i="1"/>
  <c r="AL592" i="1"/>
  <c r="BJ591" i="1"/>
  <c r="BI591" i="1"/>
  <c r="BH591" i="1"/>
  <c r="BG591" i="1"/>
  <c r="BF591" i="1"/>
  <c r="BE591" i="1"/>
  <c r="BD591" i="1"/>
  <c r="BC591" i="1"/>
  <c r="AV591" i="1"/>
  <c r="BP591" i="1"/>
  <c r="AU591" i="1"/>
  <c r="BO591" i="1"/>
  <c r="AN591" i="1"/>
  <c r="AM591" i="1"/>
  <c r="AL591" i="1"/>
  <c r="BJ590" i="1"/>
  <c r="BI590" i="1"/>
  <c r="BH590" i="1"/>
  <c r="BG590" i="1"/>
  <c r="BF590" i="1"/>
  <c r="BE590" i="1"/>
  <c r="BD590" i="1"/>
  <c r="BC590" i="1"/>
  <c r="AV590" i="1"/>
  <c r="BP590" i="1"/>
  <c r="AU590" i="1"/>
  <c r="BO590" i="1"/>
  <c r="AN590" i="1"/>
  <c r="AM590" i="1"/>
  <c r="AL590" i="1"/>
  <c r="BJ589" i="1"/>
  <c r="BI589" i="1"/>
  <c r="BH589" i="1"/>
  <c r="BG589" i="1"/>
  <c r="BF589" i="1"/>
  <c r="BE589" i="1"/>
  <c r="BD589" i="1"/>
  <c r="BC589" i="1"/>
  <c r="AV589" i="1"/>
  <c r="BP589" i="1"/>
  <c r="AU589" i="1"/>
  <c r="BO589" i="1"/>
  <c r="AN589" i="1"/>
  <c r="AM589" i="1"/>
  <c r="AL589" i="1"/>
  <c r="BJ588" i="1"/>
  <c r="BI588" i="1"/>
  <c r="BH588" i="1"/>
  <c r="BG588" i="1"/>
  <c r="BF588" i="1"/>
  <c r="BE588" i="1"/>
  <c r="BD588" i="1"/>
  <c r="BC588" i="1"/>
  <c r="AV588" i="1"/>
  <c r="BP588" i="1"/>
  <c r="AU588" i="1"/>
  <c r="BO588" i="1"/>
  <c r="AN588" i="1"/>
  <c r="AM588" i="1"/>
  <c r="AL588" i="1"/>
  <c r="BJ587" i="1"/>
  <c r="BI587" i="1"/>
  <c r="BH587" i="1"/>
  <c r="BG587" i="1"/>
  <c r="BF587" i="1"/>
  <c r="BE587" i="1"/>
  <c r="BD587" i="1"/>
  <c r="BC587" i="1"/>
  <c r="AV587" i="1"/>
  <c r="BP587" i="1"/>
  <c r="AU587" i="1"/>
  <c r="BO587" i="1"/>
  <c r="AN587" i="1"/>
  <c r="AM587" i="1"/>
  <c r="AL587" i="1"/>
  <c r="BJ586" i="1"/>
  <c r="BI586" i="1"/>
  <c r="BH586" i="1"/>
  <c r="BG586" i="1"/>
  <c r="BF586" i="1"/>
  <c r="BE586" i="1"/>
  <c r="BD586" i="1"/>
  <c r="BC586" i="1"/>
  <c r="AV586" i="1"/>
  <c r="AU586" i="1"/>
  <c r="BO586" i="1"/>
  <c r="AN586" i="1"/>
  <c r="AM586" i="1"/>
  <c r="AL586" i="1"/>
  <c r="BJ585" i="1"/>
  <c r="BI585" i="1"/>
  <c r="BH585" i="1"/>
  <c r="BG585" i="1"/>
  <c r="BF585" i="1"/>
  <c r="BE585" i="1"/>
  <c r="BD585" i="1"/>
  <c r="BC585" i="1"/>
  <c r="AV585" i="1"/>
  <c r="BP585" i="1"/>
  <c r="AU585" i="1"/>
  <c r="BO585" i="1"/>
  <c r="AN585" i="1"/>
  <c r="AM585" i="1"/>
  <c r="AL585" i="1"/>
  <c r="BJ584" i="1"/>
  <c r="BI584" i="1"/>
  <c r="BH584" i="1"/>
  <c r="BG584" i="1"/>
  <c r="BF584" i="1"/>
  <c r="BE584" i="1"/>
  <c r="BD584" i="1"/>
  <c r="BC584" i="1"/>
  <c r="AV584" i="1"/>
  <c r="BP584" i="1"/>
  <c r="AU584" i="1"/>
  <c r="BO584" i="1"/>
  <c r="AN584" i="1"/>
  <c r="AM584" i="1"/>
  <c r="AL584" i="1"/>
  <c r="BJ583" i="1"/>
  <c r="BI583" i="1"/>
  <c r="BH583" i="1"/>
  <c r="BG583" i="1"/>
  <c r="BF583" i="1"/>
  <c r="BE583" i="1"/>
  <c r="BD583" i="1"/>
  <c r="BC583" i="1"/>
  <c r="AV583" i="1"/>
  <c r="BP583" i="1"/>
  <c r="AU583" i="1"/>
  <c r="BO583" i="1"/>
  <c r="AN583" i="1"/>
  <c r="AM583" i="1"/>
  <c r="AL583" i="1"/>
  <c r="BJ582" i="1"/>
  <c r="BI582" i="1"/>
  <c r="BH582" i="1"/>
  <c r="BG582" i="1"/>
  <c r="BF582" i="1"/>
  <c r="BE582" i="1"/>
  <c r="BD582" i="1"/>
  <c r="BC582" i="1"/>
  <c r="AV582" i="1"/>
  <c r="BP582" i="1"/>
  <c r="AU582" i="1"/>
  <c r="BO582" i="1"/>
  <c r="AN582" i="1"/>
  <c r="AM582" i="1"/>
  <c r="AL582" i="1"/>
  <c r="BJ581" i="1"/>
  <c r="BI581" i="1"/>
  <c r="BH581" i="1"/>
  <c r="BG581" i="1"/>
  <c r="BF581" i="1"/>
  <c r="BE581" i="1"/>
  <c r="BD581" i="1"/>
  <c r="BC581" i="1"/>
  <c r="AV581" i="1"/>
  <c r="BP581" i="1"/>
  <c r="AU581" i="1"/>
  <c r="BO581" i="1"/>
  <c r="AN581" i="1"/>
  <c r="AM581" i="1"/>
  <c r="AL581" i="1"/>
  <c r="BJ580" i="1"/>
  <c r="BI580" i="1"/>
  <c r="BH580" i="1"/>
  <c r="BG580" i="1"/>
  <c r="BF580" i="1"/>
  <c r="BE580" i="1"/>
  <c r="BD580" i="1"/>
  <c r="BC580" i="1"/>
  <c r="AV580" i="1"/>
  <c r="BP580" i="1"/>
  <c r="AU580" i="1"/>
  <c r="BO580" i="1"/>
  <c r="AN580" i="1"/>
  <c r="AM580" i="1"/>
  <c r="AL580" i="1"/>
  <c r="BJ579" i="1"/>
  <c r="BI579" i="1"/>
  <c r="BH579" i="1"/>
  <c r="BG579" i="1"/>
  <c r="BF579" i="1"/>
  <c r="BE579" i="1"/>
  <c r="BD579" i="1"/>
  <c r="BC579" i="1"/>
  <c r="AV579" i="1"/>
  <c r="BP579" i="1"/>
  <c r="AU579" i="1"/>
  <c r="BO579" i="1"/>
  <c r="AN579" i="1"/>
  <c r="AM579" i="1"/>
  <c r="AL579" i="1"/>
  <c r="BJ578" i="1"/>
  <c r="BI578" i="1"/>
  <c r="BH578" i="1"/>
  <c r="BG578" i="1"/>
  <c r="BF578" i="1"/>
  <c r="BE578" i="1"/>
  <c r="BD578" i="1"/>
  <c r="BC578" i="1"/>
  <c r="AV578" i="1"/>
  <c r="BP578" i="1"/>
  <c r="AU578" i="1"/>
  <c r="BO578" i="1"/>
  <c r="AN578" i="1"/>
  <c r="AM578" i="1"/>
  <c r="AL578" i="1"/>
  <c r="BJ577" i="1"/>
  <c r="BI577" i="1"/>
  <c r="BH577" i="1"/>
  <c r="BG577" i="1"/>
  <c r="BF577" i="1"/>
  <c r="BE577" i="1"/>
  <c r="BD577" i="1"/>
  <c r="BC577" i="1"/>
  <c r="AV577" i="1"/>
  <c r="BP577" i="1"/>
  <c r="AU577" i="1"/>
  <c r="BO577" i="1"/>
  <c r="AN577" i="1"/>
  <c r="AM577" i="1"/>
  <c r="AL577" i="1"/>
  <c r="BJ576" i="1"/>
  <c r="BI576" i="1"/>
  <c r="BH576" i="1"/>
  <c r="BG576" i="1"/>
  <c r="BF576" i="1"/>
  <c r="BE576" i="1"/>
  <c r="BD576" i="1"/>
  <c r="BC576" i="1"/>
  <c r="AV576" i="1"/>
  <c r="BP576" i="1"/>
  <c r="AU576" i="1"/>
  <c r="BO576" i="1"/>
  <c r="AN576" i="1"/>
  <c r="AM576" i="1"/>
  <c r="AL576" i="1"/>
  <c r="BJ575" i="1"/>
  <c r="BI575" i="1"/>
  <c r="BH575" i="1"/>
  <c r="BG575" i="1"/>
  <c r="BF575" i="1"/>
  <c r="BE575" i="1"/>
  <c r="BD575" i="1"/>
  <c r="BC575" i="1"/>
  <c r="AV575" i="1"/>
  <c r="BP575" i="1"/>
  <c r="AU575" i="1"/>
  <c r="BO575" i="1"/>
  <c r="AN575" i="1"/>
  <c r="AM575" i="1"/>
  <c r="AL575" i="1"/>
  <c r="BJ574" i="1"/>
  <c r="BI574" i="1"/>
  <c r="BH574" i="1"/>
  <c r="BG574" i="1"/>
  <c r="BF574" i="1"/>
  <c r="BE574" i="1"/>
  <c r="BD574" i="1"/>
  <c r="BC574" i="1"/>
  <c r="AV574" i="1"/>
  <c r="BP574" i="1"/>
  <c r="AU574" i="1"/>
  <c r="BO574" i="1"/>
  <c r="AN574" i="1"/>
  <c r="AM574" i="1"/>
  <c r="AL574" i="1"/>
  <c r="BJ573" i="1"/>
  <c r="BI573" i="1"/>
  <c r="BH573" i="1"/>
  <c r="BG573" i="1"/>
  <c r="BF573" i="1"/>
  <c r="BE573" i="1"/>
  <c r="BD573" i="1"/>
  <c r="BC573" i="1"/>
  <c r="AV573" i="1"/>
  <c r="BP573" i="1"/>
  <c r="AU573" i="1"/>
  <c r="BO573" i="1"/>
  <c r="AN573" i="1"/>
  <c r="AM573" i="1"/>
  <c r="AL573" i="1"/>
  <c r="BJ572" i="1"/>
  <c r="BI572" i="1"/>
  <c r="BH572" i="1"/>
  <c r="BG572" i="1"/>
  <c r="BF572" i="1"/>
  <c r="BE572" i="1"/>
  <c r="BD572" i="1"/>
  <c r="BC572" i="1"/>
  <c r="AV572" i="1"/>
  <c r="BP572" i="1"/>
  <c r="AU572" i="1"/>
  <c r="BO572" i="1"/>
  <c r="AN572" i="1"/>
  <c r="AM572" i="1"/>
  <c r="AL572" i="1"/>
  <c r="BJ571" i="1"/>
  <c r="BI571" i="1"/>
  <c r="BH571" i="1"/>
  <c r="BG571" i="1"/>
  <c r="BF571" i="1"/>
  <c r="BE571" i="1"/>
  <c r="BD571" i="1"/>
  <c r="BC571" i="1"/>
  <c r="AV571" i="1"/>
  <c r="BP571" i="1"/>
  <c r="AU571" i="1"/>
  <c r="BO571" i="1"/>
  <c r="AN571" i="1"/>
  <c r="AM571" i="1"/>
  <c r="AL571" i="1"/>
  <c r="BJ570" i="1"/>
  <c r="BI570" i="1"/>
  <c r="BH570" i="1"/>
  <c r="BG570" i="1"/>
  <c r="BF570" i="1"/>
  <c r="BE570" i="1"/>
  <c r="BD570" i="1"/>
  <c r="BC570" i="1"/>
  <c r="AV570" i="1"/>
  <c r="BP570" i="1"/>
  <c r="AU570" i="1"/>
  <c r="BO570" i="1"/>
  <c r="AN570" i="1"/>
  <c r="AM570" i="1"/>
  <c r="AL570" i="1"/>
  <c r="BJ569" i="1"/>
  <c r="BI569" i="1"/>
  <c r="BH569" i="1"/>
  <c r="BG569" i="1"/>
  <c r="BF569" i="1"/>
  <c r="BE569" i="1"/>
  <c r="BD569" i="1"/>
  <c r="BC569" i="1"/>
  <c r="AV569" i="1"/>
  <c r="BP569" i="1"/>
  <c r="AU569" i="1"/>
  <c r="BO569" i="1"/>
  <c r="AN569" i="1"/>
  <c r="AM569" i="1"/>
  <c r="AL569" i="1"/>
  <c r="BJ568" i="1"/>
  <c r="BI568" i="1"/>
  <c r="BH568" i="1"/>
  <c r="BG568" i="1"/>
  <c r="BF568" i="1"/>
  <c r="BE568" i="1"/>
  <c r="BD568" i="1"/>
  <c r="BC568" i="1"/>
  <c r="AV568" i="1"/>
  <c r="BP568" i="1"/>
  <c r="AU568" i="1"/>
  <c r="BO568" i="1"/>
  <c r="AN568" i="1"/>
  <c r="AM568" i="1"/>
  <c r="AL568" i="1"/>
  <c r="BJ567" i="1"/>
  <c r="BI567" i="1"/>
  <c r="BH567" i="1"/>
  <c r="BG567" i="1"/>
  <c r="BF567" i="1"/>
  <c r="BE567" i="1"/>
  <c r="BD567" i="1"/>
  <c r="BC567" i="1"/>
  <c r="AV567" i="1"/>
  <c r="BP567" i="1"/>
  <c r="AU567" i="1"/>
  <c r="BO567" i="1"/>
  <c r="AN567" i="1"/>
  <c r="AM567" i="1"/>
  <c r="AL567" i="1"/>
  <c r="BJ566" i="1"/>
  <c r="BI566" i="1"/>
  <c r="BH566" i="1"/>
  <c r="BG566" i="1"/>
  <c r="BF566" i="1"/>
  <c r="BE566" i="1"/>
  <c r="BD566" i="1"/>
  <c r="BC566" i="1"/>
  <c r="AV566" i="1"/>
  <c r="BP566" i="1"/>
  <c r="AU566" i="1"/>
  <c r="BO566" i="1"/>
  <c r="AN566" i="1"/>
  <c r="AM566" i="1"/>
  <c r="AL566" i="1"/>
  <c r="BJ565" i="1"/>
  <c r="BI565" i="1"/>
  <c r="BH565" i="1"/>
  <c r="BG565" i="1"/>
  <c r="BF565" i="1"/>
  <c r="BE565" i="1"/>
  <c r="BD565" i="1"/>
  <c r="BC565" i="1"/>
  <c r="AV565" i="1"/>
  <c r="BP565" i="1"/>
  <c r="AU565" i="1"/>
  <c r="BO565" i="1"/>
  <c r="AN565" i="1"/>
  <c r="AM565" i="1"/>
  <c r="AL565" i="1"/>
  <c r="BJ564" i="1"/>
  <c r="BI564" i="1"/>
  <c r="BH564" i="1"/>
  <c r="BG564" i="1"/>
  <c r="BF564" i="1"/>
  <c r="BE564" i="1"/>
  <c r="BD564" i="1"/>
  <c r="BC564" i="1"/>
  <c r="AV564" i="1"/>
  <c r="BP564" i="1"/>
  <c r="AU564" i="1"/>
  <c r="BO564" i="1"/>
  <c r="AN564" i="1"/>
  <c r="AM564" i="1"/>
  <c r="AL564" i="1"/>
  <c r="BJ563" i="1"/>
  <c r="BI563" i="1"/>
  <c r="BH563" i="1"/>
  <c r="BG563" i="1"/>
  <c r="BF563" i="1"/>
  <c r="BE563" i="1"/>
  <c r="BD563" i="1"/>
  <c r="BC563" i="1"/>
  <c r="AV563" i="1"/>
  <c r="BP563" i="1"/>
  <c r="AU563" i="1"/>
  <c r="BO563" i="1"/>
  <c r="AN563" i="1"/>
  <c r="AM563" i="1"/>
  <c r="AL563" i="1"/>
  <c r="BJ562" i="1"/>
  <c r="BI562" i="1"/>
  <c r="BH562" i="1"/>
  <c r="BG562" i="1"/>
  <c r="BF562" i="1"/>
  <c r="BE562" i="1"/>
  <c r="BD562" i="1"/>
  <c r="BC562" i="1"/>
  <c r="AV562" i="1"/>
  <c r="BP562" i="1"/>
  <c r="AU562" i="1"/>
  <c r="BO562" i="1"/>
  <c r="AN562" i="1"/>
  <c r="AM562" i="1"/>
  <c r="AL562" i="1"/>
  <c r="BJ561" i="1"/>
  <c r="BI561" i="1"/>
  <c r="BH561" i="1"/>
  <c r="BG561" i="1"/>
  <c r="BF561" i="1"/>
  <c r="BE561" i="1"/>
  <c r="BD561" i="1"/>
  <c r="BC561" i="1"/>
  <c r="AV561" i="1"/>
  <c r="BP561" i="1"/>
  <c r="AU561" i="1"/>
  <c r="BO561" i="1"/>
  <c r="AN561" i="1"/>
  <c r="AM561" i="1"/>
  <c r="AL561" i="1"/>
  <c r="BJ560" i="1"/>
  <c r="BI560" i="1"/>
  <c r="BH560" i="1"/>
  <c r="BG560" i="1"/>
  <c r="BF560" i="1"/>
  <c r="BE560" i="1"/>
  <c r="BD560" i="1"/>
  <c r="BC560" i="1"/>
  <c r="AV560" i="1"/>
  <c r="BP560" i="1"/>
  <c r="AU560" i="1"/>
  <c r="BO560" i="1"/>
  <c r="AN560" i="1"/>
  <c r="AM560" i="1"/>
  <c r="AL560" i="1"/>
  <c r="BJ559" i="1"/>
  <c r="BI559" i="1"/>
  <c r="BH559" i="1"/>
  <c r="BG559" i="1"/>
  <c r="BF559" i="1"/>
  <c r="BE559" i="1"/>
  <c r="BD559" i="1"/>
  <c r="BC559" i="1"/>
  <c r="AV559" i="1"/>
  <c r="BP559" i="1"/>
  <c r="AU559" i="1"/>
  <c r="BO559" i="1"/>
  <c r="AN559" i="1"/>
  <c r="AM559" i="1"/>
  <c r="AL559" i="1"/>
  <c r="BJ558" i="1"/>
  <c r="BI558" i="1"/>
  <c r="BH558" i="1"/>
  <c r="BG558" i="1"/>
  <c r="BF558" i="1"/>
  <c r="BE558" i="1"/>
  <c r="BD558" i="1"/>
  <c r="BC558" i="1"/>
  <c r="AV558" i="1"/>
  <c r="BP558" i="1"/>
  <c r="AU558" i="1"/>
  <c r="BO558" i="1"/>
  <c r="AN558" i="1"/>
  <c r="AM558" i="1"/>
  <c r="AL558" i="1"/>
  <c r="BJ557" i="1"/>
  <c r="BI557" i="1"/>
  <c r="BH557" i="1"/>
  <c r="BG557" i="1"/>
  <c r="BF557" i="1"/>
  <c r="BE557" i="1"/>
  <c r="BD557" i="1"/>
  <c r="BC557" i="1"/>
  <c r="AV557" i="1"/>
  <c r="BP557" i="1"/>
  <c r="AU557" i="1"/>
  <c r="BO557" i="1"/>
  <c r="AN557" i="1"/>
  <c r="AM557" i="1"/>
  <c r="AL557" i="1"/>
  <c r="BJ556" i="1"/>
  <c r="BI556" i="1"/>
  <c r="BH556" i="1"/>
  <c r="BG556" i="1"/>
  <c r="BF556" i="1"/>
  <c r="BE556" i="1"/>
  <c r="BD556" i="1"/>
  <c r="BC556" i="1"/>
  <c r="AV556" i="1"/>
  <c r="BP556" i="1"/>
  <c r="AU556" i="1"/>
  <c r="BO556" i="1"/>
  <c r="AN556" i="1"/>
  <c r="AM556" i="1"/>
  <c r="AL556" i="1"/>
  <c r="BJ555" i="1"/>
  <c r="BI555" i="1"/>
  <c r="BH555" i="1"/>
  <c r="BG555" i="1"/>
  <c r="BF555" i="1"/>
  <c r="BE555" i="1"/>
  <c r="BD555" i="1"/>
  <c r="BC555" i="1"/>
  <c r="AV555" i="1"/>
  <c r="BP555" i="1"/>
  <c r="AU555" i="1"/>
  <c r="BO555" i="1"/>
  <c r="AN555" i="1"/>
  <c r="AM555" i="1"/>
  <c r="AL555" i="1"/>
  <c r="BJ554" i="1"/>
  <c r="BI554" i="1"/>
  <c r="BH554" i="1"/>
  <c r="BG554" i="1"/>
  <c r="BF554" i="1"/>
  <c r="BE554" i="1"/>
  <c r="BD554" i="1"/>
  <c r="BC554" i="1"/>
  <c r="AV554" i="1"/>
  <c r="BP554" i="1"/>
  <c r="AU554" i="1"/>
  <c r="BO554" i="1"/>
  <c r="AN554" i="1"/>
  <c r="AM554" i="1"/>
  <c r="AL554" i="1"/>
  <c r="BJ553" i="1"/>
  <c r="BI553" i="1"/>
  <c r="BH553" i="1"/>
  <c r="BG553" i="1"/>
  <c r="BF553" i="1"/>
  <c r="BE553" i="1"/>
  <c r="BD553" i="1"/>
  <c r="BC553" i="1"/>
  <c r="AV553" i="1"/>
  <c r="BP553" i="1"/>
  <c r="AU553" i="1"/>
  <c r="BO553" i="1"/>
  <c r="AN553" i="1"/>
  <c r="AM553" i="1"/>
  <c r="AL553" i="1"/>
  <c r="BJ552" i="1"/>
  <c r="BI552" i="1"/>
  <c r="BH552" i="1"/>
  <c r="BG552" i="1"/>
  <c r="BF552" i="1"/>
  <c r="BE552" i="1"/>
  <c r="BD552" i="1"/>
  <c r="BC552" i="1"/>
  <c r="AV552" i="1"/>
  <c r="BP552" i="1"/>
  <c r="AU552" i="1"/>
  <c r="BO552" i="1"/>
  <c r="AN552" i="1"/>
  <c r="AM552" i="1"/>
  <c r="AL552" i="1"/>
  <c r="BJ551" i="1"/>
  <c r="BI551" i="1"/>
  <c r="BH551" i="1"/>
  <c r="BG551" i="1"/>
  <c r="BF551" i="1"/>
  <c r="BE551" i="1"/>
  <c r="BD551" i="1"/>
  <c r="BC551" i="1"/>
  <c r="AV551" i="1"/>
  <c r="BP551" i="1"/>
  <c r="AU551" i="1"/>
  <c r="BO551" i="1"/>
  <c r="AN551" i="1"/>
  <c r="AM551" i="1"/>
  <c r="AL551" i="1"/>
  <c r="BJ550" i="1"/>
  <c r="BI550" i="1"/>
  <c r="BH550" i="1"/>
  <c r="BG550" i="1"/>
  <c r="BF550" i="1"/>
  <c r="BE550" i="1"/>
  <c r="BD550" i="1"/>
  <c r="BC550" i="1"/>
  <c r="AV550" i="1"/>
  <c r="BP550" i="1"/>
  <c r="AU550" i="1"/>
  <c r="BO550" i="1"/>
  <c r="AN550" i="1"/>
  <c r="AM550" i="1"/>
  <c r="AL550" i="1"/>
  <c r="BJ549" i="1"/>
  <c r="BI549" i="1"/>
  <c r="BH549" i="1"/>
  <c r="BG549" i="1"/>
  <c r="BF549" i="1"/>
  <c r="BE549" i="1"/>
  <c r="BD549" i="1"/>
  <c r="BC549" i="1"/>
  <c r="AV549" i="1"/>
  <c r="BP549" i="1"/>
  <c r="AU549" i="1"/>
  <c r="BO549" i="1"/>
  <c r="AN549" i="1"/>
  <c r="AM549" i="1"/>
  <c r="AL549" i="1"/>
  <c r="BJ548" i="1"/>
  <c r="BI548" i="1"/>
  <c r="BH548" i="1"/>
  <c r="BG548" i="1"/>
  <c r="BF548" i="1"/>
  <c r="BE548" i="1"/>
  <c r="BD548" i="1"/>
  <c r="BC548" i="1"/>
  <c r="AV548" i="1"/>
  <c r="BP548" i="1"/>
  <c r="AU548" i="1"/>
  <c r="BO548" i="1"/>
  <c r="AN548" i="1"/>
  <c r="AM548" i="1"/>
  <c r="AL548" i="1"/>
  <c r="BJ547" i="1"/>
  <c r="BI547" i="1"/>
  <c r="BH547" i="1"/>
  <c r="BG547" i="1"/>
  <c r="BF547" i="1"/>
  <c r="BE547" i="1"/>
  <c r="BD547" i="1"/>
  <c r="BC547" i="1"/>
  <c r="AV547" i="1"/>
  <c r="BP547" i="1"/>
  <c r="AU547" i="1"/>
  <c r="BO547" i="1"/>
  <c r="AN547" i="1"/>
  <c r="AM547" i="1"/>
  <c r="AL547" i="1"/>
  <c r="BJ546" i="1"/>
  <c r="BI546" i="1"/>
  <c r="BH546" i="1"/>
  <c r="BG546" i="1"/>
  <c r="BF546" i="1"/>
  <c r="BE546" i="1"/>
  <c r="BD546" i="1"/>
  <c r="BC546" i="1"/>
  <c r="AV546" i="1"/>
  <c r="BP546" i="1"/>
  <c r="AU546" i="1"/>
  <c r="BO546" i="1"/>
  <c r="AN546" i="1"/>
  <c r="AM546" i="1"/>
  <c r="AL546" i="1"/>
  <c r="BJ545" i="1"/>
  <c r="BI545" i="1"/>
  <c r="BH545" i="1"/>
  <c r="BG545" i="1"/>
  <c r="BF545" i="1"/>
  <c r="BE545" i="1"/>
  <c r="BD545" i="1"/>
  <c r="BC545" i="1"/>
  <c r="AV545" i="1"/>
  <c r="BP545" i="1"/>
  <c r="AU545" i="1"/>
  <c r="BO545" i="1"/>
  <c r="AN545" i="1"/>
  <c r="AM545" i="1"/>
  <c r="AL545" i="1"/>
  <c r="BJ544" i="1"/>
  <c r="BI544" i="1"/>
  <c r="BH544" i="1"/>
  <c r="BG544" i="1"/>
  <c r="BF544" i="1"/>
  <c r="BE544" i="1"/>
  <c r="BD544" i="1"/>
  <c r="BC544" i="1"/>
  <c r="AV544" i="1"/>
  <c r="BP544" i="1"/>
  <c r="AU544" i="1"/>
  <c r="BO544" i="1"/>
  <c r="AN544" i="1"/>
  <c r="AM544" i="1"/>
  <c r="AL544" i="1"/>
  <c r="BJ543" i="1"/>
  <c r="BI543" i="1"/>
  <c r="BH543" i="1"/>
  <c r="BG543" i="1"/>
  <c r="BF543" i="1"/>
  <c r="BE543" i="1"/>
  <c r="BD543" i="1"/>
  <c r="BC543" i="1"/>
  <c r="AV543" i="1"/>
  <c r="BP543" i="1"/>
  <c r="AU543" i="1"/>
  <c r="BO543" i="1"/>
  <c r="AN543" i="1"/>
  <c r="AM543" i="1"/>
  <c r="AL543" i="1"/>
  <c r="BJ542" i="1"/>
  <c r="BI542" i="1"/>
  <c r="BH542" i="1"/>
  <c r="BG542" i="1"/>
  <c r="BF542" i="1"/>
  <c r="BE542" i="1"/>
  <c r="BD542" i="1"/>
  <c r="BC542" i="1"/>
  <c r="AV542" i="1"/>
  <c r="BP542" i="1"/>
  <c r="AU542" i="1"/>
  <c r="BO542" i="1"/>
  <c r="AN542" i="1"/>
  <c r="AM542" i="1"/>
  <c r="AL542" i="1"/>
  <c r="BJ541" i="1"/>
  <c r="BI541" i="1"/>
  <c r="BH541" i="1"/>
  <c r="BG541" i="1"/>
  <c r="BF541" i="1"/>
  <c r="BE541" i="1"/>
  <c r="BD541" i="1"/>
  <c r="BC541" i="1"/>
  <c r="AV541" i="1"/>
  <c r="BP541" i="1"/>
  <c r="AU541" i="1"/>
  <c r="BO541" i="1"/>
  <c r="AN541" i="1"/>
  <c r="AM541" i="1"/>
  <c r="AL541" i="1"/>
  <c r="BJ540" i="1"/>
  <c r="BI540" i="1"/>
  <c r="BH540" i="1"/>
  <c r="BG540" i="1"/>
  <c r="BF540" i="1"/>
  <c r="BE540" i="1"/>
  <c r="BD540" i="1"/>
  <c r="BC540" i="1"/>
  <c r="AV540" i="1"/>
  <c r="BP540" i="1"/>
  <c r="AU540" i="1"/>
  <c r="BO540" i="1"/>
  <c r="AN540" i="1"/>
  <c r="AM540" i="1"/>
  <c r="AL540" i="1"/>
  <c r="BJ539" i="1"/>
  <c r="BI539" i="1"/>
  <c r="BH539" i="1"/>
  <c r="BG539" i="1"/>
  <c r="BF539" i="1"/>
  <c r="BE539" i="1"/>
  <c r="BD539" i="1"/>
  <c r="BC539" i="1"/>
  <c r="AV539" i="1"/>
  <c r="BP539" i="1"/>
  <c r="AU539" i="1"/>
  <c r="BO539" i="1"/>
  <c r="AN539" i="1"/>
  <c r="AM539" i="1"/>
  <c r="AL539" i="1"/>
  <c r="BJ538" i="1"/>
  <c r="BI538" i="1"/>
  <c r="BH538" i="1"/>
  <c r="BG538" i="1"/>
  <c r="BF538" i="1"/>
  <c r="BE538" i="1"/>
  <c r="BD538" i="1"/>
  <c r="BC538" i="1"/>
  <c r="AV538" i="1"/>
  <c r="BP538" i="1"/>
  <c r="AU538" i="1"/>
  <c r="BO538" i="1"/>
  <c r="AN538" i="1"/>
  <c r="AM538" i="1"/>
  <c r="AL538" i="1"/>
  <c r="BJ537" i="1"/>
  <c r="BI537" i="1"/>
  <c r="BH537" i="1"/>
  <c r="BG537" i="1"/>
  <c r="BF537" i="1"/>
  <c r="BE537" i="1"/>
  <c r="BD537" i="1"/>
  <c r="BC537" i="1"/>
  <c r="AV537" i="1"/>
  <c r="BP537" i="1"/>
  <c r="AU537" i="1"/>
  <c r="BO537" i="1"/>
  <c r="AN537" i="1"/>
  <c r="AM537" i="1"/>
  <c r="AL537" i="1"/>
  <c r="BJ536" i="1"/>
  <c r="BI536" i="1"/>
  <c r="BH536" i="1"/>
  <c r="BG536" i="1"/>
  <c r="BF536" i="1"/>
  <c r="BE536" i="1"/>
  <c r="BD536" i="1"/>
  <c r="BC536" i="1"/>
  <c r="AV536" i="1"/>
  <c r="BP536" i="1"/>
  <c r="AU536" i="1"/>
  <c r="BO536" i="1"/>
  <c r="AN536" i="1"/>
  <c r="AM536" i="1"/>
  <c r="AL536" i="1"/>
  <c r="BJ535" i="1"/>
  <c r="BI535" i="1"/>
  <c r="BH535" i="1"/>
  <c r="BG535" i="1"/>
  <c r="BF535" i="1"/>
  <c r="BE535" i="1"/>
  <c r="BD535" i="1"/>
  <c r="BC535" i="1"/>
  <c r="AV535" i="1"/>
  <c r="BP535" i="1"/>
  <c r="AU535" i="1"/>
  <c r="BO535" i="1"/>
  <c r="AN535" i="1"/>
  <c r="AM535" i="1"/>
  <c r="AL535" i="1"/>
  <c r="BJ534" i="1"/>
  <c r="BI534" i="1"/>
  <c r="BH534" i="1"/>
  <c r="BG534" i="1"/>
  <c r="BF534" i="1"/>
  <c r="BE534" i="1"/>
  <c r="BD534" i="1"/>
  <c r="BC534" i="1"/>
  <c r="AV534" i="1"/>
  <c r="BP534" i="1"/>
  <c r="AU534" i="1"/>
  <c r="BO534" i="1"/>
  <c r="AN534" i="1"/>
  <c r="AM534" i="1"/>
  <c r="AL534" i="1"/>
  <c r="BJ533" i="1"/>
  <c r="BI533" i="1"/>
  <c r="BH533" i="1"/>
  <c r="BG533" i="1"/>
  <c r="BF533" i="1"/>
  <c r="BE533" i="1"/>
  <c r="BD533" i="1"/>
  <c r="BC533" i="1"/>
  <c r="AV533" i="1"/>
  <c r="BP533" i="1"/>
  <c r="AU533" i="1"/>
  <c r="BO533" i="1"/>
  <c r="AN533" i="1"/>
  <c r="AM533" i="1"/>
  <c r="AL533" i="1"/>
  <c r="BJ532" i="1"/>
  <c r="BI532" i="1"/>
  <c r="BH532" i="1"/>
  <c r="BG532" i="1"/>
  <c r="BF532" i="1"/>
  <c r="BE532" i="1"/>
  <c r="BD532" i="1"/>
  <c r="BC532" i="1"/>
  <c r="AV532" i="1"/>
  <c r="BP532" i="1"/>
  <c r="AU532" i="1"/>
  <c r="BO532" i="1"/>
  <c r="AN532" i="1"/>
  <c r="AM532" i="1"/>
  <c r="AL532" i="1"/>
  <c r="BJ531" i="1"/>
  <c r="BI531" i="1"/>
  <c r="BH531" i="1"/>
  <c r="BG531" i="1"/>
  <c r="BF531" i="1"/>
  <c r="BE531" i="1"/>
  <c r="BD531" i="1"/>
  <c r="BC531" i="1"/>
  <c r="AV531" i="1"/>
  <c r="BP531" i="1"/>
  <c r="AU531" i="1"/>
  <c r="BO531" i="1"/>
  <c r="AN531" i="1"/>
  <c r="AM531" i="1"/>
  <c r="AL531" i="1"/>
  <c r="BJ530" i="1"/>
  <c r="BI530" i="1"/>
  <c r="BH530" i="1"/>
  <c r="BG530" i="1"/>
  <c r="BF530" i="1"/>
  <c r="BE530" i="1"/>
  <c r="BD530" i="1"/>
  <c r="BC530" i="1"/>
  <c r="AV530" i="1"/>
  <c r="BP530" i="1"/>
  <c r="AU530" i="1"/>
  <c r="BO530" i="1"/>
  <c r="AN530" i="1"/>
  <c r="AM530" i="1"/>
  <c r="AL530" i="1"/>
  <c r="BJ529" i="1"/>
  <c r="BI529" i="1"/>
  <c r="BH529" i="1"/>
  <c r="BG529" i="1"/>
  <c r="BF529" i="1"/>
  <c r="BE529" i="1"/>
  <c r="BD529" i="1"/>
  <c r="BC529" i="1"/>
  <c r="AV529" i="1"/>
  <c r="BP529" i="1"/>
  <c r="AU529" i="1"/>
  <c r="BO529" i="1"/>
  <c r="AN529" i="1"/>
  <c r="AM529" i="1"/>
  <c r="AL529" i="1"/>
  <c r="BJ528" i="1"/>
  <c r="BI528" i="1"/>
  <c r="BH528" i="1"/>
  <c r="BG528" i="1"/>
  <c r="BF528" i="1"/>
  <c r="BE528" i="1"/>
  <c r="BD528" i="1"/>
  <c r="BC528" i="1"/>
  <c r="AV528" i="1"/>
  <c r="BP528" i="1"/>
  <c r="AU528" i="1"/>
  <c r="BO528" i="1"/>
  <c r="AN528" i="1"/>
  <c r="AM528" i="1"/>
  <c r="AL528" i="1"/>
  <c r="BJ527" i="1"/>
  <c r="BI527" i="1"/>
  <c r="BH527" i="1"/>
  <c r="BG527" i="1"/>
  <c r="BF527" i="1"/>
  <c r="BE527" i="1"/>
  <c r="BD527" i="1"/>
  <c r="BC527" i="1"/>
  <c r="AV527" i="1"/>
  <c r="BP527" i="1"/>
  <c r="AU527" i="1"/>
  <c r="BO527" i="1"/>
  <c r="AN527" i="1"/>
  <c r="AM527" i="1"/>
  <c r="AL527" i="1"/>
  <c r="BJ526" i="1"/>
  <c r="BI526" i="1"/>
  <c r="BH526" i="1"/>
  <c r="BG526" i="1"/>
  <c r="BF526" i="1"/>
  <c r="BE526" i="1"/>
  <c r="BD526" i="1"/>
  <c r="BC526" i="1"/>
  <c r="AV526" i="1"/>
  <c r="BP526" i="1"/>
  <c r="AU526" i="1"/>
  <c r="BO526" i="1"/>
  <c r="AN526" i="1"/>
  <c r="AM526" i="1"/>
  <c r="AL526" i="1"/>
  <c r="BJ525" i="1"/>
  <c r="BI525" i="1"/>
  <c r="BH525" i="1"/>
  <c r="BG525" i="1"/>
  <c r="BF525" i="1"/>
  <c r="BE525" i="1"/>
  <c r="BD525" i="1"/>
  <c r="BC525" i="1"/>
  <c r="AV525" i="1"/>
  <c r="BP525" i="1"/>
  <c r="AU525" i="1"/>
  <c r="BO525" i="1"/>
  <c r="AN525" i="1"/>
  <c r="AM525" i="1"/>
  <c r="AL525" i="1"/>
  <c r="BJ524" i="1"/>
  <c r="BI524" i="1"/>
  <c r="BH524" i="1"/>
  <c r="BG524" i="1"/>
  <c r="BF524" i="1"/>
  <c r="BE524" i="1"/>
  <c r="BD524" i="1"/>
  <c r="BC524" i="1"/>
  <c r="AV524" i="1"/>
  <c r="BP524" i="1"/>
  <c r="AU524" i="1"/>
  <c r="BO524" i="1"/>
  <c r="AN524" i="1"/>
  <c r="AM524" i="1"/>
  <c r="AL524" i="1"/>
  <c r="BJ523" i="1"/>
  <c r="BI523" i="1"/>
  <c r="BH523" i="1"/>
  <c r="BG523" i="1"/>
  <c r="BF523" i="1"/>
  <c r="BE523" i="1"/>
  <c r="BD523" i="1"/>
  <c r="BC523" i="1"/>
  <c r="AV523" i="1"/>
  <c r="BP523" i="1"/>
  <c r="AU523" i="1"/>
  <c r="BO523" i="1"/>
  <c r="AN523" i="1"/>
  <c r="AM523" i="1"/>
  <c r="AL523" i="1"/>
  <c r="BJ522" i="1"/>
  <c r="BI522" i="1"/>
  <c r="BH522" i="1"/>
  <c r="BG522" i="1"/>
  <c r="BF522" i="1"/>
  <c r="BE522" i="1"/>
  <c r="BD522" i="1"/>
  <c r="BC522" i="1"/>
  <c r="AV522" i="1"/>
  <c r="BP522" i="1"/>
  <c r="AU522" i="1"/>
  <c r="BO522" i="1"/>
  <c r="AN522" i="1"/>
  <c r="AM522" i="1"/>
  <c r="AL522" i="1"/>
  <c r="BJ521" i="1"/>
  <c r="BI521" i="1"/>
  <c r="BH521" i="1"/>
  <c r="BG521" i="1"/>
  <c r="BF521" i="1"/>
  <c r="BE521" i="1"/>
  <c r="BD521" i="1"/>
  <c r="BC521" i="1"/>
  <c r="AV521" i="1"/>
  <c r="BP521" i="1"/>
  <c r="AU521" i="1"/>
  <c r="BO521" i="1"/>
  <c r="AN521" i="1"/>
  <c r="AM521" i="1"/>
  <c r="AL521" i="1"/>
  <c r="BJ520" i="1"/>
  <c r="BI520" i="1"/>
  <c r="BH520" i="1"/>
  <c r="BG520" i="1"/>
  <c r="BF520" i="1"/>
  <c r="BE520" i="1"/>
  <c r="BD520" i="1"/>
  <c r="BC520" i="1"/>
  <c r="AV520" i="1"/>
  <c r="BP520" i="1"/>
  <c r="AU520" i="1"/>
  <c r="BO520" i="1"/>
  <c r="AN520" i="1"/>
  <c r="AM520" i="1"/>
  <c r="AL520" i="1"/>
  <c r="BJ519" i="1"/>
  <c r="BI519" i="1"/>
  <c r="BH519" i="1"/>
  <c r="BG519" i="1"/>
  <c r="BF519" i="1"/>
  <c r="BE519" i="1"/>
  <c r="BD519" i="1"/>
  <c r="BC519" i="1"/>
  <c r="AV519" i="1"/>
  <c r="BP519" i="1"/>
  <c r="AU519" i="1"/>
  <c r="BO519" i="1"/>
  <c r="AN519" i="1"/>
  <c r="AM519" i="1"/>
  <c r="AL519" i="1"/>
  <c r="BJ518" i="1"/>
  <c r="BI518" i="1"/>
  <c r="BH518" i="1"/>
  <c r="BG518" i="1"/>
  <c r="BF518" i="1"/>
  <c r="BE518" i="1"/>
  <c r="BD518" i="1"/>
  <c r="BC518" i="1"/>
  <c r="AV518" i="1"/>
  <c r="BP518" i="1"/>
  <c r="AU518" i="1"/>
  <c r="BO518" i="1"/>
  <c r="AN518" i="1"/>
  <c r="AM518" i="1"/>
  <c r="AL518" i="1"/>
  <c r="BJ517" i="1"/>
  <c r="BI517" i="1"/>
  <c r="BH517" i="1"/>
  <c r="BG517" i="1"/>
  <c r="BF517" i="1"/>
  <c r="BE517" i="1"/>
  <c r="BD517" i="1"/>
  <c r="BC517" i="1"/>
  <c r="AV517" i="1"/>
  <c r="BP517" i="1"/>
  <c r="AU517" i="1"/>
  <c r="BO517" i="1"/>
  <c r="AN517" i="1"/>
  <c r="AM517" i="1"/>
  <c r="AL517" i="1"/>
  <c r="BJ516" i="1"/>
  <c r="BI516" i="1"/>
  <c r="BH516" i="1"/>
  <c r="BG516" i="1"/>
  <c r="BF516" i="1"/>
  <c r="BE516" i="1"/>
  <c r="BD516" i="1"/>
  <c r="BC516" i="1"/>
  <c r="AV516" i="1"/>
  <c r="BP516" i="1"/>
  <c r="AU516" i="1"/>
  <c r="BO516" i="1"/>
  <c r="AN516" i="1"/>
  <c r="AM516" i="1"/>
  <c r="AL516" i="1"/>
  <c r="BJ515" i="1"/>
  <c r="BI515" i="1"/>
  <c r="BH515" i="1"/>
  <c r="BG515" i="1"/>
  <c r="BF515" i="1"/>
  <c r="BE515" i="1"/>
  <c r="BD515" i="1"/>
  <c r="BC515" i="1"/>
  <c r="AV515" i="1"/>
  <c r="BP515" i="1"/>
  <c r="AU515" i="1"/>
  <c r="BO515" i="1"/>
  <c r="AN515" i="1"/>
  <c r="AM515" i="1"/>
  <c r="AL515" i="1"/>
  <c r="BJ514" i="1"/>
  <c r="BI514" i="1"/>
  <c r="BH514" i="1"/>
  <c r="BG514" i="1"/>
  <c r="BF514" i="1"/>
  <c r="BE514" i="1"/>
  <c r="BD514" i="1"/>
  <c r="BC514" i="1"/>
  <c r="AV514" i="1"/>
  <c r="BP514" i="1"/>
  <c r="AU514" i="1"/>
  <c r="BO514" i="1"/>
  <c r="AN514" i="1"/>
  <c r="AM514" i="1"/>
  <c r="AL514" i="1"/>
  <c r="BJ513" i="1"/>
  <c r="BI513" i="1"/>
  <c r="BH513" i="1"/>
  <c r="BG513" i="1"/>
  <c r="BF513" i="1"/>
  <c r="BE513" i="1"/>
  <c r="BD513" i="1"/>
  <c r="BC513" i="1"/>
  <c r="AV513" i="1"/>
  <c r="BP513" i="1"/>
  <c r="AU513" i="1"/>
  <c r="BO513" i="1"/>
  <c r="AN513" i="1"/>
  <c r="AM513" i="1"/>
  <c r="AL513" i="1"/>
  <c r="BJ512" i="1"/>
  <c r="BI512" i="1"/>
  <c r="BH512" i="1"/>
  <c r="BG512" i="1"/>
  <c r="BF512" i="1"/>
  <c r="BE512" i="1"/>
  <c r="BD512" i="1"/>
  <c r="BC512" i="1"/>
  <c r="AV512" i="1"/>
  <c r="BP512" i="1"/>
  <c r="AU512" i="1"/>
  <c r="BO512" i="1"/>
  <c r="AN512" i="1"/>
  <c r="AM512" i="1"/>
  <c r="AL512" i="1"/>
  <c r="BJ511" i="1"/>
  <c r="BI511" i="1"/>
  <c r="BH511" i="1"/>
  <c r="BG511" i="1"/>
  <c r="BF511" i="1"/>
  <c r="BE511" i="1"/>
  <c r="BD511" i="1"/>
  <c r="BC511" i="1"/>
  <c r="AV511" i="1"/>
  <c r="BP511" i="1"/>
  <c r="AU511" i="1"/>
  <c r="BO511" i="1"/>
  <c r="AN511" i="1"/>
  <c r="AM511" i="1"/>
  <c r="AL511" i="1"/>
  <c r="BJ510" i="1"/>
  <c r="BI510" i="1"/>
  <c r="BH510" i="1"/>
  <c r="BG510" i="1"/>
  <c r="BF510" i="1"/>
  <c r="BE510" i="1"/>
  <c r="BD510" i="1"/>
  <c r="BC510" i="1"/>
  <c r="AV510" i="1"/>
  <c r="BP510" i="1"/>
  <c r="AU510" i="1"/>
  <c r="BO510" i="1"/>
  <c r="AN510" i="1"/>
  <c r="AM510" i="1"/>
  <c r="AL510" i="1"/>
  <c r="BJ509" i="1"/>
  <c r="BI509" i="1"/>
  <c r="BH509" i="1"/>
  <c r="BG509" i="1"/>
  <c r="BF509" i="1"/>
  <c r="BE509" i="1"/>
  <c r="BD509" i="1"/>
  <c r="BC509" i="1"/>
  <c r="AV509" i="1"/>
  <c r="BP509" i="1"/>
  <c r="AU509" i="1"/>
  <c r="BO509" i="1"/>
  <c r="AN509" i="1"/>
  <c r="AM509" i="1"/>
  <c r="AL509" i="1"/>
  <c r="BJ508" i="1"/>
  <c r="BI508" i="1"/>
  <c r="BH508" i="1"/>
  <c r="BG508" i="1"/>
  <c r="BF508" i="1"/>
  <c r="BE508" i="1"/>
  <c r="BD508" i="1"/>
  <c r="BC508" i="1"/>
  <c r="AV508" i="1"/>
  <c r="BP508" i="1"/>
  <c r="AU508" i="1"/>
  <c r="BO508" i="1"/>
  <c r="AN508" i="1"/>
  <c r="AM508" i="1"/>
  <c r="AL508" i="1"/>
  <c r="BJ507" i="1"/>
  <c r="BI507" i="1"/>
  <c r="BH507" i="1"/>
  <c r="BG507" i="1"/>
  <c r="BF507" i="1"/>
  <c r="BE507" i="1"/>
  <c r="BD507" i="1"/>
  <c r="BC507" i="1"/>
  <c r="AV507" i="1"/>
  <c r="BP507" i="1"/>
  <c r="AU507" i="1"/>
  <c r="BO507" i="1"/>
  <c r="AN507" i="1"/>
  <c r="AM507" i="1"/>
  <c r="AL507" i="1"/>
  <c r="BJ506" i="1"/>
  <c r="BI506" i="1"/>
  <c r="BH506" i="1"/>
  <c r="BG506" i="1"/>
  <c r="BF506" i="1"/>
  <c r="BE506" i="1"/>
  <c r="BD506" i="1"/>
  <c r="BC506" i="1"/>
  <c r="AV506" i="1"/>
  <c r="BP506" i="1"/>
  <c r="AU506" i="1"/>
  <c r="BO506" i="1"/>
  <c r="AN506" i="1"/>
  <c r="AM506" i="1"/>
  <c r="AL506" i="1"/>
  <c r="BJ505" i="1"/>
  <c r="BI505" i="1"/>
  <c r="BH505" i="1"/>
  <c r="BG505" i="1"/>
  <c r="BF505" i="1"/>
  <c r="BE505" i="1"/>
  <c r="BD505" i="1"/>
  <c r="BC505" i="1"/>
  <c r="AV505" i="1"/>
  <c r="BP505" i="1"/>
  <c r="AU505" i="1"/>
  <c r="BO505" i="1"/>
  <c r="AN505" i="1"/>
  <c r="AM505" i="1"/>
  <c r="AL505" i="1"/>
  <c r="BJ504" i="1"/>
  <c r="BI504" i="1"/>
  <c r="BH504" i="1"/>
  <c r="BG504" i="1"/>
  <c r="BF504" i="1"/>
  <c r="BE504" i="1"/>
  <c r="BD504" i="1"/>
  <c r="BC504" i="1"/>
  <c r="AV504" i="1"/>
  <c r="BP504" i="1"/>
  <c r="AU504" i="1"/>
  <c r="BO504" i="1"/>
  <c r="AN504" i="1"/>
  <c r="AM504" i="1"/>
  <c r="AL504" i="1"/>
  <c r="BJ503" i="1"/>
  <c r="BI503" i="1"/>
  <c r="BH503" i="1"/>
  <c r="BG503" i="1"/>
  <c r="BF503" i="1"/>
  <c r="BE503" i="1"/>
  <c r="BD503" i="1"/>
  <c r="BC503" i="1"/>
  <c r="AV503" i="1"/>
  <c r="BP503" i="1"/>
  <c r="AU503" i="1"/>
  <c r="BO503" i="1"/>
  <c r="AN503" i="1"/>
  <c r="AM503" i="1"/>
  <c r="AL503" i="1"/>
  <c r="BJ502" i="1"/>
  <c r="BI502" i="1"/>
  <c r="BH502" i="1"/>
  <c r="BG502" i="1"/>
  <c r="BF502" i="1"/>
  <c r="BE502" i="1"/>
  <c r="BD502" i="1"/>
  <c r="BC502" i="1"/>
  <c r="AV502" i="1"/>
  <c r="BP502" i="1"/>
  <c r="AU502" i="1"/>
  <c r="BO502" i="1"/>
  <c r="AN502" i="1"/>
  <c r="AM502" i="1"/>
  <c r="AL502" i="1"/>
  <c r="BJ501" i="1"/>
  <c r="BI501" i="1"/>
  <c r="BH501" i="1"/>
  <c r="BG501" i="1"/>
  <c r="BF501" i="1"/>
  <c r="BE501" i="1"/>
  <c r="BD501" i="1"/>
  <c r="BC501" i="1"/>
  <c r="AV501" i="1"/>
  <c r="BP501" i="1"/>
  <c r="AU501" i="1"/>
  <c r="BO501" i="1"/>
  <c r="AN501" i="1"/>
  <c r="AM501" i="1"/>
  <c r="AL501" i="1"/>
  <c r="BJ500" i="1"/>
  <c r="BI500" i="1"/>
  <c r="BH500" i="1"/>
  <c r="BG500" i="1"/>
  <c r="BF500" i="1"/>
  <c r="BE500" i="1"/>
  <c r="BD500" i="1"/>
  <c r="BC500" i="1"/>
  <c r="AV500" i="1"/>
  <c r="BP500" i="1"/>
  <c r="AU500" i="1"/>
  <c r="BO500" i="1"/>
  <c r="AN500" i="1"/>
  <c r="AM500" i="1"/>
  <c r="AL500" i="1"/>
  <c r="BJ499" i="1"/>
  <c r="BI499" i="1"/>
  <c r="BH499" i="1"/>
  <c r="BG499" i="1"/>
  <c r="BF499" i="1"/>
  <c r="BE499" i="1"/>
  <c r="BD499" i="1"/>
  <c r="BC499" i="1"/>
  <c r="AV499" i="1"/>
  <c r="BP499" i="1"/>
  <c r="AU499" i="1"/>
  <c r="BO499" i="1"/>
  <c r="AN499" i="1"/>
  <c r="AM499" i="1"/>
  <c r="AL499" i="1"/>
  <c r="BJ498" i="1"/>
  <c r="BI498" i="1"/>
  <c r="BH498" i="1"/>
  <c r="BG498" i="1"/>
  <c r="BF498" i="1"/>
  <c r="BE498" i="1"/>
  <c r="BD498" i="1"/>
  <c r="BC498" i="1"/>
  <c r="AV498" i="1"/>
  <c r="BP498" i="1"/>
  <c r="AU498" i="1"/>
  <c r="BO498" i="1"/>
  <c r="AN498" i="1"/>
  <c r="AM498" i="1"/>
  <c r="AL498" i="1"/>
  <c r="BJ497" i="1"/>
  <c r="BI497" i="1"/>
  <c r="BH497" i="1"/>
  <c r="BG497" i="1"/>
  <c r="BF497" i="1"/>
  <c r="BE497" i="1"/>
  <c r="BD497" i="1"/>
  <c r="BC497" i="1"/>
  <c r="AV497" i="1"/>
  <c r="BP497" i="1"/>
  <c r="AU497" i="1"/>
  <c r="BO497" i="1"/>
  <c r="AN497" i="1"/>
  <c r="AM497" i="1"/>
  <c r="AL497" i="1"/>
  <c r="BJ496" i="1"/>
  <c r="BI496" i="1"/>
  <c r="BH496" i="1"/>
  <c r="BG496" i="1"/>
  <c r="BF496" i="1"/>
  <c r="BE496" i="1"/>
  <c r="BD496" i="1"/>
  <c r="BC496" i="1"/>
  <c r="AV496" i="1"/>
  <c r="BP496" i="1"/>
  <c r="AU496" i="1"/>
  <c r="BO496" i="1"/>
  <c r="AN496" i="1"/>
  <c r="AM496" i="1"/>
  <c r="AL496" i="1"/>
  <c r="BJ495" i="1"/>
  <c r="BI495" i="1"/>
  <c r="BH495" i="1"/>
  <c r="BG495" i="1"/>
  <c r="BF495" i="1"/>
  <c r="BE495" i="1"/>
  <c r="BD495" i="1"/>
  <c r="BC495" i="1"/>
  <c r="AV495" i="1"/>
  <c r="BP495" i="1"/>
  <c r="AU495" i="1"/>
  <c r="BO495" i="1"/>
  <c r="AN495" i="1"/>
  <c r="AM495" i="1"/>
  <c r="AL495" i="1"/>
  <c r="BJ494" i="1"/>
  <c r="BI494" i="1"/>
  <c r="BH494" i="1"/>
  <c r="BG494" i="1"/>
  <c r="BF494" i="1"/>
  <c r="BE494" i="1"/>
  <c r="BD494" i="1"/>
  <c r="BC494" i="1"/>
  <c r="AV494" i="1"/>
  <c r="BP494" i="1"/>
  <c r="AU494" i="1"/>
  <c r="BO494" i="1"/>
  <c r="AN494" i="1"/>
  <c r="AM494" i="1"/>
  <c r="AL494" i="1"/>
  <c r="BJ493" i="1"/>
  <c r="BI493" i="1"/>
  <c r="BH493" i="1"/>
  <c r="BG493" i="1"/>
  <c r="BF493" i="1"/>
  <c r="BE493" i="1"/>
  <c r="BD493" i="1"/>
  <c r="BC493" i="1"/>
  <c r="AV493" i="1"/>
  <c r="BP493" i="1"/>
  <c r="AU493" i="1"/>
  <c r="BO493" i="1"/>
  <c r="AN493" i="1"/>
  <c r="AM493" i="1"/>
  <c r="AL493" i="1"/>
  <c r="BJ492" i="1"/>
  <c r="BI492" i="1"/>
  <c r="BH492" i="1"/>
  <c r="BG492" i="1"/>
  <c r="BF492" i="1"/>
  <c r="BE492" i="1"/>
  <c r="BD492" i="1"/>
  <c r="BC492" i="1"/>
  <c r="AV492" i="1"/>
  <c r="BP492" i="1"/>
  <c r="AU492" i="1"/>
  <c r="BO492" i="1"/>
  <c r="AN492" i="1"/>
  <c r="AM492" i="1"/>
  <c r="AL492" i="1"/>
  <c r="BJ491" i="1"/>
  <c r="BI491" i="1"/>
  <c r="BH491" i="1"/>
  <c r="BG491" i="1"/>
  <c r="BF491" i="1"/>
  <c r="BE491" i="1"/>
  <c r="BD491" i="1"/>
  <c r="BC491" i="1"/>
  <c r="AV491" i="1"/>
  <c r="BP491" i="1"/>
  <c r="AU491" i="1"/>
  <c r="BO491" i="1"/>
  <c r="AN491" i="1"/>
  <c r="AM491" i="1"/>
  <c r="AL491" i="1"/>
  <c r="BJ490" i="1"/>
  <c r="BI490" i="1"/>
  <c r="BH490" i="1"/>
  <c r="BG490" i="1"/>
  <c r="BF490" i="1"/>
  <c r="BE490" i="1"/>
  <c r="BD490" i="1"/>
  <c r="BC490" i="1"/>
  <c r="AV490" i="1"/>
  <c r="AU490" i="1"/>
  <c r="BO490" i="1"/>
  <c r="AN490" i="1"/>
  <c r="AM490" i="1"/>
  <c r="AL490" i="1"/>
  <c r="BJ489" i="1"/>
  <c r="BI489" i="1"/>
  <c r="BH489" i="1"/>
  <c r="BG489" i="1"/>
  <c r="BF489" i="1"/>
  <c r="BE489" i="1"/>
  <c r="BD489" i="1"/>
  <c r="BC489" i="1"/>
  <c r="AV489" i="1"/>
  <c r="BP489" i="1"/>
  <c r="AU489" i="1"/>
  <c r="BO489" i="1"/>
  <c r="AN489" i="1"/>
  <c r="AM489" i="1"/>
  <c r="AL489" i="1"/>
  <c r="BJ488" i="1"/>
  <c r="BI488" i="1"/>
  <c r="BH488" i="1"/>
  <c r="BG488" i="1"/>
  <c r="BF488" i="1"/>
  <c r="BE488" i="1"/>
  <c r="BD488" i="1"/>
  <c r="BC488" i="1"/>
  <c r="AV488" i="1"/>
  <c r="BP488" i="1"/>
  <c r="AU488" i="1"/>
  <c r="BO488" i="1"/>
  <c r="AN488" i="1"/>
  <c r="AM488" i="1"/>
  <c r="AL488" i="1"/>
  <c r="BJ487" i="1"/>
  <c r="BI487" i="1"/>
  <c r="BH487" i="1"/>
  <c r="BG487" i="1"/>
  <c r="BF487" i="1"/>
  <c r="BE487" i="1"/>
  <c r="BD487" i="1"/>
  <c r="BC487" i="1"/>
  <c r="AV487" i="1"/>
  <c r="BP487" i="1"/>
  <c r="AU487" i="1"/>
  <c r="BO487" i="1"/>
  <c r="AN487" i="1"/>
  <c r="AM487" i="1"/>
  <c r="AL487" i="1"/>
  <c r="BJ486" i="1"/>
  <c r="BI486" i="1"/>
  <c r="BH486" i="1"/>
  <c r="BG486" i="1"/>
  <c r="BF486" i="1"/>
  <c r="BE486" i="1"/>
  <c r="BD486" i="1"/>
  <c r="BC486" i="1"/>
  <c r="AV486" i="1"/>
  <c r="BP486" i="1"/>
  <c r="AU486" i="1"/>
  <c r="BO486" i="1"/>
  <c r="AN486" i="1"/>
  <c r="AM486" i="1"/>
  <c r="AL486" i="1"/>
  <c r="BJ485" i="1"/>
  <c r="BI485" i="1"/>
  <c r="BH485" i="1"/>
  <c r="BG485" i="1"/>
  <c r="BF485" i="1"/>
  <c r="BE485" i="1"/>
  <c r="BD485" i="1"/>
  <c r="BC485" i="1"/>
  <c r="AV485" i="1"/>
  <c r="BP485" i="1"/>
  <c r="AU485" i="1"/>
  <c r="BO485" i="1"/>
  <c r="AN485" i="1"/>
  <c r="AM485" i="1"/>
  <c r="AL485" i="1"/>
  <c r="BJ484" i="1"/>
  <c r="BI484" i="1"/>
  <c r="BH484" i="1"/>
  <c r="BG484" i="1"/>
  <c r="BF484" i="1"/>
  <c r="BE484" i="1"/>
  <c r="BD484" i="1"/>
  <c r="BC484" i="1"/>
  <c r="AV484" i="1"/>
  <c r="BP484" i="1"/>
  <c r="AU484" i="1"/>
  <c r="BO484" i="1"/>
  <c r="AN484" i="1"/>
  <c r="AM484" i="1"/>
  <c r="AL484" i="1"/>
  <c r="BJ483" i="1"/>
  <c r="BI483" i="1"/>
  <c r="BH483" i="1"/>
  <c r="BG483" i="1"/>
  <c r="BF483" i="1"/>
  <c r="BE483" i="1"/>
  <c r="BD483" i="1"/>
  <c r="BC483" i="1"/>
  <c r="AV483" i="1"/>
  <c r="BP483" i="1"/>
  <c r="AU483" i="1"/>
  <c r="BO483" i="1"/>
  <c r="AN483" i="1"/>
  <c r="AM483" i="1"/>
  <c r="AL483" i="1"/>
  <c r="BJ482" i="1"/>
  <c r="BI482" i="1"/>
  <c r="BH482" i="1"/>
  <c r="BG482" i="1"/>
  <c r="BF482" i="1"/>
  <c r="BE482" i="1"/>
  <c r="BD482" i="1"/>
  <c r="BC482" i="1"/>
  <c r="AV482" i="1"/>
  <c r="BP482" i="1"/>
  <c r="AU482" i="1"/>
  <c r="BO482" i="1"/>
  <c r="AN482" i="1"/>
  <c r="AM482" i="1"/>
  <c r="AL482" i="1"/>
  <c r="BJ481" i="1"/>
  <c r="BI481" i="1"/>
  <c r="BH481" i="1"/>
  <c r="BG481" i="1"/>
  <c r="BF481" i="1"/>
  <c r="BE481" i="1"/>
  <c r="BD481" i="1"/>
  <c r="BC481" i="1"/>
  <c r="AV481" i="1"/>
  <c r="BP481" i="1"/>
  <c r="AU481" i="1"/>
  <c r="BO481" i="1"/>
  <c r="AN481" i="1"/>
  <c r="AM481" i="1"/>
  <c r="AL481" i="1"/>
  <c r="BJ480" i="1"/>
  <c r="BI480" i="1"/>
  <c r="BH480" i="1"/>
  <c r="BG480" i="1"/>
  <c r="BF480" i="1"/>
  <c r="BE480" i="1"/>
  <c r="BD480" i="1"/>
  <c r="BC480" i="1"/>
  <c r="AV480" i="1"/>
  <c r="BP480" i="1"/>
  <c r="AU480" i="1"/>
  <c r="BO480" i="1"/>
  <c r="AN480" i="1"/>
  <c r="AM480" i="1"/>
  <c r="AL480" i="1"/>
  <c r="BJ479" i="1"/>
  <c r="BI479" i="1"/>
  <c r="BH479" i="1"/>
  <c r="BG479" i="1"/>
  <c r="BF479" i="1"/>
  <c r="BE479" i="1"/>
  <c r="BD479" i="1"/>
  <c r="BC479" i="1"/>
  <c r="AV479" i="1"/>
  <c r="BP479" i="1"/>
  <c r="AU479" i="1"/>
  <c r="BO479" i="1"/>
  <c r="AN479" i="1"/>
  <c r="AM479" i="1"/>
  <c r="AL479" i="1"/>
  <c r="BJ478" i="1"/>
  <c r="BI478" i="1"/>
  <c r="BH478" i="1"/>
  <c r="BG478" i="1"/>
  <c r="BF478" i="1"/>
  <c r="BE478" i="1"/>
  <c r="BD478" i="1"/>
  <c r="BC478" i="1"/>
  <c r="AV478" i="1"/>
  <c r="BP478" i="1"/>
  <c r="AU478" i="1"/>
  <c r="BO478" i="1"/>
  <c r="AN478" i="1"/>
  <c r="AM478" i="1"/>
  <c r="AL478" i="1"/>
  <c r="BJ477" i="1"/>
  <c r="BI477" i="1"/>
  <c r="BH477" i="1"/>
  <c r="BG477" i="1"/>
  <c r="BF477" i="1"/>
  <c r="BE477" i="1"/>
  <c r="BD477" i="1"/>
  <c r="BC477" i="1"/>
  <c r="AV477" i="1"/>
  <c r="BP477" i="1"/>
  <c r="AU477" i="1"/>
  <c r="BO477" i="1"/>
  <c r="AN477" i="1"/>
  <c r="AM477" i="1"/>
  <c r="AL477" i="1"/>
  <c r="BJ476" i="1"/>
  <c r="BI476" i="1"/>
  <c r="BH476" i="1"/>
  <c r="BG476" i="1"/>
  <c r="BF476" i="1"/>
  <c r="BE476" i="1"/>
  <c r="BD476" i="1"/>
  <c r="BC476" i="1"/>
  <c r="AV476" i="1"/>
  <c r="BP476" i="1"/>
  <c r="AU476" i="1"/>
  <c r="BO476" i="1"/>
  <c r="AN476" i="1"/>
  <c r="AM476" i="1"/>
  <c r="AL476" i="1"/>
  <c r="BJ475" i="1"/>
  <c r="BI475" i="1"/>
  <c r="BH475" i="1"/>
  <c r="BG475" i="1"/>
  <c r="BF475" i="1"/>
  <c r="BE475" i="1"/>
  <c r="BD475" i="1"/>
  <c r="BC475" i="1"/>
  <c r="AV475" i="1"/>
  <c r="BP475" i="1"/>
  <c r="AU475" i="1"/>
  <c r="BO475" i="1"/>
  <c r="AN475" i="1"/>
  <c r="AM475" i="1"/>
  <c r="AL475" i="1"/>
  <c r="BJ474" i="1"/>
  <c r="BI474" i="1"/>
  <c r="BH474" i="1"/>
  <c r="BG474" i="1"/>
  <c r="BF474" i="1"/>
  <c r="BE474" i="1"/>
  <c r="BD474" i="1"/>
  <c r="BC474" i="1"/>
  <c r="AV474" i="1"/>
  <c r="BP474" i="1"/>
  <c r="AU474" i="1"/>
  <c r="BO474" i="1"/>
  <c r="AN474" i="1"/>
  <c r="AM474" i="1"/>
  <c r="AL474" i="1"/>
  <c r="BJ473" i="1"/>
  <c r="BI473" i="1"/>
  <c r="BH473" i="1"/>
  <c r="BG473" i="1"/>
  <c r="BF473" i="1"/>
  <c r="BE473" i="1"/>
  <c r="BD473" i="1"/>
  <c r="BC473" i="1"/>
  <c r="AV473" i="1"/>
  <c r="BP473" i="1"/>
  <c r="AU473" i="1"/>
  <c r="BO473" i="1"/>
  <c r="AN473" i="1"/>
  <c r="AM473" i="1"/>
  <c r="AL473" i="1"/>
  <c r="BJ472" i="1"/>
  <c r="BI472" i="1"/>
  <c r="BH472" i="1"/>
  <c r="BG472" i="1"/>
  <c r="BF472" i="1"/>
  <c r="BE472" i="1"/>
  <c r="BD472" i="1"/>
  <c r="BC472" i="1"/>
  <c r="AV472" i="1"/>
  <c r="BP472" i="1"/>
  <c r="AU472" i="1"/>
  <c r="BO472" i="1"/>
  <c r="AN472" i="1"/>
  <c r="AM472" i="1"/>
  <c r="AL472" i="1"/>
  <c r="BJ471" i="1"/>
  <c r="BI471" i="1"/>
  <c r="BH471" i="1"/>
  <c r="BG471" i="1"/>
  <c r="BF471" i="1"/>
  <c r="BE471" i="1"/>
  <c r="BD471" i="1"/>
  <c r="BC471" i="1"/>
  <c r="AV471" i="1"/>
  <c r="BP471" i="1"/>
  <c r="AU471" i="1"/>
  <c r="BO471" i="1"/>
  <c r="AN471" i="1"/>
  <c r="AM471" i="1"/>
  <c r="AL471" i="1"/>
  <c r="BJ470" i="1"/>
  <c r="BI470" i="1"/>
  <c r="BH470" i="1"/>
  <c r="BG470" i="1"/>
  <c r="BF470" i="1"/>
  <c r="BE470" i="1"/>
  <c r="BD470" i="1"/>
  <c r="BC470" i="1"/>
  <c r="AV470" i="1"/>
  <c r="BP470" i="1"/>
  <c r="AU470" i="1"/>
  <c r="BO470" i="1"/>
  <c r="AN470" i="1"/>
  <c r="AM470" i="1"/>
  <c r="AL470" i="1"/>
  <c r="BJ469" i="1"/>
  <c r="BI469" i="1"/>
  <c r="BH469" i="1"/>
  <c r="BG469" i="1"/>
  <c r="BF469" i="1"/>
  <c r="BE469" i="1"/>
  <c r="BD469" i="1"/>
  <c r="BC469" i="1"/>
  <c r="AV469" i="1"/>
  <c r="BP469" i="1"/>
  <c r="AU469" i="1"/>
  <c r="BO469" i="1"/>
  <c r="AN469" i="1"/>
  <c r="AM469" i="1"/>
  <c r="AL469" i="1"/>
  <c r="BJ468" i="1"/>
  <c r="BI468" i="1"/>
  <c r="BH468" i="1"/>
  <c r="BG468" i="1"/>
  <c r="BF468" i="1"/>
  <c r="BE468" i="1"/>
  <c r="BD468" i="1"/>
  <c r="BC468" i="1"/>
  <c r="AV468" i="1"/>
  <c r="BP468" i="1"/>
  <c r="AU468" i="1"/>
  <c r="BO468" i="1"/>
  <c r="AN468" i="1"/>
  <c r="AM468" i="1"/>
  <c r="AL468" i="1"/>
  <c r="BJ467" i="1"/>
  <c r="BI467" i="1"/>
  <c r="BH467" i="1"/>
  <c r="BG467" i="1"/>
  <c r="BF467" i="1"/>
  <c r="BE467" i="1"/>
  <c r="BD467" i="1"/>
  <c r="BC467" i="1"/>
  <c r="AV467" i="1"/>
  <c r="BP467" i="1"/>
  <c r="AU467" i="1"/>
  <c r="BO467" i="1"/>
  <c r="AN467" i="1"/>
  <c r="AM467" i="1"/>
  <c r="AL467" i="1"/>
  <c r="BJ466" i="1"/>
  <c r="BI466" i="1"/>
  <c r="BH466" i="1"/>
  <c r="BG466" i="1"/>
  <c r="BF466" i="1"/>
  <c r="BE466" i="1"/>
  <c r="BD466" i="1"/>
  <c r="BC466" i="1"/>
  <c r="AV466" i="1"/>
  <c r="BP466" i="1"/>
  <c r="AU466" i="1"/>
  <c r="BO466" i="1"/>
  <c r="AN466" i="1"/>
  <c r="AM466" i="1"/>
  <c r="AL466" i="1"/>
  <c r="BJ465" i="1"/>
  <c r="BI465" i="1"/>
  <c r="BH465" i="1"/>
  <c r="BG465" i="1"/>
  <c r="BF465" i="1"/>
  <c r="BE465" i="1"/>
  <c r="BD465" i="1"/>
  <c r="BC465" i="1"/>
  <c r="AV465" i="1"/>
  <c r="BP465" i="1"/>
  <c r="AU465" i="1"/>
  <c r="BO465" i="1"/>
  <c r="AN465" i="1"/>
  <c r="AM465" i="1"/>
  <c r="AL465" i="1"/>
  <c r="BJ464" i="1"/>
  <c r="BI464" i="1"/>
  <c r="BH464" i="1"/>
  <c r="BG464" i="1"/>
  <c r="BF464" i="1"/>
  <c r="BE464" i="1"/>
  <c r="BD464" i="1"/>
  <c r="BC464" i="1"/>
  <c r="AV464" i="1"/>
  <c r="BP464" i="1"/>
  <c r="AU464" i="1"/>
  <c r="BO464" i="1"/>
  <c r="AN464" i="1"/>
  <c r="AM464" i="1"/>
  <c r="AL464" i="1"/>
  <c r="BJ463" i="1"/>
  <c r="BI463" i="1"/>
  <c r="BH463" i="1"/>
  <c r="BG463" i="1"/>
  <c r="BF463" i="1"/>
  <c r="BE463" i="1"/>
  <c r="BD463" i="1"/>
  <c r="BC463" i="1"/>
  <c r="AV463" i="1"/>
  <c r="BP463" i="1"/>
  <c r="AU463" i="1"/>
  <c r="BO463" i="1"/>
  <c r="AN463" i="1"/>
  <c r="AM463" i="1"/>
  <c r="AL463" i="1"/>
  <c r="BJ462" i="1"/>
  <c r="BI462" i="1"/>
  <c r="BH462" i="1"/>
  <c r="BG462" i="1"/>
  <c r="BF462" i="1"/>
  <c r="BE462" i="1"/>
  <c r="BD462" i="1"/>
  <c r="BC462" i="1"/>
  <c r="AV462" i="1"/>
  <c r="BP462" i="1"/>
  <c r="AU462" i="1"/>
  <c r="BO462" i="1"/>
  <c r="AN462" i="1"/>
  <c r="AM462" i="1"/>
  <c r="AL462" i="1"/>
  <c r="BJ461" i="1"/>
  <c r="BI461" i="1"/>
  <c r="BH461" i="1"/>
  <c r="BG461" i="1"/>
  <c r="BF461" i="1"/>
  <c r="BE461" i="1"/>
  <c r="BD461" i="1"/>
  <c r="BC461" i="1"/>
  <c r="AV461" i="1"/>
  <c r="BP461" i="1"/>
  <c r="AU461" i="1"/>
  <c r="BO461" i="1"/>
  <c r="AN461" i="1"/>
  <c r="AM461" i="1"/>
  <c r="AL461" i="1"/>
  <c r="BJ460" i="1"/>
  <c r="BI460" i="1"/>
  <c r="BH460" i="1"/>
  <c r="BG460" i="1"/>
  <c r="BF460" i="1"/>
  <c r="BE460" i="1"/>
  <c r="BD460" i="1"/>
  <c r="BC460" i="1"/>
  <c r="AV460" i="1"/>
  <c r="BP460" i="1"/>
  <c r="AU460" i="1"/>
  <c r="BO460" i="1"/>
  <c r="AN460" i="1"/>
  <c r="AM460" i="1"/>
  <c r="AL460" i="1"/>
  <c r="BJ459" i="1"/>
  <c r="BI459" i="1"/>
  <c r="BH459" i="1"/>
  <c r="BG459" i="1"/>
  <c r="BF459" i="1"/>
  <c r="BE459" i="1"/>
  <c r="BD459" i="1"/>
  <c r="BC459" i="1"/>
  <c r="AV459" i="1"/>
  <c r="BP459" i="1"/>
  <c r="AU459" i="1"/>
  <c r="BO459" i="1"/>
  <c r="AN459" i="1"/>
  <c r="AM459" i="1"/>
  <c r="AL459" i="1"/>
  <c r="BJ458" i="1"/>
  <c r="BI458" i="1"/>
  <c r="BH458" i="1"/>
  <c r="BG458" i="1"/>
  <c r="BF458" i="1"/>
  <c r="BE458" i="1"/>
  <c r="BD458" i="1"/>
  <c r="BC458" i="1"/>
  <c r="AV458" i="1"/>
  <c r="AU458" i="1"/>
  <c r="BO458" i="1"/>
  <c r="AN458" i="1"/>
  <c r="AM458" i="1"/>
  <c r="AL458" i="1"/>
  <c r="BJ457" i="1"/>
  <c r="BI457" i="1"/>
  <c r="BH457" i="1"/>
  <c r="BG457" i="1"/>
  <c r="BF457" i="1"/>
  <c r="BE457" i="1"/>
  <c r="BD457" i="1"/>
  <c r="BC457" i="1"/>
  <c r="AV457" i="1"/>
  <c r="BP457" i="1"/>
  <c r="AU457" i="1"/>
  <c r="BO457" i="1"/>
  <c r="AN457" i="1"/>
  <c r="AM457" i="1"/>
  <c r="AL457" i="1"/>
  <c r="BJ456" i="1"/>
  <c r="BI456" i="1"/>
  <c r="BH456" i="1"/>
  <c r="BG456" i="1"/>
  <c r="BF456" i="1"/>
  <c r="BE456" i="1"/>
  <c r="BD456" i="1"/>
  <c r="BC456" i="1"/>
  <c r="AV456" i="1"/>
  <c r="BP456" i="1"/>
  <c r="AU456" i="1"/>
  <c r="BO456" i="1"/>
  <c r="AN456" i="1"/>
  <c r="AM456" i="1"/>
  <c r="AL456" i="1"/>
  <c r="BJ455" i="1"/>
  <c r="BI455" i="1"/>
  <c r="BH455" i="1"/>
  <c r="BG455" i="1"/>
  <c r="BF455" i="1"/>
  <c r="BE455" i="1"/>
  <c r="BD455" i="1"/>
  <c r="BC455" i="1"/>
  <c r="AV455" i="1"/>
  <c r="BP455" i="1"/>
  <c r="AU455" i="1"/>
  <c r="BO455" i="1"/>
  <c r="AN455" i="1"/>
  <c r="AM455" i="1"/>
  <c r="AL455" i="1"/>
  <c r="BJ454" i="1"/>
  <c r="BI454" i="1"/>
  <c r="BH454" i="1"/>
  <c r="BG454" i="1"/>
  <c r="BF454" i="1"/>
  <c r="BE454" i="1"/>
  <c r="BD454" i="1"/>
  <c r="BC454" i="1"/>
  <c r="AV454" i="1"/>
  <c r="BP454" i="1"/>
  <c r="AU454" i="1"/>
  <c r="BO454" i="1"/>
  <c r="AN454" i="1"/>
  <c r="AM454" i="1"/>
  <c r="AL454" i="1"/>
  <c r="BJ453" i="1"/>
  <c r="BI453" i="1"/>
  <c r="BH453" i="1"/>
  <c r="BG453" i="1"/>
  <c r="BF453" i="1"/>
  <c r="BE453" i="1"/>
  <c r="BD453" i="1"/>
  <c r="BC453" i="1"/>
  <c r="AV453" i="1"/>
  <c r="BP453" i="1"/>
  <c r="AU453" i="1"/>
  <c r="BO453" i="1"/>
  <c r="AN453" i="1"/>
  <c r="AM453" i="1"/>
  <c r="AL453" i="1"/>
  <c r="BJ452" i="1"/>
  <c r="BI452" i="1"/>
  <c r="BH452" i="1"/>
  <c r="BG452" i="1"/>
  <c r="BF452" i="1"/>
  <c r="BE452" i="1"/>
  <c r="BD452" i="1"/>
  <c r="BC452" i="1"/>
  <c r="AV452" i="1"/>
  <c r="BP452" i="1"/>
  <c r="AU452" i="1"/>
  <c r="BO452" i="1"/>
  <c r="AN452" i="1"/>
  <c r="AM452" i="1"/>
  <c r="AL452" i="1"/>
  <c r="BJ451" i="1"/>
  <c r="BI451" i="1"/>
  <c r="BH451" i="1"/>
  <c r="BG451" i="1"/>
  <c r="BF451" i="1"/>
  <c r="BE451" i="1"/>
  <c r="BD451" i="1"/>
  <c r="BC451" i="1"/>
  <c r="AV451" i="1"/>
  <c r="BP451" i="1"/>
  <c r="AU451" i="1"/>
  <c r="BO451" i="1"/>
  <c r="AN451" i="1"/>
  <c r="AM451" i="1"/>
  <c r="AL451" i="1"/>
  <c r="BJ450" i="1"/>
  <c r="BI450" i="1"/>
  <c r="BH450" i="1"/>
  <c r="BG450" i="1"/>
  <c r="BF450" i="1"/>
  <c r="BE450" i="1"/>
  <c r="BD450" i="1"/>
  <c r="BC450" i="1"/>
  <c r="AV450" i="1"/>
  <c r="BP450" i="1"/>
  <c r="AU450" i="1"/>
  <c r="BO450" i="1"/>
  <c r="AN450" i="1"/>
  <c r="AM450" i="1"/>
  <c r="AL450" i="1"/>
  <c r="BJ449" i="1"/>
  <c r="BI449" i="1"/>
  <c r="BH449" i="1"/>
  <c r="BG449" i="1"/>
  <c r="BF449" i="1"/>
  <c r="BE449" i="1"/>
  <c r="BD449" i="1"/>
  <c r="BC449" i="1"/>
  <c r="AV449" i="1"/>
  <c r="BP449" i="1"/>
  <c r="AU449" i="1"/>
  <c r="BO449" i="1"/>
  <c r="AN449" i="1"/>
  <c r="AM449" i="1"/>
  <c r="AL449" i="1"/>
  <c r="BJ448" i="1"/>
  <c r="BI448" i="1"/>
  <c r="BH448" i="1"/>
  <c r="BG448" i="1"/>
  <c r="BF448" i="1"/>
  <c r="BE448" i="1"/>
  <c r="BD448" i="1"/>
  <c r="BC448" i="1"/>
  <c r="AV448" i="1"/>
  <c r="BP448" i="1"/>
  <c r="AU448" i="1"/>
  <c r="BO448" i="1"/>
  <c r="AN448" i="1"/>
  <c r="AM448" i="1"/>
  <c r="AL448" i="1"/>
  <c r="BJ447" i="1"/>
  <c r="BI447" i="1"/>
  <c r="BH447" i="1"/>
  <c r="BG447" i="1"/>
  <c r="BF447" i="1"/>
  <c r="BE447" i="1"/>
  <c r="BD447" i="1"/>
  <c r="BC447" i="1"/>
  <c r="AV447" i="1"/>
  <c r="BP447" i="1"/>
  <c r="AU447" i="1"/>
  <c r="BO447" i="1"/>
  <c r="AN447" i="1"/>
  <c r="AM447" i="1"/>
  <c r="AL447" i="1"/>
  <c r="BJ446" i="1"/>
  <c r="BI446" i="1"/>
  <c r="BH446" i="1"/>
  <c r="BG446" i="1"/>
  <c r="BF446" i="1"/>
  <c r="BE446" i="1"/>
  <c r="BD446" i="1"/>
  <c r="BC446" i="1"/>
  <c r="AV446" i="1"/>
  <c r="BP446" i="1"/>
  <c r="AU446" i="1"/>
  <c r="BO446" i="1"/>
  <c r="AN446" i="1"/>
  <c r="AM446" i="1"/>
  <c r="AL446" i="1"/>
  <c r="BJ445" i="1"/>
  <c r="BI445" i="1"/>
  <c r="BH445" i="1"/>
  <c r="BG445" i="1"/>
  <c r="BF445" i="1"/>
  <c r="BE445" i="1"/>
  <c r="BD445" i="1"/>
  <c r="BC445" i="1"/>
  <c r="AV445" i="1"/>
  <c r="BP445" i="1"/>
  <c r="AU445" i="1"/>
  <c r="BO445" i="1"/>
  <c r="AN445" i="1"/>
  <c r="AM445" i="1"/>
  <c r="AL445" i="1"/>
  <c r="BJ444" i="1"/>
  <c r="BI444" i="1"/>
  <c r="BH444" i="1"/>
  <c r="BG444" i="1"/>
  <c r="BF444" i="1"/>
  <c r="BE444" i="1"/>
  <c r="BD444" i="1"/>
  <c r="BC444" i="1"/>
  <c r="AV444" i="1"/>
  <c r="BP444" i="1"/>
  <c r="AU444" i="1"/>
  <c r="BO444" i="1"/>
  <c r="AN444" i="1"/>
  <c r="AM444" i="1"/>
  <c r="AL444" i="1"/>
  <c r="BJ443" i="1"/>
  <c r="BI443" i="1"/>
  <c r="BH443" i="1"/>
  <c r="BG443" i="1"/>
  <c r="BF443" i="1"/>
  <c r="BE443" i="1"/>
  <c r="BD443" i="1"/>
  <c r="BC443" i="1"/>
  <c r="AV443" i="1"/>
  <c r="BP443" i="1"/>
  <c r="AU443" i="1"/>
  <c r="BO443" i="1"/>
  <c r="AN443" i="1"/>
  <c r="AM443" i="1"/>
  <c r="AL443" i="1"/>
  <c r="BJ442" i="1"/>
  <c r="BI442" i="1"/>
  <c r="BH442" i="1"/>
  <c r="BG442" i="1"/>
  <c r="BF442" i="1"/>
  <c r="BE442" i="1"/>
  <c r="BD442" i="1"/>
  <c r="BC442" i="1"/>
  <c r="AV442" i="1"/>
  <c r="BP442" i="1"/>
  <c r="AU442" i="1"/>
  <c r="BO442" i="1"/>
  <c r="AN442" i="1"/>
  <c r="AM442" i="1"/>
  <c r="AL442" i="1"/>
  <c r="BJ441" i="1"/>
  <c r="BI441" i="1"/>
  <c r="BH441" i="1"/>
  <c r="BG441" i="1"/>
  <c r="BF441" i="1"/>
  <c r="BE441" i="1"/>
  <c r="BD441" i="1"/>
  <c r="BC441" i="1"/>
  <c r="AV441" i="1"/>
  <c r="BP441" i="1"/>
  <c r="AU441" i="1"/>
  <c r="BO441" i="1"/>
  <c r="AN441" i="1"/>
  <c r="AM441" i="1"/>
  <c r="AL441" i="1"/>
  <c r="BJ440" i="1"/>
  <c r="BI440" i="1"/>
  <c r="BH440" i="1"/>
  <c r="BG440" i="1"/>
  <c r="BF440" i="1"/>
  <c r="BE440" i="1"/>
  <c r="BD440" i="1"/>
  <c r="BC440" i="1"/>
  <c r="AV440" i="1"/>
  <c r="BP440" i="1"/>
  <c r="AU440" i="1"/>
  <c r="BO440" i="1"/>
  <c r="AN440" i="1"/>
  <c r="AM440" i="1"/>
  <c r="AL440" i="1"/>
  <c r="BJ439" i="1"/>
  <c r="BI439" i="1"/>
  <c r="BH439" i="1"/>
  <c r="BG439" i="1"/>
  <c r="BF439" i="1"/>
  <c r="BE439" i="1"/>
  <c r="BD439" i="1"/>
  <c r="BC439" i="1"/>
  <c r="AV439" i="1"/>
  <c r="BP439" i="1"/>
  <c r="AU439" i="1"/>
  <c r="BO439" i="1"/>
  <c r="AN439" i="1"/>
  <c r="AM439" i="1"/>
  <c r="AL439" i="1"/>
  <c r="BJ438" i="1"/>
  <c r="BI438" i="1"/>
  <c r="BH438" i="1"/>
  <c r="BG438" i="1"/>
  <c r="BF438" i="1"/>
  <c r="BE438" i="1"/>
  <c r="BD438" i="1"/>
  <c r="BC438" i="1"/>
  <c r="AV438" i="1"/>
  <c r="BP438" i="1"/>
  <c r="AU438" i="1"/>
  <c r="BO438" i="1"/>
  <c r="AN438" i="1"/>
  <c r="AM438" i="1"/>
  <c r="AL438" i="1"/>
  <c r="BJ437" i="1"/>
  <c r="BI437" i="1"/>
  <c r="BH437" i="1"/>
  <c r="BG437" i="1"/>
  <c r="BF437" i="1"/>
  <c r="BE437" i="1"/>
  <c r="BD437" i="1"/>
  <c r="BC437" i="1"/>
  <c r="AV437" i="1"/>
  <c r="BP437" i="1"/>
  <c r="AU437" i="1"/>
  <c r="BO437" i="1"/>
  <c r="AN437" i="1"/>
  <c r="AM437" i="1"/>
  <c r="AL437" i="1"/>
  <c r="BJ436" i="1"/>
  <c r="BI436" i="1"/>
  <c r="BH436" i="1"/>
  <c r="BG436" i="1"/>
  <c r="BF436" i="1"/>
  <c r="BE436" i="1"/>
  <c r="BD436" i="1"/>
  <c r="BC436" i="1"/>
  <c r="AV436" i="1"/>
  <c r="BP436" i="1"/>
  <c r="AU436" i="1"/>
  <c r="BO436" i="1"/>
  <c r="AN436" i="1"/>
  <c r="AM436" i="1"/>
  <c r="AL436" i="1"/>
  <c r="BJ435" i="1"/>
  <c r="BI435" i="1"/>
  <c r="BH435" i="1"/>
  <c r="BG435" i="1"/>
  <c r="BF435" i="1"/>
  <c r="BE435" i="1"/>
  <c r="BD435" i="1"/>
  <c r="BC435" i="1"/>
  <c r="AV435" i="1"/>
  <c r="BP435" i="1"/>
  <c r="AU435" i="1"/>
  <c r="BO435" i="1"/>
  <c r="AN435" i="1"/>
  <c r="AM435" i="1"/>
  <c r="AL435" i="1"/>
  <c r="BJ434" i="1"/>
  <c r="BI434" i="1"/>
  <c r="BH434" i="1"/>
  <c r="BG434" i="1"/>
  <c r="BF434" i="1"/>
  <c r="BE434" i="1"/>
  <c r="BD434" i="1"/>
  <c r="BC434" i="1"/>
  <c r="AV434" i="1"/>
  <c r="BP434" i="1"/>
  <c r="AU434" i="1"/>
  <c r="BO434" i="1"/>
  <c r="AN434" i="1"/>
  <c r="AM434" i="1"/>
  <c r="AL434" i="1"/>
  <c r="BJ433" i="1"/>
  <c r="BI433" i="1"/>
  <c r="BH433" i="1"/>
  <c r="BG433" i="1"/>
  <c r="BF433" i="1"/>
  <c r="BE433" i="1"/>
  <c r="BD433" i="1"/>
  <c r="BC433" i="1"/>
  <c r="AV433" i="1"/>
  <c r="BP433" i="1"/>
  <c r="AU433" i="1"/>
  <c r="BO433" i="1"/>
  <c r="AN433" i="1"/>
  <c r="AM433" i="1"/>
  <c r="AL433" i="1"/>
  <c r="BJ432" i="1"/>
  <c r="BI432" i="1"/>
  <c r="BH432" i="1"/>
  <c r="BG432" i="1"/>
  <c r="BF432" i="1"/>
  <c r="BE432" i="1"/>
  <c r="BD432" i="1"/>
  <c r="BC432" i="1"/>
  <c r="AV432" i="1"/>
  <c r="BP432" i="1"/>
  <c r="AU432" i="1"/>
  <c r="BO432" i="1"/>
  <c r="AN432" i="1"/>
  <c r="AM432" i="1"/>
  <c r="AL432" i="1"/>
  <c r="BJ431" i="1"/>
  <c r="BI431" i="1"/>
  <c r="BH431" i="1"/>
  <c r="BG431" i="1"/>
  <c r="BF431" i="1"/>
  <c r="BE431" i="1"/>
  <c r="BD431" i="1"/>
  <c r="BC431" i="1"/>
  <c r="AV431" i="1"/>
  <c r="BP431" i="1"/>
  <c r="AU431" i="1"/>
  <c r="BO431" i="1"/>
  <c r="AN431" i="1"/>
  <c r="AM431" i="1"/>
  <c r="AL431" i="1"/>
  <c r="BJ430" i="1"/>
  <c r="BI430" i="1"/>
  <c r="BH430" i="1"/>
  <c r="BG430" i="1"/>
  <c r="BF430" i="1"/>
  <c r="BE430" i="1"/>
  <c r="BD430" i="1"/>
  <c r="BC430" i="1"/>
  <c r="AV430" i="1"/>
  <c r="BP430" i="1"/>
  <c r="AU430" i="1"/>
  <c r="BO430" i="1"/>
  <c r="AN430" i="1"/>
  <c r="AM430" i="1"/>
  <c r="AL430" i="1"/>
  <c r="BJ429" i="1"/>
  <c r="BI429" i="1"/>
  <c r="BH429" i="1"/>
  <c r="BG429" i="1"/>
  <c r="BF429" i="1"/>
  <c r="BE429" i="1"/>
  <c r="BD429" i="1"/>
  <c r="BC429" i="1"/>
  <c r="AV429" i="1"/>
  <c r="BP429" i="1"/>
  <c r="AU429" i="1"/>
  <c r="BO429" i="1"/>
  <c r="AN429" i="1"/>
  <c r="AM429" i="1"/>
  <c r="AL429" i="1"/>
  <c r="BJ428" i="1"/>
  <c r="BI428" i="1"/>
  <c r="BH428" i="1"/>
  <c r="BG428" i="1"/>
  <c r="BF428" i="1"/>
  <c r="BE428" i="1"/>
  <c r="BD428" i="1"/>
  <c r="BC428" i="1"/>
  <c r="AV428" i="1"/>
  <c r="BP428" i="1"/>
  <c r="AU428" i="1"/>
  <c r="BO428" i="1"/>
  <c r="AN428" i="1"/>
  <c r="AM428" i="1"/>
  <c r="AL428" i="1"/>
  <c r="BJ427" i="1"/>
  <c r="BI427" i="1"/>
  <c r="BH427" i="1"/>
  <c r="BG427" i="1"/>
  <c r="BF427" i="1"/>
  <c r="BE427" i="1"/>
  <c r="BD427" i="1"/>
  <c r="BC427" i="1"/>
  <c r="AV427" i="1"/>
  <c r="BP427" i="1"/>
  <c r="AU427" i="1"/>
  <c r="BO427" i="1"/>
  <c r="AN427" i="1"/>
  <c r="AM427" i="1"/>
  <c r="AL427" i="1"/>
  <c r="BJ426" i="1"/>
  <c r="BI426" i="1"/>
  <c r="BH426" i="1"/>
  <c r="BG426" i="1"/>
  <c r="BF426" i="1"/>
  <c r="BE426" i="1"/>
  <c r="BD426" i="1"/>
  <c r="BC426" i="1"/>
  <c r="AV426" i="1"/>
  <c r="AU426" i="1"/>
  <c r="BO426" i="1"/>
  <c r="AN426" i="1"/>
  <c r="AM426" i="1"/>
  <c r="AL426" i="1"/>
  <c r="BJ425" i="1"/>
  <c r="BI425" i="1"/>
  <c r="BH425" i="1"/>
  <c r="BG425" i="1"/>
  <c r="BF425" i="1"/>
  <c r="BE425" i="1"/>
  <c r="BD425" i="1"/>
  <c r="BC425" i="1"/>
  <c r="AV425" i="1"/>
  <c r="BP425" i="1"/>
  <c r="AU425" i="1"/>
  <c r="BO425" i="1"/>
  <c r="AN425" i="1"/>
  <c r="AM425" i="1"/>
  <c r="AL425" i="1"/>
  <c r="BJ424" i="1"/>
  <c r="BI424" i="1"/>
  <c r="BH424" i="1"/>
  <c r="BG424" i="1"/>
  <c r="BF424" i="1"/>
  <c r="BE424" i="1"/>
  <c r="BD424" i="1"/>
  <c r="BC424" i="1"/>
  <c r="AV424" i="1"/>
  <c r="BP424" i="1"/>
  <c r="AU424" i="1"/>
  <c r="BO424" i="1"/>
  <c r="AN424" i="1"/>
  <c r="AM424" i="1"/>
  <c r="AL424" i="1"/>
  <c r="BJ423" i="1"/>
  <c r="BI423" i="1"/>
  <c r="BH423" i="1"/>
  <c r="BG423" i="1"/>
  <c r="BF423" i="1"/>
  <c r="BE423" i="1"/>
  <c r="BD423" i="1"/>
  <c r="BC423" i="1"/>
  <c r="AV423" i="1"/>
  <c r="BP423" i="1"/>
  <c r="AU423" i="1"/>
  <c r="BO423" i="1"/>
  <c r="AN423" i="1"/>
  <c r="AM423" i="1"/>
  <c r="AL423" i="1"/>
  <c r="BJ422" i="1"/>
  <c r="BI422" i="1"/>
  <c r="BH422" i="1"/>
  <c r="BG422" i="1"/>
  <c r="BF422" i="1"/>
  <c r="BE422" i="1"/>
  <c r="BD422" i="1"/>
  <c r="BC422" i="1"/>
  <c r="AV422" i="1"/>
  <c r="BP422" i="1"/>
  <c r="AU422" i="1"/>
  <c r="BO422" i="1"/>
  <c r="AN422" i="1"/>
  <c r="AM422" i="1"/>
  <c r="AL422" i="1"/>
  <c r="BJ421" i="1"/>
  <c r="BI421" i="1"/>
  <c r="BH421" i="1"/>
  <c r="BG421" i="1"/>
  <c r="BF421" i="1"/>
  <c r="BE421" i="1"/>
  <c r="BD421" i="1"/>
  <c r="BC421" i="1"/>
  <c r="AV421" i="1"/>
  <c r="BP421" i="1"/>
  <c r="AU421" i="1"/>
  <c r="BO421" i="1"/>
  <c r="AN421" i="1"/>
  <c r="AM421" i="1"/>
  <c r="AL421" i="1"/>
  <c r="BJ420" i="1"/>
  <c r="BI420" i="1"/>
  <c r="BH420" i="1"/>
  <c r="BG420" i="1"/>
  <c r="BF420" i="1"/>
  <c r="BE420" i="1"/>
  <c r="BD420" i="1"/>
  <c r="BC420" i="1"/>
  <c r="AV420" i="1"/>
  <c r="BP420" i="1"/>
  <c r="AU420" i="1"/>
  <c r="BO420" i="1"/>
  <c r="AN420" i="1"/>
  <c r="AM420" i="1"/>
  <c r="AL420" i="1"/>
  <c r="BJ419" i="1"/>
  <c r="BI419" i="1"/>
  <c r="BH419" i="1"/>
  <c r="BG419" i="1"/>
  <c r="BF419" i="1"/>
  <c r="BE419" i="1"/>
  <c r="BD419" i="1"/>
  <c r="BC419" i="1"/>
  <c r="AV419" i="1"/>
  <c r="BP419" i="1"/>
  <c r="AU419" i="1"/>
  <c r="BO419" i="1"/>
  <c r="AN419" i="1"/>
  <c r="AM419" i="1"/>
  <c r="AL419" i="1"/>
  <c r="BJ418" i="1"/>
  <c r="BI418" i="1"/>
  <c r="BH418" i="1"/>
  <c r="BG418" i="1"/>
  <c r="BF418" i="1"/>
  <c r="BE418" i="1"/>
  <c r="BD418" i="1"/>
  <c r="BC418" i="1"/>
  <c r="AV418" i="1"/>
  <c r="BP418" i="1"/>
  <c r="AU418" i="1"/>
  <c r="BO418" i="1"/>
  <c r="AN418" i="1"/>
  <c r="AM418" i="1"/>
  <c r="AL418" i="1"/>
  <c r="BJ417" i="1"/>
  <c r="BI417" i="1"/>
  <c r="BH417" i="1"/>
  <c r="BG417" i="1"/>
  <c r="BF417" i="1"/>
  <c r="BE417" i="1"/>
  <c r="BD417" i="1"/>
  <c r="BC417" i="1"/>
  <c r="AV417" i="1"/>
  <c r="BP417" i="1"/>
  <c r="AU417" i="1"/>
  <c r="BO417" i="1"/>
  <c r="AN417" i="1"/>
  <c r="AM417" i="1"/>
  <c r="AL417" i="1"/>
  <c r="BJ416" i="1"/>
  <c r="BI416" i="1"/>
  <c r="BH416" i="1"/>
  <c r="BG416" i="1"/>
  <c r="BF416" i="1"/>
  <c r="BE416" i="1"/>
  <c r="BD416" i="1"/>
  <c r="BC416" i="1"/>
  <c r="AV416" i="1"/>
  <c r="BP416" i="1"/>
  <c r="AU416" i="1"/>
  <c r="BO416" i="1"/>
  <c r="AN416" i="1"/>
  <c r="AM416" i="1"/>
  <c r="AL416" i="1"/>
  <c r="BJ415" i="1"/>
  <c r="BI415" i="1"/>
  <c r="BH415" i="1"/>
  <c r="BG415" i="1"/>
  <c r="BF415" i="1"/>
  <c r="BE415" i="1"/>
  <c r="BD415" i="1"/>
  <c r="BC415" i="1"/>
  <c r="AV415" i="1"/>
  <c r="BP415" i="1"/>
  <c r="AU415" i="1"/>
  <c r="BO415" i="1"/>
  <c r="AN415" i="1"/>
  <c r="AM415" i="1"/>
  <c r="AL415" i="1"/>
  <c r="BJ414" i="1"/>
  <c r="BI414" i="1"/>
  <c r="BH414" i="1"/>
  <c r="BG414" i="1"/>
  <c r="BF414" i="1"/>
  <c r="BE414" i="1"/>
  <c r="BD414" i="1"/>
  <c r="BC414" i="1"/>
  <c r="AV414" i="1"/>
  <c r="BP414" i="1"/>
  <c r="AU414" i="1"/>
  <c r="BO414" i="1"/>
  <c r="AN414" i="1"/>
  <c r="AM414" i="1"/>
  <c r="AL414" i="1"/>
  <c r="BJ413" i="1"/>
  <c r="BI413" i="1"/>
  <c r="BH413" i="1"/>
  <c r="BG413" i="1"/>
  <c r="BF413" i="1"/>
  <c r="BE413" i="1"/>
  <c r="BD413" i="1"/>
  <c r="BC413" i="1"/>
  <c r="AV413" i="1"/>
  <c r="BP413" i="1"/>
  <c r="AU413" i="1"/>
  <c r="BO413" i="1"/>
  <c r="AN413" i="1"/>
  <c r="AM413" i="1"/>
  <c r="AL413" i="1"/>
  <c r="BJ412" i="1"/>
  <c r="BI412" i="1"/>
  <c r="BH412" i="1"/>
  <c r="BG412" i="1"/>
  <c r="BF412" i="1"/>
  <c r="BE412" i="1"/>
  <c r="BD412" i="1"/>
  <c r="BC412" i="1"/>
  <c r="AV412" i="1"/>
  <c r="BP412" i="1"/>
  <c r="AU412" i="1"/>
  <c r="BO412" i="1"/>
  <c r="AN412" i="1"/>
  <c r="AM412" i="1"/>
  <c r="AL412" i="1"/>
  <c r="BJ411" i="1"/>
  <c r="BI411" i="1"/>
  <c r="BH411" i="1"/>
  <c r="BG411" i="1"/>
  <c r="BF411" i="1"/>
  <c r="BE411" i="1"/>
  <c r="BD411" i="1"/>
  <c r="BC411" i="1"/>
  <c r="AV411" i="1"/>
  <c r="BP411" i="1"/>
  <c r="AU411" i="1"/>
  <c r="BO411" i="1"/>
  <c r="AN411" i="1"/>
  <c r="AM411" i="1"/>
  <c r="AL411" i="1"/>
  <c r="BJ410" i="1"/>
  <c r="BI410" i="1"/>
  <c r="BH410" i="1"/>
  <c r="BG410" i="1"/>
  <c r="BF410" i="1"/>
  <c r="BE410" i="1"/>
  <c r="BD410" i="1"/>
  <c r="BC410" i="1"/>
  <c r="AV410" i="1"/>
  <c r="BP410" i="1"/>
  <c r="AU410" i="1"/>
  <c r="BO410" i="1"/>
  <c r="AN410" i="1"/>
  <c r="AM410" i="1"/>
  <c r="AL410" i="1"/>
  <c r="BJ409" i="1"/>
  <c r="BI409" i="1"/>
  <c r="BH409" i="1"/>
  <c r="BG409" i="1"/>
  <c r="BF409" i="1"/>
  <c r="BE409" i="1"/>
  <c r="BD409" i="1"/>
  <c r="BC409" i="1"/>
  <c r="AV409" i="1"/>
  <c r="BP409" i="1"/>
  <c r="AU409" i="1"/>
  <c r="BO409" i="1"/>
  <c r="AN409" i="1"/>
  <c r="AM409" i="1"/>
  <c r="AL409" i="1"/>
  <c r="BJ408" i="1"/>
  <c r="BI408" i="1"/>
  <c r="BH408" i="1"/>
  <c r="BG408" i="1"/>
  <c r="BF408" i="1"/>
  <c r="BE408" i="1"/>
  <c r="BD408" i="1"/>
  <c r="BC408" i="1"/>
  <c r="AV408" i="1"/>
  <c r="BP408" i="1"/>
  <c r="AU408" i="1"/>
  <c r="BO408" i="1"/>
  <c r="AN408" i="1"/>
  <c r="AM408" i="1"/>
  <c r="AL408" i="1"/>
  <c r="BJ407" i="1"/>
  <c r="BI407" i="1"/>
  <c r="BH407" i="1"/>
  <c r="BG407" i="1"/>
  <c r="BF407" i="1"/>
  <c r="BE407" i="1"/>
  <c r="BD407" i="1"/>
  <c r="BC407" i="1"/>
  <c r="AV407" i="1"/>
  <c r="BP407" i="1"/>
  <c r="AU407" i="1"/>
  <c r="BO407" i="1"/>
  <c r="AN407" i="1"/>
  <c r="AM407" i="1"/>
  <c r="AL407" i="1"/>
  <c r="BJ406" i="1"/>
  <c r="BI406" i="1"/>
  <c r="BH406" i="1"/>
  <c r="BG406" i="1"/>
  <c r="BF406" i="1"/>
  <c r="BE406" i="1"/>
  <c r="BD406" i="1"/>
  <c r="BC406" i="1"/>
  <c r="AV406" i="1"/>
  <c r="BP406" i="1"/>
  <c r="AU406" i="1"/>
  <c r="BO406" i="1"/>
  <c r="AN406" i="1"/>
  <c r="AM406" i="1"/>
  <c r="AL406" i="1"/>
  <c r="BJ405" i="1"/>
  <c r="BI405" i="1"/>
  <c r="BH405" i="1"/>
  <c r="BG405" i="1"/>
  <c r="BF405" i="1"/>
  <c r="BE405" i="1"/>
  <c r="BD405" i="1"/>
  <c r="BC405" i="1"/>
  <c r="AV405" i="1"/>
  <c r="BP405" i="1"/>
  <c r="AU405" i="1"/>
  <c r="BO405" i="1"/>
  <c r="AN405" i="1"/>
  <c r="AM405" i="1"/>
  <c r="AL405" i="1"/>
  <c r="BJ404" i="1"/>
  <c r="BI404" i="1"/>
  <c r="BH404" i="1"/>
  <c r="BG404" i="1"/>
  <c r="BF404" i="1"/>
  <c r="BE404" i="1"/>
  <c r="BD404" i="1"/>
  <c r="BC404" i="1"/>
  <c r="AV404" i="1"/>
  <c r="BP404" i="1"/>
  <c r="AU404" i="1"/>
  <c r="BO404" i="1"/>
  <c r="AN404" i="1"/>
  <c r="AM404" i="1"/>
  <c r="AL404" i="1"/>
  <c r="BJ403" i="1"/>
  <c r="BI403" i="1"/>
  <c r="BH403" i="1"/>
  <c r="BG403" i="1"/>
  <c r="BF403" i="1"/>
  <c r="BE403" i="1"/>
  <c r="BD403" i="1"/>
  <c r="BC403" i="1"/>
  <c r="AV403" i="1"/>
  <c r="BP403" i="1"/>
  <c r="AU403" i="1"/>
  <c r="BO403" i="1"/>
  <c r="AN403" i="1"/>
  <c r="AM403" i="1"/>
  <c r="AL403" i="1"/>
  <c r="BJ402" i="1"/>
  <c r="BI402" i="1"/>
  <c r="BH402" i="1"/>
  <c r="BG402" i="1"/>
  <c r="BF402" i="1"/>
  <c r="BE402" i="1"/>
  <c r="BD402" i="1"/>
  <c r="BC402" i="1"/>
  <c r="AV402" i="1"/>
  <c r="BP402" i="1"/>
  <c r="AU402" i="1"/>
  <c r="BO402" i="1"/>
  <c r="AN402" i="1"/>
  <c r="AM402" i="1"/>
  <c r="AL402" i="1"/>
  <c r="BJ401" i="1"/>
  <c r="BI401" i="1"/>
  <c r="BH401" i="1"/>
  <c r="BG401" i="1"/>
  <c r="BF401" i="1"/>
  <c r="BE401" i="1"/>
  <c r="BD401" i="1"/>
  <c r="BC401" i="1"/>
  <c r="AV401" i="1"/>
  <c r="BP401" i="1"/>
  <c r="AU401" i="1"/>
  <c r="BO401" i="1"/>
  <c r="AN401" i="1"/>
  <c r="AM401" i="1"/>
  <c r="AL401" i="1"/>
  <c r="BJ400" i="1"/>
  <c r="BI400" i="1"/>
  <c r="BH400" i="1"/>
  <c r="BG400" i="1"/>
  <c r="BF400" i="1"/>
  <c r="BE400" i="1"/>
  <c r="BD400" i="1"/>
  <c r="BC400" i="1"/>
  <c r="AV400" i="1"/>
  <c r="BP400" i="1"/>
  <c r="AU400" i="1"/>
  <c r="BO400" i="1"/>
  <c r="AN400" i="1"/>
  <c r="AM400" i="1"/>
  <c r="AL400" i="1"/>
  <c r="BJ399" i="1"/>
  <c r="BI399" i="1"/>
  <c r="BH399" i="1"/>
  <c r="BG399" i="1"/>
  <c r="BF399" i="1"/>
  <c r="BE399" i="1"/>
  <c r="BD399" i="1"/>
  <c r="BC399" i="1"/>
  <c r="AV399" i="1"/>
  <c r="BP399" i="1"/>
  <c r="AU399" i="1"/>
  <c r="BO399" i="1"/>
  <c r="AN399" i="1"/>
  <c r="AM399" i="1"/>
  <c r="AL399" i="1"/>
  <c r="BJ398" i="1"/>
  <c r="BI398" i="1"/>
  <c r="BH398" i="1"/>
  <c r="BG398" i="1"/>
  <c r="BF398" i="1"/>
  <c r="BE398" i="1"/>
  <c r="BD398" i="1"/>
  <c r="BC398" i="1"/>
  <c r="AV398" i="1"/>
  <c r="BP398" i="1"/>
  <c r="AU398" i="1"/>
  <c r="BO398" i="1"/>
  <c r="AN398" i="1"/>
  <c r="AM398" i="1"/>
  <c r="AL398" i="1"/>
  <c r="BJ397" i="1"/>
  <c r="BI397" i="1"/>
  <c r="BH397" i="1"/>
  <c r="BG397" i="1"/>
  <c r="BF397" i="1"/>
  <c r="BE397" i="1"/>
  <c r="BD397" i="1"/>
  <c r="BC397" i="1"/>
  <c r="AV397" i="1"/>
  <c r="BP397" i="1"/>
  <c r="AU397" i="1"/>
  <c r="BO397" i="1"/>
  <c r="AN397" i="1"/>
  <c r="AM397" i="1"/>
  <c r="AL397" i="1"/>
  <c r="BJ396" i="1"/>
  <c r="BI396" i="1"/>
  <c r="BH396" i="1"/>
  <c r="BG396" i="1"/>
  <c r="BF396" i="1"/>
  <c r="BE396" i="1"/>
  <c r="BD396" i="1"/>
  <c r="BC396" i="1"/>
  <c r="AV396" i="1"/>
  <c r="BP396" i="1"/>
  <c r="AU396" i="1"/>
  <c r="BO396" i="1"/>
  <c r="AN396" i="1"/>
  <c r="AM396" i="1"/>
  <c r="AL396" i="1"/>
  <c r="BJ395" i="1"/>
  <c r="BI395" i="1"/>
  <c r="BH395" i="1"/>
  <c r="BG395" i="1"/>
  <c r="BF395" i="1"/>
  <c r="BE395" i="1"/>
  <c r="BD395" i="1"/>
  <c r="BC395" i="1"/>
  <c r="AV395" i="1"/>
  <c r="BP395" i="1"/>
  <c r="AU395" i="1"/>
  <c r="BO395" i="1"/>
  <c r="AN395" i="1"/>
  <c r="AM395" i="1"/>
  <c r="AL395" i="1"/>
  <c r="BJ394" i="1"/>
  <c r="BI394" i="1"/>
  <c r="BH394" i="1"/>
  <c r="BG394" i="1"/>
  <c r="BF394" i="1"/>
  <c r="BE394" i="1"/>
  <c r="BD394" i="1"/>
  <c r="BC394" i="1"/>
  <c r="AV394" i="1"/>
  <c r="AU394" i="1"/>
  <c r="BO394" i="1"/>
  <c r="AN394" i="1"/>
  <c r="AM394" i="1"/>
  <c r="AL394" i="1"/>
  <c r="BJ393" i="1"/>
  <c r="BI393" i="1"/>
  <c r="BH393" i="1"/>
  <c r="BG393" i="1"/>
  <c r="BF393" i="1"/>
  <c r="BE393" i="1"/>
  <c r="BD393" i="1"/>
  <c r="BC393" i="1"/>
  <c r="AV393" i="1"/>
  <c r="BP393" i="1"/>
  <c r="AU393" i="1"/>
  <c r="BO393" i="1"/>
  <c r="AN393" i="1"/>
  <c r="AM393" i="1"/>
  <c r="AL393" i="1"/>
  <c r="BJ392" i="1"/>
  <c r="BI392" i="1"/>
  <c r="BH392" i="1"/>
  <c r="BG392" i="1"/>
  <c r="BF392" i="1"/>
  <c r="BE392" i="1"/>
  <c r="BD392" i="1"/>
  <c r="BC392" i="1"/>
  <c r="AV392" i="1"/>
  <c r="BP392" i="1"/>
  <c r="AU392" i="1"/>
  <c r="BO392" i="1"/>
  <c r="AN392" i="1"/>
  <c r="AM392" i="1"/>
  <c r="AL392" i="1"/>
  <c r="BJ391" i="1"/>
  <c r="BI391" i="1"/>
  <c r="BH391" i="1"/>
  <c r="BG391" i="1"/>
  <c r="BF391" i="1"/>
  <c r="BE391" i="1"/>
  <c r="BD391" i="1"/>
  <c r="BC391" i="1"/>
  <c r="AV391" i="1"/>
  <c r="BP391" i="1"/>
  <c r="AU391" i="1"/>
  <c r="BO391" i="1"/>
  <c r="AN391" i="1"/>
  <c r="AM391" i="1"/>
  <c r="AL391" i="1"/>
  <c r="BJ390" i="1"/>
  <c r="BI390" i="1"/>
  <c r="BH390" i="1"/>
  <c r="BG390" i="1"/>
  <c r="BF390" i="1"/>
  <c r="BE390" i="1"/>
  <c r="BD390" i="1"/>
  <c r="BC390" i="1"/>
  <c r="AV390" i="1"/>
  <c r="BP390" i="1"/>
  <c r="AU390" i="1"/>
  <c r="BO390" i="1"/>
  <c r="AN390" i="1"/>
  <c r="AM390" i="1"/>
  <c r="AL390" i="1"/>
  <c r="BJ389" i="1"/>
  <c r="BI389" i="1"/>
  <c r="BH389" i="1"/>
  <c r="BG389" i="1"/>
  <c r="BF389" i="1"/>
  <c r="BE389" i="1"/>
  <c r="BD389" i="1"/>
  <c r="BC389" i="1"/>
  <c r="AV389" i="1"/>
  <c r="BP389" i="1"/>
  <c r="AU389" i="1"/>
  <c r="BO389" i="1"/>
  <c r="AN389" i="1"/>
  <c r="AM389" i="1"/>
  <c r="AL389" i="1"/>
  <c r="BJ388" i="1"/>
  <c r="BI388" i="1"/>
  <c r="BH388" i="1"/>
  <c r="BG388" i="1"/>
  <c r="BF388" i="1"/>
  <c r="BE388" i="1"/>
  <c r="BD388" i="1"/>
  <c r="BC388" i="1"/>
  <c r="AV388" i="1"/>
  <c r="BP388" i="1"/>
  <c r="AU388" i="1"/>
  <c r="BO388" i="1"/>
  <c r="AN388" i="1"/>
  <c r="AM388" i="1"/>
  <c r="AL388" i="1"/>
  <c r="BJ387" i="1"/>
  <c r="BI387" i="1"/>
  <c r="BH387" i="1"/>
  <c r="BG387" i="1"/>
  <c r="BF387" i="1"/>
  <c r="BE387" i="1"/>
  <c r="BD387" i="1"/>
  <c r="BC387" i="1"/>
  <c r="AV387" i="1"/>
  <c r="BP387" i="1"/>
  <c r="AU387" i="1"/>
  <c r="BO387" i="1"/>
  <c r="AN387" i="1"/>
  <c r="AM387" i="1"/>
  <c r="AL387" i="1"/>
  <c r="BJ386" i="1"/>
  <c r="BI386" i="1"/>
  <c r="BH386" i="1"/>
  <c r="BG386" i="1"/>
  <c r="BF386" i="1"/>
  <c r="BE386" i="1"/>
  <c r="BD386" i="1"/>
  <c r="BC386" i="1"/>
  <c r="AV386" i="1"/>
  <c r="BP386" i="1"/>
  <c r="AU386" i="1"/>
  <c r="BO386" i="1"/>
  <c r="AN386" i="1"/>
  <c r="AM386" i="1"/>
  <c r="AL386" i="1"/>
  <c r="BJ385" i="1"/>
  <c r="BI385" i="1"/>
  <c r="BH385" i="1"/>
  <c r="BG385" i="1"/>
  <c r="BF385" i="1"/>
  <c r="BE385" i="1"/>
  <c r="BD385" i="1"/>
  <c r="BC385" i="1"/>
  <c r="AV385" i="1"/>
  <c r="BP385" i="1"/>
  <c r="AU385" i="1"/>
  <c r="BO385" i="1"/>
  <c r="AN385" i="1"/>
  <c r="AM385" i="1"/>
  <c r="AL385" i="1"/>
  <c r="BJ384" i="1"/>
  <c r="BI384" i="1"/>
  <c r="BH384" i="1"/>
  <c r="BG384" i="1"/>
  <c r="BF384" i="1"/>
  <c r="BE384" i="1"/>
  <c r="BD384" i="1"/>
  <c r="BC384" i="1"/>
  <c r="AV384" i="1"/>
  <c r="BP384" i="1"/>
  <c r="AU384" i="1"/>
  <c r="BO384" i="1"/>
  <c r="AN384" i="1"/>
  <c r="AM384" i="1"/>
  <c r="AL384" i="1"/>
  <c r="BJ383" i="1"/>
  <c r="BI383" i="1"/>
  <c r="BH383" i="1"/>
  <c r="BG383" i="1"/>
  <c r="BF383" i="1"/>
  <c r="BE383" i="1"/>
  <c r="BD383" i="1"/>
  <c r="BC383" i="1"/>
  <c r="AV383" i="1"/>
  <c r="BP383" i="1"/>
  <c r="AU383" i="1"/>
  <c r="BO383" i="1"/>
  <c r="AN383" i="1"/>
  <c r="AM383" i="1"/>
  <c r="AL383" i="1"/>
  <c r="BJ382" i="1"/>
  <c r="BI382" i="1"/>
  <c r="BH382" i="1"/>
  <c r="BG382" i="1"/>
  <c r="BF382" i="1"/>
  <c r="BE382" i="1"/>
  <c r="BD382" i="1"/>
  <c r="BC382" i="1"/>
  <c r="AV382" i="1"/>
  <c r="BP382" i="1"/>
  <c r="AU382" i="1"/>
  <c r="BO382" i="1"/>
  <c r="AN382" i="1"/>
  <c r="AM382" i="1"/>
  <c r="AL382" i="1"/>
  <c r="BJ381" i="1"/>
  <c r="BI381" i="1"/>
  <c r="BH381" i="1"/>
  <c r="BG381" i="1"/>
  <c r="BF381" i="1"/>
  <c r="BE381" i="1"/>
  <c r="BD381" i="1"/>
  <c r="BC381" i="1"/>
  <c r="AV381" i="1"/>
  <c r="BP381" i="1"/>
  <c r="AU381" i="1"/>
  <c r="BO381" i="1"/>
  <c r="AN381" i="1"/>
  <c r="AM381" i="1"/>
  <c r="AL381" i="1"/>
  <c r="BJ380" i="1"/>
  <c r="BI380" i="1"/>
  <c r="BH380" i="1"/>
  <c r="BG380" i="1"/>
  <c r="BF380" i="1"/>
  <c r="BE380" i="1"/>
  <c r="BD380" i="1"/>
  <c r="BC380" i="1"/>
  <c r="AV380" i="1"/>
  <c r="BP380" i="1"/>
  <c r="AU380" i="1"/>
  <c r="BO380" i="1"/>
  <c r="AN380" i="1"/>
  <c r="AM380" i="1"/>
  <c r="AL380" i="1"/>
  <c r="BJ379" i="1"/>
  <c r="BI379" i="1"/>
  <c r="BH379" i="1"/>
  <c r="BG379" i="1"/>
  <c r="BF379" i="1"/>
  <c r="BE379" i="1"/>
  <c r="BD379" i="1"/>
  <c r="BC379" i="1"/>
  <c r="AV379" i="1"/>
  <c r="BP379" i="1"/>
  <c r="AU379" i="1"/>
  <c r="BO379" i="1"/>
  <c r="AN379" i="1"/>
  <c r="AM379" i="1"/>
  <c r="AL379" i="1"/>
  <c r="BJ378" i="1"/>
  <c r="BI378" i="1"/>
  <c r="BH378" i="1"/>
  <c r="BG378" i="1"/>
  <c r="BF378" i="1"/>
  <c r="BE378" i="1"/>
  <c r="BD378" i="1"/>
  <c r="BC378" i="1"/>
  <c r="AV378" i="1"/>
  <c r="BP378" i="1"/>
  <c r="AU378" i="1"/>
  <c r="BO378" i="1"/>
  <c r="AN378" i="1"/>
  <c r="AM378" i="1"/>
  <c r="AL378" i="1"/>
  <c r="BJ377" i="1"/>
  <c r="BI377" i="1"/>
  <c r="BH377" i="1"/>
  <c r="BG377" i="1"/>
  <c r="BF377" i="1"/>
  <c r="BE377" i="1"/>
  <c r="BD377" i="1"/>
  <c r="BC377" i="1"/>
  <c r="AV377" i="1"/>
  <c r="BP377" i="1"/>
  <c r="AU377" i="1"/>
  <c r="BO377" i="1"/>
  <c r="AN377" i="1"/>
  <c r="AM377" i="1"/>
  <c r="AL377" i="1"/>
  <c r="BJ376" i="1"/>
  <c r="BI376" i="1"/>
  <c r="BH376" i="1"/>
  <c r="BG376" i="1"/>
  <c r="BF376" i="1"/>
  <c r="BE376" i="1"/>
  <c r="BD376" i="1"/>
  <c r="BC376" i="1"/>
  <c r="AV376" i="1"/>
  <c r="BP376" i="1"/>
  <c r="AU376" i="1"/>
  <c r="BO376" i="1"/>
  <c r="AN376" i="1"/>
  <c r="AM376" i="1"/>
  <c r="AL376" i="1"/>
  <c r="BJ375" i="1"/>
  <c r="BI375" i="1"/>
  <c r="BH375" i="1"/>
  <c r="BG375" i="1"/>
  <c r="BF375" i="1"/>
  <c r="BE375" i="1"/>
  <c r="BD375" i="1"/>
  <c r="BC375" i="1"/>
  <c r="AV375" i="1"/>
  <c r="BP375" i="1"/>
  <c r="AU375" i="1"/>
  <c r="BO375" i="1"/>
  <c r="AN375" i="1"/>
  <c r="AM375" i="1"/>
  <c r="AL375" i="1"/>
  <c r="BJ374" i="1"/>
  <c r="BI374" i="1"/>
  <c r="BH374" i="1"/>
  <c r="BG374" i="1"/>
  <c r="BF374" i="1"/>
  <c r="BE374" i="1"/>
  <c r="BD374" i="1"/>
  <c r="BC374" i="1"/>
  <c r="AV374" i="1"/>
  <c r="BP374" i="1"/>
  <c r="AU374" i="1"/>
  <c r="BO374" i="1"/>
  <c r="AN374" i="1"/>
  <c r="AM374" i="1"/>
  <c r="AL374" i="1"/>
  <c r="BJ373" i="1"/>
  <c r="BI373" i="1"/>
  <c r="BH373" i="1"/>
  <c r="BG373" i="1"/>
  <c r="BF373" i="1"/>
  <c r="BE373" i="1"/>
  <c r="BD373" i="1"/>
  <c r="BC373" i="1"/>
  <c r="AV373" i="1"/>
  <c r="BP373" i="1"/>
  <c r="AU373" i="1"/>
  <c r="BO373" i="1"/>
  <c r="AN373" i="1"/>
  <c r="AM373" i="1"/>
  <c r="AL373" i="1"/>
  <c r="BJ372" i="1"/>
  <c r="BI372" i="1"/>
  <c r="BH372" i="1"/>
  <c r="BG372" i="1"/>
  <c r="BF372" i="1"/>
  <c r="BE372" i="1"/>
  <c r="BD372" i="1"/>
  <c r="BC372" i="1"/>
  <c r="AV372" i="1"/>
  <c r="BP372" i="1"/>
  <c r="AU372" i="1"/>
  <c r="BO372" i="1"/>
  <c r="AN372" i="1"/>
  <c r="AM372" i="1"/>
  <c r="AL372" i="1"/>
  <c r="BJ371" i="1"/>
  <c r="BI371" i="1"/>
  <c r="BH371" i="1"/>
  <c r="BG371" i="1"/>
  <c r="BF371" i="1"/>
  <c r="BE371" i="1"/>
  <c r="BD371" i="1"/>
  <c r="BC371" i="1"/>
  <c r="AV371" i="1"/>
  <c r="BP371" i="1"/>
  <c r="AU371" i="1"/>
  <c r="BO371" i="1"/>
  <c r="AN371" i="1"/>
  <c r="AM371" i="1"/>
  <c r="AL371" i="1"/>
  <c r="BJ370" i="1"/>
  <c r="BI370" i="1"/>
  <c r="BH370" i="1"/>
  <c r="BG370" i="1"/>
  <c r="BF370" i="1"/>
  <c r="BE370" i="1"/>
  <c r="BD370" i="1"/>
  <c r="BC370" i="1"/>
  <c r="AV370" i="1"/>
  <c r="BP370" i="1"/>
  <c r="AU370" i="1"/>
  <c r="BO370" i="1"/>
  <c r="AN370" i="1"/>
  <c r="AM370" i="1"/>
  <c r="AL370" i="1"/>
  <c r="BJ369" i="1"/>
  <c r="BI369" i="1"/>
  <c r="BH369" i="1"/>
  <c r="BG369" i="1"/>
  <c r="BF369" i="1"/>
  <c r="BE369" i="1"/>
  <c r="BD369" i="1"/>
  <c r="BC369" i="1"/>
  <c r="AV369" i="1"/>
  <c r="BP369" i="1"/>
  <c r="AU369" i="1"/>
  <c r="BO369" i="1"/>
  <c r="AN369" i="1"/>
  <c r="AM369" i="1"/>
  <c r="AL369" i="1"/>
  <c r="BJ368" i="1"/>
  <c r="BI368" i="1"/>
  <c r="BH368" i="1"/>
  <c r="BG368" i="1"/>
  <c r="BF368" i="1"/>
  <c r="BE368" i="1"/>
  <c r="BD368" i="1"/>
  <c r="BC368" i="1"/>
  <c r="AV368" i="1"/>
  <c r="BP368" i="1"/>
  <c r="AU368" i="1"/>
  <c r="BO368" i="1"/>
  <c r="AN368" i="1"/>
  <c r="AM368" i="1"/>
  <c r="AL368" i="1"/>
  <c r="BJ367" i="1"/>
  <c r="BI367" i="1"/>
  <c r="BH367" i="1"/>
  <c r="BG367" i="1"/>
  <c r="BF367" i="1"/>
  <c r="BE367" i="1"/>
  <c r="BD367" i="1"/>
  <c r="BC367" i="1"/>
  <c r="AV367" i="1"/>
  <c r="BP367" i="1"/>
  <c r="AU367" i="1"/>
  <c r="BO367" i="1"/>
  <c r="AN367" i="1"/>
  <c r="AM367" i="1"/>
  <c r="AL367" i="1"/>
  <c r="BJ366" i="1"/>
  <c r="BI366" i="1"/>
  <c r="BH366" i="1"/>
  <c r="BG366" i="1"/>
  <c r="BF366" i="1"/>
  <c r="BE366" i="1"/>
  <c r="BD366" i="1"/>
  <c r="BC366" i="1"/>
  <c r="AV366" i="1"/>
  <c r="BP366" i="1"/>
  <c r="AU366" i="1"/>
  <c r="BO366" i="1"/>
  <c r="AN366" i="1"/>
  <c r="AM366" i="1"/>
  <c r="AL366" i="1"/>
  <c r="BJ365" i="1"/>
  <c r="BI365" i="1"/>
  <c r="BH365" i="1"/>
  <c r="BG365" i="1"/>
  <c r="BF365" i="1"/>
  <c r="BE365" i="1"/>
  <c r="BD365" i="1"/>
  <c r="BC365" i="1"/>
  <c r="AV365" i="1"/>
  <c r="BP365" i="1"/>
  <c r="AU365" i="1"/>
  <c r="BO365" i="1"/>
  <c r="AN365" i="1"/>
  <c r="AM365" i="1"/>
  <c r="AL365" i="1"/>
  <c r="BJ364" i="1"/>
  <c r="BI364" i="1"/>
  <c r="BH364" i="1"/>
  <c r="BG364" i="1"/>
  <c r="BF364" i="1"/>
  <c r="BE364" i="1"/>
  <c r="BD364" i="1"/>
  <c r="BC364" i="1"/>
  <c r="AV364" i="1"/>
  <c r="BP364" i="1"/>
  <c r="AU364" i="1"/>
  <c r="BO364" i="1"/>
  <c r="AN364" i="1"/>
  <c r="AM364" i="1"/>
  <c r="AL364" i="1"/>
  <c r="BJ363" i="1"/>
  <c r="BI363" i="1"/>
  <c r="BH363" i="1"/>
  <c r="BG363" i="1"/>
  <c r="BF363" i="1"/>
  <c r="BE363" i="1"/>
  <c r="BD363" i="1"/>
  <c r="BC363" i="1"/>
  <c r="AV363" i="1"/>
  <c r="BP363" i="1"/>
  <c r="AU363" i="1"/>
  <c r="BO363" i="1"/>
  <c r="AN363" i="1"/>
  <c r="AM363" i="1"/>
  <c r="AL363" i="1"/>
  <c r="BJ362" i="1"/>
  <c r="BI362" i="1"/>
  <c r="BH362" i="1"/>
  <c r="BG362" i="1"/>
  <c r="BF362" i="1"/>
  <c r="BE362" i="1"/>
  <c r="BD362" i="1"/>
  <c r="BC362" i="1"/>
  <c r="AV362" i="1"/>
  <c r="BP362" i="1"/>
  <c r="AU362" i="1"/>
  <c r="BO362" i="1"/>
  <c r="AN362" i="1"/>
  <c r="AM362" i="1"/>
  <c r="AL362" i="1"/>
  <c r="BJ361" i="1"/>
  <c r="BI361" i="1"/>
  <c r="BH361" i="1"/>
  <c r="BG361" i="1"/>
  <c r="BF361" i="1"/>
  <c r="BE361" i="1"/>
  <c r="BD361" i="1"/>
  <c r="BC361" i="1"/>
  <c r="AV361" i="1"/>
  <c r="BP361" i="1"/>
  <c r="AU361" i="1"/>
  <c r="BO361" i="1"/>
  <c r="AN361" i="1"/>
  <c r="AM361" i="1"/>
  <c r="AL361" i="1"/>
  <c r="BJ360" i="1"/>
  <c r="BI360" i="1"/>
  <c r="BH360" i="1"/>
  <c r="BG360" i="1"/>
  <c r="BF360" i="1"/>
  <c r="BE360" i="1"/>
  <c r="BD360" i="1"/>
  <c r="BC360" i="1"/>
  <c r="AV360" i="1"/>
  <c r="BP360" i="1"/>
  <c r="AU360" i="1"/>
  <c r="BO360" i="1"/>
  <c r="AN360" i="1"/>
  <c r="AM360" i="1"/>
  <c r="AL360" i="1"/>
  <c r="BJ359" i="1"/>
  <c r="BI359" i="1"/>
  <c r="BH359" i="1"/>
  <c r="BG359" i="1"/>
  <c r="BF359" i="1"/>
  <c r="BE359" i="1"/>
  <c r="BD359" i="1"/>
  <c r="BC359" i="1"/>
  <c r="AV359" i="1"/>
  <c r="BP359" i="1"/>
  <c r="AU359" i="1"/>
  <c r="BO359" i="1"/>
  <c r="AN359" i="1"/>
  <c r="AM359" i="1"/>
  <c r="AL359" i="1"/>
  <c r="BJ358" i="1"/>
  <c r="BI358" i="1"/>
  <c r="BH358" i="1"/>
  <c r="BG358" i="1"/>
  <c r="BF358" i="1"/>
  <c r="BE358" i="1"/>
  <c r="BD358" i="1"/>
  <c r="BC358" i="1"/>
  <c r="AV358" i="1"/>
  <c r="BP358" i="1"/>
  <c r="AU358" i="1"/>
  <c r="BO358" i="1"/>
  <c r="AN358" i="1"/>
  <c r="AM358" i="1"/>
  <c r="AL358" i="1"/>
  <c r="BJ357" i="1"/>
  <c r="BI357" i="1"/>
  <c r="BH357" i="1"/>
  <c r="BG357" i="1"/>
  <c r="BF357" i="1"/>
  <c r="BE357" i="1"/>
  <c r="BD357" i="1"/>
  <c r="BC357" i="1"/>
  <c r="AV357" i="1"/>
  <c r="BP357" i="1"/>
  <c r="AU357" i="1"/>
  <c r="BO357" i="1"/>
  <c r="AN357" i="1"/>
  <c r="AM357" i="1"/>
  <c r="AL357" i="1"/>
  <c r="BJ356" i="1"/>
  <c r="BI356" i="1"/>
  <c r="BH356" i="1"/>
  <c r="BG356" i="1"/>
  <c r="BF356" i="1"/>
  <c r="BE356" i="1"/>
  <c r="BD356" i="1"/>
  <c r="BC356" i="1"/>
  <c r="AV356" i="1"/>
  <c r="BP356" i="1"/>
  <c r="AU356" i="1"/>
  <c r="BO356" i="1"/>
  <c r="AN356" i="1"/>
  <c r="AM356" i="1"/>
  <c r="AL356" i="1"/>
  <c r="BJ355" i="1"/>
  <c r="BI355" i="1"/>
  <c r="BH355" i="1"/>
  <c r="BG355" i="1"/>
  <c r="BF355" i="1"/>
  <c r="BE355" i="1"/>
  <c r="BD355" i="1"/>
  <c r="BC355" i="1"/>
  <c r="AV355" i="1"/>
  <c r="BP355" i="1"/>
  <c r="AU355" i="1"/>
  <c r="BO355" i="1"/>
  <c r="AN355" i="1"/>
  <c r="AM355" i="1"/>
  <c r="AL355" i="1"/>
  <c r="BJ354" i="1"/>
  <c r="BI354" i="1"/>
  <c r="BH354" i="1"/>
  <c r="BG354" i="1"/>
  <c r="BF354" i="1"/>
  <c r="BE354" i="1"/>
  <c r="BD354" i="1"/>
  <c r="BC354" i="1"/>
  <c r="AV354" i="1"/>
  <c r="BP354" i="1"/>
  <c r="AU354" i="1"/>
  <c r="BO354" i="1"/>
  <c r="AN354" i="1"/>
  <c r="AM354" i="1"/>
  <c r="AL354" i="1"/>
  <c r="BJ353" i="1"/>
  <c r="BI353" i="1"/>
  <c r="BH353" i="1"/>
  <c r="BG353" i="1"/>
  <c r="BF353" i="1"/>
  <c r="BE353" i="1"/>
  <c r="BD353" i="1"/>
  <c r="BC353" i="1"/>
  <c r="AV353" i="1"/>
  <c r="BP353" i="1"/>
  <c r="AU353" i="1"/>
  <c r="BO353" i="1"/>
  <c r="AN353" i="1"/>
  <c r="AM353" i="1"/>
  <c r="AL353" i="1"/>
  <c r="BJ352" i="1"/>
  <c r="BI352" i="1"/>
  <c r="BH352" i="1"/>
  <c r="BG352" i="1"/>
  <c r="BF352" i="1"/>
  <c r="BE352" i="1"/>
  <c r="BD352" i="1"/>
  <c r="BC352" i="1"/>
  <c r="AV352" i="1"/>
  <c r="BP352" i="1"/>
  <c r="AU352" i="1"/>
  <c r="BO352" i="1"/>
  <c r="AN352" i="1"/>
  <c r="AM352" i="1"/>
  <c r="AL352" i="1"/>
  <c r="BJ351" i="1"/>
  <c r="BI351" i="1"/>
  <c r="BH351" i="1"/>
  <c r="BG351" i="1"/>
  <c r="BF351" i="1"/>
  <c r="BE351" i="1"/>
  <c r="BD351" i="1"/>
  <c r="BC351" i="1"/>
  <c r="AV351" i="1"/>
  <c r="BP351" i="1"/>
  <c r="AU351" i="1"/>
  <c r="BO351" i="1"/>
  <c r="AN351" i="1"/>
  <c r="AM351" i="1"/>
  <c r="AL351" i="1"/>
  <c r="BJ350" i="1"/>
  <c r="BI350" i="1"/>
  <c r="BH350" i="1"/>
  <c r="BG350" i="1"/>
  <c r="BF350" i="1"/>
  <c r="BE350" i="1"/>
  <c r="BD350" i="1"/>
  <c r="BC350" i="1"/>
  <c r="AV350" i="1"/>
  <c r="BP350" i="1"/>
  <c r="AU350" i="1"/>
  <c r="BO350" i="1"/>
  <c r="AN350" i="1"/>
  <c r="AM350" i="1"/>
  <c r="AL350" i="1"/>
  <c r="BJ349" i="1"/>
  <c r="BI349" i="1"/>
  <c r="BH349" i="1"/>
  <c r="BG349" i="1"/>
  <c r="BF349" i="1"/>
  <c r="BE349" i="1"/>
  <c r="BD349" i="1"/>
  <c r="BC349" i="1"/>
  <c r="AV349" i="1"/>
  <c r="BP349" i="1"/>
  <c r="AU349" i="1"/>
  <c r="BO349" i="1"/>
  <c r="AN349" i="1"/>
  <c r="AM349" i="1"/>
  <c r="AL349" i="1"/>
  <c r="BJ348" i="1"/>
  <c r="BI348" i="1"/>
  <c r="BH348" i="1"/>
  <c r="BG348" i="1"/>
  <c r="BF348" i="1"/>
  <c r="BE348" i="1"/>
  <c r="BD348" i="1"/>
  <c r="BC348" i="1"/>
  <c r="AV348" i="1"/>
  <c r="BP348" i="1"/>
  <c r="AU348" i="1"/>
  <c r="BO348" i="1"/>
  <c r="AN348" i="1"/>
  <c r="AM348" i="1"/>
  <c r="AL348" i="1"/>
  <c r="BJ347" i="1"/>
  <c r="BI347" i="1"/>
  <c r="BH347" i="1"/>
  <c r="BG347" i="1"/>
  <c r="BF347" i="1"/>
  <c r="BE347" i="1"/>
  <c r="BD347" i="1"/>
  <c r="BC347" i="1"/>
  <c r="AV347" i="1"/>
  <c r="BP347" i="1"/>
  <c r="AU347" i="1"/>
  <c r="BO347" i="1"/>
  <c r="AN347" i="1"/>
  <c r="AM347" i="1"/>
  <c r="AL347" i="1"/>
  <c r="BJ346" i="1"/>
  <c r="BI346" i="1"/>
  <c r="BH346" i="1"/>
  <c r="BG346" i="1"/>
  <c r="BF346" i="1"/>
  <c r="BE346" i="1"/>
  <c r="BD346" i="1"/>
  <c r="BC346" i="1"/>
  <c r="AV346" i="1"/>
  <c r="BP346" i="1"/>
  <c r="AU346" i="1"/>
  <c r="BO346" i="1"/>
  <c r="AN346" i="1"/>
  <c r="AM346" i="1"/>
  <c r="AL346" i="1"/>
  <c r="BJ345" i="1"/>
  <c r="BI345" i="1"/>
  <c r="BH345" i="1"/>
  <c r="BG345" i="1"/>
  <c r="BF345" i="1"/>
  <c r="BE345" i="1"/>
  <c r="BD345" i="1"/>
  <c r="BC345" i="1"/>
  <c r="AV345" i="1"/>
  <c r="BP345" i="1"/>
  <c r="AU345" i="1"/>
  <c r="BO345" i="1"/>
  <c r="AN345" i="1"/>
  <c r="AM345" i="1"/>
  <c r="AL345" i="1"/>
  <c r="BJ344" i="1"/>
  <c r="BI344" i="1"/>
  <c r="BH344" i="1"/>
  <c r="BG344" i="1"/>
  <c r="BF344" i="1"/>
  <c r="BE344" i="1"/>
  <c r="BD344" i="1"/>
  <c r="BC344" i="1"/>
  <c r="AV344" i="1"/>
  <c r="BP344" i="1"/>
  <c r="AU344" i="1"/>
  <c r="BO344" i="1"/>
  <c r="AN344" i="1"/>
  <c r="AM344" i="1"/>
  <c r="AL344" i="1"/>
  <c r="BJ343" i="1"/>
  <c r="BI343" i="1"/>
  <c r="BH343" i="1"/>
  <c r="BG343" i="1"/>
  <c r="BF343" i="1"/>
  <c r="BE343" i="1"/>
  <c r="BD343" i="1"/>
  <c r="BC343" i="1"/>
  <c r="AV343" i="1"/>
  <c r="BP343" i="1"/>
  <c r="AU343" i="1"/>
  <c r="BO343" i="1"/>
  <c r="AN343" i="1"/>
  <c r="AM343" i="1"/>
  <c r="AL343" i="1"/>
  <c r="BJ342" i="1"/>
  <c r="BI342" i="1"/>
  <c r="BH342" i="1"/>
  <c r="BG342" i="1"/>
  <c r="BF342" i="1"/>
  <c r="BE342" i="1"/>
  <c r="BD342" i="1"/>
  <c r="BC342" i="1"/>
  <c r="AV342" i="1"/>
  <c r="BP342" i="1"/>
  <c r="AU342" i="1"/>
  <c r="BO342" i="1"/>
  <c r="AN342" i="1"/>
  <c r="AM342" i="1"/>
  <c r="AL342" i="1"/>
  <c r="BJ341" i="1"/>
  <c r="BI341" i="1"/>
  <c r="BH341" i="1"/>
  <c r="BG341" i="1"/>
  <c r="BF341" i="1"/>
  <c r="BE341" i="1"/>
  <c r="BD341" i="1"/>
  <c r="BC341" i="1"/>
  <c r="AV341" i="1"/>
  <c r="BP341" i="1"/>
  <c r="AU341" i="1"/>
  <c r="BO341" i="1"/>
  <c r="AN341" i="1"/>
  <c r="AM341" i="1"/>
  <c r="AL341" i="1"/>
  <c r="BJ340" i="1"/>
  <c r="BI340" i="1"/>
  <c r="BH340" i="1"/>
  <c r="BG340" i="1"/>
  <c r="BF340" i="1"/>
  <c r="BE340" i="1"/>
  <c r="BD340" i="1"/>
  <c r="BC340" i="1"/>
  <c r="AV340" i="1"/>
  <c r="BP340" i="1"/>
  <c r="AU340" i="1"/>
  <c r="BO340" i="1"/>
  <c r="AN340" i="1"/>
  <c r="AM340" i="1"/>
  <c r="AL340" i="1"/>
  <c r="BJ339" i="1"/>
  <c r="BI339" i="1"/>
  <c r="BH339" i="1"/>
  <c r="BG339" i="1"/>
  <c r="BF339" i="1"/>
  <c r="BE339" i="1"/>
  <c r="BD339" i="1"/>
  <c r="BC339" i="1"/>
  <c r="AV339" i="1"/>
  <c r="BP339" i="1"/>
  <c r="AU339" i="1"/>
  <c r="BO339" i="1"/>
  <c r="AN339" i="1"/>
  <c r="AM339" i="1"/>
  <c r="AL339" i="1"/>
  <c r="BJ338" i="1"/>
  <c r="BI338" i="1"/>
  <c r="BH338" i="1"/>
  <c r="BG338" i="1"/>
  <c r="BF338" i="1"/>
  <c r="BE338" i="1"/>
  <c r="BD338" i="1"/>
  <c r="BC338" i="1"/>
  <c r="AV338" i="1"/>
  <c r="BP338" i="1"/>
  <c r="AU338" i="1"/>
  <c r="BO338" i="1"/>
  <c r="AN338" i="1"/>
  <c r="AM338" i="1"/>
  <c r="AL338" i="1"/>
  <c r="BJ337" i="1"/>
  <c r="BI337" i="1"/>
  <c r="BH337" i="1"/>
  <c r="BG337" i="1"/>
  <c r="BF337" i="1"/>
  <c r="BE337" i="1"/>
  <c r="BD337" i="1"/>
  <c r="BC337" i="1"/>
  <c r="AV337" i="1"/>
  <c r="BP337" i="1"/>
  <c r="AU337" i="1"/>
  <c r="BO337" i="1"/>
  <c r="AN337" i="1"/>
  <c r="AM337" i="1"/>
  <c r="AL337" i="1"/>
  <c r="BJ336" i="1"/>
  <c r="BI336" i="1"/>
  <c r="BH336" i="1"/>
  <c r="BG336" i="1"/>
  <c r="BF336" i="1"/>
  <c r="BE336" i="1"/>
  <c r="BD336" i="1"/>
  <c r="BC336" i="1"/>
  <c r="AV336" i="1"/>
  <c r="BP336" i="1"/>
  <c r="AU336" i="1"/>
  <c r="BO336" i="1"/>
  <c r="AN336" i="1"/>
  <c r="AM336" i="1"/>
  <c r="AL336" i="1"/>
  <c r="BJ335" i="1"/>
  <c r="BI335" i="1"/>
  <c r="BH335" i="1"/>
  <c r="BG335" i="1"/>
  <c r="BF335" i="1"/>
  <c r="BE335" i="1"/>
  <c r="BD335" i="1"/>
  <c r="BC335" i="1"/>
  <c r="AV335" i="1"/>
  <c r="BP335" i="1"/>
  <c r="AU335" i="1"/>
  <c r="BO335" i="1"/>
  <c r="AN335" i="1"/>
  <c r="AM335" i="1"/>
  <c r="AL335" i="1"/>
  <c r="BJ334" i="1"/>
  <c r="BI334" i="1"/>
  <c r="BH334" i="1"/>
  <c r="BG334" i="1"/>
  <c r="BF334" i="1"/>
  <c r="BE334" i="1"/>
  <c r="BD334" i="1"/>
  <c r="BC334" i="1"/>
  <c r="AV334" i="1"/>
  <c r="BP334" i="1"/>
  <c r="AU334" i="1"/>
  <c r="BO334" i="1"/>
  <c r="AN334" i="1"/>
  <c r="AM334" i="1"/>
  <c r="AL334" i="1"/>
  <c r="BJ333" i="1"/>
  <c r="BI333" i="1"/>
  <c r="BH333" i="1"/>
  <c r="BG333" i="1"/>
  <c r="BF333" i="1"/>
  <c r="BE333" i="1"/>
  <c r="BD333" i="1"/>
  <c r="BC333" i="1"/>
  <c r="AV333" i="1"/>
  <c r="BP333" i="1"/>
  <c r="AU333" i="1"/>
  <c r="BO333" i="1"/>
  <c r="AN333" i="1"/>
  <c r="AM333" i="1"/>
  <c r="AL333" i="1"/>
  <c r="BJ332" i="1"/>
  <c r="BI332" i="1"/>
  <c r="BH332" i="1"/>
  <c r="BG332" i="1"/>
  <c r="BF332" i="1"/>
  <c r="BE332" i="1"/>
  <c r="BD332" i="1"/>
  <c r="BC332" i="1"/>
  <c r="AV332" i="1"/>
  <c r="BP332" i="1"/>
  <c r="AU332" i="1"/>
  <c r="BO332" i="1"/>
  <c r="AN332" i="1"/>
  <c r="AM332" i="1"/>
  <c r="AL332" i="1"/>
  <c r="BJ331" i="1"/>
  <c r="BI331" i="1"/>
  <c r="BH331" i="1"/>
  <c r="BG331" i="1"/>
  <c r="BF331" i="1"/>
  <c r="BE331" i="1"/>
  <c r="BD331" i="1"/>
  <c r="BC331" i="1"/>
  <c r="AV331" i="1"/>
  <c r="BP331" i="1"/>
  <c r="AU331" i="1"/>
  <c r="BO331" i="1"/>
  <c r="AN331" i="1"/>
  <c r="AM331" i="1"/>
  <c r="AL331" i="1"/>
  <c r="BJ330" i="1"/>
  <c r="BI330" i="1"/>
  <c r="BH330" i="1"/>
  <c r="BG330" i="1"/>
  <c r="BF330" i="1"/>
  <c r="BE330" i="1"/>
  <c r="BD330" i="1"/>
  <c r="BC330" i="1"/>
  <c r="AV330" i="1"/>
  <c r="BP330" i="1"/>
  <c r="AU330" i="1"/>
  <c r="BO330" i="1"/>
  <c r="AN330" i="1"/>
  <c r="AM330" i="1"/>
  <c r="AL330" i="1"/>
  <c r="BJ329" i="1"/>
  <c r="BI329" i="1"/>
  <c r="BH329" i="1"/>
  <c r="BG329" i="1"/>
  <c r="BF329" i="1"/>
  <c r="BE329" i="1"/>
  <c r="BD329" i="1"/>
  <c r="BC329" i="1"/>
  <c r="AV329" i="1"/>
  <c r="BP329" i="1"/>
  <c r="AU329" i="1"/>
  <c r="BO329" i="1"/>
  <c r="AN329" i="1"/>
  <c r="AM329" i="1"/>
  <c r="AL329" i="1"/>
  <c r="BJ328" i="1"/>
  <c r="BI328" i="1"/>
  <c r="BH328" i="1"/>
  <c r="BG328" i="1"/>
  <c r="BF328" i="1"/>
  <c r="BE328" i="1"/>
  <c r="BD328" i="1"/>
  <c r="BC328" i="1"/>
  <c r="AV328" i="1"/>
  <c r="BP328" i="1"/>
  <c r="AU328" i="1"/>
  <c r="BO328" i="1"/>
  <c r="AN328" i="1"/>
  <c r="AM328" i="1"/>
  <c r="AL328" i="1"/>
  <c r="BJ327" i="1"/>
  <c r="BI327" i="1"/>
  <c r="BH327" i="1"/>
  <c r="BG327" i="1"/>
  <c r="BF327" i="1"/>
  <c r="BE327" i="1"/>
  <c r="BD327" i="1"/>
  <c r="BC327" i="1"/>
  <c r="AV327" i="1"/>
  <c r="BP327" i="1"/>
  <c r="AU327" i="1"/>
  <c r="BO327" i="1"/>
  <c r="AN327" i="1"/>
  <c r="AM327" i="1"/>
  <c r="AL327" i="1"/>
  <c r="BJ326" i="1"/>
  <c r="BI326" i="1"/>
  <c r="BH326" i="1"/>
  <c r="BG326" i="1"/>
  <c r="BF326" i="1"/>
  <c r="BE326" i="1"/>
  <c r="BD326" i="1"/>
  <c r="BC326" i="1"/>
  <c r="AV326" i="1"/>
  <c r="BP326" i="1"/>
  <c r="AU326" i="1"/>
  <c r="BO326" i="1"/>
  <c r="AN326" i="1"/>
  <c r="AM326" i="1"/>
  <c r="AL326" i="1"/>
  <c r="BJ325" i="1"/>
  <c r="BI325" i="1"/>
  <c r="BH325" i="1"/>
  <c r="BG325" i="1"/>
  <c r="BF325" i="1"/>
  <c r="BE325" i="1"/>
  <c r="BD325" i="1"/>
  <c r="BC325" i="1"/>
  <c r="AV325" i="1"/>
  <c r="BP325" i="1"/>
  <c r="AU325" i="1"/>
  <c r="BO325" i="1"/>
  <c r="AN325" i="1"/>
  <c r="AM325" i="1"/>
  <c r="AL325" i="1"/>
  <c r="BJ324" i="1"/>
  <c r="BI324" i="1"/>
  <c r="BH324" i="1"/>
  <c r="BG324" i="1"/>
  <c r="BF324" i="1"/>
  <c r="BE324" i="1"/>
  <c r="BD324" i="1"/>
  <c r="BC324" i="1"/>
  <c r="AV324" i="1"/>
  <c r="BP324" i="1"/>
  <c r="AU324" i="1"/>
  <c r="BO324" i="1"/>
  <c r="AN324" i="1"/>
  <c r="AM324" i="1"/>
  <c r="AL324" i="1"/>
  <c r="BJ323" i="1"/>
  <c r="BI323" i="1"/>
  <c r="BH323" i="1"/>
  <c r="BG323" i="1"/>
  <c r="BF323" i="1"/>
  <c r="BE323" i="1"/>
  <c r="BD323" i="1"/>
  <c r="BC323" i="1"/>
  <c r="AV323" i="1"/>
  <c r="BP323" i="1"/>
  <c r="AU323" i="1"/>
  <c r="BO323" i="1"/>
  <c r="AN323" i="1"/>
  <c r="AM323" i="1"/>
  <c r="AL323" i="1"/>
  <c r="BJ322" i="1"/>
  <c r="BI322" i="1"/>
  <c r="BH322" i="1"/>
  <c r="BG322" i="1"/>
  <c r="BF322" i="1"/>
  <c r="BE322" i="1"/>
  <c r="BD322" i="1"/>
  <c r="BC322" i="1"/>
  <c r="AV322" i="1"/>
  <c r="BP322" i="1"/>
  <c r="AU322" i="1"/>
  <c r="BO322" i="1"/>
  <c r="AN322" i="1"/>
  <c r="AM322" i="1"/>
  <c r="AL322" i="1"/>
  <c r="BJ321" i="1"/>
  <c r="BI321" i="1"/>
  <c r="BH321" i="1"/>
  <c r="BG321" i="1"/>
  <c r="BF321" i="1"/>
  <c r="BE321" i="1"/>
  <c r="BD321" i="1"/>
  <c r="BC321" i="1"/>
  <c r="AV321" i="1"/>
  <c r="BP321" i="1"/>
  <c r="AU321" i="1"/>
  <c r="BO321" i="1"/>
  <c r="AN321" i="1"/>
  <c r="AM321" i="1"/>
  <c r="AL321" i="1"/>
  <c r="BJ320" i="1"/>
  <c r="BI320" i="1"/>
  <c r="BH320" i="1"/>
  <c r="BG320" i="1"/>
  <c r="BF320" i="1"/>
  <c r="BE320" i="1"/>
  <c r="BD320" i="1"/>
  <c r="BC320" i="1"/>
  <c r="AV320" i="1"/>
  <c r="BP320" i="1"/>
  <c r="AU320" i="1"/>
  <c r="BO320" i="1"/>
  <c r="AN320" i="1"/>
  <c r="AM320" i="1"/>
  <c r="AL320" i="1"/>
  <c r="BJ319" i="1"/>
  <c r="BI319" i="1"/>
  <c r="BH319" i="1"/>
  <c r="BG319" i="1"/>
  <c r="BF319" i="1"/>
  <c r="BE319" i="1"/>
  <c r="BD319" i="1"/>
  <c r="BC319" i="1"/>
  <c r="AV319" i="1"/>
  <c r="BP319" i="1"/>
  <c r="AU319" i="1"/>
  <c r="BO319" i="1"/>
  <c r="AN319" i="1"/>
  <c r="AM319" i="1"/>
  <c r="AL319" i="1"/>
  <c r="BJ318" i="1"/>
  <c r="BI318" i="1"/>
  <c r="BH318" i="1"/>
  <c r="BG318" i="1"/>
  <c r="BF318" i="1"/>
  <c r="BE318" i="1"/>
  <c r="BD318" i="1"/>
  <c r="BC318" i="1"/>
  <c r="AV318" i="1"/>
  <c r="BP318" i="1"/>
  <c r="AU318" i="1"/>
  <c r="BO318" i="1"/>
  <c r="AN318" i="1"/>
  <c r="AM318" i="1"/>
  <c r="AL318" i="1"/>
  <c r="BJ317" i="1"/>
  <c r="BI317" i="1"/>
  <c r="BH317" i="1"/>
  <c r="BG317" i="1"/>
  <c r="BF317" i="1"/>
  <c r="BE317" i="1"/>
  <c r="BD317" i="1"/>
  <c r="BC317" i="1"/>
  <c r="AV317" i="1"/>
  <c r="BP317" i="1"/>
  <c r="AU317" i="1"/>
  <c r="BO317" i="1"/>
  <c r="AN317" i="1"/>
  <c r="AM317" i="1"/>
  <c r="AL317" i="1"/>
  <c r="BJ316" i="1"/>
  <c r="BI316" i="1"/>
  <c r="BH316" i="1"/>
  <c r="BG316" i="1"/>
  <c r="BF316" i="1"/>
  <c r="BE316" i="1"/>
  <c r="BD316" i="1"/>
  <c r="BC316" i="1"/>
  <c r="AV316" i="1"/>
  <c r="BP316" i="1"/>
  <c r="AU316" i="1"/>
  <c r="BO316" i="1"/>
  <c r="AN316" i="1"/>
  <c r="AM316" i="1"/>
  <c r="AL316" i="1"/>
  <c r="BJ315" i="1"/>
  <c r="BI315" i="1"/>
  <c r="BH315" i="1"/>
  <c r="BG315" i="1"/>
  <c r="BF315" i="1"/>
  <c r="BE315" i="1"/>
  <c r="BD315" i="1"/>
  <c r="BC315" i="1"/>
  <c r="AV315" i="1"/>
  <c r="BP315" i="1"/>
  <c r="AU315" i="1"/>
  <c r="BO315" i="1"/>
  <c r="AN315" i="1"/>
  <c r="AM315" i="1"/>
  <c r="AL315" i="1"/>
  <c r="BJ314" i="1"/>
  <c r="BI314" i="1"/>
  <c r="BH314" i="1"/>
  <c r="BG314" i="1"/>
  <c r="BF314" i="1"/>
  <c r="BE314" i="1"/>
  <c r="BD314" i="1"/>
  <c r="BC314" i="1"/>
  <c r="AV314" i="1"/>
  <c r="BP314" i="1"/>
  <c r="AU314" i="1"/>
  <c r="BO314" i="1"/>
  <c r="AN314" i="1"/>
  <c r="AM314" i="1"/>
  <c r="AL314" i="1"/>
  <c r="BJ313" i="1"/>
  <c r="BI313" i="1"/>
  <c r="BH313" i="1"/>
  <c r="BG313" i="1"/>
  <c r="BF313" i="1"/>
  <c r="BE313" i="1"/>
  <c r="BD313" i="1"/>
  <c r="BC313" i="1"/>
  <c r="AV313" i="1"/>
  <c r="BP313" i="1"/>
  <c r="AU313" i="1"/>
  <c r="BO313" i="1"/>
  <c r="AN313" i="1"/>
  <c r="AM313" i="1"/>
  <c r="AL313" i="1"/>
  <c r="BJ312" i="1"/>
  <c r="BI312" i="1"/>
  <c r="BH312" i="1"/>
  <c r="BG312" i="1"/>
  <c r="BF312" i="1"/>
  <c r="BE312" i="1"/>
  <c r="BD312" i="1"/>
  <c r="BC312" i="1"/>
  <c r="AV312" i="1"/>
  <c r="BP312" i="1"/>
  <c r="AU312" i="1"/>
  <c r="BO312" i="1"/>
  <c r="AN312" i="1"/>
  <c r="AM312" i="1"/>
  <c r="AL312" i="1"/>
  <c r="BJ311" i="1"/>
  <c r="BI311" i="1"/>
  <c r="BH311" i="1"/>
  <c r="BG311" i="1"/>
  <c r="BF311" i="1"/>
  <c r="BE311" i="1"/>
  <c r="BD311" i="1"/>
  <c r="BC311" i="1"/>
  <c r="AV311" i="1"/>
  <c r="BP311" i="1"/>
  <c r="AU311" i="1"/>
  <c r="BO311" i="1"/>
  <c r="AN311" i="1"/>
  <c r="AM311" i="1"/>
  <c r="AL311" i="1"/>
  <c r="BJ310" i="1"/>
  <c r="BI310" i="1"/>
  <c r="BH310" i="1"/>
  <c r="BG310" i="1"/>
  <c r="BF310" i="1"/>
  <c r="BE310" i="1"/>
  <c r="BD310" i="1"/>
  <c r="BC310" i="1"/>
  <c r="AV310" i="1"/>
  <c r="BP310" i="1"/>
  <c r="AU310" i="1"/>
  <c r="BO310" i="1"/>
  <c r="AN310" i="1"/>
  <c r="AM310" i="1"/>
  <c r="AL310" i="1"/>
  <c r="BJ309" i="1"/>
  <c r="BI309" i="1"/>
  <c r="BH309" i="1"/>
  <c r="BG309" i="1"/>
  <c r="BF309" i="1"/>
  <c r="BE309" i="1"/>
  <c r="BD309" i="1"/>
  <c r="BC309" i="1"/>
  <c r="AV309" i="1"/>
  <c r="BP309" i="1"/>
  <c r="AU309" i="1"/>
  <c r="BO309" i="1"/>
  <c r="AN309" i="1"/>
  <c r="AM309" i="1"/>
  <c r="AL309" i="1"/>
  <c r="BJ308" i="1"/>
  <c r="BI308" i="1"/>
  <c r="BH308" i="1"/>
  <c r="BG308" i="1"/>
  <c r="BF308" i="1"/>
  <c r="BE308" i="1"/>
  <c r="BD308" i="1"/>
  <c r="BC308" i="1"/>
  <c r="AV308" i="1"/>
  <c r="BP308" i="1"/>
  <c r="AU308" i="1"/>
  <c r="BO308" i="1"/>
  <c r="AN308" i="1"/>
  <c r="AM308" i="1"/>
  <c r="AL308" i="1"/>
  <c r="BJ307" i="1"/>
  <c r="BI307" i="1"/>
  <c r="BH307" i="1"/>
  <c r="BG307" i="1"/>
  <c r="BF307" i="1"/>
  <c r="BE307" i="1"/>
  <c r="BD307" i="1"/>
  <c r="BC307" i="1"/>
  <c r="AV307" i="1"/>
  <c r="BP307" i="1"/>
  <c r="AU307" i="1"/>
  <c r="BO307" i="1"/>
  <c r="AN307" i="1"/>
  <c r="AM307" i="1"/>
  <c r="AL307" i="1"/>
  <c r="BJ306" i="1"/>
  <c r="BI306" i="1"/>
  <c r="BH306" i="1"/>
  <c r="BG306" i="1"/>
  <c r="BF306" i="1"/>
  <c r="BE306" i="1"/>
  <c r="BD306" i="1"/>
  <c r="BC306" i="1"/>
  <c r="AV306" i="1"/>
  <c r="BP306" i="1"/>
  <c r="AU306" i="1"/>
  <c r="BO306" i="1"/>
  <c r="AN306" i="1"/>
  <c r="AM306" i="1"/>
  <c r="AL306" i="1"/>
  <c r="BJ305" i="1"/>
  <c r="BI305" i="1"/>
  <c r="BH305" i="1"/>
  <c r="BG305" i="1"/>
  <c r="BF305" i="1"/>
  <c r="BE305" i="1"/>
  <c r="BD305" i="1"/>
  <c r="BC305" i="1"/>
  <c r="AV305" i="1"/>
  <c r="BP305" i="1"/>
  <c r="AU305" i="1"/>
  <c r="BO305" i="1"/>
  <c r="AN305" i="1"/>
  <c r="AM305" i="1"/>
  <c r="AL305" i="1"/>
  <c r="BJ304" i="1"/>
  <c r="BI304" i="1"/>
  <c r="BH304" i="1"/>
  <c r="BG304" i="1"/>
  <c r="BF304" i="1"/>
  <c r="BE304" i="1"/>
  <c r="BD304" i="1"/>
  <c r="BC304" i="1"/>
  <c r="AV304" i="1"/>
  <c r="BP304" i="1"/>
  <c r="AU304" i="1"/>
  <c r="BO304" i="1"/>
  <c r="AN304" i="1"/>
  <c r="AM304" i="1"/>
  <c r="AL304" i="1"/>
  <c r="BJ303" i="1"/>
  <c r="BI303" i="1"/>
  <c r="BH303" i="1"/>
  <c r="BG303" i="1"/>
  <c r="BF303" i="1"/>
  <c r="BE303" i="1"/>
  <c r="BD303" i="1"/>
  <c r="BC303" i="1"/>
  <c r="AV303" i="1"/>
  <c r="BP303" i="1"/>
  <c r="AU303" i="1"/>
  <c r="BO303" i="1"/>
  <c r="AN303" i="1"/>
  <c r="AM303" i="1"/>
  <c r="AL303" i="1"/>
  <c r="BJ302" i="1"/>
  <c r="BI302" i="1"/>
  <c r="BH302" i="1"/>
  <c r="BG302" i="1"/>
  <c r="BF302" i="1"/>
  <c r="BE302" i="1"/>
  <c r="BD302" i="1"/>
  <c r="BC302" i="1"/>
  <c r="AV302" i="1"/>
  <c r="BP302" i="1"/>
  <c r="AU302" i="1"/>
  <c r="BO302" i="1"/>
  <c r="AN302" i="1"/>
  <c r="AM302" i="1"/>
  <c r="AL302" i="1"/>
  <c r="BJ301" i="1"/>
  <c r="BI301" i="1"/>
  <c r="BH301" i="1"/>
  <c r="BG301" i="1"/>
  <c r="BF301" i="1"/>
  <c r="BE301" i="1"/>
  <c r="BD301" i="1"/>
  <c r="BC301" i="1"/>
  <c r="AV301" i="1"/>
  <c r="BP301" i="1"/>
  <c r="AU301" i="1"/>
  <c r="BO301" i="1"/>
  <c r="AN301" i="1"/>
  <c r="AM301" i="1"/>
  <c r="AL301" i="1"/>
  <c r="BJ300" i="1"/>
  <c r="BI300" i="1"/>
  <c r="BH300" i="1"/>
  <c r="BG300" i="1"/>
  <c r="BF300" i="1"/>
  <c r="BE300" i="1"/>
  <c r="BD300" i="1"/>
  <c r="BC300" i="1"/>
  <c r="AV300" i="1"/>
  <c r="BP300" i="1"/>
  <c r="AU300" i="1"/>
  <c r="BO300" i="1"/>
  <c r="AN300" i="1"/>
  <c r="AM300" i="1"/>
  <c r="AL300" i="1"/>
  <c r="BJ299" i="1"/>
  <c r="BI299" i="1"/>
  <c r="BH299" i="1"/>
  <c r="BG299" i="1"/>
  <c r="BF299" i="1"/>
  <c r="BE299" i="1"/>
  <c r="BD299" i="1"/>
  <c r="BC299" i="1"/>
  <c r="AV299" i="1"/>
  <c r="BP299" i="1"/>
  <c r="AU299" i="1"/>
  <c r="BO299" i="1"/>
  <c r="AN299" i="1"/>
  <c r="AM299" i="1"/>
  <c r="AL299" i="1"/>
  <c r="BJ298" i="1"/>
  <c r="BI298" i="1"/>
  <c r="BH298" i="1"/>
  <c r="BG298" i="1"/>
  <c r="BF298" i="1"/>
  <c r="BE298" i="1"/>
  <c r="BD298" i="1"/>
  <c r="BC298" i="1"/>
  <c r="AV298" i="1"/>
  <c r="BP298" i="1"/>
  <c r="AU298" i="1"/>
  <c r="BO298" i="1"/>
  <c r="AN298" i="1"/>
  <c r="AM298" i="1"/>
  <c r="AL298" i="1"/>
  <c r="BJ297" i="1"/>
  <c r="BI297" i="1"/>
  <c r="BH297" i="1"/>
  <c r="BG297" i="1"/>
  <c r="BF297" i="1"/>
  <c r="BE297" i="1"/>
  <c r="BD297" i="1"/>
  <c r="BC297" i="1"/>
  <c r="AV297" i="1"/>
  <c r="BP297" i="1"/>
  <c r="AU297" i="1"/>
  <c r="BO297" i="1"/>
  <c r="AN297" i="1"/>
  <c r="AM297" i="1"/>
  <c r="AL297" i="1"/>
  <c r="BJ296" i="1"/>
  <c r="BI296" i="1"/>
  <c r="BH296" i="1"/>
  <c r="BG296" i="1"/>
  <c r="BF296" i="1"/>
  <c r="BE296" i="1"/>
  <c r="BD296" i="1"/>
  <c r="BC296" i="1"/>
  <c r="AV296" i="1"/>
  <c r="BP296" i="1"/>
  <c r="AU296" i="1"/>
  <c r="BO296" i="1"/>
  <c r="AN296" i="1"/>
  <c r="AM296" i="1"/>
  <c r="AL296" i="1"/>
  <c r="BJ295" i="1"/>
  <c r="BI295" i="1"/>
  <c r="BH295" i="1"/>
  <c r="BG295" i="1"/>
  <c r="BF295" i="1"/>
  <c r="BE295" i="1"/>
  <c r="BD295" i="1"/>
  <c r="BC295" i="1"/>
  <c r="AV295" i="1"/>
  <c r="BP295" i="1"/>
  <c r="AU295" i="1"/>
  <c r="BO295" i="1"/>
  <c r="AN295" i="1"/>
  <c r="AM295" i="1"/>
  <c r="AL295" i="1"/>
  <c r="BJ294" i="1"/>
  <c r="BI294" i="1"/>
  <c r="BH294" i="1"/>
  <c r="BG294" i="1"/>
  <c r="BF294" i="1"/>
  <c r="BE294" i="1"/>
  <c r="BD294" i="1"/>
  <c r="BC294" i="1"/>
  <c r="AV294" i="1"/>
  <c r="BP294" i="1"/>
  <c r="AU294" i="1"/>
  <c r="BO294" i="1"/>
  <c r="AN294" i="1"/>
  <c r="AM294" i="1"/>
  <c r="AL294" i="1"/>
  <c r="BJ293" i="1"/>
  <c r="BI293" i="1"/>
  <c r="BH293" i="1"/>
  <c r="BG293" i="1"/>
  <c r="BF293" i="1"/>
  <c r="BE293" i="1"/>
  <c r="BD293" i="1"/>
  <c r="BC293" i="1"/>
  <c r="AV293" i="1"/>
  <c r="BP293" i="1"/>
  <c r="AU293" i="1"/>
  <c r="BO293" i="1"/>
  <c r="AN293" i="1"/>
  <c r="AM293" i="1"/>
  <c r="AL293" i="1"/>
  <c r="BJ292" i="1"/>
  <c r="BI292" i="1"/>
  <c r="BH292" i="1"/>
  <c r="BG292" i="1"/>
  <c r="BF292" i="1"/>
  <c r="BE292" i="1"/>
  <c r="BD292" i="1"/>
  <c r="BC292" i="1"/>
  <c r="AV292" i="1"/>
  <c r="BP292" i="1"/>
  <c r="AU292" i="1"/>
  <c r="BO292" i="1"/>
  <c r="AN292" i="1"/>
  <c r="AM292" i="1"/>
  <c r="AL292" i="1"/>
  <c r="BJ291" i="1"/>
  <c r="BI291" i="1"/>
  <c r="BH291" i="1"/>
  <c r="BG291" i="1"/>
  <c r="BF291" i="1"/>
  <c r="BE291" i="1"/>
  <c r="BD291" i="1"/>
  <c r="BC291" i="1"/>
  <c r="AV291" i="1"/>
  <c r="BP291" i="1"/>
  <c r="AU291" i="1"/>
  <c r="BO291" i="1"/>
  <c r="AN291" i="1"/>
  <c r="AM291" i="1"/>
  <c r="AL291" i="1"/>
  <c r="BJ290" i="1"/>
  <c r="BI290" i="1"/>
  <c r="BH290" i="1"/>
  <c r="BG290" i="1"/>
  <c r="BF290" i="1"/>
  <c r="BE290" i="1"/>
  <c r="BD290" i="1"/>
  <c r="BC290" i="1"/>
  <c r="AV290" i="1"/>
  <c r="BP290" i="1"/>
  <c r="AU290" i="1"/>
  <c r="BO290" i="1"/>
  <c r="AN290" i="1"/>
  <c r="AM290" i="1"/>
  <c r="AL290" i="1"/>
  <c r="BJ289" i="1"/>
  <c r="BI289" i="1"/>
  <c r="BH289" i="1"/>
  <c r="BG289" i="1"/>
  <c r="BF289" i="1"/>
  <c r="BE289" i="1"/>
  <c r="BD289" i="1"/>
  <c r="BC289" i="1"/>
  <c r="AV289" i="1"/>
  <c r="BP289" i="1"/>
  <c r="AU289" i="1"/>
  <c r="BO289" i="1"/>
  <c r="AN289" i="1"/>
  <c r="AM289" i="1"/>
  <c r="AL289" i="1"/>
  <c r="BJ288" i="1"/>
  <c r="BI288" i="1"/>
  <c r="BH288" i="1"/>
  <c r="BG288" i="1"/>
  <c r="BF288" i="1"/>
  <c r="BE288" i="1"/>
  <c r="BD288" i="1"/>
  <c r="BC288" i="1"/>
  <c r="AV288" i="1"/>
  <c r="BP288" i="1"/>
  <c r="AU288" i="1"/>
  <c r="BO288" i="1"/>
  <c r="AN288" i="1"/>
  <c r="AM288" i="1"/>
  <c r="AL288" i="1"/>
  <c r="BJ287" i="1"/>
  <c r="BI287" i="1"/>
  <c r="BH287" i="1"/>
  <c r="BG287" i="1"/>
  <c r="BF287" i="1"/>
  <c r="BE287" i="1"/>
  <c r="BD287" i="1"/>
  <c r="BC287" i="1"/>
  <c r="AV287" i="1"/>
  <c r="BP287" i="1"/>
  <c r="AU287" i="1"/>
  <c r="BO287" i="1"/>
  <c r="AN287" i="1"/>
  <c r="AM287" i="1"/>
  <c r="AL287" i="1"/>
  <c r="BJ286" i="1"/>
  <c r="BI286" i="1"/>
  <c r="BH286" i="1"/>
  <c r="BG286" i="1"/>
  <c r="BF286" i="1"/>
  <c r="BE286" i="1"/>
  <c r="BD286" i="1"/>
  <c r="BC286" i="1"/>
  <c r="AV286" i="1"/>
  <c r="BP286" i="1"/>
  <c r="AU286" i="1"/>
  <c r="BO286" i="1"/>
  <c r="AN286" i="1"/>
  <c r="AM286" i="1"/>
  <c r="AL286" i="1"/>
  <c r="BJ285" i="1"/>
  <c r="BI285" i="1"/>
  <c r="BH285" i="1"/>
  <c r="BG285" i="1"/>
  <c r="BF285" i="1"/>
  <c r="BE285" i="1"/>
  <c r="BD285" i="1"/>
  <c r="BC285" i="1"/>
  <c r="AV285" i="1"/>
  <c r="BP285" i="1"/>
  <c r="AU285" i="1"/>
  <c r="BO285" i="1"/>
  <c r="AN285" i="1"/>
  <c r="AM285" i="1"/>
  <c r="AL285" i="1"/>
  <c r="BJ284" i="1"/>
  <c r="BI284" i="1"/>
  <c r="BH284" i="1"/>
  <c r="BG284" i="1"/>
  <c r="BF284" i="1"/>
  <c r="BE284" i="1"/>
  <c r="BD284" i="1"/>
  <c r="BC284" i="1"/>
  <c r="AV284" i="1"/>
  <c r="BP284" i="1"/>
  <c r="AU284" i="1"/>
  <c r="BO284" i="1"/>
  <c r="AN284" i="1"/>
  <c r="AM284" i="1"/>
  <c r="AL284" i="1"/>
  <c r="BJ283" i="1"/>
  <c r="BI283" i="1"/>
  <c r="BH283" i="1"/>
  <c r="BG283" i="1"/>
  <c r="BF283" i="1"/>
  <c r="BE283" i="1"/>
  <c r="BD283" i="1"/>
  <c r="BC283" i="1"/>
  <c r="AV283" i="1"/>
  <c r="BP283" i="1"/>
  <c r="AU283" i="1"/>
  <c r="BO283" i="1"/>
  <c r="AN283" i="1"/>
  <c r="AM283" i="1"/>
  <c r="AL283" i="1"/>
  <c r="BJ282" i="1"/>
  <c r="BI282" i="1"/>
  <c r="BH282" i="1"/>
  <c r="BG282" i="1"/>
  <c r="BF282" i="1"/>
  <c r="BE282" i="1"/>
  <c r="BD282" i="1"/>
  <c r="BC282" i="1"/>
  <c r="AV282" i="1"/>
  <c r="BP282" i="1"/>
  <c r="AU282" i="1"/>
  <c r="BO282" i="1"/>
  <c r="AN282" i="1"/>
  <c r="AM282" i="1"/>
  <c r="AL282" i="1"/>
  <c r="BJ281" i="1"/>
  <c r="BI281" i="1"/>
  <c r="BH281" i="1"/>
  <c r="BG281" i="1"/>
  <c r="BF281" i="1"/>
  <c r="BE281" i="1"/>
  <c r="BD281" i="1"/>
  <c r="BC281" i="1"/>
  <c r="AV281" i="1"/>
  <c r="BP281" i="1"/>
  <c r="AU281" i="1"/>
  <c r="BO281" i="1"/>
  <c r="AN281" i="1"/>
  <c r="AM281" i="1"/>
  <c r="AL281" i="1"/>
  <c r="BJ280" i="1"/>
  <c r="BI280" i="1"/>
  <c r="BH280" i="1"/>
  <c r="BG280" i="1"/>
  <c r="BF280" i="1"/>
  <c r="BE280" i="1"/>
  <c r="BD280" i="1"/>
  <c r="BC280" i="1"/>
  <c r="AV280" i="1"/>
  <c r="BP280" i="1"/>
  <c r="AU280" i="1"/>
  <c r="BO280" i="1"/>
  <c r="AN280" i="1"/>
  <c r="AM280" i="1"/>
  <c r="AL280" i="1"/>
  <c r="BJ279" i="1"/>
  <c r="BI279" i="1"/>
  <c r="BH279" i="1"/>
  <c r="BG279" i="1"/>
  <c r="BF279" i="1"/>
  <c r="BE279" i="1"/>
  <c r="BD279" i="1"/>
  <c r="BC279" i="1"/>
  <c r="AV279" i="1"/>
  <c r="BP279" i="1"/>
  <c r="AU279" i="1"/>
  <c r="BO279" i="1"/>
  <c r="AN279" i="1"/>
  <c r="AM279" i="1"/>
  <c r="AL279" i="1"/>
  <c r="BJ278" i="1"/>
  <c r="BI278" i="1"/>
  <c r="BH278" i="1"/>
  <c r="BG278" i="1"/>
  <c r="BF278" i="1"/>
  <c r="BE278" i="1"/>
  <c r="BD278" i="1"/>
  <c r="BC278" i="1"/>
  <c r="AV278" i="1"/>
  <c r="BP278" i="1"/>
  <c r="AU278" i="1"/>
  <c r="BO278" i="1"/>
  <c r="AN278" i="1"/>
  <c r="AM278" i="1"/>
  <c r="AL278" i="1"/>
  <c r="BJ277" i="1"/>
  <c r="BI277" i="1"/>
  <c r="BH277" i="1"/>
  <c r="BG277" i="1"/>
  <c r="BF277" i="1"/>
  <c r="BE277" i="1"/>
  <c r="BD277" i="1"/>
  <c r="BC277" i="1"/>
  <c r="AV277" i="1"/>
  <c r="BP277" i="1"/>
  <c r="AU277" i="1"/>
  <c r="BO277" i="1"/>
  <c r="AN277" i="1"/>
  <c r="AM277" i="1"/>
  <c r="AL277" i="1"/>
  <c r="BJ276" i="1"/>
  <c r="BI276" i="1"/>
  <c r="BH276" i="1"/>
  <c r="BG276" i="1"/>
  <c r="BF276" i="1"/>
  <c r="BE276" i="1"/>
  <c r="BD276" i="1"/>
  <c r="BC276" i="1"/>
  <c r="AV276" i="1"/>
  <c r="BP276" i="1"/>
  <c r="AU276" i="1"/>
  <c r="BO276" i="1"/>
  <c r="AN276" i="1"/>
  <c r="AM276" i="1"/>
  <c r="AL276" i="1"/>
  <c r="BJ275" i="1"/>
  <c r="BI275" i="1"/>
  <c r="BH275" i="1"/>
  <c r="BG275" i="1"/>
  <c r="BF275" i="1"/>
  <c r="BE275" i="1"/>
  <c r="BD275" i="1"/>
  <c r="BC275" i="1"/>
  <c r="AV275" i="1"/>
  <c r="BP275" i="1"/>
  <c r="AU275" i="1"/>
  <c r="BO275" i="1"/>
  <c r="AN275" i="1"/>
  <c r="AM275" i="1"/>
  <c r="AL275" i="1"/>
  <c r="BJ274" i="1"/>
  <c r="BI274" i="1"/>
  <c r="BH274" i="1"/>
  <c r="BG274" i="1"/>
  <c r="BF274" i="1"/>
  <c r="BE274" i="1"/>
  <c r="BD274" i="1"/>
  <c r="BC274" i="1"/>
  <c r="AV274" i="1"/>
  <c r="BP274" i="1"/>
  <c r="AU274" i="1"/>
  <c r="BO274" i="1"/>
  <c r="AN274" i="1"/>
  <c r="AM274" i="1"/>
  <c r="AL274" i="1"/>
  <c r="BJ273" i="1"/>
  <c r="BI273" i="1"/>
  <c r="BH273" i="1"/>
  <c r="BG273" i="1"/>
  <c r="BF273" i="1"/>
  <c r="BE273" i="1"/>
  <c r="BD273" i="1"/>
  <c r="BC273" i="1"/>
  <c r="AV273" i="1"/>
  <c r="BP273" i="1"/>
  <c r="AU273" i="1"/>
  <c r="BO273" i="1"/>
  <c r="AN273" i="1"/>
  <c r="AM273" i="1"/>
  <c r="AL273" i="1"/>
  <c r="BJ272" i="1"/>
  <c r="BI272" i="1"/>
  <c r="BH272" i="1"/>
  <c r="BG272" i="1"/>
  <c r="BF272" i="1"/>
  <c r="BE272" i="1"/>
  <c r="BD272" i="1"/>
  <c r="BC272" i="1"/>
  <c r="AV272" i="1"/>
  <c r="BP272" i="1"/>
  <c r="AU272" i="1"/>
  <c r="BO272" i="1"/>
  <c r="AN272" i="1"/>
  <c r="AM272" i="1"/>
  <c r="AL272" i="1"/>
  <c r="BJ271" i="1"/>
  <c r="BI271" i="1"/>
  <c r="BH271" i="1"/>
  <c r="BG271" i="1"/>
  <c r="BF271" i="1"/>
  <c r="BE271" i="1"/>
  <c r="BD271" i="1"/>
  <c r="BC271" i="1"/>
  <c r="AV271" i="1"/>
  <c r="BP271" i="1"/>
  <c r="AU271" i="1"/>
  <c r="BO271" i="1"/>
  <c r="AN271" i="1"/>
  <c r="AM271" i="1"/>
  <c r="AL271" i="1"/>
  <c r="BJ270" i="1"/>
  <c r="BI270" i="1"/>
  <c r="BH270" i="1"/>
  <c r="BG270" i="1"/>
  <c r="BF270" i="1"/>
  <c r="BE270" i="1"/>
  <c r="BD270" i="1"/>
  <c r="BC270" i="1"/>
  <c r="AV270" i="1"/>
  <c r="BP270" i="1"/>
  <c r="AU270" i="1"/>
  <c r="BO270" i="1"/>
  <c r="AN270" i="1"/>
  <c r="AM270" i="1"/>
  <c r="AL270" i="1"/>
  <c r="BJ269" i="1"/>
  <c r="BI269" i="1"/>
  <c r="BH269" i="1"/>
  <c r="BG269" i="1"/>
  <c r="BF269" i="1"/>
  <c r="BE269" i="1"/>
  <c r="BD269" i="1"/>
  <c r="BC269" i="1"/>
  <c r="AV269" i="1"/>
  <c r="BP269" i="1"/>
  <c r="AU269" i="1"/>
  <c r="BO269" i="1"/>
  <c r="AN269" i="1"/>
  <c r="AM269" i="1"/>
  <c r="AL269" i="1"/>
  <c r="BJ268" i="1"/>
  <c r="BI268" i="1"/>
  <c r="BH268" i="1"/>
  <c r="BG268" i="1"/>
  <c r="BF268" i="1"/>
  <c r="BE268" i="1"/>
  <c r="BD268" i="1"/>
  <c r="BC268" i="1"/>
  <c r="AV268" i="1"/>
  <c r="BP268" i="1"/>
  <c r="AU268" i="1"/>
  <c r="BO268" i="1"/>
  <c r="AN268" i="1"/>
  <c r="AM268" i="1"/>
  <c r="AL268" i="1"/>
  <c r="BJ267" i="1"/>
  <c r="BI267" i="1"/>
  <c r="BH267" i="1"/>
  <c r="BG267" i="1"/>
  <c r="BF267" i="1"/>
  <c r="BE267" i="1"/>
  <c r="BD267" i="1"/>
  <c r="BC267" i="1"/>
  <c r="AV267" i="1"/>
  <c r="BP267" i="1"/>
  <c r="AU267" i="1"/>
  <c r="BO267" i="1"/>
  <c r="AN267" i="1"/>
  <c r="AM267" i="1"/>
  <c r="AL267" i="1"/>
  <c r="BJ266" i="1"/>
  <c r="BI266" i="1"/>
  <c r="BH266" i="1"/>
  <c r="BG266" i="1"/>
  <c r="BF266" i="1"/>
  <c r="BE266" i="1"/>
  <c r="BD266" i="1"/>
  <c r="BC266" i="1"/>
  <c r="AV266" i="1"/>
  <c r="BP266" i="1"/>
  <c r="AU266" i="1"/>
  <c r="BO266" i="1"/>
  <c r="AN266" i="1"/>
  <c r="AM266" i="1"/>
  <c r="AL266" i="1"/>
  <c r="BJ265" i="1"/>
  <c r="BI265" i="1"/>
  <c r="BH265" i="1"/>
  <c r="BG265" i="1"/>
  <c r="BF265" i="1"/>
  <c r="BE265" i="1"/>
  <c r="BD265" i="1"/>
  <c r="BC265" i="1"/>
  <c r="AV265" i="1"/>
  <c r="BP265" i="1"/>
  <c r="AU265" i="1"/>
  <c r="BO265" i="1"/>
  <c r="AN265" i="1"/>
  <c r="AM265" i="1"/>
  <c r="AL265" i="1"/>
  <c r="BJ264" i="1"/>
  <c r="BI264" i="1"/>
  <c r="BH264" i="1"/>
  <c r="BG264" i="1"/>
  <c r="BF264" i="1"/>
  <c r="BE264" i="1"/>
  <c r="BD264" i="1"/>
  <c r="BC264" i="1"/>
  <c r="AV264" i="1"/>
  <c r="BP264" i="1"/>
  <c r="AU264" i="1"/>
  <c r="BO264" i="1"/>
  <c r="AN264" i="1"/>
  <c r="AM264" i="1"/>
  <c r="AL264" i="1"/>
  <c r="BJ263" i="1"/>
  <c r="BI263" i="1"/>
  <c r="BH263" i="1"/>
  <c r="BG263" i="1"/>
  <c r="BF263" i="1"/>
  <c r="BE263" i="1"/>
  <c r="BD263" i="1"/>
  <c r="BC263" i="1"/>
  <c r="AV263" i="1"/>
  <c r="BP263" i="1"/>
  <c r="AU263" i="1"/>
  <c r="BO263" i="1"/>
  <c r="AN263" i="1"/>
  <c r="AM263" i="1"/>
  <c r="AL263" i="1"/>
  <c r="BJ262" i="1"/>
  <c r="BI262" i="1"/>
  <c r="BH262" i="1"/>
  <c r="BG262" i="1"/>
  <c r="BF262" i="1"/>
  <c r="BE262" i="1"/>
  <c r="BD262" i="1"/>
  <c r="BC262" i="1"/>
  <c r="AV262" i="1"/>
  <c r="BP262" i="1"/>
  <c r="AU262" i="1"/>
  <c r="BO262" i="1"/>
  <c r="AN262" i="1"/>
  <c r="AM262" i="1"/>
  <c r="AL262" i="1"/>
  <c r="BJ261" i="1"/>
  <c r="BI261" i="1"/>
  <c r="BH261" i="1"/>
  <c r="BG261" i="1"/>
  <c r="BF261" i="1"/>
  <c r="BE261" i="1"/>
  <c r="BD261" i="1"/>
  <c r="BC261" i="1"/>
  <c r="AV261" i="1"/>
  <c r="BP261" i="1"/>
  <c r="AU261" i="1"/>
  <c r="BO261" i="1"/>
  <c r="AN261" i="1"/>
  <c r="AM261" i="1"/>
  <c r="AL261" i="1"/>
  <c r="BJ260" i="1"/>
  <c r="BI260" i="1"/>
  <c r="BH260" i="1"/>
  <c r="BG260" i="1"/>
  <c r="BF260" i="1"/>
  <c r="BE260" i="1"/>
  <c r="BD260" i="1"/>
  <c r="BC260" i="1"/>
  <c r="AV260" i="1"/>
  <c r="BP260" i="1"/>
  <c r="AU260" i="1"/>
  <c r="BO260" i="1"/>
  <c r="AN260" i="1"/>
  <c r="AM260" i="1"/>
  <c r="AL260" i="1"/>
  <c r="BJ259" i="1"/>
  <c r="BI259" i="1"/>
  <c r="BH259" i="1"/>
  <c r="BG259" i="1"/>
  <c r="BF259" i="1"/>
  <c r="BE259" i="1"/>
  <c r="BD259" i="1"/>
  <c r="BC259" i="1"/>
  <c r="AV259" i="1"/>
  <c r="BP259" i="1"/>
  <c r="AU259" i="1"/>
  <c r="BO259" i="1"/>
  <c r="AN259" i="1"/>
  <c r="AM259" i="1"/>
  <c r="AL259" i="1"/>
  <c r="BJ258" i="1"/>
  <c r="BI258" i="1"/>
  <c r="BH258" i="1"/>
  <c r="BG258" i="1"/>
  <c r="BF258" i="1"/>
  <c r="BE258" i="1"/>
  <c r="BD258" i="1"/>
  <c r="BC258" i="1"/>
  <c r="AV258" i="1"/>
  <c r="BP258" i="1"/>
  <c r="AU258" i="1"/>
  <c r="BO258" i="1"/>
  <c r="AN258" i="1"/>
  <c r="AM258" i="1"/>
  <c r="AL258" i="1"/>
  <c r="BJ257" i="1"/>
  <c r="BI257" i="1"/>
  <c r="BH257" i="1"/>
  <c r="BG257" i="1"/>
  <c r="BF257" i="1"/>
  <c r="BE257" i="1"/>
  <c r="BD257" i="1"/>
  <c r="BC257" i="1"/>
  <c r="AV257" i="1"/>
  <c r="BP257" i="1"/>
  <c r="AU257" i="1"/>
  <c r="BO257" i="1"/>
  <c r="AN257" i="1"/>
  <c r="AM257" i="1"/>
  <c r="AL257" i="1"/>
  <c r="BJ256" i="1"/>
  <c r="BI256" i="1"/>
  <c r="BH256" i="1"/>
  <c r="BG256" i="1"/>
  <c r="BF256" i="1"/>
  <c r="BE256" i="1"/>
  <c r="BD256" i="1"/>
  <c r="BC256" i="1"/>
  <c r="AV256" i="1"/>
  <c r="BP256" i="1"/>
  <c r="AU256" i="1"/>
  <c r="BO256" i="1"/>
  <c r="AN256" i="1"/>
  <c r="AM256" i="1"/>
  <c r="AL256" i="1"/>
  <c r="BJ255" i="1"/>
  <c r="BI255" i="1"/>
  <c r="BH255" i="1"/>
  <c r="BG255" i="1"/>
  <c r="BF255" i="1"/>
  <c r="BE255" i="1"/>
  <c r="BD255" i="1"/>
  <c r="BC255" i="1"/>
  <c r="AV255" i="1"/>
  <c r="BP255" i="1"/>
  <c r="AU255" i="1"/>
  <c r="BO255" i="1"/>
  <c r="AN255" i="1"/>
  <c r="AM255" i="1"/>
  <c r="AL255" i="1"/>
  <c r="BJ254" i="1"/>
  <c r="BI254" i="1"/>
  <c r="BH254" i="1"/>
  <c r="BG254" i="1"/>
  <c r="BF254" i="1"/>
  <c r="BE254" i="1"/>
  <c r="BD254" i="1"/>
  <c r="BC254" i="1"/>
  <c r="AV254" i="1"/>
  <c r="BP254" i="1"/>
  <c r="AU254" i="1"/>
  <c r="BO254" i="1"/>
  <c r="AN254" i="1"/>
  <c r="AM254" i="1"/>
  <c r="AL254" i="1"/>
  <c r="BJ253" i="1"/>
  <c r="BI253" i="1"/>
  <c r="BH253" i="1"/>
  <c r="BG253" i="1"/>
  <c r="BF253" i="1"/>
  <c r="BE253" i="1"/>
  <c r="BD253" i="1"/>
  <c r="BC253" i="1"/>
  <c r="AV253" i="1"/>
  <c r="BP253" i="1"/>
  <c r="AU253" i="1"/>
  <c r="BO253" i="1"/>
  <c r="AN253" i="1"/>
  <c r="AM253" i="1"/>
  <c r="AL253" i="1"/>
  <c r="BJ252" i="1"/>
  <c r="BI252" i="1"/>
  <c r="BH252" i="1"/>
  <c r="BG252" i="1"/>
  <c r="BF252" i="1"/>
  <c r="BE252" i="1"/>
  <c r="BD252" i="1"/>
  <c r="BC252" i="1"/>
  <c r="AV252" i="1"/>
  <c r="BP252" i="1"/>
  <c r="AU252" i="1"/>
  <c r="BO252" i="1"/>
  <c r="AN252" i="1"/>
  <c r="AM252" i="1"/>
  <c r="AL252" i="1"/>
  <c r="BJ251" i="1"/>
  <c r="BI251" i="1"/>
  <c r="BH251" i="1"/>
  <c r="BG251" i="1"/>
  <c r="BF251" i="1"/>
  <c r="BE251" i="1"/>
  <c r="BD251" i="1"/>
  <c r="BC251" i="1"/>
  <c r="AV251" i="1"/>
  <c r="BP251" i="1"/>
  <c r="AU251" i="1"/>
  <c r="BO251" i="1"/>
  <c r="AN251" i="1"/>
  <c r="AM251" i="1"/>
  <c r="AL251" i="1"/>
  <c r="BJ250" i="1"/>
  <c r="BI250" i="1"/>
  <c r="BH250" i="1"/>
  <c r="BG250" i="1"/>
  <c r="BF250" i="1"/>
  <c r="BE250" i="1"/>
  <c r="BD250" i="1"/>
  <c r="BC250" i="1"/>
  <c r="AV250" i="1"/>
  <c r="BP250" i="1"/>
  <c r="AU250" i="1"/>
  <c r="BO250" i="1"/>
  <c r="AN250" i="1"/>
  <c r="AM250" i="1"/>
  <c r="AL250" i="1"/>
  <c r="BJ249" i="1"/>
  <c r="BI249" i="1"/>
  <c r="BH249" i="1"/>
  <c r="BG249" i="1"/>
  <c r="BF249" i="1"/>
  <c r="BE249" i="1"/>
  <c r="BD249" i="1"/>
  <c r="BC249" i="1"/>
  <c r="AV249" i="1"/>
  <c r="BP249" i="1"/>
  <c r="AU249" i="1"/>
  <c r="BO249" i="1"/>
  <c r="AN249" i="1"/>
  <c r="AM249" i="1"/>
  <c r="AL249" i="1"/>
  <c r="BJ248" i="1"/>
  <c r="BI248" i="1"/>
  <c r="BH248" i="1"/>
  <c r="BG248" i="1"/>
  <c r="BF248" i="1"/>
  <c r="BE248" i="1"/>
  <c r="BD248" i="1"/>
  <c r="BC248" i="1"/>
  <c r="AV248" i="1"/>
  <c r="BP248" i="1"/>
  <c r="AU248" i="1"/>
  <c r="BO248" i="1"/>
  <c r="AN248" i="1"/>
  <c r="AM248" i="1"/>
  <c r="AL248" i="1"/>
  <c r="BJ247" i="1"/>
  <c r="BI247" i="1"/>
  <c r="BH247" i="1"/>
  <c r="BG247" i="1"/>
  <c r="BF247" i="1"/>
  <c r="BE247" i="1"/>
  <c r="BD247" i="1"/>
  <c r="BC247" i="1"/>
  <c r="AV247" i="1"/>
  <c r="BP247" i="1"/>
  <c r="AU247" i="1"/>
  <c r="BO247" i="1"/>
  <c r="AN247" i="1"/>
  <c r="AM247" i="1"/>
  <c r="AL247" i="1"/>
  <c r="BJ246" i="1"/>
  <c r="BI246" i="1"/>
  <c r="BH246" i="1"/>
  <c r="BG246" i="1"/>
  <c r="BF246" i="1"/>
  <c r="BE246" i="1"/>
  <c r="BD246" i="1"/>
  <c r="BC246" i="1"/>
  <c r="AV246" i="1"/>
  <c r="BP246" i="1"/>
  <c r="AU246" i="1"/>
  <c r="BO246" i="1"/>
  <c r="AN246" i="1"/>
  <c r="AM246" i="1"/>
  <c r="AL246" i="1"/>
  <c r="BJ245" i="1"/>
  <c r="BI245" i="1"/>
  <c r="BH245" i="1"/>
  <c r="BG245" i="1"/>
  <c r="BF245" i="1"/>
  <c r="BE245" i="1"/>
  <c r="BD245" i="1"/>
  <c r="BC245" i="1"/>
  <c r="AV245" i="1"/>
  <c r="BP245" i="1"/>
  <c r="AU245" i="1"/>
  <c r="BO245" i="1"/>
  <c r="AN245" i="1"/>
  <c r="AM245" i="1"/>
  <c r="AL245" i="1"/>
  <c r="BJ244" i="1"/>
  <c r="BI244" i="1"/>
  <c r="BH244" i="1"/>
  <c r="BG244" i="1"/>
  <c r="BF244" i="1"/>
  <c r="BE244" i="1"/>
  <c r="BD244" i="1"/>
  <c r="BC244" i="1"/>
  <c r="AV244" i="1"/>
  <c r="BP244" i="1"/>
  <c r="AU244" i="1"/>
  <c r="BO244" i="1"/>
  <c r="AN244" i="1"/>
  <c r="AM244" i="1"/>
  <c r="AL244" i="1"/>
  <c r="BJ243" i="1"/>
  <c r="BI243" i="1"/>
  <c r="BH243" i="1"/>
  <c r="BG243" i="1"/>
  <c r="BF243" i="1"/>
  <c r="BE243" i="1"/>
  <c r="BD243" i="1"/>
  <c r="BC243" i="1"/>
  <c r="AV243" i="1"/>
  <c r="BP243" i="1"/>
  <c r="AU243" i="1"/>
  <c r="BO243" i="1"/>
  <c r="AN243" i="1"/>
  <c r="AM243" i="1"/>
  <c r="AL243" i="1"/>
  <c r="BJ242" i="1"/>
  <c r="BI242" i="1"/>
  <c r="BH242" i="1"/>
  <c r="BG242" i="1"/>
  <c r="BF242" i="1"/>
  <c r="BE242" i="1"/>
  <c r="BD242" i="1"/>
  <c r="BC242" i="1"/>
  <c r="AV242" i="1"/>
  <c r="BP242" i="1"/>
  <c r="AU242" i="1"/>
  <c r="BO242" i="1"/>
  <c r="AN242" i="1"/>
  <c r="AM242" i="1"/>
  <c r="AL242" i="1"/>
  <c r="BJ241" i="1"/>
  <c r="BI241" i="1"/>
  <c r="BH241" i="1"/>
  <c r="BG241" i="1"/>
  <c r="BF241" i="1"/>
  <c r="BE241" i="1"/>
  <c r="BD241" i="1"/>
  <c r="BC241" i="1"/>
  <c r="AV241" i="1"/>
  <c r="BP241" i="1"/>
  <c r="AU241" i="1"/>
  <c r="BO241" i="1"/>
  <c r="AN241" i="1"/>
  <c r="AM241" i="1"/>
  <c r="AL241" i="1"/>
  <c r="BJ240" i="1"/>
  <c r="BI240" i="1"/>
  <c r="BH240" i="1"/>
  <c r="BG240" i="1"/>
  <c r="BF240" i="1"/>
  <c r="BE240" i="1"/>
  <c r="BD240" i="1"/>
  <c r="BC240" i="1"/>
  <c r="AV240" i="1"/>
  <c r="BP240" i="1"/>
  <c r="AU240" i="1"/>
  <c r="BO240" i="1"/>
  <c r="AN240" i="1"/>
  <c r="AM240" i="1"/>
  <c r="AL240" i="1"/>
  <c r="BJ239" i="1"/>
  <c r="BI239" i="1"/>
  <c r="BH239" i="1"/>
  <c r="BG239" i="1"/>
  <c r="BF239" i="1"/>
  <c r="BE239" i="1"/>
  <c r="BD239" i="1"/>
  <c r="BC239" i="1"/>
  <c r="AV239" i="1"/>
  <c r="BP239" i="1"/>
  <c r="AU239" i="1"/>
  <c r="BO239" i="1"/>
  <c r="AN239" i="1"/>
  <c r="AM239" i="1"/>
  <c r="AL239" i="1"/>
  <c r="BJ238" i="1"/>
  <c r="BI238" i="1"/>
  <c r="BH238" i="1"/>
  <c r="BG238" i="1"/>
  <c r="BF238" i="1"/>
  <c r="BE238" i="1"/>
  <c r="BD238" i="1"/>
  <c r="BC238" i="1"/>
  <c r="AV238" i="1"/>
  <c r="BP238" i="1"/>
  <c r="AU238" i="1"/>
  <c r="BO238" i="1"/>
  <c r="AN238" i="1"/>
  <c r="AM238" i="1"/>
  <c r="AL238" i="1"/>
  <c r="BJ237" i="1"/>
  <c r="BI237" i="1"/>
  <c r="BH237" i="1"/>
  <c r="BG237" i="1"/>
  <c r="BF237" i="1"/>
  <c r="BE237" i="1"/>
  <c r="BD237" i="1"/>
  <c r="BC237" i="1"/>
  <c r="AV237" i="1"/>
  <c r="BP237" i="1"/>
  <c r="AU237" i="1"/>
  <c r="BO237" i="1"/>
  <c r="AN237" i="1"/>
  <c r="AM237" i="1"/>
  <c r="AL237" i="1"/>
  <c r="BJ236" i="1"/>
  <c r="BI236" i="1"/>
  <c r="BH236" i="1"/>
  <c r="BG236" i="1"/>
  <c r="BF236" i="1"/>
  <c r="BE236" i="1"/>
  <c r="BD236" i="1"/>
  <c r="BC236" i="1"/>
  <c r="AV236" i="1"/>
  <c r="BP236" i="1"/>
  <c r="AU236" i="1"/>
  <c r="BO236" i="1"/>
  <c r="AN236" i="1"/>
  <c r="AM236" i="1"/>
  <c r="AL236" i="1"/>
  <c r="BJ235" i="1"/>
  <c r="BI235" i="1"/>
  <c r="BH235" i="1"/>
  <c r="BG235" i="1"/>
  <c r="BF235" i="1"/>
  <c r="BE235" i="1"/>
  <c r="BD235" i="1"/>
  <c r="BC235" i="1"/>
  <c r="AV235" i="1"/>
  <c r="BP235" i="1"/>
  <c r="AU235" i="1"/>
  <c r="BO235" i="1"/>
  <c r="AN235" i="1"/>
  <c r="AM235" i="1"/>
  <c r="AL235" i="1"/>
  <c r="BJ234" i="1"/>
  <c r="BI234" i="1"/>
  <c r="BH234" i="1"/>
  <c r="BG234" i="1"/>
  <c r="BF234" i="1"/>
  <c r="BE234" i="1"/>
  <c r="BD234" i="1"/>
  <c r="BC234" i="1"/>
  <c r="AV234" i="1"/>
  <c r="BP234" i="1"/>
  <c r="AU234" i="1"/>
  <c r="BO234" i="1"/>
  <c r="AN234" i="1"/>
  <c r="AM234" i="1"/>
  <c r="AL234" i="1"/>
  <c r="BJ233" i="1"/>
  <c r="BI233" i="1"/>
  <c r="BH233" i="1"/>
  <c r="BG233" i="1"/>
  <c r="BF233" i="1"/>
  <c r="BE233" i="1"/>
  <c r="BD233" i="1"/>
  <c r="BC233" i="1"/>
  <c r="AV233" i="1"/>
  <c r="BP233" i="1"/>
  <c r="AU233" i="1"/>
  <c r="BO233" i="1"/>
  <c r="AN233" i="1"/>
  <c r="AM233" i="1"/>
  <c r="AL233" i="1"/>
  <c r="BJ232" i="1"/>
  <c r="BI232" i="1"/>
  <c r="BH232" i="1"/>
  <c r="BG232" i="1"/>
  <c r="BF232" i="1"/>
  <c r="BE232" i="1"/>
  <c r="BD232" i="1"/>
  <c r="BC232" i="1"/>
  <c r="AV232" i="1"/>
  <c r="BP232" i="1"/>
  <c r="AU232" i="1"/>
  <c r="BO232" i="1"/>
  <c r="AN232" i="1"/>
  <c r="AM232" i="1"/>
  <c r="AL232" i="1"/>
  <c r="BJ231" i="1"/>
  <c r="BI231" i="1"/>
  <c r="BH231" i="1"/>
  <c r="BG231" i="1"/>
  <c r="BF231" i="1"/>
  <c r="BE231" i="1"/>
  <c r="BD231" i="1"/>
  <c r="BC231" i="1"/>
  <c r="AV231" i="1"/>
  <c r="BP231" i="1"/>
  <c r="AU231" i="1"/>
  <c r="BO231" i="1"/>
  <c r="AN231" i="1"/>
  <c r="AM231" i="1"/>
  <c r="AL231" i="1"/>
  <c r="BJ230" i="1"/>
  <c r="BI230" i="1"/>
  <c r="BH230" i="1"/>
  <c r="BG230" i="1"/>
  <c r="BF230" i="1"/>
  <c r="BE230" i="1"/>
  <c r="BD230" i="1"/>
  <c r="BC230" i="1"/>
  <c r="AV230" i="1"/>
  <c r="BP230" i="1"/>
  <c r="AU230" i="1"/>
  <c r="BO230" i="1"/>
  <c r="AN230" i="1"/>
  <c r="AM230" i="1"/>
  <c r="AL230" i="1"/>
  <c r="BJ229" i="1"/>
  <c r="BI229" i="1"/>
  <c r="BH229" i="1"/>
  <c r="BG229" i="1"/>
  <c r="BF229" i="1"/>
  <c r="BE229" i="1"/>
  <c r="BD229" i="1"/>
  <c r="BC229" i="1"/>
  <c r="AV229" i="1"/>
  <c r="BP229" i="1"/>
  <c r="AU229" i="1"/>
  <c r="BO229" i="1"/>
  <c r="AN229" i="1"/>
  <c r="AM229" i="1"/>
  <c r="AL229" i="1"/>
  <c r="BJ228" i="1"/>
  <c r="BI228" i="1"/>
  <c r="BH228" i="1"/>
  <c r="BG228" i="1"/>
  <c r="BF228" i="1"/>
  <c r="BE228" i="1"/>
  <c r="BD228" i="1"/>
  <c r="BC228" i="1"/>
  <c r="AV228" i="1"/>
  <c r="BP228" i="1"/>
  <c r="AU228" i="1"/>
  <c r="BO228" i="1"/>
  <c r="AN228" i="1"/>
  <c r="AM228" i="1"/>
  <c r="AL228" i="1"/>
  <c r="BJ227" i="1"/>
  <c r="BI227" i="1"/>
  <c r="BH227" i="1"/>
  <c r="BG227" i="1"/>
  <c r="BF227" i="1"/>
  <c r="BE227" i="1"/>
  <c r="BD227" i="1"/>
  <c r="BC227" i="1"/>
  <c r="AV227" i="1"/>
  <c r="BP227" i="1"/>
  <c r="AU227" i="1"/>
  <c r="BO227" i="1"/>
  <c r="AN227" i="1"/>
  <c r="AM227" i="1"/>
  <c r="AL227" i="1"/>
  <c r="BJ226" i="1"/>
  <c r="BI226" i="1"/>
  <c r="BH226" i="1"/>
  <c r="BG226" i="1"/>
  <c r="BF226" i="1"/>
  <c r="BE226" i="1"/>
  <c r="BD226" i="1"/>
  <c r="BC226" i="1"/>
  <c r="AV226" i="1"/>
  <c r="BP226" i="1"/>
  <c r="AU226" i="1"/>
  <c r="BO226" i="1"/>
  <c r="AN226" i="1"/>
  <c r="AM226" i="1"/>
  <c r="AL226" i="1"/>
  <c r="BJ225" i="1"/>
  <c r="BI225" i="1"/>
  <c r="BH225" i="1"/>
  <c r="BG225" i="1"/>
  <c r="BF225" i="1"/>
  <c r="BE225" i="1"/>
  <c r="BD225" i="1"/>
  <c r="BC225" i="1"/>
  <c r="AV225" i="1"/>
  <c r="BP225" i="1"/>
  <c r="AU225" i="1"/>
  <c r="BO225" i="1"/>
  <c r="AN225" i="1"/>
  <c r="AM225" i="1"/>
  <c r="AL225" i="1"/>
  <c r="BJ224" i="1"/>
  <c r="BI224" i="1"/>
  <c r="BH224" i="1"/>
  <c r="BG224" i="1"/>
  <c r="BF224" i="1"/>
  <c r="BE224" i="1"/>
  <c r="BD224" i="1"/>
  <c r="BC224" i="1"/>
  <c r="AV224" i="1"/>
  <c r="BP224" i="1"/>
  <c r="AU224" i="1"/>
  <c r="BO224" i="1"/>
  <c r="AN224" i="1"/>
  <c r="AM224" i="1"/>
  <c r="AL224" i="1"/>
  <c r="BJ223" i="1"/>
  <c r="BI223" i="1"/>
  <c r="BH223" i="1"/>
  <c r="BG223" i="1"/>
  <c r="BF223" i="1"/>
  <c r="BE223" i="1"/>
  <c r="BD223" i="1"/>
  <c r="BC223" i="1"/>
  <c r="AV223" i="1"/>
  <c r="BP223" i="1"/>
  <c r="AU223" i="1"/>
  <c r="BO223" i="1"/>
  <c r="AN223" i="1"/>
  <c r="AM223" i="1"/>
  <c r="AL223" i="1"/>
  <c r="BJ222" i="1"/>
  <c r="BI222" i="1"/>
  <c r="BH222" i="1"/>
  <c r="BG222" i="1"/>
  <c r="BF222" i="1"/>
  <c r="BE222" i="1"/>
  <c r="BD222" i="1"/>
  <c r="BC222" i="1"/>
  <c r="AV222" i="1"/>
  <c r="BP222" i="1"/>
  <c r="AU222" i="1"/>
  <c r="BO222" i="1"/>
  <c r="AN222" i="1"/>
  <c r="AM222" i="1"/>
  <c r="AL222" i="1"/>
  <c r="BJ221" i="1"/>
  <c r="BI221" i="1"/>
  <c r="BH221" i="1"/>
  <c r="BG221" i="1"/>
  <c r="BF221" i="1"/>
  <c r="BE221" i="1"/>
  <c r="BD221" i="1"/>
  <c r="BC221" i="1"/>
  <c r="AV221" i="1"/>
  <c r="BP221" i="1"/>
  <c r="AU221" i="1"/>
  <c r="BO221" i="1"/>
  <c r="AN221" i="1"/>
  <c r="AM221" i="1"/>
  <c r="AL221" i="1"/>
  <c r="BJ220" i="1"/>
  <c r="BI220" i="1"/>
  <c r="BH220" i="1"/>
  <c r="BG220" i="1"/>
  <c r="BF220" i="1"/>
  <c r="BE220" i="1"/>
  <c r="BD220" i="1"/>
  <c r="BC220" i="1"/>
  <c r="AV220" i="1"/>
  <c r="BP220" i="1"/>
  <c r="AU220" i="1"/>
  <c r="BO220" i="1"/>
  <c r="AN220" i="1"/>
  <c r="AM220" i="1"/>
  <c r="AL220" i="1"/>
  <c r="BJ219" i="1"/>
  <c r="BI219" i="1"/>
  <c r="BH219" i="1"/>
  <c r="BG219" i="1"/>
  <c r="BF219" i="1"/>
  <c r="BE219" i="1"/>
  <c r="BD219" i="1"/>
  <c r="BC219" i="1"/>
  <c r="AV219" i="1"/>
  <c r="BP219" i="1"/>
  <c r="AU219" i="1"/>
  <c r="BO219" i="1"/>
  <c r="AN219" i="1"/>
  <c r="AM219" i="1"/>
  <c r="AL219" i="1"/>
  <c r="BJ218" i="1"/>
  <c r="BI218" i="1"/>
  <c r="BH218" i="1"/>
  <c r="BG218" i="1"/>
  <c r="BF218" i="1"/>
  <c r="BE218" i="1"/>
  <c r="BD218" i="1"/>
  <c r="BC218" i="1"/>
  <c r="AV218" i="1"/>
  <c r="BP218" i="1"/>
  <c r="AU218" i="1"/>
  <c r="BO218" i="1"/>
  <c r="AN218" i="1"/>
  <c r="AM218" i="1"/>
  <c r="AL218" i="1"/>
  <c r="BJ217" i="1"/>
  <c r="BI217" i="1"/>
  <c r="BH217" i="1"/>
  <c r="BG217" i="1"/>
  <c r="BF217" i="1"/>
  <c r="BE217" i="1"/>
  <c r="BD217" i="1"/>
  <c r="BC217" i="1"/>
  <c r="AV217" i="1"/>
  <c r="BP217" i="1"/>
  <c r="AU217" i="1"/>
  <c r="BO217" i="1"/>
  <c r="AN217" i="1"/>
  <c r="AM217" i="1"/>
  <c r="AL217" i="1"/>
  <c r="BJ216" i="1"/>
  <c r="BI216" i="1"/>
  <c r="BH216" i="1"/>
  <c r="BG216" i="1"/>
  <c r="BF216" i="1"/>
  <c r="BE216" i="1"/>
  <c r="BD216" i="1"/>
  <c r="BC216" i="1"/>
  <c r="AV216" i="1"/>
  <c r="BP216" i="1"/>
  <c r="AU216" i="1"/>
  <c r="BO216" i="1"/>
  <c r="AN216" i="1"/>
  <c r="AM216" i="1"/>
  <c r="AL216" i="1"/>
  <c r="BJ215" i="1"/>
  <c r="BI215" i="1"/>
  <c r="BH215" i="1"/>
  <c r="BG215" i="1"/>
  <c r="BF215" i="1"/>
  <c r="BE215" i="1"/>
  <c r="BD215" i="1"/>
  <c r="BC215" i="1"/>
  <c r="AV215" i="1"/>
  <c r="BP215" i="1"/>
  <c r="AU215" i="1"/>
  <c r="BO215" i="1"/>
  <c r="AN215" i="1"/>
  <c r="AM215" i="1"/>
  <c r="AL215" i="1"/>
  <c r="BJ214" i="1"/>
  <c r="BI214" i="1"/>
  <c r="BH214" i="1"/>
  <c r="BG214" i="1"/>
  <c r="BF214" i="1"/>
  <c r="BE214" i="1"/>
  <c r="BD214" i="1"/>
  <c r="BC214" i="1"/>
  <c r="AV214" i="1"/>
  <c r="BP214" i="1"/>
  <c r="AU214" i="1"/>
  <c r="BO214" i="1"/>
  <c r="AN214" i="1"/>
  <c r="AM214" i="1"/>
  <c r="AL214" i="1"/>
  <c r="BJ213" i="1"/>
  <c r="BI213" i="1"/>
  <c r="BH213" i="1"/>
  <c r="BG213" i="1"/>
  <c r="BF213" i="1"/>
  <c r="BE213" i="1"/>
  <c r="BD213" i="1"/>
  <c r="BC213" i="1"/>
  <c r="AV213" i="1"/>
  <c r="BP213" i="1"/>
  <c r="AU213" i="1"/>
  <c r="BO213" i="1"/>
  <c r="AN213" i="1"/>
  <c r="AM213" i="1"/>
  <c r="AL213" i="1"/>
  <c r="BJ212" i="1"/>
  <c r="BI212" i="1"/>
  <c r="BH212" i="1"/>
  <c r="BG212" i="1"/>
  <c r="BF212" i="1"/>
  <c r="BE212" i="1"/>
  <c r="BD212" i="1"/>
  <c r="BC212" i="1"/>
  <c r="AV212" i="1"/>
  <c r="BP212" i="1"/>
  <c r="AU212" i="1"/>
  <c r="BO212" i="1"/>
  <c r="AN212" i="1"/>
  <c r="AM212" i="1"/>
  <c r="AL212" i="1"/>
  <c r="BJ211" i="1"/>
  <c r="BI211" i="1"/>
  <c r="BH211" i="1"/>
  <c r="BG211" i="1"/>
  <c r="BF211" i="1"/>
  <c r="BE211" i="1"/>
  <c r="BD211" i="1"/>
  <c r="BC211" i="1"/>
  <c r="AV211" i="1"/>
  <c r="BP211" i="1"/>
  <c r="AU211" i="1"/>
  <c r="BO211" i="1"/>
  <c r="AN211" i="1"/>
  <c r="AM211" i="1"/>
  <c r="AL211" i="1"/>
  <c r="BJ210" i="1"/>
  <c r="BI210" i="1"/>
  <c r="BH210" i="1"/>
  <c r="BG210" i="1"/>
  <c r="BF210" i="1"/>
  <c r="BE210" i="1"/>
  <c r="BD210" i="1"/>
  <c r="BC210" i="1"/>
  <c r="AV210" i="1"/>
  <c r="BP210" i="1"/>
  <c r="AU210" i="1"/>
  <c r="BO210" i="1"/>
  <c r="AN210" i="1"/>
  <c r="AM210" i="1"/>
  <c r="AL210" i="1"/>
  <c r="BJ209" i="1"/>
  <c r="BI209" i="1"/>
  <c r="BH209" i="1"/>
  <c r="BG209" i="1"/>
  <c r="BF209" i="1"/>
  <c r="BE209" i="1"/>
  <c r="BD209" i="1"/>
  <c r="BC209" i="1"/>
  <c r="AV209" i="1"/>
  <c r="BP209" i="1"/>
  <c r="AU209" i="1"/>
  <c r="BO209" i="1"/>
  <c r="AN209" i="1"/>
  <c r="AM209" i="1"/>
  <c r="AL209" i="1"/>
  <c r="BJ208" i="1"/>
  <c r="BI208" i="1"/>
  <c r="BH208" i="1"/>
  <c r="BG208" i="1"/>
  <c r="BF208" i="1"/>
  <c r="BE208" i="1"/>
  <c r="BD208" i="1"/>
  <c r="BC208" i="1"/>
  <c r="AV208" i="1"/>
  <c r="BP208" i="1"/>
  <c r="AU208" i="1"/>
  <c r="BO208" i="1"/>
  <c r="AN208" i="1"/>
  <c r="AM208" i="1"/>
  <c r="AL208" i="1"/>
  <c r="BJ207" i="1"/>
  <c r="BI207" i="1"/>
  <c r="BH207" i="1"/>
  <c r="BG207" i="1"/>
  <c r="BF207" i="1"/>
  <c r="BE207" i="1"/>
  <c r="BD207" i="1"/>
  <c r="BC207" i="1"/>
  <c r="AV207" i="1"/>
  <c r="BP207" i="1"/>
  <c r="AU207" i="1"/>
  <c r="BO207" i="1"/>
  <c r="AN207" i="1"/>
  <c r="AM207" i="1"/>
  <c r="AL207" i="1"/>
  <c r="BJ206" i="1"/>
  <c r="BI206" i="1"/>
  <c r="BH206" i="1"/>
  <c r="BG206" i="1"/>
  <c r="BF206" i="1"/>
  <c r="BE206" i="1"/>
  <c r="BD206" i="1"/>
  <c r="BC206" i="1"/>
  <c r="AV206" i="1"/>
  <c r="BP206" i="1"/>
  <c r="AU206" i="1"/>
  <c r="BO206" i="1"/>
  <c r="AN206" i="1"/>
  <c r="AM206" i="1"/>
  <c r="AL206" i="1"/>
  <c r="BJ205" i="1"/>
  <c r="BI205" i="1"/>
  <c r="BH205" i="1"/>
  <c r="BG205" i="1"/>
  <c r="BF205" i="1"/>
  <c r="BE205" i="1"/>
  <c r="BD205" i="1"/>
  <c r="BC205" i="1"/>
  <c r="AV205" i="1"/>
  <c r="BP205" i="1"/>
  <c r="AU205" i="1"/>
  <c r="BO205" i="1"/>
  <c r="AN205" i="1"/>
  <c r="AM205" i="1"/>
  <c r="AL205" i="1"/>
  <c r="BJ204" i="1"/>
  <c r="BI204" i="1"/>
  <c r="BH204" i="1"/>
  <c r="BG204" i="1"/>
  <c r="BF204" i="1"/>
  <c r="BE204" i="1"/>
  <c r="BD204" i="1"/>
  <c r="BC204" i="1"/>
  <c r="AV204" i="1"/>
  <c r="BP204" i="1"/>
  <c r="AU204" i="1"/>
  <c r="BO204" i="1"/>
  <c r="AN204" i="1"/>
  <c r="AM204" i="1"/>
  <c r="AL204" i="1"/>
  <c r="BJ203" i="1"/>
  <c r="BI203" i="1"/>
  <c r="BH203" i="1"/>
  <c r="BG203" i="1"/>
  <c r="BF203" i="1"/>
  <c r="BE203" i="1"/>
  <c r="BD203" i="1"/>
  <c r="BC203" i="1"/>
  <c r="AV203" i="1"/>
  <c r="BP203" i="1"/>
  <c r="AU203" i="1"/>
  <c r="BO203" i="1"/>
  <c r="AN203" i="1"/>
  <c r="AM203" i="1"/>
  <c r="AL203" i="1"/>
  <c r="BJ202" i="1"/>
  <c r="BI202" i="1"/>
  <c r="BH202" i="1"/>
  <c r="BG202" i="1"/>
  <c r="BF202" i="1"/>
  <c r="BE202" i="1"/>
  <c r="BD202" i="1"/>
  <c r="BC202" i="1"/>
  <c r="AV202" i="1"/>
  <c r="BP202" i="1"/>
  <c r="AU202" i="1"/>
  <c r="BO202" i="1"/>
  <c r="AN202" i="1"/>
  <c r="AM202" i="1"/>
  <c r="AL202" i="1"/>
  <c r="BJ201" i="1"/>
  <c r="BI201" i="1"/>
  <c r="BH201" i="1"/>
  <c r="BG201" i="1"/>
  <c r="BF201" i="1"/>
  <c r="BE201" i="1"/>
  <c r="BD201" i="1"/>
  <c r="BC201" i="1"/>
  <c r="AV201" i="1"/>
  <c r="BP201" i="1"/>
  <c r="AU201" i="1"/>
  <c r="BO201" i="1"/>
  <c r="AN201" i="1"/>
  <c r="AM201" i="1"/>
  <c r="AL201" i="1"/>
  <c r="BJ200" i="1"/>
  <c r="BI200" i="1"/>
  <c r="BH200" i="1"/>
  <c r="BG200" i="1"/>
  <c r="BF200" i="1"/>
  <c r="BE200" i="1"/>
  <c r="BD200" i="1"/>
  <c r="BC200" i="1"/>
  <c r="AV200" i="1"/>
  <c r="BP200" i="1"/>
  <c r="AU200" i="1"/>
  <c r="BO200" i="1"/>
  <c r="AN200" i="1"/>
  <c r="AM200" i="1"/>
  <c r="AL200" i="1"/>
  <c r="BJ199" i="1"/>
  <c r="BI199" i="1"/>
  <c r="BH199" i="1"/>
  <c r="BG199" i="1"/>
  <c r="BF199" i="1"/>
  <c r="BE199" i="1"/>
  <c r="BD199" i="1"/>
  <c r="BC199" i="1"/>
  <c r="AV199" i="1"/>
  <c r="BP199" i="1"/>
  <c r="AU199" i="1"/>
  <c r="BO199" i="1"/>
  <c r="AN199" i="1"/>
  <c r="AM199" i="1"/>
  <c r="AL199" i="1"/>
  <c r="BJ198" i="1"/>
  <c r="BI198" i="1"/>
  <c r="BH198" i="1"/>
  <c r="BG198" i="1"/>
  <c r="BF198" i="1"/>
  <c r="BE198" i="1"/>
  <c r="BD198" i="1"/>
  <c r="BC198" i="1"/>
  <c r="AV198" i="1"/>
  <c r="BP198" i="1"/>
  <c r="AU198" i="1"/>
  <c r="BO198" i="1"/>
  <c r="AN198" i="1"/>
  <c r="AM198" i="1"/>
  <c r="AL198" i="1"/>
  <c r="BJ197" i="1"/>
  <c r="BI197" i="1"/>
  <c r="BH197" i="1"/>
  <c r="BG197" i="1"/>
  <c r="BF197" i="1"/>
  <c r="BE197" i="1"/>
  <c r="BD197" i="1"/>
  <c r="BC197" i="1"/>
  <c r="AV197" i="1"/>
  <c r="BP197" i="1"/>
  <c r="AU197" i="1"/>
  <c r="BO197" i="1"/>
  <c r="AN197" i="1"/>
  <c r="AM197" i="1"/>
  <c r="AL197" i="1"/>
  <c r="BJ196" i="1"/>
  <c r="BI196" i="1"/>
  <c r="BH196" i="1"/>
  <c r="BG196" i="1"/>
  <c r="BF196" i="1"/>
  <c r="BE196" i="1"/>
  <c r="BD196" i="1"/>
  <c r="BC196" i="1"/>
  <c r="AV196" i="1"/>
  <c r="BP196" i="1"/>
  <c r="AU196" i="1"/>
  <c r="BO196" i="1"/>
  <c r="AN196" i="1"/>
  <c r="AM196" i="1"/>
  <c r="AL196" i="1"/>
  <c r="BJ195" i="1"/>
  <c r="BI195" i="1"/>
  <c r="BH195" i="1"/>
  <c r="BG195" i="1"/>
  <c r="BF195" i="1"/>
  <c r="BE195" i="1"/>
  <c r="BD195" i="1"/>
  <c r="BC195" i="1"/>
  <c r="AV195" i="1"/>
  <c r="BP195" i="1"/>
  <c r="AU195" i="1"/>
  <c r="BO195" i="1"/>
  <c r="AN195" i="1"/>
  <c r="AM195" i="1"/>
  <c r="AL195" i="1"/>
  <c r="BJ194" i="1"/>
  <c r="BI194" i="1"/>
  <c r="BH194" i="1"/>
  <c r="BG194" i="1"/>
  <c r="BF194" i="1"/>
  <c r="BE194" i="1"/>
  <c r="BD194" i="1"/>
  <c r="BC194" i="1"/>
  <c r="AV194" i="1"/>
  <c r="BP194" i="1"/>
  <c r="AU194" i="1"/>
  <c r="BO194" i="1"/>
  <c r="AN194" i="1"/>
  <c r="AM194" i="1"/>
  <c r="AL194" i="1"/>
  <c r="BJ193" i="1"/>
  <c r="BI193" i="1"/>
  <c r="BH193" i="1"/>
  <c r="BG193" i="1"/>
  <c r="BF193" i="1"/>
  <c r="BE193" i="1"/>
  <c r="BD193" i="1"/>
  <c r="BC193" i="1"/>
  <c r="AV193" i="1"/>
  <c r="BP193" i="1"/>
  <c r="AU193" i="1"/>
  <c r="BO193" i="1"/>
  <c r="AN193" i="1"/>
  <c r="AM193" i="1"/>
  <c r="AL193" i="1"/>
  <c r="BJ192" i="1"/>
  <c r="BI192" i="1"/>
  <c r="BH192" i="1"/>
  <c r="BG192" i="1"/>
  <c r="BF192" i="1"/>
  <c r="BE192" i="1"/>
  <c r="BD192" i="1"/>
  <c r="BC192" i="1"/>
  <c r="AV192" i="1"/>
  <c r="BP192" i="1"/>
  <c r="AU192" i="1"/>
  <c r="BO192" i="1"/>
  <c r="AN192" i="1"/>
  <c r="AM192" i="1"/>
  <c r="AL192" i="1"/>
  <c r="BJ191" i="1"/>
  <c r="BI191" i="1"/>
  <c r="BH191" i="1"/>
  <c r="BG191" i="1"/>
  <c r="BF191" i="1"/>
  <c r="BE191" i="1"/>
  <c r="BD191" i="1"/>
  <c r="BC191" i="1"/>
  <c r="AV191" i="1"/>
  <c r="BP191" i="1"/>
  <c r="AU191" i="1"/>
  <c r="BO191" i="1"/>
  <c r="AN191" i="1"/>
  <c r="AM191" i="1"/>
  <c r="AL191" i="1"/>
  <c r="BJ190" i="1"/>
  <c r="BI190" i="1"/>
  <c r="BH190" i="1"/>
  <c r="BG190" i="1"/>
  <c r="BF190" i="1"/>
  <c r="BE190" i="1"/>
  <c r="BD190" i="1"/>
  <c r="BC190" i="1"/>
  <c r="AV190" i="1"/>
  <c r="BP190" i="1"/>
  <c r="AU190" i="1"/>
  <c r="BO190" i="1"/>
  <c r="AN190" i="1"/>
  <c r="AM190" i="1"/>
  <c r="AL190" i="1"/>
  <c r="BJ189" i="1"/>
  <c r="BI189" i="1"/>
  <c r="BH189" i="1"/>
  <c r="BG189" i="1"/>
  <c r="BF189" i="1"/>
  <c r="BE189" i="1"/>
  <c r="BD189" i="1"/>
  <c r="BC189" i="1"/>
  <c r="AV189" i="1"/>
  <c r="BP189" i="1"/>
  <c r="AU189" i="1"/>
  <c r="BO189" i="1"/>
  <c r="AN189" i="1"/>
  <c r="AM189" i="1"/>
  <c r="AL189" i="1"/>
  <c r="BJ188" i="1"/>
  <c r="BI188" i="1"/>
  <c r="BH188" i="1"/>
  <c r="BG188" i="1"/>
  <c r="BF188" i="1"/>
  <c r="BE188" i="1"/>
  <c r="BD188" i="1"/>
  <c r="BC188" i="1"/>
  <c r="AV188" i="1"/>
  <c r="BP188" i="1"/>
  <c r="AU188" i="1"/>
  <c r="BO188" i="1"/>
  <c r="AN188" i="1"/>
  <c r="AM188" i="1"/>
  <c r="AL188" i="1"/>
  <c r="BJ187" i="1"/>
  <c r="BI187" i="1"/>
  <c r="BH187" i="1"/>
  <c r="BG187" i="1"/>
  <c r="BF187" i="1"/>
  <c r="BE187" i="1"/>
  <c r="BD187" i="1"/>
  <c r="BC187" i="1"/>
  <c r="AV187" i="1"/>
  <c r="BP187" i="1"/>
  <c r="AU187" i="1"/>
  <c r="BO187" i="1"/>
  <c r="AN187" i="1"/>
  <c r="AM187" i="1"/>
  <c r="AL187" i="1"/>
  <c r="BJ186" i="1"/>
  <c r="BI186" i="1"/>
  <c r="BH186" i="1"/>
  <c r="BG186" i="1"/>
  <c r="BF186" i="1"/>
  <c r="BE186" i="1"/>
  <c r="BD186" i="1"/>
  <c r="BC186" i="1"/>
  <c r="AV186" i="1"/>
  <c r="BP186" i="1"/>
  <c r="AU186" i="1"/>
  <c r="BO186" i="1"/>
  <c r="AN186" i="1"/>
  <c r="AM186" i="1"/>
  <c r="AL186" i="1"/>
  <c r="BJ185" i="1"/>
  <c r="BI185" i="1"/>
  <c r="BH185" i="1"/>
  <c r="BG185" i="1"/>
  <c r="BF185" i="1"/>
  <c r="BE185" i="1"/>
  <c r="BD185" i="1"/>
  <c r="BC185" i="1"/>
  <c r="AV185" i="1"/>
  <c r="BP185" i="1"/>
  <c r="AU185" i="1"/>
  <c r="BO185" i="1"/>
  <c r="AN185" i="1"/>
  <c r="AM185" i="1"/>
  <c r="AL185" i="1"/>
  <c r="BJ184" i="1"/>
  <c r="BI184" i="1"/>
  <c r="BH184" i="1"/>
  <c r="BG184" i="1"/>
  <c r="BF184" i="1"/>
  <c r="BE184" i="1"/>
  <c r="BD184" i="1"/>
  <c r="BC184" i="1"/>
  <c r="AV184" i="1"/>
  <c r="BP184" i="1"/>
  <c r="AU184" i="1"/>
  <c r="BO184" i="1"/>
  <c r="AN184" i="1"/>
  <c r="AM184" i="1"/>
  <c r="AL184" i="1"/>
  <c r="BJ183" i="1"/>
  <c r="BI183" i="1"/>
  <c r="BH183" i="1"/>
  <c r="BG183" i="1"/>
  <c r="BF183" i="1"/>
  <c r="BE183" i="1"/>
  <c r="BD183" i="1"/>
  <c r="BC183" i="1"/>
  <c r="AV183" i="1"/>
  <c r="BP183" i="1"/>
  <c r="AU183" i="1"/>
  <c r="BO183" i="1"/>
  <c r="AN183" i="1"/>
  <c r="AM183" i="1"/>
  <c r="AL183" i="1"/>
  <c r="BJ182" i="1"/>
  <c r="BI182" i="1"/>
  <c r="BH182" i="1"/>
  <c r="BG182" i="1"/>
  <c r="BF182" i="1"/>
  <c r="BE182" i="1"/>
  <c r="BD182" i="1"/>
  <c r="BC182" i="1"/>
  <c r="AV182" i="1"/>
  <c r="BP182" i="1"/>
  <c r="AU182" i="1"/>
  <c r="BO182" i="1"/>
  <c r="AN182" i="1"/>
  <c r="AM182" i="1"/>
  <c r="AL182" i="1"/>
  <c r="BJ181" i="1"/>
  <c r="BI181" i="1"/>
  <c r="BH181" i="1"/>
  <c r="BG181" i="1"/>
  <c r="BF181" i="1"/>
  <c r="BE181" i="1"/>
  <c r="BD181" i="1"/>
  <c r="BC181" i="1"/>
  <c r="AV181" i="1"/>
  <c r="BP181" i="1"/>
  <c r="AU181" i="1"/>
  <c r="BO181" i="1"/>
  <c r="AN181" i="1"/>
  <c r="AM181" i="1"/>
  <c r="AL181" i="1"/>
  <c r="BJ180" i="1"/>
  <c r="BI180" i="1"/>
  <c r="BH180" i="1"/>
  <c r="BG180" i="1"/>
  <c r="BF180" i="1"/>
  <c r="BE180" i="1"/>
  <c r="BD180" i="1"/>
  <c r="BC180" i="1"/>
  <c r="AV180" i="1"/>
  <c r="BP180" i="1"/>
  <c r="AU180" i="1"/>
  <c r="BO180" i="1"/>
  <c r="AN180" i="1"/>
  <c r="AM180" i="1"/>
  <c r="AL180" i="1"/>
  <c r="BJ179" i="1"/>
  <c r="BI179" i="1"/>
  <c r="BH179" i="1"/>
  <c r="BG179" i="1"/>
  <c r="BF179" i="1"/>
  <c r="BE179" i="1"/>
  <c r="BD179" i="1"/>
  <c r="BC179" i="1"/>
  <c r="AV179" i="1"/>
  <c r="BP179" i="1"/>
  <c r="AU179" i="1"/>
  <c r="BO179" i="1"/>
  <c r="AN179" i="1"/>
  <c r="AM179" i="1"/>
  <c r="AL179" i="1"/>
  <c r="BJ178" i="1"/>
  <c r="BI178" i="1"/>
  <c r="BH178" i="1"/>
  <c r="BG178" i="1"/>
  <c r="BF178" i="1"/>
  <c r="BE178" i="1"/>
  <c r="BD178" i="1"/>
  <c r="BC178" i="1"/>
  <c r="AV178" i="1"/>
  <c r="BP178" i="1"/>
  <c r="AU178" i="1"/>
  <c r="BO178" i="1"/>
  <c r="AN178" i="1"/>
  <c r="AM178" i="1"/>
  <c r="AL178" i="1"/>
  <c r="BJ177" i="1"/>
  <c r="BI177" i="1"/>
  <c r="BH177" i="1"/>
  <c r="BG177" i="1"/>
  <c r="BF177" i="1"/>
  <c r="BE177" i="1"/>
  <c r="BD177" i="1"/>
  <c r="BC177" i="1"/>
  <c r="AV177" i="1"/>
  <c r="BP177" i="1"/>
  <c r="AU177" i="1"/>
  <c r="BO177" i="1"/>
  <c r="AN177" i="1"/>
  <c r="AM177" i="1"/>
  <c r="AL177" i="1"/>
  <c r="BJ176" i="1"/>
  <c r="BI176" i="1"/>
  <c r="BH176" i="1"/>
  <c r="BG176" i="1"/>
  <c r="BF176" i="1"/>
  <c r="BE176" i="1"/>
  <c r="BD176" i="1"/>
  <c r="BC176" i="1"/>
  <c r="AV176" i="1"/>
  <c r="BP176" i="1"/>
  <c r="AU176" i="1"/>
  <c r="BO176" i="1"/>
  <c r="AN176" i="1"/>
  <c r="AM176" i="1"/>
  <c r="AL176" i="1"/>
  <c r="BJ175" i="1"/>
  <c r="BI175" i="1"/>
  <c r="BH175" i="1"/>
  <c r="BG175" i="1"/>
  <c r="BF175" i="1"/>
  <c r="BE175" i="1"/>
  <c r="BD175" i="1"/>
  <c r="BC175" i="1"/>
  <c r="AV175" i="1"/>
  <c r="BP175" i="1"/>
  <c r="AU175" i="1"/>
  <c r="BO175" i="1"/>
  <c r="AN175" i="1"/>
  <c r="AM175" i="1"/>
  <c r="AL175" i="1"/>
  <c r="BJ174" i="1"/>
  <c r="BI174" i="1"/>
  <c r="BH174" i="1"/>
  <c r="BG174" i="1"/>
  <c r="BF174" i="1"/>
  <c r="BE174" i="1"/>
  <c r="BD174" i="1"/>
  <c r="BC174" i="1"/>
  <c r="AV174" i="1"/>
  <c r="BP174" i="1"/>
  <c r="AU174" i="1"/>
  <c r="BO174" i="1"/>
  <c r="AN174" i="1"/>
  <c r="AM174" i="1"/>
  <c r="AL174" i="1"/>
  <c r="BJ173" i="1"/>
  <c r="BI173" i="1"/>
  <c r="BH173" i="1"/>
  <c r="BG173" i="1"/>
  <c r="BF173" i="1"/>
  <c r="BE173" i="1"/>
  <c r="BD173" i="1"/>
  <c r="BC173" i="1"/>
  <c r="AV173" i="1"/>
  <c r="BP173" i="1"/>
  <c r="AU173" i="1"/>
  <c r="BO173" i="1"/>
  <c r="AN173" i="1"/>
  <c r="AM173" i="1"/>
  <c r="AL173" i="1"/>
  <c r="BJ172" i="1"/>
  <c r="BI172" i="1"/>
  <c r="BH172" i="1"/>
  <c r="BG172" i="1"/>
  <c r="BF172" i="1"/>
  <c r="BE172" i="1"/>
  <c r="BD172" i="1"/>
  <c r="BC172" i="1"/>
  <c r="AV172" i="1"/>
  <c r="BP172" i="1"/>
  <c r="AU172" i="1"/>
  <c r="BO172" i="1"/>
  <c r="AN172" i="1"/>
  <c r="AM172" i="1"/>
  <c r="AL172" i="1"/>
  <c r="BJ171" i="1"/>
  <c r="BI171" i="1"/>
  <c r="BH171" i="1"/>
  <c r="BG171" i="1"/>
  <c r="BF171" i="1"/>
  <c r="BE171" i="1"/>
  <c r="BD171" i="1"/>
  <c r="BC171" i="1"/>
  <c r="AV171" i="1"/>
  <c r="BP171" i="1"/>
  <c r="AU171" i="1"/>
  <c r="BO171" i="1"/>
  <c r="AN171" i="1"/>
  <c r="AM171" i="1"/>
  <c r="AL171" i="1"/>
  <c r="BJ170" i="1"/>
  <c r="BI170" i="1"/>
  <c r="BH170" i="1"/>
  <c r="BG170" i="1"/>
  <c r="BF170" i="1"/>
  <c r="BE170" i="1"/>
  <c r="BD170" i="1"/>
  <c r="BC170" i="1"/>
  <c r="AV170" i="1"/>
  <c r="BP170" i="1"/>
  <c r="AU170" i="1"/>
  <c r="BO170" i="1"/>
  <c r="AN170" i="1"/>
  <c r="AM170" i="1"/>
  <c r="AL170" i="1"/>
  <c r="BJ169" i="1"/>
  <c r="BI169" i="1"/>
  <c r="BH169" i="1"/>
  <c r="BG169" i="1"/>
  <c r="BF169" i="1"/>
  <c r="BE169" i="1"/>
  <c r="BD169" i="1"/>
  <c r="BC169" i="1"/>
  <c r="AV169" i="1"/>
  <c r="BP169" i="1"/>
  <c r="AU169" i="1"/>
  <c r="BO169" i="1"/>
  <c r="AN169" i="1"/>
  <c r="AM169" i="1"/>
  <c r="AL169" i="1"/>
  <c r="BJ168" i="1"/>
  <c r="BI168" i="1"/>
  <c r="BH168" i="1"/>
  <c r="BG168" i="1"/>
  <c r="BF168" i="1"/>
  <c r="BE168" i="1"/>
  <c r="BD168" i="1"/>
  <c r="BC168" i="1"/>
  <c r="AV168" i="1"/>
  <c r="BP168" i="1"/>
  <c r="AU168" i="1"/>
  <c r="BO168" i="1"/>
  <c r="AN168" i="1"/>
  <c r="AM168" i="1"/>
  <c r="AL168" i="1"/>
  <c r="BJ167" i="1"/>
  <c r="BI167" i="1"/>
  <c r="BH167" i="1"/>
  <c r="BG167" i="1"/>
  <c r="BF167" i="1"/>
  <c r="BE167" i="1"/>
  <c r="BD167" i="1"/>
  <c r="BC167" i="1"/>
  <c r="AV167" i="1"/>
  <c r="BP167" i="1"/>
  <c r="AU167" i="1"/>
  <c r="BO167" i="1"/>
  <c r="AN167" i="1"/>
  <c r="AM167" i="1"/>
  <c r="AL167" i="1"/>
  <c r="BJ166" i="1"/>
  <c r="BI166" i="1"/>
  <c r="BH166" i="1"/>
  <c r="BG166" i="1"/>
  <c r="BF166" i="1"/>
  <c r="BE166" i="1"/>
  <c r="BD166" i="1"/>
  <c r="BC166" i="1"/>
  <c r="AV166" i="1"/>
  <c r="BP166" i="1"/>
  <c r="AU166" i="1"/>
  <c r="BO166" i="1"/>
  <c r="AN166" i="1"/>
  <c r="AM166" i="1"/>
  <c r="AL166" i="1"/>
  <c r="BJ165" i="1"/>
  <c r="BI165" i="1"/>
  <c r="BH165" i="1"/>
  <c r="BG165" i="1"/>
  <c r="BF165" i="1"/>
  <c r="BE165" i="1"/>
  <c r="BD165" i="1"/>
  <c r="BC165" i="1"/>
  <c r="AV165" i="1"/>
  <c r="BP165" i="1"/>
  <c r="AU165" i="1"/>
  <c r="BO165" i="1"/>
  <c r="AN165" i="1"/>
  <c r="AM165" i="1"/>
  <c r="AL165" i="1"/>
  <c r="BJ164" i="1"/>
  <c r="BI164" i="1"/>
  <c r="BH164" i="1"/>
  <c r="BG164" i="1"/>
  <c r="BF164" i="1"/>
  <c r="BE164" i="1"/>
  <c r="BD164" i="1"/>
  <c r="BC164" i="1"/>
  <c r="AV164" i="1"/>
  <c r="BP164" i="1"/>
  <c r="AU164" i="1"/>
  <c r="BO164" i="1"/>
  <c r="AN164" i="1"/>
  <c r="AM164" i="1"/>
  <c r="AL164" i="1"/>
  <c r="BJ163" i="1"/>
  <c r="BI163" i="1"/>
  <c r="BH163" i="1"/>
  <c r="BG163" i="1"/>
  <c r="BF163" i="1"/>
  <c r="BE163" i="1"/>
  <c r="BD163" i="1"/>
  <c r="BC163" i="1"/>
  <c r="AV163" i="1"/>
  <c r="BP163" i="1"/>
  <c r="AU163" i="1"/>
  <c r="BO163" i="1"/>
  <c r="AN163" i="1"/>
  <c r="AM163" i="1"/>
  <c r="AL163" i="1"/>
  <c r="BJ162" i="1"/>
  <c r="BI162" i="1"/>
  <c r="BH162" i="1"/>
  <c r="BG162" i="1"/>
  <c r="BF162" i="1"/>
  <c r="BE162" i="1"/>
  <c r="BD162" i="1"/>
  <c r="BC162" i="1"/>
  <c r="AV162" i="1"/>
  <c r="BP162" i="1"/>
  <c r="AU162" i="1"/>
  <c r="BO162" i="1"/>
  <c r="AN162" i="1"/>
  <c r="AM162" i="1"/>
  <c r="AL162" i="1"/>
  <c r="BJ161" i="1"/>
  <c r="BI161" i="1"/>
  <c r="BH161" i="1"/>
  <c r="BG161" i="1"/>
  <c r="BF161" i="1"/>
  <c r="BE161" i="1"/>
  <c r="BD161" i="1"/>
  <c r="BC161" i="1"/>
  <c r="AV161" i="1"/>
  <c r="BP161" i="1"/>
  <c r="AU161" i="1"/>
  <c r="BO161" i="1"/>
  <c r="AN161" i="1"/>
  <c r="AM161" i="1"/>
  <c r="AL161" i="1"/>
  <c r="BJ160" i="1"/>
  <c r="BI160" i="1"/>
  <c r="BH160" i="1"/>
  <c r="BG160" i="1"/>
  <c r="BF160" i="1"/>
  <c r="BE160" i="1"/>
  <c r="BD160" i="1"/>
  <c r="BC160" i="1"/>
  <c r="AV160" i="1"/>
  <c r="BP160" i="1"/>
  <c r="AU160" i="1"/>
  <c r="BO160" i="1"/>
  <c r="AN160" i="1"/>
  <c r="AM160" i="1"/>
  <c r="AL160" i="1"/>
  <c r="BJ159" i="1"/>
  <c r="BI159" i="1"/>
  <c r="BH159" i="1"/>
  <c r="BG159" i="1"/>
  <c r="BF159" i="1"/>
  <c r="BE159" i="1"/>
  <c r="BD159" i="1"/>
  <c r="BC159" i="1"/>
  <c r="AV159" i="1"/>
  <c r="BP159" i="1"/>
  <c r="AU159" i="1"/>
  <c r="BO159" i="1"/>
  <c r="AN159" i="1"/>
  <c r="AM159" i="1"/>
  <c r="AL159" i="1"/>
  <c r="BJ158" i="1"/>
  <c r="BI158" i="1"/>
  <c r="BH158" i="1"/>
  <c r="BG158" i="1"/>
  <c r="BF158" i="1"/>
  <c r="BE158" i="1"/>
  <c r="BD158" i="1"/>
  <c r="BC158" i="1"/>
  <c r="AV158" i="1"/>
  <c r="BP158" i="1"/>
  <c r="AU158" i="1"/>
  <c r="BO158" i="1"/>
  <c r="AN158" i="1"/>
  <c r="AM158" i="1"/>
  <c r="AL158" i="1"/>
  <c r="BJ157" i="1"/>
  <c r="BI157" i="1"/>
  <c r="BH157" i="1"/>
  <c r="BG157" i="1"/>
  <c r="BF157" i="1"/>
  <c r="BE157" i="1"/>
  <c r="BD157" i="1"/>
  <c r="BC157" i="1"/>
  <c r="AV157" i="1"/>
  <c r="BP157" i="1"/>
  <c r="AU157" i="1"/>
  <c r="BO157" i="1"/>
  <c r="AN157" i="1"/>
  <c r="AM157" i="1"/>
  <c r="AL157" i="1"/>
  <c r="BJ156" i="1"/>
  <c r="BI156" i="1"/>
  <c r="BH156" i="1"/>
  <c r="BG156" i="1"/>
  <c r="BF156" i="1"/>
  <c r="BE156" i="1"/>
  <c r="BD156" i="1"/>
  <c r="BC156" i="1"/>
  <c r="AV156" i="1"/>
  <c r="BP156" i="1"/>
  <c r="AU156" i="1"/>
  <c r="BO156" i="1"/>
  <c r="AN156" i="1"/>
  <c r="AM156" i="1"/>
  <c r="AL156" i="1"/>
  <c r="BJ155" i="1"/>
  <c r="BI155" i="1"/>
  <c r="BH155" i="1"/>
  <c r="BG155" i="1"/>
  <c r="BF155" i="1"/>
  <c r="BE155" i="1"/>
  <c r="BD155" i="1"/>
  <c r="BC155" i="1"/>
  <c r="AV155" i="1"/>
  <c r="BP155" i="1"/>
  <c r="AU155" i="1"/>
  <c r="BO155" i="1"/>
  <c r="AN155" i="1"/>
  <c r="AM155" i="1"/>
  <c r="AL155" i="1"/>
  <c r="BJ154" i="1"/>
  <c r="BI154" i="1"/>
  <c r="BH154" i="1"/>
  <c r="BG154" i="1"/>
  <c r="BF154" i="1"/>
  <c r="BE154" i="1"/>
  <c r="BD154" i="1"/>
  <c r="BC154" i="1"/>
  <c r="AV154" i="1"/>
  <c r="BP154" i="1"/>
  <c r="AU154" i="1"/>
  <c r="BO154" i="1"/>
  <c r="AN154" i="1"/>
  <c r="AM154" i="1"/>
  <c r="AL154" i="1"/>
  <c r="BJ153" i="1"/>
  <c r="BI153" i="1"/>
  <c r="BH153" i="1"/>
  <c r="BG153" i="1"/>
  <c r="BF153" i="1"/>
  <c r="BE153" i="1"/>
  <c r="BD153" i="1"/>
  <c r="BC153" i="1"/>
  <c r="AV153" i="1"/>
  <c r="BP153" i="1"/>
  <c r="AU153" i="1"/>
  <c r="BO153" i="1"/>
  <c r="AN153" i="1"/>
  <c r="AM153" i="1"/>
  <c r="AL153" i="1"/>
  <c r="BJ152" i="1"/>
  <c r="BI152" i="1"/>
  <c r="BH152" i="1"/>
  <c r="BG152" i="1"/>
  <c r="BF152" i="1"/>
  <c r="BE152" i="1"/>
  <c r="BD152" i="1"/>
  <c r="BC152" i="1"/>
  <c r="AV152" i="1"/>
  <c r="BP152" i="1"/>
  <c r="AU152" i="1"/>
  <c r="BO152" i="1"/>
  <c r="AN152" i="1"/>
  <c r="AM152" i="1"/>
  <c r="AL152" i="1"/>
  <c r="BJ151" i="1"/>
  <c r="BI151" i="1"/>
  <c r="BH151" i="1"/>
  <c r="BG151" i="1"/>
  <c r="BF151" i="1"/>
  <c r="BE151" i="1"/>
  <c r="BD151" i="1"/>
  <c r="BC151" i="1"/>
  <c r="AV151" i="1"/>
  <c r="BP151" i="1"/>
  <c r="AU151" i="1"/>
  <c r="BO151" i="1"/>
  <c r="AN151" i="1"/>
  <c r="AM151" i="1"/>
  <c r="AL151" i="1"/>
  <c r="BJ150" i="1"/>
  <c r="BI150" i="1"/>
  <c r="BH150" i="1"/>
  <c r="BG150" i="1"/>
  <c r="BF150" i="1"/>
  <c r="BE150" i="1"/>
  <c r="BD150" i="1"/>
  <c r="BC150" i="1"/>
  <c r="AV150" i="1"/>
  <c r="BP150" i="1"/>
  <c r="AU150" i="1"/>
  <c r="BO150" i="1"/>
  <c r="AN150" i="1"/>
  <c r="AM150" i="1"/>
  <c r="AL150" i="1"/>
  <c r="BJ149" i="1"/>
  <c r="BI149" i="1"/>
  <c r="BH149" i="1"/>
  <c r="BG149" i="1"/>
  <c r="BF149" i="1"/>
  <c r="BE149" i="1"/>
  <c r="BD149" i="1"/>
  <c r="BC149" i="1"/>
  <c r="AV149" i="1"/>
  <c r="BP149" i="1"/>
  <c r="AU149" i="1"/>
  <c r="BO149" i="1"/>
  <c r="AN149" i="1"/>
  <c r="AM149" i="1"/>
  <c r="AL149" i="1"/>
  <c r="BJ148" i="1"/>
  <c r="BI148" i="1"/>
  <c r="BH148" i="1"/>
  <c r="BG148" i="1"/>
  <c r="BF148" i="1"/>
  <c r="BE148" i="1"/>
  <c r="BD148" i="1"/>
  <c r="BC148" i="1"/>
  <c r="AV148" i="1"/>
  <c r="BP148" i="1"/>
  <c r="AU148" i="1"/>
  <c r="BO148" i="1"/>
  <c r="AN148" i="1"/>
  <c r="AM148" i="1"/>
  <c r="AL148" i="1"/>
  <c r="BJ147" i="1"/>
  <c r="BI147" i="1"/>
  <c r="BH147" i="1"/>
  <c r="BG147" i="1"/>
  <c r="BF147" i="1"/>
  <c r="BE147" i="1"/>
  <c r="BD147" i="1"/>
  <c r="BC147" i="1"/>
  <c r="AV147" i="1"/>
  <c r="BP147" i="1"/>
  <c r="AU147" i="1"/>
  <c r="BO147" i="1"/>
  <c r="AN147" i="1"/>
  <c r="AM147" i="1"/>
  <c r="AL147" i="1"/>
  <c r="BJ146" i="1"/>
  <c r="BI146" i="1"/>
  <c r="BH146" i="1"/>
  <c r="BG146" i="1"/>
  <c r="BF146" i="1"/>
  <c r="BE146" i="1"/>
  <c r="BD146" i="1"/>
  <c r="BC146" i="1"/>
  <c r="AV146" i="1"/>
  <c r="BP146" i="1"/>
  <c r="AU146" i="1"/>
  <c r="BO146" i="1"/>
  <c r="AN146" i="1"/>
  <c r="AM146" i="1"/>
  <c r="AL146" i="1"/>
  <c r="BJ145" i="1"/>
  <c r="BI145" i="1"/>
  <c r="BH145" i="1"/>
  <c r="BG145" i="1"/>
  <c r="BF145" i="1"/>
  <c r="BE145" i="1"/>
  <c r="BD145" i="1"/>
  <c r="BC145" i="1"/>
  <c r="AV145" i="1"/>
  <c r="BP145" i="1"/>
  <c r="AU145" i="1"/>
  <c r="BO145" i="1"/>
  <c r="AN145" i="1"/>
  <c r="AM145" i="1"/>
  <c r="AL145" i="1"/>
  <c r="BJ144" i="1"/>
  <c r="BI144" i="1"/>
  <c r="BH144" i="1"/>
  <c r="BG144" i="1"/>
  <c r="BF144" i="1"/>
  <c r="BE144" i="1"/>
  <c r="BD144" i="1"/>
  <c r="BC144" i="1"/>
  <c r="AV144" i="1"/>
  <c r="BP144" i="1"/>
  <c r="AU144" i="1"/>
  <c r="BO144" i="1"/>
  <c r="AN144" i="1"/>
  <c r="AM144" i="1"/>
  <c r="AL144" i="1"/>
  <c r="BJ143" i="1"/>
  <c r="BI143" i="1"/>
  <c r="BH143" i="1"/>
  <c r="BG143" i="1"/>
  <c r="BF143" i="1"/>
  <c r="BE143" i="1"/>
  <c r="BD143" i="1"/>
  <c r="BC143" i="1"/>
  <c r="AV143" i="1"/>
  <c r="BP143" i="1"/>
  <c r="AU143" i="1"/>
  <c r="BO143" i="1"/>
  <c r="AN143" i="1"/>
  <c r="AM143" i="1"/>
  <c r="AL143" i="1"/>
  <c r="BJ142" i="1"/>
  <c r="BI142" i="1"/>
  <c r="BH142" i="1"/>
  <c r="BG142" i="1"/>
  <c r="BF142" i="1"/>
  <c r="BE142" i="1"/>
  <c r="BD142" i="1"/>
  <c r="BC142" i="1"/>
  <c r="AV142" i="1"/>
  <c r="BP142" i="1"/>
  <c r="AU142" i="1"/>
  <c r="BO142" i="1"/>
  <c r="AN142" i="1"/>
  <c r="AM142" i="1"/>
  <c r="AL142" i="1"/>
  <c r="BJ141" i="1"/>
  <c r="BI141" i="1"/>
  <c r="BH141" i="1"/>
  <c r="BG141" i="1"/>
  <c r="BF141" i="1"/>
  <c r="BE141" i="1"/>
  <c r="BD141" i="1"/>
  <c r="BC141" i="1"/>
  <c r="AV141" i="1"/>
  <c r="BP141" i="1"/>
  <c r="AU141" i="1"/>
  <c r="BO141" i="1"/>
  <c r="AN141" i="1"/>
  <c r="AM141" i="1"/>
  <c r="AL141" i="1"/>
  <c r="BJ140" i="1"/>
  <c r="BI140" i="1"/>
  <c r="BH140" i="1"/>
  <c r="BG140" i="1"/>
  <c r="BF140" i="1"/>
  <c r="BE140" i="1"/>
  <c r="BD140" i="1"/>
  <c r="BC140" i="1"/>
  <c r="AV140" i="1"/>
  <c r="BP140" i="1"/>
  <c r="AU140" i="1"/>
  <c r="BO140" i="1"/>
  <c r="AN140" i="1"/>
  <c r="AM140" i="1"/>
  <c r="AL140" i="1"/>
  <c r="BJ139" i="1"/>
  <c r="BI139" i="1"/>
  <c r="BH139" i="1"/>
  <c r="BG139" i="1"/>
  <c r="BF139" i="1"/>
  <c r="BE139" i="1"/>
  <c r="BD139" i="1"/>
  <c r="BC139" i="1"/>
  <c r="AV139" i="1"/>
  <c r="BP139" i="1"/>
  <c r="AU139" i="1"/>
  <c r="BO139" i="1"/>
  <c r="AN139" i="1"/>
  <c r="AM139" i="1"/>
  <c r="AL139" i="1"/>
  <c r="BJ138" i="1"/>
  <c r="BI138" i="1"/>
  <c r="BH138" i="1"/>
  <c r="BG138" i="1"/>
  <c r="BF138" i="1"/>
  <c r="BE138" i="1"/>
  <c r="BD138" i="1"/>
  <c r="BC138" i="1"/>
  <c r="AV138" i="1"/>
  <c r="BP138" i="1"/>
  <c r="AU138" i="1"/>
  <c r="BO138" i="1"/>
  <c r="AN138" i="1"/>
  <c r="AM138" i="1"/>
  <c r="AL138" i="1"/>
  <c r="BJ137" i="1"/>
  <c r="BI137" i="1"/>
  <c r="BH137" i="1"/>
  <c r="BG137" i="1"/>
  <c r="BF137" i="1"/>
  <c r="BE137" i="1"/>
  <c r="BD137" i="1"/>
  <c r="BC137" i="1"/>
  <c r="AV137" i="1"/>
  <c r="BP137" i="1"/>
  <c r="AU137" i="1"/>
  <c r="BO137" i="1"/>
  <c r="AN137" i="1"/>
  <c r="AM137" i="1"/>
  <c r="AL137" i="1"/>
  <c r="BJ136" i="1"/>
  <c r="BI136" i="1"/>
  <c r="BH136" i="1"/>
  <c r="BG136" i="1"/>
  <c r="BF136" i="1"/>
  <c r="BE136" i="1"/>
  <c r="BD136" i="1"/>
  <c r="BC136" i="1"/>
  <c r="AV136" i="1"/>
  <c r="BP136" i="1"/>
  <c r="AU136" i="1"/>
  <c r="BO136" i="1"/>
  <c r="AN136" i="1"/>
  <c r="AM136" i="1"/>
  <c r="AL136" i="1"/>
  <c r="BJ135" i="1"/>
  <c r="BI135" i="1"/>
  <c r="BH135" i="1"/>
  <c r="BG135" i="1"/>
  <c r="BF135" i="1"/>
  <c r="BE135" i="1"/>
  <c r="BD135" i="1"/>
  <c r="BC135" i="1"/>
  <c r="AV135" i="1"/>
  <c r="BP135" i="1"/>
  <c r="AU135" i="1"/>
  <c r="BO135" i="1"/>
  <c r="AN135" i="1"/>
  <c r="AM135" i="1"/>
  <c r="AL135" i="1"/>
  <c r="BJ134" i="1"/>
  <c r="BI134" i="1"/>
  <c r="BH134" i="1"/>
  <c r="BG134" i="1"/>
  <c r="BF134" i="1"/>
  <c r="BE134" i="1"/>
  <c r="BD134" i="1"/>
  <c r="BC134" i="1"/>
  <c r="AV134" i="1"/>
  <c r="BP134" i="1"/>
  <c r="AU134" i="1"/>
  <c r="BO134" i="1"/>
  <c r="AN134" i="1"/>
  <c r="AM134" i="1"/>
  <c r="AL134" i="1"/>
  <c r="BJ133" i="1"/>
  <c r="BI133" i="1"/>
  <c r="BH133" i="1"/>
  <c r="BG133" i="1"/>
  <c r="BF133" i="1"/>
  <c r="BE133" i="1"/>
  <c r="BD133" i="1"/>
  <c r="BC133" i="1"/>
  <c r="AV133" i="1"/>
  <c r="BP133" i="1"/>
  <c r="AU133" i="1"/>
  <c r="BO133" i="1"/>
  <c r="AN133" i="1"/>
  <c r="AM133" i="1"/>
  <c r="AL133" i="1"/>
  <c r="BJ132" i="1"/>
  <c r="BI132" i="1"/>
  <c r="BH132" i="1"/>
  <c r="BG132" i="1"/>
  <c r="BF132" i="1"/>
  <c r="BE132" i="1"/>
  <c r="BD132" i="1"/>
  <c r="BC132" i="1"/>
  <c r="AV132" i="1"/>
  <c r="BP132" i="1"/>
  <c r="AU132" i="1"/>
  <c r="BO132" i="1"/>
  <c r="AN132" i="1"/>
  <c r="AM132" i="1"/>
  <c r="AL132" i="1"/>
  <c r="BJ131" i="1"/>
  <c r="BI131" i="1"/>
  <c r="BH131" i="1"/>
  <c r="BG131" i="1"/>
  <c r="BF131" i="1"/>
  <c r="BE131" i="1"/>
  <c r="BD131" i="1"/>
  <c r="BC131" i="1"/>
  <c r="AV131" i="1"/>
  <c r="BP131" i="1"/>
  <c r="AU131" i="1"/>
  <c r="BO131" i="1"/>
  <c r="AN131" i="1"/>
  <c r="AM131" i="1"/>
  <c r="AL131" i="1"/>
  <c r="BJ130" i="1"/>
  <c r="BI130" i="1"/>
  <c r="BH130" i="1"/>
  <c r="BG130" i="1"/>
  <c r="BF130" i="1"/>
  <c r="BE130" i="1"/>
  <c r="BD130" i="1"/>
  <c r="BC130" i="1"/>
  <c r="AV130" i="1"/>
  <c r="BP130" i="1"/>
  <c r="AU130" i="1"/>
  <c r="BO130" i="1"/>
  <c r="AN130" i="1"/>
  <c r="AM130" i="1"/>
  <c r="AL130" i="1"/>
  <c r="BJ129" i="1"/>
  <c r="BI129" i="1"/>
  <c r="BH129" i="1"/>
  <c r="BG129" i="1"/>
  <c r="BF129" i="1"/>
  <c r="BE129" i="1"/>
  <c r="BD129" i="1"/>
  <c r="BC129" i="1"/>
  <c r="AV129" i="1"/>
  <c r="BP129" i="1"/>
  <c r="AU129" i="1"/>
  <c r="BO129" i="1"/>
  <c r="AN129" i="1"/>
  <c r="AM129" i="1"/>
  <c r="AL129" i="1"/>
  <c r="BJ128" i="1"/>
  <c r="BI128" i="1"/>
  <c r="BH128" i="1"/>
  <c r="BG128" i="1"/>
  <c r="BF128" i="1"/>
  <c r="BE128" i="1"/>
  <c r="BD128" i="1"/>
  <c r="BC128" i="1"/>
  <c r="AV128" i="1"/>
  <c r="BP128" i="1"/>
  <c r="AU128" i="1"/>
  <c r="BO128" i="1"/>
  <c r="AN128" i="1"/>
  <c r="AM128" i="1"/>
  <c r="AL128" i="1"/>
  <c r="BJ127" i="1"/>
  <c r="BI127" i="1"/>
  <c r="BH127" i="1"/>
  <c r="BG127" i="1"/>
  <c r="BF127" i="1"/>
  <c r="BE127" i="1"/>
  <c r="BD127" i="1"/>
  <c r="BC127" i="1"/>
  <c r="AV127" i="1"/>
  <c r="BP127" i="1"/>
  <c r="AU127" i="1"/>
  <c r="BO127" i="1"/>
  <c r="AN127" i="1"/>
  <c r="AM127" i="1"/>
  <c r="AL127" i="1"/>
  <c r="BJ126" i="1"/>
  <c r="BI126" i="1"/>
  <c r="BH126" i="1"/>
  <c r="BG126" i="1"/>
  <c r="BF126" i="1"/>
  <c r="BE126" i="1"/>
  <c r="BD126" i="1"/>
  <c r="BC126" i="1"/>
  <c r="AV126" i="1"/>
  <c r="BP126" i="1"/>
  <c r="AU126" i="1"/>
  <c r="BO126" i="1"/>
  <c r="AN126" i="1"/>
  <c r="AM126" i="1"/>
  <c r="AL126" i="1"/>
  <c r="BJ125" i="1"/>
  <c r="BI125" i="1"/>
  <c r="BH125" i="1"/>
  <c r="BG125" i="1"/>
  <c r="BF125" i="1"/>
  <c r="BE125" i="1"/>
  <c r="BD125" i="1"/>
  <c r="BC125" i="1"/>
  <c r="AV125" i="1"/>
  <c r="BP125" i="1"/>
  <c r="AU125" i="1"/>
  <c r="BO125" i="1"/>
  <c r="AN125" i="1"/>
  <c r="AM125" i="1"/>
  <c r="AL125" i="1"/>
  <c r="BJ124" i="1"/>
  <c r="BI124" i="1"/>
  <c r="BH124" i="1"/>
  <c r="BG124" i="1"/>
  <c r="BF124" i="1"/>
  <c r="BE124" i="1"/>
  <c r="BD124" i="1"/>
  <c r="BC124" i="1"/>
  <c r="AV124" i="1"/>
  <c r="BP124" i="1"/>
  <c r="AU124" i="1"/>
  <c r="BO124" i="1"/>
  <c r="AN124" i="1"/>
  <c r="AM124" i="1"/>
  <c r="AL124" i="1"/>
  <c r="BJ123" i="1"/>
  <c r="BI123" i="1"/>
  <c r="BH123" i="1"/>
  <c r="BG123" i="1"/>
  <c r="BF123" i="1"/>
  <c r="BE123" i="1"/>
  <c r="BD123" i="1"/>
  <c r="BC123" i="1"/>
  <c r="AV123" i="1"/>
  <c r="BP123" i="1"/>
  <c r="AU123" i="1"/>
  <c r="BO123" i="1"/>
  <c r="AN123" i="1"/>
  <c r="AM123" i="1"/>
  <c r="AL123" i="1"/>
  <c r="BJ122" i="1"/>
  <c r="BI122" i="1"/>
  <c r="BH122" i="1"/>
  <c r="BG122" i="1"/>
  <c r="BF122" i="1"/>
  <c r="BE122" i="1"/>
  <c r="BD122" i="1"/>
  <c r="BC122" i="1"/>
  <c r="AV122" i="1"/>
  <c r="BP122" i="1"/>
  <c r="AU122" i="1"/>
  <c r="BO122" i="1"/>
  <c r="AN122" i="1"/>
  <c r="AM122" i="1"/>
  <c r="AL122" i="1"/>
  <c r="BJ121" i="1"/>
  <c r="BI121" i="1"/>
  <c r="BH121" i="1"/>
  <c r="BG121" i="1"/>
  <c r="BF121" i="1"/>
  <c r="BE121" i="1"/>
  <c r="BD121" i="1"/>
  <c r="BC121" i="1"/>
  <c r="AV121" i="1"/>
  <c r="BP121" i="1"/>
  <c r="AU121" i="1"/>
  <c r="BO121" i="1"/>
  <c r="AN121" i="1"/>
  <c r="AM121" i="1"/>
  <c r="AL121" i="1"/>
  <c r="BJ120" i="1"/>
  <c r="BI120" i="1"/>
  <c r="BH120" i="1"/>
  <c r="BG120" i="1"/>
  <c r="BF120" i="1"/>
  <c r="BE120" i="1"/>
  <c r="BD120" i="1"/>
  <c r="BC120" i="1"/>
  <c r="AV120" i="1"/>
  <c r="BP120" i="1"/>
  <c r="AU120" i="1"/>
  <c r="BO120" i="1"/>
  <c r="AN120" i="1"/>
  <c r="AM120" i="1"/>
  <c r="AL120" i="1"/>
  <c r="BJ119" i="1"/>
  <c r="BI119" i="1"/>
  <c r="BH119" i="1"/>
  <c r="BG119" i="1"/>
  <c r="BF119" i="1"/>
  <c r="BE119" i="1"/>
  <c r="BD119" i="1"/>
  <c r="BC119" i="1"/>
  <c r="AV119" i="1"/>
  <c r="BP119" i="1"/>
  <c r="AU119" i="1"/>
  <c r="BO119" i="1"/>
  <c r="AN119" i="1"/>
  <c r="AM119" i="1"/>
  <c r="AL119" i="1"/>
  <c r="BJ118" i="1"/>
  <c r="BI118" i="1"/>
  <c r="BH118" i="1"/>
  <c r="BG118" i="1"/>
  <c r="BF118" i="1"/>
  <c r="BE118" i="1"/>
  <c r="BD118" i="1"/>
  <c r="BC118" i="1"/>
  <c r="AV118" i="1"/>
  <c r="BP118" i="1"/>
  <c r="AU118" i="1"/>
  <c r="BO118" i="1"/>
  <c r="AN118" i="1"/>
  <c r="AM118" i="1"/>
  <c r="AL118" i="1"/>
  <c r="BJ117" i="1"/>
  <c r="BI117" i="1"/>
  <c r="BH117" i="1"/>
  <c r="BG117" i="1"/>
  <c r="BF117" i="1"/>
  <c r="BE117" i="1"/>
  <c r="BD117" i="1"/>
  <c r="BC117" i="1"/>
  <c r="AV117" i="1"/>
  <c r="BP117" i="1"/>
  <c r="AU117" i="1"/>
  <c r="BO117" i="1"/>
  <c r="AN117" i="1"/>
  <c r="AM117" i="1"/>
  <c r="AL117" i="1"/>
  <c r="BJ116" i="1"/>
  <c r="BI116" i="1"/>
  <c r="BH116" i="1"/>
  <c r="BG116" i="1"/>
  <c r="BF116" i="1"/>
  <c r="BE116" i="1"/>
  <c r="BD116" i="1"/>
  <c r="BC116" i="1"/>
  <c r="AV116" i="1"/>
  <c r="BP116" i="1"/>
  <c r="AU116" i="1"/>
  <c r="BO116" i="1"/>
  <c r="AN116" i="1"/>
  <c r="AM116" i="1"/>
  <c r="AL116" i="1"/>
  <c r="BJ115" i="1"/>
  <c r="BI115" i="1"/>
  <c r="BH115" i="1"/>
  <c r="BG115" i="1"/>
  <c r="BF115" i="1"/>
  <c r="BE115" i="1"/>
  <c r="BD115" i="1"/>
  <c r="BC115" i="1"/>
  <c r="AV115" i="1"/>
  <c r="BP115" i="1"/>
  <c r="AU115" i="1"/>
  <c r="BO115" i="1"/>
  <c r="AN115" i="1"/>
  <c r="AM115" i="1"/>
  <c r="AL115" i="1"/>
  <c r="BJ114" i="1"/>
  <c r="BI114" i="1"/>
  <c r="BH114" i="1"/>
  <c r="BG114" i="1"/>
  <c r="BF114" i="1"/>
  <c r="BE114" i="1"/>
  <c r="BD114" i="1"/>
  <c r="BC114" i="1"/>
  <c r="AV114" i="1"/>
  <c r="BP114" i="1"/>
  <c r="AU114" i="1"/>
  <c r="BO114" i="1"/>
  <c r="AN114" i="1"/>
  <c r="AM114" i="1"/>
  <c r="AL114" i="1"/>
  <c r="BJ113" i="1"/>
  <c r="BI113" i="1"/>
  <c r="BH113" i="1"/>
  <c r="BG113" i="1"/>
  <c r="BF113" i="1"/>
  <c r="BE113" i="1"/>
  <c r="BD113" i="1"/>
  <c r="BC113" i="1"/>
  <c r="AV113" i="1"/>
  <c r="BP113" i="1"/>
  <c r="AU113" i="1"/>
  <c r="BO113" i="1"/>
  <c r="AN113" i="1"/>
  <c r="AM113" i="1"/>
  <c r="AL113" i="1"/>
  <c r="BJ112" i="1"/>
  <c r="BI112" i="1"/>
  <c r="BH112" i="1"/>
  <c r="BG112" i="1"/>
  <c r="BF112" i="1"/>
  <c r="BE112" i="1"/>
  <c r="BD112" i="1"/>
  <c r="BC112" i="1"/>
  <c r="AV112" i="1"/>
  <c r="BP112" i="1"/>
  <c r="AU112" i="1"/>
  <c r="BO112" i="1"/>
  <c r="AN112" i="1"/>
  <c r="AM112" i="1"/>
  <c r="AL112" i="1"/>
  <c r="BJ111" i="1"/>
  <c r="BI111" i="1"/>
  <c r="BH111" i="1"/>
  <c r="BG111" i="1"/>
  <c r="BF111" i="1"/>
  <c r="BE111" i="1"/>
  <c r="BD111" i="1"/>
  <c r="BC111" i="1"/>
  <c r="AV111" i="1"/>
  <c r="BP111" i="1"/>
  <c r="AU111" i="1"/>
  <c r="BO111" i="1"/>
  <c r="AN111" i="1"/>
  <c r="AM111" i="1"/>
  <c r="AL111" i="1"/>
  <c r="BJ110" i="1"/>
  <c r="BI110" i="1"/>
  <c r="BH110" i="1"/>
  <c r="BG110" i="1"/>
  <c r="BF110" i="1"/>
  <c r="BE110" i="1"/>
  <c r="BD110" i="1"/>
  <c r="BC110" i="1"/>
  <c r="AV110" i="1"/>
  <c r="BP110" i="1"/>
  <c r="AU110" i="1"/>
  <c r="BO110" i="1"/>
  <c r="AN110" i="1"/>
  <c r="AM110" i="1"/>
  <c r="AL110" i="1"/>
  <c r="BJ109" i="1"/>
  <c r="BI109" i="1"/>
  <c r="BH109" i="1"/>
  <c r="BG109" i="1"/>
  <c r="BF109" i="1"/>
  <c r="BE109" i="1"/>
  <c r="BD109" i="1"/>
  <c r="BC109" i="1"/>
  <c r="AV109" i="1"/>
  <c r="BP109" i="1"/>
  <c r="AU109" i="1"/>
  <c r="BO109" i="1"/>
  <c r="AN109" i="1"/>
  <c r="AM109" i="1"/>
  <c r="AL109" i="1"/>
  <c r="BJ108" i="1"/>
  <c r="BI108" i="1"/>
  <c r="BH108" i="1"/>
  <c r="BG108" i="1"/>
  <c r="BF108" i="1"/>
  <c r="BE108" i="1"/>
  <c r="BD108" i="1"/>
  <c r="BC108" i="1"/>
  <c r="AV108" i="1"/>
  <c r="BP108" i="1"/>
  <c r="AU108" i="1"/>
  <c r="BO108" i="1"/>
  <c r="AN108" i="1"/>
  <c r="AM108" i="1"/>
  <c r="AL108" i="1"/>
  <c r="BJ107" i="1"/>
  <c r="BI107" i="1"/>
  <c r="BH107" i="1"/>
  <c r="BG107" i="1"/>
  <c r="BF107" i="1"/>
  <c r="BE107" i="1"/>
  <c r="BD107" i="1"/>
  <c r="BC107" i="1"/>
  <c r="AV107" i="1"/>
  <c r="BP107" i="1"/>
  <c r="AU107" i="1"/>
  <c r="BO107" i="1"/>
  <c r="AN107" i="1"/>
  <c r="AM107" i="1"/>
  <c r="AL107" i="1"/>
  <c r="BJ106" i="1"/>
  <c r="BI106" i="1"/>
  <c r="BH106" i="1"/>
  <c r="BG106" i="1"/>
  <c r="BF106" i="1"/>
  <c r="BE106" i="1"/>
  <c r="BD106" i="1"/>
  <c r="BC106" i="1"/>
  <c r="AV106" i="1"/>
  <c r="BP106" i="1"/>
  <c r="AU106" i="1"/>
  <c r="BO106" i="1"/>
  <c r="AN106" i="1"/>
  <c r="AM106" i="1"/>
  <c r="AL106" i="1"/>
  <c r="BJ105" i="1"/>
  <c r="BI105" i="1"/>
  <c r="BH105" i="1"/>
  <c r="BG105" i="1"/>
  <c r="BF105" i="1"/>
  <c r="BE105" i="1"/>
  <c r="BD105" i="1"/>
  <c r="BC105" i="1"/>
  <c r="AV105" i="1"/>
  <c r="BP105" i="1"/>
  <c r="AU105" i="1"/>
  <c r="BO105" i="1"/>
  <c r="AN105" i="1"/>
  <c r="AM105" i="1"/>
  <c r="AL105" i="1"/>
  <c r="BJ104" i="1"/>
  <c r="BI104" i="1"/>
  <c r="BH104" i="1"/>
  <c r="BG104" i="1"/>
  <c r="BF104" i="1"/>
  <c r="BE104" i="1"/>
  <c r="BD104" i="1"/>
  <c r="BC104" i="1"/>
  <c r="AV104" i="1"/>
  <c r="BP104" i="1"/>
  <c r="AU104" i="1"/>
  <c r="BO104" i="1"/>
  <c r="AN104" i="1"/>
  <c r="AM104" i="1"/>
  <c r="AL104" i="1"/>
  <c r="BJ103" i="1"/>
  <c r="BI103" i="1"/>
  <c r="BH103" i="1"/>
  <c r="BG103" i="1"/>
  <c r="BF103" i="1"/>
  <c r="BE103" i="1"/>
  <c r="BD103" i="1"/>
  <c r="BC103" i="1"/>
  <c r="AV103" i="1"/>
  <c r="BP103" i="1"/>
  <c r="AU103" i="1"/>
  <c r="BO103" i="1"/>
  <c r="AN103" i="1"/>
  <c r="AM103" i="1"/>
  <c r="AL103" i="1"/>
  <c r="BJ102" i="1"/>
  <c r="BI102" i="1"/>
  <c r="BH102" i="1"/>
  <c r="BG102" i="1"/>
  <c r="BF102" i="1"/>
  <c r="BE102" i="1"/>
  <c r="BD102" i="1"/>
  <c r="BC102" i="1"/>
  <c r="AV102" i="1"/>
  <c r="BP102" i="1"/>
  <c r="AU102" i="1"/>
  <c r="BO102" i="1"/>
  <c r="AN102" i="1"/>
  <c r="AM102" i="1"/>
  <c r="AL102" i="1"/>
  <c r="BJ101" i="1"/>
  <c r="BI101" i="1"/>
  <c r="BH101" i="1"/>
  <c r="BG101" i="1"/>
  <c r="BF101" i="1"/>
  <c r="BE101" i="1"/>
  <c r="BD101" i="1"/>
  <c r="BC101" i="1"/>
  <c r="AV101" i="1"/>
  <c r="BP101" i="1"/>
  <c r="AU101" i="1"/>
  <c r="BO101" i="1"/>
  <c r="AN101" i="1"/>
  <c r="AM101" i="1"/>
  <c r="AL101" i="1"/>
  <c r="BJ100" i="1"/>
  <c r="BI100" i="1"/>
  <c r="BH100" i="1"/>
  <c r="BG100" i="1"/>
  <c r="BF100" i="1"/>
  <c r="BE100" i="1"/>
  <c r="BD100" i="1"/>
  <c r="BC100" i="1"/>
  <c r="AV100" i="1"/>
  <c r="BP100" i="1"/>
  <c r="AU100" i="1"/>
  <c r="BO100" i="1"/>
  <c r="AN100" i="1"/>
  <c r="AM100" i="1"/>
  <c r="AL100" i="1"/>
  <c r="BJ99" i="1"/>
  <c r="BI99" i="1"/>
  <c r="BH99" i="1"/>
  <c r="BG99" i="1"/>
  <c r="BF99" i="1"/>
  <c r="BE99" i="1"/>
  <c r="BD99" i="1"/>
  <c r="BC99" i="1"/>
  <c r="AV99" i="1"/>
  <c r="BP99" i="1"/>
  <c r="AU99" i="1"/>
  <c r="BO99" i="1"/>
  <c r="AN99" i="1"/>
  <c r="AM99" i="1"/>
  <c r="AL99" i="1"/>
  <c r="BJ98" i="1"/>
  <c r="BI98" i="1"/>
  <c r="BH98" i="1"/>
  <c r="BG98" i="1"/>
  <c r="BF98" i="1"/>
  <c r="BE98" i="1"/>
  <c r="BD98" i="1"/>
  <c r="BC98" i="1"/>
  <c r="AV98" i="1"/>
  <c r="BP98" i="1"/>
  <c r="AU98" i="1"/>
  <c r="BO98" i="1"/>
  <c r="AN98" i="1"/>
  <c r="AM98" i="1"/>
  <c r="AL98" i="1"/>
  <c r="BJ97" i="1"/>
  <c r="BI97" i="1"/>
  <c r="BH97" i="1"/>
  <c r="BG97" i="1"/>
  <c r="BF97" i="1"/>
  <c r="BE97" i="1"/>
  <c r="BD97" i="1"/>
  <c r="BC97" i="1"/>
  <c r="AV97" i="1"/>
  <c r="BP97" i="1"/>
  <c r="AU97" i="1"/>
  <c r="BO97" i="1"/>
  <c r="AN97" i="1"/>
  <c r="AM97" i="1"/>
  <c r="AL97" i="1"/>
  <c r="BJ96" i="1"/>
  <c r="BI96" i="1"/>
  <c r="BH96" i="1"/>
  <c r="BG96" i="1"/>
  <c r="BF96" i="1"/>
  <c r="BE96" i="1"/>
  <c r="BD96" i="1"/>
  <c r="BC96" i="1"/>
  <c r="AV96" i="1"/>
  <c r="BP96" i="1"/>
  <c r="AU96" i="1"/>
  <c r="BO96" i="1"/>
  <c r="AN96" i="1"/>
  <c r="AM96" i="1"/>
  <c r="AL96" i="1"/>
  <c r="BJ95" i="1"/>
  <c r="BI95" i="1"/>
  <c r="BH95" i="1"/>
  <c r="BG95" i="1"/>
  <c r="BF95" i="1"/>
  <c r="BE95" i="1"/>
  <c r="BD95" i="1"/>
  <c r="BC95" i="1"/>
  <c r="AV95" i="1"/>
  <c r="BP95" i="1"/>
  <c r="AU95" i="1"/>
  <c r="BO95" i="1"/>
  <c r="AN95" i="1"/>
  <c r="AM95" i="1"/>
  <c r="AL95" i="1"/>
  <c r="BJ94" i="1"/>
  <c r="BI94" i="1"/>
  <c r="BH94" i="1"/>
  <c r="BG94" i="1"/>
  <c r="BF94" i="1"/>
  <c r="BE94" i="1"/>
  <c r="BD94" i="1"/>
  <c r="BC94" i="1"/>
  <c r="AV94" i="1"/>
  <c r="BP94" i="1"/>
  <c r="AU94" i="1"/>
  <c r="BO94" i="1"/>
  <c r="AN94" i="1"/>
  <c r="AM94" i="1"/>
  <c r="AL94" i="1"/>
  <c r="BJ93" i="1"/>
  <c r="BI93" i="1"/>
  <c r="BH93" i="1"/>
  <c r="BG93" i="1"/>
  <c r="BF93" i="1"/>
  <c r="BE93" i="1"/>
  <c r="BD93" i="1"/>
  <c r="BC93" i="1"/>
  <c r="AV93" i="1"/>
  <c r="BP93" i="1"/>
  <c r="AU93" i="1"/>
  <c r="BO93" i="1"/>
  <c r="AN93" i="1"/>
  <c r="AM93" i="1"/>
  <c r="AL93" i="1"/>
  <c r="BJ92" i="1"/>
  <c r="BI92" i="1"/>
  <c r="BH92" i="1"/>
  <c r="BG92" i="1"/>
  <c r="BF92" i="1"/>
  <c r="BE92" i="1"/>
  <c r="BD92" i="1"/>
  <c r="BC92" i="1"/>
  <c r="AV92" i="1"/>
  <c r="BP92" i="1"/>
  <c r="AU92" i="1"/>
  <c r="BO92" i="1"/>
  <c r="AN92" i="1"/>
  <c r="AM92" i="1"/>
  <c r="AL92" i="1"/>
  <c r="BJ91" i="1"/>
  <c r="BI91" i="1"/>
  <c r="BH91" i="1"/>
  <c r="BG91" i="1"/>
  <c r="BF91" i="1"/>
  <c r="BE91" i="1"/>
  <c r="BD91" i="1"/>
  <c r="BC91" i="1"/>
  <c r="AV91" i="1"/>
  <c r="BP91" i="1"/>
  <c r="AU91" i="1"/>
  <c r="BO91" i="1"/>
  <c r="AN91" i="1"/>
  <c r="AM91" i="1"/>
  <c r="AL91" i="1"/>
  <c r="BJ90" i="1"/>
  <c r="BI90" i="1"/>
  <c r="BH90" i="1"/>
  <c r="BG90" i="1"/>
  <c r="BF90" i="1"/>
  <c r="BE90" i="1"/>
  <c r="BD90" i="1"/>
  <c r="BC90" i="1"/>
  <c r="AV90" i="1"/>
  <c r="BP90" i="1"/>
  <c r="AU90" i="1"/>
  <c r="BO90" i="1"/>
  <c r="AN90" i="1"/>
  <c r="AM90" i="1"/>
  <c r="AL90" i="1"/>
  <c r="BJ89" i="1"/>
  <c r="BI89" i="1"/>
  <c r="BH89" i="1"/>
  <c r="BG89" i="1"/>
  <c r="BF89" i="1"/>
  <c r="BE89" i="1"/>
  <c r="BD89" i="1"/>
  <c r="BC89" i="1"/>
  <c r="AV89" i="1"/>
  <c r="BP89" i="1"/>
  <c r="AU89" i="1"/>
  <c r="BO89" i="1"/>
  <c r="AN89" i="1"/>
  <c r="AM89" i="1"/>
  <c r="AL89" i="1"/>
  <c r="BJ88" i="1"/>
  <c r="BI88" i="1"/>
  <c r="BH88" i="1"/>
  <c r="BG88" i="1"/>
  <c r="BF88" i="1"/>
  <c r="BE88" i="1"/>
  <c r="BD88" i="1"/>
  <c r="BC88" i="1"/>
  <c r="AV88" i="1"/>
  <c r="BP88" i="1"/>
  <c r="AU88" i="1"/>
  <c r="BO88" i="1"/>
  <c r="AN88" i="1"/>
  <c r="AM88" i="1"/>
  <c r="AL88" i="1"/>
  <c r="BJ87" i="1"/>
  <c r="BI87" i="1"/>
  <c r="BH87" i="1"/>
  <c r="BG87" i="1"/>
  <c r="BF87" i="1"/>
  <c r="BE87" i="1"/>
  <c r="BD87" i="1"/>
  <c r="BC87" i="1"/>
  <c r="AV87" i="1"/>
  <c r="BP87" i="1"/>
  <c r="AU87" i="1"/>
  <c r="BO87" i="1"/>
  <c r="AN87" i="1"/>
  <c r="AM87" i="1"/>
  <c r="AL87" i="1"/>
  <c r="BJ86" i="1"/>
  <c r="BI86" i="1"/>
  <c r="BH86" i="1"/>
  <c r="BG86" i="1"/>
  <c r="BF86" i="1"/>
  <c r="BE86" i="1"/>
  <c r="BD86" i="1"/>
  <c r="BC86" i="1"/>
  <c r="AV86" i="1"/>
  <c r="BP86" i="1"/>
  <c r="AU86" i="1"/>
  <c r="BO86" i="1"/>
  <c r="AN86" i="1"/>
  <c r="AM86" i="1"/>
  <c r="AL86" i="1"/>
  <c r="BJ85" i="1"/>
  <c r="BI85" i="1"/>
  <c r="BH85" i="1"/>
  <c r="BG85" i="1"/>
  <c r="BF85" i="1"/>
  <c r="BE85" i="1"/>
  <c r="BD85" i="1"/>
  <c r="BC85" i="1"/>
  <c r="AV85" i="1"/>
  <c r="BP85" i="1"/>
  <c r="AU85" i="1"/>
  <c r="BO85" i="1"/>
  <c r="AN85" i="1"/>
  <c r="AM85" i="1"/>
  <c r="AL85" i="1"/>
  <c r="BJ84" i="1"/>
  <c r="BI84" i="1"/>
  <c r="BH84" i="1"/>
  <c r="BG84" i="1"/>
  <c r="BF84" i="1"/>
  <c r="BE84" i="1"/>
  <c r="BD84" i="1"/>
  <c r="BC84" i="1"/>
  <c r="AV84" i="1"/>
  <c r="BP84" i="1"/>
  <c r="AU84" i="1"/>
  <c r="BO84" i="1"/>
  <c r="AN84" i="1"/>
  <c r="AM84" i="1"/>
  <c r="AL84" i="1"/>
  <c r="BJ83" i="1"/>
  <c r="BI83" i="1"/>
  <c r="BH83" i="1"/>
  <c r="BG83" i="1"/>
  <c r="BF83" i="1"/>
  <c r="BE83" i="1"/>
  <c r="BD83" i="1"/>
  <c r="BC83" i="1"/>
  <c r="AV83" i="1"/>
  <c r="BP83" i="1"/>
  <c r="AU83" i="1"/>
  <c r="BO83" i="1"/>
  <c r="AN83" i="1"/>
  <c r="AM83" i="1"/>
  <c r="AL83" i="1"/>
  <c r="BJ82" i="1"/>
  <c r="BI82" i="1"/>
  <c r="BH82" i="1"/>
  <c r="BG82" i="1"/>
  <c r="BF82" i="1"/>
  <c r="BE82" i="1"/>
  <c r="BD82" i="1"/>
  <c r="BC82" i="1"/>
  <c r="AV82" i="1"/>
  <c r="BP82" i="1"/>
  <c r="AU82" i="1"/>
  <c r="BO82" i="1"/>
  <c r="AN82" i="1"/>
  <c r="AM82" i="1"/>
  <c r="AL82" i="1"/>
  <c r="BJ81" i="1"/>
  <c r="BI81" i="1"/>
  <c r="BH81" i="1"/>
  <c r="BG81" i="1"/>
  <c r="BF81" i="1"/>
  <c r="BE81" i="1"/>
  <c r="BD81" i="1"/>
  <c r="BC81" i="1"/>
  <c r="AV81" i="1"/>
  <c r="BP81" i="1"/>
  <c r="AU81" i="1"/>
  <c r="BO81" i="1"/>
  <c r="AN81" i="1"/>
  <c r="AM81" i="1"/>
  <c r="AL81" i="1"/>
  <c r="BJ80" i="1"/>
  <c r="BI80" i="1"/>
  <c r="BH80" i="1"/>
  <c r="BG80" i="1"/>
  <c r="BF80" i="1"/>
  <c r="BE80" i="1"/>
  <c r="BD80" i="1"/>
  <c r="BC80" i="1"/>
  <c r="AV80" i="1"/>
  <c r="BP80" i="1"/>
  <c r="AU80" i="1"/>
  <c r="BO80" i="1"/>
  <c r="AN80" i="1"/>
  <c r="AM80" i="1"/>
  <c r="AL80" i="1"/>
  <c r="BJ79" i="1"/>
  <c r="BI79" i="1"/>
  <c r="BH79" i="1"/>
  <c r="BG79" i="1"/>
  <c r="BF79" i="1"/>
  <c r="BE79" i="1"/>
  <c r="BD79" i="1"/>
  <c r="BC79" i="1"/>
  <c r="AV79" i="1"/>
  <c r="BP79" i="1"/>
  <c r="AU79" i="1"/>
  <c r="BO79" i="1"/>
  <c r="AN79" i="1"/>
  <c r="AM79" i="1"/>
  <c r="AL79" i="1"/>
  <c r="BJ78" i="1"/>
  <c r="BI78" i="1"/>
  <c r="BH78" i="1"/>
  <c r="BG78" i="1"/>
  <c r="BF78" i="1"/>
  <c r="BE78" i="1"/>
  <c r="BD78" i="1"/>
  <c r="BC78" i="1"/>
  <c r="AV78" i="1"/>
  <c r="BP78" i="1"/>
  <c r="AU78" i="1"/>
  <c r="BO78" i="1"/>
  <c r="AN78" i="1"/>
  <c r="AM78" i="1"/>
  <c r="AL78" i="1"/>
  <c r="BJ77" i="1"/>
  <c r="BI77" i="1"/>
  <c r="BH77" i="1"/>
  <c r="BG77" i="1"/>
  <c r="BF77" i="1"/>
  <c r="BE77" i="1"/>
  <c r="BD77" i="1"/>
  <c r="BC77" i="1"/>
  <c r="AV77" i="1"/>
  <c r="BP77" i="1"/>
  <c r="AU77" i="1"/>
  <c r="BO77" i="1"/>
  <c r="AN77" i="1"/>
  <c r="AM77" i="1"/>
  <c r="AL77" i="1"/>
  <c r="BJ76" i="1"/>
  <c r="BI76" i="1"/>
  <c r="BH76" i="1"/>
  <c r="BG76" i="1"/>
  <c r="BF76" i="1"/>
  <c r="BE76" i="1"/>
  <c r="BD76" i="1"/>
  <c r="BC76" i="1"/>
  <c r="AV76" i="1"/>
  <c r="BP76" i="1"/>
  <c r="AU76" i="1"/>
  <c r="BO76" i="1"/>
  <c r="AN76" i="1"/>
  <c r="AM76" i="1"/>
  <c r="AL76" i="1"/>
  <c r="BJ75" i="1"/>
  <c r="BI75" i="1"/>
  <c r="BH75" i="1"/>
  <c r="BG75" i="1"/>
  <c r="BF75" i="1"/>
  <c r="BE75" i="1"/>
  <c r="BD75" i="1"/>
  <c r="BC75" i="1"/>
  <c r="AV75" i="1"/>
  <c r="BP75" i="1"/>
  <c r="AU75" i="1"/>
  <c r="BO75" i="1"/>
  <c r="AN75" i="1"/>
  <c r="AM75" i="1"/>
  <c r="AL75" i="1"/>
  <c r="BJ74" i="1"/>
  <c r="BI74" i="1"/>
  <c r="BH74" i="1"/>
  <c r="BG74" i="1"/>
  <c r="BF74" i="1"/>
  <c r="BE74" i="1"/>
  <c r="BD74" i="1"/>
  <c r="BC74" i="1"/>
  <c r="AV74" i="1"/>
  <c r="BP74" i="1"/>
  <c r="AU74" i="1"/>
  <c r="BO74" i="1"/>
  <c r="AN74" i="1"/>
  <c r="AM74" i="1"/>
  <c r="AL74" i="1"/>
  <c r="BJ73" i="1"/>
  <c r="BI73" i="1"/>
  <c r="BH73" i="1"/>
  <c r="BG73" i="1"/>
  <c r="BF73" i="1"/>
  <c r="BE73" i="1"/>
  <c r="BD73" i="1"/>
  <c r="BC73" i="1"/>
  <c r="AV73" i="1"/>
  <c r="BP73" i="1"/>
  <c r="AU73" i="1"/>
  <c r="BO73" i="1"/>
  <c r="AN73" i="1"/>
  <c r="AM73" i="1"/>
  <c r="AL73" i="1"/>
  <c r="BJ72" i="1"/>
  <c r="BI72" i="1"/>
  <c r="BH72" i="1"/>
  <c r="BG72" i="1"/>
  <c r="BF72" i="1"/>
  <c r="BE72" i="1"/>
  <c r="BD72" i="1"/>
  <c r="BC72" i="1"/>
  <c r="AV72" i="1"/>
  <c r="BP72" i="1"/>
  <c r="AU72" i="1"/>
  <c r="BO72" i="1"/>
  <c r="AN72" i="1"/>
  <c r="AM72" i="1"/>
  <c r="AL72" i="1"/>
  <c r="BJ71" i="1"/>
  <c r="BI71" i="1"/>
  <c r="BH71" i="1"/>
  <c r="BG71" i="1"/>
  <c r="BF71" i="1"/>
  <c r="BE71" i="1"/>
  <c r="BD71" i="1"/>
  <c r="BC71" i="1"/>
  <c r="AV71" i="1"/>
  <c r="BP71" i="1"/>
  <c r="AU71" i="1"/>
  <c r="BO71" i="1"/>
  <c r="AN71" i="1"/>
  <c r="AM71" i="1"/>
  <c r="AL71" i="1"/>
  <c r="BJ70" i="1"/>
  <c r="BI70" i="1"/>
  <c r="BH70" i="1"/>
  <c r="BG70" i="1"/>
  <c r="BF70" i="1"/>
  <c r="BE70" i="1"/>
  <c r="BD70" i="1"/>
  <c r="BC70" i="1"/>
  <c r="AV70" i="1"/>
  <c r="BP70" i="1"/>
  <c r="AU70" i="1"/>
  <c r="BO70" i="1"/>
  <c r="AN70" i="1"/>
  <c r="AM70" i="1"/>
  <c r="AL70" i="1"/>
  <c r="BJ69" i="1"/>
  <c r="BI69" i="1"/>
  <c r="BH69" i="1"/>
  <c r="BG69" i="1"/>
  <c r="BF69" i="1"/>
  <c r="BE69" i="1"/>
  <c r="BD69" i="1"/>
  <c r="BC69" i="1"/>
  <c r="AV69" i="1"/>
  <c r="BP69" i="1"/>
  <c r="AU69" i="1"/>
  <c r="BO69" i="1"/>
  <c r="AN69" i="1"/>
  <c r="AM69" i="1"/>
  <c r="AL69" i="1"/>
  <c r="BJ68" i="1"/>
  <c r="BI68" i="1"/>
  <c r="BH68" i="1"/>
  <c r="BG68" i="1"/>
  <c r="BF68" i="1"/>
  <c r="BE68" i="1"/>
  <c r="BD68" i="1"/>
  <c r="BC68" i="1"/>
  <c r="AV68" i="1"/>
  <c r="BP68" i="1"/>
  <c r="AU68" i="1"/>
  <c r="BO68" i="1"/>
  <c r="AN68" i="1"/>
  <c r="AM68" i="1"/>
  <c r="AL68" i="1"/>
  <c r="BJ67" i="1"/>
  <c r="BI67" i="1"/>
  <c r="BH67" i="1"/>
  <c r="BG67" i="1"/>
  <c r="BF67" i="1"/>
  <c r="BE67" i="1"/>
  <c r="BD67" i="1"/>
  <c r="BC67" i="1"/>
  <c r="AV67" i="1"/>
  <c r="BP67" i="1"/>
  <c r="AU67" i="1"/>
  <c r="BO67" i="1"/>
  <c r="AN67" i="1"/>
  <c r="AM67" i="1"/>
  <c r="AL67" i="1"/>
  <c r="BJ66" i="1"/>
  <c r="BI66" i="1"/>
  <c r="BH66" i="1"/>
  <c r="BG66" i="1"/>
  <c r="BF66" i="1"/>
  <c r="BE66" i="1"/>
  <c r="BD66" i="1"/>
  <c r="BC66" i="1"/>
  <c r="AV66" i="1"/>
  <c r="BP66" i="1"/>
  <c r="AU66" i="1"/>
  <c r="BO66" i="1"/>
  <c r="AN66" i="1"/>
  <c r="AM66" i="1"/>
  <c r="AL66" i="1"/>
  <c r="BJ65" i="1"/>
  <c r="BI65" i="1"/>
  <c r="BH65" i="1"/>
  <c r="BG65" i="1"/>
  <c r="BF65" i="1"/>
  <c r="BE65" i="1"/>
  <c r="BD65" i="1"/>
  <c r="BC65" i="1"/>
  <c r="AV65" i="1"/>
  <c r="BP65" i="1"/>
  <c r="AU65" i="1"/>
  <c r="BO65" i="1"/>
  <c r="AN65" i="1"/>
  <c r="AM65" i="1"/>
  <c r="AL65" i="1"/>
  <c r="BJ64" i="1"/>
  <c r="BI64" i="1"/>
  <c r="BH64" i="1"/>
  <c r="BG64" i="1"/>
  <c r="BF64" i="1"/>
  <c r="BE64" i="1"/>
  <c r="BD64" i="1"/>
  <c r="BC64" i="1"/>
  <c r="AV64" i="1"/>
  <c r="BP64" i="1"/>
  <c r="AU64" i="1"/>
  <c r="BO64" i="1"/>
  <c r="AN64" i="1"/>
  <c r="AM64" i="1"/>
  <c r="AL64" i="1"/>
  <c r="BJ63" i="1"/>
  <c r="BI63" i="1"/>
  <c r="BH63" i="1"/>
  <c r="BG63" i="1"/>
  <c r="BF63" i="1"/>
  <c r="BE63" i="1"/>
  <c r="BD63" i="1"/>
  <c r="BC63" i="1"/>
  <c r="AV63" i="1"/>
  <c r="BP63" i="1"/>
  <c r="AU63" i="1"/>
  <c r="BO63" i="1"/>
  <c r="AN63" i="1"/>
  <c r="AM63" i="1"/>
  <c r="AL63" i="1"/>
  <c r="BJ62" i="1"/>
  <c r="BI62" i="1"/>
  <c r="BH62" i="1"/>
  <c r="BG62" i="1"/>
  <c r="BF62" i="1"/>
  <c r="BE62" i="1"/>
  <c r="BD62" i="1"/>
  <c r="BC62" i="1"/>
  <c r="AV62" i="1"/>
  <c r="BP62" i="1"/>
  <c r="AU62" i="1"/>
  <c r="BO62" i="1"/>
  <c r="AN62" i="1"/>
  <c r="AM62" i="1"/>
  <c r="AL62" i="1"/>
  <c r="BJ61" i="1"/>
  <c r="BI61" i="1"/>
  <c r="BH61" i="1"/>
  <c r="BG61" i="1"/>
  <c r="BF61" i="1"/>
  <c r="BE61" i="1"/>
  <c r="BD61" i="1"/>
  <c r="BC61" i="1"/>
  <c r="AV61" i="1"/>
  <c r="BP61" i="1"/>
  <c r="AU61" i="1"/>
  <c r="BO61" i="1"/>
  <c r="AN61" i="1"/>
  <c r="AM61" i="1"/>
  <c r="AL61" i="1"/>
  <c r="BJ60" i="1"/>
  <c r="BI60" i="1"/>
  <c r="BH60" i="1"/>
  <c r="BG60" i="1"/>
  <c r="BF60" i="1"/>
  <c r="BE60" i="1"/>
  <c r="BD60" i="1"/>
  <c r="BC60" i="1"/>
  <c r="AV60" i="1"/>
  <c r="BP60" i="1"/>
  <c r="AU60" i="1"/>
  <c r="BO60" i="1"/>
  <c r="AN60" i="1"/>
  <c r="AM60" i="1"/>
  <c r="AL60" i="1"/>
  <c r="BJ59" i="1"/>
  <c r="BI59" i="1"/>
  <c r="BH59" i="1"/>
  <c r="BG59" i="1"/>
  <c r="BF59" i="1"/>
  <c r="BE59" i="1"/>
  <c r="BD59" i="1"/>
  <c r="BC59" i="1"/>
  <c r="AV59" i="1"/>
  <c r="BP59" i="1"/>
  <c r="AU59" i="1"/>
  <c r="BO59" i="1"/>
  <c r="AN59" i="1"/>
  <c r="AM59" i="1"/>
  <c r="AL59" i="1"/>
  <c r="BJ58" i="1"/>
  <c r="BI58" i="1"/>
  <c r="BH58" i="1"/>
  <c r="BG58" i="1"/>
  <c r="BF58" i="1"/>
  <c r="BE58" i="1"/>
  <c r="BD58" i="1"/>
  <c r="BC58" i="1"/>
  <c r="AV58" i="1"/>
  <c r="BP58" i="1"/>
  <c r="AU58" i="1"/>
  <c r="BO58" i="1"/>
  <c r="AN58" i="1"/>
  <c r="AM58" i="1"/>
  <c r="AL58" i="1"/>
  <c r="BJ57" i="1"/>
  <c r="BI57" i="1"/>
  <c r="BH57" i="1"/>
  <c r="BG57" i="1"/>
  <c r="BF57" i="1"/>
  <c r="BE57" i="1"/>
  <c r="BD57" i="1"/>
  <c r="BC57" i="1"/>
  <c r="AV57" i="1"/>
  <c r="BP57" i="1"/>
  <c r="AU57" i="1"/>
  <c r="BO57" i="1"/>
  <c r="AN57" i="1"/>
  <c r="AM57" i="1"/>
  <c r="AL57" i="1"/>
  <c r="BJ56" i="1"/>
  <c r="BI56" i="1"/>
  <c r="BH56" i="1"/>
  <c r="BG56" i="1"/>
  <c r="BF56" i="1"/>
  <c r="BE56" i="1"/>
  <c r="BD56" i="1"/>
  <c r="BC56" i="1"/>
  <c r="AV56" i="1"/>
  <c r="BP56" i="1"/>
  <c r="AU56" i="1"/>
  <c r="BO56" i="1"/>
  <c r="AN56" i="1"/>
  <c r="AM56" i="1"/>
  <c r="AL56" i="1"/>
  <c r="BJ55" i="1"/>
  <c r="BI55" i="1"/>
  <c r="BH55" i="1"/>
  <c r="BG55" i="1"/>
  <c r="BF55" i="1"/>
  <c r="BE55" i="1"/>
  <c r="BD55" i="1"/>
  <c r="BC55" i="1"/>
  <c r="AV55" i="1"/>
  <c r="BP55" i="1"/>
  <c r="AU55" i="1"/>
  <c r="BO55" i="1"/>
  <c r="AN55" i="1"/>
  <c r="AM55" i="1"/>
  <c r="AL55" i="1"/>
  <c r="BJ54" i="1"/>
  <c r="BI54" i="1"/>
  <c r="BH54" i="1"/>
  <c r="BG54" i="1"/>
  <c r="BF54" i="1"/>
  <c r="BE54" i="1"/>
  <c r="BD54" i="1"/>
  <c r="BC54" i="1"/>
  <c r="AV54" i="1"/>
  <c r="BP54" i="1"/>
  <c r="AU54" i="1"/>
  <c r="BO54" i="1"/>
  <c r="AN54" i="1"/>
  <c r="AM54" i="1"/>
  <c r="AL54" i="1"/>
  <c r="BJ53" i="1"/>
  <c r="BI53" i="1"/>
  <c r="BH53" i="1"/>
  <c r="BG53" i="1"/>
  <c r="BF53" i="1"/>
  <c r="BE53" i="1"/>
  <c r="BD53" i="1"/>
  <c r="BC53" i="1"/>
  <c r="AV53" i="1"/>
  <c r="BP53" i="1"/>
  <c r="AU53" i="1"/>
  <c r="BO53" i="1"/>
  <c r="AN53" i="1"/>
  <c r="AM53" i="1"/>
  <c r="AL53" i="1"/>
  <c r="BJ52" i="1"/>
  <c r="BI52" i="1"/>
  <c r="BH52" i="1"/>
  <c r="BG52" i="1"/>
  <c r="BF52" i="1"/>
  <c r="BE52" i="1"/>
  <c r="BD52" i="1"/>
  <c r="BC52" i="1"/>
  <c r="AV52" i="1"/>
  <c r="BP52" i="1"/>
  <c r="AU52" i="1"/>
  <c r="BO52" i="1"/>
  <c r="AN52" i="1"/>
  <c r="AM52" i="1"/>
  <c r="AL52" i="1"/>
  <c r="BJ51" i="1"/>
  <c r="BI51" i="1"/>
  <c r="BH51" i="1"/>
  <c r="BG51" i="1"/>
  <c r="BF51" i="1"/>
  <c r="BE51" i="1"/>
  <c r="BD51" i="1"/>
  <c r="BC51" i="1"/>
  <c r="AV51" i="1"/>
  <c r="BP51" i="1"/>
  <c r="AU51" i="1"/>
  <c r="BO51" i="1"/>
  <c r="AN51" i="1"/>
  <c r="AM51" i="1"/>
  <c r="AL51" i="1"/>
  <c r="BJ50" i="1"/>
  <c r="BI50" i="1"/>
  <c r="BH50" i="1"/>
  <c r="BG50" i="1"/>
  <c r="BF50" i="1"/>
  <c r="BE50" i="1"/>
  <c r="BD50" i="1"/>
  <c r="BC50" i="1"/>
  <c r="AV50" i="1"/>
  <c r="BP50" i="1"/>
  <c r="AU50" i="1"/>
  <c r="BO50" i="1"/>
  <c r="AN50" i="1"/>
  <c r="AM50" i="1"/>
  <c r="AL50" i="1"/>
  <c r="BJ49" i="1"/>
  <c r="BI49" i="1"/>
  <c r="BH49" i="1"/>
  <c r="BG49" i="1"/>
  <c r="BF49" i="1"/>
  <c r="BE49" i="1"/>
  <c r="BD49" i="1"/>
  <c r="BC49" i="1"/>
  <c r="AV49" i="1"/>
  <c r="BP49" i="1"/>
  <c r="AU49" i="1"/>
  <c r="BO49" i="1"/>
  <c r="AN49" i="1"/>
  <c r="AM49" i="1"/>
  <c r="AL49" i="1"/>
  <c r="BJ48" i="1"/>
  <c r="BI48" i="1"/>
  <c r="BH48" i="1"/>
  <c r="BG48" i="1"/>
  <c r="BF48" i="1"/>
  <c r="BE48" i="1"/>
  <c r="BD48" i="1"/>
  <c r="BC48" i="1"/>
  <c r="AV48" i="1"/>
  <c r="BP48" i="1"/>
  <c r="AU48" i="1"/>
  <c r="BO48" i="1"/>
  <c r="AN48" i="1"/>
  <c r="AM48" i="1"/>
  <c r="AL48" i="1"/>
  <c r="BJ47" i="1"/>
  <c r="BI47" i="1"/>
  <c r="BH47" i="1"/>
  <c r="BG47" i="1"/>
  <c r="BF47" i="1"/>
  <c r="BE47" i="1"/>
  <c r="BD47" i="1"/>
  <c r="BC47" i="1"/>
  <c r="AV47" i="1"/>
  <c r="BP47" i="1"/>
  <c r="AU47" i="1"/>
  <c r="BO47" i="1"/>
  <c r="AN47" i="1"/>
  <c r="AM47" i="1"/>
  <c r="AL47" i="1"/>
  <c r="BJ46" i="1"/>
  <c r="BI46" i="1"/>
  <c r="BH46" i="1"/>
  <c r="BG46" i="1"/>
  <c r="BF46" i="1"/>
  <c r="BE46" i="1"/>
  <c r="BD46" i="1"/>
  <c r="BC46" i="1"/>
  <c r="AV46" i="1"/>
  <c r="BP46" i="1"/>
  <c r="AU46" i="1"/>
  <c r="BO46" i="1"/>
  <c r="AN46" i="1"/>
  <c r="AM46" i="1"/>
  <c r="AL46" i="1"/>
  <c r="BJ45" i="1"/>
  <c r="BI45" i="1"/>
  <c r="BH45" i="1"/>
  <c r="BG45" i="1"/>
  <c r="BF45" i="1"/>
  <c r="BE45" i="1"/>
  <c r="BD45" i="1"/>
  <c r="BC45" i="1"/>
  <c r="AV45" i="1"/>
  <c r="BP45" i="1"/>
  <c r="AU45" i="1"/>
  <c r="BO45" i="1"/>
  <c r="AN45" i="1"/>
  <c r="AM45" i="1"/>
  <c r="AL45" i="1"/>
  <c r="BJ44" i="1"/>
  <c r="BI44" i="1"/>
  <c r="BH44" i="1"/>
  <c r="BG44" i="1"/>
  <c r="BF44" i="1"/>
  <c r="BE44" i="1"/>
  <c r="BD44" i="1"/>
  <c r="BC44" i="1"/>
  <c r="AV44" i="1"/>
  <c r="BP44" i="1"/>
  <c r="AU44" i="1"/>
  <c r="BO44" i="1"/>
  <c r="AN44" i="1"/>
  <c r="AM44" i="1"/>
  <c r="AL44" i="1"/>
  <c r="BJ43" i="1"/>
  <c r="BI43" i="1"/>
  <c r="BH43" i="1"/>
  <c r="BG43" i="1"/>
  <c r="BF43" i="1"/>
  <c r="BE43" i="1"/>
  <c r="BD43" i="1"/>
  <c r="BC43" i="1"/>
  <c r="AV43" i="1"/>
  <c r="BP43" i="1"/>
  <c r="AU43" i="1"/>
  <c r="BO43" i="1"/>
  <c r="AN43" i="1"/>
  <c r="AM43" i="1"/>
  <c r="AL43" i="1"/>
  <c r="BJ42" i="1"/>
  <c r="BI42" i="1"/>
  <c r="BH42" i="1"/>
  <c r="BG42" i="1"/>
  <c r="BF42" i="1"/>
  <c r="BE42" i="1"/>
  <c r="BD42" i="1"/>
  <c r="BC42" i="1"/>
  <c r="AV42" i="1"/>
  <c r="BP42" i="1"/>
  <c r="AU42" i="1"/>
  <c r="BO42" i="1"/>
  <c r="AN42" i="1"/>
  <c r="AM42" i="1"/>
  <c r="AL42" i="1"/>
  <c r="BJ41" i="1"/>
  <c r="BI41" i="1"/>
  <c r="BH41" i="1"/>
  <c r="BG41" i="1"/>
  <c r="BF41" i="1"/>
  <c r="BE41" i="1"/>
  <c r="BD41" i="1"/>
  <c r="BC41" i="1"/>
  <c r="AV41" i="1"/>
  <c r="BP41" i="1"/>
  <c r="AU41" i="1"/>
  <c r="BO41" i="1"/>
  <c r="AN41" i="1"/>
  <c r="AM41" i="1"/>
  <c r="AL41" i="1"/>
  <c r="BJ40" i="1"/>
  <c r="BI40" i="1"/>
  <c r="BH40" i="1"/>
  <c r="BG40" i="1"/>
  <c r="BF40" i="1"/>
  <c r="BE40" i="1"/>
  <c r="BD40" i="1"/>
  <c r="BC40" i="1"/>
  <c r="AV40" i="1"/>
  <c r="BP40" i="1"/>
  <c r="AU40" i="1"/>
  <c r="BO40" i="1"/>
  <c r="AN40" i="1"/>
  <c r="AM40" i="1"/>
  <c r="AL40" i="1"/>
  <c r="BJ39" i="1"/>
  <c r="BI39" i="1"/>
  <c r="BH39" i="1"/>
  <c r="BG39" i="1"/>
  <c r="BF39" i="1"/>
  <c r="BE39" i="1"/>
  <c r="BD39" i="1"/>
  <c r="BC39" i="1"/>
  <c r="AV39" i="1"/>
  <c r="BP39" i="1"/>
  <c r="AU39" i="1"/>
  <c r="BO39" i="1"/>
  <c r="AN39" i="1"/>
  <c r="AM39" i="1"/>
  <c r="AL39" i="1"/>
  <c r="BJ38" i="1"/>
  <c r="BI38" i="1"/>
  <c r="BH38" i="1"/>
  <c r="BG38" i="1"/>
  <c r="BF38" i="1"/>
  <c r="BE38" i="1"/>
  <c r="BD38" i="1"/>
  <c r="BC38" i="1"/>
  <c r="AV38" i="1"/>
  <c r="BP38" i="1"/>
  <c r="AU38" i="1"/>
  <c r="BO38" i="1"/>
  <c r="AN38" i="1"/>
  <c r="AM38" i="1"/>
  <c r="AL38" i="1"/>
  <c r="BJ37" i="1"/>
  <c r="BI37" i="1"/>
  <c r="BH37" i="1"/>
  <c r="BG37" i="1"/>
  <c r="BF37" i="1"/>
  <c r="BE37" i="1"/>
  <c r="BD37" i="1"/>
  <c r="BC37" i="1"/>
  <c r="AV37" i="1"/>
  <c r="BP37" i="1"/>
  <c r="AU37" i="1"/>
  <c r="BO37" i="1"/>
  <c r="AN37" i="1"/>
  <c r="AM37" i="1"/>
  <c r="AL37" i="1"/>
  <c r="BJ36" i="1"/>
  <c r="BI36" i="1"/>
  <c r="BH36" i="1"/>
  <c r="BG36" i="1"/>
  <c r="BF36" i="1"/>
  <c r="BE36" i="1"/>
  <c r="BD36" i="1"/>
  <c r="BC36" i="1"/>
  <c r="AV36" i="1"/>
  <c r="BP36" i="1"/>
  <c r="AU36" i="1"/>
  <c r="BO36" i="1"/>
  <c r="AN36" i="1"/>
  <c r="AM36" i="1"/>
  <c r="AL36" i="1"/>
  <c r="BJ35" i="1"/>
  <c r="BI35" i="1"/>
  <c r="BH35" i="1"/>
  <c r="BG35" i="1"/>
  <c r="BF35" i="1"/>
  <c r="BE35" i="1"/>
  <c r="BD35" i="1"/>
  <c r="BC35" i="1"/>
  <c r="AV35" i="1"/>
  <c r="BP35" i="1"/>
  <c r="AU35" i="1"/>
  <c r="BO35" i="1"/>
  <c r="AN35" i="1"/>
  <c r="AM35" i="1"/>
  <c r="AL35" i="1"/>
  <c r="BJ34" i="1"/>
  <c r="BI34" i="1"/>
  <c r="BH34" i="1"/>
  <c r="BG34" i="1"/>
  <c r="BF34" i="1"/>
  <c r="BE34" i="1"/>
  <c r="BD34" i="1"/>
  <c r="BC34" i="1"/>
  <c r="AV34" i="1"/>
  <c r="BP34" i="1"/>
  <c r="AU34" i="1"/>
  <c r="BO34" i="1"/>
  <c r="AN34" i="1"/>
  <c r="AM34" i="1"/>
  <c r="AL34" i="1"/>
  <c r="BJ33" i="1"/>
  <c r="BI33" i="1"/>
  <c r="BH33" i="1"/>
  <c r="BG33" i="1"/>
  <c r="BF33" i="1"/>
  <c r="BE33" i="1"/>
  <c r="BD33" i="1"/>
  <c r="BC33" i="1"/>
  <c r="AV33" i="1"/>
  <c r="BP33" i="1"/>
  <c r="AU33" i="1"/>
  <c r="BO33" i="1"/>
  <c r="AN33" i="1"/>
  <c r="AM33" i="1"/>
  <c r="AL33" i="1"/>
  <c r="BJ32" i="1"/>
  <c r="BI32" i="1"/>
  <c r="BH32" i="1"/>
  <c r="BG32" i="1"/>
  <c r="BF32" i="1"/>
  <c r="BE32" i="1"/>
  <c r="BD32" i="1"/>
  <c r="BC32" i="1"/>
  <c r="AV32" i="1"/>
  <c r="BP32" i="1"/>
  <c r="AU32" i="1"/>
  <c r="BO32" i="1"/>
  <c r="AN32" i="1"/>
  <c r="AM32" i="1"/>
  <c r="AL32" i="1"/>
  <c r="BJ31" i="1"/>
  <c r="BI31" i="1"/>
  <c r="BH31" i="1"/>
  <c r="BG31" i="1"/>
  <c r="BF31" i="1"/>
  <c r="BE31" i="1"/>
  <c r="BD31" i="1"/>
  <c r="BC31" i="1"/>
  <c r="AV31" i="1"/>
  <c r="BP31" i="1"/>
  <c r="AU31" i="1"/>
  <c r="BO31" i="1"/>
  <c r="AN31" i="1"/>
  <c r="AM31" i="1"/>
  <c r="AL31" i="1"/>
  <c r="BJ30" i="1"/>
  <c r="BI30" i="1"/>
  <c r="BH30" i="1"/>
  <c r="BG30" i="1"/>
  <c r="BF30" i="1"/>
  <c r="BE30" i="1"/>
  <c r="BD30" i="1"/>
  <c r="BC30" i="1"/>
  <c r="AV30" i="1"/>
  <c r="BP30" i="1"/>
  <c r="AU30" i="1"/>
  <c r="BO30" i="1"/>
  <c r="AN30" i="1"/>
  <c r="AM30" i="1"/>
  <c r="AL30" i="1"/>
  <c r="BJ29" i="1"/>
  <c r="BI29" i="1"/>
  <c r="BH29" i="1"/>
  <c r="BG29" i="1"/>
  <c r="BF29" i="1"/>
  <c r="BE29" i="1"/>
  <c r="BD29" i="1"/>
  <c r="BC29" i="1"/>
  <c r="AV29" i="1"/>
  <c r="BP29" i="1"/>
  <c r="AU29" i="1"/>
  <c r="BO29" i="1"/>
  <c r="AN29" i="1"/>
  <c r="AM29" i="1"/>
  <c r="AL29" i="1"/>
  <c r="BJ28" i="1"/>
  <c r="BI28" i="1"/>
  <c r="BH28" i="1"/>
  <c r="BG28" i="1"/>
  <c r="BF28" i="1"/>
  <c r="BE28" i="1"/>
  <c r="BD28" i="1"/>
  <c r="BC28" i="1"/>
  <c r="AV28" i="1"/>
  <c r="BP28" i="1"/>
  <c r="AU28" i="1"/>
  <c r="BO28" i="1"/>
  <c r="AN28" i="1"/>
  <c r="AM28" i="1"/>
  <c r="AL28" i="1"/>
  <c r="BJ27" i="1"/>
  <c r="BI27" i="1"/>
  <c r="BH27" i="1"/>
  <c r="BG27" i="1"/>
  <c r="BF27" i="1"/>
  <c r="BE27" i="1"/>
  <c r="BD27" i="1"/>
  <c r="BC27" i="1"/>
  <c r="AV27" i="1"/>
  <c r="BP27" i="1"/>
  <c r="AU27" i="1"/>
  <c r="BO27" i="1"/>
  <c r="AN27" i="1"/>
  <c r="AM27" i="1"/>
  <c r="AL27" i="1"/>
  <c r="BJ26" i="1"/>
  <c r="BI26" i="1"/>
  <c r="BH26" i="1"/>
  <c r="BG26" i="1"/>
  <c r="BF26" i="1"/>
  <c r="BE26" i="1"/>
  <c r="BD26" i="1"/>
  <c r="BC26" i="1"/>
  <c r="AV26" i="1"/>
  <c r="BP26" i="1"/>
  <c r="AU26" i="1"/>
  <c r="BO26" i="1"/>
  <c r="AN26" i="1"/>
  <c r="AM26" i="1"/>
  <c r="AL26" i="1"/>
  <c r="BJ25" i="1"/>
  <c r="BI25" i="1"/>
  <c r="BH25" i="1"/>
  <c r="BG25" i="1"/>
  <c r="BF25" i="1"/>
  <c r="BE25" i="1"/>
  <c r="BD25" i="1"/>
  <c r="BC25" i="1"/>
  <c r="AV25" i="1"/>
  <c r="BP25" i="1"/>
  <c r="AU25" i="1"/>
  <c r="BO25" i="1"/>
  <c r="AN25" i="1"/>
  <c r="AM25" i="1"/>
  <c r="AL25" i="1"/>
  <c r="BJ24" i="1"/>
  <c r="BI24" i="1"/>
  <c r="BH24" i="1"/>
  <c r="BG24" i="1"/>
  <c r="BF24" i="1"/>
  <c r="BE24" i="1"/>
  <c r="BD24" i="1"/>
  <c r="BC24" i="1"/>
  <c r="AV24" i="1"/>
  <c r="BP24" i="1"/>
  <c r="AU24" i="1"/>
  <c r="BO24" i="1"/>
  <c r="AN24" i="1"/>
  <c r="AM24" i="1"/>
  <c r="AL24" i="1"/>
  <c r="BJ23" i="1"/>
  <c r="BI23" i="1"/>
  <c r="BH23" i="1"/>
  <c r="BG23" i="1"/>
  <c r="BF23" i="1"/>
  <c r="BE23" i="1"/>
  <c r="BD23" i="1"/>
  <c r="BC23" i="1"/>
  <c r="AV23" i="1"/>
  <c r="BP23" i="1"/>
  <c r="AU23" i="1"/>
  <c r="BO23" i="1"/>
  <c r="AN23" i="1"/>
  <c r="AM23" i="1"/>
  <c r="AL23" i="1"/>
  <c r="BJ22" i="1"/>
  <c r="BI22" i="1"/>
  <c r="BH22" i="1"/>
  <c r="BG22" i="1"/>
  <c r="BF22" i="1"/>
  <c r="BE22" i="1"/>
  <c r="BD22" i="1"/>
  <c r="BC22" i="1"/>
  <c r="AV22" i="1"/>
  <c r="BP22" i="1"/>
  <c r="AU22" i="1"/>
  <c r="BO22" i="1"/>
  <c r="AN22" i="1"/>
  <c r="AM22" i="1"/>
  <c r="AL22" i="1"/>
  <c r="BJ21" i="1"/>
  <c r="BI21" i="1"/>
  <c r="BH21" i="1"/>
  <c r="BG21" i="1"/>
  <c r="BF21" i="1"/>
  <c r="BE21" i="1"/>
  <c r="BD21" i="1"/>
  <c r="BC21" i="1"/>
  <c r="AV21" i="1"/>
  <c r="BP21" i="1"/>
  <c r="AU21" i="1"/>
  <c r="BO21" i="1"/>
  <c r="AN21" i="1"/>
  <c r="AM21" i="1"/>
  <c r="AL21" i="1"/>
  <c r="BJ20" i="1"/>
  <c r="BI20" i="1"/>
  <c r="BH20" i="1"/>
  <c r="BG20" i="1"/>
  <c r="BF20" i="1"/>
  <c r="BE20" i="1"/>
  <c r="BD20" i="1"/>
  <c r="BC20" i="1"/>
  <c r="AV20" i="1"/>
  <c r="BP20" i="1"/>
  <c r="AU20" i="1"/>
  <c r="BO20" i="1"/>
  <c r="AN20" i="1"/>
  <c r="AM20" i="1"/>
  <c r="AL20" i="1"/>
  <c r="BJ19" i="1"/>
  <c r="BI19" i="1"/>
  <c r="BH19" i="1"/>
  <c r="BG19" i="1"/>
  <c r="BF19" i="1"/>
  <c r="BE19" i="1"/>
  <c r="BD19" i="1"/>
  <c r="BC19" i="1"/>
  <c r="AV19" i="1"/>
  <c r="BP19" i="1"/>
  <c r="AU19" i="1"/>
  <c r="BO19" i="1"/>
  <c r="AN19" i="1"/>
  <c r="AM19" i="1"/>
  <c r="AL19" i="1"/>
  <c r="BJ18" i="1"/>
  <c r="BI18" i="1"/>
  <c r="BH18" i="1"/>
  <c r="BG18" i="1"/>
  <c r="BF18" i="1"/>
  <c r="BE18" i="1"/>
  <c r="BD18" i="1"/>
  <c r="BC18" i="1"/>
  <c r="AV18" i="1"/>
  <c r="BP18" i="1"/>
  <c r="AU18" i="1"/>
  <c r="BO18" i="1"/>
  <c r="AN18" i="1"/>
  <c r="AM18" i="1"/>
  <c r="AL18" i="1"/>
  <c r="BJ17" i="1"/>
  <c r="BI17" i="1"/>
  <c r="BH17" i="1"/>
  <c r="BG17" i="1"/>
  <c r="BF17" i="1"/>
  <c r="BE17" i="1"/>
  <c r="BD17" i="1"/>
  <c r="BC17" i="1"/>
  <c r="AV17" i="1"/>
  <c r="BP17" i="1"/>
  <c r="AU17" i="1"/>
  <c r="BO17" i="1"/>
  <c r="AN17" i="1"/>
  <c r="AM17" i="1"/>
  <c r="AL17" i="1"/>
  <c r="BJ16" i="1"/>
  <c r="BI16" i="1"/>
  <c r="BH16" i="1"/>
  <c r="BG16" i="1"/>
  <c r="BF16" i="1"/>
  <c r="BE16" i="1"/>
  <c r="BD16" i="1"/>
  <c r="BC16" i="1"/>
  <c r="AV16" i="1"/>
  <c r="BP16" i="1"/>
  <c r="AU16" i="1"/>
  <c r="BO16" i="1"/>
  <c r="AN16" i="1"/>
  <c r="AM16" i="1"/>
  <c r="AL16" i="1"/>
  <c r="BJ15" i="1"/>
  <c r="BI15" i="1"/>
  <c r="BH15" i="1"/>
  <c r="BG15" i="1"/>
  <c r="BF15" i="1"/>
  <c r="BE15" i="1"/>
  <c r="BD15" i="1"/>
  <c r="BC15" i="1"/>
  <c r="AV15" i="1"/>
  <c r="BP15" i="1"/>
  <c r="AU15" i="1"/>
  <c r="BO15" i="1"/>
  <c r="AN15" i="1"/>
  <c r="AM15" i="1"/>
  <c r="AL15" i="1"/>
  <c r="BJ14" i="1"/>
  <c r="BI14" i="1"/>
  <c r="BH14" i="1"/>
  <c r="BG14" i="1"/>
  <c r="BF14" i="1"/>
  <c r="BE14" i="1"/>
  <c r="BD14" i="1"/>
  <c r="BC14" i="1"/>
  <c r="AV14" i="1"/>
  <c r="BP14" i="1"/>
  <c r="AU14" i="1"/>
  <c r="BO14" i="1"/>
  <c r="AN14" i="1"/>
  <c r="AM14" i="1"/>
  <c r="AL14" i="1"/>
  <c r="BJ13" i="1"/>
  <c r="BI13" i="1"/>
  <c r="BH13" i="1"/>
  <c r="BG13" i="1"/>
  <c r="BF13" i="1"/>
  <c r="BE13" i="1"/>
  <c r="BD13" i="1"/>
  <c r="BC13" i="1"/>
  <c r="AV13" i="1"/>
  <c r="BP13" i="1"/>
  <c r="AU13" i="1"/>
  <c r="BO13" i="1"/>
  <c r="AN13" i="1"/>
  <c r="AM13" i="1"/>
  <c r="AL13" i="1"/>
  <c r="BJ12" i="1"/>
  <c r="BI12" i="1"/>
  <c r="BH12" i="1"/>
  <c r="BG12" i="1"/>
  <c r="BF12" i="1"/>
  <c r="BE12" i="1"/>
  <c r="BD12" i="1"/>
  <c r="BC12" i="1"/>
  <c r="AV12" i="1"/>
  <c r="BP12" i="1"/>
  <c r="AU12" i="1"/>
  <c r="BO12" i="1"/>
  <c r="AN12" i="1"/>
  <c r="AM12" i="1"/>
  <c r="AL12" i="1"/>
  <c r="BJ11" i="1"/>
  <c r="BI11" i="1"/>
  <c r="BH11" i="1"/>
  <c r="BG11" i="1"/>
  <c r="BF11" i="1"/>
  <c r="BE11" i="1"/>
  <c r="BD11" i="1"/>
  <c r="BC11" i="1"/>
  <c r="AV11" i="1"/>
  <c r="BP11" i="1"/>
  <c r="AU11" i="1"/>
  <c r="BO11" i="1"/>
  <c r="AN11" i="1"/>
  <c r="AM11" i="1"/>
  <c r="AL11" i="1"/>
  <c r="BJ10" i="1"/>
  <c r="BI10" i="1"/>
  <c r="BH10" i="1"/>
  <c r="BG10" i="1"/>
  <c r="BF10" i="1"/>
  <c r="BE10" i="1"/>
  <c r="BD10" i="1"/>
  <c r="BC10" i="1"/>
  <c r="AV10" i="1"/>
  <c r="BP10" i="1"/>
  <c r="AU10" i="1"/>
  <c r="BO10" i="1"/>
  <c r="AN10" i="1"/>
  <c r="AM10" i="1"/>
  <c r="AL10" i="1"/>
  <c r="BJ9" i="1"/>
  <c r="BI9" i="1"/>
  <c r="BH9" i="1"/>
  <c r="BG9" i="1"/>
  <c r="BF9" i="1"/>
  <c r="BE9" i="1"/>
  <c r="BD9" i="1"/>
  <c r="BC9" i="1"/>
  <c r="AV9" i="1"/>
  <c r="BP9" i="1"/>
  <c r="AU9" i="1"/>
  <c r="BO9" i="1"/>
  <c r="AN9" i="1"/>
  <c r="AM9" i="1"/>
  <c r="AL9" i="1"/>
  <c r="BJ8" i="1"/>
  <c r="BI8" i="1"/>
  <c r="BH8" i="1"/>
  <c r="BG8" i="1"/>
  <c r="BF8" i="1"/>
  <c r="BE8" i="1"/>
  <c r="BD8" i="1"/>
  <c r="BC8" i="1"/>
  <c r="AV8" i="1"/>
  <c r="BP8" i="1"/>
  <c r="AU8" i="1"/>
  <c r="BO8" i="1"/>
  <c r="AN8" i="1"/>
  <c r="AM8" i="1"/>
  <c r="AL8" i="1"/>
  <c r="BJ7" i="1"/>
  <c r="BI7" i="1"/>
  <c r="BH7" i="1"/>
  <c r="BG7" i="1"/>
  <c r="BF7" i="1"/>
  <c r="BE7" i="1"/>
  <c r="BD7" i="1"/>
  <c r="BC7" i="1"/>
  <c r="AV7" i="1"/>
  <c r="BP7" i="1"/>
  <c r="AU7" i="1"/>
  <c r="BO7" i="1"/>
  <c r="AN7" i="1"/>
  <c r="AM7" i="1"/>
  <c r="AL7" i="1"/>
  <c r="BJ6" i="1"/>
  <c r="BI6" i="1"/>
  <c r="BH6" i="1"/>
  <c r="BG6" i="1"/>
  <c r="BF6" i="1"/>
  <c r="BE6" i="1"/>
  <c r="BD6" i="1"/>
  <c r="BC6" i="1"/>
  <c r="AV6" i="1"/>
  <c r="BP6" i="1"/>
  <c r="AU6" i="1"/>
  <c r="BO6" i="1"/>
  <c r="AN6" i="1"/>
  <c r="AM6" i="1"/>
  <c r="AL6" i="1"/>
  <c r="BJ5" i="1"/>
  <c r="BI5" i="1"/>
  <c r="BH5" i="1"/>
  <c r="BG5" i="1"/>
  <c r="BF5" i="1"/>
  <c r="BE5" i="1"/>
  <c r="BD5" i="1"/>
  <c r="BC5" i="1"/>
  <c r="AV5" i="1"/>
  <c r="BP5" i="1"/>
  <c r="AU5" i="1"/>
  <c r="BO5" i="1"/>
  <c r="AN5" i="1"/>
  <c r="AM5" i="1"/>
  <c r="AL5" i="1"/>
  <c r="BJ4" i="1"/>
  <c r="BI4" i="1"/>
  <c r="BH4" i="1"/>
  <c r="BG4" i="1"/>
  <c r="BF4" i="1"/>
  <c r="BE4" i="1"/>
  <c r="BD4" i="1"/>
  <c r="BC4" i="1"/>
  <c r="AV4" i="1"/>
  <c r="BP4" i="1"/>
  <c r="AU4" i="1"/>
  <c r="BO4" i="1"/>
  <c r="AN4" i="1"/>
  <c r="AM4" i="1"/>
  <c r="AL4" i="1"/>
  <c r="BJ3" i="1"/>
  <c r="BI3" i="1"/>
  <c r="BH3" i="1"/>
  <c r="BG3" i="1"/>
  <c r="BF3" i="1"/>
  <c r="BE3" i="1"/>
  <c r="BD3" i="1"/>
  <c r="BC3" i="1"/>
  <c r="AV3" i="1"/>
  <c r="BP3" i="1"/>
  <c r="AU3" i="1"/>
  <c r="BO3" i="1"/>
  <c r="AN3" i="1"/>
  <c r="AM3" i="1"/>
  <c r="BJ2" i="1"/>
  <c r="BI2" i="1"/>
  <c r="BH2" i="1"/>
  <c r="BG2" i="1"/>
  <c r="BF2" i="1"/>
  <c r="BE2" i="1"/>
  <c r="BD2" i="1"/>
  <c r="BC2" i="1"/>
  <c r="AU2" i="1"/>
  <c r="BO2" i="1"/>
  <c r="AN2" i="1"/>
  <c r="AM2" i="1"/>
  <c r="AL2" i="1"/>
  <c r="BP2132" i="1"/>
  <c r="BO2137" i="1"/>
  <c r="BP2140" i="1"/>
  <c r="BO2145" i="1"/>
  <c r="BO2153" i="1"/>
  <c r="BO2161" i="1"/>
  <c r="BO2169" i="1"/>
  <c r="BO2177" i="1"/>
  <c r="BO2185" i="1"/>
  <c r="BO2193" i="1"/>
  <c r="BO2201" i="1"/>
  <c r="BO2209" i="1"/>
  <c r="BO2217" i="1"/>
  <c r="BO2225" i="1"/>
  <c r="BO2233" i="1"/>
  <c r="BO2241" i="1"/>
  <c r="BO2249" i="1"/>
  <c r="BO2257" i="1"/>
  <c r="BO2265" i="1"/>
  <c r="BO2273" i="1"/>
  <c r="BO2281" i="1"/>
  <c r="BO2289" i="1"/>
  <c r="BO2297" i="1"/>
  <c r="BP2056" i="1"/>
  <c r="BP2064" i="1"/>
  <c r="BP2072" i="1"/>
  <c r="BP2080" i="1"/>
  <c r="BP2088" i="1"/>
  <c r="BP2096" i="1"/>
  <c r="BP2104" i="1"/>
  <c r="BP2112" i="1"/>
  <c r="BP2120" i="1"/>
  <c r="BP2128" i="1"/>
  <c r="BP2136" i="1"/>
  <c r="BO2106" i="1"/>
  <c r="BP2109" i="1"/>
  <c r="BO2114" i="1"/>
  <c r="BP2117" i="1"/>
  <c r="BO2122" i="1"/>
  <c r="BO2130" i="1"/>
  <c r="BO2138" i="1"/>
  <c r="BO2146" i="1"/>
  <c r="BO2154" i="1"/>
  <c r="BO2162" i="1"/>
  <c r="BO2170" i="1"/>
  <c r="BO2178" i="1"/>
  <c r="BO2186" i="1"/>
  <c r="BO2194" i="1"/>
  <c r="BO2202" i="1"/>
  <c r="BO2210" i="1"/>
  <c r="BO2218" i="1"/>
  <c r="BO2226" i="1"/>
  <c r="BO2234" i="1"/>
  <c r="BO2242" i="1"/>
  <c r="BO2250" i="1"/>
  <c r="BO2258" i="1"/>
  <c r="BO2266" i="1"/>
  <c r="BO2274" i="1"/>
  <c r="BO2282" i="1"/>
  <c r="BO2290" i="1"/>
  <c r="BO2298" i="1"/>
  <c r="BO2306" i="1"/>
  <c r="BO2314" i="1"/>
  <c r="BO2322" i="1"/>
  <c r="BO2330" i="1"/>
  <c r="BO2338" i="1"/>
  <c r="BO2111" i="1"/>
  <c r="BP2114" i="1"/>
  <c r="BO2119" i="1"/>
  <c r="BP2122" i="1"/>
  <c r="BO2127" i="1"/>
  <c r="BP2130" i="1"/>
  <c r="BO2135" i="1"/>
  <c r="BP2138" i="1"/>
  <c r="BO2143" i="1"/>
  <c r="BP2146" i="1"/>
  <c r="BP2154" i="1"/>
  <c r="BP2162" i="1"/>
  <c r="BP2170" i="1"/>
  <c r="P5" i="8"/>
  <c r="O6" i="8"/>
  <c r="P6" i="8"/>
  <c r="BO2147" i="1"/>
  <c r="BO2155" i="1"/>
  <c r="BO2163" i="1"/>
  <c r="BO2171" i="1"/>
  <c r="BO2179" i="1"/>
  <c r="BO2346" i="1"/>
  <c r="BP2144" i="1"/>
  <c r="BP2152" i="1"/>
  <c r="BP2160" i="1"/>
  <c r="BP2168" i="1"/>
  <c r="BP2176" i="1"/>
  <c r="BP2184" i="1"/>
  <c r="BP2192" i="1"/>
  <c r="BP2200" i="1"/>
  <c r="BP2208" i="1"/>
  <c r="BP2216" i="1"/>
  <c r="BP2224" i="1"/>
  <c r="BP1942" i="1"/>
  <c r="BP1950" i="1"/>
  <c r="BP1958" i="1"/>
  <c r="BP1966" i="1"/>
  <c r="BP1974" i="1"/>
  <c r="BP1982" i="1"/>
  <c r="BP1990" i="1"/>
  <c r="BP1998" i="1"/>
  <c r="BP2006" i="1"/>
  <c r="BP2014" i="1"/>
  <c r="BP2022" i="1"/>
  <c r="BP2030" i="1"/>
  <c r="BP2038" i="1"/>
  <c r="BP2046" i="1"/>
  <c r="BP2054" i="1"/>
  <c r="BP2062" i="1"/>
  <c r="BP2070" i="1"/>
  <c r="BP2078" i="1"/>
  <c r="BP2086" i="1"/>
  <c r="BP2094" i="1"/>
  <c r="BP2102" i="1"/>
  <c r="BP2110" i="1"/>
  <c r="BP2118" i="1"/>
  <c r="BP2126" i="1"/>
  <c r="BP2134" i="1"/>
  <c r="BP2142" i="1"/>
  <c r="BP2150" i="1"/>
  <c r="BP2232" i="1"/>
  <c r="BP2240" i="1"/>
  <c r="BP2248" i="1"/>
  <c r="BP2256" i="1"/>
  <c r="BP2264" i="1"/>
  <c r="BP2272" i="1"/>
  <c r="BO2053" i="1"/>
  <c r="BO2061" i="1"/>
  <c r="BO2069" i="1"/>
  <c r="BO2077" i="1"/>
  <c r="BP2125" i="1"/>
  <c r="BP2133" i="1"/>
  <c r="BP2141" i="1"/>
  <c r="BP2149" i="1"/>
  <c r="BP2157" i="1"/>
  <c r="BP2165" i="1"/>
  <c r="BP2173" i="1"/>
  <c r="BP2181" i="1"/>
  <c r="BP2189" i="1"/>
  <c r="BP2197" i="1"/>
  <c r="BP2205" i="1"/>
  <c r="BP2213" i="1"/>
  <c r="BP2221" i="1"/>
  <c r="BP2229" i="1"/>
  <c r="BP2237" i="1"/>
  <c r="BP2245" i="1"/>
  <c r="BP2253" i="1"/>
  <c r="BP2261" i="1"/>
  <c r="BP2269" i="1"/>
  <c r="BP2277" i="1"/>
  <c r="BP2285" i="1"/>
  <c r="BP2293" i="1"/>
  <c r="BP2301" i="1"/>
  <c r="BP2309" i="1"/>
  <c r="BO1966" i="1"/>
  <c r="BO1974" i="1"/>
  <c r="BO1982" i="1"/>
  <c r="BO1990" i="1"/>
  <c r="BO1998" i="1"/>
  <c r="BO2006" i="1"/>
  <c r="BO2014" i="1"/>
  <c r="BP2055" i="1"/>
  <c r="BP2071" i="1"/>
  <c r="BO2187" i="1"/>
  <c r="BO2195" i="1"/>
  <c r="BO2203" i="1"/>
  <c r="BO1972" i="1"/>
  <c r="BO1980" i="1"/>
  <c r="BO1988" i="1"/>
  <c r="BO1996" i="1"/>
  <c r="BO2004" i="1"/>
  <c r="BO2012" i="1"/>
  <c r="BO2020" i="1"/>
  <c r="BO2028" i="1"/>
  <c r="BO2036" i="1"/>
  <c r="BO2044" i="1"/>
  <c r="BO2052" i="1"/>
  <c r="BO2022" i="1"/>
  <c r="BO2030" i="1"/>
  <c r="BO2038" i="1"/>
  <c r="BO2046" i="1"/>
  <c r="BO2054" i="1"/>
  <c r="BO2062" i="1"/>
  <c r="BO2070" i="1"/>
  <c r="BO2078" i="1"/>
  <c r="BO2086" i="1"/>
  <c r="BO2094" i="1"/>
  <c r="BO2102" i="1"/>
  <c r="BO2110" i="1"/>
  <c r="BO2118" i="1"/>
  <c r="BO2126" i="1"/>
  <c r="BO2134" i="1"/>
  <c r="BO2142" i="1"/>
  <c r="BO2211" i="1"/>
  <c r="BO2219" i="1"/>
  <c r="BO2227" i="1"/>
  <c r="BO2235" i="1"/>
  <c r="BO2243" i="1"/>
  <c r="BO2085" i="1"/>
  <c r="BO2093" i="1"/>
  <c r="BO2101" i="1"/>
  <c r="BO2109" i="1"/>
  <c r="BO2117" i="1"/>
  <c r="BO2125" i="1"/>
  <c r="BO2133" i="1"/>
  <c r="BO2141" i="1"/>
  <c r="BO2149" i="1"/>
  <c r="BO2157" i="1"/>
  <c r="BO2165" i="1"/>
  <c r="BO2173" i="1"/>
  <c r="BO2181" i="1"/>
  <c r="BO2189" i="1"/>
  <c r="BO2197" i="1"/>
  <c r="BO2205" i="1"/>
  <c r="BO2213" i="1"/>
  <c r="BO2221" i="1"/>
  <c r="BP1945" i="1"/>
  <c r="BP1953" i="1"/>
  <c r="BP1961" i="1"/>
  <c r="BP1969" i="1"/>
  <c r="BP1977" i="1"/>
  <c r="BP1985" i="1"/>
  <c r="BP1993" i="1"/>
  <c r="BP2001" i="1"/>
  <c r="BP2009" i="1"/>
  <c r="BP2017" i="1"/>
  <c r="BP2025" i="1"/>
  <c r="BP2033" i="1"/>
  <c r="BP2041" i="1"/>
  <c r="BP2049" i="1"/>
  <c r="BP2057" i="1"/>
  <c r="BP2065" i="1"/>
  <c r="BP2073" i="1"/>
  <c r="BP2081" i="1"/>
  <c r="BP2089" i="1"/>
  <c r="BP2097" i="1"/>
  <c r="BP2105" i="1"/>
  <c r="BP2113" i="1"/>
  <c r="BP2121" i="1"/>
  <c r="BP2129" i="1"/>
  <c r="BP2137" i="1"/>
  <c r="BP2145" i="1"/>
  <c r="BP2153" i="1"/>
  <c r="BP2161" i="1"/>
  <c r="BP2169" i="1"/>
  <c r="BP2177" i="1"/>
  <c r="BP2185" i="1"/>
  <c r="BP2193" i="1"/>
  <c r="BP2158" i="1"/>
  <c r="BP2166" i="1"/>
  <c r="BP2174" i="1"/>
  <c r="BP2182" i="1"/>
  <c r="BP2190" i="1"/>
  <c r="BP2198" i="1"/>
  <c r="BP2206" i="1"/>
  <c r="BP2214" i="1"/>
  <c r="BP2222" i="1"/>
  <c r="BP2230" i="1"/>
  <c r="BP2238" i="1"/>
  <c r="BP2246" i="1"/>
  <c r="BP2254" i="1"/>
  <c r="BO2060" i="1"/>
  <c r="BO2068" i="1"/>
  <c r="BO2076" i="1"/>
  <c r="BO2229" i="1"/>
  <c r="BO2237" i="1"/>
  <c r="BO2245" i="1"/>
  <c r="BO2150" i="1"/>
  <c r="BO2158" i="1"/>
  <c r="BP2163" i="1"/>
  <c r="BO2166" i="1"/>
  <c r="BO2174" i="1"/>
  <c r="BP2179" i="1"/>
  <c r="BO2182" i="1"/>
  <c r="BO2190" i="1"/>
  <c r="BP2195" i="1"/>
  <c r="BO2198" i="1"/>
  <c r="BP2203" i="1"/>
  <c r="BO2206" i="1"/>
  <c r="BP2211" i="1"/>
  <c r="BO2214" i="1"/>
  <c r="BP2219" i="1"/>
  <c r="BO2222" i="1"/>
  <c r="BP2227" i="1"/>
  <c r="BO2230" i="1"/>
  <c r="BP2243" i="1"/>
  <c r="BP2148" i="1"/>
  <c r="BO2151" i="1"/>
  <c r="BP2156" i="1"/>
  <c r="BO2159" i="1"/>
  <c r="BP2164" i="1"/>
  <c r="BO2167" i="1"/>
  <c r="BP2172" i="1"/>
  <c r="BO2175" i="1"/>
  <c r="BP2180" i="1"/>
  <c r="BO2183" i="1"/>
  <c r="BP2188" i="1"/>
  <c r="BO2191" i="1"/>
  <c r="BP2196" i="1"/>
  <c r="BO2199" i="1"/>
  <c r="BP2204" i="1"/>
  <c r="BO2207" i="1"/>
  <c r="BP2212" i="1"/>
  <c r="BO2215" i="1"/>
  <c r="BP2220" i="1"/>
  <c r="BO2223" i="1"/>
  <c r="BP2228" i="1"/>
  <c r="BO2231" i="1"/>
  <c r="BP2236" i="1"/>
  <c r="BO2239" i="1"/>
  <c r="BP2244" i="1"/>
  <c r="BO2247" i="1"/>
  <c r="BP2252" i="1"/>
  <c r="BO2255" i="1"/>
  <c r="BP2260" i="1"/>
  <c r="BO2263" i="1"/>
  <c r="BP2268" i="1"/>
  <c r="BO2271" i="1"/>
  <c r="BP2276" i="1"/>
  <c r="BO2279" i="1"/>
  <c r="BP2284" i="1"/>
  <c r="BO2287" i="1"/>
  <c r="BP2292" i="1"/>
  <c r="BO2295" i="1"/>
  <c r="BP2300" i="1"/>
  <c r="BP2308" i="1"/>
  <c r="BP2316" i="1"/>
  <c r="BP2324" i="1"/>
  <c r="BP2178" i="1"/>
  <c r="BP2186" i="1"/>
  <c r="BP2194" i="1"/>
  <c r="BP2202" i="1"/>
  <c r="BP2210" i="1"/>
  <c r="BP2218" i="1"/>
  <c r="BP2226" i="1"/>
  <c r="BP2234" i="1"/>
  <c r="BP2242" i="1"/>
  <c r="BP2250" i="1"/>
  <c r="BP2258" i="1"/>
  <c r="BP2266" i="1"/>
  <c r="BP2274" i="1"/>
  <c r="BP2282" i="1"/>
  <c r="BP2290" i="1"/>
  <c r="BP2298" i="1"/>
  <c r="BP2306" i="1"/>
  <c r="BP2314" i="1"/>
  <c r="BP2322" i="1"/>
  <c r="BP2201" i="1"/>
  <c r="BP2209" i="1"/>
  <c r="BP2217" i="1"/>
  <c r="BP2225" i="1"/>
  <c r="BP2233" i="1"/>
  <c r="BO2251" i="1"/>
  <c r="BO2253" i="1"/>
  <c r="BO2261" i="1"/>
  <c r="BO2269" i="1"/>
  <c r="BO2277" i="1"/>
  <c r="BO2303" i="1"/>
  <c r="BO2305" i="1"/>
  <c r="BO2311" i="1"/>
  <c r="BO2313" i="1"/>
  <c r="BO2319" i="1"/>
  <c r="BO2321" i="1"/>
  <c r="BO2327" i="1"/>
  <c r="BO2329" i="1"/>
  <c r="BO2335" i="1"/>
  <c r="BO2337" i="1"/>
  <c r="BO2343" i="1"/>
  <c r="BO2345" i="1"/>
  <c r="BP2079" i="1"/>
  <c r="BO2084" i="1"/>
  <c r="BP2087" i="1"/>
  <c r="BO2092" i="1"/>
  <c r="BO2100" i="1"/>
  <c r="BP2103" i="1"/>
  <c r="BO2108" i="1"/>
  <c r="BO2116" i="1"/>
  <c r="BP2119" i="1"/>
  <c r="BO2124" i="1"/>
  <c r="BO2132" i="1"/>
  <c r="BP2135" i="1"/>
  <c r="BO2140" i="1"/>
  <c r="BO2148" i="1"/>
  <c r="BP2151" i="1"/>
  <c r="BO2156" i="1"/>
  <c r="BO2164" i="1"/>
  <c r="BP2167" i="1"/>
  <c r="BO2172" i="1"/>
  <c r="BO2180" i="1"/>
  <c r="BP2183" i="1"/>
  <c r="BO2188" i="1"/>
  <c r="BO2196" i="1"/>
  <c r="BP2199" i="1"/>
  <c r="BO2204" i="1"/>
  <c r="BP2207" i="1"/>
  <c r="BO2212" i="1"/>
  <c r="BP2215" i="1"/>
  <c r="BO2220" i="1"/>
  <c r="BO2228" i="1"/>
  <c r="BP2231" i="1"/>
  <c r="BO2236" i="1"/>
  <c r="BO2244" i="1"/>
  <c r="BP2247" i="1"/>
  <c r="BO2252" i="1"/>
  <c r="BO2260" i="1"/>
  <c r="BP2263" i="1"/>
  <c r="BO2268" i="1"/>
  <c r="BO2276" i="1"/>
  <c r="BP2279" i="1"/>
  <c r="BO2284" i="1"/>
  <c r="BP2287" i="1"/>
  <c r="BO2292" i="1"/>
  <c r="BP2295" i="1"/>
  <c r="BO2300" i="1"/>
  <c r="BO2308" i="1"/>
  <c r="BP2311" i="1"/>
  <c r="BO2316" i="1"/>
  <c r="BO2324" i="1"/>
  <c r="BP2327" i="1"/>
  <c r="BO2332" i="1"/>
  <c r="BO2340" i="1"/>
  <c r="BP2343" i="1"/>
  <c r="BO2238" i="1"/>
  <c r="BP2241" i="1"/>
  <c r="BO2246" i="1"/>
  <c r="BP2249" i="1"/>
  <c r="BO2254" i="1"/>
  <c r="BP2257" i="1"/>
  <c r="BO2262" i="1"/>
  <c r="BP2265" i="1"/>
  <c r="BO2270" i="1"/>
  <c r="BP2273" i="1"/>
  <c r="BO2278" i="1"/>
  <c r="BP2281" i="1"/>
  <c r="BO2286" i="1"/>
  <c r="BP2289" i="1"/>
  <c r="BO2294" i="1"/>
  <c r="BP2297" i="1"/>
  <c r="BO2302" i="1"/>
  <c r="BP2305" i="1"/>
  <c r="BO2310" i="1"/>
  <c r="BP2313" i="1"/>
  <c r="BO2318" i="1"/>
  <c r="BP2321" i="1"/>
  <c r="BO2334" i="1"/>
  <c r="BO2342" i="1"/>
  <c r="BO2259" i="1"/>
  <c r="BP2262" i="1"/>
  <c r="BO2267" i="1"/>
  <c r="BP2270" i="1"/>
  <c r="BO2275" i="1"/>
  <c r="BP2278" i="1"/>
  <c r="BO2283" i="1"/>
  <c r="BP2286" i="1"/>
  <c r="BO2291" i="1"/>
  <c r="BP2294" i="1"/>
  <c r="BO2299" i="1"/>
  <c r="BP2302" i="1"/>
  <c r="BO2307" i="1"/>
  <c r="BP2310" i="1"/>
  <c r="BO2315" i="1"/>
  <c r="BP2318" i="1"/>
  <c r="BO2323" i="1"/>
  <c r="BP2326" i="1"/>
  <c r="BO2331" i="1"/>
  <c r="BP2334" i="1"/>
  <c r="BO2339" i="1"/>
  <c r="BP2342" i="1"/>
  <c r="BO2347" i="1"/>
  <c r="BP2" i="1"/>
  <c r="BO2248" i="1"/>
  <c r="BO2256" i="1"/>
  <c r="BP2259" i="1"/>
  <c r="BO2264" i="1"/>
  <c r="BO2272" i="1"/>
  <c r="BO2280" i="1"/>
  <c r="BO2288" i="1"/>
  <c r="BO2296" i="1"/>
  <c r="BO2304" i="1"/>
  <c r="BP2307" i="1"/>
  <c r="BO2312" i="1"/>
  <c r="BP2315" i="1"/>
  <c r="BO2320" i="1"/>
  <c r="BO2328" i="1"/>
  <c r="BO2336" i="1"/>
  <c r="BO2344" i="1"/>
  <c r="BP2280" i="1"/>
  <c r="BO2285" i="1"/>
  <c r="BP2288" i="1"/>
  <c r="BO2293" i="1"/>
  <c r="BP2296" i="1"/>
  <c r="BO2301" i="1"/>
  <c r="BP2304" i="1"/>
  <c r="BO2309" i="1"/>
  <c r="BP2312" i="1"/>
  <c r="BO2317" i="1"/>
  <c r="BP2320" i="1"/>
  <c r="BO2325" i="1"/>
  <c r="BO2333" i="1"/>
  <c r="BO2341" i="1"/>
  <c r="BP394" i="1"/>
  <c r="BP426" i="1"/>
  <c r="BP458" i="1"/>
  <c r="BP490" i="1"/>
  <c r="BP586" i="1"/>
  <c r="BP618" i="1"/>
  <c r="BP650" i="1"/>
  <c r="BP682" i="1"/>
  <c r="BP714" i="1"/>
  <c r="BP746" i="1"/>
  <c r="BP778" i="1"/>
  <c r="BP810" i="1"/>
  <c r="BP842" i="1"/>
  <c r="BP874" i="1"/>
  <c r="BP906" i="1"/>
  <c r="BP938" i="1"/>
  <c r="BP970" i="1"/>
  <c r="BP1002" i="1"/>
  <c r="BP1034" i="1"/>
  <c r="BP1066" i="1"/>
  <c r="BP1098" i="1"/>
  <c r="BP1130" i="1"/>
  <c r="BP1371" i="1"/>
  <c r="BP1387" i="1"/>
  <c r="BP1403" i="1"/>
  <c r="BP1419" i="1"/>
  <c r="BP1435" i="1"/>
  <c r="BP1483" i="1"/>
  <c r="BP1499" i="1"/>
  <c r="BP1515" i="1"/>
  <c r="BP1531" i="1"/>
  <c r="BP1535" i="1"/>
  <c r="BP1547" i="1"/>
  <c r="BP1551" i="1"/>
  <c r="BP1563" i="1"/>
  <c r="BP1567" i="1"/>
  <c r="BP1579" i="1"/>
  <c r="BP1583" i="1"/>
  <c r="BP1595" i="1"/>
  <c r="BP1599" i="1"/>
  <c r="BP1611" i="1"/>
  <c r="BP1615" i="1"/>
  <c r="BP1627" i="1"/>
  <c r="BP1631" i="1"/>
  <c r="BP1643" i="1"/>
  <c r="BP1675" i="1"/>
  <c r="BP1679" i="1"/>
  <c r="BP1691" i="1"/>
  <c r="BP1695" i="1"/>
  <c r="BP1711" i="1"/>
  <c r="BP1739" i="1"/>
  <c r="BP1743" i="1"/>
  <c r="BP1755" i="1"/>
  <c r="BP1759" i="1"/>
  <c r="BP1771" i="1"/>
  <c r="BP1775" i="1"/>
  <c r="BP1787" i="1"/>
  <c r="BP1791" i="1"/>
  <c r="BP1803" i="1"/>
  <c r="BP1807" i="1"/>
  <c r="BP1819" i="1"/>
  <c r="BP1823" i="1"/>
  <c r="BP1835" i="1"/>
  <c r="BP1839" i="1"/>
  <c r="BP1883" i="1"/>
  <c r="BP1887" i="1"/>
  <c r="BP1899" i="1"/>
  <c r="BP1903" i="1"/>
  <c r="BP1915" i="1"/>
  <c r="BP1919" i="1"/>
  <c r="BP1931" i="1"/>
  <c r="BP1935" i="1"/>
  <c r="BP1951" i="1"/>
  <c r="BO2348" i="1"/>
  <c r="BO2326" i="1"/>
  <c r="BP2347" i="1"/>
  <c r="BP2339" i="1"/>
  <c r="BP2335" i="1"/>
  <c r="BP2331" i="1"/>
  <c r="BP2323" i="1"/>
  <c r="BP2319" i="1"/>
  <c r="BP2303" i="1"/>
  <c r="BP2299" i="1"/>
  <c r="BP2291" i="1"/>
  <c r="BP2283" i="1"/>
  <c r="BP2275" i="1"/>
  <c r="BP2271" i="1"/>
  <c r="BP2267" i="1"/>
  <c r="BP2255" i="1"/>
  <c r="BP2251" i="1"/>
  <c r="BP2239" i="1"/>
  <c r="BP2235" i="1"/>
  <c r="BP2223" i="1"/>
  <c r="BP2191" i="1"/>
  <c r="BP2187" i="1"/>
  <c r="BP2175" i="1"/>
  <c r="BP2171" i="1"/>
  <c r="BP2159" i="1"/>
  <c r="BP2155" i="1"/>
  <c r="BP2143" i="1"/>
  <c r="BP2139" i="1"/>
  <c r="BP2127" i="1"/>
  <c r="BP2123" i="1"/>
  <c r="BP2111" i="1"/>
  <c r="BP2107" i="1"/>
  <c r="BP2095" i="1"/>
  <c r="BP2091" i="1"/>
  <c r="BP2063" i="1"/>
  <c r="BP2059" i="1"/>
  <c r="BP2043" i="1"/>
  <c r="BP2031" i="1"/>
  <c r="BP2027" i="1"/>
  <c r="BP2015" i="1"/>
  <c r="BP2011" i="1"/>
  <c r="BP1999" i="1"/>
  <c r="BP1995" i="1"/>
  <c r="BP1983" i="1"/>
  <c r="BP1979" i="1"/>
  <c r="BP1967" i="1"/>
  <c r="BP1963" i="1"/>
  <c r="BP1162" i="1"/>
  <c r="BP1194" i="1"/>
  <c r="BP1226" i="1"/>
  <c r="BP1258" i="1"/>
  <c r="BP1322" i="1"/>
  <c r="BP1354" i="1"/>
  <c r="BP2328" i="1"/>
  <c r="BP2330" i="1"/>
  <c r="BP2332" i="1"/>
  <c r="BP2336" i="1"/>
  <c r="BP2338" i="1"/>
  <c r="BP2340" i="1"/>
  <c r="BP2344" i="1"/>
  <c r="BP2346" i="1"/>
  <c r="BP2348" i="1"/>
  <c r="BP2345" i="1"/>
  <c r="BP2341" i="1"/>
  <c r="BP2337" i="1"/>
  <c r="BP2333" i="1"/>
  <c r="BP2329" i="1"/>
  <c r="BP2325" i="1"/>
  <c r="BP2317" i="1"/>
  <c r="BK4" i="1"/>
  <c r="BM4" i="1"/>
  <c r="BQ4" i="1"/>
  <c r="BL3" i="1"/>
  <c r="BN3" i="1"/>
  <c r="BR3" i="1"/>
  <c r="BL5" i="1"/>
  <c r="BN5" i="1"/>
  <c r="BR5" i="1"/>
  <c r="BK6" i="1"/>
  <c r="BM6" i="1"/>
  <c r="BQ6" i="1"/>
  <c r="BK11" i="1"/>
  <c r="BM11" i="1"/>
  <c r="BQ11" i="1"/>
  <c r="BL16" i="1"/>
  <c r="BN16" i="1"/>
  <c r="BR16" i="1"/>
  <c r="BL21" i="1"/>
  <c r="BN21" i="1"/>
  <c r="BR21" i="1"/>
  <c r="BK22" i="1"/>
  <c r="BM22" i="1"/>
  <c r="BQ22" i="1"/>
  <c r="BL27" i="1"/>
  <c r="BN27" i="1"/>
  <c r="BR27" i="1"/>
  <c r="BK28" i="1"/>
  <c r="BM28" i="1"/>
  <c r="BQ28" i="1"/>
  <c r="BK31" i="1"/>
  <c r="BM31" i="1"/>
  <c r="BQ31" i="1"/>
  <c r="BK37" i="1"/>
  <c r="BM37" i="1"/>
  <c r="BQ37" i="1"/>
  <c r="BL6" i="1"/>
  <c r="BN6" i="1"/>
  <c r="BR6" i="1"/>
  <c r="BL11" i="1"/>
  <c r="BN11" i="1"/>
  <c r="BR11" i="1"/>
  <c r="BK12" i="1"/>
  <c r="BM12" i="1"/>
  <c r="BQ12" i="1"/>
  <c r="BK17" i="1"/>
  <c r="BM17" i="1"/>
  <c r="BQ17" i="1"/>
  <c r="BL22" i="1"/>
  <c r="BN22" i="1"/>
  <c r="BR22" i="1"/>
  <c r="BL28" i="1"/>
  <c r="BN28" i="1"/>
  <c r="BR28" i="1"/>
  <c r="BK29" i="1"/>
  <c r="BM29" i="1"/>
  <c r="BQ29" i="1"/>
  <c r="BL31" i="1"/>
  <c r="BN31" i="1"/>
  <c r="BR31" i="1"/>
  <c r="BK32" i="1"/>
  <c r="BM32" i="1"/>
  <c r="BQ32" i="1"/>
  <c r="BL34" i="1"/>
  <c r="BN34" i="1"/>
  <c r="BR34" i="1"/>
  <c r="BK7" i="1"/>
  <c r="BM7" i="1"/>
  <c r="BQ7" i="1"/>
  <c r="BL12" i="1"/>
  <c r="BN12" i="1"/>
  <c r="BR12" i="1"/>
  <c r="BL17" i="1"/>
  <c r="BN17" i="1"/>
  <c r="BR17" i="1"/>
  <c r="BK18" i="1"/>
  <c r="BM18" i="1"/>
  <c r="BQ18" i="1"/>
  <c r="BK23" i="1"/>
  <c r="BM23" i="1"/>
  <c r="BQ23" i="1"/>
  <c r="BK122" i="1"/>
  <c r="BM122" i="1"/>
  <c r="BQ122" i="1"/>
  <c r="BL127" i="1"/>
  <c r="BN127" i="1"/>
  <c r="BR127" i="1"/>
  <c r="BL7" i="1"/>
  <c r="BN7" i="1"/>
  <c r="BR7" i="1"/>
  <c r="BK8" i="1"/>
  <c r="BM8" i="1"/>
  <c r="BQ8" i="1"/>
  <c r="BK13" i="1"/>
  <c r="BM13" i="1"/>
  <c r="BQ13" i="1"/>
  <c r="BL18" i="1"/>
  <c r="BN18" i="1"/>
  <c r="BR18" i="1"/>
  <c r="BL23" i="1"/>
  <c r="BN23" i="1"/>
  <c r="BR23" i="1"/>
  <c r="BK24" i="1"/>
  <c r="BM24" i="1"/>
  <c r="BQ24" i="1"/>
  <c r="BK3" i="1"/>
  <c r="BM3" i="1"/>
  <c r="BQ3" i="1"/>
  <c r="BL8" i="1"/>
  <c r="BN8" i="1"/>
  <c r="BR8" i="1"/>
  <c r="BL13" i="1"/>
  <c r="BN13" i="1"/>
  <c r="BR13" i="1"/>
  <c r="BK14" i="1"/>
  <c r="BM14" i="1"/>
  <c r="BQ14" i="1"/>
  <c r="BK19" i="1"/>
  <c r="BM19" i="1"/>
  <c r="BQ19" i="1"/>
  <c r="BL24" i="1"/>
  <c r="BN24" i="1"/>
  <c r="BR24" i="1"/>
  <c r="BK9" i="1"/>
  <c r="BM9" i="1"/>
  <c r="BQ9" i="1"/>
  <c r="BL14" i="1"/>
  <c r="BN14" i="1"/>
  <c r="BR14" i="1"/>
  <c r="BL19" i="1"/>
  <c r="BN19" i="1"/>
  <c r="BR19" i="1"/>
  <c r="BK20" i="1"/>
  <c r="BM20" i="1"/>
  <c r="BQ20" i="1"/>
  <c r="BK25" i="1"/>
  <c r="BM25" i="1"/>
  <c r="BQ25" i="1"/>
  <c r="BL4" i="1"/>
  <c r="BN4" i="1"/>
  <c r="BR4" i="1"/>
  <c r="BL9" i="1"/>
  <c r="BN9" i="1"/>
  <c r="BR9" i="1"/>
  <c r="BK10" i="1"/>
  <c r="BM10" i="1"/>
  <c r="BQ10" i="1"/>
  <c r="BK15" i="1"/>
  <c r="BM15" i="1"/>
  <c r="BQ15" i="1"/>
  <c r="BL20" i="1"/>
  <c r="BN20" i="1"/>
  <c r="BR20" i="1"/>
  <c r="BL25" i="1"/>
  <c r="BN25" i="1"/>
  <c r="BR25" i="1"/>
  <c r="BK26" i="1"/>
  <c r="BM26" i="1"/>
  <c r="BQ26" i="1"/>
  <c r="BK5" i="1"/>
  <c r="BM5" i="1"/>
  <c r="BQ5" i="1"/>
  <c r="BL10" i="1"/>
  <c r="BN10" i="1"/>
  <c r="BR10" i="1"/>
  <c r="BL15" i="1"/>
  <c r="BN15" i="1"/>
  <c r="BR15" i="1"/>
  <c r="BK16" i="1"/>
  <c r="BM16" i="1"/>
  <c r="BQ16" i="1"/>
  <c r="BK21" i="1"/>
  <c r="BM21" i="1"/>
  <c r="BQ21" i="1"/>
  <c r="BL26" i="1"/>
  <c r="BN26" i="1"/>
  <c r="BR26" i="1"/>
  <c r="BK27" i="1"/>
  <c r="BM27" i="1"/>
  <c r="BQ27" i="1"/>
  <c r="BL30" i="1"/>
  <c r="BN30" i="1"/>
  <c r="BR30" i="1"/>
  <c r="BL35" i="1"/>
  <c r="BN35" i="1"/>
  <c r="BR35" i="1"/>
  <c r="BK36" i="1"/>
  <c r="BM36" i="1"/>
  <c r="BQ36" i="1"/>
  <c r="BK41" i="1"/>
  <c r="BM41" i="1"/>
  <c r="BQ41" i="1"/>
  <c r="BL46" i="1"/>
  <c r="BN46" i="1"/>
  <c r="BR46" i="1"/>
  <c r="BL53" i="1"/>
  <c r="BN53" i="1"/>
  <c r="BR53" i="1"/>
  <c r="BK54" i="1"/>
  <c r="BM54" i="1"/>
  <c r="BQ54" i="1"/>
  <c r="BL61" i="1"/>
  <c r="BN61" i="1"/>
  <c r="BR61" i="1"/>
  <c r="BK62" i="1"/>
  <c r="BM62" i="1"/>
  <c r="BQ62" i="1"/>
  <c r="BL69" i="1"/>
  <c r="BN69" i="1"/>
  <c r="BR69" i="1"/>
  <c r="BK70" i="1"/>
  <c r="BM70" i="1"/>
  <c r="BQ70" i="1"/>
  <c r="BL80" i="1"/>
  <c r="BN80" i="1"/>
  <c r="BR80" i="1"/>
  <c r="BL81" i="1"/>
  <c r="BN81" i="1"/>
  <c r="BR81" i="1"/>
  <c r="BK82" i="1"/>
  <c r="BM82" i="1"/>
  <c r="BQ82" i="1"/>
  <c r="BK88" i="1"/>
  <c r="BM88" i="1"/>
  <c r="BQ88" i="1"/>
  <c r="BK91" i="1"/>
  <c r="BM91" i="1"/>
  <c r="BQ91" i="1"/>
  <c r="BK96" i="1"/>
  <c r="BM96" i="1"/>
  <c r="BQ96" i="1"/>
  <c r="BK109" i="1"/>
  <c r="BM109" i="1"/>
  <c r="BQ109" i="1"/>
  <c r="BL36" i="1"/>
  <c r="BN36" i="1"/>
  <c r="BR36" i="1"/>
  <c r="BL41" i="1"/>
  <c r="BN41" i="1"/>
  <c r="BR41" i="1"/>
  <c r="BK42" i="1"/>
  <c r="BM42" i="1"/>
  <c r="BQ42" i="1"/>
  <c r="BK47" i="1"/>
  <c r="BM47" i="1"/>
  <c r="BQ47" i="1"/>
  <c r="BL54" i="1"/>
  <c r="BN54" i="1"/>
  <c r="BR54" i="1"/>
  <c r="BK55" i="1"/>
  <c r="BM55" i="1"/>
  <c r="BQ55" i="1"/>
  <c r="BL62" i="1"/>
  <c r="BN62" i="1"/>
  <c r="BR62" i="1"/>
  <c r="BK63" i="1"/>
  <c r="BM63" i="1"/>
  <c r="BQ63" i="1"/>
  <c r="BL70" i="1"/>
  <c r="BN70" i="1"/>
  <c r="BR70" i="1"/>
  <c r="BK71" i="1"/>
  <c r="BM71" i="1"/>
  <c r="BQ71" i="1"/>
  <c r="BL82" i="1"/>
  <c r="BN82" i="1"/>
  <c r="BR82" i="1"/>
  <c r="BL88" i="1"/>
  <c r="BN88" i="1"/>
  <c r="BR88" i="1"/>
  <c r="BK103" i="1"/>
  <c r="BM103" i="1"/>
  <c r="BQ103" i="1"/>
  <c r="BL42" i="1"/>
  <c r="BN42" i="1"/>
  <c r="BR42" i="1"/>
  <c r="BL47" i="1"/>
  <c r="BN47" i="1"/>
  <c r="BR47" i="1"/>
  <c r="BK48" i="1"/>
  <c r="BM48" i="1"/>
  <c r="BQ48" i="1"/>
  <c r="BL55" i="1"/>
  <c r="BN55" i="1"/>
  <c r="BR55" i="1"/>
  <c r="BK56" i="1"/>
  <c r="BM56" i="1"/>
  <c r="BQ56" i="1"/>
  <c r="BL63" i="1"/>
  <c r="BN63" i="1"/>
  <c r="BR63" i="1"/>
  <c r="BK64" i="1"/>
  <c r="BM64" i="1"/>
  <c r="BQ64" i="1"/>
  <c r="BL71" i="1"/>
  <c r="BN71" i="1"/>
  <c r="BR71" i="1"/>
  <c r="BK72" i="1"/>
  <c r="BM72" i="1"/>
  <c r="BQ72" i="1"/>
  <c r="BL83" i="1"/>
  <c r="BN83" i="1"/>
  <c r="BR83" i="1"/>
  <c r="BK84" i="1"/>
  <c r="BM84" i="1"/>
  <c r="BQ84" i="1"/>
  <c r="BL89" i="1"/>
  <c r="BN89" i="1"/>
  <c r="BR89" i="1"/>
  <c r="BK99" i="1"/>
  <c r="BM99" i="1"/>
  <c r="BQ99" i="1"/>
  <c r="BK104" i="1"/>
  <c r="BM104" i="1"/>
  <c r="BQ104" i="1"/>
  <c r="BK107" i="1"/>
  <c r="BM107" i="1"/>
  <c r="BQ107" i="1"/>
  <c r="BL32" i="1"/>
  <c r="BN32" i="1"/>
  <c r="BR32" i="1"/>
  <c r="BL37" i="1"/>
  <c r="BN37" i="1"/>
  <c r="BR37" i="1"/>
  <c r="BK38" i="1"/>
  <c r="BM38" i="1"/>
  <c r="BQ38" i="1"/>
  <c r="BK43" i="1"/>
  <c r="BM43" i="1"/>
  <c r="BQ43" i="1"/>
  <c r="BL48" i="1"/>
  <c r="BN48" i="1"/>
  <c r="BR48" i="1"/>
  <c r="BK49" i="1"/>
  <c r="BM49" i="1"/>
  <c r="BQ49" i="1"/>
  <c r="BL56" i="1"/>
  <c r="BN56" i="1"/>
  <c r="BR56" i="1"/>
  <c r="BK57" i="1"/>
  <c r="BM57" i="1"/>
  <c r="BQ57" i="1"/>
  <c r="BL64" i="1"/>
  <c r="BN64" i="1"/>
  <c r="BR64" i="1"/>
  <c r="BK65" i="1"/>
  <c r="BM65" i="1"/>
  <c r="BQ65" i="1"/>
  <c r="BL72" i="1"/>
  <c r="BN72" i="1"/>
  <c r="BR72" i="1"/>
  <c r="BK73" i="1"/>
  <c r="BM73" i="1"/>
  <c r="BQ73" i="1"/>
  <c r="BL84" i="1"/>
  <c r="BN84" i="1"/>
  <c r="BR84" i="1"/>
  <c r="BK33" i="1"/>
  <c r="BM33" i="1"/>
  <c r="BQ33" i="1"/>
  <c r="BL38" i="1"/>
  <c r="BN38" i="1"/>
  <c r="BR38" i="1"/>
  <c r="BL43" i="1"/>
  <c r="BN43" i="1"/>
  <c r="BR43" i="1"/>
  <c r="BK44" i="1"/>
  <c r="BM44" i="1"/>
  <c r="BQ44" i="1"/>
  <c r="BL49" i="1"/>
  <c r="BN49" i="1"/>
  <c r="BR49" i="1"/>
  <c r="BK50" i="1"/>
  <c r="BM50" i="1"/>
  <c r="BQ50" i="1"/>
  <c r="BL57" i="1"/>
  <c r="BN57" i="1"/>
  <c r="BR57" i="1"/>
  <c r="BK58" i="1"/>
  <c r="BM58" i="1"/>
  <c r="BQ58" i="1"/>
  <c r="BL65" i="1"/>
  <c r="BN65" i="1"/>
  <c r="BR65" i="1"/>
  <c r="BK66" i="1"/>
  <c r="BM66" i="1"/>
  <c r="BQ66" i="1"/>
  <c r="BL73" i="1"/>
  <c r="BN73" i="1"/>
  <c r="BR73" i="1"/>
  <c r="BK74" i="1"/>
  <c r="BM74" i="1"/>
  <c r="BQ74" i="1"/>
  <c r="BK75" i="1"/>
  <c r="BM75" i="1"/>
  <c r="BQ75" i="1"/>
  <c r="BL85" i="1"/>
  <c r="BN85" i="1"/>
  <c r="BR85" i="1"/>
  <c r="BK97" i="1"/>
  <c r="BM97" i="1"/>
  <c r="BQ97" i="1"/>
  <c r="BL33" i="1"/>
  <c r="BN33" i="1"/>
  <c r="BR33" i="1"/>
  <c r="BK34" i="1"/>
  <c r="BM34" i="1"/>
  <c r="BQ34" i="1"/>
  <c r="BK39" i="1"/>
  <c r="BM39" i="1"/>
  <c r="BQ39" i="1"/>
  <c r="BL44" i="1"/>
  <c r="BN44" i="1"/>
  <c r="BR44" i="1"/>
  <c r="BL50" i="1"/>
  <c r="BN50" i="1"/>
  <c r="BR50" i="1"/>
  <c r="BK51" i="1"/>
  <c r="BM51" i="1"/>
  <c r="BQ51" i="1"/>
  <c r="BL58" i="1"/>
  <c r="BN58" i="1"/>
  <c r="BR58" i="1"/>
  <c r="BK59" i="1"/>
  <c r="BM59" i="1"/>
  <c r="BQ59" i="1"/>
  <c r="BL66" i="1"/>
  <c r="BN66" i="1"/>
  <c r="BR66" i="1"/>
  <c r="BK67" i="1"/>
  <c r="BM67" i="1"/>
  <c r="BQ67" i="1"/>
  <c r="BL74" i="1"/>
  <c r="BN74" i="1"/>
  <c r="BR74" i="1"/>
  <c r="BL75" i="1"/>
  <c r="BN75" i="1"/>
  <c r="BR75" i="1"/>
  <c r="BK76" i="1"/>
  <c r="BM76" i="1"/>
  <c r="BQ76" i="1"/>
  <c r="BK77" i="1"/>
  <c r="BM77" i="1"/>
  <c r="BQ77" i="1"/>
  <c r="BK86" i="1"/>
  <c r="BM86" i="1"/>
  <c r="BQ86" i="1"/>
  <c r="BL90" i="1"/>
  <c r="BN90" i="1"/>
  <c r="BR90" i="1"/>
  <c r="BK93" i="1"/>
  <c r="BM93" i="1"/>
  <c r="BQ93" i="1"/>
  <c r="BK94" i="1"/>
  <c r="BM94" i="1"/>
  <c r="BQ94" i="1"/>
  <c r="BL39" i="1"/>
  <c r="BN39" i="1"/>
  <c r="BR39" i="1"/>
  <c r="BK40" i="1"/>
  <c r="BM40" i="1"/>
  <c r="BQ40" i="1"/>
  <c r="BK45" i="1"/>
  <c r="BM45" i="1"/>
  <c r="BQ45" i="1"/>
  <c r="BL51" i="1"/>
  <c r="BN51" i="1"/>
  <c r="BR51" i="1"/>
  <c r="BK52" i="1"/>
  <c r="BM52" i="1"/>
  <c r="BQ52" i="1"/>
  <c r="BL59" i="1"/>
  <c r="BN59" i="1"/>
  <c r="BR59" i="1"/>
  <c r="BK60" i="1"/>
  <c r="BM60" i="1"/>
  <c r="BQ60" i="1"/>
  <c r="BL67" i="1"/>
  <c r="BN67" i="1"/>
  <c r="BR67" i="1"/>
  <c r="BK68" i="1"/>
  <c r="BM68" i="1"/>
  <c r="BQ68" i="1"/>
  <c r="BL76" i="1"/>
  <c r="BN76" i="1"/>
  <c r="BR76" i="1"/>
  <c r="BL77" i="1"/>
  <c r="BN77" i="1"/>
  <c r="BR77" i="1"/>
  <c r="BK78" i="1"/>
  <c r="BM78" i="1"/>
  <c r="BQ78" i="1"/>
  <c r="BL86" i="1"/>
  <c r="BN86" i="1"/>
  <c r="BR86" i="1"/>
  <c r="BK101" i="1"/>
  <c r="BM101" i="1"/>
  <c r="BQ101" i="1"/>
  <c r="BK102" i="1"/>
  <c r="BM102" i="1"/>
  <c r="BQ102" i="1"/>
  <c r="BK105" i="1"/>
  <c r="BM105" i="1"/>
  <c r="BQ105" i="1"/>
  <c r="BK108" i="1"/>
  <c r="BM108" i="1"/>
  <c r="BQ108" i="1"/>
  <c r="BL29" i="1"/>
  <c r="BN29" i="1"/>
  <c r="BR29" i="1"/>
  <c r="BK30" i="1"/>
  <c r="BM30" i="1"/>
  <c r="BQ30" i="1"/>
  <c r="BK35" i="1"/>
  <c r="BM35" i="1"/>
  <c r="BQ35" i="1"/>
  <c r="BL40" i="1"/>
  <c r="BN40" i="1"/>
  <c r="BR40" i="1"/>
  <c r="BL45" i="1"/>
  <c r="BN45" i="1"/>
  <c r="BR45" i="1"/>
  <c r="BK46" i="1"/>
  <c r="BM46" i="1"/>
  <c r="BQ46" i="1"/>
  <c r="BL52" i="1"/>
  <c r="BN52" i="1"/>
  <c r="BR52" i="1"/>
  <c r="BK53" i="1"/>
  <c r="BM53" i="1"/>
  <c r="BQ53" i="1"/>
  <c r="BL60" i="1"/>
  <c r="BN60" i="1"/>
  <c r="BR60" i="1"/>
  <c r="BK61" i="1"/>
  <c r="BM61" i="1"/>
  <c r="BQ61" i="1"/>
  <c r="BL68" i="1"/>
  <c r="BN68" i="1"/>
  <c r="BR68" i="1"/>
  <c r="BK69" i="1"/>
  <c r="BM69" i="1"/>
  <c r="BQ69" i="1"/>
  <c r="BL78" i="1"/>
  <c r="BN78" i="1"/>
  <c r="BR78" i="1"/>
  <c r="BL79" i="1"/>
  <c r="BN79" i="1"/>
  <c r="BR79" i="1"/>
  <c r="BK80" i="1"/>
  <c r="BM80" i="1"/>
  <c r="BQ80" i="1"/>
  <c r="BL87" i="1"/>
  <c r="BN87" i="1"/>
  <c r="BR87" i="1"/>
  <c r="BK95" i="1"/>
  <c r="BM95" i="1"/>
  <c r="BQ95" i="1"/>
  <c r="BL98" i="1"/>
  <c r="BN98" i="1"/>
  <c r="BR98" i="1"/>
  <c r="BK106" i="1"/>
  <c r="BM106" i="1"/>
  <c r="BQ106" i="1"/>
  <c r="BL96" i="1"/>
  <c r="BN96" i="1"/>
  <c r="BR96" i="1"/>
  <c r="BL104" i="1"/>
  <c r="BN104" i="1"/>
  <c r="BR104" i="1"/>
  <c r="BL112" i="1"/>
  <c r="BN112" i="1"/>
  <c r="BR112" i="1"/>
  <c r="BK112" i="1"/>
  <c r="BM112" i="1"/>
  <c r="BQ112" i="1"/>
  <c r="BL115" i="1"/>
  <c r="BN115" i="1"/>
  <c r="BR115" i="1"/>
  <c r="BK115" i="1"/>
  <c r="BM115" i="1"/>
  <c r="BQ115" i="1"/>
  <c r="BL125" i="1"/>
  <c r="BN125" i="1"/>
  <c r="BR125" i="1"/>
  <c r="BK126" i="1"/>
  <c r="BM126" i="1"/>
  <c r="BQ126" i="1"/>
  <c r="BK128" i="1"/>
  <c r="BM128" i="1"/>
  <c r="BQ128" i="1"/>
  <c r="BK137" i="1"/>
  <c r="BM137" i="1"/>
  <c r="BQ137" i="1"/>
  <c r="BK152" i="1"/>
  <c r="BM152" i="1"/>
  <c r="BQ152" i="1"/>
  <c r="BK157" i="1"/>
  <c r="BM157" i="1"/>
  <c r="BQ157" i="1"/>
  <c r="BK162" i="1"/>
  <c r="BM162" i="1"/>
  <c r="BQ162" i="1"/>
  <c r="BK164" i="1"/>
  <c r="BM164" i="1"/>
  <c r="BQ164" i="1"/>
  <c r="BK167" i="1"/>
  <c r="BM167" i="1"/>
  <c r="BQ167" i="1"/>
  <c r="BK169" i="1"/>
  <c r="BM169" i="1"/>
  <c r="BQ169" i="1"/>
  <c r="BK183" i="1"/>
  <c r="BM183" i="1"/>
  <c r="BQ183" i="1"/>
  <c r="BK199" i="1"/>
  <c r="BM199" i="1"/>
  <c r="BQ199" i="1"/>
  <c r="BK215" i="1"/>
  <c r="BM215" i="1"/>
  <c r="BQ215" i="1"/>
  <c r="BK228" i="1"/>
  <c r="BM228" i="1"/>
  <c r="BQ228" i="1"/>
  <c r="BK247" i="1"/>
  <c r="BM247" i="1"/>
  <c r="BQ247" i="1"/>
  <c r="BK90" i="1"/>
  <c r="BM90" i="1"/>
  <c r="BQ90" i="1"/>
  <c r="BL97" i="1"/>
  <c r="BN97" i="1"/>
  <c r="BR97" i="1"/>
  <c r="BK98" i="1"/>
  <c r="BM98" i="1"/>
  <c r="BQ98" i="1"/>
  <c r="BL105" i="1"/>
  <c r="BN105" i="1"/>
  <c r="BR105" i="1"/>
  <c r="BL106" i="1"/>
  <c r="BN106" i="1"/>
  <c r="BR106" i="1"/>
  <c r="BL122" i="1"/>
  <c r="BN122" i="1"/>
  <c r="BR122" i="1"/>
  <c r="BK132" i="1"/>
  <c r="BM132" i="1"/>
  <c r="BQ132" i="1"/>
  <c r="BK141" i="1"/>
  <c r="BM141" i="1"/>
  <c r="BQ141" i="1"/>
  <c r="BK147" i="1"/>
  <c r="BM147" i="1"/>
  <c r="BQ147" i="1"/>
  <c r="BK154" i="1"/>
  <c r="BM154" i="1"/>
  <c r="BQ154" i="1"/>
  <c r="BK177" i="1"/>
  <c r="BM177" i="1"/>
  <c r="BQ177" i="1"/>
  <c r="BK180" i="1"/>
  <c r="BM180" i="1"/>
  <c r="BQ180" i="1"/>
  <c r="BK190" i="1"/>
  <c r="BM190" i="1"/>
  <c r="BQ190" i="1"/>
  <c r="BK193" i="1"/>
  <c r="BM193" i="1"/>
  <c r="BQ193" i="1"/>
  <c r="BK196" i="1"/>
  <c r="BM196" i="1"/>
  <c r="BQ196" i="1"/>
  <c r="BK206" i="1"/>
  <c r="BM206" i="1"/>
  <c r="BQ206" i="1"/>
  <c r="BK209" i="1"/>
  <c r="BM209" i="1"/>
  <c r="BQ209" i="1"/>
  <c r="BK212" i="1"/>
  <c r="BM212" i="1"/>
  <c r="BQ212" i="1"/>
  <c r="BK216" i="1"/>
  <c r="BM216" i="1"/>
  <c r="BQ216" i="1"/>
  <c r="BK235" i="1"/>
  <c r="BM235" i="1"/>
  <c r="BQ235" i="1"/>
  <c r="BK248" i="1"/>
  <c r="BM248" i="1"/>
  <c r="BQ248" i="1"/>
  <c r="BK2347" i="1"/>
  <c r="BM2347" i="1"/>
  <c r="BQ2347" i="1"/>
  <c r="BK2341" i="1"/>
  <c r="BM2341" i="1"/>
  <c r="BQ2341" i="1"/>
  <c r="BK2343" i="1"/>
  <c r="BM2343" i="1"/>
  <c r="BQ2343" i="1"/>
  <c r="BK2335" i="1"/>
  <c r="BM2335" i="1"/>
  <c r="BQ2335" i="1"/>
  <c r="BK2327" i="1"/>
  <c r="BM2327" i="1"/>
  <c r="BQ2327" i="1"/>
  <c r="BK2321" i="1"/>
  <c r="BM2321" i="1"/>
  <c r="BQ2321" i="1"/>
  <c r="BK2305" i="1"/>
  <c r="BM2305" i="1"/>
  <c r="BQ2305" i="1"/>
  <c r="BK2303" i="1"/>
  <c r="BM2303" i="1"/>
  <c r="BQ2303" i="1"/>
  <c r="BK2301" i="1"/>
  <c r="BM2301" i="1"/>
  <c r="BQ2301" i="1"/>
  <c r="BK2299" i="1"/>
  <c r="BM2299" i="1"/>
  <c r="BQ2299" i="1"/>
  <c r="BK2297" i="1"/>
  <c r="BM2297" i="1"/>
  <c r="BQ2297" i="1"/>
  <c r="BK2295" i="1"/>
  <c r="BM2295" i="1"/>
  <c r="BQ2295" i="1"/>
  <c r="BK2333" i="1"/>
  <c r="BM2333" i="1"/>
  <c r="BQ2333" i="1"/>
  <c r="BK2306" i="1"/>
  <c r="BM2306" i="1"/>
  <c r="BQ2306" i="1"/>
  <c r="BK2329" i="1"/>
  <c r="BM2329" i="1"/>
  <c r="BQ2329" i="1"/>
  <c r="BK2284" i="1"/>
  <c r="BM2284" i="1"/>
  <c r="BQ2284" i="1"/>
  <c r="BK2281" i="1"/>
  <c r="BM2281" i="1"/>
  <c r="BQ2281" i="1"/>
  <c r="BK2345" i="1"/>
  <c r="BM2345" i="1"/>
  <c r="BQ2345" i="1"/>
  <c r="BK2302" i="1"/>
  <c r="BM2302" i="1"/>
  <c r="BQ2302" i="1"/>
  <c r="BK2291" i="1"/>
  <c r="BM2291" i="1"/>
  <c r="BQ2291" i="1"/>
  <c r="BK2283" i="1"/>
  <c r="BM2283" i="1"/>
  <c r="BQ2283" i="1"/>
  <c r="BK2326" i="1"/>
  <c r="BM2326" i="1"/>
  <c r="BQ2326" i="1"/>
  <c r="BK2319" i="1"/>
  <c r="BM2319" i="1"/>
  <c r="BQ2319" i="1"/>
  <c r="BK2285" i="1"/>
  <c r="BM2285" i="1"/>
  <c r="BQ2285" i="1"/>
  <c r="BK2317" i="1"/>
  <c r="BM2317" i="1"/>
  <c r="BQ2317" i="1"/>
  <c r="BK2287" i="1"/>
  <c r="BM2287" i="1"/>
  <c r="BQ2287" i="1"/>
  <c r="BK2304" i="1"/>
  <c r="BM2304" i="1"/>
  <c r="BQ2304" i="1"/>
  <c r="BK2293" i="1"/>
  <c r="BM2293" i="1"/>
  <c r="BQ2293" i="1"/>
  <c r="BK2289" i="1"/>
  <c r="BM2289" i="1"/>
  <c r="BQ2289" i="1"/>
  <c r="BK2286" i="1"/>
  <c r="BM2286" i="1"/>
  <c r="BQ2286" i="1"/>
  <c r="BK2279" i="1"/>
  <c r="BM2279" i="1"/>
  <c r="BQ2279" i="1"/>
  <c r="BK2274" i="1"/>
  <c r="BM2274" i="1"/>
  <c r="BQ2274" i="1"/>
  <c r="BK2270" i="1"/>
  <c r="BM2270" i="1"/>
  <c r="BQ2270" i="1"/>
  <c r="BK2268" i="1"/>
  <c r="BM2268" i="1"/>
  <c r="BQ2268" i="1"/>
  <c r="BK2266" i="1"/>
  <c r="BM2266" i="1"/>
  <c r="BQ2266" i="1"/>
  <c r="BK2264" i="1"/>
  <c r="BM2264" i="1"/>
  <c r="BQ2264" i="1"/>
  <c r="BK2262" i="1"/>
  <c r="BM2262" i="1"/>
  <c r="BQ2262" i="1"/>
  <c r="BK2292" i="1"/>
  <c r="BM2292" i="1"/>
  <c r="BQ2292" i="1"/>
  <c r="BK2290" i="1"/>
  <c r="BM2290" i="1"/>
  <c r="BQ2290" i="1"/>
  <c r="BK2272" i="1"/>
  <c r="BM2272" i="1"/>
  <c r="BQ2272" i="1"/>
  <c r="BK2244" i="1"/>
  <c r="BM2244" i="1"/>
  <c r="BQ2244" i="1"/>
  <c r="BK2243" i="1"/>
  <c r="BM2243" i="1"/>
  <c r="BQ2243" i="1"/>
  <c r="BK2245" i="1"/>
  <c r="BM2245" i="1"/>
  <c r="BQ2245" i="1"/>
  <c r="BK2276" i="1"/>
  <c r="BM2276" i="1"/>
  <c r="BQ2276" i="1"/>
  <c r="BK2246" i="1"/>
  <c r="BM2246" i="1"/>
  <c r="BQ2246" i="1"/>
  <c r="BK2218" i="1"/>
  <c r="BM2218" i="1"/>
  <c r="BQ2218" i="1"/>
  <c r="BK2214" i="1"/>
  <c r="BM2214" i="1"/>
  <c r="BQ2214" i="1"/>
  <c r="BK2271" i="1"/>
  <c r="BM2271" i="1"/>
  <c r="BQ2271" i="1"/>
  <c r="BK2269" i="1"/>
  <c r="BM2269" i="1"/>
  <c r="BQ2269" i="1"/>
  <c r="BK2339" i="1"/>
  <c r="BM2339" i="1"/>
  <c r="BQ2339" i="1"/>
  <c r="BK2288" i="1"/>
  <c r="BM2288" i="1"/>
  <c r="BQ2288" i="1"/>
  <c r="BK2234" i="1"/>
  <c r="BM2234" i="1"/>
  <c r="BQ2234" i="1"/>
  <c r="BK2233" i="1"/>
  <c r="BM2233" i="1"/>
  <c r="BQ2233" i="1"/>
  <c r="BK2221" i="1"/>
  <c r="BM2221" i="1"/>
  <c r="BQ2221" i="1"/>
  <c r="BK2207" i="1"/>
  <c r="BM2207" i="1"/>
  <c r="BQ2207" i="1"/>
  <c r="BK2197" i="1"/>
  <c r="BM2197" i="1"/>
  <c r="BQ2197" i="1"/>
  <c r="BK2196" i="1"/>
  <c r="BM2196" i="1"/>
  <c r="BQ2196" i="1"/>
  <c r="BK2191" i="1"/>
  <c r="BM2191" i="1"/>
  <c r="BQ2191" i="1"/>
  <c r="BK2189" i="1"/>
  <c r="BM2189" i="1"/>
  <c r="BQ2189" i="1"/>
  <c r="BK2203" i="1"/>
  <c r="BM2203" i="1"/>
  <c r="BQ2203" i="1"/>
  <c r="BK2199" i="1"/>
  <c r="BM2199" i="1"/>
  <c r="BQ2199" i="1"/>
  <c r="BK2198" i="1"/>
  <c r="BM2198" i="1"/>
  <c r="BQ2198" i="1"/>
  <c r="BK2206" i="1"/>
  <c r="BM2206" i="1"/>
  <c r="BQ2206" i="1"/>
  <c r="BK2201" i="1"/>
  <c r="BM2201" i="1"/>
  <c r="BQ2201" i="1"/>
  <c r="BK2190" i="1"/>
  <c r="BM2190" i="1"/>
  <c r="BQ2190" i="1"/>
  <c r="BK2192" i="1"/>
  <c r="BM2192" i="1"/>
  <c r="BQ2192" i="1"/>
  <c r="BK2171" i="1"/>
  <c r="BM2171" i="1"/>
  <c r="BQ2171" i="1"/>
  <c r="BK2164" i="1"/>
  <c r="BM2164" i="1"/>
  <c r="BQ2164" i="1"/>
  <c r="BK2200" i="1"/>
  <c r="BM2200" i="1"/>
  <c r="BQ2200" i="1"/>
  <c r="BK2184" i="1"/>
  <c r="BM2184" i="1"/>
  <c r="BQ2184" i="1"/>
  <c r="BK2178" i="1"/>
  <c r="BM2178" i="1"/>
  <c r="BQ2178" i="1"/>
  <c r="BK2170" i="1"/>
  <c r="BM2170" i="1"/>
  <c r="BQ2170" i="1"/>
  <c r="BK2162" i="1"/>
  <c r="BM2162" i="1"/>
  <c r="BQ2162" i="1"/>
  <c r="BK2161" i="1"/>
  <c r="BM2161" i="1"/>
  <c r="BQ2161" i="1"/>
  <c r="BK2154" i="1"/>
  <c r="BM2154" i="1"/>
  <c r="BQ2154" i="1"/>
  <c r="BK2153" i="1"/>
  <c r="BM2153" i="1"/>
  <c r="BQ2153" i="1"/>
  <c r="BK2146" i="1"/>
  <c r="BM2146" i="1"/>
  <c r="BQ2146" i="1"/>
  <c r="BK2145" i="1"/>
  <c r="BM2145" i="1"/>
  <c r="BQ2145" i="1"/>
  <c r="BK2186" i="1"/>
  <c r="BM2186" i="1"/>
  <c r="BQ2186" i="1"/>
  <c r="BK2180" i="1"/>
  <c r="BM2180" i="1"/>
  <c r="BQ2180" i="1"/>
  <c r="BK2172" i="1"/>
  <c r="BM2172" i="1"/>
  <c r="BQ2172" i="1"/>
  <c r="BK2163" i="1"/>
  <c r="BM2163" i="1"/>
  <c r="BQ2163" i="1"/>
  <c r="BK2160" i="1"/>
  <c r="BM2160" i="1"/>
  <c r="BQ2160" i="1"/>
  <c r="BK2159" i="1"/>
  <c r="BM2159" i="1"/>
  <c r="BQ2159" i="1"/>
  <c r="BK2193" i="1"/>
  <c r="BM2193" i="1"/>
  <c r="BQ2193" i="1"/>
  <c r="BK2188" i="1"/>
  <c r="BM2188" i="1"/>
  <c r="BQ2188" i="1"/>
  <c r="BK2177" i="1"/>
  <c r="BM2177" i="1"/>
  <c r="BQ2177" i="1"/>
  <c r="BK2169" i="1"/>
  <c r="BM2169" i="1"/>
  <c r="BQ2169" i="1"/>
  <c r="BK2138" i="1"/>
  <c r="BM2138" i="1"/>
  <c r="BQ2138" i="1"/>
  <c r="BK2152" i="1"/>
  <c r="BM2152" i="1"/>
  <c r="BQ2152" i="1"/>
  <c r="BK2136" i="1"/>
  <c r="BM2136" i="1"/>
  <c r="BQ2136" i="1"/>
  <c r="BK2143" i="1"/>
  <c r="BM2143" i="1"/>
  <c r="BQ2143" i="1"/>
  <c r="BK2134" i="1"/>
  <c r="BM2134" i="1"/>
  <c r="BQ2134" i="1"/>
  <c r="BK2132" i="1"/>
  <c r="BM2132" i="1"/>
  <c r="BQ2132" i="1"/>
  <c r="BK2151" i="1"/>
  <c r="BM2151" i="1"/>
  <c r="BQ2151" i="1"/>
  <c r="BK2144" i="1"/>
  <c r="BM2144" i="1"/>
  <c r="BQ2144" i="1"/>
  <c r="BK2141" i="1"/>
  <c r="BM2141" i="1"/>
  <c r="BQ2141" i="1"/>
  <c r="BK2102" i="1"/>
  <c r="BM2102" i="1"/>
  <c r="BQ2102" i="1"/>
  <c r="BK2110" i="1"/>
  <c r="BM2110" i="1"/>
  <c r="BQ2110" i="1"/>
  <c r="BK2100" i="1"/>
  <c r="BM2100" i="1"/>
  <c r="BQ2100" i="1"/>
  <c r="BK2108" i="1"/>
  <c r="BM2108" i="1"/>
  <c r="BQ2108" i="1"/>
  <c r="BK2107" i="1"/>
  <c r="BM2107" i="1"/>
  <c r="BQ2107" i="1"/>
  <c r="BK2106" i="1"/>
  <c r="BM2106" i="1"/>
  <c r="BQ2106" i="1"/>
  <c r="BK2105" i="1"/>
  <c r="BM2105" i="1"/>
  <c r="BQ2105" i="1"/>
  <c r="BK2099" i="1"/>
  <c r="BM2099" i="1"/>
  <c r="BQ2099" i="1"/>
  <c r="BK2070" i="1"/>
  <c r="BM2070" i="1"/>
  <c r="BQ2070" i="1"/>
  <c r="BK2069" i="1"/>
  <c r="BM2069" i="1"/>
  <c r="BQ2069" i="1"/>
  <c r="BK2065" i="1"/>
  <c r="BM2065" i="1"/>
  <c r="BQ2065" i="1"/>
  <c r="BK2063" i="1"/>
  <c r="BM2063" i="1"/>
  <c r="BQ2063" i="1"/>
  <c r="BK2061" i="1"/>
  <c r="BM2061" i="1"/>
  <c r="BQ2061" i="1"/>
  <c r="BK2059" i="1"/>
  <c r="BM2059" i="1"/>
  <c r="BQ2059" i="1"/>
  <c r="BK2080" i="1"/>
  <c r="BM2080" i="1"/>
  <c r="BQ2080" i="1"/>
  <c r="BK2068" i="1"/>
  <c r="BM2068" i="1"/>
  <c r="BQ2068" i="1"/>
  <c r="BK2067" i="1"/>
  <c r="BM2067" i="1"/>
  <c r="BQ2067" i="1"/>
  <c r="BK2075" i="1"/>
  <c r="BM2075" i="1"/>
  <c r="BQ2075" i="1"/>
  <c r="BK2043" i="1"/>
  <c r="BM2043" i="1"/>
  <c r="BQ2043" i="1"/>
  <c r="BK2035" i="1"/>
  <c r="BM2035" i="1"/>
  <c r="BQ2035" i="1"/>
  <c r="BK2036" i="1"/>
  <c r="BM2036" i="1"/>
  <c r="BQ2036" i="1"/>
  <c r="BK2037" i="1"/>
  <c r="BM2037" i="1"/>
  <c r="BQ2037" i="1"/>
  <c r="BK2034" i="1"/>
  <c r="BM2034" i="1"/>
  <c r="BQ2034" i="1"/>
  <c r="BK2047" i="1"/>
  <c r="BM2047" i="1"/>
  <c r="BQ2047" i="1"/>
  <c r="BK2013" i="1"/>
  <c r="BM2013" i="1"/>
  <c r="BQ2013" i="1"/>
  <c r="BK2005" i="1"/>
  <c r="BM2005" i="1"/>
  <c r="BQ2005" i="1"/>
  <c r="BK1997" i="1"/>
  <c r="BM1997" i="1"/>
  <c r="BQ1997" i="1"/>
  <c r="BK1995" i="1"/>
  <c r="BM1995" i="1"/>
  <c r="BQ1995" i="1"/>
  <c r="BK1993" i="1"/>
  <c r="BM1993" i="1"/>
  <c r="BQ1993" i="1"/>
  <c r="BK1991" i="1"/>
  <c r="BM1991" i="1"/>
  <c r="BQ1991" i="1"/>
  <c r="BK1989" i="1"/>
  <c r="BM1989" i="1"/>
  <c r="BQ1989" i="1"/>
  <c r="BK1987" i="1"/>
  <c r="BM1987" i="1"/>
  <c r="BQ1987" i="1"/>
  <c r="BK2002" i="1"/>
  <c r="BM2002" i="1"/>
  <c r="BQ2002" i="1"/>
  <c r="BK2000" i="1"/>
  <c r="BM2000" i="1"/>
  <c r="BQ2000" i="1"/>
  <c r="BK1996" i="1"/>
  <c r="BM1996" i="1"/>
  <c r="BQ1996" i="1"/>
  <c r="BK1994" i="1"/>
  <c r="BM1994" i="1"/>
  <c r="BQ1994" i="1"/>
  <c r="BK1992" i="1"/>
  <c r="BM1992" i="1"/>
  <c r="BQ1992" i="1"/>
  <c r="BK1990" i="1"/>
  <c r="BM1990" i="1"/>
  <c r="BQ1990" i="1"/>
  <c r="BK1988" i="1"/>
  <c r="BM1988" i="1"/>
  <c r="BQ1988" i="1"/>
  <c r="BK1986" i="1"/>
  <c r="BM1986" i="1"/>
  <c r="BQ1986" i="1"/>
  <c r="BK1984" i="1"/>
  <c r="BM1984" i="1"/>
  <c r="BQ1984" i="1"/>
  <c r="BK1982" i="1"/>
  <c r="BM1982" i="1"/>
  <c r="BQ1982" i="1"/>
  <c r="BK1969" i="1"/>
  <c r="BM1969" i="1"/>
  <c r="BQ1969" i="1"/>
  <c r="BK1968" i="1"/>
  <c r="BM1968" i="1"/>
  <c r="BQ1968" i="1"/>
  <c r="BK1981" i="1"/>
  <c r="BM1981" i="1"/>
  <c r="BQ1981" i="1"/>
  <c r="BK1965" i="1"/>
  <c r="BM1965" i="1"/>
  <c r="BQ1965" i="1"/>
  <c r="BK1977" i="1"/>
  <c r="BM1977" i="1"/>
  <c r="BQ1977" i="1"/>
  <c r="BK1974" i="1"/>
  <c r="BM1974" i="1"/>
  <c r="BQ1974" i="1"/>
  <c r="BK1985" i="1"/>
  <c r="BM1985" i="1"/>
  <c r="BQ1985" i="1"/>
  <c r="BK1972" i="1"/>
  <c r="BM1972" i="1"/>
  <c r="BQ1972" i="1"/>
  <c r="BK1928" i="1"/>
  <c r="BM1928" i="1"/>
  <c r="BQ1928" i="1"/>
  <c r="BK1927" i="1"/>
  <c r="BM1927" i="1"/>
  <c r="BQ1927" i="1"/>
  <c r="BK1926" i="1"/>
  <c r="BM1926" i="1"/>
  <c r="BQ1926" i="1"/>
  <c r="BK1925" i="1"/>
  <c r="BM1925" i="1"/>
  <c r="BQ1925" i="1"/>
  <c r="BK1939" i="1"/>
  <c r="BM1939" i="1"/>
  <c r="BQ1939" i="1"/>
  <c r="BK1936" i="1"/>
  <c r="BM1936" i="1"/>
  <c r="BQ1936" i="1"/>
  <c r="BK1932" i="1"/>
  <c r="BM1932" i="1"/>
  <c r="BQ1932" i="1"/>
  <c r="BK1931" i="1"/>
  <c r="BM1931" i="1"/>
  <c r="BQ1931" i="1"/>
  <c r="BK1924" i="1"/>
  <c r="BM1924" i="1"/>
  <c r="BQ1924" i="1"/>
  <c r="BK1923" i="1"/>
  <c r="BM1923" i="1"/>
  <c r="BQ1923" i="1"/>
  <c r="BK1935" i="1"/>
  <c r="BM1935" i="1"/>
  <c r="BQ1935" i="1"/>
  <c r="BK1930" i="1"/>
  <c r="BM1930" i="1"/>
  <c r="BQ1930" i="1"/>
  <c r="BK1929" i="1"/>
  <c r="BM1929" i="1"/>
  <c r="BQ1929" i="1"/>
  <c r="BK1922" i="1"/>
  <c r="BM1922" i="1"/>
  <c r="BQ1922" i="1"/>
  <c r="BK1920" i="1"/>
  <c r="BM1920" i="1"/>
  <c r="BQ1920" i="1"/>
  <c r="BK1918" i="1"/>
  <c r="BM1918" i="1"/>
  <c r="BQ1918" i="1"/>
  <c r="BK1916" i="1"/>
  <c r="BM1916" i="1"/>
  <c r="BQ1916" i="1"/>
  <c r="BK1914" i="1"/>
  <c r="BM1914" i="1"/>
  <c r="BQ1914" i="1"/>
  <c r="BK1912" i="1"/>
  <c r="BM1912" i="1"/>
  <c r="BQ1912" i="1"/>
  <c r="BK1910" i="1"/>
  <c r="BM1910" i="1"/>
  <c r="BQ1910" i="1"/>
  <c r="BK1908" i="1"/>
  <c r="BM1908" i="1"/>
  <c r="BQ1908" i="1"/>
  <c r="BK1839" i="1"/>
  <c r="BM1839" i="1"/>
  <c r="BQ1839" i="1"/>
  <c r="BK1864" i="1"/>
  <c r="BM1864" i="1"/>
  <c r="BQ1864" i="1"/>
  <c r="BK1863" i="1"/>
  <c r="BM1863" i="1"/>
  <c r="BQ1863" i="1"/>
  <c r="BK1846" i="1"/>
  <c r="BM1846" i="1"/>
  <c r="BQ1846" i="1"/>
  <c r="BK1843" i="1"/>
  <c r="BM1843" i="1"/>
  <c r="BQ1843" i="1"/>
  <c r="BK1856" i="1"/>
  <c r="BM1856" i="1"/>
  <c r="BQ1856" i="1"/>
  <c r="BK1855" i="1"/>
  <c r="BM1855" i="1"/>
  <c r="BQ1855" i="1"/>
  <c r="BK1826" i="1"/>
  <c r="BM1826" i="1"/>
  <c r="BQ1826" i="1"/>
  <c r="BK1824" i="1"/>
  <c r="BM1824" i="1"/>
  <c r="BQ1824" i="1"/>
  <c r="BK1822" i="1"/>
  <c r="BM1822" i="1"/>
  <c r="BQ1822" i="1"/>
  <c r="BK1820" i="1"/>
  <c r="BM1820" i="1"/>
  <c r="BQ1820" i="1"/>
  <c r="BK1818" i="1"/>
  <c r="BM1818" i="1"/>
  <c r="BQ1818" i="1"/>
  <c r="BK1816" i="1"/>
  <c r="BM1816" i="1"/>
  <c r="BQ1816" i="1"/>
  <c r="BK1814" i="1"/>
  <c r="BM1814" i="1"/>
  <c r="BQ1814" i="1"/>
  <c r="BK1812" i="1"/>
  <c r="BM1812" i="1"/>
  <c r="BQ1812" i="1"/>
  <c r="BK1810" i="1"/>
  <c r="BM1810" i="1"/>
  <c r="BQ1810" i="1"/>
  <c r="BK1808" i="1"/>
  <c r="BM1808" i="1"/>
  <c r="BQ1808" i="1"/>
  <c r="BK1777" i="1"/>
  <c r="BM1777" i="1"/>
  <c r="BQ1777" i="1"/>
  <c r="BK1769" i="1"/>
  <c r="BM1769" i="1"/>
  <c r="BQ1769" i="1"/>
  <c r="BK1764" i="1"/>
  <c r="BM1764" i="1"/>
  <c r="BQ1764" i="1"/>
  <c r="BK1762" i="1"/>
  <c r="BM1762" i="1"/>
  <c r="BQ1762" i="1"/>
  <c r="BK1760" i="1"/>
  <c r="BM1760" i="1"/>
  <c r="BQ1760" i="1"/>
  <c r="BK1758" i="1"/>
  <c r="BM1758" i="1"/>
  <c r="BQ1758" i="1"/>
  <c r="BK1756" i="1"/>
  <c r="BM1756" i="1"/>
  <c r="BQ1756" i="1"/>
  <c r="BK1754" i="1"/>
  <c r="BM1754" i="1"/>
  <c r="BQ1754" i="1"/>
  <c r="BK1752" i="1"/>
  <c r="BM1752" i="1"/>
  <c r="BQ1752" i="1"/>
  <c r="BK1750" i="1"/>
  <c r="BM1750" i="1"/>
  <c r="BQ1750" i="1"/>
  <c r="BK1748" i="1"/>
  <c r="BM1748" i="1"/>
  <c r="BQ1748" i="1"/>
  <c r="BK1746" i="1"/>
  <c r="BM1746" i="1"/>
  <c r="BQ1746" i="1"/>
  <c r="BK1744" i="1"/>
  <c r="BM1744" i="1"/>
  <c r="BQ1744" i="1"/>
  <c r="BK1742" i="1"/>
  <c r="BM1742" i="1"/>
  <c r="BQ1742" i="1"/>
  <c r="BK1773" i="1"/>
  <c r="BM1773" i="1"/>
  <c r="BQ1773" i="1"/>
  <c r="BK1766" i="1"/>
  <c r="BM1766" i="1"/>
  <c r="BQ1766" i="1"/>
  <c r="BK1765" i="1"/>
  <c r="BM1765" i="1"/>
  <c r="BQ1765" i="1"/>
  <c r="BK1763" i="1"/>
  <c r="BM1763" i="1"/>
  <c r="BQ1763" i="1"/>
  <c r="BK1761" i="1"/>
  <c r="BM1761" i="1"/>
  <c r="BQ1761" i="1"/>
  <c r="BK1759" i="1"/>
  <c r="BM1759" i="1"/>
  <c r="BQ1759" i="1"/>
  <c r="BK1757" i="1"/>
  <c r="BM1757" i="1"/>
  <c r="BQ1757" i="1"/>
  <c r="BK1755" i="1"/>
  <c r="BM1755" i="1"/>
  <c r="BQ1755" i="1"/>
  <c r="BK1753" i="1"/>
  <c r="BM1753" i="1"/>
  <c r="BQ1753" i="1"/>
  <c r="BK1751" i="1"/>
  <c r="BM1751" i="1"/>
  <c r="BQ1751" i="1"/>
  <c r="BK1749" i="1"/>
  <c r="BM1749" i="1"/>
  <c r="BQ1749" i="1"/>
  <c r="BK1747" i="1"/>
  <c r="BM1747" i="1"/>
  <c r="BQ1747" i="1"/>
  <c r="BK1745" i="1"/>
  <c r="BM1745" i="1"/>
  <c r="BQ1745" i="1"/>
  <c r="BK1743" i="1"/>
  <c r="BM1743" i="1"/>
  <c r="BQ1743" i="1"/>
  <c r="BK1741" i="1"/>
  <c r="BM1741" i="1"/>
  <c r="BQ1741" i="1"/>
  <c r="BK1739" i="1"/>
  <c r="BM1739" i="1"/>
  <c r="BQ1739" i="1"/>
  <c r="BK1737" i="1"/>
  <c r="BM1737" i="1"/>
  <c r="BQ1737" i="1"/>
  <c r="BK1802" i="1"/>
  <c r="BM1802" i="1"/>
  <c r="BQ1802" i="1"/>
  <c r="BK1804" i="1"/>
  <c r="BM1804" i="1"/>
  <c r="BQ1804" i="1"/>
  <c r="BK1796" i="1"/>
  <c r="BM1796" i="1"/>
  <c r="BQ1796" i="1"/>
  <c r="BK1775" i="1"/>
  <c r="BM1775" i="1"/>
  <c r="BQ1775" i="1"/>
  <c r="BK1768" i="1"/>
  <c r="BM1768" i="1"/>
  <c r="BQ1768" i="1"/>
  <c r="BK1806" i="1"/>
  <c r="BM1806" i="1"/>
  <c r="BQ1806" i="1"/>
  <c r="BK1735" i="1"/>
  <c r="BM1735" i="1"/>
  <c r="BQ1735" i="1"/>
  <c r="BK1709" i="1"/>
  <c r="BM1709" i="1"/>
  <c r="BQ1709" i="1"/>
  <c r="BK1706" i="1"/>
  <c r="BM1706" i="1"/>
  <c r="BQ1706" i="1"/>
  <c r="BK1716" i="1"/>
  <c r="BM1716" i="1"/>
  <c r="BQ1716" i="1"/>
  <c r="BK1714" i="1"/>
  <c r="BM1714" i="1"/>
  <c r="BQ1714" i="1"/>
  <c r="BK1698" i="1"/>
  <c r="BM1698" i="1"/>
  <c r="BQ1698" i="1"/>
  <c r="BK1697" i="1"/>
  <c r="BM1697" i="1"/>
  <c r="BQ1697" i="1"/>
  <c r="BK1711" i="1"/>
  <c r="BM1711" i="1"/>
  <c r="BQ1711" i="1"/>
  <c r="BK1708" i="1"/>
  <c r="BM1708" i="1"/>
  <c r="BQ1708" i="1"/>
  <c r="BK1642" i="1"/>
  <c r="BM1642" i="1"/>
  <c r="BQ1642" i="1"/>
  <c r="BK1638" i="1"/>
  <c r="BM1638" i="1"/>
  <c r="BQ1638" i="1"/>
  <c r="BK1634" i="1"/>
  <c r="BM1634" i="1"/>
  <c r="BQ1634" i="1"/>
  <c r="BK1630" i="1"/>
  <c r="BM1630" i="1"/>
  <c r="BQ1630" i="1"/>
  <c r="BK1622" i="1"/>
  <c r="BM1622" i="1"/>
  <c r="BQ1622" i="1"/>
  <c r="BK1621" i="1"/>
  <c r="BM1621" i="1"/>
  <c r="BQ1621" i="1"/>
  <c r="BK1614" i="1"/>
  <c r="BM1614" i="1"/>
  <c r="BQ1614" i="1"/>
  <c r="BK1613" i="1"/>
  <c r="BM1613" i="1"/>
  <c r="BQ1613" i="1"/>
  <c r="BK1647" i="1"/>
  <c r="BM1647" i="1"/>
  <c r="BQ1647" i="1"/>
  <c r="BK1644" i="1"/>
  <c r="BM1644" i="1"/>
  <c r="BQ1644" i="1"/>
  <c r="BK1640" i="1"/>
  <c r="BM1640" i="1"/>
  <c r="BQ1640" i="1"/>
  <c r="BK1636" i="1"/>
  <c r="BM1636" i="1"/>
  <c r="BQ1636" i="1"/>
  <c r="BK1632" i="1"/>
  <c r="BM1632" i="1"/>
  <c r="BQ1632" i="1"/>
  <c r="BK1628" i="1"/>
  <c r="BM1628" i="1"/>
  <c r="BQ1628" i="1"/>
  <c r="BK1626" i="1"/>
  <c r="BM1626" i="1"/>
  <c r="BQ1626" i="1"/>
  <c r="BK1625" i="1"/>
  <c r="BM1625" i="1"/>
  <c r="BQ1625" i="1"/>
  <c r="BK1618" i="1"/>
  <c r="BM1618" i="1"/>
  <c r="BQ1618" i="1"/>
  <c r="BK1617" i="1"/>
  <c r="BM1617" i="1"/>
  <c r="BQ1617" i="1"/>
  <c r="BK1530" i="1"/>
  <c r="BM1530" i="1"/>
  <c r="BQ1530" i="1"/>
  <c r="BK1529" i="1"/>
  <c r="BM1529" i="1"/>
  <c r="BQ1529" i="1"/>
  <c r="BK1522" i="1"/>
  <c r="BM1522" i="1"/>
  <c r="BQ1522" i="1"/>
  <c r="BK1521" i="1"/>
  <c r="BM1521" i="1"/>
  <c r="BQ1521" i="1"/>
  <c r="BK1514" i="1"/>
  <c r="BM1514" i="1"/>
  <c r="BQ1514" i="1"/>
  <c r="BK1513" i="1"/>
  <c r="BM1513" i="1"/>
  <c r="BQ1513" i="1"/>
  <c r="BK1528" i="1"/>
  <c r="BM1528" i="1"/>
  <c r="BQ1528" i="1"/>
  <c r="BK1527" i="1"/>
  <c r="BM1527" i="1"/>
  <c r="BQ1527" i="1"/>
  <c r="BK1520" i="1"/>
  <c r="BM1520" i="1"/>
  <c r="BQ1520" i="1"/>
  <c r="BK1519" i="1"/>
  <c r="BM1519" i="1"/>
  <c r="BQ1519" i="1"/>
  <c r="BK1512" i="1"/>
  <c r="BM1512" i="1"/>
  <c r="BQ1512" i="1"/>
  <c r="BK1511" i="1"/>
  <c r="BM1511" i="1"/>
  <c r="BQ1511" i="1"/>
  <c r="BK1509" i="1"/>
  <c r="BM1509" i="1"/>
  <c r="BQ1509" i="1"/>
  <c r="BK1507" i="1"/>
  <c r="BM1507" i="1"/>
  <c r="BQ1507" i="1"/>
  <c r="BK1505" i="1"/>
  <c r="BM1505" i="1"/>
  <c r="BQ1505" i="1"/>
  <c r="BK1503" i="1"/>
  <c r="BM1503" i="1"/>
  <c r="BQ1503" i="1"/>
  <c r="BK1501" i="1"/>
  <c r="BM1501" i="1"/>
  <c r="BQ1501" i="1"/>
  <c r="BK1499" i="1"/>
  <c r="BM1499" i="1"/>
  <c r="BQ1499" i="1"/>
  <c r="BK1518" i="1"/>
  <c r="BM1518" i="1"/>
  <c r="BQ1518" i="1"/>
  <c r="BK1534" i="1"/>
  <c r="BM1534" i="1"/>
  <c r="BQ1534" i="1"/>
  <c r="BK1463" i="1"/>
  <c r="BM1463" i="1"/>
  <c r="BQ1463" i="1"/>
  <c r="BK1449" i="1"/>
  <c r="BM1449" i="1"/>
  <c r="BQ1449" i="1"/>
  <c r="BK1448" i="1"/>
  <c r="BM1448" i="1"/>
  <c r="BQ1448" i="1"/>
  <c r="BK1443" i="1"/>
  <c r="BM1443" i="1"/>
  <c r="BQ1443" i="1"/>
  <c r="BK1440" i="1"/>
  <c r="BM1440" i="1"/>
  <c r="BQ1440" i="1"/>
  <c r="BK1428" i="1"/>
  <c r="BM1428" i="1"/>
  <c r="BQ1428" i="1"/>
  <c r="BK1427" i="1"/>
  <c r="BM1427" i="1"/>
  <c r="BQ1427" i="1"/>
  <c r="BK1451" i="1"/>
  <c r="BM1451" i="1"/>
  <c r="BQ1451" i="1"/>
  <c r="BK1450" i="1"/>
  <c r="BM1450" i="1"/>
  <c r="BQ1450" i="1"/>
  <c r="BK1453" i="1"/>
  <c r="BM1453" i="1"/>
  <c r="BQ1453" i="1"/>
  <c r="BK1452" i="1"/>
  <c r="BM1452" i="1"/>
  <c r="BQ1452" i="1"/>
  <c r="BK1426" i="1"/>
  <c r="BM1426" i="1"/>
  <c r="BQ1426" i="1"/>
  <c r="BK1424" i="1"/>
  <c r="BM1424" i="1"/>
  <c r="BQ1424" i="1"/>
  <c r="BK1422" i="1"/>
  <c r="BM1422" i="1"/>
  <c r="BQ1422" i="1"/>
  <c r="BK1420" i="1"/>
  <c r="BM1420" i="1"/>
  <c r="BQ1420" i="1"/>
  <c r="BK1418" i="1"/>
  <c r="BM1418" i="1"/>
  <c r="BQ1418" i="1"/>
  <c r="BK1416" i="1"/>
  <c r="BM1416" i="1"/>
  <c r="BQ1416" i="1"/>
  <c r="BK1414" i="1"/>
  <c r="BM1414" i="1"/>
  <c r="BQ1414" i="1"/>
  <c r="BK1412" i="1"/>
  <c r="BM1412" i="1"/>
  <c r="BQ1412" i="1"/>
  <c r="BK1410" i="1"/>
  <c r="BM1410" i="1"/>
  <c r="BQ1410" i="1"/>
  <c r="BK1408" i="1"/>
  <c r="BM1408" i="1"/>
  <c r="BQ1408" i="1"/>
  <c r="BK1406" i="1"/>
  <c r="BM1406" i="1"/>
  <c r="BQ1406" i="1"/>
  <c r="BK1404" i="1"/>
  <c r="BM1404" i="1"/>
  <c r="BQ1404" i="1"/>
  <c r="BK1402" i="1"/>
  <c r="BM1402" i="1"/>
  <c r="BQ1402" i="1"/>
  <c r="BK1400" i="1"/>
  <c r="BM1400" i="1"/>
  <c r="BQ1400" i="1"/>
  <c r="BK1398" i="1"/>
  <c r="BM1398" i="1"/>
  <c r="BQ1398" i="1"/>
  <c r="BK1396" i="1"/>
  <c r="BM1396" i="1"/>
  <c r="BQ1396" i="1"/>
  <c r="BK1394" i="1"/>
  <c r="BM1394" i="1"/>
  <c r="BQ1394" i="1"/>
  <c r="BK1392" i="1"/>
  <c r="BM1392" i="1"/>
  <c r="BQ1392" i="1"/>
  <c r="BK1390" i="1"/>
  <c r="BM1390" i="1"/>
  <c r="BQ1390" i="1"/>
  <c r="BK1388" i="1"/>
  <c r="BM1388" i="1"/>
  <c r="BQ1388" i="1"/>
  <c r="BK1386" i="1"/>
  <c r="BM1386" i="1"/>
  <c r="BQ1386" i="1"/>
  <c r="BK1384" i="1"/>
  <c r="BM1384" i="1"/>
  <c r="BQ1384" i="1"/>
  <c r="BK1382" i="1"/>
  <c r="BM1382" i="1"/>
  <c r="BQ1382" i="1"/>
  <c r="BK1380" i="1"/>
  <c r="BM1380" i="1"/>
  <c r="BQ1380" i="1"/>
  <c r="BK1378" i="1"/>
  <c r="BM1378" i="1"/>
  <c r="BQ1378" i="1"/>
  <c r="BK1376" i="1"/>
  <c r="BM1376" i="1"/>
  <c r="BQ1376" i="1"/>
  <c r="BK1374" i="1"/>
  <c r="BM1374" i="1"/>
  <c r="BQ1374" i="1"/>
  <c r="BK1372" i="1"/>
  <c r="BM1372" i="1"/>
  <c r="BQ1372" i="1"/>
  <c r="BK1370" i="1"/>
  <c r="BM1370" i="1"/>
  <c r="BQ1370" i="1"/>
  <c r="BK1368" i="1"/>
  <c r="BM1368" i="1"/>
  <c r="BQ1368" i="1"/>
  <c r="BK1366" i="1"/>
  <c r="BM1366" i="1"/>
  <c r="BQ1366" i="1"/>
  <c r="BK1364" i="1"/>
  <c r="BM1364" i="1"/>
  <c r="BQ1364" i="1"/>
  <c r="BK1461" i="1"/>
  <c r="BM1461" i="1"/>
  <c r="BQ1461" i="1"/>
  <c r="BK1457" i="1"/>
  <c r="BM1457" i="1"/>
  <c r="BQ1457" i="1"/>
  <c r="BK1456" i="1"/>
  <c r="BM1456" i="1"/>
  <c r="BQ1456" i="1"/>
  <c r="BK1432" i="1"/>
  <c r="BM1432" i="1"/>
  <c r="BQ1432" i="1"/>
  <c r="BK1431" i="1"/>
  <c r="BM1431" i="1"/>
  <c r="BQ1431" i="1"/>
  <c r="BK1441" i="1"/>
  <c r="BM1441" i="1"/>
  <c r="BQ1441" i="1"/>
  <c r="BK1438" i="1"/>
  <c r="BM1438" i="1"/>
  <c r="BQ1438" i="1"/>
  <c r="BK1433" i="1"/>
  <c r="BM1433" i="1"/>
  <c r="BQ1433" i="1"/>
  <c r="BK1360" i="1"/>
  <c r="BM1360" i="1"/>
  <c r="BQ1360" i="1"/>
  <c r="BK1352" i="1"/>
  <c r="BM1352" i="1"/>
  <c r="BQ1352" i="1"/>
  <c r="BK1340" i="1"/>
  <c r="BM1340" i="1"/>
  <c r="BQ1340" i="1"/>
  <c r="BK1324" i="1"/>
  <c r="BM1324" i="1"/>
  <c r="BQ1324" i="1"/>
  <c r="BK1320" i="1"/>
  <c r="BM1320" i="1"/>
  <c r="BQ1320" i="1"/>
  <c r="BK1308" i="1"/>
  <c r="BM1308" i="1"/>
  <c r="BQ1308" i="1"/>
  <c r="BK1305" i="1"/>
  <c r="BM1305" i="1"/>
  <c r="BQ1305" i="1"/>
  <c r="BK1292" i="1"/>
  <c r="BM1292" i="1"/>
  <c r="BQ1292" i="1"/>
  <c r="BK1289" i="1"/>
  <c r="BM1289" i="1"/>
  <c r="BQ1289" i="1"/>
  <c r="BK1314" i="1"/>
  <c r="BM1314" i="1"/>
  <c r="BQ1314" i="1"/>
  <c r="BK1298" i="1"/>
  <c r="BM1298" i="1"/>
  <c r="BQ1298" i="1"/>
  <c r="BK1282" i="1"/>
  <c r="BM1282" i="1"/>
  <c r="BQ1282" i="1"/>
  <c r="BK1362" i="1"/>
  <c r="BM1362" i="1"/>
  <c r="BQ1362" i="1"/>
  <c r="BK1354" i="1"/>
  <c r="BM1354" i="1"/>
  <c r="BQ1354" i="1"/>
  <c r="BK1346" i="1"/>
  <c r="BM1346" i="1"/>
  <c r="BQ1346" i="1"/>
  <c r="BK1336" i="1"/>
  <c r="BM1336" i="1"/>
  <c r="BQ1336" i="1"/>
  <c r="BK1318" i="1"/>
  <c r="BM1318" i="1"/>
  <c r="BQ1318" i="1"/>
  <c r="BK1304" i="1"/>
  <c r="BM1304" i="1"/>
  <c r="BQ1304" i="1"/>
  <c r="BK1301" i="1"/>
  <c r="BM1301" i="1"/>
  <c r="BQ1301" i="1"/>
  <c r="BK1288" i="1"/>
  <c r="BM1288" i="1"/>
  <c r="BQ1288" i="1"/>
  <c r="BK1285" i="1"/>
  <c r="BM1285" i="1"/>
  <c r="BQ1285" i="1"/>
  <c r="BK1356" i="1"/>
  <c r="BM1356" i="1"/>
  <c r="BQ1356" i="1"/>
  <c r="BK1348" i="1"/>
  <c r="BM1348" i="1"/>
  <c r="BQ1348" i="1"/>
  <c r="BK1332" i="1"/>
  <c r="BM1332" i="1"/>
  <c r="BQ1332" i="1"/>
  <c r="BK1306" i="1"/>
  <c r="BM1306" i="1"/>
  <c r="BQ1306" i="1"/>
  <c r="BK1303" i="1"/>
  <c r="BM1303" i="1"/>
  <c r="BQ1303" i="1"/>
  <c r="BK1290" i="1"/>
  <c r="BM1290" i="1"/>
  <c r="BQ1290" i="1"/>
  <c r="BK1287" i="1"/>
  <c r="BM1287" i="1"/>
  <c r="BQ1287" i="1"/>
  <c r="BK1273" i="1"/>
  <c r="BM1273" i="1"/>
  <c r="BQ1273" i="1"/>
  <c r="BK1272" i="1"/>
  <c r="BM1272" i="1"/>
  <c r="BQ1272" i="1"/>
  <c r="BK1358" i="1"/>
  <c r="BM1358" i="1"/>
  <c r="BQ1358" i="1"/>
  <c r="BK1350" i="1"/>
  <c r="BM1350" i="1"/>
  <c r="BQ1350" i="1"/>
  <c r="BK1344" i="1"/>
  <c r="BM1344" i="1"/>
  <c r="BQ1344" i="1"/>
  <c r="BK1328" i="1"/>
  <c r="BM1328" i="1"/>
  <c r="BQ1328" i="1"/>
  <c r="BK1322" i="1"/>
  <c r="BM1322" i="1"/>
  <c r="BQ1322" i="1"/>
  <c r="BK1312" i="1"/>
  <c r="BM1312" i="1"/>
  <c r="BQ1312" i="1"/>
  <c r="BK1309" i="1"/>
  <c r="BM1309" i="1"/>
  <c r="BQ1309" i="1"/>
  <c r="BK1296" i="1"/>
  <c r="BM1296" i="1"/>
  <c r="BQ1296" i="1"/>
  <c r="BK1293" i="1"/>
  <c r="BM1293" i="1"/>
  <c r="BQ1293" i="1"/>
  <c r="BK1280" i="1"/>
  <c r="BM1280" i="1"/>
  <c r="BQ1280" i="1"/>
  <c r="BK1231" i="1"/>
  <c r="BM1231" i="1"/>
  <c r="BQ1231" i="1"/>
  <c r="BK1221" i="1"/>
  <c r="BM1221" i="1"/>
  <c r="BQ1221" i="1"/>
  <c r="BK1218" i="1"/>
  <c r="BM1218" i="1"/>
  <c r="BQ1218" i="1"/>
  <c r="BK1226" i="1"/>
  <c r="BM1226" i="1"/>
  <c r="BQ1226" i="1"/>
  <c r="BK1225" i="1"/>
  <c r="BM1225" i="1"/>
  <c r="BQ1225" i="1"/>
  <c r="BK1222" i="1"/>
  <c r="BM1222" i="1"/>
  <c r="BQ1222" i="1"/>
  <c r="BK1096" i="1"/>
  <c r="BM1096" i="1"/>
  <c r="BQ1096" i="1"/>
  <c r="BK1095" i="1"/>
  <c r="BM1095" i="1"/>
  <c r="BQ1095" i="1"/>
  <c r="BK1080" i="1"/>
  <c r="BM1080" i="1"/>
  <c r="BQ1080" i="1"/>
  <c r="BK1079" i="1"/>
  <c r="BM1079" i="1"/>
  <c r="BQ1079" i="1"/>
  <c r="BK1063" i="1"/>
  <c r="BM1063" i="1"/>
  <c r="BQ1063" i="1"/>
  <c r="BK1054" i="1"/>
  <c r="BM1054" i="1"/>
  <c r="BQ1054" i="1"/>
  <c r="BK1051" i="1"/>
  <c r="BM1051" i="1"/>
  <c r="BQ1051" i="1"/>
  <c r="BK1046" i="1"/>
  <c r="BM1046" i="1"/>
  <c r="BQ1046" i="1"/>
  <c r="BK1045" i="1"/>
  <c r="BM1045" i="1"/>
  <c r="BQ1045" i="1"/>
  <c r="BK1043" i="1"/>
  <c r="BM1043" i="1"/>
  <c r="BQ1043" i="1"/>
  <c r="BK1108" i="1"/>
  <c r="BM1108" i="1"/>
  <c r="BQ1108" i="1"/>
  <c r="BK1107" i="1"/>
  <c r="BM1107" i="1"/>
  <c r="BQ1107" i="1"/>
  <c r="BK1092" i="1"/>
  <c r="BM1092" i="1"/>
  <c r="BQ1092" i="1"/>
  <c r="BK1091" i="1"/>
  <c r="BM1091" i="1"/>
  <c r="BQ1091" i="1"/>
  <c r="BK1076" i="1"/>
  <c r="BM1076" i="1"/>
  <c r="BQ1076" i="1"/>
  <c r="BK1075" i="1"/>
  <c r="BM1075" i="1"/>
  <c r="BQ1075" i="1"/>
  <c r="BK1065" i="1"/>
  <c r="BM1065" i="1"/>
  <c r="BQ1065" i="1"/>
  <c r="BK1057" i="1"/>
  <c r="BM1057" i="1"/>
  <c r="BQ1057" i="1"/>
  <c r="BK1055" i="1"/>
  <c r="BM1055" i="1"/>
  <c r="BQ1055" i="1"/>
  <c r="BK1052" i="1"/>
  <c r="BM1052" i="1"/>
  <c r="BQ1052" i="1"/>
  <c r="BK1104" i="1"/>
  <c r="BM1104" i="1"/>
  <c r="BQ1104" i="1"/>
  <c r="BK1103" i="1"/>
  <c r="BM1103" i="1"/>
  <c r="BQ1103" i="1"/>
  <c r="BK1088" i="1"/>
  <c r="BM1088" i="1"/>
  <c r="BQ1088" i="1"/>
  <c r="BK1087" i="1"/>
  <c r="BM1087" i="1"/>
  <c r="BQ1087" i="1"/>
  <c r="BK1072" i="1"/>
  <c r="BM1072" i="1"/>
  <c r="BQ1072" i="1"/>
  <c r="BK1071" i="1"/>
  <c r="BM1071" i="1"/>
  <c r="BQ1071" i="1"/>
  <c r="BK1100" i="1"/>
  <c r="BM1100" i="1"/>
  <c r="BQ1100" i="1"/>
  <c r="BK1099" i="1"/>
  <c r="BM1099" i="1"/>
  <c r="BQ1099" i="1"/>
  <c r="BK1084" i="1"/>
  <c r="BM1084" i="1"/>
  <c r="BQ1084" i="1"/>
  <c r="BK1083" i="1"/>
  <c r="BM1083" i="1"/>
  <c r="BQ1083" i="1"/>
  <c r="BK1068" i="1"/>
  <c r="BM1068" i="1"/>
  <c r="BQ1068" i="1"/>
  <c r="BK1067" i="1"/>
  <c r="BM1067" i="1"/>
  <c r="BQ1067" i="1"/>
  <c r="BK1061" i="1"/>
  <c r="BM1061" i="1"/>
  <c r="BQ1061" i="1"/>
  <c r="BK932" i="1"/>
  <c r="BM932" i="1"/>
  <c r="BQ932" i="1"/>
  <c r="BK924" i="1"/>
  <c r="BM924" i="1"/>
  <c r="BQ924" i="1"/>
  <c r="BK917" i="1"/>
  <c r="BM917" i="1"/>
  <c r="BQ917" i="1"/>
  <c r="BK965" i="1"/>
  <c r="BM965" i="1"/>
  <c r="BQ965" i="1"/>
  <c r="BK929" i="1"/>
  <c r="BM929" i="1"/>
  <c r="BQ929" i="1"/>
  <c r="BK921" i="1"/>
  <c r="BM921" i="1"/>
  <c r="BQ921" i="1"/>
  <c r="BK911" i="1"/>
  <c r="BM911" i="1"/>
  <c r="BQ911" i="1"/>
  <c r="BK909" i="1"/>
  <c r="BM909" i="1"/>
  <c r="BQ909" i="1"/>
  <c r="BK907" i="1"/>
  <c r="BM907" i="1"/>
  <c r="BQ907" i="1"/>
  <c r="BK928" i="1"/>
  <c r="BM928" i="1"/>
  <c r="BQ928" i="1"/>
  <c r="BK920" i="1"/>
  <c r="BM920" i="1"/>
  <c r="BQ920" i="1"/>
  <c r="BK963" i="1"/>
  <c r="BM963" i="1"/>
  <c r="BQ963" i="1"/>
  <c r="BK688" i="1"/>
  <c r="BM688" i="1"/>
  <c r="BQ688" i="1"/>
  <c r="BK687" i="1"/>
  <c r="BM687" i="1"/>
  <c r="BQ687" i="1"/>
  <c r="BK672" i="1"/>
  <c r="BM672" i="1"/>
  <c r="BQ672" i="1"/>
  <c r="BK671" i="1"/>
  <c r="BM671" i="1"/>
  <c r="BQ671" i="1"/>
  <c r="BK656" i="1"/>
  <c r="BM656" i="1"/>
  <c r="BQ656" i="1"/>
  <c r="BK655" i="1"/>
  <c r="BM655" i="1"/>
  <c r="BQ655" i="1"/>
  <c r="BK711" i="1"/>
  <c r="BM711" i="1"/>
  <c r="BQ711" i="1"/>
  <c r="BK707" i="1"/>
  <c r="BM707" i="1"/>
  <c r="BQ707" i="1"/>
  <c r="BK703" i="1"/>
  <c r="BM703" i="1"/>
  <c r="BQ703" i="1"/>
  <c r="BK699" i="1"/>
  <c r="BM699" i="1"/>
  <c r="BQ699" i="1"/>
  <c r="BK695" i="1"/>
  <c r="BM695" i="1"/>
  <c r="BQ695" i="1"/>
  <c r="BK684" i="1"/>
  <c r="BM684" i="1"/>
  <c r="BQ684" i="1"/>
  <c r="BK683" i="1"/>
  <c r="BM683" i="1"/>
  <c r="BQ683" i="1"/>
  <c r="BK668" i="1"/>
  <c r="BM668" i="1"/>
  <c r="BQ668" i="1"/>
  <c r="BK667" i="1"/>
  <c r="BM667" i="1"/>
  <c r="BQ667" i="1"/>
  <c r="BK652" i="1"/>
  <c r="BM652" i="1"/>
  <c r="BQ652" i="1"/>
  <c r="BK651" i="1"/>
  <c r="BM651" i="1"/>
  <c r="BQ651" i="1"/>
  <c r="BK643" i="1"/>
  <c r="BM643" i="1"/>
  <c r="BQ643" i="1"/>
  <c r="BK641" i="1"/>
  <c r="BM641" i="1"/>
  <c r="BQ641" i="1"/>
  <c r="BK639" i="1"/>
  <c r="BM639" i="1"/>
  <c r="BQ639" i="1"/>
  <c r="BK637" i="1"/>
  <c r="BM637" i="1"/>
  <c r="BQ637" i="1"/>
  <c r="BK715" i="1"/>
  <c r="BM715" i="1"/>
  <c r="BQ715" i="1"/>
  <c r="BK682" i="1"/>
  <c r="BM682" i="1"/>
  <c r="BQ682" i="1"/>
  <c r="BK681" i="1"/>
  <c r="BM681" i="1"/>
  <c r="BQ681" i="1"/>
  <c r="BK666" i="1"/>
  <c r="BM666" i="1"/>
  <c r="BQ666" i="1"/>
  <c r="BK665" i="1"/>
  <c r="BM665" i="1"/>
  <c r="BQ665" i="1"/>
  <c r="BK650" i="1"/>
  <c r="BM650" i="1"/>
  <c r="BQ650" i="1"/>
  <c r="BK649" i="1"/>
  <c r="BM649" i="1"/>
  <c r="BQ649" i="1"/>
  <c r="BK519" i="1"/>
  <c r="BM519" i="1"/>
  <c r="BQ519" i="1"/>
  <c r="BK511" i="1"/>
  <c r="BM511" i="1"/>
  <c r="BQ511" i="1"/>
  <c r="BK503" i="1"/>
  <c r="BM503" i="1"/>
  <c r="BQ503" i="1"/>
  <c r="BK553" i="1"/>
  <c r="BM553" i="1"/>
  <c r="BQ553" i="1"/>
  <c r="BK552" i="1"/>
  <c r="BM552" i="1"/>
  <c r="BQ552" i="1"/>
  <c r="BK551" i="1"/>
  <c r="BM551" i="1"/>
  <c r="BQ551" i="1"/>
  <c r="BK550" i="1"/>
  <c r="BM550" i="1"/>
  <c r="BQ550" i="1"/>
  <c r="BK549" i="1"/>
  <c r="BM549" i="1"/>
  <c r="BQ549" i="1"/>
  <c r="BK515" i="1"/>
  <c r="BM515" i="1"/>
  <c r="BQ515" i="1"/>
  <c r="BK507" i="1"/>
  <c r="BM507" i="1"/>
  <c r="BQ507" i="1"/>
  <c r="BK499" i="1"/>
  <c r="BM499" i="1"/>
  <c r="BQ499" i="1"/>
  <c r="BK249" i="1"/>
  <c r="BM249" i="1"/>
  <c r="BQ249" i="1"/>
  <c r="BK246" i="1"/>
  <c r="BM246" i="1"/>
  <c r="BQ246" i="1"/>
  <c r="BK233" i="1"/>
  <c r="BM233" i="1"/>
  <c r="BQ233" i="1"/>
  <c r="BK230" i="1"/>
  <c r="BM230" i="1"/>
  <c r="BQ230" i="1"/>
  <c r="BK217" i="1"/>
  <c r="BM217" i="1"/>
  <c r="BQ217" i="1"/>
  <c r="BK258" i="1"/>
  <c r="BM258" i="1"/>
  <c r="BQ258" i="1"/>
  <c r="BK245" i="1"/>
  <c r="BM245" i="1"/>
  <c r="BQ245" i="1"/>
  <c r="BK242" i="1"/>
  <c r="BM242" i="1"/>
  <c r="BQ242" i="1"/>
  <c r="BK229" i="1"/>
  <c r="BM229" i="1"/>
  <c r="BQ229" i="1"/>
  <c r="BK226" i="1"/>
  <c r="BM226" i="1"/>
  <c r="BQ226" i="1"/>
  <c r="BK257" i="1"/>
  <c r="BM257" i="1"/>
  <c r="BQ257" i="1"/>
  <c r="BK254" i="1"/>
  <c r="BM254" i="1"/>
  <c r="BQ254" i="1"/>
  <c r="BK241" i="1"/>
  <c r="BM241" i="1"/>
  <c r="BQ241" i="1"/>
  <c r="BK238" i="1"/>
  <c r="BM238" i="1"/>
  <c r="BQ238" i="1"/>
  <c r="BK225" i="1"/>
  <c r="BM225" i="1"/>
  <c r="BQ225" i="1"/>
  <c r="BK222" i="1"/>
  <c r="BM222" i="1"/>
  <c r="BQ222" i="1"/>
  <c r="BK253" i="1"/>
  <c r="BM253" i="1"/>
  <c r="BQ253" i="1"/>
  <c r="BK250" i="1"/>
  <c r="BM250" i="1"/>
  <c r="BQ250" i="1"/>
  <c r="BK237" i="1"/>
  <c r="BM237" i="1"/>
  <c r="BQ237" i="1"/>
  <c r="BK234" i="1"/>
  <c r="BM234" i="1"/>
  <c r="BQ234" i="1"/>
  <c r="BK221" i="1"/>
  <c r="BM221" i="1"/>
  <c r="BQ221" i="1"/>
  <c r="BK218" i="1"/>
  <c r="BM218" i="1"/>
  <c r="BQ218" i="1"/>
  <c r="BL109" i="1"/>
  <c r="BN109" i="1"/>
  <c r="BR109" i="1"/>
  <c r="BL116" i="1"/>
  <c r="BN116" i="1"/>
  <c r="BR116" i="1"/>
  <c r="BK116" i="1"/>
  <c r="BM116" i="1"/>
  <c r="BQ116" i="1"/>
  <c r="BL119" i="1"/>
  <c r="BN119" i="1"/>
  <c r="BR119" i="1"/>
  <c r="BK119" i="1"/>
  <c r="BM119" i="1"/>
  <c r="BQ119" i="1"/>
  <c r="BK136" i="1"/>
  <c r="BM136" i="1"/>
  <c r="BQ136" i="1"/>
  <c r="BK145" i="1"/>
  <c r="BM145" i="1"/>
  <c r="BQ145" i="1"/>
  <c r="BK156" i="1"/>
  <c r="BM156" i="1"/>
  <c r="BQ156" i="1"/>
  <c r="BK158" i="1"/>
  <c r="BM158" i="1"/>
  <c r="BQ158" i="1"/>
  <c r="BK170" i="1"/>
  <c r="BM170" i="1"/>
  <c r="BQ170" i="1"/>
  <c r="BK172" i="1"/>
  <c r="BM172" i="1"/>
  <c r="BQ172" i="1"/>
  <c r="BK175" i="1"/>
  <c r="BM175" i="1"/>
  <c r="BQ175" i="1"/>
  <c r="BK187" i="1"/>
  <c r="BM187" i="1"/>
  <c r="BQ187" i="1"/>
  <c r="BK203" i="1"/>
  <c r="BM203" i="1"/>
  <c r="BQ203" i="1"/>
  <c r="BK223" i="1"/>
  <c r="BM223" i="1"/>
  <c r="BQ223" i="1"/>
  <c r="BK236" i="1"/>
  <c r="BM236" i="1"/>
  <c r="BQ236" i="1"/>
  <c r="BK255" i="1"/>
  <c r="BM255" i="1"/>
  <c r="BQ255" i="1"/>
  <c r="BK2" i="1"/>
  <c r="BM2" i="1"/>
  <c r="BQ2" i="1"/>
  <c r="BL91" i="1"/>
  <c r="BN91" i="1"/>
  <c r="BR91" i="1"/>
  <c r="BK92" i="1"/>
  <c r="BM92" i="1"/>
  <c r="BQ92" i="1"/>
  <c r="BL99" i="1"/>
  <c r="BN99" i="1"/>
  <c r="BR99" i="1"/>
  <c r="BK100" i="1"/>
  <c r="BM100" i="1"/>
  <c r="BQ100" i="1"/>
  <c r="BL113" i="1"/>
  <c r="BN113" i="1"/>
  <c r="BR113" i="1"/>
  <c r="BK113" i="1"/>
  <c r="BM113" i="1"/>
  <c r="BQ113" i="1"/>
  <c r="BK131" i="1"/>
  <c r="BM131" i="1"/>
  <c r="BQ131" i="1"/>
  <c r="BK140" i="1"/>
  <c r="BM140" i="1"/>
  <c r="BQ140" i="1"/>
  <c r="BK151" i="1"/>
  <c r="BM151" i="1"/>
  <c r="BQ151" i="1"/>
  <c r="BK160" i="1"/>
  <c r="BM160" i="1"/>
  <c r="BQ160" i="1"/>
  <c r="BK163" i="1"/>
  <c r="BM163" i="1"/>
  <c r="BQ163" i="1"/>
  <c r="BK165" i="1"/>
  <c r="BM165" i="1"/>
  <c r="BQ165" i="1"/>
  <c r="BK178" i="1"/>
  <c r="BM178" i="1"/>
  <c r="BQ178" i="1"/>
  <c r="BK181" i="1"/>
  <c r="BM181" i="1"/>
  <c r="BQ181" i="1"/>
  <c r="BK184" i="1"/>
  <c r="BM184" i="1"/>
  <c r="BQ184" i="1"/>
  <c r="BK194" i="1"/>
  <c r="BM194" i="1"/>
  <c r="BQ194" i="1"/>
  <c r="BK197" i="1"/>
  <c r="BM197" i="1"/>
  <c r="BQ197" i="1"/>
  <c r="BK200" i="1"/>
  <c r="BM200" i="1"/>
  <c r="BQ200" i="1"/>
  <c r="BK210" i="1"/>
  <c r="BM210" i="1"/>
  <c r="BQ210" i="1"/>
  <c r="BK213" i="1"/>
  <c r="BM213" i="1"/>
  <c r="BQ213" i="1"/>
  <c r="BK224" i="1"/>
  <c r="BM224" i="1"/>
  <c r="BQ224" i="1"/>
  <c r="BK243" i="1"/>
  <c r="BM243" i="1"/>
  <c r="BQ243" i="1"/>
  <c r="BK256" i="1"/>
  <c r="BM256" i="1"/>
  <c r="BQ256" i="1"/>
  <c r="BK261" i="1"/>
  <c r="BM261" i="1"/>
  <c r="BQ261" i="1"/>
  <c r="BL2337" i="1"/>
  <c r="BN2337" i="1"/>
  <c r="BR2337" i="1"/>
  <c r="BL2335" i="1"/>
  <c r="BN2335" i="1"/>
  <c r="BR2335" i="1"/>
  <c r="BL2343" i="1"/>
  <c r="BN2343" i="1"/>
  <c r="BR2343" i="1"/>
  <c r="BL2315" i="1"/>
  <c r="BN2315" i="1"/>
  <c r="BR2315" i="1"/>
  <c r="BL2311" i="1"/>
  <c r="BN2311" i="1"/>
  <c r="BR2311" i="1"/>
  <c r="BL2313" i="1"/>
  <c r="BN2313" i="1"/>
  <c r="BR2313" i="1"/>
  <c r="BL2309" i="1"/>
  <c r="BN2309" i="1"/>
  <c r="BR2309" i="1"/>
  <c r="BL2333" i="1"/>
  <c r="BN2333" i="1"/>
  <c r="BR2333" i="1"/>
  <c r="BL2329" i="1"/>
  <c r="BN2329" i="1"/>
  <c r="BR2329" i="1"/>
  <c r="BL2283" i="1"/>
  <c r="BN2283" i="1"/>
  <c r="BR2283" i="1"/>
  <c r="BL2294" i="1"/>
  <c r="BN2294" i="1"/>
  <c r="BR2294" i="1"/>
  <c r="BL2307" i="1"/>
  <c r="BN2307" i="1"/>
  <c r="BR2307" i="1"/>
  <c r="BL2327" i="1"/>
  <c r="BN2327" i="1"/>
  <c r="BR2327" i="1"/>
  <c r="BL2285" i="1"/>
  <c r="BN2285" i="1"/>
  <c r="BR2285" i="1"/>
  <c r="BL2281" i="1"/>
  <c r="BN2281" i="1"/>
  <c r="BR2281" i="1"/>
  <c r="BL2274" i="1"/>
  <c r="BN2274" i="1"/>
  <c r="BR2274" i="1"/>
  <c r="BL2270" i="1"/>
  <c r="BN2270" i="1"/>
  <c r="BR2270" i="1"/>
  <c r="BL2268" i="1"/>
  <c r="BN2268" i="1"/>
  <c r="BR2268" i="1"/>
  <c r="BL2266" i="1"/>
  <c r="BN2266" i="1"/>
  <c r="BR2266" i="1"/>
  <c r="BL2264" i="1"/>
  <c r="BN2264" i="1"/>
  <c r="BR2264" i="1"/>
  <c r="BL2262" i="1"/>
  <c r="BN2262" i="1"/>
  <c r="BR2262" i="1"/>
  <c r="BL2260" i="1"/>
  <c r="BN2260" i="1"/>
  <c r="BR2260" i="1"/>
  <c r="BL2258" i="1"/>
  <c r="BN2258" i="1"/>
  <c r="BR2258" i="1"/>
  <c r="BL2256" i="1"/>
  <c r="BN2256" i="1"/>
  <c r="BR2256" i="1"/>
  <c r="BL2252" i="1"/>
  <c r="BN2252" i="1"/>
  <c r="BR2252" i="1"/>
  <c r="BL2250" i="1"/>
  <c r="BN2250" i="1"/>
  <c r="BR2250" i="1"/>
  <c r="BL2289" i="1"/>
  <c r="BN2289" i="1"/>
  <c r="BR2289" i="1"/>
  <c r="BL2277" i="1"/>
  <c r="BN2277" i="1"/>
  <c r="BR2277" i="1"/>
  <c r="BL2273" i="1"/>
  <c r="BN2273" i="1"/>
  <c r="BR2273" i="1"/>
  <c r="BL2255" i="1"/>
  <c r="BN2255" i="1"/>
  <c r="BR2255" i="1"/>
  <c r="BL2249" i="1"/>
  <c r="BN2249" i="1"/>
  <c r="BR2249" i="1"/>
  <c r="BL2248" i="1"/>
  <c r="BN2248" i="1"/>
  <c r="BR2248" i="1"/>
  <c r="BL2242" i="1"/>
  <c r="BN2242" i="1"/>
  <c r="BR2242" i="1"/>
  <c r="BL2241" i="1"/>
  <c r="BN2241" i="1"/>
  <c r="BR2241" i="1"/>
  <c r="BL2271" i="1"/>
  <c r="BN2271" i="1"/>
  <c r="BR2271" i="1"/>
  <c r="BL2254" i="1"/>
  <c r="BN2254" i="1"/>
  <c r="BR2254" i="1"/>
  <c r="BL2247" i="1"/>
  <c r="BN2247" i="1"/>
  <c r="BR2247" i="1"/>
  <c r="BL2244" i="1"/>
  <c r="BN2244" i="1"/>
  <c r="BR2244" i="1"/>
  <c r="BL2232" i="1"/>
  <c r="BN2232" i="1"/>
  <c r="BR2232" i="1"/>
  <c r="BL2230" i="1"/>
  <c r="BN2230" i="1"/>
  <c r="BR2230" i="1"/>
  <c r="BL2228" i="1"/>
  <c r="BN2228" i="1"/>
  <c r="BR2228" i="1"/>
  <c r="BL2226" i="1"/>
  <c r="BN2226" i="1"/>
  <c r="BR2226" i="1"/>
  <c r="BL2224" i="1"/>
  <c r="BN2224" i="1"/>
  <c r="BR2224" i="1"/>
  <c r="BL2222" i="1"/>
  <c r="BN2222" i="1"/>
  <c r="BR2222" i="1"/>
  <c r="BL2287" i="1"/>
  <c r="BN2287" i="1"/>
  <c r="BR2287" i="1"/>
  <c r="BL2243" i="1"/>
  <c r="BN2243" i="1"/>
  <c r="BR2243" i="1"/>
  <c r="BL2323" i="1"/>
  <c r="BN2323" i="1"/>
  <c r="BR2323" i="1"/>
  <c r="BL2272" i="1"/>
  <c r="BN2272" i="1"/>
  <c r="BR2272" i="1"/>
  <c r="BL2234" i="1"/>
  <c r="BN2234" i="1"/>
  <c r="BR2234" i="1"/>
  <c r="BL2233" i="1"/>
  <c r="BN2233" i="1"/>
  <c r="BR2233" i="1"/>
  <c r="BL2245" i="1"/>
  <c r="BN2245" i="1"/>
  <c r="BR2245" i="1"/>
  <c r="BL2195" i="1"/>
  <c r="BN2195" i="1"/>
  <c r="BR2195" i="1"/>
  <c r="BL2156" i="1"/>
  <c r="BN2156" i="1"/>
  <c r="BR2156" i="1"/>
  <c r="BL2148" i="1"/>
  <c r="BN2148" i="1"/>
  <c r="BR2148" i="1"/>
  <c r="BL2158" i="1"/>
  <c r="BN2158" i="1"/>
  <c r="BR2158" i="1"/>
  <c r="BL2150" i="1"/>
  <c r="BN2150" i="1"/>
  <c r="BR2150" i="1"/>
  <c r="BL2142" i="1"/>
  <c r="BN2142" i="1"/>
  <c r="BR2142" i="1"/>
  <c r="BL2100" i="1"/>
  <c r="BN2100" i="1"/>
  <c r="BR2100" i="1"/>
  <c r="BL2066" i="1"/>
  <c r="BN2066" i="1"/>
  <c r="BR2066" i="1"/>
  <c r="BL2064" i="1"/>
  <c r="BN2064" i="1"/>
  <c r="BR2064" i="1"/>
  <c r="BL2072" i="1"/>
  <c r="BN2072" i="1"/>
  <c r="BR2072" i="1"/>
  <c r="BL2032" i="1"/>
  <c r="BN2032" i="1"/>
  <c r="BR2032" i="1"/>
  <c r="BL2030" i="1"/>
  <c r="BN2030" i="1"/>
  <c r="BR2030" i="1"/>
  <c r="BL2028" i="1"/>
  <c r="BN2028" i="1"/>
  <c r="BR2028" i="1"/>
  <c r="BL2026" i="1"/>
  <c r="BN2026" i="1"/>
  <c r="BR2026" i="1"/>
  <c r="BL2024" i="1"/>
  <c r="BN2024" i="1"/>
  <c r="BR2024" i="1"/>
  <c r="BL2037" i="1"/>
  <c r="BN2037" i="1"/>
  <c r="BR2037" i="1"/>
  <c r="BL2035" i="1"/>
  <c r="BN2035" i="1"/>
  <c r="BR2035" i="1"/>
  <c r="BL2002" i="1"/>
  <c r="BN2002" i="1"/>
  <c r="BR2002" i="1"/>
  <c r="BL1999" i="1"/>
  <c r="BN1999" i="1"/>
  <c r="BR1999" i="1"/>
  <c r="BL1998" i="1"/>
  <c r="BN1998" i="1"/>
  <c r="BR1998" i="1"/>
  <c r="BL1975" i="1"/>
  <c r="BN1975" i="1"/>
  <c r="BR1975" i="1"/>
  <c r="BL1973" i="1"/>
  <c r="BN1973" i="1"/>
  <c r="BR1973" i="1"/>
  <c r="BL1977" i="1"/>
  <c r="BN1977" i="1"/>
  <c r="BR1977" i="1"/>
  <c r="BL1964" i="1"/>
  <c r="BN1964" i="1"/>
  <c r="BR1964" i="1"/>
  <c r="BL1962" i="1"/>
  <c r="BN1962" i="1"/>
  <c r="BR1962" i="1"/>
  <c r="BL1960" i="1"/>
  <c r="BN1960" i="1"/>
  <c r="BR1960" i="1"/>
  <c r="BL1958" i="1"/>
  <c r="BN1958" i="1"/>
  <c r="BR1958" i="1"/>
  <c r="BL1971" i="1"/>
  <c r="BN1971" i="1"/>
  <c r="BR1971" i="1"/>
  <c r="BL1970" i="1"/>
  <c r="BN1970" i="1"/>
  <c r="BR1970" i="1"/>
  <c r="BL1838" i="1"/>
  <c r="BN1838" i="1"/>
  <c r="BR1838" i="1"/>
  <c r="BL1833" i="1"/>
  <c r="BN1833" i="1"/>
  <c r="BR1833" i="1"/>
  <c r="BL1831" i="1"/>
  <c r="BN1831" i="1"/>
  <c r="BR1831" i="1"/>
  <c r="BL1829" i="1"/>
  <c r="BN1829" i="1"/>
  <c r="BR1829" i="1"/>
  <c r="BL1827" i="1"/>
  <c r="BN1827" i="1"/>
  <c r="BR1827" i="1"/>
  <c r="BL1834" i="1"/>
  <c r="BN1834" i="1"/>
  <c r="BR1834" i="1"/>
  <c r="BL1703" i="1"/>
  <c r="BN1703" i="1"/>
  <c r="BR1703" i="1"/>
  <c r="BL1717" i="1"/>
  <c r="BN1717" i="1"/>
  <c r="BR1717" i="1"/>
  <c r="BL1713" i="1"/>
  <c r="BN1713" i="1"/>
  <c r="BR1713" i="1"/>
  <c r="BL1711" i="1"/>
  <c r="BN1711" i="1"/>
  <c r="BR1711" i="1"/>
  <c r="BL1705" i="1"/>
  <c r="BN1705" i="1"/>
  <c r="BR1705" i="1"/>
  <c r="BL1696" i="1"/>
  <c r="BN1696" i="1"/>
  <c r="BR1696" i="1"/>
  <c r="BL1694" i="1"/>
  <c r="BN1694" i="1"/>
  <c r="BR1694" i="1"/>
  <c r="BL1692" i="1"/>
  <c r="BN1692" i="1"/>
  <c r="BR1692" i="1"/>
  <c r="BL1690" i="1"/>
  <c r="BN1690" i="1"/>
  <c r="BR1690" i="1"/>
  <c r="BL1688" i="1"/>
  <c r="BN1688" i="1"/>
  <c r="BR1688" i="1"/>
  <c r="BL1686" i="1"/>
  <c r="BN1686" i="1"/>
  <c r="BR1686" i="1"/>
  <c r="BL1684" i="1"/>
  <c r="BN1684" i="1"/>
  <c r="BR1684" i="1"/>
  <c r="BL1610" i="1"/>
  <c r="BN1610" i="1"/>
  <c r="BR1610" i="1"/>
  <c r="BL1608" i="1"/>
  <c r="BN1608" i="1"/>
  <c r="BR1608" i="1"/>
  <c r="BL1606" i="1"/>
  <c r="BN1606" i="1"/>
  <c r="BR1606" i="1"/>
  <c r="BL1604" i="1"/>
  <c r="BN1604" i="1"/>
  <c r="BR1604" i="1"/>
  <c r="BL1602" i="1"/>
  <c r="BN1602" i="1"/>
  <c r="BR1602" i="1"/>
  <c r="BL1600" i="1"/>
  <c r="BN1600" i="1"/>
  <c r="BR1600" i="1"/>
  <c r="BL1598" i="1"/>
  <c r="BN1598" i="1"/>
  <c r="BR1598" i="1"/>
  <c r="BL1596" i="1"/>
  <c r="BN1596" i="1"/>
  <c r="BR1596" i="1"/>
  <c r="BL1594" i="1"/>
  <c r="BN1594" i="1"/>
  <c r="BR1594" i="1"/>
  <c r="BL1592" i="1"/>
  <c r="BN1592" i="1"/>
  <c r="BR1592" i="1"/>
  <c r="BL1590" i="1"/>
  <c r="BN1590" i="1"/>
  <c r="BR1590" i="1"/>
  <c r="BL1588" i="1"/>
  <c r="BN1588" i="1"/>
  <c r="BR1588" i="1"/>
  <c r="BL1586" i="1"/>
  <c r="BN1586" i="1"/>
  <c r="BR1586" i="1"/>
  <c r="BL1584" i="1"/>
  <c r="BN1584" i="1"/>
  <c r="BR1584" i="1"/>
  <c r="BL1582" i="1"/>
  <c r="BN1582" i="1"/>
  <c r="BR1582" i="1"/>
  <c r="BL1580" i="1"/>
  <c r="BN1580" i="1"/>
  <c r="BR1580" i="1"/>
  <c r="BL1578" i="1"/>
  <c r="BN1578" i="1"/>
  <c r="BR1578" i="1"/>
  <c r="BL1576" i="1"/>
  <c r="BN1576" i="1"/>
  <c r="BR1576" i="1"/>
  <c r="BL1574" i="1"/>
  <c r="BN1574" i="1"/>
  <c r="BR1574" i="1"/>
  <c r="BL1572" i="1"/>
  <c r="BN1572" i="1"/>
  <c r="BR1572" i="1"/>
  <c r="BL1570" i="1"/>
  <c r="BN1570" i="1"/>
  <c r="BR1570" i="1"/>
  <c r="BL1568" i="1"/>
  <c r="BN1568" i="1"/>
  <c r="BR1568" i="1"/>
  <c r="BL1566" i="1"/>
  <c r="BN1566" i="1"/>
  <c r="BR1566" i="1"/>
  <c r="BL1564" i="1"/>
  <c r="BN1564" i="1"/>
  <c r="BR1564" i="1"/>
  <c r="BL1562" i="1"/>
  <c r="BN1562" i="1"/>
  <c r="BR1562" i="1"/>
  <c r="BL1560" i="1"/>
  <c r="BN1560" i="1"/>
  <c r="BR1560" i="1"/>
  <c r="BL1558" i="1"/>
  <c r="BN1558" i="1"/>
  <c r="BR1558" i="1"/>
  <c r="BL1556" i="1"/>
  <c r="BN1556" i="1"/>
  <c r="BR1556" i="1"/>
  <c r="BL1554" i="1"/>
  <c r="BN1554" i="1"/>
  <c r="BR1554" i="1"/>
  <c r="BL1552" i="1"/>
  <c r="BN1552" i="1"/>
  <c r="BR1552" i="1"/>
  <c r="BL1550" i="1"/>
  <c r="BN1550" i="1"/>
  <c r="BR1550" i="1"/>
  <c r="BL1548" i="1"/>
  <c r="BN1548" i="1"/>
  <c r="BR1548" i="1"/>
  <c r="BL1546" i="1"/>
  <c r="BN1546" i="1"/>
  <c r="BR1546" i="1"/>
  <c r="BL1544" i="1"/>
  <c r="BN1544" i="1"/>
  <c r="BR1544" i="1"/>
  <c r="BL1626" i="1"/>
  <c r="BN1626" i="1"/>
  <c r="BR1626" i="1"/>
  <c r="BL1618" i="1"/>
  <c r="BN1618" i="1"/>
  <c r="BR1618" i="1"/>
  <c r="BL1611" i="1"/>
  <c r="BN1611" i="1"/>
  <c r="BR1611" i="1"/>
  <c r="BL1609" i="1"/>
  <c r="BN1609" i="1"/>
  <c r="BR1609" i="1"/>
  <c r="BL1607" i="1"/>
  <c r="BN1607" i="1"/>
  <c r="BR1607" i="1"/>
  <c r="BL1605" i="1"/>
  <c r="BN1605" i="1"/>
  <c r="BR1605" i="1"/>
  <c r="BL1603" i="1"/>
  <c r="BN1603" i="1"/>
  <c r="BR1603" i="1"/>
  <c r="BL1601" i="1"/>
  <c r="BN1601" i="1"/>
  <c r="BR1601" i="1"/>
  <c r="BL1599" i="1"/>
  <c r="BN1599" i="1"/>
  <c r="BR1599" i="1"/>
  <c r="BL1597" i="1"/>
  <c r="BN1597" i="1"/>
  <c r="BR1597" i="1"/>
  <c r="BL1595" i="1"/>
  <c r="BN1595" i="1"/>
  <c r="BR1595" i="1"/>
  <c r="BL1593" i="1"/>
  <c r="BN1593" i="1"/>
  <c r="BR1593" i="1"/>
  <c r="BL1591" i="1"/>
  <c r="BN1591" i="1"/>
  <c r="BR1591" i="1"/>
  <c r="BL1589" i="1"/>
  <c r="BN1589" i="1"/>
  <c r="BR1589" i="1"/>
  <c r="BL1587" i="1"/>
  <c r="BN1587" i="1"/>
  <c r="BR1587" i="1"/>
  <c r="BL1530" i="1"/>
  <c r="BN1530" i="1"/>
  <c r="BR1530" i="1"/>
  <c r="BL1532" i="1"/>
  <c r="BN1532" i="1"/>
  <c r="BR1532" i="1"/>
  <c r="BL1524" i="1"/>
  <c r="BN1524" i="1"/>
  <c r="BR1524" i="1"/>
  <c r="BL1516" i="1"/>
  <c r="BN1516" i="1"/>
  <c r="BR1516" i="1"/>
  <c r="BL1510" i="1"/>
  <c r="BN1510" i="1"/>
  <c r="BR1510" i="1"/>
  <c r="BL1508" i="1"/>
  <c r="BN1508" i="1"/>
  <c r="BR1508" i="1"/>
  <c r="BL1506" i="1"/>
  <c r="BN1506" i="1"/>
  <c r="BR1506" i="1"/>
  <c r="BL1504" i="1"/>
  <c r="BN1504" i="1"/>
  <c r="BR1504" i="1"/>
  <c r="BL1502" i="1"/>
  <c r="BN1502" i="1"/>
  <c r="BR1502" i="1"/>
  <c r="BL1500" i="1"/>
  <c r="BN1500" i="1"/>
  <c r="BR1500" i="1"/>
  <c r="BL1498" i="1"/>
  <c r="BN1498" i="1"/>
  <c r="BR1498" i="1"/>
  <c r="BL1436" i="1"/>
  <c r="BN1436" i="1"/>
  <c r="BR1436" i="1"/>
  <c r="BL1430" i="1"/>
  <c r="BN1430" i="1"/>
  <c r="BR1430" i="1"/>
  <c r="BL1425" i="1"/>
  <c r="BN1425" i="1"/>
  <c r="BR1425" i="1"/>
  <c r="BL1423" i="1"/>
  <c r="BN1423" i="1"/>
  <c r="BR1423" i="1"/>
  <c r="BL1421" i="1"/>
  <c r="BN1421" i="1"/>
  <c r="BR1421" i="1"/>
  <c r="BL1419" i="1"/>
  <c r="BN1419" i="1"/>
  <c r="BR1419" i="1"/>
  <c r="BL1417" i="1"/>
  <c r="BN1417" i="1"/>
  <c r="BR1417" i="1"/>
  <c r="BL1415" i="1"/>
  <c r="BN1415" i="1"/>
  <c r="BR1415" i="1"/>
  <c r="BL1413" i="1"/>
  <c r="BN1413" i="1"/>
  <c r="BR1413" i="1"/>
  <c r="BL1411" i="1"/>
  <c r="BN1411" i="1"/>
  <c r="BR1411" i="1"/>
  <c r="BL1409" i="1"/>
  <c r="BN1409" i="1"/>
  <c r="BR1409" i="1"/>
  <c r="BL1407" i="1"/>
  <c r="BN1407" i="1"/>
  <c r="BR1407" i="1"/>
  <c r="BL1405" i="1"/>
  <c r="BN1405" i="1"/>
  <c r="BR1405" i="1"/>
  <c r="BL1403" i="1"/>
  <c r="BN1403" i="1"/>
  <c r="BR1403" i="1"/>
  <c r="BL1401" i="1"/>
  <c r="BN1401" i="1"/>
  <c r="BR1401" i="1"/>
  <c r="BL1399" i="1"/>
  <c r="BN1399" i="1"/>
  <c r="BR1399" i="1"/>
  <c r="BL1397" i="1"/>
  <c r="BN1397" i="1"/>
  <c r="BR1397" i="1"/>
  <c r="BL1395" i="1"/>
  <c r="BN1395" i="1"/>
  <c r="BR1395" i="1"/>
  <c r="BL1393" i="1"/>
  <c r="BN1393" i="1"/>
  <c r="BR1393" i="1"/>
  <c r="BL1391" i="1"/>
  <c r="BN1391" i="1"/>
  <c r="BR1391" i="1"/>
  <c r="BL1389" i="1"/>
  <c r="BN1389" i="1"/>
  <c r="BR1389" i="1"/>
  <c r="BL1277" i="1"/>
  <c r="BN1277" i="1"/>
  <c r="BR1277" i="1"/>
  <c r="BL1275" i="1"/>
  <c r="BN1275" i="1"/>
  <c r="BR1275" i="1"/>
  <c r="BL1267" i="1"/>
  <c r="BN1267" i="1"/>
  <c r="BR1267" i="1"/>
  <c r="BL1265" i="1"/>
  <c r="BN1265" i="1"/>
  <c r="BR1265" i="1"/>
  <c r="BL1263" i="1"/>
  <c r="BN1263" i="1"/>
  <c r="BR1263" i="1"/>
  <c r="BL1261" i="1"/>
  <c r="BN1261" i="1"/>
  <c r="BR1261" i="1"/>
  <c r="BL1271" i="1"/>
  <c r="BN1271" i="1"/>
  <c r="BR1271" i="1"/>
  <c r="BL1266" i="1"/>
  <c r="BN1266" i="1"/>
  <c r="BR1266" i="1"/>
  <c r="BL1264" i="1"/>
  <c r="BN1264" i="1"/>
  <c r="BR1264" i="1"/>
  <c r="BL1262" i="1"/>
  <c r="BN1262" i="1"/>
  <c r="BR1262" i="1"/>
  <c r="BL1260" i="1"/>
  <c r="BN1260" i="1"/>
  <c r="BR1260" i="1"/>
  <c r="BL1258" i="1"/>
  <c r="BN1258" i="1"/>
  <c r="BR1258" i="1"/>
  <c r="BL1212" i="1"/>
  <c r="BN1212" i="1"/>
  <c r="BR1212" i="1"/>
  <c r="BL1210" i="1"/>
  <c r="BN1210" i="1"/>
  <c r="BR1210" i="1"/>
  <c r="BL1208" i="1"/>
  <c r="BN1208" i="1"/>
  <c r="BR1208" i="1"/>
  <c r="BL1206" i="1"/>
  <c r="BN1206" i="1"/>
  <c r="BR1206" i="1"/>
  <c r="BL1204" i="1"/>
  <c r="BN1204" i="1"/>
  <c r="BR1204" i="1"/>
  <c r="BL1202" i="1"/>
  <c r="BN1202" i="1"/>
  <c r="BR1202" i="1"/>
  <c r="BL1200" i="1"/>
  <c r="BN1200" i="1"/>
  <c r="BR1200" i="1"/>
  <c r="BL1215" i="1"/>
  <c r="BN1215" i="1"/>
  <c r="BR1215" i="1"/>
  <c r="BL1213" i="1"/>
  <c r="BN1213" i="1"/>
  <c r="BR1213" i="1"/>
  <c r="BL1211" i="1"/>
  <c r="BN1211" i="1"/>
  <c r="BR1211" i="1"/>
  <c r="BL1209" i="1"/>
  <c r="BN1209" i="1"/>
  <c r="BR1209" i="1"/>
  <c r="BL1207" i="1"/>
  <c r="BN1207" i="1"/>
  <c r="BR1207" i="1"/>
  <c r="BL1205" i="1"/>
  <c r="BN1205" i="1"/>
  <c r="BR1205" i="1"/>
  <c r="BL1203" i="1"/>
  <c r="BN1203" i="1"/>
  <c r="BR1203" i="1"/>
  <c r="BL1201" i="1"/>
  <c r="BN1201" i="1"/>
  <c r="BR1201" i="1"/>
  <c r="BL1199" i="1"/>
  <c r="BN1199" i="1"/>
  <c r="BR1199" i="1"/>
  <c r="BL1052" i="1"/>
  <c r="BN1052" i="1"/>
  <c r="BR1052" i="1"/>
  <c r="BL1044" i="1"/>
  <c r="BN1044" i="1"/>
  <c r="BR1044" i="1"/>
  <c r="BL1042" i="1"/>
  <c r="BN1042" i="1"/>
  <c r="BR1042" i="1"/>
  <c r="BL1040" i="1"/>
  <c r="BN1040" i="1"/>
  <c r="BR1040" i="1"/>
  <c r="BL1038" i="1"/>
  <c r="BN1038" i="1"/>
  <c r="BR1038" i="1"/>
  <c r="BL911" i="1"/>
  <c r="BN911" i="1"/>
  <c r="BR911" i="1"/>
  <c r="BL909" i="1"/>
  <c r="BN909" i="1"/>
  <c r="BR909" i="1"/>
  <c r="BL907" i="1"/>
  <c r="BN907" i="1"/>
  <c r="BR907" i="1"/>
  <c r="BL905" i="1"/>
  <c r="BN905" i="1"/>
  <c r="BR905" i="1"/>
  <c r="BL903" i="1"/>
  <c r="BN903" i="1"/>
  <c r="BR903" i="1"/>
  <c r="BL901" i="1"/>
  <c r="BN901" i="1"/>
  <c r="BR901" i="1"/>
  <c r="BL899" i="1"/>
  <c r="BN899" i="1"/>
  <c r="BR899" i="1"/>
  <c r="BL897" i="1"/>
  <c r="BN897" i="1"/>
  <c r="BR897" i="1"/>
  <c r="BL895" i="1"/>
  <c r="BN895" i="1"/>
  <c r="BR895" i="1"/>
  <c r="BL893" i="1"/>
  <c r="BN893" i="1"/>
  <c r="BR893" i="1"/>
  <c r="BL891" i="1"/>
  <c r="BN891" i="1"/>
  <c r="BR891" i="1"/>
  <c r="BL889" i="1"/>
  <c r="BN889" i="1"/>
  <c r="BR889" i="1"/>
  <c r="BL887" i="1"/>
  <c r="BN887" i="1"/>
  <c r="BR887" i="1"/>
  <c r="BL885" i="1"/>
  <c r="BN885" i="1"/>
  <c r="BR885" i="1"/>
  <c r="BL883" i="1"/>
  <c r="BN883" i="1"/>
  <c r="BR883" i="1"/>
  <c r="BL881" i="1"/>
  <c r="BN881" i="1"/>
  <c r="BR881" i="1"/>
  <c r="BL879" i="1"/>
  <c r="BN879" i="1"/>
  <c r="BR879" i="1"/>
  <c r="BL877" i="1"/>
  <c r="BN877" i="1"/>
  <c r="BR877" i="1"/>
  <c r="BL875" i="1"/>
  <c r="BN875" i="1"/>
  <c r="BR875" i="1"/>
  <c r="BL873" i="1"/>
  <c r="BN873" i="1"/>
  <c r="BR873" i="1"/>
  <c r="BL871" i="1"/>
  <c r="BN871" i="1"/>
  <c r="BR871" i="1"/>
  <c r="BL869" i="1"/>
  <c r="BN869" i="1"/>
  <c r="BR869" i="1"/>
  <c r="BL867" i="1"/>
  <c r="BN867" i="1"/>
  <c r="BR867" i="1"/>
  <c r="BL865" i="1"/>
  <c r="BN865" i="1"/>
  <c r="BR865" i="1"/>
  <c r="BL863" i="1"/>
  <c r="BN863" i="1"/>
  <c r="BR863" i="1"/>
  <c r="BL861" i="1"/>
  <c r="BN861" i="1"/>
  <c r="BR861" i="1"/>
  <c r="BL859" i="1"/>
  <c r="BN859" i="1"/>
  <c r="BR859" i="1"/>
  <c r="BL857" i="1"/>
  <c r="BN857" i="1"/>
  <c r="BR857" i="1"/>
  <c r="BL855" i="1"/>
  <c r="BN855" i="1"/>
  <c r="BR855" i="1"/>
  <c r="BL853" i="1"/>
  <c r="BN853" i="1"/>
  <c r="BR853" i="1"/>
  <c r="BL851" i="1"/>
  <c r="BN851" i="1"/>
  <c r="BR851" i="1"/>
  <c r="BL849" i="1"/>
  <c r="BN849" i="1"/>
  <c r="BR849" i="1"/>
  <c r="BL847" i="1"/>
  <c r="BN847" i="1"/>
  <c r="BR847" i="1"/>
  <c r="BL845" i="1"/>
  <c r="BN845" i="1"/>
  <c r="BR845" i="1"/>
  <c r="BL843" i="1"/>
  <c r="BN843" i="1"/>
  <c r="BR843" i="1"/>
  <c r="BL841" i="1"/>
  <c r="BN841" i="1"/>
  <c r="BR841" i="1"/>
  <c r="BL839" i="1"/>
  <c r="BN839" i="1"/>
  <c r="BR839" i="1"/>
  <c r="BL837" i="1"/>
  <c r="BN837" i="1"/>
  <c r="BR837" i="1"/>
  <c r="BL835" i="1"/>
  <c r="BN835" i="1"/>
  <c r="BR835" i="1"/>
  <c r="BL833" i="1"/>
  <c r="BN833" i="1"/>
  <c r="BR833" i="1"/>
  <c r="BL831" i="1"/>
  <c r="BN831" i="1"/>
  <c r="BR831" i="1"/>
  <c r="BL915" i="1"/>
  <c r="BN915" i="1"/>
  <c r="BR915" i="1"/>
  <c r="BL910" i="1"/>
  <c r="BN910" i="1"/>
  <c r="BR910" i="1"/>
  <c r="BL908" i="1"/>
  <c r="BN908" i="1"/>
  <c r="BR908" i="1"/>
  <c r="BL906" i="1"/>
  <c r="BN906" i="1"/>
  <c r="BR906" i="1"/>
  <c r="BL904" i="1"/>
  <c r="BN904" i="1"/>
  <c r="BR904" i="1"/>
  <c r="BL902" i="1"/>
  <c r="BN902" i="1"/>
  <c r="BR902" i="1"/>
  <c r="BL900" i="1"/>
  <c r="BN900" i="1"/>
  <c r="BR900" i="1"/>
  <c r="BL898" i="1"/>
  <c r="BN898" i="1"/>
  <c r="BR898" i="1"/>
  <c r="BL896" i="1"/>
  <c r="BN896" i="1"/>
  <c r="BR896" i="1"/>
  <c r="BL894" i="1"/>
  <c r="BN894" i="1"/>
  <c r="BR894" i="1"/>
  <c r="BL892" i="1"/>
  <c r="BN892" i="1"/>
  <c r="BR892" i="1"/>
  <c r="BL890" i="1"/>
  <c r="BN890" i="1"/>
  <c r="BR890" i="1"/>
  <c r="BL888" i="1"/>
  <c r="BN888" i="1"/>
  <c r="BR888" i="1"/>
  <c r="BL886" i="1"/>
  <c r="BN886" i="1"/>
  <c r="BR886" i="1"/>
  <c r="BL884" i="1"/>
  <c r="BN884" i="1"/>
  <c r="BR884" i="1"/>
  <c r="BL882" i="1"/>
  <c r="BN882" i="1"/>
  <c r="BR882" i="1"/>
  <c r="BL880" i="1"/>
  <c r="BN880" i="1"/>
  <c r="BR880" i="1"/>
  <c r="BL878" i="1"/>
  <c r="BN878" i="1"/>
  <c r="BR878" i="1"/>
  <c r="BL876" i="1"/>
  <c r="BN876" i="1"/>
  <c r="BR876" i="1"/>
  <c r="BL874" i="1"/>
  <c r="BN874" i="1"/>
  <c r="BR874" i="1"/>
  <c r="BL872" i="1"/>
  <c r="BN872" i="1"/>
  <c r="BR872" i="1"/>
  <c r="BL870" i="1"/>
  <c r="BN870" i="1"/>
  <c r="BR870" i="1"/>
  <c r="BL868" i="1"/>
  <c r="BN868" i="1"/>
  <c r="BR868" i="1"/>
  <c r="BL866" i="1"/>
  <c r="BN866" i="1"/>
  <c r="BR866" i="1"/>
  <c r="BL864" i="1"/>
  <c r="BN864" i="1"/>
  <c r="BR864" i="1"/>
  <c r="BL862" i="1"/>
  <c r="BN862" i="1"/>
  <c r="BR862" i="1"/>
  <c r="BL860" i="1"/>
  <c r="BN860" i="1"/>
  <c r="BR860" i="1"/>
  <c r="BL858" i="1"/>
  <c r="BN858" i="1"/>
  <c r="BR858" i="1"/>
  <c r="BL856" i="1"/>
  <c r="BN856" i="1"/>
  <c r="BR856" i="1"/>
  <c r="BL854" i="1"/>
  <c r="BN854" i="1"/>
  <c r="BR854" i="1"/>
  <c r="BL852" i="1"/>
  <c r="BN852" i="1"/>
  <c r="BR852" i="1"/>
  <c r="BL850" i="1"/>
  <c r="BN850" i="1"/>
  <c r="BR850" i="1"/>
  <c r="BL848" i="1"/>
  <c r="BN848" i="1"/>
  <c r="BR848" i="1"/>
  <c r="BL846" i="1"/>
  <c r="BN846" i="1"/>
  <c r="BR846" i="1"/>
  <c r="BL844" i="1"/>
  <c r="BN844" i="1"/>
  <c r="BR844" i="1"/>
  <c r="BL842" i="1"/>
  <c r="BN842" i="1"/>
  <c r="BR842" i="1"/>
  <c r="BL840" i="1"/>
  <c r="BN840" i="1"/>
  <c r="BR840" i="1"/>
  <c r="BL838" i="1"/>
  <c r="BN838" i="1"/>
  <c r="BR838" i="1"/>
  <c r="BL836" i="1"/>
  <c r="BN836" i="1"/>
  <c r="BR836" i="1"/>
  <c r="BL834" i="1"/>
  <c r="BN834" i="1"/>
  <c r="BR834" i="1"/>
  <c r="BL832" i="1"/>
  <c r="BN832" i="1"/>
  <c r="BR832" i="1"/>
  <c r="BL830" i="1"/>
  <c r="BN830" i="1"/>
  <c r="BR830" i="1"/>
  <c r="BL828" i="1"/>
  <c r="BN828" i="1"/>
  <c r="BR828" i="1"/>
  <c r="BL826" i="1"/>
  <c r="BN826" i="1"/>
  <c r="BR826" i="1"/>
  <c r="BL824" i="1"/>
  <c r="BN824" i="1"/>
  <c r="BR824" i="1"/>
  <c r="BL822" i="1"/>
  <c r="BN822" i="1"/>
  <c r="BR822" i="1"/>
  <c r="BL820" i="1"/>
  <c r="BN820" i="1"/>
  <c r="BR820" i="1"/>
  <c r="BL818" i="1"/>
  <c r="BN818" i="1"/>
  <c r="BR818" i="1"/>
  <c r="BL816" i="1"/>
  <c r="BN816" i="1"/>
  <c r="BR816" i="1"/>
  <c r="BL814" i="1"/>
  <c r="BN814" i="1"/>
  <c r="BR814" i="1"/>
  <c r="BL812" i="1"/>
  <c r="BN812" i="1"/>
  <c r="BR812" i="1"/>
  <c r="BL810" i="1"/>
  <c r="BN810" i="1"/>
  <c r="BR810" i="1"/>
  <c r="BL808" i="1"/>
  <c r="BN808" i="1"/>
  <c r="BR808" i="1"/>
  <c r="BL806" i="1"/>
  <c r="BN806" i="1"/>
  <c r="BR806" i="1"/>
  <c r="BL804" i="1"/>
  <c r="BN804" i="1"/>
  <c r="BR804" i="1"/>
  <c r="BL802" i="1"/>
  <c r="BN802" i="1"/>
  <c r="BR802" i="1"/>
  <c r="BL800" i="1"/>
  <c r="BN800" i="1"/>
  <c r="BR800" i="1"/>
  <c r="BL798" i="1"/>
  <c r="BN798" i="1"/>
  <c r="BR798" i="1"/>
  <c r="BL796" i="1"/>
  <c r="BN796" i="1"/>
  <c r="BR796" i="1"/>
  <c r="BL794" i="1"/>
  <c r="BN794" i="1"/>
  <c r="BR794" i="1"/>
  <c r="BL792" i="1"/>
  <c r="BN792" i="1"/>
  <c r="BR792" i="1"/>
  <c r="BL790" i="1"/>
  <c r="BN790" i="1"/>
  <c r="BR790" i="1"/>
  <c r="BL788" i="1"/>
  <c r="BN788" i="1"/>
  <c r="BR788" i="1"/>
  <c r="BL786" i="1"/>
  <c r="BN786" i="1"/>
  <c r="BR786" i="1"/>
  <c r="BL784" i="1"/>
  <c r="BN784" i="1"/>
  <c r="BR784" i="1"/>
  <c r="BL782" i="1"/>
  <c r="BN782" i="1"/>
  <c r="BR782" i="1"/>
  <c r="BL780" i="1"/>
  <c r="BN780" i="1"/>
  <c r="BR780" i="1"/>
  <c r="BL778" i="1"/>
  <c r="BN778" i="1"/>
  <c r="BR778" i="1"/>
  <c r="BL776" i="1"/>
  <c r="BN776" i="1"/>
  <c r="BR776" i="1"/>
  <c r="BL774" i="1"/>
  <c r="BN774" i="1"/>
  <c r="BR774" i="1"/>
  <c r="BL772" i="1"/>
  <c r="BN772" i="1"/>
  <c r="BR772" i="1"/>
  <c r="BL770" i="1"/>
  <c r="BN770" i="1"/>
  <c r="BR770" i="1"/>
  <c r="BL768" i="1"/>
  <c r="BN768" i="1"/>
  <c r="BR768" i="1"/>
  <c r="BL766" i="1"/>
  <c r="BN766" i="1"/>
  <c r="BR766" i="1"/>
  <c r="BL764" i="1"/>
  <c r="BN764" i="1"/>
  <c r="BR764" i="1"/>
  <c r="BL762" i="1"/>
  <c r="BN762" i="1"/>
  <c r="BR762" i="1"/>
  <c r="BL760" i="1"/>
  <c r="BN760" i="1"/>
  <c r="BR760" i="1"/>
  <c r="BL758" i="1"/>
  <c r="BN758" i="1"/>
  <c r="BR758" i="1"/>
  <c r="BL756" i="1"/>
  <c r="BN756" i="1"/>
  <c r="BR756" i="1"/>
  <c r="BL754" i="1"/>
  <c r="BN754" i="1"/>
  <c r="BR754" i="1"/>
  <c r="BL752" i="1"/>
  <c r="BN752" i="1"/>
  <c r="BR752" i="1"/>
  <c r="BL750" i="1"/>
  <c r="BN750" i="1"/>
  <c r="BR750" i="1"/>
  <c r="BL748" i="1"/>
  <c r="BN748" i="1"/>
  <c r="BR748" i="1"/>
  <c r="BL746" i="1"/>
  <c r="BN746" i="1"/>
  <c r="BR746" i="1"/>
  <c r="BL744" i="1"/>
  <c r="BN744" i="1"/>
  <c r="BR744" i="1"/>
  <c r="BL742" i="1"/>
  <c r="BN742" i="1"/>
  <c r="BR742" i="1"/>
  <c r="BL740" i="1"/>
  <c r="BN740" i="1"/>
  <c r="BR740" i="1"/>
  <c r="BL738" i="1"/>
  <c r="BN738" i="1"/>
  <c r="BR738" i="1"/>
  <c r="BL736" i="1"/>
  <c r="BN736" i="1"/>
  <c r="BR736" i="1"/>
  <c r="BL734" i="1"/>
  <c r="BN734" i="1"/>
  <c r="BR734" i="1"/>
  <c r="BL732" i="1"/>
  <c r="BN732" i="1"/>
  <c r="BR732" i="1"/>
  <c r="BL730" i="1"/>
  <c r="BN730" i="1"/>
  <c r="BR730" i="1"/>
  <c r="BL728" i="1"/>
  <c r="BN728" i="1"/>
  <c r="BR728" i="1"/>
  <c r="BL726" i="1"/>
  <c r="BN726" i="1"/>
  <c r="BR726" i="1"/>
  <c r="BL724" i="1"/>
  <c r="BN724" i="1"/>
  <c r="BR724" i="1"/>
  <c r="BL722" i="1"/>
  <c r="BN722" i="1"/>
  <c r="BR722" i="1"/>
  <c r="BL720" i="1"/>
  <c r="BN720" i="1"/>
  <c r="BR720" i="1"/>
  <c r="BL718" i="1"/>
  <c r="BN718" i="1"/>
  <c r="BR718" i="1"/>
  <c r="BL710" i="1"/>
  <c r="BN710" i="1"/>
  <c r="BR710" i="1"/>
  <c r="BL706" i="1"/>
  <c r="BN706" i="1"/>
  <c r="BR706" i="1"/>
  <c r="BL702" i="1"/>
  <c r="BN702" i="1"/>
  <c r="BR702" i="1"/>
  <c r="BL698" i="1"/>
  <c r="BN698" i="1"/>
  <c r="BR698" i="1"/>
  <c r="BL694" i="1"/>
  <c r="BN694" i="1"/>
  <c r="BR694" i="1"/>
  <c r="BL686" i="1"/>
  <c r="BN686" i="1"/>
  <c r="BR686" i="1"/>
  <c r="BL685" i="1"/>
  <c r="BN685" i="1"/>
  <c r="BR685" i="1"/>
  <c r="BL670" i="1"/>
  <c r="BN670" i="1"/>
  <c r="BR670" i="1"/>
  <c r="BL669" i="1"/>
  <c r="BN669" i="1"/>
  <c r="BR669" i="1"/>
  <c r="BL654" i="1"/>
  <c r="BN654" i="1"/>
  <c r="BR654" i="1"/>
  <c r="BL653" i="1"/>
  <c r="BN653" i="1"/>
  <c r="BR653" i="1"/>
  <c r="BL716" i="1"/>
  <c r="BN716" i="1"/>
  <c r="BR716" i="1"/>
  <c r="BL682" i="1"/>
  <c r="BN682" i="1"/>
  <c r="BR682" i="1"/>
  <c r="BL681" i="1"/>
  <c r="BN681" i="1"/>
  <c r="BR681" i="1"/>
  <c r="BL666" i="1"/>
  <c r="BN666" i="1"/>
  <c r="BR666" i="1"/>
  <c r="BL665" i="1"/>
  <c r="BN665" i="1"/>
  <c r="BR665" i="1"/>
  <c r="BL650" i="1"/>
  <c r="BN650" i="1"/>
  <c r="BR650" i="1"/>
  <c r="BL649" i="1"/>
  <c r="BN649" i="1"/>
  <c r="BR649" i="1"/>
  <c r="BL680" i="1"/>
  <c r="BN680" i="1"/>
  <c r="BR680" i="1"/>
  <c r="BL679" i="1"/>
  <c r="BN679" i="1"/>
  <c r="BR679" i="1"/>
  <c r="BL664" i="1"/>
  <c r="BN664" i="1"/>
  <c r="BR664" i="1"/>
  <c r="BL663" i="1"/>
  <c r="BN663" i="1"/>
  <c r="BR663" i="1"/>
  <c r="BL648" i="1"/>
  <c r="BN648" i="1"/>
  <c r="BR648" i="1"/>
  <c r="BL647" i="1"/>
  <c r="BN647" i="1"/>
  <c r="BR647" i="1"/>
  <c r="BL498" i="1"/>
  <c r="BN498" i="1"/>
  <c r="BR498" i="1"/>
  <c r="BL496" i="1"/>
  <c r="BN496" i="1"/>
  <c r="BR496" i="1"/>
  <c r="BL2" i="1"/>
  <c r="BN2" i="1"/>
  <c r="BR2" i="1"/>
  <c r="BL92" i="1"/>
  <c r="BN92" i="1"/>
  <c r="BR92" i="1"/>
  <c r="BL100" i="1"/>
  <c r="BN100" i="1"/>
  <c r="BR100" i="1"/>
  <c r="BL110" i="1"/>
  <c r="BN110" i="1"/>
  <c r="BR110" i="1"/>
  <c r="BK110" i="1"/>
  <c r="BM110" i="1"/>
  <c r="BQ110" i="1"/>
  <c r="BL120" i="1"/>
  <c r="BN120" i="1"/>
  <c r="BR120" i="1"/>
  <c r="BK120" i="1"/>
  <c r="BM120" i="1"/>
  <c r="BQ120" i="1"/>
  <c r="BL123" i="1"/>
  <c r="BN123" i="1"/>
  <c r="BR123" i="1"/>
  <c r="BK123" i="1"/>
  <c r="BM123" i="1"/>
  <c r="BQ123" i="1"/>
  <c r="BK130" i="1"/>
  <c r="BM130" i="1"/>
  <c r="BQ130" i="1"/>
  <c r="BK135" i="1"/>
  <c r="BM135" i="1"/>
  <c r="BQ135" i="1"/>
  <c r="BK144" i="1"/>
  <c r="BM144" i="1"/>
  <c r="BQ144" i="1"/>
  <c r="BK149" i="1"/>
  <c r="BM149" i="1"/>
  <c r="BQ149" i="1"/>
  <c r="BK191" i="1"/>
  <c r="BM191" i="1"/>
  <c r="BQ191" i="1"/>
  <c r="BK207" i="1"/>
  <c r="BM207" i="1"/>
  <c r="BQ207" i="1"/>
  <c r="BK231" i="1"/>
  <c r="BM231" i="1"/>
  <c r="BQ231" i="1"/>
  <c r="BK244" i="1"/>
  <c r="BM244" i="1"/>
  <c r="BQ244" i="1"/>
  <c r="BL93" i="1"/>
  <c r="BN93" i="1"/>
  <c r="BR93" i="1"/>
  <c r="BL101" i="1"/>
  <c r="BN101" i="1"/>
  <c r="BR101" i="1"/>
  <c r="BL108" i="1"/>
  <c r="BN108" i="1"/>
  <c r="BR108" i="1"/>
  <c r="BL114" i="1"/>
  <c r="BN114" i="1"/>
  <c r="BR114" i="1"/>
  <c r="BK114" i="1"/>
  <c r="BM114" i="1"/>
  <c r="BQ114" i="1"/>
  <c r="BL117" i="1"/>
  <c r="BN117" i="1"/>
  <c r="BR117" i="1"/>
  <c r="BK117" i="1"/>
  <c r="BM117" i="1"/>
  <c r="BQ117" i="1"/>
  <c r="BK134" i="1"/>
  <c r="BM134" i="1"/>
  <c r="BQ134" i="1"/>
  <c r="BK139" i="1"/>
  <c r="BM139" i="1"/>
  <c r="BQ139" i="1"/>
  <c r="BK146" i="1"/>
  <c r="BM146" i="1"/>
  <c r="BQ146" i="1"/>
  <c r="BK155" i="1"/>
  <c r="BM155" i="1"/>
  <c r="BQ155" i="1"/>
  <c r="BK166" i="1"/>
  <c r="BM166" i="1"/>
  <c r="BQ166" i="1"/>
  <c r="BK168" i="1"/>
  <c r="BM168" i="1"/>
  <c r="BQ168" i="1"/>
  <c r="BK171" i="1"/>
  <c r="BM171" i="1"/>
  <c r="BQ171" i="1"/>
  <c r="BK173" i="1"/>
  <c r="BM173" i="1"/>
  <c r="BQ173" i="1"/>
  <c r="BK182" i="1"/>
  <c r="BM182" i="1"/>
  <c r="BQ182" i="1"/>
  <c r="BK185" i="1"/>
  <c r="BM185" i="1"/>
  <c r="BQ185" i="1"/>
  <c r="BK188" i="1"/>
  <c r="BM188" i="1"/>
  <c r="BQ188" i="1"/>
  <c r="BK198" i="1"/>
  <c r="BM198" i="1"/>
  <c r="BQ198" i="1"/>
  <c r="BK201" i="1"/>
  <c r="BM201" i="1"/>
  <c r="BQ201" i="1"/>
  <c r="BK204" i="1"/>
  <c r="BM204" i="1"/>
  <c r="BQ204" i="1"/>
  <c r="BK214" i="1"/>
  <c r="BM214" i="1"/>
  <c r="BQ214" i="1"/>
  <c r="BK219" i="1"/>
  <c r="BM219" i="1"/>
  <c r="BQ219" i="1"/>
  <c r="BK232" i="1"/>
  <c r="BM232" i="1"/>
  <c r="BQ232" i="1"/>
  <c r="BK251" i="1"/>
  <c r="BM251" i="1"/>
  <c r="BQ251" i="1"/>
  <c r="BK79" i="1"/>
  <c r="BM79" i="1"/>
  <c r="BQ79" i="1"/>
  <c r="BK81" i="1"/>
  <c r="BM81" i="1"/>
  <c r="BQ81" i="1"/>
  <c r="BK83" i="1"/>
  <c r="BM83" i="1"/>
  <c r="BQ83" i="1"/>
  <c r="BK85" i="1"/>
  <c r="BM85" i="1"/>
  <c r="BQ85" i="1"/>
  <c r="BK87" i="1"/>
  <c r="BM87" i="1"/>
  <c r="BQ87" i="1"/>
  <c r="BK89" i="1"/>
  <c r="BM89" i="1"/>
  <c r="BQ89" i="1"/>
  <c r="BL94" i="1"/>
  <c r="BN94" i="1"/>
  <c r="BR94" i="1"/>
  <c r="BL102" i="1"/>
  <c r="BN102" i="1"/>
  <c r="BR102" i="1"/>
  <c r="BL111" i="1"/>
  <c r="BN111" i="1"/>
  <c r="BR111" i="1"/>
  <c r="BK111" i="1"/>
  <c r="BM111" i="1"/>
  <c r="BQ111" i="1"/>
  <c r="BL124" i="1"/>
  <c r="BN124" i="1"/>
  <c r="BR124" i="1"/>
  <c r="BK124" i="1"/>
  <c r="BM124" i="1"/>
  <c r="BQ124" i="1"/>
  <c r="BK129" i="1"/>
  <c r="BM129" i="1"/>
  <c r="BQ129" i="1"/>
  <c r="BK138" i="1"/>
  <c r="BM138" i="1"/>
  <c r="BQ138" i="1"/>
  <c r="BK143" i="1"/>
  <c r="BM143" i="1"/>
  <c r="BQ143" i="1"/>
  <c r="BK148" i="1"/>
  <c r="BM148" i="1"/>
  <c r="BQ148" i="1"/>
  <c r="BK153" i="1"/>
  <c r="BM153" i="1"/>
  <c r="BQ153" i="1"/>
  <c r="BK159" i="1"/>
  <c r="BM159" i="1"/>
  <c r="BQ159" i="1"/>
  <c r="BK161" i="1"/>
  <c r="BM161" i="1"/>
  <c r="BQ161" i="1"/>
  <c r="BK179" i="1"/>
  <c r="BM179" i="1"/>
  <c r="BQ179" i="1"/>
  <c r="BK195" i="1"/>
  <c r="BM195" i="1"/>
  <c r="BQ195" i="1"/>
  <c r="BK211" i="1"/>
  <c r="BM211" i="1"/>
  <c r="BQ211" i="1"/>
  <c r="BK220" i="1"/>
  <c r="BM220" i="1"/>
  <c r="BQ220" i="1"/>
  <c r="BK239" i="1"/>
  <c r="BM239" i="1"/>
  <c r="BQ239" i="1"/>
  <c r="BK252" i="1"/>
  <c r="BM252" i="1"/>
  <c r="BQ252" i="1"/>
  <c r="BL95" i="1"/>
  <c r="BN95" i="1"/>
  <c r="BR95" i="1"/>
  <c r="BL103" i="1"/>
  <c r="BN103" i="1"/>
  <c r="BR103" i="1"/>
  <c r="BL107" i="1"/>
  <c r="BN107" i="1"/>
  <c r="BR107" i="1"/>
  <c r="BL118" i="1"/>
  <c r="BN118" i="1"/>
  <c r="BR118" i="1"/>
  <c r="BK118" i="1"/>
  <c r="BM118" i="1"/>
  <c r="BQ118" i="1"/>
  <c r="BL121" i="1"/>
  <c r="BN121" i="1"/>
  <c r="BR121" i="1"/>
  <c r="BK121" i="1"/>
  <c r="BM121" i="1"/>
  <c r="BQ121" i="1"/>
  <c r="BK125" i="1"/>
  <c r="BM125" i="1"/>
  <c r="BQ125" i="1"/>
  <c r="BK127" i="1"/>
  <c r="BM127" i="1"/>
  <c r="BQ127" i="1"/>
  <c r="BK133" i="1"/>
  <c r="BM133" i="1"/>
  <c r="BQ133" i="1"/>
  <c r="BK142" i="1"/>
  <c r="BM142" i="1"/>
  <c r="BQ142" i="1"/>
  <c r="BK150" i="1"/>
  <c r="BM150" i="1"/>
  <c r="BQ150" i="1"/>
  <c r="BK174" i="1"/>
  <c r="BM174" i="1"/>
  <c r="BQ174" i="1"/>
  <c r="BK176" i="1"/>
  <c r="BM176" i="1"/>
  <c r="BQ176" i="1"/>
  <c r="BK186" i="1"/>
  <c r="BM186" i="1"/>
  <c r="BQ186" i="1"/>
  <c r="BK189" i="1"/>
  <c r="BM189" i="1"/>
  <c r="BQ189" i="1"/>
  <c r="BK192" i="1"/>
  <c r="BM192" i="1"/>
  <c r="BQ192" i="1"/>
  <c r="BK202" i="1"/>
  <c r="BM202" i="1"/>
  <c r="BQ202" i="1"/>
  <c r="BK205" i="1"/>
  <c r="BM205" i="1"/>
  <c r="BQ205" i="1"/>
  <c r="BK208" i="1"/>
  <c r="BM208" i="1"/>
  <c r="BQ208" i="1"/>
  <c r="BK227" i="1"/>
  <c r="BM227" i="1"/>
  <c r="BQ227" i="1"/>
  <c r="BK240" i="1"/>
  <c r="BM240" i="1"/>
  <c r="BQ240" i="1"/>
  <c r="BK259" i="1"/>
  <c r="BM259" i="1"/>
  <c r="BQ259" i="1"/>
  <c r="BL128" i="1"/>
  <c r="BN128" i="1"/>
  <c r="BR128" i="1"/>
  <c r="BL132" i="1"/>
  <c r="BN132" i="1"/>
  <c r="BR132" i="1"/>
  <c r="BL136" i="1"/>
  <c r="BN136" i="1"/>
  <c r="BR136" i="1"/>
  <c r="BL140" i="1"/>
  <c r="BN140" i="1"/>
  <c r="BR140" i="1"/>
  <c r="BL144" i="1"/>
  <c r="BN144" i="1"/>
  <c r="BR144" i="1"/>
  <c r="BL148" i="1"/>
  <c r="BN148" i="1"/>
  <c r="BR148" i="1"/>
  <c r="BL152" i="1"/>
  <c r="BN152" i="1"/>
  <c r="BR152" i="1"/>
  <c r="BL156" i="1"/>
  <c r="BN156" i="1"/>
  <c r="BR156" i="1"/>
  <c r="BL160" i="1"/>
  <c r="BN160" i="1"/>
  <c r="BR160" i="1"/>
  <c r="BL164" i="1"/>
  <c r="BN164" i="1"/>
  <c r="BR164" i="1"/>
  <c r="BL168" i="1"/>
  <c r="BN168" i="1"/>
  <c r="BR168" i="1"/>
  <c r="BL172" i="1"/>
  <c r="BN172" i="1"/>
  <c r="BR172" i="1"/>
  <c r="BL176" i="1"/>
  <c r="BN176" i="1"/>
  <c r="BR176" i="1"/>
  <c r="BL180" i="1"/>
  <c r="BN180" i="1"/>
  <c r="BR180" i="1"/>
  <c r="BL184" i="1"/>
  <c r="BN184" i="1"/>
  <c r="BR184" i="1"/>
  <c r="BL188" i="1"/>
  <c r="BN188" i="1"/>
  <c r="BR188" i="1"/>
  <c r="BL192" i="1"/>
  <c r="BN192" i="1"/>
  <c r="BR192" i="1"/>
  <c r="BL196" i="1"/>
  <c r="BN196" i="1"/>
  <c r="BR196" i="1"/>
  <c r="BL200" i="1"/>
  <c r="BN200" i="1"/>
  <c r="BR200" i="1"/>
  <c r="BL204" i="1"/>
  <c r="BN204" i="1"/>
  <c r="BR204" i="1"/>
  <c r="BL208" i="1"/>
  <c r="BN208" i="1"/>
  <c r="BR208" i="1"/>
  <c r="BL212" i="1"/>
  <c r="BN212" i="1"/>
  <c r="BR212" i="1"/>
  <c r="BL224" i="1"/>
  <c r="BN224" i="1"/>
  <c r="BR224" i="1"/>
  <c r="BL227" i="1"/>
  <c r="BN227" i="1"/>
  <c r="BR227" i="1"/>
  <c r="BL240" i="1"/>
  <c r="BN240" i="1"/>
  <c r="BR240" i="1"/>
  <c r="BL243" i="1"/>
  <c r="BN243" i="1"/>
  <c r="BR243" i="1"/>
  <c r="BL256" i="1"/>
  <c r="BN256" i="1"/>
  <c r="BR256" i="1"/>
  <c r="BL259" i="1"/>
  <c r="BN259" i="1"/>
  <c r="BR259" i="1"/>
  <c r="BL260" i="1"/>
  <c r="BN260" i="1"/>
  <c r="BR260" i="1"/>
  <c r="BK264" i="1"/>
  <c r="BM264" i="1"/>
  <c r="BQ264" i="1"/>
  <c r="BK265" i="1"/>
  <c r="BM265" i="1"/>
  <c r="BQ265" i="1"/>
  <c r="BL266" i="1"/>
  <c r="BN266" i="1"/>
  <c r="BR266" i="1"/>
  <c r="BL267" i="1"/>
  <c r="BN267" i="1"/>
  <c r="BR267" i="1"/>
  <c r="BL279" i="1"/>
  <c r="BN279" i="1"/>
  <c r="BR279" i="1"/>
  <c r="BL284" i="1"/>
  <c r="BN284" i="1"/>
  <c r="BR284" i="1"/>
  <c r="BL287" i="1"/>
  <c r="BN287" i="1"/>
  <c r="BR287" i="1"/>
  <c r="BL292" i="1"/>
  <c r="BN292" i="1"/>
  <c r="BR292" i="1"/>
  <c r="BL295" i="1"/>
  <c r="BN295" i="1"/>
  <c r="BR295" i="1"/>
  <c r="BL300" i="1"/>
  <c r="BN300" i="1"/>
  <c r="BR300" i="1"/>
  <c r="BL303" i="1"/>
  <c r="BN303" i="1"/>
  <c r="BR303" i="1"/>
  <c r="BL308" i="1"/>
  <c r="BN308" i="1"/>
  <c r="BR308" i="1"/>
  <c r="BL311" i="1"/>
  <c r="BN311" i="1"/>
  <c r="BR311" i="1"/>
  <c r="BL316" i="1"/>
  <c r="BN316" i="1"/>
  <c r="BR316" i="1"/>
  <c r="BL319" i="1"/>
  <c r="BN319" i="1"/>
  <c r="BR319" i="1"/>
  <c r="BL324" i="1"/>
  <c r="BN324" i="1"/>
  <c r="BR324" i="1"/>
  <c r="BL327" i="1"/>
  <c r="BN327" i="1"/>
  <c r="BR327" i="1"/>
  <c r="BK335" i="1"/>
  <c r="BM335" i="1"/>
  <c r="BQ335" i="1"/>
  <c r="BL337" i="1"/>
  <c r="BN337" i="1"/>
  <c r="BR337" i="1"/>
  <c r="BK340" i="1"/>
  <c r="BM340" i="1"/>
  <c r="BQ340" i="1"/>
  <c r="BL342" i="1"/>
  <c r="BN342" i="1"/>
  <c r="BR342" i="1"/>
  <c r="BK363" i="1"/>
  <c r="BM363" i="1"/>
  <c r="BQ363" i="1"/>
  <c r="BL366" i="1"/>
  <c r="BN366" i="1"/>
  <c r="BR366" i="1"/>
  <c r="BL369" i="1"/>
  <c r="BN369" i="1"/>
  <c r="BR369" i="1"/>
  <c r="BK376" i="1"/>
  <c r="BM376" i="1"/>
  <c r="BQ376" i="1"/>
  <c r="BK379" i="1"/>
  <c r="BM379" i="1"/>
  <c r="BQ379" i="1"/>
  <c r="BL382" i="1"/>
  <c r="BN382" i="1"/>
  <c r="BR382" i="1"/>
  <c r="BL385" i="1"/>
  <c r="BN385" i="1"/>
  <c r="BR385" i="1"/>
  <c r="BK392" i="1"/>
  <c r="BM392" i="1"/>
  <c r="BQ392" i="1"/>
  <c r="BK395" i="1"/>
  <c r="BM395" i="1"/>
  <c r="BQ395" i="1"/>
  <c r="BL398" i="1"/>
  <c r="BN398" i="1"/>
  <c r="BR398" i="1"/>
  <c r="BL401" i="1"/>
  <c r="BN401" i="1"/>
  <c r="BR401" i="1"/>
  <c r="BK408" i="1"/>
  <c r="BM408" i="1"/>
  <c r="BQ408" i="1"/>
  <c r="BK411" i="1"/>
  <c r="BM411" i="1"/>
  <c r="BQ411" i="1"/>
  <c r="BL416" i="1"/>
  <c r="BN416" i="1"/>
  <c r="BR416" i="1"/>
  <c r="BK419" i="1"/>
  <c r="BM419" i="1"/>
  <c r="BQ419" i="1"/>
  <c r="BL424" i="1"/>
  <c r="BN424" i="1"/>
  <c r="BR424" i="1"/>
  <c r="BK427" i="1"/>
  <c r="BM427" i="1"/>
  <c r="BQ427" i="1"/>
  <c r="BL432" i="1"/>
  <c r="BN432" i="1"/>
  <c r="BR432" i="1"/>
  <c r="BK435" i="1"/>
  <c r="BM435" i="1"/>
  <c r="BQ435" i="1"/>
  <c r="BL440" i="1"/>
  <c r="BN440" i="1"/>
  <c r="BR440" i="1"/>
  <c r="BK443" i="1"/>
  <c r="BM443" i="1"/>
  <c r="BQ443" i="1"/>
  <c r="BL448" i="1"/>
  <c r="BN448" i="1"/>
  <c r="BR448" i="1"/>
  <c r="BK451" i="1"/>
  <c r="BM451" i="1"/>
  <c r="BQ451" i="1"/>
  <c r="BL456" i="1"/>
  <c r="BN456" i="1"/>
  <c r="BR456" i="1"/>
  <c r="BK459" i="1"/>
  <c r="BM459" i="1"/>
  <c r="BQ459" i="1"/>
  <c r="BL464" i="1"/>
  <c r="BN464" i="1"/>
  <c r="BR464" i="1"/>
  <c r="BK467" i="1"/>
  <c r="BM467" i="1"/>
  <c r="BQ467" i="1"/>
  <c r="BL472" i="1"/>
  <c r="BN472" i="1"/>
  <c r="BR472" i="1"/>
  <c r="BK475" i="1"/>
  <c r="BM475" i="1"/>
  <c r="BQ475" i="1"/>
  <c r="BL480" i="1"/>
  <c r="BN480" i="1"/>
  <c r="BR480" i="1"/>
  <c r="BK483" i="1"/>
  <c r="BM483" i="1"/>
  <c r="BQ483" i="1"/>
  <c r="BL488" i="1"/>
  <c r="BN488" i="1"/>
  <c r="BR488" i="1"/>
  <c r="BK491" i="1"/>
  <c r="BM491" i="1"/>
  <c r="BQ491" i="1"/>
  <c r="BL494" i="1"/>
  <c r="BN494" i="1"/>
  <c r="BR494" i="1"/>
  <c r="BK505" i="1"/>
  <c r="BM505" i="1"/>
  <c r="BQ505" i="1"/>
  <c r="BK510" i="1"/>
  <c r="BM510" i="1"/>
  <c r="BQ510" i="1"/>
  <c r="BK516" i="1"/>
  <c r="BM516" i="1"/>
  <c r="BQ516" i="1"/>
  <c r="BK523" i="1"/>
  <c r="BM523" i="1"/>
  <c r="BQ523" i="1"/>
  <c r="BK531" i="1"/>
  <c r="BM531" i="1"/>
  <c r="BQ531" i="1"/>
  <c r="BK539" i="1"/>
  <c r="BM539" i="1"/>
  <c r="BQ539" i="1"/>
  <c r="BK547" i="1"/>
  <c r="BM547" i="1"/>
  <c r="BQ547" i="1"/>
  <c r="BL218" i="1"/>
  <c r="BN218" i="1"/>
  <c r="BR218" i="1"/>
  <c r="BL221" i="1"/>
  <c r="BN221" i="1"/>
  <c r="BR221" i="1"/>
  <c r="BL234" i="1"/>
  <c r="BN234" i="1"/>
  <c r="BR234" i="1"/>
  <c r="BL237" i="1"/>
  <c r="BN237" i="1"/>
  <c r="BR237" i="1"/>
  <c r="BL250" i="1"/>
  <c r="BN250" i="1"/>
  <c r="BR250" i="1"/>
  <c r="BL253" i="1"/>
  <c r="BN253" i="1"/>
  <c r="BR253" i="1"/>
  <c r="BK262" i="1"/>
  <c r="BM262" i="1"/>
  <c r="BQ262" i="1"/>
  <c r="BK263" i="1"/>
  <c r="BM263" i="1"/>
  <c r="BQ263" i="1"/>
  <c r="BL264" i="1"/>
  <c r="BN264" i="1"/>
  <c r="BR264" i="1"/>
  <c r="BL265" i="1"/>
  <c r="BN265" i="1"/>
  <c r="BR265" i="1"/>
  <c r="BK278" i="1"/>
  <c r="BM278" i="1"/>
  <c r="BQ278" i="1"/>
  <c r="BK281" i="1"/>
  <c r="BM281" i="1"/>
  <c r="BQ281" i="1"/>
  <c r="BK286" i="1"/>
  <c r="BM286" i="1"/>
  <c r="BQ286" i="1"/>
  <c r="BK289" i="1"/>
  <c r="BM289" i="1"/>
  <c r="BQ289" i="1"/>
  <c r="BK294" i="1"/>
  <c r="BM294" i="1"/>
  <c r="BQ294" i="1"/>
  <c r="BK297" i="1"/>
  <c r="BM297" i="1"/>
  <c r="BQ297" i="1"/>
  <c r="BK302" i="1"/>
  <c r="BM302" i="1"/>
  <c r="BQ302" i="1"/>
  <c r="BK305" i="1"/>
  <c r="BM305" i="1"/>
  <c r="BQ305" i="1"/>
  <c r="BK310" i="1"/>
  <c r="BM310" i="1"/>
  <c r="BQ310" i="1"/>
  <c r="BK313" i="1"/>
  <c r="BM313" i="1"/>
  <c r="BQ313" i="1"/>
  <c r="BK318" i="1"/>
  <c r="BM318" i="1"/>
  <c r="BQ318" i="1"/>
  <c r="BK321" i="1"/>
  <c r="BM321" i="1"/>
  <c r="BQ321" i="1"/>
  <c r="BK326" i="1"/>
  <c r="BM326" i="1"/>
  <c r="BQ326" i="1"/>
  <c r="BK329" i="1"/>
  <c r="BM329" i="1"/>
  <c r="BQ329" i="1"/>
  <c r="BK333" i="1"/>
  <c r="BM333" i="1"/>
  <c r="BQ333" i="1"/>
  <c r="BL335" i="1"/>
  <c r="BN335" i="1"/>
  <c r="BR335" i="1"/>
  <c r="BK338" i="1"/>
  <c r="BM338" i="1"/>
  <c r="BQ338" i="1"/>
  <c r="BL340" i="1"/>
  <c r="BN340" i="1"/>
  <c r="BR340" i="1"/>
  <c r="BL363" i="1"/>
  <c r="BN363" i="1"/>
  <c r="BR363" i="1"/>
  <c r="BK370" i="1"/>
  <c r="BM370" i="1"/>
  <c r="BQ370" i="1"/>
  <c r="BK373" i="1"/>
  <c r="BM373" i="1"/>
  <c r="BQ373" i="1"/>
  <c r="BL376" i="1"/>
  <c r="BN376" i="1"/>
  <c r="BR376" i="1"/>
  <c r="BL379" i="1"/>
  <c r="BN379" i="1"/>
  <c r="BR379" i="1"/>
  <c r="BK386" i="1"/>
  <c r="BM386" i="1"/>
  <c r="BQ386" i="1"/>
  <c r="BK389" i="1"/>
  <c r="BM389" i="1"/>
  <c r="BQ389" i="1"/>
  <c r="BL392" i="1"/>
  <c r="BN392" i="1"/>
  <c r="BR392" i="1"/>
  <c r="BL395" i="1"/>
  <c r="BN395" i="1"/>
  <c r="BR395" i="1"/>
  <c r="BK402" i="1"/>
  <c r="BM402" i="1"/>
  <c r="BQ402" i="1"/>
  <c r="BK405" i="1"/>
  <c r="BM405" i="1"/>
  <c r="BQ405" i="1"/>
  <c r="BL408" i="1"/>
  <c r="BN408" i="1"/>
  <c r="BR408" i="1"/>
  <c r="BL411" i="1"/>
  <c r="BN411" i="1"/>
  <c r="BR411" i="1"/>
  <c r="BK414" i="1"/>
  <c r="BM414" i="1"/>
  <c r="BQ414" i="1"/>
  <c r="BL419" i="1"/>
  <c r="BN419" i="1"/>
  <c r="BR419" i="1"/>
  <c r="BK422" i="1"/>
  <c r="BM422" i="1"/>
  <c r="BQ422" i="1"/>
  <c r="BL427" i="1"/>
  <c r="BN427" i="1"/>
  <c r="BR427" i="1"/>
  <c r="BK430" i="1"/>
  <c r="BM430" i="1"/>
  <c r="BQ430" i="1"/>
  <c r="BL435" i="1"/>
  <c r="BN435" i="1"/>
  <c r="BR435" i="1"/>
  <c r="BK438" i="1"/>
  <c r="BM438" i="1"/>
  <c r="BQ438" i="1"/>
  <c r="BL443" i="1"/>
  <c r="BN443" i="1"/>
  <c r="BR443" i="1"/>
  <c r="BK446" i="1"/>
  <c r="BM446" i="1"/>
  <c r="BQ446" i="1"/>
  <c r="BL451" i="1"/>
  <c r="BN451" i="1"/>
  <c r="BR451" i="1"/>
  <c r="BK454" i="1"/>
  <c r="BM454" i="1"/>
  <c r="BQ454" i="1"/>
  <c r="BL459" i="1"/>
  <c r="BN459" i="1"/>
  <c r="BR459" i="1"/>
  <c r="BK462" i="1"/>
  <c r="BM462" i="1"/>
  <c r="BQ462" i="1"/>
  <c r="BL467" i="1"/>
  <c r="BN467" i="1"/>
  <c r="BR467" i="1"/>
  <c r="BK470" i="1"/>
  <c r="BM470" i="1"/>
  <c r="BQ470" i="1"/>
  <c r="BL475" i="1"/>
  <c r="BN475" i="1"/>
  <c r="BR475" i="1"/>
  <c r="BK478" i="1"/>
  <c r="BM478" i="1"/>
  <c r="BQ478" i="1"/>
  <c r="BL483" i="1"/>
  <c r="BN483" i="1"/>
  <c r="BR483" i="1"/>
  <c r="BK486" i="1"/>
  <c r="BM486" i="1"/>
  <c r="BQ486" i="1"/>
  <c r="BL491" i="1"/>
  <c r="BN491" i="1"/>
  <c r="BR491" i="1"/>
  <c r="BK517" i="1"/>
  <c r="BM517" i="1"/>
  <c r="BQ517" i="1"/>
  <c r="BK524" i="1"/>
  <c r="BM524" i="1"/>
  <c r="BQ524" i="1"/>
  <c r="BK532" i="1"/>
  <c r="BM532" i="1"/>
  <c r="BQ532" i="1"/>
  <c r="BK540" i="1"/>
  <c r="BM540" i="1"/>
  <c r="BQ540" i="1"/>
  <c r="BK548" i="1"/>
  <c r="BM548" i="1"/>
  <c r="BQ548" i="1"/>
  <c r="BL131" i="1"/>
  <c r="BN131" i="1"/>
  <c r="BR131" i="1"/>
  <c r="BL135" i="1"/>
  <c r="BN135" i="1"/>
  <c r="BR135" i="1"/>
  <c r="BL139" i="1"/>
  <c r="BN139" i="1"/>
  <c r="BR139" i="1"/>
  <c r="BL143" i="1"/>
  <c r="BN143" i="1"/>
  <c r="BR143" i="1"/>
  <c r="BL147" i="1"/>
  <c r="BN147" i="1"/>
  <c r="BR147" i="1"/>
  <c r="BL151" i="1"/>
  <c r="BN151" i="1"/>
  <c r="BR151" i="1"/>
  <c r="BL155" i="1"/>
  <c r="BN155" i="1"/>
  <c r="BR155" i="1"/>
  <c r="BL159" i="1"/>
  <c r="BN159" i="1"/>
  <c r="BR159" i="1"/>
  <c r="BL163" i="1"/>
  <c r="BN163" i="1"/>
  <c r="BR163" i="1"/>
  <c r="BL167" i="1"/>
  <c r="BN167" i="1"/>
  <c r="BR167" i="1"/>
  <c r="BL171" i="1"/>
  <c r="BN171" i="1"/>
  <c r="BR171" i="1"/>
  <c r="BL175" i="1"/>
  <c r="BN175" i="1"/>
  <c r="BR175" i="1"/>
  <c r="BL179" i="1"/>
  <c r="BN179" i="1"/>
  <c r="BR179" i="1"/>
  <c r="BL183" i="1"/>
  <c r="BN183" i="1"/>
  <c r="BR183" i="1"/>
  <c r="BL187" i="1"/>
  <c r="BN187" i="1"/>
  <c r="BR187" i="1"/>
  <c r="BL191" i="1"/>
  <c r="BN191" i="1"/>
  <c r="BR191" i="1"/>
  <c r="BL195" i="1"/>
  <c r="BN195" i="1"/>
  <c r="BR195" i="1"/>
  <c r="BL199" i="1"/>
  <c r="BN199" i="1"/>
  <c r="BR199" i="1"/>
  <c r="BL203" i="1"/>
  <c r="BN203" i="1"/>
  <c r="BR203" i="1"/>
  <c r="BL207" i="1"/>
  <c r="BN207" i="1"/>
  <c r="BR207" i="1"/>
  <c r="BL211" i="1"/>
  <c r="BN211" i="1"/>
  <c r="BR211" i="1"/>
  <c r="BL215" i="1"/>
  <c r="BN215" i="1"/>
  <c r="BR215" i="1"/>
  <c r="BL228" i="1"/>
  <c r="BN228" i="1"/>
  <c r="BR228" i="1"/>
  <c r="BL231" i="1"/>
  <c r="BN231" i="1"/>
  <c r="BR231" i="1"/>
  <c r="BL244" i="1"/>
  <c r="BN244" i="1"/>
  <c r="BR244" i="1"/>
  <c r="BL247" i="1"/>
  <c r="BN247" i="1"/>
  <c r="BR247" i="1"/>
  <c r="BL261" i="1"/>
  <c r="BN261" i="1"/>
  <c r="BR261" i="1"/>
  <c r="BL262" i="1"/>
  <c r="BN262" i="1"/>
  <c r="BR262" i="1"/>
  <c r="BL263" i="1"/>
  <c r="BN263" i="1"/>
  <c r="BR263" i="1"/>
  <c r="BK276" i="1"/>
  <c r="BM276" i="1"/>
  <c r="BQ276" i="1"/>
  <c r="BK277" i="1"/>
  <c r="BM277" i="1"/>
  <c r="BQ277" i="1"/>
  <c r="BL278" i="1"/>
  <c r="BN278" i="1"/>
  <c r="BR278" i="1"/>
  <c r="BL281" i="1"/>
  <c r="BN281" i="1"/>
  <c r="BR281" i="1"/>
  <c r="BL286" i="1"/>
  <c r="BN286" i="1"/>
  <c r="BR286" i="1"/>
  <c r="BL289" i="1"/>
  <c r="BN289" i="1"/>
  <c r="BR289" i="1"/>
  <c r="BL294" i="1"/>
  <c r="BN294" i="1"/>
  <c r="BR294" i="1"/>
  <c r="BL297" i="1"/>
  <c r="BN297" i="1"/>
  <c r="BR297" i="1"/>
  <c r="BL302" i="1"/>
  <c r="BN302" i="1"/>
  <c r="BR302" i="1"/>
  <c r="BL305" i="1"/>
  <c r="BN305" i="1"/>
  <c r="BR305" i="1"/>
  <c r="BL310" i="1"/>
  <c r="BN310" i="1"/>
  <c r="BR310" i="1"/>
  <c r="BL313" i="1"/>
  <c r="BN313" i="1"/>
  <c r="BR313" i="1"/>
  <c r="BL318" i="1"/>
  <c r="BN318" i="1"/>
  <c r="BR318" i="1"/>
  <c r="BL321" i="1"/>
  <c r="BN321" i="1"/>
  <c r="BR321" i="1"/>
  <c r="BL326" i="1"/>
  <c r="BN326" i="1"/>
  <c r="BR326" i="1"/>
  <c r="BL329" i="1"/>
  <c r="BN329" i="1"/>
  <c r="BR329" i="1"/>
  <c r="BK331" i="1"/>
  <c r="BM331" i="1"/>
  <c r="BQ331" i="1"/>
  <c r="BL333" i="1"/>
  <c r="BN333" i="1"/>
  <c r="BR333" i="1"/>
  <c r="BK336" i="1"/>
  <c r="BM336" i="1"/>
  <c r="BQ336" i="1"/>
  <c r="BL338" i="1"/>
  <c r="BN338" i="1"/>
  <c r="BR338" i="1"/>
  <c r="BK347" i="1"/>
  <c r="BM347" i="1"/>
  <c r="BQ347" i="1"/>
  <c r="BK349" i="1"/>
  <c r="BM349" i="1"/>
  <c r="BQ349" i="1"/>
  <c r="BK351" i="1"/>
  <c r="BM351" i="1"/>
  <c r="BQ351" i="1"/>
  <c r="BK353" i="1"/>
  <c r="BM353" i="1"/>
  <c r="BQ353" i="1"/>
  <c r="BK355" i="1"/>
  <c r="BM355" i="1"/>
  <c r="BQ355" i="1"/>
  <c r="BK357" i="1"/>
  <c r="BM357" i="1"/>
  <c r="BQ357" i="1"/>
  <c r="BK359" i="1"/>
  <c r="BM359" i="1"/>
  <c r="BQ359" i="1"/>
  <c r="BK361" i="1"/>
  <c r="BM361" i="1"/>
  <c r="BQ361" i="1"/>
  <c r="BK364" i="1"/>
  <c r="BM364" i="1"/>
  <c r="BQ364" i="1"/>
  <c r="BK367" i="1"/>
  <c r="BM367" i="1"/>
  <c r="BQ367" i="1"/>
  <c r="BL370" i="1"/>
  <c r="BN370" i="1"/>
  <c r="BR370" i="1"/>
  <c r="BL373" i="1"/>
  <c r="BN373" i="1"/>
  <c r="BR373" i="1"/>
  <c r="BK380" i="1"/>
  <c r="BM380" i="1"/>
  <c r="BQ380" i="1"/>
  <c r="BK383" i="1"/>
  <c r="BM383" i="1"/>
  <c r="BQ383" i="1"/>
  <c r="BL386" i="1"/>
  <c r="BN386" i="1"/>
  <c r="BR386" i="1"/>
  <c r="BL389" i="1"/>
  <c r="BN389" i="1"/>
  <c r="BR389" i="1"/>
  <c r="BK396" i="1"/>
  <c r="BM396" i="1"/>
  <c r="BQ396" i="1"/>
  <c r="BK399" i="1"/>
  <c r="BM399" i="1"/>
  <c r="BQ399" i="1"/>
  <c r="BL402" i="1"/>
  <c r="BN402" i="1"/>
  <c r="BR402" i="1"/>
  <c r="BL405" i="1"/>
  <c r="BN405" i="1"/>
  <c r="BR405" i="1"/>
  <c r="BL414" i="1"/>
  <c r="BN414" i="1"/>
  <c r="BR414" i="1"/>
  <c r="BK417" i="1"/>
  <c r="BM417" i="1"/>
  <c r="BQ417" i="1"/>
  <c r="BL422" i="1"/>
  <c r="BN422" i="1"/>
  <c r="BR422" i="1"/>
  <c r="BK425" i="1"/>
  <c r="BM425" i="1"/>
  <c r="BQ425" i="1"/>
  <c r="BL430" i="1"/>
  <c r="BN430" i="1"/>
  <c r="BR430" i="1"/>
  <c r="BK433" i="1"/>
  <c r="BM433" i="1"/>
  <c r="BQ433" i="1"/>
  <c r="BL438" i="1"/>
  <c r="BN438" i="1"/>
  <c r="BR438" i="1"/>
  <c r="BK441" i="1"/>
  <c r="BM441" i="1"/>
  <c r="BQ441" i="1"/>
  <c r="BL446" i="1"/>
  <c r="BN446" i="1"/>
  <c r="BR446" i="1"/>
  <c r="BK449" i="1"/>
  <c r="BM449" i="1"/>
  <c r="BQ449" i="1"/>
  <c r="BL454" i="1"/>
  <c r="BN454" i="1"/>
  <c r="BR454" i="1"/>
  <c r="BK457" i="1"/>
  <c r="BM457" i="1"/>
  <c r="BQ457" i="1"/>
  <c r="BL462" i="1"/>
  <c r="BN462" i="1"/>
  <c r="BR462" i="1"/>
  <c r="BK465" i="1"/>
  <c r="BM465" i="1"/>
  <c r="BQ465" i="1"/>
  <c r="BL470" i="1"/>
  <c r="BN470" i="1"/>
  <c r="BR470" i="1"/>
  <c r="BK473" i="1"/>
  <c r="BM473" i="1"/>
  <c r="BQ473" i="1"/>
  <c r="BL478" i="1"/>
  <c r="BN478" i="1"/>
  <c r="BR478" i="1"/>
  <c r="BK481" i="1"/>
  <c r="BM481" i="1"/>
  <c r="BQ481" i="1"/>
  <c r="BL486" i="1"/>
  <c r="BN486" i="1"/>
  <c r="BR486" i="1"/>
  <c r="BK489" i="1"/>
  <c r="BM489" i="1"/>
  <c r="BQ489" i="1"/>
  <c r="BK492" i="1"/>
  <c r="BM492" i="1"/>
  <c r="BQ492" i="1"/>
  <c r="BK495" i="1"/>
  <c r="BM495" i="1"/>
  <c r="BQ495" i="1"/>
  <c r="BK496" i="1"/>
  <c r="BM496" i="1"/>
  <c r="BQ496" i="1"/>
  <c r="BK500" i="1"/>
  <c r="BM500" i="1"/>
  <c r="BQ500" i="1"/>
  <c r="BK506" i="1"/>
  <c r="BM506" i="1"/>
  <c r="BQ506" i="1"/>
  <c r="BK512" i="1"/>
  <c r="BM512" i="1"/>
  <c r="BQ512" i="1"/>
  <c r="BK525" i="1"/>
  <c r="BM525" i="1"/>
  <c r="BQ525" i="1"/>
  <c r="BK533" i="1"/>
  <c r="BM533" i="1"/>
  <c r="BQ533" i="1"/>
  <c r="BK541" i="1"/>
  <c r="BM541" i="1"/>
  <c r="BQ541" i="1"/>
  <c r="BK555" i="1"/>
  <c r="BM555" i="1"/>
  <c r="BQ555" i="1"/>
  <c r="BL222" i="1"/>
  <c r="BN222" i="1"/>
  <c r="BR222" i="1"/>
  <c r="BL225" i="1"/>
  <c r="BN225" i="1"/>
  <c r="BR225" i="1"/>
  <c r="BL238" i="1"/>
  <c r="BN238" i="1"/>
  <c r="BR238" i="1"/>
  <c r="BL241" i="1"/>
  <c r="BN241" i="1"/>
  <c r="BR241" i="1"/>
  <c r="BL254" i="1"/>
  <c r="BN254" i="1"/>
  <c r="BR254" i="1"/>
  <c r="BL257" i="1"/>
  <c r="BN257" i="1"/>
  <c r="BR257" i="1"/>
  <c r="BK274" i="1"/>
  <c r="BM274" i="1"/>
  <c r="BQ274" i="1"/>
  <c r="BK275" i="1"/>
  <c r="BM275" i="1"/>
  <c r="BQ275" i="1"/>
  <c r="BL276" i="1"/>
  <c r="BN276" i="1"/>
  <c r="BR276" i="1"/>
  <c r="BL277" i="1"/>
  <c r="BN277" i="1"/>
  <c r="BR277" i="1"/>
  <c r="BK280" i="1"/>
  <c r="BM280" i="1"/>
  <c r="BQ280" i="1"/>
  <c r="BK283" i="1"/>
  <c r="BM283" i="1"/>
  <c r="BQ283" i="1"/>
  <c r="BK288" i="1"/>
  <c r="BM288" i="1"/>
  <c r="BQ288" i="1"/>
  <c r="BK291" i="1"/>
  <c r="BM291" i="1"/>
  <c r="BQ291" i="1"/>
  <c r="BK296" i="1"/>
  <c r="BM296" i="1"/>
  <c r="BQ296" i="1"/>
  <c r="BK299" i="1"/>
  <c r="BM299" i="1"/>
  <c r="BQ299" i="1"/>
  <c r="BK304" i="1"/>
  <c r="BM304" i="1"/>
  <c r="BQ304" i="1"/>
  <c r="BK307" i="1"/>
  <c r="BM307" i="1"/>
  <c r="BQ307" i="1"/>
  <c r="BK312" i="1"/>
  <c r="BM312" i="1"/>
  <c r="BQ312" i="1"/>
  <c r="BK315" i="1"/>
  <c r="BM315" i="1"/>
  <c r="BQ315" i="1"/>
  <c r="BK320" i="1"/>
  <c r="BM320" i="1"/>
  <c r="BQ320" i="1"/>
  <c r="BK323" i="1"/>
  <c r="BM323" i="1"/>
  <c r="BQ323" i="1"/>
  <c r="BK328" i="1"/>
  <c r="BM328" i="1"/>
  <c r="BQ328" i="1"/>
  <c r="BL331" i="1"/>
  <c r="BN331" i="1"/>
  <c r="BR331" i="1"/>
  <c r="BK334" i="1"/>
  <c r="BM334" i="1"/>
  <c r="BQ334" i="1"/>
  <c r="BL336" i="1"/>
  <c r="BN336" i="1"/>
  <c r="BR336" i="1"/>
  <c r="BK345" i="1"/>
  <c r="BM345" i="1"/>
  <c r="BQ345" i="1"/>
  <c r="BL347" i="1"/>
  <c r="BN347" i="1"/>
  <c r="BR347" i="1"/>
  <c r="BL349" i="1"/>
  <c r="BN349" i="1"/>
  <c r="BR349" i="1"/>
  <c r="BL351" i="1"/>
  <c r="BN351" i="1"/>
  <c r="BR351" i="1"/>
  <c r="BL353" i="1"/>
  <c r="BN353" i="1"/>
  <c r="BR353" i="1"/>
  <c r="BL355" i="1"/>
  <c r="BN355" i="1"/>
  <c r="BR355" i="1"/>
  <c r="BL357" i="1"/>
  <c r="BN357" i="1"/>
  <c r="BR357" i="1"/>
  <c r="BL359" i="1"/>
  <c r="BN359" i="1"/>
  <c r="BR359" i="1"/>
  <c r="BL361" i="1"/>
  <c r="BN361" i="1"/>
  <c r="BR361" i="1"/>
  <c r="BL364" i="1"/>
  <c r="BN364" i="1"/>
  <c r="BR364" i="1"/>
  <c r="BL367" i="1"/>
  <c r="BN367" i="1"/>
  <c r="BR367" i="1"/>
  <c r="BK374" i="1"/>
  <c r="BM374" i="1"/>
  <c r="BQ374" i="1"/>
  <c r="BK377" i="1"/>
  <c r="BM377" i="1"/>
  <c r="BQ377" i="1"/>
  <c r="BL380" i="1"/>
  <c r="BN380" i="1"/>
  <c r="BR380" i="1"/>
  <c r="BL383" i="1"/>
  <c r="BN383" i="1"/>
  <c r="BR383" i="1"/>
  <c r="BK390" i="1"/>
  <c r="BM390" i="1"/>
  <c r="BQ390" i="1"/>
  <c r="BK393" i="1"/>
  <c r="BM393" i="1"/>
  <c r="BQ393" i="1"/>
  <c r="BL396" i="1"/>
  <c r="BN396" i="1"/>
  <c r="BR396" i="1"/>
  <c r="BL399" i="1"/>
  <c r="BN399" i="1"/>
  <c r="BR399" i="1"/>
  <c r="BK406" i="1"/>
  <c r="BM406" i="1"/>
  <c r="BQ406" i="1"/>
  <c r="BK409" i="1"/>
  <c r="BM409" i="1"/>
  <c r="BQ409" i="1"/>
  <c r="BK412" i="1"/>
  <c r="BM412" i="1"/>
  <c r="BQ412" i="1"/>
  <c r="BL417" i="1"/>
  <c r="BN417" i="1"/>
  <c r="BR417" i="1"/>
  <c r="BK420" i="1"/>
  <c r="BM420" i="1"/>
  <c r="BQ420" i="1"/>
  <c r="BL425" i="1"/>
  <c r="BN425" i="1"/>
  <c r="BR425" i="1"/>
  <c r="BK428" i="1"/>
  <c r="BM428" i="1"/>
  <c r="BQ428" i="1"/>
  <c r="BL433" i="1"/>
  <c r="BN433" i="1"/>
  <c r="BR433" i="1"/>
  <c r="BK436" i="1"/>
  <c r="BM436" i="1"/>
  <c r="BQ436" i="1"/>
  <c r="BL441" i="1"/>
  <c r="BN441" i="1"/>
  <c r="BR441" i="1"/>
  <c r="BK444" i="1"/>
  <c r="BM444" i="1"/>
  <c r="BQ444" i="1"/>
  <c r="BL449" i="1"/>
  <c r="BN449" i="1"/>
  <c r="BR449" i="1"/>
  <c r="BK452" i="1"/>
  <c r="BM452" i="1"/>
  <c r="BQ452" i="1"/>
  <c r="BL457" i="1"/>
  <c r="BN457" i="1"/>
  <c r="BR457" i="1"/>
  <c r="BK460" i="1"/>
  <c r="BM460" i="1"/>
  <c r="BQ460" i="1"/>
  <c r="BL465" i="1"/>
  <c r="BN465" i="1"/>
  <c r="BR465" i="1"/>
  <c r="BK468" i="1"/>
  <c r="BM468" i="1"/>
  <c r="BQ468" i="1"/>
  <c r="BL473" i="1"/>
  <c r="BN473" i="1"/>
  <c r="BR473" i="1"/>
  <c r="BK476" i="1"/>
  <c r="BM476" i="1"/>
  <c r="BQ476" i="1"/>
  <c r="BL481" i="1"/>
  <c r="BN481" i="1"/>
  <c r="BR481" i="1"/>
  <c r="BK484" i="1"/>
  <c r="BM484" i="1"/>
  <c r="BQ484" i="1"/>
  <c r="BL489" i="1"/>
  <c r="BN489" i="1"/>
  <c r="BR489" i="1"/>
  <c r="BL492" i="1"/>
  <c r="BN492" i="1"/>
  <c r="BR492" i="1"/>
  <c r="BL495" i="1"/>
  <c r="BN495" i="1"/>
  <c r="BR495" i="1"/>
  <c r="BK501" i="1"/>
  <c r="BM501" i="1"/>
  <c r="BQ501" i="1"/>
  <c r="BK513" i="1"/>
  <c r="BM513" i="1"/>
  <c r="BQ513" i="1"/>
  <c r="BK518" i="1"/>
  <c r="BM518" i="1"/>
  <c r="BQ518" i="1"/>
  <c r="BK526" i="1"/>
  <c r="BM526" i="1"/>
  <c r="BQ526" i="1"/>
  <c r="BK534" i="1"/>
  <c r="BM534" i="1"/>
  <c r="BQ534" i="1"/>
  <c r="BK542" i="1"/>
  <c r="BM542" i="1"/>
  <c r="BQ542" i="1"/>
  <c r="BL130" i="1"/>
  <c r="BN130" i="1"/>
  <c r="BR130" i="1"/>
  <c r="BL134" i="1"/>
  <c r="BN134" i="1"/>
  <c r="BR134" i="1"/>
  <c r="BL138" i="1"/>
  <c r="BN138" i="1"/>
  <c r="BR138" i="1"/>
  <c r="BL142" i="1"/>
  <c r="BN142" i="1"/>
  <c r="BR142" i="1"/>
  <c r="BL146" i="1"/>
  <c r="BN146" i="1"/>
  <c r="BR146" i="1"/>
  <c r="BL150" i="1"/>
  <c r="BN150" i="1"/>
  <c r="BR150" i="1"/>
  <c r="BL154" i="1"/>
  <c r="BN154" i="1"/>
  <c r="BR154" i="1"/>
  <c r="BL158" i="1"/>
  <c r="BN158" i="1"/>
  <c r="BR158" i="1"/>
  <c r="BL162" i="1"/>
  <c r="BN162" i="1"/>
  <c r="BR162" i="1"/>
  <c r="BL166" i="1"/>
  <c r="BN166" i="1"/>
  <c r="BR166" i="1"/>
  <c r="BL170" i="1"/>
  <c r="BN170" i="1"/>
  <c r="BR170" i="1"/>
  <c r="BL174" i="1"/>
  <c r="BN174" i="1"/>
  <c r="BR174" i="1"/>
  <c r="BL178" i="1"/>
  <c r="BN178" i="1"/>
  <c r="BR178" i="1"/>
  <c r="BL182" i="1"/>
  <c r="BN182" i="1"/>
  <c r="BR182" i="1"/>
  <c r="BL186" i="1"/>
  <c r="BN186" i="1"/>
  <c r="BR186" i="1"/>
  <c r="BL190" i="1"/>
  <c r="BN190" i="1"/>
  <c r="BR190" i="1"/>
  <c r="BL194" i="1"/>
  <c r="BN194" i="1"/>
  <c r="BR194" i="1"/>
  <c r="BL198" i="1"/>
  <c r="BN198" i="1"/>
  <c r="BR198" i="1"/>
  <c r="BL202" i="1"/>
  <c r="BN202" i="1"/>
  <c r="BR202" i="1"/>
  <c r="BL206" i="1"/>
  <c r="BN206" i="1"/>
  <c r="BR206" i="1"/>
  <c r="BL210" i="1"/>
  <c r="BN210" i="1"/>
  <c r="BR210" i="1"/>
  <c r="BL214" i="1"/>
  <c r="BN214" i="1"/>
  <c r="BR214" i="1"/>
  <c r="BL216" i="1"/>
  <c r="BN216" i="1"/>
  <c r="BR216" i="1"/>
  <c r="BL219" i="1"/>
  <c r="BN219" i="1"/>
  <c r="BR219" i="1"/>
  <c r="BL232" i="1"/>
  <c r="BN232" i="1"/>
  <c r="BR232" i="1"/>
  <c r="BL235" i="1"/>
  <c r="BN235" i="1"/>
  <c r="BR235" i="1"/>
  <c r="BL248" i="1"/>
  <c r="BN248" i="1"/>
  <c r="BR248" i="1"/>
  <c r="BL251" i="1"/>
  <c r="BN251" i="1"/>
  <c r="BR251" i="1"/>
  <c r="BK272" i="1"/>
  <c r="BM272" i="1"/>
  <c r="BQ272" i="1"/>
  <c r="BK273" i="1"/>
  <c r="BM273" i="1"/>
  <c r="BQ273" i="1"/>
  <c r="BL274" i="1"/>
  <c r="BN274" i="1"/>
  <c r="BR274" i="1"/>
  <c r="BL275" i="1"/>
  <c r="BN275" i="1"/>
  <c r="BR275" i="1"/>
  <c r="BL280" i="1"/>
  <c r="BN280" i="1"/>
  <c r="BR280" i="1"/>
  <c r="BL283" i="1"/>
  <c r="BN283" i="1"/>
  <c r="BR283" i="1"/>
  <c r="BL288" i="1"/>
  <c r="BN288" i="1"/>
  <c r="BR288" i="1"/>
  <c r="BL291" i="1"/>
  <c r="BN291" i="1"/>
  <c r="BR291" i="1"/>
  <c r="BL296" i="1"/>
  <c r="BN296" i="1"/>
  <c r="BR296" i="1"/>
  <c r="BL299" i="1"/>
  <c r="BN299" i="1"/>
  <c r="BR299" i="1"/>
  <c r="BL304" i="1"/>
  <c r="BN304" i="1"/>
  <c r="BR304" i="1"/>
  <c r="BL307" i="1"/>
  <c r="BN307" i="1"/>
  <c r="BR307" i="1"/>
  <c r="BL312" i="1"/>
  <c r="BN312" i="1"/>
  <c r="BR312" i="1"/>
  <c r="BL315" i="1"/>
  <c r="BN315" i="1"/>
  <c r="BR315" i="1"/>
  <c r="BL320" i="1"/>
  <c r="BN320" i="1"/>
  <c r="BR320" i="1"/>
  <c r="BL323" i="1"/>
  <c r="BN323" i="1"/>
  <c r="BR323" i="1"/>
  <c r="BL328" i="1"/>
  <c r="BN328" i="1"/>
  <c r="BR328" i="1"/>
  <c r="BK332" i="1"/>
  <c r="BM332" i="1"/>
  <c r="BQ332" i="1"/>
  <c r="BL334" i="1"/>
  <c r="BN334" i="1"/>
  <c r="BR334" i="1"/>
  <c r="BK343" i="1"/>
  <c r="BM343" i="1"/>
  <c r="BQ343" i="1"/>
  <c r="BL345" i="1"/>
  <c r="BN345" i="1"/>
  <c r="BR345" i="1"/>
  <c r="BK368" i="1"/>
  <c r="BM368" i="1"/>
  <c r="BQ368" i="1"/>
  <c r="BK371" i="1"/>
  <c r="BM371" i="1"/>
  <c r="BQ371" i="1"/>
  <c r="BL374" i="1"/>
  <c r="BN374" i="1"/>
  <c r="BR374" i="1"/>
  <c r="BL377" i="1"/>
  <c r="BN377" i="1"/>
  <c r="BR377" i="1"/>
  <c r="BK384" i="1"/>
  <c r="BM384" i="1"/>
  <c r="BQ384" i="1"/>
  <c r="BK387" i="1"/>
  <c r="BM387" i="1"/>
  <c r="BQ387" i="1"/>
  <c r="BL390" i="1"/>
  <c r="BN390" i="1"/>
  <c r="BR390" i="1"/>
  <c r="BL393" i="1"/>
  <c r="BN393" i="1"/>
  <c r="BR393" i="1"/>
  <c r="BK400" i="1"/>
  <c r="BM400" i="1"/>
  <c r="BQ400" i="1"/>
  <c r="BK403" i="1"/>
  <c r="BM403" i="1"/>
  <c r="BQ403" i="1"/>
  <c r="BL406" i="1"/>
  <c r="BN406" i="1"/>
  <c r="BR406" i="1"/>
  <c r="BL409" i="1"/>
  <c r="BN409" i="1"/>
  <c r="BR409" i="1"/>
  <c r="BL412" i="1"/>
  <c r="BN412" i="1"/>
  <c r="BR412" i="1"/>
  <c r="BK415" i="1"/>
  <c r="BM415" i="1"/>
  <c r="BQ415" i="1"/>
  <c r="BL420" i="1"/>
  <c r="BN420" i="1"/>
  <c r="BR420" i="1"/>
  <c r="BK423" i="1"/>
  <c r="BM423" i="1"/>
  <c r="BQ423" i="1"/>
  <c r="BL428" i="1"/>
  <c r="BN428" i="1"/>
  <c r="BR428" i="1"/>
  <c r="BK431" i="1"/>
  <c r="BM431" i="1"/>
  <c r="BQ431" i="1"/>
  <c r="BL436" i="1"/>
  <c r="BN436" i="1"/>
  <c r="BR436" i="1"/>
  <c r="BK439" i="1"/>
  <c r="BM439" i="1"/>
  <c r="BQ439" i="1"/>
  <c r="BL444" i="1"/>
  <c r="BN444" i="1"/>
  <c r="BR444" i="1"/>
  <c r="BK447" i="1"/>
  <c r="BM447" i="1"/>
  <c r="BQ447" i="1"/>
  <c r="BL452" i="1"/>
  <c r="BN452" i="1"/>
  <c r="BR452" i="1"/>
  <c r="BK455" i="1"/>
  <c r="BM455" i="1"/>
  <c r="BQ455" i="1"/>
  <c r="BL460" i="1"/>
  <c r="BN460" i="1"/>
  <c r="BR460" i="1"/>
  <c r="BK463" i="1"/>
  <c r="BM463" i="1"/>
  <c r="BQ463" i="1"/>
  <c r="BL468" i="1"/>
  <c r="BN468" i="1"/>
  <c r="BR468" i="1"/>
  <c r="BK471" i="1"/>
  <c r="BM471" i="1"/>
  <c r="BQ471" i="1"/>
  <c r="BL476" i="1"/>
  <c r="BN476" i="1"/>
  <c r="BR476" i="1"/>
  <c r="BK479" i="1"/>
  <c r="BM479" i="1"/>
  <c r="BQ479" i="1"/>
  <c r="BL484" i="1"/>
  <c r="BN484" i="1"/>
  <c r="BR484" i="1"/>
  <c r="BK487" i="1"/>
  <c r="BM487" i="1"/>
  <c r="BQ487" i="1"/>
  <c r="BK527" i="1"/>
  <c r="BM527" i="1"/>
  <c r="BQ527" i="1"/>
  <c r="BK535" i="1"/>
  <c r="BM535" i="1"/>
  <c r="BQ535" i="1"/>
  <c r="BK543" i="1"/>
  <c r="BM543" i="1"/>
  <c r="BQ543" i="1"/>
  <c r="BL226" i="1"/>
  <c r="BN226" i="1"/>
  <c r="BR226" i="1"/>
  <c r="BL229" i="1"/>
  <c r="BN229" i="1"/>
  <c r="BR229" i="1"/>
  <c r="BL242" i="1"/>
  <c r="BN242" i="1"/>
  <c r="BR242" i="1"/>
  <c r="BL245" i="1"/>
  <c r="BN245" i="1"/>
  <c r="BR245" i="1"/>
  <c r="BL258" i="1"/>
  <c r="BN258" i="1"/>
  <c r="BR258" i="1"/>
  <c r="BK270" i="1"/>
  <c r="BM270" i="1"/>
  <c r="BQ270" i="1"/>
  <c r="BK271" i="1"/>
  <c r="BM271" i="1"/>
  <c r="BQ271" i="1"/>
  <c r="BL272" i="1"/>
  <c r="BN272" i="1"/>
  <c r="BR272" i="1"/>
  <c r="BL273" i="1"/>
  <c r="BN273" i="1"/>
  <c r="BR273" i="1"/>
  <c r="BK282" i="1"/>
  <c r="BM282" i="1"/>
  <c r="BQ282" i="1"/>
  <c r="BK285" i="1"/>
  <c r="BM285" i="1"/>
  <c r="BQ285" i="1"/>
  <c r="BK290" i="1"/>
  <c r="BM290" i="1"/>
  <c r="BQ290" i="1"/>
  <c r="BK293" i="1"/>
  <c r="BM293" i="1"/>
  <c r="BQ293" i="1"/>
  <c r="BK298" i="1"/>
  <c r="BM298" i="1"/>
  <c r="BQ298" i="1"/>
  <c r="BK301" i="1"/>
  <c r="BM301" i="1"/>
  <c r="BQ301" i="1"/>
  <c r="BK306" i="1"/>
  <c r="BM306" i="1"/>
  <c r="BQ306" i="1"/>
  <c r="BK309" i="1"/>
  <c r="BM309" i="1"/>
  <c r="BQ309" i="1"/>
  <c r="BK314" i="1"/>
  <c r="BM314" i="1"/>
  <c r="BQ314" i="1"/>
  <c r="BK317" i="1"/>
  <c r="BM317" i="1"/>
  <c r="BQ317" i="1"/>
  <c r="BK322" i="1"/>
  <c r="BM322" i="1"/>
  <c r="BQ322" i="1"/>
  <c r="BK325" i="1"/>
  <c r="BM325" i="1"/>
  <c r="BQ325" i="1"/>
  <c r="BK330" i="1"/>
  <c r="BM330" i="1"/>
  <c r="BQ330" i="1"/>
  <c r="BL332" i="1"/>
  <c r="BN332" i="1"/>
  <c r="BR332" i="1"/>
  <c r="BK341" i="1"/>
  <c r="BM341" i="1"/>
  <c r="BQ341" i="1"/>
  <c r="BL343" i="1"/>
  <c r="BN343" i="1"/>
  <c r="BR343" i="1"/>
  <c r="BK346" i="1"/>
  <c r="BM346" i="1"/>
  <c r="BQ346" i="1"/>
  <c r="BK348" i="1"/>
  <c r="BM348" i="1"/>
  <c r="BQ348" i="1"/>
  <c r="BK350" i="1"/>
  <c r="BM350" i="1"/>
  <c r="BQ350" i="1"/>
  <c r="BK352" i="1"/>
  <c r="BM352" i="1"/>
  <c r="BQ352" i="1"/>
  <c r="BK354" i="1"/>
  <c r="BM354" i="1"/>
  <c r="BQ354" i="1"/>
  <c r="BK356" i="1"/>
  <c r="BM356" i="1"/>
  <c r="BQ356" i="1"/>
  <c r="BK358" i="1"/>
  <c r="BM358" i="1"/>
  <c r="BQ358" i="1"/>
  <c r="BK360" i="1"/>
  <c r="BM360" i="1"/>
  <c r="BQ360" i="1"/>
  <c r="BK362" i="1"/>
  <c r="BM362" i="1"/>
  <c r="BQ362" i="1"/>
  <c r="BK365" i="1"/>
  <c r="BM365" i="1"/>
  <c r="BQ365" i="1"/>
  <c r="BL368" i="1"/>
  <c r="BN368" i="1"/>
  <c r="BR368" i="1"/>
  <c r="BL371" i="1"/>
  <c r="BN371" i="1"/>
  <c r="BR371" i="1"/>
  <c r="BK378" i="1"/>
  <c r="BM378" i="1"/>
  <c r="BQ378" i="1"/>
  <c r="BK381" i="1"/>
  <c r="BM381" i="1"/>
  <c r="BQ381" i="1"/>
  <c r="BL384" i="1"/>
  <c r="BN384" i="1"/>
  <c r="BR384" i="1"/>
  <c r="BL387" i="1"/>
  <c r="BN387" i="1"/>
  <c r="BR387" i="1"/>
  <c r="BK394" i="1"/>
  <c r="BM394" i="1"/>
  <c r="BQ394" i="1"/>
  <c r="BK397" i="1"/>
  <c r="BM397" i="1"/>
  <c r="BQ397" i="1"/>
  <c r="BL400" i="1"/>
  <c r="BN400" i="1"/>
  <c r="BR400" i="1"/>
  <c r="BL403" i="1"/>
  <c r="BN403" i="1"/>
  <c r="BR403" i="1"/>
  <c r="BK410" i="1"/>
  <c r="BM410" i="1"/>
  <c r="BQ410" i="1"/>
  <c r="BL415" i="1"/>
  <c r="BN415" i="1"/>
  <c r="BR415" i="1"/>
  <c r="BK418" i="1"/>
  <c r="BM418" i="1"/>
  <c r="BQ418" i="1"/>
  <c r="BL423" i="1"/>
  <c r="BN423" i="1"/>
  <c r="BR423" i="1"/>
  <c r="BK426" i="1"/>
  <c r="BM426" i="1"/>
  <c r="BQ426" i="1"/>
  <c r="BL431" i="1"/>
  <c r="BN431" i="1"/>
  <c r="BR431" i="1"/>
  <c r="BK434" i="1"/>
  <c r="BM434" i="1"/>
  <c r="BQ434" i="1"/>
  <c r="BL439" i="1"/>
  <c r="BN439" i="1"/>
  <c r="BR439" i="1"/>
  <c r="BK442" i="1"/>
  <c r="BM442" i="1"/>
  <c r="BQ442" i="1"/>
  <c r="BL447" i="1"/>
  <c r="BN447" i="1"/>
  <c r="BR447" i="1"/>
  <c r="BK450" i="1"/>
  <c r="BM450" i="1"/>
  <c r="BQ450" i="1"/>
  <c r="BL455" i="1"/>
  <c r="BN455" i="1"/>
  <c r="BR455" i="1"/>
  <c r="BK458" i="1"/>
  <c r="BM458" i="1"/>
  <c r="BQ458" i="1"/>
  <c r="BL463" i="1"/>
  <c r="BN463" i="1"/>
  <c r="BR463" i="1"/>
  <c r="BK466" i="1"/>
  <c r="BM466" i="1"/>
  <c r="BQ466" i="1"/>
  <c r="BL471" i="1"/>
  <c r="BN471" i="1"/>
  <c r="BR471" i="1"/>
  <c r="BK474" i="1"/>
  <c r="BM474" i="1"/>
  <c r="BQ474" i="1"/>
  <c r="BL479" i="1"/>
  <c r="BN479" i="1"/>
  <c r="BR479" i="1"/>
  <c r="BK482" i="1"/>
  <c r="BM482" i="1"/>
  <c r="BQ482" i="1"/>
  <c r="BL487" i="1"/>
  <c r="BN487" i="1"/>
  <c r="BR487" i="1"/>
  <c r="BK490" i="1"/>
  <c r="BM490" i="1"/>
  <c r="BQ490" i="1"/>
  <c r="BK493" i="1"/>
  <c r="BM493" i="1"/>
  <c r="BQ493" i="1"/>
  <c r="BK497" i="1"/>
  <c r="BM497" i="1"/>
  <c r="BQ497" i="1"/>
  <c r="BK502" i="1"/>
  <c r="BM502" i="1"/>
  <c r="BQ502" i="1"/>
  <c r="BK508" i="1"/>
  <c r="BM508" i="1"/>
  <c r="BQ508" i="1"/>
  <c r="BK514" i="1"/>
  <c r="BM514" i="1"/>
  <c r="BQ514" i="1"/>
  <c r="BK520" i="1"/>
  <c r="BM520" i="1"/>
  <c r="BQ520" i="1"/>
  <c r="BK528" i="1"/>
  <c r="BM528" i="1"/>
  <c r="BQ528" i="1"/>
  <c r="BK536" i="1"/>
  <c r="BM536" i="1"/>
  <c r="BQ536" i="1"/>
  <c r="BK544" i="1"/>
  <c r="BM544" i="1"/>
  <c r="BQ544" i="1"/>
  <c r="BL126" i="1"/>
  <c r="BN126" i="1"/>
  <c r="BR126" i="1"/>
  <c r="BL129" i="1"/>
  <c r="BN129" i="1"/>
  <c r="BR129" i="1"/>
  <c r="BL133" i="1"/>
  <c r="BN133" i="1"/>
  <c r="BR133" i="1"/>
  <c r="BL137" i="1"/>
  <c r="BN137" i="1"/>
  <c r="BR137" i="1"/>
  <c r="BL141" i="1"/>
  <c r="BN141" i="1"/>
  <c r="BR141" i="1"/>
  <c r="BL145" i="1"/>
  <c r="BN145" i="1"/>
  <c r="BR145" i="1"/>
  <c r="BL149" i="1"/>
  <c r="BN149" i="1"/>
  <c r="BR149" i="1"/>
  <c r="BL153" i="1"/>
  <c r="BN153" i="1"/>
  <c r="BR153" i="1"/>
  <c r="BL157" i="1"/>
  <c r="BN157" i="1"/>
  <c r="BR157" i="1"/>
  <c r="BL161" i="1"/>
  <c r="BN161" i="1"/>
  <c r="BR161" i="1"/>
  <c r="BL165" i="1"/>
  <c r="BN165" i="1"/>
  <c r="BR165" i="1"/>
  <c r="BL169" i="1"/>
  <c r="BN169" i="1"/>
  <c r="BR169" i="1"/>
  <c r="BL173" i="1"/>
  <c r="BN173" i="1"/>
  <c r="BR173" i="1"/>
  <c r="BL177" i="1"/>
  <c r="BN177" i="1"/>
  <c r="BR177" i="1"/>
  <c r="BL181" i="1"/>
  <c r="BN181" i="1"/>
  <c r="BR181" i="1"/>
  <c r="BL185" i="1"/>
  <c r="BN185" i="1"/>
  <c r="BR185" i="1"/>
  <c r="BL189" i="1"/>
  <c r="BN189" i="1"/>
  <c r="BR189" i="1"/>
  <c r="BL193" i="1"/>
  <c r="BN193" i="1"/>
  <c r="BR193" i="1"/>
  <c r="BL197" i="1"/>
  <c r="BN197" i="1"/>
  <c r="BR197" i="1"/>
  <c r="BL201" i="1"/>
  <c r="BN201" i="1"/>
  <c r="BR201" i="1"/>
  <c r="BL205" i="1"/>
  <c r="BN205" i="1"/>
  <c r="BR205" i="1"/>
  <c r="BL209" i="1"/>
  <c r="BN209" i="1"/>
  <c r="BR209" i="1"/>
  <c r="BL213" i="1"/>
  <c r="BN213" i="1"/>
  <c r="BR213" i="1"/>
  <c r="BL220" i="1"/>
  <c r="BN220" i="1"/>
  <c r="BR220" i="1"/>
  <c r="BL223" i="1"/>
  <c r="BN223" i="1"/>
  <c r="BR223" i="1"/>
  <c r="BL236" i="1"/>
  <c r="BN236" i="1"/>
  <c r="BR236" i="1"/>
  <c r="BL239" i="1"/>
  <c r="BN239" i="1"/>
  <c r="BR239" i="1"/>
  <c r="BL252" i="1"/>
  <c r="BN252" i="1"/>
  <c r="BR252" i="1"/>
  <c r="BL255" i="1"/>
  <c r="BN255" i="1"/>
  <c r="BR255" i="1"/>
  <c r="BK268" i="1"/>
  <c r="BM268" i="1"/>
  <c r="BQ268" i="1"/>
  <c r="BK269" i="1"/>
  <c r="BM269" i="1"/>
  <c r="BQ269" i="1"/>
  <c r="BL270" i="1"/>
  <c r="BN270" i="1"/>
  <c r="BR270" i="1"/>
  <c r="BL271" i="1"/>
  <c r="BN271" i="1"/>
  <c r="BR271" i="1"/>
  <c r="BL282" i="1"/>
  <c r="BN282" i="1"/>
  <c r="BR282" i="1"/>
  <c r="BL285" i="1"/>
  <c r="BN285" i="1"/>
  <c r="BR285" i="1"/>
  <c r="BL290" i="1"/>
  <c r="BN290" i="1"/>
  <c r="BR290" i="1"/>
  <c r="BL293" i="1"/>
  <c r="BN293" i="1"/>
  <c r="BR293" i="1"/>
  <c r="BL298" i="1"/>
  <c r="BN298" i="1"/>
  <c r="BR298" i="1"/>
  <c r="BL301" i="1"/>
  <c r="BN301" i="1"/>
  <c r="BR301" i="1"/>
  <c r="BL306" i="1"/>
  <c r="BN306" i="1"/>
  <c r="BR306" i="1"/>
  <c r="BL309" i="1"/>
  <c r="BN309" i="1"/>
  <c r="BR309" i="1"/>
  <c r="BL314" i="1"/>
  <c r="BN314" i="1"/>
  <c r="BR314" i="1"/>
  <c r="BL317" i="1"/>
  <c r="BN317" i="1"/>
  <c r="BR317" i="1"/>
  <c r="BL322" i="1"/>
  <c r="BN322" i="1"/>
  <c r="BR322" i="1"/>
  <c r="BL325" i="1"/>
  <c r="BN325" i="1"/>
  <c r="BR325" i="1"/>
  <c r="BL330" i="1"/>
  <c r="BN330" i="1"/>
  <c r="BR330" i="1"/>
  <c r="BK339" i="1"/>
  <c r="BM339" i="1"/>
  <c r="BQ339" i="1"/>
  <c r="BL341" i="1"/>
  <c r="BN341" i="1"/>
  <c r="BR341" i="1"/>
  <c r="BK344" i="1"/>
  <c r="BM344" i="1"/>
  <c r="BQ344" i="1"/>
  <c r="BL346" i="1"/>
  <c r="BN346" i="1"/>
  <c r="BR346" i="1"/>
  <c r="BL348" i="1"/>
  <c r="BN348" i="1"/>
  <c r="BR348" i="1"/>
  <c r="BL350" i="1"/>
  <c r="BN350" i="1"/>
  <c r="BR350" i="1"/>
  <c r="BL352" i="1"/>
  <c r="BN352" i="1"/>
  <c r="BR352" i="1"/>
  <c r="BL354" i="1"/>
  <c r="BN354" i="1"/>
  <c r="BR354" i="1"/>
  <c r="BL356" i="1"/>
  <c r="BN356" i="1"/>
  <c r="BR356" i="1"/>
  <c r="BL358" i="1"/>
  <c r="BN358" i="1"/>
  <c r="BR358" i="1"/>
  <c r="BL360" i="1"/>
  <c r="BN360" i="1"/>
  <c r="BR360" i="1"/>
  <c r="BL362" i="1"/>
  <c r="BN362" i="1"/>
  <c r="BR362" i="1"/>
  <c r="BL365" i="1"/>
  <c r="BN365" i="1"/>
  <c r="BR365" i="1"/>
  <c r="BK372" i="1"/>
  <c r="BM372" i="1"/>
  <c r="BQ372" i="1"/>
  <c r="BK375" i="1"/>
  <c r="BM375" i="1"/>
  <c r="BQ375" i="1"/>
  <c r="BL378" i="1"/>
  <c r="BN378" i="1"/>
  <c r="BR378" i="1"/>
  <c r="BL381" i="1"/>
  <c r="BN381" i="1"/>
  <c r="BR381" i="1"/>
  <c r="BK388" i="1"/>
  <c r="BM388" i="1"/>
  <c r="BQ388" i="1"/>
  <c r="BK391" i="1"/>
  <c r="BM391" i="1"/>
  <c r="BQ391" i="1"/>
  <c r="BL394" i="1"/>
  <c r="BN394" i="1"/>
  <c r="BR394" i="1"/>
  <c r="BL397" i="1"/>
  <c r="BN397" i="1"/>
  <c r="BR397" i="1"/>
  <c r="BK404" i="1"/>
  <c r="BM404" i="1"/>
  <c r="BQ404" i="1"/>
  <c r="BK407" i="1"/>
  <c r="BM407" i="1"/>
  <c r="BQ407" i="1"/>
  <c r="BL410" i="1"/>
  <c r="BN410" i="1"/>
  <c r="BR410" i="1"/>
  <c r="BK413" i="1"/>
  <c r="BM413" i="1"/>
  <c r="BQ413" i="1"/>
  <c r="BL418" i="1"/>
  <c r="BN418" i="1"/>
  <c r="BR418" i="1"/>
  <c r="BK421" i="1"/>
  <c r="BM421" i="1"/>
  <c r="BQ421" i="1"/>
  <c r="BL426" i="1"/>
  <c r="BN426" i="1"/>
  <c r="BR426" i="1"/>
  <c r="BK429" i="1"/>
  <c r="BM429" i="1"/>
  <c r="BQ429" i="1"/>
  <c r="BL434" i="1"/>
  <c r="BN434" i="1"/>
  <c r="BR434" i="1"/>
  <c r="BK437" i="1"/>
  <c r="BM437" i="1"/>
  <c r="BQ437" i="1"/>
  <c r="BL442" i="1"/>
  <c r="BN442" i="1"/>
  <c r="BR442" i="1"/>
  <c r="BK445" i="1"/>
  <c r="BM445" i="1"/>
  <c r="BQ445" i="1"/>
  <c r="BL450" i="1"/>
  <c r="BN450" i="1"/>
  <c r="BR450" i="1"/>
  <c r="BK453" i="1"/>
  <c r="BM453" i="1"/>
  <c r="BQ453" i="1"/>
  <c r="BL458" i="1"/>
  <c r="BN458" i="1"/>
  <c r="BR458" i="1"/>
  <c r="BK461" i="1"/>
  <c r="BM461" i="1"/>
  <c r="BQ461" i="1"/>
  <c r="BL466" i="1"/>
  <c r="BN466" i="1"/>
  <c r="BR466" i="1"/>
  <c r="BK469" i="1"/>
  <c r="BM469" i="1"/>
  <c r="BQ469" i="1"/>
  <c r="BL474" i="1"/>
  <c r="BN474" i="1"/>
  <c r="BR474" i="1"/>
  <c r="BK477" i="1"/>
  <c r="BM477" i="1"/>
  <c r="BQ477" i="1"/>
  <c r="BL482" i="1"/>
  <c r="BN482" i="1"/>
  <c r="BR482" i="1"/>
  <c r="BK485" i="1"/>
  <c r="BM485" i="1"/>
  <c r="BQ485" i="1"/>
  <c r="BL490" i="1"/>
  <c r="BN490" i="1"/>
  <c r="BR490" i="1"/>
  <c r="BL493" i="1"/>
  <c r="BN493" i="1"/>
  <c r="BR493" i="1"/>
  <c r="BK498" i="1"/>
  <c r="BM498" i="1"/>
  <c r="BQ498" i="1"/>
  <c r="BK509" i="1"/>
  <c r="BM509" i="1"/>
  <c r="BQ509" i="1"/>
  <c r="BK521" i="1"/>
  <c r="BM521" i="1"/>
  <c r="BQ521" i="1"/>
  <c r="BK529" i="1"/>
  <c r="BM529" i="1"/>
  <c r="BQ529" i="1"/>
  <c r="BK537" i="1"/>
  <c r="BM537" i="1"/>
  <c r="BQ537" i="1"/>
  <c r="BK545" i="1"/>
  <c r="BM545" i="1"/>
  <c r="BQ545" i="1"/>
  <c r="BL217" i="1"/>
  <c r="BN217" i="1"/>
  <c r="BR217" i="1"/>
  <c r="BL230" i="1"/>
  <c r="BN230" i="1"/>
  <c r="BR230" i="1"/>
  <c r="BL233" i="1"/>
  <c r="BN233" i="1"/>
  <c r="BR233" i="1"/>
  <c r="BL246" i="1"/>
  <c r="BN246" i="1"/>
  <c r="BR246" i="1"/>
  <c r="BL249" i="1"/>
  <c r="BN249" i="1"/>
  <c r="BR249" i="1"/>
  <c r="BK260" i="1"/>
  <c r="BM260" i="1"/>
  <c r="BQ260" i="1"/>
  <c r="BK266" i="1"/>
  <c r="BM266" i="1"/>
  <c r="BQ266" i="1"/>
  <c r="BK267" i="1"/>
  <c r="BM267" i="1"/>
  <c r="BQ267" i="1"/>
  <c r="BL268" i="1"/>
  <c r="BN268" i="1"/>
  <c r="BR268" i="1"/>
  <c r="BL269" i="1"/>
  <c r="BN269" i="1"/>
  <c r="BR269" i="1"/>
  <c r="BK279" i="1"/>
  <c r="BM279" i="1"/>
  <c r="BQ279" i="1"/>
  <c r="BK284" i="1"/>
  <c r="BM284" i="1"/>
  <c r="BQ284" i="1"/>
  <c r="BK287" i="1"/>
  <c r="BM287" i="1"/>
  <c r="BQ287" i="1"/>
  <c r="BK292" i="1"/>
  <c r="BM292" i="1"/>
  <c r="BQ292" i="1"/>
  <c r="BK295" i="1"/>
  <c r="BM295" i="1"/>
  <c r="BQ295" i="1"/>
  <c r="BK300" i="1"/>
  <c r="BM300" i="1"/>
  <c r="BQ300" i="1"/>
  <c r="BK303" i="1"/>
  <c r="BM303" i="1"/>
  <c r="BQ303" i="1"/>
  <c r="BK308" i="1"/>
  <c r="BM308" i="1"/>
  <c r="BQ308" i="1"/>
  <c r="BK311" i="1"/>
  <c r="BM311" i="1"/>
  <c r="BQ311" i="1"/>
  <c r="BK316" i="1"/>
  <c r="BM316" i="1"/>
  <c r="BQ316" i="1"/>
  <c r="BK319" i="1"/>
  <c r="BM319" i="1"/>
  <c r="BQ319" i="1"/>
  <c r="BK324" i="1"/>
  <c r="BM324" i="1"/>
  <c r="BQ324" i="1"/>
  <c r="BK327" i="1"/>
  <c r="BM327" i="1"/>
  <c r="BQ327" i="1"/>
  <c r="BK337" i="1"/>
  <c r="BM337" i="1"/>
  <c r="BQ337" i="1"/>
  <c r="BL339" i="1"/>
  <c r="BN339" i="1"/>
  <c r="BR339" i="1"/>
  <c r="BK342" i="1"/>
  <c r="BM342" i="1"/>
  <c r="BQ342" i="1"/>
  <c r="BL344" i="1"/>
  <c r="BN344" i="1"/>
  <c r="BR344" i="1"/>
  <c r="BK366" i="1"/>
  <c r="BM366" i="1"/>
  <c r="BQ366" i="1"/>
  <c r="BK369" i="1"/>
  <c r="BM369" i="1"/>
  <c r="BQ369" i="1"/>
  <c r="BL372" i="1"/>
  <c r="BN372" i="1"/>
  <c r="BR372" i="1"/>
  <c r="BL375" i="1"/>
  <c r="BN375" i="1"/>
  <c r="BR375" i="1"/>
  <c r="BK382" i="1"/>
  <c r="BM382" i="1"/>
  <c r="BQ382" i="1"/>
  <c r="BK385" i="1"/>
  <c r="BM385" i="1"/>
  <c r="BQ385" i="1"/>
  <c r="BL388" i="1"/>
  <c r="BN388" i="1"/>
  <c r="BR388" i="1"/>
  <c r="BL391" i="1"/>
  <c r="BN391" i="1"/>
  <c r="BR391" i="1"/>
  <c r="BK398" i="1"/>
  <c r="BM398" i="1"/>
  <c r="BQ398" i="1"/>
  <c r="BK401" i="1"/>
  <c r="BM401" i="1"/>
  <c r="BQ401" i="1"/>
  <c r="BL404" i="1"/>
  <c r="BN404" i="1"/>
  <c r="BR404" i="1"/>
  <c r="BL407" i="1"/>
  <c r="BN407" i="1"/>
  <c r="BR407" i="1"/>
  <c r="BL413" i="1"/>
  <c r="BN413" i="1"/>
  <c r="BR413" i="1"/>
  <c r="BK416" i="1"/>
  <c r="BM416" i="1"/>
  <c r="BQ416" i="1"/>
  <c r="BL421" i="1"/>
  <c r="BN421" i="1"/>
  <c r="BR421" i="1"/>
  <c r="BK424" i="1"/>
  <c r="BM424" i="1"/>
  <c r="BQ424" i="1"/>
  <c r="BL429" i="1"/>
  <c r="BN429" i="1"/>
  <c r="BR429" i="1"/>
  <c r="BK432" i="1"/>
  <c r="BM432" i="1"/>
  <c r="BQ432" i="1"/>
  <c r="BL437" i="1"/>
  <c r="BN437" i="1"/>
  <c r="BR437" i="1"/>
  <c r="BK440" i="1"/>
  <c r="BM440" i="1"/>
  <c r="BQ440" i="1"/>
  <c r="BL445" i="1"/>
  <c r="BN445" i="1"/>
  <c r="BR445" i="1"/>
  <c r="BK448" i="1"/>
  <c r="BM448" i="1"/>
  <c r="BQ448" i="1"/>
  <c r="BL453" i="1"/>
  <c r="BN453" i="1"/>
  <c r="BR453" i="1"/>
  <c r="BK456" i="1"/>
  <c r="BM456" i="1"/>
  <c r="BQ456" i="1"/>
  <c r="BL461" i="1"/>
  <c r="BN461" i="1"/>
  <c r="BR461" i="1"/>
  <c r="BK464" i="1"/>
  <c r="BM464" i="1"/>
  <c r="BQ464" i="1"/>
  <c r="BL469" i="1"/>
  <c r="BN469" i="1"/>
  <c r="BR469" i="1"/>
  <c r="BK472" i="1"/>
  <c r="BM472" i="1"/>
  <c r="BQ472" i="1"/>
  <c r="BL477" i="1"/>
  <c r="BN477" i="1"/>
  <c r="BR477" i="1"/>
  <c r="BK480" i="1"/>
  <c r="BM480" i="1"/>
  <c r="BQ480" i="1"/>
  <c r="BL485" i="1"/>
  <c r="BN485" i="1"/>
  <c r="BR485" i="1"/>
  <c r="BK488" i="1"/>
  <c r="BM488" i="1"/>
  <c r="BQ488" i="1"/>
  <c r="BK494" i="1"/>
  <c r="BM494" i="1"/>
  <c r="BQ494" i="1"/>
  <c r="BK504" i="1"/>
  <c r="BM504" i="1"/>
  <c r="BQ504" i="1"/>
  <c r="BK522" i="1"/>
  <c r="BM522" i="1"/>
  <c r="BQ522" i="1"/>
  <c r="BK530" i="1"/>
  <c r="BM530" i="1"/>
  <c r="BQ530" i="1"/>
  <c r="BK538" i="1"/>
  <c r="BM538" i="1"/>
  <c r="BQ538" i="1"/>
  <c r="BK546" i="1"/>
  <c r="BM546" i="1"/>
  <c r="BQ546" i="1"/>
  <c r="BL499" i="1"/>
  <c r="BN499" i="1"/>
  <c r="BR499" i="1"/>
  <c r="BL507" i="1"/>
  <c r="BN507" i="1"/>
  <c r="BR507" i="1"/>
  <c r="BL515" i="1"/>
  <c r="BN515" i="1"/>
  <c r="BR515" i="1"/>
  <c r="BK557" i="1"/>
  <c r="BM557" i="1"/>
  <c r="BQ557" i="1"/>
  <c r="BL560" i="1"/>
  <c r="BN560" i="1"/>
  <c r="BR560" i="1"/>
  <c r="BK565" i="1"/>
  <c r="BM565" i="1"/>
  <c r="BQ565" i="1"/>
  <c r="BL568" i="1"/>
  <c r="BN568" i="1"/>
  <c r="BR568" i="1"/>
  <c r="BK573" i="1"/>
  <c r="BM573" i="1"/>
  <c r="BQ573" i="1"/>
  <c r="BL576" i="1"/>
  <c r="BN576" i="1"/>
  <c r="BR576" i="1"/>
  <c r="BK580" i="1"/>
  <c r="BM580" i="1"/>
  <c r="BQ580" i="1"/>
  <c r="BL582" i="1"/>
  <c r="BN582" i="1"/>
  <c r="BR582" i="1"/>
  <c r="BL586" i="1"/>
  <c r="BN586" i="1"/>
  <c r="BR586" i="1"/>
  <c r="BL590" i="1"/>
  <c r="BN590" i="1"/>
  <c r="BR590" i="1"/>
  <c r="BL594" i="1"/>
  <c r="BN594" i="1"/>
  <c r="BR594" i="1"/>
  <c r="BL598" i="1"/>
  <c r="BN598" i="1"/>
  <c r="BR598" i="1"/>
  <c r="BL602" i="1"/>
  <c r="BN602" i="1"/>
  <c r="BR602" i="1"/>
  <c r="BL606" i="1"/>
  <c r="BN606" i="1"/>
  <c r="BR606" i="1"/>
  <c r="BL610" i="1"/>
  <c r="BN610" i="1"/>
  <c r="BR610" i="1"/>
  <c r="BL614" i="1"/>
  <c r="BN614" i="1"/>
  <c r="BR614" i="1"/>
  <c r="BL618" i="1"/>
  <c r="BN618" i="1"/>
  <c r="BR618" i="1"/>
  <c r="BL622" i="1"/>
  <c r="BN622" i="1"/>
  <c r="BR622" i="1"/>
  <c r="BL626" i="1"/>
  <c r="BN626" i="1"/>
  <c r="BR626" i="1"/>
  <c r="BL630" i="1"/>
  <c r="BN630" i="1"/>
  <c r="BR630" i="1"/>
  <c r="BK634" i="1"/>
  <c r="BM634" i="1"/>
  <c r="BQ634" i="1"/>
  <c r="BL637" i="1"/>
  <c r="BN637" i="1"/>
  <c r="BR637" i="1"/>
  <c r="BL640" i="1"/>
  <c r="BN640" i="1"/>
  <c r="BR640" i="1"/>
  <c r="BL658" i="1"/>
  <c r="BN658" i="1"/>
  <c r="BR658" i="1"/>
  <c r="BL668" i="1"/>
  <c r="BN668" i="1"/>
  <c r="BR668" i="1"/>
  <c r="BK669" i="1"/>
  <c r="BM669" i="1"/>
  <c r="BQ669" i="1"/>
  <c r="BK673" i="1"/>
  <c r="BM673" i="1"/>
  <c r="BQ673" i="1"/>
  <c r="BL678" i="1"/>
  <c r="BN678" i="1"/>
  <c r="BR678" i="1"/>
  <c r="BK679" i="1"/>
  <c r="BM679" i="1"/>
  <c r="BQ679" i="1"/>
  <c r="BL687" i="1"/>
  <c r="BN687" i="1"/>
  <c r="BR687" i="1"/>
  <c r="BL704" i="1"/>
  <c r="BN704" i="1"/>
  <c r="BR704" i="1"/>
  <c r="BK713" i="1"/>
  <c r="BM713" i="1"/>
  <c r="BQ713" i="1"/>
  <c r="BL502" i="1"/>
  <c r="BN502" i="1"/>
  <c r="BR502" i="1"/>
  <c r="BL510" i="1"/>
  <c r="BN510" i="1"/>
  <c r="BR510" i="1"/>
  <c r="BL518" i="1"/>
  <c r="BN518" i="1"/>
  <c r="BR518" i="1"/>
  <c r="BL521" i="1"/>
  <c r="BN521" i="1"/>
  <c r="BR521" i="1"/>
  <c r="BL522" i="1"/>
  <c r="BN522" i="1"/>
  <c r="BR522" i="1"/>
  <c r="BL523" i="1"/>
  <c r="BN523" i="1"/>
  <c r="BR523" i="1"/>
  <c r="BL524" i="1"/>
  <c r="BN524" i="1"/>
  <c r="BR524" i="1"/>
  <c r="BL525" i="1"/>
  <c r="BN525" i="1"/>
  <c r="BR525" i="1"/>
  <c r="BL526" i="1"/>
  <c r="BN526" i="1"/>
  <c r="BR526" i="1"/>
  <c r="BL527" i="1"/>
  <c r="BN527" i="1"/>
  <c r="BR527" i="1"/>
  <c r="BL528" i="1"/>
  <c r="BN528" i="1"/>
  <c r="BR528" i="1"/>
  <c r="BL529" i="1"/>
  <c r="BN529" i="1"/>
  <c r="BR529" i="1"/>
  <c r="BL530" i="1"/>
  <c r="BN530" i="1"/>
  <c r="BR530" i="1"/>
  <c r="BL531" i="1"/>
  <c r="BN531" i="1"/>
  <c r="BR531" i="1"/>
  <c r="BL532" i="1"/>
  <c r="BN532" i="1"/>
  <c r="BR532" i="1"/>
  <c r="BL533" i="1"/>
  <c r="BN533" i="1"/>
  <c r="BR533" i="1"/>
  <c r="BL534" i="1"/>
  <c r="BN534" i="1"/>
  <c r="BR534" i="1"/>
  <c r="BL535" i="1"/>
  <c r="BN535" i="1"/>
  <c r="BR535" i="1"/>
  <c r="BL536" i="1"/>
  <c r="BN536" i="1"/>
  <c r="BR536" i="1"/>
  <c r="BL537" i="1"/>
  <c r="BN537" i="1"/>
  <c r="BR537" i="1"/>
  <c r="BL538" i="1"/>
  <c r="BN538" i="1"/>
  <c r="BR538" i="1"/>
  <c r="BL539" i="1"/>
  <c r="BN539" i="1"/>
  <c r="BR539" i="1"/>
  <c r="BL540" i="1"/>
  <c r="BN540" i="1"/>
  <c r="BR540" i="1"/>
  <c r="BL541" i="1"/>
  <c r="BN541" i="1"/>
  <c r="BR541" i="1"/>
  <c r="BL542" i="1"/>
  <c r="BN542" i="1"/>
  <c r="BR542" i="1"/>
  <c r="BL543" i="1"/>
  <c r="BN543" i="1"/>
  <c r="BR543" i="1"/>
  <c r="BL544" i="1"/>
  <c r="BN544" i="1"/>
  <c r="BR544" i="1"/>
  <c r="BL545" i="1"/>
  <c r="BN545" i="1"/>
  <c r="BR545" i="1"/>
  <c r="BL546" i="1"/>
  <c r="BN546" i="1"/>
  <c r="BR546" i="1"/>
  <c r="BL547" i="1"/>
  <c r="BN547" i="1"/>
  <c r="BR547" i="1"/>
  <c r="BL548" i="1"/>
  <c r="BN548" i="1"/>
  <c r="BR548" i="1"/>
  <c r="BL549" i="1"/>
  <c r="BN549" i="1"/>
  <c r="BR549" i="1"/>
  <c r="BL550" i="1"/>
  <c r="BN550" i="1"/>
  <c r="BR550" i="1"/>
  <c r="BL551" i="1"/>
  <c r="BN551" i="1"/>
  <c r="BR551" i="1"/>
  <c r="BL552" i="1"/>
  <c r="BN552" i="1"/>
  <c r="BR552" i="1"/>
  <c r="BL553" i="1"/>
  <c r="BN553" i="1"/>
  <c r="BR553" i="1"/>
  <c r="BL557" i="1"/>
  <c r="BN557" i="1"/>
  <c r="BR557" i="1"/>
  <c r="BK562" i="1"/>
  <c r="BM562" i="1"/>
  <c r="BQ562" i="1"/>
  <c r="BL565" i="1"/>
  <c r="BN565" i="1"/>
  <c r="BR565" i="1"/>
  <c r="BK570" i="1"/>
  <c r="BM570" i="1"/>
  <c r="BQ570" i="1"/>
  <c r="BL573" i="1"/>
  <c r="BN573" i="1"/>
  <c r="BR573" i="1"/>
  <c r="BK578" i="1"/>
  <c r="BM578" i="1"/>
  <c r="BQ578" i="1"/>
  <c r="BL580" i="1"/>
  <c r="BN580" i="1"/>
  <c r="BR580" i="1"/>
  <c r="BK583" i="1"/>
  <c r="BM583" i="1"/>
  <c r="BQ583" i="1"/>
  <c r="BK587" i="1"/>
  <c r="BM587" i="1"/>
  <c r="BQ587" i="1"/>
  <c r="BK591" i="1"/>
  <c r="BM591" i="1"/>
  <c r="BQ591" i="1"/>
  <c r="BK595" i="1"/>
  <c r="BM595" i="1"/>
  <c r="BQ595" i="1"/>
  <c r="BK599" i="1"/>
  <c r="BM599" i="1"/>
  <c r="BQ599" i="1"/>
  <c r="BK603" i="1"/>
  <c r="BM603" i="1"/>
  <c r="BQ603" i="1"/>
  <c r="BK607" i="1"/>
  <c r="BM607" i="1"/>
  <c r="BQ607" i="1"/>
  <c r="BK611" i="1"/>
  <c r="BM611" i="1"/>
  <c r="BQ611" i="1"/>
  <c r="BK615" i="1"/>
  <c r="BM615" i="1"/>
  <c r="BQ615" i="1"/>
  <c r="BK619" i="1"/>
  <c r="BM619" i="1"/>
  <c r="BQ619" i="1"/>
  <c r="BK623" i="1"/>
  <c r="BM623" i="1"/>
  <c r="BQ623" i="1"/>
  <c r="BK627" i="1"/>
  <c r="BM627" i="1"/>
  <c r="BQ627" i="1"/>
  <c r="BK631" i="1"/>
  <c r="BM631" i="1"/>
  <c r="BQ631" i="1"/>
  <c r="BL634" i="1"/>
  <c r="BN634" i="1"/>
  <c r="BR634" i="1"/>
  <c r="BK644" i="1"/>
  <c r="BM644" i="1"/>
  <c r="BQ644" i="1"/>
  <c r="BK645" i="1"/>
  <c r="BM645" i="1"/>
  <c r="BQ645" i="1"/>
  <c r="BL655" i="1"/>
  <c r="BN655" i="1"/>
  <c r="BR655" i="1"/>
  <c r="BK670" i="1"/>
  <c r="BM670" i="1"/>
  <c r="BQ670" i="1"/>
  <c r="BL673" i="1"/>
  <c r="BN673" i="1"/>
  <c r="BR673" i="1"/>
  <c r="BK680" i="1"/>
  <c r="BM680" i="1"/>
  <c r="BQ680" i="1"/>
  <c r="BK691" i="1"/>
  <c r="BM691" i="1"/>
  <c r="BQ691" i="1"/>
  <c r="BK692" i="1"/>
  <c r="BM692" i="1"/>
  <c r="BQ692" i="1"/>
  <c r="BK702" i="1"/>
  <c r="BM702" i="1"/>
  <c r="BQ702" i="1"/>
  <c r="BL505" i="1"/>
  <c r="BN505" i="1"/>
  <c r="BR505" i="1"/>
  <c r="BL513" i="1"/>
  <c r="BN513" i="1"/>
  <c r="BR513" i="1"/>
  <c r="BK559" i="1"/>
  <c r="BM559" i="1"/>
  <c r="BQ559" i="1"/>
  <c r="BL562" i="1"/>
  <c r="BN562" i="1"/>
  <c r="BR562" i="1"/>
  <c r="BK567" i="1"/>
  <c r="BM567" i="1"/>
  <c r="BQ567" i="1"/>
  <c r="BL570" i="1"/>
  <c r="BN570" i="1"/>
  <c r="BR570" i="1"/>
  <c r="BK575" i="1"/>
  <c r="BM575" i="1"/>
  <c r="BQ575" i="1"/>
  <c r="BL578" i="1"/>
  <c r="BN578" i="1"/>
  <c r="BR578" i="1"/>
  <c r="BL583" i="1"/>
  <c r="BN583" i="1"/>
  <c r="BR583" i="1"/>
  <c r="BL587" i="1"/>
  <c r="BN587" i="1"/>
  <c r="BR587" i="1"/>
  <c r="BL591" i="1"/>
  <c r="BN591" i="1"/>
  <c r="BR591" i="1"/>
  <c r="BL595" i="1"/>
  <c r="BN595" i="1"/>
  <c r="BR595" i="1"/>
  <c r="BL599" i="1"/>
  <c r="BN599" i="1"/>
  <c r="BR599" i="1"/>
  <c r="BL603" i="1"/>
  <c r="BN603" i="1"/>
  <c r="BR603" i="1"/>
  <c r="BL607" i="1"/>
  <c r="BN607" i="1"/>
  <c r="BR607" i="1"/>
  <c r="BL611" i="1"/>
  <c r="BN611" i="1"/>
  <c r="BR611" i="1"/>
  <c r="BL615" i="1"/>
  <c r="BN615" i="1"/>
  <c r="BR615" i="1"/>
  <c r="BL619" i="1"/>
  <c r="BN619" i="1"/>
  <c r="BR619" i="1"/>
  <c r="BL623" i="1"/>
  <c r="BN623" i="1"/>
  <c r="BR623" i="1"/>
  <c r="BL627" i="1"/>
  <c r="BN627" i="1"/>
  <c r="BR627" i="1"/>
  <c r="BL631" i="1"/>
  <c r="BN631" i="1"/>
  <c r="BR631" i="1"/>
  <c r="BK635" i="1"/>
  <c r="BM635" i="1"/>
  <c r="BQ635" i="1"/>
  <c r="BK638" i="1"/>
  <c r="BM638" i="1"/>
  <c r="BQ638" i="1"/>
  <c r="BL641" i="1"/>
  <c r="BN641" i="1"/>
  <c r="BR641" i="1"/>
  <c r="BL644" i="1"/>
  <c r="BN644" i="1"/>
  <c r="BR644" i="1"/>
  <c r="BL645" i="1"/>
  <c r="BN645" i="1"/>
  <c r="BR645" i="1"/>
  <c r="BK646" i="1"/>
  <c r="BM646" i="1"/>
  <c r="BQ646" i="1"/>
  <c r="BK647" i="1"/>
  <c r="BM647" i="1"/>
  <c r="BQ647" i="1"/>
  <c r="BK659" i="1"/>
  <c r="BM659" i="1"/>
  <c r="BQ659" i="1"/>
  <c r="BK660" i="1"/>
  <c r="BM660" i="1"/>
  <c r="BQ660" i="1"/>
  <c r="BK674" i="1"/>
  <c r="BM674" i="1"/>
  <c r="BQ674" i="1"/>
  <c r="BL683" i="1"/>
  <c r="BN683" i="1"/>
  <c r="BR683" i="1"/>
  <c r="BL688" i="1"/>
  <c r="BN688" i="1"/>
  <c r="BR688" i="1"/>
  <c r="BL691" i="1"/>
  <c r="BN691" i="1"/>
  <c r="BR691" i="1"/>
  <c r="BL692" i="1"/>
  <c r="BN692" i="1"/>
  <c r="BR692" i="1"/>
  <c r="BK696" i="1"/>
  <c r="BM696" i="1"/>
  <c r="BQ696" i="1"/>
  <c r="BK705" i="1"/>
  <c r="BM705" i="1"/>
  <c r="BQ705" i="1"/>
  <c r="BK708" i="1"/>
  <c r="BM708" i="1"/>
  <c r="BQ708" i="1"/>
  <c r="BL500" i="1"/>
  <c r="BN500" i="1"/>
  <c r="BR500" i="1"/>
  <c r="BL508" i="1"/>
  <c r="BN508" i="1"/>
  <c r="BR508" i="1"/>
  <c r="BL516" i="1"/>
  <c r="BN516" i="1"/>
  <c r="BR516" i="1"/>
  <c r="BK556" i="1"/>
  <c r="BM556" i="1"/>
  <c r="BQ556" i="1"/>
  <c r="BL559" i="1"/>
  <c r="BN559" i="1"/>
  <c r="BR559" i="1"/>
  <c r="BK564" i="1"/>
  <c r="BM564" i="1"/>
  <c r="BQ564" i="1"/>
  <c r="BL567" i="1"/>
  <c r="BN567" i="1"/>
  <c r="BR567" i="1"/>
  <c r="BK572" i="1"/>
  <c r="BM572" i="1"/>
  <c r="BQ572" i="1"/>
  <c r="BL575" i="1"/>
  <c r="BN575" i="1"/>
  <c r="BR575" i="1"/>
  <c r="BK581" i="1"/>
  <c r="BM581" i="1"/>
  <c r="BQ581" i="1"/>
  <c r="BK584" i="1"/>
  <c r="BM584" i="1"/>
  <c r="BQ584" i="1"/>
  <c r="BK588" i="1"/>
  <c r="BM588" i="1"/>
  <c r="BQ588" i="1"/>
  <c r="BK592" i="1"/>
  <c r="BM592" i="1"/>
  <c r="BQ592" i="1"/>
  <c r="BK596" i="1"/>
  <c r="BM596" i="1"/>
  <c r="BQ596" i="1"/>
  <c r="BK600" i="1"/>
  <c r="BM600" i="1"/>
  <c r="BQ600" i="1"/>
  <c r="BK604" i="1"/>
  <c r="BM604" i="1"/>
  <c r="BQ604" i="1"/>
  <c r="BK608" i="1"/>
  <c r="BM608" i="1"/>
  <c r="BQ608" i="1"/>
  <c r="BK612" i="1"/>
  <c r="BM612" i="1"/>
  <c r="BQ612" i="1"/>
  <c r="BK616" i="1"/>
  <c r="BM616" i="1"/>
  <c r="BQ616" i="1"/>
  <c r="BK620" i="1"/>
  <c r="BM620" i="1"/>
  <c r="BQ620" i="1"/>
  <c r="BK624" i="1"/>
  <c r="BM624" i="1"/>
  <c r="BQ624" i="1"/>
  <c r="BK628" i="1"/>
  <c r="BM628" i="1"/>
  <c r="BQ628" i="1"/>
  <c r="BL635" i="1"/>
  <c r="BN635" i="1"/>
  <c r="BR635" i="1"/>
  <c r="BL638" i="1"/>
  <c r="BN638" i="1"/>
  <c r="BR638" i="1"/>
  <c r="BL646" i="1"/>
  <c r="BN646" i="1"/>
  <c r="BR646" i="1"/>
  <c r="BK648" i="1"/>
  <c r="BM648" i="1"/>
  <c r="BQ648" i="1"/>
  <c r="BL656" i="1"/>
  <c r="BN656" i="1"/>
  <c r="BR656" i="1"/>
  <c r="BL659" i="1"/>
  <c r="BN659" i="1"/>
  <c r="BR659" i="1"/>
  <c r="BL660" i="1"/>
  <c r="BN660" i="1"/>
  <c r="BR660" i="1"/>
  <c r="BK661" i="1"/>
  <c r="BM661" i="1"/>
  <c r="BQ661" i="1"/>
  <c r="BL674" i="1"/>
  <c r="BN674" i="1"/>
  <c r="BR674" i="1"/>
  <c r="BK693" i="1"/>
  <c r="BM693" i="1"/>
  <c r="BQ693" i="1"/>
  <c r="BL696" i="1"/>
  <c r="BN696" i="1"/>
  <c r="BR696" i="1"/>
  <c r="BL708" i="1"/>
  <c r="BN708" i="1"/>
  <c r="BR708" i="1"/>
  <c r="BL714" i="1"/>
  <c r="BN714" i="1"/>
  <c r="BR714" i="1"/>
  <c r="BL503" i="1"/>
  <c r="BN503" i="1"/>
  <c r="BR503" i="1"/>
  <c r="BL511" i="1"/>
  <c r="BN511" i="1"/>
  <c r="BR511" i="1"/>
  <c r="BL519" i="1"/>
  <c r="BN519" i="1"/>
  <c r="BR519" i="1"/>
  <c r="BL556" i="1"/>
  <c r="BN556" i="1"/>
  <c r="BR556" i="1"/>
  <c r="BK561" i="1"/>
  <c r="BM561" i="1"/>
  <c r="BQ561" i="1"/>
  <c r="BL564" i="1"/>
  <c r="BN564" i="1"/>
  <c r="BR564" i="1"/>
  <c r="BK569" i="1"/>
  <c r="BM569" i="1"/>
  <c r="BQ569" i="1"/>
  <c r="BL572" i="1"/>
  <c r="BN572" i="1"/>
  <c r="BR572" i="1"/>
  <c r="BK577" i="1"/>
  <c r="BM577" i="1"/>
  <c r="BQ577" i="1"/>
  <c r="BK579" i="1"/>
  <c r="BM579" i="1"/>
  <c r="BQ579" i="1"/>
  <c r="BL581" i="1"/>
  <c r="BN581" i="1"/>
  <c r="BR581" i="1"/>
  <c r="BL584" i="1"/>
  <c r="BN584" i="1"/>
  <c r="BR584" i="1"/>
  <c r="BL588" i="1"/>
  <c r="BN588" i="1"/>
  <c r="BR588" i="1"/>
  <c r="BL592" i="1"/>
  <c r="BN592" i="1"/>
  <c r="BR592" i="1"/>
  <c r="BL596" i="1"/>
  <c r="BN596" i="1"/>
  <c r="BR596" i="1"/>
  <c r="BL600" i="1"/>
  <c r="BN600" i="1"/>
  <c r="BR600" i="1"/>
  <c r="BL604" i="1"/>
  <c r="BN604" i="1"/>
  <c r="BR604" i="1"/>
  <c r="BL608" i="1"/>
  <c r="BN608" i="1"/>
  <c r="BR608" i="1"/>
  <c r="BL612" i="1"/>
  <c r="BN612" i="1"/>
  <c r="BR612" i="1"/>
  <c r="BL616" i="1"/>
  <c r="BN616" i="1"/>
  <c r="BR616" i="1"/>
  <c r="BL620" i="1"/>
  <c r="BN620" i="1"/>
  <c r="BR620" i="1"/>
  <c r="BL624" i="1"/>
  <c r="BN624" i="1"/>
  <c r="BR624" i="1"/>
  <c r="BL628" i="1"/>
  <c r="BN628" i="1"/>
  <c r="BR628" i="1"/>
  <c r="BK632" i="1"/>
  <c r="BM632" i="1"/>
  <c r="BQ632" i="1"/>
  <c r="BK642" i="1"/>
  <c r="BM642" i="1"/>
  <c r="BQ642" i="1"/>
  <c r="BL651" i="1"/>
  <c r="BN651" i="1"/>
  <c r="BR651" i="1"/>
  <c r="BL661" i="1"/>
  <c r="BN661" i="1"/>
  <c r="BR661" i="1"/>
  <c r="BK662" i="1"/>
  <c r="BM662" i="1"/>
  <c r="BQ662" i="1"/>
  <c r="BK663" i="1"/>
  <c r="BM663" i="1"/>
  <c r="BQ663" i="1"/>
  <c r="BL671" i="1"/>
  <c r="BN671" i="1"/>
  <c r="BR671" i="1"/>
  <c r="BL684" i="1"/>
  <c r="BN684" i="1"/>
  <c r="BR684" i="1"/>
  <c r="BK685" i="1"/>
  <c r="BM685" i="1"/>
  <c r="BQ685" i="1"/>
  <c r="BK689" i="1"/>
  <c r="BM689" i="1"/>
  <c r="BQ689" i="1"/>
  <c r="BK700" i="1"/>
  <c r="BM700" i="1"/>
  <c r="BQ700" i="1"/>
  <c r="BK706" i="1"/>
  <c r="BM706" i="1"/>
  <c r="BQ706" i="1"/>
  <c r="BL497" i="1"/>
  <c r="BN497" i="1"/>
  <c r="BR497" i="1"/>
  <c r="BL506" i="1"/>
  <c r="BN506" i="1"/>
  <c r="BR506" i="1"/>
  <c r="BL514" i="1"/>
  <c r="BN514" i="1"/>
  <c r="BR514" i="1"/>
  <c r="BK558" i="1"/>
  <c r="BM558" i="1"/>
  <c r="BQ558" i="1"/>
  <c r="BL561" i="1"/>
  <c r="BN561" i="1"/>
  <c r="BR561" i="1"/>
  <c r="BK566" i="1"/>
  <c r="BM566" i="1"/>
  <c r="BQ566" i="1"/>
  <c r="BL569" i="1"/>
  <c r="BN569" i="1"/>
  <c r="BR569" i="1"/>
  <c r="BK574" i="1"/>
  <c r="BM574" i="1"/>
  <c r="BQ574" i="1"/>
  <c r="BL577" i="1"/>
  <c r="BN577" i="1"/>
  <c r="BR577" i="1"/>
  <c r="BL579" i="1"/>
  <c r="BN579" i="1"/>
  <c r="BR579" i="1"/>
  <c r="BK585" i="1"/>
  <c r="BM585" i="1"/>
  <c r="BQ585" i="1"/>
  <c r="BK589" i="1"/>
  <c r="BM589" i="1"/>
  <c r="BQ589" i="1"/>
  <c r="BK593" i="1"/>
  <c r="BM593" i="1"/>
  <c r="BQ593" i="1"/>
  <c r="BK597" i="1"/>
  <c r="BM597" i="1"/>
  <c r="BQ597" i="1"/>
  <c r="BK601" i="1"/>
  <c r="BM601" i="1"/>
  <c r="BQ601" i="1"/>
  <c r="BK605" i="1"/>
  <c r="BM605" i="1"/>
  <c r="BQ605" i="1"/>
  <c r="BK609" i="1"/>
  <c r="BM609" i="1"/>
  <c r="BQ609" i="1"/>
  <c r="BK613" i="1"/>
  <c r="BM613" i="1"/>
  <c r="BQ613" i="1"/>
  <c r="BK617" i="1"/>
  <c r="BM617" i="1"/>
  <c r="BQ617" i="1"/>
  <c r="BK621" i="1"/>
  <c r="BM621" i="1"/>
  <c r="BQ621" i="1"/>
  <c r="BK625" i="1"/>
  <c r="BM625" i="1"/>
  <c r="BQ625" i="1"/>
  <c r="BK629" i="1"/>
  <c r="BM629" i="1"/>
  <c r="BQ629" i="1"/>
  <c r="BL632" i="1"/>
  <c r="BN632" i="1"/>
  <c r="BR632" i="1"/>
  <c r="BK633" i="1"/>
  <c r="BM633" i="1"/>
  <c r="BQ633" i="1"/>
  <c r="BK636" i="1"/>
  <c r="BM636" i="1"/>
  <c r="BQ636" i="1"/>
  <c r="BL639" i="1"/>
  <c r="BN639" i="1"/>
  <c r="BR639" i="1"/>
  <c r="BL642" i="1"/>
  <c r="BN642" i="1"/>
  <c r="BR642" i="1"/>
  <c r="BK657" i="1"/>
  <c r="BM657" i="1"/>
  <c r="BQ657" i="1"/>
  <c r="BL662" i="1"/>
  <c r="BN662" i="1"/>
  <c r="BR662" i="1"/>
  <c r="BK664" i="1"/>
  <c r="BM664" i="1"/>
  <c r="BQ664" i="1"/>
  <c r="BK675" i="1"/>
  <c r="BM675" i="1"/>
  <c r="BQ675" i="1"/>
  <c r="BK676" i="1"/>
  <c r="BM676" i="1"/>
  <c r="BQ676" i="1"/>
  <c r="BK686" i="1"/>
  <c r="BM686" i="1"/>
  <c r="BQ686" i="1"/>
  <c r="BL689" i="1"/>
  <c r="BN689" i="1"/>
  <c r="BR689" i="1"/>
  <c r="BK694" i="1"/>
  <c r="BM694" i="1"/>
  <c r="BQ694" i="1"/>
  <c r="BK697" i="1"/>
  <c r="BM697" i="1"/>
  <c r="BQ697" i="1"/>
  <c r="BL700" i="1"/>
  <c r="BN700" i="1"/>
  <c r="BR700" i="1"/>
  <c r="BK709" i="1"/>
  <c r="BM709" i="1"/>
  <c r="BQ709" i="1"/>
  <c r="BK712" i="1"/>
  <c r="BM712" i="1"/>
  <c r="BQ712" i="1"/>
  <c r="BL501" i="1"/>
  <c r="BN501" i="1"/>
  <c r="BR501" i="1"/>
  <c r="BL509" i="1"/>
  <c r="BN509" i="1"/>
  <c r="BR509" i="1"/>
  <c r="BL517" i="1"/>
  <c r="BN517" i="1"/>
  <c r="BR517" i="1"/>
  <c r="BK554" i="1"/>
  <c r="BM554" i="1"/>
  <c r="BQ554" i="1"/>
  <c r="BL555" i="1"/>
  <c r="BN555" i="1"/>
  <c r="BR555" i="1"/>
  <c r="BL558" i="1"/>
  <c r="BN558" i="1"/>
  <c r="BR558" i="1"/>
  <c r="BK563" i="1"/>
  <c r="BM563" i="1"/>
  <c r="BQ563" i="1"/>
  <c r="BL566" i="1"/>
  <c r="BN566" i="1"/>
  <c r="BR566" i="1"/>
  <c r="BK571" i="1"/>
  <c r="BM571" i="1"/>
  <c r="BQ571" i="1"/>
  <c r="BL574" i="1"/>
  <c r="BN574" i="1"/>
  <c r="BR574" i="1"/>
  <c r="BL585" i="1"/>
  <c r="BN585" i="1"/>
  <c r="BR585" i="1"/>
  <c r="BL589" i="1"/>
  <c r="BN589" i="1"/>
  <c r="BR589" i="1"/>
  <c r="BL593" i="1"/>
  <c r="BN593" i="1"/>
  <c r="BR593" i="1"/>
  <c r="BL597" i="1"/>
  <c r="BN597" i="1"/>
  <c r="BR597" i="1"/>
  <c r="BL601" i="1"/>
  <c r="BN601" i="1"/>
  <c r="BR601" i="1"/>
  <c r="BL605" i="1"/>
  <c r="BN605" i="1"/>
  <c r="BR605" i="1"/>
  <c r="BL609" i="1"/>
  <c r="BN609" i="1"/>
  <c r="BR609" i="1"/>
  <c r="BL613" i="1"/>
  <c r="BN613" i="1"/>
  <c r="BR613" i="1"/>
  <c r="BL617" i="1"/>
  <c r="BN617" i="1"/>
  <c r="BR617" i="1"/>
  <c r="BL621" i="1"/>
  <c r="BN621" i="1"/>
  <c r="BR621" i="1"/>
  <c r="BL625" i="1"/>
  <c r="BN625" i="1"/>
  <c r="BR625" i="1"/>
  <c r="BL629" i="1"/>
  <c r="BN629" i="1"/>
  <c r="BR629" i="1"/>
  <c r="BL633" i="1"/>
  <c r="BN633" i="1"/>
  <c r="BR633" i="1"/>
  <c r="BL636" i="1"/>
  <c r="BN636" i="1"/>
  <c r="BR636" i="1"/>
  <c r="BL652" i="1"/>
  <c r="BN652" i="1"/>
  <c r="BR652" i="1"/>
  <c r="BK653" i="1"/>
  <c r="BM653" i="1"/>
  <c r="BQ653" i="1"/>
  <c r="BK654" i="1"/>
  <c r="BM654" i="1"/>
  <c r="BQ654" i="1"/>
  <c r="BL657" i="1"/>
  <c r="BN657" i="1"/>
  <c r="BR657" i="1"/>
  <c r="BL667" i="1"/>
  <c r="BN667" i="1"/>
  <c r="BR667" i="1"/>
  <c r="BL672" i="1"/>
  <c r="BN672" i="1"/>
  <c r="BR672" i="1"/>
  <c r="BL675" i="1"/>
  <c r="BN675" i="1"/>
  <c r="BR675" i="1"/>
  <c r="BL676" i="1"/>
  <c r="BN676" i="1"/>
  <c r="BR676" i="1"/>
  <c r="BK677" i="1"/>
  <c r="BM677" i="1"/>
  <c r="BQ677" i="1"/>
  <c r="BK690" i="1"/>
  <c r="BM690" i="1"/>
  <c r="BQ690" i="1"/>
  <c r="BL712" i="1"/>
  <c r="BN712" i="1"/>
  <c r="BR712" i="1"/>
  <c r="BL504" i="1"/>
  <c r="BN504" i="1"/>
  <c r="BR504" i="1"/>
  <c r="BL512" i="1"/>
  <c r="BN512" i="1"/>
  <c r="BR512" i="1"/>
  <c r="BL520" i="1"/>
  <c r="BN520" i="1"/>
  <c r="BR520" i="1"/>
  <c r="BL554" i="1"/>
  <c r="BN554" i="1"/>
  <c r="BR554" i="1"/>
  <c r="BK560" i="1"/>
  <c r="BM560" i="1"/>
  <c r="BQ560" i="1"/>
  <c r="BL563" i="1"/>
  <c r="BN563" i="1"/>
  <c r="BR563" i="1"/>
  <c r="BK568" i="1"/>
  <c r="BM568" i="1"/>
  <c r="BQ568" i="1"/>
  <c r="BL571" i="1"/>
  <c r="BN571" i="1"/>
  <c r="BR571" i="1"/>
  <c r="BK576" i="1"/>
  <c r="BM576" i="1"/>
  <c r="BQ576" i="1"/>
  <c r="BK582" i="1"/>
  <c r="BM582" i="1"/>
  <c r="BQ582" i="1"/>
  <c r="BK586" i="1"/>
  <c r="BM586" i="1"/>
  <c r="BQ586" i="1"/>
  <c r="BK590" i="1"/>
  <c r="BM590" i="1"/>
  <c r="BQ590" i="1"/>
  <c r="BK594" i="1"/>
  <c r="BM594" i="1"/>
  <c r="BQ594" i="1"/>
  <c r="BK598" i="1"/>
  <c r="BM598" i="1"/>
  <c r="BQ598" i="1"/>
  <c r="BK602" i="1"/>
  <c r="BM602" i="1"/>
  <c r="BQ602" i="1"/>
  <c r="BK606" i="1"/>
  <c r="BM606" i="1"/>
  <c r="BQ606" i="1"/>
  <c r="BK610" i="1"/>
  <c r="BM610" i="1"/>
  <c r="BQ610" i="1"/>
  <c r="BK614" i="1"/>
  <c r="BM614" i="1"/>
  <c r="BQ614" i="1"/>
  <c r="BK618" i="1"/>
  <c r="BM618" i="1"/>
  <c r="BQ618" i="1"/>
  <c r="BK622" i="1"/>
  <c r="BM622" i="1"/>
  <c r="BQ622" i="1"/>
  <c r="BK626" i="1"/>
  <c r="BM626" i="1"/>
  <c r="BQ626" i="1"/>
  <c r="BK630" i="1"/>
  <c r="BM630" i="1"/>
  <c r="BQ630" i="1"/>
  <c r="BK640" i="1"/>
  <c r="BM640" i="1"/>
  <c r="BQ640" i="1"/>
  <c r="BL643" i="1"/>
  <c r="BN643" i="1"/>
  <c r="BR643" i="1"/>
  <c r="BK658" i="1"/>
  <c r="BM658" i="1"/>
  <c r="BQ658" i="1"/>
  <c r="BL677" i="1"/>
  <c r="BN677" i="1"/>
  <c r="BR677" i="1"/>
  <c r="BK678" i="1"/>
  <c r="BM678" i="1"/>
  <c r="BQ678" i="1"/>
  <c r="BL690" i="1"/>
  <c r="BN690" i="1"/>
  <c r="BR690" i="1"/>
  <c r="BK698" i="1"/>
  <c r="BM698" i="1"/>
  <c r="BQ698" i="1"/>
  <c r="BK701" i="1"/>
  <c r="BM701" i="1"/>
  <c r="BQ701" i="1"/>
  <c r="BK704" i="1"/>
  <c r="BM704" i="1"/>
  <c r="BQ704" i="1"/>
  <c r="BK710" i="1"/>
  <c r="BM710" i="1"/>
  <c r="BQ710" i="1"/>
  <c r="BK732" i="1"/>
  <c r="BM732" i="1"/>
  <c r="BQ732" i="1"/>
  <c r="BL733" i="1"/>
  <c r="BN733" i="1"/>
  <c r="BR733" i="1"/>
  <c r="BK739" i="1"/>
  <c r="BM739" i="1"/>
  <c r="BQ739" i="1"/>
  <c r="BK748" i="1"/>
  <c r="BM748" i="1"/>
  <c r="BQ748" i="1"/>
  <c r="BL749" i="1"/>
  <c r="BN749" i="1"/>
  <c r="BR749" i="1"/>
  <c r="BK754" i="1"/>
  <c r="BM754" i="1"/>
  <c r="BQ754" i="1"/>
  <c r="BL755" i="1"/>
  <c r="BN755" i="1"/>
  <c r="BR755" i="1"/>
  <c r="BK761" i="1"/>
  <c r="BM761" i="1"/>
  <c r="BQ761" i="1"/>
  <c r="BK775" i="1"/>
  <c r="BM775" i="1"/>
  <c r="BQ775" i="1"/>
  <c r="BL781" i="1"/>
  <c r="BN781" i="1"/>
  <c r="BR781" i="1"/>
  <c r="BK782" i="1"/>
  <c r="BM782" i="1"/>
  <c r="BQ782" i="1"/>
  <c r="BK791" i="1"/>
  <c r="BM791" i="1"/>
  <c r="BQ791" i="1"/>
  <c r="BL797" i="1"/>
  <c r="BN797" i="1"/>
  <c r="BR797" i="1"/>
  <c r="BK798" i="1"/>
  <c r="BM798" i="1"/>
  <c r="BQ798" i="1"/>
  <c r="BK807" i="1"/>
  <c r="BM807" i="1"/>
  <c r="BQ807" i="1"/>
  <c r="BL813" i="1"/>
  <c r="BN813" i="1"/>
  <c r="BR813" i="1"/>
  <c r="BK814" i="1"/>
  <c r="BM814" i="1"/>
  <c r="BQ814" i="1"/>
  <c r="BL819" i="1"/>
  <c r="BN819" i="1"/>
  <c r="BR819" i="1"/>
  <c r="BK820" i="1"/>
  <c r="BM820" i="1"/>
  <c r="BQ820" i="1"/>
  <c r="BK825" i="1"/>
  <c r="BM825" i="1"/>
  <c r="BQ825" i="1"/>
  <c r="BK832" i="1"/>
  <c r="BM832" i="1"/>
  <c r="BQ832" i="1"/>
  <c r="BK841" i="1"/>
  <c r="BM841" i="1"/>
  <c r="BQ841" i="1"/>
  <c r="BK847" i="1"/>
  <c r="BM847" i="1"/>
  <c r="BQ847" i="1"/>
  <c r="BK850" i="1"/>
  <c r="BM850" i="1"/>
  <c r="BQ850" i="1"/>
  <c r="BK855" i="1"/>
  <c r="BM855" i="1"/>
  <c r="BQ855" i="1"/>
  <c r="BK858" i="1"/>
  <c r="BM858" i="1"/>
  <c r="BQ858" i="1"/>
  <c r="BK867" i="1"/>
  <c r="BM867" i="1"/>
  <c r="BQ867" i="1"/>
  <c r="BK869" i="1"/>
  <c r="BM869" i="1"/>
  <c r="BQ869" i="1"/>
  <c r="BK871" i="1"/>
  <c r="BM871" i="1"/>
  <c r="BQ871" i="1"/>
  <c r="BK873" i="1"/>
  <c r="BM873" i="1"/>
  <c r="BQ873" i="1"/>
  <c r="BK875" i="1"/>
  <c r="BM875" i="1"/>
  <c r="BQ875" i="1"/>
  <c r="BK877" i="1"/>
  <c r="BM877" i="1"/>
  <c r="BQ877" i="1"/>
  <c r="BK879" i="1"/>
  <c r="BM879" i="1"/>
  <c r="BQ879" i="1"/>
  <c r="BK881" i="1"/>
  <c r="BM881" i="1"/>
  <c r="BQ881" i="1"/>
  <c r="BK883" i="1"/>
  <c r="BM883" i="1"/>
  <c r="BQ883" i="1"/>
  <c r="BK885" i="1"/>
  <c r="BM885" i="1"/>
  <c r="BQ885" i="1"/>
  <c r="BK887" i="1"/>
  <c r="BM887" i="1"/>
  <c r="BQ887" i="1"/>
  <c r="BK889" i="1"/>
  <c r="BM889" i="1"/>
  <c r="BQ889" i="1"/>
  <c r="BK898" i="1"/>
  <c r="BM898" i="1"/>
  <c r="BQ898" i="1"/>
  <c r="BK912" i="1"/>
  <c r="BM912" i="1"/>
  <c r="BQ912" i="1"/>
  <c r="BK926" i="1"/>
  <c r="BM926" i="1"/>
  <c r="BQ926" i="1"/>
  <c r="BK931" i="1"/>
  <c r="BM931" i="1"/>
  <c r="BQ931" i="1"/>
  <c r="BK936" i="1"/>
  <c r="BM936" i="1"/>
  <c r="BQ936" i="1"/>
  <c r="BK944" i="1"/>
  <c r="BM944" i="1"/>
  <c r="BQ944" i="1"/>
  <c r="BK952" i="1"/>
  <c r="BM952" i="1"/>
  <c r="BQ952" i="1"/>
  <c r="BK959" i="1"/>
  <c r="BM959" i="1"/>
  <c r="BQ959" i="1"/>
  <c r="BL715" i="1"/>
  <c r="BN715" i="1"/>
  <c r="BR715" i="1"/>
  <c r="BK729" i="1"/>
  <c r="BM729" i="1"/>
  <c r="BQ729" i="1"/>
  <c r="BK738" i="1"/>
  <c r="BM738" i="1"/>
  <c r="BQ738" i="1"/>
  <c r="BL739" i="1"/>
  <c r="BN739" i="1"/>
  <c r="BR739" i="1"/>
  <c r="BK745" i="1"/>
  <c r="BM745" i="1"/>
  <c r="BQ745" i="1"/>
  <c r="BK751" i="1"/>
  <c r="BM751" i="1"/>
  <c r="BQ751" i="1"/>
  <c r="BK760" i="1"/>
  <c r="BM760" i="1"/>
  <c r="BQ760" i="1"/>
  <c r="BL761" i="1"/>
  <c r="BN761" i="1"/>
  <c r="BR761" i="1"/>
  <c r="BK767" i="1"/>
  <c r="BM767" i="1"/>
  <c r="BQ767" i="1"/>
  <c r="BK769" i="1"/>
  <c r="BM769" i="1"/>
  <c r="BQ769" i="1"/>
  <c r="BK771" i="1"/>
  <c r="BM771" i="1"/>
  <c r="BQ771" i="1"/>
  <c r="BK773" i="1"/>
  <c r="BM773" i="1"/>
  <c r="BQ773" i="1"/>
  <c r="BL775" i="1"/>
  <c r="BN775" i="1"/>
  <c r="BR775" i="1"/>
  <c r="BK776" i="1"/>
  <c r="BM776" i="1"/>
  <c r="BQ776" i="1"/>
  <c r="BK785" i="1"/>
  <c r="BM785" i="1"/>
  <c r="BQ785" i="1"/>
  <c r="BL791" i="1"/>
  <c r="BN791" i="1"/>
  <c r="BR791" i="1"/>
  <c r="BK792" i="1"/>
  <c r="BM792" i="1"/>
  <c r="BQ792" i="1"/>
  <c r="BK801" i="1"/>
  <c r="BM801" i="1"/>
  <c r="BQ801" i="1"/>
  <c r="BL807" i="1"/>
  <c r="BN807" i="1"/>
  <c r="BR807" i="1"/>
  <c r="BK808" i="1"/>
  <c r="BM808" i="1"/>
  <c r="BQ808" i="1"/>
  <c r="BK817" i="1"/>
  <c r="BM817" i="1"/>
  <c r="BQ817" i="1"/>
  <c r="BL825" i="1"/>
  <c r="BN825" i="1"/>
  <c r="BR825" i="1"/>
  <c r="BK826" i="1"/>
  <c r="BM826" i="1"/>
  <c r="BQ826" i="1"/>
  <c r="BK835" i="1"/>
  <c r="BM835" i="1"/>
  <c r="BQ835" i="1"/>
  <c r="BK842" i="1"/>
  <c r="BM842" i="1"/>
  <c r="BQ842" i="1"/>
  <c r="BK865" i="1"/>
  <c r="BM865" i="1"/>
  <c r="BQ865" i="1"/>
  <c r="BK891" i="1"/>
  <c r="BM891" i="1"/>
  <c r="BQ891" i="1"/>
  <c r="BK900" i="1"/>
  <c r="BM900" i="1"/>
  <c r="BQ900" i="1"/>
  <c r="BK913" i="1"/>
  <c r="BM913" i="1"/>
  <c r="BQ913" i="1"/>
  <c r="BK922" i="1"/>
  <c r="BM922" i="1"/>
  <c r="BQ922" i="1"/>
  <c r="BK937" i="1"/>
  <c r="BM937" i="1"/>
  <c r="BQ937" i="1"/>
  <c r="BK945" i="1"/>
  <c r="BM945" i="1"/>
  <c r="BQ945" i="1"/>
  <c r="BK953" i="1"/>
  <c r="BM953" i="1"/>
  <c r="BQ953" i="1"/>
  <c r="BL695" i="1"/>
  <c r="BN695" i="1"/>
  <c r="BR695" i="1"/>
  <c r="BL699" i="1"/>
  <c r="BN699" i="1"/>
  <c r="BR699" i="1"/>
  <c r="BL703" i="1"/>
  <c r="BN703" i="1"/>
  <c r="BR703" i="1"/>
  <c r="BL707" i="1"/>
  <c r="BN707" i="1"/>
  <c r="BR707" i="1"/>
  <c r="BL711" i="1"/>
  <c r="BN711" i="1"/>
  <c r="BR711" i="1"/>
  <c r="BK714" i="1"/>
  <c r="BM714" i="1"/>
  <c r="BQ714" i="1"/>
  <c r="BK716" i="1"/>
  <c r="BM716" i="1"/>
  <c r="BQ716" i="1"/>
  <c r="BK728" i="1"/>
  <c r="BM728" i="1"/>
  <c r="BQ728" i="1"/>
  <c r="BL729" i="1"/>
  <c r="BN729" i="1"/>
  <c r="BR729" i="1"/>
  <c r="BK735" i="1"/>
  <c r="BM735" i="1"/>
  <c r="BQ735" i="1"/>
  <c r="BK744" i="1"/>
  <c r="BM744" i="1"/>
  <c r="BQ744" i="1"/>
  <c r="BL745" i="1"/>
  <c r="BN745" i="1"/>
  <c r="BR745" i="1"/>
  <c r="BL751" i="1"/>
  <c r="BN751" i="1"/>
  <c r="BR751" i="1"/>
  <c r="BK757" i="1"/>
  <c r="BM757" i="1"/>
  <c r="BQ757" i="1"/>
  <c r="BK766" i="1"/>
  <c r="BM766" i="1"/>
  <c r="BQ766" i="1"/>
  <c r="BL767" i="1"/>
  <c r="BN767" i="1"/>
  <c r="BR767" i="1"/>
  <c r="BL769" i="1"/>
  <c r="BN769" i="1"/>
  <c r="BR769" i="1"/>
  <c r="BL771" i="1"/>
  <c r="BN771" i="1"/>
  <c r="BR771" i="1"/>
  <c r="BL773" i="1"/>
  <c r="BN773" i="1"/>
  <c r="BR773" i="1"/>
  <c r="BK779" i="1"/>
  <c r="BM779" i="1"/>
  <c r="BQ779" i="1"/>
  <c r="BL785" i="1"/>
  <c r="BN785" i="1"/>
  <c r="BR785" i="1"/>
  <c r="BK786" i="1"/>
  <c r="BM786" i="1"/>
  <c r="BQ786" i="1"/>
  <c r="BK795" i="1"/>
  <c r="BM795" i="1"/>
  <c r="BQ795" i="1"/>
  <c r="BL801" i="1"/>
  <c r="BN801" i="1"/>
  <c r="BR801" i="1"/>
  <c r="BK802" i="1"/>
  <c r="BM802" i="1"/>
  <c r="BQ802" i="1"/>
  <c r="BK811" i="1"/>
  <c r="BM811" i="1"/>
  <c r="BQ811" i="1"/>
  <c r="BL817" i="1"/>
  <c r="BN817" i="1"/>
  <c r="BR817" i="1"/>
  <c r="BK818" i="1"/>
  <c r="BM818" i="1"/>
  <c r="BQ818" i="1"/>
  <c r="BK829" i="1"/>
  <c r="BM829" i="1"/>
  <c r="BQ829" i="1"/>
  <c r="BK836" i="1"/>
  <c r="BM836" i="1"/>
  <c r="BQ836" i="1"/>
  <c r="BK845" i="1"/>
  <c r="BM845" i="1"/>
  <c r="BQ845" i="1"/>
  <c r="BK848" i="1"/>
  <c r="BM848" i="1"/>
  <c r="BQ848" i="1"/>
  <c r="BK853" i="1"/>
  <c r="BM853" i="1"/>
  <c r="BQ853" i="1"/>
  <c r="BK856" i="1"/>
  <c r="BM856" i="1"/>
  <c r="BQ856" i="1"/>
  <c r="BK863" i="1"/>
  <c r="BM863" i="1"/>
  <c r="BQ863" i="1"/>
  <c r="BK893" i="1"/>
  <c r="BM893" i="1"/>
  <c r="BQ893" i="1"/>
  <c r="BK902" i="1"/>
  <c r="BM902" i="1"/>
  <c r="BQ902" i="1"/>
  <c r="BK904" i="1"/>
  <c r="BM904" i="1"/>
  <c r="BQ904" i="1"/>
  <c r="BK906" i="1"/>
  <c r="BM906" i="1"/>
  <c r="BQ906" i="1"/>
  <c r="BK908" i="1"/>
  <c r="BM908" i="1"/>
  <c r="BQ908" i="1"/>
  <c r="BK910" i="1"/>
  <c r="BM910" i="1"/>
  <c r="BQ910" i="1"/>
  <c r="BL913" i="1"/>
  <c r="BN913" i="1"/>
  <c r="BR913" i="1"/>
  <c r="BL917" i="1"/>
  <c r="BN917" i="1"/>
  <c r="BR917" i="1"/>
  <c r="BK927" i="1"/>
  <c r="BM927" i="1"/>
  <c r="BQ927" i="1"/>
  <c r="BK938" i="1"/>
  <c r="BM938" i="1"/>
  <c r="BQ938" i="1"/>
  <c r="BK946" i="1"/>
  <c r="BM946" i="1"/>
  <c r="BQ946" i="1"/>
  <c r="BK954" i="1"/>
  <c r="BM954" i="1"/>
  <c r="BQ954" i="1"/>
  <c r="BK725" i="1"/>
  <c r="BM725" i="1"/>
  <c r="BQ725" i="1"/>
  <c r="BK734" i="1"/>
  <c r="BM734" i="1"/>
  <c r="BQ734" i="1"/>
  <c r="BL735" i="1"/>
  <c r="BN735" i="1"/>
  <c r="BR735" i="1"/>
  <c r="BK741" i="1"/>
  <c r="BM741" i="1"/>
  <c r="BQ741" i="1"/>
  <c r="BK750" i="1"/>
  <c r="BM750" i="1"/>
  <c r="BQ750" i="1"/>
  <c r="BK756" i="1"/>
  <c r="BM756" i="1"/>
  <c r="BQ756" i="1"/>
  <c r="BL757" i="1"/>
  <c r="BN757" i="1"/>
  <c r="BR757" i="1"/>
  <c r="BK763" i="1"/>
  <c r="BM763" i="1"/>
  <c r="BQ763" i="1"/>
  <c r="BL779" i="1"/>
  <c r="BN779" i="1"/>
  <c r="BR779" i="1"/>
  <c r="BK780" i="1"/>
  <c r="BM780" i="1"/>
  <c r="BQ780" i="1"/>
  <c r="BK789" i="1"/>
  <c r="BM789" i="1"/>
  <c r="BQ789" i="1"/>
  <c r="BL795" i="1"/>
  <c r="BN795" i="1"/>
  <c r="BR795" i="1"/>
  <c r="BK796" i="1"/>
  <c r="BM796" i="1"/>
  <c r="BQ796" i="1"/>
  <c r="BK805" i="1"/>
  <c r="BM805" i="1"/>
  <c r="BQ805" i="1"/>
  <c r="BL811" i="1"/>
  <c r="BN811" i="1"/>
  <c r="BR811" i="1"/>
  <c r="BK812" i="1"/>
  <c r="BM812" i="1"/>
  <c r="BQ812" i="1"/>
  <c r="BK823" i="1"/>
  <c r="BM823" i="1"/>
  <c r="BQ823" i="1"/>
  <c r="BL829" i="1"/>
  <c r="BN829" i="1"/>
  <c r="BR829" i="1"/>
  <c r="BK830" i="1"/>
  <c r="BM830" i="1"/>
  <c r="BQ830" i="1"/>
  <c r="BK839" i="1"/>
  <c r="BM839" i="1"/>
  <c r="BQ839" i="1"/>
  <c r="BK861" i="1"/>
  <c r="BM861" i="1"/>
  <c r="BQ861" i="1"/>
  <c r="BK895" i="1"/>
  <c r="BM895" i="1"/>
  <c r="BQ895" i="1"/>
  <c r="BK923" i="1"/>
  <c r="BM923" i="1"/>
  <c r="BQ923" i="1"/>
  <c r="BK933" i="1"/>
  <c r="BM933" i="1"/>
  <c r="BQ933" i="1"/>
  <c r="BK939" i="1"/>
  <c r="BM939" i="1"/>
  <c r="BQ939" i="1"/>
  <c r="BK947" i="1"/>
  <c r="BM947" i="1"/>
  <c r="BQ947" i="1"/>
  <c r="BK955" i="1"/>
  <c r="BM955" i="1"/>
  <c r="BQ955" i="1"/>
  <c r="BK718" i="1"/>
  <c r="BM718" i="1"/>
  <c r="BQ718" i="1"/>
  <c r="BK720" i="1"/>
  <c r="BM720" i="1"/>
  <c r="BQ720" i="1"/>
  <c r="BK722" i="1"/>
  <c r="BM722" i="1"/>
  <c r="BQ722" i="1"/>
  <c r="BK724" i="1"/>
  <c r="BM724" i="1"/>
  <c r="BQ724" i="1"/>
  <c r="BL725" i="1"/>
  <c r="BN725" i="1"/>
  <c r="BR725" i="1"/>
  <c r="BK731" i="1"/>
  <c r="BM731" i="1"/>
  <c r="BQ731" i="1"/>
  <c r="BK740" i="1"/>
  <c r="BM740" i="1"/>
  <c r="BQ740" i="1"/>
  <c r="BL741" i="1"/>
  <c r="BN741" i="1"/>
  <c r="BR741" i="1"/>
  <c r="BK747" i="1"/>
  <c r="BM747" i="1"/>
  <c r="BQ747" i="1"/>
  <c r="BK753" i="1"/>
  <c r="BM753" i="1"/>
  <c r="BQ753" i="1"/>
  <c r="BK762" i="1"/>
  <c r="BM762" i="1"/>
  <c r="BQ762" i="1"/>
  <c r="BL763" i="1"/>
  <c r="BN763" i="1"/>
  <c r="BR763" i="1"/>
  <c r="BK768" i="1"/>
  <c r="BM768" i="1"/>
  <c r="BQ768" i="1"/>
  <c r="BK770" i="1"/>
  <c r="BM770" i="1"/>
  <c r="BQ770" i="1"/>
  <c r="BK772" i="1"/>
  <c r="BM772" i="1"/>
  <c r="BQ772" i="1"/>
  <c r="BK774" i="1"/>
  <c r="BM774" i="1"/>
  <c r="BQ774" i="1"/>
  <c r="BK783" i="1"/>
  <c r="BM783" i="1"/>
  <c r="BQ783" i="1"/>
  <c r="BL789" i="1"/>
  <c r="BN789" i="1"/>
  <c r="BR789" i="1"/>
  <c r="BK790" i="1"/>
  <c r="BM790" i="1"/>
  <c r="BQ790" i="1"/>
  <c r="BK799" i="1"/>
  <c r="BM799" i="1"/>
  <c r="BQ799" i="1"/>
  <c r="BL805" i="1"/>
  <c r="BN805" i="1"/>
  <c r="BR805" i="1"/>
  <c r="BK806" i="1"/>
  <c r="BM806" i="1"/>
  <c r="BQ806" i="1"/>
  <c r="BK815" i="1"/>
  <c r="BM815" i="1"/>
  <c r="BQ815" i="1"/>
  <c r="BL823" i="1"/>
  <c r="BN823" i="1"/>
  <c r="BR823" i="1"/>
  <c r="BK824" i="1"/>
  <c r="BM824" i="1"/>
  <c r="BQ824" i="1"/>
  <c r="BK833" i="1"/>
  <c r="BM833" i="1"/>
  <c r="BQ833" i="1"/>
  <c r="BK840" i="1"/>
  <c r="BM840" i="1"/>
  <c r="BQ840" i="1"/>
  <c r="BK846" i="1"/>
  <c r="BM846" i="1"/>
  <c r="BQ846" i="1"/>
  <c r="BK851" i="1"/>
  <c r="BM851" i="1"/>
  <c r="BQ851" i="1"/>
  <c r="BK854" i="1"/>
  <c r="BM854" i="1"/>
  <c r="BQ854" i="1"/>
  <c r="BK859" i="1"/>
  <c r="BM859" i="1"/>
  <c r="BQ859" i="1"/>
  <c r="BK866" i="1"/>
  <c r="BM866" i="1"/>
  <c r="BQ866" i="1"/>
  <c r="BK868" i="1"/>
  <c r="BM868" i="1"/>
  <c r="BQ868" i="1"/>
  <c r="BK870" i="1"/>
  <c r="BM870" i="1"/>
  <c r="BQ870" i="1"/>
  <c r="BK872" i="1"/>
  <c r="BM872" i="1"/>
  <c r="BQ872" i="1"/>
  <c r="BK874" i="1"/>
  <c r="BM874" i="1"/>
  <c r="BQ874" i="1"/>
  <c r="BK876" i="1"/>
  <c r="BM876" i="1"/>
  <c r="BQ876" i="1"/>
  <c r="BK878" i="1"/>
  <c r="BM878" i="1"/>
  <c r="BQ878" i="1"/>
  <c r="BK880" i="1"/>
  <c r="BM880" i="1"/>
  <c r="BQ880" i="1"/>
  <c r="BK882" i="1"/>
  <c r="BM882" i="1"/>
  <c r="BQ882" i="1"/>
  <c r="BK884" i="1"/>
  <c r="BM884" i="1"/>
  <c r="BQ884" i="1"/>
  <c r="BK886" i="1"/>
  <c r="BM886" i="1"/>
  <c r="BQ886" i="1"/>
  <c r="BK888" i="1"/>
  <c r="BM888" i="1"/>
  <c r="BQ888" i="1"/>
  <c r="BK890" i="1"/>
  <c r="BM890" i="1"/>
  <c r="BQ890" i="1"/>
  <c r="BK897" i="1"/>
  <c r="BM897" i="1"/>
  <c r="BQ897" i="1"/>
  <c r="BK914" i="1"/>
  <c r="BM914" i="1"/>
  <c r="BQ914" i="1"/>
  <c r="BK915" i="1"/>
  <c r="BM915" i="1"/>
  <c r="BQ915" i="1"/>
  <c r="BK918" i="1"/>
  <c r="BM918" i="1"/>
  <c r="BQ918" i="1"/>
  <c r="BK940" i="1"/>
  <c r="BM940" i="1"/>
  <c r="BQ940" i="1"/>
  <c r="BK948" i="1"/>
  <c r="BM948" i="1"/>
  <c r="BQ948" i="1"/>
  <c r="BK956" i="1"/>
  <c r="BM956" i="1"/>
  <c r="BQ956" i="1"/>
  <c r="BK961" i="1"/>
  <c r="BM961" i="1"/>
  <c r="BQ961" i="1"/>
  <c r="BK730" i="1"/>
  <c r="BM730" i="1"/>
  <c r="BQ730" i="1"/>
  <c r="BL731" i="1"/>
  <c r="BN731" i="1"/>
  <c r="BR731" i="1"/>
  <c r="BK737" i="1"/>
  <c r="BM737" i="1"/>
  <c r="BQ737" i="1"/>
  <c r="BK746" i="1"/>
  <c r="BM746" i="1"/>
  <c r="BQ746" i="1"/>
  <c r="BL747" i="1"/>
  <c r="BN747" i="1"/>
  <c r="BR747" i="1"/>
  <c r="BK752" i="1"/>
  <c r="BM752" i="1"/>
  <c r="BQ752" i="1"/>
  <c r="BL753" i="1"/>
  <c r="BN753" i="1"/>
  <c r="BR753" i="1"/>
  <c r="BK759" i="1"/>
  <c r="BM759" i="1"/>
  <c r="BQ759" i="1"/>
  <c r="BK777" i="1"/>
  <c r="BM777" i="1"/>
  <c r="BQ777" i="1"/>
  <c r="BL783" i="1"/>
  <c r="BN783" i="1"/>
  <c r="BR783" i="1"/>
  <c r="BK784" i="1"/>
  <c r="BM784" i="1"/>
  <c r="BQ784" i="1"/>
  <c r="BK793" i="1"/>
  <c r="BM793" i="1"/>
  <c r="BQ793" i="1"/>
  <c r="BL799" i="1"/>
  <c r="BN799" i="1"/>
  <c r="BR799" i="1"/>
  <c r="BK800" i="1"/>
  <c r="BM800" i="1"/>
  <c r="BQ800" i="1"/>
  <c r="BK809" i="1"/>
  <c r="BM809" i="1"/>
  <c r="BQ809" i="1"/>
  <c r="BL815" i="1"/>
  <c r="BN815" i="1"/>
  <c r="BR815" i="1"/>
  <c r="BK816" i="1"/>
  <c r="BM816" i="1"/>
  <c r="BQ816" i="1"/>
  <c r="BK821" i="1"/>
  <c r="BM821" i="1"/>
  <c r="BQ821" i="1"/>
  <c r="BK827" i="1"/>
  <c r="BM827" i="1"/>
  <c r="BQ827" i="1"/>
  <c r="BK834" i="1"/>
  <c r="BM834" i="1"/>
  <c r="BQ834" i="1"/>
  <c r="BK843" i="1"/>
  <c r="BM843" i="1"/>
  <c r="BQ843" i="1"/>
  <c r="BK864" i="1"/>
  <c r="BM864" i="1"/>
  <c r="BQ864" i="1"/>
  <c r="BK892" i="1"/>
  <c r="BM892" i="1"/>
  <c r="BQ892" i="1"/>
  <c r="BK899" i="1"/>
  <c r="BM899" i="1"/>
  <c r="BQ899" i="1"/>
  <c r="BK919" i="1"/>
  <c r="BM919" i="1"/>
  <c r="BQ919" i="1"/>
  <c r="BK934" i="1"/>
  <c r="BM934" i="1"/>
  <c r="BQ934" i="1"/>
  <c r="BK941" i="1"/>
  <c r="BM941" i="1"/>
  <c r="BQ941" i="1"/>
  <c r="BK949" i="1"/>
  <c r="BM949" i="1"/>
  <c r="BQ949" i="1"/>
  <c r="BK957" i="1"/>
  <c r="BM957" i="1"/>
  <c r="BQ957" i="1"/>
  <c r="BL693" i="1"/>
  <c r="BN693" i="1"/>
  <c r="BR693" i="1"/>
  <c r="BL697" i="1"/>
  <c r="BN697" i="1"/>
  <c r="BR697" i="1"/>
  <c r="BL701" i="1"/>
  <c r="BN701" i="1"/>
  <c r="BR701" i="1"/>
  <c r="BL705" i="1"/>
  <c r="BN705" i="1"/>
  <c r="BR705" i="1"/>
  <c r="BL709" i="1"/>
  <c r="BN709" i="1"/>
  <c r="BR709" i="1"/>
  <c r="BL713" i="1"/>
  <c r="BN713" i="1"/>
  <c r="BR713" i="1"/>
  <c r="BK717" i="1"/>
  <c r="BM717" i="1"/>
  <c r="BQ717" i="1"/>
  <c r="BK719" i="1"/>
  <c r="BM719" i="1"/>
  <c r="BQ719" i="1"/>
  <c r="BK721" i="1"/>
  <c r="BM721" i="1"/>
  <c r="BQ721" i="1"/>
  <c r="BK723" i="1"/>
  <c r="BM723" i="1"/>
  <c r="BQ723" i="1"/>
  <c r="BK727" i="1"/>
  <c r="BM727" i="1"/>
  <c r="BQ727" i="1"/>
  <c r="BK736" i="1"/>
  <c r="BM736" i="1"/>
  <c r="BQ736" i="1"/>
  <c r="BL737" i="1"/>
  <c r="BN737" i="1"/>
  <c r="BR737" i="1"/>
  <c r="BK743" i="1"/>
  <c r="BM743" i="1"/>
  <c r="BQ743" i="1"/>
  <c r="BK758" i="1"/>
  <c r="BM758" i="1"/>
  <c r="BQ758" i="1"/>
  <c r="BL759" i="1"/>
  <c r="BN759" i="1"/>
  <c r="BR759" i="1"/>
  <c r="BK765" i="1"/>
  <c r="BM765" i="1"/>
  <c r="BQ765" i="1"/>
  <c r="BL777" i="1"/>
  <c r="BN777" i="1"/>
  <c r="BR777" i="1"/>
  <c r="BK778" i="1"/>
  <c r="BM778" i="1"/>
  <c r="BQ778" i="1"/>
  <c r="BK787" i="1"/>
  <c r="BM787" i="1"/>
  <c r="BQ787" i="1"/>
  <c r="BL793" i="1"/>
  <c r="BN793" i="1"/>
  <c r="BR793" i="1"/>
  <c r="BK794" i="1"/>
  <c r="BM794" i="1"/>
  <c r="BQ794" i="1"/>
  <c r="BK803" i="1"/>
  <c r="BM803" i="1"/>
  <c r="BQ803" i="1"/>
  <c r="BL809" i="1"/>
  <c r="BN809" i="1"/>
  <c r="BR809" i="1"/>
  <c r="BK810" i="1"/>
  <c r="BM810" i="1"/>
  <c r="BQ810" i="1"/>
  <c r="BL821" i="1"/>
  <c r="BN821" i="1"/>
  <c r="BR821" i="1"/>
  <c r="BK822" i="1"/>
  <c r="BM822" i="1"/>
  <c r="BQ822" i="1"/>
  <c r="BL827" i="1"/>
  <c r="BN827" i="1"/>
  <c r="BR827" i="1"/>
  <c r="BK828" i="1"/>
  <c r="BM828" i="1"/>
  <c r="BQ828" i="1"/>
  <c r="BK837" i="1"/>
  <c r="BM837" i="1"/>
  <c r="BQ837" i="1"/>
  <c r="BK844" i="1"/>
  <c r="BM844" i="1"/>
  <c r="BQ844" i="1"/>
  <c r="BK849" i="1"/>
  <c r="BM849" i="1"/>
  <c r="BQ849" i="1"/>
  <c r="BK852" i="1"/>
  <c r="BM852" i="1"/>
  <c r="BQ852" i="1"/>
  <c r="BK857" i="1"/>
  <c r="BM857" i="1"/>
  <c r="BQ857" i="1"/>
  <c r="BK862" i="1"/>
  <c r="BM862" i="1"/>
  <c r="BQ862" i="1"/>
  <c r="BK894" i="1"/>
  <c r="BM894" i="1"/>
  <c r="BQ894" i="1"/>
  <c r="BK901" i="1"/>
  <c r="BM901" i="1"/>
  <c r="BQ901" i="1"/>
  <c r="BK903" i="1"/>
  <c r="BM903" i="1"/>
  <c r="BQ903" i="1"/>
  <c r="BK905" i="1"/>
  <c r="BM905" i="1"/>
  <c r="BQ905" i="1"/>
  <c r="BK916" i="1"/>
  <c r="BM916" i="1"/>
  <c r="BQ916" i="1"/>
  <c r="BK925" i="1"/>
  <c r="BM925" i="1"/>
  <c r="BQ925" i="1"/>
  <c r="BK930" i="1"/>
  <c r="BM930" i="1"/>
  <c r="BQ930" i="1"/>
  <c r="BK942" i="1"/>
  <c r="BM942" i="1"/>
  <c r="BQ942" i="1"/>
  <c r="BK950" i="1"/>
  <c r="BM950" i="1"/>
  <c r="BQ950" i="1"/>
  <c r="BK967" i="1"/>
  <c r="BM967" i="1"/>
  <c r="BQ967" i="1"/>
  <c r="BL717" i="1"/>
  <c r="BN717" i="1"/>
  <c r="BR717" i="1"/>
  <c r="BL719" i="1"/>
  <c r="BN719" i="1"/>
  <c r="BR719" i="1"/>
  <c r="BL721" i="1"/>
  <c r="BN721" i="1"/>
  <c r="BR721" i="1"/>
  <c r="BL723" i="1"/>
  <c r="BN723" i="1"/>
  <c r="BR723" i="1"/>
  <c r="BK726" i="1"/>
  <c r="BM726" i="1"/>
  <c r="BQ726" i="1"/>
  <c r="BL727" i="1"/>
  <c r="BN727" i="1"/>
  <c r="BR727" i="1"/>
  <c r="BK733" i="1"/>
  <c r="BM733" i="1"/>
  <c r="BQ733" i="1"/>
  <c r="BK742" i="1"/>
  <c r="BM742" i="1"/>
  <c r="BQ742" i="1"/>
  <c r="BL743" i="1"/>
  <c r="BN743" i="1"/>
  <c r="BR743" i="1"/>
  <c r="BK749" i="1"/>
  <c r="BM749" i="1"/>
  <c r="BQ749" i="1"/>
  <c r="BK755" i="1"/>
  <c r="BM755" i="1"/>
  <c r="BQ755" i="1"/>
  <c r="BK764" i="1"/>
  <c r="BM764" i="1"/>
  <c r="BQ764" i="1"/>
  <c r="BL765" i="1"/>
  <c r="BN765" i="1"/>
  <c r="BR765" i="1"/>
  <c r="BK781" i="1"/>
  <c r="BM781" i="1"/>
  <c r="BQ781" i="1"/>
  <c r="BL787" i="1"/>
  <c r="BN787" i="1"/>
  <c r="BR787" i="1"/>
  <c r="BK788" i="1"/>
  <c r="BM788" i="1"/>
  <c r="BQ788" i="1"/>
  <c r="BK797" i="1"/>
  <c r="BM797" i="1"/>
  <c r="BQ797" i="1"/>
  <c r="BL803" i="1"/>
  <c r="BN803" i="1"/>
  <c r="BR803" i="1"/>
  <c r="BK804" i="1"/>
  <c r="BM804" i="1"/>
  <c r="BQ804" i="1"/>
  <c r="BK813" i="1"/>
  <c r="BM813" i="1"/>
  <c r="BQ813" i="1"/>
  <c r="BK819" i="1"/>
  <c r="BM819" i="1"/>
  <c r="BQ819" i="1"/>
  <c r="BK831" i="1"/>
  <c r="BM831" i="1"/>
  <c r="BQ831" i="1"/>
  <c r="BK838" i="1"/>
  <c r="BM838" i="1"/>
  <c r="BQ838" i="1"/>
  <c r="BK860" i="1"/>
  <c r="BM860" i="1"/>
  <c r="BQ860" i="1"/>
  <c r="BK896" i="1"/>
  <c r="BM896" i="1"/>
  <c r="BQ896" i="1"/>
  <c r="BK935" i="1"/>
  <c r="BM935" i="1"/>
  <c r="BQ935" i="1"/>
  <c r="BK943" i="1"/>
  <c r="BM943" i="1"/>
  <c r="BQ943" i="1"/>
  <c r="BK951" i="1"/>
  <c r="BM951" i="1"/>
  <c r="BQ951" i="1"/>
  <c r="BL912" i="1"/>
  <c r="BN912" i="1"/>
  <c r="BR912" i="1"/>
  <c r="BL919" i="1"/>
  <c r="BN919" i="1"/>
  <c r="BR919" i="1"/>
  <c r="BL927" i="1"/>
  <c r="BN927" i="1"/>
  <c r="BR927" i="1"/>
  <c r="BL935" i="1"/>
  <c r="BN935" i="1"/>
  <c r="BR935" i="1"/>
  <c r="BL936" i="1"/>
  <c r="BN936" i="1"/>
  <c r="BR936" i="1"/>
  <c r="BL937" i="1"/>
  <c r="BN937" i="1"/>
  <c r="BR937" i="1"/>
  <c r="BL938" i="1"/>
  <c r="BN938" i="1"/>
  <c r="BR938" i="1"/>
  <c r="BL939" i="1"/>
  <c r="BN939" i="1"/>
  <c r="BR939" i="1"/>
  <c r="BL940" i="1"/>
  <c r="BN940" i="1"/>
  <c r="BR940" i="1"/>
  <c r="BL941" i="1"/>
  <c r="BN941" i="1"/>
  <c r="BR941" i="1"/>
  <c r="BL942" i="1"/>
  <c r="BN942" i="1"/>
  <c r="BR942" i="1"/>
  <c r="BL943" i="1"/>
  <c r="BN943" i="1"/>
  <c r="BR943" i="1"/>
  <c r="BL944" i="1"/>
  <c r="BN944" i="1"/>
  <c r="BR944" i="1"/>
  <c r="BL945" i="1"/>
  <c r="BN945" i="1"/>
  <c r="BR945" i="1"/>
  <c r="BL946" i="1"/>
  <c r="BN946" i="1"/>
  <c r="BR946" i="1"/>
  <c r="BL947" i="1"/>
  <c r="BN947" i="1"/>
  <c r="BR947" i="1"/>
  <c r="BL948" i="1"/>
  <c r="BN948" i="1"/>
  <c r="BR948" i="1"/>
  <c r="BL949" i="1"/>
  <c r="BN949" i="1"/>
  <c r="BR949" i="1"/>
  <c r="BL950" i="1"/>
  <c r="BN950" i="1"/>
  <c r="BR950" i="1"/>
  <c r="BL951" i="1"/>
  <c r="BN951" i="1"/>
  <c r="BR951" i="1"/>
  <c r="BL952" i="1"/>
  <c r="BN952" i="1"/>
  <c r="BR952" i="1"/>
  <c r="BL953" i="1"/>
  <c r="BN953" i="1"/>
  <c r="BR953" i="1"/>
  <c r="BL954" i="1"/>
  <c r="BN954" i="1"/>
  <c r="BR954" i="1"/>
  <c r="BL955" i="1"/>
  <c r="BN955" i="1"/>
  <c r="BR955" i="1"/>
  <c r="BL956" i="1"/>
  <c r="BN956" i="1"/>
  <c r="BR956" i="1"/>
  <c r="BL957" i="1"/>
  <c r="BN957" i="1"/>
  <c r="BR957" i="1"/>
  <c r="BL958" i="1"/>
  <c r="BN958" i="1"/>
  <c r="BR958" i="1"/>
  <c r="BK968" i="1"/>
  <c r="BM968" i="1"/>
  <c r="BQ968" i="1"/>
  <c r="BL971" i="1"/>
  <c r="BN971" i="1"/>
  <c r="BR971" i="1"/>
  <c r="BK976" i="1"/>
  <c r="BM976" i="1"/>
  <c r="BQ976" i="1"/>
  <c r="BL979" i="1"/>
  <c r="BN979" i="1"/>
  <c r="BR979" i="1"/>
  <c r="BK984" i="1"/>
  <c r="BM984" i="1"/>
  <c r="BQ984" i="1"/>
  <c r="BL987" i="1"/>
  <c r="BN987" i="1"/>
  <c r="BR987" i="1"/>
  <c r="BK994" i="1"/>
  <c r="BM994" i="1"/>
  <c r="BQ994" i="1"/>
  <c r="BL996" i="1"/>
  <c r="BN996" i="1"/>
  <c r="BR996" i="1"/>
  <c r="BL1002" i="1"/>
  <c r="BN1002" i="1"/>
  <c r="BR1002" i="1"/>
  <c r="BL1005" i="1"/>
  <c r="BN1005" i="1"/>
  <c r="BR1005" i="1"/>
  <c r="BK1012" i="1"/>
  <c r="BM1012" i="1"/>
  <c r="BQ1012" i="1"/>
  <c r="BK1015" i="1"/>
  <c r="BM1015" i="1"/>
  <c r="BQ1015" i="1"/>
  <c r="BL1018" i="1"/>
  <c r="BN1018" i="1"/>
  <c r="BR1018" i="1"/>
  <c r="BL1021" i="1"/>
  <c r="BN1021" i="1"/>
  <c r="BR1021" i="1"/>
  <c r="BK1028" i="1"/>
  <c r="BM1028" i="1"/>
  <c r="BQ1028" i="1"/>
  <c r="BL1031" i="1"/>
  <c r="BN1031" i="1"/>
  <c r="BR1031" i="1"/>
  <c r="BK1035" i="1"/>
  <c r="BM1035" i="1"/>
  <c r="BQ1035" i="1"/>
  <c r="BK1038" i="1"/>
  <c r="BM1038" i="1"/>
  <c r="BQ1038" i="1"/>
  <c r="BK1042" i="1"/>
  <c r="BM1042" i="1"/>
  <c r="BQ1042" i="1"/>
  <c r="BL1050" i="1"/>
  <c r="BN1050" i="1"/>
  <c r="BR1050" i="1"/>
  <c r="BL1063" i="1"/>
  <c r="BN1063" i="1"/>
  <c r="BR1063" i="1"/>
  <c r="BL922" i="1"/>
  <c r="BN922" i="1"/>
  <c r="BR922" i="1"/>
  <c r="BL930" i="1"/>
  <c r="BN930" i="1"/>
  <c r="BR930" i="1"/>
  <c r="BK962" i="1"/>
  <c r="BM962" i="1"/>
  <c r="BQ962" i="1"/>
  <c r="BL963" i="1"/>
  <c r="BN963" i="1"/>
  <c r="BR963" i="1"/>
  <c r="BL968" i="1"/>
  <c r="BN968" i="1"/>
  <c r="BR968" i="1"/>
  <c r="BK973" i="1"/>
  <c r="BM973" i="1"/>
  <c r="BQ973" i="1"/>
  <c r="BL976" i="1"/>
  <c r="BN976" i="1"/>
  <c r="BR976" i="1"/>
  <c r="BK981" i="1"/>
  <c r="BM981" i="1"/>
  <c r="BQ981" i="1"/>
  <c r="BL984" i="1"/>
  <c r="BN984" i="1"/>
  <c r="BR984" i="1"/>
  <c r="BK992" i="1"/>
  <c r="BM992" i="1"/>
  <c r="BQ992" i="1"/>
  <c r="BL994" i="1"/>
  <c r="BN994" i="1"/>
  <c r="BR994" i="1"/>
  <c r="BK999" i="1"/>
  <c r="BM999" i="1"/>
  <c r="BQ999" i="1"/>
  <c r="BK1006" i="1"/>
  <c r="BM1006" i="1"/>
  <c r="BQ1006" i="1"/>
  <c r="BK1009" i="1"/>
  <c r="BM1009" i="1"/>
  <c r="BQ1009" i="1"/>
  <c r="BL1012" i="1"/>
  <c r="BN1012" i="1"/>
  <c r="BR1012" i="1"/>
  <c r="BL1015" i="1"/>
  <c r="BN1015" i="1"/>
  <c r="BR1015" i="1"/>
  <c r="BK1022" i="1"/>
  <c r="BM1022" i="1"/>
  <c r="BQ1022" i="1"/>
  <c r="BK1025" i="1"/>
  <c r="BM1025" i="1"/>
  <c r="BQ1025" i="1"/>
  <c r="BL1028" i="1"/>
  <c r="BN1028" i="1"/>
  <c r="BR1028" i="1"/>
  <c r="BK1032" i="1"/>
  <c r="BM1032" i="1"/>
  <c r="BQ1032" i="1"/>
  <c r="BL1035" i="1"/>
  <c r="BN1035" i="1"/>
  <c r="BR1035" i="1"/>
  <c r="BK1039" i="1"/>
  <c r="BM1039" i="1"/>
  <c r="BQ1039" i="1"/>
  <c r="BL1046" i="1"/>
  <c r="BN1046" i="1"/>
  <c r="BR1046" i="1"/>
  <c r="BL1051" i="1"/>
  <c r="BN1051" i="1"/>
  <c r="BR1051" i="1"/>
  <c r="BK1059" i="1"/>
  <c r="BM1059" i="1"/>
  <c r="BQ1059" i="1"/>
  <c r="BK1064" i="1"/>
  <c r="BM1064" i="1"/>
  <c r="BQ1064" i="1"/>
  <c r="BK1069" i="1"/>
  <c r="BM1069" i="1"/>
  <c r="BQ1069" i="1"/>
  <c r="BK1085" i="1"/>
  <c r="BM1085" i="1"/>
  <c r="BQ1085" i="1"/>
  <c r="BK1101" i="1"/>
  <c r="BM1101" i="1"/>
  <c r="BQ1101" i="1"/>
  <c r="BK1115" i="1"/>
  <c r="BM1115" i="1"/>
  <c r="BQ1115" i="1"/>
  <c r="BL914" i="1"/>
  <c r="BN914" i="1"/>
  <c r="BR914" i="1"/>
  <c r="BL916" i="1"/>
  <c r="BN916" i="1"/>
  <c r="BR916" i="1"/>
  <c r="BL925" i="1"/>
  <c r="BN925" i="1"/>
  <c r="BR925" i="1"/>
  <c r="BL933" i="1"/>
  <c r="BN933" i="1"/>
  <c r="BR933" i="1"/>
  <c r="BL962" i="1"/>
  <c r="BN962" i="1"/>
  <c r="BR962" i="1"/>
  <c r="BK970" i="1"/>
  <c r="BM970" i="1"/>
  <c r="BQ970" i="1"/>
  <c r="BL973" i="1"/>
  <c r="BN973" i="1"/>
  <c r="BR973" i="1"/>
  <c r="BK978" i="1"/>
  <c r="BM978" i="1"/>
  <c r="BQ978" i="1"/>
  <c r="BL981" i="1"/>
  <c r="BN981" i="1"/>
  <c r="BR981" i="1"/>
  <c r="BK986" i="1"/>
  <c r="BM986" i="1"/>
  <c r="BQ986" i="1"/>
  <c r="BK990" i="1"/>
  <c r="BM990" i="1"/>
  <c r="BQ990" i="1"/>
  <c r="BL992" i="1"/>
  <c r="BN992" i="1"/>
  <c r="BR992" i="1"/>
  <c r="BK997" i="1"/>
  <c r="BM997" i="1"/>
  <c r="BQ997" i="1"/>
  <c r="BL999" i="1"/>
  <c r="BN999" i="1"/>
  <c r="BR999" i="1"/>
  <c r="BK1003" i="1"/>
  <c r="BM1003" i="1"/>
  <c r="BQ1003" i="1"/>
  <c r="BL1006" i="1"/>
  <c r="BN1006" i="1"/>
  <c r="BR1006" i="1"/>
  <c r="BL1009" i="1"/>
  <c r="BN1009" i="1"/>
  <c r="BR1009" i="1"/>
  <c r="BK1016" i="1"/>
  <c r="BM1016" i="1"/>
  <c r="BQ1016" i="1"/>
  <c r="BK1019" i="1"/>
  <c r="BM1019" i="1"/>
  <c r="BQ1019" i="1"/>
  <c r="BL1022" i="1"/>
  <c r="BN1022" i="1"/>
  <c r="BR1022" i="1"/>
  <c r="BL1025" i="1"/>
  <c r="BN1025" i="1"/>
  <c r="BR1025" i="1"/>
  <c r="BL1032" i="1"/>
  <c r="BN1032" i="1"/>
  <c r="BR1032" i="1"/>
  <c r="BL1039" i="1"/>
  <c r="BN1039" i="1"/>
  <c r="BR1039" i="1"/>
  <c r="BL1043" i="1"/>
  <c r="BN1043" i="1"/>
  <c r="BR1043" i="1"/>
  <c r="BL1059" i="1"/>
  <c r="BN1059" i="1"/>
  <c r="BR1059" i="1"/>
  <c r="BK1060" i="1"/>
  <c r="BM1060" i="1"/>
  <c r="BQ1060" i="1"/>
  <c r="BK1073" i="1"/>
  <c r="BM1073" i="1"/>
  <c r="BQ1073" i="1"/>
  <c r="BK1081" i="1"/>
  <c r="BM1081" i="1"/>
  <c r="BQ1081" i="1"/>
  <c r="BK1089" i="1"/>
  <c r="BM1089" i="1"/>
  <c r="BQ1089" i="1"/>
  <c r="BK1097" i="1"/>
  <c r="BM1097" i="1"/>
  <c r="BQ1097" i="1"/>
  <c r="BK1105" i="1"/>
  <c r="BM1105" i="1"/>
  <c r="BQ1105" i="1"/>
  <c r="BK1109" i="1"/>
  <c r="BM1109" i="1"/>
  <c r="BQ1109" i="1"/>
  <c r="BL920" i="1"/>
  <c r="BN920" i="1"/>
  <c r="BR920" i="1"/>
  <c r="BL928" i="1"/>
  <c r="BN928" i="1"/>
  <c r="BR928" i="1"/>
  <c r="BK966" i="1"/>
  <c r="BM966" i="1"/>
  <c r="BQ966" i="1"/>
  <c r="BL967" i="1"/>
  <c r="BN967" i="1"/>
  <c r="BR967" i="1"/>
  <c r="BL970" i="1"/>
  <c r="BN970" i="1"/>
  <c r="BR970" i="1"/>
  <c r="BK975" i="1"/>
  <c r="BM975" i="1"/>
  <c r="BQ975" i="1"/>
  <c r="BL978" i="1"/>
  <c r="BN978" i="1"/>
  <c r="BR978" i="1"/>
  <c r="BK983" i="1"/>
  <c r="BM983" i="1"/>
  <c r="BQ983" i="1"/>
  <c r="BL986" i="1"/>
  <c r="BN986" i="1"/>
  <c r="BR986" i="1"/>
  <c r="BK988" i="1"/>
  <c r="BM988" i="1"/>
  <c r="BQ988" i="1"/>
  <c r="BL990" i="1"/>
  <c r="BN990" i="1"/>
  <c r="BR990" i="1"/>
  <c r="BK995" i="1"/>
  <c r="BM995" i="1"/>
  <c r="BQ995" i="1"/>
  <c r="BL997" i="1"/>
  <c r="BN997" i="1"/>
  <c r="BR997" i="1"/>
  <c r="BK1000" i="1"/>
  <c r="BM1000" i="1"/>
  <c r="BQ1000" i="1"/>
  <c r="BL1003" i="1"/>
  <c r="BN1003" i="1"/>
  <c r="BR1003" i="1"/>
  <c r="BK1010" i="1"/>
  <c r="BM1010" i="1"/>
  <c r="BQ1010" i="1"/>
  <c r="BK1013" i="1"/>
  <c r="BM1013" i="1"/>
  <c r="BQ1013" i="1"/>
  <c r="BL1016" i="1"/>
  <c r="BN1016" i="1"/>
  <c r="BR1016" i="1"/>
  <c r="BL1019" i="1"/>
  <c r="BN1019" i="1"/>
  <c r="BR1019" i="1"/>
  <c r="BK1026" i="1"/>
  <c r="BM1026" i="1"/>
  <c r="BQ1026" i="1"/>
  <c r="BK1029" i="1"/>
  <c r="BM1029" i="1"/>
  <c r="BQ1029" i="1"/>
  <c r="BK1033" i="1"/>
  <c r="BM1033" i="1"/>
  <c r="BQ1033" i="1"/>
  <c r="BK1036" i="1"/>
  <c r="BM1036" i="1"/>
  <c r="BQ1036" i="1"/>
  <c r="BK1047" i="1"/>
  <c r="BM1047" i="1"/>
  <c r="BQ1047" i="1"/>
  <c r="BL1055" i="1"/>
  <c r="BN1055" i="1"/>
  <c r="BR1055" i="1"/>
  <c r="BK1070" i="1"/>
  <c r="BM1070" i="1"/>
  <c r="BQ1070" i="1"/>
  <c r="BK1077" i="1"/>
  <c r="BM1077" i="1"/>
  <c r="BQ1077" i="1"/>
  <c r="BK1082" i="1"/>
  <c r="BM1082" i="1"/>
  <c r="BQ1082" i="1"/>
  <c r="BK1086" i="1"/>
  <c r="BM1086" i="1"/>
  <c r="BQ1086" i="1"/>
  <c r="BK1093" i="1"/>
  <c r="BM1093" i="1"/>
  <c r="BQ1093" i="1"/>
  <c r="BK1098" i="1"/>
  <c r="BM1098" i="1"/>
  <c r="BQ1098" i="1"/>
  <c r="BK1102" i="1"/>
  <c r="BM1102" i="1"/>
  <c r="BQ1102" i="1"/>
  <c r="BK1113" i="1"/>
  <c r="BM1113" i="1"/>
  <c r="BQ1113" i="1"/>
  <c r="BK1119" i="1"/>
  <c r="BM1119" i="1"/>
  <c r="BQ1119" i="1"/>
  <c r="BL923" i="1"/>
  <c r="BN923" i="1"/>
  <c r="BR923" i="1"/>
  <c r="BL931" i="1"/>
  <c r="BN931" i="1"/>
  <c r="BR931" i="1"/>
  <c r="BK960" i="1"/>
  <c r="BM960" i="1"/>
  <c r="BQ960" i="1"/>
  <c r="BL961" i="1"/>
  <c r="BN961" i="1"/>
  <c r="BR961" i="1"/>
  <c r="BL966" i="1"/>
  <c r="BN966" i="1"/>
  <c r="BR966" i="1"/>
  <c r="BK972" i="1"/>
  <c r="BM972" i="1"/>
  <c r="BQ972" i="1"/>
  <c r="BL975" i="1"/>
  <c r="BN975" i="1"/>
  <c r="BR975" i="1"/>
  <c r="BK980" i="1"/>
  <c r="BM980" i="1"/>
  <c r="BQ980" i="1"/>
  <c r="BL983" i="1"/>
  <c r="BN983" i="1"/>
  <c r="BR983" i="1"/>
  <c r="BL988" i="1"/>
  <c r="BN988" i="1"/>
  <c r="BR988" i="1"/>
  <c r="BK993" i="1"/>
  <c r="BM993" i="1"/>
  <c r="BQ993" i="1"/>
  <c r="BL995" i="1"/>
  <c r="BN995" i="1"/>
  <c r="BR995" i="1"/>
  <c r="BL1000" i="1"/>
  <c r="BN1000" i="1"/>
  <c r="BR1000" i="1"/>
  <c r="BK1004" i="1"/>
  <c r="BM1004" i="1"/>
  <c r="BQ1004" i="1"/>
  <c r="BK1007" i="1"/>
  <c r="BM1007" i="1"/>
  <c r="BQ1007" i="1"/>
  <c r="BL1010" i="1"/>
  <c r="BN1010" i="1"/>
  <c r="BR1010" i="1"/>
  <c r="BL1013" i="1"/>
  <c r="BN1013" i="1"/>
  <c r="BR1013" i="1"/>
  <c r="BK1020" i="1"/>
  <c r="BM1020" i="1"/>
  <c r="BQ1020" i="1"/>
  <c r="BK1023" i="1"/>
  <c r="BM1023" i="1"/>
  <c r="BQ1023" i="1"/>
  <c r="BL1026" i="1"/>
  <c r="BN1026" i="1"/>
  <c r="BR1026" i="1"/>
  <c r="BL1029" i="1"/>
  <c r="BN1029" i="1"/>
  <c r="BR1029" i="1"/>
  <c r="BL1033" i="1"/>
  <c r="BN1033" i="1"/>
  <c r="BR1033" i="1"/>
  <c r="BL1036" i="1"/>
  <c r="BN1036" i="1"/>
  <c r="BR1036" i="1"/>
  <c r="BK1040" i="1"/>
  <c r="BM1040" i="1"/>
  <c r="BQ1040" i="1"/>
  <c r="BK1044" i="1"/>
  <c r="BM1044" i="1"/>
  <c r="BQ1044" i="1"/>
  <c r="BL1047" i="1"/>
  <c r="BN1047" i="1"/>
  <c r="BR1047" i="1"/>
  <c r="BK1048" i="1"/>
  <c r="BM1048" i="1"/>
  <c r="BQ1048" i="1"/>
  <c r="BK1056" i="1"/>
  <c r="BM1056" i="1"/>
  <c r="BQ1056" i="1"/>
  <c r="BL1065" i="1"/>
  <c r="BN1065" i="1"/>
  <c r="BR1065" i="1"/>
  <c r="BK1066" i="1"/>
  <c r="BM1066" i="1"/>
  <c r="BQ1066" i="1"/>
  <c r="BK1074" i="1"/>
  <c r="BM1074" i="1"/>
  <c r="BQ1074" i="1"/>
  <c r="BK1078" i="1"/>
  <c r="BM1078" i="1"/>
  <c r="BQ1078" i="1"/>
  <c r="BK1090" i="1"/>
  <c r="BM1090" i="1"/>
  <c r="BQ1090" i="1"/>
  <c r="BK1094" i="1"/>
  <c r="BM1094" i="1"/>
  <c r="BQ1094" i="1"/>
  <c r="BK1106" i="1"/>
  <c r="BM1106" i="1"/>
  <c r="BQ1106" i="1"/>
  <c r="BL918" i="1"/>
  <c r="BN918" i="1"/>
  <c r="BR918" i="1"/>
  <c r="BL926" i="1"/>
  <c r="BN926" i="1"/>
  <c r="BR926" i="1"/>
  <c r="BL934" i="1"/>
  <c r="BN934" i="1"/>
  <c r="BR934" i="1"/>
  <c r="BL960" i="1"/>
  <c r="BN960" i="1"/>
  <c r="BR960" i="1"/>
  <c r="BK969" i="1"/>
  <c r="BM969" i="1"/>
  <c r="BQ969" i="1"/>
  <c r="BL972" i="1"/>
  <c r="BN972" i="1"/>
  <c r="BR972" i="1"/>
  <c r="BK977" i="1"/>
  <c r="BM977" i="1"/>
  <c r="BQ977" i="1"/>
  <c r="BL980" i="1"/>
  <c r="BN980" i="1"/>
  <c r="BR980" i="1"/>
  <c r="BK985" i="1"/>
  <c r="BM985" i="1"/>
  <c r="BQ985" i="1"/>
  <c r="BK991" i="1"/>
  <c r="BM991" i="1"/>
  <c r="BQ991" i="1"/>
  <c r="BL993" i="1"/>
  <c r="BN993" i="1"/>
  <c r="BR993" i="1"/>
  <c r="BK1001" i="1"/>
  <c r="BM1001" i="1"/>
  <c r="BQ1001" i="1"/>
  <c r="BL1004" i="1"/>
  <c r="BN1004" i="1"/>
  <c r="BR1004" i="1"/>
  <c r="BL1007" i="1"/>
  <c r="BN1007" i="1"/>
  <c r="BR1007" i="1"/>
  <c r="BK1014" i="1"/>
  <c r="BM1014" i="1"/>
  <c r="BQ1014" i="1"/>
  <c r="BK1017" i="1"/>
  <c r="BM1017" i="1"/>
  <c r="BQ1017" i="1"/>
  <c r="BL1020" i="1"/>
  <c r="BN1020" i="1"/>
  <c r="BR1020" i="1"/>
  <c r="BL1023" i="1"/>
  <c r="BN1023" i="1"/>
  <c r="BR1023" i="1"/>
  <c r="BK1030" i="1"/>
  <c r="BM1030" i="1"/>
  <c r="BQ1030" i="1"/>
  <c r="BK1037" i="1"/>
  <c r="BM1037" i="1"/>
  <c r="BQ1037" i="1"/>
  <c r="BK1041" i="1"/>
  <c r="BM1041" i="1"/>
  <c r="BQ1041" i="1"/>
  <c r="BL1048" i="1"/>
  <c r="BN1048" i="1"/>
  <c r="BR1048" i="1"/>
  <c r="BL1061" i="1"/>
  <c r="BN1061" i="1"/>
  <c r="BR1061" i="1"/>
  <c r="BK1062" i="1"/>
  <c r="BM1062" i="1"/>
  <c r="BQ1062" i="1"/>
  <c r="BL921" i="1"/>
  <c r="BN921" i="1"/>
  <c r="BR921" i="1"/>
  <c r="BL929" i="1"/>
  <c r="BN929" i="1"/>
  <c r="BR929" i="1"/>
  <c r="BK964" i="1"/>
  <c r="BM964" i="1"/>
  <c r="BQ964" i="1"/>
  <c r="BL965" i="1"/>
  <c r="BN965" i="1"/>
  <c r="BR965" i="1"/>
  <c r="BL969" i="1"/>
  <c r="BN969" i="1"/>
  <c r="BR969" i="1"/>
  <c r="BK974" i="1"/>
  <c r="BM974" i="1"/>
  <c r="BQ974" i="1"/>
  <c r="BL977" i="1"/>
  <c r="BN977" i="1"/>
  <c r="BR977" i="1"/>
  <c r="BK982" i="1"/>
  <c r="BM982" i="1"/>
  <c r="BQ982" i="1"/>
  <c r="BL985" i="1"/>
  <c r="BN985" i="1"/>
  <c r="BR985" i="1"/>
  <c r="BK989" i="1"/>
  <c r="BM989" i="1"/>
  <c r="BQ989" i="1"/>
  <c r="BL991" i="1"/>
  <c r="BN991" i="1"/>
  <c r="BR991" i="1"/>
  <c r="BK998" i="1"/>
  <c r="BM998" i="1"/>
  <c r="BQ998" i="1"/>
  <c r="BL1001" i="1"/>
  <c r="BN1001" i="1"/>
  <c r="BR1001" i="1"/>
  <c r="BK1008" i="1"/>
  <c r="BM1008" i="1"/>
  <c r="BQ1008" i="1"/>
  <c r="BK1011" i="1"/>
  <c r="BM1011" i="1"/>
  <c r="BQ1011" i="1"/>
  <c r="BL1014" i="1"/>
  <c r="BN1014" i="1"/>
  <c r="BR1014" i="1"/>
  <c r="BL1017" i="1"/>
  <c r="BN1017" i="1"/>
  <c r="BR1017" i="1"/>
  <c r="BK1024" i="1"/>
  <c r="BM1024" i="1"/>
  <c r="BQ1024" i="1"/>
  <c r="BK1027" i="1"/>
  <c r="BM1027" i="1"/>
  <c r="BQ1027" i="1"/>
  <c r="BL1030" i="1"/>
  <c r="BN1030" i="1"/>
  <c r="BR1030" i="1"/>
  <c r="BK1034" i="1"/>
  <c r="BM1034" i="1"/>
  <c r="BQ1034" i="1"/>
  <c r="BL1037" i="1"/>
  <c r="BN1037" i="1"/>
  <c r="BR1037" i="1"/>
  <c r="BL1041" i="1"/>
  <c r="BN1041" i="1"/>
  <c r="BR1041" i="1"/>
  <c r="BK1049" i="1"/>
  <c r="BM1049" i="1"/>
  <c r="BQ1049" i="1"/>
  <c r="BK1053" i="1"/>
  <c r="BM1053" i="1"/>
  <c r="BQ1053" i="1"/>
  <c r="BK1117" i="1"/>
  <c r="BM1117" i="1"/>
  <c r="BQ1117" i="1"/>
  <c r="BL924" i="1"/>
  <c r="BN924" i="1"/>
  <c r="BR924" i="1"/>
  <c r="BL932" i="1"/>
  <c r="BN932" i="1"/>
  <c r="BR932" i="1"/>
  <c r="BK958" i="1"/>
  <c r="BM958" i="1"/>
  <c r="BQ958" i="1"/>
  <c r="BL959" i="1"/>
  <c r="BN959" i="1"/>
  <c r="BR959" i="1"/>
  <c r="BL964" i="1"/>
  <c r="BN964" i="1"/>
  <c r="BR964" i="1"/>
  <c r="BK971" i="1"/>
  <c r="BM971" i="1"/>
  <c r="BQ971" i="1"/>
  <c r="BL974" i="1"/>
  <c r="BN974" i="1"/>
  <c r="BR974" i="1"/>
  <c r="BK979" i="1"/>
  <c r="BM979" i="1"/>
  <c r="BQ979" i="1"/>
  <c r="BL982" i="1"/>
  <c r="BN982" i="1"/>
  <c r="BR982" i="1"/>
  <c r="BK987" i="1"/>
  <c r="BM987" i="1"/>
  <c r="BQ987" i="1"/>
  <c r="BL989" i="1"/>
  <c r="BN989" i="1"/>
  <c r="BR989" i="1"/>
  <c r="BK996" i="1"/>
  <c r="BM996" i="1"/>
  <c r="BQ996" i="1"/>
  <c r="BL998" i="1"/>
  <c r="BN998" i="1"/>
  <c r="BR998" i="1"/>
  <c r="BK1002" i="1"/>
  <c r="BM1002" i="1"/>
  <c r="BQ1002" i="1"/>
  <c r="BK1005" i="1"/>
  <c r="BM1005" i="1"/>
  <c r="BQ1005" i="1"/>
  <c r="BL1008" i="1"/>
  <c r="BN1008" i="1"/>
  <c r="BR1008" i="1"/>
  <c r="BL1011" i="1"/>
  <c r="BN1011" i="1"/>
  <c r="BR1011" i="1"/>
  <c r="BK1018" i="1"/>
  <c r="BM1018" i="1"/>
  <c r="BQ1018" i="1"/>
  <c r="BK1021" i="1"/>
  <c r="BM1021" i="1"/>
  <c r="BQ1021" i="1"/>
  <c r="BL1024" i="1"/>
  <c r="BN1024" i="1"/>
  <c r="BR1024" i="1"/>
  <c r="BL1027" i="1"/>
  <c r="BN1027" i="1"/>
  <c r="BR1027" i="1"/>
  <c r="BK1031" i="1"/>
  <c r="BM1031" i="1"/>
  <c r="BQ1031" i="1"/>
  <c r="BL1034" i="1"/>
  <c r="BN1034" i="1"/>
  <c r="BR1034" i="1"/>
  <c r="BL1045" i="1"/>
  <c r="BN1045" i="1"/>
  <c r="BR1045" i="1"/>
  <c r="BL1049" i="1"/>
  <c r="BN1049" i="1"/>
  <c r="BR1049" i="1"/>
  <c r="BK1050" i="1"/>
  <c r="BM1050" i="1"/>
  <c r="BQ1050" i="1"/>
  <c r="BL1053" i="1"/>
  <c r="BN1053" i="1"/>
  <c r="BR1053" i="1"/>
  <c r="BL1054" i="1"/>
  <c r="BN1054" i="1"/>
  <c r="BR1054" i="1"/>
  <c r="BL1057" i="1"/>
  <c r="BN1057" i="1"/>
  <c r="BR1057" i="1"/>
  <c r="BK1058" i="1"/>
  <c r="BM1058" i="1"/>
  <c r="BQ1058" i="1"/>
  <c r="BK1111" i="1"/>
  <c r="BM1111" i="1"/>
  <c r="BQ1111" i="1"/>
  <c r="BK1121" i="1"/>
  <c r="BM1121" i="1"/>
  <c r="BQ1121" i="1"/>
  <c r="BL1067" i="1"/>
  <c r="BN1067" i="1"/>
  <c r="BR1067" i="1"/>
  <c r="BL1068" i="1"/>
  <c r="BN1068" i="1"/>
  <c r="BR1068" i="1"/>
  <c r="BL1083" i="1"/>
  <c r="BN1083" i="1"/>
  <c r="BR1083" i="1"/>
  <c r="BL1084" i="1"/>
  <c r="BN1084" i="1"/>
  <c r="BR1084" i="1"/>
  <c r="BL1099" i="1"/>
  <c r="BN1099" i="1"/>
  <c r="BR1099" i="1"/>
  <c r="BL1100" i="1"/>
  <c r="BN1100" i="1"/>
  <c r="BR1100" i="1"/>
  <c r="BK1112" i="1"/>
  <c r="BM1112" i="1"/>
  <c r="BQ1112" i="1"/>
  <c r="BK1120" i="1"/>
  <c r="BM1120" i="1"/>
  <c r="BQ1120" i="1"/>
  <c r="BL1125" i="1"/>
  <c r="BN1125" i="1"/>
  <c r="BR1125" i="1"/>
  <c r="BL1128" i="1"/>
  <c r="BN1128" i="1"/>
  <c r="BR1128" i="1"/>
  <c r="BK1131" i="1"/>
  <c r="BM1131" i="1"/>
  <c r="BQ1131" i="1"/>
  <c r="BK1134" i="1"/>
  <c r="BM1134" i="1"/>
  <c r="BQ1134" i="1"/>
  <c r="BK1144" i="1"/>
  <c r="BM1144" i="1"/>
  <c r="BQ1144" i="1"/>
  <c r="BK1147" i="1"/>
  <c r="BM1147" i="1"/>
  <c r="BQ1147" i="1"/>
  <c r="BL1150" i="1"/>
  <c r="BN1150" i="1"/>
  <c r="BR1150" i="1"/>
  <c r="BL1153" i="1"/>
  <c r="BN1153" i="1"/>
  <c r="BR1153" i="1"/>
  <c r="BK1160" i="1"/>
  <c r="BM1160" i="1"/>
  <c r="BQ1160" i="1"/>
  <c r="BK1163" i="1"/>
  <c r="BM1163" i="1"/>
  <c r="BQ1163" i="1"/>
  <c r="BK1167" i="1"/>
  <c r="BM1167" i="1"/>
  <c r="BQ1167" i="1"/>
  <c r="BK1171" i="1"/>
  <c r="BM1171" i="1"/>
  <c r="BQ1171" i="1"/>
  <c r="BK1175" i="1"/>
  <c r="BM1175" i="1"/>
  <c r="BQ1175" i="1"/>
  <c r="BK1180" i="1"/>
  <c r="BM1180" i="1"/>
  <c r="BQ1180" i="1"/>
  <c r="BL1185" i="1"/>
  <c r="BN1185" i="1"/>
  <c r="BR1185" i="1"/>
  <c r="BL1190" i="1"/>
  <c r="BN1190" i="1"/>
  <c r="BR1190" i="1"/>
  <c r="BK1191" i="1"/>
  <c r="BM1191" i="1"/>
  <c r="BQ1191" i="1"/>
  <c r="BK1196" i="1"/>
  <c r="BM1196" i="1"/>
  <c r="BQ1196" i="1"/>
  <c r="BK1201" i="1"/>
  <c r="BM1201" i="1"/>
  <c r="BQ1201" i="1"/>
  <c r="BK1205" i="1"/>
  <c r="BM1205" i="1"/>
  <c r="BQ1205" i="1"/>
  <c r="BK1209" i="1"/>
  <c r="BM1209" i="1"/>
  <c r="BQ1209" i="1"/>
  <c r="BK1212" i="1"/>
  <c r="BM1212" i="1"/>
  <c r="BQ1212" i="1"/>
  <c r="BK1216" i="1"/>
  <c r="BM1216" i="1"/>
  <c r="BQ1216" i="1"/>
  <c r="BL1056" i="1"/>
  <c r="BN1056" i="1"/>
  <c r="BR1056" i="1"/>
  <c r="BL1064" i="1"/>
  <c r="BN1064" i="1"/>
  <c r="BR1064" i="1"/>
  <c r="BL1069" i="1"/>
  <c r="BN1069" i="1"/>
  <c r="BR1069" i="1"/>
  <c r="BL1070" i="1"/>
  <c r="BN1070" i="1"/>
  <c r="BR1070" i="1"/>
  <c r="BL1085" i="1"/>
  <c r="BN1085" i="1"/>
  <c r="BR1085" i="1"/>
  <c r="BL1086" i="1"/>
  <c r="BN1086" i="1"/>
  <c r="BR1086" i="1"/>
  <c r="BL1101" i="1"/>
  <c r="BN1101" i="1"/>
  <c r="BR1101" i="1"/>
  <c r="BL1102" i="1"/>
  <c r="BN1102" i="1"/>
  <c r="BR1102" i="1"/>
  <c r="BL1112" i="1"/>
  <c r="BN1112" i="1"/>
  <c r="BR1112" i="1"/>
  <c r="BL1113" i="1"/>
  <c r="BN1113" i="1"/>
  <c r="BR1113" i="1"/>
  <c r="BL1120" i="1"/>
  <c r="BN1120" i="1"/>
  <c r="BR1120" i="1"/>
  <c r="BL1121" i="1"/>
  <c r="BN1121" i="1"/>
  <c r="BR1121" i="1"/>
  <c r="BK1124" i="1"/>
  <c r="BM1124" i="1"/>
  <c r="BQ1124" i="1"/>
  <c r="BL1131" i="1"/>
  <c r="BN1131" i="1"/>
  <c r="BR1131" i="1"/>
  <c r="BL1134" i="1"/>
  <c r="BN1134" i="1"/>
  <c r="BR1134" i="1"/>
  <c r="BK1137" i="1"/>
  <c r="BM1137" i="1"/>
  <c r="BQ1137" i="1"/>
  <c r="BK1141" i="1"/>
  <c r="BM1141" i="1"/>
  <c r="BQ1141" i="1"/>
  <c r="BL1144" i="1"/>
  <c r="BN1144" i="1"/>
  <c r="BR1144" i="1"/>
  <c r="BL1147" i="1"/>
  <c r="BN1147" i="1"/>
  <c r="BR1147" i="1"/>
  <c r="BK1154" i="1"/>
  <c r="BM1154" i="1"/>
  <c r="BQ1154" i="1"/>
  <c r="BK1157" i="1"/>
  <c r="BM1157" i="1"/>
  <c r="BQ1157" i="1"/>
  <c r="BL1160" i="1"/>
  <c r="BN1160" i="1"/>
  <c r="BR1160" i="1"/>
  <c r="BL1163" i="1"/>
  <c r="BN1163" i="1"/>
  <c r="BR1163" i="1"/>
  <c r="BL1167" i="1"/>
  <c r="BN1167" i="1"/>
  <c r="BR1167" i="1"/>
  <c r="BL1171" i="1"/>
  <c r="BN1171" i="1"/>
  <c r="BR1171" i="1"/>
  <c r="BL1175" i="1"/>
  <c r="BN1175" i="1"/>
  <c r="BR1175" i="1"/>
  <c r="BL1180" i="1"/>
  <c r="BN1180" i="1"/>
  <c r="BR1180" i="1"/>
  <c r="BK1181" i="1"/>
  <c r="BM1181" i="1"/>
  <c r="BQ1181" i="1"/>
  <c r="BK1186" i="1"/>
  <c r="BM1186" i="1"/>
  <c r="BQ1186" i="1"/>
  <c r="BL1191" i="1"/>
  <c r="BN1191" i="1"/>
  <c r="BR1191" i="1"/>
  <c r="BL1196" i="1"/>
  <c r="BN1196" i="1"/>
  <c r="BR1196" i="1"/>
  <c r="BK1197" i="1"/>
  <c r="BM1197" i="1"/>
  <c r="BQ1197" i="1"/>
  <c r="BK1217" i="1"/>
  <c r="BM1217" i="1"/>
  <c r="BQ1217" i="1"/>
  <c r="BK1223" i="1"/>
  <c r="BM1223" i="1"/>
  <c r="BQ1223" i="1"/>
  <c r="BL1071" i="1"/>
  <c r="BN1071" i="1"/>
  <c r="BR1071" i="1"/>
  <c r="BL1072" i="1"/>
  <c r="BN1072" i="1"/>
  <c r="BR1072" i="1"/>
  <c r="BL1087" i="1"/>
  <c r="BN1087" i="1"/>
  <c r="BR1087" i="1"/>
  <c r="BL1088" i="1"/>
  <c r="BN1088" i="1"/>
  <c r="BR1088" i="1"/>
  <c r="BL1103" i="1"/>
  <c r="BN1103" i="1"/>
  <c r="BR1103" i="1"/>
  <c r="BL1104" i="1"/>
  <c r="BN1104" i="1"/>
  <c r="BR1104" i="1"/>
  <c r="BK1110" i="1"/>
  <c r="BM1110" i="1"/>
  <c r="BQ1110" i="1"/>
  <c r="BK1118" i="1"/>
  <c r="BM1118" i="1"/>
  <c r="BQ1118" i="1"/>
  <c r="BL1124" i="1"/>
  <c r="BN1124" i="1"/>
  <c r="BR1124" i="1"/>
  <c r="BK1127" i="1"/>
  <c r="BM1127" i="1"/>
  <c r="BQ1127" i="1"/>
  <c r="BK1130" i="1"/>
  <c r="BM1130" i="1"/>
  <c r="BQ1130" i="1"/>
  <c r="BL1137" i="1"/>
  <c r="BN1137" i="1"/>
  <c r="BR1137" i="1"/>
  <c r="BL1141" i="1"/>
  <c r="BN1141" i="1"/>
  <c r="BR1141" i="1"/>
  <c r="BK1148" i="1"/>
  <c r="BM1148" i="1"/>
  <c r="BQ1148" i="1"/>
  <c r="BK1151" i="1"/>
  <c r="BM1151" i="1"/>
  <c r="BQ1151" i="1"/>
  <c r="BL1154" i="1"/>
  <c r="BN1154" i="1"/>
  <c r="BR1154" i="1"/>
  <c r="BL1157" i="1"/>
  <c r="BN1157" i="1"/>
  <c r="BR1157" i="1"/>
  <c r="BK1164" i="1"/>
  <c r="BM1164" i="1"/>
  <c r="BQ1164" i="1"/>
  <c r="BK1168" i="1"/>
  <c r="BM1168" i="1"/>
  <c r="BQ1168" i="1"/>
  <c r="BK1172" i="1"/>
  <c r="BM1172" i="1"/>
  <c r="BQ1172" i="1"/>
  <c r="BK1176" i="1"/>
  <c r="BM1176" i="1"/>
  <c r="BQ1176" i="1"/>
  <c r="BL1181" i="1"/>
  <c r="BN1181" i="1"/>
  <c r="BR1181" i="1"/>
  <c r="BL1186" i="1"/>
  <c r="BN1186" i="1"/>
  <c r="BR1186" i="1"/>
  <c r="BK1187" i="1"/>
  <c r="BM1187" i="1"/>
  <c r="BQ1187" i="1"/>
  <c r="BK1192" i="1"/>
  <c r="BM1192" i="1"/>
  <c r="BQ1192" i="1"/>
  <c r="BL1197" i="1"/>
  <c r="BN1197" i="1"/>
  <c r="BR1197" i="1"/>
  <c r="BK1202" i="1"/>
  <c r="BM1202" i="1"/>
  <c r="BQ1202" i="1"/>
  <c r="BK1206" i="1"/>
  <c r="BM1206" i="1"/>
  <c r="BQ1206" i="1"/>
  <c r="BK1213" i="1"/>
  <c r="BM1213" i="1"/>
  <c r="BQ1213" i="1"/>
  <c r="BK1224" i="1"/>
  <c r="BM1224" i="1"/>
  <c r="BQ1224" i="1"/>
  <c r="BK1229" i="1"/>
  <c r="BM1229" i="1"/>
  <c r="BQ1229" i="1"/>
  <c r="BL1062" i="1"/>
  <c r="BN1062" i="1"/>
  <c r="BR1062" i="1"/>
  <c r="BL1073" i="1"/>
  <c r="BN1073" i="1"/>
  <c r="BR1073" i="1"/>
  <c r="BL1074" i="1"/>
  <c r="BN1074" i="1"/>
  <c r="BR1074" i="1"/>
  <c r="BL1089" i="1"/>
  <c r="BN1089" i="1"/>
  <c r="BR1089" i="1"/>
  <c r="BL1090" i="1"/>
  <c r="BN1090" i="1"/>
  <c r="BR1090" i="1"/>
  <c r="BL1105" i="1"/>
  <c r="BN1105" i="1"/>
  <c r="BR1105" i="1"/>
  <c r="BL1106" i="1"/>
  <c r="BN1106" i="1"/>
  <c r="BR1106" i="1"/>
  <c r="BL1110" i="1"/>
  <c r="BN1110" i="1"/>
  <c r="BR1110" i="1"/>
  <c r="BL1111" i="1"/>
  <c r="BN1111" i="1"/>
  <c r="BR1111" i="1"/>
  <c r="BL1118" i="1"/>
  <c r="BN1118" i="1"/>
  <c r="BR1118" i="1"/>
  <c r="BL1119" i="1"/>
  <c r="BN1119" i="1"/>
  <c r="BR1119" i="1"/>
  <c r="BL1127" i="1"/>
  <c r="BN1127" i="1"/>
  <c r="BR1127" i="1"/>
  <c r="BL1130" i="1"/>
  <c r="BN1130" i="1"/>
  <c r="BR1130" i="1"/>
  <c r="BK1133" i="1"/>
  <c r="BM1133" i="1"/>
  <c r="BQ1133" i="1"/>
  <c r="BK1136" i="1"/>
  <c r="BM1136" i="1"/>
  <c r="BQ1136" i="1"/>
  <c r="BK1142" i="1"/>
  <c r="BM1142" i="1"/>
  <c r="BQ1142" i="1"/>
  <c r="BK1145" i="1"/>
  <c r="BM1145" i="1"/>
  <c r="BQ1145" i="1"/>
  <c r="BL1148" i="1"/>
  <c r="BN1148" i="1"/>
  <c r="BR1148" i="1"/>
  <c r="BL1151" i="1"/>
  <c r="BN1151" i="1"/>
  <c r="BR1151" i="1"/>
  <c r="BK1158" i="1"/>
  <c r="BM1158" i="1"/>
  <c r="BQ1158" i="1"/>
  <c r="BK1161" i="1"/>
  <c r="BM1161" i="1"/>
  <c r="BQ1161" i="1"/>
  <c r="BL1164" i="1"/>
  <c r="BN1164" i="1"/>
  <c r="BR1164" i="1"/>
  <c r="BL1168" i="1"/>
  <c r="BN1168" i="1"/>
  <c r="BR1168" i="1"/>
  <c r="BL1172" i="1"/>
  <c r="BN1172" i="1"/>
  <c r="BR1172" i="1"/>
  <c r="BL1176" i="1"/>
  <c r="BN1176" i="1"/>
  <c r="BR1176" i="1"/>
  <c r="BK1177" i="1"/>
  <c r="BM1177" i="1"/>
  <c r="BQ1177" i="1"/>
  <c r="BK1182" i="1"/>
  <c r="BM1182" i="1"/>
  <c r="BQ1182" i="1"/>
  <c r="BL1187" i="1"/>
  <c r="BN1187" i="1"/>
  <c r="BR1187" i="1"/>
  <c r="BL1192" i="1"/>
  <c r="BN1192" i="1"/>
  <c r="BR1192" i="1"/>
  <c r="BK1193" i="1"/>
  <c r="BM1193" i="1"/>
  <c r="BQ1193" i="1"/>
  <c r="BK1198" i="1"/>
  <c r="BM1198" i="1"/>
  <c r="BQ1198" i="1"/>
  <c r="BK1210" i="1"/>
  <c r="BM1210" i="1"/>
  <c r="BQ1210" i="1"/>
  <c r="BL1075" i="1"/>
  <c r="BN1075" i="1"/>
  <c r="BR1075" i="1"/>
  <c r="BL1076" i="1"/>
  <c r="BN1076" i="1"/>
  <c r="BR1076" i="1"/>
  <c r="BL1091" i="1"/>
  <c r="BN1091" i="1"/>
  <c r="BR1091" i="1"/>
  <c r="BL1092" i="1"/>
  <c r="BN1092" i="1"/>
  <c r="BR1092" i="1"/>
  <c r="BL1107" i="1"/>
  <c r="BN1107" i="1"/>
  <c r="BR1107" i="1"/>
  <c r="BL1108" i="1"/>
  <c r="BN1108" i="1"/>
  <c r="BR1108" i="1"/>
  <c r="BK1116" i="1"/>
  <c r="BM1116" i="1"/>
  <c r="BQ1116" i="1"/>
  <c r="BK1123" i="1"/>
  <c r="BM1123" i="1"/>
  <c r="BQ1123" i="1"/>
  <c r="BK1126" i="1"/>
  <c r="BM1126" i="1"/>
  <c r="BQ1126" i="1"/>
  <c r="BL1133" i="1"/>
  <c r="BN1133" i="1"/>
  <c r="BR1133" i="1"/>
  <c r="BL1136" i="1"/>
  <c r="BN1136" i="1"/>
  <c r="BR1136" i="1"/>
  <c r="BK1139" i="1"/>
  <c r="BM1139" i="1"/>
  <c r="BQ1139" i="1"/>
  <c r="BL1142" i="1"/>
  <c r="BN1142" i="1"/>
  <c r="BR1142" i="1"/>
  <c r="BL1145" i="1"/>
  <c r="BN1145" i="1"/>
  <c r="BR1145" i="1"/>
  <c r="BK1152" i="1"/>
  <c r="BM1152" i="1"/>
  <c r="BQ1152" i="1"/>
  <c r="BK1155" i="1"/>
  <c r="BM1155" i="1"/>
  <c r="BQ1155" i="1"/>
  <c r="BL1158" i="1"/>
  <c r="BN1158" i="1"/>
  <c r="BR1158" i="1"/>
  <c r="BL1161" i="1"/>
  <c r="BN1161" i="1"/>
  <c r="BR1161" i="1"/>
  <c r="BK1165" i="1"/>
  <c r="BM1165" i="1"/>
  <c r="BQ1165" i="1"/>
  <c r="BK1169" i="1"/>
  <c r="BM1169" i="1"/>
  <c r="BQ1169" i="1"/>
  <c r="BK1173" i="1"/>
  <c r="BM1173" i="1"/>
  <c r="BQ1173" i="1"/>
  <c r="BL1177" i="1"/>
  <c r="BN1177" i="1"/>
  <c r="BR1177" i="1"/>
  <c r="BL1182" i="1"/>
  <c r="BN1182" i="1"/>
  <c r="BR1182" i="1"/>
  <c r="BK1183" i="1"/>
  <c r="BM1183" i="1"/>
  <c r="BQ1183" i="1"/>
  <c r="BK1188" i="1"/>
  <c r="BM1188" i="1"/>
  <c r="BQ1188" i="1"/>
  <c r="BL1193" i="1"/>
  <c r="BN1193" i="1"/>
  <c r="BR1193" i="1"/>
  <c r="BL1198" i="1"/>
  <c r="BN1198" i="1"/>
  <c r="BR1198" i="1"/>
  <c r="BK1199" i="1"/>
  <c r="BM1199" i="1"/>
  <c r="BQ1199" i="1"/>
  <c r="BK1203" i="1"/>
  <c r="BM1203" i="1"/>
  <c r="BQ1203" i="1"/>
  <c r="BK1207" i="1"/>
  <c r="BM1207" i="1"/>
  <c r="BQ1207" i="1"/>
  <c r="BK1219" i="1"/>
  <c r="BM1219" i="1"/>
  <c r="BQ1219" i="1"/>
  <c r="BL1060" i="1"/>
  <c r="BN1060" i="1"/>
  <c r="BR1060" i="1"/>
  <c r="BL1077" i="1"/>
  <c r="BN1077" i="1"/>
  <c r="BR1077" i="1"/>
  <c r="BL1078" i="1"/>
  <c r="BN1078" i="1"/>
  <c r="BR1078" i="1"/>
  <c r="BL1093" i="1"/>
  <c r="BN1093" i="1"/>
  <c r="BR1093" i="1"/>
  <c r="BL1094" i="1"/>
  <c r="BN1094" i="1"/>
  <c r="BR1094" i="1"/>
  <c r="BL1109" i="1"/>
  <c r="BN1109" i="1"/>
  <c r="BR1109" i="1"/>
  <c r="BL1116" i="1"/>
  <c r="BN1116" i="1"/>
  <c r="BR1116" i="1"/>
  <c r="BL1117" i="1"/>
  <c r="BN1117" i="1"/>
  <c r="BR1117" i="1"/>
  <c r="BL1123" i="1"/>
  <c r="BN1123" i="1"/>
  <c r="BR1123" i="1"/>
  <c r="BL1126" i="1"/>
  <c r="BN1126" i="1"/>
  <c r="BR1126" i="1"/>
  <c r="BK1129" i="1"/>
  <c r="BM1129" i="1"/>
  <c r="BQ1129" i="1"/>
  <c r="BK1132" i="1"/>
  <c r="BM1132" i="1"/>
  <c r="BQ1132" i="1"/>
  <c r="BL1139" i="1"/>
  <c r="BN1139" i="1"/>
  <c r="BR1139" i="1"/>
  <c r="BK1146" i="1"/>
  <c r="BM1146" i="1"/>
  <c r="BQ1146" i="1"/>
  <c r="BK1149" i="1"/>
  <c r="BM1149" i="1"/>
  <c r="BQ1149" i="1"/>
  <c r="BL1152" i="1"/>
  <c r="BN1152" i="1"/>
  <c r="BR1152" i="1"/>
  <c r="BL1155" i="1"/>
  <c r="BN1155" i="1"/>
  <c r="BR1155" i="1"/>
  <c r="BK1162" i="1"/>
  <c r="BM1162" i="1"/>
  <c r="BQ1162" i="1"/>
  <c r="BL1165" i="1"/>
  <c r="BN1165" i="1"/>
  <c r="BR1165" i="1"/>
  <c r="BL1169" i="1"/>
  <c r="BN1169" i="1"/>
  <c r="BR1169" i="1"/>
  <c r="BL1173" i="1"/>
  <c r="BN1173" i="1"/>
  <c r="BR1173" i="1"/>
  <c r="BK1178" i="1"/>
  <c r="BM1178" i="1"/>
  <c r="BQ1178" i="1"/>
  <c r="BL1183" i="1"/>
  <c r="BN1183" i="1"/>
  <c r="BR1183" i="1"/>
  <c r="BL1188" i="1"/>
  <c r="BN1188" i="1"/>
  <c r="BR1188" i="1"/>
  <c r="BK1189" i="1"/>
  <c r="BM1189" i="1"/>
  <c r="BQ1189" i="1"/>
  <c r="BK1194" i="1"/>
  <c r="BM1194" i="1"/>
  <c r="BQ1194" i="1"/>
  <c r="BK1211" i="1"/>
  <c r="BM1211" i="1"/>
  <c r="BQ1211" i="1"/>
  <c r="BK1220" i="1"/>
  <c r="BM1220" i="1"/>
  <c r="BQ1220" i="1"/>
  <c r="BL1079" i="1"/>
  <c r="BN1079" i="1"/>
  <c r="BR1079" i="1"/>
  <c r="BL1080" i="1"/>
  <c r="BN1080" i="1"/>
  <c r="BR1080" i="1"/>
  <c r="BL1095" i="1"/>
  <c r="BN1095" i="1"/>
  <c r="BR1095" i="1"/>
  <c r="BL1096" i="1"/>
  <c r="BN1096" i="1"/>
  <c r="BR1096" i="1"/>
  <c r="BK1114" i="1"/>
  <c r="BM1114" i="1"/>
  <c r="BQ1114" i="1"/>
  <c r="BK1122" i="1"/>
  <c r="BM1122" i="1"/>
  <c r="BQ1122" i="1"/>
  <c r="BL1129" i="1"/>
  <c r="BN1129" i="1"/>
  <c r="BR1129" i="1"/>
  <c r="BL1132" i="1"/>
  <c r="BN1132" i="1"/>
  <c r="BR1132" i="1"/>
  <c r="BK1135" i="1"/>
  <c r="BM1135" i="1"/>
  <c r="BQ1135" i="1"/>
  <c r="BK1138" i="1"/>
  <c r="BM1138" i="1"/>
  <c r="BQ1138" i="1"/>
  <c r="BK1140" i="1"/>
  <c r="BM1140" i="1"/>
  <c r="BQ1140" i="1"/>
  <c r="BK1143" i="1"/>
  <c r="BM1143" i="1"/>
  <c r="BQ1143" i="1"/>
  <c r="BL1146" i="1"/>
  <c r="BN1146" i="1"/>
  <c r="BR1146" i="1"/>
  <c r="BL1149" i="1"/>
  <c r="BN1149" i="1"/>
  <c r="BR1149" i="1"/>
  <c r="BK1156" i="1"/>
  <c r="BM1156" i="1"/>
  <c r="BQ1156" i="1"/>
  <c r="BK1159" i="1"/>
  <c r="BM1159" i="1"/>
  <c r="BQ1159" i="1"/>
  <c r="BL1162" i="1"/>
  <c r="BN1162" i="1"/>
  <c r="BR1162" i="1"/>
  <c r="BK1166" i="1"/>
  <c r="BM1166" i="1"/>
  <c r="BQ1166" i="1"/>
  <c r="BK1170" i="1"/>
  <c r="BM1170" i="1"/>
  <c r="BQ1170" i="1"/>
  <c r="BK1174" i="1"/>
  <c r="BM1174" i="1"/>
  <c r="BQ1174" i="1"/>
  <c r="BL1178" i="1"/>
  <c r="BN1178" i="1"/>
  <c r="BR1178" i="1"/>
  <c r="BK1179" i="1"/>
  <c r="BM1179" i="1"/>
  <c r="BQ1179" i="1"/>
  <c r="BK1184" i="1"/>
  <c r="BM1184" i="1"/>
  <c r="BQ1184" i="1"/>
  <c r="BL1189" i="1"/>
  <c r="BN1189" i="1"/>
  <c r="BR1189" i="1"/>
  <c r="BL1194" i="1"/>
  <c r="BN1194" i="1"/>
  <c r="BR1194" i="1"/>
  <c r="BK1195" i="1"/>
  <c r="BM1195" i="1"/>
  <c r="BQ1195" i="1"/>
  <c r="BK1200" i="1"/>
  <c r="BM1200" i="1"/>
  <c r="BQ1200" i="1"/>
  <c r="BK1204" i="1"/>
  <c r="BM1204" i="1"/>
  <c r="BQ1204" i="1"/>
  <c r="BK1208" i="1"/>
  <c r="BM1208" i="1"/>
  <c r="BQ1208" i="1"/>
  <c r="BK1214" i="1"/>
  <c r="BM1214" i="1"/>
  <c r="BQ1214" i="1"/>
  <c r="BK1215" i="1"/>
  <c r="BM1215" i="1"/>
  <c r="BQ1215" i="1"/>
  <c r="BK1227" i="1"/>
  <c r="BM1227" i="1"/>
  <c r="BQ1227" i="1"/>
  <c r="BL1058" i="1"/>
  <c r="BN1058" i="1"/>
  <c r="BR1058" i="1"/>
  <c r="BL1066" i="1"/>
  <c r="BN1066" i="1"/>
  <c r="BR1066" i="1"/>
  <c r="BL1081" i="1"/>
  <c r="BN1081" i="1"/>
  <c r="BR1081" i="1"/>
  <c r="BL1082" i="1"/>
  <c r="BN1082" i="1"/>
  <c r="BR1082" i="1"/>
  <c r="BL1097" i="1"/>
  <c r="BN1097" i="1"/>
  <c r="BR1097" i="1"/>
  <c r="BL1098" i="1"/>
  <c r="BN1098" i="1"/>
  <c r="BR1098" i="1"/>
  <c r="BL1114" i="1"/>
  <c r="BN1114" i="1"/>
  <c r="BR1114" i="1"/>
  <c r="BL1115" i="1"/>
  <c r="BN1115" i="1"/>
  <c r="BR1115" i="1"/>
  <c r="BL1122" i="1"/>
  <c r="BN1122" i="1"/>
  <c r="BR1122" i="1"/>
  <c r="BK1125" i="1"/>
  <c r="BM1125" i="1"/>
  <c r="BQ1125" i="1"/>
  <c r="BK1128" i="1"/>
  <c r="BM1128" i="1"/>
  <c r="BQ1128" i="1"/>
  <c r="BL1135" i="1"/>
  <c r="BN1135" i="1"/>
  <c r="BR1135" i="1"/>
  <c r="BL1138" i="1"/>
  <c r="BN1138" i="1"/>
  <c r="BR1138" i="1"/>
  <c r="BL1140" i="1"/>
  <c r="BN1140" i="1"/>
  <c r="BR1140" i="1"/>
  <c r="BL1143" i="1"/>
  <c r="BN1143" i="1"/>
  <c r="BR1143" i="1"/>
  <c r="BK1150" i="1"/>
  <c r="BM1150" i="1"/>
  <c r="BQ1150" i="1"/>
  <c r="BK1153" i="1"/>
  <c r="BM1153" i="1"/>
  <c r="BQ1153" i="1"/>
  <c r="BL1156" i="1"/>
  <c r="BN1156" i="1"/>
  <c r="BR1156" i="1"/>
  <c r="BL1159" i="1"/>
  <c r="BN1159" i="1"/>
  <c r="BR1159" i="1"/>
  <c r="BL1166" i="1"/>
  <c r="BN1166" i="1"/>
  <c r="BR1166" i="1"/>
  <c r="BL1170" i="1"/>
  <c r="BN1170" i="1"/>
  <c r="BR1170" i="1"/>
  <c r="BL1174" i="1"/>
  <c r="BN1174" i="1"/>
  <c r="BR1174" i="1"/>
  <c r="BL1179" i="1"/>
  <c r="BN1179" i="1"/>
  <c r="BR1179" i="1"/>
  <c r="BL1184" i="1"/>
  <c r="BN1184" i="1"/>
  <c r="BR1184" i="1"/>
  <c r="BK1185" i="1"/>
  <c r="BM1185" i="1"/>
  <c r="BQ1185" i="1"/>
  <c r="BK1190" i="1"/>
  <c r="BM1190" i="1"/>
  <c r="BQ1190" i="1"/>
  <c r="BL1195" i="1"/>
  <c r="BN1195" i="1"/>
  <c r="BR1195" i="1"/>
  <c r="BL1222" i="1"/>
  <c r="BN1222" i="1"/>
  <c r="BR1222" i="1"/>
  <c r="BL1225" i="1"/>
  <c r="BN1225" i="1"/>
  <c r="BR1225" i="1"/>
  <c r="BK1233" i="1"/>
  <c r="BM1233" i="1"/>
  <c r="BQ1233" i="1"/>
  <c r="BK1238" i="1"/>
  <c r="BM1238" i="1"/>
  <c r="BQ1238" i="1"/>
  <c r="BK1241" i="1"/>
  <c r="BM1241" i="1"/>
  <c r="BQ1241" i="1"/>
  <c r="BL1247" i="1"/>
  <c r="BN1247" i="1"/>
  <c r="BR1247" i="1"/>
  <c r="BK1248" i="1"/>
  <c r="BM1248" i="1"/>
  <c r="BQ1248" i="1"/>
  <c r="BK1253" i="1"/>
  <c r="BM1253" i="1"/>
  <c r="BQ1253" i="1"/>
  <c r="BL1269" i="1"/>
  <c r="BN1269" i="1"/>
  <c r="BR1269" i="1"/>
  <c r="BK1295" i="1"/>
  <c r="BM1295" i="1"/>
  <c r="BQ1295" i="1"/>
  <c r="BK1302" i="1"/>
  <c r="BM1302" i="1"/>
  <c r="BQ1302" i="1"/>
  <c r="BL1219" i="1"/>
  <c r="BN1219" i="1"/>
  <c r="BR1219" i="1"/>
  <c r="BL1229" i="1"/>
  <c r="BN1229" i="1"/>
  <c r="BR1229" i="1"/>
  <c r="BL1233" i="1"/>
  <c r="BN1233" i="1"/>
  <c r="BR1233" i="1"/>
  <c r="BL1238" i="1"/>
  <c r="BN1238" i="1"/>
  <c r="BR1238" i="1"/>
  <c r="BL1241" i="1"/>
  <c r="BN1241" i="1"/>
  <c r="BR1241" i="1"/>
  <c r="BK1243" i="1"/>
  <c r="BM1243" i="1"/>
  <c r="BQ1243" i="1"/>
  <c r="BL1248" i="1"/>
  <c r="BN1248" i="1"/>
  <c r="BR1248" i="1"/>
  <c r="BL1253" i="1"/>
  <c r="BN1253" i="1"/>
  <c r="BR1253" i="1"/>
  <c r="BK1254" i="1"/>
  <c r="BM1254" i="1"/>
  <c r="BQ1254" i="1"/>
  <c r="BK1259" i="1"/>
  <c r="BM1259" i="1"/>
  <c r="BQ1259" i="1"/>
  <c r="BK1263" i="1"/>
  <c r="BM1263" i="1"/>
  <c r="BQ1263" i="1"/>
  <c r="BK1283" i="1"/>
  <c r="BM1283" i="1"/>
  <c r="BQ1283" i="1"/>
  <c r="BK1310" i="1"/>
  <c r="BM1310" i="1"/>
  <c r="BQ1310" i="1"/>
  <c r="BK1316" i="1"/>
  <c r="BM1316" i="1"/>
  <c r="BQ1316" i="1"/>
  <c r="BL1226" i="1"/>
  <c r="BN1226" i="1"/>
  <c r="BR1226" i="1"/>
  <c r="BK1232" i="1"/>
  <c r="BM1232" i="1"/>
  <c r="BQ1232" i="1"/>
  <c r="BK1235" i="1"/>
  <c r="BM1235" i="1"/>
  <c r="BQ1235" i="1"/>
  <c r="BK1240" i="1"/>
  <c r="BM1240" i="1"/>
  <c r="BQ1240" i="1"/>
  <c r="BL1243" i="1"/>
  <c r="BN1243" i="1"/>
  <c r="BR1243" i="1"/>
  <c r="BK1244" i="1"/>
  <c r="BM1244" i="1"/>
  <c r="BQ1244" i="1"/>
  <c r="BK1249" i="1"/>
  <c r="BM1249" i="1"/>
  <c r="BQ1249" i="1"/>
  <c r="BL1254" i="1"/>
  <c r="BN1254" i="1"/>
  <c r="BR1254" i="1"/>
  <c r="BL1259" i="1"/>
  <c r="BN1259" i="1"/>
  <c r="BR1259" i="1"/>
  <c r="BK1266" i="1"/>
  <c r="BM1266" i="1"/>
  <c r="BQ1266" i="1"/>
  <c r="BK1291" i="1"/>
  <c r="BM1291" i="1"/>
  <c r="BQ1291" i="1"/>
  <c r="BK1297" i="1"/>
  <c r="BM1297" i="1"/>
  <c r="BQ1297" i="1"/>
  <c r="BL1214" i="1"/>
  <c r="BN1214" i="1"/>
  <c r="BR1214" i="1"/>
  <c r="BL1217" i="1"/>
  <c r="BN1217" i="1"/>
  <c r="BR1217" i="1"/>
  <c r="BL1220" i="1"/>
  <c r="BN1220" i="1"/>
  <c r="BR1220" i="1"/>
  <c r="BL1223" i="1"/>
  <c r="BN1223" i="1"/>
  <c r="BR1223" i="1"/>
  <c r="BL1232" i="1"/>
  <c r="BN1232" i="1"/>
  <c r="BR1232" i="1"/>
  <c r="BL1235" i="1"/>
  <c r="BN1235" i="1"/>
  <c r="BR1235" i="1"/>
  <c r="BL1240" i="1"/>
  <c r="BN1240" i="1"/>
  <c r="BR1240" i="1"/>
  <c r="BL1244" i="1"/>
  <c r="BN1244" i="1"/>
  <c r="BR1244" i="1"/>
  <c r="BL1249" i="1"/>
  <c r="BN1249" i="1"/>
  <c r="BR1249" i="1"/>
  <c r="BK1250" i="1"/>
  <c r="BM1250" i="1"/>
  <c r="BQ1250" i="1"/>
  <c r="BK1255" i="1"/>
  <c r="BM1255" i="1"/>
  <c r="BQ1255" i="1"/>
  <c r="BK1260" i="1"/>
  <c r="BM1260" i="1"/>
  <c r="BQ1260" i="1"/>
  <c r="BK1271" i="1"/>
  <c r="BM1271" i="1"/>
  <c r="BQ1271" i="1"/>
  <c r="BK1278" i="1"/>
  <c r="BM1278" i="1"/>
  <c r="BQ1278" i="1"/>
  <c r="BK1284" i="1"/>
  <c r="BM1284" i="1"/>
  <c r="BQ1284" i="1"/>
  <c r="BK1311" i="1"/>
  <c r="BM1311" i="1"/>
  <c r="BQ1311" i="1"/>
  <c r="BK1234" i="1"/>
  <c r="BM1234" i="1"/>
  <c r="BQ1234" i="1"/>
  <c r="BK1237" i="1"/>
  <c r="BM1237" i="1"/>
  <c r="BQ1237" i="1"/>
  <c r="BK1242" i="1"/>
  <c r="BM1242" i="1"/>
  <c r="BQ1242" i="1"/>
  <c r="BK1245" i="1"/>
  <c r="BM1245" i="1"/>
  <c r="BQ1245" i="1"/>
  <c r="BL1250" i="1"/>
  <c r="BN1250" i="1"/>
  <c r="BR1250" i="1"/>
  <c r="BL1255" i="1"/>
  <c r="BN1255" i="1"/>
  <c r="BR1255" i="1"/>
  <c r="BK1256" i="1"/>
  <c r="BM1256" i="1"/>
  <c r="BQ1256" i="1"/>
  <c r="BK1267" i="1"/>
  <c r="BM1267" i="1"/>
  <c r="BQ1267" i="1"/>
  <c r="BK1270" i="1"/>
  <c r="BM1270" i="1"/>
  <c r="BQ1270" i="1"/>
  <c r="BK1274" i="1"/>
  <c r="BM1274" i="1"/>
  <c r="BQ1274" i="1"/>
  <c r="BK1275" i="1"/>
  <c r="BM1275" i="1"/>
  <c r="BQ1275" i="1"/>
  <c r="BK1299" i="1"/>
  <c r="BM1299" i="1"/>
  <c r="BQ1299" i="1"/>
  <c r="BL1216" i="1"/>
  <c r="BN1216" i="1"/>
  <c r="BR1216" i="1"/>
  <c r="BL1224" i="1"/>
  <c r="BN1224" i="1"/>
  <c r="BR1224" i="1"/>
  <c r="BL1227" i="1"/>
  <c r="BN1227" i="1"/>
  <c r="BR1227" i="1"/>
  <c r="BK1230" i="1"/>
  <c r="BM1230" i="1"/>
  <c r="BQ1230" i="1"/>
  <c r="BL1234" i="1"/>
  <c r="BN1234" i="1"/>
  <c r="BR1234" i="1"/>
  <c r="BL1237" i="1"/>
  <c r="BN1237" i="1"/>
  <c r="BR1237" i="1"/>
  <c r="BL1242" i="1"/>
  <c r="BN1242" i="1"/>
  <c r="BR1242" i="1"/>
  <c r="BL1245" i="1"/>
  <c r="BN1245" i="1"/>
  <c r="BR1245" i="1"/>
  <c r="BK1246" i="1"/>
  <c r="BM1246" i="1"/>
  <c r="BQ1246" i="1"/>
  <c r="BK1251" i="1"/>
  <c r="BM1251" i="1"/>
  <c r="BQ1251" i="1"/>
  <c r="BL1256" i="1"/>
  <c r="BN1256" i="1"/>
  <c r="BR1256" i="1"/>
  <c r="BK1261" i="1"/>
  <c r="BM1261" i="1"/>
  <c r="BQ1261" i="1"/>
  <c r="BK1264" i="1"/>
  <c r="BM1264" i="1"/>
  <c r="BQ1264" i="1"/>
  <c r="BK1279" i="1"/>
  <c r="BM1279" i="1"/>
  <c r="BQ1279" i="1"/>
  <c r="BK1286" i="1"/>
  <c r="BM1286" i="1"/>
  <c r="BQ1286" i="1"/>
  <c r="BK1307" i="1"/>
  <c r="BM1307" i="1"/>
  <c r="BQ1307" i="1"/>
  <c r="BK1313" i="1"/>
  <c r="BM1313" i="1"/>
  <c r="BQ1313" i="1"/>
  <c r="BK1338" i="1"/>
  <c r="BM1338" i="1"/>
  <c r="BQ1338" i="1"/>
  <c r="BK1342" i="1"/>
  <c r="BM1342" i="1"/>
  <c r="BQ1342" i="1"/>
  <c r="BL1218" i="1"/>
  <c r="BN1218" i="1"/>
  <c r="BR1218" i="1"/>
  <c r="BL1221" i="1"/>
  <c r="BN1221" i="1"/>
  <c r="BR1221" i="1"/>
  <c r="BK1228" i="1"/>
  <c r="BM1228" i="1"/>
  <c r="BQ1228" i="1"/>
  <c r="BL1230" i="1"/>
  <c r="BN1230" i="1"/>
  <c r="BR1230" i="1"/>
  <c r="BL1231" i="1"/>
  <c r="BN1231" i="1"/>
  <c r="BR1231" i="1"/>
  <c r="BK1236" i="1"/>
  <c r="BM1236" i="1"/>
  <c r="BQ1236" i="1"/>
  <c r="BK1239" i="1"/>
  <c r="BM1239" i="1"/>
  <c r="BQ1239" i="1"/>
  <c r="BL1246" i="1"/>
  <c r="BN1246" i="1"/>
  <c r="BR1246" i="1"/>
  <c r="BL1251" i="1"/>
  <c r="BN1251" i="1"/>
  <c r="BR1251" i="1"/>
  <c r="BK1252" i="1"/>
  <c r="BM1252" i="1"/>
  <c r="BQ1252" i="1"/>
  <c r="BK1257" i="1"/>
  <c r="BM1257" i="1"/>
  <c r="BQ1257" i="1"/>
  <c r="BK1268" i="1"/>
  <c r="BM1268" i="1"/>
  <c r="BQ1268" i="1"/>
  <c r="BK1276" i="1"/>
  <c r="BM1276" i="1"/>
  <c r="BQ1276" i="1"/>
  <c r="BK1277" i="1"/>
  <c r="BM1277" i="1"/>
  <c r="BQ1277" i="1"/>
  <c r="BK1294" i="1"/>
  <c r="BM1294" i="1"/>
  <c r="BQ1294" i="1"/>
  <c r="BK1300" i="1"/>
  <c r="BM1300" i="1"/>
  <c r="BQ1300" i="1"/>
  <c r="BK1334" i="1"/>
  <c r="BM1334" i="1"/>
  <c r="BQ1334" i="1"/>
  <c r="BL1228" i="1"/>
  <c r="BN1228" i="1"/>
  <c r="BR1228" i="1"/>
  <c r="BL1236" i="1"/>
  <c r="BN1236" i="1"/>
  <c r="BR1236" i="1"/>
  <c r="BL1239" i="1"/>
  <c r="BN1239" i="1"/>
  <c r="BR1239" i="1"/>
  <c r="BK1247" i="1"/>
  <c r="BM1247" i="1"/>
  <c r="BQ1247" i="1"/>
  <c r="BL1252" i="1"/>
  <c r="BN1252" i="1"/>
  <c r="BR1252" i="1"/>
  <c r="BL1257" i="1"/>
  <c r="BN1257" i="1"/>
  <c r="BR1257" i="1"/>
  <c r="BK1258" i="1"/>
  <c r="BM1258" i="1"/>
  <c r="BQ1258" i="1"/>
  <c r="BK1262" i="1"/>
  <c r="BM1262" i="1"/>
  <c r="BQ1262" i="1"/>
  <c r="BK1265" i="1"/>
  <c r="BM1265" i="1"/>
  <c r="BQ1265" i="1"/>
  <c r="BK1269" i="1"/>
  <c r="BM1269" i="1"/>
  <c r="BQ1269" i="1"/>
  <c r="BL1273" i="1"/>
  <c r="BN1273" i="1"/>
  <c r="BR1273" i="1"/>
  <c r="BK1281" i="1"/>
  <c r="BM1281" i="1"/>
  <c r="BQ1281" i="1"/>
  <c r="BK1315" i="1"/>
  <c r="BM1315" i="1"/>
  <c r="BQ1315" i="1"/>
  <c r="BK1326" i="1"/>
  <c r="BM1326" i="1"/>
  <c r="BQ1326" i="1"/>
  <c r="BK1330" i="1"/>
  <c r="BM1330" i="1"/>
  <c r="BQ1330" i="1"/>
  <c r="BL1270" i="1"/>
  <c r="BN1270" i="1"/>
  <c r="BR1270" i="1"/>
  <c r="BL1278" i="1"/>
  <c r="BN1278" i="1"/>
  <c r="BR1278" i="1"/>
  <c r="BL1283" i="1"/>
  <c r="BN1283" i="1"/>
  <c r="BR1283" i="1"/>
  <c r="BL1286" i="1"/>
  <c r="BN1286" i="1"/>
  <c r="BR1286" i="1"/>
  <c r="BL1299" i="1"/>
  <c r="BN1299" i="1"/>
  <c r="BR1299" i="1"/>
  <c r="BL1302" i="1"/>
  <c r="BN1302" i="1"/>
  <c r="BR1302" i="1"/>
  <c r="BL1315" i="1"/>
  <c r="BN1315" i="1"/>
  <c r="BR1315" i="1"/>
  <c r="BK1327" i="1"/>
  <c r="BM1327" i="1"/>
  <c r="BQ1327" i="1"/>
  <c r="BL1333" i="1"/>
  <c r="BN1333" i="1"/>
  <c r="BR1333" i="1"/>
  <c r="BL1334" i="1"/>
  <c r="BN1334" i="1"/>
  <c r="BR1334" i="1"/>
  <c r="BK1343" i="1"/>
  <c r="BM1343" i="1"/>
  <c r="BQ1343" i="1"/>
  <c r="BK1353" i="1"/>
  <c r="BM1353" i="1"/>
  <c r="BQ1353" i="1"/>
  <c r="BK1361" i="1"/>
  <c r="BM1361" i="1"/>
  <c r="BQ1361" i="1"/>
  <c r="BL1369" i="1"/>
  <c r="BN1369" i="1"/>
  <c r="BR1369" i="1"/>
  <c r="BL1374" i="1"/>
  <c r="BN1374" i="1"/>
  <c r="BR1374" i="1"/>
  <c r="BK1375" i="1"/>
  <c r="BM1375" i="1"/>
  <c r="BQ1375" i="1"/>
  <c r="BL1385" i="1"/>
  <c r="BN1385" i="1"/>
  <c r="BR1385" i="1"/>
  <c r="BL1406" i="1"/>
  <c r="BN1406" i="1"/>
  <c r="BR1406" i="1"/>
  <c r="BK1436" i="1"/>
  <c r="BM1436" i="1"/>
  <c r="BQ1436" i="1"/>
  <c r="BL1280" i="1"/>
  <c r="BN1280" i="1"/>
  <c r="BR1280" i="1"/>
  <c r="BL1293" i="1"/>
  <c r="BN1293" i="1"/>
  <c r="BR1293" i="1"/>
  <c r="BL1296" i="1"/>
  <c r="BN1296" i="1"/>
  <c r="BR1296" i="1"/>
  <c r="BL1309" i="1"/>
  <c r="BN1309" i="1"/>
  <c r="BR1309" i="1"/>
  <c r="BL1312" i="1"/>
  <c r="BN1312" i="1"/>
  <c r="BR1312" i="1"/>
  <c r="BL1322" i="1"/>
  <c r="BN1322" i="1"/>
  <c r="BR1322" i="1"/>
  <c r="BL1327" i="1"/>
  <c r="BN1327" i="1"/>
  <c r="BR1327" i="1"/>
  <c r="BL1328" i="1"/>
  <c r="BN1328" i="1"/>
  <c r="BR1328" i="1"/>
  <c r="BK1337" i="1"/>
  <c r="BM1337" i="1"/>
  <c r="BQ1337" i="1"/>
  <c r="BL1343" i="1"/>
  <c r="BN1343" i="1"/>
  <c r="BR1343" i="1"/>
  <c r="BL1344" i="1"/>
  <c r="BN1344" i="1"/>
  <c r="BR1344" i="1"/>
  <c r="BL1350" i="1"/>
  <c r="BN1350" i="1"/>
  <c r="BR1350" i="1"/>
  <c r="BL1353" i="1"/>
  <c r="BN1353" i="1"/>
  <c r="BR1353" i="1"/>
  <c r="BL1358" i="1"/>
  <c r="BN1358" i="1"/>
  <c r="BR1358" i="1"/>
  <c r="BL1361" i="1"/>
  <c r="BN1361" i="1"/>
  <c r="BR1361" i="1"/>
  <c r="BL1364" i="1"/>
  <c r="BN1364" i="1"/>
  <c r="BR1364" i="1"/>
  <c r="BK1365" i="1"/>
  <c r="BM1365" i="1"/>
  <c r="BQ1365" i="1"/>
  <c r="BL1375" i="1"/>
  <c r="BN1375" i="1"/>
  <c r="BR1375" i="1"/>
  <c r="BL1380" i="1"/>
  <c r="BN1380" i="1"/>
  <c r="BR1380" i="1"/>
  <c r="BK1381" i="1"/>
  <c r="BM1381" i="1"/>
  <c r="BQ1381" i="1"/>
  <c r="BL1390" i="1"/>
  <c r="BN1390" i="1"/>
  <c r="BR1390" i="1"/>
  <c r="BL1394" i="1"/>
  <c r="BN1394" i="1"/>
  <c r="BR1394" i="1"/>
  <c r="BL1398" i="1"/>
  <c r="BN1398" i="1"/>
  <c r="BR1398" i="1"/>
  <c r="BL1402" i="1"/>
  <c r="BN1402" i="1"/>
  <c r="BR1402" i="1"/>
  <c r="BK1407" i="1"/>
  <c r="BM1407" i="1"/>
  <c r="BQ1407" i="1"/>
  <c r="BL1424" i="1"/>
  <c r="BN1424" i="1"/>
  <c r="BR1424" i="1"/>
  <c r="BK1455" i="1"/>
  <c r="BM1455" i="1"/>
  <c r="BQ1455" i="1"/>
  <c r="BL1272" i="1"/>
  <c r="BN1272" i="1"/>
  <c r="BR1272" i="1"/>
  <c r="BL1287" i="1"/>
  <c r="BN1287" i="1"/>
  <c r="BR1287" i="1"/>
  <c r="BL1290" i="1"/>
  <c r="BN1290" i="1"/>
  <c r="BR1290" i="1"/>
  <c r="BL1303" i="1"/>
  <c r="BN1303" i="1"/>
  <c r="BR1303" i="1"/>
  <c r="BL1306" i="1"/>
  <c r="BN1306" i="1"/>
  <c r="BR1306" i="1"/>
  <c r="BK1317" i="1"/>
  <c r="BM1317" i="1"/>
  <c r="BQ1317" i="1"/>
  <c r="BK1331" i="1"/>
  <c r="BM1331" i="1"/>
  <c r="BQ1331" i="1"/>
  <c r="BL1337" i="1"/>
  <c r="BN1337" i="1"/>
  <c r="BR1337" i="1"/>
  <c r="BL1338" i="1"/>
  <c r="BN1338" i="1"/>
  <c r="BR1338" i="1"/>
  <c r="BK1351" i="1"/>
  <c r="BM1351" i="1"/>
  <c r="BQ1351" i="1"/>
  <c r="BK1359" i="1"/>
  <c r="BM1359" i="1"/>
  <c r="BQ1359" i="1"/>
  <c r="BL1365" i="1"/>
  <c r="BN1365" i="1"/>
  <c r="BR1365" i="1"/>
  <c r="BL1370" i="1"/>
  <c r="BN1370" i="1"/>
  <c r="BR1370" i="1"/>
  <c r="BK1371" i="1"/>
  <c r="BM1371" i="1"/>
  <c r="BQ1371" i="1"/>
  <c r="BL1381" i="1"/>
  <c r="BN1381" i="1"/>
  <c r="BR1381" i="1"/>
  <c r="BL1386" i="1"/>
  <c r="BN1386" i="1"/>
  <c r="BR1386" i="1"/>
  <c r="BK1387" i="1"/>
  <c r="BM1387" i="1"/>
  <c r="BQ1387" i="1"/>
  <c r="BK1391" i="1"/>
  <c r="BM1391" i="1"/>
  <c r="BQ1391" i="1"/>
  <c r="BK1395" i="1"/>
  <c r="BM1395" i="1"/>
  <c r="BQ1395" i="1"/>
  <c r="BK1399" i="1"/>
  <c r="BM1399" i="1"/>
  <c r="BQ1399" i="1"/>
  <c r="BK1403" i="1"/>
  <c r="BM1403" i="1"/>
  <c r="BQ1403" i="1"/>
  <c r="BL1412" i="1"/>
  <c r="BN1412" i="1"/>
  <c r="BR1412" i="1"/>
  <c r="BL1416" i="1"/>
  <c r="BN1416" i="1"/>
  <c r="BR1416" i="1"/>
  <c r="BL1420" i="1"/>
  <c r="BN1420" i="1"/>
  <c r="BR1420" i="1"/>
  <c r="BK1421" i="1"/>
  <c r="BM1421" i="1"/>
  <c r="BQ1421" i="1"/>
  <c r="BK1425" i="1"/>
  <c r="BM1425" i="1"/>
  <c r="BQ1425" i="1"/>
  <c r="BL1428" i="1"/>
  <c r="BN1428" i="1"/>
  <c r="BR1428" i="1"/>
  <c r="BL1432" i="1"/>
  <c r="BN1432" i="1"/>
  <c r="BR1432" i="1"/>
  <c r="BK1437" i="1"/>
  <c r="BM1437" i="1"/>
  <c r="BQ1437" i="1"/>
  <c r="BK1445" i="1"/>
  <c r="BM1445" i="1"/>
  <c r="BQ1445" i="1"/>
  <c r="BL1281" i="1"/>
  <c r="BN1281" i="1"/>
  <c r="BR1281" i="1"/>
  <c r="BL1284" i="1"/>
  <c r="BN1284" i="1"/>
  <c r="BR1284" i="1"/>
  <c r="BL1297" i="1"/>
  <c r="BN1297" i="1"/>
  <c r="BR1297" i="1"/>
  <c r="BL1300" i="1"/>
  <c r="BN1300" i="1"/>
  <c r="BR1300" i="1"/>
  <c r="BL1313" i="1"/>
  <c r="BN1313" i="1"/>
  <c r="BR1313" i="1"/>
  <c r="BL1316" i="1"/>
  <c r="BN1316" i="1"/>
  <c r="BR1316" i="1"/>
  <c r="BL1317" i="1"/>
  <c r="BN1317" i="1"/>
  <c r="BR1317" i="1"/>
  <c r="BK1325" i="1"/>
  <c r="BM1325" i="1"/>
  <c r="BQ1325" i="1"/>
  <c r="BL1331" i="1"/>
  <c r="BN1331" i="1"/>
  <c r="BR1331" i="1"/>
  <c r="BL1332" i="1"/>
  <c r="BN1332" i="1"/>
  <c r="BR1332" i="1"/>
  <c r="BK1341" i="1"/>
  <c r="BM1341" i="1"/>
  <c r="BQ1341" i="1"/>
  <c r="BL1348" i="1"/>
  <c r="BN1348" i="1"/>
  <c r="BR1348" i="1"/>
  <c r="BL1351" i="1"/>
  <c r="BN1351" i="1"/>
  <c r="BR1351" i="1"/>
  <c r="BL1356" i="1"/>
  <c r="BN1356" i="1"/>
  <c r="BR1356" i="1"/>
  <c r="BL1359" i="1"/>
  <c r="BN1359" i="1"/>
  <c r="BR1359" i="1"/>
  <c r="BL1371" i="1"/>
  <c r="BN1371" i="1"/>
  <c r="BR1371" i="1"/>
  <c r="BL1376" i="1"/>
  <c r="BN1376" i="1"/>
  <c r="BR1376" i="1"/>
  <c r="BK1377" i="1"/>
  <c r="BM1377" i="1"/>
  <c r="BQ1377" i="1"/>
  <c r="BL1387" i="1"/>
  <c r="BN1387" i="1"/>
  <c r="BR1387" i="1"/>
  <c r="BL1408" i="1"/>
  <c r="BN1408" i="1"/>
  <c r="BR1408" i="1"/>
  <c r="BK1413" i="1"/>
  <c r="BM1413" i="1"/>
  <c r="BQ1413" i="1"/>
  <c r="BK1417" i="1"/>
  <c r="BM1417" i="1"/>
  <c r="BQ1417" i="1"/>
  <c r="BK1429" i="1"/>
  <c r="BM1429" i="1"/>
  <c r="BQ1429" i="1"/>
  <c r="BK1430" i="1"/>
  <c r="BM1430" i="1"/>
  <c r="BQ1430" i="1"/>
  <c r="BK1439" i="1"/>
  <c r="BM1439" i="1"/>
  <c r="BQ1439" i="1"/>
  <c r="BK1446" i="1"/>
  <c r="BM1446" i="1"/>
  <c r="BQ1446" i="1"/>
  <c r="BL1274" i="1"/>
  <c r="BN1274" i="1"/>
  <c r="BR1274" i="1"/>
  <c r="BL1291" i="1"/>
  <c r="BN1291" i="1"/>
  <c r="BR1291" i="1"/>
  <c r="BL1294" i="1"/>
  <c r="BN1294" i="1"/>
  <c r="BR1294" i="1"/>
  <c r="BL1307" i="1"/>
  <c r="BN1307" i="1"/>
  <c r="BR1307" i="1"/>
  <c r="BL1310" i="1"/>
  <c r="BN1310" i="1"/>
  <c r="BR1310" i="1"/>
  <c r="BK1319" i="1"/>
  <c r="BM1319" i="1"/>
  <c r="BQ1319" i="1"/>
  <c r="BL1325" i="1"/>
  <c r="BN1325" i="1"/>
  <c r="BR1325" i="1"/>
  <c r="BL1326" i="1"/>
  <c r="BN1326" i="1"/>
  <c r="BR1326" i="1"/>
  <c r="BK1335" i="1"/>
  <c r="BM1335" i="1"/>
  <c r="BQ1335" i="1"/>
  <c r="BL1341" i="1"/>
  <c r="BN1341" i="1"/>
  <c r="BR1341" i="1"/>
  <c r="BL1342" i="1"/>
  <c r="BN1342" i="1"/>
  <c r="BR1342" i="1"/>
  <c r="BK1349" i="1"/>
  <c r="BM1349" i="1"/>
  <c r="BQ1349" i="1"/>
  <c r="BK1357" i="1"/>
  <c r="BM1357" i="1"/>
  <c r="BQ1357" i="1"/>
  <c r="BL1366" i="1"/>
  <c r="BN1366" i="1"/>
  <c r="BR1366" i="1"/>
  <c r="BK1367" i="1"/>
  <c r="BM1367" i="1"/>
  <c r="BQ1367" i="1"/>
  <c r="BL1377" i="1"/>
  <c r="BN1377" i="1"/>
  <c r="BR1377" i="1"/>
  <c r="BL1382" i="1"/>
  <c r="BN1382" i="1"/>
  <c r="BR1382" i="1"/>
  <c r="BK1383" i="1"/>
  <c r="BM1383" i="1"/>
  <c r="BQ1383" i="1"/>
  <c r="BK1409" i="1"/>
  <c r="BM1409" i="1"/>
  <c r="BQ1409" i="1"/>
  <c r="BK1459" i="1"/>
  <c r="BM1459" i="1"/>
  <c r="BQ1459" i="1"/>
  <c r="BL1285" i="1"/>
  <c r="BN1285" i="1"/>
  <c r="BR1285" i="1"/>
  <c r="BL1288" i="1"/>
  <c r="BN1288" i="1"/>
  <c r="BR1288" i="1"/>
  <c r="BL1301" i="1"/>
  <c r="BN1301" i="1"/>
  <c r="BR1301" i="1"/>
  <c r="BL1304" i="1"/>
  <c r="BN1304" i="1"/>
  <c r="BR1304" i="1"/>
  <c r="BL1318" i="1"/>
  <c r="BN1318" i="1"/>
  <c r="BR1318" i="1"/>
  <c r="BL1319" i="1"/>
  <c r="BN1319" i="1"/>
  <c r="BR1319" i="1"/>
  <c r="BK1329" i="1"/>
  <c r="BM1329" i="1"/>
  <c r="BQ1329" i="1"/>
  <c r="BL1335" i="1"/>
  <c r="BN1335" i="1"/>
  <c r="BR1335" i="1"/>
  <c r="BL1336" i="1"/>
  <c r="BN1336" i="1"/>
  <c r="BR1336" i="1"/>
  <c r="BK1345" i="1"/>
  <c r="BM1345" i="1"/>
  <c r="BQ1345" i="1"/>
  <c r="BL1346" i="1"/>
  <c r="BN1346" i="1"/>
  <c r="BR1346" i="1"/>
  <c r="BL1349" i="1"/>
  <c r="BN1349" i="1"/>
  <c r="BR1349" i="1"/>
  <c r="BL1354" i="1"/>
  <c r="BN1354" i="1"/>
  <c r="BR1354" i="1"/>
  <c r="BL1357" i="1"/>
  <c r="BN1357" i="1"/>
  <c r="BR1357" i="1"/>
  <c r="BL1362" i="1"/>
  <c r="BN1362" i="1"/>
  <c r="BR1362" i="1"/>
  <c r="BL1367" i="1"/>
  <c r="BN1367" i="1"/>
  <c r="BR1367" i="1"/>
  <c r="BL1372" i="1"/>
  <c r="BN1372" i="1"/>
  <c r="BR1372" i="1"/>
  <c r="BK1373" i="1"/>
  <c r="BM1373" i="1"/>
  <c r="BQ1373" i="1"/>
  <c r="BL1383" i="1"/>
  <c r="BN1383" i="1"/>
  <c r="BR1383" i="1"/>
  <c r="BL1388" i="1"/>
  <c r="BN1388" i="1"/>
  <c r="BR1388" i="1"/>
  <c r="BL1392" i="1"/>
  <c r="BN1392" i="1"/>
  <c r="BR1392" i="1"/>
  <c r="BL1396" i="1"/>
  <c r="BN1396" i="1"/>
  <c r="BR1396" i="1"/>
  <c r="BL1400" i="1"/>
  <c r="BN1400" i="1"/>
  <c r="BR1400" i="1"/>
  <c r="BL1404" i="1"/>
  <c r="BN1404" i="1"/>
  <c r="BR1404" i="1"/>
  <c r="BL1422" i="1"/>
  <c r="BN1422" i="1"/>
  <c r="BR1422" i="1"/>
  <c r="BK1423" i="1"/>
  <c r="BM1423" i="1"/>
  <c r="BQ1423" i="1"/>
  <c r="BK1434" i="1"/>
  <c r="BM1434" i="1"/>
  <c r="BQ1434" i="1"/>
  <c r="BK1442" i="1"/>
  <c r="BM1442" i="1"/>
  <c r="BQ1442" i="1"/>
  <c r="BK1447" i="1"/>
  <c r="BM1447" i="1"/>
  <c r="BQ1447" i="1"/>
  <c r="BL1268" i="1"/>
  <c r="BN1268" i="1"/>
  <c r="BR1268" i="1"/>
  <c r="BL1276" i="1"/>
  <c r="BN1276" i="1"/>
  <c r="BR1276" i="1"/>
  <c r="BL1279" i="1"/>
  <c r="BN1279" i="1"/>
  <c r="BR1279" i="1"/>
  <c r="BL1282" i="1"/>
  <c r="BN1282" i="1"/>
  <c r="BR1282" i="1"/>
  <c r="BL1295" i="1"/>
  <c r="BN1295" i="1"/>
  <c r="BR1295" i="1"/>
  <c r="BL1298" i="1"/>
  <c r="BN1298" i="1"/>
  <c r="BR1298" i="1"/>
  <c r="BL1311" i="1"/>
  <c r="BN1311" i="1"/>
  <c r="BR1311" i="1"/>
  <c r="BL1314" i="1"/>
  <c r="BN1314" i="1"/>
  <c r="BR1314" i="1"/>
  <c r="BK1321" i="1"/>
  <c r="BM1321" i="1"/>
  <c r="BQ1321" i="1"/>
  <c r="BK1323" i="1"/>
  <c r="BM1323" i="1"/>
  <c r="BQ1323" i="1"/>
  <c r="BL1329" i="1"/>
  <c r="BN1329" i="1"/>
  <c r="BR1329" i="1"/>
  <c r="BL1330" i="1"/>
  <c r="BN1330" i="1"/>
  <c r="BR1330" i="1"/>
  <c r="BK1339" i="1"/>
  <c r="BM1339" i="1"/>
  <c r="BQ1339" i="1"/>
  <c r="BL1345" i="1"/>
  <c r="BN1345" i="1"/>
  <c r="BR1345" i="1"/>
  <c r="BK1347" i="1"/>
  <c r="BM1347" i="1"/>
  <c r="BQ1347" i="1"/>
  <c r="BK1355" i="1"/>
  <c r="BM1355" i="1"/>
  <c r="BQ1355" i="1"/>
  <c r="BK1363" i="1"/>
  <c r="BM1363" i="1"/>
  <c r="BQ1363" i="1"/>
  <c r="BL1373" i="1"/>
  <c r="BN1373" i="1"/>
  <c r="BR1373" i="1"/>
  <c r="BL1378" i="1"/>
  <c r="BN1378" i="1"/>
  <c r="BR1378" i="1"/>
  <c r="BK1379" i="1"/>
  <c r="BM1379" i="1"/>
  <c r="BQ1379" i="1"/>
  <c r="BK1389" i="1"/>
  <c r="BM1389" i="1"/>
  <c r="BQ1389" i="1"/>
  <c r="BK1393" i="1"/>
  <c r="BM1393" i="1"/>
  <c r="BQ1393" i="1"/>
  <c r="BK1397" i="1"/>
  <c r="BM1397" i="1"/>
  <c r="BQ1397" i="1"/>
  <c r="BK1401" i="1"/>
  <c r="BM1401" i="1"/>
  <c r="BQ1401" i="1"/>
  <c r="BK1405" i="1"/>
  <c r="BM1405" i="1"/>
  <c r="BQ1405" i="1"/>
  <c r="BL1410" i="1"/>
  <c r="BN1410" i="1"/>
  <c r="BR1410" i="1"/>
  <c r="BL1414" i="1"/>
  <c r="BN1414" i="1"/>
  <c r="BR1414" i="1"/>
  <c r="BL1418" i="1"/>
  <c r="BN1418" i="1"/>
  <c r="BR1418" i="1"/>
  <c r="BL1426" i="1"/>
  <c r="BN1426" i="1"/>
  <c r="BR1426" i="1"/>
  <c r="BL1434" i="1"/>
  <c r="BN1434" i="1"/>
  <c r="BR1434" i="1"/>
  <c r="BL1289" i="1"/>
  <c r="BN1289" i="1"/>
  <c r="BR1289" i="1"/>
  <c r="BL1292" i="1"/>
  <c r="BN1292" i="1"/>
  <c r="BR1292" i="1"/>
  <c r="BL1305" i="1"/>
  <c r="BN1305" i="1"/>
  <c r="BR1305" i="1"/>
  <c r="BL1308" i="1"/>
  <c r="BN1308" i="1"/>
  <c r="BR1308" i="1"/>
  <c r="BL1320" i="1"/>
  <c r="BN1320" i="1"/>
  <c r="BR1320" i="1"/>
  <c r="BL1321" i="1"/>
  <c r="BN1321" i="1"/>
  <c r="BR1321" i="1"/>
  <c r="BL1323" i="1"/>
  <c r="BN1323" i="1"/>
  <c r="BR1323" i="1"/>
  <c r="BL1324" i="1"/>
  <c r="BN1324" i="1"/>
  <c r="BR1324" i="1"/>
  <c r="BK1333" i="1"/>
  <c r="BM1333" i="1"/>
  <c r="BQ1333" i="1"/>
  <c r="BL1339" i="1"/>
  <c r="BN1339" i="1"/>
  <c r="BR1339" i="1"/>
  <c r="BL1340" i="1"/>
  <c r="BN1340" i="1"/>
  <c r="BR1340" i="1"/>
  <c r="BL1347" i="1"/>
  <c r="BN1347" i="1"/>
  <c r="BR1347" i="1"/>
  <c r="BL1352" i="1"/>
  <c r="BN1352" i="1"/>
  <c r="BR1352" i="1"/>
  <c r="BL1355" i="1"/>
  <c r="BN1355" i="1"/>
  <c r="BR1355" i="1"/>
  <c r="BL1360" i="1"/>
  <c r="BN1360" i="1"/>
  <c r="BR1360" i="1"/>
  <c r="BL1363" i="1"/>
  <c r="BN1363" i="1"/>
  <c r="BR1363" i="1"/>
  <c r="BL1368" i="1"/>
  <c r="BN1368" i="1"/>
  <c r="BR1368" i="1"/>
  <c r="BK1369" i="1"/>
  <c r="BM1369" i="1"/>
  <c r="BQ1369" i="1"/>
  <c r="BL1379" i="1"/>
  <c r="BN1379" i="1"/>
  <c r="BR1379" i="1"/>
  <c r="BL1384" i="1"/>
  <c r="BN1384" i="1"/>
  <c r="BR1384" i="1"/>
  <c r="BK1385" i="1"/>
  <c r="BM1385" i="1"/>
  <c r="BQ1385" i="1"/>
  <c r="BK1411" i="1"/>
  <c r="BM1411" i="1"/>
  <c r="BQ1411" i="1"/>
  <c r="BK1415" i="1"/>
  <c r="BM1415" i="1"/>
  <c r="BQ1415" i="1"/>
  <c r="BK1419" i="1"/>
  <c r="BM1419" i="1"/>
  <c r="BQ1419" i="1"/>
  <c r="BK1435" i="1"/>
  <c r="BM1435" i="1"/>
  <c r="BQ1435" i="1"/>
  <c r="BK1444" i="1"/>
  <c r="BM1444" i="1"/>
  <c r="BQ1444" i="1"/>
  <c r="BK1454" i="1"/>
  <c r="BM1454" i="1"/>
  <c r="BQ1454" i="1"/>
  <c r="BL1433" i="1"/>
  <c r="BN1433" i="1"/>
  <c r="BR1433" i="1"/>
  <c r="BL1438" i="1"/>
  <c r="BN1438" i="1"/>
  <c r="BR1438" i="1"/>
  <c r="BL1441" i="1"/>
  <c r="BN1441" i="1"/>
  <c r="BR1441" i="1"/>
  <c r="BL1467" i="1"/>
  <c r="BN1467" i="1"/>
  <c r="BR1467" i="1"/>
  <c r="BK1469" i="1"/>
  <c r="BM1469" i="1"/>
  <c r="BQ1469" i="1"/>
  <c r="BL1475" i="1"/>
  <c r="BN1475" i="1"/>
  <c r="BR1475" i="1"/>
  <c r="BK1476" i="1"/>
  <c r="BM1476" i="1"/>
  <c r="BQ1476" i="1"/>
  <c r="BK1481" i="1"/>
  <c r="BM1481" i="1"/>
  <c r="BQ1481" i="1"/>
  <c r="BL1485" i="1"/>
  <c r="BN1485" i="1"/>
  <c r="BR1485" i="1"/>
  <c r="BK1486" i="1"/>
  <c r="BM1486" i="1"/>
  <c r="BQ1486" i="1"/>
  <c r="BL1489" i="1"/>
  <c r="BN1489" i="1"/>
  <c r="BR1489" i="1"/>
  <c r="BK1490" i="1"/>
  <c r="BM1490" i="1"/>
  <c r="BQ1490" i="1"/>
  <c r="BL1493" i="1"/>
  <c r="BN1493" i="1"/>
  <c r="BR1493" i="1"/>
  <c r="BK1494" i="1"/>
  <c r="BM1494" i="1"/>
  <c r="BQ1494" i="1"/>
  <c r="BK1506" i="1"/>
  <c r="BM1506" i="1"/>
  <c r="BQ1506" i="1"/>
  <c r="BL1509" i="1"/>
  <c r="BN1509" i="1"/>
  <c r="BR1509" i="1"/>
  <c r="BK1510" i="1"/>
  <c r="BM1510" i="1"/>
  <c r="BQ1510" i="1"/>
  <c r="BL1518" i="1"/>
  <c r="BN1518" i="1"/>
  <c r="BR1518" i="1"/>
  <c r="BK1523" i="1"/>
  <c r="BM1523" i="1"/>
  <c r="BQ1523" i="1"/>
  <c r="BL1431" i="1"/>
  <c r="BN1431" i="1"/>
  <c r="BR1431" i="1"/>
  <c r="BL1456" i="1"/>
  <c r="BN1456" i="1"/>
  <c r="BR1456" i="1"/>
  <c r="BL1457" i="1"/>
  <c r="BN1457" i="1"/>
  <c r="BR1457" i="1"/>
  <c r="BK1460" i="1"/>
  <c r="BM1460" i="1"/>
  <c r="BQ1460" i="1"/>
  <c r="BL1461" i="1"/>
  <c r="BN1461" i="1"/>
  <c r="BR1461" i="1"/>
  <c r="BK1464" i="1"/>
  <c r="BM1464" i="1"/>
  <c r="BQ1464" i="1"/>
  <c r="BL1469" i="1"/>
  <c r="BN1469" i="1"/>
  <c r="BR1469" i="1"/>
  <c r="BK1472" i="1"/>
  <c r="BM1472" i="1"/>
  <c r="BQ1472" i="1"/>
  <c r="BL1476" i="1"/>
  <c r="BN1476" i="1"/>
  <c r="BR1476" i="1"/>
  <c r="BL1481" i="1"/>
  <c r="BN1481" i="1"/>
  <c r="BR1481" i="1"/>
  <c r="BK1482" i="1"/>
  <c r="BM1482" i="1"/>
  <c r="BQ1482" i="1"/>
  <c r="BL1486" i="1"/>
  <c r="BN1486" i="1"/>
  <c r="BR1486" i="1"/>
  <c r="BL1490" i="1"/>
  <c r="BN1490" i="1"/>
  <c r="BR1490" i="1"/>
  <c r="BL1494" i="1"/>
  <c r="BN1494" i="1"/>
  <c r="BR1494" i="1"/>
  <c r="BL1499" i="1"/>
  <c r="BN1499" i="1"/>
  <c r="BR1499" i="1"/>
  <c r="BK1500" i="1"/>
  <c r="BM1500" i="1"/>
  <c r="BQ1500" i="1"/>
  <c r="BL1505" i="1"/>
  <c r="BN1505" i="1"/>
  <c r="BR1505" i="1"/>
  <c r="BL1514" i="1"/>
  <c r="BN1514" i="1"/>
  <c r="BR1514" i="1"/>
  <c r="BL1528" i="1"/>
  <c r="BN1528" i="1"/>
  <c r="BR1528" i="1"/>
  <c r="BL1534" i="1"/>
  <c r="BN1534" i="1"/>
  <c r="BR1534" i="1"/>
  <c r="BL1442" i="1"/>
  <c r="BN1442" i="1"/>
  <c r="BR1442" i="1"/>
  <c r="BL1454" i="1"/>
  <c r="BN1454" i="1"/>
  <c r="BR1454" i="1"/>
  <c r="BL1455" i="1"/>
  <c r="BN1455" i="1"/>
  <c r="BR1455" i="1"/>
  <c r="BL1460" i="1"/>
  <c r="BN1460" i="1"/>
  <c r="BR1460" i="1"/>
  <c r="BL1464" i="1"/>
  <c r="BN1464" i="1"/>
  <c r="BR1464" i="1"/>
  <c r="BK1466" i="1"/>
  <c r="BM1466" i="1"/>
  <c r="BQ1466" i="1"/>
  <c r="BL1472" i="1"/>
  <c r="BN1472" i="1"/>
  <c r="BR1472" i="1"/>
  <c r="BK1477" i="1"/>
  <c r="BM1477" i="1"/>
  <c r="BQ1477" i="1"/>
  <c r="BL1482" i="1"/>
  <c r="BN1482" i="1"/>
  <c r="BR1482" i="1"/>
  <c r="BK1495" i="1"/>
  <c r="BM1495" i="1"/>
  <c r="BQ1495" i="1"/>
  <c r="BK1516" i="1"/>
  <c r="BM1516" i="1"/>
  <c r="BQ1516" i="1"/>
  <c r="BK1525" i="1"/>
  <c r="BM1525" i="1"/>
  <c r="BQ1525" i="1"/>
  <c r="BL1435" i="1"/>
  <c r="BN1435" i="1"/>
  <c r="BR1435" i="1"/>
  <c r="BL1439" i="1"/>
  <c r="BN1439" i="1"/>
  <c r="BR1439" i="1"/>
  <c r="BL1452" i="1"/>
  <c r="BN1452" i="1"/>
  <c r="BR1452" i="1"/>
  <c r="BL1453" i="1"/>
  <c r="BN1453" i="1"/>
  <c r="BR1453" i="1"/>
  <c r="BL1466" i="1"/>
  <c r="BN1466" i="1"/>
  <c r="BR1466" i="1"/>
  <c r="BK1468" i="1"/>
  <c r="BM1468" i="1"/>
  <c r="BQ1468" i="1"/>
  <c r="BK1470" i="1"/>
  <c r="BM1470" i="1"/>
  <c r="BQ1470" i="1"/>
  <c r="BL1477" i="1"/>
  <c r="BN1477" i="1"/>
  <c r="BR1477" i="1"/>
  <c r="BK1478" i="1"/>
  <c r="BM1478" i="1"/>
  <c r="BQ1478" i="1"/>
  <c r="BK1483" i="1"/>
  <c r="BM1483" i="1"/>
  <c r="BQ1483" i="1"/>
  <c r="BK1487" i="1"/>
  <c r="BM1487" i="1"/>
  <c r="BQ1487" i="1"/>
  <c r="BK1491" i="1"/>
  <c r="BM1491" i="1"/>
  <c r="BQ1491" i="1"/>
  <c r="BL1495" i="1"/>
  <c r="BN1495" i="1"/>
  <c r="BR1495" i="1"/>
  <c r="BK1496" i="1"/>
  <c r="BM1496" i="1"/>
  <c r="BQ1496" i="1"/>
  <c r="BK1508" i="1"/>
  <c r="BM1508" i="1"/>
  <c r="BQ1508" i="1"/>
  <c r="BK1515" i="1"/>
  <c r="BM1515" i="1"/>
  <c r="BQ1515" i="1"/>
  <c r="BK1526" i="1"/>
  <c r="BM1526" i="1"/>
  <c r="BQ1526" i="1"/>
  <c r="BK1535" i="1"/>
  <c r="BM1535" i="1"/>
  <c r="BQ1535" i="1"/>
  <c r="BL1450" i="1"/>
  <c r="BN1450" i="1"/>
  <c r="BR1450" i="1"/>
  <c r="BL1451" i="1"/>
  <c r="BN1451" i="1"/>
  <c r="BR1451" i="1"/>
  <c r="BL1468" i="1"/>
  <c r="BN1468" i="1"/>
  <c r="BR1468" i="1"/>
  <c r="BL1470" i="1"/>
  <c r="BN1470" i="1"/>
  <c r="BR1470" i="1"/>
  <c r="BK1473" i="1"/>
  <c r="BM1473" i="1"/>
  <c r="BQ1473" i="1"/>
  <c r="BL1478" i="1"/>
  <c r="BN1478" i="1"/>
  <c r="BR1478" i="1"/>
  <c r="BL1483" i="1"/>
  <c r="BN1483" i="1"/>
  <c r="BR1483" i="1"/>
  <c r="BK1484" i="1"/>
  <c r="BM1484" i="1"/>
  <c r="BQ1484" i="1"/>
  <c r="BL1487" i="1"/>
  <c r="BN1487" i="1"/>
  <c r="BR1487" i="1"/>
  <c r="BK1488" i="1"/>
  <c r="BM1488" i="1"/>
  <c r="BQ1488" i="1"/>
  <c r="BL1491" i="1"/>
  <c r="BN1491" i="1"/>
  <c r="BR1491" i="1"/>
  <c r="BK1492" i="1"/>
  <c r="BM1492" i="1"/>
  <c r="BQ1492" i="1"/>
  <c r="BL1496" i="1"/>
  <c r="BN1496" i="1"/>
  <c r="BR1496" i="1"/>
  <c r="BL1501" i="1"/>
  <c r="BN1501" i="1"/>
  <c r="BR1501" i="1"/>
  <c r="BK1502" i="1"/>
  <c r="BM1502" i="1"/>
  <c r="BQ1502" i="1"/>
  <c r="BL1507" i="1"/>
  <c r="BN1507" i="1"/>
  <c r="BR1507" i="1"/>
  <c r="BL1520" i="1"/>
  <c r="BN1520" i="1"/>
  <c r="BR1520" i="1"/>
  <c r="BL1526" i="1"/>
  <c r="BN1526" i="1"/>
  <c r="BR1526" i="1"/>
  <c r="BK1536" i="1"/>
  <c r="BM1536" i="1"/>
  <c r="BQ1536" i="1"/>
  <c r="BL1427" i="1"/>
  <c r="BN1427" i="1"/>
  <c r="BR1427" i="1"/>
  <c r="BL1440" i="1"/>
  <c r="BN1440" i="1"/>
  <c r="BR1440" i="1"/>
  <c r="BL1443" i="1"/>
  <c r="BN1443" i="1"/>
  <c r="BR1443" i="1"/>
  <c r="BL1448" i="1"/>
  <c r="BN1448" i="1"/>
  <c r="BR1448" i="1"/>
  <c r="BL1449" i="1"/>
  <c r="BN1449" i="1"/>
  <c r="BR1449" i="1"/>
  <c r="BK1458" i="1"/>
  <c r="BM1458" i="1"/>
  <c r="BQ1458" i="1"/>
  <c r="BL1459" i="1"/>
  <c r="BN1459" i="1"/>
  <c r="BR1459" i="1"/>
  <c r="BK1462" i="1"/>
  <c r="BM1462" i="1"/>
  <c r="BQ1462" i="1"/>
  <c r="BL1463" i="1"/>
  <c r="BN1463" i="1"/>
  <c r="BR1463" i="1"/>
  <c r="BL1473" i="1"/>
  <c r="BN1473" i="1"/>
  <c r="BR1473" i="1"/>
  <c r="BK1474" i="1"/>
  <c r="BM1474" i="1"/>
  <c r="BQ1474" i="1"/>
  <c r="BK1479" i="1"/>
  <c r="BM1479" i="1"/>
  <c r="BQ1479" i="1"/>
  <c r="BL1484" i="1"/>
  <c r="BN1484" i="1"/>
  <c r="BR1484" i="1"/>
  <c r="BL1488" i="1"/>
  <c r="BN1488" i="1"/>
  <c r="BR1488" i="1"/>
  <c r="BL1492" i="1"/>
  <c r="BN1492" i="1"/>
  <c r="BR1492" i="1"/>
  <c r="BK1497" i="1"/>
  <c r="BM1497" i="1"/>
  <c r="BQ1497" i="1"/>
  <c r="BK1517" i="1"/>
  <c r="BM1517" i="1"/>
  <c r="BQ1517" i="1"/>
  <c r="BK1532" i="1"/>
  <c r="BM1532" i="1"/>
  <c r="BQ1532" i="1"/>
  <c r="BL1437" i="1"/>
  <c r="BN1437" i="1"/>
  <c r="BR1437" i="1"/>
  <c r="BL1446" i="1"/>
  <c r="BN1446" i="1"/>
  <c r="BR1446" i="1"/>
  <c r="BL1447" i="1"/>
  <c r="BN1447" i="1"/>
  <c r="BR1447" i="1"/>
  <c r="BL1458" i="1"/>
  <c r="BN1458" i="1"/>
  <c r="BR1458" i="1"/>
  <c r="BL1462" i="1"/>
  <c r="BN1462" i="1"/>
  <c r="BR1462" i="1"/>
  <c r="BK1465" i="1"/>
  <c r="BM1465" i="1"/>
  <c r="BQ1465" i="1"/>
  <c r="BK1471" i="1"/>
  <c r="BM1471" i="1"/>
  <c r="BQ1471" i="1"/>
  <c r="BL1474" i="1"/>
  <c r="BN1474" i="1"/>
  <c r="BR1474" i="1"/>
  <c r="BL1479" i="1"/>
  <c r="BN1479" i="1"/>
  <c r="BR1479" i="1"/>
  <c r="BK1480" i="1"/>
  <c r="BM1480" i="1"/>
  <c r="BQ1480" i="1"/>
  <c r="BL1497" i="1"/>
  <c r="BN1497" i="1"/>
  <c r="BR1497" i="1"/>
  <c r="BK1498" i="1"/>
  <c r="BM1498" i="1"/>
  <c r="BQ1498" i="1"/>
  <c r="BK1504" i="1"/>
  <c r="BM1504" i="1"/>
  <c r="BQ1504" i="1"/>
  <c r="BL1512" i="1"/>
  <c r="BN1512" i="1"/>
  <c r="BR1512" i="1"/>
  <c r="BK1531" i="1"/>
  <c r="BM1531" i="1"/>
  <c r="BQ1531" i="1"/>
  <c r="BK1537" i="1"/>
  <c r="BM1537" i="1"/>
  <c r="BQ1537" i="1"/>
  <c r="BL1429" i="1"/>
  <c r="BN1429" i="1"/>
  <c r="BR1429" i="1"/>
  <c r="BL1444" i="1"/>
  <c r="BN1444" i="1"/>
  <c r="BR1444" i="1"/>
  <c r="BL1445" i="1"/>
  <c r="BN1445" i="1"/>
  <c r="BR1445" i="1"/>
  <c r="BL1465" i="1"/>
  <c r="BN1465" i="1"/>
  <c r="BR1465" i="1"/>
  <c r="BK1467" i="1"/>
  <c r="BM1467" i="1"/>
  <c r="BQ1467" i="1"/>
  <c r="BL1471" i="1"/>
  <c r="BN1471" i="1"/>
  <c r="BR1471" i="1"/>
  <c r="BK1475" i="1"/>
  <c r="BM1475" i="1"/>
  <c r="BQ1475" i="1"/>
  <c r="BL1480" i="1"/>
  <c r="BN1480" i="1"/>
  <c r="BR1480" i="1"/>
  <c r="BK1485" i="1"/>
  <c r="BM1485" i="1"/>
  <c r="BQ1485" i="1"/>
  <c r="BK1489" i="1"/>
  <c r="BM1489" i="1"/>
  <c r="BQ1489" i="1"/>
  <c r="BK1493" i="1"/>
  <c r="BM1493" i="1"/>
  <c r="BQ1493" i="1"/>
  <c r="BL1503" i="1"/>
  <c r="BN1503" i="1"/>
  <c r="BR1503" i="1"/>
  <c r="BL1522" i="1"/>
  <c r="BN1522" i="1"/>
  <c r="BR1522" i="1"/>
  <c r="BK1524" i="1"/>
  <c r="BM1524" i="1"/>
  <c r="BQ1524" i="1"/>
  <c r="BK1533" i="1"/>
  <c r="BM1533" i="1"/>
  <c r="BQ1533" i="1"/>
  <c r="BL1553" i="1"/>
  <c r="BN1553" i="1"/>
  <c r="BR1553" i="1"/>
  <c r="BK1558" i="1"/>
  <c r="BM1558" i="1"/>
  <c r="BQ1558" i="1"/>
  <c r="BL1563" i="1"/>
  <c r="BN1563" i="1"/>
  <c r="BR1563" i="1"/>
  <c r="BK1570" i="1"/>
  <c r="BM1570" i="1"/>
  <c r="BQ1570" i="1"/>
  <c r="BK1573" i="1"/>
  <c r="BM1573" i="1"/>
  <c r="BQ1573" i="1"/>
  <c r="BL1579" i="1"/>
  <c r="BN1579" i="1"/>
  <c r="BR1579" i="1"/>
  <c r="BK1585" i="1"/>
  <c r="BM1585" i="1"/>
  <c r="BQ1585" i="1"/>
  <c r="BK1588" i="1"/>
  <c r="BM1588" i="1"/>
  <c r="BQ1588" i="1"/>
  <c r="BK1595" i="1"/>
  <c r="BM1595" i="1"/>
  <c r="BQ1595" i="1"/>
  <c r="BK1602" i="1"/>
  <c r="BM1602" i="1"/>
  <c r="BQ1602" i="1"/>
  <c r="BL1612" i="1"/>
  <c r="BN1612" i="1"/>
  <c r="BR1612" i="1"/>
  <c r="BL1616" i="1"/>
  <c r="BN1616" i="1"/>
  <c r="BR1616" i="1"/>
  <c r="BL1517" i="1"/>
  <c r="BN1517" i="1"/>
  <c r="BR1517" i="1"/>
  <c r="BL1525" i="1"/>
  <c r="BN1525" i="1"/>
  <c r="BR1525" i="1"/>
  <c r="BL1533" i="1"/>
  <c r="BN1533" i="1"/>
  <c r="BR1533" i="1"/>
  <c r="BL1536" i="1"/>
  <c r="BN1536" i="1"/>
  <c r="BR1536" i="1"/>
  <c r="BK1549" i="1"/>
  <c r="BM1549" i="1"/>
  <c r="BQ1549" i="1"/>
  <c r="BK1552" i="1"/>
  <c r="BM1552" i="1"/>
  <c r="BQ1552" i="1"/>
  <c r="BK1564" i="1"/>
  <c r="BM1564" i="1"/>
  <c r="BQ1564" i="1"/>
  <c r="BK1567" i="1"/>
  <c r="BM1567" i="1"/>
  <c r="BQ1567" i="1"/>
  <c r="BL1573" i="1"/>
  <c r="BN1573" i="1"/>
  <c r="BR1573" i="1"/>
  <c r="BK1580" i="1"/>
  <c r="BM1580" i="1"/>
  <c r="BQ1580" i="1"/>
  <c r="BL1585" i="1"/>
  <c r="BN1585" i="1"/>
  <c r="BR1585" i="1"/>
  <c r="BK1593" i="1"/>
  <c r="BM1593" i="1"/>
  <c r="BQ1593" i="1"/>
  <c r="BK1600" i="1"/>
  <c r="BM1600" i="1"/>
  <c r="BQ1600" i="1"/>
  <c r="BL1622" i="1"/>
  <c r="BN1622" i="1"/>
  <c r="BR1622" i="1"/>
  <c r="BK1635" i="1"/>
  <c r="BM1635" i="1"/>
  <c r="BQ1635" i="1"/>
  <c r="BK1641" i="1"/>
  <c r="BM1641" i="1"/>
  <c r="BQ1641" i="1"/>
  <c r="BL1549" i="1"/>
  <c r="BN1549" i="1"/>
  <c r="BR1549" i="1"/>
  <c r="BK1555" i="1"/>
  <c r="BM1555" i="1"/>
  <c r="BQ1555" i="1"/>
  <c r="BK1561" i="1"/>
  <c r="BM1561" i="1"/>
  <c r="BQ1561" i="1"/>
  <c r="BL1567" i="1"/>
  <c r="BN1567" i="1"/>
  <c r="BR1567" i="1"/>
  <c r="BK1574" i="1"/>
  <c r="BM1574" i="1"/>
  <c r="BQ1574" i="1"/>
  <c r="BK1577" i="1"/>
  <c r="BM1577" i="1"/>
  <c r="BQ1577" i="1"/>
  <c r="BK1583" i="1"/>
  <c r="BM1583" i="1"/>
  <c r="BQ1583" i="1"/>
  <c r="BK1586" i="1"/>
  <c r="BM1586" i="1"/>
  <c r="BQ1586" i="1"/>
  <c r="BK1591" i="1"/>
  <c r="BM1591" i="1"/>
  <c r="BQ1591" i="1"/>
  <c r="BK1598" i="1"/>
  <c r="BM1598" i="1"/>
  <c r="BQ1598" i="1"/>
  <c r="BL1614" i="1"/>
  <c r="BN1614" i="1"/>
  <c r="BR1614" i="1"/>
  <c r="BL1511" i="1"/>
  <c r="BN1511" i="1"/>
  <c r="BR1511" i="1"/>
  <c r="BL1519" i="1"/>
  <c r="BN1519" i="1"/>
  <c r="BR1519" i="1"/>
  <c r="BL1527" i="1"/>
  <c r="BN1527" i="1"/>
  <c r="BR1527" i="1"/>
  <c r="BK1546" i="1"/>
  <c r="BM1546" i="1"/>
  <c r="BQ1546" i="1"/>
  <c r="BK1548" i="1"/>
  <c r="BM1548" i="1"/>
  <c r="BQ1548" i="1"/>
  <c r="BL1555" i="1"/>
  <c r="BN1555" i="1"/>
  <c r="BR1555" i="1"/>
  <c r="BL1561" i="1"/>
  <c r="BN1561" i="1"/>
  <c r="BR1561" i="1"/>
  <c r="BK1568" i="1"/>
  <c r="BM1568" i="1"/>
  <c r="BQ1568" i="1"/>
  <c r="BK1571" i="1"/>
  <c r="BM1571" i="1"/>
  <c r="BQ1571" i="1"/>
  <c r="BL1577" i="1"/>
  <c r="BN1577" i="1"/>
  <c r="BR1577" i="1"/>
  <c r="BL1583" i="1"/>
  <c r="BN1583" i="1"/>
  <c r="BR1583" i="1"/>
  <c r="BK1596" i="1"/>
  <c r="BM1596" i="1"/>
  <c r="BQ1596" i="1"/>
  <c r="BK1605" i="1"/>
  <c r="BM1605" i="1"/>
  <c r="BQ1605" i="1"/>
  <c r="BK1607" i="1"/>
  <c r="BM1607" i="1"/>
  <c r="BQ1607" i="1"/>
  <c r="BK1609" i="1"/>
  <c r="BM1609" i="1"/>
  <c r="BQ1609" i="1"/>
  <c r="BK1611" i="1"/>
  <c r="BM1611" i="1"/>
  <c r="BQ1611" i="1"/>
  <c r="BK1629" i="1"/>
  <c r="BM1629" i="1"/>
  <c r="BQ1629" i="1"/>
  <c r="BK1639" i="1"/>
  <c r="BM1639" i="1"/>
  <c r="BQ1639" i="1"/>
  <c r="BK1645" i="1"/>
  <c r="BM1645" i="1"/>
  <c r="BQ1645" i="1"/>
  <c r="BL1537" i="1"/>
  <c r="BN1537" i="1"/>
  <c r="BR1537" i="1"/>
  <c r="BK1544" i="1"/>
  <c r="BM1544" i="1"/>
  <c r="BQ1544" i="1"/>
  <c r="BK1545" i="1"/>
  <c r="BM1545" i="1"/>
  <c r="BQ1545" i="1"/>
  <c r="BK1547" i="1"/>
  <c r="BM1547" i="1"/>
  <c r="BQ1547" i="1"/>
  <c r="BK1551" i="1"/>
  <c r="BM1551" i="1"/>
  <c r="BQ1551" i="1"/>
  <c r="BK1554" i="1"/>
  <c r="BM1554" i="1"/>
  <c r="BQ1554" i="1"/>
  <c r="BK1562" i="1"/>
  <c r="BM1562" i="1"/>
  <c r="BQ1562" i="1"/>
  <c r="BK1565" i="1"/>
  <c r="BM1565" i="1"/>
  <c r="BQ1565" i="1"/>
  <c r="BL1571" i="1"/>
  <c r="BN1571" i="1"/>
  <c r="BR1571" i="1"/>
  <c r="BK1578" i="1"/>
  <c r="BM1578" i="1"/>
  <c r="BQ1578" i="1"/>
  <c r="BK1581" i="1"/>
  <c r="BM1581" i="1"/>
  <c r="BQ1581" i="1"/>
  <c r="BK1584" i="1"/>
  <c r="BM1584" i="1"/>
  <c r="BQ1584" i="1"/>
  <c r="BK1589" i="1"/>
  <c r="BM1589" i="1"/>
  <c r="BQ1589" i="1"/>
  <c r="BK1594" i="1"/>
  <c r="BM1594" i="1"/>
  <c r="BQ1594" i="1"/>
  <c r="BK1603" i="1"/>
  <c r="BM1603" i="1"/>
  <c r="BQ1603" i="1"/>
  <c r="BL1513" i="1"/>
  <c r="BN1513" i="1"/>
  <c r="BR1513" i="1"/>
  <c r="BL1521" i="1"/>
  <c r="BN1521" i="1"/>
  <c r="BR1521" i="1"/>
  <c r="BL1529" i="1"/>
  <c r="BN1529" i="1"/>
  <c r="BR1529" i="1"/>
  <c r="BK1542" i="1"/>
  <c r="BM1542" i="1"/>
  <c r="BQ1542" i="1"/>
  <c r="BK1543" i="1"/>
  <c r="BM1543" i="1"/>
  <c r="BQ1543" i="1"/>
  <c r="BL1545" i="1"/>
  <c r="BN1545" i="1"/>
  <c r="BR1545" i="1"/>
  <c r="BL1547" i="1"/>
  <c r="BN1547" i="1"/>
  <c r="BR1547" i="1"/>
  <c r="BL1551" i="1"/>
  <c r="BN1551" i="1"/>
  <c r="BR1551" i="1"/>
  <c r="BK1557" i="1"/>
  <c r="BM1557" i="1"/>
  <c r="BQ1557" i="1"/>
  <c r="BK1559" i="1"/>
  <c r="BM1559" i="1"/>
  <c r="BQ1559" i="1"/>
  <c r="BL1565" i="1"/>
  <c r="BN1565" i="1"/>
  <c r="BR1565" i="1"/>
  <c r="BK1572" i="1"/>
  <c r="BM1572" i="1"/>
  <c r="BQ1572" i="1"/>
  <c r="BK1575" i="1"/>
  <c r="BM1575" i="1"/>
  <c r="BQ1575" i="1"/>
  <c r="BL1581" i="1"/>
  <c r="BN1581" i="1"/>
  <c r="BR1581" i="1"/>
  <c r="BK1592" i="1"/>
  <c r="BM1592" i="1"/>
  <c r="BQ1592" i="1"/>
  <c r="BK1601" i="1"/>
  <c r="BM1601" i="1"/>
  <c r="BQ1601" i="1"/>
  <c r="BK1627" i="1"/>
  <c r="BM1627" i="1"/>
  <c r="BQ1627" i="1"/>
  <c r="BK1633" i="1"/>
  <c r="BM1633" i="1"/>
  <c r="BQ1633" i="1"/>
  <c r="BK1643" i="1"/>
  <c r="BM1643" i="1"/>
  <c r="BQ1643" i="1"/>
  <c r="BL1535" i="1"/>
  <c r="BN1535" i="1"/>
  <c r="BR1535" i="1"/>
  <c r="BK1538" i="1"/>
  <c r="BM1538" i="1"/>
  <c r="BQ1538" i="1"/>
  <c r="BK1539" i="1"/>
  <c r="BM1539" i="1"/>
  <c r="BQ1539" i="1"/>
  <c r="BK1540" i="1"/>
  <c r="BM1540" i="1"/>
  <c r="BQ1540" i="1"/>
  <c r="BK1541" i="1"/>
  <c r="BM1541" i="1"/>
  <c r="BQ1541" i="1"/>
  <c r="BL1542" i="1"/>
  <c r="BN1542" i="1"/>
  <c r="BR1542" i="1"/>
  <c r="BL1543" i="1"/>
  <c r="BN1543" i="1"/>
  <c r="BR1543" i="1"/>
  <c r="BK1550" i="1"/>
  <c r="BM1550" i="1"/>
  <c r="BQ1550" i="1"/>
  <c r="BL1557" i="1"/>
  <c r="BN1557" i="1"/>
  <c r="BR1557" i="1"/>
  <c r="BL1559" i="1"/>
  <c r="BN1559" i="1"/>
  <c r="BR1559" i="1"/>
  <c r="BK1566" i="1"/>
  <c r="BM1566" i="1"/>
  <c r="BQ1566" i="1"/>
  <c r="BK1569" i="1"/>
  <c r="BM1569" i="1"/>
  <c r="BQ1569" i="1"/>
  <c r="BL1575" i="1"/>
  <c r="BN1575" i="1"/>
  <c r="BR1575" i="1"/>
  <c r="BK1582" i="1"/>
  <c r="BM1582" i="1"/>
  <c r="BQ1582" i="1"/>
  <c r="BK1587" i="1"/>
  <c r="BM1587" i="1"/>
  <c r="BQ1587" i="1"/>
  <c r="BK1590" i="1"/>
  <c r="BM1590" i="1"/>
  <c r="BQ1590" i="1"/>
  <c r="BK1599" i="1"/>
  <c r="BM1599" i="1"/>
  <c r="BQ1599" i="1"/>
  <c r="BK1619" i="1"/>
  <c r="BM1619" i="1"/>
  <c r="BQ1619" i="1"/>
  <c r="BK1620" i="1"/>
  <c r="BM1620" i="1"/>
  <c r="BQ1620" i="1"/>
  <c r="BK1623" i="1"/>
  <c r="BM1623" i="1"/>
  <c r="BQ1623" i="1"/>
  <c r="BK1624" i="1"/>
  <c r="BM1624" i="1"/>
  <c r="BQ1624" i="1"/>
  <c r="BL1515" i="1"/>
  <c r="BN1515" i="1"/>
  <c r="BR1515" i="1"/>
  <c r="BL1523" i="1"/>
  <c r="BN1523" i="1"/>
  <c r="BR1523" i="1"/>
  <c r="BL1531" i="1"/>
  <c r="BN1531" i="1"/>
  <c r="BR1531" i="1"/>
  <c r="BL1538" i="1"/>
  <c r="BN1538" i="1"/>
  <c r="BR1538" i="1"/>
  <c r="BL1539" i="1"/>
  <c r="BN1539" i="1"/>
  <c r="BR1539" i="1"/>
  <c r="BL1540" i="1"/>
  <c r="BN1540" i="1"/>
  <c r="BR1540" i="1"/>
  <c r="BL1541" i="1"/>
  <c r="BN1541" i="1"/>
  <c r="BR1541" i="1"/>
  <c r="BK1553" i="1"/>
  <c r="BM1553" i="1"/>
  <c r="BQ1553" i="1"/>
  <c r="BK1556" i="1"/>
  <c r="BM1556" i="1"/>
  <c r="BQ1556" i="1"/>
  <c r="BK1560" i="1"/>
  <c r="BM1560" i="1"/>
  <c r="BQ1560" i="1"/>
  <c r="BK1563" i="1"/>
  <c r="BM1563" i="1"/>
  <c r="BQ1563" i="1"/>
  <c r="BL1569" i="1"/>
  <c r="BN1569" i="1"/>
  <c r="BR1569" i="1"/>
  <c r="BK1576" i="1"/>
  <c r="BM1576" i="1"/>
  <c r="BQ1576" i="1"/>
  <c r="BK1579" i="1"/>
  <c r="BM1579" i="1"/>
  <c r="BQ1579" i="1"/>
  <c r="BK1597" i="1"/>
  <c r="BM1597" i="1"/>
  <c r="BQ1597" i="1"/>
  <c r="BK1604" i="1"/>
  <c r="BM1604" i="1"/>
  <c r="BQ1604" i="1"/>
  <c r="BK1606" i="1"/>
  <c r="BM1606" i="1"/>
  <c r="BQ1606" i="1"/>
  <c r="BK1608" i="1"/>
  <c r="BM1608" i="1"/>
  <c r="BQ1608" i="1"/>
  <c r="BK1610" i="1"/>
  <c r="BM1610" i="1"/>
  <c r="BQ1610" i="1"/>
  <c r="BK1612" i="1"/>
  <c r="BM1612" i="1"/>
  <c r="BQ1612" i="1"/>
  <c r="BK1615" i="1"/>
  <c r="BM1615" i="1"/>
  <c r="BQ1615" i="1"/>
  <c r="BK1616" i="1"/>
  <c r="BM1616" i="1"/>
  <c r="BQ1616" i="1"/>
  <c r="BL1620" i="1"/>
  <c r="BN1620" i="1"/>
  <c r="BR1620" i="1"/>
  <c r="BL1624" i="1"/>
  <c r="BN1624" i="1"/>
  <c r="BR1624" i="1"/>
  <c r="BK1631" i="1"/>
  <c r="BM1631" i="1"/>
  <c r="BQ1631" i="1"/>
  <c r="BK1637" i="1"/>
  <c r="BM1637" i="1"/>
  <c r="BQ1637" i="1"/>
  <c r="BK1649" i="1"/>
  <c r="BM1649" i="1"/>
  <c r="BQ1649" i="1"/>
  <c r="BL1615" i="1"/>
  <c r="BN1615" i="1"/>
  <c r="BR1615" i="1"/>
  <c r="BL1623" i="1"/>
  <c r="BN1623" i="1"/>
  <c r="BR1623" i="1"/>
  <c r="BL1629" i="1"/>
  <c r="BN1629" i="1"/>
  <c r="BR1629" i="1"/>
  <c r="BL1633" i="1"/>
  <c r="BN1633" i="1"/>
  <c r="BR1633" i="1"/>
  <c r="BL1637" i="1"/>
  <c r="BN1637" i="1"/>
  <c r="BR1637" i="1"/>
  <c r="BL1641" i="1"/>
  <c r="BN1641" i="1"/>
  <c r="BR1641" i="1"/>
  <c r="BL1645" i="1"/>
  <c r="BN1645" i="1"/>
  <c r="BR1645" i="1"/>
  <c r="BL1650" i="1"/>
  <c r="BN1650" i="1"/>
  <c r="BR1650" i="1"/>
  <c r="BK1653" i="1"/>
  <c r="BM1653" i="1"/>
  <c r="BQ1653" i="1"/>
  <c r="BK1668" i="1"/>
  <c r="BM1668" i="1"/>
  <c r="BQ1668" i="1"/>
  <c r="BL1669" i="1"/>
  <c r="BN1669" i="1"/>
  <c r="BR1669" i="1"/>
  <c r="BK1672" i="1"/>
  <c r="BM1672" i="1"/>
  <c r="BQ1672" i="1"/>
  <c r="BL1673" i="1"/>
  <c r="BN1673" i="1"/>
  <c r="BR1673" i="1"/>
  <c r="BL1675" i="1"/>
  <c r="BN1675" i="1"/>
  <c r="BR1675" i="1"/>
  <c r="BL1677" i="1"/>
  <c r="BN1677" i="1"/>
  <c r="BR1677" i="1"/>
  <c r="BL1679" i="1"/>
  <c r="BN1679" i="1"/>
  <c r="BR1679" i="1"/>
  <c r="BK1686" i="1"/>
  <c r="BM1686" i="1"/>
  <c r="BQ1686" i="1"/>
  <c r="BK1689" i="1"/>
  <c r="BM1689" i="1"/>
  <c r="BQ1689" i="1"/>
  <c r="BL1695" i="1"/>
  <c r="BN1695" i="1"/>
  <c r="BR1695" i="1"/>
  <c r="BL1701" i="1"/>
  <c r="BN1701" i="1"/>
  <c r="BR1701" i="1"/>
  <c r="BL1702" i="1"/>
  <c r="BN1702" i="1"/>
  <c r="BR1702" i="1"/>
  <c r="BK1703" i="1"/>
  <c r="BM1703" i="1"/>
  <c r="BQ1703" i="1"/>
  <c r="BK1717" i="1"/>
  <c r="BM1717" i="1"/>
  <c r="BQ1717" i="1"/>
  <c r="BK1724" i="1"/>
  <c r="BM1724" i="1"/>
  <c r="BQ1724" i="1"/>
  <c r="BL1653" i="1"/>
  <c r="BN1653" i="1"/>
  <c r="BR1653" i="1"/>
  <c r="BL1668" i="1"/>
  <c r="BN1668" i="1"/>
  <c r="BR1668" i="1"/>
  <c r="BL1672" i="1"/>
  <c r="BN1672" i="1"/>
  <c r="BR1672" i="1"/>
  <c r="BK1680" i="1"/>
  <c r="BM1680" i="1"/>
  <c r="BQ1680" i="1"/>
  <c r="BK1683" i="1"/>
  <c r="BM1683" i="1"/>
  <c r="BQ1683" i="1"/>
  <c r="BL1689" i="1"/>
  <c r="BN1689" i="1"/>
  <c r="BR1689" i="1"/>
  <c r="BK1696" i="1"/>
  <c r="BM1696" i="1"/>
  <c r="BQ1696" i="1"/>
  <c r="BK1707" i="1"/>
  <c r="BM1707" i="1"/>
  <c r="BQ1707" i="1"/>
  <c r="BK1710" i="1"/>
  <c r="BM1710" i="1"/>
  <c r="BQ1710" i="1"/>
  <c r="BK1713" i="1"/>
  <c r="BM1713" i="1"/>
  <c r="BQ1713" i="1"/>
  <c r="BK1725" i="1"/>
  <c r="BM1725" i="1"/>
  <c r="BQ1725" i="1"/>
  <c r="BL1617" i="1"/>
  <c r="BN1617" i="1"/>
  <c r="BR1617" i="1"/>
  <c r="BL1625" i="1"/>
  <c r="BN1625" i="1"/>
  <c r="BR1625" i="1"/>
  <c r="BL1628" i="1"/>
  <c r="BN1628" i="1"/>
  <c r="BR1628" i="1"/>
  <c r="BL1632" i="1"/>
  <c r="BN1632" i="1"/>
  <c r="BR1632" i="1"/>
  <c r="BL1636" i="1"/>
  <c r="BN1636" i="1"/>
  <c r="BR1636" i="1"/>
  <c r="BL1640" i="1"/>
  <c r="BN1640" i="1"/>
  <c r="BR1640" i="1"/>
  <c r="BL1644" i="1"/>
  <c r="BN1644" i="1"/>
  <c r="BR1644" i="1"/>
  <c r="BK1651" i="1"/>
  <c r="BM1651" i="1"/>
  <c r="BQ1651" i="1"/>
  <c r="BK1667" i="1"/>
  <c r="BM1667" i="1"/>
  <c r="BQ1667" i="1"/>
  <c r="BK1674" i="1"/>
  <c r="BM1674" i="1"/>
  <c r="BQ1674" i="1"/>
  <c r="BK1676" i="1"/>
  <c r="BM1676" i="1"/>
  <c r="BQ1676" i="1"/>
  <c r="BK1678" i="1"/>
  <c r="BM1678" i="1"/>
  <c r="BQ1678" i="1"/>
  <c r="BL1680" i="1"/>
  <c r="BN1680" i="1"/>
  <c r="BR1680" i="1"/>
  <c r="BL1683" i="1"/>
  <c r="BN1683" i="1"/>
  <c r="BR1683" i="1"/>
  <c r="BK1690" i="1"/>
  <c r="BM1690" i="1"/>
  <c r="BQ1690" i="1"/>
  <c r="BK1693" i="1"/>
  <c r="BM1693" i="1"/>
  <c r="BQ1693" i="1"/>
  <c r="BL1707" i="1"/>
  <c r="BN1707" i="1"/>
  <c r="BR1707" i="1"/>
  <c r="BK1718" i="1"/>
  <c r="BM1718" i="1"/>
  <c r="BQ1718" i="1"/>
  <c r="BK1726" i="1"/>
  <c r="BM1726" i="1"/>
  <c r="BQ1726" i="1"/>
  <c r="BL1647" i="1"/>
  <c r="BN1647" i="1"/>
  <c r="BR1647" i="1"/>
  <c r="BL1651" i="1"/>
  <c r="BN1651" i="1"/>
  <c r="BR1651" i="1"/>
  <c r="BK1654" i="1"/>
  <c r="BM1654" i="1"/>
  <c r="BQ1654" i="1"/>
  <c r="BK1655" i="1"/>
  <c r="BM1655" i="1"/>
  <c r="BQ1655" i="1"/>
  <c r="BK1656" i="1"/>
  <c r="BM1656" i="1"/>
  <c r="BQ1656" i="1"/>
  <c r="BK1657" i="1"/>
  <c r="BM1657" i="1"/>
  <c r="BQ1657" i="1"/>
  <c r="BK1658" i="1"/>
  <c r="BM1658" i="1"/>
  <c r="BQ1658" i="1"/>
  <c r="BK1659" i="1"/>
  <c r="BM1659" i="1"/>
  <c r="BQ1659" i="1"/>
  <c r="BK1660" i="1"/>
  <c r="BM1660" i="1"/>
  <c r="BQ1660" i="1"/>
  <c r="BK1661" i="1"/>
  <c r="BM1661" i="1"/>
  <c r="BQ1661" i="1"/>
  <c r="BK1662" i="1"/>
  <c r="BM1662" i="1"/>
  <c r="BQ1662" i="1"/>
  <c r="BK1663" i="1"/>
  <c r="BM1663" i="1"/>
  <c r="BQ1663" i="1"/>
  <c r="BK1664" i="1"/>
  <c r="BM1664" i="1"/>
  <c r="BQ1664" i="1"/>
  <c r="BK1665" i="1"/>
  <c r="BM1665" i="1"/>
  <c r="BQ1665" i="1"/>
  <c r="BK1666" i="1"/>
  <c r="BM1666" i="1"/>
  <c r="BQ1666" i="1"/>
  <c r="BL1667" i="1"/>
  <c r="BN1667" i="1"/>
  <c r="BR1667" i="1"/>
  <c r="BK1671" i="1"/>
  <c r="BM1671" i="1"/>
  <c r="BQ1671" i="1"/>
  <c r="BL1674" i="1"/>
  <c r="BN1674" i="1"/>
  <c r="BR1674" i="1"/>
  <c r="BL1676" i="1"/>
  <c r="BN1676" i="1"/>
  <c r="BR1676" i="1"/>
  <c r="BL1678" i="1"/>
  <c r="BN1678" i="1"/>
  <c r="BR1678" i="1"/>
  <c r="BK1684" i="1"/>
  <c r="BM1684" i="1"/>
  <c r="BQ1684" i="1"/>
  <c r="BK1687" i="1"/>
  <c r="BM1687" i="1"/>
  <c r="BQ1687" i="1"/>
  <c r="BL1693" i="1"/>
  <c r="BN1693" i="1"/>
  <c r="BR1693" i="1"/>
  <c r="BK1699" i="1"/>
  <c r="BM1699" i="1"/>
  <c r="BQ1699" i="1"/>
  <c r="BK1704" i="1"/>
  <c r="BM1704" i="1"/>
  <c r="BQ1704" i="1"/>
  <c r="BK1719" i="1"/>
  <c r="BM1719" i="1"/>
  <c r="BQ1719" i="1"/>
  <c r="BK1727" i="1"/>
  <c r="BM1727" i="1"/>
  <c r="BQ1727" i="1"/>
  <c r="BK1733" i="1"/>
  <c r="BM1733" i="1"/>
  <c r="BQ1733" i="1"/>
  <c r="BL1619" i="1"/>
  <c r="BN1619" i="1"/>
  <c r="BR1619" i="1"/>
  <c r="BL1627" i="1"/>
  <c r="BN1627" i="1"/>
  <c r="BR1627" i="1"/>
  <c r="BL1631" i="1"/>
  <c r="BN1631" i="1"/>
  <c r="BR1631" i="1"/>
  <c r="BL1635" i="1"/>
  <c r="BN1635" i="1"/>
  <c r="BR1635" i="1"/>
  <c r="BL1639" i="1"/>
  <c r="BN1639" i="1"/>
  <c r="BR1639" i="1"/>
  <c r="BL1643" i="1"/>
  <c r="BN1643" i="1"/>
  <c r="BR1643" i="1"/>
  <c r="BL1649" i="1"/>
  <c r="BN1649" i="1"/>
  <c r="BR1649" i="1"/>
  <c r="BL1654" i="1"/>
  <c r="BN1654" i="1"/>
  <c r="BR1654" i="1"/>
  <c r="BL1655" i="1"/>
  <c r="BN1655" i="1"/>
  <c r="BR1655" i="1"/>
  <c r="BL1656" i="1"/>
  <c r="BN1656" i="1"/>
  <c r="BR1656" i="1"/>
  <c r="BL1657" i="1"/>
  <c r="BN1657" i="1"/>
  <c r="BR1657" i="1"/>
  <c r="BL1658" i="1"/>
  <c r="BN1658" i="1"/>
  <c r="BR1658" i="1"/>
  <c r="BL1659" i="1"/>
  <c r="BN1659" i="1"/>
  <c r="BR1659" i="1"/>
  <c r="BL1660" i="1"/>
  <c r="BN1660" i="1"/>
  <c r="BR1660" i="1"/>
  <c r="BL1661" i="1"/>
  <c r="BN1661" i="1"/>
  <c r="BR1661" i="1"/>
  <c r="BL1662" i="1"/>
  <c r="BN1662" i="1"/>
  <c r="BR1662" i="1"/>
  <c r="BL1663" i="1"/>
  <c r="BN1663" i="1"/>
  <c r="BR1663" i="1"/>
  <c r="BL1664" i="1"/>
  <c r="BN1664" i="1"/>
  <c r="BR1664" i="1"/>
  <c r="BL1665" i="1"/>
  <c r="BN1665" i="1"/>
  <c r="BR1665" i="1"/>
  <c r="BL1666" i="1"/>
  <c r="BN1666" i="1"/>
  <c r="BR1666" i="1"/>
  <c r="BK1670" i="1"/>
  <c r="BM1670" i="1"/>
  <c r="BQ1670" i="1"/>
  <c r="BL1671" i="1"/>
  <c r="BN1671" i="1"/>
  <c r="BR1671" i="1"/>
  <c r="BK1681" i="1"/>
  <c r="BM1681" i="1"/>
  <c r="BQ1681" i="1"/>
  <c r="BL1687" i="1"/>
  <c r="BN1687" i="1"/>
  <c r="BR1687" i="1"/>
  <c r="BK1694" i="1"/>
  <c r="BM1694" i="1"/>
  <c r="BQ1694" i="1"/>
  <c r="BL1697" i="1"/>
  <c r="BN1697" i="1"/>
  <c r="BR1697" i="1"/>
  <c r="BL1699" i="1"/>
  <c r="BN1699" i="1"/>
  <c r="BR1699" i="1"/>
  <c r="BK1705" i="1"/>
  <c r="BM1705" i="1"/>
  <c r="BQ1705" i="1"/>
  <c r="BK1720" i="1"/>
  <c r="BM1720" i="1"/>
  <c r="BQ1720" i="1"/>
  <c r="BK1728" i="1"/>
  <c r="BM1728" i="1"/>
  <c r="BQ1728" i="1"/>
  <c r="BK1646" i="1"/>
  <c r="BM1646" i="1"/>
  <c r="BQ1646" i="1"/>
  <c r="BK1652" i="1"/>
  <c r="BM1652" i="1"/>
  <c r="BQ1652" i="1"/>
  <c r="BL1670" i="1"/>
  <c r="BN1670" i="1"/>
  <c r="BR1670" i="1"/>
  <c r="BL1681" i="1"/>
  <c r="BN1681" i="1"/>
  <c r="BR1681" i="1"/>
  <c r="BK1688" i="1"/>
  <c r="BM1688" i="1"/>
  <c r="BQ1688" i="1"/>
  <c r="BK1691" i="1"/>
  <c r="BM1691" i="1"/>
  <c r="BQ1691" i="1"/>
  <c r="BK1700" i="1"/>
  <c r="BM1700" i="1"/>
  <c r="BQ1700" i="1"/>
  <c r="BK1721" i="1"/>
  <c r="BM1721" i="1"/>
  <c r="BQ1721" i="1"/>
  <c r="BK1729" i="1"/>
  <c r="BM1729" i="1"/>
  <c r="BQ1729" i="1"/>
  <c r="BL1613" i="1"/>
  <c r="BN1613" i="1"/>
  <c r="BR1613" i="1"/>
  <c r="BL1621" i="1"/>
  <c r="BN1621" i="1"/>
  <c r="BR1621" i="1"/>
  <c r="BL1630" i="1"/>
  <c r="BN1630" i="1"/>
  <c r="BR1630" i="1"/>
  <c r="BL1634" i="1"/>
  <c r="BN1634" i="1"/>
  <c r="BR1634" i="1"/>
  <c r="BL1638" i="1"/>
  <c r="BN1638" i="1"/>
  <c r="BR1638" i="1"/>
  <c r="BL1642" i="1"/>
  <c r="BN1642" i="1"/>
  <c r="BR1642" i="1"/>
  <c r="BL1646" i="1"/>
  <c r="BN1646" i="1"/>
  <c r="BR1646" i="1"/>
  <c r="BK1648" i="1"/>
  <c r="BM1648" i="1"/>
  <c r="BQ1648" i="1"/>
  <c r="BL1652" i="1"/>
  <c r="BN1652" i="1"/>
  <c r="BR1652" i="1"/>
  <c r="BK1682" i="1"/>
  <c r="BM1682" i="1"/>
  <c r="BQ1682" i="1"/>
  <c r="BK1685" i="1"/>
  <c r="BM1685" i="1"/>
  <c r="BQ1685" i="1"/>
  <c r="BL1691" i="1"/>
  <c r="BN1691" i="1"/>
  <c r="BR1691" i="1"/>
  <c r="BL1700" i="1"/>
  <c r="BN1700" i="1"/>
  <c r="BR1700" i="1"/>
  <c r="BK1715" i="1"/>
  <c r="BM1715" i="1"/>
  <c r="BQ1715" i="1"/>
  <c r="BK1722" i="1"/>
  <c r="BM1722" i="1"/>
  <c r="BQ1722" i="1"/>
  <c r="BK1730" i="1"/>
  <c r="BM1730" i="1"/>
  <c r="BQ1730" i="1"/>
  <c r="BL1648" i="1"/>
  <c r="BN1648" i="1"/>
  <c r="BR1648" i="1"/>
  <c r="BK1650" i="1"/>
  <c r="BM1650" i="1"/>
  <c r="BQ1650" i="1"/>
  <c r="BK1669" i="1"/>
  <c r="BM1669" i="1"/>
  <c r="BQ1669" i="1"/>
  <c r="BK1673" i="1"/>
  <c r="BM1673" i="1"/>
  <c r="BQ1673" i="1"/>
  <c r="BK1675" i="1"/>
  <c r="BM1675" i="1"/>
  <c r="BQ1675" i="1"/>
  <c r="BK1677" i="1"/>
  <c r="BM1677" i="1"/>
  <c r="BQ1677" i="1"/>
  <c r="BK1679" i="1"/>
  <c r="BM1679" i="1"/>
  <c r="BQ1679" i="1"/>
  <c r="BL1682" i="1"/>
  <c r="BN1682" i="1"/>
  <c r="BR1682" i="1"/>
  <c r="BL1685" i="1"/>
  <c r="BN1685" i="1"/>
  <c r="BR1685" i="1"/>
  <c r="BK1692" i="1"/>
  <c r="BM1692" i="1"/>
  <c r="BQ1692" i="1"/>
  <c r="BK1695" i="1"/>
  <c r="BM1695" i="1"/>
  <c r="BQ1695" i="1"/>
  <c r="BL1698" i="1"/>
  <c r="BN1698" i="1"/>
  <c r="BR1698" i="1"/>
  <c r="BK1701" i="1"/>
  <c r="BM1701" i="1"/>
  <c r="BQ1701" i="1"/>
  <c r="BK1702" i="1"/>
  <c r="BM1702" i="1"/>
  <c r="BQ1702" i="1"/>
  <c r="BL1709" i="1"/>
  <c r="BN1709" i="1"/>
  <c r="BR1709" i="1"/>
  <c r="BK1712" i="1"/>
  <c r="BM1712" i="1"/>
  <c r="BQ1712" i="1"/>
  <c r="BL1715" i="1"/>
  <c r="BN1715" i="1"/>
  <c r="BR1715" i="1"/>
  <c r="BK1723" i="1"/>
  <c r="BM1723" i="1"/>
  <c r="BQ1723" i="1"/>
  <c r="BK1731" i="1"/>
  <c r="BM1731" i="1"/>
  <c r="BQ1731" i="1"/>
  <c r="BL1708" i="1"/>
  <c r="BN1708" i="1"/>
  <c r="BR1708" i="1"/>
  <c r="BK1736" i="1"/>
  <c r="BM1736" i="1"/>
  <c r="BQ1736" i="1"/>
  <c r="BL1743" i="1"/>
  <c r="BN1743" i="1"/>
  <c r="BR1743" i="1"/>
  <c r="BL1751" i="1"/>
  <c r="BN1751" i="1"/>
  <c r="BR1751" i="1"/>
  <c r="BK1770" i="1"/>
  <c r="BM1770" i="1"/>
  <c r="BQ1770" i="1"/>
  <c r="BK1798" i="1"/>
  <c r="BM1798" i="1"/>
  <c r="BQ1798" i="1"/>
  <c r="BL1714" i="1"/>
  <c r="BN1714" i="1"/>
  <c r="BR1714" i="1"/>
  <c r="BL1716" i="1"/>
  <c r="BN1716" i="1"/>
  <c r="BR1716" i="1"/>
  <c r="BL1736" i="1"/>
  <c r="BN1736" i="1"/>
  <c r="BR1736" i="1"/>
  <c r="BL1744" i="1"/>
  <c r="BN1744" i="1"/>
  <c r="BR1744" i="1"/>
  <c r="BL1758" i="1"/>
  <c r="BN1758" i="1"/>
  <c r="BR1758" i="1"/>
  <c r="BL1759" i="1"/>
  <c r="BN1759" i="1"/>
  <c r="BR1759" i="1"/>
  <c r="BK1780" i="1"/>
  <c r="BM1780" i="1"/>
  <c r="BQ1780" i="1"/>
  <c r="BL1704" i="1"/>
  <c r="BN1704" i="1"/>
  <c r="BR1704" i="1"/>
  <c r="BK1734" i="1"/>
  <c r="BM1734" i="1"/>
  <c r="BQ1734" i="1"/>
  <c r="BL1737" i="1"/>
  <c r="BN1737" i="1"/>
  <c r="BR1737" i="1"/>
  <c r="BK1738" i="1"/>
  <c r="BM1738" i="1"/>
  <c r="BQ1738" i="1"/>
  <c r="BL1745" i="1"/>
  <c r="BN1745" i="1"/>
  <c r="BR1745" i="1"/>
  <c r="BL1752" i="1"/>
  <c r="BN1752" i="1"/>
  <c r="BR1752" i="1"/>
  <c r="BL1764" i="1"/>
  <c r="BN1764" i="1"/>
  <c r="BR1764" i="1"/>
  <c r="BK1771" i="1"/>
  <c r="BM1771" i="1"/>
  <c r="BQ1771" i="1"/>
  <c r="BK1776" i="1"/>
  <c r="BM1776" i="1"/>
  <c r="BQ1776" i="1"/>
  <c r="BK1781" i="1"/>
  <c r="BM1781" i="1"/>
  <c r="BQ1781" i="1"/>
  <c r="BL1710" i="1"/>
  <c r="BN1710" i="1"/>
  <c r="BR1710" i="1"/>
  <c r="BL1734" i="1"/>
  <c r="BN1734" i="1"/>
  <c r="BR1734" i="1"/>
  <c r="BL1738" i="1"/>
  <c r="BN1738" i="1"/>
  <c r="BR1738" i="1"/>
  <c r="BL1746" i="1"/>
  <c r="BN1746" i="1"/>
  <c r="BR1746" i="1"/>
  <c r="BL1753" i="1"/>
  <c r="BN1753" i="1"/>
  <c r="BR1753" i="1"/>
  <c r="BK1767" i="1"/>
  <c r="BM1767" i="1"/>
  <c r="BQ1767" i="1"/>
  <c r="BK1782" i="1"/>
  <c r="BM1782" i="1"/>
  <c r="BQ1782" i="1"/>
  <c r="BK1788" i="1"/>
  <c r="BM1788" i="1"/>
  <c r="BQ1788" i="1"/>
  <c r="BK1792" i="1"/>
  <c r="BM1792" i="1"/>
  <c r="BQ1792" i="1"/>
  <c r="BL1739" i="1"/>
  <c r="BN1739" i="1"/>
  <c r="BR1739" i="1"/>
  <c r="BK1740" i="1"/>
  <c r="BM1740" i="1"/>
  <c r="BQ1740" i="1"/>
  <c r="BL1747" i="1"/>
  <c r="BN1747" i="1"/>
  <c r="BR1747" i="1"/>
  <c r="BL1760" i="1"/>
  <c r="BN1760" i="1"/>
  <c r="BR1760" i="1"/>
  <c r="BL1761" i="1"/>
  <c r="BN1761" i="1"/>
  <c r="BR1761" i="1"/>
  <c r="BK1772" i="1"/>
  <c r="BM1772" i="1"/>
  <c r="BQ1772" i="1"/>
  <c r="BK1783" i="1"/>
  <c r="BM1783" i="1"/>
  <c r="BQ1783" i="1"/>
  <c r="BK1800" i="1"/>
  <c r="BM1800" i="1"/>
  <c r="BQ1800" i="1"/>
  <c r="BL1706" i="1"/>
  <c r="BN1706" i="1"/>
  <c r="BR1706" i="1"/>
  <c r="BK1732" i="1"/>
  <c r="BM1732" i="1"/>
  <c r="BQ1732" i="1"/>
  <c r="BL1733" i="1"/>
  <c r="BN1733" i="1"/>
  <c r="BR1733" i="1"/>
  <c r="BL1740" i="1"/>
  <c r="BN1740" i="1"/>
  <c r="BR1740" i="1"/>
  <c r="BL1748" i="1"/>
  <c r="BN1748" i="1"/>
  <c r="BR1748" i="1"/>
  <c r="BL1754" i="1"/>
  <c r="BN1754" i="1"/>
  <c r="BR1754" i="1"/>
  <c r="BL1755" i="1"/>
  <c r="BN1755" i="1"/>
  <c r="BR1755" i="1"/>
  <c r="BL1766" i="1"/>
  <c r="BN1766" i="1"/>
  <c r="BR1766" i="1"/>
  <c r="BL1768" i="1"/>
  <c r="BN1768" i="1"/>
  <c r="BR1768" i="1"/>
  <c r="BK1778" i="1"/>
  <c r="BM1778" i="1"/>
  <c r="BQ1778" i="1"/>
  <c r="BK1784" i="1"/>
  <c r="BM1784" i="1"/>
  <c r="BQ1784" i="1"/>
  <c r="BL1712" i="1"/>
  <c r="BN1712" i="1"/>
  <c r="BR1712" i="1"/>
  <c r="BL1718" i="1"/>
  <c r="BN1718" i="1"/>
  <c r="BR1718" i="1"/>
  <c r="BL1719" i="1"/>
  <c r="BN1719" i="1"/>
  <c r="BR1719" i="1"/>
  <c r="BL1720" i="1"/>
  <c r="BN1720" i="1"/>
  <c r="BR1720" i="1"/>
  <c r="BL1721" i="1"/>
  <c r="BN1721" i="1"/>
  <c r="BR1721" i="1"/>
  <c r="BL1722" i="1"/>
  <c r="BN1722" i="1"/>
  <c r="BR1722" i="1"/>
  <c r="BL1723" i="1"/>
  <c r="BN1723" i="1"/>
  <c r="BR1723" i="1"/>
  <c r="BL1724" i="1"/>
  <c r="BN1724" i="1"/>
  <c r="BR1724" i="1"/>
  <c r="BL1725" i="1"/>
  <c r="BN1725" i="1"/>
  <c r="BR1725" i="1"/>
  <c r="BL1726" i="1"/>
  <c r="BN1726" i="1"/>
  <c r="BR1726" i="1"/>
  <c r="BL1727" i="1"/>
  <c r="BN1727" i="1"/>
  <c r="BR1727" i="1"/>
  <c r="BL1728" i="1"/>
  <c r="BN1728" i="1"/>
  <c r="BR1728" i="1"/>
  <c r="BL1729" i="1"/>
  <c r="BN1729" i="1"/>
  <c r="BR1729" i="1"/>
  <c r="BL1730" i="1"/>
  <c r="BN1730" i="1"/>
  <c r="BR1730" i="1"/>
  <c r="BL1731" i="1"/>
  <c r="BN1731" i="1"/>
  <c r="BR1731" i="1"/>
  <c r="BL1732" i="1"/>
  <c r="BN1732" i="1"/>
  <c r="BR1732" i="1"/>
  <c r="BL1735" i="1"/>
  <c r="BN1735" i="1"/>
  <c r="BR1735" i="1"/>
  <c r="BL1741" i="1"/>
  <c r="BN1741" i="1"/>
  <c r="BR1741" i="1"/>
  <c r="BL1749" i="1"/>
  <c r="BN1749" i="1"/>
  <c r="BR1749" i="1"/>
  <c r="BK1785" i="1"/>
  <c r="BM1785" i="1"/>
  <c r="BQ1785" i="1"/>
  <c r="BL1742" i="1"/>
  <c r="BN1742" i="1"/>
  <c r="BR1742" i="1"/>
  <c r="BL1750" i="1"/>
  <c r="BN1750" i="1"/>
  <c r="BR1750" i="1"/>
  <c r="BL1756" i="1"/>
  <c r="BN1756" i="1"/>
  <c r="BR1756" i="1"/>
  <c r="BL1757" i="1"/>
  <c r="BN1757" i="1"/>
  <c r="BR1757" i="1"/>
  <c r="BL1762" i="1"/>
  <c r="BN1762" i="1"/>
  <c r="BR1762" i="1"/>
  <c r="BL1763" i="1"/>
  <c r="BN1763" i="1"/>
  <c r="BR1763" i="1"/>
  <c r="BK1774" i="1"/>
  <c r="BM1774" i="1"/>
  <c r="BQ1774" i="1"/>
  <c r="BK1779" i="1"/>
  <c r="BM1779" i="1"/>
  <c r="BQ1779" i="1"/>
  <c r="BK1786" i="1"/>
  <c r="BM1786" i="1"/>
  <c r="BQ1786" i="1"/>
  <c r="BK1790" i="1"/>
  <c r="BM1790" i="1"/>
  <c r="BQ1790" i="1"/>
  <c r="BK1794" i="1"/>
  <c r="BM1794" i="1"/>
  <c r="BQ1794" i="1"/>
  <c r="BL1772" i="1"/>
  <c r="BN1772" i="1"/>
  <c r="BR1772" i="1"/>
  <c r="BL1780" i="1"/>
  <c r="BN1780" i="1"/>
  <c r="BR1780" i="1"/>
  <c r="BL1781" i="1"/>
  <c r="BN1781" i="1"/>
  <c r="BR1781" i="1"/>
  <c r="BL1782" i="1"/>
  <c r="BN1782" i="1"/>
  <c r="BR1782" i="1"/>
  <c r="BL1783" i="1"/>
  <c r="BN1783" i="1"/>
  <c r="BR1783" i="1"/>
  <c r="BL1784" i="1"/>
  <c r="BN1784" i="1"/>
  <c r="BR1784" i="1"/>
  <c r="BL1785" i="1"/>
  <c r="BN1785" i="1"/>
  <c r="BR1785" i="1"/>
  <c r="BL1786" i="1"/>
  <c r="BN1786" i="1"/>
  <c r="BR1786" i="1"/>
  <c r="BL1791" i="1"/>
  <c r="BN1791" i="1"/>
  <c r="BR1791" i="1"/>
  <c r="BL1806" i="1"/>
  <c r="BN1806" i="1"/>
  <c r="BR1806" i="1"/>
  <c r="BK1819" i="1"/>
  <c r="BM1819" i="1"/>
  <c r="BQ1819" i="1"/>
  <c r="BL1824" i="1"/>
  <c r="BN1824" i="1"/>
  <c r="BR1824" i="1"/>
  <c r="BL1828" i="1"/>
  <c r="BN1828" i="1"/>
  <c r="BR1828" i="1"/>
  <c r="BK1832" i="1"/>
  <c r="BM1832" i="1"/>
  <c r="BQ1832" i="1"/>
  <c r="BL1836" i="1"/>
  <c r="BN1836" i="1"/>
  <c r="BR1836" i="1"/>
  <c r="BK1848" i="1"/>
  <c r="BM1848" i="1"/>
  <c r="BQ1848" i="1"/>
  <c r="BK1849" i="1"/>
  <c r="BM1849" i="1"/>
  <c r="BQ1849" i="1"/>
  <c r="BK1872" i="1"/>
  <c r="BM1872" i="1"/>
  <c r="BQ1872" i="1"/>
  <c r="BL1775" i="1"/>
  <c r="BN1775" i="1"/>
  <c r="BR1775" i="1"/>
  <c r="BK1795" i="1"/>
  <c r="BM1795" i="1"/>
  <c r="BQ1795" i="1"/>
  <c r="BL1796" i="1"/>
  <c r="BN1796" i="1"/>
  <c r="BR1796" i="1"/>
  <c r="BL1804" i="1"/>
  <c r="BN1804" i="1"/>
  <c r="BR1804" i="1"/>
  <c r="BL1810" i="1"/>
  <c r="BN1810" i="1"/>
  <c r="BR1810" i="1"/>
  <c r="BL1814" i="1"/>
  <c r="BN1814" i="1"/>
  <c r="BR1814" i="1"/>
  <c r="BL1819" i="1"/>
  <c r="BN1819" i="1"/>
  <c r="BR1819" i="1"/>
  <c r="BL1832" i="1"/>
  <c r="BN1832" i="1"/>
  <c r="BR1832" i="1"/>
  <c r="BK1838" i="1"/>
  <c r="BM1838" i="1"/>
  <c r="BQ1838" i="1"/>
  <c r="BK1842" i="1"/>
  <c r="BM1842" i="1"/>
  <c r="BQ1842" i="1"/>
  <c r="BK1857" i="1"/>
  <c r="BM1857" i="1"/>
  <c r="BQ1857" i="1"/>
  <c r="BK1862" i="1"/>
  <c r="BM1862" i="1"/>
  <c r="BQ1862" i="1"/>
  <c r="BK1866" i="1"/>
  <c r="BM1866" i="1"/>
  <c r="BQ1866" i="1"/>
  <c r="BL1770" i="1"/>
  <c r="BN1770" i="1"/>
  <c r="BR1770" i="1"/>
  <c r="BL1778" i="1"/>
  <c r="BN1778" i="1"/>
  <c r="BR1778" i="1"/>
  <c r="BK1789" i="1"/>
  <c r="BM1789" i="1"/>
  <c r="BQ1789" i="1"/>
  <c r="BL1790" i="1"/>
  <c r="BN1790" i="1"/>
  <c r="BR1790" i="1"/>
  <c r="BL1795" i="1"/>
  <c r="BN1795" i="1"/>
  <c r="BR1795" i="1"/>
  <c r="BK1799" i="1"/>
  <c r="BM1799" i="1"/>
  <c r="BQ1799" i="1"/>
  <c r="BL1800" i="1"/>
  <c r="BN1800" i="1"/>
  <c r="BR1800" i="1"/>
  <c r="BL1802" i="1"/>
  <c r="BN1802" i="1"/>
  <c r="BR1802" i="1"/>
  <c r="BK1807" i="1"/>
  <c r="BM1807" i="1"/>
  <c r="BQ1807" i="1"/>
  <c r="BK1811" i="1"/>
  <c r="BM1811" i="1"/>
  <c r="BQ1811" i="1"/>
  <c r="BK1815" i="1"/>
  <c r="BM1815" i="1"/>
  <c r="BQ1815" i="1"/>
  <c r="BL1820" i="1"/>
  <c r="BN1820" i="1"/>
  <c r="BR1820" i="1"/>
  <c r="BK1825" i="1"/>
  <c r="BM1825" i="1"/>
  <c r="BQ1825" i="1"/>
  <c r="BK1829" i="1"/>
  <c r="BM1829" i="1"/>
  <c r="BQ1829" i="1"/>
  <c r="BK1837" i="1"/>
  <c r="BM1837" i="1"/>
  <c r="BQ1837" i="1"/>
  <c r="BK1867" i="1"/>
  <c r="BM1867" i="1"/>
  <c r="BQ1867" i="1"/>
  <c r="BL1765" i="1"/>
  <c r="BN1765" i="1"/>
  <c r="BR1765" i="1"/>
  <c r="BL1773" i="1"/>
  <c r="BN1773" i="1"/>
  <c r="BR1773" i="1"/>
  <c r="BL1789" i="1"/>
  <c r="BN1789" i="1"/>
  <c r="BR1789" i="1"/>
  <c r="BL1799" i="1"/>
  <c r="BN1799" i="1"/>
  <c r="BR1799" i="1"/>
  <c r="BK1805" i="1"/>
  <c r="BM1805" i="1"/>
  <c r="BQ1805" i="1"/>
  <c r="BL1807" i="1"/>
  <c r="BN1807" i="1"/>
  <c r="BR1807" i="1"/>
  <c r="BL1811" i="1"/>
  <c r="BN1811" i="1"/>
  <c r="BR1811" i="1"/>
  <c r="BL1815" i="1"/>
  <c r="BN1815" i="1"/>
  <c r="BR1815" i="1"/>
  <c r="BK1821" i="1"/>
  <c r="BM1821" i="1"/>
  <c r="BQ1821" i="1"/>
  <c r="BL1825" i="1"/>
  <c r="BN1825" i="1"/>
  <c r="BR1825" i="1"/>
  <c r="BK1830" i="1"/>
  <c r="BM1830" i="1"/>
  <c r="BQ1830" i="1"/>
  <c r="BK1833" i="1"/>
  <c r="BM1833" i="1"/>
  <c r="BQ1833" i="1"/>
  <c r="BK1850" i="1"/>
  <c r="BM1850" i="1"/>
  <c r="BQ1850" i="1"/>
  <c r="BK1858" i="1"/>
  <c r="BM1858" i="1"/>
  <c r="BQ1858" i="1"/>
  <c r="BL1767" i="1"/>
  <c r="BN1767" i="1"/>
  <c r="BR1767" i="1"/>
  <c r="BL1776" i="1"/>
  <c r="BN1776" i="1"/>
  <c r="BR1776" i="1"/>
  <c r="BK1793" i="1"/>
  <c r="BM1793" i="1"/>
  <c r="BQ1793" i="1"/>
  <c r="BL1794" i="1"/>
  <c r="BN1794" i="1"/>
  <c r="BR1794" i="1"/>
  <c r="BK1803" i="1"/>
  <c r="BM1803" i="1"/>
  <c r="BQ1803" i="1"/>
  <c r="BL1805" i="1"/>
  <c r="BN1805" i="1"/>
  <c r="BR1805" i="1"/>
  <c r="BL1816" i="1"/>
  <c r="BN1816" i="1"/>
  <c r="BR1816" i="1"/>
  <c r="BL1821" i="1"/>
  <c r="BN1821" i="1"/>
  <c r="BR1821" i="1"/>
  <c r="BL1826" i="1"/>
  <c r="BN1826" i="1"/>
  <c r="BR1826" i="1"/>
  <c r="BL1830" i="1"/>
  <c r="BN1830" i="1"/>
  <c r="BR1830" i="1"/>
  <c r="BK1844" i="1"/>
  <c r="BM1844" i="1"/>
  <c r="BQ1844" i="1"/>
  <c r="BK1851" i="1"/>
  <c r="BM1851" i="1"/>
  <c r="BQ1851" i="1"/>
  <c r="BK1859" i="1"/>
  <c r="BM1859" i="1"/>
  <c r="BQ1859" i="1"/>
  <c r="BK1868" i="1"/>
  <c r="BM1868" i="1"/>
  <c r="BQ1868" i="1"/>
  <c r="BK1869" i="1"/>
  <c r="BM1869" i="1"/>
  <c r="BQ1869" i="1"/>
  <c r="BL1771" i="1"/>
  <c r="BN1771" i="1"/>
  <c r="BR1771" i="1"/>
  <c r="BL1779" i="1"/>
  <c r="BN1779" i="1"/>
  <c r="BR1779" i="1"/>
  <c r="BK1787" i="1"/>
  <c r="BM1787" i="1"/>
  <c r="BQ1787" i="1"/>
  <c r="BL1788" i="1"/>
  <c r="BN1788" i="1"/>
  <c r="BR1788" i="1"/>
  <c r="BL1793" i="1"/>
  <c r="BN1793" i="1"/>
  <c r="BR1793" i="1"/>
  <c r="BK1801" i="1"/>
  <c r="BM1801" i="1"/>
  <c r="BQ1801" i="1"/>
  <c r="BL1803" i="1"/>
  <c r="BN1803" i="1"/>
  <c r="BR1803" i="1"/>
  <c r="BL1808" i="1"/>
  <c r="BN1808" i="1"/>
  <c r="BR1808" i="1"/>
  <c r="BL1812" i="1"/>
  <c r="BN1812" i="1"/>
  <c r="BR1812" i="1"/>
  <c r="BK1817" i="1"/>
  <c r="BM1817" i="1"/>
  <c r="BQ1817" i="1"/>
  <c r="BL1822" i="1"/>
  <c r="BN1822" i="1"/>
  <c r="BR1822" i="1"/>
  <c r="BK1834" i="1"/>
  <c r="BM1834" i="1"/>
  <c r="BQ1834" i="1"/>
  <c r="BK1840" i="1"/>
  <c r="BM1840" i="1"/>
  <c r="BQ1840" i="1"/>
  <c r="BK1845" i="1"/>
  <c r="BM1845" i="1"/>
  <c r="BQ1845" i="1"/>
  <c r="BK1870" i="1"/>
  <c r="BM1870" i="1"/>
  <c r="BQ1870" i="1"/>
  <c r="BL1774" i="1"/>
  <c r="BN1774" i="1"/>
  <c r="BR1774" i="1"/>
  <c r="BL1787" i="1"/>
  <c r="BN1787" i="1"/>
  <c r="BR1787" i="1"/>
  <c r="BK1797" i="1"/>
  <c r="BM1797" i="1"/>
  <c r="BQ1797" i="1"/>
  <c r="BL1801" i="1"/>
  <c r="BN1801" i="1"/>
  <c r="BR1801" i="1"/>
  <c r="BK1809" i="1"/>
  <c r="BM1809" i="1"/>
  <c r="BQ1809" i="1"/>
  <c r="BK1813" i="1"/>
  <c r="BM1813" i="1"/>
  <c r="BQ1813" i="1"/>
  <c r="BL1817" i="1"/>
  <c r="BN1817" i="1"/>
  <c r="BR1817" i="1"/>
  <c r="BK1823" i="1"/>
  <c r="BM1823" i="1"/>
  <c r="BQ1823" i="1"/>
  <c r="BK1827" i="1"/>
  <c r="BM1827" i="1"/>
  <c r="BQ1827" i="1"/>
  <c r="BK1831" i="1"/>
  <c r="BM1831" i="1"/>
  <c r="BQ1831" i="1"/>
  <c r="BK1847" i="1"/>
  <c r="BM1847" i="1"/>
  <c r="BQ1847" i="1"/>
  <c r="BK1852" i="1"/>
  <c r="BM1852" i="1"/>
  <c r="BQ1852" i="1"/>
  <c r="BK1853" i="1"/>
  <c r="BM1853" i="1"/>
  <c r="BQ1853" i="1"/>
  <c r="BK1860" i="1"/>
  <c r="BM1860" i="1"/>
  <c r="BQ1860" i="1"/>
  <c r="BK1865" i="1"/>
  <c r="BM1865" i="1"/>
  <c r="BQ1865" i="1"/>
  <c r="BL1769" i="1"/>
  <c r="BN1769" i="1"/>
  <c r="BR1769" i="1"/>
  <c r="BL1777" i="1"/>
  <c r="BN1777" i="1"/>
  <c r="BR1777" i="1"/>
  <c r="BK1791" i="1"/>
  <c r="BM1791" i="1"/>
  <c r="BQ1791" i="1"/>
  <c r="BL1792" i="1"/>
  <c r="BN1792" i="1"/>
  <c r="BR1792" i="1"/>
  <c r="BL1797" i="1"/>
  <c r="BN1797" i="1"/>
  <c r="BR1797" i="1"/>
  <c r="BL1798" i="1"/>
  <c r="BN1798" i="1"/>
  <c r="BR1798" i="1"/>
  <c r="BL1809" i="1"/>
  <c r="BN1809" i="1"/>
  <c r="BR1809" i="1"/>
  <c r="BL1813" i="1"/>
  <c r="BN1813" i="1"/>
  <c r="BR1813" i="1"/>
  <c r="BL1818" i="1"/>
  <c r="BN1818" i="1"/>
  <c r="BR1818" i="1"/>
  <c r="BL1823" i="1"/>
  <c r="BN1823" i="1"/>
  <c r="BR1823" i="1"/>
  <c r="BK1828" i="1"/>
  <c r="BM1828" i="1"/>
  <c r="BQ1828" i="1"/>
  <c r="BK1835" i="1"/>
  <c r="BM1835" i="1"/>
  <c r="BQ1835" i="1"/>
  <c r="BK1836" i="1"/>
  <c r="BM1836" i="1"/>
  <c r="BQ1836" i="1"/>
  <c r="BK1841" i="1"/>
  <c r="BM1841" i="1"/>
  <c r="BQ1841" i="1"/>
  <c r="BK1854" i="1"/>
  <c r="BM1854" i="1"/>
  <c r="BQ1854" i="1"/>
  <c r="BK1861" i="1"/>
  <c r="BM1861" i="1"/>
  <c r="BQ1861" i="1"/>
  <c r="BL1842" i="1"/>
  <c r="BN1842" i="1"/>
  <c r="BR1842" i="1"/>
  <c r="BL1844" i="1"/>
  <c r="BN1844" i="1"/>
  <c r="BR1844" i="1"/>
  <c r="BL1857" i="1"/>
  <c r="BN1857" i="1"/>
  <c r="BR1857" i="1"/>
  <c r="BL1858" i="1"/>
  <c r="BN1858" i="1"/>
  <c r="BR1858" i="1"/>
  <c r="BL1874" i="1"/>
  <c r="BN1874" i="1"/>
  <c r="BR1874" i="1"/>
  <c r="BK1876" i="1"/>
  <c r="BM1876" i="1"/>
  <c r="BQ1876" i="1"/>
  <c r="BK1882" i="1"/>
  <c r="BM1882" i="1"/>
  <c r="BQ1882" i="1"/>
  <c r="BL1887" i="1"/>
  <c r="BN1887" i="1"/>
  <c r="BR1887" i="1"/>
  <c r="BL1892" i="1"/>
  <c r="BN1892" i="1"/>
  <c r="BR1892" i="1"/>
  <c r="BK1893" i="1"/>
  <c r="BM1893" i="1"/>
  <c r="BQ1893" i="1"/>
  <c r="BK1898" i="1"/>
  <c r="BM1898" i="1"/>
  <c r="BQ1898" i="1"/>
  <c r="BL1903" i="1"/>
  <c r="BN1903" i="1"/>
  <c r="BR1903" i="1"/>
  <c r="BK1904" i="1"/>
  <c r="BM1904" i="1"/>
  <c r="BQ1904" i="1"/>
  <c r="BL1911" i="1"/>
  <c r="BN1911" i="1"/>
  <c r="BR1911" i="1"/>
  <c r="BL1917" i="1"/>
  <c r="BN1917" i="1"/>
  <c r="BR1917" i="1"/>
  <c r="BL1932" i="1"/>
  <c r="BN1932" i="1"/>
  <c r="BR1932" i="1"/>
  <c r="BL1855" i="1"/>
  <c r="BN1855" i="1"/>
  <c r="BR1855" i="1"/>
  <c r="BL1856" i="1"/>
  <c r="BN1856" i="1"/>
  <c r="BR1856" i="1"/>
  <c r="BL1876" i="1"/>
  <c r="BN1876" i="1"/>
  <c r="BR1876" i="1"/>
  <c r="BK1878" i="1"/>
  <c r="BM1878" i="1"/>
  <c r="BQ1878" i="1"/>
  <c r="BL1882" i="1"/>
  <c r="BN1882" i="1"/>
  <c r="BR1882" i="1"/>
  <c r="BK1883" i="1"/>
  <c r="BM1883" i="1"/>
  <c r="BQ1883" i="1"/>
  <c r="BK1888" i="1"/>
  <c r="BM1888" i="1"/>
  <c r="BQ1888" i="1"/>
  <c r="BL1893" i="1"/>
  <c r="BN1893" i="1"/>
  <c r="BR1893" i="1"/>
  <c r="BL1898" i="1"/>
  <c r="BN1898" i="1"/>
  <c r="BR1898" i="1"/>
  <c r="BK1899" i="1"/>
  <c r="BM1899" i="1"/>
  <c r="BQ1899" i="1"/>
  <c r="BL1904" i="1"/>
  <c r="BN1904" i="1"/>
  <c r="BR1904" i="1"/>
  <c r="BK1905" i="1"/>
  <c r="BM1905" i="1"/>
  <c r="BQ1905" i="1"/>
  <c r="BL1912" i="1"/>
  <c r="BN1912" i="1"/>
  <c r="BR1912" i="1"/>
  <c r="BK1913" i="1"/>
  <c r="BM1913" i="1"/>
  <c r="BQ1913" i="1"/>
  <c r="BK1919" i="1"/>
  <c r="BM1919" i="1"/>
  <c r="BQ1919" i="1"/>
  <c r="BL1926" i="1"/>
  <c r="BN1926" i="1"/>
  <c r="BR1926" i="1"/>
  <c r="BK1933" i="1"/>
  <c r="BM1933" i="1"/>
  <c r="BQ1933" i="1"/>
  <c r="BK1934" i="1"/>
  <c r="BM1934" i="1"/>
  <c r="BQ1934" i="1"/>
  <c r="BK1940" i="1"/>
  <c r="BM1940" i="1"/>
  <c r="BQ1940" i="1"/>
  <c r="BL1835" i="1"/>
  <c r="BN1835" i="1"/>
  <c r="BR1835" i="1"/>
  <c r="BL1841" i="1"/>
  <c r="BN1841" i="1"/>
  <c r="BR1841" i="1"/>
  <c r="BL1845" i="1"/>
  <c r="BN1845" i="1"/>
  <c r="BR1845" i="1"/>
  <c r="BL1848" i="1"/>
  <c r="BN1848" i="1"/>
  <c r="BR1848" i="1"/>
  <c r="BL1853" i="1"/>
  <c r="BN1853" i="1"/>
  <c r="BR1853" i="1"/>
  <c r="BL1854" i="1"/>
  <c r="BN1854" i="1"/>
  <c r="BR1854" i="1"/>
  <c r="BL1869" i="1"/>
  <c r="BN1869" i="1"/>
  <c r="BR1869" i="1"/>
  <c r="BL1870" i="1"/>
  <c r="BN1870" i="1"/>
  <c r="BR1870" i="1"/>
  <c r="BK1873" i="1"/>
  <c r="BM1873" i="1"/>
  <c r="BQ1873" i="1"/>
  <c r="BL1878" i="1"/>
  <c r="BN1878" i="1"/>
  <c r="BR1878" i="1"/>
  <c r="BK1880" i="1"/>
  <c r="BM1880" i="1"/>
  <c r="BQ1880" i="1"/>
  <c r="BL1883" i="1"/>
  <c r="BN1883" i="1"/>
  <c r="BR1883" i="1"/>
  <c r="BL1888" i="1"/>
  <c r="BN1888" i="1"/>
  <c r="BR1888" i="1"/>
  <c r="BK1889" i="1"/>
  <c r="BM1889" i="1"/>
  <c r="BQ1889" i="1"/>
  <c r="BK1894" i="1"/>
  <c r="BM1894" i="1"/>
  <c r="BQ1894" i="1"/>
  <c r="BL1899" i="1"/>
  <c r="BN1899" i="1"/>
  <c r="BR1899" i="1"/>
  <c r="BL1905" i="1"/>
  <c r="BN1905" i="1"/>
  <c r="BR1905" i="1"/>
  <c r="BK1906" i="1"/>
  <c r="BM1906" i="1"/>
  <c r="BQ1906" i="1"/>
  <c r="BL1913" i="1"/>
  <c r="BN1913" i="1"/>
  <c r="BR1913" i="1"/>
  <c r="BL1918" i="1"/>
  <c r="BN1918" i="1"/>
  <c r="BR1918" i="1"/>
  <c r="BL1919" i="1"/>
  <c r="BN1919" i="1"/>
  <c r="BR1919" i="1"/>
  <c r="BL1922" i="1"/>
  <c r="BN1922" i="1"/>
  <c r="BR1922" i="1"/>
  <c r="BL1851" i="1"/>
  <c r="BN1851" i="1"/>
  <c r="BR1851" i="1"/>
  <c r="BL1852" i="1"/>
  <c r="BN1852" i="1"/>
  <c r="BR1852" i="1"/>
  <c r="BL1867" i="1"/>
  <c r="BN1867" i="1"/>
  <c r="BR1867" i="1"/>
  <c r="BL1868" i="1"/>
  <c r="BN1868" i="1"/>
  <c r="BR1868" i="1"/>
  <c r="BL1873" i="1"/>
  <c r="BN1873" i="1"/>
  <c r="BR1873" i="1"/>
  <c r="BK1875" i="1"/>
  <c r="BM1875" i="1"/>
  <c r="BQ1875" i="1"/>
  <c r="BL1880" i="1"/>
  <c r="BN1880" i="1"/>
  <c r="BR1880" i="1"/>
  <c r="BK1884" i="1"/>
  <c r="BM1884" i="1"/>
  <c r="BQ1884" i="1"/>
  <c r="BL1889" i="1"/>
  <c r="BN1889" i="1"/>
  <c r="BR1889" i="1"/>
  <c r="BL1894" i="1"/>
  <c r="BN1894" i="1"/>
  <c r="BR1894" i="1"/>
  <c r="BK1895" i="1"/>
  <c r="BM1895" i="1"/>
  <c r="BQ1895" i="1"/>
  <c r="BK1900" i="1"/>
  <c r="BM1900" i="1"/>
  <c r="BQ1900" i="1"/>
  <c r="BL1906" i="1"/>
  <c r="BN1906" i="1"/>
  <c r="BR1906" i="1"/>
  <c r="BK1907" i="1"/>
  <c r="BM1907" i="1"/>
  <c r="BQ1907" i="1"/>
  <c r="BK1941" i="1"/>
  <c r="BM1941" i="1"/>
  <c r="BQ1941" i="1"/>
  <c r="BL1837" i="1"/>
  <c r="BN1837" i="1"/>
  <c r="BR1837" i="1"/>
  <c r="BL1840" i="1"/>
  <c r="BN1840" i="1"/>
  <c r="BR1840" i="1"/>
  <c r="BL1849" i="1"/>
  <c r="BN1849" i="1"/>
  <c r="BR1849" i="1"/>
  <c r="BL1850" i="1"/>
  <c r="BN1850" i="1"/>
  <c r="BR1850" i="1"/>
  <c r="BL1865" i="1"/>
  <c r="BN1865" i="1"/>
  <c r="BR1865" i="1"/>
  <c r="BL1866" i="1"/>
  <c r="BN1866" i="1"/>
  <c r="BR1866" i="1"/>
  <c r="BL1875" i="1"/>
  <c r="BN1875" i="1"/>
  <c r="BR1875" i="1"/>
  <c r="BK1877" i="1"/>
  <c r="BM1877" i="1"/>
  <c r="BQ1877" i="1"/>
  <c r="BL1884" i="1"/>
  <c r="BN1884" i="1"/>
  <c r="BR1884" i="1"/>
  <c r="BK1885" i="1"/>
  <c r="BM1885" i="1"/>
  <c r="BQ1885" i="1"/>
  <c r="BK1890" i="1"/>
  <c r="BM1890" i="1"/>
  <c r="BQ1890" i="1"/>
  <c r="BL1895" i="1"/>
  <c r="BN1895" i="1"/>
  <c r="BR1895" i="1"/>
  <c r="BL1900" i="1"/>
  <c r="BN1900" i="1"/>
  <c r="BR1900" i="1"/>
  <c r="BK1901" i="1"/>
  <c r="BM1901" i="1"/>
  <c r="BQ1901" i="1"/>
  <c r="BL1907" i="1"/>
  <c r="BN1907" i="1"/>
  <c r="BR1907" i="1"/>
  <c r="BL1914" i="1"/>
  <c r="BN1914" i="1"/>
  <c r="BR1914" i="1"/>
  <c r="BK1915" i="1"/>
  <c r="BM1915" i="1"/>
  <c r="BQ1915" i="1"/>
  <c r="BL1930" i="1"/>
  <c r="BN1930" i="1"/>
  <c r="BR1930" i="1"/>
  <c r="BL1843" i="1"/>
  <c r="BN1843" i="1"/>
  <c r="BR1843" i="1"/>
  <c r="BL1846" i="1"/>
  <c r="BN1846" i="1"/>
  <c r="BR1846" i="1"/>
  <c r="BL1863" i="1"/>
  <c r="BN1863" i="1"/>
  <c r="BR1863" i="1"/>
  <c r="BL1864" i="1"/>
  <c r="BN1864" i="1"/>
  <c r="BR1864" i="1"/>
  <c r="BL1877" i="1"/>
  <c r="BN1877" i="1"/>
  <c r="BR1877" i="1"/>
  <c r="BK1879" i="1"/>
  <c r="BM1879" i="1"/>
  <c r="BQ1879" i="1"/>
  <c r="BK1881" i="1"/>
  <c r="BM1881" i="1"/>
  <c r="BQ1881" i="1"/>
  <c r="BL1885" i="1"/>
  <c r="BN1885" i="1"/>
  <c r="BR1885" i="1"/>
  <c r="BL1890" i="1"/>
  <c r="BN1890" i="1"/>
  <c r="BR1890" i="1"/>
  <c r="BK1891" i="1"/>
  <c r="BM1891" i="1"/>
  <c r="BQ1891" i="1"/>
  <c r="BK1896" i="1"/>
  <c r="BM1896" i="1"/>
  <c r="BQ1896" i="1"/>
  <c r="BL1901" i="1"/>
  <c r="BN1901" i="1"/>
  <c r="BR1901" i="1"/>
  <c r="BL1908" i="1"/>
  <c r="BN1908" i="1"/>
  <c r="BR1908" i="1"/>
  <c r="BK1909" i="1"/>
  <c r="BM1909" i="1"/>
  <c r="BQ1909" i="1"/>
  <c r="BL1915" i="1"/>
  <c r="BN1915" i="1"/>
  <c r="BR1915" i="1"/>
  <c r="BL1920" i="1"/>
  <c r="BN1920" i="1"/>
  <c r="BR1920" i="1"/>
  <c r="BK1937" i="1"/>
  <c r="BM1937" i="1"/>
  <c r="BQ1937" i="1"/>
  <c r="BL1839" i="1"/>
  <c r="BN1839" i="1"/>
  <c r="BR1839" i="1"/>
  <c r="BL1861" i="1"/>
  <c r="BN1861" i="1"/>
  <c r="BR1861" i="1"/>
  <c r="BL1862" i="1"/>
  <c r="BN1862" i="1"/>
  <c r="BR1862" i="1"/>
  <c r="BK1871" i="1"/>
  <c r="BM1871" i="1"/>
  <c r="BQ1871" i="1"/>
  <c r="BL1872" i="1"/>
  <c r="BN1872" i="1"/>
  <c r="BR1872" i="1"/>
  <c r="BL1879" i="1"/>
  <c r="BN1879" i="1"/>
  <c r="BR1879" i="1"/>
  <c r="BL1881" i="1"/>
  <c r="BN1881" i="1"/>
  <c r="BR1881" i="1"/>
  <c r="BK1886" i="1"/>
  <c r="BM1886" i="1"/>
  <c r="BQ1886" i="1"/>
  <c r="BL1891" i="1"/>
  <c r="BN1891" i="1"/>
  <c r="BR1891" i="1"/>
  <c r="BL1896" i="1"/>
  <c r="BN1896" i="1"/>
  <c r="BR1896" i="1"/>
  <c r="BK1897" i="1"/>
  <c r="BM1897" i="1"/>
  <c r="BQ1897" i="1"/>
  <c r="BK1902" i="1"/>
  <c r="BM1902" i="1"/>
  <c r="BQ1902" i="1"/>
  <c r="BL1909" i="1"/>
  <c r="BN1909" i="1"/>
  <c r="BR1909" i="1"/>
  <c r="BK1921" i="1"/>
  <c r="BM1921" i="1"/>
  <c r="BQ1921" i="1"/>
  <c r="BL1924" i="1"/>
  <c r="BN1924" i="1"/>
  <c r="BR1924" i="1"/>
  <c r="BL1928" i="1"/>
  <c r="BN1928" i="1"/>
  <c r="BR1928" i="1"/>
  <c r="BK1943" i="1"/>
  <c r="BM1943" i="1"/>
  <c r="BQ1943" i="1"/>
  <c r="BL1847" i="1"/>
  <c r="BN1847" i="1"/>
  <c r="BR1847" i="1"/>
  <c r="BL1859" i="1"/>
  <c r="BN1859" i="1"/>
  <c r="BR1859" i="1"/>
  <c r="BL1860" i="1"/>
  <c r="BN1860" i="1"/>
  <c r="BR1860" i="1"/>
  <c r="BL1871" i="1"/>
  <c r="BN1871" i="1"/>
  <c r="BR1871" i="1"/>
  <c r="BK1874" i="1"/>
  <c r="BM1874" i="1"/>
  <c r="BQ1874" i="1"/>
  <c r="BL1886" i="1"/>
  <c r="BN1886" i="1"/>
  <c r="BR1886" i="1"/>
  <c r="BK1887" i="1"/>
  <c r="BM1887" i="1"/>
  <c r="BQ1887" i="1"/>
  <c r="BK1892" i="1"/>
  <c r="BM1892" i="1"/>
  <c r="BQ1892" i="1"/>
  <c r="BL1897" i="1"/>
  <c r="BN1897" i="1"/>
  <c r="BR1897" i="1"/>
  <c r="BL1902" i="1"/>
  <c r="BN1902" i="1"/>
  <c r="BR1902" i="1"/>
  <c r="BK1903" i="1"/>
  <c r="BM1903" i="1"/>
  <c r="BQ1903" i="1"/>
  <c r="BL1910" i="1"/>
  <c r="BN1910" i="1"/>
  <c r="BR1910" i="1"/>
  <c r="BK1911" i="1"/>
  <c r="BM1911" i="1"/>
  <c r="BQ1911" i="1"/>
  <c r="BL1916" i="1"/>
  <c r="BN1916" i="1"/>
  <c r="BR1916" i="1"/>
  <c r="BK1917" i="1"/>
  <c r="BM1917" i="1"/>
  <c r="BQ1917" i="1"/>
  <c r="BL1921" i="1"/>
  <c r="BN1921" i="1"/>
  <c r="BR1921" i="1"/>
  <c r="BK1938" i="1"/>
  <c r="BM1938" i="1"/>
  <c r="BQ1938" i="1"/>
  <c r="BL1938" i="1"/>
  <c r="BN1938" i="1"/>
  <c r="BR1938" i="1"/>
  <c r="BL1941" i="1"/>
  <c r="BN1941" i="1"/>
  <c r="BR1941" i="1"/>
  <c r="BL1942" i="1"/>
  <c r="BN1942" i="1"/>
  <c r="BR1942" i="1"/>
  <c r="BL1952" i="1"/>
  <c r="BN1952" i="1"/>
  <c r="BR1952" i="1"/>
  <c r="BL1955" i="1"/>
  <c r="BN1955" i="1"/>
  <c r="BR1955" i="1"/>
  <c r="BK1966" i="1"/>
  <c r="BM1966" i="1"/>
  <c r="BQ1966" i="1"/>
  <c r="BK1980" i="1"/>
  <c r="BM1980" i="1"/>
  <c r="BQ1980" i="1"/>
  <c r="BL1929" i="1"/>
  <c r="BN1929" i="1"/>
  <c r="BR1929" i="1"/>
  <c r="BL1935" i="1"/>
  <c r="BN1935" i="1"/>
  <c r="BR1935" i="1"/>
  <c r="BK1944" i="1"/>
  <c r="BM1944" i="1"/>
  <c r="BQ1944" i="1"/>
  <c r="BK1945" i="1"/>
  <c r="BM1945" i="1"/>
  <c r="BQ1945" i="1"/>
  <c r="BK1956" i="1"/>
  <c r="BM1956" i="1"/>
  <c r="BQ1956" i="1"/>
  <c r="BK1959" i="1"/>
  <c r="BM1959" i="1"/>
  <c r="BQ1959" i="1"/>
  <c r="BL1966" i="1"/>
  <c r="BN1966" i="1"/>
  <c r="BR1966" i="1"/>
  <c r="BK1976" i="1"/>
  <c r="BM1976" i="1"/>
  <c r="BQ1976" i="1"/>
  <c r="BL1943" i="1"/>
  <c r="BN1943" i="1"/>
  <c r="BR1943" i="1"/>
  <c r="BL1944" i="1"/>
  <c r="BN1944" i="1"/>
  <c r="BR1944" i="1"/>
  <c r="BL1945" i="1"/>
  <c r="BN1945" i="1"/>
  <c r="BR1945" i="1"/>
  <c r="BK1949" i="1"/>
  <c r="BM1949" i="1"/>
  <c r="BQ1949" i="1"/>
  <c r="BK1953" i="1"/>
  <c r="BM1953" i="1"/>
  <c r="BQ1953" i="1"/>
  <c r="BL1956" i="1"/>
  <c r="BN1956" i="1"/>
  <c r="BR1956" i="1"/>
  <c r="BL1959" i="1"/>
  <c r="BN1959" i="1"/>
  <c r="BR1959" i="1"/>
  <c r="BK1960" i="1"/>
  <c r="BM1960" i="1"/>
  <c r="BQ1960" i="1"/>
  <c r="BK1963" i="1"/>
  <c r="BM1963" i="1"/>
  <c r="BQ1963" i="1"/>
  <c r="BK1964" i="1"/>
  <c r="BM1964" i="1"/>
  <c r="BQ1964" i="1"/>
  <c r="BK1967" i="1"/>
  <c r="BM1967" i="1"/>
  <c r="BQ1967" i="1"/>
  <c r="BL1972" i="1"/>
  <c r="BN1972" i="1"/>
  <c r="BR1972" i="1"/>
  <c r="BK1973" i="1"/>
  <c r="BM1973" i="1"/>
  <c r="BQ1973" i="1"/>
  <c r="BK1983" i="1"/>
  <c r="BM1983" i="1"/>
  <c r="BQ1983" i="1"/>
  <c r="BL1923" i="1"/>
  <c r="BN1923" i="1"/>
  <c r="BR1923" i="1"/>
  <c r="BL1931" i="1"/>
  <c r="BN1931" i="1"/>
  <c r="BR1931" i="1"/>
  <c r="BL1936" i="1"/>
  <c r="BN1936" i="1"/>
  <c r="BR1936" i="1"/>
  <c r="BL1939" i="1"/>
  <c r="BN1939" i="1"/>
  <c r="BR1939" i="1"/>
  <c r="BK1947" i="1"/>
  <c r="BM1947" i="1"/>
  <c r="BQ1947" i="1"/>
  <c r="BL1949" i="1"/>
  <c r="BN1949" i="1"/>
  <c r="BR1949" i="1"/>
  <c r="BK1950" i="1"/>
  <c r="BM1950" i="1"/>
  <c r="BQ1950" i="1"/>
  <c r="BL1953" i="1"/>
  <c r="BN1953" i="1"/>
  <c r="BR1953" i="1"/>
  <c r="BL1963" i="1"/>
  <c r="BN1963" i="1"/>
  <c r="BR1963" i="1"/>
  <c r="BL1967" i="1"/>
  <c r="BN1967" i="1"/>
  <c r="BR1967" i="1"/>
  <c r="BL1933" i="1"/>
  <c r="BN1933" i="1"/>
  <c r="BR1933" i="1"/>
  <c r="BL1947" i="1"/>
  <c r="BN1947" i="1"/>
  <c r="BR1947" i="1"/>
  <c r="BL1950" i="1"/>
  <c r="BN1950" i="1"/>
  <c r="BR1950" i="1"/>
  <c r="BK1954" i="1"/>
  <c r="BM1954" i="1"/>
  <c r="BQ1954" i="1"/>
  <c r="BK1957" i="1"/>
  <c r="BM1957" i="1"/>
  <c r="BQ1957" i="1"/>
  <c r="BL1925" i="1"/>
  <c r="BN1925" i="1"/>
  <c r="BR1925" i="1"/>
  <c r="BL1940" i="1"/>
  <c r="BN1940" i="1"/>
  <c r="BR1940" i="1"/>
  <c r="BK1946" i="1"/>
  <c r="BM1946" i="1"/>
  <c r="BQ1946" i="1"/>
  <c r="BK1948" i="1"/>
  <c r="BM1948" i="1"/>
  <c r="BQ1948" i="1"/>
  <c r="BL1954" i="1"/>
  <c r="BN1954" i="1"/>
  <c r="BR1954" i="1"/>
  <c r="BL1957" i="1"/>
  <c r="BN1957" i="1"/>
  <c r="BR1957" i="1"/>
  <c r="BL1934" i="1"/>
  <c r="BN1934" i="1"/>
  <c r="BR1934" i="1"/>
  <c r="BL1937" i="1"/>
  <c r="BN1937" i="1"/>
  <c r="BR1937" i="1"/>
  <c r="BL1946" i="1"/>
  <c r="BN1946" i="1"/>
  <c r="BR1946" i="1"/>
  <c r="BL1948" i="1"/>
  <c r="BN1948" i="1"/>
  <c r="BR1948" i="1"/>
  <c r="BK1951" i="1"/>
  <c r="BM1951" i="1"/>
  <c r="BQ1951" i="1"/>
  <c r="BK1958" i="1"/>
  <c r="BM1958" i="1"/>
  <c r="BQ1958" i="1"/>
  <c r="BK1961" i="1"/>
  <c r="BM1961" i="1"/>
  <c r="BQ1961" i="1"/>
  <c r="BK1962" i="1"/>
  <c r="BM1962" i="1"/>
  <c r="BQ1962" i="1"/>
  <c r="BL1968" i="1"/>
  <c r="BN1968" i="1"/>
  <c r="BR1968" i="1"/>
  <c r="BK1970" i="1"/>
  <c r="BM1970" i="1"/>
  <c r="BQ1970" i="1"/>
  <c r="BK1971" i="1"/>
  <c r="BM1971" i="1"/>
  <c r="BQ1971" i="1"/>
  <c r="BK1975" i="1"/>
  <c r="BM1975" i="1"/>
  <c r="BQ1975" i="1"/>
  <c r="BK1978" i="1"/>
  <c r="BM1978" i="1"/>
  <c r="BQ1978" i="1"/>
  <c r="BK1979" i="1"/>
  <c r="BM1979" i="1"/>
  <c r="BQ1979" i="1"/>
  <c r="BL1927" i="1"/>
  <c r="BN1927" i="1"/>
  <c r="BR1927" i="1"/>
  <c r="BK1942" i="1"/>
  <c r="BM1942" i="1"/>
  <c r="BQ1942" i="1"/>
  <c r="BL1951" i="1"/>
  <c r="BN1951" i="1"/>
  <c r="BR1951" i="1"/>
  <c r="BK1952" i="1"/>
  <c r="BM1952" i="1"/>
  <c r="BQ1952" i="1"/>
  <c r="BK1955" i="1"/>
  <c r="BM1955" i="1"/>
  <c r="BQ1955" i="1"/>
  <c r="BL1961" i="1"/>
  <c r="BN1961" i="1"/>
  <c r="BR1961" i="1"/>
  <c r="BL1965" i="1"/>
  <c r="BN1965" i="1"/>
  <c r="BR1965" i="1"/>
  <c r="BL1969" i="1"/>
  <c r="BN1969" i="1"/>
  <c r="BR1969" i="1"/>
  <c r="BL1979" i="1"/>
  <c r="BN1979" i="1"/>
  <c r="BR1979" i="1"/>
  <c r="BL1982" i="1"/>
  <c r="BN1982" i="1"/>
  <c r="BR1982" i="1"/>
  <c r="BL1984" i="1"/>
  <c r="BN1984" i="1"/>
  <c r="BR1984" i="1"/>
  <c r="BL2000" i="1"/>
  <c r="BN2000" i="1"/>
  <c r="BR2000" i="1"/>
  <c r="BK2001" i="1"/>
  <c r="BM2001" i="1"/>
  <c r="BQ2001" i="1"/>
  <c r="BL2004" i="1"/>
  <c r="BN2004" i="1"/>
  <c r="BR2004" i="1"/>
  <c r="BK2010" i="1"/>
  <c r="BM2010" i="1"/>
  <c r="BQ2010" i="1"/>
  <c r="BK2015" i="1"/>
  <c r="BM2015" i="1"/>
  <c r="BQ2015" i="1"/>
  <c r="BL1976" i="1"/>
  <c r="BN1976" i="1"/>
  <c r="BR1976" i="1"/>
  <c r="BK2011" i="1"/>
  <c r="BM2011" i="1"/>
  <c r="BQ2011" i="1"/>
  <c r="BL1985" i="1"/>
  <c r="BN1985" i="1"/>
  <c r="BR1985" i="1"/>
  <c r="BL1988" i="1"/>
  <c r="BN1988" i="1"/>
  <c r="BR1988" i="1"/>
  <c r="BL1992" i="1"/>
  <c r="BN1992" i="1"/>
  <c r="BR1992" i="1"/>
  <c r="BL1996" i="1"/>
  <c r="BN1996" i="1"/>
  <c r="BR1996" i="1"/>
  <c r="BL1974" i="1"/>
  <c r="BN1974" i="1"/>
  <c r="BR1974" i="1"/>
  <c r="BL1989" i="1"/>
  <c r="BN1989" i="1"/>
  <c r="BR1989" i="1"/>
  <c r="BL1993" i="1"/>
  <c r="BN1993" i="1"/>
  <c r="BR1993" i="1"/>
  <c r="BL1981" i="1"/>
  <c r="BN1981" i="1"/>
  <c r="BR1981" i="1"/>
  <c r="BL1997" i="1"/>
  <c r="BN1997" i="1"/>
  <c r="BR1997" i="1"/>
  <c r="BK2006" i="1"/>
  <c r="BM2006" i="1"/>
  <c r="BQ2006" i="1"/>
  <c r="BL1980" i="1"/>
  <c r="BN1980" i="1"/>
  <c r="BR1980" i="1"/>
  <c r="BL1983" i="1"/>
  <c r="BN1983" i="1"/>
  <c r="BR1983" i="1"/>
  <c r="BL1986" i="1"/>
  <c r="BN1986" i="1"/>
  <c r="BR1986" i="1"/>
  <c r="BK1998" i="1"/>
  <c r="BM1998" i="1"/>
  <c r="BQ1998" i="1"/>
  <c r="BK1999" i="1"/>
  <c r="BM1999" i="1"/>
  <c r="BQ1999" i="1"/>
  <c r="BK2007" i="1"/>
  <c r="BM2007" i="1"/>
  <c r="BQ2007" i="1"/>
  <c r="BL1990" i="1"/>
  <c r="BN1990" i="1"/>
  <c r="BR1990" i="1"/>
  <c r="BL1994" i="1"/>
  <c r="BN1994" i="1"/>
  <c r="BR1994" i="1"/>
  <c r="BK2003" i="1"/>
  <c r="BM2003" i="1"/>
  <c r="BQ2003" i="1"/>
  <c r="BK2008" i="1"/>
  <c r="BM2008" i="1"/>
  <c r="BQ2008" i="1"/>
  <c r="BL1978" i="1"/>
  <c r="BN1978" i="1"/>
  <c r="BR1978" i="1"/>
  <c r="BL1987" i="1"/>
  <c r="BN1987" i="1"/>
  <c r="BR1987" i="1"/>
  <c r="BL1991" i="1"/>
  <c r="BN1991" i="1"/>
  <c r="BR1991" i="1"/>
  <c r="BL1995" i="1"/>
  <c r="BN1995" i="1"/>
  <c r="BR1995" i="1"/>
  <c r="BK2004" i="1"/>
  <c r="BM2004" i="1"/>
  <c r="BQ2004" i="1"/>
  <c r="BK2009" i="1"/>
  <c r="BM2009" i="1"/>
  <c r="BQ2009" i="1"/>
  <c r="BK2016" i="1"/>
  <c r="BM2016" i="1"/>
  <c r="BQ2016" i="1"/>
  <c r="BL2019" i="1"/>
  <c r="BN2019" i="1"/>
  <c r="BR2019" i="1"/>
  <c r="BK2023" i="1"/>
  <c r="BM2023" i="1"/>
  <c r="BQ2023" i="1"/>
  <c r="BK2027" i="1"/>
  <c r="BM2027" i="1"/>
  <c r="BQ2027" i="1"/>
  <c r="BK2033" i="1"/>
  <c r="BM2033" i="1"/>
  <c r="BQ2033" i="1"/>
  <c r="BL2003" i="1"/>
  <c r="BN2003" i="1"/>
  <c r="BR2003" i="1"/>
  <c r="BL2006" i="1"/>
  <c r="BN2006" i="1"/>
  <c r="BR2006" i="1"/>
  <c r="BL2007" i="1"/>
  <c r="BN2007" i="1"/>
  <c r="BR2007" i="1"/>
  <c r="BL2008" i="1"/>
  <c r="BN2008" i="1"/>
  <c r="BR2008" i="1"/>
  <c r="BL2009" i="1"/>
  <c r="BN2009" i="1"/>
  <c r="BR2009" i="1"/>
  <c r="BL2010" i="1"/>
  <c r="BN2010" i="1"/>
  <c r="BR2010" i="1"/>
  <c r="BL2011" i="1"/>
  <c r="BN2011" i="1"/>
  <c r="BR2011" i="1"/>
  <c r="BL2016" i="1"/>
  <c r="BN2016" i="1"/>
  <c r="BR2016" i="1"/>
  <c r="BL2023" i="1"/>
  <c r="BN2023" i="1"/>
  <c r="BR2023" i="1"/>
  <c r="BL2027" i="1"/>
  <c r="BN2027" i="1"/>
  <c r="BR2027" i="1"/>
  <c r="BL2033" i="1"/>
  <c r="BN2033" i="1"/>
  <c r="BR2033" i="1"/>
  <c r="BK2040" i="1"/>
  <c r="BM2040" i="1"/>
  <c r="BQ2040" i="1"/>
  <c r="BK2018" i="1"/>
  <c r="BM2018" i="1"/>
  <c r="BQ2018" i="1"/>
  <c r="BK2020" i="1"/>
  <c r="BM2020" i="1"/>
  <c r="BQ2020" i="1"/>
  <c r="BK2024" i="1"/>
  <c r="BM2024" i="1"/>
  <c r="BQ2024" i="1"/>
  <c r="BK2028" i="1"/>
  <c r="BM2028" i="1"/>
  <c r="BQ2028" i="1"/>
  <c r="BK2041" i="1"/>
  <c r="BM2041" i="1"/>
  <c r="BQ2041" i="1"/>
  <c r="BK2014" i="1"/>
  <c r="BM2014" i="1"/>
  <c r="BQ2014" i="1"/>
  <c r="BL2015" i="1"/>
  <c r="BN2015" i="1"/>
  <c r="BR2015" i="1"/>
  <c r="BL2018" i="1"/>
  <c r="BN2018" i="1"/>
  <c r="BR2018" i="1"/>
  <c r="BL2020" i="1"/>
  <c r="BN2020" i="1"/>
  <c r="BR2020" i="1"/>
  <c r="BK2045" i="1"/>
  <c r="BM2045" i="1"/>
  <c r="BQ2045" i="1"/>
  <c r="BL2005" i="1"/>
  <c r="BN2005" i="1"/>
  <c r="BR2005" i="1"/>
  <c r="BL2014" i="1"/>
  <c r="BN2014" i="1"/>
  <c r="BR2014" i="1"/>
  <c r="BK2021" i="1"/>
  <c r="BM2021" i="1"/>
  <c r="BQ2021" i="1"/>
  <c r="BK2025" i="1"/>
  <c r="BM2025" i="1"/>
  <c r="BQ2025" i="1"/>
  <c r="BK2029" i="1"/>
  <c r="BM2029" i="1"/>
  <c r="BQ2029" i="1"/>
  <c r="BK2042" i="1"/>
  <c r="BM2042" i="1"/>
  <c r="BQ2042" i="1"/>
  <c r="BK2017" i="1"/>
  <c r="BM2017" i="1"/>
  <c r="BQ2017" i="1"/>
  <c r="BL2021" i="1"/>
  <c r="BN2021" i="1"/>
  <c r="BR2021" i="1"/>
  <c r="BL2025" i="1"/>
  <c r="BN2025" i="1"/>
  <c r="BR2025" i="1"/>
  <c r="BL2029" i="1"/>
  <c r="BN2029" i="1"/>
  <c r="BR2029" i="1"/>
  <c r="BL2001" i="1"/>
  <c r="BN2001" i="1"/>
  <c r="BR2001" i="1"/>
  <c r="BK2012" i="1"/>
  <c r="BM2012" i="1"/>
  <c r="BQ2012" i="1"/>
  <c r="BL2013" i="1"/>
  <c r="BN2013" i="1"/>
  <c r="BR2013" i="1"/>
  <c r="BL2017" i="1"/>
  <c r="BN2017" i="1"/>
  <c r="BR2017" i="1"/>
  <c r="BK2022" i="1"/>
  <c r="BM2022" i="1"/>
  <c r="BQ2022" i="1"/>
  <c r="BK2026" i="1"/>
  <c r="BM2026" i="1"/>
  <c r="BQ2026" i="1"/>
  <c r="BK2030" i="1"/>
  <c r="BM2030" i="1"/>
  <c r="BQ2030" i="1"/>
  <c r="BK2031" i="1"/>
  <c r="BM2031" i="1"/>
  <c r="BQ2031" i="1"/>
  <c r="BK2049" i="1"/>
  <c r="BM2049" i="1"/>
  <c r="BQ2049" i="1"/>
  <c r="BL2012" i="1"/>
  <c r="BN2012" i="1"/>
  <c r="BR2012" i="1"/>
  <c r="BK2019" i="1"/>
  <c r="BM2019" i="1"/>
  <c r="BQ2019" i="1"/>
  <c r="BL2022" i="1"/>
  <c r="BN2022" i="1"/>
  <c r="BR2022" i="1"/>
  <c r="BL2031" i="1"/>
  <c r="BN2031" i="1"/>
  <c r="BR2031" i="1"/>
  <c r="BK2032" i="1"/>
  <c r="BM2032" i="1"/>
  <c r="BQ2032" i="1"/>
  <c r="BK2038" i="1"/>
  <c r="BM2038" i="1"/>
  <c r="BQ2038" i="1"/>
  <c r="BK2039" i="1"/>
  <c r="BM2039" i="1"/>
  <c r="BQ2039" i="1"/>
  <c r="BL2038" i="1"/>
  <c r="BN2038" i="1"/>
  <c r="BR2038" i="1"/>
  <c r="BL2044" i="1"/>
  <c r="BN2044" i="1"/>
  <c r="BR2044" i="1"/>
  <c r="BL2046" i="1"/>
  <c r="BN2046" i="1"/>
  <c r="BR2046" i="1"/>
  <c r="BL2047" i="1"/>
  <c r="BN2047" i="1"/>
  <c r="BR2047" i="1"/>
  <c r="BK2051" i="1"/>
  <c r="BM2051" i="1"/>
  <c r="BQ2051" i="1"/>
  <c r="BK2054" i="1"/>
  <c r="BM2054" i="1"/>
  <c r="BQ2054" i="1"/>
  <c r="BL2059" i="1"/>
  <c r="BN2059" i="1"/>
  <c r="BR2059" i="1"/>
  <c r="BK2071" i="1"/>
  <c r="BM2071" i="1"/>
  <c r="BQ2071" i="1"/>
  <c r="BL2041" i="1"/>
  <c r="BN2041" i="1"/>
  <c r="BR2041" i="1"/>
  <c r="BL2051" i="1"/>
  <c r="BN2051" i="1"/>
  <c r="BR2051" i="1"/>
  <c r="BL2054" i="1"/>
  <c r="BN2054" i="1"/>
  <c r="BR2054" i="1"/>
  <c r="BK2055" i="1"/>
  <c r="BM2055" i="1"/>
  <c r="BQ2055" i="1"/>
  <c r="BK2060" i="1"/>
  <c r="BM2060" i="1"/>
  <c r="BQ2060" i="1"/>
  <c r="BL2065" i="1"/>
  <c r="BN2065" i="1"/>
  <c r="BR2065" i="1"/>
  <c r="BK2073" i="1"/>
  <c r="BM2073" i="1"/>
  <c r="BQ2073" i="1"/>
  <c r="BL2034" i="1"/>
  <c r="BN2034" i="1"/>
  <c r="BR2034" i="1"/>
  <c r="BL2045" i="1"/>
  <c r="BN2045" i="1"/>
  <c r="BR2045" i="1"/>
  <c r="BL2055" i="1"/>
  <c r="BN2055" i="1"/>
  <c r="BR2055" i="1"/>
  <c r="BL2060" i="1"/>
  <c r="BN2060" i="1"/>
  <c r="BR2060" i="1"/>
  <c r="BK2074" i="1"/>
  <c r="BM2074" i="1"/>
  <c r="BQ2074" i="1"/>
  <c r="BL2039" i="1"/>
  <c r="BN2039" i="1"/>
  <c r="BR2039" i="1"/>
  <c r="BK2050" i="1"/>
  <c r="BM2050" i="1"/>
  <c r="BQ2050" i="1"/>
  <c r="BK2056" i="1"/>
  <c r="BM2056" i="1"/>
  <c r="BQ2056" i="1"/>
  <c r="BL2061" i="1"/>
  <c r="BN2061" i="1"/>
  <c r="BR2061" i="1"/>
  <c r="BL2042" i="1"/>
  <c r="BN2042" i="1"/>
  <c r="BR2042" i="1"/>
  <c r="BL2050" i="1"/>
  <c r="BN2050" i="1"/>
  <c r="BR2050" i="1"/>
  <c r="BK2052" i="1"/>
  <c r="BM2052" i="1"/>
  <c r="BQ2052" i="1"/>
  <c r="BL2056" i="1"/>
  <c r="BN2056" i="1"/>
  <c r="BR2056" i="1"/>
  <c r="BK2057" i="1"/>
  <c r="BM2057" i="1"/>
  <c r="BQ2057" i="1"/>
  <c r="BK2062" i="1"/>
  <c r="BM2062" i="1"/>
  <c r="BQ2062" i="1"/>
  <c r="BK2066" i="1"/>
  <c r="BM2066" i="1"/>
  <c r="BQ2066" i="1"/>
  <c r="BK2076" i="1"/>
  <c r="BM2076" i="1"/>
  <c r="BQ2076" i="1"/>
  <c r="BL2036" i="1"/>
  <c r="BN2036" i="1"/>
  <c r="BR2036" i="1"/>
  <c r="BK2048" i="1"/>
  <c r="BM2048" i="1"/>
  <c r="BQ2048" i="1"/>
  <c r="BL2052" i="1"/>
  <c r="BN2052" i="1"/>
  <c r="BR2052" i="1"/>
  <c r="BL2057" i="1"/>
  <c r="BN2057" i="1"/>
  <c r="BR2057" i="1"/>
  <c r="BL2062" i="1"/>
  <c r="BN2062" i="1"/>
  <c r="BR2062" i="1"/>
  <c r="BL2070" i="1"/>
  <c r="BN2070" i="1"/>
  <c r="BR2070" i="1"/>
  <c r="BL2040" i="1"/>
  <c r="BN2040" i="1"/>
  <c r="BR2040" i="1"/>
  <c r="BL2048" i="1"/>
  <c r="BN2048" i="1"/>
  <c r="BR2048" i="1"/>
  <c r="BL2049" i="1"/>
  <c r="BN2049" i="1"/>
  <c r="BR2049" i="1"/>
  <c r="BK2053" i="1"/>
  <c r="BM2053" i="1"/>
  <c r="BQ2053" i="1"/>
  <c r="BK2058" i="1"/>
  <c r="BM2058" i="1"/>
  <c r="BQ2058" i="1"/>
  <c r="BL2063" i="1"/>
  <c r="BN2063" i="1"/>
  <c r="BR2063" i="1"/>
  <c r="BK2077" i="1"/>
  <c r="BM2077" i="1"/>
  <c r="BQ2077" i="1"/>
  <c r="BL2043" i="1"/>
  <c r="BN2043" i="1"/>
  <c r="BR2043" i="1"/>
  <c r="BK2044" i="1"/>
  <c r="BM2044" i="1"/>
  <c r="BQ2044" i="1"/>
  <c r="BK2046" i="1"/>
  <c r="BM2046" i="1"/>
  <c r="BQ2046" i="1"/>
  <c r="BL2053" i="1"/>
  <c r="BN2053" i="1"/>
  <c r="BR2053" i="1"/>
  <c r="BL2058" i="1"/>
  <c r="BN2058" i="1"/>
  <c r="BR2058" i="1"/>
  <c r="BK2064" i="1"/>
  <c r="BM2064" i="1"/>
  <c r="BQ2064" i="1"/>
  <c r="BL2068" i="1"/>
  <c r="BN2068" i="1"/>
  <c r="BR2068" i="1"/>
  <c r="BK2072" i="1"/>
  <c r="BM2072" i="1"/>
  <c r="BQ2072" i="1"/>
  <c r="BK2078" i="1"/>
  <c r="BM2078" i="1"/>
  <c r="BQ2078" i="1"/>
  <c r="BK2087" i="1"/>
  <c r="BM2087" i="1"/>
  <c r="BQ2087" i="1"/>
  <c r="BK2091" i="1"/>
  <c r="BM2091" i="1"/>
  <c r="BQ2091" i="1"/>
  <c r="BK2101" i="1"/>
  <c r="BM2101" i="1"/>
  <c r="BQ2101" i="1"/>
  <c r="BK2109" i="1"/>
  <c r="BM2109" i="1"/>
  <c r="BQ2109" i="1"/>
  <c r="BL2071" i="1"/>
  <c r="BN2071" i="1"/>
  <c r="BR2071" i="1"/>
  <c r="BL2074" i="1"/>
  <c r="BN2074" i="1"/>
  <c r="BR2074" i="1"/>
  <c r="BL2077" i="1"/>
  <c r="BN2077" i="1"/>
  <c r="BR2077" i="1"/>
  <c r="BL2087" i="1"/>
  <c r="BN2087" i="1"/>
  <c r="BR2087" i="1"/>
  <c r="BK2088" i="1"/>
  <c r="BM2088" i="1"/>
  <c r="BQ2088" i="1"/>
  <c r="BL2091" i="1"/>
  <c r="BN2091" i="1"/>
  <c r="BR2091" i="1"/>
  <c r="BK2092" i="1"/>
  <c r="BM2092" i="1"/>
  <c r="BQ2092" i="1"/>
  <c r="BK2095" i="1"/>
  <c r="BM2095" i="1"/>
  <c r="BQ2095" i="1"/>
  <c r="BK2098" i="1"/>
  <c r="BM2098" i="1"/>
  <c r="BQ2098" i="1"/>
  <c r="BL2102" i="1"/>
  <c r="BN2102" i="1"/>
  <c r="BR2102" i="1"/>
  <c r="BK2085" i="1"/>
  <c r="BM2085" i="1"/>
  <c r="BQ2085" i="1"/>
  <c r="BL2088" i="1"/>
  <c r="BN2088" i="1"/>
  <c r="BR2088" i="1"/>
  <c r="BL2092" i="1"/>
  <c r="BN2092" i="1"/>
  <c r="BR2092" i="1"/>
  <c r="BL2095" i="1"/>
  <c r="BN2095" i="1"/>
  <c r="BR2095" i="1"/>
  <c r="BL2098" i="1"/>
  <c r="BN2098" i="1"/>
  <c r="BR2098" i="1"/>
  <c r="BL2073" i="1"/>
  <c r="BN2073" i="1"/>
  <c r="BR2073" i="1"/>
  <c r="BL2078" i="1"/>
  <c r="BN2078" i="1"/>
  <c r="BR2078" i="1"/>
  <c r="BK2079" i="1"/>
  <c r="BM2079" i="1"/>
  <c r="BQ2079" i="1"/>
  <c r="BK2083" i="1"/>
  <c r="BM2083" i="1"/>
  <c r="BQ2083" i="1"/>
  <c r="BL2085" i="1"/>
  <c r="BN2085" i="1"/>
  <c r="BR2085" i="1"/>
  <c r="BK2096" i="1"/>
  <c r="BM2096" i="1"/>
  <c r="BQ2096" i="1"/>
  <c r="BK2111" i="1"/>
  <c r="BM2111" i="1"/>
  <c r="BQ2111" i="1"/>
  <c r="BL2075" i="1"/>
  <c r="BN2075" i="1"/>
  <c r="BR2075" i="1"/>
  <c r="BL2079" i="1"/>
  <c r="BN2079" i="1"/>
  <c r="BR2079" i="1"/>
  <c r="BL2083" i="1"/>
  <c r="BN2083" i="1"/>
  <c r="BR2083" i="1"/>
  <c r="BK2089" i="1"/>
  <c r="BM2089" i="1"/>
  <c r="BQ2089" i="1"/>
  <c r="BL2096" i="1"/>
  <c r="BN2096" i="1"/>
  <c r="BR2096" i="1"/>
  <c r="BK2103" i="1"/>
  <c r="BM2103" i="1"/>
  <c r="BQ2103" i="1"/>
  <c r="BK2112" i="1"/>
  <c r="BM2112" i="1"/>
  <c r="BQ2112" i="1"/>
  <c r="BL2067" i="1"/>
  <c r="BN2067" i="1"/>
  <c r="BR2067" i="1"/>
  <c r="BL2080" i="1"/>
  <c r="BN2080" i="1"/>
  <c r="BR2080" i="1"/>
  <c r="BK2081" i="1"/>
  <c r="BM2081" i="1"/>
  <c r="BQ2081" i="1"/>
  <c r="BK2082" i="1"/>
  <c r="BM2082" i="1"/>
  <c r="BQ2082" i="1"/>
  <c r="BK2086" i="1"/>
  <c r="BM2086" i="1"/>
  <c r="BQ2086" i="1"/>
  <c r="BL2089" i="1"/>
  <c r="BN2089" i="1"/>
  <c r="BR2089" i="1"/>
  <c r="BK2090" i="1"/>
  <c r="BM2090" i="1"/>
  <c r="BQ2090" i="1"/>
  <c r="BK2093" i="1"/>
  <c r="BM2093" i="1"/>
  <c r="BQ2093" i="1"/>
  <c r="BK2104" i="1"/>
  <c r="BM2104" i="1"/>
  <c r="BQ2104" i="1"/>
  <c r="BL2076" i="1"/>
  <c r="BN2076" i="1"/>
  <c r="BR2076" i="1"/>
  <c r="BL2081" i="1"/>
  <c r="BN2081" i="1"/>
  <c r="BR2081" i="1"/>
  <c r="BL2082" i="1"/>
  <c r="BN2082" i="1"/>
  <c r="BR2082" i="1"/>
  <c r="BK2084" i="1"/>
  <c r="BM2084" i="1"/>
  <c r="BQ2084" i="1"/>
  <c r="BL2086" i="1"/>
  <c r="BN2086" i="1"/>
  <c r="BR2086" i="1"/>
  <c r="BL2090" i="1"/>
  <c r="BN2090" i="1"/>
  <c r="BR2090" i="1"/>
  <c r="BL2093" i="1"/>
  <c r="BN2093" i="1"/>
  <c r="BR2093" i="1"/>
  <c r="BK2094" i="1"/>
  <c r="BM2094" i="1"/>
  <c r="BQ2094" i="1"/>
  <c r="BK2097" i="1"/>
  <c r="BM2097" i="1"/>
  <c r="BQ2097" i="1"/>
  <c r="BL2069" i="1"/>
  <c r="BN2069" i="1"/>
  <c r="BR2069" i="1"/>
  <c r="BL2084" i="1"/>
  <c r="BN2084" i="1"/>
  <c r="BR2084" i="1"/>
  <c r="BL2094" i="1"/>
  <c r="BN2094" i="1"/>
  <c r="BR2094" i="1"/>
  <c r="BL2097" i="1"/>
  <c r="BN2097" i="1"/>
  <c r="BR2097" i="1"/>
  <c r="BL2115" i="1"/>
  <c r="BN2115" i="1"/>
  <c r="BR2115" i="1"/>
  <c r="BK2117" i="1"/>
  <c r="BM2117" i="1"/>
  <c r="BQ2117" i="1"/>
  <c r="BL2120" i="1"/>
  <c r="BN2120" i="1"/>
  <c r="BR2120" i="1"/>
  <c r="BL2123" i="1"/>
  <c r="BN2123" i="1"/>
  <c r="BR2123" i="1"/>
  <c r="BK2127" i="1"/>
  <c r="BM2127" i="1"/>
  <c r="BQ2127" i="1"/>
  <c r="BK2128" i="1"/>
  <c r="BM2128" i="1"/>
  <c r="BQ2128" i="1"/>
  <c r="BL2133" i="1"/>
  <c r="BN2133" i="1"/>
  <c r="BR2133" i="1"/>
  <c r="BK2137" i="1"/>
  <c r="BM2137" i="1"/>
  <c r="BQ2137" i="1"/>
  <c r="BL2099" i="1"/>
  <c r="BN2099" i="1"/>
  <c r="BR2099" i="1"/>
  <c r="BK2114" i="1"/>
  <c r="BM2114" i="1"/>
  <c r="BQ2114" i="1"/>
  <c r="BL2117" i="1"/>
  <c r="BN2117" i="1"/>
  <c r="BR2117" i="1"/>
  <c r="BK2124" i="1"/>
  <c r="BM2124" i="1"/>
  <c r="BQ2124" i="1"/>
  <c r="BL2127" i="1"/>
  <c r="BN2127" i="1"/>
  <c r="BR2127" i="1"/>
  <c r="BL2128" i="1"/>
  <c r="BN2128" i="1"/>
  <c r="BR2128" i="1"/>
  <c r="BL2134" i="1"/>
  <c r="BN2134" i="1"/>
  <c r="BR2134" i="1"/>
  <c r="BL2137" i="1"/>
  <c r="BN2137" i="1"/>
  <c r="BR2137" i="1"/>
  <c r="BL2103" i="1"/>
  <c r="BN2103" i="1"/>
  <c r="BR2103" i="1"/>
  <c r="BL2104" i="1"/>
  <c r="BN2104" i="1"/>
  <c r="BR2104" i="1"/>
  <c r="BL2114" i="1"/>
  <c r="BN2114" i="1"/>
  <c r="BR2114" i="1"/>
  <c r="BK2118" i="1"/>
  <c r="BM2118" i="1"/>
  <c r="BQ2118" i="1"/>
  <c r="BK2121" i="1"/>
  <c r="BM2121" i="1"/>
  <c r="BQ2121" i="1"/>
  <c r="BL2124" i="1"/>
  <c r="BN2124" i="1"/>
  <c r="BR2124" i="1"/>
  <c r="BK2129" i="1"/>
  <c r="BM2129" i="1"/>
  <c r="BQ2129" i="1"/>
  <c r="BK2130" i="1"/>
  <c r="BM2130" i="1"/>
  <c r="BQ2130" i="1"/>
  <c r="BL2105" i="1"/>
  <c r="BN2105" i="1"/>
  <c r="BR2105" i="1"/>
  <c r="BL2106" i="1"/>
  <c r="BN2106" i="1"/>
  <c r="BR2106" i="1"/>
  <c r="BL2118" i="1"/>
  <c r="BN2118" i="1"/>
  <c r="BR2118" i="1"/>
  <c r="BL2121" i="1"/>
  <c r="BN2121" i="1"/>
  <c r="BR2121" i="1"/>
  <c r="BL2129" i="1"/>
  <c r="BN2129" i="1"/>
  <c r="BR2129" i="1"/>
  <c r="BL2130" i="1"/>
  <c r="BN2130" i="1"/>
  <c r="BR2130" i="1"/>
  <c r="BK2135" i="1"/>
  <c r="BM2135" i="1"/>
  <c r="BQ2135" i="1"/>
  <c r="BL2138" i="1"/>
  <c r="BN2138" i="1"/>
  <c r="BR2138" i="1"/>
  <c r="BL2101" i="1"/>
  <c r="BN2101" i="1"/>
  <c r="BR2101" i="1"/>
  <c r="BL2107" i="1"/>
  <c r="BN2107" i="1"/>
  <c r="BR2107" i="1"/>
  <c r="BL2108" i="1"/>
  <c r="BN2108" i="1"/>
  <c r="BR2108" i="1"/>
  <c r="BK2113" i="1"/>
  <c r="BM2113" i="1"/>
  <c r="BQ2113" i="1"/>
  <c r="BK2116" i="1"/>
  <c r="BM2116" i="1"/>
  <c r="BQ2116" i="1"/>
  <c r="BK2122" i="1"/>
  <c r="BM2122" i="1"/>
  <c r="BQ2122" i="1"/>
  <c r="BK2125" i="1"/>
  <c r="BM2125" i="1"/>
  <c r="BQ2125" i="1"/>
  <c r="BK2131" i="1"/>
  <c r="BM2131" i="1"/>
  <c r="BQ2131" i="1"/>
  <c r="BL2135" i="1"/>
  <c r="BN2135" i="1"/>
  <c r="BR2135" i="1"/>
  <c r="BK2139" i="1"/>
  <c r="BM2139" i="1"/>
  <c r="BQ2139" i="1"/>
  <c r="BL2109" i="1"/>
  <c r="BN2109" i="1"/>
  <c r="BR2109" i="1"/>
  <c r="BL2110" i="1"/>
  <c r="BN2110" i="1"/>
  <c r="BR2110" i="1"/>
  <c r="BL2113" i="1"/>
  <c r="BN2113" i="1"/>
  <c r="BR2113" i="1"/>
  <c r="BL2116" i="1"/>
  <c r="BN2116" i="1"/>
  <c r="BR2116" i="1"/>
  <c r="BK2119" i="1"/>
  <c r="BM2119" i="1"/>
  <c r="BQ2119" i="1"/>
  <c r="BL2122" i="1"/>
  <c r="BN2122" i="1"/>
  <c r="BR2122" i="1"/>
  <c r="BL2125" i="1"/>
  <c r="BN2125" i="1"/>
  <c r="BR2125" i="1"/>
  <c r="BK2126" i="1"/>
  <c r="BM2126" i="1"/>
  <c r="BQ2126" i="1"/>
  <c r="BL2131" i="1"/>
  <c r="BN2131" i="1"/>
  <c r="BR2131" i="1"/>
  <c r="BL2132" i="1"/>
  <c r="BN2132" i="1"/>
  <c r="BR2132" i="1"/>
  <c r="BL2139" i="1"/>
  <c r="BN2139" i="1"/>
  <c r="BR2139" i="1"/>
  <c r="BL2111" i="1"/>
  <c r="BN2111" i="1"/>
  <c r="BR2111" i="1"/>
  <c r="BL2112" i="1"/>
  <c r="BN2112" i="1"/>
  <c r="BR2112" i="1"/>
  <c r="BL2119" i="1"/>
  <c r="BN2119" i="1"/>
  <c r="BR2119" i="1"/>
  <c r="BL2126" i="1"/>
  <c r="BN2126" i="1"/>
  <c r="BR2126" i="1"/>
  <c r="BL2136" i="1"/>
  <c r="BN2136" i="1"/>
  <c r="BR2136" i="1"/>
  <c r="BK2140" i="1"/>
  <c r="BM2140" i="1"/>
  <c r="BQ2140" i="1"/>
  <c r="BK2115" i="1"/>
  <c r="BM2115" i="1"/>
  <c r="BQ2115" i="1"/>
  <c r="BK2120" i="1"/>
  <c r="BM2120" i="1"/>
  <c r="BQ2120" i="1"/>
  <c r="BK2123" i="1"/>
  <c r="BM2123" i="1"/>
  <c r="BQ2123" i="1"/>
  <c r="BK2133" i="1"/>
  <c r="BM2133" i="1"/>
  <c r="BQ2133" i="1"/>
  <c r="BL2140" i="1"/>
  <c r="BN2140" i="1"/>
  <c r="BR2140" i="1"/>
  <c r="BK2155" i="1"/>
  <c r="BM2155" i="1"/>
  <c r="BQ2155" i="1"/>
  <c r="BK2156" i="1"/>
  <c r="BM2156" i="1"/>
  <c r="BQ2156" i="1"/>
  <c r="BK2174" i="1"/>
  <c r="BM2174" i="1"/>
  <c r="BQ2174" i="1"/>
  <c r="BL2146" i="1"/>
  <c r="BN2146" i="1"/>
  <c r="BR2146" i="1"/>
  <c r="BL2160" i="1"/>
  <c r="BN2160" i="1"/>
  <c r="BR2160" i="1"/>
  <c r="BL2164" i="1"/>
  <c r="BN2164" i="1"/>
  <c r="BR2164" i="1"/>
  <c r="BK2175" i="1"/>
  <c r="BM2175" i="1"/>
  <c r="BQ2175" i="1"/>
  <c r="BL2141" i="1"/>
  <c r="BN2141" i="1"/>
  <c r="BR2141" i="1"/>
  <c r="BL2144" i="1"/>
  <c r="BN2144" i="1"/>
  <c r="BR2144" i="1"/>
  <c r="BK2149" i="1"/>
  <c r="BM2149" i="1"/>
  <c r="BQ2149" i="1"/>
  <c r="BL2151" i="1"/>
  <c r="BN2151" i="1"/>
  <c r="BR2151" i="1"/>
  <c r="BK2157" i="1"/>
  <c r="BM2157" i="1"/>
  <c r="BQ2157" i="1"/>
  <c r="BK2158" i="1"/>
  <c r="BM2158" i="1"/>
  <c r="BQ2158" i="1"/>
  <c r="BK2165" i="1"/>
  <c r="BM2165" i="1"/>
  <c r="BQ2165" i="1"/>
  <c r="BK2166" i="1"/>
  <c r="BM2166" i="1"/>
  <c r="BQ2166" i="1"/>
  <c r="BK2182" i="1"/>
  <c r="BM2182" i="1"/>
  <c r="BQ2182" i="1"/>
  <c r="BK2142" i="1"/>
  <c r="BM2142" i="1"/>
  <c r="BQ2142" i="1"/>
  <c r="BL2145" i="1"/>
  <c r="BN2145" i="1"/>
  <c r="BR2145" i="1"/>
  <c r="BK2147" i="1"/>
  <c r="BM2147" i="1"/>
  <c r="BQ2147" i="1"/>
  <c r="BK2176" i="1"/>
  <c r="BM2176" i="1"/>
  <c r="BQ2176" i="1"/>
  <c r="BL2143" i="1"/>
  <c r="BN2143" i="1"/>
  <c r="BR2143" i="1"/>
  <c r="BK2150" i="1"/>
  <c r="BM2150" i="1"/>
  <c r="BQ2150" i="1"/>
  <c r="BL2154" i="1"/>
  <c r="BN2154" i="1"/>
  <c r="BR2154" i="1"/>
  <c r="BK2167" i="1"/>
  <c r="BM2167" i="1"/>
  <c r="BQ2167" i="1"/>
  <c r="BK2148" i="1"/>
  <c r="BM2148" i="1"/>
  <c r="BQ2148" i="1"/>
  <c r="BL2152" i="1"/>
  <c r="BN2152" i="1"/>
  <c r="BR2152" i="1"/>
  <c r="BL2162" i="1"/>
  <c r="BN2162" i="1"/>
  <c r="BR2162" i="1"/>
  <c r="BK2168" i="1"/>
  <c r="BM2168" i="1"/>
  <c r="BQ2168" i="1"/>
  <c r="BK2173" i="1"/>
  <c r="BM2173" i="1"/>
  <c r="BQ2173" i="1"/>
  <c r="BL2169" i="1"/>
  <c r="BN2169" i="1"/>
  <c r="BR2169" i="1"/>
  <c r="BL2177" i="1"/>
  <c r="BN2177" i="1"/>
  <c r="BR2177" i="1"/>
  <c r="BK2179" i="1"/>
  <c r="BM2179" i="1"/>
  <c r="BQ2179" i="1"/>
  <c r="BL2188" i="1"/>
  <c r="BN2188" i="1"/>
  <c r="BR2188" i="1"/>
  <c r="BL2193" i="1"/>
  <c r="BN2193" i="1"/>
  <c r="BR2193" i="1"/>
  <c r="BK2204" i="1"/>
  <c r="BM2204" i="1"/>
  <c r="BQ2204" i="1"/>
  <c r="BL2159" i="1"/>
  <c r="BN2159" i="1"/>
  <c r="BR2159" i="1"/>
  <c r="BL2163" i="1"/>
  <c r="BN2163" i="1"/>
  <c r="BR2163" i="1"/>
  <c r="BL2172" i="1"/>
  <c r="BN2172" i="1"/>
  <c r="BR2172" i="1"/>
  <c r="BL2179" i="1"/>
  <c r="BN2179" i="1"/>
  <c r="BR2179" i="1"/>
  <c r="BL2180" i="1"/>
  <c r="BN2180" i="1"/>
  <c r="BR2180" i="1"/>
  <c r="BL2186" i="1"/>
  <c r="BN2186" i="1"/>
  <c r="BR2186" i="1"/>
  <c r="BL2207" i="1"/>
  <c r="BN2207" i="1"/>
  <c r="BR2207" i="1"/>
  <c r="BK2213" i="1"/>
  <c r="BM2213" i="1"/>
  <c r="BQ2213" i="1"/>
  <c r="BL2167" i="1"/>
  <c r="BN2167" i="1"/>
  <c r="BR2167" i="1"/>
  <c r="BL2175" i="1"/>
  <c r="BN2175" i="1"/>
  <c r="BR2175" i="1"/>
  <c r="BL2191" i="1"/>
  <c r="BN2191" i="1"/>
  <c r="BR2191" i="1"/>
  <c r="BK2205" i="1"/>
  <c r="BM2205" i="1"/>
  <c r="BQ2205" i="1"/>
  <c r="BK2208" i="1"/>
  <c r="BM2208" i="1"/>
  <c r="BQ2208" i="1"/>
  <c r="BK2225" i="1"/>
  <c r="BM2225" i="1"/>
  <c r="BQ2225" i="1"/>
  <c r="BK2251" i="1"/>
  <c r="BM2251" i="1"/>
  <c r="BQ2251" i="1"/>
  <c r="BL2153" i="1"/>
  <c r="BN2153" i="1"/>
  <c r="BR2153" i="1"/>
  <c r="BL2161" i="1"/>
  <c r="BN2161" i="1"/>
  <c r="BR2161" i="1"/>
  <c r="BL2170" i="1"/>
  <c r="BN2170" i="1"/>
  <c r="BR2170" i="1"/>
  <c r="BL2178" i="1"/>
  <c r="BN2178" i="1"/>
  <c r="BR2178" i="1"/>
  <c r="BL2184" i="1"/>
  <c r="BN2184" i="1"/>
  <c r="BR2184" i="1"/>
  <c r="BK2187" i="1"/>
  <c r="BM2187" i="1"/>
  <c r="BQ2187" i="1"/>
  <c r="BL2189" i="1"/>
  <c r="BN2189" i="1"/>
  <c r="BR2189" i="1"/>
  <c r="BL2205" i="1"/>
  <c r="BN2205" i="1"/>
  <c r="BR2205" i="1"/>
  <c r="BK2209" i="1"/>
  <c r="BM2209" i="1"/>
  <c r="BQ2209" i="1"/>
  <c r="BK2222" i="1"/>
  <c r="BM2222" i="1"/>
  <c r="BQ2222" i="1"/>
  <c r="BL2165" i="1"/>
  <c r="BN2165" i="1"/>
  <c r="BR2165" i="1"/>
  <c r="BL2173" i="1"/>
  <c r="BN2173" i="1"/>
  <c r="BR2173" i="1"/>
  <c r="BK2181" i="1"/>
  <c r="BM2181" i="1"/>
  <c r="BQ2181" i="1"/>
  <c r="BL2182" i="1"/>
  <c r="BN2182" i="1"/>
  <c r="BR2182" i="1"/>
  <c r="BK2185" i="1"/>
  <c r="BM2185" i="1"/>
  <c r="BQ2185" i="1"/>
  <c r="BL2187" i="1"/>
  <c r="BN2187" i="1"/>
  <c r="BR2187" i="1"/>
  <c r="BK2202" i="1"/>
  <c r="BM2202" i="1"/>
  <c r="BQ2202" i="1"/>
  <c r="BL2203" i="1"/>
  <c r="BN2203" i="1"/>
  <c r="BR2203" i="1"/>
  <c r="BK2217" i="1"/>
  <c r="BM2217" i="1"/>
  <c r="BQ2217" i="1"/>
  <c r="BK2220" i="1"/>
  <c r="BM2220" i="1"/>
  <c r="BQ2220" i="1"/>
  <c r="BL2147" i="1"/>
  <c r="BN2147" i="1"/>
  <c r="BR2147" i="1"/>
  <c r="BL2155" i="1"/>
  <c r="BN2155" i="1"/>
  <c r="BR2155" i="1"/>
  <c r="BL2168" i="1"/>
  <c r="BN2168" i="1"/>
  <c r="BR2168" i="1"/>
  <c r="BL2176" i="1"/>
  <c r="BN2176" i="1"/>
  <c r="BR2176" i="1"/>
  <c r="BL2181" i="1"/>
  <c r="BN2181" i="1"/>
  <c r="BR2181" i="1"/>
  <c r="BL2185" i="1"/>
  <c r="BN2185" i="1"/>
  <c r="BR2185" i="1"/>
  <c r="BK2194" i="1"/>
  <c r="BM2194" i="1"/>
  <c r="BQ2194" i="1"/>
  <c r="BL2200" i="1"/>
  <c r="BN2200" i="1"/>
  <c r="BR2200" i="1"/>
  <c r="BK2212" i="1"/>
  <c r="BM2212" i="1"/>
  <c r="BQ2212" i="1"/>
  <c r="BL2171" i="1"/>
  <c r="BN2171" i="1"/>
  <c r="BR2171" i="1"/>
  <c r="BK2183" i="1"/>
  <c r="BM2183" i="1"/>
  <c r="BQ2183" i="1"/>
  <c r="BL2192" i="1"/>
  <c r="BN2192" i="1"/>
  <c r="BR2192" i="1"/>
  <c r="BK2195" i="1"/>
  <c r="BM2195" i="1"/>
  <c r="BQ2195" i="1"/>
  <c r="BL2197" i="1"/>
  <c r="BN2197" i="1"/>
  <c r="BR2197" i="1"/>
  <c r="BL2199" i="1"/>
  <c r="BN2199" i="1"/>
  <c r="BR2199" i="1"/>
  <c r="BK2210" i="1"/>
  <c r="BM2210" i="1"/>
  <c r="BQ2210" i="1"/>
  <c r="BL2149" i="1"/>
  <c r="BN2149" i="1"/>
  <c r="BR2149" i="1"/>
  <c r="BL2157" i="1"/>
  <c r="BN2157" i="1"/>
  <c r="BR2157" i="1"/>
  <c r="BL2166" i="1"/>
  <c r="BN2166" i="1"/>
  <c r="BR2166" i="1"/>
  <c r="BL2174" i="1"/>
  <c r="BN2174" i="1"/>
  <c r="BR2174" i="1"/>
  <c r="BL2183" i="1"/>
  <c r="BN2183" i="1"/>
  <c r="BR2183" i="1"/>
  <c r="BL2190" i="1"/>
  <c r="BN2190" i="1"/>
  <c r="BR2190" i="1"/>
  <c r="BL2201" i="1"/>
  <c r="BN2201" i="1"/>
  <c r="BR2201" i="1"/>
  <c r="BL2206" i="1"/>
  <c r="BN2206" i="1"/>
  <c r="BR2206" i="1"/>
  <c r="BL2198" i="1"/>
  <c r="BN2198" i="1"/>
  <c r="BR2198" i="1"/>
  <c r="BL2216" i="1"/>
  <c r="BN2216" i="1"/>
  <c r="BR2216" i="1"/>
  <c r="BK2236" i="1"/>
  <c r="BM2236" i="1"/>
  <c r="BQ2236" i="1"/>
  <c r="BL2213" i="1"/>
  <c r="BN2213" i="1"/>
  <c r="BR2213" i="1"/>
  <c r="BL2218" i="1"/>
  <c r="BN2218" i="1"/>
  <c r="BR2218" i="1"/>
  <c r="BK2267" i="1"/>
  <c r="BM2267" i="1"/>
  <c r="BQ2267" i="1"/>
  <c r="BL2208" i="1"/>
  <c r="BN2208" i="1"/>
  <c r="BR2208" i="1"/>
  <c r="BL2209" i="1"/>
  <c r="BN2209" i="1"/>
  <c r="BR2209" i="1"/>
  <c r="BL2210" i="1"/>
  <c r="BN2210" i="1"/>
  <c r="BR2210" i="1"/>
  <c r="BK2211" i="1"/>
  <c r="BM2211" i="1"/>
  <c r="BQ2211" i="1"/>
  <c r="BL2212" i="1"/>
  <c r="BN2212" i="1"/>
  <c r="BR2212" i="1"/>
  <c r="BK2215" i="1"/>
  <c r="BM2215" i="1"/>
  <c r="BQ2215" i="1"/>
  <c r="BL2220" i="1"/>
  <c r="BN2220" i="1"/>
  <c r="BR2220" i="1"/>
  <c r="BK2226" i="1"/>
  <c r="BM2226" i="1"/>
  <c r="BQ2226" i="1"/>
  <c r="BK2230" i="1"/>
  <c r="BM2230" i="1"/>
  <c r="BQ2230" i="1"/>
  <c r="BL2246" i="1"/>
  <c r="BN2246" i="1"/>
  <c r="BR2246" i="1"/>
  <c r="BL2194" i="1"/>
  <c r="BN2194" i="1"/>
  <c r="BR2194" i="1"/>
  <c r="BL2202" i="1"/>
  <c r="BN2202" i="1"/>
  <c r="BR2202" i="1"/>
  <c r="BL2211" i="1"/>
  <c r="BN2211" i="1"/>
  <c r="BR2211" i="1"/>
  <c r="BL2217" i="1"/>
  <c r="BN2217" i="1"/>
  <c r="BR2217" i="1"/>
  <c r="BK2223" i="1"/>
  <c r="BM2223" i="1"/>
  <c r="BQ2223" i="1"/>
  <c r="BK2247" i="1"/>
  <c r="BM2247" i="1"/>
  <c r="BQ2247" i="1"/>
  <c r="BL2196" i="1"/>
  <c r="BN2196" i="1"/>
  <c r="BR2196" i="1"/>
  <c r="BL2214" i="1"/>
  <c r="BN2214" i="1"/>
  <c r="BR2214" i="1"/>
  <c r="BK2219" i="1"/>
  <c r="BM2219" i="1"/>
  <c r="BQ2219" i="1"/>
  <c r="BK2235" i="1"/>
  <c r="BM2235" i="1"/>
  <c r="BQ2235" i="1"/>
  <c r="BL2276" i="1"/>
  <c r="BN2276" i="1"/>
  <c r="BR2276" i="1"/>
  <c r="BK2280" i="1"/>
  <c r="BM2280" i="1"/>
  <c r="BQ2280" i="1"/>
  <c r="BL2204" i="1"/>
  <c r="BN2204" i="1"/>
  <c r="BR2204" i="1"/>
  <c r="BK2216" i="1"/>
  <c r="BM2216" i="1"/>
  <c r="BQ2216" i="1"/>
  <c r="BL2221" i="1"/>
  <c r="BN2221" i="1"/>
  <c r="BR2221" i="1"/>
  <c r="BK2224" i="1"/>
  <c r="BM2224" i="1"/>
  <c r="BQ2224" i="1"/>
  <c r="BK2228" i="1"/>
  <c r="BM2228" i="1"/>
  <c r="BQ2228" i="1"/>
  <c r="BK2232" i="1"/>
  <c r="BM2232" i="1"/>
  <c r="BQ2232" i="1"/>
  <c r="BK2256" i="1"/>
  <c r="BM2256" i="1"/>
  <c r="BQ2256" i="1"/>
  <c r="BK2257" i="1"/>
  <c r="BM2257" i="1"/>
  <c r="BQ2257" i="1"/>
  <c r="BK2259" i="1"/>
  <c r="BM2259" i="1"/>
  <c r="BQ2259" i="1"/>
  <c r="BK2227" i="1"/>
  <c r="BM2227" i="1"/>
  <c r="BQ2227" i="1"/>
  <c r="BK2229" i="1"/>
  <c r="BM2229" i="1"/>
  <c r="BQ2229" i="1"/>
  <c r="BK2231" i="1"/>
  <c r="BM2231" i="1"/>
  <c r="BQ2231" i="1"/>
  <c r="BL2257" i="1"/>
  <c r="BN2257" i="1"/>
  <c r="BR2257" i="1"/>
  <c r="BK2265" i="1"/>
  <c r="BM2265" i="1"/>
  <c r="BQ2265" i="1"/>
  <c r="BL2288" i="1"/>
  <c r="BN2288" i="1"/>
  <c r="BR2288" i="1"/>
  <c r="BL2339" i="1"/>
  <c r="BN2339" i="1"/>
  <c r="BR2339" i="1"/>
  <c r="BL2223" i="1"/>
  <c r="BN2223" i="1"/>
  <c r="BR2223" i="1"/>
  <c r="BL2225" i="1"/>
  <c r="BN2225" i="1"/>
  <c r="BR2225" i="1"/>
  <c r="BL2227" i="1"/>
  <c r="BN2227" i="1"/>
  <c r="BR2227" i="1"/>
  <c r="BL2229" i="1"/>
  <c r="BN2229" i="1"/>
  <c r="BR2229" i="1"/>
  <c r="BL2231" i="1"/>
  <c r="BN2231" i="1"/>
  <c r="BR2231" i="1"/>
  <c r="BL2235" i="1"/>
  <c r="BN2235" i="1"/>
  <c r="BR2235" i="1"/>
  <c r="BK2253" i="1"/>
  <c r="BM2253" i="1"/>
  <c r="BQ2253" i="1"/>
  <c r="BL2236" i="1"/>
  <c r="BN2236" i="1"/>
  <c r="BR2236" i="1"/>
  <c r="BK2241" i="1"/>
  <c r="BM2241" i="1"/>
  <c r="BQ2241" i="1"/>
  <c r="BK2242" i="1"/>
  <c r="BM2242" i="1"/>
  <c r="BQ2242" i="1"/>
  <c r="BL2251" i="1"/>
  <c r="BN2251" i="1"/>
  <c r="BR2251" i="1"/>
  <c r="BL2253" i="1"/>
  <c r="BN2253" i="1"/>
  <c r="BR2253" i="1"/>
  <c r="BL2267" i="1"/>
  <c r="BN2267" i="1"/>
  <c r="BR2267" i="1"/>
  <c r="BK2237" i="1"/>
  <c r="BM2237" i="1"/>
  <c r="BQ2237" i="1"/>
  <c r="BK2239" i="1"/>
  <c r="BM2239" i="1"/>
  <c r="BQ2239" i="1"/>
  <c r="BK2240" i="1"/>
  <c r="BM2240" i="1"/>
  <c r="BQ2240" i="1"/>
  <c r="BL2269" i="1"/>
  <c r="BN2269" i="1"/>
  <c r="BR2269" i="1"/>
  <c r="BL2215" i="1"/>
  <c r="BN2215" i="1"/>
  <c r="BR2215" i="1"/>
  <c r="BL2219" i="1"/>
  <c r="BN2219" i="1"/>
  <c r="BR2219" i="1"/>
  <c r="BL2237" i="1"/>
  <c r="BN2237" i="1"/>
  <c r="BR2237" i="1"/>
  <c r="BK2238" i="1"/>
  <c r="BM2238" i="1"/>
  <c r="BQ2238" i="1"/>
  <c r="BL2239" i="1"/>
  <c r="BN2239" i="1"/>
  <c r="BR2239" i="1"/>
  <c r="BL2240" i="1"/>
  <c r="BN2240" i="1"/>
  <c r="BR2240" i="1"/>
  <c r="BK2249" i="1"/>
  <c r="BM2249" i="1"/>
  <c r="BQ2249" i="1"/>
  <c r="BK2255" i="1"/>
  <c r="BM2255" i="1"/>
  <c r="BQ2255" i="1"/>
  <c r="BL2280" i="1"/>
  <c r="BN2280" i="1"/>
  <c r="BR2280" i="1"/>
  <c r="BL2238" i="1"/>
  <c r="BN2238" i="1"/>
  <c r="BR2238" i="1"/>
  <c r="BK2273" i="1"/>
  <c r="BM2273" i="1"/>
  <c r="BQ2273" i="1"/>
  <c r="BK2261" i="1"/>
  <c r="BM2261" i="1"/>
  <c r="BQ2261" i="1"/>
  <c r="BK2263" i="1"/>
  <c r="BM2263" i="1"/>
  <c r="BQ2263" i="1"/>
  <c r="BK2254" i="1"/>
  <c r="BM2254" i="1"/>
  <c r="BQ2254" i="1"/>
  <c r="BL2278" i="1"/>
  <c r="BN2278" i="1"/>
  <c r="BR2278" i="1"/>
  <c r="BK2250" i="1"/>
  <c r="BM2250" i="1"/>
  <c r="BQ2250" i="1"/>
  <c r="BK2260" i="1"/>
  <c r="BM2260" i="1"/>
  <c r="BQ2260" i="1"/>
  <c r="BL2265" i="1"/>
  <c r="BN2265" i="1"/>
  <c r="BR2265" i="1"/>
  <c r="BL2279" i="1"/>
  <c r="BN2279" i="1"/>
  <c r="BR2279" i="1"/>
  <c r="BL2290" i="1"/>
  <c r="BN2290" i="1"/>
  <c r="BR2290" i="1"/>
  <c r="BK2258" i="1"/>
  <c r="BM2258" i="1"/>
  <c r="BQ2258" i="1"/>
  <c r="BL2263" i="1"/>
  <c r="BN2263" i="1"/>
  <c r="BR2263" i="1"/>
  <c r="BK2282" i="1"/>
  <c r="BM2282" i="1"/>
  <c r="BQ2282" i="1"/>
  <c r="BK2252" i="1"/>
  <c r="BM2252" i="1"/>
  <c r="BQ2252" i="1"/>
  <c r="BL2261" i="1"/>
  <c r="BN2261" i="1"/>
  <c r="BR2261" i="1"/>
  <c r="BK2275" i="1"/>
  <c r="BM2275" i="1"/>
  <c r="BQ2275" i="1"/>
  <c r="BK2248" i="1"/>
  <c r="BM2248" i="1"/>
  <c r="BQ2248" i="1"/>
  <c r="BL2259" i="1"/>
  <c r="BN2259" i="1"/>
  <c r="BR2259" i="1"/>
  <c r="BL2275" i="1"/>
  <c r="BN2275" i="1"/>
  <c r="BR2275" i="1"/>
  <c r="BK2277" i="1"/>
  <c r="BM2277" i="1"/>
  <c r="BQ2277" i="1"/>
  <c r="BK2278" i="1"/>
  <c r="BM2278" i="1"/>
  <c r="BQ2278" i="1"/>
  <c r="BL2282" i="1"/>
  <c r="BN2282" i="1"/>
  <c r="BR2282" i="1"/>
  <c r="BK2298" i="1"/>
  <c r="BM2298" i="1"/>
  <c r="BQ2298" i="1"/>
  <c r="BK2307" i="1"/>
  <c r="BM2307" i="1"/>
  <c r="BQ2307" i="1"/>
  <c r="BL2292" i="1"/>
  <c r="BN2292" i="1"/>
  <c r="BR2292" i="1"/>
  <c r="BL2297" i="1"/>
  <c r="BN2297" i="1"/>
  <c r="BR2297" i="1"/>
  <c r="BL2286" i="1"/>
  <c r="BN2286" i="1"/>
  <c r="BR2286" i="1"/>
  <c r="BK2294" i="1"/>
  <c r="BM2294" i="1"/>
  <c r="BQ2294" i="1"/>
  <c r="BL2293" i="1"/>
  <c r="BN2293" i="1"/>
  <c r="BR2293" i="1"/>
  <c r="BL2298" i="1"/>
  <c r="BN2298" i="1"/>
  <c r="BR2298" i="1"/>
  <c r="BL2304" i="1"/>
  <c r="BN2304" i="1"/>
  <c r="BR2304" i="1"/>
  <c r="BK2300" i="1"/>
  <c r="BM2300" i="1"/>
  <c r="BQ2300" i="1"/>
  <c r="BL2306" i="1"/>
  <c r="BN2306" i="1"/>
  <c r="BR2306" i="1"/>
  <c r="BL2317" i="1"/>
  <c r="BN2317" i="1"/>
  <c r="BR2317" i="1"/>
  <c r="BL2321" i="1"/>
  <c r="BN2321" i="1"/>
  <c r="BR2321" i="1"/>
  <c r="BK2330" i="1"/>
  <c r="BM2330" i="1"/>
  <c r="BQ2330" i="1"/>
  <c r="BL2295" i="1"/>
  <c r="BN2295" i="1"/>
  <c r="BR2295" i="1"/>
  <c r="BK2296" i="1"/>
  <c r="BM2296" i="1"/>
  <c r="BQ2296" i="1"/>
  <c r="BL2319" i="1"/>
  <c r="BN2319" i="1"/>
  <c r="BR2319" i="1"/>
  <c r="BL2326" i="1"/>
  <c r="BN2326" i="1"/>
  <c r="BR2326" i="1"/>
  <c r="BL2331" i="1"/>
  <c r="BN2331" i="1"/>
  <c r="BR2331" i="1"/>
  <c r="BL2291" i="1"/>
  <c r="BN2291" i="1"/>
  <c r="BR2291" i="1"/>
  <c r="BL2302" i="1"/>
  <c r="BN2302" i="1"/>
  <c r="BR2302" i="1"/>
  <c r="BL2322" i="1"/>
  <c r="BN2322" i="1"/>
  <c r="BR2322" i="1"/>
  <c r="BL2345" i="1"/>
  <c r="BN2345" i="1"/>
  <c r="BR2345" i="1"/>
  <c r="BL2284" i="1"/>
  <c r="BN2284" i="1"/>
  <c r="BR2284" i="1"/>
  <c r="BL2342" i="1"/>
  <c r="BN2342" i="1"/>
  <c r="BR2342" i="1"/>
  <c r="BL2301" i="1"/>
  <c r="BN2301" i="1"/>
  <c r="BR2301" i="1"/>
  <c r="BL2320" i="1"/>
  <c r="BN2320" i="1"/>
  <c r="BR2320" i="1"/>
  <c r="BK2322" i="1"/>
  <c r="BM2322" i="1"/>
  <c r="BQ2322" i="1"/>
  <c r="BK2323" i="1"/>
  <c r="BM2323" i="1"/>
  <c r="BQ2323" i="1"/>
  <c r="BL2305" i="1"/>
  <c r="BN2305" i="1"/>
  <c r="BR2305" i="1"/>
  <c r="BK2308" i="1"/>
  <c r="BM2308" i="1"/>
  <c r="BQ2308" i="1"/>
  <c r="BK2309" i="1"/>
  <c r="BM2309" i="1"/>
  <c r="BQ2309" i="1"/>
  <c r="BK2313" i="1"/>
  <c r="BM2313" i="1"/>
  <c r="BQ2313" i="1"/>
  <c r="BL2299" i="1"/>
  <c r="BN2299" i="1"/>
  <c r="BR2299" i="1"/>
  <c r="BL2308" i="1"/>
  <c r="BN2308" i="1"/>
  <c r="BR2308" i="1"/>
  <c r="BL2310" i="1"/>
  <c r="BN2310" i="1"/>
  <c r="BR2310" i="1"/>
  <c r="BL2314" i="1"/>
  <c r="BN2314" i="1"/>
  <c r="BR2314" i="1"/>
  <c r="BK2325" i="1"/>
  <c r="BM2325" i="1"/>
  <c r="BQ2325" i="1"/>
  <c r="BK2328" i="1"/>
  <c r="BM2328" i="1"/>
  <c r="BQ2328" i="1"/>
  <c r="BL2347" i="1"/>
  <c r="BN2347" i="1"/>
  <c r="BR2347" i="1"/>
  <c r="BL2296" i="1"/>
  <c r="BN2296" i="1"/>
  <c r="BR2296" i="1"/>
  <c r="BL2303" i="1"/>
  <c r="BN2303" i="1"/>
  <c r="BR2303" i="1"/>
  <c r="BK2316" i="1"/>
  <c r="BM2316" i="1"/>
  <c r="BQ2316" i="1"/>
  <c r="BL2341" i="1"/>
  <c r="BN2341" i="1"/>
  <c r="BR2341" i="1"/>
  <c r="BK2311" i="1"/>
  <c r="BM2311" i="1"/>
  <c r="BQ2311" i="1"/>
  <c r="BK2315" i="1"/>
  <c r="BM2315" i="1"/>
  <c r="BQ2315" i="1"/>
  <c r="BL2316" i="1"/>
  <c r="BN2316" i="1"/>
  <c r="BR2316" i="1"/>
  <c r="BL2300" i="1"/>
  <c r="BN2300" i="1"/>
  <c r="BR2300" i="1"/>
  <c r="BL2312" i="1"/>
  <c r="BN2312" i="1"/>
  <c r="BR2312" i="1"/>
  <c r="BK2310" i="1"/>
  <c r="BM2310" i="1"/>
  <c r="BQ2310" i="1"/>
  <c r="BK2312" i="1"/>
  <c r="BM2312" i="1"/>
  <c r="BQ2312" i="1"/>
  <c r="BK2314" i="1"/>
  <c r="BM2314" i="1"/>
  <c r="BQ2314" i="1"/>
  <c r="BK2320" i="1"/>
  <c r="BM2320" i="1"/>
  <c r="BQ2320" i="1"/>
  <c r="BK2344" i="1"/>
  <c r="BM2344" i="1"/>
  <c r="BQ2344" i="1"/>
  <c r="BK2324" i="1"/>
  <c r="BM2324" i="1"/>
  <c r="BQ2324" i="1"/>
  <c r="BL2325" i="1"/>
  <c r="BN2325" i="1"/>
  <c r="BR2325" i="1"/>
  <c r="BK2332" i="1"/>
  <c r="BM2332" i="1"/>
  <c r="BQ2332" i="1"/>
  <c r="BK2336" i="1"/>
  <c r="BM2336" i="1"/>
  <c r="BQ2336" i="1"/>
  <c r="BK2348" i="1"/>
  <c r="BM2348" i="1"/>
  <c r="BQ2348" i="1"/>
  <c r="BK2318" i="1"/>
  <c r="BM2318" i="1"/>
  <c r="BQ2318" i="1"/>
  <c r="BK2338" i="1"/>
  <c r="BM2338" i="1"/>
  <c r="BQ2338" i="1"/>
  <c r="BL2348" i="1"/>
  <c r="BN2348" i="1"/>
  <c r="BR2348" i="1"/>
  <c r="BL2318" i="1"/>
  <c r="BN2318" i="1"/>
  <c r="BR2318" i="1"/>
  <c r="BL2330" i="1"/>
  <c r="BN2330" i="1"/>
  <c r="BR2330" i="1"/>
  <c r="BK2331" i="1"/>
  <c r="BM2331" i="1"/>
  <c r="BQ2331" i="1"/>
  <c r="BK2337" i="1"/>
  <c r="BM2337" i="1"/>
  <c r="BQ2337" i="1"/>
  <c r="BL2338" i="1"/>
  <c r="BN2338" i="1"/>
  <c r="BR2338" i="1"/>
  <c r="BK2342" i="1"/>
  <c r="BM2342" i="1"/>
  <c r="BQ2342" i="1"/>
  <c r="BL2344" i="1"/>
  <c r="BN2344" i="1"/>
  <c r="BR2344" i="1"/>
  <c r="BL2332" i="1"/>
  <c r="BN2332" i="1"/>
  <c r="BR2332" i="1"/>
  <c r="BK2334" i="1"/>
  <c r="BM2334" i="1"/>
  <c r="BQ2334" i="1"/>
  <c r="BL2336" i="1"/>
  <c r="BN2336" i="1"/>
  <c r="BR2336" i="1"/>
  <c r="BK2340" i="1"/>
  <c r="BM2340" i="1"/>
  <c r="BQ2340" i="1"/>
  <c r="BL2324" i="1"/>
  <c r="BN2324" i="1"/>
  <c r="BR2324" i="1"/>
  <c r="BL2334" i="1"/>
  <c r="BN2334" i="1"/>
  <c r="BR2334" i="1"/>
  <c r="BL2340" i="1"/>
  <c r="BN2340" i="1"/>
  <c r="BR2340" i="1"/>
  <c r="BK2346" i="1"/>
  <c r="BM2346" i="1"/>
  <c r="BQ2346" i="1"/>
  <c r="BL2328" i="1"/>
  <c r="BN2328" i="1"/>
  <c r="BR2328" i="1"/>
  <c r="BL2346" i="1"/>
  <c r="BN2346" i="1"/>
  <c r="BR2346" i="1"/>
  <c r="Q5" i="8"/>
  <c r="R5" i="8"/>
  <c r="Q6" i="8"/>
  <c r="R6" i="8"/>
  <c r="O7" i="8"/>
  <c r="P7" i="8"/>
  <c r="BT2342" i="1"/>
  <c r="BS2342" i="1"/>
  <c r="BT2318" i="1"/>
  <c r="BS2318" i="1"/>
  <c r="BT2314" i="1"/>
  <c r="BS2314" i="1"/>
  <c r="BT2322" i="1"/>
  <c r="BS2322" i="1"/>
  <c r="BT2261" i="1"/>
  <c r="BS2261" i="1"/>
  <c r="BT2238" i="1"/>
  <c r="BS2238" i="1"/>
  <c r="BT2228" i="1"/>
  <c r="BS2228" i="1"/>
  <c r="BT2219" i="1"/>
  <c r="BS2219" i="1"/>
  <c r="BT2212" i="1"/>
  <c r="BS2212" i="1"/>
  <c r="BT2181" i="1"/>
  <c r="BS2181" i="1"/>
  <c r="BT2205" i="1"/>
  <c r="BS2205" i="1"/>
  <c r="BT2166" i="1"/>
  <c r="BS2166" i="1"/>
  <c r="BT2175" i="1"/>
  <c r="BS2175" i="1"/>
  <c r="BT2133" i="1"/>
  <c r="BS2133" i="1"/>
  <c r="BT2119" i="1"/>
  <c r="BS2119" i="1"/>
  <c r="BT2125" i="1"/>
  <c r="BS2125" i="1"/>
  <c r="BT2135" i="1"/>
  <c r="BS2135" i="1"/>
  <c r="BT2129" i="1"/>
  <c r="BS2129" i="1"/>
  <c r="BT2084" i="1"/>
  <c r="BS2084" i="1"/>
  <c r="BT2086" i="1"/>
  <c r="BS2086" i="1"/>
  <c r="BT2089" i="1"/>
  <c r="BS2089" i="1"/>
  <c r="BT2079" i="1"/>
  <c r="BS2079" i="1"/>
  <c r="BT2074" i="1"/>
  <c r="BS2074" i="1"/>
  <c r="BT2055" i="1"/>
  <c r="BS2055" i="1"/>
  <c r="BT2042" i="1"/>
  <c r="BS2042" i="1"/>
  <c r="BT2040" i="1"/>
  <c r="BS2040" i="1"/>
  <c r="BT2016" i="1"/>
  <c r="BS2016" i="1"/>
  <c r="BT2003" i="1"/>
  <c r="BS2003" i="1"/>
  <c r="BT2001" i="1"/>
  <c r="BS2001" i="1"/>
  <c r="BT1955" i="1"/>
  <c r="BS1955" i="1"/>
  <c r="BT1971" i="1"/>
  <c r="BS1971" i="1"/>
  <c r="BT1983" i="1"/>
  <c r="BS1983" i="1"/>
  <c r="BT1959" i="1"/>
  <c r="BS1959" i="1"/>
  <c r="BT1885" i="1"/>
  <c r="BS1885" i="1"/>
  <c r="BT1894" i="1"/>
  <c r="BS1894" i="1"/>
  <c r="BT1934" i="1"/>
  <c r="BS1934" i="1"/>
  <c r="BT1899" i="1"/>
  <c r="BS1899" i="1"/>
  <c r="BT1893" i="1"/>
  <c r="BS1893" i="1"/>
  <c r="BT1827" i="1"/>
  <c r="BS1827" i="1"/>
  <c r="BT1869" i="1"/>
  <c r="BS1869" i="1"/>
  <c r="BT1850" i="1"/>
  <c r="BS1850" i="1"/>
  <c r="BT1805" i="1"/>
  <c r="BS1805" i="1"/>
  <c r="BT1825" i="1"/>
  <c r="BS1825" i="1"/>
  <c r="BT1842" i="1"/>
  <c r="BS1842" i="1"/>
  <c r="BT1795" i="1"/>
  <c r="BS1795" i="1"/>
  <c r="BT1774" i="1"/>
  <c r="BS1774" i="1"/>
  <c r="BT1772" i="1"/>
  <c r="BS1772" i="1"/>
  <c r="BT1782" i="1"/>
  <c r="BS1782" i="1"/>
  <c r="BS1776" i="1"/>
  <c r="BT1776" i="1"/>
  <c r="BT1798" i="1"/>
  <c r="BS1798" i="1"/>
  <c r="BT1652" i="1"/>
  <c r="BS1652" i="1"/>
  <c r="BT1733" i="1"/>
  <c r="BS1733" i="1"/>
  <c r="BT1663" i="1"/>
  <c r="BS1663" i="1"/>
  <c r="BT1655" i="1"/>
  <c r="BS1655" i="1"/>
  <c r="BT1690" i="1"/>
  <c r="BS1690" i="1"/>
  <c r="BT1713" i="1"/>
  <c r="BS1713" i="1"/>
  <c r="BT1689" i="1"/>
  <c r="BS1689" i="1"/>
  <c r="BT1668" i="1"/>
  <c r="BS1668" i="1"/>
  <c r="BT1615" i="1"/>
  <c r="BS1615" i="1"/>
  <c r="BT1576" i="1"/>
  <c r="BS1576" i="1"/>
  <c r="BT1619" i="1"/>
  <c r="BS1619" i="1"/>
  <c r="BT1575" i="1"/>
  <c r="BS1575" i="1"/>
  <c r="BT1543" i="1"/>
  <c r="BS1543" i="1"/>
  <c r="BT1584" i="1"/>
  <c r="BS1584" i="1"/>
  <c r="BT1547" i="1"/>
  <c r="BS1547" i="1"/>
  <c r="BT1609" i="1"/>
  <c r="BS1609" i="1"/>
  <c r="BS1598" i="1"/>
  <c r="BT1598" i="1"/>
  <c r="BT1555" i="1"/>
  <c r="BS1555" i="1"/>
  <c r="BT1580" i="1"/>
  <c r="BS1580" i="1"/>
  <c r="BT1504" i="1"/>
  <c r="BS1504" i="1"/>
  <c r="BT1488" i="1"/>
  <c r="BS1488" i="1"/>
  <c r="BT1477" i="1"/>
  <c r="BS1477" i="1"/>
  <c r="BT1460" i="1"/>
  <c r="BS1460" i="1"/>
  <c r="BT1476" i="1"/>
  <c r="BS1476" i="1"/>
  <c r="BT1444" i="1"/>
  <c r="BS1444" i="1"/>
  <c r="BT1369" i="1"/>
  <c r="BS1369" i="1"/>
  <c r="BT1401" i="1"/>
  <c r="BS1401" i="1"/>
  <c r="BT1447" i="1"/>
  <c r="BS1447" i="1"/>
  <c r="BT1341" i="1"/>
  <c r="BS1341" i="1"/>
  <c r="BT1421" i="1"/>
  <c r="BS1421" i="1"/>
  <c r="BT1381" i="1"/>
  <c r="BS1381" i="1"/>
  <c r="BT1326" i="1"/>
  <c r="BS1326" i="1"/>
  <c r="BT1309" i="1"/>
  <c r="BS1309" i="1"/>
  <c r="BT1285" i="1"/>
  <c r="BS1285" i="1"/>
  <c r="BT1320" i="1"/>
  <c r="BS1320" i="1"/>
  <c r="BT1431" i="1"/>
  <c r="BS1431" i="1"/>
  <c r="BS1534" i="1"/>
  <c r="BT1534" i="1"/>
  <c r="BT1511" i="1"/>
  <c r="BS1511" i="1"/>
  <c r="BT1521" i="1"/>
  <c r="BS1521" i="1"/>
  <c r="BT1628" i="1"/>
  <c r="BS1628" i="1"/>
  <c r="BT1621" i="1"/>
  <c r="BS1621" i="1"/>
  <c r="BT1697" i="1"/>
  <c r="BS1697" i="1"/>
  <c r="BT1768" i="1"/>
  <c r="BS1768" i="1"/>
  <c r="BT1743" i="1"/>
  <c r="BS1743" i="1"/>
  <c r="BT1759" i="1"/>
  <c r="BS1759" i="1"/>
  <c r="BT1746" i="1"/>
  <c r="BS1746" i="1"/>
  <c r="BT1762" i="1"/>
  <c r="BS1762" i="1"/>
  <c r="BT1816" i="1"/>
  <c r="BS1816" i="1"/>
  <c r="BT1843" i="1"/>
  <c r="BS1843" i="1"/>
  <c r="BT1914" i="1"/>
  <c r="BS1914" i="1"/>
  <c r="BT1923" i="1"/>
  <c r="BS1923" i="1"/>
  <c r="BT1927" i="1"/>
  <c r="BS1927" i="1"/>
  <c r="BT1968" i="1"/>
  <c r="BS1968" i="1"/>
  <c r="BT1994" i="1"/>
  <c r="BS1994" i="1"/>
  <c r="BT1995" i="1"/>
  <c r="BS1995" i="1"/>
  <c r="BT2035" i="1"/>
  <c r="BS2035" i="1"/>
  <c r="BT2063" i="1"/>
  <c r="BS2063" i="1"/>
  <c r="BT2108" i="1"/>
  <c r="BS2108" i="1"/>
  <c r="BT2134" i="1"/>
  <c r="BS2134" i="1"/>
  <c r="BT2193" i="1"/>
  <c r="BS2193" i="1"/>
  <c r="BT2146" i="1"/>
  <c r="BS2146" i="1"/>
  <c r="BT2200" i="1"/>
  <c r="BS2200" i="1"/>
  <c r="BT2199" i="1"/>
  <c r="BS2199" i="1"/>
  <c r="BT2233" i="1"/>
  <c r="BS2233" i="1"/>
  <c r="BT2246" i="1"/>
  <c r="BS2246" i="1"/>
  <c r="BT2262" i="1"/>
  <c r="BS2262" i="1"/>
  <c r="BT2289" i="1"/>
  <c r="BS2289" i="1"/>
  <c r="BT2283" i="1"/>
  <c r="BS2283" i="1"/>
  <c r="BT2333" i="1"/>
  <c r="BS2333" i="1"/>
  <c r="BT2327" i="1"/>
  <c r="BS2327" i="1"/>
  <c r="BT2348" i="1"/>
  <c r="BS2348" i="1"/>
  <c r="BT2312" i="1"/>
  <c r="BS2312" i="1"/>
  <c r="BT2316" i="1"/>
  <c r="BS2316" i="1"/>
  <c r="BT2248" i="1"/>
  <c r="BS2248" i="1"/>
  <c r="BT2273" i="1"/>
  <c r="BS2273" i="1"/>
  <c r="BT2231" i="1"/>
  <c r="BS2231" i="1"/>
  <c r="BT2224" i="1"/>
  <c r="BS2224" i="1"/>
  <c r="BT2210" i="1"/>
  <c r="BS2210" i="1"/>
  <c r="BT2220" i="1"/>
  <c r="BS2220" i="1"/>
  <c r="BT2150" i="1"/>
  <c r="BS2150" i="1"/>
  <c r="BT2165" i="1"/>
  <c r="BS2165" i="1"/>
  <c r="BT2123" i="1"/>
  <c r="BS2123" i="1"/>
  <c r="BT2122" i="1"/>
  <c r="BS2122" i="1"/>
  <c r="BT2128" i="1"/>
  <c r="BS2128" i="1"/>
  <c r="BT2082" i="1"/>
  <c r="BS2082" i="1"/>
  <c r="BT2098" i="1"/>
  <c r="BS2098" i="1"/>
  <c r="BT2064" i="1"/>
  <c r="BS2064" i="1"/>
  <c r="BT2058" i="1"/>
  <c r="BS2058" i="1"/>
  <c r="BT2052" i="1"/>
  <c r="BS2052" i="1"/>
  <c r="BT2019" i="1"/>
  <c r="BS2019" i="1"/>
  <c r="BT2029" i="1"/>
  <c r="BS2029" i="1"/>
  <c r="BT2009" i="1"/>
  <c r="BS2009" i="1"/>
  <c r="BT2006" i="1"/>
  <c r="BS2006" i="1"/>
  <c r="BT1952" i="1"/>
  <c r="BS1952" i="1"/>
  <c r="BT1970" i="1"/>
  <c r="BS1970" i="1"/>
  <c r="BT1957" i="1"/>
  <c r="BS1957" i="1"/>
  <c r="BT1950" i="1"/>
  <c r="BS1950" i="1"/>
  <c r="BT1973" i="1"/>
  <c r="BS1973" i="1"/>
  <c r="BT1953" i="1"/>
  <c r="BS1953" i="1"/>
  <c r="BT1956" i="1"/>
  <c r="BS1956" i="1"/>
  <c r="BT1911" i="1"/>
  <c r="BS1911" i="1"/>
  <c r="BT1874" i="1"/>
  <c r="BS1874" i="1"/>
  <c r="BT1921" i="1"/>
  <c r="BS1921" i="1"/>
  <c r="BT1881" i="1"/>
  <c r="BS1881" i="1"/>
  <c r="BT1915" i="1"/>
  <c r="BS1915" i="1"/>
  <c r="BT1884" i="1"/>
  <c r="BS1884" i="1"/>
  <c r="BT1889" i="1"/>
  <c r="BS1889" i="1"/>
  <c r="BT1933" i="1"/>
  <c r="BS1933" i="1"/>
  <c r="BT1823" i="1"/>
  <c r="BS1823" i="1"/>
  <c r="BT1870" i="1"/>
  <c r="BS1870" i="1"/>
  <c r="BT1868" i="1"/>
  <c r="BS1868" i="1"/>
  <c r="BT1833" i="1"/>
  <c r="BS1833" i="1"/>
  <c r="BT1838" i="1"/>
  <c r="BS1838" i="1"/>
  <c r="BT1819" i="1"/>
  <c r="BS1819" i="1"/>
  <c r="BT1767" i="1"/>
  <c r="BS1767" i="1"/>
  <c r="BT1771" i="1"/>
  <c r="BS1771" i="1"/>
  <c r="BT1780" i="1"/>
  <c r="BS1780" i="1"/>
  <c r="BT1770" i="1"/>
  <c r="BS1770" i="1"/>
  <c r="BT1712" i="1"/>
  <c r="BS1712" i="1"/>
  <c r="BT1730" i="1"/>
  <c r="BS1730" i="1"/>
  <c r="BS1648" i="1"/>
  <c r="BT1648" i="1"/>
  <c r="BT1729" i="1"/>
  <c r="BS1729" i="1"/>
  <c r="BT1646" i="1"/>
  <c r="BS1646" i="1"/>
  <c r="BT1681" i="1"/>
  <c r="BS1681" i="1"/>
  <c r="BT1727" i="1"/>
  <c r="BS1727" i="1"/>
  <c r="BS1662" i="1"/>
  <c r="BT1662" i="1"/>
  <c r="BT1654" i="1"/>
  <c r="BS1654" i="1"/>
  <c r="BT1710" i="1"/>
  <c r="BS1710" i="1"/>
  <c r="BT1686" i="1"/>
  <c r="BS1686" i="1"/>
  <c r="BT1653" i="1"/>
  <c r="BS1653" i="1"/>
  <c r="BT1612" i="1"/>
  <c r="BS1612" i="1"/>
  <c r="BT1599" i="1"/>
  <c r="BS1599" i="1"/>
  <c r="BT1572" i="1"/>
  <c r="BS1572" i="1"/>
  <c r="BT1542" i="1"/>
  <c r="BS1542" i="1"/>
  <c r="BT1581" i="1"/>
  <c r="BS1581" i="1"/>
  <c r="BT1545" i="1"/>
  <c r="BS1545" i="1"/>
  <c r="BT1607" i="1"/>
  <c r="BS1607" i="1"/>
  <c r="BT1591" i="1"/>
  <c r="BS1591" i="1"/>
  <c r="BT1573" i="1"/>
  <c r="BS1573" i="1"/>
  <c r="BT1487" i="1"/>
  <c r="BS1487" i="1"/>
  <c r="BT1494" i="1"/>
  <c r="BS1494" i="1"/>
  <c r="BT1333" i="1"/>
  <c r="BS1333" i="1"/>
  <c r="BT1397" i="1"/>
  <c r="BS1397" i="1"/>
  <c r="BT1446" i="1"/>
  <c r="BS1446" i="1"/>
  <c r="BT1377" i="1"/>
  <c r="BS1377" i="1"/>
  <c r="BT1455" i="1"/>
  <c r="BS1455" i="1"/>
  <c r="BT1277" i="1"/>
  <c r="BS1277" i="1"/>
  <c r="BT1236" i="1"/>
  <c r="BS1236" i="1"/>
  <c r="BT1229" i="1"/>
  <c r="BS1229" i="1"/>
  <c r="BT1312" i="1"/>
  <c r="BS1312" i="1"/>
  <c r="BS1288" i="1"/>
  <c r="BT1288" i="1"/>
  <c r="BT1324" i="1"/>
  <c r="BS1324" i="1"/>
  <c r="BT1432" i="1"/>
  <c r="BS1432" i="1"/>
  <c r="BT1372" i="1"/>
  <c r="BS1372" i="1"/>
  <c r="BT1388" i="1"/>
  <c r="BS1388" i="1"/>
  <c r="BT1404" i="1"/>
  <c r="BS1404" i="1"/>
  <c r="BT1420" i="1"/>
  <c r="BS1420" i="1"/>
  <c r="BT1518" i="1"/>
  <c r="BS1518" i="1"/>
  <c r="BT1512" i="1"/>
  <c r="BS1512" i="1"/>
  <c r="BT1632" i="1"/>
  <c r="BS1632" i="1"/>
  <c r="BT1622" i="1"/>
  <c r="BS1622" i="1"/>
  <c r="BT1698" i="1"/>
  <c r="BS1698" i="1"/>
  <c r="BT1775" i="1"/>
  <c r="BS1775" i="1"/>
  <c r="BT1745" i="1"/>
  <c r="BS1745" i="1"/>
  <c r="BT1761" i="1"/>
  <c r="BS1761" i="1"/>
  <c r="BT1748" i="1"/>
  <c r="BS1748" i="1"/>
  <c r="BT1764" i="1"/>
  <c r="BS1764" i="1"/>
  <c r="BT1818" i="1"/>
  <c r="BS1818" i="1"/>
  <c r="BT1846" i="1"/>
  <c r="BS1846" i="1"/>
  <c r="BT1916" i="1"/>
  <c r="BS1916" i="1"/>
  <c r="BT1924" i="1"/>
  <c r="BS1924" i="1"/>
  <c r="BT1928" i="1"/>
  <c r="BS1928" i="1"/>
  <c r="BT1969" i="1"/>
  <c r="BS1969" i="1"/>
  <c r="BT1996" i="1"/>
  <c r="BS1996" i="1"/>
  <c r="BT1997" i="1"/>
  <c r="BS1997" i="1"/>
  <c r="BT2043" i="1"/>
  <c r="BS2043" i="1"/>
  <c r="BT2065" i="1"/>
  <c r="BS2065" i="1"/>
  <c r="BT2100" i="1"/>
  <c r="BS2100" i="1"/>
  <c r="BT2143" i="1"/>
  <c r="BS2143" i="1"/>
  <c r="BT2159" i="1"/>
  <c r="BS2159" i="1"/>
  <c r="BT2153" i="1"/>
  <c r="BS2153" i="1"/>
  <c r="BT2164" i="1"/>
  <c r="BS2164" i="1"/>
  <c r="BT2203" i="1"/>
  <c r="BS2203" i="1"/>
  <c r="BT2234" i="1"/>
  <c r="BS2234" i="1"/>
  <c r="BT2276" i="1"/>
  <c r="BS2276" i="1"/>
  <c r="BT2264" i="1"/>
  <c r="BS2264" i="1"/>
  <c r="BT2293" i="1"/>
  <c r="BS2293" i="1"/>
  <c r="BT2291" i="1"/>
  <c r="BS2291" i="1"/>
  <c r="BT2295" i="1"/>
  <c r="BS2295" i="1"/>
  <c r="BT2335" i="1"/>
  <c r="BS2335" i="1"/>
  <c r="BT2337" i="1"/>
  <c r="BS2337" i="1"/>
  <c r="BT2336" i="1"/>
  <c r="BS2336" i="1"/>
  <c r="BT2310" i="1"/>
  <c r="BS2310" i="1"/>
  <c r="BT2300" i="1"/>
  <c r="BS2300" i="1"/>
  <c r="BT2307" i="1"/>
  <c r="BS2307" i="1"/>
  <c r="BT2275" i="1"/>
  <c r="BS2275" i="1"/>
  <c r="BT2229" i="1"/>
  <c r="BS2229" i="1"/>
  <c r="BT2230" i="1"/>
  <c r="BS2230" i="1"/>
  <c r="BT2194" i="1"/>
  <c r="BS2194" i="1"/>
  <c r="BT2217" i="1"/>
  <c r="BS2217" i="1"/>
  <c r="BS2173" i="1"/>
  <c r="BT2173" i="1"/>
  <c r="BT2158" i="1"/>
  <c r="BS2158" i="1"/>
  <c r="BT2120" i="1"/>
  <c r="BS2120" i="1"/>
  <c r="BT2116" i="1"/>
  <c r="BS2116" i="1"/>
  <c r="BT2121" i="1"/>
  <c r="BS2121" i="1"/>
  <c r="BT2127" i="1"/>
  <c r="BS2127" i="1"/>
  <c r="BT2081" i="1"/>
  <c r="BS2081" i="1"/>
  <c r="BT2095" i="1"/>
  <c r="BS2095" i="1"/>
  <c r="BS2109" i="1"/>
  <c r="BT2109" i="1"/>
  <c r="BT2053" i="1"/>
  <c r="BS2053" i="1"/>
  <c r="BT2048" i="1"/>
  <c r="BS2048" i="1"/>
  <c r="BT2012" i="1"/>
  <c r="BS2012" i="1"/>
  <c r="BT2025" i="1"/>
  <c r="BS2025" i="1"/>
  <c r="BS2014" i="1"/>
  <c r="BT2014" i="1"/>
  <c r="BT2004" i="1"/>
  <c r="BS2004" i="1"/>
  <c r="BT1954" i="1"/>
  <c r="BS1954" i="1"/>
  <c r="BT1949" i="1"/>
  <c r="BS1949" i="1"/>
  <c r="BT1945" i="1"/>
  <c r="BS1945" i="1"/>
  <c r="BT1909" i="1"/>
  <c r="BS1909" i="1"/>
  <c r="BT1879" i="1"/>
  <c r="BS1879" i="1"/>
  <c r="BT1877" i="1"/>
  <c r="BS1877" i="1"/>
  <c r="BT1941" i="1"/>
  <c r="BS1941" i="1"/>
  <c r="BT1861" i="1"/>
  <c r="BS1861" i="1"/>
  <c r="BT1865" i="1"/>
  <c r="BS1865" i="1"/>
  <c r="BT1845" i="1"/>
  <c r="BS1845" i="1"/>
  <c r="BT1801" i="1"/>
  <c r="BS1801" i="1"/>
  <c r="BT1859" i="1"/>
  <c r="BS1859" i="1"/>
  <c r="BT1803" i="1"/>
  <c r="BS1803" i="1"/>
  <c r="BT1830" i="1"/>
  <c r="BS1830" i="1"/>
  <c r="BT1815" i="1"/>
  <c r="BS1815" i="1"/>
  <c r="BS1789" i="1"/>
  <c r="BT1789" i="1"/>
  <c r="BT1872" i="1"/>
  <c r="BS1872" i="1"/>
  <c r="BT1679" i="1"/>
  <c r="BS1679" i="1"/>
  <c r="BT1722" i="1"/>
  <c r="BS1722" i="1"/>
  <c r="BT1721" i="1"/>
  <c r="BS1721" i="1"/>
  <c r="BT1728" i="1"/>
  <c r="BS1728" i="1"/>
  <c r="BT1719" i="1"/>
  <c r="BS1719" i="1"/>
  <c r="BS1661" i="1"/>
  <c r="BT1661" i="1"/>
  <c r="BT1707" i="1"/>
  <c r="BS1707" i="1"/>
  <c r="BT1724" i="1"/>
  <c r="BS1724" i="1"/>
  <c r="BT1649" i="1"/>
  <c r="BS1649" i="1"/>
  <c r="BT1610" i="1"/>
  <c r="BS1610" i="1"/>
  <c r="BT1563" i="1"/>
  <c r="BS1563" i="1"/>
  <c r="BT1590" i="1"/>
  <c r="BS1590" i="1"/>
  <c r="BT1550" i="1"/>
  <c r="BS1550" i="1"/>
  <c r="BT1643" i="1"/>
  <c r="BS1643" i="1"/>
  <c r="BT1578" i="1"/>
  <c r="BS1578" i="1"/>
  <c r="BT1544" i="1"/>
  <c r="BS1544" i="1"/>
  <c r="BT1605" i="1"/>
  <c r="BS1605" i="1"/>
  <c r="BT1548" i="1"/>
  <c r="BS1548" i="1"/>
  <c r="BT1586" i="1"/>
  <c r="BS1586" i="1"/>
  <c r="BT1641" i="1"/>
  <c r="BS1641" i="1"/>
  <c r="BT1567" i="1"/>
  <c r="BS1567" i="1"/>
  <c r="BT1570" i="1"/>
  <c r="BS1570" i="1"/>
  <c r="BT1493" i="1"/>
  <c r="BS1493" i="1"/>
  <c r="BT1484" i="1"/>
  <c r="BS1484" i="1"/>
  <c r="BT1535" i="1"/>
  <c r="BS1535" i="1"/>
  <c r="BS1469" i="1"/>
  <c r="BT1469" i="1"/>
  <c r="BT1393" i="1"/>
  <c r="BS1393" i="1"/>
  <c r="BT1439" i="1"/>
  <c r="BS1439" i="1"/>
  <c r="BT1361" i="1"/>
  <c r="BS1361" i="1"/>
  <c r="BT1276" i="1"/>
  <c r="BS1276" i="1"/>
  <c r="BT1245" i="1"/>
  <c r="BS1245" i="1"/>
  <c r="BT1260" i="1"/>
  <c r="BS1260" i="1"/>
  <c r="BT1316" i="1"/>
  <c r="BS1316" i="1"/>
  <c r="BT1197" i="1"/>
  <c r="BS1197" i="1"/>
  <c r="BT1301" i="1"/>
  <c r="BS1301" i="1"/>
  <c r="BT1340" i="1"/>
  <c r="BS1340" i="1"/>
  <c r="BT1456" i="1"/>
  <c r="BS1456" i="1"/>
  <c r="BS1374" i="1"/>
  <c r="BT1374" i="1"/>
  <c r="BT1390" i="1"/>
  <c r="BS1390" i="1"/>
  <c r="BS1406" i="1"/>
  <c r="BT1406" i="1"/>
  <c r="BT1422" i="1"/>
  <c r="BS1422" i="1"/>
  <c r="BT1428" i="1"/>
  <c r="BS1428" i="1"/>
  <c r="BT1519" i="1"/>
  <c r="BS1519" i="1"/>
  <c r="BT1529" i="1"/>
  <c r="BS1529" i="1"/>
  <c r="BT1636" i="1"/>
  <c r="BS1636" i="1"/>
  <c r="BS1630" i="1"/>
  <c r="BT1630" i="1"/>
  <c r="BT1714" i="1"/>
  <c r="BS1714" i="1"/>
  <c r="BT1796" i="1"/>
  <c r="BS1796" i="1"/>
  <c r="BT1747" i="1"/>
  <c r="BS1747" i="1"/>
  <c r="BT1763" i="1"/>
  <c r="BS1763" i="1"/>
  <c r="BT1750" i="1"/>
  <c r="BS1750" i="1"/>
  <c r="BT1769" i="1"/>
  <c r="BS1769" i="1"/>
  <c r="BT1820" i="1"/>
  <c r="BS1820" i="1"/>
  <c r="BT1863" i="1"/>
  <c r="BS1863" i="1"/>
  <c r="BT1918" i="1"/>
  <c r="BS1918" i="1"/>
  <c r="BT1931" i="1"/>
  <c r="BS1931" i="1"/>
  <c r="BT1972" i="1"/>
  <c r="BS1972" i="1"/>
  <c r="BT1982" i="1"/>
  <c r="BS1982" i="1"/>
  <c r="BT2000" i="1"/>
  <c r="BS2000" i="1"/>
  <c r="BT2005" i="1"/>
  <c r="BS2005" i="1"/>
  <c r="BT2075" i="1"/>
  <c r="BS2075" i="1"/>
  <c r="BT2069" i="1"/>
  <c r="BS2069" i="1"/>
  <c r="BT2110" i="1"/>
  <c r="BS2110" i="1"/>
  <c r="BT2136" i="1"/>
  <c r="BS2136" i="1"/>
  <c r="BS2160" i="1"/>
  <c r="BT2160" i="1"/>
  <c r="BT2154" i="1"/>
  <c r="BS2154" i="1"/>
  <c r="BT2171" i="1"/>
  <c r="BS2171" i="1"/>
  <c r="BT2189" i="1"/>
  <c r="BS2189" i="1"/>
  <c r="BS2288" i="1"/>
  <c r="BT2288" i="1"/>
  <c r="BT2245" i="1"/>
  <c r="BS2245" i="1"/>
  <c r="BT2266" i="1"/>
  <c r="BS2266" i="1"/>
  <c r="BT2304" i="1"/>
  <c r="BS2304" i="1"/>
  <c r="BT2302" i="1"/>
  <c r="BS2302" i="1"/>
  <c r="BT2297" i="1"/>
  <c r="BS2297" i="1"/>
  <c r="BT2343" i="1"/>
  <c r="BS2343" i="1"/>
  <c r="BT2340" i="1"/>
  <c r="BS2340" i="1"/>
  <c r="BT2331" i="1"/>
  <c r="BS2331" i="1"/>
  <c r="BT2332" i="1"/>
  <c r="BS2332" i="1"/>
  <c r="BT2313" i="1"/>
  <c r="BS2313" i="1"/>
  <c r="BT2298" i="1"/>
  <c r="BS2298" i="1"/>
  <c r="BT2260" i="1"/>
  <c r="BS2260" i="1"/>
  <c r="BT2242" i="1"/>
  <c r="BS2242" i="1"/>
  <c r="BT2227" i="1"/>
  <c r="BS2227" i="1"/>
  <c r="BT2216" i="1"/>
  <c r="BS2216" i="1"/>
  <c r="BT2247" i="1"/>
  <c r="BS2247" i="1"/>
  <c r="BT2226" i="1"/>
  <c r="BS2226" i="1"/>
  <c r="BT2267" i="1"/>
  <c r="BS2267" i="1"/>
  <c r="BT2222" i="1"/>
  <c r="BS2222" i="1"/>
  <c r="BT2168" i="1"/>
  <c r="BS2168" i="1"/>
  <c r="BT2176" i="1"/>
  <c r="BS2176" i="1"/>
  <c r="BT2157" i="1"/>
  <c r="BS2157" i="1"/>
  <c r="BT2115" i="1"/>
  <c r="BS2115" i="1"/>
  <c r="BT2113" i="1"/>
  <c r="BS2113" i="1"/>
  <c r="BT2118" i="1"/>
  <c r="BS2118" i="1"/>
  <c r="BT2124" i="1"/>
  <c r="BS2124" i="1"/>
  <c r="BT2097" i="1"/>
  <c r="BS2097" i="1"/>
  <c r="BT2092" i="1"/>
  <c r="BS2092" i="1"/>
  <c r="BT2101" i="1"/>
  <c r="BS2101" i="1"/>
  <c r="BT2049" i="1"/>
  <c r="BS2049" i="1"/>
  <c r="BT2021" i="1"/>
  <c r="BS2021" i="1"/>
  <c r="BT2041" i="1"/>
  <c r="BS2041" i="1"/>
  <c r="BT2007" i="1"/>
  <c r="BS2007" i="1"/>
  <c r="BT2011" i="1"/>
  <c r="BS2011" i="1"/>
  <c r="BT1942" i="1"/>
  <c r="BS1942" i="1"/>
  <c r="BT1962" i="1"/>
  <c r="BS1962" i="1"/>
  <c r="BT1947" i="1"/>
  <c r="BS1947" i="1"/>
  <c r="BT1967" i="1"/>
  <c r="BS1967" i="1"/>
  <c r="BT1944" i="1"/>
  <c r="BS1944" i="1"/>
  <c r="BT1903" i="1"/>
  <c r="BS1903" i="1"/>
  <c r="BT1902" i="1"/>
  <c r="BS1902" i="1"/>
  <c r="BT1871" i="1"/>
  <c r="BS1871" i="1"/>
  <c r="BT1907" i="1"/>
  <c r="BS1907" i="1"/>
  <c r="BT1875" i="1"/>
  <c r="BS1875" i="1"/>
  <c r="BT1919" i="1"/>
  <c r="BS1919" i="1"/>
  <c r="BT1888" i="1"/>
  <c r="BS1888" i="1"/>
  <c r="BT1882" i="1"/>
  <c r="BS1882" i="1"/>
  <c r="BT1854" i="1"/>
  <c r="BS1854" i="1"/>
  <c r="BT1860" i="1"/>
  <c r="BS1860" i="1"/>
  <c r="BT1813" i="1"/>
  <c r="BS1813" i="1"/>
  <c r="BT1840" i="1"/>
  <c r="BS1840" i="1"/>
  <c r="BT1851" i="1"/>
  <c r="BS1851" i="1"/>
  <c r="BT1811" i="1"/>
  <c r="BS1811" i="1"/>
  <c r="BT1849" i="1"/>
  <c r="BS1849" i="1"/>
  <c r="BT1784" i="1"/>
  <c r="BS1784" i="1"/>
  <c r="BT1702" i="1"/>
  <c r="BS1702" i="1"/>
  <c r="BT1677" i="1"/>
  <c r="BS1677" i="1"/>
  <c r="BT1715" i="1"/>
  <c r="BS1715" i="1"/>
  <c r="BT1700" i="1"/>
  <c r="BS1700" i="1"/>
  <c r="BS1720" i="1"/>
  <c r="BT1720" i="1"/>
  <c r="BT1670" i="1"/>
  <c r="BS1670" i="1"/>
  <c r="BT1704" i="1"/>
  <c r="BS1704" i="1"/>
  <c r="BT1671" i="1"/>
  <c r="BS1671" i="1"/>
  <c r="BT1660" i="1"/>
  <c r="BS1660" i="1"/>
  <c r="BT1678" i="1"/>
  <c r="BS1678" i="1"/>
  <c r="BT1696" i="1"/>
  <c r="BS1696" i="1"/>
  <c r="BT1717" i="1"/>
  <c r="BS1717" i="1"/>
  <c r="BT1637" i="1"/>
  <c r="BS1637" i="1"/>
  <c r="BT1608" i="1"/>
  <c r="BS1608" i="1"/>
  <c r="BT1560" i="1"/>
  <c r="BS1560" i="1"/>
  <c r="BT1587" i="1"/>
  <c r="BS1587" i="1"/>
  <c r="BT1633" i="1"/>
  <c r="BS1633" i="1"/>
  <c r="BT1559" i="1"/>
  <c r="BS1559" i="1"/>
  <c r="BT1596" i="1"/>
  <c r="BS1596" i="1"/>
  <c r="BT1583" i="1"/>
  <c r="BS1583" i="1"/>
  <c r="BT1635" i="1"/>
  <c r="BS1635" i="1"/>
  <c r="BT1564" i="1"/>
  <c r="BS1564" i="1"/>
  <c r="BT1489" i="1"/>
  <c r="BS1489" i="1"/>
  <c r="BT1480" i="1"/>
  <c r="BS1480" i="1"/>
  <c r="BT1479" i="1"/>
  <c r="BS1479" i="1"/>
  <c r="BS1502" i="1"/>
  <c r="BT1502" i="1"/>
  <c r="BT1526" i="1"/>
  <c r="BS1526" i="1"/>
  <c r="BT1478" i="1"/>
  <c r="BS1478" i="1"/>
  <c r="BT1389" i="1"/>
  <c r="BS1389" i="1"/>
  <c r="BS1373" i="1"/>
  <c r="BT1373" i="1"/>
  <c r="BT1430" i="1"/>
  <c r="BS1430" i="1"/>
  <c r="BT1325" i="1"/>
  <c r="BS1325" i="1"/>
  <c r="BT1445" i="1"/>
  <c r="BS1445" i="1"/>
  <c r="BT1317" i="1"/>
  <c r="BS1317" i="1"/>
  <c r="BT1365" i="1"/>
  <c r="BS1365" i="1"/>
  <c r="BT1268" i="1"/>
  <c r="BS1268" i="1"/>
  <c r="BT1253" i="1"/>
  <c r="BS1253" i="1"/>
  <c r="BT1213" i="1"/>
  <c r="BS1213" i="1"/>
  <c r="BT1221" i="1"/>
  <c r="BS1221" i="1"/>
  <c r="BT1328" i="1"/>
  <c r="BS1328" i="1"/>
  <c r="BS1304" i="1"/>
  <c r="BT1304" i="1"/>
  <c r="BT1352" i="1"/>
  <c r="BS1352" i="1"/>
  <c r="BT1457" i="1"/>
  <c r="BS1457" i="1"/>
  <c r="BT1376" i="1"/>
  <c r="BS1376" i="1"/>
  <c r="BS1392" i="1"/>
  <c r="BT1392" i="1"/>
  <c r="BT1408" i="1"/>
  <c r="BS1408" i="1"/>
  <c r="BT1424" i="1"/>
  <c r="BS1424" i="1"/>
  <c r="BT1440" i="1"/>
  <c r="BS1440" i="1"/>
  <c r="BS1501" i="1"/>
  <c r="BT1501" i="1"/>
  <c r="BS1520" i="1"/>
  <c r="BT1520" i="1"/>
  <c r="BT1640" i="1"/>
  <c r="BS1640" i="1"/>
  <c r="BT1634" i="1"/>
  <c r="BS1634" i="1"/>
  <c r="BT1716" i="1"/>
  <c r="BS1716" i="1"/>
  <c r="BT1804" i="1"/>
  <c r="BS1804" i="1"/>
  <c r="BT1749" i="1"/>
  <c r="BS1749" i="1"/>
  <c r="BT1765" i="1"/>
  <c r="BS1765" i="1"/>
  <c r="BT1752" i="1"/>
  <c r="BS1752" i="1"/>
  <c r="BT1777" i="1"/>
  <c r="BS1777" i="1"/>
  <c r="BT1822" i="1"/>
  <c r="BS1822" i="1"/>
  <c r="BT1864" i="1"/>
  <c r="BS1864" i="1"/>
  <c r="BT1920" i="1"/>
  <c r="BS1920" i="1"/>
  <c r="BT1932" i="1"/>
  <c r="BS1932" i="1"/>
  <c r="BT1985" i="1"/>
  <c r="BS1985" i="1"/>
  <c r="BT1984" i="1"/>
  <c r="BS1984" i="1"/>
  <c r="BT2002" i="1"/>
  <c r="BS2002" i="1"/>
  <c r="BT2013" i="1"/>
  <c r="BS2013" i="1"/>
  <c r="BT2067" i="1"/>
  <c r="BS2067" i="1"/>
  <c r="BT2070" i="1"/>
  <c r="BS2070" i="1"/>
  <c r="BT2102" i="1"/>
  <c r="BS2102" i="1"/>
  <c r="BT2152" i="1"/>
  <c r="BS2152" i="1"/>
  <c r="BT2163" i="1"/>
  <c r="BS2163" i="1"/>
  <c r="BT2161" i="1"/>
  <c r="BS2161" i="1"/>
  <c r="BT2192" i="1"/>
  <c r="BS2192" i="1"/>
  <c r="BT2191" i="1"/>
  <c r="BS2191" i="1"/>
  <c r="BT2339" i="1"/>
  <c r="BS2339" i="1"/>
  <c r="BT2243" i="1"/>
  <c r="BS2243" i="1"/>
  <c r="BT2268" i="1"/>
  <c r="BS2268" i="1"/>
  <c r="BT2287" i="1"/>
  <c r="BS2287" i="1"/>
  <c r="BT2345" i="1"/>
  <c r="BS2345" i="1"/>
  <c r="BT2299" i="1"/>
  <c r="BS2299" i="1"/>
  <c r="BT2341" i="1"/>
  <c r="BS2341" i="1"/>
  <c r="BT2309" i="1"/>
  <c r="BS2309" i="1"/>
  <c r="BT2296" i="1"/>
  <c r="BS2296" i="1"/>
  <c r="BT2252" i="1"/>
  <c r="BS2252" i="1"/>
  <c r="BT2250" i="1"/>
  <c r="BS2250" i="1"/>
  <c r="BT2255" i="1"/>
  <c r="BS2255" i="1"/>
  <c r="BT2241" i="1"/>
  <c r="BS2241" i="1"/>
  <c r="BT2259" i="1"/>
  <c r="BS2259" i="1"/>
  <c r="BT2223" i="1"/>
  <c r="BS2223" i="1"/>
  <c r="BT2195" i="1"/>
  <c r="BS2195" i="1"/>
  <c r="BT2202" i="1"/>
  <c r="BS2202" i="1"/>
  <c r="BT2209" i="1"/>
  <c r="BS2209" i="1"/>
  <c r="BT2213" i="1"/>
  <c r="BS2213" i="1"/>
  <c r="BT2204" i="1"/>
  <c r="BS2204" i="1"/>
  <c r="BT2147" i="1"/>
  <c r="BS2147" i="1"/>
  <c r="BT2174" i="1"/>
  <c r="BS2174" i="1"/>
  <c r="BT2140" i="1"/>
  <c r="BS2140" i="1"/>
  <c r="BT2094" i="1"/>
  <c r="BS2094" i="1"/>
  <c r="BT2104" i="1"/>
  <c r="BS2104" i="1"/>
  <c r="BT2111" i="1"/>
  <c r="BS2111" i="1"/>
  <c r="BT2091" i="1"/>
  <c r="BS2091" i="1"/>
  <c r="BT2046" i="1"/>
  <c r="BS2046" i="1"/>
  <c r="BT2076" i="1"/>
  <c r="BS2076" i="1"/>
  <c r="BT2071" i="1"/>
  <c r="BS2071" i="1"/>
  <c r="BT2039" i="1"/>
  <c r="BS2039" i="1"/>
  <c r="BT2031" i="1"/>
  <c r="BS2031" i="1"/>
  <c r="BT2028" i="1"/>
  <c r="BS2028" i="1"/>
  <c r="BT2033" i="1"/>
  <c r="BS2033" i="1"/>
  <c r="BT1999" i="1"/>
  <c r="BS1999" i="1"/>
  <c r="BT1961" i="1"/>
  <c r="BS1961" i="1"/>
  <c r="BT1964" i="1"/>
  <c r="BS1964" i="1"/>
  <c r="BT1897" i="1"/>
  <c r="BS1897" i="1"/>
  <c r="BT1901" i="1"/>
  <c r="BS1901" i="1"/>
  <c r="BT1880" i="1"/>
  <c r="BS1880" i="1"/>
  <c r="BT1913" i="1"/>
  <c r="BS1913" i="1"/>
  <c r="BT1883" i="1"/>
  <c r="BS1883" i="1"/>
  <c r="BT1876" i="1"/>
  <c r="BS1876" i="1"/>
  <c r="BT1841" i="1"/>
  <c r="BS1841" i="1"/>
  <c r="BS1853" i="1"/>
  <c r="BT1853" i="1"/>
  <c r="BT1809" i="1"/>
  <c r="BS1809" i="1"/>
  <c r="BT1834" i="1"/>
  <c r="BS1834" i="1"/>
  <c r="BT1844" i="1"/>
  <c r="BS1844" i="1"/>
  <c r="BT1793" i="1"/>
  <c r="BS1793" i="1"/>
  <c r="BT1821" i="1"/>
  <c r="BS1821" i="1"/>
  <c r="BT1807" i="1"/>
  <c r="BS1807" i="1"/>
  <c r="BT1848" i="1"/>
  <c r="BS1848" i="1"/>
  <c r="BT1794" i="1"/>
  <c r="BS1794" i="1"/>
  <c r="BT1778" i="1"/>
  <c r="BS1778" i="1"/>
  <c r="BT1732" i="1"/>
  <c r="BS1732" i="1"/>
  <c r="BT1740" i="1"/>
  <c r="BS1740" i="1"/>
  <c r="BT1736" i="1"/>
  <c r="BS1736" i="1"/>
  <c r="BT1701" i="1"/>
  <c r="BS1701" i="1"/>
  <c r="BT1675" i="1"/>
  <c r="BS1675" i="1"/>
  <c r="BT1691" i="1"/>
  <c r="BS1691" i="1"/>
  <c r="BT1705" i="1"/>
  <c r="BS1705" i="1"/>
  <c r="BT1699" i="1"/>
  <c r="BS1699" i="1"/>
  <c r="BT1659" i="1"/>
  <c r="BS1659" i="1"/>
  <c r="BS1726" i="1"/>
  <c r="BT1726" i="1"/>
  <c r="BT1676" i="1"/>
  <c r="BS1676" i="1"/>
  <c r="BT1703" i="1"/>
  <c r="BS1703" i="1"/>
  <c r="BT1631" i="1"/>
  <c r="BS1631" i="1"/>
  <c r="BT1606" i="1"/>
  <c r="BS1606" i="1"/>
  <c r="BT1556" i="1"/>
  <c r="BS1556" i="1"/>
  <c r="BT1582" i="1"/>
  <c r="BS1582" i="1"/>
  <c r="BT1627" i="1"/>
  <c r="BS1627" i="1"/>
  <c r="BT1557" i="1"/>
  <c r="BS1557" i="1"/>
  <c r="BS1565" i="1"/>
  <c r="BT1565" i="1"/>
  <c r="BT1645" i="1"/>
  <c r="BS1645" i="1"/>
  <c r="BT1577" i="1"/>
  <c r="BS1577" i="1"/>
  <c r="BT1552" i="1"/>
  <c r="BS1552" i="1"/>
  <c r="BT1602" i="1"/>
  <c r="BS1602" i="1"/>
  <c r="BT1558" i="1"/>
  <c r="BS1558" i="1"/>
  <c r="BT1485" i="1"/>
  <c r="BS1485" i="1"/>
  <c r="BT1525" i="1"/>
  <c r="BS1525" i="1"/>
  <c r="BT1500" i="1"/>
  <c r="BS1500" i="1"/>
  <c r="BT1472" i="1"/>
  <c r="BS1472" i="1"/>
  <c r="BT1357" i="1"/>
  <c r="BS1357" i="1"/>
  <c r="BT1429" i="1"/>
  <c r="BS1429" i="1"/>
  <c r="BS1437" i="1"/>
  <c r="BT1437" i="1"/>
  <c r="BT1436" i="1"/>
  <c r="BS1436" i="1"/>
  <c r="BT1269" i="1"/>
  <c r="BS1269" i="1"/>
  <c r="BT1228" i="1"/>
  <c r="BS1228" i="1"/>
  <c r="BT1237" i="1"/>
  <c r="BS1237" i="1"/>
  <c r="BT1244" i="1"/>
  <c r="BS1244" i="1"/>
  <c r="BT1344" i="1"/>
  <c r="BS1344" i="1"/>
  <c r="BS1318" i="1"/>
  <c r="BT1318" i="1"/>
  <c r="BT1360" i="1"/>
  <c r="BS1360" i="1"/>
  <c r="BT1461" i="1"/>
  <c r="BS1461" i="1"/>
  <c r="BT1503" i="1"/>
  <c r="BS1503" i="1"/>
  <c r="BT1527" i="1"/>
  <c r="BS1527" i="1"/>
  <c r="BT1617" i="1"/>
  <c r="BS1617" i="1"/>
  <c r="BT1644" i="1"/>
  <c r="BS1644" i="1"/>
  <c r="BT1638" i="1"/>
  <c r="BS1638" i="1"/>
  <c r="BT1706" i="1"/>
  <c r="BS1706" i="1"/>
  <c r="BT1802" i="1"/>
  <c r="BS1802" i="1"/>
  <c r="BT1751" i="1"/>
  <c r="BS1751" i="1"/>
  <c r="BT1766" i="1"/>
  <c r="BS1766" i="1"/>
  <c r="BT1754" i="1"/>
  <c r="BS1754" i="1"/>
  <c r="BT1808" i="1"/>
  <c r="BS1808" i="1"/>
  <c r="BT1824" i="1"/>
  <c r="BS1824" i="1"/>
  <c r="BT1839" i="1"/>
  <c r="BS1839" i="1"/>
  <c r="BT1922" i="1"/>
  <c r="BS1922" i="1"/>
  <c r="BT1936" i="1"/>
  <c r="BS1936" i="1"/>
  <c r="BT1974" i="1"/>
  <c r="BS1974" i="1"/>
  <c r="BT1986" i="1"/>
  <c r="BS1986" i="1"/>
  <c r="BT1987" i="1"/>
  <c r="BS1987" i="1"/>
  <c r="BT2047" i="1"/>
  <c r="BS2047" i="1"/>
  <c r="BT2068" i="1"/>
  <c r="BS2068" i="1"/>
  <c r="BT2099" i="1"/>
  <c r="BS2099" i="1"/>
  <c r="BT2141" i="1"/>
  <c r="BS2141" i="1"/>
  <c r="BT2138" i="1"/>
  <c r="BS2138" i="1"/>
  <c r="BT2172" i="1"/>
  <c r="BS2172" i="1"/>
  <c r="BT2162" i="1"/>
  <c r="BS2162" i="1"/>
  <c r="BT2190" i="1"/>
  <c r="BS2190" i="1"/>
  <c r="BT2196" i="1"/>
  <c r="BS2196" i="1"/>
  <c r="BT2269" i="1"/>
  <c r="BS2269" i="1"/>
  <c r="BT2244" i="1"/>
  <c r="BS2244" i="1"/>
  <c r="BS2270" i="1"/>
  <c r="BT2270" i="1"/>
  <c r="BT2317" i="1"/>
  <c r="BS2317" i="1"/>
  <c r="BT2281" i="1"/>
  <c r="BS2281" i="1"/>
  <c r="BS2301" i="1"/>
  <c r="BT2301" i="1"/>
  <c r="BT2347" i="1"/>
  <c r="BS2347" i="1"/>
  <c r="BT2334" i="1"/>
  <c r="BS2334" i="1"/>
  <c r="BT2324" i="1"/>
  <c r="BS2324" i="1"/>
  <c r="BT2328" i="1"/>
  <c r="BS2328" i="1"/>
  <c r="BT2308" i="1"/>
  <c r="BS2308" i="1"/>
  <c r="BT2278" i="1"/>
  <c r="BS2278" i="1"/>
  <c r="BT2282" i="1"/>
  <c r="BS2282" i="1"/>
  <c r="BT2249" i="1"/>
  <c r="BS2249" i="1"/>
  <c r="BT2240" i="1"/>
  <c r="BS2240" i="1"/>
  <c r="BT2257" i="1"/>
  <c r="BS2257" i="1"/>
  <c r="BT2280" i="1"/>
  <c r="BS2280" i="1"/>
  <c r="BT2215" i="1"/>
  <c r="BS2215" i="1"/>
  <c r="BT2251" i="1"/>
  <c r="BS2251" i="1"/>
  <c r="BT2149" i="1"/>
  <c r="BS2149" i="1"/>
  <c r="BT2156" i="1"/>
  <c r="BS2156" i="1"/>
  <c r="BT2126" i="1"/>
  <c r="BS2126" i="1"/>
  <c r="BT2139" i="1"/>
  <c r="BS2139" i="1"/>
  <c r="BT2114" i="1"/>
  <c r="BS2114" i="1"/>
  <c r="BT2117" i="1"/>
  <c r="BS2117" i="1"/>
  <c r="BT2093" i="1"/>
  <c r="BS2093" i="1"/>
  <c r="BT2112" i="1"/>
  <c r="BS2112" i="1"/>
  <c r="BT2096" i="1"/>
  <c r="BS2096" i="1"/>
  <c r="BT2088" i="1"/>
  <c r="BS2088" i="1"/>
  <c r="BT2087" i="1"/>
  <c r="BS2087" i="1"/>
  <c r="BT2044" i="1"/>
  <c r="BS2044" i="1"/>
  <c r="BT2066" i="1"/>
  <c r="BS2066" i="1"/>
  <c r="BT2056" i="1"/>
  <c r="BS2056" i="1"/>
  <c r="BT2073" i="1"/>
  <c r="BS2073" i="1"/>
  <c r="BT2038" i="1"/>
  <c r="BS2038" i="1"/>
  <c r="BT2030" i="1"/>
  <c r="BS2030" i="1"/>
  <c r="BT2024" i="1"/>
  <c r="BS2024" i="1"/>
  <c r="BT2027" i="1"/>
  <c r="BS2027" i="1"/>
  <c r="BT1998" i="1"/>
  <c r="BS1998" i="1"/>
  <c r="BT2015" i="1"/>
  <c r="BS2015" i="1"/>
  <c r="BT1979" i="1"/>
  <c r="BS1979" i="1"/>
  <c r="BT1958" i="1"/>
  <c r="BS1958" i="1"/>
  <c r="BT1948" i="1"/>
  <c r="BS1948" i="1"/>
  <c r="BT1963" i="1"/>
  <c r="BS1963" i="1"/>
  <c r="BT1938" i="1"/>
  <c r="BS1938" i="1"/>
  <c r="BT1896" i="1"/>
  <c r="BS1896" i="1"/>
  <c r="BT1900" i="1"/>
  <c r="BS1900" i="1"/>
  <c r="BT1906" i="1"/>
  <c r="BS1906" i="1"/>
  <c r="BS1904" i="1"/>
  <c r="BT1904" i="1"/>
  <c r="BT1836" i="1"/>
  <c r="BS1836" i="1"/>
  <c r="BT1852" i="1"/>
  <c r="BS1852" i="1"/>
  <c r="BT1787" i="1"/>
  <c r="BS1787" i="1"/>
  <c r="BT1867" i="1"/>
  <c r="BS1867" i="1"/>
  <c r="BT1866" i="1"/>
  <c r="BS1866" i="1"/>
  <c r="BT1790" i="1"/>
  <c r="BS1790" i="1"/>
  <c r="BT1738" i="1"/>
  <c r="BS1738" i="1"/>
  <c r="BT1673" i="1"/>
  <c r="BS1673" i="1"/>
  <c r="BT1688" i="1"/>
  <c r="BS1688" i="1"/>
  <c r="BT1666" i="1"/>
  <c r="BS1666" i="1"/>
  <c r="BT1658" i="1"/>
  <c r="BS1658" i="1"/>
  <c r="BT1718" i="1"/>
  <c r="BS1718" i="1"/>
  <c r="BT1674" i="1"/>
  <c r="BS1674" i="1"/>
  <c r="BT1683" i="1"/>
  <c r="BS1683" i="1"/>
  <c r="BT1604" i="1"/>
  <c r="BS1604" i="1"/>
  <c r="BT1553" i="1"/>
  <c r="BS1553" i="1"/>
  <c r="BT1624" i="1"/>
  <c r="BS1624" i="1"/>
  <c r="BT1541" i="1"/>
  <c r="BS1541" i="1"/>
  <c r="BT1601" i="1"/>
  <c r="BS1601" i="1"/>
  <c r="BT1603" i="1"/>
  <c r="BS1603" i="1"/>
  <c r="BT1639" i="1"/>
  <c r="BS1639" i="1"/>
  <c r="BT1574" i="1"/>
  <c r="BS1574" i="1"/>
  <c r="BT1600" i="1"/>
  <c r="BS1600" i="1"/>
  <c r="BT1549" i="1"/>
  <c r="BS1549" i="1"/>
  <c r="BT1595" i="1"/>
  <c r="BS1595" i="1"/>
  <c r="BT1537" i="1"/>
  <c r="BS1537" i="1"/>
  <c r="BT1532" i="1"/>
  <c r="BS1532" i="1"/>
  <c r="BT1473" i="1"/>
  <c r="BS1473" i="1"/>
  <c r="BT1508" i="1"/>
  <c r="BS1508" i="1"/>
  <c r="BS1470" i="1"/>
  <c r="BT1470" i="1"/>
  <c r="BT1516" i="1"/>
  <c r="BS1516" i="1"/>
  <c r="BT1486" i="1"/>
  <c r="BS1486" i="1"/>
  <c r="BT1385" i="1"/>
  <c r="BS1385" i="1"/>
  <c r="BT1349" i="1"/>
  <c r="BS1349" i="1"/>
  <c r="BT1417" i="1"/>
  <c r="BS1417" i="1"/>
  <c r="BT1252" i="1"/>
  <c r="BS1252" i="1"/>
  <c r="BT1205" i="1"/>
  <c r="BS1205" i="1"/>
  <c r="BT1350" i="1"/>
  <c r="BS1350" i="1"/>
  <c r="BT1332" i="1"/>
  <c r="BS1332" i="1"/>
  <c r="BT1336" i="1"/>
  <c r="BS1336" i="1"/>
  <c r="BT1292" i="1"/>
  <c r="BS1292" i="1"/>
  <c r="BT1433" i="1"/>
  <c r="BS1433" i="1"/>
  <c r="BT1364" i="1"/>
  <c r="BS1364" i="1"/>
  <c r="BT1380" i="1"/>
  <c r="BS1380" i="1"/>
  <c r="BT1396" i="1"/>
  <c r="BS1396" i="1"/>
  <c r="BT1412" i="1"/>
  <c r="BS1412" i="1"/>
  <c r="BT1452" i="1"/>
  <c r="BS1452" i="1"/>
  <c r="BT1448" i="1"/>
  <c r="BS1448" i="1"/>
  <c r="BT1505" i="1"/>
  <c r="BS1505" i="1"/>
  <c r="BS1528" i="1"/>
  <c r="BT1528" i="1"/>
  <c r="BT1618" i="1"/>
  <c r="BS1618" i="1"/>
  <c r="BT1647" i="1"/>
  <c r="BS1647" i="1"/>
  <c r="BT1642" i="1"/>
  <c r="BS1642" i="1"/>
  <c r="BT1709" i="1"/>
  <c r="BS1709" i="1"/>
  <c r="BT1737" i="1"/>
  <c r="BS1737" i="1"/>
  <c r="BT1753" i="1"/>
  <c r="BS1753" i="1"/>
  <c r="BT1773" i="1"/>
  <c r="BS1773" i="1"/>
  <c r="BT1756" i="1"/>
  <c r="BS1756" i="1"/>
  <c r="BT1810" i="1"/>
  <c r="BS1810" i="1"/>
  <c r="BT1826" i="1"/>
  <c r="BS1826" i="1"/>
  <c r="BT1908" i="1"/>
  <c r="BS1908" i="1"/>
  <c r="BT1929" i="1"/>
  <c r="BS1929" i="1"/>
  <c r="BT1939" i="1"/>
  <c r="BS1939" i="1"/>
  <c r="BT1977" i="1"/>
  <c r="BS1977" i="1"/>
  <c r="BT1988" i="1"/>
  <c r="BS1988" i="1"/>
  <c r="BT1989" i="1"/>
  <c r="BS1989" i="1"/>
  <c r="BT2034" i="1"/>
  <c r="BS2034" i="1"/>
  <c r="BT2080" i="1"/>
  <c r="BS2080" i="1"/>
  <c r="BT2105" i="1"/>
  <c r="BS2105" i="1"/>
  <c r="BT2144" i="1"/>
  <c r="BS2144" i="1"/>
  <c r="BT2169" i="1"/>
  <c r="BS2169" i="1"/>
  <c r="BT2180" i="1"/>
  <c r="BS2180" i="1"/>
  <c r="BT2170" i="1"/>
  <c r="BS2170" i="1"/>
  <c r="BT2201" i="1"/>
  <c r="BS2201" i="1"/>
  <c r="BT2197" i="1"/>
  <c r="BS2197" i="1"/>
  <c r="BT2271" i="1"/>
  <c r="BS2271" i="1"/>
  <c r="BT2272" i="1"/>
  <c r="BS2272" i="1"/>
  <c r="BT2274" i="1"/>
  <c r="BS2274" i="1"/>
  <c r="BT2285" i="1"/>
  <c r="BS2285" i="1"/>
  <c r="BT2284" i="1"/>
  <c r="BS2284" i="1"/>
  <c r="BT2303" i="1"/>
  <c r="BS2303" i="1"/>
  <c r="BT2344" i="1"/>
  <c r="BS2344" i="1"/>
  <c r="BT2315" i="1"/>
  <c r="BS2315" i="1"/>
  <c r="BT2325" i="1"/>
  <c r="BS2325" i="1"/>
  <c r="BT2330" i="1"/>
  <c r="BS2330" i="1"/>
  <c r="BT2294" i="1"/>
  <c r="BS2294" i="1"/>
  <c r="BT2277" i="1"/>
  <c r="BS2277" i="1"/>
  <c r="BT2254" i="1"/>
  <c r="BS2254" i="1"/>
  <c r="BT2239" i="1"/>
  <c r="BS2239" i="1"/>
  <c r="BT2253" i="1"/>
  <c r="BS2253" i="1"/>
  <c r="BT2256" i="1"/>
  <c r="BS2256" i="1"/>
  <c r="BT2236" i="1"/>
  <c r="BS2236" i="1"/>
  <c r="BT2183" i="1"/>
  <c r="BS2183" i="1"/>
  <c r="BT2185" i="1"/>
  <c r="BS2185" i="1"/>
  <c r="BT2225" i="1"/>
  <c r="BS2225" i="1"/>
  <c r="BT2148" i="1"/>
  <c r="BS2148" i="1"/>
  <c r="BS2142" i="1"/>
  <c r="BT2142" i="1"/>
  <c r="BT2155" i="1"/>
  <c r="BS2155" i="1"/>
  <c r="BT2090" i="1"/>
  <c r="BS2090" i="1"/>
  <c r="BT2103" i="1"/>
  <c r="BS2103" i="1"/>
  <c r="BT2078" i="1"/>
  <c r="BS2078" i="1"/>
  <c r="BT2062" i="1"/>
  <c r="BS2062" i="1"/>
  <c r="BT2050" i="1"/>
  <c r="BS2050" i="1"/>
  <c r="BT2054" i="1"/>
  <c r="BS2054" i="1"/>
  <c r="BS2032" i="1"/>
  <c r="BT2032" i="1"/>
  <c r="BT2026" i="1"/>
  <c r="BS2026" i="1"/>
  <c r="BS2045" i="1"/>
  <c r="BT2045" i="1"/>
  <c r="BT2020" i="1"/>
  <c r="BS2020" i="1"/>
  <c r="BT2023" i="1"/>
  <c r="BS2023" i="1"/>
  <c r="BT2010" i="1"/>
  <c r="BS2010" i="1"/>
  <c r="BT1978" i="1"/>
  <c r="BS1978" i="1"/>
  <c r="BT1951" i="1"/>
  <c r="BS1951" i="1"/>
  <c r="BT1946" i="1"/>
  <c r="BS1946" i="1"/>
  <c r="BT1960" i="1"/>
  <c r="BS1960" i="1"/>
  <c r="BT1976" i="1"/>
  <c r="BS1976" i="1"/>
  <c r="BT1980" i="1"/>
  <c r="BS1980" i="1"/>
  <c r="BT1892" i="1"/>
  <c r="BS1892" i="1"/>
  <c r="BT1943" i="1"/>
  <c r="BS1943" i="1"/>
  <c r="BT1891" i="1"/>
  <c r="BS1891" i="1"/>
  <c r="BT1895" i="1"/>
  <c r="BS1895" i="1"/>
  <c r="BT1873" i="1"/>
  <c r="BS1873" i="1"/>
  <c r="BT1905" i="1"/>
  <c r="BS1905" i="1"/>
  <c r="BT1878" i="1"/>
  <c r="BS1878" i="1"/>
  <c r="BT1835" i="1"/>
  <c r="BS1835" i="1"/>
  <c r="BT1847" i="1"/>
  <c r="BS1847" i="1"/>
  <c r="BT1797" i="1"/>
  <c r="BS1797" i="1"/>
  <c r="BT1817" i="1"/>
  <c r="BS1817" i="1"/>
  <c r="BT1837" i="1"/>
  <c r="BS1837" i="1"/>
  <c r="BT1862" i="1"/>
  <c r="BS1862" i="1"/>
  <c r="BT1832" i="1"/>
  <c r="BS1832" i="1"/>
  <c r="BT1786" i="1"/>
  <c r="BS1786" i="1"/>
  <c r="BT1800" i="1"/>
  <c r="BS1800" i="1"/>
  <c r="BT1792" i="1"/>
  <c r="BS1792" i="1"/>
  <c r="BT1731" i="1"/>
  <c r="BS1731" i="1"/>
  <c r="BT1695" i="1"/>
  <c r="BS1695" i="1"/>
  <c r="BT1669" i="1"/>
  <c r="BS1669" i="1"/>
  <c r="BT1685" i="1"/>
  <c r="BS1685" i="1"/>
  <c r="BT1687" i="1"/>
  <c r="BS1687" i="1"/>
  <c r="BT1665" i="1"/>
  <c r="BS1665" i="1"/>
  <c r="BT1657" i="1"/>
  <c r="BS1657" i="1"/>
  <c r="BT1667" i="1"/>
  <c r="BS1667" i="1"/>
  <c r="BT1680" i="1"/>
  <c r="BS1680" i="1"/>
  <c r="BT1672" i="1"/>
  <c r="BS1672" i="1"/>
  <c r="BS1597" i="1"/>
  <c r="BT1597" i="1"/>
  <c r="BT1623" i="1"/>
  <c r="BS1623" i="1"/>
  <c r="BT1569" i="1"/>
  <c r="BS1569" i="1"/>
  <c r="BT1540" i="1"/>
  <c r="BS1540" i="1"/>
  <c r="BS1592" i="1"/>
  <c r="BT1592" i="1"/>
  <c r="BT1594" i="1"/>
  <c r="BS1594" i="1"/>
  <c r="BS1629" i="1"/>
  <c r="BT1629" i="1"/>
  <c r="BT1571" i="1"/>
  <c r="BS1571" i="1"/>
  <c r="BT1593" i="1"/>
  <c r="BS1593" i="1"/>
  <c r="BT1588" i="1"/>
  <c r="BS1588" i="1"/>
  <c r="BS1533" i="1"/>
  <c r="BT1533" i="1"/>
  <c r="BT1531" i="1"/>
  <c r="BS1531" i="1"/>
  <c r="BT1471" i="1"/>
  <c r="BS1471" i="1"/>
  <c r="BT1517" i="1"/>
  <c r="BS1517" i="1"/>
  <c r="BT1492" i="1"/>
  <c r="BS1492" i="1"/>
  <c r="BT1496" i="1"/>
  <c r="BS1496" i="1"/>
  <c r="BT1468" i="1"/>
  <c r="BS1468" i="1"/>
  <c r="BT1495" i="1"/>
  <c r="BS1495" i="1"/>
  <c r="BS1464" i="1"/>
  <c r="BT1464" i="1"/>
  <c r="BT1510" i="1"/>
  <c r="BS1510" i="1"/>
  <c r="BT1409" i="1"/>
  <c r="BS1409" i="1"/>
  <c r="BT1413" i="1"/>
  <c r="BS1413" i="1"/>
  <c r="BT1334" i="1"/>
  <c r="BS1334" i="1"/>
  <c r="BT1261" i="1"/>
  <c r="BS1261" i="1"/>
  <c r="BT1293" i="1"/>
  <c r="BS1293" i="1"/>
  <c r="BT1358" i="1"/>
  <c r="BS1358" i="1"/>
  <c r="BT1348" i="1"/>
  <c r="BS1348" i="1"/>
  <c r="BS1438" i="1"/>
  <c r="BT1438" i="1"/>
  <c r="BT1366" i="1"/>
  <c r="BS1366" i="1"/>
  <c r="BT1382" i="1"/>
  <c r="BS1382" i="1"/>
  <c r="BT1398" i="1"/>
  <c r="BS1398" i="1"/>
  <c r="BT1414" i="1"/>
  <c r="BS1414" i="1"/>
  <c r="BT1453" i="1"/>
  <c r="BS1453" i="1"/>
  <c r="BT1449" i="1"/>
  <c r="BS1449" i="1"/>
  <c r="BT1513" i="1"/>
  <c r="BS1513" i="1"/>
  <c r="BT1625" i="1"/>
  <c r="BS1625" i="1"/>
  <c r="BT1613" i="1"/>
  <c r="BS1613" i="1"/>
  <c r="BT1708" i="1"/>
  <c r="BS1708" i="1"/>
  <c r="BT1735" i="1"/>
  <c r="BS1735" i="1"/>
  <c r="BT1739" i="1"/>
  <c r="BS1739" i="1"/>
  <c r="BT1755" i="1"/>
  <c r="BS1755" i="1"/>
  <c r="BT1742" i="1"/>
  <c r="BS1742" i="1"/>
  <c r="BS1758" i="1"/>
  <c r="BT1758" i="1"/>
  <c r="BT1812" i="1"/>
  <c r="BS1812" i="1"/>
  <c r="BT1855" i="1"/>
  <c r="BS1855" i="1"/>
  <c r="BT1910" i="1"/>
  <c r="BS1910" i="1"/>
  <c r="BT1930" i="1"/>
  <c r="BS1930" i="1"/>
  <c r="BT1925" i="1"/>
  <c r="BS1925" i="1"/>
  <c r="BT1965" i="1"/>
  <c r="BS1965" i="1"/>
  <c r="BT1990" i="1"/>
  <c r="BS1990" i="1"/>
  <c r="BT1991" i="1"/>
  <c r="BS1991" i="1"/>
  <c r="BT2037" i="1"/>
  <c r="BS2037" i="1"/>
  <c r="BT2059" i="1"/>
  <c r="BS2059" i="1"/>
  <c r="BT2106" i="1"/>
  <c r="BS2106" i="1"/>
  <c r="BT2151" i="1"/>
  <c r="BS2151" i="1"/>
  <c r="BT2177" i="1"/>
  <c r="BS2177" i="1"/>
  <c r="BT2186" i="1"/>
  <c r="BS2186" i="1"/>
  <c r="BT2178" i="1"/>
  <c r="BS2178" i="1"/>
  <c r="BT2206" i="1"/>
  <c r="BS2206" i="1"/>
  <c r="BT2207" i="1"/>
  <c r="BS2207" i="1"/>
  <c r="BT2214" i="1"/>
  <c r="BS2214" i="1"/>
  <c r="BT2290" i="1"/>
  <c r="BS2290" i="1"/>
  <c r="BT2279" i="1"/>
  <c r="BS2279" i="1"/>
  <c r="BT2319" i="1"/>
  <c r="BS2319" i="1"/>
  <c r="BT2329" i="1"/>
  <c r="BS2329" i="1"/>
  <c r="BT2305" i="1"/>
  <c r="BS2305" i="1"/>
  <c r="BT2346" i="1"/>
  <c r="BS2346" i="1"/>
  <c r="BT2338" i="1"/>
  <c r="BS2338" i="1"/>
  <c r="BT2320" i="1"/>
  <c r="BS2320" i="1"/>
  <c r="BT2311" i="1"/>
  <c r="BS2311" i="1"/>
  <c r="BT2323" i="1"/>
  <c r="BS2323" i="1"/>
  <c r="BT2258" i="1"/>
  <c r="BS2258" i="1"/>
  <c r="BT2263" i="1"/>
  <c r="BS2263" i="1"/>
  <c r="BS2237" i="1"/>
  <c r="BT2237" i="1"/>
  <c r="BT2265" i="1"/>
  <c r="BS2265" i="1"/>
  <c r="BT2232" i="1"/>
  <c r="BS2232" i="1"/>
  <c r="BT2235" i="1"/>
  <c r="BS2235" i="1"/>
  <c r="BT2211" i="1"/>
  <c r="BS2211" i="1"/>
  <c r="BT2187" i="1"/>
  <c r="BS2187" i="1"/>
  <c r="BT2208" i="1"/>
  <c r="BS2208" i="1"/>
  <c r="BT2179" i="1"/>
  <c r="BS2179" i="1"/>
  <c r="BT2167" i="1"/>
  <c r="BS2167" i="1"/>
  <c r="BT2182" i="1"/>
  <c r="BS2182" i="1"/>
  <c r="BT2131" i="1"/>
  <c r="BS2131" i="1"/>
  <c r="BT2130" i="1"/>
  <c r="BS2130" i="1"/>
  <c r="BT2137" i="1"/>
  <c r="BS2137" i="1"/>
  <c r="BT2083" i="1"/>
  <c r="BS2083" i="1"/>
  <c r="BT2085" i="1"/>
  <c r="BS2085" i="1"/>
  <c r="BT2072" i="1"/>
  <c r="BS2072" i="1"/>
  <c r="BT2077" i="1"/>
  <c r="BS2077" i="1"/>
  <c r="BT2057" i="1"/>
  <c r="BS2057" i="1"/>
  <c r="BT2060" i="1"/>
  <c r="BS2060" i="1"/>
  <c r="BT2051" i="1"/>
  <c r="BS2051" i="1"/>
  <c r="BT2022" i="1"/>
  <c r="BS2022" i="1"/>
  <c r="BT2017" i="1"/>
  <c r="BS2017" i="1"/>
  <c r="BT2018" i="1"/>
  <c r="BS2018" i="1"/>
  <c r="BT2008" i="1"/>
  <c r="BS2008" i="1"/>
  <c r="BT1975" i="1"/>
  <c r="BS1975" i="1"/>
  <c r="BT1966" i="1"/>
  <c r="BS1966" i="1"/>
  <c r="BS1917" i="1"/>
  <c r="BT1917" i="1"/>
  <c r="BT1887" i="1"/>
  <c r="BS1887" i="1"/>
  <c r="BS1886" i="1"/>
  <c r="BT1886" i="1"/>
  <c r="BT1937" i="1"/>
  <c r="BS1937" i="1"/>
  <c r="BT1890" i="1"/>
  <c r="BS1890" i="1"/>
  <c r="BT1940" i="1"/>
  <c r="BS1940" i="1"/>
  <c r="BT1898" i="1"/>
  <c r="BS1898" i="1"/>
  <c r="BT1828" i="1"/>
  <c r="BS1828" i="1"/>
  <c r="BT1791" i="1"/>
  <c r="BS1791" i="1"/>
  <c r="BT1831" i="1"/>
  <c r="BS1831" i="1"/>
  <c r="BT1858" i="1"/>
  <c r="BS1858" i="1"/>
  <c r="BT1829" i="1"/>
  <c r="BS1829" i="1"/>
  <c r="BT1799" i="1"/>
  <c r="BS1799" i="1"/>
  <c r="BT1857" i="1"/>
  <c r="BS1857" i="1"/>
  <c r="BT1779" i="1"/>
  <c r="BS1779" i="1"/>
  <c r="BT1785" i="1"/>
  <c r="BS1785" i="1"/>
  <c r="BT1783" i="1"/>
  <c r="BS1783" i="1"/>
  <c r="BT1788" i="1"/>
  <c r="BS1788" i="1"/>
  <c r="BT1781" i="1"/>
  <c r="BS1781" i="1"/>
  <c r="BT1734" i="1"/>
  <c r="BS1734" i="1"/>
  <c r="BT1723" i="1"/>
  <c r="BS1723" i="1"/>
  <c r="BT1692" i="1"/>
  <c r="BS1692" i="1"/>
  <c r="BT1650" i="1"/>
  <c r="BS1650" i="1"/>
  <c r="BT1682" i="1"/>
  <c r="BS1682" i="1"/>
  <c r="BS1694" i="1"/>
  <c r="BT1694" i="1"/>
  <c r="BT1684" i="1"/>
  <c r="BS1684" i="1"/>
  <c r="BT1664" i="1"/>
  <c r="BS1664" i="1"/>
  <c r="BS1656" i="1"/>
  <c r="BT1656" i="1"/>
  <c r="BS1693" i="1"/>
  <c r="BT1693" i="1"/>
  <c r="BT1651" i="1"/>
  <c r="BS1651" i="1"/>
  <c r="BS1725" i="1"/>
  <c r="BT1725" i="1"/>
  <c r="BT1616" i="1"/>
  <c r="BS1616" i="1"/>
  <c r="BT1579" i="1"/>
  <c r="BS1579" i="1"/>
  <c r="BT1620" i="1"/>
  <c r="BS1620" i="1"/>
  <c r="BS1566" i="1"/>
  <c r="BT1566" i="1"/>
  <c r="BT1539" i="1"/>
  <c r="BS1539" i="1"/>
  <c r="BT1589" i="1"/>
  <c r="BS1589" i="1"/>
  <c r="BT1551" i="1"/>
  <c r="BS1551" i="1"/>
  <c r="BT1611" i="1"/>
  <c r="BS1611" i="1"/>
  <c r="BT1568" i="1"/>
  <c r="BS1568" i="1"/>
  <c r="BT1561" i="1"/>
  <c r="BS1561" i="1"/>
  <c r="BT1585" i="1"/>
  <c r="BS1585" i="1"/>
  <c r="BT1524" i="1"/>
  <c r="BS1524" i="1"/>
  <c r="BT1465" i="1"/>
  <c r="BS1465" i="1"/>
  <c r="BT1497" i="1"/>
  <c r="BS1497" i="1"/>
  <c r="BT1462" i="1"/>
  <c r="BS1462" i="1"/>
  <c r="BT1536" i="1"/>
  <c r="BS1536" i="1"/>
  <c r="BT1481" i="1"/>
  <c r="BS1481" i="1"/>
  <c r="BT1454" i="1"/>
  <c r="BS1454" i="1"/>
  <c r="BS1405" i="1"/>
  <c r="BT1405" i="1"/>
  <c r="BT1425" i="1"/>
  <c r="BS1425" i="1"/>
  <c r="BT1300" i="1"/>
  <c r="BS1300" i="1"/>
  <c r="BT1342" i="1"/>
  <c r="BS1342" i="1"/>
  <c r="BT1284" i="1"/>
  <c r="BS1284" i="1"/>
  <c r="BT1356" i="1"/>
  <c r="BS1356" i="1"/>
  <c r="BT1308" i="1"/>
  <c r="BS1308" i="1"/>
  <c r="BT1441" i="1"/>
  <c r="BS1441" i="1"/>
  <c r="BT1368" i="1"/>
  <c r="BS1368" i="1"/>
  <c r="BT1384" i="1"/>
  <c r="BS1384" i="1"/>
  <c r="BS1400" i="1"/>
  <c r="BT1400" i="1"/>
  <c r="BT1416" i="1"/>
  <c r="BS1416" i="1"/>
  <c r="BT1463" i="1"/>
  <c r="BS1463" i="1"/>
  <c r="BT1509" i="1"/>
  <c r="BS1509" i="1"/>
  <c r="BT1626" i="1"/>
  <c r="BS1626" i="1"/>
  <c r="BT1614" i="1"/>
  <c r="BS1614" i="1"/>
  <c r="BT1711" i="1"/>
  <c r="BS1711" i="1"/>
  <c r="BT1806" i="1"/>
  <c r="BS1806" i="1"/>
  <c r="BT1741" i="1"/>
  <c r="BS1741" i="1"/>
  <c r="BT1757" i="1"/>
  <c r="BS1757" i="1"/>
  <c r="BT1744" i="1"/>
  <c r="BS1744" i="1"/>
  <c r="BT1760" i="1"/>
  <c r="BS1760" i="1"/>
  <c r="BT1814" i="1"/>
  <c r="BS1814" i="1"/>
  <c r="BT1856" i="1"/>
  <c r="BS1856" i="1"/>
  <c r="BS1912" i="1"/>
  <c r="BT1912" i="1"/>
  <c r="BT1935" i="1"/>
  <c r="BS1935" i="1"/>
  <c r="BT1926" i="1"/>
  <c r="BS1926" i="1"/>
  <c r="BS1981" i="1"/>
  <c r="BT1981" i="1"/>
  <c r="BT1992" i="1"/>
  <c r="BS1992" i="1"/>
  <c r="BT1993" i="1"/>
  <c r="BS1993" i="1"/>
  <c r="BT2036" i="1"/>
  <c r="BS2036" i="1"/>
  <c r="BT2061" i="1"/>
  <c r="BS2061" i="1"/>
  <c r="BT2107" i="1"/>
  <c r="BS2107" i="1"/>
  <c r="BT2132" i="1"/>
  <c r="BS2132" i="1"/>
  <c r="BT2188" i="1"/>
  <c r="BS2188" i="1"/>
  <c r="BT2145" i="1"/>
  <c r="BS2145" i="1"/>
  <c r="BT2184" i="1"/>
  <c r="BS2184" i="1"/>
  <c r="BT2198" i="1"/>
  <c r="BS2198" i="1"/>
  <c r="BT2221" i="1"/>
  <c r="BS2221" i="1"/>
  <c r="BT2218" i="1"/>
  <c r="BS2218" i="1"/>
  <c r="BT2292" i="1"/>
  <c r="BS2292" i="1"/>
  <c r="BT2286" i="1"/>
  <c r="BS2286" i="1"/>
  <c r="BT2326" i="1"/>
  <c r="BS2326" i="1"/>
  <c r="BT2306" i="1"/>
  <c r="BS2306" i="1"/>
  <c r="BT2321" i="1"/>
  <c r="BS2321" i="1"/>
  <c r="BT1483" i="1"/>
  <c r="BS1483" i="1"/>
  <c r="BT1466" i="1"/>
  <c r="BS1466" i="1"/>
  <c r="BT1419" i="1"/>
  <c r="BS1419" i="1"/>
  <c r="BT1434" i="1"/>
  <c r="BS1434" i="1"/>
  <c r="BT1367" i="1"/>
  <c r="BS1367" i="1"/>
  <c r="BT1331" i="1"/>
  <c r="BS1331" i="1"/>
  <c r="BT1281" i="1"/>
  <c r="BS1281" i="1"/>
  <c r="BT1247" i="1"/>
  <c r="BS1247" i="1"/>
  <c r="BT1307" i="1"/>
  <c r="BS1307" i="1"/>
  <c r="BT1299" i="1"/>
  <c r="BS1299" i="1"/>
  <c r="BT1243" i="1"/>
  <c r="BS1243" i="1"/>
  <c r="BT1204" i="1"/>
  <c r="BS1204" i="1"/>
  <c r="BT1174" i="1"/>
  <c r="BS1174" i="1"/>
  <c r="BT1143" i="1"/>
  <c r="BS1143" i="1"/>
  <c r="BT1219" i="1"/>
  <c r="BS1219" i="1"/>
  <c r="BT1152" i="1"/>
  <c r="BS1152" i="1"/>
  <c r="BT1116" i="1"/>
  <c r="BS1116" i="1"/>
  <c r="BT1198" i="1"/>
  <c r="BS1198" i="1"/>
  <c r="BT1136" i="1"/>
  <c r="BS1136" i="1"/>
  <c r="BT1224" i="1"/>
  <c r="BS1224" i="1"/>
  <c r="BT1148" i="1"/>
  <c r="BS1148" i="1"/>
  <c r="BT1137" i="1"/>
  <c r="BS1137" i="1"/>
  <c r="BT1216" i="1"/>
  <c r="BS1216" i="1"/>
  <c r="BT1112" i="1"/>
  <c r="BS1112" i="1"/>
  <c r="BT1111" i="1"/>
  <c r="BS1111" i="1"/>
  <c r="BT1005" i="1"/>
  <c r="BS1005" i="1"/>
  <c r="BT1053" i="1"/>
  <c r="BS1053" i="1"/>
  <c r="BT985" i="1"/>
  <c r="BS985" i="1"/>
  <c r="BT1056" i="1"/>
  <c r="BS1056" i="1"/>
  <c r="BT1093" i="1"/>
  <c r="BS1093" i="1"/>
  <c r="BT1033" i="1"/>
  <c r="BS1033" i="1"/>
  <c r="BT1000" i="1"/>
  <c r="BS1000" i="1"/>
  <c r="BT975" i="1"/>
  <c r="BS975" i="1"/>
  <c r="BT1097" i="1"/>
  <c r="BS1097" i="1"/>
  <c r="BT970" i="1"/>
  <c r="BS970" i="1"/>
  <c r="BT1085" i="1"/>
  <c r="BS1085" i="1"/>
  <c r="BT1032" i="1"/>
  <c r="BS1032" i="1"/>
  <c r="BT999" i="1"/>
  <c r="BS999" i="1"/>
  <c r="BT1035" i="1"/>
  <c r="BS1035" i="1"/>
  <c r="BT968" i="1"/>
  <c r="BS968" i="1"/>
  <c r="BT860" i="1"/>
  <c r="BS860" i="1"/>
  <c r="BT788" i="1"/>
  <c r="BS788" i="1"/>
  <c r="BT742" i="1"/>
  <c r="BS742" i="1"/>
  <c r="BT967" i="1"/>
  <c r="BS967" i="1"/>
  <c r="BT901" i="1"/>
  <c r="BS901" i="1"/>
  <c r="BT828" i="1"/>
  <c r="BS828" i="1"/>
  <c r="BT934" i="1"/>
  <c r="BS934" i="1"/>
  <c r="BT821" i="1"/>
  <c r="BS821" i="1"/>
  <c r="BT914" i="1"/>
  <c r="BS914" i="1"/>
  <c r="BT878" i="1"/>
  <c r="BS878" i="1"/>
  <c r="BT854" i="1"/>
  <c r="BS854" i="1"/>
  <c r="BT806" i="1"/>
  <c r="BS806" i="1"/>
  <c r="BT770" i="1"/>
  <c r="BS770" i="1"/>
  <c r="BT731" i="1"/>
  <c r="BS731" i="1"/>
  <c r="BT939" i="1"/>
  <c r="BS939" i="1"/>
  <c r="BT823" i="1"/>
  <c r="BS823" i="1"/>
  <c r="BT725" i="1"/>
  <c r="BS725" i="1"/>
  <c r="BT908" i="1"/>
  <c r="BS908" i="1"/>
  <c r="BT848" i="1"/>
  <c r="BS848" i="1"/>
  <c r="BT728" i="1"/>
  <c r="BS728" i="1"/>
  <c r="BT953" i="1"/>
  <c r="BS953" i="1"/>
  <c r="BT842" i="1"/>
  <c r="BS842" i="1"/>
  <c r="BT792" i="1"/>
  <c r="BS792" i="1"/>
  <c r="BT767" i="1"/>
  <c r="BS767" i="1"/>
  <c r="BT898" i="1"/>
  <c r="BS898" i="1"/>
  <c r="BT875" i="1"/>
  <c r="BS875" i="1"/>
  <c r="BT847" i="1"/>
  <c r="BS847" i="1"/>
  <c r="BT807" i="1"/>
  <c r="BS807" i="1"/>
  <c r="BT704" i="1"/>
  <c r="BS704" i="1"/>
  <c r="BT640" i="1"/>
  <c r="BS640" i="1"/>
  <c r="BT602" i="1"/>
  <c r="BS602" i="1"/>
  <c r="BT568" i="1"/>
  <c r="BS568" i="1"/>
  <c r="BT690" i="1"/>
  <c r="BS690" i="1"/>
  <c r="BT653" i="1"/>
  <c r="BS653" i="1"/>
  <c r="BT686" i="1"/>
  <c r="BS686" i="1"/>
  <c r="BT636" i="1"/>
  <c r="BS636" i="1"/>
  <c r="BT609" i="1"/>
  <c r="BS609" i="1"/>
  <c r="BT662" i="1"/>
  <c r="BS662" i="1"/>
  <c r="BT600" i="1"/>
  <c r="BS600" i="1"/>
  <c r="BT705" i="1"/>
  <c r="BS705" i="1"/>
  <c r="BT659" i="1"/>
  <c r="BS659" i="1"/>
  <c r="BT567" i="1"/>
  <c r="BS567" i="1"/>
  <c r="BT680" i="1"/>
  <c r="BS680" i="1"/>
  <c r="BT627" i="1"/>
  <c r="BS627" i="1"/>
  <c r="BT595" i="1"/>
  <c r="BS595" i="1"/>
  <c r="BT580" i="1"/>
  <c r="BS580" i="1"/>
  <c r="BT488" i="1"/>
  <c r="BS488" i="1"/>
  <c r="BT456" i="1"/>
  <c r="BS456" i="1"/>
  <c r="BT424" i="1"/>
  <c r="BS424" i="1"/>
  <c r="BT311" i="1"/>
  <c r="BS311" i="1"/>
  <c r="BT279" i="1"/>
  <c r="BS279" i="1"/>
  <c r="BT498" i="1"/>
  <c r="BS498" i="1"/>
  <c r="BT404" i="1"/>
  <c r="BS404" i="1"/>
  <c r="BT372" i="1"/>
  <c r="BS372" i="1"/>
  <c r="BT514" i="1"/>
  <c r="BS514" i="1"/>
  <c r="BT381" i="1"/>
  <c r="BS381" i="1"/>
  <c r="BT356" i="1"/>
  <c r="BS356" i="1"/>
  <c r="BT301" i="1"/>
  <c r="BS301" i="1"/>
  <c r="BT271" i="1"/>
  <c r="BS271" i="1"/>
  <c r="BT535" i="1"/>
  <c r="BS535" i="1"/>
  <c r="BT463" i="1"/>
  <c r="BS463" i="1"/>
  <c r="BT431" i="1"/>
  <c r="BS431" i="1"/>
  <c r="BT403" i="1"/>
  <c r="BS403" i="1"/>
  <c r="BT371" i="1"/>
  <c r="BS371" i="1"/>
  <c r="BT501" i="1"/>
  <c r="BS501" i="1"/>
  <c r="BT468" i="1"/>
  <c r="BS468" i="1"/>
  <c r="BT436" i="1"/>
  <c r="BS436" i="1"/>
  <c r="BT406" i="1"/>
  <c r="BS406" i="1"/>
  <c r="BT374" i="1"/>
  <c r="BS374" i="1"/>
  <c r="BT323" i="1"/>
  <c r="BS323" i="1"/>
  <c r="BT291" i="1"/>
  <c r="BS291" i="1"/>
  <c r="BT533" i="1"/>
  <c r="BS533" i="1"/>
  <c r="BT489" i="1"/>
  <c r="BS489" i="1"/>
  <c r="BT457" i="1"/>
  <c r="BS457" i="1"/>
  <c r="BT425" i="1"/>
  <c r="BS425" i="1"/>
  <c r="BT361" i="1"/>
  <c r="BS361" i="1"/>
  <c r="BT389" i="1"/>
  <c r="BS389" i="1"/>
  <c r="BT338" i="1"/>
  <c r="BS338" i="1"/>
  <c r="BT310" i="1"/>
  <c r="BS310" i="1"/>
  <c r="BT278" i="1"/>
  <c r="BS278" i="1"/>
  <c r="BS510" i="1"/>
  <c r="BT510" i="1"/>
  <c r="BT408" i="1"/>
  <c r="BS408" i="1"/>
  <c r="BT376" i="1"/>
  <c r="BS376" i="1"/>
  <c r="BT264" i="1"/>
  <c r="BS264" i="1"/>
  <c r="BT227" i="1"/>
  <c r="BS227" i="1"/>
  <c r="BT174" i="1"/>
  <c r="BS174" i="1"/>
  <c r="BT118" i="1"/>
  <c r="BS118" i="1"/>
  <c r="BT211" i="1"/>
  <c r="BS211" i="1"/>
  <c r="BT138" i="1"/>
  <c r="BS138" i="1"/>
  <c r="BT89" i="1"/>
  <c r="BS89" i="1"/>
  <c r="BT219" i="1"/>
  <c r="BS219" i="1"/>
  <c r="BT173" i="1"/>
  <c r="BS173" i="1"/>
  <c r="BT117" i="1"/>
  <c r="BS117" i="1"/>
  <c r="BT231" i="1"/>
  <c r="BS231" i="1"/>
  <c r="BT197" i="1"/>
  <c r="BS197" i="1"/>
  <c r="BT151" i="1"/>
  <c r="BS151" i="1"/>
  <c r="BT172" i="1"/>
  <c r="BS172" i="1"/>
  <c r="BT116" i="1"/>
  <c r="BS116" i="1"/>
  <c r="BT253" i="1"/>
  <c r="BS253" i="1"/>
  <c r="BT229" i="1"/>
  <c r="BS229" i="1"/>
  <c r="BT249" i="1"/>
  <c r="BS249" i="1"/>
  <c r="BT553" i="1"/>
  <c r="BS553" i="1"/>
  <c r="BT681" i="1"/>
  <c r="BS681" i="1"/>
  <c r="BT652" i="1"/>
  <c r="BS652" i="1"/>
  <c r="BT707" i="1"/>
  <c r="BS707" i="1"/>
  <c r="BT963" i="1"/>
  <c r="BS963" i="1"/>
  <c r="BT965" i="1"/>
  <c r="BS965" i="1"/>
  <c r="BT1084" i="1"/>
  <c r="BS1084" i="1"/>
  <c r="BT1104" i="1"/>
  <c r="BS1104" i="1"/>
  <c r="BT1092" i="1"/>
  <c r="BS1092" i="1"/>
  <c r="BT1063" i="1"/>
  <c r="BS1063" i="1"/>
  <c r="BT1218" i="1"/>
  <c r="BS1218" i="1"/>
  <c r="BT1322" i="1"/>
  <c r="BS1322" i="1"/>
  <c r="BT1290" i="1"/>
  <c r="BS1290" i="1"/>
  <c r="BT1298" i="1"/>
  <c r="BS1298" i="1"/>
  <c r="BT1499" i="1"/>
  <c r="BS1499" i="1"/>
  <c r="BT206" i="1"/>
  <c r="BS206" i="1"/>
  <c r="BT141" i="1"/>
  <c r="BS141" i="1"/>
  <c r="BT247" i="1"/>
  <c r="BS247" i="1"/>
  <c r="BT162" i="1"/>
  <c r="BS162" i="1"/>
  <c r="BT53" i="1"/>
  <c r="BS53" i="1"/>
  <c r="BT108" i="1"/>
  <c r="BS108" i="1"/>
  <c r="BT68" i="1"/>
  <c r="BS68" i="1"/>
  <c r="BT39" i="1"/>
  <c r="BS39" i="1"/>
  <c r="BT66" i="1"/>
  <c r="BS66" i="1"/>
  <c r="BT104" i="1"/>
  <c r="BS104" i="1"/>
  <c r="BT42" i="1"/>
  <c r="BS42" i="1"/>
  <c r="BT16" i="1"/>
  <c r="BS16" i="1"/>
  <c r="BT10" i="1"/>
  <c r="BS10" i="1"/>
  <c r="BT4" i="1"/>
  <c r="BS4" i="1"/>
  <c r="BT1546" i="1"/>
  <c r="BS1546" i="1"/>
  <c r="BT1490" i="1"/>
  <c r="BS1490" i="1"/>
  <c r="BT1415" i="1"/>
  <c r="BS1415" i="1"/>
  <c r="BT1339" i="1"/>
  <c r="BS1339" i="1"/>
  <c r="BT1423" i="1"/>
  <c r="BS1423" i="1"/>
  <c r="BT1345" i="1"/>
  <c r="BS1345" i="1"/>
  <c r="BT1319" i="1"/>
  <c r="BS1319" i="1"/>
  <c r="BT1371" i="1"/>
  <c r="BS1371" i="1"/>
  <c r="BT1407" i="1"/>
  <c r="BS1407" i="1"/>
  <c r="BT1337" i="1"/>
  <c r="BS1337" i="1"/>
  <c r="BT1353" i="1"/>
  <c r="BS1353" i="1"/>
  <c r="BT1286" i="1"/>
  <c r="BS1286" i="1"/>
  <c r="BT1275" i="1"/>
  <c r="BS1275" i="1"/>
  <c r="BT1242" i="1"/>
  <c r="BS1242" i="1"/>
  <c r="BT1255" i="1"/>
  <c r="BS1255" i="1"/>
  <c r="BT1249" i="1"/>
  <c r="BS1249" i="1"/>
  <c r="BT1310" i="1"/>
  <c r="BS1310" i="1"/>
  <c r="BT1128" i="1"/>
  <c r="BS1128" i="1"/>
  <c r="BT1200" i="1"/>
  <c r="BS1200" i="1"/>
  <c r="BT1170" i="1"/>
  <c r="BS1170" i="1"/>
  <c r="BT1140" i="1"/>
  <c r="BS1140" i="1"/>
  <c r="BT1149" i="1"/>
  <c r="BS1149" i="1"/>
  <c r="BT1207" i="1"/>
  <c r="BS1207" i="1"/>
  <c r="BT1193" i="1"/>
  <c r="BS1193" i="1"/>
  <c r="BT1133" i="1"/>
  <c r="BS1133" i="1"/>
  <c r="BS1176" i="1"/>
  <c r="BT1176" i="1"/>
  <c r="BT1212" i="1"/>
  <c r="BS1212" i="1"/>
  <c r="BT1180" i="1"/>
  <c r="BS1180" i="1"/>
  <c r="BT1147" i="1"/>
  <c r="BS1147" i="1"/>
  <c r="BT1058" i="1"/>
  <c r="BS1058" i="1"/>
  <c r="BT1031" i="1"/>
  <c r="BS1031" i="1"/>
  <c r="BT1002" i="1"/>
  <c r="BS1002" i="1"/>
  <c r="BT971" i="1"/>
  <c r="BS971" i="1"/>
  <c r="BT1049" i="1"/>
  <c r="BS1049" i="1"/>
  <c r="BT982" i="1"/>
  <c r="BS982" i="1"/>
  <c r="BS1062" i="1"/>
  <c r="BT1062" i="1"/>
  <c r="BT1017" i="1"/>
  <c r="BS1017" i="1"/>
  <c r="BT1106" i="1"/>
  <c r="BS1106" i="1"/>
  <c r="BT1048" i="1"/>
  <c r="BS1048" i="1"/>
  <c r="BT1023" i="1"/>
  <c r="BS1023" i="1"/>
  <c r="BT993" i="1"/>
  <c r="BS993" i="1"/>
  <c r="BT960" i="1"/>
  <c r="BS960" i="1"/>
  <c r="BT1086" i="1"/>
  <c r="BS1086" i="1"/>
  <c r="BT1029" i="1"/>
  <c r="BS1029" i="1"/>
  <c r="BT1089" i="1"/>
  <c r="BS1089" i="1"/>
  <c r="BT997" i="1"/>
  <c r="BS997" i="1"/>
  <c r="BT1069" i="1"/>
  <c r="BS1069" i="1"/>
  <c r="BT962" i="1"/>
  <c r="BS962" i="1"/>
  <c r="BT838" i="1"/>
  <c r="BS838" i="1"/>
  <c r="BT733" i="1"/>
  <c r="BS733" i="1"/>
  <c r="BT950" i="1"/>
  <c r="BS950" i="1"/>
  <c r="BT894" i="1"/>
  <c r="BS894" i="1"/>
  <c r="BS787" i="1"/>
  <c r="BT787" i="1"/>
  <c r="BT736" i="1"/>
  <c r="BS736" i="1"/>
  <c r="BT919" i="1"/>
  <c r="BS919" i="1"/>
  <c r="BT816" i="1"/>
  <c r="BS816" i="1"/>
  <c r="BT777" i="1"/>
  <c r="BS777" i="1"/>
  <c r="BT730" i="1"/>
  <c r="BS730" i="1"/>
  <c r="BT897" i="1"/>
  <c r="BS897" i="1"/>
  <c r="BT876" i="1"/>
  <c r="BS876" i="1"/>
  <c r="BT851" i="1"/>
  <c r="BS851" i="1"/>
  <c r="BT768" i="1"/>
  <c r="BS768" i="1"/>
  <c r="BT933" i="1"/>
  <c r="BS933" i="1"/>
  <c r="BT812" i="1"/>
  <c r="BS812" i="1"/>
  <c r="BT763" i="1"/>
  <c r="BS763" i="1"/>
  <c r="BT954" i="1"/>
  <c r="BS954" i="1"/>
  <c r="BT906" i="1"/>
  <c r="BS906" i="1"/>
  <c r="BS845" i="1"/>
  <c r="BT845" i="1"/>
  <c r="BT795" i="1"/>
  <c r="BS795" i="1"/>
  <c r="BT766" i="1"/>
  <c r="BS766" i="1"/>
  <c r="BT716" i="1"/>
  <c r="BS716" i="1"/>
  <c r="BT945" i="1"/>
  <c r="BS945" i="1"/>
  <c r="BT835" i="1"/>
  <c r="BS835" i="1"/>
  <c r="BT959" i="1"/>
  <c r="BS959" i="1"/>
  <c r="BT889" i="1"/>
  <c r="BS889" i="1"/>
  <c r="BT873" i="1"/>
  <c r="BS873" i="1"/>
  <c r="BT841" i="1"/>
  <c r="BS841" i="1"/>
  <c r="BT798" i="1"/>
  <c r="BS798" i="1"/>
  <c r="BT754" i="1"/>
  <c r="BS754" i="1"/>
  <c r="BT701" i="1"/>
  <c r="BS701" i="1"/>
  <c r="BT630" i="1"/>
  <c r="BS630" i="1"/>
  <c r="BT598" i="1"/>
  <c r="BS598" i="1"/>
  <c r="BT677" i="1"/>
  <c r="BS677" i="1"/>
  <c r="BT571" i="1"/>
  <c r="BS571" i="1"/>
  <c r="BT676" i="1"/>
  <c r="BS676" i="1"/>
  <c r="BT633" i="1"/>
  <c r="BS633" i="1"/>
  <c r="BT605" i="1"/>
  <c r="BS605" i="1"/>
  <c r="BT574" i="1"/>
  <c r="BS574" i="1"/>
  <c r="BT706" i="1"/>
  <c r="BS706" i="1"/>
  <c r="BT661" i="1"/>
  <c r="BS661" i="1"/>
  <c r="BT628" i="1"/>
  <c r="BS628" i="1"/>
  <c r="BT596" i="1"/>
  <c r="BS596" i="1"/>
  <c r="BT564" i="1"/>
  <c r="BS564" i="1"/>
  <c r="BT696" i="1"/>
  <c r="BS696" i="1"/>
  <c r="BT647" i="1"/>
  <c r="BS647" i="1"/>
  <c r="BT623" i="1"/>
  <c r="BS623" i="1"/>
  <c r="BT591" i="1"/>
  <c r="BS591" i="1"/>
  <c r="BT562" i="1"/>
  <c r="BS562" i="1"/>
  <c r="BT342" i="1"/>
  <c r="BS342" i="1"/>
  <c r="BT308" i="1"/>
  <c r="BS308" i="1"/>
  <c r="BT461" i="1"/>
  <c r="BS461" i="1"/>
  <c r="BT429" i="1"/>
  <c r="BS429" i="1"/>
  <c r="BT508" i="1"/>
  <c r="BS508" i="1"/>
  <c r="BT474" i="1"/>
  <c r="BS474" i="1"/>
  <c r="BT442" i="1"/>
  <c r="BS442" i="1"/>
  <c r="BT410" i="1"/>
  <c r="BS410" i="1"/>
  <c r="BT378" i="1"/>
  <c r="BS378" i="1"/>
  <c r="BT354" i="1"/>
  <c r="BS354" i="1"/>
  <c r="BT330" i="1"/>
  <c r="BS330" i="1"/>
  <c r="BT298" i="1"/>
  <c r="BS298" i="1"/>
  <c r="BT270" i="1"/>
  <c r="BS270" i="1"/>
  <c r="BT527" i="1"/>
  <c r="BS527" i="1"/>
  <c r="BT400" i="1"/>
  <c r="BS400" i="1"/>
  <c r="BT368" i="1"/>
  <c r="BS368" i="1"/>
  <c r="BT320" i="1"/>
  <c r="BS320" i="1"/>
  <c r="BT288" i="1"/>
  <c r="BS288" i="1"/>
  <c r="BT525" i="1"/>
  <c r="BS525" i="1"/>
  <c r="BT359" i="1"/>
  <c r="BS359" i="1"/>
  <c r="BT336" i="1"/>
  <c r="BS336" i="1"/>
  <c r="BT548" i="1"/>
  <c r="BS548" i="1"/>
  <c r="BT478" i="1"/>
  <c r="BS478" i="1"/>
  <c r="BS446" i="1"/>
  <c r="BT446" i="1"/>
  <c r="BT414" i="1"/>
  <c r="BS414" i="1"/>
  <c r="BT386" i="1"/>
  <c r="BS386" i="1"/>
  <c r="BT305" i="1"/>
  <c r="BS305" i="1"/>
  <c r="BT505" i="1"/>
  <c r="BS505" i="1"/>
  <c r="BT467" i="1"/>
  <c r="BS467" i="1"/>
  <c r="BT435" i="1"/>
  <c r="BS435" i="1"/>
  <c r="BT208" i="1"/>
  <c r="BS208" i="1"/>
  <c r="BT150" i="1"/>
  <c r="BS150" i="1"/>
  <c r="BT195" i="1"/>
  <c r="BS195" i="1"/>
  <c r="BT129" i="1"/>
  <c r="BS129" i="1"/>
  <c r="BT87" i="1"/>
  <c r="BS87" i="1"/>
  <c r="BT214" i="1"/>
  <c r="BS214" i="1"/>
  <c r="BT171" i="1"/>
  <c r="BS171" i="1"/>
  <c r="BT207" i="1"/>
  <c r="BS207" i="1"/>
  <c r="BT120" i="1"/>
  <c r="BS120" i="1"/>
  <c r="BT261" i="1"/>
  <c r="BS261" i="1"/>
  <c r="BT194" i="1"/>
  <c r="BS194" i="1"/>
  <c r="BT140" i="1"/>
  <c r="BS140" i="1"/>
  <c r="BS2" i="1"/>
  <c r="BT170" i="1"/>
  <c r="BS170" i="1"/>
  <c r="BT222" i="1"/>
  <c r="BS222" i="1"/>
  <c r="BT242" i="1"/>
  <c r="BS242" i="1"/>
  <c r="BT499" i="1"/>
  <c r="BS499" i="1"/>
  <c r="BT503" i="1"/>
  <c r="BS503" i="1"/>
  <c r="BT682" i="1"/>
  <c r="BS682" i="1"/>
  <c r="BT667" i="1"/>
  <c r="BS667" i="1"/>
  <c r="BT711" i="1"/>
  <c r="BS711" i="1"/>
  <c r="BT920" i="1"/>
  <c r="BS920" i="1"/>
  <c r="BT917" i="1"/>
  <c r="BS917" i="1"/>
  <c r="BT1099" i="1"/>
  <c r="BS1099" i="1"/>
  <c r="BT1052" i="1"/>
  <c r="BS1052" i="1"/>
  <c r="BT1107" i="1"/>
  <c r="BS1107" i="1"/>
  <c r="BT1079" i="1"/>
  <c r="BS1079" i="1"/>
  <c r="BT1303" i="1"/>
  <c r="BS1303" i="1"/>
  <c r="BT1314" i="1"/>
  <c r="BS1314" i="1"/>
  <c r="BT1530" i="1"/>
  <c r="BS1530" i="1"/>
  <c r="BT196" i="1"/>
  <c r="BS196" i="1"/>
  <c r="BT132" i="1"/>
  <c r="BS132" i="1"/>
  <c r="BT228" i="1"/>
  <c r="BS228" i="1"/>
  <c r="BT157" i="1"/>
  <c r="BS157" i="1"/>
  <c r="BT112" i="1"/>
  <c r="BS112" i="1"/>
  <c r="BT80" i="1"/>
  <c r="BS80" i="1"/>
  <c r="BT105" i="1"/>
  <c r="BS105" i="1"/>
  <c r="BT94" i="1"/>
  <c r="BS94" i="1"/>
  <c r="BT67" i="1"/>
  <c r="BS67" i="1"/>
  <c r="BT34" i="1"/>
  <c r="BS34" i="1"/>
  <c r="BT33" i="1"/>
  <c r="BS33" i="1"/>
  <c r="BT49" i="1"/>
  <c r="BS49" i="1"/>
  <c r="BT99" i="1"/>
  <c r="BS99" i="1"/>
  <c r="BT56" i="1"/>
  <c r="BS56" i="1"/>
  <c r="BT71" i="1"/>
  <c r="BS71" i="1"/>
  <c r="BT41" i="1"/>
  <c r="BS41" i="1"/>
  <c r="BT19" i="1"/>
  <c r="BS19" i="1"/>
  <c r="BT13" i="1"/>
  <c r="BS13" i="1"/>
  <c r="BT17" i="1"/>
  <c r="BS17" i="1"/>
  <c r="BT22" i="1"/>
  <c r="BS22" i="1"/>
  <c r="BT1474" i="1"/>
  <c r="BS1474" i="1"/>
  <c r="BT1515" i="1"/>
  <c r="BS1515" i="1"/>
  <c r="BT1523" i="1"/>
  <c r="BS1523" i="1"/>
  <c r="BT1411" i="1"/>
  <c r="BS1411" i="1"/>
  <c r="BT1379" i="1"/>
  <c r="BS1379" i="1"/>
  <c r="BT1403" i="1"/>
  <c r="BS1403" i="1"/>
  <c r="BT1343" i="1"/>
  <c r="BS1343" i="1"/>
  <c r="BT1257" i="1"/>
  <c r="BS1257" i="1"/>
  <c r="BT1279" i="1"/>
  <c r="BS1279" i="1"/>
  <c r="BT1274" i="1"/>
  <c r="BS1274" i="1"/>
  <c r="BT1250" i="1"/>
  <c r="BS1250" i="1"/>
  <c r="BT1283" i="1"/>
  <c r="BS1283" i="1"/>
  <c r="BT1248" i="1"/>
  <c r="BS1248" i="1"/>
  <c r="BS1190" i="1"/>
  <c r="BT1190" i="1"/>
  <c r="BT1125" i="1"/>
  <c r="BS1125" i="1"/>
  <c r="BT1195" i="1"/>
  <c r="BS1195" i="1"/>
  <c r="BT1166" i="1"/>
  <c r="BS1166" i="1"/>
  <c r="BT1138" i="1"/>
  <c r="BS1138" i="1"/>
  <c r="BT1178" i="1"/>
  <c r="BS1178" i="1"/>
  <c r="BT1146" i="1"/>
  <c r="BS1146" i="1"/>
  <c r="BT1203" i="1"/>
  <c r="BS1203" i="1"/>
  <c r="BT1173" i="1"/>
  <c r="BS1173" i="1"/>
  <c r="BT1161" i="1"/>
  <c r="BS1161" i="1"/>
  <c r="BT1206" i="1"/>
  <c r="BS1206" i="1"/>
  <c r="BT1172" i="1"/>
  <c r="BS1172" i="1"/>
  <c r="BT1209" i="1"/>
  <c r="BS1209" i="1"/>
  <c r="BT1175" i="1"/>
  <c r="BS1175" i="1"/>
  <c r="BT1144" i="1"/>
  <c r="BS1144" i="1"/>
  <c r="BT1011" i="1"/>
  <c r="BS1011" i="1"/>
  <c r="BT1014" i="1"/>
  <c r="BS1014" i="1"/>
  <c r="BT977" i="1"/>
  <c r="BS977" i="1"/>
  <c r="BT1094" i="1"/>
  <c r="BS1094" i="1"/>
  <c r="BT1020" i="1"/>
  <c r="BS1020" i="1"/>
  <c r="BT1082" i="1"/>
  <c r="BS1082" i="1"/>
  <c r="BT1026" i="1"/>
  <c r="BS1026" i="1"/>
  <c r="BT995" i="1"/>
  <c r="BS995" i="1"/>
  <c r="BT1081" i="1"/>
  <c r="BS1081" i="1"/>
  <c r="BT1064" i="1"/>
  <c r="BS1064" i="1"/>
  <c r="BT1025" i="1"/>
  <c r="BS1025" i="1"/>
  <c r="BT992" i="1"/>
  <c r="BS992" i="1"/>
  <c r="BT1028" i="1"/>
  <c r="BS1028" i="1"/>
  <c r="BT994" i="1"/>
  <c r="BS994" i="1"/>
  <c r="BT831" i="1"/>
  <c r="BS831" i="1"/>
  <c r="BS781" i="1"/>
  <c r="BT781" i="1"/>
  <c r="BT942" i="1"/>
  <c r="BS942" i="1"/>
  <c r="BT862" i="1"/>
  <c r="BS862" i="1"/>
  <c r="BT822" i="1"/>
  <c r="BS822" i="1"/>
  <c r="BT778" i="1"/>
  <c r="BS778" i="1"/>
  <c r="BT727" i="1"/>
  <c r="BS727" i="1"/>
  <c r="BT899" i="1"/>
  <c r="BS899" i="1"/>
  <c r="BT759" i="1"/>
  <c r="BS759" i="1"/>
  <c r="BT961" i="1"/>
  <c r="BS961" i="1"/>
  <c r="BT890" i="1"/>
  <c r="BS890" i="1"/>
  <c r="BT874" i="1"/>
  <c r="BS874" i="1"/>
  <c r="BT846" i="1"/>
  <c r="BS846" i="1"/>
  <c r="BT799" i="1"/>
  <c r="BS799" i="1"/>
  <c r="BT724" i="1"/>
  <c r="BS724" i="1"/>
  <c r="BT923" i="1"/>
  <c r="BS923" i="1"/>
  <c r="BT946" i="1"/>
  <c r="BS946" i="1"/>
  <c r="BT904" i="1"/>
  <c r="BS904" i="1"/>
  <c r="BS836" i="1"/>
  <c r="BT836" i="1"/>
  <c r="BT786" i="1"/>
  <c r="BS786" i="1"/>
  <c r="BT757" i="1"/>
  <c r="BS757" i="1"/>
  <c r="BT714" i="1"/>
  <c r="BS714" i="1"/>
  <c r="BT937" i="1"/>
  <c r="BS937" i="1"/>
  <c r="BT826" i="1"/>
  <c r="BS826" i="1"/>
  <c r="BT785" i="1"/>
  <c r="BS785" i="1"/>
  <c r="BT760" i="1"/>
  <c r="BS760" i="1"/>
  <c r="BT952" i="1"/>
  <c r="BS952" i="1"/>
  <c r="BT887" i="1"/>
  <c r="BS887" i="1"/>
  <c r="BT871" i="1"/>
  <c r="BS871" i="1"/>
  <c r="BT832" i="1"/>
  <c r="BS832" i="1"/>
  <c r="BT698" i="1"/>
  <c r="BS698" i="1"/>
  <c r="BT626" i="1"/>
  <c r="BS626" i="1"/>
  <c r="BT594" i="1"/>
  <c r="BS594" i="1"/>
  <c r="BT560" i="1"/>
  <c r="BS560" i="1"/>
  <c r="BT712" i="1"/>
  <c r="BS712" i="1"/>
  <c r="BT675" i="1"/>
  <c r="BS675" i="1"/>
  <c r="BT601" i="1"/>
  <c r="BS601" i="1"/>
  <c r="BT700" i="1"/>
  <c r="BS700" i="1"/>
  <c r="BT579" i="1"/>
  <c r="BS579" i="1"/>
  <c r="BT624" i="1"/>
  <c r="BS624" i="1"/>
  <c r="BT592" i="1"/>
  <c r="BS592" i="1"/>
  <c r="BT646" i="1"/>
  <c r="BS646" i="1"/>
  <c r="BT559" i="1"/>
  <c r="BS559" i="1"/>
  <c r="BT670" i="1"/>
  <c r="BS670" i="1"/>
  <c r="BT619" i="1"/>
  <c r="BS619" i="1"/>
  <c r="BT587" i="1"/>
  <c r="BS587" i="1"/>
  <c r="BT679" i="1"/>
  <c r="BS679" i="1"/>
  <c r="BT634" i="1"/>
  <c r="BS634" i="1"/>
  <c r="BT573" i="1"/>
  <c r="BS573" i="1"/>
  <c r="BT546" i="1"/>
  <c r="BS546" i="1"/>
  <c r="BT480" i="1"/>
  <c r="BS480" i="1"/>
  <c r="BT448" i="1"/>
  <c r="BS448" i="1"/>
  <c r="BT416" i="1"/>
  <c r="BS416" i="1"/>
  <c r="BT385" i="1"/>
  <c r="BS385" i="1"/>
  <c r="BT303" i="1"/>
  <c r="BS303" i="1"/>
  <c r="BT502" i="1"/>
  <c r="BS502" i="1"/>
  <c r="BT352" i="1"/>
  <c r="BS352" i="1"/>
  <c r="BT325" i="1"/>
  <c r="BS325" i="1"/>
  <c r="BT293" i="1"/>
  <c r="BS293" i="1"/>
  <c r="BT487" i="1"/>
  <c r="BS487" i="1"/>
  <c r="BT455" i="1"/>
  <c r="BS455" i="1"/>
  <c r="BT423" i="1"/>
  <c r="BS423" i="1"/>
  <c r="BT460" i="1"/>
  <c r="BS460" i="1"/>
  <c r="BT428" i="1"/>
  <c r="BS428" i="1"/>
  <c r="BT315" i="1"/>
  <c r="BS315" i="1"/>
  <c r="BT283" i="1"/>
  <c r="BS283" i="1"/>
  <c r="BT512" i="1"/>
  <c r="BS512" i="1"/>
  <c r="BT481" i="1"/>
  <c r="BS481" i="1"/>
  <c r="BT449" i="1"/>
  <c r="BS449" i="1"/>
  <c r="BT417" i="1"/>
  <c r="BS417" i="1"/>
  <c r="BT383" i="1"/>
  <c r="BS383" i="1"/>
  <c r="BT357" i="1"/>
  <c r="BS357" i="1"/>
  <c r="BT277" i="1"/>
  <c r="BS277" i="1"/>
  <c r="BT540" i="1"/>
  <c r="BS540" i="1"/>
  <c r="BT333" i="1"/>
  <c r="BS333" i="1"/>
  <c r="BT302" i="1"/>
  <c r="BS302" i="1"/>
  <c r="BT205" i="1"/>
  <c r="BS205" i="1"/>
  <c r="BT142" i="1"/>
  <c r="BS142" i="1"/>
  <c r="BT179" i="1"/>
  <c r="BS179" i="1"/>
  <c r="BT124" i="1"/>
  <c r="BS124" i="1"/>
  <c r="BT85" i="1"/>
  <c r="BS85" i="1"/>
  <c r="BT204" i="1"/>
  <c r="BS204" i="1"/>
  <c r="BT168" i="1"/>
  <c r="BS168" i="1"/>
  <c r="BT114" i="1"/>
  <c r="BS114" i="1"/>
  <c r="BT191" i="1"/>
  <c r="BS191" i="1"/>
  <c r="BT256" i="1"/>
  <c r="BS256" i="1"/>
  <c r="BT184" i="1"/>
  <c r="BS184" i="1"/>
  <c r="BT131" i="1"/>
  <c r="BS131" i="1"/>
  <c r="BT255" i="1"/>
  <c r="BS255" i="1"/>
  <c r="BT158" i="1"/>
  <c r="BS158" i="1"/>
  <c r="BT225" i="1"/>
  <c r="BS225" i="1"/>
  <c r="BT245" i="1"/>
  <c r="BS245" i="1"/>
  <c r="BT507" i="1"/>
  <c r="BS507" i="1"/>
  <c r="BT511" i="1"/>
  <c r="BS511" i="1"/>
  <c r="BT715" i="1"/>
  <c r="BS715" i="1"/>
  <c r="BT668" i="1"/>
  <c r="BS668" i="1"/>
  <c r="BT655" i="1"/>
  <c r="BS655" i="1"/>
  <c r="BT928" i="1"/>
  <c r="BS928" i="1"/>
  <c r="BT924" i="1"/>
  <c r="BS924" i="1"/>
  <c r="BT1100" i="1"/>
  <c r="BS1100" i="1"/>
  <c r="BT1055" i="1"/>
  <c r="BS1055" i="1"/>
  <c r="BT1108" i="1"/>
  <c r="BS1108" i="1"/>
  <c r="BT1080" i="1"/>
  <c r="BS1080" i="1"/>
  <c r="BT1231" i="1"/>
  <c r="BS1231" i="1"/>
  <c r="BT1306" i="1"/>
  <c r="BS1306" i="1"/>
  <c r="BT1289" i="1"/>
  <c r="BS1289" i="1"/>
  <c r="BT1378" i="1"/>
  <c r="BS1378" i="1"/>
  <c r="BT1394" i="1"/>
  <c r="BS1394" i="1"/>
  <c r="BT1410" i="1"/>
  <c r="BS1410" i="1"/>
  <c r="BT1426" i="1"/>
  <c r="BS1426" i="1"/>
  <c r="BT1443" i="1"/>
  <c r="BS1443" i="1"/>
  <c r="BT193" i="1"/>
  <c r="BS193" i="1"/>
  <c r="BT215" i="1"/>
  <c r="BS215" i="1"/>
  <c r="BT152" i="1"/>
  <c r="BS152" i="1"/>
  <c r="BT46" i="1"/>
  <c r="BS46" i="1"/>
  <c r="BT102" i="1"/>
  <c r="BS102" i="1"/>
  <c r="BT60" i="1"/>
  <c r="BS60" i="1"/>
  <c r="BT93" i="1"/>
  <c r="BS93" i="1"/>
  <c r="BT58" i="1"/>
  <c r="BS58" i="1"/>
  <c r="BT70" i="1"/>
  <c r="BS70" i="1"/>
  <c r="BT36" i="1"/>
  <c r="BS36" i="1"/>
  <c r="BT14" i="1"/>
  <c r="BS14" i="1"/>
  <c r="BT8" i="1"/>
  <c r="BS8" i="1"/>
  <c r="BT7" i="1"/>
  <c r="BS7" i="1"/>
  <c r="BT12" i="1"/>
  <c r="BS12" i="1"/>
  <c r="BT1562" i="1"/>
  <c r="BS1562" i="1"/>
  <c r="BT1459" i="1"/>
  <c r="BS1459" i="1"/>
  <c r="BT1399" i="1"/>
  <c r="BS1399" i="1"/>
  <c r="BT1265" i="1"/>
  <c r="BS1265" i="1"/>
  <c r="BT1264" i="1"/>
  <c r="BS1264" i="1"/>
  <c r="BT1270" i="1"/>
  <c r="BS1270" i="1"/>
  <c r="BT1234" i="1"/>
  <c r="BS1234" i="1"/>
  <c r="BT1263" i="1"/>
  <c r="BS1263" i="1"/>
  <c r="BT1185" i="1"/>
  <c r="BS1185" i="1"/>
  <c r="BT1153" i="1"/>
  <c r="BS1153" i="1"/>
  <c r="BT1135" i="1"/>
  <c r="BS1135" i="1"/>
  <c r="BT1199" i="1"/>
  <c r="BS1199" i="1"/>
  <c r="BT1169" i="1"/>
  <c r="BS1169" i="1"/>
  <c r="BT1139" i="1"/>
  <c r="BS1139" i="1"/>
  <c r="BT1158" i="1"/>
  <c r="BS1158" i="1"/>
  <c r="BT1202" i="1"/>
  <c r="BS1202" i="1"/>
  <c r="BT1168" i="1"/>
  <c r="BS1168" i="1"/>
  <c r="BT1130" i="1"/>
  <c r="BS1130" i="1"/>
  <c r="BT1186" i="1"/>
  <c r="BS1186" i="1"/>
  <c r="BT1157" i="1"/>
  <c r="BS1157" i="1"/>
  <c r="BT1124" i="1"/>
  <c r="BS1124" i="1"/>
  <c r="BT1171" i="1"/>
  <c r="BS1171" i="1"/>
  <c r="BT1134" i="1"/>
  <c r="BS1134" i="1"/>
  <c r="BT996" i="1"/>
  <c r="BS996" i="1"/>
  <c r="BT1008" i="1"/>
  <c r="BS1008" i="1"/>
  <c r="BT974" i="1"/>
  <c r="BS974" i="1"/>
  <c r="BT1090" i="1"/>
  <c r="BS1090" i="1"/>
  <c r="BT1044" i="1"/>
  <c r="BS1044" i="1"/>
  <c r="BT1077" i="1"/>
  <c r="BS1077" i="1"/>
  <c r="BT966" i="1"/>
  <c r="BS966" i="1"/>
  <c r="BT1073" i="1"/>
  <c r="BS1073" i="1"/>
  <c r="BT1019" i="1"/>
  <c r="BS1019" i="1"/>
  <c r="BT990" i="1"/>
  <c r="BS990" i="1"/>
  <c r="BT1059" i="1"/>
  <c r="BS1059" i="1"/>
  <c r="BT1022" i="1"/>
  <c r="BS1022" i="1"/>
  <c r="BS819" i="1"/>
  <c r="BT819" i="1"/>
  <c r="BT726" i="1"/>
  <c r="BS726" i="1"/>
  <c r="BT930" i="1"/>
  <c r="BS930" i="1"/>
  <c r="BT857" i="1"/>
  <c r="BS857" i="1"/>
  <c r="BT723" i="1"/>
  <c r="BS723" i="1"/>
  <c r="BT892" i="1"/>
  <c r="BS892" i="1"/>
  <c r="BT809" i="1"/>
  <c r="BS809" i="1"/>
  <c r="BT956" i="1"/>
  <c r="BS956" i="1"/>
  <c r="BT888" i="1"/>
  <c r="BS888" i="1"/>
  <c r="BT872" i="1"/>
  <c r="BS872" i="1"/>
  <c r="BT840" i="1"/>
  <c r="BS840" i="1"/>
  <c r="BT790" i="1"/>
  <c r="BS790" i="1"/>
  <c r="BT762" i="1"/>
  <c r="BS762" i="1"/>
  <c r="BT722" i="1"/>
  <c r="BS722" i="1"/>
  <c r="BT895" i="1"/>
  <c r="BS895" i="1"/>
  <c r="BT805" i="1"/>
  <c r="BS805" i="1"/>
  <c r="BT756" i="1"/>
  <c r="BS756" i="1"/>
  <c r="BT938" i="1"/>
  <c r="BS938" i="1"/>
  <c r="BT902" i="1"/>
  <c r="BS902" i="1"/>
  <c r="BT829" i="1"/>
  <c r="BS829" i="1"/>
  <c r="BT922" i="1"/>
  <c r="BS922" i="1"/>
  <c r="BT776" i="1"/>
  <c r="BS776" i="1"/>
  <c r="BT751" i="1"/>
  <c r="BS751" i="1"/>
  <c r="BT944" i="1"/>
  <c r="BS944" i="1"/>
  <c r="BT885" i="1"/>
  <c r="BS885" i="1"/>
  <c r="BT869" i="1"/>
  <c r="BS869" i="1"/>
  <c r="BT825" i="1"/>
  <c r="BS825" i="1"/>
  <c r="BT791" i="1"/>
  <c r="BS791" i="1"/>
  <c r="BT748" i="1"/>
  <c r="BS748" i="1"/>
  <c r="BT622" i="1"/>
  <c r="BS622" i="1"/>
  <c r="BT590" i="1"/>
  <c r="BS590" i="1"/>
  <c r="BT563" i="1"/>
  <c r="BS563" i="1"/>
  <c r="BT709" i="1"/>
  <c r="BS709" i="1"/>
  <c r="BT664" i="1"/>
  <c r="BS664" i="1"/>
  <c r="BT629" i="1"/>
  <c r="BS629" i="1"/>
  <c r="BT597" i="1"/>
  <c r="BS597" i="1"/>
  <c r="BT566" i="1"/>
  <c r="BS566" i="1"/>
  <c r="BT689" i="1"/>
  <c r="BS689" i="1"/>
  <c r="BT642" i="1"/>
  <c r="BS642" i="1"/>
  <c r="BT577" i="1"/>
  <c r="BS577" i="1"/>
  <c r="BT620" i="1"/>
  <c r="BS620" i="1"/>
  <c r="BT588" i="1"/>
  <c r="BS588" i="1"/>
  <c r="BT556" i="1"/>
  <c r="BS556" i="1"/>
  <c r="BT615" i="1"/>
  <c r="BS615" i="1"/>
  <c r="BT583" i="1"/>
  <c r="BS583" i="1"/>
  <c r="BT538" i="1"/>
  <c r="BS538" i="1"/>
  <c r="BS382" i="1"/>
  <c r="BT382" i="1"/>
  <c r="BT337" i="1"/>
  <c r="BS337" i="1"/>
  <c r="BT300" i="1"/>
  <c r="BS300" i="1"/>
  <c r="BT267" i="1"/>
  <c r="BS267" i="1"/>
  <c r="BT545" i="1"/>
  <c r="BS545" i="1"/>
  <c r="BT485" i="1"/>
  <c r="BS485" i="1"/>
  <c r="BT453" i="1"/>
  <c r="BS453" i="1"/>
  <c r="BT421" i="1"/>
  <c r="BS421" i="1"/>
  <c r="BT391" i="1"/>
  <c r="BS391" i="1"/>
  <c r="BT344" i="1"/>
  <c r="BS344" i="1"/>
  <c r="BT497" i="1"/>
  <c r="BS497" i="1"/>
  <c r="BT466" i="1"/>
  <c r="BS466" i="1"/>
  <c r="BT434" i="1"/>
  <c r="BS434" i="1"/>
  <c r="BT350" i="1"/>
  <c r="BS350" i="1"/>
  <c r="BT322" i="1"/>
  <c r="BS322" i="1"/>
  <c r="BT290" i="1"/>
  <c r="BS290" i="1"/>
  <c r="BT343" i="1"/>
  <c r="BS343" i="1"/>
  <c r="BT542" i="1"/>
  <c r="BS542" i="1"/>
  <c r="BT393" i="1"/>
  <c r="BS393" i="1"/>
  <c r="BT345" i="1"/>
  <c r="BS345" i="1"/>
  <c r="BT312" i="1"/>
  <c r="BS312" i="1"/>
  <c r="BT280" i="1"/>
  <c r="BS280" i="1"/>
  <c r="BT506" i="1"/>
  <c r="BS506" i="1"/>
  <c r="BT380" i="1"/>
  <c r="BS380" i="1"/>
  <c r="BT355" i="1"/>
  <c r="BS355" i="1"/>
  <c r="BT331" i="1"/>
  <c r="BS331" i="1"/>
  <c r="BT276" i="1"/>
  <c r="BS276" i="1"/>
  <c r="BT532" i="1"/>
  <c r="BS532" i="1"/>
  <c r="BT470" i="1"/>
  <c r="BS470" i="1"/>
  <c r="BT438" i="1"/>
  <c r="BS438" i="1"/>
  <c r="BT329" i="1"/>
  <c r="BS329" i="1"/>
  <c r="BT297" i="1"/>
  <c r="BS297" i="1"/>
  <c r="BT263" i="1"/>
  <c r="BS263" i="1"/>
  <c r="BT547" i="1"/>
  <c r="BS547" i="1"/>
  <c r="BT491" i="1"/>
  <c r="BS491" i="1"/>
  <c r="BT459" i="1"/>
  <c r="BS459" i="1"/>
  <c r="BT427" i="1"/>
  <c r="BS427" i="1"/>
  <c r="BT395" i="1"/>
  <c r="BS395" i="1"/>
  <c r="BT363" i="1"/>
  <c r="BS363" i="1"/>
  <c r="BT202" i="1"/>
  <c r="BS202" i="1"/>
  <c r="BT133" i="1"/>
  <c r="BS133" i="1"/>
  <c r="BT161" i="1"/>
  <c r="BS161" i="1"/>
  <c r="BT83" i="1"/>
  <c r="BS83" i="1"/>
  <c r="BT201" i="1"/>
  <c r="BS201" i="1"/>
  <c r="BT166" i="1"/>
  <c r="BS166" i="1"/>
  <c r="BT149" i="1"/>
  <c r="BS149" i="1"/>
  <c r="BT110" i="1"/>
  <c r="BS110" i="1"/>
  <c r="BT243" i="1"/>
  <c r="BS243" i="1"/>
  <c r="BT181" i="1"/>
  <c r="BS181" i="1"/>
  <c r="BT113" i="1"/>
  <c r="BS113" i="1"/>
  <c r="BT236" i="1"/>
  <c r="BS236" i="1"/>
  <c r="BT156" i="1"/>
  <c r="BS156" i="1"/>
  <c r="BT218" i="1"/>
  <c r="BS218" i="1"/>
  <c r="BT238" i="1"/>
  <c r="BS238" i="1"/>
  <c r="BT258" i="1"/>
  <c r="BS258" i="1"/>
  <c r="BT515" i="1"/>
  <c r="BS515" i="1"/>
  <c r="BT519" i="1"/>
  <c r="BS519" i="1"/>
  <c r="BT637" i="1"/>
  <c r="BS637" i="1"/>
  <c r="BT683" i="1"/>
  <c r="BS683" i="1"/>
  <c r="BT656" i="1"/>
  <c r="BS656" i="1"/>
  <c r="BT907" i="1"/>
  <c r="BS907" i="1"/>
  <c r="BT932" i="1"/>
  <c r="BS932" i="1"/>
  <c r="BT1071" i="1"/>
  <c r="BS1071" i="1"/>
  <c r="BS1057" i="1"/>
  <c r="BT1057" i="1"/>
  <c r="BT1043" i="1"/>
  <c r="BS1043" i="1"/>
  <c r="BT1095" i="1"/>
  <c r="BS1095" i="1"/>
  <c r="BT1280" i="1"/>
  <c r="BS1280" i="1"/>
  <c r="BT248" i="1"/>
  <c r="BS248" i="1"/>
  <c r="BS190" i="1"/>
  <c r="BT190" i="1"/>
  <c r="BT199" i="1"/>
  <c r="BS199" i="1"/>
  <c r="BT137" i="1"/>
  <c r="BS137" i="1"/>
  <c r="BT101" i="1"/>
  <c r="BS101" i="1"/>
  <c r="BT59" i="1"/>
  <c r="BS59" i="1"/>
  <c r="BT97" i="1"/>
  <c r="BS97" i="1"/>
  <c r="BT73" i="1"/>
  <c r="BS73" i="1"/>
  <c r="BT43" i="1"/>
  <c r="BS43" i="1"/>
  <c r="BT84" i="1"/>
  <c r="BS84" i="1"/>
  <c r="BT48" i="1"/>
  <c r="BS48" i="1"/>
  <c r="BT63" i="1"/>
  <c r="BS63" i="1"/>
  <c r="BT109" i="1"/>
  <c r="BS109" i="1"/>
  <c r="BT5" i="1"/>
  <c r="BS5" i="1"/>
  <c r="BT25" i="1"/>
  <c r="BS25" i="1"/>
  <c r="BT1554" i="1"/>
  <c r="BS1554" i="1"/>
  <c r="BT1475" i="1"/>
  <c r="BS1475" i="1"/>
  <c r="BT1323" i="1"/>
  <c r="BS1323" i="1"/>
  <c r="BT1329" i="1"/>
  <c r="BS1329" i="1"/>
  <c r="BT1395" i="1"/>
  <c r="BS1395" i="1"/>
  <c r="BT1359" i="1"/>
  <c r="BS1359" i="1"/>
  <c r="BT1262" i="1"/>
  <c r="BS1262" i="1"/>
  <c r="BT1230" i="1"/>
  <c r="BS1230" i="1"/>
  <c r="BT1267" i="1"/>
  <c r="BS1267" i="1"/>
  <c r="BT1311" i="1"/>
  <c r="BS1311" i="1"/>
  <c r="BT1297" i="1"/>
  <c r="BS1297" i="1"/>
  <c r="BT1240" i="1"/>
  <c r="BS1240" i="1"/>
  <c r="BT1259" i="1"/>
  <c r="BS1259" i="1"/>
  <c r="BT1241" i="1"/>
  <c r="BS1241" i="1"/>
  <c r="BT1150" i="1"/>
  <c r="BS1150" i="1"/>
  <c r="BT1227" i="1"/>
  <c r="BS1227" i="1"/>
  <c r="BT1159" i="1"/>
  <c r="BS1159" i="1"/>
  <c r="BT1220" i="1"/>
  <c r="BS1220" i="1"/>
  <c r="BT1132" i="1"/>
  <c r="BS1132" i="1"/>
  <c r="BT1165" i="1"/>
  <c r="BS1165" i="1"/>
  <c r="BT1182" i="1"/>
  <c r="BS1182" i="1"/>
  <c r="BT1164" i="1"/>
  <c r="BS1164" i="1"/>
  <c r="BT1127" i="1"/>
  <c r="BS1127" i="1"/>
  <c r="BT1181" i="1"/>
  <c r="BS1181" i="1"/>
  <c r="BT1154" i="1"/>
  <c r="BS1154" i="1"/>
  <c r="BT1201" i="1"/>
  <c r="BS1201" i="1"/>
  <c r="BT1167" i="1"/>
  <c r="BS1167" i="1"/>
  <c r="BT1131" i="1"/>
  <c r="BS1131" i="1"/>
  <c r="BT1021" i="1"/>
  <c r="BS1021" i="1"/>
  <c r="BT958" i="1"/>
  <c r="BS958" i="1"/>
  <c r="BT1034" i="1"/>
  <c r="BS1034" i="1"/>
  <c r="BT1041" i="1"/>
  <c r="BS1041" i="1"/>
  <c r="BT969" i="1"/>
  <c r="BS969" i="1"/>
  <c r="BT1078" i="1"/>
  <c r="BS1078" i="1"/>
  <c r="BT1040" i="1"/>
  <c r="BS1040" i="1"/>
  <c r="BT980" i="1"/>
  <c r="BS980" i="1"/>
  <c r="BT1119" i="1"/>
  <c r="BS1119" i="1"/>
  <c r="BT1070" i="1"/>
  <c r="BS1070" i="1"/>
  <c r="BT988" i="1"/>
  <c r="BS988" i="1"/>
  <c r="BT1060" i="1"/>
  <c r="BS1060" i="1"/>
  <c r="BT1016" i="1"/>
  <c r="BS1016" i="1"/>
  <c r="BT986" i="1"/>
  <c r="BS986" i="1"/>
  <c r="BT981" i="1"/>
  <c r="BS981" i="1"/>
  <c r="BT984" i="1"/>
  <c r="BS984" i="1"/>
  <c r="BT951" i="1"/>
  <c r="BS951" i="1"/>
  <c r="BT813" i="1"/>
  <c r="BS813" i="1"/>
  <c r="BT764" i="1"/>
  <c r="BS764" i="1"/>
  <c r="BT925" i="1"/>
  <c r="BS925" i="1"/>
  <c r="BT852" i="1"/>
  <c r="BS852" i="1"/>
  <c r="BT810" i="1"/>
  <c r="BS810" i="1"/>
  <c r="BT765" i="1"/>
  <c r="BS765" i="1"/>
  <c r="BT721" i="1"/>
  <c r="BS721" i="1"/>
  <c r="BT864" i="1"/>
  <c r="BS864" i="1"/>
  <c r="BT800" i="1"/>
  <c r="BS800" i="1"/>
  <c r="BT752" i="1"/>
  <c r="BS752" i="1"/>
  <c r="BT948" i="1"/>
  <c r="BS948" i="1"/>
  <c r="BT886" i="1"/>
  <c r="BS886" i="1"/>
  <c r="BT870" i="1"/>
  <c r="BS870" i="1"/>
  <c r="BT833" i="1"/>
  <c r="BS833" i="1"/>
  <c r="BT753" i="1"/>
  <c r="BS753" i="1"/>
  <c r="BT720" i="1"/>
  <c r="BS720" i="1"/>
  <c r="BT861" i="1"/>
  <c r="BS861" i="1"/>
  <c r="BT796" i="1"/>
  <c r="BS796" i="1"/>
  <c r="BT750" i="1"/>
  <c r="BS750" i="1"/>
  <c r="BT927" i="1"/>
  <c r="BS927" i="1"/>
  <c r="BT893" i="1"/>
  <c r="BS893" i="1"/>
  <c r="BT818" i="1"/>
  <c r="BS818" i="1"/>
  <c r="BT779" i="1"/>
  <c r="BS779" i="1"/>
  <c r="BT913" i="1"/>
  <c r="BS913" i="1"/>
  <c r="BT817" i="1"/>
  <c r="BS817" i="1"/>
  <c r="BT745" i="1"/>
  <c r="BS745" i="1"/>
  <c r="BT936" i="1"/>
  <c r="BS936" i="1"/>
  <c r="BT883" i="1"/>
  <c r="BS883" i="1"/>
  <c r="BT867" i="1"/>
  <c r="BS867" i="1"/>
  <c r="BT820" i="1"/>
  <c r="BS820" i="1"/>
  <c r="BT782" i="1"/>
  <c r="BS782" i="1"/>
  <c r="BT739" i="1"/>
  <c r="BS739" i="1"/>
  <c r="BT678" i="1"/>
  <c r="BS678" i="1"/>
  <c r="BT618" i="1"/>
  <c r="BS618" i="1"/>
  <c r="BT586" i="1"/>
  <c r="BS586" i="1"/>
  <c r="BT625" i="1"/>
  <c r="BS625" i="1"/>
  <c r="BT593" i="1"/>
  <c r="BS593" i="1"/>
  <c r="BT685" i="1"/>
  <c r="BS685" i="1"/>
  <c r="BT632" i="1"/>
  <c r="BS632" i="1"/>
  <c r="BT616" i="1"/>
  <c r="BS616" i="1"/>
  <c r="BT584" i="1"/>
  <c r="BS584" i="1"/>
  <c r="BT645" i="1"/>
  <c r="BS645" i="1"/>
  <c r="BT611" i="1"/>
  <c r="BS611" i="1"/>
  <c r="BT673" i="1"/>
  <c r="BS673" i="1"/>
  <c r="BT565" i="1"/>
  <c r="BS565" i="1"/>
  <c r="BT530" i="1"/>
  <c r="BS530" i="1"/>
  <c r="BT472" i="1"/>
  <c r="BS472" i="1"/>
  <c r="BT440" i="1"/>
  <c r="BS440" i="1"/>
  <c r="BT327" i="1"/>
  <c r="BS327" i="1"/>
  <c r="BT295" i="1"/>
  <c r="BS295" i="1"/>
  <c r="BT266" i="1"/>
  <c r="BS266" i="1"/>
  <c r="BT537" i="1"/>
  <c r="BS537" i="1"/>
  <c r="BT388" i="1"/>
  <c r="BS388" i="1"/>
  <c r="BT544" i="1"/>
  <c r="BS544" i="1"/>
  <c r="BT493" i="1"/>
  <c r="BS493" i="1"/>
  <c r="BT397" i="1"/>
  <c r="BS397" i="1"/>
  <c r="BT365" i="1"/>
  <c r="BS365" i="1"/>
  <c r="BT348" i="1"/>
  <c r="BS348" i="1"/>
  <c r="BT317" i="1"/>
  <c r="BS317" i="1"/>
  <c r="BT285" i="1"/>
  <c r="BS285" i="1"/>
  <c r="BS479" i="1"/>
  <c r="BT479" i="1"/>
  <c r="BT447" i="1"/>
  <c r="BS447" i="1"/>
  <c r="BT415" i="1"/>
  <c r="BS415" i="1"/>
  <c r="BT387" i="1"/>
  <c r="BS387" i="1"/>
  <c r="BT534" i="1"/>
  <c r="BS534" i="1"/>
  <c r="BT484" i="1"/>
  <c r="BS484" i="1"/>
  <c r="BT452" i="1"/>
  <c r="BS452" i="1"/>
  <c r="BT420" i="1"/>
  <c r="BS420" i="1"/>
  <c r="BT390" i="1"/>
  <c r="BS390" i="1"/>
  <c r="BT307" i="1"/>
  <c r="BS307" i="1"/>
  <c r="BT500" i="1"/>
  <c r="BS500" i="1"/>
  <c r="BT473" i="1"/>
  <c r="BS473" i="1"/>
  <c r="BT441" i="1"/>
  <c r="BS441" i="1"/>
  <c r="BT353" i="1"/>
  <c r="BS353" i="1"/>
  <c r="BT524" i="1"/>
  <c r="BS524" i="1"/>
  <c r="BT405" i="1"/>
  <c r="BS405" i="1"/>
  <c r="BT373" i="1"/>
  <c r="BS373" i="1"/>
  <c r="BT326" i="1"/>
  <c r="BS326" i="1"/>
  <c r="BT294" i="1"/>
  <c r="BS294" i="1"/>
  <c r="BT262" i="1"/>
  <c r="BS262" i="1"/>
  <c r="BT539" i="1"/>
  <c r="BS539" i="1"/>
  <c r="BT392" i="1"/>
  <c r="BS392" i="1"/>
  <c r="BT192" i="1"/>
  <c r="BS192" i="1"/>
  <c r="BT127" i="1"/>
  <c r="BS127" i="1"/>
  <c r="BT159" i="1"/>
  <c r="BS159" i="1"/>
  <c r="BT111" i="1"/>
  <c r="BS111" i="1"/>
  <c r="BT81" i="1"/>
  <c r="BS81" i="1"/>
  <c r="BT198" i="1"/>
  <c r="BS198" i="1"/>
  <c r="BT155" i="1"/>
  <c r="BS155" i="1"/>
  <c r="BT144" i="1"/>
  <c r="BS144" i="1"/>
  <c r="BT224" i="1"/>
  <c r="BS224" i="1"/>
  <c r="BT178" i="1"/>
  <c r="BS178" i="1"/>
  <c r="BS223" i="1"/>
  <c r="BT223" i="1"/>
  <c r="BT145" i="1"/>
  <c r="BS145" i="1"/>
  <c r="BT221" i="1"/>
  <c r="BS221" i="1"/>
  <c r="BT241" i="1"/>
  <c r="BS241" i="1"/>
  <c r="BT217" i="1"/>
  <c r="BS217" i="1"/>
  <c r="BT549" i="1"/>
  <c r="BS549" i="1"/>
  <c r="BT649" i="1"/>
  <c r="BS649" i="1"/>
  <c r="BT639" i="1"/>
  <c r="BS639" i="1"/>
  <c r="BT684" i="1"/>
  <c r="BS684" i="1"/>
  <c r="BT671" i="1"/>
  <c r="BS671" i="1"/>
  <c r="BS909" i="1"/>
  <c r="BT909" i="1"/>
  <c r="BT1061" i="1"/>
  <c r="BS1061" i="1"/>
  <c r="BT1072" i="1"/>
  <c r="BS1072" i="1"/>
  <c r="BT1065" i="1"/>
  <c r="BS1065" i="1"/>
  <c r="BT1045" i="1"/>
  <c r="BS1045" i="1"/>
  <c r="BT1096" i="1"/>
  <c r="BS1096" i="1"/>
  <c r="BT1346" i="1"/>
  <c r="BS1346" i="1"/>
  <c r="BT1305" i="1"/>
  <c r="BS1305" i="1"/>
  <c r="BT1507" i="1"/>
  <c r="BS1507" i="1"/>
  <c r="BT235" i="1"/>
  <c r="BS235" i="1"/>
  <c r="BT180" i="1"/>
  <c r="BS180" i="1"/>
  <c r="BT183" i="1"/>
  <c r="BS183" i="1"/>
  <c r="BT128" i="1"/>
  <c r="BS128" i="1"/>
  <c r="BT69" i="1"/>
  <c r="BS69" i="1"/>
  <c r="BT52" i="1"/>
  <c r="BS52" i="1"/>
  <c r="BT86" i="1"/>
  <c r="BS86" i="1"/>
  <c r="BT50" i="1"/>
  <c r="BS50" i="1"/>
  <c r="BT38" i="1"/>
  <c r="BS38" i="1"/>
  <c r="BT96" i="1"/>
  <c r="BS96" i="1"/>
  <c r="BT62" i="1"/>
  <c r="BS62" i="1"/>
  <c r="BT26" i="1"/>
  <c r="BS26" i="1"/>
  <c r="BT20" i="1"/>
  <c r="BS20" i="1"/>
  <c r="BT32" i="1"/>
  <c r="BS32" i="1"/>
  <c r="BT11" i="1"/>
  <c r="BS11" i="1"/>
  <c r="BT1363" i="1"/>
  <c r="BS1363" i="1"/>
  <c r="BT1321" i="1"/>
  <c r="BS1321" i="1"/>
  <c r="BT1383" i="1"/>
  <c r="BS1383" i="1"/>
  <c r="BT1391" i="1"/>
  <c r="BS1391" i="1"/>
  <c r="BT1351" i="1"/>
  <c r="BS1351" i="1"/>
  <c r="BT1375" i="1"/>
  <c r="BS1375" i="1"/>
  <c r="BT1327" i="1"/>
  <c r="BS1327" i="1"/>
  <c r="BT1330" i="1"/>
  <c r="BS1330" i="1"/>
  <c r="BT1258" i="1"/>
  <c r="BS1258" i="1"/>
  <c r="BT1256" i="1"/>
  <c r="BS1256" i="1"/>
  <c r="BT1291" i="1"/>
  <c r="BS1291" i="1"/>
  <c r="BT1235" i="1"/>
  <c r="BS1235" i="1"/>
  <c r="BS1254" i="1"/>
  <c r="BT1254" i="1"/>
  <c r="BT1238" i="1"/>
  <c r="BS1238" i="1"/>
  <c r="BT1215" i="1"/>
  <c r="BS1215" i="1"/>
  <c r="BT1184" i="1"/>
  <c r="BS1184" i="1"/>
  <c r="BT1156" i="1"/>
  <c r="BS1156" i="1"/>
  <c r="BT1211" i="1"/>
  <c r="BS1211" i="1"/>
  <c r="BT1129" i="1"/>
  <c r="BS1129" i="1"/>
  <c r="BT1177" i="1"/>
  <c r="BS1177" i="1"/>
  <c r="BT1192" i="1"/>
  <c r="BS1192" i="1"/>
  <c r="BT1196" i="1"/>
  <c r="BS1196" i="1"/>
  <c r="BT1163" i="1"/>
  <c r="BS1163" i="1"/>
  <c r="BT1050" i="1"/>
  <c r="BS1050" i="1"/>
  <c r="BT1018" i="1"/>
  <c r="BS1018" i="1"/>
  <c r="BT987" i="1"/>
  <c r="BS987" i="1"/>
  <c r="BT998" i="1"/>
  <c r="BS998" i="1"/>
  <c r="BT1037" i="1"/>
  <c r="BS1037" i="1"/>
  <c r="BT1001" i="1"/>
  <c r="BS1001" i="1"/>
  <c r="BT1074" i="1"/>
  <c r="BS1074" i="1"/>
  <c r="BT1007" i="1"/>
  <c r="BS1007" i="1"/>
  <c r="BT1113" i="1"/>
  <c r="BS1113" i="1"/>
  <c r="BT1013" i="1"/>
  <c r="BS1013" i="1"/>
  <c r="BT1015" i="1"/>
  <c r="BS1015" i="1"/>
  <c r="BT943" i="1"/>
  <c r="BS943" i="1"/>
  <c r="BT804" i="1"/>
  <c r="BS804" i="1"/>
  <c r="BT755" i="1"/>
  <c r="BS755" i="1"/>
  <c r="BT916" i="1"/>
  <c r="BS916" i="1"/>
  <c r="BT849" i="1"/>
  <c r="BS849" i="1"/>
  <c r="BT719" i="1"/>
  <c r="BS719" i="1"/>
  <c r="BT957" i="1"/>
  <c r="BS957" i="1"/>
  <c r="BT843" i="1"/>
  <c r="BS843" i="1"/>
  <c r="BT940" i="1"/>
  <c r="BS940" i="1"/>
  <c r="BT884" i="1"/>
  <c r="BS884" i="1"/>
  <c r="BT868" i="1"/>
  <c r="BS868" i="1"/>
  <c r="BT824" i="1"/>
  <c r="BS824" i="1"/>
  <c r="BT783" i="1"/>
  <c r="BS783" i="1"/>
  <c r="BT747" i="1"/>
  <c r="BS747" i="1"/>
  <c r="BT718" i="1"/>
  <c r="BS718" i="1"/>
  <c r="BT839" i="1"/>
  <c r="BS839" i="1"/>
  <c r="BT741" i="1"/>
  <c r="BS741" i="1"/>
  <c r="BT863" i="1"/>
  <c r="BS863" i="1"/>
  <c r="BT744" i="1"/>
  <c r="BS744" i="1"/>
  <c r="BS900" i="1"/>
  <c r="BT900" i="1"/>
  <c r="BT808" i="1"/>
  <c r="BS808" i="1"/>
  <c r="BT773" i="1"/>
  <c r="BS773" i="1"/>
  <c r="BT931" i="1"/>
  <c r="BS931" i="1"/>
  <c r="BT881" i="1"/>
  <c r="BS881" i="1"/>
  <c r="BT858" i="1"/>
  <c r="BS858" i="1"/>
  <c r="BT614" i="1"/>
  <c r="BS614" i="1"/>
  <c r="BT582" i="1"/>
  <c r="BS582" i="1"/>
  <c r="BT697" i="1"/>
  <c r="BS697" i="1"/>
  <c r="BT657" i="1"/>
  <c r="BS657" i="1"/>
  <c r="BT621" i="1"/>
  <c r="BS621" i="1"/>
  <c r="BT589" i="1"/>
  <c r="BS589" i="1"/>
  <c r="BT558" i="1"/>
  <c r="BS558" i="1"/>
  <c r="BT569" i="1"/>
  <c r="BS569" i="1"/>
  <c r="BT648" i="1"/>
  <c r="BS648" i="1"/>
  <c r="BT612" i="1"/>
  <c r="BS612" i="1"/>
  <c r="BT581" i="1"/>
  <c r="BS581" i="1"/>
  <c r="BT702" i="1"/>
  <c r="BS702" i="1"/>
  <c r="BT644" i="1"/>
  <c r="BS644" i="1"/>
  <c r="BT607" i="1"/>
  <c r="BS607" i="1"/>
  <c r="BT578" i="1"/>
  <c r="BS578" i="1"/>
  <c r="BT669" i="1"/>
  <c r="BS669" i="1"/>
  <c r="BT522" i="1"/>
  <c r="BS522" i="1"/>
  <c r="BT324" i="1"/>
  <c r="BS324" i="1"/>
  <c r="BT292" i="1"/>
  <c r="BS292" i="1"/>
  <c r="BT260" i="1"/>
  <c r="BS260" i="1"/>
  <c r="BT529" i="1"/>
  <c r="BS529" i="1"/>
  <c r="BT477" i="1"/>
  <c r="BS477" i="1"/>
  <c r="BT445" i="1"/>
  <c r="BS445" i="1"/>
  <c r="BT413" i="1"/>
  <c r="BS413" i="1"/>
  <c r="BT339" i="1"/>
  <c r="BS339" i="1"/>
  <c r="BT269" i="1"/>
  <c r="BS269" i="1"/>
  <c r="BT536" i="1"/>
  <c r="BS536" i="1"/>
  <c r="BT490" i="1"/>
  <c r="BS490" i="1"/>
  <c r="BT458" i="1"/>
  <c r="BS458" i="1"/>
  <c r="BT426" i="1"/>
  <c r="BS426" i="1"/>
  <c r="BT394" i="1"/>
  <c r="BS394" i="1"/>
  <c r="BT362" i="1"/>
  <c r="BS362" i="1"/>
  <c r="BT346" i="1"/>
  <c r="BS346" i="1"/>
  <c r="BT314" i="1"/>
  <c r="BS314" i="1"/>
  <c r="BT282" i="1"/>
  <c r="BS282" i="1"/>
  <c r="BT384" i="1"/>
  <c r="BS384" i="1"/>
  <c r="BT332" i="1"/>
  <c r="BS332" i="1"/>
  <c r="BT273" i="1"/>
  <c r="BS273" i="1"/>
  <c r="BT526" i="1"/>
  <c r="BS526" i="1"/>
  <c r="BT334" i="1"/>
  <c r="BS334" i="1"/>
  <c r="BT304" i="1"/>
  <c r="BS304" i="1"/>
  <c r="BS496" i="1"/>
  <c r="BT496" i="1"/>
  <c r="BT351" i="1"/>
  <c r="BS351" i="1"/>
  <c r="BT517" i="1"/>
  <c r="BS517" i="1"/>
  <c r="BT462" i="1"/>
  <c r="BS462" i="1"/>
  <c r="BT430" i="1"/>
  <c r="BS430" i="1"/>
  <c r="BT402" i="1"/>
  <c r="BS402" i="1"/>
  <c r="BT370" i="1"/>
  <c r="BS370" i="1"/>
  <c r="BT321" i="1"/>
  <c r="BS321" i="1"/>
  <c r="BT289" i="1"/>
  <c r="BS289" i="1"/>
  <c r="BT531" i="1"/>
  <c r="BS531" i="1"/>
  <c r="BT483" i="1"/>
  <c r="BS483" i="1"/>
  <c r="BT451" i="1"/>
  <c r="BS451" i="1"/>
  <c r="BT419" i="1"/>
  <c r="BS419" i="1"/>
  <c r="BT340" i="1"/>
  <c r="BS340" i="1"/>
  <c r="BT189" i="1"/>
  <c r="BS189" i="1"/>
  <c r="BT125" i="1"/>
  <c r="BS125" i="1"/>
  <c r="BT252" i="1"/>
  <c r="BS252" i="1"/>
  <c r="BT153" i="1"/>
  <c r="BS153" i="1"/>
  <c r="BT79" i="1"/>
  <c r="BS79" i="1"/>
  <c r="BT188" i="1"/>
  <c r="BS188" i="1"/>
  <c r="BT146" i="1"/>
  <c r="BS146" i="1"/>
  <c r="BT135" i="1"/>
  <c r="BS135" i="1"/>
  <c r="BT213" i="1"/>
  <c r="BS213" i="1"/>
  <c r="BT165" i="1"/>
  <c r="BS165" i="1"/>
  <c r="BT100" i="1"/>
  <c r="BS100" i="1"/>
  <c r="BT203" i="1"/>
  <c r="BS203" i="1"/>
  <c r="BT136" i="1"/>
  <c r="BS136" i="1"/>
  <c r="BT234" i="1"/>
  <c r="BS234" i="1"/>
  <c r="BS254" i="1"/>
  <c r="BT254" i="1"/>
  <c r="BT230" i="1"/>
  <c r="BS230" i="1"/>
  <c r="BT550" i="1"/>
  <c r="BS550" i="1"/>
  <c r="BT650" i="1"/>
  <c r="BS650" i="1"/>
  <c r="BT641" i="1"/>
  <c r="BS641" i="1"/>
  <c r="BT695" i="1"/>
  <c r="BS695" i="1"/>
  <c r="BT672" i="1"/>
  <c r="BS672" i="1"/>
  <c r="BT911" i="1"/>
  <c r="BS911" i="1"/>
  <c r="BT1067" i="1"/>
  <c r="BS1067" i="1"/>
  <c r="BT1087" i="1"/>
  <c r="BS1087" i="1"/>
  <c r="BT1075" i="1"/>
  <c r="BS1075" i="1"/>
  <c r="BT1046" i="1"/>
  <c r="BS1046" i="1"/>
  <c r="BT1222" i="1"/>
  <c r="BS1222" i="1"/>
  <c r="BT1296" i="1"/>
  <c r="BS1296" i="1"/>
  <c r="BT1272" i="1"/>
  <c r="BS1272" i="1"/>
  <c r="BT1354" i="1"/>
  <c r="BS1354" i="1"/>
  <c r="BT1450" i="1"/>
  <c r="BS1450" i="1"/>
  <c r="BT1514" i="1"/>
  <c r="BS1514" i="1"/>
  <c r="BT216" i="1"/>
  <c r="BS216" i="1"/>
  <c r="BT177" i="1"/>
  <c r="BS177" i="1"/>
  <c r="BT98" i="1"/>
  <c r="BS98" i="1"/>
  <c r="BT169" i="1"/>
  <c r="BS169" i="1"/>
  <c r="BS126" i="1"/>
  <c r="BT126" i="1"/>
  <c r="BT106" i="1"/>
  <c r="BS106" i="1"/>
  <c r="BT35" i="1"/>
  <c r="BS35" i="1"/>
  <c r="BT78" i="1"/>
  <c r="BS78" i="1"/>
  <c r="BT77" i="1"/>
  <c r="BS77" i="1"/>
  <c r="BT51" i="1"/>
  <c r="BS51" i="1"/>
  <c r="BT75" i="1"/>
  <c r="BS75" i="1"/>
  <c r="BT65" i="1"/>
  <c r="BS65" i="1"/>
  <c r="BT72" i="1"/>
  <c r="BS72" i="1"/>
  <c r="BT55" i="1"/>
  <c r="BS55" i="1"/>
  <c r="BT91" i="1"/>
  <c r="BS91" i="1"/>
  <c r="BT27" i="1"/>
  <c r="BS27" i="1"/>
  <c r="BT3" i="1"/>
  <c r="BS3" i="1"/>
  <c r="BT122" i="1"/>
  <c r="BS122" i="1"/>
  <c r="BT37" i="1"/>
  <c r="BS37" i="1"/>
  <c r="BT6" i="1"/>
  <c r="BS6" i="1"/>
  <c r="BT1538" i="1"/>
  <c r="BS1538" i="1"/>
  <c r="BT1467" i="1"/>
  <c r="BS1467" i="1"/>
  <c r="BT1491" i="1"/>
  <c r="BS1491" i="1"/>
  <c r="BT1506" i="1"/>
  <c r="BS1506" i="1"/>
  <c r="BT1355" i="1"/>
  <c r="BS1355" i="1"/>
  <c r="BT1335" i="1"/>
  <c r="BS1335" i="1"/>
  <c r="BT1387" i="1"/>
  <c r="BS1387" i="1"/>
  <c r="BT1294" i="1"/>
  <c r="BS1294" i="1"/>
  <c r="BT1239" i="1"/>
  <c r="BS1239" i="1"/>
  <c r="BT1338" i="1"/>
  <c r="BS1338" i="1"/>
  <c r="BT1251" i="1"/>
  <c r="BS1251" i="1"/>
  <c r="BT1278" i="1"/>
  <c r="BS1278" i="1"/>
  <c r="BT1266" i="1"/>
  <c r="BS1266" i="1"/>
  <c r="BT1232" i="1"/>
  <c r="BS1232" i="1"/>
  <c r="BT1302" i="1"/>
  <c r="BS1302" i="1"/>
  <c r="BT1233" i="1"/>
  <c r="BS1233" i="1"/>
  <c r="BT1214" i="1"/>
  <c r="BS1214" i="1"/>
  <c r="BT1179" i="1"/>
  <c r="BS1179" i="1"/>
  <c r="BT1122" i="1"/>
  <c r="BS1122" i="1"/>
  <c r="BT1194" i="1"/>
  <c r="BS1194" i="1"/>
  <c r="BT1162" i="1"/>
  <c r="BS1162" i="1"/>
  <c r="BT1188" i="1"/>
  <c r="BS1188" i="1"/>
  <c r="BS1126" i="1"/>
  <c r="BT1126" i="1"/>
  <c r="BT1145" i="1"/>
  <c r="BS1145" i="1"/>
  <c r="BT1187" i="1"/>
  <c r="BS1187" i="1"/>
  <c r="BT1118" i="1"/>
  <c r="BS1118" i="1"/>
  <c r="BT1223" i="1"/>
  <c r="BS1223" i="1"/>
  <c r="BT1191" i="1"/>
  <c r="BS1191" i="1"/>
  <c r="BS1160" i="1"/>
  <c r="BT1160" i="1"/>
  <c r="BT1027" i="1"/>
  <c r="BS1027" i="1"/>
  <c r="BS964" i="1"/>
  <c r="BT964" i="1"/>
  <c r="BT1030" i="1"/>
  <c r="BS1030" i="1"/>
  <c r="BT1066" i="1"/>
  <c r="BS1066" i="1"/>
  <c r="BT1004" i="1"/>
  <c r="BS1004" i="1"/>
  <c r="BT972" i="1"/>
  <c r="BS972" i="1"/>
  <c r="BT1102" i="1"/>
  <c r="BS1102" i="1"/>
  <c r="BT1047" i="1"/>
  <c r="BS1047" i="1"/>
  <c r="BT1010" i="1"/>
  <c r="BS1010" i="1"/>
  <c r="BT983" i="1"/>
  <c r="BS983" i="1"/>
  <c r="BT1109" i="1"/>
  <c r="BS1109" i="1"/>
  <c r="BT978" i="1"/>
  <c r="BS978" i="1"/>
  <c r="BT1115" i="1"/>
  <c r="BS1115" i="1"/>
  <c r="BT1039" i="1"/>
  <c r="BS1039" i="1"/>
  <c r="BT1009" i="1"/>
  <c r="BS1009" i="1"/>
  <c r="BS973" i="1"/>
  <c r="BT973" i="1"/>
  <c r="BT1042" i="1"/>
  <c r="BS1042" i="1"/>
  <c r="BT1012" i="1"/>
  <c r="BS1012" i="1"/>
  <c r="BT976" i="1"/>
  <c r="BS976" i="1"/>
  <c r="BT935" i="1"/>
  <c r="BS935" i="1"/>
  <c r="BT749" i="1"/>
  <c r="BS749" i="1"/>
  <c r="BT905" i="1"/>
  <c r="BS905" i="1"/>
  <c r="BT844" i="1"/>
  <c r="BS844" i="1"/>
  <c r="BT803" i="1"/>
  <c r="BS803" i="1"/>
  <c r="BT758" i="1"/>
  <c r="BS758" i="1"/>
  <c r="BS717" i="1"/>
  <c r="BT717" i="1"/>
  <c r="BT949" i="1"/>
  <c r="BS949" i="1"/>
  <c r="BT834" i="1"/>
  <c r="BS834" i="1"/>
  <c r="BT793" i="1"/>
  <c r="BS793" i="1"/>
  <c r="BT746" i="1"/>
  <c r="BS746" i="1"/>
  <c r="BT918" i="1"/>
  <c r="BS918" i="1"/>
  <c r="BT882" i="1"/>
  <c r="BS882" i="1"/>
  <c r="BT866" i="1"/>
  <c r="BS866" i="1"/>
  <c r="BT774" i="1"/>
  <c r="BS774" i="1"/>
  <c r="BT955" i="1"/>
  <c r="BS955" i="1"/>
  <c r="BT830" i="1"/>
  <c r="BS830" i="1"/>
  <c r="BT789" i="1"/>
  <c r="BS789" i="1"/>
  <c r="BT856" i="1"/>
  <c r="BS856" i="1"/>
  <c r="BT811" i="1"/>
  <c r="BS811" i="1"/>
  <c r="BT735" i="1"/>
  <c r="BS735" i="1"/>
  <c r="BT891" i="1"/>
  <c r="BS891" i="1"/>
  <c r="BT771" i="1"/>
  <c r="BS771" i="1"/>
  <c r="BT738" i="1"/>
  <c r="BS738" i="1"/>
  <c r="BT926" i="1"/>
  <c r="BS926" i="1"/>
  <c r="BT879" i="1"/>
  <c r="BS879" i="1"/>
  <c r="BT855" i="1"/>
  <c r="BS855" i="1"/>
  <c r="BT814" i="1"/>
  <c r="BS814" i="1"/>
  <c r="BT775" i="1"/>
  <c r="BS775" i="1"/>
  <c r="BT732" i="1"/>
  <c r="BS732" i="1"/>
  <c r="BT658" i="1"/>
  <c r="BS658" i="1"/>
  <c r="BT610" i="1"/>
  <c r="BS610" i="1"/>
  <c r="BT576" i="1"/>
  <c r="BS576" i="1"/>
  <c r="BT554" i="1"/>
  <c r="BS554" i="1"/>
  <c r="BT694" i="1"/>
  <c r="BS694" i="1"/>
  <c r="BT617" i="1"/>
  <c r="BS617" i="1"/>
  <c r="BT585" i="1"/>
  <c r="BS585" i="1"/>
  <c r="BT608" i="1"/>
  <c r="BS608" i="1"/>
  <c r="BT674" i="1"/>
  <c r="BS674" i="1"/>
  <c r="BS638" i="1"/>
  <c r="BT638" i="1"/>
  <c r="BT575" i="1"/>
  <c r="BS575" i="1"/>
  <c r="BT692" i="1"/>
  <c r="BS692" i="1"/>
  <c r="BT603" i="1"/>
  <c r="BS603" i="1"/>
  <c r="BT557" i="1"/>
  <c r="BS557" i="1"/>
  <c r="BT504" i="1"/>
  <c r="BS504" i="1"/>
  <c r="BT464" i="1"/>
  <c r="BS464" i="1"/>
  <c r="BT432" i="1"/>
  <c r="BS432" i="1"/>
  <c r="BT401" i="1"/>
  <c r="BS401" i="1"/>
  <c r="BT369" i="1"/>
  <c r="BS369" i="1"/>
  <c r="BT319" i="1"/>
  <c r="BS319" i="1"/>
  <c r="BT287" i="1"/>
  <c r="BS287" i="1"/>
  <c r="BT521" i="1"/>
  <c r="BS521" i="1"/>
  <c r="BT268" i="1"/>
  <c r="BS268" i="1"/>
  <c r="BT528" i="1"/>
  <c r="BS528" i="1"/>
  <c r="BT360" i="1"/>
  <c r="BS360" i="1"/>
  <c r="BT309" i="1"/>
  <c r="BS309" i="1"/>
  <c r="BT471" i="1"/>
  <c r="BS471" i="1"/>
  <c r="BT439" i="1"/>
  <c r="BS439" i="1"/>
  <c r="BT272" i="1"/>
  <c r="BS272" i="1"/>
  <c r="BT518" i="1"/>
  <c r="BS518" i="1"/>
  <c r="BT476" i="1"/>
  <c r="BS476" i="1"/>
  <c r="BT444" i="1"/>
  <c r="BS444" i="1"/>
  <c r="BT412" i="1"/>
  <c r="BS412" i="1"/>
  <c r="BT299" i="1"/>
  <c r="BS299" i="1"/>
  <c r="BT275" i="1"/>
  <c r="BS275" i="1"/>
  <c r="BT555" i="1"/>
  <c r="BS555" i="1"/>
  <c r="BT495" i="1"/>
  <c r="BS495" i="1"/>
  <c r="BT465" i="1"/>
  <c r="BS465" i="1"/>
  <c r="BT433" i="1"/>
  <c r="BS433" i="1"/>
  <c r="BT399" i="1"/>
  <c r="BS399" i="1"/>
  <c r="BT367" i="1"/>
  <c r="BS367" i="1"/>
  <c r="BT349" i="1"/>
  <c r="BS349" i="1"/>
  <c r="BT318" i="1"/>
  <c r="BS318" i="1"/>
  <c r="BT286" i="1"/>
  <c r="BS286" i="1"/>
  <c r="BT523" i="1"/>
  <c r="BS523" i="1"/>
  <c r="BT259" i="1"/>
  <c r="BS259" i="1"/>
  <c r="BT186" i="1"/>
  <c r="BS186" i="1"/>
  <c r="BT121" i="1"/>
  <c r="BS121" i="1"/>
  <c r="BT239" i="1"/>
  <c r="BS239" i="1"/>
  <c r="BT148" i="1"/>
  <c r="BS148" i="1"/>
  <c r="BT251" i="1"/>
  <c r="BS251" i="1"/>
  <c r="BT185" i="1"/>
  <c r="BS185" i="1"/>
  <c r="BT139" i="1"/>
  <c r="BS139" i="1"/>
  <c r="BT130" i="1"/>
  <c r="BS130" i="1"/>
  <c r="BT210" i="1"/>
  <c r="BS210" i="1"/>
  <c r="BT163" i="1"/>
  <c r="BS163" i="1"/>
  <c r="BT187" i="1"/>
  <c r="BS187" i="1"/>
  <c r="BT119" i="1"/>
  <c r="BS119" i="1"/>
  <c r="BT237" i="1"/>
  <c r="BS237" i="1"/>
  <c r="BT257" i="1"/>
  <c r="BS257" i="1"/>
  <c r="BT233" i="1"/>
  <c r="BS233" i="1"/>
  <c r="BT551" i="1"/>
  <c r="BS551" i="1"/>
  <c r="BT665" i="1"/>
  <c r="BS665" i="1"/>
  <c r="BT643" i="1"/>
  <c r="BS643" i="1"/>
  <c r="BT699" i="1"/>
  <c r="BS699" i="1"/>
  <c r="BT687" i="1"/>
  <c r="BS687" i="1"/>
  <c r="BT921" i="1"/>
  <c r="BS921" i="1"/>
  <c r="BT1068" i="1"/>
  <c r="BS1068" i="1"/>
  <c r="BT1088" i="1"/>
  <c r="BS1088" i="1"/>
  <c r="BT1076" i="1"/>
  <c r="BS1076" i="1"/>
  <c r="BT1051" i="1"/>
  <c r="BS1051" i="1"/>
  <c r="BT1225" i="1"/>
  <c r="BS1225" i="1"/>
  <c r="BT1273" i="1"/>
  <c r="BS1273" i="1"/>
  <c r="BT1362" i="1"/>
  <c r="BS1362" i="1"/>
  <c r="BT1370" i="1"/>
  <c r="BS1370" i="1"/>
  <c r="BT1386" i="1"/>
  <c r="BS1386" i="1"/>
  <c r="BT1402" i="1"/>
  <c r="BS1402" i="1"/>
  <c r="BT1418" i="1"/>
  <c r="BS1418" i="1"/>
  <c r="BT1451" i="1"/>
  <c r="BS1451" i="1"/>
  <c r="BT212" i="1"/>
  <c r="BS212" i="1"/>
  <c r="BT154" i="1"/>
  <c r="BS154" i="1"/>
  <c r="BT167" i="1"/>
  <c r="BS167" i="1"/>
  <c r="BT61" i="1"/>
  <c r="BS61" i="1"/>
  <c r="BT30" i="1"/>
  <c r="BS30" i="1"/>
  <c r="BT45" i="1"/>
  <c r="BS45" i="1"/>
  <c r="BT76" i="1"/>
  <c r="BS76" i="1"/>
  <c r="BT74" i="1"/>
  <c r="BS74" i="1"/>
  <c r="BT44" i="1"/>
  <c r="BS44" i="1"/>
  <c r="BT103" i="1"/>
  <c r="BS103" i="1"/>
  <c r="BT88" i="1"/>
  <c r="BS88" i="1"/>
  <c r="BT54" i="1"/>
  <c r="BS54" i="1"/>
  <c r="BT24" i="1"/>
  <c r="BS24" i="1"/>
  <c r="BT23" i="1"/>
  <c r="BS23" i="1"/>
  <c r="BT29" i="1"/>
  <c r="BS29" i="1"/>
  <c r="BT31" i="1"/>
  <c r="BS31" i="1"/>
  <c r="BT1498" i="1"/>
  <c r="BS1498" i="1"/>
  <c r="BT1458" i="1"/>
  <c r="BS1458" i="1"/>
  <c r="BT1482" i="1"/>
  <c r="BS1482" i="1"/>
  <c r="BT1435" i="1"/>
  <c r="BS1435" i="1"/>
  <c r="BT1347" i="1"/>
  <c r="BS1347" i="1"/>
  <c r="BT1442" i="1"/>
  <c r="BS1442" i="1"/>
  <c r="BT1315" i="1"/>
  <c r="BS1315" i="1"/>
  <c r="BT1313" i="1"/>
  <c r="BS1313" i="1"/>
  <c r="BT1246" i="1"/>
  <c r="BS1246" i="1"/>
  <c r="BT1271" i="1"/>
  <c r="BS1271" i="1"/>
  <c r="BT1295" i="1"/>
  <c r="BS1295" i="1"/>
  <c r="BT1208" i="1"/>
  <c r="BS1208" i="1"/>
  <c r="BT1114" i="1"/>
  <c r="BS1114" i="1"/>
  <c r="BT1189" i="1"/>
  <c r="BS1189" i="1"/>
  <c r="BT1183" i="1"/>
  <c r="BS1183" i="1"/>
  <c r="BT1155" i="1"/>
  <c r="BS1155" i="1"/>
  <c r="BT1123" i="1"/>
  <c r="BS1123" i="1"/>
  <c r="BT1210" i="1"/>
  <c r="BS1210" i="1"/>
  <c r="BT1142" i="1"/>
  <c r="BS1142" i="1"/>
  <c r="BT1151" i="1"/>
  <c r="BS1151" i="1"/>
  <c r="BT1110" i="1"/>
  <c r="BS1110" i="1"/>
  <c r="BT1217" i="1"/>
  <c r="BS1217" i="1"/>
  <c r="BT1141" i="1"/>
  <c r="BS1141" i="1"/>
  <c r="BT1120" i="1"/>
  <c r="BS1120" i="1"/>
  <c r="BT1121" i="1"/>
  <c r="BS1121" i="1"/>
  <c r="BT979" i="1"/>
  <c r="BS979" i="1"/>
  <c r="BT1117" i="1"/>
  <c r="BS1117" i="1"/>
  <c r="BT1024" i="1"/>
  <c r="BS1024" i="1"/>
  <c r="BT989" i="1"/>
  <c r="BS989" i="1"/>
  <c r="BT991" i="1"/>
  <c r="BS991" i="1"/>
  <c r="BT1098" i="1"/>
  <c r="BS1098" i="1"/>
  <c r="BT1036" i="1"/>
  <c r="BS1036" i="1"/>
  <c r="BT1105" i="1"/>
  <c r="BS1105" i="1"/>
  <c r="BT1003" i="1"/>
  <c r="BS1003" i="1"/>
  <c r="BT1101" i="1"/>
  <c r="BS1101" i="1"/>
  <c r="BT1006" i="1"/>
  <c r="BS1006" i="1"/>
  <c r="BT1038" i="1"/>
  <c r="BS1038" i="1"/>
  <c r="BT896" i="1"/>
  <c r="BS896" i="1"/>
  <c r="BT797" i="1"/>
  <c r="BS797" i="1"/>
  <c r="BT903" i="1"/>
  <c r="BS903" i="1"/>
  <c r="BT837" i="1"/>
  <c r="BS837" i="1"/>
  <c r="BT794" i="1"/>
  <c r="BS794" i="1"/>
  <c r="BT743" i="1"/>
  <c r="BS743" i="1"/>
  <c r="BT941" i="1"/>
  <c r="BS941" i="1"/>
  <c r="BT827" i="1"/>
  <c r="BS827" i="1"/>
  <c r="BT784" i="1"/>
  <c r="BS784" i="1"/>
  <c r="BT737" i="1"/>
  <c r="BS737" i="1"/>
  <c r="BS915" i="1"/>
  <c r="BT915" i="1"/>
  <c r="BT880" i="1"/>
  <c r="BS880" i="1"/>
  <c r="BT859" i="1"/>
  <c r="BS859" i="1"/>
  <c r="BT815" i="1"/>
  <c r="BS815" i="1"/>
  <c r="BS772" i="1"/>
  <c r="BT772" i="1"/>
  <c r="BT740" i="1"/>
  <c r="BS740" i="1"/>
  <c r="BS947" i="1"/>
  <c r="BT947" i="1"/>
  <c r="BT780" i="1"/>
  <c r="BS780" i="1"/>
  <c r="BT734" i="1"/>
  <c r="BS734" i="1"/>
  <c r="BT910" i="1"/>
  <c r="BS910" i="1"/>
  <c r="BT853" i="1"/>
  <c r="BS853" i="1"/>
  <c r="BT802" i="1"/>
  <c r="BS802" i="1"/>
  <c r="BT865" i="1"/>
  <c r="BS865" i="1"/>
  <c r="BT801" i="1"/>
  <c r="BS801" i="1"/>
  <c r="BT769" i="1"/>
  <c r="BS769" i="1"/>
  <c r="BT729" i="1"/>
  <c r="BS729" i="1"/>
  <c r="BT912" i="1"/>
  <c r="BS912" i="1"/>
  <c r="BT877" i="1"/>
  <c r="BS877" i="1"/>
  <c r="BT850" i="1"/>
  <c r="BS850" i="1"/>
  <c r="BT761" i="1"/>
  <c r="BS761" i="1"/>
  <c r="BT710" i="1"/>
  <c r="BS710" i="1"/>
  <c r="BT606" i="1"/>
  <c r="BS606" i="1"/>
  <c r="BT654" i="1"/>
  <c r="BS654" i="1"/>
  <c r="BT613" i="1"/>
  <c r="BS613" i="1"/>
  <c r="BT663" i="1"/>
  <c r="BS663" i="1"/>
  <c r="BT561" i="1"/>
  <c r="BS561" i="1"/>
  <c r="BT693" i="1"/>
  <c r="BS693" i="1"/>
  <c r="BT604" i="1"/>
  <c r="BS604" i="1"/>
  <c r="BT572" i="1"/>
  <c r="BS572" i="1"/>
  <c r="BS708" i="1"/>
  <c r="BT708" i="1"/>
  <c r="BT660" i="1"/>
  <c r="BS660" i="1"/>
  <c r="BT635" i="1"/>
  <c r="BS635" i="1"/>
  <c r="BS691" i="1"/>
  <c r="BT691" i="1"/>
  <c r="BT631" i="1"/>
  <c r="BS631" i="1"/>
  <c r="BT599" i="1"/>
  <c r="BS599" i="1"/>
  <c r="BT570" i="1"/>
  <c r="BS570" i="1"/>
  <c r="BT713" i="1"/>
  <c r="BS713" i="1"/>
  <c r="BT494" i="1"/>
  <c r="BS494" i="1"/>
  <c r="BT398" i="1"/>
  <c r="BS398" i="1"/>
  <c r="BT366" i="1"/>
  <c r="BS366" i="1"/>
  <c r="BT316" i="1"/>
  <c r="BS316" i="1"/>
  <c r="BT284" i="1"/>
  <c r="BS284" i="1"/>
  <c r="BT509" i="1"/>
  <c r="BS509" i="1"/>
  <c r="BT469" i="1"/>
  <c r="BS469" i="1"/>
  <c r="BT437" i="1"/>
  <c r="BS437" i="1"/>
  <c r="BT407" i="1"/>
  <c r="BS407" i="1"/>
  <c r="BT375" i="1"/>
  <c r="BS375" i="1"/>
  <c r="BT520" i="1"/>
  <c r="BS520" i="1"/>
  <c r="BT482" i="1"/>
  <c r="BS482" i="1"/>
  <c r="BT450" i="1"/>
  <c r="BS450" i="1"/>
  <c r="BT418" i="1"/>
  <c r="BS418" i="1"/>
  <c r="BT358" i="1"/>
  <c r="BS358" i="1"/>
  <c r="BT341" i="1"/>
  <c r="BS341" i="1"/>
  <c r="BT306" i="1"/>
  <c r="BS306" i="1"/>
  <c r="BT543" i="1"/>
  <c r="BS543" i="1"/>
  <c r="BT513" i="1"/>
  <c r="BS513" i="1"/>
  <c r="BT409" i="1"/>
  <c r="BS409" i="1"/>
  <c r="BT377" i="1"/>
  <c r="BS377" i="1"/>
  <c r="BT328" i="1"/>
  <c r="BS328" i="1"/>
  <c r="BT296" i="1"/>
  <c r="BS296" i="1"/>
  <c r="BT274" i="1"/>
  <c r="BS274" i="1"/>
  <c r="BT541" i="1"/>
  <c r="BS541" i="1"/>
  <c r="BT492" i="1"/>
  <c r="BS492" i="1"/>
  <c r="BT396" i="1"/>
  <c r="BS396" i="1"/>
  <c r="BT364" i="1"/>
  <c r="BS364" i="1"/>
  <c r="BT347" i="1"/>
  <c r="BS347" i="1"/>
  <c r="BT486" i="1"/>
  <c r="BS486" i="1"/>
  <c r="BT454" i="1"/>
  <c r="BS454" i="1"/>
  <c r="BT422" i="1"/>
  <c r="BS422" i="1"/>
  <c r="BT313" i="1"/>
  <c r="BS313" i="1"/>
  <c r="BT281" i="1"/>
  <c r="BS281" i="1"/>
  <c r="BT516" i="1"/>
  <c r="BS516" i="1"/>
  <c r="BT475" i="1"/>
  <c r="BS475" i="1"/>
  <c r="BT443" i="1"/>
  <c r="BS443" i="1"/>
  <c r="BT411" i="1"/>
  <c r="BS411" i="1"/>
  <c r="BT379" i="1"/>
  <c r="BS379" i="1"/>
  <c r="BT335" i="1"/>
  <c r="BS335" i="1"/>
  <c r="BT265" i="1"/>
  <c r="BS265" i="1"/>
  <c r="BS240" i="1"/>
  <c r="BT240" i="1"/>
  <c r="BT176" i="1"/>
  <c r="BS176" i="1"/>
  <c r="BT220" i="1"/>
  <c r="BS220" i="1"/>
  <c r="BT143" i="1"/>
  <c r="BS143" i="1"/>
  <c r="BT232" i="1"/>
  <c r="BS232" i="1"/>
  <c r="BT182" i="1"/>
  <c r="BS182" i="1"/>
  <c r="BT134" i="1"/>
  <c r="BS134" i="1"/>
  <c r="BT244" i="1"/>
  <c r="BS244" i="1"/>
  <c r="BT123" i="1"/>
  <c r="BS123" i="1"/>
  <c r="BT200" i="1"/>
  <c r="BS200" i="1"/>
  <c r="BT160" i="1"/>
  <c r="BS160" i="1"/>
  <c r="BT92" i="1"/>
  <c r="BS92" i="1"/>
  <c r="BT175" i="1"/>
  <c r="BS175" i="1"/>
  <c r="BT250" i="1"/>
  <c r="BS250" i="1"/>
  <c r="BT226" i="1"/>
  <c r="BS226" i="1"/>
  <c r="BT246" i="1"/>
  <c r="BS246" i="1"/>
  <c r="BT552" i="1"/>
  <c r="BS552" i="1"/>
  <c r="BT666" i="1"/>
  <c r="BS666" i="1"/>
  <c r="BT651" i="1"/>
  <c r="BS651" i="1"/>
  <c r="BT703" i="1"/>
  <c r="BS703" i="1"/>
  <c r="BT688" i="1"/>
  <c r="BS688" i="1"/>
  <c r="BT929" i="1"/>
  <c r="BS929" i="1"/>
  <c r="BT1083" i="1"/>
  <c r="BS1083" i="1"/>
  <c r="BT1103" i="1"/>
  <c r="BS1103" i="1"/>
  <c r="BT1091" i="1"/>
  <c r="BS1091" i="1"/>
  <c r="BT1054" i="1"/>
  <c r="BS1054" i="1"/>
  <c r="BT1226" i="1"/>
  <c r="BS1226" i="1"/>
  <c r="BT1287" i="1"/>
  <c r="BS1287" i="1"/>
  <c r="BT1282" i="1"/>
  <c r="BS1282" i="1"/>
  <c r="BT1427" i="1"/>
  <c r="BS1427" i="1"/>
  <c r="BT1522" i="1"/>
  <c r="BS1522" i="1"/>
  <c r="BT209" i="1"/>
  <c r="BS209" i="1"/>
  <c r="BT147" i="1"/>
  <c r="BS147" i="1"/>
  <c r="BT90" i="1"/>
  <c r="BS90" i="1"/>
  <c r="BT164" i="1"/>
  <c r="BS164" i="1"/>
  <c r="BT115" i="1"/>
  <c r="BS115" i="1"/>
  <c r="BT95" i="1"/>
  <c r="BS95" i="1"/>
  <c r="BT40" i="1"/>
  <c r="BS40" i="1"/>
  <c r="BT57" i="1"/>
  <c r="BS57" i="1"/>
  <c r="BT107" i="1"/>
  <c r="BS107" i="1"/>
  <c r="BT64" i="1"/>
  <c r="BS64" i="1"/>
  <c r="BT47" i="1"/>
  <c r="BS47" i="1"/>
  <c r="BT82" i="1"/>
  <c r="BS82" i="1"/>
  <c r="BT21" i="1"/>
  <c r="BS21" i="1"/>
  <c r="BT15" i="1"/>
  <c r="BS15" i="1"/>
  <c r="BT9" i="1"/>
  <c r="BS9" i="1"/>
  <c r="BT18" i="1"/>
  <c r="BS18" i="1"/>
  <c r="BT28" i="1"/>
  <c r="BS28" i="1"/>
  <c r="BT2" i="1"/>
  <c r="Q7" i="8"/>
  <c r="R7" i="8"/>
  <c r="O8" i="8"/>
  <c r="P8" i="8"/>
  <c r="Q8" i="8"/>
  <c r="R8" i="8"/>
  <c r="O9" i="8"/>
  <c r="P9" i="8"/>
  <c r="Q9" i="8"/>
  <c r="R9" i="8"/>
  <c r="O10" i="8"/>
  <c r="P10" i="8"/>
  <c r="Q10" i="8"/>
  <c r="R10" i="8"/>
  <c r="O11" i="8"/>
  <c r="P11" i="8"/>
  <c r="Q11" i="8"/>
  <c r="R11" i="8"/>
  <c r="O12" i="8"/>
  <c r="P12" i="8"/>
  <c r="Q12" i="8"/>
  <c r="R12" i="8"/>
  <c r="O13" i="8"/>
  <c r="P13" i="8"/>
  <c r="Q13" i="8"/>
  <c r="R13" i="8"/>
  <c r="O14" i="8"/>
  <c r="P14" i="8"/>
  <c r="Q14" i="8"/>
  <c r="R14" i="8"/>
  <c r="O15" i="8"/>
  <c r="P15" i="8"/>
  <c r="Q15" i="8"/>
  <c r="R15" i="8"/>
  <c r="O16" i="8"/>
  <c r="P16" i="8"/>
  <c r="Q16" i="8"/>
  <c r="R16" i="8"/>
  <c r="O17" i="8"/>
  <c r="P17" i="8"/>
  <c r="Q17" i="8"/>
  <c r="R17" i="8"/>
  <c r="O18" i="8"/>
  <c r="P18" i="8"/>
  <c r="Q18" i="8"/>
  <c r="R18" i="8"/>
  <c r="O19" i="8"/>
  <c r="P19" i="8"/>
  <c r="Q19" i="8"/>
  <c r="R19" i="8"/>
  <c r="O20" i="8"/>
  <c r="P20" i="8"/>
  <c r="Q20" i="8"/>
  <c r="R20" i="8"/>
  <c r="O21" i="8"/>
  <c r="P21" i="8"/>
  <c r="Q21" i="8"/>
  <c r="R21" i="8"/>
  <c r="O22" i="8"/>
  <c r="P22" i="8"/>
  <c r="Q22" i="8"/>
  <c r="R22" i="8"/>
  <c r="O23" i="8"/>
  <c r="P23" i="8"/>
  <c r="Q23" i="8"/>
  <c r="R23" i="8"/>
  <c r="O24" i="8"/>
  <c r="P24" i="8"/>
  <c r="Q24" i="8"/>
  <c r="R24" i="8"/>
  <c r="O25" i="8"/>
  <c r="P25" i="8"/>
  <c r="Q25" i="8"/>
  <c r="R25" i="8"/>
  <c r="O26" i="8"/>
  <c r="P26" i="8"/>
  <c r="Q26" i="8"/>
  <c r="R26" i="8"/>
  <c r="O27" i="8"/>
  <c r="P27" i="8"/>
  <c r="Q27" i="8"/>
  <c r="R27" i="8"/>
  <c r="O28" i="8"/>
  <c r="P28" i="8"/>
  <c r="Q28" i="8"/>
  <c r="R28" i="8"/>
  <c r="O29" i="8"/>
  <c r="P29" i="8"/>
  <c r="Q29" i="8"/>
  <c r="R29" i="8"/>
  <c r="O30" i="8"/>
  <c r="P30" i="8"/>
  <c r="Q30" i="8"/>
  <c r="R30" i="8"/>
  <c r="O31" i="8"/>
  <c r="P31" i="8"/>
  <c r="Q31" i="8"/>
  <c r="R31" i="8"/>
  <c r="O32" i="8"/>
  <c r="P32" i="8"/>
  <c r="Q32" i="8"/>
  <c r="R32" i="8"/>
  <c r="O33" i="8"/>
  <c r="P33" i="8"/>
  <c r="Q33" i="8"/>
  <c r="R33" i="8"/>
  <c r="O34" i="8"/>
  <c r="P34" i="8"/>
  <c r="Q34" i="8"/>
  <c r="R34" i="8"/>
  <c r="O35" i="8"/>
  <c r="P35" i="8"/>
  <c r="Q35" i="8"/>
  <c r="R35" i="8"/>
  <c r="O36" i="8"/>
  <c r="P36" i="8"/>
  <c r="Q36" i="8"/>
  <c r="R36" i="8"/>
  <c r="O37" i="8"/>
  <c r="P37" i="8"/>
  <c r="Q37" i="8"/>
  <c r="R37" i="8"/>
  <c r="O38" i="8"/>
  <c r="P38" i="8"/>
  <c r="Q38" i="8"/>
  <c r="R38" i="8"/>
  <c r="O39" i="8"/>
  <c r="P39" i="8"/>
  <c r="Q39" i="8"/>
  <c r="R39" i="8"/>
  <c r="O40" i="8"/>
  <c r="P40" i="8"/>
  <c r="Q40" i="8"/>
  <c r="R40" i="8"/>
  <c r="O41" i="8"/>
  <c r="P41" i="8"/>
  <c r="Q41" i="8"/>
  <c r="R41" i="8"/>
  <c r="O42" i="8"/>
  <c r="P42" i="8"/>
  <c r="Q42" i="8"/>
  <c r="R42" i="8"/>
  <c r="O43" i="8"/>
  <c r="P43" i="8"/>
  <c r="Q43" i="8"/>
  <c r="R43" i="8"/>
  <c r="O44" i="8"/>
  <c r="P44" i="8"/>
  <c r="Q44" i="8"/>
  <c r="R44" i="8"/>
  <c r="O45" i="8"/>
  <c r="P45" i="8"/>
  <c r="Q45" i="8"/>
  <c r="R45" i="8"/>
  <c r="O46" i="8"/>
  <c r="P46" i="8"/>
  <c r="Q46" i="8"/>
  <c r="R46" i="8"/>
  <c r="O47" i="8"/>
  <c r="P47" i="8"/>
  <c r="Q47" i="8"/>
  <c r="R47" i="8"/>
  <c r="O48" i="8"/>
  <c r="P48" i="8"/>
  <c r="Q48" i="8"/>
  <c r="R48" i="8"/>
  <c r="O49" i="8"/>
  <c r="P49" i="8"/>
  <c r="Q49" i="8"/>
  <c r="R49" i="8"/>
  <c r="O50" i="8"/>
  <c r="P50" i="8"/>
  <c r="Q50" i="8"/>
  <c r="R50" i="8"/>
  <c r="O51" i="8"/>
  <c r="P51" i="8"/>
  <c r="Q51" i="8"/>
  <c r="R51" i="8"/>
  <c r="O52" i="8"/>
  <c r="P52" i="8"/>
  <c r="Q52" i="8"/>
  <c r="R52" i="8"/>
  <c r="O53" i="8"/>
  <c r="P53" i="8"/>
  <c r="Q53" i="8"/>
  <c r="R53" i="8"/>
  <c r="O54" i="8"/>
  <c r="P54" i="8"/>
  <c r="Q54" i="8"/>
  <c r="R54" i="8"/>
  <c r="O55" i="8"/>
  <c r="P55" i="8"/>
  <c r="Q55" i="8"/>
  <c r="R55" i="8"/>
  <c r="O56" i="8"/>
  <c r="P56" i="8"/>
  <c r="Q56" i="8"/>
  <c r="R56" i="8"/>
  <c r="O57" i="8"/>
  <c r="P57" i="8"/>
  <c r="Q57" i="8"/>
  <c r="R57" i="8"/>
  <c r="O58" i="8"/>
  <c r="P58" i="8"/>
  <c r="Q58" i="8"/>
  <c r="R58" i="8"/>
  <c r="O59" i="8"/>
  <c r="P59" i="8"/>
  <c r="Q59" i="8"/>
  <c r="R59" i="8"/>
  <c r="O60" i="8"/>
  <c r="P60" i="8"/>
  <c r="Q60" i="8"/>
  <c r="R60" i="8"/>
  <c r="O61" i="8"/>
  <c r="P61" i="8"/>
  <c r="Q61" i="8"/>
  <c r="R61" i="8"/>
  <c r="O62" i="8"/>
  <c r="P62" i="8"/>
  <c r="Q62" i="8"/>
  <c r="R62" i="8"/>
  <c r="O63" i="8"/>
  <c r="P63" i="8"/>
  <c r="Q63" i="8"/>
  <c r="R63" i="8"/>
  <c r="O64" i="8"/>
  <c r="P64" i="8"/>
  <c r="Q64" i="8"/>
  <c r="R64" i="8"/>
  <c r="O65" i="8"/>
  <c r="P65" i="8"/>
  <c r="Q65" i="8"/>
  <c r="R65" i="8"/>
  <c r="O66" i="8"/>
  <c r="P66" i="8"/>
  <c r="Q66" i="8"/>
  <c r="R66" i="8"/>
  <c r="O67" i="8"/>
  <c r="P67" i="8"/>
  <c r="Q67" i="8"/>
  <c r="R67" i="8"/>
  <c r="O68" i="8"/>
  <c r="P68" i="8"/>
  <c r="Q68" i="8"/>
  <c r="R68" i="8"/>
  <c r="O69" i="8"/>
  <c r="P69" i="8"/>
  <c r="Q69" i="8"/>
  <c r="R69" i="8"/>
  <c r="O70" i="8"/>
  <c r="P70" i="8"/>
  <c r="Q70" i="8"/>
  <c r="R70" i="8"/>
  <c r="O71" i="8"/>
  <c r="P71" i="8"/>
  <c r="Q71" i="8"/>
  <c r="R71" i="8"/>
  <c r="O72" i="8"/>
  <c r="P72" i="8"/>
  <c r="Q72" i="8"/>
  <c r="R72" i="8"/>
  <c r="O73" i="8"/>
  <c r="P73" i="8"/>
  <c r="Q73" i="8"/>
  <c r="R73" i="8"/>
  <c r="O74" i="8"/>
  <c r="P74" i="8"/>
  <c r="Q74" i="8"/>
  <c r="R74" i="8"/>
  <c r="O75" i="8"/>
  <c r="P75" i="8"/>
  <c r="Q75" i="8"/>
  <c r="R75" i="8"/>
  <c r="O76" i="8"/>
  <c r="P76" i="8"/>
  <c r="Q76" i="8"/>
  <c r="R76" i="8"/>
  <c r="O77" i="8"/>
  <c r="P77" i="8"/>
  <c r="Q77" i="8"/>
  <c r="R77" i="8"/>
  <c r="O78" i="8"/>
  <c r="P78" i="8"/>
  <c r="Q78" i="8"/>
  <c r="R78" i="8"/>
  <c r="O79" i="8"/>
  <c r="P79" i="8"/>
  <c r="Q79" i="8"/>
  <c r="R79" i="8"/>
  <c r="O80" i="8"/>
  <c r="P80" i="8"/>
  <c r="Q80" i="8"/>
  <c r="R80" i="8"/>
  <c r="O81" i="8"/>
  <c r="P81" i="8"/>
  <c r="Q81" i="8"/>
  <c r="R81" i="8"/>
  <c r="O82" i="8"/>
  <c r="P82" i="8"/>
  <c r="Q82" i="8"/>
  <c r="R82" i="8"/>
  <c r="O83" i="8"/>
  <c r="P83" i="8"/>
  <c r="Q83" i="8"/>
  <c r="R83" i="8"/>
  <c r="O84" i="8"/>
  <c r="P84" i="8"/>
  <c r="Q84" i="8"/>
  <c r="R84" i="8"/>
  <c r="O85" i="8"/>
  <c r="P85" i="8"/>
  <c r="Q85" i="8"/>
  <c r="R85" i="8"/>
  <c r="O86" i="8"/>
  <c r="P86" i="8"/>
  <c r="Q86" i="8"/>
  <c r="R86" i="8"/>
  <c r="O87" i="8"/>
  <c r="P87" i="8"/>
  <c r="Q87" i="8"/>
  <c r="R87" i="8"/>
  <c r="O88" i="8"/>
  <c r="P88" i="8"/>
  <c r="Q88" i="8"/>
  <c r="R88" i="8"/>
  <c r="O89" i="8"/>
  <c r="P89" i="8"/>
  <c r="Q89" i="8"/>
  <c r="R89" i="8"/>
  <c r="O90" i="8"/>
  <c r="P90" i="8"/>
  <c r="Q90" i="8"/>
  <c r="R90" i="8"/>
  <c r="O91" i="8"/>
  <c r="P91" i="8"/>
  <c r="Q91" i="8"/>
  <c r="R91" i="8"/>
  <c r="O92" i="8"/>
  <c r="P92" i="8"/>
  <c r="Q92" i="8"/>
  <c r="R92" i="8"/>
  <c r="O93" i="8"/>
  <c r="P93" i="8"/>
  <c r="Q93" i="8"/>
  <c r="R93" i="8"/>
  <c r="O94" i="8"/>
  <c r="P94" i="8"/>
  <c r="Q94" i="8"/>
  <c r="R94" i="8"/>
  <c r="O95" i="8"/>
  <c r="P95" i="8"/>
  <c r="Q95" i="8"/>
  <c r="R95" i="8"/>
  <c r="O96" i="8"/>
  <c r="P96" i="8"/>
  <c r="Q96" i="8"/>
  <c r="R96" i="8"/>
  <c r="O97" i="8"/>
  <c r="P97" i="8"/>
  <c r="Q97" i="8"/>
  <c r="R97" i="8"/>
  <c r="O98" i="8"/>
  <c r="P98" i="8"/>
  <c r="Q98" i="8"/>
  <c r="R98" i="8"/>
  <c r="O99" i="8"/>
  <c r="P99" i="8"/>
  <c r="Q99" i="8"/>
  <c r="R99" i="8"/>
  <c r="O100" i="8"/>
  <c r="P100" i="8"/>
  <c r="Q100" i="8"/>
  <c r="R100" i="8"/>
  <c r="O101" i="8"/>
  <c r="P101" i="8"/>
  <c r="Q101" i="8"/>
  <c r="R101" i="8"/>
  <c r="O102" i="8"/>
  <c r="P102" i="8"/>
  <c r="Q102" i="8"/>
  <c r="R102" i="8"/>
  <c r="O103" i="8"/>
  <c r="P103" i="8"/>
  <c r="Q103" i="8"/>
  <c r="R103" i="8"/>
  <c r="O104" i="8"/>
  <c r="P104" i="8"/>
  <c r="Q104" i="8"/>
  <c r="R104" i="8"/>
  <c r="O105" i="8"/>
  <c r="P105" i="8"/>
  <c r="Q105" i="8"/>
  <c r="R105" i="8"/>
  <c r="O106" i="8"/>
  <c r="P106" i="8"/>
  <c r="Q106" i="8"/>
  <c r="R106" i="8"/>
  <c r="O107" i="8"/>
  <c r="P107" i="8"/>
  <c r="Q107" i="8"/>
  <c r="R107" i="8"/>
  <c r="O108" i="8"/>
  <c r="P108" i="8"/>
  <c r="Q108" i="8"/>
  <c r="R108" i="8"/>
  <c r="O109" i="8"/>
  <c r="P109" i="8"/>
  <c r="Q109" i="8"/>
  <c r="R109" i="8"/>
  <c r="O110" i="8"/>
  <c r="P110" i="8"/>
  <c r="Q110" i="8"/>
  <c r="R110" i="8"/>
  <c r="O111" i="8"/>
  <c r="P111" i="8"/>
  <c r="Q111" i="8"/>
  <c r="R111" i="8"/>
  <c r="O112" i="8"/>
  <c r="P112" i="8"/>
  <c r="Q112" i="8"/>
  <c r="R112" i="8"/>
  <c r="O113" i="8"/>
  <c r="P113" i="8"/>
  <c r="Q113" i="8"/>
  <c r="R113" i="8"/>
  <c r="O114" i="8"/>
  <c r="P114" i="8"/>
  <c r="Q114" i="8"/>
  <c r="R114" i="8"/>
  <c r="O115" i="8"/>
  <c r="P115" i="8"/>
  <c r="Q115" i="8"/>
  <c r="R115" i="8"/>
  <c r="O116" i="8"/>
  <c r="P116" i="8"/>
  <c r="Q116" i="8"/>
  <c r="R116" i="8"/>
  <c r="O117" i="8"/>
  <c r="P117" i="8"/>
  <c r="Q117" i="8"/>
  <c r="R117" i="8"/>
  <c r="O118" i="8"/>
  <c r="P118" i="8"/>
  <c r="Q118" i="8"/>
  <c r="R118" i="8"/>
  <c r="O119" i="8"/>
  <c r="P119" i="8"/>
  <c r="Q119" i="8"/>
  <c r="R119" i="8"/>
  <c r="O120" i="8"/>
  <c r="P120" i="8"/>
  <c r="Q120" i="8"/>
  <c r="R120" i="8"/>
  <c r="O121" i="8"/>
  <c r="P121" i="8"/>
  <c r="Q121" i="8"/>
  <c r="R121" i="8"/>
  <c r="O122" i="8"/>
  <c r="P122" i="8"/>
  <c r="Q122" i="8"/>
  <c r="R122" i="8"/>
  <c r="O123" i="8"/>
  <c r="P123" i="8"/>
  <c r="Q123" i="8"/>
  <c r="R123" i="8"/>
  <c r="O124" i="8"/>
  <c r="P124" i="8"/>
  <c r="Q124" i="8"/>
  <c r="R124" i="8"/>
  <c r="O125" i="8"/>
  <c r="P125" i="8"/>
  <c r="Q125" i="8"/>
  <c r="R125" i="8"/>
  <c r="O126" i="8"/>
  <c r="P126" i="8"/>
  <c r="Q126" i="8"/>
  <c r="R126" i="8"/>
  <c r="O127" i="8"/>
  <c r="P127" i="8"/>
  <c r="Q127" i="8"/>
  <c r="R127" i="8"/>
  <c r="O128" i="8"/>
  <c r="P128" i="8"/>
  <c r="Q128" i="8"/>
  <c r="R128" i="8"/>
  <c r="O129" i="8"/>
  <c r="P129" i="8"/>
  <c r="Q129" i="8"/>
  <c r="R129" i="8"/>
  <c r="O130" i="8"/>
  <c r="P130" i="8"/>
  <c r="Q130" i="8"/>
  <c r="R130" i="8"/>
  <c r="O131" i="8"/>
  <c r="P131" i="8"/>
  <c r="Q131" i="8"/>
  <c r="R131" i="8"/>
  <c r="O132" i="8"/>
  <c r="P132" i="8"/>
  <c r="Q132" i="8"/>
  <c r="R132" i="8"/>
  <c r="O133" i="8"/>
  <c r="P133" i="8"/>
  <c r="Q133" i="8"/>
  <c r="R133" i="8"/>
  <c r="O134" i="8"/>
  <c r="P134" i="8"/>
  <c r="Q134" i="8"/>
  <c r="R134" i="8"/>
  <c r="O135" i="8"/>
  <c r="P135" i="8"/>
  <c r="Q135" i="8"/>
  <c r="R135" i="8"/>
  <c r="O136" i="8"/>
  <c r="P136" i="8"/>
  <c r="Q136" i="8"/>
  <c r="R136" i="8"/>
  <c r="O137" i="8"/>
  <c r="P137" i="8"/>
  <c r="Q137" i="8"/>
  <c r="R137" i="8"/>
  <c r="O138" i="8"/>
  <c r="P138" i="8"/>
  <c r="Q138" i="8"/>
  <c r="R138" i="8"/>
  <c r="O139" i="8"/>
  <c r="P139" i="8"/>
  <c r="Q139" i="8"/>
  <c r="R139" i="8"/>
  <c r="O140" i="8"/>
  <c r="P140" i="8"/>
  <c r="Q140" i="8"/>
  <c r="R140" i="8"/>
  <c r="O141" i="8"/>
  <c r="P141" i="8"/>
  <c r="Q141" i="8"/>
  <c r="R141" i="8"/>
  <c r="O142" i="8"/>
  <c r="P142" i="8"/>
  <c r="Q142" i="8"/>
  <c r="R142" i="8"/>
  <c r="O143" i="8"/>
  <c r="P143" i="8"/>
  <c r="Q143" i="8"/>
  <c r="R143" i="8"/>
  <c r="O144" i="8"/>
  <c r="P144" i="8"/>
  <c r="Q144" i="8"/>
  <c r="R144" i="8"/>
  <c r="O145" i="8"/>
  <c r="P145" i="8"/>
  <c r="Q145" i="8"/>
  <c r="R145" i="8"/>
  <c r="O146" i="8"/>
  <c r="P146" i="8"/>
  <c r="Q146" i="8"/>
  <c r="R146" i="8"/>
  <c r="O147" i="8"/>
  <c r="P147" i="8"/>
  <c r="Q147" i="8"/>
  <c r="R147" i="8"/>
  <c r="O148" i="8"/>
  <c r="P148" i="8"/>
  <c r="Q148" i="8"/>
  <c r="R148" i="8"/>
  <c r="O149" i="8"/>
  <c r="P149" i="8"/>
  <c r="Q149" i="8"/>
  <c r="R149" i="8"/>
  <c r="O150" i="8"/>
  <c r="P150" i="8"/>
  <c r="Q150" i="8"/>
  <c r="R150" i="8"/>
  <c r="O151" i="8"/>
  <c r="P151" i="8"/>
  <c r="Q151" i="8"/>
  <c r="R151" i="8"/>
  <c r="O152" i="8"/>
  <c r="P152" i="8"/>
  <c r="Q152" i="8"/>
  <c r="R152" i="8"/>
  <c r="O153" i="8"/>
  <c r="P153" i="8"/>
  <c r="Q153" i="8"/>
  <c r="R153" i="8"/>
  <c r="O154" i="8"/>
  <c r="P154" i="8"/>
  <c r="Q154" i="8"/>
  <c r="R154" i="8"/>
  <c r="O155" i="8"/>
  <c r="P155" i="8"/>
  <c r="Q155" i="8"/>
  <c r="R155" i="8"/>
  <c r="O156" i="8"/>
  <c r="P156" i="8"/>
  <c r="Q156" i="8"/>
  <c r="R156" i="8"/>
  <c r="O157" i="8"/>
  <c r="P157" i="8"/>
  <c r="Q157" i="8"/>
  <c r="R157" i="8"/>
  <c r="O158" i="8"/>
  <c r="P158" i="8"/>
  <c r="Q158" i="8"/>
  <c r="R158" i="8"/>
  <c r="O159" i="8"/>
  <c r="P159" i="8"/>
  <c r="Q159" i="8"/>
  <c r="R159" i="8"/>
  <c r="O160" i="8"/>
  <c r="P160" i="8"/>
  <c r="Q160" i="8"/>
  <c r="R160" i="8"/>
  <c r="O161" i="8"/>
  <c r="P161" i="8"/>
  <c r="Q161" i="8"/>
  <c r="R161" i="8"/>
  <c r="O162" i="8"/>
  <c r="P162" i="8"/>
  <c r="Q162" i="8"/>
  <c r="R162" i="8"/>
  <c r="O163" i="8"/>
  <c r="P163" i="8"/>
  <c r="Q163" i="8"/>
  <c r="R163" i="8"/>
  <c r="O164" i="8"/>
  <c r="P164" i="8"/>
  <c r="Q164" i="8"/>
  <c r="R164" i="8"/>
  <c r="O165" i="8"/>
  <c r="P165" i="8"/>
  <c r="Q165" i="8"/>
  <c r="R165" i="8"/>
  <c r="O166" i="8"/>
  <c r="P166" i="8"/>
  <c r="Q166" i="8"/>
  <c r="R166" i="8"/>
  <c r="O167" i="8"/>
  <c r="P167" i="8"/>
  <c r="Q167" i="8"/>
  <c r="R167" i="8"/>
  <c r="O168" i="8"/>
  <c r="P168" i="8"/>
  <c r="Q168" i="8"/>
  <c r="R168" i="8"/>
  <c r="O169" i="8"/>
  <c r="P169" i="8"/>
  <c r="Q169" i="8"/>
  <c r="R169" i="8"/>
  <c r="O170" i="8"/>
  <c r="P170" i="8"/>
  <c r="Q170" i="8"/>
  <c r="R170" i="8"/>
  <c r="O171" i="8"/>
  <c r="P171" i="8"/>
  <c r="Q171" i="8"/>
  <c r="R171" i="8"/>
  <c r="O172" i="8"/>
  <c r="P172" i="8"/>
  <c r="Q172" i="8"/>
  <c r="R172" i="8"/>
  <c r="O173" i="8"/>
  <c r="P173" i="8"/>
  <c r="Q173" i="8"/>
  <c r="R173" i="8"/>
  <c r="O174" i="8"/>
  <c r="P174" i="8"/>
  <c r="Q174" i="8"/>
  <c r="R174" i="8"/>
  <c r="O175" i="8"/>
  <c r="P175" i="8"/>
  <c r="Q175" i="8"/>
  <c r="R175" i="8"/>
  <c r="O176" i="8"/>
  <c r="P176" i="8"/>
  <c r="Q176" i="8"/>
  <c r="R176" i="8"/>
  <c r="O177" i="8"/>
  <c r="P177" i="8"/>
  <c r="Q177" i="8"/>
  <c r="R177" i="8"/>
  <c r="O178" i="8"/>
  <c r="P178" i="8"/>
  <c r="Q178" i="8"/>
  <c r="R178" i="8"/>
  <c r="O179" i="8"/>
  <c r="P179" i="8"/>
  <c r="Q179" i="8"/>
  <c r="R179" i="8"/>
  <c r="O180" i="8"/>
  <c r="P180" i="8"/>
  <c r="Q180" i="8"/>
  <c r="R180" i="8"/>
  <c r="O181" i="8"/>
  <c r="P181" i="8"/>
  <c r="Q181" i="8"/>
  <c r="R181" i="8"/>
  <c r="O182" i="8"/>
  <c r="P182" i="8"/>
  <c r="Q182" i="8"/>
  <c r="R182" i="8"/>
  <c r="O183" i="8"/>
  <c r="P183" i="8"/>
  <c r="Q183" i="8"/>
  <c r="R183" i="8"/>
  <c r="O184" i="8"/>
  <c r="P184" i="8"/>
  <c r="Q184" i="8"/>
  <c r="R184" i="8"/>
  <c r="O185" i="8"/>
  <c r="P185" i="8"/>
  <c r="Q185" i="8"/>
  <c r="R185" i="8"/>
  <c r="O186" i="8"/>
  <c r="P186" i="8"/>
  <c r="Q186" i="8"/>
  <c r="R186" i="8"/>
  <c r="O187" i="8"/>
  <c r="P187" i="8"/>
  <c r="Q187" i="8"/>
  <c r="R187" i="8"/>
  <c r="O188" i="8"/>
  <c r="P188" i="8"/>
  <c r="Q188" i="8"/>
  <c r="R188" i="8"/>
  <c r="O189" i="8"/>
  <c r="P189" i="8"/>
  <c r="Q189" i="8"/>
  <c r="R189" i="8"/>
  <c r="O190" i="8"/>
  <c r="P190" i="8"/>
  <c r="Q190" i="8"/>
  <c r="R190" i="8"/>
  <c r="O191" i="8"/>
  <c r="P191" i="8"/>
  <c r="Q191" i="8"/>
  <c r="R191" i="8"/>
  <c r="O192" i="8"/>
  <c r="P192" i="8"/>
  <c r="Q192" i="8"/>
  <c r="R192" i="8"/>
  <c r="O193" i="8"/>
  <c r="P193" i="8"/>
  <c r="Q193" i="8"/>
  <c r="R193" i="8"/>
  <c r="O194" i="8"/>
  <c r="P194" i="8"/>
  <c r="Q194" i="8"/>
  <c r="R194" i="8"/>
  <c r="O195" i="8"/>
  <c r="P195" i="8"/>
  <c r="Q195" i="8"/>
  <c r="R195" i="8"/>
  <c r="O196" i="8"/>
  <c r="P196" i="8"/>
  <c r="Q196" i="8"/>
  <c r="R196" i="8"/>
  <c r="O197" i="8"/>
  <c r="P197" i="8"/>
  <c r="Q197" i="8"/>
  <c r="R197" i="8"/>
  <c r="O198" i="8"/>
  <c r="P198" i="8"/>
  <c r="Q198" i="8"/>
  <c r="R198" i="8"/>
  <c r="O199" i="8"/>
  <c r="P199" i="8"/>
  <c r="Q199" i="8"/>
  <c r="R199" i="8"/>
  <c r="O200" i="8"/>
  <c r="P200" i="8"/>
  <c r="Q200" i="8"/>
  <c r="R200" i="8"/>
  <c r="O201" i="8"/>
  <c r="P201" i="8"/>
  <c r="Q201" i="8"/>
  <c r="R201" i="8"/>
  <c r="O202" i="8"/>
  <c r="P202" i="8"/>
  <c r="Q202" i="8"/>
  <c r="R202" i="8"/>
  <c r="O203" i="8"/>
  <c r="P203" i="8"/>
  <c r="Q203" i="8"/>
  <c r="R203" i="8"/>
  <c r="O204" i="8"/>
  <c r="P204" i="8"/>
  <c r="Q204" i="8"/>
  <c r="R204" i="8"/>
  <c r="O205" i="8"/>
  <c r="P205" i="8"/>
  <c r="Q205" i="8"/>
  <c r="R205" i="8"/>
  <c r="O206" i="8"/>
  <c r="P206" i="8"/>
  <c r="Q206" i="8"/>
  <c r="R206" i="8"/>
  <c r="O207" i="8"/>
  <c r="P207" i="8"/>
  <c r="Q207" i="8"/>
  <c r="R207" i="8"/>
  <c r="O208" i="8"/>
  <c r="P208" i="8"/>
  <c r="Q208" i="8"/>
  <c r="R208" i="8"/>
  <c r="O209" i="8"/>
  <c r="P209" i="8"/>
  <c r="Q209" i="8"/>
  <c r="R209" i="8"/>
  <c r="O210" i="8"/>
  <c r="P210" i="8"/>
  <c r="Q210" i="8"/>
  <c r="R210" i="8"/>
  <c r="O211" i="8"/>
  <c r="P211" i="8"/>
  <c r="Q211" i="8"/>
  <c r="R211" i="8"/>
  <c r="O212" i="8"/>
  <c r="P212" i="8"/>
  <c r="Q212" i="8"/>
  <c r="R212" i="8"/>
  <c r="O213" i="8"/>
  <c r="P213" i="8"/>
  <c r="Q213" i="8"/>
  <c r="R213" i="8"/>
  <c r="O214" i="8"/>
  <c r="P214" i="8"/>
  <c r="Q214" i="8"/>
  <c r="R214" i="8"/>
  <c r="O215" i="8"/>
  <c r="P215" i="8"/>
  <c r="Q215" i="8"/>
  <c r="R215" i="8"/>
  <c r="O216" i="8"/>
  <c r="P216" i="8"/>
  <c r="Q216" i="8"/>
  <c r="R216" i="8"/>
  <c r="O217" i="8"/>
  <c r="P217" i="8"/>
  <c r="Q217" i="8"/>
  <c r="R217" i="8"/>
  <c r="O218" i="8"/>
  <c r="P218" i="8"/>
  <c r="Q218" i="8"/>
  <c r="R218" i="8"/>
  <c r="O219" i="8"/>
  <c r="P219" i="8"/>
  <c r="Q219" i="8"/>
  <c r="R219" i="8"/>
  <c r="O220" i="8"/>
  <c r="P220" i="8"/>
  <c r="Q220" i="8"/>
  <c r="R220" i="8"/>
  <c r="O221" i="8"/>
  <c r="P221" i="8"/>
  <c r="Q221" i="8"/>
  <c r="R221" i="8"/>
  <c r="O222" i="8"/>
  <c r="P222" i="8"/>
  <c r="Q222" i="8"/>
  <c r="R222" i="8"/>
  <c r="O223" i="8"/>
  <c r="P223" i="8"/>
  <c r="Q223" i="8"/>
  <c r="R223" i="8"/>
  <c r="O224" i="8"/>
  <c r="P224" i="8"/>
  <c r="Q224" i="8"/>
  <c r="R224" i="8"/>
  <c r="O225" i="8"/>
  <c r="P225" i="8"/>
  <c r="Q225" i="8"/>
  <c r="R225" i="8"/>
  <c r="O226" i="8"/>
  <c r="P226" i="8"/>
  <c r="Q226" i="8"/>
  <c r="R226" i="8"/>
  <c r="O227" i="8"/>
  <c r="P227" i="8"/>
  <c r="Q227" i="8"/>
  <c r="R227" i="8"/>
  <c r="O228" i="8"/>
  <c r="P228" i="8"/>
  <c r="Q228" i="8"/>
  <c r="R228" i="8"/>
  <c r="O229" i="8"/>
  <c r="P229" i="8"/>
  <c r="Q229" i="8"/>
  <c r="R229" i="8"/>
  <c r="O230" i="8"/>
  <c r="P230" i="8"/>
  <c r="Q230" i="8"/>
  <c r="R230" i="8"/>
  <c r="O231" i="8"/>
  <c r="P231" i="8"/>
  <c r="Q231" i="8"/>
  <c r="R231" i="8"/>
  <c r="O232" i="8"/>
  <c r="P232" i="8"/>
  <c r="Q232" i="8"/>
  <c r="R232" i="8"/>
  <c r="O233" i="8"/>
  <c r="P233" i="8"/>
  <c r="Q233" i="8"/>
  <c r="R233" i="8"/>
  <c r="O234" i="8"/>
  <c r="P234" i="8"/>
  <c r="Q234" i="8"/>
  <c r="R234" i="8"/>
  <c r="O235" i="8"/>
  <c r="P235" i="8"/>
  <c r="Q235" i="8"/>
  <c r="R235" i="8"/>
  <c r="O236" i="8"/>
  <c r="P236" i="8"/>
  <c r="Q236" i="8"/>
  <c r="R236" i="8"/>
  <c r="O237" i="8"/>
  <c r="P237" i="8"/>
  <c r="Q237" i="8"/>
  <c r="R237" i="8"/>
  <c r="O238" i="8"/>
  <c r="P238" i="8"/>
  <c r="Q238" i="8"/>
  <c r="R238" i="8"/>
  <c r="O239" i="8"/>
  <c r="P239" i="8"/>
  <c r="Q239" i="8"/>
  <c r="R239" i="8"/>
  <c r="O240" i="8"/>
  <c r="P240" i="8"/>
  <c r="Q240" i="8"/>
  <c r="R240" i="8"/>
  <c r="O241" i="8"/>
  <c r="P241" i="8"/>
  <c r="Q241" i="8"/>
  <c r="R241" i="8"/>
  <c r="O242" i="8"/>
  <c r="P242" i="8"/>
  <c r="Q242" i="8"/>
  <c r="R242" i="8"/>
  <c r="O243" i="8"/>
  <c r="P243" i="8"/>
  <c r="Q243" i="8"/>
  <c r="R243" i="8"/>
  <c r="O244" i="8"/>
  <c r="P244" i="8"/>
  <c r="Q244" i="8"/>
  <c r="R244" i="8"/>
  <c r="O245" i="8"/>
  <c r="P245" i="8"/>
  <c r="Q245" i="8"/>
  <c r="R245" i="8"/>
  <c r="O246" i="8"/>
  <c r="P246" i="8"/>
  <c r="Q246" i="8"/>
  <c r="R246" i="8"/>
  <c r="O247" i="8"/>
  <c r="P247" i="8"/>
  <c r="Q247" i="8"/>
  <c r="R247" i="8"/>
  <c r="O248" i="8"/>
  <c r="P248" i="8"/>
  <c r="Q248" i="8"/>
  <c r="R248" i="8"/>
  <c r="O249" i="8"/>
  <c r="P249" i="8"/>
  <c r="Q249" i="8"/>
  <c r="R249" i="8"/>
  <c r="O250" i="8"/>
  <c r="P250" i="8"/>
  <c r="Q250" i="8"/>
  <c r="R250" i="8"/>
  <c r="O251" i="8"/>
  <c r="P251" i="8"/>
  <c r="Q251" i="8"/>
  <c r="R251" i="8"/>
  <c r="O252" i="8"/>
  <c r="P252" i="8"/>
  <c r="Q252" i="8"/>
  <c r="R252" i="8"/>
  <c r="O253" i="8"/>
  <c r="P253" i="8"/>
  <c r="Q253" i="8"/>
  <c r="R253" i="8"/>
  <c r="O254" i="8"/>
  <c r="P254" i="8"/>
  <c r="Q254" i="8"/>
  <c r="R254" i="8"/>
  <c r="O255" i="8"/>
  <c r="P255" i="8"/>
  <c r="Q255" i="8"/>
  <c r="R255" i="8"/>
  <c r="O256" i="8"/>
  <c r="P256" i="8"/>
  <c r="Q256" i="8"/>
  <c r="R256" i="8"/>
  <c r="O257" i="8"/>
  <c r="P257" i="8"/>
  <c r="Q257" i="8"/>
  <c r="R257" i="8"/>
  <c r="O258" i="8"/>
  <c r="P258" i="8"/>
  <c r="Q258" i="8"/>
  <c r="R258" i="8"/>
  <c r="O259" i="8"/>
  <c r="P259" i="8"/>
  <c r="Q259" i="8"/>
  <c r="R259" i="8"/>
  <c r="O260" i="8"/>
  <c r="P260" i="8"/>
  <c r="Q260" i="8"/>
  <c r="R260" i="8"/>
  <c r="O261" i="8"/>
  <c r="P261" i="8"/>
  <c r="Q261" i="8"/>
  <c r="R261" i="8"/>
  <c r="O262" i="8"/>
  <c r="P262" i="8"/>
  <c r="Q262" i="8"/>
  <c r="R262" i="8"/>
  <c r="O263" i="8"/>
  <c r="P263" i="8"/>
  <c r="Q263" i="8"/>
  <c r="R263" i="8"/>
  <c r="O264" i="8"/>
  <c r="P264" i="8"/>
  <c r="Q264" i="8"/>
  <c r="R264" i="8"/>
  <c r="O265" i="8"/>
  <c r="P265" i="8"/>
  <c r="Q265" i="8"/>
  <c r="R265" i="8"/>
  <c r="O266" i="8"/>
  <c r="P266" i="8"/>
  <c r="Q266" i="8"/>
  <c r="R266" i="8"/>
  <c r="O267" i="8"/>
  <c r="P267" i="8"/>
  <c r="Q267" i="8"/>
  <c r="R267" i="8"/>
  <c r="O268" i="8"/>
  <c r="P268" i="8"/>
  <c r="Q268" i="8"/>
  <c r="R268" i="8"/>
  <c r="O269" i="8"/>
  <c r="P269" i="8"/>
  <c r="Q269" i="8"/>
  <c r="R269" i="8"/>
  <c r="O270" i="8"/>
  <c r="P270" i="8"/>
  <c r="Q270" i="8"/>
  <c r="R270" i="8"/>
  <c r="O271" i="8"/>
  <c r="P271" i="8"/>
  <c r="Q271" i="8"/>
  <c r="R271" i="8"/>
  <c r="O272" i="8"/>
  <c r="P272" i="8"/>
  <c r="Q272" i="8"/>
  <c r="R272" i="8"/>
  <c r="O273" i="8"/>
  <c r="P273" i="8"/>
  <c r="Q273" i="8"/>
  <c r="R273" i="8"/>
  <c r="O274" i="8"/>
  <c r="P274" i="8"/>
  <c r="Q274" i="8"/>
  <c r="R274" i="8"/>
  <c r="O275" i="8"/>
  <c r="P275" i="8"/>
  <c r="Q275" i="8"/>
  <c r="R275" i="8"/>
  <c r="O276" i="8"/>
  <c r="P276" i="8"/>
  <c r="Q276" i="8"/>
  <c r="R276" i="8"/>
  <c r="O277" i="8"/>
  <c r="P277" i="8"/>
  <c r="Q277" i="8"/>
  <c r="R277" i="8"/>
  <c r="O278" i="8"/>
  <c r="P278" i="8"/>
  <c r="Q278" i="8"/>
  <c r="R278" i="8"/>
  <c r="O279" i="8"/>
  <c r="P279" i="8"/>
  <c r="Q279" i="8"/>
  <c r="R279" i="8"/>
  <c r="O280" i="8"/>
  <c r="P280" i="8"/>
  <c r="Q280" i="8"/>
  <c r="R280" i="8"/>
  <c r="O281" i="8"/>
  <c r="P281" i="8"/>
  <c r="Q281" i="8"/>
  <c r="R281" i="8"/>
  <c r="O282" i="8"/>
  <c r="P282" i="8"/>
  <c r="Q282" i="8"/>
  <c r="R282" i="8"/>
  <c r="O283" i="8"/>
  <c r="P283" i="8"/>
  <c r="Q283" i="8"/>
  <c r="R283" i="8"/>
  <c r="O284" i="8"/>
  <c r="P284" i="8"/>
  <c r="Q284" i="8"/>
  <c r="R284" i="8"/>
  <c r="O285" i="8"/>
  <c r="P285" i="8"/>
  <c r="Q285" i="8"/>
  <c r="R285" i="8"/>
  <c r="O286" i="8"/>
  <c r="P286" i="8"/>
  <c r="Q286" i="8"/>
  <c r="R286" i="8"/>
  <c r="O287" i="8"/>
  <c r="P287" i="8"/>
  <c r="Q287" i="8"/>
  <c r="R287" i="8"/>
  <c r="O288" i="8"/>
  <c r="P288" i="8"/>
  <c r="Q288" i="8"/>
  <c r="R288" i="8"/>
  <c r="O289" i="8"/>
  <c r="P289" i="8"/>
  <c r="Q289" i="8"/>
  <c r="R289" i="8"/>
  <c r="O290" i="8"/>
  <c r="P290" i="8"/>
  <c r="Q290" i="8"/>
  <c r="R290" i="8"/>
  <c r="O291" i="8"/>
  <c r="P291" i="8"/>
  <c r="Q291" i="8"/>
  <c r="R291" i="8"/>
  <c r="O292" i="8"/>
  <c r="P292" i="8"/>
  <c r="Q292" i="8"/>
  <c r="R292" i="8"/>
  <c r="O293" i="8"/>
  <c r="P293" i="8"/>
  <c r="Q293" i="8"/>
  <c r="R293" i="8"/>
  <c r="O294" i="8"/>
  <c r="P294" i="8"/>
  <c r="Q294" i="8"/>
  <c r="R294" i="8"/>
  <c r="O295" i="8"/>
  <c r="P295" i="8"/>
  <c r="Q295" i="8"/>
  <c r="R295" i="8"/>
  <c r="O296" i="8"/>
  <c r="P296" i="8"/>
  <c r="Q296" i="8"/>
  <c r="R296" i="8"/>
  <c r="O297" i="8"/>
  <c r="P297" i="8"/>
  <c r="Q297" i="8"/>
  <c r="R297" i="8"/>
  <c r="O298" i="8"/>
  <c r="P298" i="8"/>
  <c r="Q298" i="8"/>
  <c r="R298" i="8"/>
  <c r="O299" i="8"/>
  <c r="P299" i="8"/>
  <c r="Q299" i="8"/>
  <c r="R299" i="8"/>
  <c r="O300" i="8"/>
  <c r="P300" i="8"/>
  <c r="Q300" i="8"/>
  <c r="R300" i="8"/>
  <c r="O301" i="8"/>
  <c r="P301" i="8"/>
  <c r="Q301" i="8"/>
  <c r="R301" i="8"/>
  <c r="O302" i="8"/>
  <c r="P302" i="8"/>
  <c r="Q302" i="8"/>
  <c r="R302" i="8"/>
  <c r="O303" i="8"/>
  <c r="P303" i="8"/>
  <c r="Q303" i="8"/>
  <c r="R303" i="8"/>
  <c r="O304" i="8"/>
  <c r="P304" i="8"/>
  <c r="Q304" i="8"/>
  <c r="R304" i="8"/>
  <c r="O305" i="8"/>
  <c r="P305" i="8"/>
  <c r="Q305" i="8"/>
  <c r="R305" i="8"/>
  <c r="O306" i="8"/>
  <c r="P306" i="8"/>
  <c r="Q306" i="8"/>
  <c r="R306" i="8"/>
  <c r="O307" i="8"/>
  <c r="P307" i="8"/>
  <c r="Q307" i="8"/>
  <c r="R307" i="8"/>
  <c r="O308" i="8"/>
  <c r="P308" i="8"/>
  <c r="Q308" i="8"/>
  <c r="R308" i="8"/>
  <c r="O309" i="8"/>
  <c r="P309" i="8"/>
  <c r="Q309" i="8"/>
  <c r="R309" i="8"/>
  <c r="O310" i="8"/>
  <c r="P310" i="8"/>
  <c r="Q310" i="8"/>
  <c r="R310" i="8"/>
  <c r="O311" i="8"/>
  <c r="P311" i="8"/>
  <c r="Q311" i="8"/>
  <c r="R311" i="8"/>
  <c r="O312" i="8"/>
  <c r="P312" i="8"/>
  <c r="Q312" i="8"/>
  <c r="R312" i="8"/>
  <c r="O313" i="8"/>
  <c r="P313" i="8"/>
  <c r="Q313" i="8"/>
  <c r="R313" i="8"/>
  <c r="O314" i="8"/>
  <c r="P314" i="8"/>
  <c r="Q314" i="8"/>
  <c r="R314" i="8"/>
  <c r="O315" i="8"/>
  <c r="P315" i="8"/>
  <c r="Q315" i="8"/>
  <c r="R315" i="8"/>
  <c r="O316" i="8"/>
  <c r="P316" i="8"/>
  <c r="Q316" i="8"/>
  <c r="R316" i="8"/>
  <c r="O317" i="8"/>
  <c r="P317" i="8"/>
  <c r="Q317" i="8"/>
  <c r="R317" i="8"/>
  <c r="O318" i="8"/>
  <c r="P318" i="8"/>
  <c r="Q318" i="8"/>
  <c r="R318" i="8"/>
  <c r="O319" i="8"/>
  <c r="P319" i="8"/>
  <c r="Q319" i="8"/>
  <c r="R319" i="8"/>
  <c r="O320" i="8"/>
  <c r="P320" i="8"/>
  <c r="Q320" i="8"/>
  <c r="R320" i="8"/>
  <c r="O321" i="8"/>
  <c r="P321" i="8"/>
  <c r="Q321" i="8"/>
  <c r="R321" i="8"/>
  <c r="O322" i="8"/>
  <c r="P322" i="8"/>
  <c r="Q322" i="8"/>
  <c r="R322" i="8"/>
  <c r="O323" i="8"/>
  <c r="P323" i="8"/>
  <c r="Q323" i="8"/>
  <c r="R323" i="8"/>
  <c r="O324" i="8"/>
  <c r="P324" i="8"/>
  <c r="Q324" i="8"/>
  <c r="R324" i="8"/>
  <c r="O325" i="8"/>
  <c r="P325" i="8"/>
  <c r="Q325" i="8"/>
  <c r="R325" i="8"/>
  <c r="O326" i="8"/>
  <c r="P326" i="8"/>
  <c r="Q326" i="8"/>
  <c r="R326" i="8"/>
  <c r="O327" i="8"/>
  <c r="P327" i="8"/>
  <c r="Q327" i="8"/>
  <c r="R327" i="8"/>
  <c r="O328" i="8"/>
  <c r="P328" i="8"/>
  <c r="Q328" i="8"/>
  <c r="R328" i="8"/>
  <c r="O329" i="8"/>
  <c r="P329" i="8"/>
  <c r="Q329" i="8"/>
  <c r="R329" i="8"/>
  <c r="O330" i="8"/>
  <c r="P330" i="8"/>
  <c r="Q330" i="8"/>
  <c r="R330" i="8"/>
  <c r="O331" i="8"/>
  <c r="P331" i="8"/>
  <c r="Q331" i="8"/>
  <c r="R331" i="8"/>
  <c r="O332" i="8"/>
  <c r="P332" i="8"/>
  <c r="Q332" i="8"/>
  <c r="R332" i="8"/>
  <c r="O333" i="8"/>
  <c r="P333" i="8"/>
  <c r="Q333" i="8"/>
  <c r="R333" i="8"/>
  <c r="O334" i="8"/>
  <c r="P334" i="8"/>
  <c r="Q334" i="8"/>
  <c r="R334" i="8"/>
  <c r="O335" i="8"/>
  <c r="P335" i="8"/>
  <c r="Q335" i="8"/>
  <c r="R335" i="8"/>
  <c r="O336" i="8"/>
  <c r="P336" i="8"/>
  <c r="Q336" i="8"/>
  <c r="R336" i="8"/>
  <c r="O337" i="8"/>
  <c r="P337" i="8"/>
  <c r="Q337" i="8"/>
  <c r="R337" i="8"/>
  <c r="O338" i="8"/>
  <c r="P338" i="8"/>
  <c r="Q338" i="8"/>
  <c r="R338" i="8"/>
  <c r="O339" i="8"/>
  <c r="P339" i="8"/>
  <c r="Q339" i="8"/>
  <c r="R339" i="8"/>
  <c r="O340" i="8"/>
  <c r="P340" i="8"/>
  <c r="Q340" i="8"/>
  <c r="R340" i="8"/>
  <c r="O341" i="8"/>
  <c r="P341" i="8"/>
  <c r="Q341" i="8"/>
  <c r="R341" i="8"/>
  <c r="O342" i="8"/>
  <c r="P342" i="8"/>
  <c r="Q342" i="8"/>
  <c r="R342" i="8"/>
  <c r="O343" i="8"/>
  <c r="P343" i="8"/>
  <c r="Q343" i="8"/>
  <c r="R343" i="8"/>
  <c r="O344" i="8"/>
  <c r="P344" i="8"/>
  <c r="Q344" i="8"/>
  <c r="R344" i="8"/>
  <c r="O345" i="8"/>
  <c r="P345" i="8"/>
  <c r="Q345" i="8"/>
  <c r="R345" i="8"/>
  <c r="O346" i="8"/>
  <c r="P346" i="8"/>
  <c r="Q346" i="8"/>
  <c r="R346" i="8"/>
  <c r="O347" i="8"/>
  <c r="P347" i="8"/>
  <c r="Q347" i="8"/>
  <c r="R347" i="8"/>
  <c r="O348" i="8"/>
  <c r="P348" i="8"/>
  <c r="Q348" i="8"/>
  <c r="R348" i="8"/>
  <c r="O349" i="8"/>
  <c r="P349" i="8"/>
  <c r="Q349" i="8"/>
  <c r="R349" i="8"/>
  <c r="O350" i="8"/>
  <c r="P350" i="8"/>
  <c r="Q350" i="8"/>
  <c r="R350" i="8"/>
  <c r="O351" i="8"/>
  <c r="P351" i="8"/>
  <c r="Q351" i="8"/>
  <c r="R351" i="8"/>
  <c r="O352" i="8"/>
  <c r="P352" i="8"/>
  <c r="Q352" i="8"/>
  <c r="R352" i="8"/>
  <c r="O353" i="8"/>
  <c r="P353" i="8"/>
  <c r="Q353" i="8"/>
  <c r="R353" i="8"/>
  <c r="O354" i="8"/>
  <c r="P354" i="8"/>
  <c r="Q354" i="8"/>
  <c r="R354" i="8"/>
  <c r="O355" i="8"/>
  <c r="P355" i="8"/>
  <c r="Q355" i="8"/>
  <c r="R355" i="8"/>
  <c r="O356" i="8"/>
  <c r="P356" i="8"/>
  <c r="Q356" i="8"/>
  <c r="R356" i="8"/>
  <c r="O357" i="8"/>
  <c r="P357" i="8"/>
  <c r="Q357" i="8"/>
  <c r="R357" i="8"/>
  <c r="O358" i="8"/>
  <c r="P358" i="8"/>
  <c r="Q358" i="8"/>
  <c r="R358" i="8"/>
  <c r="O359" i="8"/>
  <c r="P359" i="8"/>
  <c r="Q359" i="8"/>
  <c r="R359" i="8"/>
  <c r="O360" i="8"/>
  <c r="P360" i="8"/>
  <c r="Q360" i="8"/>
  <c r="R360" i="8"/>
  <c r="O361" i="8"/>
  <c r="P361" i="8"/>
  <c r="Q361" i="8"/>
  <c r="R361" i="8"/>
  <c r="O362" i="8"/>
  <c r="P362" i="8"/>
  <c r="Q362" i="8"/>
  <c r="R362" i="8"/>
  <c r="O363" i="8"/>
  <c r="P363" i="8"/>
  <c r="Q363" i="8"/>
  <c r="R363" i="8"/>
  <c r="O364" i="8"/>
  <c r="P364" i="8"/>
  <c r="Q364" i="8"/>
  <c r="R364" i="8"/>
  <c r="O365" i="8"/>
  <c r="P365" i="8"/>
  <c r="Q365" i="8"/>
  <c r="R365" i="8"/>
  <c r="O366" i="8"/>
  <c r="P366" i="8"/>
  <c r="Q366" i="8"/>
  <c r="R366" i="8"/>
  <c r="O367" i="8"/>
  <c r="P367" i="8"/>
  <c r="Q367" i="8"/>
  <c r="R367" i="8"/>
  <c r="O368" i="8"/>
  <c r="P368" i="8"/>
  <c r="Q368" i="8"/>
  <c r="R368" i="8"/>
  <c r="O369" i="8"/>
  <c r="P369" i="8"/>
  <c r="Q369" i="8"/>
  <c r="R369" i="8"/>
  <c r="O370" i="8"/>
  <c r="P370" i="8"/>
  <c r="Q370" i="8"/>
  <c r="R370" i="8"/>
  <c r="O371" i="8"/>
  <c r="P371" i="8"/>
  <c r="Q371" i="8"/>
  <c r="R371" i="8"/>
  <c r="O372" i="8"/>
  <c r="P372" i="8"/>
  <c r="Q372" i="8"/>
  <c r="R372" i="8"/>
  <c r="O373" i="8"/>
  <c r="P373" i="8"/>
  <c r="Q373" i="8"/>
  <c r="R373" i="8"/>
  <c r="O374" i="8"/>
  <c r="P374" i="8"/>
  <c r="Q374" i="8"/>
  <c r="R374" i="8"/>
  <c r="O375" i="8"/>
  <c r="P375" i="8"/>
  <c r="Q375" i="8"/>
  <c r="R375" i="8"/>
  <c r="O376" i="8"/>
  <c r="P376" i="8"/>
  <c r="Q376" i="8"/>
  <c r="R376" i="8"/>
  <c r="O377" i="8"/>
  <c r="P377" i="8"/>
  <c r="Q377" i="8"/>
  <c r="R377" i="8"/>
  <c r="O378" i="8"/>
  <c r="P378" i="8"/>
  <c r="Q378" i="8"/>
  <c r="R378" i="8"/>
  <c r="O379" i="8"/>
  <c r="P379" i="8"/>
  <c r="Q379" i="8"/>
  <c r="R379" i="8"/>
  <c r="O380" i="8"/>
  <c r="P380" i="8"/>
  <c r="Q380" i="8"/>
  <c r="R380" i="8"/>
  <c r="O381" i="8"/>
  <c r="P381" i="8"/>
  <c r="Q381" i="8"/>
  <c r="R381" i="8"/>
  <c r="O382" i="8"/>
  <c r="P382" i="8"/>
  <c r="Q382" i="8"/>
  <c r="R382" i="8"/>
  <c r="O383" i="8"/>
  <c r="P383" i="8"/>
  <c r="Q383" i="8"/>
  <c r="R383" i="8"/>
  <c r="O384" i="8"/>
  <c r="P384" i="8"/>
  <c r="Q384" i="8"/>
  <c r="R384" i="8"/>
  <c r="O385" i="8"/>
  <c r="P385" i="8"/>
  <c r="Q385" i="8"/>
  <c r="R385" i="8"/>
  <c r="O386" i="8"/>
  <c r="P386" i="8"/>
  <c r="Q386" i="8"/>
  <c r="R386" i="8"/>
  <c r="O387" i="8"/>
  <c r="P387" i="8"/>
  <c r="Q387" i="8"/>
  <c r="R387" i="8"/>
  <c r="O388" i="8"/>
  <c r="P388" i="8"/>
  <c r="Q388" i="8"/>
  <c r="R388" i="8"/>
  <c r="O389" i="8"/>
  <c r="P389" i="8"/>
  <c r="Q389" i="8"/>
  <c r="R389" i="8"/>
  <c r="O390" i="8"/>
  <c r="P390" i="8"/>
  <c r="Q390" i="8"/>
  <c r="R390" i="8"/>
  <c r="O391" i="8"/>
  <c r="P391" i="8"/>
  <c r="Q391" i="8"/>
  <c r="R391" i="8"/>
  <c r="O392" i="8"/>
  <c r="P392" i="8"/>
  <c r="Q392" i="8"/>
  <c r="R392" i="8"/>
  <c r="O393" i="8"/>
  <c r="P393" i="8"/>
  <c r="Q393" i="8"/>
  <c r="R393" i="8"/>
  <c r="O394" i="8"/>
  <c r="P394" i="8"/>
  <c r="Q394" i="8"/>
  <c r="R394" i="8"/>
  <c r="O395" i="8"/>
  <c r="P395" i="8"/>
  <c r="Q395" i="8"/>
  <c r="R395" i="8"/>
  <c r="O396" i="8"/>
  <c r="P396" i="8"/>
  <c r="Q396" i="8"/>
  <c r="R396" i="8"/>
  <c r="O397" i="8"/>
  <c r="P397" i="8"/>
  <c r="Q397" i="8"/>
  <c r="R397" i="8"/>
  <c r="O398" i="8"/>
  <c r="P398" i="8"/>
  <c r="Q398" i="8"/>
  <c r="R398" i="8"/>
  <c r="O399" i="8"/>
  <c r="P399" i="8"/>
  <c r="Q399" i="8"/>
  <c r="R399" i="8"/>
  <c r="O400" i="8"/>
  <c r="P400" i="8"/>
  <c r="Q400" i="8"/>
  <c r="R400" i="8"/>
  <c r="O401" i="8"/>
  <c r="P401" i="8"/>
  <c r="Q401" i="8"/>
  <c r="R401" i="8"/>
  <c r="O402" i="8"/>
  <c r="P402" i="8"/>
  <c r="Q402" i="8"/>
  <c r="R402" i="8"/>
  <c r="O403" i="8"/>
  <c r="P403" i="8"/>
  <c r="Q403" i="8"/>
  <c r="R403" i="8"/>
  <c r="O404" i="8"/>
  <c r="P404" i="8"/>
  <c r="Q404" i="8"/>
  <c r="R404" i="8"/>
  <c r="O405" i="8"/>
  <c r="P405" i="8"/>
  <c r="Q405" i="8"/>
  <c r="R405" i="8"/>
  <c r="O406" i="8"/>
  <c r="P406" i="8"/>
  <c r="Q406" i="8"/>
  <c r="R406" i="8"/>
  <c r="O407" i="8"/>
  <c r="P407" i="8"/>
  <c r="Q407" i="8"/>
  <c r="R407" i="8"/>
  <c r="O408" i="8"/>
  <c r="P408" i="8"/>
  <c r="Q408" i="8"/>
  <c r="R408" i="8"/>
  <c r="O409" i="8"/>
  <c r="P409" i="8"/>
  <c r="Q409" i="8"/>
  <c r="R409" i="8"/>
  <c r="O410" i="8"/>
  <c r="P410" i="8"/>
  <c r="Q410" i="8"/>
  <c r="R410" i="8"/>
  <c r="O411" i="8"/>
  <c r="P411" i="8"/>
  <c r="Q411" i="8"/>
  <c r="R411" i="8"/>
  <c r="O412" i="8"/>
  <c r="P412" i="8"/>
  <c r="Q412" i="8"/>
  <c r="R412" i="8"/>
  <c r="O413" i="8"/>
  <c r="P413" i="8"/>
  <c r="Q413" i="8"/>
  <c r="R413" i="8"/>
  <c r="O414" i="8"/>
  <c r="P414" i="8"/>
  <c r="Q414" i="8"/>
  <c r="R414" i="8"/>
  <c r="O415" i="8"/>
  <c r="P415" i="8"/>
  <c r="Q415" i="8"/>
  <c r="R415" i="8"/>
  <c r="O416" i="8"/>
  <c r="P416" i="8"/>
  <c r="Q416" i="8"/>
  <c r="R416" i="8"/>
  <c r="O417" i="8"/>
  <c r="P417" i="8"/>
  <c r="Q417" i="8"/>
  <c r="R417" i="8"/>
  <c r="O418" i="8"/>
  <c r="P418" i="8"/>
  <c r="Q418" i="8"/>
  <c r="R418" i="8"/>
  <c r="O419" i="8"/>
  <c r="P419" i="8"/>
  <c r="Q419" i="8"/>
  <c r="R419" i="8"/>
  <c r="O420" i="8"/>
  <c r="P420" i="8"/>
  <c r="Q420" i="8"/>
  <c r="R420" i="8"/>
  <c r="O421" i="8"/>
  <c r="P421" i="8"/>
  <c r="Q421" i="8"/>
  <c r="R421" i="8"/>
  <c r="O422" i="8"/>
  <c r="P422" i="8"/>
  <c r="Q422" i="8"/>
  <c r="R422" i="8"/>
  <c r="O423" i="8"/>
  <c r="P423" i="8"/>
  <c r="Q423" i="8"/>
  <c r="R423" i="8"/>
  <c r="O424" i="8"/>
  <c r="P424" i="8"/>
  <c r="Q424" i="8"/>
  <c r="R424" i="8"/>
  <c r="O425" i="8"/>
  <c r="P425" i="8"/>
  <c r="Q425" i="8"/>
  <c r="R425" i="8"/>
  <c r="O426" i="8"/>
  <c r="P426" i="8"/>
  <c r="Q426" i="8"/>
  <c r="R426" i="8"/>
  <c r="O427" i="8"/>
  <c r="P427" i="8"/>
  <c r="Q427" i="8"/>
  <c r="R427" i="8"/>
  <c r="O428" i="8"/>
  <c r="P428" i="8"/>
  <c r="Q428" i="8"/>
  <c r="R428" i="8"/>
  <c r="O429" i="8"/>
  <c r="P429" i="8"/>
  <c r="Q429" i="8"/>
  <c r="R429" i="8"/>
  <c r="O430" i="8"/>
  <c r="P430" i="8"/>
  <c r="Q430" i="8"/>
  <c r="R430" i="8"/>
  <c r="O431" i="8"/>
  <c r="P431" i="8"/>
  <c r="Q431" i="8"/>
  <c r="R431" i="8"/>
  <c r="O432" i="8"/>
  <c r="P432" i="8"/>
  <c r="Q432" i="8"/>
  <c r="R432" i="8"/>
  <c r="O433" i="8"/>
  <c r="P433" i="8"/>
  <c r="Q433" i="8"/>
  <c r="R433" i="8"/>
  <c r="O434" i="8"/>
  <c r="P434" i="8"/>
  <c r="Q434" i="8"/>
  <c r="R434" i="8"/>
  <c r="O435" i="8"/>
  <c r="P435" i="8"/>
  <c r="Q435" i="8"/>
  <c r="R435" i="8"/>
  <c r="O436" i="8"/>
  <c r="P436" i="8"/>
  <c r="Q436" i="8"/>
  <c r="R436" i="8"/>
  <c r="O437" i="8"/>
  <c r="P437" i="8"/>
  <c r="Q437" i="8"/>
  <c r="R437" i="8"/>
  <c r="O438" i="8"/>
  <c r="P438" i="8"/>
  <c r="Q438" i="8"/>
  <c r="R438" i="8"/>
  <c r="O439" i="8"/>
  <c r="P439" i="8"/>
  <c r="Q439" i="8"/>
  <c r="R439" i="8"/>
  <c r="O440" i="8"/>
  <c r="P440" i="8"/>
  <c r="Q440" i="8"/>
  <c r="R440" i="8"/>
  <c r="O441" i="8"/>
  <c r="P441" i="8"/>
  <c r="Q441" i="8"/>
  <c r="R441" i="8"/>
  <c r="O442" i="8"/>
  <c r="P442" i="8"/>
  <c r="Q442" i="8"/>
  <c r="R442" i="8"/>
  <c r="O443" i="8"/>
  <c r="P443" i="8"/>
  <c r="Q443" i="8"/>
  <c r="R443" i="8"/>
  <c r="O444" i="8"/>
  <c r="P444" i="8"/>
  <c r="Q444" i="8"/>
  <c r="R444" i="8"/>
  <c r="O445" i="8"/>
  <c r="P445" i="8"/>
  <c r="Q445" i="8"/>
  <c r="R445" i="8"/>
  <c r="O446" i="8"/>
  <c r="P446" i="8"/>
  <c r="Q446" i="8"/>
  <c r="R446" i="8"/>
  <c r="O447" i="8"/>
  <c r="P447" i="8"/>
  <c r="Q447" i="8"/>
  <c r="R447" i="8"/>
  <c r="O448" i="8"/>
  <c r="P448" i="8"/>
  <c r="Q448" i="8"/>
  <c r="R448" i="8"/>
  <c r="O449" i="8"/>
  <c r="P449" i="8"/>
  <c r="Q449" i="8"/>
  <c r="R449" i="8"/>
  <c r="O450" i="8"/>
  <c r="P450" i="8"/>
  <c r="Q450" i="8"/>
  <c r="R450" i="8"/>
  <c r="O451" i="8"/>
  <c r="P451" i="8"/>
  <c r="Q451" i="8"/>
  <c r="R451" i="8"/>
  <c r="O452" i="8"/>
  <c r="P452" i="8"/>
  <c r="Q452" i="8"/>
  <c r="R452" i="8"/>
  <c r="O453" i="8"/>
  <c r="P453" i="8"/>
  <c r="Q453" i="8"/>
  <c r="R453" i="8"/>
  <c r="O454" i="8"/>
  <c r="P454" i="8"/>
  <c r="Q454" i="8"/>
  <c r="R454" i="8"/>
  <c r="O455" i="8"/>
  <c r="P455" i="8"/>
  <c r="Q455" i="8"/>
  <c r="R455" i="8"/>
  <c r="O456" i="8"/>
  <c r="P456" i="8"/>
  <c r="Q456" i="8"/>
  <c r="R456" i="8"/>
  <c r="O457" i="8"/>
  <c r="P457" i="8"/>
  <c r="Q457" i="8"/>
  <c r="R457" i="8"/>
  <c r="O458" i="8"/>
  <c r="P458" i="8"/>
  <c r="Q458" i="8"/>
  <c r="R458" i="8"/>
  <c r="O459" i="8"/>
  <c r="P459" i="8"/>
  <c r="Q459" i="8"/>
  <c r="R459" i="8"/>
  <c r="O460" i="8"/>
  <c r="P460" i="8"/>
  <c r="Q460" i="8"/>
  <c r="R460" i="8"/>
  <c r="O461" i="8"/>
  <c r="P461" i="8"/>
  <c r="Q461" i="8"/>
  <c r="R461" i="8"/>
  <c r="O462" i="8"/>
  <c r="P462" i="8"/>
  <c r="Q462" i="8"/>
  <c r="R462" i="8"/>
  <c r="O463" i="8"/>
  <c r="P463" i="8"/>
  <c r="Q463" i="8"/>
  <c r="R463" i="8"/>
  <c r="O464" i="8"/>
  <c r="P464" i="8"/>
  <c r="Q464" i="8"/>
  <c r="R464" i="8"/>
  <c r="O465" i="8"/>
  <c r="P465" i="8"/>
  <c r="Q465" i="8"/>
  <c r="R465" i="8"/>
  <c r="O466" i="8"/>
  <c r="P466" i="8"/>
  <c r="Q466" i="8"/>
  <c r="R466" i="8"/>
  <c r="O467" i="8"/>
  <c r="P467" i="8"/>
  <c r="Q467" i="8"/>
  <c r="R467" i="8"/>
  <c r="O468" i="8"/>
  <c r="P468" i="8"/>
  <c r="Q468" i="8"/>
  <c r="R468" i="8"/>
  <c r="O469" i="8"/>
  <c r="P469" i="8"/>
  <c r="Q469" i="8"/>
  <c r="R469" i="8"/>
  <c r="O470" i="8"/>
  <c r="P470" i="8"/>
  <c r="Q470" i="8"/>
  <c r="R470" i="8"/>
  <c r="O471" i="8"/>
  <c r="P471" i="8"/>
  <c r="Q471" i="8"/>
  <c r="R471" i="8"/>
  <c r="O472" i="8"/>
  <c r="P472" i="8"/>
  <c r="Q472" i="8"/>
  <c r="R472" i="8"/>
  <c r="O473" i="8"/>
  <c r="P473" i="8"/>
  <c r="Q473" i="8"/>
  <c r="R473" i="8"/>
  <c r="O474" i="8"/>
  <c r="P474" i="8"/>
  <c r="Q474" i="8"/>
  <c r="R474" i="8"/>
  <c r="O475" i="8"/>
  <c r="P475" i="8"/>
  <c r="Q475" i="8"/>
  <c r="R475" i="8"/>
  <c r="O476" i="8"/>
  <c r="P476" i="8"/>
  <c r="Q476" i="8"/>
  <c r="R476" i="8"/>
  <c r="O477" i="8"/>
  <c r="P477" i="8"/>
  <c r="Q477" i="8"/>
  <c r="R477" i="8"/>
  <c r="O478" i="8"/>
  <c r="P478" i="8"/>
  <c r="Q478" i="8"/>
  <c r="R478" i="8"/>
  <c r="O479" i="8"/>
  <c r="P479" i="8"/>
  <c r="Q479" i="8"/>
  <c r="R479" i="8"/>
  <c r="O480" i="8"/>
  <c r="P480" i="8"/>
  <c r="Q480" i="8"/>
  <c r="R480" i="8"/>
  <c r="O481" i="8"/>
  <c r="P481" i="8"/>
  <c r="Q481" i="8"/>
  <c r="R481" i="8"/>
  <c r="O482" i="8"/>
  <c r="P482" i="8"/>
  <c r="Q482" i="8"/>
  <c r="R482" i="8"/>
  <c r="O483" i="8"/>
  <c r="P483" i="8"/>
  <c r="Q483" i="8"/>
  <c r="R483" i="8"/>
  <c r="O484" i="8"/>
  <c r="P484" i="8"/>
  <c r="Q484" i="8"/>
  <c r="R484" i="8"/>
  <c r="O485" i="8"/>
  <c r="P485" i="8"/>
  <c r="Q485" i="8"/>
  <c r="R485" i="8"/>
  <c r="O486" i="8"/>
  <c r="P486" i="8"/>
  <c r="Q486" i="8"/>
  <c r="R486" i="8"/>
  <c r="O487" i="8"/>
  <c r="P487" i="8"/>
  <c r="Q487" i="8"/>
  <c r="R487" i="8"/>
  <c r="O488" i="8"/>
  <c r="P488" i="8"/>
  <c r="Q488" i="8"/>
  <c r="R488" i="8"/>
  <c r="O489" i="8"/>
  <c r="P489" i="8"/>
  <c r="Q489" i="8"/>
  <c r="R489" i="8"/>
  <c r="O490" i="8"/>
  <c r="P490" i="8"/>
  <c r="Q490" i="8"/>
  <c r="R490" i="8"/>
  <c r="O491" i="8"/>
  <c r="P491" i="8"/>
  <c r="Q491" i="8"/>
  <c r="R491" i="8"/>
  <c r="O492" i="8"/>
  <c r="P492" i="8"/>
  <c r="Q492" i="8"/>
  <c r="R492" i="8"/>
  <c r="O493" i="8"/>
  <c r="P493" i="8"/>
  <c r="Q493" i="8"/>
  <c r="R493" i="8"/>
  <c r="O494" i="8"/>
  <c r="P494" i="8"/>
  <c r="Q494" i="8"/>
  <c r="R494" i="8"/>
  <c r="O495" i="8"/>
  <c r="P495" i="8"/>
  <c r="Q495" i="8"/>
  <c r="R495" i="8"/>
  <c r="O496" i="8"/>
  <c r="P496" i="8"/>
  <c r="Q496" i="8"/>
  <c r="R496" i="8"/>
  <c r="O497" i="8"/>
  <c r="P497" i="8"/>
  <c r="Q497" i="8"/>
  <c r="R497" i="8"/>
  <c r="O498" i="8"/>
  <c r="P498" i="8"/>
  <c r="Q498" i="8"/>
  <c r="R498" i="8"/>
  <c r="O499" i="8"/>
  <c r="P499" i="8"/>
  <c r="Q499" i="8"/>
  <c r="R499" i="8"/>
  <c r="O500" i="8"/>
  <c r="P500" i="8"/>
  <c r="Q500" i="8"/>
  <c r="R500" i="8"/>
  <c r="O501" i="8"/>
  <c r="P501" i="8"/>
  <c r="Q501" i="8"/>
  <c r="R501" i="8"/>
  <c r="O502" i="8"/>
  <c r="P502" i="8"/>
  <c r="Q502" i="8"/>
  <c r="R502" i="8"/>
  <c r="O503" i="8"/>
  <c r="P503" i="8"/>
  <c r="Q503" i="8"/>
  <c r="R503" i="8"/>
  <c r="O504" i="8"/>
  <c r="P504" i="8"/>
  <c r="Q504" i="8"/>
  <c r="R504" i="8"/>
  <c r="O505" i="8"/>
  <c r="P505" i="8"/>
  <c r="Q505" i="8"/>
  <c r="R505" i="8"/>
  <c r="O506" i="8"/>
  <c r="P506" i="8"/>
  <c r="Q506" i="8"/>
  <c r="R506" i="8"/>
  <c r="O507" i="8"/>
  <c r="P507" i="8"/>
  <c r="Q507" i="8"/>
  <c r="R507" i="8"/>
  <c r="O508" i="8"/>
  <c r="P508" i="8"/>
  <c r="Q508" i="8"/>
  <c r="R508" i="8"/>
  <c r="O509" i="8"/>
  <c r="P509" i="8"/>
  <c r="Q509" i="8"/>
  <c r="R509" i="8"/>
  <c r="O510" i="8"/>
  <c r="P510" i="8"/>
  <c r="Q510" i="8"/>
  <c r="R510" i="8"/>
  <c r="O511" i="8"/>
  <c r="P511" i="8"/>
  <c r="Q511" i="8"/>
  <c r="R511" i="8"/>
  <c r="O512" i="8"/>
  <c r="P512" i="8"/>
  <c r="Q512" i="8"/>
  <c r="R512" i="8"/>
  <c r="O513" i="8"/>
  <c r="P513" i="8"/>
  <c r="Q513" i="8"/>
  <c r="R513" i="8"/>
  <c r="O514" i="8"/>
  <c r="P514" i="8"/>
  <c r="Q514" i="8"/>
  <c r="R514" i="8"/>
  <c r="O515" i="8"/>
  <c r="P515" i="8"/>
  <c r="Q515" i="8"/>
  <c r="R515" i="8"/>
  <c r="O516" i="8"/>
  <c r="P516" i="8"/>
  <c r="Q516" i="8"/>
  <c r="R516" i="8"/>
  <c r="O517" i="8"/>
  <c r="P517" i="8"/>
  <c r="Q517" i="8"/>
  <c r="R517" i="8"/>
  <c r="O518" i="8"/>
  <c r="P518" i="8"/>
  <c r="Q518" i="8"/>
  <c r="R518" i="8"/>
  <c r="O519" i="8"/>
  <c r="P519" i="8"/>
  <c r="Q519" i="8"/>
  <c r="R519" i="8"/>
  <c r="O520" i="8"/>
  <c r="P520" i="8"/>
  <c r="Q520" i="8"/>
  <c r="R520" i="8"/>
  <c r="O521" i="8"/>
  <c r="P521" i="8"/>
  <c r="Q521" i="8"/>
  <c r="R521" i="8"/>
  <c r="O522" i="8"/>
  <c r="P522" i="8"/>
  <c r="Q522" i="8"/>
  <c r="R522" i="8"/>
  <c r="O523" i="8"/>
  <c r="P523" i="8"/>
  <c r="Q523" i="8"/>
  <c r="R523" i="8"/>
  <c r="O524" i="8"/>
  <c r="P524" i="8"/>
  <c r="Q524" i="8"/>
  <c r="R524" i="8"/>
  <c r="O525" i="8"/>
  <c r="P525" i="8"/>
  <c r="Q525" i="8"/>
  <c r="R525" i="8"/>
  <c r="O526" i="8"/>
  <c r="P526" i="8"/>
  <c r="Q526" i="8"/>
  <c r="R526" i="8"/>
  <c r="O527" i="8"/>
  <c r="P527" i="8"/>
  <c r="Q527" i="8"/>
  <c r="R527" i="8"/>
  <c r="O528" i="8"/>
  <c r="P528" i="8"/>
  <c r="Q528" i="8"/>
  <c r="R528" i="8"/>
  <c r="O529" i="8"/>
  <c r="P529" i="8"/>
  <c r="Q529" i="8"/>
  <c r="R529" i="8"/>
  <c r="O530" i="8"/>
  <c r="P530" i="8"/>
  <c r="Q530" i="8"/>
  <c r="R530" i="8"/>
  <c r="O531" i="8"/>
  <c r="P531" i="8"/>
  <c r="Q531" i="8"/>
  <c r="R531" i="8"/>
  <c r="O532" i="8"/>
  <c r="P532" i="8"/>
  <c r="Q532" i="8"/>
  <c r="R532" i="8"/>
  <c r="O533" i="8"/>
  <c r="P533" i="8"/>
  <c r="Q533" i="8"/>
  <c r="R533" i="8"/>
  <c r="O534" i="8"/>
  <c r="P534" i="8"/>
  <c r="Q534" i="8"/>
  <c r="R534" i="8"/>
  <c r="O535" i="8"/>
  <c r="P535" i="8"/>
  <c r="Q535" i="8"/>
  <c r="R535" i="8"/>
  <c r="O536" i="8"/>
  <c r="P536" i="8"/>
  <c r="Q536" i="8"/>
  <c r="R536" i="8"/>
  <c r="O537" i="8"/>
  <c r="P537" i="8"/>
  <c r="Q537" i="8"/>
  <c r="R537" i="8"/>
  <c r="O538" i="8"/>
  <c r="P538" i="8"/>
  <c r="Q538" i="8"/>
  <c r="R538" i="8"/>
  <c r="O539" i="8"/>
  <c r="P539" i="8"/>
  <c r="Q539" i="8"/>
  <c r="R539" i="8"/>
  <c r="O540" i="8"/>
  <c r="P540" i="8"/>
  <c r="Q540" i="8"/>
  <c r="R540" i="8"/>
  <c r="O541" i="8"/>
  <c r="P541" i="8"/>
  <c r="Q541" i="8"/>
  <c r="R541" i="8"/>
  <c r="O542" i="8"/>
  <c r="P542" i="8"/>
  <c r="Q542" i="8"/>
  <c r="R542" i="8"/>
  <c r="O543" i="8"/>
  <c r="P543" i="8"/>
  <c r="Q543" i="8"/>
  <c r="R543" i="8"/>
  <c r="O544" i="8"/>
  <c r="P544" i="8"/>
  <c r="Q544" i="8"/>
  <c r="R544" i="8"/>
  <c r="O545" i="8"/>
  <c r="P545" i="8"/>
  <c r="Q545" i="8"/>
  <c r="R545" i="8"/>
  <c r="O546" i="8"/>
  <c r="P546" i="8"/>
  <c r="Q546" i="8"/>
  <c r="R546" i="8"/>
  <c r="O547" i="8"/>
  <c r="P547" i="8"/>
  <c r="Q547" i="8"/>
  <c r="R547" i="8"/>
  <c r="O548" i="8"/>
  <c r="P548" i="8"/>
  <c r="Q548" i="8"/>
  <c r="R548" i="8"/>
  <c r="O549" i="8"/>
  <c r="P549" i="8"/>
  <c r="Q549" i="8"/>
  <c r="R549" i="8"/>
  <c r="O550" i="8"/>
  <c r="P550" i="8"/>
  <c r="Q550" i="8"/>
  <c r="R550" i="8"/>
  <c r="O551" i="8"/>
  <c r="P551" i="8"/>
  <c r="Q551" i="8"/>
  <c r="R551" i="8"/>
  <c r="O552" i="8"/>
  <c r="P552" i="8"/>
  <c r="Q552" i="8"/>
  <c r="R552" i="8"/>
  <c r="O553" i="8"/>
  <c r="P553" i="8"/>
  <c r="Q553" i="8"/>
  <c r="R553" i="8"/>
  <c r="O554" i="8"/>
  <c r="P554" i="8"/>
  <c r="Q554" i="8"/>
  <c r="R554" i="8"/>
  <c r="O555" i="8"/>
  <c r="P555" i="8"/>
  <c r="Q555" i="8"/>
  <c r="R555" i="8"/>
  <c r="O556" i="8"/>
  <c r="P556" i="8"/>
  <c r="Q556" i="8"/>
  <c r="R556" i="8"/>
  <c r="O557" i="8"/>
  <c r="P557" i="8"/>
  <c r="Q557" i="8"/>
  <c r="R557" i="8"/>
  <c r="O558" i="8"/>
  <c r="P558" i="8"/>
  <c r="Q558" i="8"/>
  <c r="R558" i="8"/>
  <c r="O559" i="8"/>
  <c r="P559" i="8"/>
  <c r="Q559" i="8"/>
  <c r="R559" i="8"/>
  <c r="O560" i="8"/>
  <c r="P560" i="8"/>
  <c r="Q560" i="8"/>
  <c r="R560" i="8"/>
  <c r="O561" i="8"/>
  <c r="P561" i="8"/>
  <c r="Q561" i="8"/>
  <c r="R561" i="8"/>
  <c r="O562" i="8"/>
  <c r="P562" i="8"/>
  <c r="Q562" i="8"/>
  <c r="R562" i="8"/>
  <c r="O563" i="8"/>
  <c r="P563" i="8"/>
  <c r="Q563" i="8"/>
  <c r="R563" i="8"/>
  <c r="O564" i="8"/>
  <c r="P564" i="8"/>
  <c r="Q564" i="8"/>
  <c r="R564" i="8"/>
  <c r="O565" i="8"/>
  <c r="P565" i="8"/>
  <c r="Q565" i="8"/>
  <c r="R565" i="8"/>
  <c r="O566" i="8"/>
  <c r="P566" i="8"/>
  <c r="Q566" i="8"/>
  <c r="R566" i="8"/>
  <c r="O567" i="8"/>
  <c r="P567" i="8"/>
  <c r="Q567" i="8"/>
  <c r="R567" i="8"/>
  <c r="O568" i="8"/>
  <c r="P568" i="8"/>
  <c r="Q568" i="8"/>
  <c r="R568" i="8"/>
  <c r="O569" i="8"/>
  <c r="P569" i="8"/>
  <c r="Q569" i="8"/>
  <c r="R569" i="8"/>
  <c r="O570" i="8"/>
  <c r="P570" i="8"/>
  <c r="Q570" i="8"/>
  <c r="R570" i="8"/>
  <c r="O571" i="8"/>
  <c r="P571" i="8"/>
  <c r="Q571" i="8"/>
  <c r="R571" i="8"/>
  <c r="O572" i="8"/>
  <c r="P572" i="8"/>
  <c r="Q572" i="8"/>
  <c r="R572" i="8"/>
  <c r="O573" i="8"/>
  <c r="P573" i="8"/>
  <c r="Q573" i="8"/>
  <c r="R573" i="8"/>
  <c r="O574" i="8"/>
  <c r="P574" i="8"/>
  <c r="Q574" i="8"/>
  <c r="R574" i="8"/>
  <c r="O575" i="8"/>
  <c r="P575" i="8"/>
  <c r="Q575" i="8"/>
  <c r="R575" i="8"/>
  <c r="O576" i="8"/>
  <c r="P576" i="8"/>
  <c r="Q576" i="8"/>
  <c r="R576" i="8"/>
  <c r="O577" i="8"/>
  <c r="P577" i="8"/>
  <c r="Q577" i="8"/>
  <c r="R577" i="8"/>
  <c r="O578" i="8"/>
  <c r="P578" i="8"/>
  <c r="Q578" i="8"/>
  <c r="R578" i="8"/>
  <c r="O579" i="8"/>
  <c r="P579" i="8"/>
  <c r="Q579" i="8"/>
  <c r="R579" i="8"/>
  <c r="O580" i="8"/>
  <c r="P580" i="8"/>
  <c r="Q580" i="8"/>
  <c r="R580" i="8"/>
  <c r="O581" i="8"/>
  <c r="P581" i="8"/>
  <c r="Q581" i="8"/>
  <c r="R581" i="8"/>
  <c r="O582" i="8"/>
  <c r="P582" i="8"/>
  <c r="Q582" i="8"/>
  <c r="R582" i="8"/>
  <c r="O583" i="8"/>
  <c r="P583" i="8"/>
  <c r="Q583" i="8"/>
  <c r="R583" i="8"/>
  <c r="O584" i="8"/>
  <c r="P584" i="8"/>
  <c r="Q584" i="8"/>
  <c r="R584" i="8"/>
  <c r="O585" i="8"/>
  <c r="P585" i="8"/>
  <c r="Q585" i="8"/>
  <c r="R585" i="8"/>
  <c r="O586" i="8"/>
  <c r="P586" i="8"/>
  <c r="Q586" i="8"/>
  <c r="R586" i="8"/>
  <c r="O587" i="8"/>
  <c r="P587" i="8"/>
  <c r="Q587" i="8"/>
  <c r="R587" i="8"/>
  <c r="O588" i="8"/>
  <c r="P588" i="8"/>
  <c r="Q588" i="8"/>
  <c r="R588" i="8"/>
  <c r="O589" i="8"/>
  <c r="P589" i="8"/>
  <c r="Q589" i="8"/>
  <c r="R589" i="8"/>
  <c r="O590" i="8"/>
  <c r="P590" i="8"/>
  <c r="Q590" i="8"/>
  <c r="R590" i="8"/>
  <c r="O591" i="8"/>
  <c r="P591" i="8"/>
  <c r="Q591" i="8"/>
  <c r="R591" i="8"/>
  <c r="O592" i="8"/>
  <c r="P592" i="8"/>
  <c r="Q592" i="8"/>
  <c r="R592" i="8"/>
  <c r="O593" i="8"/>
  <c r="P593" i="8"/>
  <c r="Q593" i="8"/>
  <c r="R593" i="8"/>
  <c r="O594" i="8"/>
  <c r="P594" i="8"/>
  <c r="Q594" i="8"/>
  <c r="R594" i="8"/>
  <c r="O595" i="8"/>
  <c r="P595" i="8"/>
  <c r="Q595" i="8"/>
  <c r="R595" i="8"/>
  <c r="O596" i="8"/>
  <c r="P596" i="8"/>
  <c r="Q596" i="8"/>
  <c r="R596" i="8"/>
  <c r="O597" i="8"/>
  <c r="P597" i="8"/>
  <c r="Q597" i="8"/>
  <c r="R597" i="8"/>
  <c r="O598" i="8"/>
  <c r="P598" i="8"/>
  <c r="Q598" i="8"/>
  <c r="R598" i="8"/>
  <c r="O599" i="8"/>
  <c r="P599" i="8"/>
  <c r="Q599" i="8"/>
  <c r="R599" i="8"/>
  <c r="O600" i="8"/>
  <c r="P600" i="8"/>
  <c r="Q600" i="8"/>
  <c r="R600" i="8"/>
  <c r="O601" i="8"/>
  <c r="P601" i="8"/>
  <c r="Q601" i="8"/>
  <c r="R601" i="8"/>
  <c r="O602" i="8"/>
  <c r="P602" i="8"/>
  <c r="Q602" i="8"/>
  <c r="R602" i="8"/>
  <c r="O603" i="8"/>
  <c r="P603" i="8"/>
  <c r="Q603" i="8"/>
  <c r="R603" i="8"/>
  <c r="O604" i="8"/>
  <c r="P604" i="8"/>
  <c r="Q604" i="8"/>
  <c r="R604" i="8"/>
  <c r="O605" i="8"/>
  <c r="P605" i="8"/>
  <c r="Q605" i="8"/>
  <c r="R605" i="8"/>
  <c r="O606" i="8"/>
  <c r="P606" i="8"/>
  <c r="Q606" i="8"/>
  <c r="R606" i="8"/>
  <c r="O607" i="8"/>
  <c r="P607" i="8"/>
  <c r="Q607" i="8"/>
  <c r="R607" i="8"/>
  <c r="O608" i="8"/>
  <c r="P608" i="8"/>
  <c r="Q608" i="8"/>
  <c r="R608" i="8"/>
  <c r="O609" i="8"/>
  <c r="P609" i="8"/>
  <c r="Q609" i="8"/>
  <c r="R609" i="8"/>
  <c r="O610" i="8"/>
  <c r="P610" i="8"/>
  <c r="Q610" i="8"/>
  <c r="R610" i="8"/>
  <c r="O611" i="8"/>
  <c r="P611" i="8"/>
  <c r="Q611" i="8"/>
  <c r="R611" i="8"/>
  <c r="O612" i="8"/>
  <c r="P612" i="8"/>
  <c r="Q612" i="8"/>
  <c r="R612" i="8"/>
  <c r="O613" i="8"/>
  <c r="P613" i="8"/>
  <c r="Q613" i="8"/>
  <c r="R613" i="8"/>
  <c r="O614" i="8"/>
  <c r="P614" i="8"/>
  <c r="Q614" i="8"/>
  <c r="R614" i="8"/>
  <c r="O615" i="8"/>
  <c r="P615" i="8"/>
  <c r="Q615" i="8"/>
  <c r="R615" i="8"/>
  <c r="O616" i="8"/>
  <c r="P616" i="8"/>
  <c r="Q616" i="8"/>
  <c r="R616" i="8"/>
  <c r="O617" i="8"/>
  <c r="P617" i="8"/>
  <c r="Q617" i="8"/>
  <c r="R617" i="8"/>
  <c r="O618" i="8"/>
  <c r="P618" i="8"/>
  <c r="Q618" i="8"/>
  <c r="R618" i="8"/>
  <c r="O619" i="8"/>
  <c r="P619" i="8"/>
  <c r="Q619" i="8"/>
  <c r="R619" i="8"/>
  <c r="O620" i="8"/>
  <c r="P620" i="8"/>
  <c r="Q620" i="8"/>
  <c r="R620" i="8"/>
  <c r="O621" i="8"/>
  <c r="P621" i="8"/>
  <c r="Q621" i="8"/>
  <c r="R621" i="8"/>
  <c r="O622" i="8"/>
  <c r="P622" i="8"/>
  <c r="Q622" i="8"/>
  <c r="R622" i="8"/>
  <c r="O623" i="8"/>
  <c r="P623" i="8"/>
  <c r="Q623" i="8"/>
  <c r="R623" i="8"/>
  <c r="O624" i="8"/>
  <c r="P624" i="8"/>
  <c r="Q624" i="8"/>
  <c r="R624" i="8"/>
  <c r="O625" i="8"/>
  <c r="P625" i="8"/>
  <c r="Q625" i="8"/>
  <c r="R625" i="8"/>
  <c r="O626" i="8"/>
  <c r="P626" i="8"/>
  <c r="Q626" i="8"/>
  <c r="R626" i="8"/>
  <c r="O627" i="8"/>
  <c r="P627" i="8"/>
  <c r="Q627" i="8"/>
  <c r="R627" i="8"/>
  <c r="O628" i="8"/>
  <c r="P628" i="8"/>
  <c r="Q628" i="8"/>
  <c r="R628" i="8"/>
  <c r="O629" i="8"/>
  <c r="P629" i="8"/>
  <c r="Q629" i="8"/>
  <c r="R629" i="8"/>
  <c r="O630" i="8"/>
  <c r="P630" i="8"/>
  <c r="Q630" i="8"/>
  <c r="R630" i="8"/>
  <c r="O631" i="8"/>
  <c r="P631" i="8"/>
  <c r="Q631" i="8"/>
  <c r="R631" i="8"/>
  <c r="O632" i="8"/>
  <c r="P632" i="8"/>
  <c r="Q632" i="8"/>
  <c r="R632" i="8"/>
  <c r="O633" i="8"/>
  <c r="P633" i="8"/>
  <c r="Q633" i="8"/>
  <c r="R633" i="8"/>
  <c r="O634" i="8"/>
  <c r="P634" i="8"/>
  <c r="Q634" i="8"/>
  <c r="R634" i="8"/>
  <c r="O635" i="8"/>
  <c r="P635" i="8"/>
  <c r="Q635" i="8"/>
  <c r="R635" i="8"/>
  <c r="O636" i="8"/>
  <c r="P636" i="8"/>
  <c r="Q636" i="8"/>
  <c r="R636" i="8"/>
  <c r="O637" i="8"/>
  <c r="P637" i="8"/>
  <c r="Q637" i="8"/>
  <c r="R637" i="8"/>
  <c r="O638" i="8"/>
  <c r="P638" i="8"/>
  <c r="Q638" i="8"/>
  <c r="R638" i="8"/>
  <c r="O639" i="8"/>
  <c r="P639" i="8"/>
  <c r="Q639" i="8"/>
  <c r="R639" i="8"/>
  <c r="O640" i="8"/>
  <c r="P640" i="8"/>
  <c r="Q640" i="8"/>
  <c r="R640" i="8"/>
  <c r="O641" i="8"/>
  <c r="P641" i="8"/>
  <c r="Q641" i="8"/>
  <c r="R641" i="8"/>
  <c r="O642" i="8"/>
  <c r="P642" i="8"/>
  <c r="Q642" i="8"/>
  <c r="R642" i="8"/>
  <c r="O643" i="8"/>
  <c r="P643" i="8"/>
  <c r="Q643" i="8"/>
  <c r="R643" i="8"/>
  <c r="O644" i="8"/>
  <c r="P644" i="8"/>
  <c r="Q644" i="8"/>
  <c r="R644" i="8"/>
  <c r="O645" i="8"/>
  <c r="P645" i="8"/>
  <c r="Q645" i="8"/>
  <c r="R645" i="8"/>
  <c r="O646" i="8"/>
  <c r="P646" i="8"/>
  <c r="Q646" i="8"/>
  <c r="R646" i="8"/>
  <c r="O647" i="8"/>
  <c r="P647" i="8"/>
  <c r="Q647" i="8"/>
  <c r="R647" i="8"/>
  <c r="O648" i="8"/>
  <c r="P648" i="8"/>
  <c r="Q648" i="8"/>
  <c r="R648" i="8"/>
  <c r="O649" i="8"/>
  <c r="P649" i="8"/>
  <c r="Q649" i="8"/>
  <c r="R649" i="8"/>
  <c r="O650" i="8"/>
  <c r="P650" i="8"/>
  <c r="Q650" i="8"/>
  <c r="R650" i="8"/>
  <c r="O651" i="8"/>
  <c r="P651" i="8"/>
  <c r="Q651" i="8"/>
  <c r="R651" i="8"/>
  <c r="O652" i="8"/>
  <c r="P652" i="8"/>
  <c r="Q652" i="8"/>
  <c r="R652" i="8"/>
  <c r="O653" i="8"/>
  <c r="P653" i="8"/>
  <c r="Q653" i="8"/>
  <c r="R653" i="8"/>
  <c r="O654" i="8"/>
  <c r="P654" i="8"/>
  <c r="Q654" i="8"/>
  <c r="R654" i="8"/>
  <c r="O655" i="8"/>
  <c r="P655" i="8"/>
  <c r="Q655" i="8"/>
  <c r="R655" i="8"/>
  <c r="O656" i="8"/>
  <c r="P656" i="8"/>
  <c r="Q656" i="8"/>
  <c r="R656" i="8"/>
  <c r="O657" i="8"/>
  <c r="P657" i="8"/>
  <c r="Q657" i="8"/>
  <c r="R657" i="8"/>
  <c r="O658" i="8"/>
  <c r="P658" i="8"/>
  <c r="Q658" i="8"/>
  <c r="R658" i="8"/>
  <c r="O659" i="8"/>
  <c r="P659" i="8"/>
  <c r="Q659" i="8"/>
  <c r="R659" i="8"/>
  <c r="O660" i="8"/>
  <c r="P660" i="8"/>
  <c r="Q660" i="8"/>
  <c r="R660" i="8"/>
  <c r="O661" i="8"/>
  <c r="P661" i="8"/>
  <c r="Q661" i="8"/>
  <c r="R661" i="8"/>
  <c r="O662" i="8"/>
  <c r="P662" i="8"/>
  <c r="Q662" i="8"/>
  <c r="R662" i="8"/>
  <c r="O663" i="8"/>
  <c r="P663" i="8"/>
  <c r="Q663" i="8"/>
  <c r="R663" i="8"/>
  <c r="O664" i="8"/>
  <c r="P664" i="8"/>
  <c r="Q664" i="8"/>
  <c r="R664" i="8"/>
  <c r="O665" i="8"/>
  <c r="P665" i="8"/>
  <c r="Q665" i="8"/>
  <c r="R665" i="8"/>
  <c r="O666" i="8"/>
  <c r="P666" i="8"/>
  <c r="Q666" i="8"/>
  <c r="R666" i="8"/>
  <c r="O667" i="8"/>
  <c r="P667" i="8"/>
  <c r="Q667" i="8"/>
  <c r="R667" i="8"/>
  <c r="O668" i="8"/>
  <c r="P668" i="8"/>
  <c r="Q668" i="8"/>
  <c r="R668" i="8"/>
  <c r="O669" i="8"/>
  <c r="P669" i="8"/>
  <c r="Q669" i="8"/>
  <c r="R669" i="8"/>
  <c r="O670" i="8"/>
  <c r="P670" i="8"/>
  <c r="Q670" i="8"/>
  <c r="R670" i="8"/>
  <c r="O671" i="8"/>
  <c r="P671" i="8"/>
  <c r="Q671" i="8"/>
  <c r="R671" i="8"/>
  <c r="O672" i="8"/>
  <c r="P672" i="8"/>
  <c r="Q672" i="8"/>
  <c r="R672" i="8"/>
  <c r="O673" i="8"/>
  <c r="P673" i="8"/>
  <c r="Q673" i="8"/>
  <c r="R673" i="8"/>
  <c r="O674" i="8"/>
  <c r="P674" i="8"/>
  <c r="Q674" i="8"/>
  <c r="R674" i="8"/>
  <c r="O675" i="8"/>
  <c r="P675" i="8"/>
  <c r="Q675" i="8"/>
  <c r="R675" i="8"/>
  <c r="O676" i="8"/>
  <c r="P676" i="8"/>
  <c r="Q676" i="8"/>
  <c r="R676" i="8"/>
  <c r="O677" i="8"/>
  <c r="P677" i="8"/>
  <c r="Q677" i="8"/>
  <c r="R677" i="8"/>
  <c r="O678" i="8"/>
  <c r="P678" i="8"/>
  <c r="Q678" i="8"/>
  <c r="R678" i="8"/>
  <c r="O679" i="8"/>
  <c r="P679" i="8"/>
  <c r="Q679" i="8"/>
  <c r="R679" i="8"/>
  <c r="O680" i="8"/>
  <c r="P680" i="8"/>
  <c r="Q680" i="8"/>
  <c r="R680" i="8"/>
  <c r="O681" i="8"/>
  <c r="P681" i="8"/>
  <c r="Q681" i="8"/>
  <c r="R681" i="8"/>
  <c r="O682" i="8"/>
  <c r="P682" i="8"/>
  <c r="Q682" i="8"/>
  <c r="R682" i="8"/>
  <c r="O683" i="8"/>
  <c r="P683" i="8"/>
  <c r="Q683" i="8"/>
  <c r="R683" i="8"/>
  <c r="O684" i="8"/>
  <c r="P684" i="8"/>
  <c r="Q684" i="8"/>
  <c r="R684" i="8"/>
  <c r="O685" i="8"/>
  <c r="P685" i="8"/>
  <c r="Q685" i="8"/>
  <c r="R685" i="8"/>
  <c r="O686" i="8"/>
  <c r="P686" i="8"/>
  <c r="Q686" i="8"/>
  <c r="R686" i="8"/>
  <c r="O687" i="8"/>
  <c r="P687" i="8"/>
  <c r="Q687" i="8"/>
  <c r="R687" i="8"/>
  <c r="O688" i="8"/>
  <c r="P688" i="8"/>
  <c r="Q688" i="8"/>
  <c r="R688" i="8"/>
  <c r="O689" i="8"/>
  <c r="P689" i="8"/>
  <c r="Q689" i="8"/>
  <c r="R689" i="8"/>
  <c r="O690" i="8"/>
  <c r="P690" i="8"/>
  <c r="Q690" i="8"/>
  <c r="R690" i="8"/>
  <c r="O691" i="8"/>
  <c r="P691" i="8"/>
  <c r="Q691" i="8"/>
  <c r="R691" i="8"/>
  <c r="O692" i="8"/>
  <c r="P692" i="8"/>
  <c r="Q692" i="8"/>
  <c r="R692" i="8"/>
  <c r="O693" i="8"/>
  <c r="P693" i="8"/>
  <c r="Q693" i="8"/>
  <c r="R693" i="8"/>
  <c r="O694" i="8"/>
  <c r="P694" i="8"/>
  <c r="Q694" i="8"/>
  <c r="R694" i="8"/>
  <c r="O695" i="8"/>
  <c r="P695" i="8"/>
  <c r="Q695" i="8"/>
  <c r="R695" i="8"/>
  <c r="O696" i="8"/>
  <c r="P696" i="8"/>
  <c r="Q696" i="8"/>
  <c r="R696" i="8"/>
  <c r="O697" i="8"/>
  <c r="P697" i="8"/>
  <c r="Q697" i="8"/>
  <c r="R697" i="8"/>
  <c r="O698" i="8"/>
  <c r="P698" i="8"/>
  <c r="Q698" i="8"/>
  <c r="R698" i="8"/>
  <c r="O699" i="8"/>
  <c r="P699" i="8"/>
  <c r="Q699" i="8"/>
  <c r="R699" i="8"/>
  <c r="O700" i="8"/>
  <c r="P700" i="8"/>
  <c r="Q700" i="8"/>
  <c r="R700" i="8"/>
  <c r="O701" i="8"/>
  <c r="P701" i="8"/>
  <c r="Q701" i="8"/>
  <c r="R701" i="8"/>
  <c r="O702" i="8"/>
  <c r="P702" i="8"/>
  <c r="Q702" i="8"/>
  <c r="R702" i="8"/>
  <c r="O703" i="8"/>
  <c r="P703" i="8"/>
  <c r="Q703" i="8"/>
  <c r="R703" i="8"/>
  <c r="O704" i="8"/>
  <c r="P704" i="8"/>
  <c r="Q704" i="8"/>
  <c r="R704" i="8"/>
  <c r="O705" i="8"/>
  <c r="P705" i="8"/>
  <c r="Q705" i="8"/>
  <c r="R705" i="8"/>
  <c r="O706" i="8"/>
  <c r="P706" i="8"/>
  <c r="Q706" i="8"/>
  <c r="R706" i="8"/>
  <c r="O707" i="8"/>
  <c r="P707" i="8"/>
  <c r="Q707" i="8"/>
  <c r="R707" i="8"/>
  <c r="O708" i="8"/>
  <c r="P708" i="8"/>
  <c r="Q708" i="8"/>
  <c r="R708" i="8"/>
  <c r="O709" i="8"/>
  <c r="P709" i="8"/>
  <c r="Q709" i="8"/>
  <c r="R709" i="8"/>
  <c r="O710" i="8"/>
  <c r="P710" i="8"/>
  <c r="Q710" i="8"/>
  <c r="R710" i="8"/>
  <c r="O711" i="8"/>
  <c r="P711" i="8"/>
  <c r="Q711" i="8"/>
  <c r="R711" i="8"/>
  <c r="O712" i="8"/>
  <c r="P712" i="8"/>
  <c r="Q712" i="8"/>
  <c r="R712" i="8"/>
  <c r="O713" i="8"/>
  <c r="P713" i="8"/>
  <c r="Q713" i="8"/>
  <c r="R713" i="8"/>
  <c r="O714" i="8"/>
  <c r="P714" i="8"/>
  <c r="Q714" i="8"/>
  <c r="R714" i="8"/>
  <c r="O715" i="8"/>
  <c r="P715" i="8"/>
  <c r="Q715" i="8"/>
  <c r="R715" i="8"/>
  <c r="O716" i="8"/>
  <c r="P716" i="8"/>
  <c r="Q716" i="8"/>
  <c r="R716" i="8"/>
  <c r="O717" i="8"/>
  <c r="P717" i="8"/>
  <c r="Q717" i="8"/>
  <c r="R717" i="8"/>
  <c r="O718" i="8"/>
  <c r="P718" i="8"/>
  <c r="Q718" i="8"/>
  <c r="R718" i="8"/>
  <c r="O719" i="8"/>
  <c r="P719" i="8"/>
  <c r="Q719" i="8"/>
  <c r="R719" i="8"/>
  <c r="O720" i="8"/>
  <c r="P720" i="8"/>
  <c r="Q720" i="8"/>
  <c r="R720" i="8"/>
  <c r="O721" i="8"/>
  <c r="P721" i="8"/>
  <c r="Q721" i="8"/>
  <c r="R721" i="8"/>
  <c r="O722" i="8"/>
  <c r="P722" i="8"/>
  <c r="Q722" i="8"/>
  <c r="R722" i="8"/>
  <c r="O723" i="8"/>
  <c r="P723" i="8"/>
  <c r="Q723" i="8"/>
  <c r="R723" i="8"/>
  <c r="O724" i="8"/>
  <c r="P724" i="8"/>
  <c r="Q724" i="8"/>
  <c r="R724" i="8"/>
  <c r="O725" i="8"/>
  <c r="P725" i="8"/>
  <c r="Q725" i="8"/>
  <c r="R725" i="8"/>
  <c r="O726" i="8"/>
  <c r="P726" i="8"/>
  <c r="Q726" i="8"/>
  <c r="R726" i="8"/>
  <c r="O727" i="8"/>
  <c r="P727" i="8"/>
  <c r="Q727" i="8"/>
  <c r="R727" i="8"/>
  <c r="O728" i="8"/>
  <c r="P728" i="8"/>
  <c r="Q728" i="8"/>
  <c r="R728" i="8"/>
  <c r="O729" i="8"/>
  <c r="P729" i="8"/>
  <c r="Q729" i="8"/>
  <c r="R729" i="8"/>
  <c r="O730" i="8"/>
  <c r="P730" i="8"/>
  <c r="Q730" i="8"/>
  <c r="R730" i="8"/>
  <c r="O731" i="8"/>
  <c r="P731" i="8"/>
  <c r="Q731" i="8"/>
  <c r="R731" i="8"/>
  <c r="O732" i="8"/>
  <c r="P732" i="8"/>
  <c r="Q732" i="8"/>
  <c r="R732" i="8"/>
  <c r="O733" i="8"/>
  <c r="P733" i="8"/>
  <c r="Q733" i="8"/>
  <c r="R733" i="8"/>
  <c r="O734" i="8"/>
  <c r="P734" i="8"/>
  <c r="Q734" i="8"/>
  <c r="R734" i="8"/>
  <c r="O735" i="8"/>
  <c r="P735" i="8"/>
  <c r="Q735" i="8"/>
  <c r="R735" i="8"/>
  <c r="O736" i="8"/>
  <c r="P736" i="8"/>
  <c r="Q736" i="8"/>
  <c r="R736" i="8"/>
  <c r="O737" i="8"/>
  <c r="P737" i="8"/>
  <c r="Q737" i="8"/>
  <c r="R737" i="8"/>
  <c r="O738" i="8"/>
  <c r="P738" i="8"/>
  <c r="Q738" i="8"/>
  <c r="R738" i="8"/>
  <c r="O739" i="8"/>
  <c r="P739" i="8"/>
  <c r="Q739" i="8"/>
  <c r="R739" i="8"/>
  <c r="O740" i="8"/>
  <c r="P740" i="8"/>
  <c r="Q740" i="8"/>
  <c r="R740" i="8"/>
  <c r="O741" i="8"/>
  <c r="P741" i="8"/>
  <c r="Q741" i="8"/>
  <c r="R741" i="8"/>
  <c r="O742" i="8"/>
  <c r="P742" i="8"/>
  <c r="Q742" i="8"/>
  <c r="R742" i="8"/>
  <c r="O743" i="8"/>
  <c r="P743" i="8"/>
  <c r="Q743" i="8"/>
  <c r="R743" i="8"/>
  <c r="O744" i="8"/>
  <c r="P744" i="8"/>
  <c r="Q744" i="8"/>
  <c r="R744" i="8"/>
  <c r="O745" i="8"/>
  <c r="P745" i="8"/>
  <c r="Q745" i="8"/>
  <c r="R745" i="8"/>
  <c r="O746" i="8"/>
  <c r="P746" i="8"/>
  <c r="Q746" i="8"/>
  <c r="R746" i="8"/>
  <c r="O747" i="8"/>
  <c r="P747" i="8"/>
  <c r="Q747" i="8"/>
  <c r="R747" i="8"/>
  <c r="O748" i="8"/>
  <c r="P748" i="8"/>
  <c r="Q748" i="8"/>
  <c r="R748" i="8"/>
  <c r="O749" i="8"/>
  <c r="P749" i="8"/>
  <c r="Q749" i="8"/>
  <c r="R749" i="8"/>
  <c r="O750" i="8"/>
  <c r="P750" i="8"/>
  <c r="Q750" i="8"/>
  <c r="R750" i="8"/>
  <c r="O751" i="8"/>
  <c r="P751" i="8"/>
  <c r="Q751" i="8"/>
  <c r="R751" i="8"/>
  <c r="O752" i="8"/>
  <c r="P752" i="8"/>
  <c r="Q752" i="8"/>
  <c r="R752" i="8"/>
  <c r="O753" i="8"/>
  <c r="P753" i="8"/>
  <c r="Q753" i="8"/>
  <c r="R753" i="8"/>
  <c r="O754" i="8"/>
  <c r="P754" i="8"/>
  <c r="Q754" i="8"/>
  <c r="R754" i="8"/>
  <c r="O755" i="8"/>
  <c r="P755" i="8"/>
  <c r="Q755" i="8"/>
  <c r="R755" i="8"/>
  <c r="O756" i="8"/>
  <c r="P756" i="8"/>
  <c r="Q756" i="8"/>
  <c r="R756" i="8"/>
  <c r="O757" i="8"/>
  <c r="P757" i="8"/>
  <c r="Q757" i="8"/>
  <c r="R757" i="8"/>
  <c r="O758" i="8"/>
  <c r="P758" i="8"/>
  <c r="Q758" i="8"/>
  <c r="R758" i="8"/>
  <c r="O759" i="8"/>
  <c r="P759" i="8"/>
  <c r="Q759" i="8"/>
  <c r="R759" i="8"/>
  <c r="O760" i="8"/>
  <c r="P760" i="8"/>
  <c r="Q760" i="8"/>
  <c r="R760" i="8"/>
  <c r="O761" i="8"/>
  <c r="P761" i="8"/>
  <c r="Q761" i="8"/>
  <c r="R761" i="8"/>
  <c r="O762" i="8"/>
  <c r="P762" i="8"/>
  <c r="Q762" i="8"/>
  <c r="R762" i="8"/>
  <c r="O763" i="8"/>
  <c r="P763" i="8"/>
  <c r="Q763" i="8"/>
  <c r="R763" i="8"/>
  <c r="O764" i="8"/>
  <c r="P764" i="8"/>
  <c r="Q764" i="8"/>
  <c r="R764" i="8"/>
  <c r="O765" i="8"/>
  <c r="P765" i="8"/>
  <c r="Q765" i="8"/>
  <c r="R765" i="8"/>
  <c r="O766" i="8"/>
  <c r="P766" i="8"/>
  <c r="Q766" i="8"/>
  <c r="R766" i="8"/>
  <c r="O767" i="8"/>
  <c r="P767" i="8"/>
  <c r="Q767" i="8"/>
  <c r="R767" i="8"/>
  <c r="O768" i="8"/>
  <c r="P768" i="8"/>
  <c r="Q768" i="8"/>
  <c r="R768" i="8"/>
  <c r="O769" i="8"/>
  <c r="P769" i="8"/>
  <c r="Q769" i="8"/>
  <c r="R769" i="8"/>
  <c r="O770" i="8"/>
  <c r="P770" i="8"/>
  <c r="Q770" i="8"/>
  <c r="R770" i="8"/>
  <c r="O771" i="8"/>
  <c r="P771" i="8"/>
  <c r="Q771" i="8"/>
  <c r="R771" i="8"/>
  <c r="O772" i="8"/>
  <c r="P772" i="8"/>
  <c r="Q772" i="8"/>
  <c r="R772" i="8"/>
  <c r="O773" i="8"/>
  <c r="P773" i="8"/>
  <c r="Q773" i="8"/>
  <c r="R773" i="8"/>
  <c r="O774" i="8"/>
  <c r="P774" i="8"/>
  <c r="Q774" i="8"/>
  <c r="R774" i="8"/>
  <c r="O775" i="8"/>
  <c r="P775" i="8"/>
  <c r="Q775" i="8"/>
  <c r="R775" i="8"/>
  <c r="O776" i="8"/>
  <c r="P776" i="8"/>
  <c r="Q776" i="8"/>
  <c r="R776" i="8"/>
  <c r="O777" i="8"/>
  <c r="P777" i="8"/>
  <c r="Q777" i="8"/>
  <c r="R777" i="8"/>
  <c r="O778" i="8"/>
  <c r="P778" i="8"/>
  <c r="Q778" i="8"/>
  <c r="R778" i="8"/>
  <c r="O779" i="8"/>
  <c r="P779" i="8"/>
  <c r="Q779" i="8"/>
  <c r="R779" i="8"/>
  <c r="O780" i="8"/>
  <c r="P780" i="8"/>
  <c r="Q780" i="8"/>
  <c r="R780" i="8"/>
  <c r="O781" i="8"/>
  <c r="P781" i="8"/>
  <c r="Q781" i="8"/>
  <c r="R781" i="8"/>
  <c r="O782" i="8"/>
  <c r="P782" i="8"/>
  <c r="Q782" i="8"/>
  <c r="R782" i="8"/>
  <c r="O783" i="8"/>
  <c r="P783" i="8"/>
  <c r="Q783" i="8"/>
  <c r="R783" i="8"/>
  <c r="O784" i="8"/>
  <c r="P784" i="8"/>
  <c r="Q784" i="8"/>
  <c r="R784" i="8"/>
  <c r="O785" i="8"/>
  <c r="P785" i="8"/>
  <c r="Q785" i="8"/>
  <c r="R785" i="8"/>
  <c r="O786" i="8"/>
  <c r="P786" i="8"/>
  <c r="Q786" i="8"/>
  <c r="R786" i="8"/>
  <c r="O787" i="8"/>
  <c r="P787" i="8"/>
  <c r="Q787" i="8"/>
  <c r="R787" i="8"/>
  <c r="O788" i="8"/>
  <c r="P788" i="8"/>
  <c r="Q788" i="8"/>
  <c r="R788" i="8"/>
  <c r="O789" i="8"/>
  <c r="P789" i="8"/>
  <c r="Q789" i="8"/>
  <c r="R789" i="8"/>
  <c r="O790" i="8"/>
  <c r="P790" i="8"/>
  <c r="Q790" i="8"/>
  <c r="R790" i="8"/>
  <c r="O791" i="8"/>
  <c r="P791" i="8"/>
  <c r="Q791" i="8"/>
  <c r="R791" i="8"/>
  <c r="O792" i="8"/>
  <c r="P792" i="8"/>
  <c r="Q792" i="8"/>
  <c r="R792" i="8"/>
  <c r="O793" i="8"/>
  <c r="P793" i="8"/>
  <c r="Q793" i="8"/>
  <c r="R793" i="8"/>
  <c r="O794" i="8"/>
  <c r="P794" i="8"/>
  <c r="Q794" i="8"/>
  <c r="R794" i="8"/>
  <c r="O795" i="8"/>
  <c r="P795" i="8"/>
  <c r="Q795" i="8"/>
  <c r="R795" i="8"/>
  <c r="O796" i="8"/>
  <c r="P796" i="8"/>
  <c r="Q796" i="8"/>
  <c r="R796" i="8"/>
  <c r="O797" i="8"/>
  <c r="P797" i="8"/>
  <c r="Q797" i="8"/>
  <c r="R797" i="8"/>
  <c r="O798" i="8"/>
  <c r="P798" i="8"/>
  <c r="Q798" i="8"/>
  <c r="R798" i="8"/>
  <c r="O799" i="8"/>
  <c r="P799" i="8"/>
  <c r="Q799" i="8"/>
  <c r="R799" i="8"/>
  <c r="O800" i="8"/>
  <c r="P800" i="8"/>
  <c r="Q800" i="8"/>
  <c r="R800" i="8"/>
  <c r="O801" i="8"/>
  <c r="P801" i="8"/>
  <c r="Q801" i="8"/>
  <c r="R801" i="8"/>
  <c r="O802" i="8"/>
  <c r="P802" i="8"/>
  <c r="Q802" i="8"/>
  <c r="R802" i="8"/>
  <c r="O803" i="8"/>
  <c r="P803" i="8"/>
  <c r="Q803" i="8"/>
  <c r="R803" i="8"/>
  <c r="O804" i="8"/>
  <c r="P804" i="8"/>
  <c r="Q804" i="8"/>
  <c r="R804" i="8"/>
  <c r="O805" i="8"/>
  <c r="P805" i="8"/>
  <c r="Q805" i="8"/>
  <c r="R805" i="8"/>
  <c r="O806" i="8"/>
  <c r="P806" i="8"/>
  <c r="Q806" i="8"/>
  <c r="R806" i="8"/>
  <c r="O807" i="8"/>
  <c r="P807" i="8"/>
  <c r="Q807" i="8"/>
  <c r="R807" i="8"/>
  <c r="O808" i="8"/>
  <c r="P808" i="8"/>
  <c r="Q808" i="8"/>
  <c r="R808" i="8"/>
  <c r="O809" i="8"/>
  <c r="P809" i="8"/>
  <c r="Q809" i="8"/>
  <c r="R809" i="8"/>
  <c r="O810" i="8"/>
  <c r="P810" i="8"/>
  <c r="Q810" i="8"/>
  <c r="R810" i="8"/>
  <c r="O811" i="8"/>
  <c r="P811" i="8"/>
  <c r="Q811" i="8"/>
  <c r="R811" i="8"/>
  <c r="O812" i="8"/>
  <c r="P812" i="8"/>
  <c r="Q812" i="8"/>
  <c r="R812" i="8"/>
  <c r="O813" i="8"/>
  <c r="P813" i="8"/>
  <c r="Q813" i="8"/>
  <c r="R813" i="8"/>
  <c r="O814" i="8"/>
  <c r="P814" i="8"/>
  <c r="Q814" i="8"/>
  <c r="R814" i="8"/>
  <c r="O815" i="8"/>
  <c r="P815" i="8"/>
  <c r="Q815" i="8"/>
  <c r="R815" i="8"/>
  <c r="O816" i="8"/>
  <c r="P816" i="8"/>
  <c r="Q816" i="8"/>
  <c r="R816" i="8"/>
  <c r="O817" i="8"/>
  <c r="P817" i="8"/>
  <c r="Q817" i="8"/>
  <c r="R817" i="8"/>
  <c r="O818" i="8"/>
  <c r="P818" i="8"/>
  <c r="Q818" i="8"/>
  <c r="R818" i="8"/>
  <c r="O819" i="8"/>
  <c r="P819" i="8"/>
  <c r="Q819" i="8"/>
  <c r="R819" i="8"/>
  <c r="O820" i="8"/>
  <c r="P820" i="8"/>
  <c r="Q820" i="8"/>
  <c r="R820" i="8"/>
  <c r="O821" i="8"/>
  <c r="P821" i="8"/>
  <c r="Q821" i="8"/>
  <c r="R821" i="8"/>
  <c r="O822" i="8"/>
  <c r="P822" i="8"/>
  <c r="Q822" i="8"/>
  <c r="R822" i="8"/>
  <c r="O823" i="8"/>
  <c r="P823" i="8"/>
  <c r="Q823" i="8"/>
  <c r="R823" i="8"/>
  <c r="O824" i="8"/>
  <c r="P824" i="8"/>
  <c r="Q824" i="8"/>
  <c r="R824" i="8"/>
  <c r="O825" i="8"/>
  <c r="P825" i="8"/>
  <c r="Q825" i="8"/>
  <c r="R825" i="8"/>
  <c r="O826" i="8"/>
  <c r="P826" i="8"/>
  <c r="Q826" i="8"/>
  <c r="R826" i="8"/>
  <c r="O827" i="8"/>
  <c r="P827" i="8"/>
  <c r="Q827" i="8"/>
  <c r="R827" i="8"/>
  <c r="O828" i="8"/>
  <c r="P828" i="8"/>
  <c r="Q828" i="8"/>
  <c r="R828" i="8"/>
  <c r="O829" i="8"/>
  <c r="P829" i="8"/>
  <c r="Q829" i="8"/>
  <c r="R829" i="8"/>
  <c r="O830" i="8"/>
  <c r="P830" i="8"/>
  <c r="Q830" i="8"/>
  <c r="R830" i="8"/>
  <c r="O831" i="8"/>
  <c r="P831" i="8"/>
  <c r="Q831" i="8"/>
  <c r="R831" i="8"/>
  <c r="O832" i="8"/>
  <c r="P832" i="8"/>
  <c r="Q832" i="8"/>
  <c r="R832" i="8"/>
  <c r="O833" i="8"/>
  <c r="P833" i="8"/>
  <c r="Q833" i="8"/>
  <c r="R833" i="8"/>
  <c r="O834" i="8"/>
  <c r="P834" i="8"/>
  <c r="Q834" i="8"/>
  <c r="R834" i="8"/>
  <c r="O835" i="8"/>
  <c r="P835" i="8"/>
  <c r="Q835" i="8"/>
  <c r="R835" i="8"/>
  <c r="O836" i="8"/>
  <c r="P836" i="8"/>
  <c r="Q836" i="8"/>
  <c r="R836" i="8"/>
  <c r="O837" i="8"/>
  <c r="P837" i="8"/>
  <c r="Q837" i="8"/>
  <c r="R837" i="8"/>
  <c r="O838" i="8"/>
  <c r="P838" i="8"/>
  <c r="Q838" i="8"/>
  <c r="R838" i="8"/>
  <c r="O839" i="8"/>
  <c r="P839" i="8"/>
  <c r="Q839" i="8"/>
  <c r="R839" i="8"/>
  <c r="O840" i="8"/>
  <c r="P840" i="8"/>
  <c r="Q840" i="8"/>
  <c r="R840" i="8"/>
  <c r="O841" i="8"/>
  <c r="P841" i="8"/>
  <c r="Q841" i="8"/>
  <c r="R841" i="8"/>
  <c r="O842" i="8"/>
  <c r="P842" i="8"/>
  <c r="Q842" i="8"/>
  <c r="R842" i="8"/>
  <c r="O843" i="8"/>
  <c r="P843" i="8"/>
  <c r="Q843" i="8"/>
  <c r="R843" i="8"/>
  <c r="O844" i="8"/>
  <c r="P844" i="8"/>
  <c r="Q844" i="8"/>
  <c r="R844" i="8"/>
  <c r="O845" i="8"/>
  <c r="P845" i="8"/>
  <c r="Q845" i="8"/>
  <c r="R845" i="8"/>
  <c r="O846" i="8"/>
  <c r="P846" i="8"/>
  <c r="Q846" i="8"/>
  <c r="R846" i="8"/>
  <c r="O847" i="8"/>
  <c r="P847" i="8"/>
  <c r="Q847" i="8"/>
  <c r="R847" i="8"/>
  <c r="O848" i="8"/>
  <c r="P848" i="8"/>
  <c r="Q848" i="8"/>
  <c r="R848" i="8"/>
  <c r="O849" i="8"/>
  <c r="P849" i="8"/>
  <c r="Q849" i="8"/>
  <c r="R849" i="8"/>
  <c r="O850" i="8"/>
  <c r="P850" i="8"/>
  <c r="Q850" i="8"/>
  <c r="R850" i="8"/>
  <c r="O851" i="8"/>
  <c r="P851" i="8"/>
  <c r="Q851" i="8"/>
  <c r="R851" i="8"/>
  <c r="O852" i="8"/>
  <c r="P852" i="8"/>
  <c r="Q852" i="8"/>
  <c r="R852" i="8"/>
  <c r="O853" i="8"/>
  <c r="P853" i="8"/>
  <c r="Q853" i="8"/>
  <c r="R853" i="8"/>
  <c r="O854" i="8"/>
  <c r="P854" i="8"/>
  <c r="Q854" i="8"/>
  <c r="R854" i="8"/>
  <c r="O855" i="8"/>
  <c r="P855" i="8"/>
  <c r="Q855" i="8"/>
  <c r="R855" i="8"/>
  <c r="O856" i="8"/>
  <c r="P856" i="8"/>
  <c r="Q856" i="8"/>
  <c r="R856" i="8"/>
  <c r="O857" i="8"/>
  <c r="P857" i="8"/>
  <c r="Q857" i="8"/>
  <c r="R857" i="8"/>
  <c r="O858" i="8"/>
  <c r="P858" i="8"/>
  <c r="Q858" i="8"/>
  <c r="R858" i="8"/>
  <c r="O859" i="8"/>
  <c r="P859" i="8"/>
  <c r="Q859" i="8"/>
  <c r="R859" i="8"/>
  <c r="O860" i="8"/>
  <c r="P860" i="8"/>
  <c r="Q860" i="8"/>
  <c r="R860" i="8"/>
  <c r="O861" i="8"/>
  <c r="P861" i="8"/>
  <c r="Q861" i="8"/>
  <c r="R861" i="8"/>
  <c r="O862" i="8"/>
  <c r="P862" i="8"/>
  <c r="Q862" i="8"/>
  <c r="R862" i="8"/>
  <c r="O863" i="8"/>
  <c r="P863" i="8"/>
  <c r="Q863" i="8"/>
  <c r="R863" i="8"/>
  <c r="O864" i="8"/>
  <c r="P864" i="8"/>
  <c r="Q864" i="8"/>
  <c r="R864" i="8"/>
  <c r="O865" i="8"/>
  <c r="P865" i="8"/>
  <c r="Q865" i="8"/>
  <c r="R865" i="8"/>
  <c r="O866" i="8"/>
  <c r="P866" i="8"/>
  <c r="Q866" i="8"/>
  <c r="R866" i="8"/>
  <c r="O867" i="8"/>
  <c r="P867" i="8"/>
  <c r="Q867" i="8"/>
  <c r="R867" i="8"/>
  <c r="O868" i="8"/>
  <c r="P868" i="8"/>
  <c r="Q868" i="8"/>
  <c r="R868" i="8"/>
  <c r="O869" i="8"/>
  <c r="P869" i="8"/>
  <c r="Q869" i="8"/>
  <c r="R869" i="8"/>
  <c r="O870" i="8"/>
  <c r="P870" i="8"/>
  <c r="Q870" i="8"/>
  <c r="R870" i="8"/>
  <c r="O871" i="8"/>
  <c r="P871" i="8"/>
  <c r="Q871" i="8"/>
  <c r="R871" i="8"/>
  <c r="O872" i="8"/>
  <c r="P872" i="8"/>
  <c r="Q872" i="8"/>
  <c r="R872" i="8"/>
  <c r="O873" i="8"/>
  <c r="P873" i="8"/>
  <c r="Q873" i="8"/>
  <c r="R873" i="8"/>
  <c r="O874" i="8"/>
  <c r="P874" i="8"/>
  <c r="Q874" i="8"/>
  <c r="R874" i="8"/>
  <c r="O875" i="8"/>
  <c r="P875" i="8"/>
  <c r="Q875" i="8"/>
  <c r="R875" i="8"/>
  <c r="O876" i="8"/>
  <c r="P876" i="8"/>
  <c r="Q876" i="8"/>
  <c r="R876" i="8"/>
  <c r="O877" i="8"/>
  <c r="P877" i="8"/>
  <c r="Q877" i="8"/>
  <c r="R877" i="8"/>
  <c r="O878" i="8"/>
  <c r="P878" i="8"/>
  <c r="Q878" i="8"/>
  <c r="R878" i="8"/>
  <c r="O879" i="8"/>
  <c r="P879" i="8"/>
  <c r="Q879" i="8"/>
  <c r="R879" i="8"/>
  <c r="O880" i="8"/>
  <c r="P880" i="8"/>
  <c r="Q880" i="8"/>
  <c r="R880" i="8"/>
  <c r="O881" i="8"/>
  <c r="P881" i="8"/>
  <c r="Q881" i="8"/>
  <c r="R881" i="8"/>
  <c r="O882" i="8"/>
  <c r="P882" i="8"/>
  <c r="Q882" i="8"/>
  <c r="R882" i="8"/>
  <c r="O883" i="8"/>
  <c r="P883" i="8"/>
  <c r="Q883" i="8"/>
  <c r="R883" i="8"/>
  <c r="O884" i="8"/>
  <c r="P884" i="8"/>
  <c r="Q884" i="8"/>
  <c r="R884" i="8"/>
  <c r="O885" i="8"/>
  <c r="P885" i="8"/>
  <c r="Q885" i="8"/>
  <c r="R885" i="8"/>
  <c r="O886" i="8"/>
  <c r="P886" i="8"/>
  <c r="Q886" i="8"/>
  <c r="R886" i="8"/>
  <c r="O887" i="8"/>
  <c r="P887" i="8"/>
  <c r="Q887" i="8"/>
  <c r="R887" i="8"/>
  <c r="O888" i="8"/>
  <c r="P888" i="8"/>
  <c r="Q888" i="8"/>
  <c r="R888" i="8"/>
  <c r="O889" i="8"/>
  <c r="P889" i="8"/>
  <c r="Q889" i="8"/>
  <c r="R889" i="8"/>
  <c r="O890" i="8"/>
  <c r="P890" i="8"/>
  <c r="Q890" i="8"/>
  <c r="R890" i="8"/>
  <c r="O891" i="8"/>
  <c r="P891" i="8"/>
  <c r="Q891" i="8"/>
  <c r="R891" i="8"/>
  <c r="O892" i="8"/>
  <c r="P892" i="8"/>
  <c r="Q892" i="8"/>
  <c r="R892" i="8"/>
  <c r="O893" i="8"/>
  <c r="P893" i="8"/>
  <c r="Q893" i="8"/>
  <c r="R893" i="8"/>
  <c r="O894" i="8"/>
  <c r="P894" i="8"/>
  <c r="Q894" i="8"/>
  <c r="R894" i="8"/>
  <c r="O895" i="8"/>
  <c r="P895" i="8"/>
  <c r="Q895" i="8"/>
  <c r="R895" i="8"/>
  <c r="O896" i="8"/>
  <c r="P896" i="8"/>
  <c r="Q896" i="8"/>
  <c r="R896" i="8"/>
  <c r="O897" i="8"/>
  <c r="P897" i="8"/>
  <c r="Q897" i="8"/>
  <c r="R897" i="8"/>
  <c r="O898" i="8"/>
  <c r="P898" i="8"/>
  <c r="Q898" i="8"/>
  <c r="R898" i="8"/>
  <c r="O899" i="8"/>
  <c r="P899" i="8"/>
  <c r="Q899" i="8"/>
  <c r="R899" i="8"/>
  <c r="O900" i="8"/>
  <c r="P900" i="8"/>
  <c r="Q900" i="8"/>
  <c r="R900" i="8"/>
  <c r="O901" i="8"/>
  <c r="P901" i="8"/>
  <c r="Q901" i="8"/>
  <c r="R901" i="8"/>
  <c r="O902" i="8"/>
  <c r="P902" i="8"/>
  <c r="Q902" i="8"/>
  <c r="R902" i="8"/>
  <c r="O903" i="8"/>
  <c r="P903" i="8"/>
  <c r="Q903" i="8"/>
  <c r="R903" i="8"/>
  <c r="O904" i="8"/>
  <c r="P904" i="8"/>
  <c r="Q904" i="8"/>
  <c r="R904" i="8"/>
  <c r="O905" i="8"/>
  <c r="P905" i="8"/>
  <c r="Q905" i="8"/>
  <c r="R905" i="8"/>
  <c r="O906" i="8"/>
  <c r="P906" i="8"/>
  <c r="Q906" i="8"/>
  <c r="R906" i="8"/>
  <c r="O907" i="8"/>
  <c r="P907" i="8"/>
  <c r="Q907" i="8"/>
  <c r="R907" i="8"/>
  <c r="O908" i="8"/>
  <c r="P908" i="8"/>
  <c r="Q908" i="8"/>
  <c r="R908" i="8"/>
  <c r="O909" i="8"/>
  <c r="P909" i="8"/>
  <c r="Q909" i="8"/>
  <c r="R909" i="8"/>
  <c r="O910" i="8"/>
  <c r="P910" i="8"/>
  <c r="Q910" i="8"/>
  <c r="R910" i="8"/>
  <c r="O911" i="8"/>
  <c r="P911" i="8"/>
  <c r="Q911" i="8"/>
  <c r="R911" i="8"/>
  <c r="O912" i="8"/>
  <c r="P912" i="8"/>
  <c r="Q912" i="8"/>
  <c r="R912" i="8"/>
  <c r="O913" i="8"/>
  <c r="P913" i="8"/>
  <c r="Q913" i="8"/>
  <c r="R913" i="8"/>
  <c r="O914" i="8"/>
  <c r="P914" i="8"/>
  <c r="Q914" i="8"/>
  <c r="R914" i="8"/>
  <c r="O915" i="8"/>
  <c r="P915" i="8"/>
  <c r="Q915" i="8"/>
  <c r="R915" i="8"/>
  <c r="O916" i="8"/>
  <c r="P916" i="8"/>
  <c r="Q916" i="8"/>
  <c r="R916" i="8"/>
  <c r="O917" i="8"/>
  <c r="P917" i="8"/>
  <c r="Q917" i="8"/>
  <c r="R917" i="8"/>
  <c r="O918" i="8"/>
  <c r="P918" i="8"/>
  <c r="Q918" i="8"/>
  <c r="R918" i="8"/>
  <c r="O919" i="8"/>
  <c r="P919" i="8"/>
  <c r="Q919" i="8"/>
  <c r="R919" i="8"/>
  <c r="O920" i="8"/>
  <c r="P920" i="8"/>
  <c r="Q920" i="8"/>
  <c r="R920" i="8"/>
  <c r="O921" i="8"/>
  <c r="P921" i="8"/>
  <c r="Q921" i="8"/>
  <c r="R921" i="8"/>
  <c r="O922" i="8"/>
  <c r="P922" i="8"/>
  <c r="Q922" i="8"/>
  <c r="R922" i="8"/>
  <c r="O923" i="8"/>
  <c r="P923" i="8"/>
  <c r="Q923" i="8"/>
  <c r="R923" i="8"/>
  <c r="O924" i="8"/>
  <c r="P924" i="8"/>
  <c r="Q924" i="8"/>
  <c r="R924" i="8"/>
  <c r="O925" i="8"/>
  <c r="P925" i="8"/>
  <c r="Q925" i="8"/>
  <c r="R925" i="8"/>
  <c r="O926" i="8"/>
  <c r="P926" i="8"/>
  <c r="Q926" i="8"/>
  <c r="R926" i="8"/>
  <c r="O927" i="8"/>
  <c r="P927" i="8"/>
  <c r="Q927" i="8"/>
  <c r="R927" i="8"/>
  <c r="O928" i="8"/>
  <c r="P928" i="8"/>
  <c r="Q928" i="8"/>
  <c r="R928" i="8"/>
  <c r="O929" i="8"/>
  <c r="P929" i="8"/>
  <c r="Q929" i="8"/>
  <c r="R929" i="8"/>
  <c r="O930" i="8"/>
  <c r="P930" i="8"/>
  <c r="Q930" i="8"/>
  <c r="R930" i="8"/>
  <c r="O931" i="8"/>
  <c r="P931" i="8"/>
  <c r="Q931" i="8"/>
  <c r="R931" i="8"/>
  <c r="O932" i="8"/>
  <c r="P932" i="8"/>
  <c r="Q932" i="8"/>
  <c r="R932" i="8"/>
  <c r="O933" i="8"/>
  <c r="P933" i="8"/>
  <c r="Q933" i="8"/>
  <c r="R933" i="8"/>
  <c r="O934" i="8"/>
  <c r="P934" i="8"/>
  <c r="Q934" i="8"/>
  <c r="R934" i="8"/>
  <c r="O935" i="8"/>
  <c r="P935" i="8"/>
  <c r="Q935" i="8"/>
  <c r="R935" i="8"/>
  <c r="O936" i="8"/>
  <c r="P936" i="8"/>
  <c r="Q936" i="8"/>
  <c r="R936" i="8"/>
  <c r="O937" i="8"/>
  <c r="P937" i="8"/>
  <c r="Q937" i="8"/>
  <c r="R937" i="8"/>
  <c r="O938" i="8"/>
  <c r="P938" i="8"/>
  <c r="Q938" i="8"/>
  <c r="R938" i="8"/>
  <c r="O939" i="8"/>
  <c r="P939" i="8"/>
  <c r="Q939" i="8"/>
  <c r="R939" i="8"/>
  <c r="O940" i="8"/>
  <c r="P940" i="8"/>
  <c r="Q940" i="8"/>
  <c r="R940" i="8"/>
  <c r="O942" i="8"/>
  <c r="P942" i="8"/>
  <c r="O941" i="8"/>
  <c r="P941" i="8"/>
  <c r="Q941" i="8"/>
  <c r="R941" i="8"/>
  <c r="Q942" i="8"/>
  <c r="R942" i="8"/>
</calcChain>
</file>

<file path=xl/sharedStrings.xml><?xml version="1.0" encoding="utf-8"?>
<sst xmlns="http://schemas.openxmlformats.org/spreadsheetml/2006/main" count="1057" uniqueCount="108">
  <si>
    <t>trtid10</t>
  </si>
  <si>
    <t>pop90</t>
  </si>
  <si>
    <t>pop00</t>
  </si>
  <si>
    <t>pop13</t>
  </si>
  <si>
    <t>hh90</t>
  </si>
  <si>
    <t>hh00</t>
  </si>
  <si>
    <t>hh13</t>
  </si>
  <si>
    <t>lihh90</t>
  </si>
  <si>
    <t>lihh00</t>
  </si>
  <si>
    <t>lihh13</t>
  </si>
  <si>
    <t>per_li90</t>
  </si>
  <si>
    <t>per_li00</t>
  </si>
  <si>
    <t>per_li13</t>
  </si>
  <si>
    <t>ag25up90</t>
  </si>
  <si>
    <t>ag25up00</t>
  </si>
  <si>
    <t>ag25up13</t>
  </si>
  <si>
    <t>col90</t>
  </si>
  <si>
    <t>col00</t>
  </si>
  <si>
    <t>col13</t>
  </si>
  <si>
    <t>per_col90</t>
  </si>
  <si>
    <t>per_col00</t>
  </si>
  <si>
    <t>per_col13</t>
  </si>
  <si>
    <t>rent90</t>
  </si>
  <si>
    <t>rent00</t>
  </si>
  <si>
    <t>rent13</t>
  </si>
  <si>
    <t>ohu90</t>
  </si>
  <si>
    <t>ohu00</t>
  </si>
  <si>
    <t>ohu13</t>
  </si>
  <si>
    <t>per_rent90</t>
  </si>
  <si>
    <t>per_rent00</t>
  </si>
  <si>
    <t>per_rent13</t>
  </si>
  <si>
    <t>nhwht90</t>
  </si>
  <si>
    <t>nhwht00</t>
  </si>
  <si>
    <t>nhwht13</t>
  </si>
  <si>
    <t>per_nhwht90</t>
  </si>
  <si>
    <t>per_nhwht00</t>
  </si>
  <si>
    <t>per_nhwht13</t>
  </si>
  <si>
    <t>per_nonwhite90</t>
  </si>
  <si>
    <t>per_nonwhite00</t>
  </si>
  <si>
    <t>per_nonwhite13</t>
  </si>
  <si>
    <t>per_nhwht_chg90_00</t>
  </si>
  <si>
    <t>per_nhwht_chg00_13</t>
  </si>
  <si>
    <t>per_col_chg90_00</t>
  </si>
  <si>
    <t>per_col_chg00_13</t>
  </si>
  <si>
    <t>hinc90</t>
  </si>
  <si>
    <t>hinc00</t>
  </si>
  <si>
    <t>hinc13</t>
  </si>
  <si>
    <t>mgrent90</t>
  </si>
  <si>
    <t>mgrent00</t>
  </si>
  <si>
    <t>mgrent13</t>
  </si>
  <si>
    <t>Popover500_90</t>
  </si>
  <si>
    <t>Popover500_00</t>
  </si>
  <si>
    <t>LA County</t>
  </si>
  <si>
    <t>Δ 1990-2000</t>
  </si>
  <si>
    <t>Δ 2000-2013</t>
  </si>
  <si>
    <t>% non-Hispanic white</t>
  </si>
  <si>
    <t>% with Bachelor's Degree or Higher</t>
  </si>
  <si>
    <t>Median Household Income (2013 dollars)</t>
  </si>
  <si>
    <t>Median Gross Rent (2013 dollars)</t>
  </si>
  <si>
    <t>Source: 1990 and 2000 Decennial Censuses, 2009-13 5-year ACS</t>
  </si>
  <si>
    <t>hinc_abschg90_00</t>
  </si>
  <si>
    <t>hinc_abschg00_13</t>
  </si>
  <si>
    <t>mgrent_abschg90_00</t>
  </si>
  <si>
    <t>mgrent_abschg00_13</t>
  </si>
  <si>
    <t>demo_socio_chg90_00</t>
  </si>
  <si>
    <t>demo_socio_chg00_13</t>
  </si>
  <si>
    <t>GG 90-00 or 00-13</t>
  </si>
  <si>
    <t>GG Both Decade</t>
  </si>
  <si>
    <t>eligible90_li</t>
  </si>
  <si>
    <t>eligible00_li</t>
  </si>
  <si>
    <t>eligible90_col</t>
  </si>
  <si>
    <t>eligible00_col</t>
  </si>
  <si>
    <t>eligible90_rent</t>
  </si>
  <si>
    <t>eligible00_rent</t>
  </si>
  <si>
    <t>eligible90_nonwhite</t>
  </si>
  <si>
    <t>eligible00_nonwhite</t>
  </si>
  <si>
    <t>eligible90</t>
  </si>
  <si>
    <t>eligible00</t>
  </si>
  <si>
    <t>GG 1990-2000</t>
  </si>
  <si>
    <t>GG 2000-2013</t>
  </si>
  <si>
    <t>mhhinc_00</t>
  </si>
  <si>
    <t>per_nhblk_00</t>
  </si>
  <si>
    <t>per_hisp_00</t>
  </si>
  <si>
    <t>per_asian_00</t>
  </si>
  <si>
    <t>per_renter_00</t>
  </si>
  <si>
    <t>per_prewar_units_00</t>
  </si>
  <si>
    <t>chg_mgrent_00_13</t>
  </si>
  <si>
    <t>TRTID10</t>
  </si>
  <si>
    <t>emp_density_02</t>
  </si>
  <si>
    <t>downtown_tod</t>
  </si>
  <si>
    <t>pre_2000_tod</t>
  </si>
  <si>
    <t>post_2000_tod</t>
  </si>
  <si>
    <t>chg_hh_den_00_13</t>
  </si>
  <si>
    <t>constant</t>
  </si>
  <si>
    <t>Constant</t>
  </si>
  <si>
    <t>Coefficents</t>
  </si>
  <si>
    <t>Est Prob</t>
  </si>
  <si>
    <t>Risk Class</t>
  </si>
  <si>
    <t>mhhinc_00 (/10000)</t>
  </si>
  <si>
    <t>SUM</t>
  </si>
  <si>
    <t>Risk Catg</t>
  </si>
  <si>
    <t>Tract Number</t>
  </si>
  <si>
    <t>Moderate</t>
  </si>
  <si>
    <t>Low</t>
  </si>
  <si>
    <t>High</t>
  </si>
  <si>
    <t>Susceptible to Gentrifying, aka "Eligible", in 2000?</t>
  </si>
  <si>
    <t>Gentrified/Gentrifying 2000 to 2013?</t>
  </si>
  <si>
    <t>Level of Risk for Gentrification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</si>
</sst>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_);\(&quot;$&quot;#,##0\)"/>
    <numFmt numFmtId="164" formatCode="&quot;$&quot;#,##0"/>
    <numFmt numFmtId="165" formatCode="0.00000000"/>
  </numFmts>
  <fonts count="12" x14ac:knownFonts="1">
    <font>
      <sz val="11"/>
      <color theme="1"/>
      <name val="Calibri"/>
      <family val="2"/>
      <scheme val="minor"/>
    </font>
    <font>
      <sz val="11"/>
      <color theme="1"/>
      <name val="Calibri"/>
      <family val="2"/>
    </font>
    <font>
      <b/>
      <sz val="11"/>
      <color theme="1"/>
      <name val="Calibri"/>
      <family val="2"/>
      <scheme val="minor"/>
    </font>
    <font>
      <sz val="12"/>
      <color theme="1"/>
      <name val="Calibri"/>
      <family val="2"/>
    </font>
    <font>
      <b/>
      <sz val="12"/>
      <color theme="1"/>
      <name val="Calibri"/>
      <family val="2"/>
    </font>
    <font>
      <sz val="12"/>
      <color rgb="FF333333"/>
      <name val="Calibri"/>
      <family val="2"/>
    </font>
    <font>
      <sz val="11"/>
      <color theme="1"/>
      <name val="Calibri"/>
      <family val="2"/>
      <scheme val="minor"/>
    </font>
    <font>
      <b/>
      <sz val="11"/>
      <name val="Calibri"/>
      <family val="2"/>
      <scheme val="minor"/>
    </font>
    <font>
      <i/>
      <sz val="11"/>
      <name val="Calibri"/>
      <family val="2"/>
      <scheme val="minor"/>
    </font>
    <font>
      <i/>
      <sz val="11"/>
      <color theme="1"/>
      <name val="Calibri"/>
      <family val="2"/>
      <scheme val="minor"/>
    </font>
    <font>
      <i/>
      <sz val="11"/>
      <color rgb="FF000000"/>
      <name val="Calibri"/>
      <family val="2"/>
      <scheme val="minor"/>
    </font>
    <font>
      <i/>
      <sz val="9.5"/>
      <color rgb="FF222222"/>
      <name val="Arial"/>
      <family val="2"/>
    </font>
  </fonts>
  <fills count="3">
    <fill>
      <patternFill patternType="none"/>
    </fill>
    <fill>
      <patternFill patternType="gray125"/>
    </fill>
    <fill>
      <patternFill patternType="solid">
        <fgColor theme="7" tint="0.79998168889431442"/>
        <bgColor indexed="64"/>
      </patternFill>
    </fill>
  </fills>
  <borders count="9">
    <border>
      <left/>
      <right/>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3">
    <xf numFmtId="0" fontId="0" fillId="0" borderId="0"/>
    <xf numFmtId="9" fontId="1" fillId="0" borderId="0" applyFont="0" applyFill="0" applyBorder="0" applyAlignment="0" applyProtection="0"/>
    <xf numFmtId="9" fontId="6" fillId="0" borderId="0" applyFont="0" applyFill="0" applyBorder="0" applyAlignment="0" applyProtection="0"/>
  </cellStyleXfs>
  <cellXfs count="52">
    <xf numFmtId="0" fontId="0" fillId="0" borderId="0" xfId="0"/>
    <xf numFmtId="0" fontId="0" fillId="0" borderId="0" xfId="0" applyFill="1"/>
    <xf numFmtId="0" fontId="3" fillId="0" borderId="0" xfId="0" applyFont="1" applyFill="1" applyBorder="1"/>
    <xf numFmtId="0" fontId="4"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wrapText="1"/>
    </xf>
    <xf numFmtId="0" fontId="3" fillId="0" borderId="3" xfId="0" applyFont="1" applyFill="1" applyBorder="1"/>
    <xf numFmtId="5" fontId="5" fillId="0" borderId="1" xfId="0" applyNumberFormat="1" applyFont="1" applyFill="1" applyBorder="1"/>
    <xf numFmtId="5" fontId="5" fillId="0" borderId="0" xfId="0" applyNumberFormat="1" applyFont="1" applyFill="1" applyBorder="1"/>
    <xf numFmtId="5" fontId="5" fillId="0" borderId="2" xfId="0" applyNumberFormat="1" applyFont="1" applyFill="1" applyBorder="1"/>
    <xf numFmtId="164" fontId="3" fillId="0" borderId="1" xfId="0" applyNumberFormat="1" applyFont="1" applyBorder="1"/>
    <xf numFmtId="164" fontId="3" fillId="0" borderId="0" xfId="0" applyNumberFormat="1" applyFont="1" applyBorder="1"/>
    <xf numFmtId="0" fontId="3" fillId="0" borderId="6" xfId="0" applyFont="1" applyFill="1" applyBorder="1"/>
    <xf numFmtId="5" fontId="5" fillId="0" borderId="7" xfId="0" applyNumberFormat="1" applyFont="1" applyFill="1" applyBorder="1" applyAlignment="1">
      <alignment horizontal="right" vertical="center"/>
    </xf>
    <xf numFmtId="5" fontId="5" fillId="0" borderId="6" xfId="0" applyNumberFormat="1" applyFont="1" applyFill="1" applyBorder="1"/>
    <xf numFmtId="5" fontId="3" fillId="0" borderId="8" xfId="0" applyNumberFormat="1" applyFont="1" applyFill="1" applyBorder="1"/>
    <xf numFmtId="164" fontId="3" fillId="0" borderId="7" xfId="0" applyNumberFormat="1" applyFont="1" applyBorder="1"/>
    <xf numFmtId="164" fontId="3" fillId="0" borderId="6" xfId="0" applyNumberFormat="1" applyFont="1" applyBorder="1"/>
    <xf numFmtId="0" fontId="3" fillId="0" borderId="0" xfId="0" applyFont="1"/>
    <xf numFmtId="0" fontId="0" fillId="0" borderId="0" xfId="0" applyFont="1" applyFill="1" applyBorder="1"/>
    <xf numFmtId="2" fontId="3" fillId="0" borderId="4" xfId="0" applyNumberFormat="1" applyFont="1" applyBorder="1"/>
    <xf numFmtId="2" fontId="3" fillId="0" borderId="4" xfId="1" applyNumberFormat="1" applyFont="1" applyBorder="1"/>
    <xf numFmtId="2" fontId="3" fillId="0" borderId="3" xfId="1" applyNumberFormat="1" applyFont="1" applyBorder="1"/>
    <xf numFmtId="2" fontId="3" fillId="0" borderId="5" xfId="1" applyNumberFormat="1" applyFont="1" applyBorder="1"/>
    <xf numFmtId="2" fontId="3" fillId="0" borderId="3" xfId="0" applyNumberFormat="1" applyFont="1" applyBorder="1"/>
    <xf numFmtId="2" fontId="3" fillId="0" borderId="1" xfId="1" applyNumberFormat="1" applyFont="1" applyBorder="1"/>
    <xf numFmtId="2" fontId="3" fillId="0" borderId="0" xfId="1" applyNumberFormat="1" applyFont="1" applyBorder="1"/>
    <xf numFmtId="2" fontId="3" fillId="0" borderId="2" xfId="1" applyNumberFormat="1" applyFont="1" applyBorder="1"/>
    <xf numFmtId="2" fontId="3" fillId="0" borderId="1" xfId="0" applyNumberFormat="1" applyFont="1" applyBorder="1"/>
    <xf numFmtId="2" fontId="3" fillId="0" borderId="0" xfId="0" applyNumberFormat="1" applyFont="1" applyBorder="1"/>
    <xf numFmtId="0" fontId="0" fillId="0" borderId="0" xfId="0" applyAlignment="1">
      <alignment horizontal="center" vertical="center"/>
    </xf>
    <xf numFmtId="0" fontId="0" fillId="0" borderId="0" xfId="0" applyFill="1" applyAlignment="1">
      <alignment horizontal="center" vertical="center"/>
    </xf>
    <xf numFmtId="0" fontId="2" fillId="0" borderId="0" xfId="0" applyFont="1" applyAlignment="1">
      <alignment horizontal="center" vertical="center"/>
    </xf>
    <xf numFmtId="0" fontId="0"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0" fillId="0" borderId="0" xfId="0" applyFont="1" applyBorder="1"/>
    <xf numFmtId="0" fontId="0" fillId="0" borderId="0" xfId="0" applyFont="1"/>
    <xf numFmtId="0" fontId="0" fillId="0" borderId="0" xfId="0" applyFont="1" applyFill="1"/>
    <xf numFmtId="0" fontId="7" fillId="0" borderId="0" xfId="0" applyFont="1" applyFill="1"/>
    <xf numFmtId="0" fontId="7" fillId="0" borderId="0" xfId="0" applyFont="1" applyFill="1" applyBorder="1"/>
    <xf numFmtId="0" fontId="8" fillId="0" borderId="0" xfId="0" applyFont="1" applyFill="1"/>
    <xf numFmtId="0" fontId="9" fillId="0" borderId="0" xfId="0" applyFont="1"/>
    <xf numFmtId="165" fontId="10" fillId="0" borderId="0" xfId="0" applyNumberFormat="1" applyFont="1"/>
    <xf numFmtId="0" fontId="10" fillId="0" borderId="0" xfId="0" applyFont="1"/>
    <xf numFmtId="0" fontId="11" fillId="0" borderId="0" xfId="0" applyFont="1"/>
    <xf numFmtId="0" fontId="0" fillId="0" borderId="0" xfId="0" applyAlignment="1">
      <alignment wrapText="1"/>
    </xf>
    <xf numFmtId="0" fontId="0" fillId="0" borderId="0" xfId="0" applyAlignment="1">
      <alignment horizontal="center" wrapText="1"/>
    </xf>
    <xf numFmtId="0" fontId="0" fillId="0" borderId="0" xfId="0" applyFont="1" applyFill="1" applyAlignment="1">
      <alignment horizontal="center" wrapText="1"/>
    </xf>
    <xf numFmtId="0" fontId="0" fillId="2" borderId="0" xfId="0" applyFill="1" applyAlignment="1">
      <alignment horizontal="center" wrapText="1"/>
    </xf>
  </cellXfs>
  <cellStyles count="3">
    <cellStyle name="Normal" xfId="0" builtinId="0"/>
    <cellStyle name="Percent" xfId="1" builtinId="5"/>
    <cellStyle name="Percent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238125</xdr:colOff>
      <xdr:row>1</xdr:row>
      <xdr:rowOff>171449</xdr:rowOff>
    </xdr:from>
    <xdr:to>
      <xdr:col>15</xdr:col>
      <xdr:colOff>133350</xdr:colOff>
      <xdr:row>47</xdr:row>
      <xdr:rowOff>123825</xdr:rowOff>
    </xdr:to>
    <xdr:sp macro="" textlink="">
      <xdr:nvSpPr>
        <xdr:cNvPr id="2" name="TextBox 1"/>
        <xdr:cNvSpPr txBox="1"/>
      </xdr:nvSpPr>
      <xdr:spPr>
        <a:xfrm>
          <a:off x="238125" y="361949"/>
          <a:ext cx="9039225" cy="8686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solidFill>
                <a:schemeClr val="dk1"/>
              </a:solidFill>
              <a:effectLst/>
              <a:latin typeface="+mn-lt"/>
              <a:ea typeface="+mn-ea"/>
              <a:cs typeface="+mn-cs"/>
            </a:rPr>
            <a:t>(The</a:t>
          </a:r>
          <a:r>
            <a:rPr lang="en-US" sz="1100" i="1" baseline="0">
              <a:solidFill>
                <a:schemeClr val="dk1"/>
              </a:solidFill>
              <a:effectLst/>
              <a:latin typeface="+mn-lt"/>
              <a:ea typeface="+mn-ea"/>
              <a:cs typeface="+mn-cs"/>
            </a:rPr>
            <a:t> following is adapted f</a:t>
          </a:r>
          <a:r>
            <a:rPr lang="en-US" sz="1100" i="1">
              <a:solidFill>
                <a:schemeClr val="dk1"/>
              </a:solidFill>
              <a:effectLst/>
              <a:latin typeface="+mn-lt"/>
              <a:ea typeface="+mn-ea"/>
              <a:cs typeface="+mn-cs"/>
            </a:rPr>
            <a:t>rom </a:t>
          </a:r>
          <a:r>
            <a:rPr lang="en-US" sz="1100" i="1" baseline="0">
              <a:solidFill>
                <a:schemeClr val="dk1"/>
              </a:solidFill>
              <a:effectLst/>
              <a:latin typeface="+mn-lt"/>
              <a:ea typeface="+mn-ea"/>
              <a:cs typeface="+mn-cs"/>
            </a:rPr>
            <a:t>the projects' final report, available at https://www.arb.ca.gov/research/apr/past/13-310.pdf)</a:t>
          </a:r>
          <a:endParaRPr lang="en-US">
            <a:effectLst/>
          </a:endParaRPr>
        </a:p>
        <a:p>
          <a:endParaRPr lang="en-US" sz="1100" b="1">
            <a:solidFill>
              <a:schemeClr val="dk1"/>
            </a:solidFill>
            <a:effectLst/>
            <a:latin typeface="+mn-lt"/>
            <a:ea typeface="+mn-ea"/>
            <a:cs typeface="+mn-cs"/>
          </a:endParaRPr>
        </a:p>
        <a:p>
          <a:r>
            <a:rPr lang="en-US" sz="1400" b="1">
              <a:solidFill>
                <a:schemeClr val="dk1"/>
              </a:solidFill>
              <a:effectLst/>
              <a:latin typeface="+mn-lt"/>
              <a:ea typeface="+mn-ea"/>
              <a:cs typeface="+mn-cs"/>
            </a:rPr>
            <a:t>LA</a:t>
          </a:r>
          <a:r>
            <a:rPr lang="en-US" sz="1400" b="1" baseline="0">
              <a:solidFill>
                <a:schemeClr val="dk1"/>
              </a:solidFill>
              <a:effectLst/>
              <a:latin typeface="+mn-lt"/>
              <a:ea typeface="+mn-ea"/>
              <a:cs typeface="+mn-cs"/>
            </a:rPr>
            <a:t> County</a:t>
          </a:r>
          <a:r>
            <a:rPr lang="en-US" sz="1400" b="1">
              <a:solidFill>
                <a:schemeClr val="dk1"/>
              </a:solidFill>
              <a:effectLst/>
              <a:latin typeface="+mn-lt"/>
              <a:ea typeface="+mn-ea"/>
              <a:cs typeface="+mn-cs"/>
            </a:rPr>
            <a:t> Off-Model Tool</a:t>
          </a:r>
          <a:endParaRPr lang="en-US" sz="1400">
            <a:effectLst/>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t>The LA County Off-Model</a:t>
          </a:r>
          <a:r>
            <a:rPr lang="en-US" baseline="0"/>
            <a:t> Tool </a:t>
          </a:r>
          <a:r>
            <a:rPr lang="en-US" b="1" baseline="0"/>
            <a:t>predicts the degree of gentrification risk </a:t>
          </a:r>
          <a:r>
            <a:rPr lang="en-US" baseline="0"/>
            <a:t>for individual census tracts in LA County.  The model is based on the analysis of historical data described in Chapter 2 of the project's final report (see </a:t>
          </a:r>
          <a:r>
            <a:rPr lang="en-US" sz="1100" i="1" baseline="0">
              <a:solidFill>
                <a:schemeClr val="dk1"/>
              </a:solidFill>
              <a:effectLst/>
              <a:latin typeface="+mn-lt"/>
              <a:ea typeface="+mn-ea"/>
              <a:cs typeface="+mn-cs"/>
            </a:rPr>
            <a:t>https://www.arb.ca.gov/research/apr/past/13-310.pdf).</a:t>
          </a:r>
        </a:p>
        <a:p>
          <a:pPr marL="0" marR="0" lvl="0" indent="0" defTabSz="914400" eaLnBrk="1" fontAlgn="auto" latinLnBrk="0" hangingPunct="1">
            <a:lnSpc>
              <a:spcPct val="100000"/>
            </a:lnSpc>
            <a:spcBef>
              <a:spcPts val="0"/>
            </a:spcBef>
            <a:spcAft>
              <a:spcPts val="0"/>
            </a:spcAft>
            <a:buClrTx/>
            <a:buSzTx/>
            <a:buFontTx/>
            <a:buNone/>
            <a:tabLst/>
            <a:defRPr/>
          </a:pPr>
          <a:endParaRPr lang="en-US" baseline="0"/>
        </a:p>
        <a:p>
          <a:pPr marL="0" marR="0" lvl="0" indent="0" defTabSz="914400" eaLnBrk="1" fontAlgn="auto" latinLnBrk="0" hangingPunct="1">
            <a:lnSpc>
              <a:spcPct val="100000"/>
            </a:lnSpc>
            <a:spcBef>
              <a:spcPts val="0"/>
            </a:spcBef>
            <a:spcAft>
              <a:spcPts val="0"/>
            </a:spcAft>
            <a:buClrTx/>
            <a:buSzTx/>
            <a:buFontTx/>
            <a:buNone/>
            <a:tabLst/>
            <a:defRPr/>
          </a:pPr>
          <a:r>
            <a:rPr lang="en-US" baseline="0"/>
            <a:t>The Excel workbook containing the spreadsheet tool includes four sheets where data can be inputted.   The purpose of the first (“County Avg”) and second (“Gentrification Calcs”) sheets is to identify tracts that were susceptible to gentrifying (aka "eligible") in 2000 and tracts that actually gentrified between 2000 and 2013. For the first spreadsheet, county-level data are inputted and for the second spreadsheet, individual tract data are inputted. The following defines how eligible and gentrified/gentrifying tracts are identified.</a:t>
          </a:r>
        </a:p>
        <a:p>
          <a:pPr marL="0" marR="0" lvl="0" indent="0" defTabSz="914400" eaLnBrk="1" fontAlgn="auto" latinLnBrk="0" hangingPunct="1">
            <a:lnSpc>
              <a:spcPct val="100000"/>
            </a:lnSpc>
            <a:spcBef>
              <a:spcPts val="0"/>
            </a:spcBef>
            <a:spcAft>
              <a:spcPts val="0"/>
            </a:spcAft>
            <a:buClrTx/>
            <a:buSzTx/>
            <a:buFontTx/>
            <a:buNone/>
            <a:tabLst/>
            <a:defRPr/>
          </a:pPr>
          <a:endParaRPr lang="en-US" baseline="0"/>
        </a:p>
        <a:p>
          <a:pPr marL="0" marR="0" lvl="0" indent="0" defTabSz="914400" eaLnBrk="1" fontAlgn="auto" latinLnBrk="0" hangingPunct="1">
            <a:lnSpc>
              <a:spcPct val="100000"/>
            </a:lnSpc>
            <a:spcBef>
              <a:spcPts val="0"/>
            </a:spcBef>
            <a:spcAft>
              <a:spcPts val="0"/>
            </a:spcAft>
            <a:buClrTx/>
            <a:buSzTx/>
            <a:buFontTx/>
            <a:buNone/>
            <a:tabLst/>
            <a:defRPr/>
          </a:pPr>
          <a:r>
            <a:rPr lang="en-US" baseline="0"/>
            <a:t>Census tracts are determined to be susceptible to gentrification -- aka "eligible" -- in 2000 if they met all of the following criteria:</a:t>
          </a:r>
        </a:p>
        <a:p>
          <a:pPr marL="0" marR="0" lvl="0" indent="0" defTabSz="914400" eaLnBrk="1" fontAlgn="auto" latinLnBrk="0" hangingPunct="1">
            <a:lnSpc>
              <a:spcPct val="100000"/>
            </a:lnSpc>
            <a:spcBef>
              <a:spcPts val="0"/>
            </a:spcBef>
            <a:spcAft>
              <a:spcPts val="0"/>
            </a:spcAft>
            <a:buClrTx/>
            <a:buSzTx/>
            <a:buFontTx/>
            <a:buNone/>
            <a:tabLst/>
            <a:defRPr/>
          </a:pPr>
          <a:r>
            <a:rPr lang="en-US" baseline="0"/>
            <a:t>	(1) Census tract population ≥ 500 people</a:t>
          </a:r>
        </a:p>
        <a:p>
          <a:pPr marL="0" marR="0" lvl="0" indent="0" defTabSz="914400" eaLnBrk="1" fontAlgn="auto" latinLnBrk="0" hangingPunct="1">
            <a:lnSpc>
              <a:spcPct val="100000"/>
            </a:lnSpc>
            <a:spcBef>
              <a:spcPts val="0"/>
            </a:spcBef>
            <a:spcAft>
              <a:spcPts val="0"/>
            </a:spcAft>
            <a:buClrTx/>
            <a:buSzTx/>
            <a:buFontTx/>
            <a:buNone/>
            <a:tabLst/>
            <a:defRPr/>
          </a:pPr>
          <a:r>
            <a:rPr lang="en-US" baseline="0"/>
            <a:t>	(2) Any combination of 3 out of 4 of the following indicators:</a:t>
          </a:r>
        </a:p>
        <a:p>
          <a:pPr eaLnBrk="1" fontAlgn="auto" latinLnBrk="0" hangingPunct="1"/>
          <a:r>
            <a:rPr lang="en-US" baseline="0"/>
            <a:t>		a. </a:t>
          </a:r>
          <a:r>
            <a:rPr lang="en-US" sz="1100" baseline="0">
              <a:solidFill>
                <a:schemeClr val="dk1"/>
              </a:solidFill>
              <a:effectLst/>
              <a:latin typeface="+mn-lt"/>
              <a:ea typeface="+mn-ea"/>
              <a:cs typeface="+mn-cs"/>
            </a:rPr>
            <a:t>% low income households &gt; regional median</a:t>
          </a:r>
          <a:endParaRPr lang="en-US">
            <a:effectLst/>
          </a:endParaRPr>
        </a:p>
        <a:p>
          <a:pPr eaLnBrk="1" fontAlgn="auto" latinLnBrk="0" hangingPunct="1"/>
          <a:r>
            <a:rPr lang="en-US"/>
            <a:t>		b.</a:t>
          </a:r>
          <a:r>
            <a:rPr lang="en-US" baseline="0"/>
            <a:t> </a:t>
          </a:r>
          <a:r>
            <a:rPr lang="en-US" sz="1100" baseline="0">
              <a:solidFill>
                <a:schemeClr val="dk1"/>
              </a:solidFill>
              <a:effectLst/>
              <a:latin typeface="+mn-lt"/>
              <a:ea typeface="+mn-ea"/>
              <a:cs typeface="+mn-cs"/>
            </a:rPr>
            <a:t>% college educated &lt; regional median</a:t>
          </a:r>
          <a:endParaRPr lang="en-US">
            <a:effectLst/>
          </a:endParaRPr>
        </a:p>
        <a:p>
          <a:pPr eaLnBrk="1" fontAlgn="auto" latinLnBrk="0" hangingPunct="1"/>
          <a:r>
            <a:rPr lang="en-US"/>
            <a:t>		</a:t>
          </a:r>
          <a:r>
            <a:rPr lang="en-US" sz="1100" baseline="0">
              <a:solidFill>
                <a:schemeClr val="dk1"/>
              </a:solidFill>
              <a:effectLst/>
              <a:latin typeface="+mn-lt"/>
              <a:ea typeface="+mn-ea"/>
              <a:cs typeface="+mn-cs"/>
            </a:rPr>
            <a:t>c. % renters &gt; regional median</a:t>
          </a:r>
          <a:endParaRPr lang="en-US">
            <a:effectLst/>
          </a:endParaRPr>
        </a:p>
        <a:p>
          <a:pPr eaLnBrk="1" fontAlgn="auto" latinLnBrk="0" hangingPunct="1"/>
          <a:r>
            <a:rPr lang="en-US" sz="1100" baseline="0">
              <a:solidFill>
                <a:schemeClr val="dk1"/>
              </a:solidFill>
              <a:effectLst/>
              <a:latin typeface="+mn-lt"/>
              <a:ea typeface="+mn-ea"/>
              <a:cs typeface="+mn-cs"/>
            </a:rPr>
            <a:t>		d. % nonwhite &gt; regional median</a:t>
          </a:r>
          <a:endParaRPr lang="en-US">
            <a:effectLst/>
          </a:endParaRPr>
        </a:p>
        <a:p>
          <a:endParaRPr lang="en-US" sz="1100"/>
        </a:p>
        <a:p>
          <a:r>
            <a:rPr lang="en-US" sz="1100" i="0" baseline="0">
              <a:solidFill>
                <a:schemeClr val="dk1"/>
              </a:solidFill>
              <a:effectLst/>
              <a:latin typeface="+mn-lt"/>
              <a:ea typeface="+mn-ea"/>
              <a:cs typeface="+mn-cs"/>
            </a:rPr>
            <a:t>Once a census tract is determined to be ELIGIBLE (based on #1 and #2 above), it is then said to be "gentrified or gentrifying" if it meets ALL of the following criteria:</a:t>
          </a:r>
        </a:p>
        <a:p>
          <a:r>
            <a:rPr lang="en-US" sz="1100" i="0" baseline="0">
              <a:solidFill>
                <a:schemeClr val="dk1"/>
              </a:solidFill>
              <a:effectLst/>
              <a:latin typeface="+mn-lt"/>
              <a:ea typeface="+mn-ea"/>
              <a:cs typeface="+mn-cs"/>
            </a:rPr>
            <a:t>	- Change in % college-educated &gt; county (percentage points)</a:t>
          </a:r>
        </a:p>
        <a:p>
          <a:r>
            <a:rPr lang="en-US" sz="1100" i="0" baseline="0">
              <a:solidFill>
                <a:schemeClr val="dk1"/>
              </a:solidFill>
              <a:effectLst/>
              <a:latin typeface="+mn-lt"/>
              <a:ea typeface="+mn-ea"/>
              <a:cs typeface="+mn-cs"/>
            </a:rPr>
            <a:t>	- Change in % non-Hispanic white &gt; county (percentage points)</a:t>
          </a:r>
        </a:p>
        <a:p>
          <a:r>
            <a:rPr lang="en-US" sz="1100" i="0" baseline="0">
              <a:solidFill>
                <a:schemeClr val="dk1"/>
              </a:solidFill>
              <a:effectLst/>
              <a:latin typeface="+mn-lt"/>
              <a:ea typeface="+mn-ea"/>
              <a:cs typeface="+mn-cs"/>
            </a:rPr>
            <a:t>	- Change in median household income &gt; county (absolute value)</a:t>
          </a:r>
        </a:p>
        <a:p>
          <a:r>
            <a:rPr lang="en-US" sz="1100" i="0" baseline="0">
              <a:solidFill>
                <a:schemeClr val="dk1"/>
              </a:solidFill>
              <a:effectLst/>
              <a:latin typeface="+mn-lt"/>
              <a:ea typeface="+mn-ea"/>
              <a:cs typeface="+mn-cs"/>
            </a:rPr>
            <a:t>	- Change in median gross rent &gt; change county median gross rent (absolute value) </a:t>
          </a:r>
        </a:p>
        <a:p>
          <a:endParaRPr lang="en-US" sz="1100" i="0" baseline="0">
            <a:solidFill>
              <a:schemeClr val="dk1"/>
            </a:solidFill>
            <a:effectLst/>
            <a:latin typeface="+mn-lt"/>
            <a:ea typeface="+mn-ea"/>
            <a:cs typeface="+mn-cs"/>
          </a:endParaRPr>
        </a:p>
        <a:p>
          <a:r>
            <a:rPr lang="en-US"/>
            <a:t>The third (“Risk Factors”) and fourth (“Predicted Value”) sheets are used to predict the risk of gentrifying.</a:t>
          </a:r>
        </a:p>
        <a:p>
          <a:endParaRPr lang="en-US"/>
        </a:p>
        <a:p>
          <a:r>
            <a:rPr lang="en-US"/>
            <a:t>The following variables are reflected in the “Risk Factors” sheet:</a:t>
          </a:r>
        </a:p>
        <a:p>
          <a:r>
            <a:rPr lang="en-US"/>
            <a:t>	-</a:t>
          </a:r>
          <a:r>
            <a:rPr lang="en-US" baseline="0"/>
            <a:t> </a:t>
          </a:r>
          <a:r>
            <a:rPr lang="en-US"/>
            <a:t>Median household income (2013)</a:t>
          </a:r>
        </a:p>
        <a:p>
          <a:r>
            <a:rPr lang="en-US"/>
            <a:t>	-</a:t>
          </a:r>
          <a:r>
            <a:rPr lang="en-US" baseline="0"/>
            <a:t> </a:t>
          </a:r>
          <a:r>
            <a:rPr lang="en-US"/>
            <a:t>% non-Hispanic black (2013)</a:t>
          </a:r>
        </a:p>
        <a:p>
          <a:r>
            <a:rPr lang="en-US"/>
            <a:t>	-</a:t>
          </a:r>
          <a:r>
            <a:rPr lang="en-US" baseline="0"/>
            <a:t> </a:t>
          </a:r>
          <a:r>
            <a:rPr lang="en-US"/>
            <a:t>% Hispanic or Latino (2013)</a:t>
          </a:r>
        </a:p>
        <a:p>
          <a:r>
            <a:rPr lang="en-US"/>
            <a:t>	-</a:t>
          </a:r>
          <a:r>
            <a:rPr lang="en-US" baseline="0"/>
            <a:t> </a:t>
          </a:r>
          <a:r>
            <a:rPr lang="en-US"/>
            <a:t>% Asian (2013)</a:t>
          </a:r>
        </a:p>
        <a:p>
          <a:r>
            <a:rPr lang="en-US"/>
            <a:t>	-</a:t>
          </a:r>
          <a:r>
            <a:rPr lang="en-US" baseline="0"/>
            <a:t> </a:t>
          </a:r>
          <a:r>
            <a:rPr lang="en-US"/>
            <a:t>% renters (2013)</a:t>
          </a:r>
        </a:p>
        <a:p>
          <a:r>
            <a:rPr lang="en-US"/>
            <a:t>	-</a:t>
          </a:r>
          <a:r>
            <a:rPr lang="en-US" baseline="0"/>
            <a:t> </a:t>
          </a:r>
          <a:r>
            <a:rPr lang="en-US"/>
            <a:t>Employment</a:t>
          </a:r>
          <a:r>
            <a:rPr lang="en-US" baseline="0"/>
            <a:t> d</a:t>
          </a:r>
          <a:r>
            <a:rPr lang="en-US"/>
            <a:t>ensity (2013)</a:t>
          </a:r>
        </a:p>
        <a:p>
          <a:r>
            <a:rPr lang="en-US"/>
            <a:t>	-</a:t>
          </a:r>
          <a:r>
            <a:rPr lang="en-US" baseline="0"/>
            <a:t> </a:t>
          </a:r>
          <a:r>
            <a:rPr lang="en-US"/>
            <a:t>Downtown TOD (</a:t>
          </a:r>
          <a:r>
            <a:rPr lang="en-US" sz="1100">
              <a:solidFill>
                <a:schemeClr val="dk1"/>
              </a:solidFill>
              <a:effectLst/>
              <a:latin typeface="+mn-lt"/>
              <a:ea typeface="+mn-ea"/>
              <a:cs typeface="+mn-cs"/>
            </a:rPr>
            <a:t>dummy variable</a:t>
          </a:r>
          <a:r>
            <a:rPr lang="en-US"/>
            <a:t>)</a:t>
          </a:r>
        </a:p>
        <a:p>
          <a:r>
            <a:rPr lang="en-US"/>
            <a:t>	-</a:t>
          </a:r>
          <a:r>
            <a:rPr lang="en-US" baseline="0"/>
            <a:t> </a:t>
          </a:r>
          <a:r>
            <a:rPr lang="en-US"/>
            <a:t>Pre-2000 TODs (</a:t>
          </a:r>
          <a:r>
            <a:rPr lang="en-US" sz="1100">
              <a:solidFill>
                <a:schemeClr val="dk1"/>
              </a:solidFill>
              <a:effectLst/>
              <a:latin typeface="+mn-lt"/>
              <a:ea typeface="+mn-ea"/>
              <a:cs typeface="+mn-cs"/>
            </a:rPr>
            <a:t>dummy variable</a:t>
          </a:r>
          <a:r>
            <a:rPr lang="en-US"/>
            <a:t>)</a:t>
          </a:r>
        </a:p>
        <a:p>
          <a:r>
            <a:rPr lang="en-US"/>
            <a:t>	-</a:t>
          </a:r>
          <a:r>
            <a:rPr lang="en-US" baseline="0"/>
            <a:t> </a:t>
          </a:r>
          <a:r>
            <a:rPr lang="en-US"/>
            <a:t>Post-2000 TODs including any future transit stations (dummy variable)</a:t>
          </a:r>
        </a:p>
        <a:p>
          <a:r>
            <a:rPr lang="en-US"/>
            <a:t>	-</a:t>
          </a:r>
          <a:r>
            <a:rPr lang="en-US" baseline="0"/>
            <a:t> </a:t>
          </a:r>
          <a:r>
            <a:rPr lang="en-US"/>
            <a:t> Change in median</a:t>
          </a:r>
          <a:r>
            <a:rPr lang="en-US" baseline="0"/>
            <a:t> gross rent </a:t>
          </a:r>
          <a:r>
            <a:rPr lang="en-US"/>
            <a:t>(to</a:t>
          </a:r>
          <a:r>
            <a:rPr lang="en-US" baseline="0"/>
            <a:t> be </a:t>
          </a:r>
          <a:r>
            <a:rPr lang="en-US"/>
            <a:t>projected based on SCAG’s predicted changes in land prices)*</a:t>
          </a:r>
        </a:p>
        <a:p>
          <a:pPr marL="0" marR="0" lvl="0" indent="0" defTabSz="914400" eaLnBrk="1" fontAlgn="auto" latinLnBrk="0" hangingPunct="1">
            <a:lnSpc>
              <a:spcPct val="100000"/>
            </a:lnSpc>
            <a:spcBef>
              <a:spcPts val="0"/>
            </a:spcBef>
            <a:spcAft>
              <a:spcPts val="0"/>
            </a:spcAft>
            <a:buClrTx/>
            <a:buSzTx/>
            <a:buFontTx/>
            <a:buNone/>
            <a:tabLst/>
            <a:defRPr/>
          </a:pPr>
          <a:r>
            <a:rPr lang="en-US"/>
            <a:t>	-</a:t>
          </a:r>
          <a:r>
            <a:rPr lang="en-US" baseline="0"/>
            <a:t> </a:t>
          </a:r>
          <a:r>
            <a:rPr lang="en-US"/>
            <a:t>Change in household density (to be projected based on SCAG’s allocation of new housing units and households)</a:t>
          </a:r>
          <a:r>
            <a:rPr lang="en-US" sz="1100">
              <a:solidFill>
                <a:schemeClr val="dk1"/>
              </a:solidFill>
              <a:effectLst/>
              <a:latin typeface="+mn-lt"/>
              <a:ea typeface="+mn-ea"/>
              <a:cs typeface="+mn-cs"/>
            </a:rPr>
            <a:t>*</a:t>
          </a:r>
          <a:endParaRPr lang="en-US"/>
        </a:p>
        <a:p>
          <a:r>
            <a:rPr lang="en-US"/>
            <a:t>*NOTE:</a:t>
          </a:r>
          <a:r>
            <a:rPr lang="en-US" baseline="0"/>
            <a:t> </a:t>
          </a:r>
          <a:r>
            <a:rPr lang="en-US"/>
            <a:t>Projected data are needed to calculate the change in gross rent and household density. </a:t>
          </a:r>
        </a:p>
        <a:p>
          <a:endParaRPr lang="en-US"/>
        </a:p>
        <a:p>
          <a:r>
            <a:rPr lang="en-US"/>
            <a:t>Once all data are inputted, the last spreadsheet, “Predicted Value,” calculates and categorizes tracts into one of the three categories: </a:t>
          </a:r>
        </a:p>
        <a:p>
          <a:r>
            <a:rPr lang="en-US"/>
            <a:t>	HIGH</a:t>
          </a:r>
          <a:r>
            <a:rPr lang="en-US" baseline="0"/>
            <a:t> </a:t>
          </a:r>
          <a:r>
            <a:rPr lang="en-US"/>
            <a:t>predicted odds for</a:t>
          </a:r>
          <a:r>
            <a:rPr lang="en-US" baseline="0"/>
            <a:t> gentrification</a:t>
          </a:r>
          <a:r>
            <a:rPr lang="en-US"/>
            <a:t> [predicted &gt; 0.666]</a:t>
          </a:r>
        </a:p>
        <a:p>
          <a:r>
            <a:rPr lang="en-US"/>
            <a:t>	MODERATE</a:t>
          </a:r>
          <a:r>
            <a:rPr lang="en-US" baseline="0"/>
            <a:t> </a:t>
          </a:r>
          <a:r>
            <a:rPr lang="en-US"/>
            <a:t>predicted odds for gentrification [0.333</a:t>
          </a:r>
          <a:r>
            <a:rPr lang="en-US" baseline="0"/>
            <a:t> ≤ predicted </a:t>
          </a:r>
          <a:r>
            <a:rPr lang="en-US" sz="1100" baseline="0">
              <a:solidFill>
                <a:schemeClr val="dk1"/>
              </a:solidFill>
              <a:effectLst/>
              <a:latin typeface="+mn-lt"/>
              <a:ea typeface="+mn-ea"/>
              <a:cs typeface="+mn-cs"/>
            </a:rPr>
            <a:t>≤ 0.666]</a:t>
          </a:r>
        </a:p>
        <a:p>
          <a:r>
            <a:rPr lang="en-US" sz="1100" baseline="0">
              <a:solidFill>
                <a:schemeClr val="dk1"/>
              </a:solidFill>
              <a:effectLst/>
              <a:latin typeface="+mn-lt"/>
              <a:ea typeface="+mn-ea"/>
              <a:cs typeface="+mn-cs"/>
            </a:rPr>
            <a:t>	LOW p</a:t>
          </a:r>
          <a:r>
            <a:rPr lang="en-US"/>
            <a:t>redicted odds for gentrification [predicted &lt; 0.333]</a:t>
          </a:r>
          <a:endParaRPr lang="en-US" sz="1100" i="0" baseline="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
  <sheetViews>
    <sheetView topLeftCell="A22" workbookViewId="0">
      <selection activeCell="G53" sqref="G53"/>
    </sheetView>
  </sheetViews>
  <sheetFormatPr defaultRowHeight="15" x14ac:dyDescent="0.25"/>
  <sheetData>
    <row r="13" ht="12.75" customHeight="1"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41"/>
  <sheetViews>
    <sheetView tabSelected="1" workbookViewId="0">
      <selection activeCell="F17" sqref="F17"/>
    </sheetView>
  </sheetViews>
  <sheetFormatPr defaultRowHeight="15" x14ac:dyDescent="0.25"/>
  <cols>
    <col min="1" max="1" width="17.42578125" style="49" customWidth="1"/>
    <col min="2" max="2" width="19.28515625" style="49" customWidth="1"/>
    <col min="3" max="3" width="22.42578125" style="49" customWidth="1"/>
    <col min="4" max="4" width="19.85546875" style="49" customWidth="1"/>
    <col min="5" max="16384" width="9.140625" style="48"/>
  </cols>
  <sheetData>
    <row r="1" spans="1:4" ht="45" x14ac:dyDescent="0.25">
      <c r="A1" s="51" t="s">
        <v>101</v>
      </c>
      <c r="B1" s="51" t="s">
        <v>105</v>
      </c>
      <c r="C1" s="51" t="s">
        <v>106</v>
      </c>
      <c r="D1" s="51" t="s">
        <v>107</v>
      </c>
    </row>
    <row r="2" spans="1:4" x14ac:dyDescent="0.25">
      <c r="A2" s="50">
        <v>6037101210</v>
      </c>
      <c r="B2" s="50" t="str">
        <f>IF('Gentrification Calcs'!BN2=0, "yes", "no")</f>
        <v>yes</v>
      </c>
      <c r="C2" s="50" t="str">
        <f>IF('Gentrification Calcs'!BR2=0, "no", "yes")</f>
        <v>no</v>
      </c>
      <c r="D2" s="49" t="s">
        <v>102</v>
      </c>
    </row>
    <row r="3" spans="1:4" x14ac:dyDescent="0.25">
      <c r="A3" s="50">
        <v>6037101220</v>
      </c>
      <c r="B3" s="50" t="str">
        <f>IF('Gentrification Calcs'!BN3=0, "yes", "no")</f>
        <v>yes</v>
      </c>
      <c r="C3" s="50" t="str">
        <f>IF('Gentrification Calcs'!BR3=0, "no", "yes")</f>
        <v>no</v>
      </c>
      <c r="D3" s="49" t="s">
        <v>103</v>
      </c>
    </row>
    <row r="4" spans="1:4" x14ac:dyDescent="0.25">
      <c r="A4" s="50">
        <v>6037104105</v>
      </c>
      <c r="B4" s="50" t="str">
        <f>IF('Gentrification Calcs'!BN4=0, "yes", "no")</f>
        <v>no</v>
      </c>
      <c r="C4" s="50" t="str">
        <f>IF('Gentrification Calcs'!BR4=0, "no", "yes")</f>
        <v>no</v>
      </c>
      <c r="D4" s="49" t="s">
        <v>103</v>
      </c>
    </row>
    <row r="5" spans="1:4" x14ac:dyDescent="0.25">
      <c r="A5" s="50">
        <v>6037104108</v>
      </c>
      <c r="B5" s="50" t="str">
        <f>IF('Gentrification Calcs'!BN5=0, "yes", "no")</f>
        <v>no</v>
      </c>
      <c r="C5" s="50" t="str">
        <f>IF('Gentrification Calcs'!BR5=0, "no", "yes")</f>
        <v>no</v>
      </c>
      <c r="D5" s="49" t="s">
        <v>103</v>
      </c>
    </row>
    <row r="6" spans="1:4" x14ac:dyDescent="0.25">
      <c r="A6" s="50">
        <v>6037104203</v>
      </c>
      <c r="B6" s="50" t="str">
        <f>IF('Gentrification Calcs'!BN6=0, "yes", "no")</f>
        <v>yes</v>
      </c>
      <c r="C6" s="50" t="str">
        <f>IF('Gentrification Calcs'!BR6=0, "no", "yes")</f>
        <v>no</v>
      </c>
      <c r="D6" s="49" t="s">
        <v>103</v>
      </c>
    </row>
    <row r="7" spans="1:4" x14ac:dyDescent="0.25">
      <c r="A7" s="50">
        <v>6037104204</v>
      </c>
      <c r="B7" s="50" t="str">
        <f>IF('Gentrification Calcs'!BN7=0, "yes", "no")</f>
        <v>yes</v>
      </c>
      <c r="C7" s="50" t="str">
        <f>IF('Gentrification Calcs'!BR7=0, "no", "yes")</f>
        <v>no</v>
      </c>
      <c r="D7" s="49" t="s">
        <v>103</v>
      </c>
    </row>
    <row r="8" spans="1:4" x14ac:dyDescent="0.25">
      <c r="A8" s="50">
        <v>6037104320</v>
      </c>
      <c r="B8" s="50" t="str">
        <f>IF('Gentrification Calcs'!BN8=0, "yes", "no")</f>
        <v>yes</v>
      </c>
      <c r="C8" s="50" t="str">
        <f>IF('Gentrification Calcs'!BR8=0, "no", "yes")</f>
        <v>no</v>
      </c>
      <c r="D8" s="49" t="s">
        <v>104</v>
      </c>
    </row>
    <row r="9" spans="1:4" x14ac:dyDescent="0.25">
      <c r="A9" s="50">
        <v>6037104403</v>
      </c>
      <c r="B9" s="50" t="str">
        <f>IF('Gentrification Calcs'!BN9=0, "yes", "no")</f>
        <v>yes</v>
      </c>
      <c r="C9" s="50" t="str">
        <f>IF('Gentrification Calcs'!BR9=0, "no", "yes")</f>
        <v>no</v>
      </c>
      <c r="D9" s="49" t="s">
        <v>103</v>
      </c>
    </row>
    <row r="10" spans="1:4" x14ac:dyDescent="0.25">
      <c r="A10" s="50">
        <v>6037104500</v>
      </c>
      <c r="B10" s="50" t="str">
        <f>IF('Gentrification Calcs'!BN10=0, "yes", "no")</f>
        <v>yes</v>
      </c>
      <c r="C10" s="50" t="str">
        <f>IF('Gentrification Calcs'!BR10=0, "no", "yes")</f>
        <v>no</v>
      </c>
      <c r="D10" s="49" t="s">
        <v>103</v>
      </c>
    </row>
    <row r="11" spans="1:4" x14ac:dyDescent="0.25">
      <c r="A11" s="50">
        <v>6037104610</v>
      </c>
      <c r="B11" s="50" t="str">
        <f>IF('Gentrification Calcs'!BN11=0, "yes", "no")</f>
        <v>yes</v>
      </c>
      <c r="C11" s="50" t="str">
        <f>IF('Gentrification Calcs'!BR11=0, "no", "yes")</f>
        <v>no</v>
      </c>
      <c r="D11" s="49" t="s">
        <v>104</v>
      </c>
    </row>
    <row r="12" spans="1:4" x14ac:dyDescent="0.25">
      <c r="A12" s="50">
        <v>6037104620</v>
      </c>
      <c r="B12" s="50" t="str">
        <f>IF('Gentrification Calcs'!BN12=0, "yes", "no")</f>
        <v>yes</v>
      </c>
      <c r="C12" s="50" t="str">
        <f>IF('Gentrification Calcs'!BR12=0, "no", "yes")</f>
        <v>no</v>
      </c>
      <c r="D12" s="49" t="s">
        <v>103</v>
      </c>
    </row>
    <row r="13" spans="1:4" x14ac:dyDescent="0.25">
      <c r="A13" s="50">
        <v>6037104701</v>
      </c>
      <c r="B13" s="50" t="str">
        <f>IF('Gentrification Calcs'!BN13=0, "yes", "no")</f>
        <v>yes</v>
      </c>
      <c r="C13" s="50" t="str">
        <f>IF('Gentrification Calcs'!BR13=0, "no", "yes")</f>
        <v>no</v>
      </c>
      <c r="D13" s="49" t="s">
        <v>103</v>
      </c>
    </row>
    <row r="14" spans="1:4" x14ac:dyDescent="0.25">
      <c r="A14" s="50">
        <v>6037104703</v>
      </c>
      <c r="B14" s="50" t="str">
        <f>IF('Gentrification Calcs'!BN14=0, "yes", "no")</f>
        <v>yes</v>
      </c>
      <c r="C14" s="50" t="str">
        <f>IF('Gentrification Calcs'!BR14=0, "no", "yes")</f>
        <v>no</v>
      </c>
      <c r="D14" s="49" t="s">
        <v>103</v>
      </c>
    </row>
    <row r="15" spans="1:4" x14ac:dyDescent="0.25">
      <c r="A15" s="50">
        <v>6037104704</v>
      </c>
      <c r="B15" s="50" t="str">
        <f>IF('Gentrification Calcs'!BN15=0, "yes", "no")</f>
        <v>yes</v>
      </c>
      <c r="C15" s="50" t="str">
        <f>IF('Gentrification Calcs'!BR15=0, "no", "yes")</f>
        <v>no</v>
      </c>
      <c r="D15" s="49" t="s">
        <v>103</v>
      </c>
    </row>
    <row r="16" spans="1:4" x14ac:dyDescent="0.25">
      <c r="A16" s="50">
        <v>6037104810</v>
      </c>
      <c r="B16" s="50" t="str">
        <f>IF('Gentrification Calcs'!BN16=0, "yes", "no")</f>
        <v>yes</v>
      </c>
      <c r="C16" s="50" t="str">
        <f>IF('Gentrification Calcs'!BR16=0, "no", "yes")</f>
        <v>no</v>
      </c>
      <c r="D16" s="49" t="s">
        <v>103</v>
      </c>
    </row>
    <row r="17" spans="1:4" x14ac:dyDescent="0.25">
      <c r="A17" s="50">
        <v>6037104821</v>
      </c>
      <c r="B17" s="50" t="str">
        <f>IF('Gentrification Calcs'!BN17=0, "yes", "no")</f>
        <v>yes</v>
      </c>
      <c r="C17" s="50" t="str">
        <f>IF('Gentrification Calcs'!BR17=0, "no", "yes")</f>
        <v>no</v>
      </c>
      <c r="D17" s="49" t="s">
        <v>103</v>
      </c>
    </row>
    <row r="18" spans="1:4" x14ac:dyDescent="0.25">
      <c r="A18" s="50">
        <v>6037104822</v>
      </c>
      <c r="B18" s="50" t="str">
        <f>IF('Gentrification Calcs'!BN18=0, "yes", "no")</f>
        <v>no</v>
      </c>
      <c r="C18" s="50" t="str">
        <f>IF('Gentrification Calcs'!BR18=0, "no", "yes")</f>
        <v>no</v>
      </c>
      <c r="D18" s="49" t="s">
        <v>103</v>
      </c>
    </row>
    <row r="19" spans="1:4" x14ac:dyDescent="0.25">
      <c r="A19" s="50">
        <v>6037106114</v>
      </c>
      <c r="B19" s="50" t="str">
        <f>IF('Gentrification Calcs'!BN19=0, "yes", "no")</f>
        <v>no</v>
      </c>
      <c r="C19" s="50" t="str">
        <f>IF('Gentrification Calcs'!BR19=0, "no", "yes")</f>
        <v>no</v>
      </c>
      <c r="D19" s="49" t="s">
        <v>103</v>
      </c>
    </row>
    <row r="20" spans="1:4" x14ac:dyDescent="0.25">
      <c r="A20" s="50">
        <v>6037106407</v>
      </c>
      <c r="B20" s="50" t="str">
        <f>IF('Gentrification Calcs'!BN20=0, "yes", "no")</f>
        <v>yes</v>
      </c>
      <c r="C20" s="50" t="str">
        <f>IF('Gentrification Calcs'!BR20=0, "no", "yes")</f>
        <v>no</v>
      </c>
      <c r="D20" s="49" t="s">
        <v>103</v>
      </c>
    </row>
    <row r="21" spans="1:4" x14ac:dyDescent="0.25">
      <c r="A21" s="50">
        <v>6037106408</v>
      </c>
      <c r="B21" s="50" t="str">
        <f>IF('Gentrification Calcs'!BN21=0, "yes", "no")</f>
        <v>yes</v>
      </c>
      <c r="C21" s="50" t="str">
        <f>IF('Gentrification Calcs'!BR21=0, "no", "yes")</f>
        <v>no</v>
      </c>
      <c r="D21" s="49" t="s">
        <v>103</v>
      </c>
    </row>
    <row r="22" spans="1:4" x14ac:dyDescent="0.25">
      <c r="A22" s="50">
        <v>6037113233</v>
      </c>
      <c r="B22" s="50" t="str">
        <f>IF('Gentrification Calcs'!BN22=0, "yes", "no")</f>
        <v>no</v>
      </c>
      <c r="C22" s="50" t="str">
        <f>IF('Gentrification Calcs'!BR22=0, "no", "yes")</f>
        <v>no</v>
      </c>
      <c r="D22" s="49" t="s">
        <v>103</v>
      </c>
    </row>
    <row r="23" spans="1:4" x14ac:dyDescent="0.25">
      <c r="A23" s="50">
        <v>6037113234</v>
      </c>
      <c r="B23" s="50" t="str">
        <f>IF('Gentrification Calcs'!BN23=0, "yes", "no")</f>
        <v>no</v>
      </c>
      <c r="C23" s="50" t="str">
        <f>IF('Gentrification Calcs'!BR23=0, "no", "yes")</f>
        <v>no</v>
      </c>
      <c r="D23" s="49" t="s">
        <v>103</v>
      </c>
    </row>
    <row r="24" spans="1:4" x14ac:dyDescent="0.25">
      <c r="A24" s="50">
        <v>6037115302</v>
      </c>
      <c r="B24" s="50" t="str">
        <f>IF('Gentrification Calcs'!BN24=0, "yes", "no")</f>
        <v>yes</v>
      </c>
      <c r="C24" s="50" t="str">
        <f>IF('Gentrification Calcs'!BR24=0, "no", "yes")</f>
        <v>no</v>
      </c>
      <c r="D24" s="49" t="s">
        <v>103</v>
      </c>
    </row>
    <row r="25" spans="1:4" x14ac:dyDescent="0.25">
      <c r="A25" s="50">
        <v>6037115403</v>
      </c>
      <c r="B25" s="50" t="str">
        <f>IF('Gentrification Calcs'!BN25=0, "yes", "no")</f>
        <v>no</v>
      </c>
      <c r="C25" s="50" t="str">
        <f>IF('Gentrification Calcs'!BR25=0, "no", "yes")</f>
        <v>no</v>
      </c>
      <c r="D25" s="49" t="s">
        <v>103</v>
      </c>
    </row>
    <row r="26" spans="1:4" x14ac:dyDescent="0.25">
      <c r="A26" s="50">
        <v>6037115404</v>
      </c>
      <c r="B26" s="50" t="str">
        <f>IF('Gentrification Calcs'!BN26=0, "yes", "no")</f>
        <v>yes</v>
      </c>
      <c r="C26" s="50" t="str">
        <f>IF('Gentrification Calcs'!BR26=0, "no", "yes")</f>
        <v>no</v>
      </c>
      <c r="D26" s="49" t="s">
        <v>103</v>
      </c>
    </row>
    <row r="27" spans="1:4" x14ac:dyDescent="0.25">
      <c r="A27" s="50">
        <v>6037117405</v>
      </c>
      <c r="B27" s="50" t="str">
        <f>IF('Gentrification Calcs'!BN27=0, "yes", "no")</f>
        <v>no</v>
      </c>
      <c r="C27" s="50" t="str">
        <f>IF('Gentrification Calcs'!BR27=0, "no", "yes")</f>
        <v>no</v>
      </c>
      <c r="D27" s="49" t="s">
        <v>103</v>
      </c>
    </row>
    <row r="28" spans="1:4" x14ac:dyDescent="0.25">
      <c r="A28" s="50">
        <v>6037117407</v>
      </c>
      <c r="B28" s="50" t="str">
        <f>IF('Gentrification Calcs'!BN28=0, "yes", "no")</f>
        <v>yes</v>
      </c>
      <c r="C28" s="50" t="str">
        <f>IF('Gentrification Calcs'!BR28=0, "no", "yes")</f>
        <v>no</v>
      </c>
      <c r="D28" s="49" t="s">
        <v>103</v>
      </c>
    </row>
    <row r="29" spans="1:4" x14ac:dyDescent="0.25">
      <c r="A29" s="50">
        <v>6037117408</v>
      </c>
      <c r="B29" s="50" t="str">
        <f>IF('Gentrification Calcs'!BN29=0, "yes", "no")</f>
        <v>no</v>
      </c>
      <c r="C29" s="50" t="str">
        <f>IF('Gentrification Calcs'!BR29=0, "no", "yes")</f>
        <v>no</v>
      </c>
      <c r="D29" s="49" t="s">
        <v>103</v>
      </c>
    </row>
    <row r="30" spans="1:4" x14ac:dyDescent="0.25">
      <c r="A30" s="50">
        <v>6037117510</v>
      </c>
      <c r="B30" s="50" t="str">
        <f>IF('Gentrification Calcs'!BN30=0, "yes", "no")</f>
        <v>no</v>
      </c>
      <c r="C30" s="50" t="str">
        <f>IF('Gentrification Calcs'!BR30=0, "no", "yes")</f>
        <v>no</v>
      </c>
      <c r="D30" s="49" t="s">
        <v>103</v>
      </c>
    </row>
    <row r="31" spans="1:4" x14ac:dyDescent="0.25">
      <c r="A31" s="50">
        <v>6037117520</v>
      </c>
      <c r="B31" s="50" t="str">
        <f>IF('Gentrification Calcs'!BN31=0, "yes", "no")</f>
        <v>no</v>
      </c>
      <c r="C31" s="50" t="str">
        <f>IF('Gentrification Calcs'!BR31=0, "no", "yes")</f>
        <v>no</v>
      </c>
      <c r="D31" s="49" t="s">
        <v>103</v>
      </c>
    </row>
    <row r="32" spans="1:4" x14ac:dyDescent="0.25">
      <c r="A32" s="50">
        <v>6037117530</v>
      </c>
      <c r="B32" s="50" t="str">
        <f>IF('Gentrification Calcs'!BN32=0, "yes", "no")</f>
        <v>no</v>
      </c>
      <c r="C32" s="50" t="str">
        <f>IF('Gentrification Calcs'!BR32=0, "no", "yes")</f>
        <v>yes</v>
      </c>
      <c r="D32" s="49" t="s">
        <v>103</v>
      </c>
    </row>
    <row r="33" spans="1:4" x14ac:dyDescent="0.25">
      <c r="A33" s="50">
        <v>6037119320</v>
      </c>
      <c r="B33" s="50" t="str">
        <f>IF('Gentrification Calcs'!BN33=0, "yes", "no")</f>
        <v>no</v>
      </c>
      <c r="C33" s="50" t="str">
        <f>IF('Gentrification Calcs'!BR33=0, "no", "yes")</f>
        <v>no</v>
      </c>
      <c r="D33" s="49" t="s">
        <v>103</v>
      </c>
    </row>
    <row r="34" spans="1:4" x14ac:dyDescent="0.25">
      <c r="A34" s="50">
        <v>6037119340</v>
      </c>
      <c r="B34" s="50" t="str">
        <f>IF('Gentrification Calcs'!BN34=0, "yes", "no")</f>
        <v>no</v>
      </c>
      <c r="C34" s="50" t="str">
        <f>IF('Gentrification Calcs'!BR34=0, "no", "yes")</f>
        <v>yes</v>
      </c>
      <c r="D34" s="49" t="s">
        <v>103</v>
      </c>
    </row>
    <row r="35" spans="1:4" x14ac:dyDescent="0.25">
      <c r="A35" s="50">
        <v>6037119341</v>
      </c>
      <c r="B35" s="50" t="str">
        <f>IF('Gentrification Calcs'!BN35=0, "yes", "no")</f>
        <v>no</v>
      </c>
      <c r="C35" s="50" t="str">
        <f>IF('Gentrification Calcs'!BR35=0, "no", "yes")</f>
        <v>no</v>
      </c>
      <c r="D35" s="49" t="s">
        <v>103</v>
      </c>
    </row>
    <row r="36" spans="1:4" x14ac:dyDescent="0.25">
      <c r="A36" s="50">
        <v>6037119342</v>
      </c>
      <c r="B36" s="50" t="str">
        <f>IF('Gentrification Calcs'!BN36=0, "yes", "no")</f>
        <v>no</v>
      </c>
      <c r="C36" s="50" t="str">
        <f>IF('Gentrification Calcs'!BR36=0, "no", "yes")</f>
        <v>no</v>
      </c>
      <c r="D36" s="49" t="s">
        <v>103</v>
      </c>
    </row>
    <row r="37" spans="1:4" x14ac:dyDescent="0.25">
      <c r="A37" s="50">
        <v>6037120010</v>
      </c>
      <c r="B37" s="50" t="str">
        <f>IF('Gentrification Calcs'!BN37=0, "yes", "no")</f>
        <v>no</v>
      </c>
      <c r="C37" s="50" t="str">
        <f>IF('Gentrification Calcs'!BR37=0, "no", "yes")</f>
        <v>no</v>
      </c>
      <c r="D37" s="49" t="s">
        <v>104</v>
      </c>
    </row>
    <row r="38" spans="1:4" x14ac:dyDescent="0.25">
      <c r="A38" s="50">
        <v>6037120020</v>
      </c>
      <c r="B38" s="50" t="str">
        <f>IF('Gentrification Calcs'!BN38=0, "yes", "no")</f>
        <v>yes</v>
      </c>
      <c r="C38" s="50" t="str">
        <f>IF('Gentrification Calcs'!BR38=0, "no", "yes")</f>
        <v>no</v>
      </c>
      <c r="D38" s="49" t="s">
        <v>103</v>
      </c>
    </row>
    <row r="39" spans="1:4" x14ac:dyDescent="0.25">
      <c r="A39" s="50">
        <v>6037120030</v>
      </c>
      <c r="B39" s="50" t="str">
        <f>IF('Gentrification Calcs'!BN39=0, "yes", "no")</f>
        <v>yes</v>
      </c>
      <c r="C39" s="50" t="str">
        <f>IF('Gentrification Calcs'!BR39=0, "no", "yes")</f>
        <v>no</v>
      </c>
      <c r="D39" s="49" t="s">
        <v>103</v>
      </c>
    </row>
    <row r="40" spans="1:4" x14ac:dyDescent="0.25">
      <c r="A40" s="50">
        <v>6037120103</v>
      </c>
      <c r="B40" s="50" t="str">
        <f>IF('Gentrification Calcs'!BN40=0, "yes", "no")</f>
        <v>yes</v>
      </c>
      <c r="C40" s="50" t="str">
        <f>IF('Gentrification Calcs'!BR40=0, "no", "yes")</f>
        <v>no</v>
      </c>
      <c r="D40" s="49" t="s">
        <v>103</v>
      </c>
    </row>
    <row r="41" spans="1:4" x14ac:dyDescent="0.25">
      <c r="A41" s="50">
        <v>6037120104</v>
      </c>
      <c r="B41" s="50" t="str">
        <f>IF('Gentrification Calcs'!BN41=0, "yes", "no")</f>
        <v>yes</v>
      </c>
      <c r="C41" s="50" t="str">
        <f>IF('Gentrification Calcs'!BR41=0, "no", "yes")</f>
        <v>no</v>
      </c>
      <c r="D41" s="49" t="s">
        <v>103</v>
      </c>
    </row>
    <row r="42" spans="1:4" x14ac:dyDescent="0.25">
      <c r="A42" s="50">
        <v>6037120105</v>
      </c>
      <c r="B42" s="50" t="str">
        <f>IF('Gentrification Calcs'!BN42=0, "yes", "no")</f>
        <v>yes</v>
      </c>
      <c r="C42" s="50" t="str">
        <f>IF('Gentrification Calcs'!BR42=0, "no", "yes")</f>
        <v>no</v>
      </c>
      <c r="D42" s="49" t="s">
        <v>103</v>
      </c>
    </row>
    <row r="43" spans="1:4" x14ac:dyDescent="0.25">
      <c r="A43" s="50">
        <v>6037120106</v>
      </c>
      <c r="B43" s="50" t="str">
        <f>IF('Gentrification Calcs'!BN43=0, "yes", "no")</f>
        <v>no</v>
      </c>
      <c r="C43" s="50" t="str">
        <f>IF('Gentrification Calcs'!BR43=0, "no", "yes")</f>
        <v>no</v>
      </c>
      <c r="D43" s="49" t="s">
        <v>103</v>
      </c>
    </row>
    <row r="44" spans="1:4" x14ac:dyDescent="0.25">
      <c r="A44" s="50">
        <v>6037120107</v>
      </c>
      <c r="B44" s="50" t="str">
        <f>IF('Gentrification Calcs'!BN44=0, "yes", "no")</f>
        <v>yes</v>
      </c>
      <c r="C44" s="50" t="str">
        <f>IF('Gentrification Calcs'!BR44=0, "no", "yes")</f>
        <v>no</v>
      </c>
      <c r="D44" s="49" t="s">
        <v>103</v>
      </c>
    </row>
    <row r="45" spans="1:4" x14ac:dyDescent="0.25">
      <c r="A45" s="50">
        <v>6037120108</v>
      </c>
      <c r="B45" s="50" t="str">
        <f>IF('Gentrification Calcs'!BN45=0, "yes", "no")</f>
        <v>yes</v>
      </c>
      <c r="C45" s="50" t="str">
        <f>IF('Gentrification Calcs'!BR45=0, "no", "yes")</f>
        <v>no</v>
      </c>
      <c r="D45" s="49" t="s">
        <v>103</v>
      </c>
    </row>
    <row r="46" spans="1:4" x14ac:dyDescent="0.25">
      <c r="A46" s="50">
        <v>6037121101</v>
      </c>
      <c r="B46" s="50" t="str">
        <f>IF('Gentrification Calcs'!BN46=0, "yes", "no")</f>
        <v>yes</v>
      </c>
      <c r="C46" s="50" t="str">
        <f>IF('Gentrification Calcs'!BR46=0, "no", "yes")</f>
        <v>no</v>
      </c>
      <c r="D46" s="49" t="s">
        <v>103</v>
      </c>
    </row>
    <row r="47" spans="1:4" x14ac:dyDescent="0.25">
      <c r="A47" s="50">
        <v>6037121210</v>
      </c>
      <c r="B47" s="50" t="str">
        <f>IF('Gentrification Calcs'!BN47=0, "yes", "no")</f>
        <v>no</v>
      </c>
      <c r="C47" s="50" t="str">
        <f>IF('Gentrification Calcs'!BR47=0, "no", "yes")</f>
        <v>no</v>
      </c>
      <c r="D47" s="49" t="s">
        <v>103</v>
      </c>
    </row>
    <row r="48" spans="1:4" x14ac:dyDescent="0.25">
      <c r="A48" s="50">
        <v>6037121221</v>
      </c>
      <c r="B48" s="50" t="str">
        <f>IF('Gentrification Calcs'!BN48=0, "yes", "no")</f>
        <v>no</v>
      </c>
      <c r="C48" s="50" t="str">
        <f>IF('Gentrification Calcs'!BR48=0, "no", "yes")</f>
        <v>no</v>
      </c>
      <c r="D48" s="49" t="s">
        <v>104</v>
      </c>
    </row>
    <row r="49" spans="1:4" x14ac:dyDescent="0.25">
      <c r="A49" s="50">
        <v>6037121222</v>
      </c>
      <c r="B49" s="50" t="str">
        <f>IF('Gentrification Calcs'!BN49=0, "yes", "no")</f>
        <v>yes</v>
      </c>
      <c r="C49" s="50" t="str">
        <f>IF('Gentrification Calcs'!BR49=0, "no", "yes")</f>
        <v>no</v>
      </c>
      <c r="D49" s="49" t="s">
        <v>103</v>
      </c>
    </row>
    <row r="50" spans="1:4" x14ac:dyDescent="0.25">
      <c r="A50" s="50">
        <v>6037121801</v>
      </c>
      <c r="B50" s="50" t="str">
        <f>IF('Gentrification Calcs'!BN50=0, "yes", "no")</f>
        <v>yes</v>
      </c>
      <c r="C50" s="50" t="str">
        <f>IF('Gentrification Calcs'!BR50=0, "no", "yes")</f>
        <v>no</v>
      </c>
      <c r="D50" s="49" t="s">
        <v>103</v>
      </c>
    </row>
    <row r="51" spans="1:4" x14ac:dyDescent="0.25">
      <c r="A51" s="50">
        <v>6037121802</v>
      </c>
      <c r="B51" s="50" t="str">
        <f>IF('Gentrification Calcs'!BN51=0, "yes", "no")</f>
        <v>yes</v>
      </c>
      <c r="C51" s="50" t="str">
        <f>IF('Gentrification Calcs'!BR51=0, "no", "yes")</f>
        <v>no</v>
      </c>
      <c r="D51" s="49" t="s">
        <v>104</v>
      </c>
    </row>
    <row r="52" spans="1:4" x14ac:dyDescent="0.25">
      <c r="A52" s="50">
        <v>6037121900</v>
      </c>
      <c r="B52" s="50" t="str">
        <f>IF('Gentrification Calcs'!BN52=0, "yes", "no")</f>
        <v>yes</v>
      </c>
      <c r="C52" s="50" t="str">
        <f>IF('Gentrification Calcs'!BR52=0, "no", "yes")</f>
        <v>no</v>
      </c>
      <c r="D52" s="49" t="s">
        <v>103</v>
      </c>
    </row>
    <row r="53" spans="1:4" x14ac:dyDescent="0.25">
      <c r="A53" s="50">
        <v>6037122121</v>
      </c>
      <c r="B53" s="50" t="str">
        <f>IF('Gentrification Calcs'!BN53=0, "yes", "no")</f>
        <v>yes</v>
      </c>
      <c r="C53" s="50" t="str">
        <f>IF('Gentrification Calcs'!BR53=0, "no", "yes")</f>
        <v>no</v>
      </c>
      <c r="D53" s="49" t="s">
        <v>103</v>
      </c>
    </row>
    <row r="54" spans="1:4" x14ac:dyDescent="0.25">
      <c r="A54" s="50">
        <v>6037122122</v>
      </c>
      <c r="B54" s="50" t="str">
        <f>IF('Gentrification Calcs'!BN54=0, "yes", "no")</f>
        <v>yes</v>
      </c>
      <c r="C54" s="50" t="str">
        <f>IF('Gentrification Calcs'!BR54=0, "no", "yes")</f>
        <v>no</v>
      </c>
      <c r="D54" s="49" t="s">
        <v>103</v>
      </c>
    </row>
    <row r="55" spans="1:4" x14ac:dyDescent="0.25">
      <c r="A55" s="50">
        <v>6037122200</v>
      </c>
      <c r="B55" s="50" t="str">
        <f>IF('Gentrification Calcs'!BN55=0, "yes", "no")</f>
        <v>yes</v>
      </c>
      <c r="C55" s="50" t="str">
        <f>IF('Gentrification Calcs'!BR55=0, "no", "yes")</f>
        <v>no</v>
      </c>
      <c r="D55" s="49" t="s">
        <v>103</v>
      </c>
    </row>
    <row r="56" spans="1:4" x14ac:dyDescent="0.25">
      <c r="A56" s="50">
        <v>6037122410</v>
      </c>
      <c r="B56" s="50" t="str">
        <f>IF('Gentrification Calcs'!BN56=0, "yes", "no")</f>
        <v>yes</v>
      </c>
      <c r="C56" s="50" t="str">
        <f>IF('Gentrification Calcs'!BR56=0, "no", "yes")</f>
        <v>no</v>
      </c>
      <c r="D56" s="49" t="s">
        <v>103</v>
      </c>
    </row>
    <row r="57" spans="1:4" x14ac:dyDescent="0.25">
      <c r="A57" s="50">
        <v>6037122420</v>
      </c>
      <c r="B57" s="50" t="str">
        <f>IF('Gentrification Calcs'!BN57=0, "yes", "no")</f>
        <v>yes</v>
      </c>
      <c r="C57" s="50" t="str">
        <f>IF('Gentrification Calcs'!BR57=0, "no", "yes")</f>
        <v>no</v>
      </c>
      <c r="D57" s="49" t="s">
        <v>103</v>
      </c>
    </row>
    <row r="58" spans="1:4" x14ac:dyDescent="0.25">
      <c r="A58" s="50">
        <v>6037123010</v>
      </c>
      <c r="B58" s="50" t="str">
        <f>IF('Gentrification Calcs'!BN58=0, "yes", "no")</f>
        <v>yes</v>
      </c>
      <c r="C58" s="50" t="str">
        <f>IF('Gentrification Calcs'!BR58=0, "no", "yes")</f>
        <v>no</v>
      </c>
      <c r="D58" s="49" t="s">
        <v>103</v>
      </c>
    </row>
    <row r="59" spans="1:4" x14ac:dyDescent="0.25">
      <c r="A59" s="50">
        <v>6037123020</v>
      </c>
      <c r="B59" s="50" t="str">
        <f>IF('Gentrification Calcs'!BN59=0, "yes", "no")</f>
        <v>yes</v>
      </c>
      <c r="C59" s="50" t="str">
        <f>IF('Gentrification Calcs'!BR59=0, "no", "yes")</f>
        <v>no</v>
      </c>
      <c r="D59" s="49" t="s">
        <v>103</v>
      </c>
    </row>
    <row r="60" spans="1:4" x14ac:dyDescent="0.25">
      <c r="A60" s="50">
        <v>6037123103</v>
      </c>
      <c r="B60" s="50" t="str">
        <f>IF('Gentrification Calcs'!BN60=0, "yes", "no")</f>
        <v>yes</v>
      </c>
      <c r="C60" s="50" t="str">
        <f>IF('Gentrification Calcs'!BR60=0, "no", "yes")</f>
        <v>no</v>
      </c>
      <c r="D60" s="49" t="s">
        <v>103</v>
      </c>
    </row>
    <row r="61" spans="1:4" x14ac:dyDescent="0.25">
      <c r="A61" s="50">
        <v>6037123104</v>
      </c>
      <c r="B61" s="50" t="str">
        <f>IF('Gentrification Calcs'!BN61=0, "yes", "no")</f>
        <v>yes</v>
      </c>
      <c r="C61" s="50" t="str">
        <f>IF('Gentrification Calcs'!BR61=0, "no", "yes")</f>
        <v>no</v>
      </c>
      <c r="D61" s="49" t="s">
        <v>103</v>
      </c>
    </row>
    <row r="62" spans="1:4" x14ac:dyDescent="0.25">
      <c r="A62" s="50">
        <v>6037123203</v>
      </c>
      <c r="B62" s="50" t="str">
        <f>IF('Gentrification Calcs'!BN62=0, "yes", "no")</f>
        <v>yes</v>
      </c>
      <c r="C62" s="50" t="str">
        <f>IF('Gentrification Calcs'!BR62=0, "no", "yes")</f>
        <v>no</v>
      </c>
      <c r="D62" s="49" t="s">
        <v>103</v>
      </c>
    </row>
    <row r="63" spans="1:4" x14ac:dyDescent="0.25">
      <c r="A63" s="50">
        <v>6037123204</v>
      </c>
      <c r="B63" s="50" t="str">
        <f>IF('Gentrification Calcs'!BN63=0, "yes", "no")</f>
        <v>yes</v>
      </c>
      <c r="C63" s="50" t="str">
        <f>IF('Gentrification Calcs'!BR63=0, "no", "yes")</f>
        <v>no</v>
      </c>
      <c r="D63" s="49" t="s">
        <v>103</v>
      </c>
    </row>
    <row r="64" spans="1:4" x14ac:dyDescent="0.25">
      <c r="A64" s="50">
        <v>6037123205</v>
      </c>
      <c r="B64" s="50" t="str">
        <f>IF('Gentrification Calcs'!BN64=0, "yes", "no")</f>
        <v>yes</v>
      </c>
      <c r="C64" s="50" t="str">
        <f>IF('Gentrification Calcs'!BR64=0, "no", "yes")</f>
        <v>no</v>
      </c>
      <c r="D64" s="49" t="s">
        <v>103</v>
      </c>
    </row>
    <row r="65" spans="1:4" x14ac:dyDescent="0.25">
      <c r="A65" s="50">
        <v>6037123206</v>
      </c>
      <c r="B65" s="50" t="str">
        <f>IF('Gentrification Calcs'!BN65=0, "yes", "no")</f>
        <v>yes</v>
      </c>
      <c r="C65" s="50" t="str">
        <f>IF('Gentrification Calcs'!BR65=0, "no", "yes")</f>
        <v>no</v>
      </c>
      <c r="D65" s="49" t="s">
        <v>102</v>
      </c>
    </row>
    <row r="66" spans="1:4" x14ac:dyDescent="0.25">
      <c r="A66" s="50">
        <v>6037123301</v>
      </c>
      <c r="B66" s="50" t="str">
        <f>IF('Gentrification Calcs'!BN66=0, "yes", "no")</f>
        <v>yes</v>
      </c>
      <c r="C66" s="50" t="str">
        <f>IF('Gentrification Calcs'!BR66=0, "no", "yes")</f>
        <v>no</v>
      </c>
      <c r="D66" s="49" t="s">
        <v>103</v>
      </c>
    </row>
    <row r="67" spans="1:4" x14ac:dyDescent="0.25">
      <c r="A67" s="50">
        <v>6037123303</v>
      </c>
      <c r="B67" s="50" t="str">
        <f>IF('Gentrification Calcs'!BN67=0, "yes", "no")</f>
        <v>yes</v>
      </c>
      <c r="C67" s="50" t="str">
        <f>IF('Gentrification Calcs'!BR67=0, "no", "yes")</f>
        <v>no</v>
      </c>
      <c r="D67" s="49" t="s">
        <v>103</v>
      </c>
    </row>
    <row r="68" spans="1:4" x14ac:dyDescent="0.25">
      <c r="A68" s="50">
        <v>6037123304</v>
      </c>
      <c r="B68" s="50" t="str">
        <f>IF('Gentrification Calcs'!BN68=0, "yes", "no")</f>
        <v>yes</v>
      </c>
      <c r="C68" s="50" t="str">
        <f>IF('Gentrification Calcs'!BR68=0, "no", "yes")</f>
        <v>no</v>
      </c>
      <c r="D68" s="49" t="s">
        <v>103</v>
      </c>
    </row>
    <row r="69" spans="1:4" x14ac:dyDescent="0.25">
      <c r="A69" s="50">
        <v>6037123410</v>
      </c>
      <c r="B69" s="50" t="str">
        <f>IF('Gentrification Calcs'!BN69=0, "yes", "no")</f>
        <v>yes</v>
      </c>
      <c r="C69" s="50" t="str">
        <f>IF('Gentrification Calcs'!BR69=0, "no", "yes")</f>
        <v>no</v>
      </c>
      <c r="D69" s="49" t="s">
        <v>103</v>
      </c>
    </row>
    <row r="70" spans="1:4" x14ac:dyDescent="0.25">
      <c r="A70" s="50">
        <v>6037123420</v>
      </c>
      <c r="B70" s="50" t="str">
        <f>IF('Gentrification Calcs'!BN70=0, "yes", "no")</f>
        <v>yes</v>
      </c>
      <c r="C70" s="50" t="str">
        <f>IF('Gentrification Calcs'!BR70=0, "no", "yes")</f>
        <v>no</v>
      </c>
      <c r="D70" s="49" t="s">
        <v>103</v>
      </c>
    </row>
    <row r="71" spans="1:4" x14ac:dyDescent="0.25">
      <c r="A71" s="50">
        <v>6037123510</v>
      </c>
      <c r="B71" s="50" t="str">
        <f>IF('Gentrification Calcs'!BN71=0, "yes", "no")</f>
        <v>yes</v>
      </c>
      <c r="C71" s="50" t="str">
        <f>IF('Gentrification Calcs'!BR71=0, "no", "yes")</f>
        <v>no</v>
      </c>
      <c r="D71" s="49" t="s">
        <v>103</v>
      </c>
    </row>
    <row r="72" spans="1:4" x14ac:dyDescent="0.25">
      <c r="A72" s="50">
        <v>6037123520</v>
      </c>
      <c r="B72" s="50" t="str">
        <f>IF('Gentrification Calcs'!BN72=0, "yes", "no")</f>
        <v>yes</v>
      </c>
      <c r="C72" s="50" t="str">
        <f>IF('Gentrification Calcs'!BR72=0, "no", "yes")</f>
        <v>no</v>
      </c>
      <c r="D72" s="49" t="s">
        <v>102</v>
      </c>
    </row>
    <row r="73" spans="1:4" x14ac:dyDescent="0.25">
      <c r="A73" s="50">
        <v>6037124102</v>
      </c>
      <c r="B73" s="50" t="str">
        <f>IF('Gentrification Calcs'!BN73=0, "yes", "no")</f>
        <v>yes</v>
      </c>
      <c r="C73" s="50" t="str">
        <f>IF('Gentrification Calcs'!BR73=0, "no", "yes")</f>
        <v>no</v>
      </c>
      <c r="D73" s="49" t="s">
        <v>102</v>
      </c>
    </row>
    <row r="74" spans="1:4" x14ac:dyDescent="0.25">
      <c r="A74" s="50">
        <v>6037124103</v>
      </c>
      <c r="B74" s="50" t="str">
        <f>IF('Gentrification Calcs'!BN74=0, "yes", "no")</f>
        <v>yes</v>
      </c>
      <c r="C74" s="50" t="str">
        <f>IF('Gentrification Calcs'!BR74=0, "no", "yes")</f>
        <v>no</v>
      </c>
      <c r="D74" s="49" t="s">
        <v>103</v>
      </c>
    </row>
    <row r="75" spans="1:4" x14ac:dyDescent="0.25">
      <c r="A75" s="50">
        <v>6037124104</v>
      </c>
      <c r="B75" s="50" t="str">
        <f>IF('Gentrification Calcs'!BN75=0, "yes", "no")</f>
        <v>yes</v>
      </c>
      <c r="C75" s="50" t="str">
        <f>IF('Gentrification Calcs'!BR75=0, "no", "yes")</f>
        <v>no</v>
      </c>
      <c r="D75" s="49" t="s">
        <v>103</v>
      </c>
    </row>
    <row r="76" spans="1:4" x14ac:dyDescent="0.25">
      <c r="A76" s="50">
        <v>6037124105</v>
      </c>
      <c r="B76" s="50" t="str">
        <f>IF('Gentrification Calcs'!BN76=0, "yes", "no")</f>
        <v>yes</v>
      </c>
      <c r="C76" s="50" t="str">
        <f>IF('Gentrification Calcs'!BR76=0, "no", "yes")</f>
        <v>no</v>
      </c>
      <c r="D76" s="49" t="s">
        <v>103</v>
      </c>
    </row>
    <row r="77" spans="1:4" x14ac:dyDescent="0.25">
      <c r="A77" s="50">
        <v>6037124203</v>
      </c>
      <c r="B77" s="50" t="str">
        <f>IF('Gentrification Calcs'!BN77=0, "yes", "no")</f>
        <v>yes</v>
      </c>
      <c r="C77" s="50" t="str">
        <f>IF('Gentrification Calcs'!BR77=0, "no", "yes")</f>
        <v>no</v>
      </c>
      <c r="D77" s="49" t="s">
        <v>103</v>
      </c>
    </row>
    <row r="78" spans="1:4" x14ac:dyDescent="0.25">
      <c r="A78" s="50">
        <v>6037124204</v>
      </c>
      <c r="B78" s="50" t="str">
        <f>IF('Gentrification Calcs'!BN78=0, "yes", "no")</f>
        <v>yes</v>
      </c>
      <c r="C78" s="50" t="str">
        <f>IF('Gentrification Calcs'!BR78=0, "no", "yes")</f>
        <v>no</v>
      </c>
      <c r="D78" s="49" t="s">
        <v>103</v>
      </c>
    </row>
    <row r="79" spans="1:4" x14ac:dyDescent="0.25">
      <c r="A79" s="50">
        <v>6037124300</v>
      </c>
      <c r="B79" s="50" t="str">
        <f>IF('Gentrification Calcs'!BN79=0, "yes", "no")</f>
        <v>yes</v>
      </c>
      <c r="C79" s="50" t="str">
        <f>IF('Gentrification Calcs'!BR79=0, "no", "yes")</f>
        <v>no</v>
      </c>
      <c r="D79" s="49" t="s">
        <v>103</v>
      </c>
    </row>
    <row r="80" spans="1:4" x14ac:dyDescent="0.25">
      <c r="A80" s="50">
        <v>6037125310</v>
      </c>
      <c r="B80" s="50" t="str">
        <f>IF('Gentrification Calcs'!BN80=0, "yes", "no")</f>
        <v>yes</v>
      </c>
      <c r="C80" s="50" t="str">
        <f>IF('Gentrification Calcs'!BR80=0, "no", "yes")</f>
        <v>no</v>
      </c>
      <c r="D80" s="49" t="s">
        <v>104</v>
      </c>
    </row>
    <row r="81" spans="1:4" x14ac:dyDescent="0.25">
      <c r="A81" s="50">
        <v>6037125320</v>
      </c>
      <c r="B81" s="50" t="str">
        <f>IF('Gentrification Calcs'!BN81=0, "yes", "no")</f>
        <v>yes</v>
      </c>
      <c r="C81" s="50" t="str">
        <f>IF('Gentrification Calcs'!BR81=0, "no", "yes")</f>
        <v>no</v>
      </c>
      <c r="D81" s="49" t="s">
        <v>104</v>
      </c>
    </row>
    <row r="82" spans="1:4" x14ac:dyDescent="0.25">
      <c r="A82" s="50">
        <v>6037127102</v>
      </c>
      <c r="B82" s="50" t="str">
        <f>IF('Gentrification Calcs'!BN82=0, "yes", "no")</f>
        <v>yes</v>
      </c>
      <c r="C82" s="50" t="str">
        <f>IF('Gentrification Calcs'!BR82=0, "no", "yes")</f>
        <v>no</v>
      </c>
      <c r="D82" s="49" t="s">
        <v>103</v>
      </c>
    </row>
    <row r="83" spans="1:4" x14ac:dyDescent="0.25">
      <c r="A83" s="50">
        <v>6037127103</v>
      </c>
      <c r="B83" s="50" t="str">
        <f>IF('Gentrification Calcs'!BN83=0, "yes", "no")</f>
        <v>yes</v>
      </c>
      <c r="C83" s="50" t="str">
        <f>IF('Gentrification Calcs'!BR83=0, "no", "yes")</f>
        <v>no</v>
      </c>
      <c r="D83" s="49" t="s">
        <v>103</v>
      </c>
    </row>
    <row r="84" spans="1:4" x14ac:dyDescent="0.25">
      <c r="A84" s="50">
        <v>6037127104</v>
      </c>
      <c r="B84" s="50" t="str">
        <f>IF('Gentrification Calcs'!BN84=0, "yes", "no")</f>
        <v>yes</v>
      </c>
      <c r="C84" s="50" t="str">
        <f>IF('Gentrification Calcs'!BR84=0, "no", "yes")</f>
        <v>no</v>
      </c>
      <c r="D84" s="49" t="s">
        <v>103</v>
      </c>
    </row>
    <row r="85" spans="1:4" x14ac:dyDescent="0.25">
      <c r="A85" s="50">
        <v>6037127210</v>
      </c>
      <c r="B85" s="50" t="str">
        <f>IF('Gentrification Calcs'!BN85=0, "yes", "no")</f>
        <v>yes</v>
      </c>
      <c r="C85" s="50" t="str">
        <f>IF('Gentrification Calcs'!BR85=0, "no", "yes")</f>
        <v>no</v>
      </c>
      <c r="D85" s="49" t="s">
        <v>103</v>
      </c>
    </row>
    <row r="86" spans="1:4" x14ac:dyDescent="0.25">
      <c r="A86" s="50">
        <v>6037127220</v>
      </c>
      <c r="B86" s="50" t="str">
        <f>IF('Gentrification Calcs'!BN86=0, "yes", "no")</f>
        <v>yes</v>
      </c>
      <c r="C86" s="50" t="str">
        <f>IF('Gentrification Calcs'!BR86=0, "no", "yes")</f>
        <v>no</v>
      </c>
      <c r="D86" s="49" t="s">
        <v>103</v>
      </c>
    </row>
    <row r="87" spans="1:4" x14ac:dyDescent="0.25">
      <c r="A87" s="50">
        <v>6037127400</v>
      </c>
      <c r="B87" s="50" t="str">
        <f>IF('Gentrification Calcs'!BN87=0, "yes", "no")</f>
        <v>yes</v>
      </c>
      <c r="C87" s="50" t="str">
        <f>IF('Gentrification Calcs'!BR87=0, "no", "yes")</f>
        <v>no</v>
      </c>
      <c r="D87" s="49" t="s">
        <v>103</v>
      </c>
    </row>
    <row r="88" spans="1:4" x14ac:dyDescent="0.25">
      <c r="A88" s="50">
        <v>6037127520</v>
      </c>
      <c r="B88" s="50" t="str">
        <f>IF('Gentrification Calcs'!BN88=0, "yes", "no")</f>
        <v>yes</v>
      </c>
      <c r="C88" s="50" t="str">
        <f>IF('Gentrification Calcs'!BR88=0, "no", "yes")</f>
        <v>no</v>
      </c>
      <c r="D88" s="49" t="s">
        <v>103</v>
      </c>
    </row>
    <row r="89" spans="1:4" x14ac:dyDescent="0.25">
      <c r="A89" s="50">
        <v>6037127603</v>
      </c>
      <c r="B89" s="50" t="str">
        <f>IF('Gentrification Calcs'!BN89=0, "yes", "no")</f>
        <v>yes</v>
      </c>
      <c r="C89" s="50" t="str">
        <f>IF('Gentrification Calcs'!BR89=0, "no", "yes")</f>
        <v>no</v>
      </c>
      <c r="D89" s="49" t="s">
        <v>103</v>
      </c>
    </row>
    <row r="90" spans="1:4" x14ac:dyDescent="0.25">
      <c r="A90" s="50">
        <v>6037127604</v>
      </c>
      <c r="B90" s="50" t="str">
        <f>IF('Gentrification Calcs'!BN90=0, "yes", "no")</f>
        <v>yes</v>
      </c>
      <c r="C90" s="50" t="str">
        <f>IF('Gentrification Calcs'!BR90=0, "no", "yes")</f>
        <v>no</v>
      </c>
      <c r="D90" s="49" t="s">
        <v>103</v>
      </c>
    </row>
    <row r="91" spans="1:4" x14ac:dyDescent="0.25">
      <c r="A91" s="50">
        <v>6037127605</v>
      </c>
      <c r="B91" s="50" t="str">
        <f>IF('Gentrification Calcs'!BN91=0, "yes", "no")</f>
        <v>yes</v>
      </c>
      <c r="C91" s="50" t="str">
        <f>IF('Gentrification Calcs'!BR91=0, "no", "yes")</f>
        <v>no</v>
      </c>
      <c r="D91" s="49" t="s">
        <v>103</v>
      </c>
    </row>
    <row r="92" spans="1:4" x14ac:dyDescent="0.25">
      <c r="A92" s="50">
        <v>6037127606</v>
      </c>
      <c r="B92" s="50" t="str">
        <f>IF('Gentrification Calcs'!BN92=0, "yes", "no")</f>
        <v>yes</v>
      </c>
      <c r="C92" s="50" t="str">
        <f>IF('Gentrification Calcs'!BR92=0, "no", "yes")</f>
        <v>no</v>
      </c>
      <c r="D92" s="49" t="s">
        <v>103</v>
      </c>
    </row>
    <row r="93" spans="1:4" x14ac:dyDescent="0.25">
      <c r="A93" s="50">
        <v>6037127805</v>
      </c>
      <c r="B93" s="50" t="str">
        <f>IF('Gentrification Calcs'!BN93=0, "yes", "no")</f>
        <v>yes</v>
      </c>
      <c r="C93" s="50" t="str">
        <f>IF('Gentrification Calcs'!BR93=0, "no", "yes")</f>
        <v>no</v>
      </c>
      <c r="D93" s="49" t="s">
        <v>103</v>
      </c>
    </row>
    <row r="94" spans="1:4" x14ac:dyDescent="0.25">
      <c r="A94" s="50">
        <v>6037127806</v>
      </c>
      <c r="B94" s="50" t="str">
        <f>IF('Gentrification Calcs'!BN94=0, "yes", "no")</f>
        <v>no</v>
      </c>
      <c r="C94" s="50" t="str">
        <f>IF('Gentrification Calcs'!BR94=0, "no", "yes")</f>
        <v>no</v>
      </c>
      <c r="D94" s="49" t="s">
        <v>103</v>
      </c>
    </row>
    <row r="95" spans="1:4" x14ac:dyDescent="0.25">
      <c r="A95" s="50">
        <v>6037127910</v>
      </c>
      <c r="B95" s="50" t="str">
        <f>IF('Gentrification Calcs'!BN95=0, "yes", "no")</f>
        <v>no</v>
      </c>
      <c r="C95" s="50" t="str">
        <f>IF('Gentrification Calcs'!BR95=0, "no", "yes")</f>
        <v>no</v>
      </c>
      <c r="D95" s="49" t="s">
        <v>103</v>
      </c>
    </row>
    <row r="96" spans="1:4" x14ac:dyDescent="0.25">
      <c r="A96" s="50">
        <v>6037127920</v>
      </c>
      <c r="B96" s="50" t="str">
        <f>IF('Gentrification Calcs'!BN96=0, "yes", "no")</f>
        <v>yes</v>
      </c>
      <c r="C96" s="50" t="str">
        <f>IF('Gentrification Calcs'!BR96=0, "no", "yes")</f>
        <v>no</v>
      </c>
      <c r="D96" s="49" t="s">
        <v>103</v>
      </c>
    </row>
    <row r="97" spans="1:4" x14ac:dyDescent="0.25">
      <c r="A97" s="50">
        <v>6037128210</v>
      </c>
      <c r="B97" s="50" t="str">
        <f>IF('Gentrification Calcs'!BN97=0, "yes", "no")</f>
        <v>yes</v>
      </c>
      <c r="C97" s="50" t="str">
        <f>IF('Gentrification Calcs'!BR97=0, "no", "yes")</f>
        <v>no</v>
      </c>
      <c r="D97" s="49" t="s">
        <v>103</v>
      </c>
    </row>
    <row r="98" spans="1:4" x14ac:dyDescent="0.25">
      <c r="A98" s="50">
        <v>6037128302</v>
      </c>
      <c r="B98" s="50" t="str">
        <f>IF('Gentrification Calcs'!BN98=0, "yes", "no")</f>
        <v>yes</v>
      </c>
      <c r="C98" s="50" t="str">
        <f>IF('Gentrification Calcs'!BR98=0, "no", "yes")</f>
        <v>no</v>
      </c>
      <c r="D98" s="49" t="s">
        <v>103</v>
      </c>
    </row>
    <row r="99" spans="1:4" x14ac:dyDescent="0.25">
      <c r="A99" s="50">
        <v>6037128303</v>
      </c>
      <c r="B99" s="50" t="str">
        <f>IF('Gentrification Calcs'!BN99=0, "yes", "no")</f>
        <v>yes</v>
      </c>
      <c r="C99" s="50" t="str">
        <f>IF('Gentrification Calcs'!BR99=0, "no", "yes")</f>
        <v>no</v>
      </c>
      <c r="D99" s="49" t="s">
        <v>103</v>
      </c>
    </row>
    <row r="100" spans="1:4" x14ac:dyDescent="0.25">
      <c r="A100" s="50">
        <v>6037134001</v>
      </c>
      <c r="B100" s="50" t="str">
        <f>IF('Gentrification Calcs'!BN100=0, "yes", "no")</f>
        <v>yes</v>
      </c>
      <c r="C100" s="50" t="str">
        <f>IF('Gentrification Calcs'!BR100=0, "no", "yes")</f>
        <v>no</v>
      </c>
      <c r="D100" s="49" t="s">
        <v>103</v>
      </c>
    </row>
    <row r="101" spans="1:4" x14ac:dyDescent="0.25">
      <c r="A101" s="50">
        <v>6037134002</v>
      </c>
      <c r="B101" s="50" t="str">
        <f>IF('Gentrification Calcs'!BN101=0, "yes", "no")</f>
        <v>yes</v>
      </c>
      <c r="C101" s="50" t="str">
        <f>IF('Gentrification Calcs'!BR101=0, "no", "yes")</f>
        <v>no</v>
      </c>
      <c r="D101" s="49" t="s">
        <v>103</v>
      </c>
    </row>
    <row r="102" spans="1:4" x14ac:dyDescent="0.25">
      <c r="A102" s="50">
        <v>6037134305</v>
      </c>
      <c r="B102" s="50" t="str">
        <f>IF('Gentrification Calcs'!BN102=0, "yes", "no")</f>
        <v>yes</v>
      </c>
      <c r="C102" s="50" t="str">
        <f>IF('Gentrification Calcs'!BR102=0, "no", "yes")</f>
        <v>no</v>
      </c>
      <c r="D102" s="49" t="s">
        <v>103</v>
      </c>
    </row>
    <row r="103" spans="1:4" x14ac:dyDescent="0.25">
      <c r="A103" s="50">
        <v>6037134520</v>
      </c>
      <c r="B103" s="50" t="str">
        <f>IF('Gentrification Calcs'!BN103=0, "yes", "no")</f>
        <v>yes</v>
      </c>
      <c r="C103" s="50" t="str">
        <f>IF('Gentrification Calcs'!BR103=0, "no", "yes")</f>
        <v>no</v>
      </c>
      <c r="D103" s="49" t="s">
        <v>103</v>
      </c>
    </row>
    <row r="104" spans="1:4" x14ac:dyDescent="0.25">
      <c r="A104" s="50">
        <v>6037134521</v>
      </c>
      <c r="B104" s="50" t="str">
        <f>IF('Gentrification Calcs'!BN104=0, "yes", "no")</f>
        <v>yes</v>
      </c>
      <c r="C104" s="50" t="str">
        <f>IF('Gentrification Calcs'!BR104=0, "no", "yes")</f>
        <v>no</v>
      </c>
      <c r="D104" s="49" t="s">
        <v>102</v>
      </c>
    </row>
    <row r="105" spans="1:4" x14ac:dyDescent="0.25">
      <c r="A105" s="50">
        <v>6037134522</v>
      </c>
      <c r="B105" s="50" t="str">
        <f>IF('Gentrification Calcs'!BN105=0, "yes", "no")</f>
        <v>yes</v>
      </c>
      <c r="C105" s="50" t="str">
        <f>IF('Gentrification Calcs'!BR105=0, "no", "yes")</f>
        <v>no</v>
      </c>
      <c r="D105" s="49" t="s">
        <v>103</v>
      </c>
    </row>
    <row r="106" spans="1:4" x14ac:dyDescent="0.25">
      <c r="A106" s="50">
        <v>6037134710</v>
      </c>
      <c r="B106" s="50" t="str">
        <f>IF('Gentrification Calcs'!BN106=0, "yes", "no")</f>
        <v>yes</v>
      </c>
      <c r="C106" s="50" t="str">
        <f>IF('Gentrification Calcs'!BR106=0, "no", "yes")</f>
        <v>no</v>
      </c>
      <c r="D106" s="49" t="s">
        <v>103</v>
      </c>
    </row>
    <row r="107" spans="1:4" x14ac:dyDescent="0.25">
      <c r="A107" s="50">
        <v>6037183103</v>
      </c>
      <c r="B107" s="50" t="str">
        <f>IF('Gentrification Calcs'!BN107=0, "yes", "no")</f>
        <v>yes</v>
      </c>
      <c r="C107" s="50" t="str">
        <f>IF('Gentrification Calcs'!BR107=0, "no", "yes")</f>
        <v>no</v>
      </c>
      <c r="D107" s="49" t="s">
        <v>103</v>
      </c>
    </row>
    <row r="108" spans="1:4" x14ac:dyDescent="0.25">
      <c r="A108" s="50">
        <v>6037183104</v>
      </c>
      <c r="B108" s="50" t="str">
        <f>IF('Gentrification Calcs'!BN108=0, "yes", "no")</f>
        <v>yes</v>
      </c>
      <c r="C108" s="50" t="str">
        <f>IF('Gentrification Calcs'!BR108=0, "no", "yes")</f>
        <v>no</v>
      </c>
      <c r="D108" s="49" t="s">
        <v>103</v>
      </c>
    </row>
    <row r="109" spans="1:4" x14ac:dyDescent="0.25">
      <c r="A109" s="50">
        <v>6037183220</v>
      </c>
      <c r="B109" s="50" t="str">
        <f>IF('Gentrification Calcs'!BN109=0, "yes", "no")</f>
        <v>yes</v>
      </c>
      <c r="C109" s="50" t="str">
        <f>IF('Gentrification Calcs'!BR109=0, "no", "yes")</f>
        <v>no</v>
      </c>
      <c r="D109" s="49" t="s">
        <v>103</v>
      </c>
    </row>
    <row r="110" spans="1:4" x14ac:dyDescent="0.25">
      <c r="A110" s="50">
        <v>6037183221</v>
      </c>
      <c r="B110" s="50" t="str">
        <f>IF('Gentrification Calcs'!BN110=0, "yes", "no")</f>
        <v>yes</v>
      </c>
      <c r="C110" s="50" t="str">
        <f>IF('Gentrification Calcs'!BR110=0, "no", "yes")</f>
        <v>no</v>
      </c>
      <c r="D110" s="49" t="s">
        <v>103</v>
      </c>
    </row>
    <row r="111" spans="1:4" x14ac:dyDescent="0.25">
      <c r="A111" s="50">
        <v>6037183222</v>
      </c>
      <c r="B111" s="50" t="str">
        <f>IF('Gentrification Calcs'!BN111=0, "yes", "no")</f>
        <v>no</v>
      </c>
      <c r="C111" s="50" t="str">
        <f>IF('Gentrification Calcs'!BR111=0, "no", "yes")</f>
        <v>no</v>
      </c>
      <c r="D111" s="49" t="s">
        <v>103</v>
      </c>
    </row>
    <row r="112" spans="1:4" x14ac:dyDescent="0.25">
      <c r="A112" s="50">
        <v>6037183300</v>
      </c>
      <c r="B112" s="50" t="str">
        <f>IF('Gentrification Calcs'!BN112=0, "yes", "no")</f>
        <v>yes</v>
      </c>
      <c r="C112" s="50" t="str">
        <f>IF('Gentrification Calcs'!BR112=0, "no", "yes")</f>
        <v>no</v>
      </c>
      <c r="D112" s="49" t="s">
        <v>102</v>
      </c>
    </row>
    <row r="113" spans="1:4" x14ac:dyDescent="0.25">
      <c r="A113" s="50">
        <v>6037183401</v>
      </c>
      <c r="B113" s="50" t="str">
        <f>IF('Gentrification Calcs'!BN113=0, "yes", "no")</f>
        <v>no</v>
      </c>
      <c r="C113" s="50" t="str">
        <f>IF('Gentrification Calcs'!BR113=0, "no", "yes")</f>
        <v>no</v>
      </c>
      <c r="D113" s="49" t="s">
        <v>102</v>
      </c>
    </row>
    <row r="114" spans="1:4" x14ac:dyDescent="0.25">
      <c r="A114" s="50">
        <v>6037183402</v>
      </c>
      <c r="B114" s="50" t="str">
        <f>IF('Gentrification Calcs'!BN114=0, "yes", "no")</f>
        <v>no</v>
      </c>
      <c r="C114" s="50" t="str">
        <f>IF('Gentrification Calcs'!BR114=0, "no", "yes")</f>
        <v>no</v>
      </c>
      <c r="D114" s="49" t="s">
        <v>102</v>
      </c>
    </row>
    <row r="115" spans="1:4" x14ac:dyDescent="0.25">
      <c r="A115" s="50">
        <v>6037183520</v>
      </c>
      <c r="B115" s="50" t="str">
        <f>IF('Gentrification Calcs'!BN115=0, "yes", "no")</f>
        <v>yes</v>
      </c>
      <c r="C115" s="50" t="str">
        <f>IF('Gentrification Calcs'!BR115=0, "no", "yes")</f>
        <v>no</v>
      </c>
      <c r="D115" s="49" t="s">
        <v>103</v>
      </c>
    </row>
    <row r="116" spans="1:4" x14ac:dyDescent="0.25">
      <c r="A116" s="50">
        <v>6037183610</v>
      </c>
      <c r="B116" s="50" t="str">
        <f>IF('Gentrification Calcs'!BN116=0, "yes", "no")</f>
        <v>yes</v>
      </c>
      <c r="C116" s="50" t="str">
        <f>IF('Gentrification Calcs'!BR116=0, "no", "yes")</f>
        <v>no</v>
      </c>
      <c r="D116" s="49" t="s">
        <v>103</v>
      </c>
    </row>
    <row r="117" spans="1:4" x14ac:dyDescent="0.25">
      <c r="A117" s="50">
        <v>6037183620</v>
      </c>
      <c r="B117" s="50" t="str">
        <f>IF('Gentrification Calcs'!BN117=0, "yes", "no")</f>
        <v>yes</v>
      </c>
      <c r="C117" s="50" t="str">
        <f>IF('Gentrification Calcs'!BR117=0, "no", "yes")</f>
        <v>no</v>
      </c>
      <c r="D117" s="49" t="s">
        <v>103</v>
      </c>
    </row>
    <row r="118" spans="1:4" x14ac:dyDescent="0.25">
      <c r="A118" s="50">
        <v>6037183701</v>
      </c>
      <c r="B118" s="50" t="str">
        <f>IF('Gentrification Calcs'!BN118=0, "yes", "no")</f>
        <v>yes</v>
      </c>
      <c r="C118" s="50" t="str">
        <f>IF('Gentrification Calcs'!BR118=0, "no", "yes")</f>
        <v>no</v>
      </c>
      <c r="D118" s="49" t="s">
        <v>103</v>
      </c>
    </row>
    <row r="119" spans="1:4" x14ac:dyDescent="0.25">
      <c r="A119" s="50">
        <v>6037183702</v>
      </c>
      <c r="B119" s="50" t="str">
        <f>IF('Gentrification Calcs'!BN119=0, "yes", "no")</f>
        <v>yes</v>
      </c>
      <c r="C119" s="50" t="str">
        <f>IF('Gentrification Calcs'!BR119=0, "no", "yes")</f>
        <v>no</v>
      </c>
      <c r="D119" s="49" t="s">
        <v>104</v>
      </c>
    </row>
    <row r="120" spans="1:4" x14ac:dyDescent="0.25">
      <c r="A120" s="50">
        <v>6037183810</v>
      </c>
      <c r="B120" s="50" t="str">
        <f>IF('Gentrification Calcs'!BN120=0, "yes", "no")</f>
        <v>yes</v>
      </c>
      <c r="C120" s="50" t="str">
        <f>IF('Gentrification Calcs'!BR120=0, "no", "yes")</f>
        <v>no</v>
      </c>
      <c r="D120" s="49" t="s">
        <v>103</v>
      </c>
    </row>
    <row r="121" spans="1:4" x14ac:dyDescent="0.25">
      <c r="A121" s="50">
        <v>6037183820</v>
      </c>
      <c r="B121" s="50" t="str">
        <f>IF('Gentrification Calcs'!BN121=0, "yes", "no")</f>
        <v>yes</v>
      </c>
      <c r="C121" s="50" t="str">
        <f>IF('Gentrification Calcs'!BR121=0, "no", "yes")</f>
        <v>no</v>
      </c>
      <c r="D121" s="49" t="s">
        <v>103</v>
      </c>
    </row>
    <row r="122" spans="1:4" x14ac:dyDescent="0.25">
      <c r="A122" s="50">
        <v>6037185310</v>
      </c>
      <c r="B122" s="50" t="str">
        <f>IF('Gentrification Calcs'!BN122=0, "yes", "no")</f>
        <v>yes</v>
      </c>
      <c r="C122" s="50" t="str">
        <f>IF('Gentrification Calcs'!BR122=0, "no", "yes")</f>
        <v>no</v>
      </c>
      <c r="D122" s="49" t="s">
        <v>103</v>
      </c>
    </row>
    <row r="123" spans="1:4" x14ac:dyDescent="0.25">
      <c r="A123" s="50">
        <v>6037185320</v>
      </c>
      <c r="B123" s="50" t="str">
        <f>IF('Gentrification Calcs'!BN123=0, "yes", "no")</f>
        <v>no</v>
      </c>
      <c r="C123" s="50" t="str">
        <f>IF('Gentrification Calcs'!BR123=0, "no", "yes")</f>
        <v>no</v>
      </c>
      <c r="D123" s="49" t="s">
        <v>103</v>
      </c>
    </row>
    <row r="124" spans="1:4" x14ac:dyDescent="0.25">
      <c r="A124" s="50">
        <v>6037186301</v>
      </c>
      <c r="B124" s="50" t="str">
        <f>IF('Gentrification Calcs'!BN124=0, "yes", "no")</f>
        <v>no</v>
      </c>
      <c r="C124" s="50" t="str">
        <f>IF('Gentrification Calcs'!BR124=0, "no", "yes")</f>
        <v>no</v>
      </c>
      <c r="D124" s="49" t="s">
        <v>103</v>
      </c>
    </row>
    <row r="125" spans="1:4" x14ac:dyDescent="0.25">
      <c r="A125" s="50">
        <v>6037186401</v>
      </c>
      <c r="B125" s="50" t="str">
        <f>IF('Gentrification Calcs'!BN125=0, "yes", "no")</f>
        <v>no</v>
      </c>
      <c r="C125" s="50" t="str">
        <f>IF('Gentrification Calcs'!BR125=0, "no", "yes")</f>
        <v>no</v>
      </c>
      <c r="D125" s="49" t="s">
        <v>103</v>
      </c>
    </row>
    <row r="126" spans="1:4" x14ac:dyDescent="0.25">
      <c r="A126" s="50">
        <v>6037186403</v>
      </c>
      <c r="B126" s="50" t="str">
        <f>IF('Gentrification Calcs'!BN126=0, "yes", "no")</f>
        <v>no</v>
      </c>
      <c r="C126" s="50" t="str">
        <f>IF('Gentrification Calcs'!BR126=0, "no", "yes")</f>
        <v>no</v>
      </c>
      <c r="D126" s="49" t="s">
        <v>103</v>
      </c>
    </row>
    <row r="127" spans="1:4" x14ac:dyDescent="0.25">
      <c r="A127" s="50">
        <v>6037186404</v>
      </c>
      <c r="B127" s="50" t="str">
        <f>IF('Gentrification Calcs'!BN127=0, "yes", "no")</f>
        <v>no</v>
      </c>
      <c r="C127" s="50" t="str">
        <f>IF('Gentrification Calcs'!BR127=0, "no", "yes")</f>
        <v>no</v>
      </c>
      <c r="D127" s="49" t="s">
        <v>103</v>
      </c>
    </row>
    <row r="128" spans="1:4" x14ac:dyDescent="0.25">
      <c r="A128" s="50">
        <v>6037187101</v>
      </c>
      <c r="B128" s="50" t="str">
        <f>IF('Gentrification Calcs'!BN128=0, "yes", "no")</f>
        <v>no</v>
      </c>
      <c r="C128" s="50" t="str">
        <f>IF('Gentrification Calcs'!BR128=0, "no", "yes")</f>
        <v>no</v>
      </c>
      <c r="D128" s="49" t="s">
        <v>103</v>
      </c>
    </row>
    <row r="129" spans="1:4" x14ac:dyDescent="0.25">
      <c r="A129" s="50">
        <v>6037187102</v>
      </c>
      <c r="B129" s="50" t="str">
        <f>IF('Gentrification Calcs'!BN129=0, "yes", "no")</f>
        <v>yes</v>
      </c>
      <c r="C129" s="50" t="str">
        <f>IF('Gentrification Calcs'!BR129=0, "no", "yes")</f>
        <v>no</v>
      </c>
      <c r="D129" s="49" t="s">
        <v>104</v>
      </c>
    </row>
    <row r="130" spans="1:4" x14ac:dyDescent="0.25">
      <c r="A130" s="50">
        <v>6037187200</v>
      </c>
      <c r="B130" s="50" t="str">
        <f>IF('Gentrification Calcs'!BN130=0, "yes", "no")</f>
        <v>yes</v>
      </c>
      <c r="C130" s="50" t="str">
        <f>IF('Gentrification Calcs'!BR130=0, "no", "yes")</f>
        <v>no</v>
      </c>
      <c r="D130" s="49" t="s">
        <v>103</v>
      </c>
    </row>
    <row r="131" spans="1:4" x14ac:dyDescent="0.25">
      <c r="A131" s="50">
        <v>6037190510</v>
      </c>
      <c r="B131" s="50" t="str">
        <f>IF('Gentrification Calcs'!BN131=0, "yes", "no")</f>
        <v>yes</v>
      </c>
      <c r="C131" s="50" t="str">
        <f>IF('Gentrification Calcs'!BR131=0, "no", "yes")</f>
        <v>no</v>
      </c>
      <c r="D131" s="49" t="s">
        <v>102</v>
      </c>
    </row>
    <row r="132" spans="1:4" x14ac:dyDescent="0.25">
      <c r="A132" s="50">
        <v>6037190520</v>
      </c>
      <c r="B132" s="50" t="str">
        <f>IF('Gentrification Calcs'!BN132=0, "yes", "no")</f>
        <v>yes</v>
      </c>
      <c r="C132" s="50" t="str">
        <f>IF('Gentrification Calcs'!BR132=0, "no", "yes")</f>
        <v>no</v>
      </c>
      <c r="D132" s="49" t="s">
        <v>103</v>
      </c>
    </row>
    <row r="133" spans="1:4" x14ac:dyDescent="0.25">
      <c r="A133" s="50">
        <v>6037190801</v>
      </c>
      <c r="B133" s="50" t="str">
        <f>IF('Gentrification Calcs'!BN133=0, "yes", "no")</f>
        <v>yes</v>
      </c>
      <c r="C133" s="50" t="str">
        <f>IF('Gentrification Calcs'!BR133=0, "no", "yes")</f>
        <v>no</v>
      </c>
      <c r="D133" s="49" t="s">
        <v>103</v>
      </c>
    </row>
    <row r="134" spans="1:4" x14ac:dyDescent="0.25">
      <c r="A134" s="50">
        <v>6037190802</v>
      </c>
      <c r="B134" s="50" t="str">
        <f>IF('Gentrification Calcs'!BN134=0, "yes", "no")</f>
        <v>no</v>
      </c>
      <c r="C134" s="50" t="str">
        <f>IF('Gentrification Calcs'!BR134=0, "no", "yes")</f>
        <v>no</v>
      </c>
      <c r="D134" s="49" t="s">
        <v>102</v>
      </c>
    </row>
    <row r="135" spans="1:4" x14ac:dyDescent="0.25">
      <c r="A135" s="50">
        <v>6037190901</v>
      </c>
      <c r="B135" s="50" t="str">
        <f>IF('Gentrification Calcs'!BN135=0, "yes", "no")</f>
        <v>no</v>
      </c>
      <c r="C135" s="50" t="str">
        <f>IF('Gentrification Calcs'!BR135=0, "no", "yes")</f>
        <v>no</v>
      </c>
      <c r="D135" s="49" t="s">
        <v>103</v>
      </c>
    </row>
    <row r="136" spans="1:4" x14ac:dyDescent="0.25">
      <c r="A136" s="50">
        <v>6037190902</v>
      </c>
      <c r="B136" s="50" t="str">
        <f>IF('Gentrification Calcs'!BN136=0, "yes", "no")</f>
        <v>no</v>
      </c>
      <c r="C136" s="50" t="str">
        <f>IF('Gentrification Calcs'!BR136=0, "no", "yes")</f>
        <v>no</v>
      </c>
      <c r="D136" s="49" t="s">
        <v>103</v>
      </c>
    </row>
    <row r="137" spans="1:4" x14ac:dyDescent="0.25">
      <c r="A137" s="50">
        <v>6037191110</v>
      </c>
      <c r="B137" s="50" t="str">
        <f>IF('Gentrification Calcs'!BN137=0, "yes", "no")</f>
        <v>no</v>
      </c>
      <c r="C137" s="50" t="str">
        <f>IF('Gentrification Calcs'!BR137=0, "no", "yes")</f>
        <v>no</v>
      </c>
      <c r="D137" s="49" t="s">
        <v>103</v>
      </c>
    </row>
    <row r="138" spans="1:4" x14ac:dyDescent="0.25">
      <c r="A138" s="50">
        <v>6037191120</v>
      </c>
      <c r="B138" s="50" t="str">
        <f>IF('Gentrification Calcs'!BN138=0, "yes", "no")</f>
        <v>yes</v>
      </c>
      <c r="C138" s="50" t="str">
        <f>IF('Gentrification Calcs'!BR138=0, "no", "yes")</f>
        <v>no</v>
      </c>
      <c r="D138" s="49" t="s">
        <v>103</v>
      </c>
    </row>
    <row r="139" spans="1:4" x14ac:dyDescent="0.25">
      <c r="A139" s="50">
        <v>6037191201</v>
      </c>
      <c r="B139" s="50" t="str">
        <f>IF('Gentrification Calcs'!BN139=0, "yes", "no")</f>
        <v>yes</v>
      </c>
      <c r="C139" s="50" t="str">
        <f>IF('Gentrification Calcs'!BR139=0, "no", "yes")</f>
        <v>no</v>
      </c>
      <c r="D139" s="49" t="s">
        <v>103</v>
      </c>
    </row>
    <row r="140" spans="1:4" x14ac:dyDescent="0.25">
      <c r="A140" s="50">
        <v>6037191203</v>
      </c>
      <c r="B140" s="50" t="str">
        <f>IF('Gentrification Calcs'!BN140=0, "yes", "no")</f>
        <v>yes</v>
      </c>
      <c r="C140" s="50" t="str">
        <f>IF('Gentrification Calcs'!BR140=0, "no", "yes")</f>
        <v>no</v>
      </c>
      <c r="D140" s="49" t="s">
        <v>103</v>
      </c>
    </row>
    <row r="141" spans="1:4" x14ac:dyDescent="0.25">
      <c r="A141" s="50">
        <v>6037191204</v>
      </c>
      <c r="B141" s="50" t="str">
        <f>IF('Gentrification Calcs'!BN141=0, "yes", "no")</f>
        <v>yes</v>
      </c>
      <c r="C141" s="50" t="str">
        <f>IF('Gentrification Calcs'!BR141=0, "no", "yes")</f>
        <v>no</v>
      </c>
      <c r="D141" s="49" t="s">
        <v>103</v>
      </c>
    </row>
    <row r="142" spans="1:4" x14ac:dyDescent="0.25">
      <c r="A142" s="50">
        <v>6037191301</v>
      </c>
      <c r="B142" s="50" t="str">
        <f>IF('Gentrification Calcs'!BN142=0, "yes", "no")</f>
        <v>no</v>
      </c>
      <c r="C142" s="50" t="str">
        <f>IF('Gentrification Calcs'!BR142=0, "no", "yes")</f>
        <v>yes</v>
      </c>
      <c r="D142" s="49" t="s">
        <v>103</v>
      </c>
    </row>
    <row r="143" spans="1:4" x14ac:dyDescent="0.25">
      <c r="A143" s="50">
        <v>6037191302</v>
      </c>
      <c r="B143" s="50" t="str">
        <f>IF('Gentrification Calcs'!BN143=0, "yes", "no")</f>
        <v>no</v>
      </c>
      <c r="C143" s="50" t="str">
        <f>IF('Gentrification Calcs'!BR143=0, "no", "yes")</f>
        <v>no</v>
      </c>
      <c r="D143" s="49" t="s">
        <v>103</v>
      </c>
    </row>
    <row r="144" spans="1:4" x14ac:dyDescent="0.25">
      <c r="A144" s="50">
        <v>6037191410</v>
      </c>
      <c r="B144" s="50" t="str">
        <f>IF('Gentrification Calcs'!BN144=0, "yes", "no")</f>
        <v>no</v>
      </c>
      <c r="C144" s="50" t="str">
        <f>IF('Gentrification Calcs'!BR144=0, "no", "yes")</f>
        <v>no</v>
      </c>
      <c r="D144" s="49" t="s">
        <v>103</v>
      </c>
    </row>
    <row r="145" spans="1:4" x14ac:dyDescent="0.25">
      <c r="A145" s="50">
        <v>6037191420</v>
      </c>
      <c r="B145" s="50" t="str">
        <f>IF('Gentrification Calcs'!BN145=0, "yes", "no")</f>
        <v>no</v>
      </c>
      <c r="C145" s="50" t="str">
        <f>IF('Gentrification Calcs'!BR145=0, "no", "yes")</f>
        <v>no</v>
      </c>
      <c r="D145" s="49" t="s">
        <v>103</v>
      </c>
    </row>
    <row r="146" spans="1:4" x14ac:dyDescent="0.25">
      <c r="A146" s="50">
        <v>6037191500</v>
      </c>
      <c r="B146" s="50" t="str">
        <f>IF('Gentrification Calcs'!BN146=0, "yes", "no")</f>
        <v>no</v>
      </c>
      <c r="C146" s="50" t="str">
        <f>IF('Gentrification Calcs'!BR146=0, "no", "yes")</f>
        <v>no</v>
      </c>
      <c r="D146" s="49" t="s">
        <v>103</v>
      </c>
    </row>
    <row r="147" spans="1:4" x14ac:dyDescent="0.25">
      <c r="A147" s="50">
        <v>6037191610</v>
      </c>
      <c r="B147" s="50" t="str">
        <f>IF('Gentrification Calcs'!BN147=0, "yes", "no")</f>
        <v>no</v>
      </c>
      <c r="C147" s="50" t="str">
        <f>IF('Gentrification Calcs'!BR147=0, "no", "yes")</f>
        <v>no</v>
      </c>
      <c r="D147" s="49" t="s">
        <v>103</v>
      </c>
    </row>
    <row r="148" spans="1:4" x14ac:dyDescent="0.25">
      <c r="A148" s="50">
        <v>6037191620</v>
      </c>
      <c r="B148" s="50" t="str">
        <f>IF('Gentrification Calcs'!BN148=0, "yes", "no")</f>
        <v>no</v>
      </c>
      <c r="C148" s="50" t="str">
        <f>IF('Gentrification Calcs'!BR148=0, "no", "yes")</f>
        <v>no</v>
      </c>
      <c r="D148" s="49" t="s">
        <v>102</v>
      </c>
    </row>
    <row r="149" spans="1:4" x14ac:dyDescent="0.25">
      <c r="A149" s="50">
        <v>6037191710</v>
      </c>
      <c r="B149" s="50" t="str">
        <f>IF('Gentrification Calcs'!BN149=0, "yes", "no")</f>
        <v>no</v>
      </c>
      <c r="C149" s="50" t="str">
        <f>IF('Gentrification Calcs'!BR149=0, "no", "yes")</f>
        <v>no</v>
      </c>
      <c r="D149" s="49" t="s">
        <v>103</v>
      </c>
    </row>
    <row r="150" spans="1:4" x14ac:dyDescent="0.25">
      <c r="A150" s="50">
        <v>6037191720</v>
      </c>
      <c r="B150" s="50" t="str">
        <f>IF('Gentrification Calcs'!BN150=0, "yes", "no")</f>
        <v>no</v>
      </c>
      <c r="C150" s="50" t="str">
        <f>IF('Gentrification Calcs'!BR150=0, "no", "yes")</f>
        <v>no</v>
      </c>
      <c r="D150" s="49" t="s">
        <v>103</v>
      </c>
    </row>
    <row r="151" spans="1:4" x14ac:dyDescent="0.25">
      <c r="A151" s="50">
        <v>6037191810</v>
      </c>
      <c r="B151" s="50" t="str">
        <f>IF('Gentrification Calcs'!BN151=0, "yes", "no")</f>
        <v>yes</v>
      </c>
      <c r="C151" s="50" t="str">
        <f>IF('Gentrification Calcs'!BR151=0, "no", "yes")</f>
        <v>no</v>
      </c>
      <c r="D151" s="49" t="s">
        <v>103</v>
      </c>
    </row>
    <row r="152" spans="1:4" x14ac:dyDescent="0.25">
      <c r="A152" s="50">
        <v>6037191820</v>
      </c>
      <c r="B152" s="50" t="str">
        <f>IF('Gentrification Calcs'!BN152=0, "yes", "no")</f>
        <v>yes</v>
      </c>
      <c r="C152" s="50" t="str">
        <f>IF('Gentrification Calcs'!BR152=0, "no", "yes")</f>
        <v>no</v>
      </c>
      <c r="D152" s="49" t="s">
        <v>103</v>
      </c>
    </row>
    <row r="153" spans="1:4" x14ac:dyDescent="0.25">
      <c r="A153" s="50">
        <v>6037192420</v>
      </c>
      <c r="B153" s="50" t="str">
        <f>IF('Gentrification Calcs'!BN153=0, "yes", "no")</f>
        <v>yes</v>
      </c>
      <c r="C153" s="50" t="str">
        <f>IF('Gentrification Calcs'!BR153=0, "no", "yes")</f>
        <v>no</v>
      </c>
      <c r="D153" s="49" t="s">
        <v>102</v>
      </c>
    </row>
    <row r="154" spans="1:4" x14ac:dyDescent="0.25">
      <c r="A154" s="50">
        <v>6037192510</v>
      </c>
      <c r="B154" s="50" t="str">
        <f>IF('Gentrification Calcs'!BN154=0, "yes", "no")</f>
        <v>yes</v>
      </c>
      <c r="C154" s="50" t="str">
        <f>IF('Gentrification Calcs'!BR154=0, "no", "yes")</f>
        <v>no</v>
      </c>
      <c r="D154" s="49" t="s">
        <v>103</v>
      </c>
    </row>
    <row r="155" spans="1:4" x14ac:dyDescent="0.25">
      <c r="A155" s="50">
        <v>6037192520</v>
      </c>
      <c r="B155" s="50" t="str">
        <f>IF('Gentrification Calcs'!BN155=0, "yes", "no")</f>
        <v>no</v>
      </c>
      <c r="C155" s="50" t="str">
        <f>IF('Gentrification Calcs'!BR155=0, "no", "yes")</f>
        <v>no</v>
      </c>
      <c r="D155" s="49" t="s">
        <v>103</v>
      </c>
    </row>
    <row r="156" spans="1:4" x14ac:dyDescent="0.25">
      <c r="A156" s="50">
        <v>6037192610</v>
      </c>
      <c r="B156" s="50" t="str">
        <f>IF('Gentrification Calcs'!BN156=0, "yes", "no")</f>
        <v>yes</v>
      </c>
      <c r="C156" s="50" t="str">
        <f>IF('Gentrification Calcs'!BR156=0, "no", "yes")</f>
        <v>no</v>
      </c>
      <c r="D156" s="49" t="s">
        <v>103</v>
      </c>
    </row>
    <row r="157" spans="1:4" x14ac:dyDescent="0.25">
      <c r="A157" s="50">
        <v>6037192620</v>
      </c>
      <c r="B157" s="50" t="str">
        <f>IF('Gentrification Calcs'!BN157=0, "yes", "no")</f>
        <v>no</v>
      </c>
      <c r="C157" s="50" t="str">
        <f>IF('Gentrification Calcs'!BR157=0, "no", "yes")</f>
        <v>no</v>
      </c>
      <c r="D157" s="49" t="s">
        <v>103</v>
      </c>
    </row>
    <row r="158" spans="1:4" x14ac:dyDescent="0.25">
      <c r="A158" s="50">
        <v>6037192700</v>
      </c>
      <c r="B158" s="50" t="str">
        <f>IF('Gentrification Calcs'!BN158=0, "yes", "no")</f>
        <v>no</v>
      </c>
      <c r="C158" s="50" t="str">
        <f>IF('Gentrification Calcs'!BR158=0, "no", "yes")</f>
        <v>no</v>
      </c>
      <c r="D158" s="49" t="s">
        <v>103</v>
      </c>
    </row>
    <row r="159" spans="1:4" x14ac:dyDescent="0.25">
      <c r="A159" s="50">
        <v>6037195600</v>
      </c>
      <c r="B159" s="50" t="str">
        <f>IF('Gentrification Calcs'!BN159=0, "yes", "no")</f>
        <v>no</v>
      </c>
      <c r="C159" s="50" t="str">
        <f>IF('Gentrification Calcs'!BR159=0, "no", "yes")</f>
        <v>no</v>
      </c>
      <c r="D159" s="49" t="s">
        <v>103</v>
      </c>
    </row>
    <row r="160" spans="1:4" x14ac:dyDescent="0.25">
      <c r="A160" s="50">
        <v>6037195710</v>
      </c>
      <c r="B160" s="50" t="str">
        <f>IF('Gentrification Calcs'!BN160=0, "yes", "no")</f>
        <v>yes</v>
      </c>
      <c r="C160" s="50" t="str">
        <f>IF('Gentrification Calcs'!BR160=0, "no", "yes")</f>
        <v>no</v>
      </c>
      <c r="D160" s="49" t="s">
        <v>103</v>
      </c>
    </row>
    <row r="161" spans="1:4" x14ac:dyDescent="0.25">
      <c r="A161" s="50">
        <v>6037195720</v>
      </c>
      <c r="B161" s="50" t="str">
        <f>IF('Gentrification Calcs'!BN161=0, "yes", "no")</f>
        <v>no</v>
      </c>
      <c r="C161" s="50" t="str">
        <f>IF('Gentrification Calcs'!BR161=0, "no", "yes")</f>
        <v>no</v>
      </c>
      <c r="D161" s="49" t="s">
        <v>103</v>
      </c>
    </row>
    <row r="162" spans="1:4" x14ac:dyDescent="0.25">
      <c r="A162" s="50">
        <v>6037195802</v>
      </c>
      <c r="B162" s="50" t="str">
        <f>IF('Gentrification Calcs'!BN162=0, "yes", "no")</f>
        <v>no</v>
      </c>
      <c r="C162" s="50" t="str">
        <f>IF('Gentrification Calcs'!BR162=0, "no", "yes")</f>
        <v>yes</v>
      </c>
      <c r="D162" s="49" t="s">
        <v>103</v>
      </c>
    </row>
    <row r="163" spans="1:4" x14ac:dyDescent="0.25">
      <c r="A163" s="50">
        <v>6037195803</v>
      </c>
      <c r="B163" s="50" t="str">
        <f>IF('Gentrification Calcs'!BN163=0, "yes", "no")</f>
        <v>no</v>
      </c>
      <c r="C163" s="50" t="str">
        <f>IF('Gentrification Calcs'!BR163=0, "no", "yes")</f>
        <v>no</v>
      </c>
      <c r="D163" s="49" t="s">
        <v>102</v>
      </c>
    </row>
    <row r="164" spans="1:4" x14ac:dyDescent="0.25">
      <c r="A164" s="50">
        <v>6037195804</v>
      </c>
      <c r="B164" s="50" t="str">
        <f>IF('Gentrification Calcs'!BN164=0, "yes", "no")</f>
        <v>yes</v>
      </c>
      <c r="C164" s="50" t="str">
        <f>IF('Gentrification Calcs'!BR164=0, "no", "yes")</f>
        <v>no</v>
      </c>
      <c r="D164" s="49" t="s">
        <v>103</v>
      </c>
    </row>
    <row r="165" spans="1:4" x14ac:dyDescent="0.25">
      <c r="A165" s="50">
        <v>6037197300</v>
      </c>
      <c r="B165" s="50" t="str">
        <f>IF('Gentrification Calcs'!BN165=0, "yes", "no")</f>
        <v>yes</v>
      </c>
      <c r="C165" s="50" t="str">
        <f>IF('Gentrification Calcs'!BR165=0, "no", "yes")</f>
        <v>no</v>
      </c>
      <c r="D165" s="49" t="s">
        <v>104</v>
      </c>
    </row>
    <row r="166" spans="1:4" x14ac:dyDescent="0.25">
      <c r="A166" s="50">
        <v>6037197420</v>
      </c>
      <c r="B166" s="50" t="str">
        <f>IF('Gentrification Calcs'!BN166=0, "yes", "no")</f>
        <v>no</v>
      </c>
      <c r="C166" s="50" t="str">
        <f>IF('Gentrification Calcs'!BR166=0, "no", "yes")</f>
        <v>no</v>
      </c>
      <c r="D166" s="49" t="s">
        <v>102</v>
      </c>
    </row>
    <row r="167" spans="1:4" x14ac:dyDescent="0.25">
      <c r="A167" s="50">
        <v>6037197500</v>
      </c>
      <c r="B167" s="50" t="str">
        <f>IF('Gentrification Calcs'!BN167=0, "yes", "no")</f>
        <v>no</v>
      </c>
      <c r="C167" s="50" t="str">
        <f>IF('Gentrification Calcs'!BR167=0, "no", "yes")</f>
        <v>no</v>
      </c>
      <c r="D167" s="49" t="s">
        <v>104</v>
      </c>
    </row>
    <row r="168" spans="1:4" x14ac:dyDescent="0.25">
      <c r="A168" s="50">
        <v>6037197600</v>
      </c>
      <c r="B168" s="50" t="str">
        <f>IF('Gentrification Calcs'!BN168=0, "yes", "no")</f>
        <v>no</v>
      </c>
      <c r="C168" s="50" t="str">
        <f>IF('Gentrification Calcs'!BR168=0, "no", "yes")</f>
        <v>no</v>
      </c>
      <c r="D168" s="49" t="s">
        <v>104</v>
      </c>
    </row>
    <row r="169" spans="1:4" x14ac:dyDescent="0.25">
      <c r="A169" s="50">
        <v>6037197700</v>
      </c>
      <c r="B169" s="50" t="str">
        <f>IF('Gentrification Calcs'!BN169=0, "yes", "no")</f>
        <v>no</v>
      </c>
      <c r="C169" s="50" t="str">
        <f>IF('Gentrification Calcs'!BR169=0, "no", "yes")</f>
        <v>no</v>
      </c>
      <c r="D169" s="49" t="s">
        <v>103</v>
      </c>
    </row>
    <row r="170" spans="1:4" x14ac:dyDescent="0.25">
      <c r="A170" s="50">
        <v>6037199000</v>
      </c>
      <c r="B170" s="50" t="str">
        <f>IF('Gentrification Calcs'!BN170=0, "yes", "no")</f>
        <v>no</v>
      </c>
      <c r="C170" s="50" t="str">
        <f>IF('Gentrification Calcs'!BR170=0, "no", "yes")</f>
        <v>no</v>
      </c>
      <c r="D170" s="49" t="s">
        <v>102</v>
      </c>
    </row>
    <row r="171" spans="1:4" x14ac:dyDescent="0.25">
      <c r="A171" s="50">
        <v>6037199110</v>
      </c>
      <c r="B171" s="50" t="str">
        <f>IF('Gentrification Calcs'!BN171=0, "yes", "no")</f>
        <v>no</v>
      </c>
      <c r="C171" s="50" t="str">
        <f>IF('Gentrification Calcs'!BR171=0, "no", "yes")</f>
        <v>no</v>
      </c>
      <c r="D171" s="49" t="s">
        <v>103</v>
      </c>
    </row>
    <row r="172" spans="1:4" x14ac:dyDescent="0.25">
      <c r="A172" s="50">
        <v>6037199120</v>
      </c>
      <c r="B172" s="50" t="str">
        <f>IF('Gentrification Calcs'!BN172=0, "yes", "no")</f>
        <v>no</v>
      </c>
      <c r="C172" s="50" t="str">
        <f>IF('Gentrification Calcs'!BR172=0, "no", "yes")</f>
        <v>no</v>
      </c>
      <c r="D172" s="49" t="s">
        <v>103</v>
      </c>
    </row>
    <row r="173" spans="1:4" x14ac:dyDescent="0.25">
      <c r="A173" s="50">
        <v>6037199201</v>
      </c>
      <c r="B173" s="50" t="str">
        <f>IF('Gentrification Calcs'!BN173=0, "yes", "no")</f>
        <v>no</v>
      </c>
      <c r="C173" s="50" t="str">
        <f>IF('Gentrification Calcs'!BR173=0, "no", "yes")</f>
        <v>yes</v>
      </c>
      <c r="D173" s="49" t="s">
        <v>103</v>
      </c>
    </row>
    <row r="174" spans="1:4" x14ac:dyDescent="0.25">
      <c r="A174" s="50">
        <v>6037199202</v>
      </c>
      <c r="B174" s="50" t="str">
        <f>IF('Gentrification Calcs'!BN174=0, "yes", "no")</f>
        <v>no</v>
      </c>
      <c r="C174" s="50" t="str">
        <f>IF('Gentrification Calcs'!BR174=0, "no", "yes")</f>
        <v>no</v>
      </c>
      <c r="D174" s="49" t="s">
        <v>103</v>
      </c>
    </row>
    <row r="175" spans="1:4" x14ac:dyDescent="0.25">
      <c r="A175" s="50">
        <v>6037199300</v>
      </c>
      <c r="B175" s="50" t="str">
        <f>IF('Gentrification Calcs'!BN175=0, "yes", "no")</f>
        <v>no</v>
      </c>
      <c r="C175" s="50" t="str">
        <f>IF('Gentrification Calcs'!BR175=0, "no", "yes")</f>
        <v>no</v>
      </c>
      <c r="D175" s="49" t="s">
        <v>103</v>
      </c>
    </row>
    <row r="176" spans="1:4" x14ac:dyDescent="0.25">
      <c r="A176" s="50">
        <v>6037199400</v>
      </c>
      <c r="B176" s="50" t="str">
        <f>IF('Gentrification Calcs'!BN176=0, "yes", "no")</f>
        <v>no</v>
      </c>
      <c r="C176" s="50" t="str">
        <f>IF('Gentrification Calcs'!BR176=0, "no", "yes")</f>
        <v>no</v>
      </c>
      <c r="D176" s="49" t="s">
        <v>103</v>
      </c>
    </row>
    <row r="177" spans="1:4" x14ac:dyDescent="0.25">
      <c r="A177" s="50">
        <v>6037199700</v>
      </c>
      <c r="B177" s="50" t="str">
        <f>IF('Gentrification Calcs'!BN177=0, "yes", "no")</f>
        <v>no</v>
      </c>
      <c r="C177" s="50" t="str">
        <f>IF('Gentrification Calcs'!BR177=0, "no", "yes")</f>
        <v>no</v>
      </c>
      <c r="D177" s="49" t="s">
        <v>103</v>
      </c>
    </row>
    <row r="178" spans="1:4" x14ac:dyDescent="0.25">
      <c r="A178" s="50">
        <v>6037199800</v>
      </c>
      <c r="B178" s="50" t="str">
        <f>IF('Gentrification Calcs'!BN178=0, "yes", "no")</f>
        <v>no</v>
      </c>
      <c r="C178" s="50" t="str">
        <f>IF('Gentrification Calcs'!BR178=0, "no", "yes")</f>
        <v>yes</v>
      </c>
      <c r="D178" s="49" t="s">
        <v>103</v>
      </c>
    </row>
    <row r="179" spans="1:4" x14ac:dyDescent="0.25">
      <c r="A179" s="50">
        <v>6037199900</v>
      </c>
      <c r="B179" s="50" t="str">
        <f>IF('Gentrification Calcs'!BN179=0, "yes", "no")</f>
        <v>no</v>
      </c>
      <c r="C179" s="50" t="str">
        <f>IF('Gentrification Calcs'!BR179=0, "no", "yes")</f>
        <v>yes</v>
      </c>
      <c r="D179" s="49" t="s">
        <v>103</v>
      </c>
    </row>
    <row r="180" spans="1:4" x14ac:dyDescent="0.25">
      <c r="A180" s="50">
        <v>6037201110</v>
      </c>
      <c r="B180" s="50" t="str">
        <f>IF('Gentrification Calcs'!BN180=0, "yes", "no")</f>
        <v>no</v>
      </c>
      <c r="C180" s="50" t="str">
        <f>IF('Gentrification Calcs'!BR180=0, "no", "yes")</f>
        <v>no</v>
      </c>
      <c r="D180" s="49" t="s">
        <v>103</v>
      </c>
    </row>
    <row r="181" spans="1:4" x14ac:dyDescent="0.25">
      <c r="A181" s="50">
        <v>6037201120</v>
      </c>
      <c r="B181" s="50" t="str">
        <f>IF('Gentrification Calcs'!BN181=0, "yes", "no")</f>
        <v>no</v>
      </c>
      <c r="C181" s="50" t="str">
        <f>IF('Gentrification Calcs'!BR181=0, "no", "yes")</f>
        <v>no</v>
      </c>
      <c r="D181" s="49" t="s">
        <v>103</v>
      </c>
    </row>
    <row r="182" spans="1:4" x14ac:dyDescent="0.25">
      <c r="A182" s="50">
        <v>6037201200</v>
      </c>
      <c r="B182" s="50" t="str">
        <f>IF('Gentrification Calcs'!BN182=0, "yes", "no")</f>
        <v>no</v>
      </c>
      <c r="C182" s="50" t="str">
        <f>IF('Gentrification Calcs'!BR182=0, "no", "yes")</f>
        <v>no</v>
      </c>
      <c r="D182" s="49" t="s">
        <v>103</v>
      </c>
    </row>
    <row r="183" spans="1:4" x14ac:dyDescent="0.25">
      <c r="A183" s="50">
        <v>6037201301</v>
      </c>
      <c r="B183" s="50" t="str">
        <f>IF('Gentrification Calcs'!BN183=0, "yes", "no")</f>
        <v>no</v>
      </c>
      <c r="C183" s="50" t="str">
        <f>IF('Gentrification Calcs'!BR183=0, "no", "yes")</f>
        <v>no</v>
      </c>
      <c r="D183" s="49" t="s">
        <v>103</v>
      </c>
    </row>
    <row r="184" spans="1:4" x14ac:dyDescent="0.25">
      <c r="A184" s="50">
        <v>6037201401</v>
      </c>
      <c r="B184" s="50" t="str">
        <f>IF('Gentrification Calcs'!BN184=0, "yes", "no")</f>
        <v>no</v>
      </c>
      <c r="C184" s="50" t="str">
        <f>IF('Gentrification Calcs'!BR184=0, "no", "yes")</f>
        <v>no</v>
      </c>
      <c r="D184" s="49" t="s">
        <v>103</v>
      </c>
    </row>
    <row r="185" spans="1:4" x14ac:dyDescent="0.25">
      <c r="A185" s="50">
        <v>6037201402</v>
      </c>
      <c r="B185" s="50" t="str">
        <f>IF('Gentrification Calcs'!BN185=0, "yes", "no")</f>
        <v>no</v>
      </c>
      <c r="C185" s="50" t="str">
        <f>IF('Gentrification Calcs'!BR185=0, "no", "yes")</f>
        <v>no</v>
      </c>
      <c r="D185" s="49" t="s">
        <v>103</v>
      </c>
    </row>
    <row r="186" spans="1:4" x14ac:dyDescent="0.25">
      <c r="A186" s="50">
        <v>6037201501</v>
      </c>
      <c r="B186" s="50" t="str">
        <f>IF('Gentrification Calcs'!BN186=0, "yes", "no")</f>
        <v>yes</v>
      </c>
      <c r="C186" s="50" t="str">
        <f>IF('Gentrification Calcs'!BR186=0, "no", "yes")</f>
        <v>no</v>
      </c>
      <c r="D186" s="49" t="s">
        <v>103</v>
      </c>
    </row>
    <row r="187" spans="1:4" x14ac:dyDescent="0.25">
      <c r="A187" s="50">
        <v>6037201503</v>
      </c>
      <c r="B187" s="50" t="str">
        <f>IF('Gentrification Calcs'!BN187=0, "yes", "no")</f>
        <v>yes</v>
      </c>
      <c r="C187" s="50" t="str">
        <f>IF('Gentrification Calcs'!BR187=0, "no", "yes")</f>
        <v>no</v>
      </c>
      <c r="D187" s="49" t="s">
        <v>103</v>
      </c>
    </row>
    <row r="188" spans="1:4" x14ac:dyDescent="0.25">
      <c r="A188" s="50">
        <v>6037201504</v>
      </c>
      <c r="B188" s="50" t="str">
        <f>IF('Gentrification Calcs'!BN188=0, "yes", "no")</f>
        <v>yes</v>
      </c>
      <c r="C188" s="50" t="str">
        <f>IF('Gentrification Calcs'!BR188=0, "no", "yes")</f>
        <v>no</v>
      </c>
      <c r="D188" s="49" t="s">
        <v>103</v>
      </c>
    </row>
    <row r="189" spans="1:4" x14ac:dyDescent="0.25">
      <c r="A189" s="50">
        <v>6037201601</v>
      </c>
      <c r="B189" s="50" t="str">
        <f>IF('Gentrification Calcs'!BN189=0, "yes", "no")</f>
        <v>yes</v>
      </c>
      <c r="C189" s="50" t="str">
        <f>IF('Gentrification Calcs'!BR189=0, "no", "yes")</f>
        <v>no</v>
      </c>
      <c r="D189" s="49" t="s">
        <v>103</v>
      </c>
    </row>
    <row r="190" spans="1:4" x14ac:dyDescent="0.25">
      <c r="A190" s="50">
        <v>6037201602</v>
      </c>
      <c r="B190" s="50" t="str">
        <f>IF('Gentrification Calcs'!BN190=0, "yes", "no")</f>
        <v>yes</v>
      </c>
      <c r="C190" s="50" t="str">
        <f>IF('Gentrification Calcs'!BR190=0, "no", "yes")</f>
        <v>no</v>
      </c>
      <c r="D190" s="49" t="s">
        <v>103</v>
      </c>
    </row>
    <row r="191" spans="1:4" x14ac:dyDescent="0.25">
      <c r="A191" s="50">
        <v>6037203100</v>
      </c>
      <c r="B191" s="50" t="str">
        <f>IF('Gentrification Calcs'!BN191=0, "yes", "no")</f>
        <v>yes</v>
      </c>
      <c r="C191" s="50" t="str">
        <f>IF('Gentrification Calcs'!BR191=0, "no", "yes")</f>
        <v>no</v>
      </c>
      <c r="D191" s="49" t="s">
        <v>103</v>
      </c>
    </row>
    <row r="192" spans="1:4" x14ac:dyDescent="0.25">
      <c r="A192" s="50">
        <v>6037203200</v>
      </c>
      <c r="B192" s="50" t="str">
        <f>IF('Gentrification Calcs'!BN192=0, "yes", "no")</f>
        <v>yes</v>
      </c>
      <c r="C192" s="50" t="str">
        <f>IF('Gentrification Calcs'!BR192=0, "no", "yes")</f>
        <v>no</v>
      </c>
      <c r="D192" s="49" t="s">
        <v>103</v>
      </c>
    </row>
    <row r="193" spans="1:4" x14ac:dyDescent="0.25">
      <c r="A193" s="50">
        <v>6037203300</v>
      </c>
      <c r="B193" s="50" t="str">
        <f>IF('Gentrification Calcs'!BN193=0, "yes", "no")</f>
        <v>no</v>
      </c>
      <c r="C193" s="50" t="str">
        <f>IF('Gentrification Calcs'!BR193=0, "no", "yes")</f>
        <v>yes</v>
      </c>
      <c r="D193" s="49" t="s">
        <v>103</v>
      </c>
    </row>
    <row r="194" spans="1:4" x14ac:dyDescent="0.25">
      <c r="A194" s="50">
        <v>6037203500</v>
      </c>
      <c r="B194" s="50" t="str">
        <f>IF('Gentrification Calcs'!BN194=0, "yes", "no")</f>
        <v>no</v>
      </c>
      <c r="C194" s="50" t="str">
        <f>IF('Gentrification Calcs'!BR194=0, "no", "yes")</f>
        <v>no</v>
      </c>
      <c r="D194" s="49" t="s">
        <v>103</v>
      </c>
    </row>
    <row r="195" spans="1:4" x14ac:dyDescent="0.25">
      <c r="A195" s="50">
        <v>6037203600</v>
      </c>
      <c r="B195" s="50" t="str">
        <f>IF('Gentrification Calcs'!BN195=0, "yes", "no")</f>
        <v>no</v>
      </c>
      <c r="C195" s="50" t="str">
        <f>IF('Gentrification Calcs'!BR195=0, "no", "yes")</f>
        <v>no</v>
      </c>
      <c r="D195" s="49" t="s">
        <v>103</v>
      </c>
    </row>
    <row r="196" spans="1:4" x14ac:dyDescent="0.25">
      <c r="A196" s="50">
        <v>6037203710</v>
      </c>
      <c r="B196" s="50" t="str">
        <f>IF('Gentrification Calcs'!BN196=0, "yes", "no")</f>
        <v>no</v>
      </c>
      <c r="C196" s="50" t="str">
        <f>IF('Gentrification Calcs'!BR196=0, "no", "yes")</f>
        <v>no</v>
      </c>
      <c r="D196" s="49" t="s">
        <v>103</v>
      </c>
    </row>
    <row r="197" spans="1:4" x14ac:dyDescent="0.25">
      <c r="A197" s="50">
        <v>6037203720</v>
      </c>
      <c r="B197" s="50" t="str">
        <f>IF('Gentrification Calcs'!BN197=0, "yes", "no")</f>
        <v>yes</v>
      </c>
      <c r="C197" s="50" t="str">
        <f>IF('Gentrification Calcs'!BR197=0, "no", "yes")</f>
        <v>no</v>
      </c>
      <c r="D197" s="49" t="s">
        <v>103</v>
      </c>
    </row>
    <row r="198" spans="1:4" x14ac:dyDescent="0.25">
      <c r="A198" s="50">
        <v>6037203800</v>
      </c>
      <c r="B198" s="50" t="str">
        <f>IF('Gentrification Calcs'!BN198=0, "yes", "no")</f>
        <v>no</v>
      </c>
      <c r="C198" s="50" t="str">
        <f>IF('Gentrification Calcs'!BR198=0, "no", "yes")</f>
        <v>no</v>
      </c>
      <c r="D198" s="49" t="s">
        <v>103</v>
      </c>
    </row>
    <row r="199" spans="1:4" x14ac:dyDescent="0.25">
      <c r="A199" s="50">
        <v>6037203900</v>
      </c>
      <c r="B199" s="50" t="str">
        <f>IF('Gentrification Calcs'!BN199=0, "yes", "no")</f>
        <v>no</v>
      </c>
      <c r="C199" s="50" t="str">
        <f>IF('Gentrification Calcs'!BR199=0, "no", "yes")</f>
        <v>no</v>
      </c>
      <c r="D199" s="49" t="s">
        <v>103</v>
      </c>
    </row>
    <row r="200" spans="1:4" x14ac:dyDescent="0.25">
      <c r="A200" s="50">
        <v>6037204110</v>
      </c>
      <c r="B200" s="50" t="str">
        <f>IF('Gentrification Calcs'!BN200=0, "yes", "no")</f>
        <v>no</v>
      </c>
      <c r="C200" s="50" t="str">
        <f>IF('Gentrification Calcs'!BR200=0, "no", "yes")</f>
        <v>no</v>
      </c>
      <c r="D200" s="49" t="s">
        <v>103</v>
      </c>
    </row>
    <row r="201" spans="1:4" x14ac:dyDescent="0.25">
      <c r="A201" s="50">
        <v>6037204120</v>
      </c>
      <c r="B201" s="50" t="str">
        <f>IF('Gentrification Calcs'!BN201=0, "yes", "no")</f>
        <v>yes</v>
      </c>
      <c r="C201" s="50" t="str">
        <f>IF('Gentrification Calcs'!BR201=0, "no", "yes")</f>
        <v>no</v>
      </c>
      <c r="D201" s="49" t="s">
        <v>103</v>
      </c>
    </row>
    <row r="202" spans="1:4" x14ac:dyDescent="0.25">
      <c r="A202" s="50">
        <v>6037204200</v>
      </c>
      <c r="B202" s="50" t="str">
        <f>IF('Gentrification Calcs'!BN202=0, "yes", "no")</f>
        <v>yes</v>
      </c>
      <c r="C202" s="50" t="str">
        <f>IF('Gentrification Calcs'!BR202=0, "no", "yes")</f>
        <v>no</v>
      </c>
      <c r="D202" s="49" t="s">
        <v>103</v>
      </c>
    </row>
    <row r="203" spans="1:4" x14ac:dyDescent="0.25">
      <c r="A203" s="50">
        <v>6037204300</v>
      </c>
      <c r="B203" s="50" t="str">
        <f>IF('Gentrification Calcs'!BN203=0, "yes", "no")</f>
        <v>yes</v>
      </c>
      <c r="C203" s="50" t="str">
        <f>IF('Gentrification Calcs'!BR203=0, "no", "yes")</f>
        <v>no</v>
      </c>
      <c r="D203" s="49" t="s">
        <v>103</v>
      </c>
    </row>
    <row r="204" spans="1:4" x14ac:dyDescent="0.25">
      <c r="A204" s="50">
        <v>6037204410</v>
      </c>
      <c r="B204" s="50" t="str">
        <f>IF('Gentrification Calcs'!BN204=0, "yes", "no")</f>
        <v>yes</v>
      </c>
      <c r="C204" s="50" t="str">
        <f>IF('Gentrification Calcs'!BR204=0, "no", "yes")</f>
        <v>no</v>
      </c>
      <c r="D204" s="49" t="s">
        <v>103</v>
      </c>
    </row>
    <row r="205" spans="1:4" x14ac:dyDescent="0.25">
      <c r="A205" s="50">
        <v>6037204420</v>
      </c>
      <c r="B205" s="50" t="str">
        <f>IF('Gentrification Calcs'!BN205=0, "yes", "no")</f>
        <v>yes</v>
      </c>
      <c r="C205" s="50" t="str">
        <f>IF('Gentrification Calcs'!BR205=0, "no", "yes")</f>
        <v>no</v>
      </c>
      <c r="D205" s="49" t="s">
        <v>103</v>
      </c>
    </row>
    <row r="206" spans="1:4" x14ac:dyDescent="0.25">
      <c r="A206" s="50">
        <v>6037204600</v>
      </c>
      <c r="B206" s="50" t="str">
        <f>IF('Gentrification Calcs'!BN206=0, "yes", "no")</f>
        <v>yes</v>
      </c>
      <c r="C206" s="50" t="str">
        <f>IF('Gentrification Calcs'!BR206=0, "no", "yes")</f>
        <v>no</v>
      </c>
      <c r="D206" s="49" t="s">
        <v>103</v>
      </c>
    </row>
    <row r="207" spans="1:4" x14ac:dyDescent="0.25">
      <c r="A207" s="50">
        <v>6037204700</v>
      </c>
      <c r="B207" s="50" t="str">
        <f>IF('Gentrification Calcs'!BN207=0, "yes", "no")</f>
        <v>yes</v>
      </c>
      <c r="C207" s="50" t="str">
        <f>IF('Gentrification Calcs'!BR207=0, "no", "yes")</f>
        <v>no</v>
      </c>
      <c r="D207" s="49" t="s">
        <v>103</v>
      </c>
    </row>
    <row r="208" spans="1:4" x14ac:dyDescent="0.25">
      <c r="A208" s="50">
        <v>6037204810</v>
      </c>
      <c r="B208" s="50" t="str">
        <f>IF('Gentrification Calcs'!BN208=0, "yes", "no")</f>
        <v>yes</v>
      </c>
      <c r="C208" s="50" t="str">
        <f>IF('Gentrification Calcs'!BR208=0, "no", "yes")</f>
        <v>no</v>
      </c>
      <c r="D208" s="49" t="s">
        <v>103</v>
      </c>
    </row>
    <row r="209" spans="1:4" x14ac:dyDescent="0.25">
      <c r="A209" s="50">
        <v>6037204820</v>
      </c>
      <c r="B209" s="50" t="str">
        <f>IF('Gentrification Calcs'!BN209=0, "yes", "no")</f>
        <v>no</v>
      </c>
      <c r="C209" s="50" t="str">
        <f>IF('Gentrification Calcs'!BR209=0, "no", "yes")</f>
        <v>no</v>
      </c>
      <c r="D209" s="49" t="s">
        <v>103</v>
      </c>
    </row>
    <row r="210" spans="1:4" x14ac:dyDescent="0.25">
      <c r="A210" s="50">
        <v>6037204910</v>
      </c>
      <c r="B210" s="50" t="str">
        <f>IF('Gentrification Calcs'!BN210=0, "yes", "no")</f>
        <v>no</v>
      </c>
      <c r="C210" s="50" t="str">
        <f>IF('Gentrification Calcs'!BR210=0, "no", "yes")</f>
        <v>yes</v>
      </c>
      <c r="D210" s="49" t="s">
        <v>103</v>
      </c>
    </row>
    <row r="211" spans="1:4" x14ac:dyDescent="0.25">
      <c r="A211" s="50">
        <v>6037204920</v>
      </c>
      <c r="B211" s="50" t="str">
        <f>IF('Gentrification Calcs'!BN211=0, "yes", "no")</f>
        <v>yes</v>
      </c>
      <c r="C211" s="50" t="str">
        <f>IF('Gentrification Calcs'!BR211=0, "no", "yes")</f>
        <v>no</v>
      </c>
      <c r="D211" s="49" t="s">
        <v>102</v>
      </c>
    </row>
    <row r="212" spans="1:4" x14ac:dyDescent="0.25">
      <c r="A212" s="50">
        <v>6037205110</v>
      </c>
      <c r="B212" s="50" t="str">
        <f>IF('Gentrification Calcs'!BN212=0, "yes", "no")</f>
        <v>yes</v>
      </c>
      <c r="C212" s="50" t="str">
        <f>IF('Gentrification Calcs'!BR212=0, "no", "yes")</f>
        <v>no</v>
      </c>
      <c r="D212" s="49" t="s">
        <v>103</v>
      </c>
    </row>
    <row r="213" spans="1:4" x14ac:dyDescent="0.25">
      <c r="A213" s="50">
        <v>6037205120</v>
      </c>
      <c r="B213" s="50" t="str">
        <f>IF('Gentrification Calcs'!BN213=0, "yes", "no")</f>
        <v>yes</v>
      </c>
      <c r="C213" s="50" t="str">
        <f>IF('Gentrification Calcs'!BR213=0, "no", "yes")</f>
        <v>no</v>
      </c>
      <c r="D213" s="49" t="s">
        <v>103</v>
      </c>
    </row>
    <row r="214" spans="1:4" x14ac:dyDescent="0.25">
      <c r="A214" s="50">
        <v>6037206010</v>
      </c>
      <c r="B214" s="50" t="str">
        <f>IF('Gentrification Calcs'!BN214=0, "yes", "no")</f>
        <v>yes</v>
      </c>
      <c r="C214" s="50" t="str">
        <f>IF('Gentrification Calcs'!BR214=0, "no", "yes")</f>
        <v>no</v>
      </c>
      <c r="D214" s="49" t="s">
        <v>103</v>
      </c>
    </row>
    <row r="215" spans="1:4" x14ac:dyDescent="0.25">
      <c r="A215" s="50">
        <v>6037206020</v>
      </c>
      <c r="B215" s="50" t="str">
        <f>IF('Gentrification Calcs'!BN215=0, "yes", "no")</f>
        <v>yes</v>
      </c>
      <c r="C215" s="50" t="str">
        <f>IF('Gentrification Calcs'!BR215=0, "no", "yes")</f>
        <v>no</v>
      </c>
      <c r="D215" s="49" t="s">
        <v>104</v>
      </c>
    </row>
    <row r="216" spans="1:4" x14ac:dyDescent="0.25">
      <c r="A216" s="50">
        <v>6037206031</v>
      </c>
      <c r="B216" s="50" t="str">
        <f>IF('Gentrification Calcs'!BN216=0, "yes", "no")</f>
        <v>no</v>
      </c>
      <c r="C216" s="50" t="str">
        <f>IF('Gentrification Calcs'!BR216=0, "no", "yes")</f>
        <v>no</v>
      </c>
      <c r="D216" s="49" t="s">
        <v>104</v>
      </c>
    </row>
    <row r="217" spans="1:4" x14ac:dyDescent="0.25">
      <c r="A217" s="50">
        <v>6037206032</v>
      </c>
      <c r="B217" s="50" t="str">
        <f>IF('Gentrification Calcs'!BN217=0, "yes", "no")</f>
        <v>no</v>
      </c>
      <c r="C217" s="50" t="str">
        <f>IF('Gentrification Calcs'!BR217=0, "no", "yes")</f>
        <v>no</v>
      </c>
      <c r="D217" s="49" t="s">
        <v>103</v>
      </c>
    </row>
    <row r="218" spans="1:4" x14ac:dyDescent="0.25">
      <c r="A218" s="50">
        <v>6037206050</v>
      </c>
      <c r="B218" s="50" t="str">
        <f>IF('Gentrification Calcs'!BN218=0, "yes", "no")</f>
        <v>no</v>
      </c>
      <c r="C218" s="50" t="str">
        <f>IF('Gentrification Calcs'!BR218=0, "no", "yes")</f>
        <v>yes</v>
      </c>
      <c r="D218" s="49" t="s">
        <v>103</v>
      </c>
    </row>
    <row r="219" spans="1:4" x14ac:dyDescent="0.25">
      <c r="A219" s="50">
        <v>6037206200</v>
      </c>
      <c r="B219" s="50" t="str">
        <f>IF('Gentrification Calcs'!BN219=0, "yes", "no")</f>
        <v>no</v>
      </c>
      <c r="C219" s="50" t="str">
        <f>IF('Gentrification Calcs'!BR219=0, "no", "yes")</f>
        <v>no</v>
      </c>
      <c r="D219" s="49" t="s">
        <v>103</v>
      </c>
    </row>
    <row r="220" spans="1:4" x14ac:dyDescent="0.25">
      <c r="A220" s="50">
        <v>6037206300</v>
      </c>
      <c r="B220" s="50" t="str">
        <f>IF('Gentrification Calcs'!BN220=0, "yes", "no")</f>
        <v>no</v>
      </c>
      <c r="C220" s="50" t="str">
        <f>IF('Gentrification Calcs'!BR220=0, "no", "yes")</f>
        <v>no</v>
      </c>
      <c r="D220" s="49" t="s">
        <v>103</v>
      </c>
    </row>
    <row r="221" spans="1:4" x14ac:dyDescent="0.25">
      <c r="A221" s="50">
        <v>6037207101</v>
      </c>
      <c r="B221" s="50" t="str">
        <f>IF('Gentrification Calcs'!BN221=0, "yes", "no")</f>
        <v>yes</v>
      </c>
      <c r="C221" s="50" t="str">
        <f>IF('Gentrification Calcs'!BR221=0, "no", "yes")</f>
        <v>no</v>
      </c>
      <c r="D221" s="49" t="s">
        <v>104</v>
      </c>
    </row>
    <row r="222" spans="1:4" x14ac:dyDescent="0.25">
      <c r="A222" s="50">
        <v>6037207102</v>
      </c>
      <c r="B222" s="50" t="str">
        <f>IF('Gentrification Calcs'!BN222=0, "yes", "no")</f>
        <v>no</v>
      </c>
      <c r="C222" s="50" t="str">
        <f>IF('Gentrification Calcs'!BR222=0, "no", "yes")</f>
        <v>no</v>
      </c>
      <c r="D222" s="49" t="s">
        <v>103</v>
      </c>
    </row>
    <row r="223" spans="1:4" x14ac:dyDescent="0.25">
      <c r="A223" s="50">
        <v>6037207103</v>
      </c>
      <c r="B223" s="50" t="str">
        <f>IF('Gentrification Calcs'!BN223=0, "yes", "no")</f>
        <v>no</v>
      </c>
      <c r="C223" s="50" t="str">
        <f>IF('Gentrification Calcs'!BR223=0, "no", "yes")</f>
        <v>no</v>
      </c>
      <c r="D223" s="49" t="s">
        <v>103</v>
      </c>
    </row>
    <row r="224" spans="1:4" x14ac:dyDescent="0.25">
      <c r="A224" s="50">
        <v>6037207301</v>
      </c>
      <c r="B224" s="50" t="str">
        <f>IF('Gentrification Calcs'!BN224=0, "yes", "no")</f>
        <v>no</v>
      </c>
      <c r="C224" s="50" t="str">
        <f>IF('Gentrification Calcs'!BR224=0, "no", "yes")</f>
        <v>no</v>
      </c>
      <c r="D224" s="49" t="s">
        <v>104</v>
      </c>
    </row>
    <row r="225" spans="1:4" x14ac:dyDescent="0.25">
      <c r="A225" s="50">
        <v>6037207302</v>
      </c>
      <c r="B225" s="50" t="str">
        <f>IF('Gentrification Calcs'!BN225=0, "yes", "no")</f>
        <v>no</v>
      </c>
      <c r="C225" s="50" t="str">
        <f>IF('Gentrification Calcs'!BR225=0, "no", "yes")</f>
        <v>no</v>
      </c>
      <c r="D225" s="49" t="s">
        <v>104</v>
      </c>
    </row>
    <row r="226" spans="1:4" x14ac:dyDescent="0.25">
      <c r="A226" s="50">
        <v>6037207710</v>
      </c>
      <c r="B226" s="50" t="str">
        <f>IF('Gentrification Calcs'!BN226=0, "yes", "no")</f>
        <v>no</v>
      </c>
      <c r="C226" s="50" t="str">
        <f>IF('Gentrification Calcs'!BR226=0, "no", "yes")</f>
        <v>no</v>
      </c>
      <c r="D226" s="49" t="s">
        <v>104</v>
      </c>
    </row>
    <row r="227" spans="1:4" x14ac:dyDescent="0.25">
      <c r="A227" s="50">
        <v>6037207900</v>
      </c>
      <c r="B227" s="50" t="str">
        <f>IF('Gentrification Calcs'!BN227=0, "yes", "no")</f>
        <v>no</v>
      </c>
      <c r="C227" s="50" t="str">
        <f>IF('Gentrification Calcs'!BR227=0, "no", "yes")</f>
        <v>no</v>
      </c>
      <c r="D227" s="49" t="s">
        <v>104</v>
      </c>
    </row>
    <row r="228" spans="1:4" x14ac:dyDescent="0.25">
      <c r="A228" s="50">
        <v>6037208000</v>
      </c>
      <c r="B228" s="50" t="str">
        <f>IF('Gentrification Calcs'!BN228=0, "yes", "no")</f>
        <v>yes</v>
      </c>
      <c r="C228" s="50" t="str">
        <f>IF('Gentrification Calcs'!BR228=0, "no", "yes")</f>
        <v>no</v>
      </c>
      <c r="D228" s="49" t="s">
        <v>104</v>
      </c>
    </row>
    <row r="229" spans="1:4" x14ac:dyDescent="0.25">
      <c r="A229" s="50">
        <v>6037208301</v>
      </c>
      <c r="B229" s="50" t="str">
        <f>IF('Gentrification Calcs'!BN229=0, "yes", "no")</f>
        <v>yes</v>
      </c>
      <c r="C229" s="50" t="str">
        <f>IF('Gentrification Calcs'!BR229=0, "no", "yes")</f>
        <v>no</v>
      </c>
      <c r="D229" s="49" t="s">
        <v>103</v>
      </c>
    </row>
    <row r="230" spans="1:4" x14ac:dyDescent="0.25">
      <c r="A230" s="50">
        <v>6037208302</v>
      </c>
      <c r="B230" s="50" t="str">
        <f>IF('Gentrification Calcs'!BN230=0, "yes", "no")</f>
        <v>yes</v>
      </c>
      <c r="C230" s="50" t="str">
        <f>IF('Gentrification Calcs'!BR230=0, "no", "yes")</f>
        <v>no</v>
      </c>
      <c r="D230" s="49" t="s">
        <v>103</v>
      </c>
    </row>
    <row r="231" spans="1:4" x14ac:dyDescent="0.25">
      <c r="A231" s="50">
        <v>6037208401</v>
      </c>
      <c r="B231" s="50" t="str">
        <f>IF('Gentrification Calcs'!BN231=0, "yes", "no")</f>
        <v>yes</v>
      </c>
      <c r="C231" s="50" t="str">
        <f>IF('Gentrification Calcs'!BR231=0, "no", "yes")</f>
        <v>no</v>
      </c>
      <c r="D231" s="49" t="s">
        <v>103</v>
      </c>
    </row>
    <row r="232" spans="1:4" x14ac:dyDescent="0.25">
      <c r="A232" s="50">
        <v>6037208402</v>
      </c>
      <c r="B232" s="50" t="str">
        <f>IF('Gentrification Calcs'!BN232=0, "yes", "no")</f>
        <v>no</v>
      </c>
      <c r="C232" s="50" t="str">
        <f>IF('Gentrification Calcs'!BR232=0, "no", "yes")</f>
        <v>no</v>
      </c>
      <c r="D232" s="49" t="s">
        <v>102</v>
      </c>
    </row>
    <row r="233" spans="1:4" x14ac:dyDescent="0.25">
      <c r="A233" s="50">
        <v>6037208501</v>
      </c>
      <c r="B233" s="50" t="str">
        <f>IF('Gentrification Calcs'!BN233=0, "yes", "no")</f>
        <v>no</v>
      </c>
      <c r="C233" s="50" t="str">
        <f>IF('Gentrification Calcs'!BR233=0, "no", "yes")</f>
        <v>no</v>
      </c>
      <c r="D233" s="49" t="s">
        <v>102</v>
      </c>
    </row>
    <row r="234" spans="1:4" x14ac:dyDescent="0.25">
      <c r="A234" s="50">
        <v>6037208502</v>
      </c>
      <c r="B234" s="50" t="str">
        <f>IF('Gentrification Calcs'!BN234=0, "yes", "no")</f>
        <v>no</v>
      </c>
      <c r="C234" s="50" t="str">
        <f>IF('Gentrification Calcs'!BR234=0, "no", "yes")</f>
        <v>no</v>
      </c>
      <c r="D234" s="49" t="s">
        <v>103</v>
      </c>
    </row>
    <row r="235" spans="1:4" x14ac:dyDescent="0.25">
      <c r="A235" s="50">
        <v>6037208610</v>
      </c>
      <c r="B235" s="50" t="str">
        <f>IF('Gentrification Calcs'!BN235=0, "yes", "no")</f>
        <v>no</v>
      </c>
      <c r="C235" s="50" t="str">
        <f>IF('Gentrification Calcs'!BR235=0, "no", "yes")</f>
        <v>yes</v>
      </c>
      <c r="D235" s="49" t="s">
        <v>103</v>
      </c>
    </row>
    <row r="236" spans="1:4" x14ac:dyDescent="0.25">
      <c r="A236" s="50">
        <v>6037208620</v>
      </c>
      <c r="B236" s="50" t="str">
        <f>IF('Gentrification Calcs'!BN236=0, "yes", "no")</f>
        <v>yes</v>
      </c>
      <c r="C236" s="50" t="str">
        <f>IF('Gentrification Calcs'!BR236=0, "no", "yes")</f>
        <v>no</v>
      </c>
      <c r="D236" s="49" t="s">
        <v>103</v>
      </c>
    </row>
    <row r="237" spans="1:4" x14ac:dyDescent="0.25">
      <c r="A237" s="50">
        <v>6037208710</v>
      </c>
      <c r="B237" s="50" t="str">
        <f>IF('Gentrification Calcs'!BN237=0, "yes", "no")</f>
        <v>yes</v>
      </c>
      <c r="C237" s="50" t="str">
        <f>IF('Gentrification Calcs'!BR237=0, "no", "yes")</f>
        <v>no</v>
      </c>
      <c r="D237" s="49" t="s">
        <v>103</v>
      </c>
    </row>
    <row r="238" spans="1:4" x14ac:dyDescent="0.25">
      <c r="A238" s="50">
        <v>6037208720</v>
      </c>
      <c r="B238" s="50" t="str">
        <f>IF('Gentrification Calcs'!BN238=0, "yes", "no")</f>
        <v>no</v>
      </c>
      <c r="C238" s="50" t="str">
        <f>IF('Gentrification Calcs'!BR238=0, "no", "yes")</f>
        <v>no</v>
      </c>
      <c r="D238" s="49" t="s">
        <v>104</v>
      </c>
    </row>
    <row r="239" spans="1:4" x14ac:dyDescent="0.25">
      <c r="A239" s="50">
        <v>6037208801</v>
      </c>
      <c r="B239" s="50" t="str">
        <f>IF('Gentrification Calcs'!BN239=0, "yes", "no")</f>
        <v>yes</v>
      </c>
      <c r="C239" s="50" t="str">
        <f>IF('Gentrification Calcs'!BR239=0, "no", "yes")</f>
        <v>no</v>
      </c>
      <c r="D239" s="49" t="s">
        <v>103</v>
      </c>
    </row>
    <row r="240" spans="1:4" x14ac:dyDescent="0.25">
      <c r="A240" s="50">
        <v>6037208802</v>
      </c>
      <c r="B240" s="50" t="str">
        <f>IF('Gentrification Calcs'!BN240=0, "yes", "no")</f>
        <v>no</v>
      </c>
      <c r="C240" s="50" t="str">
        <f>IF('Gentrification Calcs'!BR240=0, "no", "yes")</f>
        <v>no</v>
      </c>
      <c r="D240" s="49" t="s">
        <v>102</v>
      </c>
    </row>
    <row r="241" spans="1:4" x14ac:dyDescent="0.25">
      <c r="A241" s="50">
        <v>6037208902</v>
      </c>
      <c r="B241" s="50" t="str">
        <f>IF('Gentrification Calcs'!BN241=0, "yes", "no")</f>
        <v>no</v>
      </c>
      <c r="C241" s="50" t="str">
        <f>IF('Gentrification Calcs'!BR241=0, "no", "yes")</f>
        <v>no</v>
      </c>
      <c r="D241" s="49" t="s">
        <v>103</v>
      </c>
    </row>
    <row r="242" spans="1:4" x14ac:dyDescent="0.25">
      <c r="A242" s="50">
        <v>6037208903</v>
      </c>
      <c r="B242" s="50" t="str">
        <f>IF('Gentrification Calcs'!BN242=0, "yes", "no")</f>
        <v>yes</v>
      </c>
      <c r="C242" s="50" t="str">
        <f>IF('Gentrification Calcs'!BR242=0, "no", "yes")</f>
        <v>no</v>
      </c>
      <c r="D242" s="49" t="s">
        <v>103</v>
      </c>
    </row>
    <row r="243" spans="1:4" x14ac:dyDescent="0.25">
      <c r="A243" s="50">
        <v>6037208904</v>
      </c>
      <c r="B243" s="50" t="str">
        <f>IF('Gentrification Calcs'!BN243=0, "yes", "no")</f>
        <v>yes</v>
      </c>
      <c r="C243" s="50" t="str">
        <f>IF('Gentrification Calcs'!BR243=0, "no", "yes")</f>
        <v>no</v>
      </c>
      <c r="D243" s="49" t="s">
        <v>103</v>
      </c>
    </row>
    <row r="244" spans="1:4" x14ac:dyDescent="0.25">
      <c r="A244" s="50">
        <v>6037209102</v>
      </c>
      <c r="B244" s="50" t="str">
        <f>IF('Gentrification Calcs'!BN244=0, "yes", "no")</f>
        <v>yes</v>
      </c>
      <c r="C244" s="50" t="str">
        <f>IF('Gentrification Calcs'!BR244=0, "no", "yes")</f>
        <v>no</v>
      </c>
      <c r="D244" s="49" t="s">
        <v>102</v>
      </c>
    </row>
    <row r="245" spans="1:4" x14ac:dyDescent="0.25">
      <c r="A245" s="50">
        <v>6037209103</v>
      </c>
      <c r="B245" s="50" t="str">
        <f>IF('Gentrification Calcs'!BN245=0, "yes", "no")</f>
        <v>yes</v>
      </c>
      <c r="C245" s="50" t="str">
        <f>IF('Gentrification Calcs'!BR245=0, "no", "yes")</f>
        <v>no</v>
      </c>
      <c r="D245" s="49" t="s">
        <v>103</v>
      </c>
    </row>
    <row r="246" spans="1:4" x14ac:dyDescent="0.25">
      <c r="A246" s="50">
        <v>6037209104</v>
      </c>
      <c r="B246" s="50" t="str">
        <f>IF('Gentrification Calcs'!BN246=0, "yes", "no")</f>
        <v>yes</v>
      </c>
      <c r="C246" s="50" t="str">
        <f>IF('Gentrification Calcs'!BR246=0, "no", "yes")</f>
        <v>no</v>
      </c>
      <c r="D246" s="49" t="s">
        <v>103</v>
      </c>
    </row>
    <row r="247" spans="1:4" x14ac:dyDescent="0.25">
      <c r="A247" s="50">
        <v>6037209200</v>
      </c>
      <c r="B247" s="50" t="str">
        <f>IF('Gentrification Calcs'!BN247=0, "yes", "no")</f>
        <v>yes</v>
      </c>
      <c r="C247" s="50" t="str">
        <f>IF('Gentrification Calcs'!BR247=0, "no", "yes")</f>
        <v>no</v>
      </c>
      <c r="D247" s="49" t="s">
        <v>104</v>
      </c>
    </row>
    <row r="248" spans="1:4" x14ac:dyDescent="0.25">
      <c r="A248" s="50">
        <v>6037209300</v>
      </c>
      <c r="B248" s="50" t="str">
        <f>IF('Gentrification Calcs'!BN248=0, "yes", "no")</f>
        <v>yes</v>
      </c>
      <c r="C248" s="50" t="str">
        <f>IF('Gentrification Calcs'!BR248=0, "no", "yes")</f>
        <v>no</v>
      </c>
      <c r="D248" s="49" t="s">
        <v>104</v>
      </c>
    </row>
    <row r="249" spans="1:4" x14ac:dyDescent="0.25">
      <c r="A249" s="50">
        <v>6037209401</v>
      </c>
      <c r="B249" s="50" t="str">
        <f>IF('Gentrification Calcs'!BN249=0, "yes", "no")</f>
        <v>yes</v>
      </c>
      <c r="C249" s="50" t="str">
        <f>IF('Gentrification Calcs'!BR249=0, "no", "yes")</f>
        <v>no</v>
      </c>
      <c r="D249" s="49" t="s">
        <v>103</v>
      </c>
    </row>
    <row r="250" spans="1:4" x14ac:dyDescent="0.25">
      <c r="A250" s="50">
        <v>6037209402</v>
      </c>
      <c r="B250" s="50" t="str">
        <f>IF('Gentrification Calcs'!BN250=0, "yes", "no")</f>
        <v>yes</v>
      </c>
      <c r="C250" s="50" t="str">
        <f>IF('Gentrification Calcs'!BR250=0, "no", "yes")</f>
        <v>no</v>
      </c>
      <c r="D250" s="49" t="s">
        <v>103</v>
      </c>
    </row>
    <row r="251" spans="1:4" x14ac:dyDescent="0.25">
      <c r="A251" s="50">
        <v>6037209403</v>
      </c>
      <c r="B251" s="50" t="str">
        <f>IF('Gentrification Calcs'!BN251=0, "yes", "no")</f>
        <v>yes</v>
      </c>
      <c r="C251" s="50" t="str">
        <f>IF('Gentrification Calcs'!BR251=0, "no", "yes")</f>
        <v>no</v>
      </c>
      <c r="D251" s="49" t="s">
        <v>102</v>
      </c>
    </row>
    <row r="252" spans="1:4" x14ac:dyDescent="0.25">
      <c r="A252" s="50">
        <v>6037209510</v>
      </c>
      <c r="B252" s="50" t="str">
        <f>IF('Gentrification Calcs'!BN252=0, "yes", "no")</f>
        <v>yes</v>
      </c>
      <c r="C252" s="50" t="str">
        <f>IF('Gentrification Calcs'!BR252=0, "no", "yes")</f>
        <v>no</v>
      </c>
      <c r="D252" s="49" t="s">
        <v>103</v>
      </c>
    </row>
    <row r="253" spans="1:4" x14ac:dyDescent="0.25">
      <c r="A253" s="50">
        <v>6037209520</v>
      </c>
      <c r="B253" s="50" t="str">
        <f>IF('Gentrification Calcs'!BN253=0, "yes", "no")</f>
        <v>yes</v>
      </c>
      <c r="C253" s="50" t="str">
        <f>IF('Gentrification Calcs'!BR253=0, "no", "yes")</f>
        <v>no</v>
      </c>
      <c r="D253" s="49" t="s">
        <v>103</v>
      </c>
    </row>
    <row r="254" spans="1:4" x14ac:dyDescent="0.25">
      <c r="A254" s="50">
        <v>6037209810</v>
      </c>
      <c r="B254" s="50" t="str">
        <f>IF('Gentrification Calcs'!BN254=0, "yes", "no")</f>
        <v>yes</v>
      </c>
      <c r="C254" s="50" t="str">
        <f>IF('Gentrification Calcs'!BR254=0, "no", "yes")</f>
        <v>no</v>
      </c>
      <c r="D254" s="49" t="s">
        <v>103</v>
      </c>
    </row>
    <row r="255" spans="1:4" x14ac:dyDescent="0.25">
      <c r="A255" s="50">
        <v>6037209820</v>
      </c>
      <c r="B255" s="50" t="str">
        <f>IF('Gentrification Calcs'!BN255=0, "yes", "no")</f>
        <v>yes</v>
      </c>
      <c r="C255" s="50" t="str">
        <f>IF('Gentrification Calcs'!BR255=0, "no", "yes")</f>
        <v>no</v>
      </c>
      <c r="D255" s="49" t="s">
        <v>103</v>
      </c>
    </row>
    <row r="256" spans="1:4" x14ac:dyDescent="0.25">
      <c r="A256" s="50">
        <v>6037210010</v>
      </c>
      <c r="B256" s="50" t="str">
        <f>IF('Gentrification Calcs'!BN256=0, "yes", "no")</f>
        <v>yes</v>
      </c>
      <c r="C256" s="50" t="str">
        <f>IF('Gentrification Calcs'!BR256=0, "no", "yes")</f>
        <v>no</v>
      </c>
      <c r="D256" s="49" t="s">
        <v>103</v>
      </c>
    </row>
    <row r="257" spans="1:4" x14ac:dyDescent="0.25">
      <c r="A257" s="50">
        <v>6037211120</v>
      </c>
      <c r="B257" s="50" t="str">
        <f>IF('Gentrification Calcs'!BN257=0, "yes", "no")</f>
        <v>yes</v>
      </c>
      <c r="C257" s="50" t="str">
        <f>IF('Gentrification Calcs'!BR257=0, "no", "yes")</f>
        <v>no</v>
      </c>
      <c r="D257" s="49" t="s">
        <v>102</v>
      </c>
    </row>
    <row r="258" spans="1:4" x14ac:dyDescent="0.25">
      <c r="A258" s="50">
        <v>6037211121</v>
      </c>
      <c r="B258" s="50" t="str">
        <f>IF('Gentrification Calcs'!BN258=0, "yes", "no")</f>
        <v>yes</v>
      </c>
      <c r="C258" s="50" t="str">
        <f>IF('Gentrification Calcs'!BR258=0, "no", "yes")</f>
        <v>no</v>
      </c>
      <c r="D258" s="49" t="s">
        <v>103</v>
      </c>
    </row>
    <row r="259" spans="1:4" x14ac:dyDescent="0.25">
      <c r="A259" s="50">
        <v>6037211122</v>
      </c>
      <c r="B259" s="50" t="str">
        <f>IF('Gentrification Calcs'!BN259=0, "yes", "no")</f>
        <v>yes</v>
      </c>
      <c r="C259" s="50" t="str">
        <f>IF('Gentrification Calcs'!BR259=0, "no", "yes")</f>
        <v>no</v>
      </c>
      <c r="D259" s="49" t="s">
        <v>103</v>
      </c>
    </row>
    <row r="260" spans="1:4" x14ac:dyDescent="0.25">
      <c r="A260" s="50">
        <v>6037211201</v>
      </c>
      <c r="B260" s="50" t="str">
        <f>IF('Gentrification Calcs'!BN260=0, "yes", "no")</f>
        <v>yes</v>
      </c>
      <c r="C260" s="50" t="str">
        <f>IF('Gentrification Calcs'!BR260=0, "no", "yes")</f>
        <v>no</v>
      </c>
      <c r="D260" s="49" t="s">
        <v>103</v>
      </c>
    </row>
    <row r="261" spans="1:4" x14ac:dyDescent="0.25">
      <c r="A261" s="50">
        <v>6037211202</v>
      </c>
      <c r="B261" s="50" t="str">
        <f>IF('Gentrification Calcs'!BN261=0, "yes", "no")</f>
        <v>yes</v>
      </c>
      <c r="C261" s="50" t="str">
        <f>IF('Gentrification Calcs'!BR261=0, "no", "yes")</f>
        <v>no</v>
      </c>
      <c r="D261" s="49" t="s">
        <v>103</v>
      </c>
    </row>
    <row r="262" spans="1:4" x14ac:dyDescent="0.25">
      <c r="A262" s="50">
        <v>6037211310</v>
      </c>
      <c r="B262" s="50" t="str">
        <f>IF('Gentrification Calcs'!BN262=0, "yes", "no")</f>
        <v>yes</v>
      </c>
      <c r="C262" s="50" t="str">
        <f>IF('Gentrification Calcs'!BR262=0, "no", "yes")</f>
        <v>no</v>
      </c>
      <c r="D262" s="49" t="s">
        <v>103</v>
      </c>
    </row>
    <row r="263" spans="1:4" x14ac:dyDescent="0.25">
      <c r="A263" s="50">
        <v>6037211320</v>
      </c>
      <c r="B263" s="50" t="str">
        <f>IF('Gentrification Calcs'!BN263=0, "yes", "no")</f>
        <v>yes</v>
      </c>
      <c r="C263" s="50" t="str">
        <f>IF('Gentrification Calcs'!BR263=0, "no", "yes")</f>
        <v>no</v>
      </c>
      <c r="D263" s="49" t="s">
        <v>103</v>
      </c>
    </row>
    <row r="264" spans="1:4" x14ac:dyDescent="0.25">
      <c r="A264" s="50">
        <v>6037211410</v>
      </c>
      <c r="B264" s="50" t="str">
        <f>IF('Gentrification Calcs'!BN264=0, "yes", "no")</f>
        <v>yes</v>
      </c>
      <c r="C264" s="50" t="str">
        <f>IF('Gentrification Calcs'!BR264=0, "no", "yes")</f>
        <v>no</v>
      </c>
      <c r="D264" s="49" t="s">
        <v>103</v>
      </c>
    </row>
    <row r="265" spans="1:4" x14ac:dyDescent="0.25">
      <c r="A265" s="50">
        <v>6037211420</v>
      </c>
      <c r="B265" s="50" t="str">
        <f>IF('Gentrification Calcs'!BN265=0, "yes", "no")</f>
        <v>yes</v>
      </c>
      <c r="C265" s="50" t="str">
        <f>IF('Gentrification Calcs'!BR265=0, "no", "yes")</f>
        <v>no</v>
      </c>
      <c r="D265" s="49" t="s">
        <v>103</v>
      </c>
    </row>
    <row r="266" spans="1:4" x14ac:dyDescent="0.25">
      <c r="A266" s="50">
        <v>6037211703</v>
      </c>
      <c r="B266" s="50" t="str">
        <f>IF('Gentrification Calcs'!BN266=0, "yes", "no")</f>
        <v>yes</v>
      </c>
      <c r="C266" s="50" t="str">
        <f>IF('Gentrification Calcs'!BR266=0, "no", "yes")</f>
        <v>no</v>
      </c>
      <c r="D266" s="49" t="s">
        <v>103</v>
      </c>
    </row>
    <row r="267" spans="1:4" x14ac:dyDescent="0.25">
      <c r="A267" s="50">
        <v>6037211704</v>
      </c>
      <c r="B267" s="50" t="str">
        <f>IF('Gentrification Calcs'!BN267=0, "yes", "no")</f>
        <v>yes</v>
      </c>
      <c r="C267" s="50" t="str">
        <f>IF('Gentrification Calcs'!BR267=0, "no", "yes")</f>
        <v>no</v>
      </c>
      <c r="D267" s="49" t="s">
        <v>103</v>
      </c>
    </row>
    <row r="268" spans="1:4" x14ac:dyDescent="0.25">
      <c r="A268" s="50">
        <v>6037211802</v>
      </c>
      <c r="B268" s="50" t="str">
        <f>IF('Gentrification Calcs'!BN268=0, "yes", "no")</f>
        <v>yes</v>
      </c>
      <c r="C268" s="50" t="str">
        <f>IF('Gentrification Calcs'!BR268=0, "no", "yes")</f>
        <v>no</v>
      </c>
      <c r="D268" s="49" t="s">
        <v>103</v>
      </c>
    </row>
    <row r="269" spans="1:4" x14ac:dyDescent="0.25">
      <c r="A269" s="50">
        <v>6037211803</v>
      </c>
      <c r="B269" s="50" t="str">
        <f>IF('Gentrification Calcs'!BN269=0, "yes", "no")</f>
        <v>yes</v>
      </c>
      <c r="C269" s="50" t="str">
        <f>IF('Gentrification Calcs'!BR269=0, "no", "yes")</f>
        <v>no</v>
      </c>
      <c r="D269" s="49" t="s">
        <v>103</v>
      </c>
    </row>
    <row r="270" spans="1:4" x14ac:dyDescent="0.25">
      <c r="A270" s="50">
        <v>6037211804</v>
      </c>
      <c r="B270" s="50" t="str">
        <f>IF('Gentrification Calcs'!BN270=0, "yes", "no")</f>
        <v>yes</v>
      </c>
      <c r="C270" s="50" t="str">
        <f>IF('Gentrification Calcs'!BR270=0, "no", "yes")</f>
        <v>no</v>
      </c>
      <c r="D270" s="49" t="s">
        <v>103</v>
      </c>
    </row>
    <row r="271" spans="1:4" x14ac:dyDescent="0.25">
      <c r="A271" s="50">
        <v>6037211910</v>
      </c>
      <c r="B271" s="50" t="str">
        <f>IF('Gentrification Calcs'!BN271=0, "yes", "no")</f>
        <v>yes</v>
      </c>
      <c r="C271" s="50" t="str">
        <f>IF('Gentrification Calcs'!BR271=0, "no", "yes")</f>
        <v>no</v>
      </c>
      <c r="D271" s="49" t="s">
        <v>103</v>
      </c>
    </row>
    <row r="272" spans="1:4" x14ac:dyDescent="0.25">
      <c r="A272" s="50">
        <v>6037211921</v>
      </c>
      <c r="B272" s="50" t="str">
        <f>IF('Gentrification Calcs'!BN272=0, "yes", "no")</f>
        <v>no</v>
      </c>
      <c r="C272" s="50" t="str">
        <f>IF('Gentrification Calcs'!BR272=0, "no", "yes")</f>
        <v>no</v>
      </c>
      <c r="D272" s="49" t="s">
        <v>103</v>
      </c>
    </row>
    <row r="273" spans="1:4" x14ac:dyDescent="0.25">
      <c r="A273" s="50">
        <v>6037211922</v>
      </c>
      <c r="B273" s="50" t="str">
        <f>IF('Gentrification Calcs'!BN273=0, "yes", "no")</f>
        <v>no</v>
      </c>
      <c r="C273" s="50" t="str">
        <f>IF('Gentrification Calcs'!BR273=0, "no", "yes")</f>
        <v>no</v>
      </c>
      <c r="D273" s="49" t="s">
        <v>103</v>
      </c>
    </row>
    <row r="274" spans="1:4" x14ac:dyDescent="0.25">
      <c r="A274" s="50">
        <v>6037212101</v>
      </c>
      <c r="B274" s="50" t="str">
        <f>IF('Gentrification Calcs'!BN274=0, "yes", "no")</f>
        <v>yes</v>
      </c>
      <c r="C274" s="50" t="str">
        <f>IF('Gentrification Calcs'!BR274=0, "no", "yes")</f>
        <v>no</v>
      </c>
      <c r="D274" s="49" t="s">
        <v>102</v>
      </c>
    </row>
    <row r="275" spans="1:4" x14ac:dyDescent="0.25">
      <c r="A275" s="50">
        <v>6037212102</v>
      </c>
      <c r="B275" s="50" t="str">
        <f>IF('Gentrification Calcs'!BN275=0, "yes", "no")</f>
        <v>yes</v>
      </c>
      <c r="C275" s="50" t="str">
        <f>IF('Gentrification Calcs'!BR275=0, "no", "yes")</f>
        <v>no</v>
      </c>
      <c r="D275" s="49" t="s">
        <v>103</v>
      </c>
    </row>
    <row r="276" spans="1:4" x14ac:dyDescent="0.25">
      <c r="A276" s="50">
        <v>6037212202</v>
      </c>
      <c r="B276" s="50" t="str">
        <f>IF('Gentrification Calcs'!BN276=0, "yes", "no")</f>
        <v>yes</v>
      </c>
      <c r="C276" s="50" t="str">
        <f>IF('Gentrification Calcs'!BR276=0, "no", "yes")</f>
        <v>no</v>
      </c>
      <c r="D276" s="49" t="s">
        <v>103</v>
      </c>
    </row>
    <row r="277" spans="1:4" x14ac:dyDescent="0.25">
      <c r="A277" s="50">
        <v>6037212203</v>
      </c>
      <c r="B277" s="50" t="str">
        <f>IF('Gentrification Calcs'!BN277=0, "yes", "no")</f>
        <v>yes</v>
      </c>
      <c r="C277" s="50" t="str">
        <f>IF('Gentrification Calcs'!BR277=0, "no", "yes")</f>
        <v>no</v>
      </c>
      <c r="D277" s="49" t="s">
        <v>103</v>
      </c>
    </row>
    <row r="278" spans="1:4" x14ac:dyDescent="0.25">
      <c r="A278" s="50">
        <v>6037212204</v>
      </c>
      <c r="B278" s="50" t="str">
        <f>IF('Gentrification Calcs'!BN278=0, "yes", "no")</f>
        <v>yes</v>
      </c>
      <c r="C278" s="50" t="str">
        <f>IF('Gentrification Calcs'!BR278=0, "no", "yes")</f>
        <v>no</v>
      </c>
      <c r="D278" s="49" t="s">
        <v>103</v>
      </c>
    </row>
    <row r="279" spans="1:4" x14ac:dyDescent="0.25">
      <c r="A279" s="50">
        <v>6037212303</v>
      </c>
      <c r="B279" s="50" t="str">
        <f>IF('Gentrification Calcs'!BN279=0, "yes", "no")</f>
        <v>yes</v>
      </c>
      <c r="C279" s="50" t="str">
        <f>IF('Gentrification Calcs'!BR279=0, "no", "yes")</f>
        <v>no</v>
      </c>
      <c r="D279" s="49" t="s">
        <v>103</v>
      </c>
    </row>
    <row r="280" spans="1:4" x14ac:dyDescent="0.25">
      <c r="A280" s="50">
        <v>6037212304</v>
      </c>
      <c r="B280" s="50" t="str">
        <f>IF('Gentrification Calcs'!BN280=0, "yes", "no")</f>
        <v>yes</v>
      </c>
      <c r="C280" s="50" t="str">
        <f>IF('Gentrification Calcs'!BR280=0, "no", "yes")</f>
        <v>no</v>
      </c>
      <c r="D280" s="49" t="s">
        <v>103</v>
      </c>
    </row>
    <row r="281" spans="1:4" x14ac:dyDescent="0.25">
      <c r="A281" s="50">
        <v>6037212305</v>
      </c>
      <c r="B281" s="50" t="str">
        <f>IF('Gentrification Calcs'!BN281=0, "yes", "no")</f>
        <v>no</v>
      </c>
      <c r="C281" s="50" t="str">
        <f>IF('Gentrification Calcs'!BR281=0, "no", "yes")</f>
        <v>no</v>
      </c>
      <c r="D281" s="49" t="s">
        <v>103</v>
      </c>
    </row>
    <row r="282" spans="1:4" x14ac:dyDescent="0.25">
      <c r="A282" s="50">
        <v>6037212306</v>
      </c>
      <c r="B282" s="50" t="str">
        <f>IF('Gentrification Calcs'!BN282=0, "yes", "no")</f>
        <v>yes</v>
      </c>
      <c r="C282" s="50" t="str">
        <f>IF('Gentrification Calcs'!BR282=0, "no", "yes")</f>
        <v>no</v>
      </c>
      <c r="D282" s="49" t="s">
        <v>103</v>
      </c>
    </row>
    <row r="283" spans="1:4" x14ac:dyDescent="0.25">
      <c r="A283" s="50">
        <v>6037212410</v>
      </c>
      <c r="B283" s="50" t="str">
        <f>IF('Gentrification Calcs'!BN283=0, "yes", "no")</f>
        <v>yes</v>
      </c>
      <c r="C283" s="50" t="str">
        <f>IF('Gentrification Calcs'!BR283=0, "no", "yes")</f>
        <v>no</v>
      </c>
      <c r="D283" s="49" t="s">
        <v>103</v>
      </c>
    </row>
    <row r="284" spans="1:4" x14ac:dyDescent="0.25">
      <c r="A284" s="50">
        <v>6037212420</v>
      </c>
      <c r="B284" s="50" t="str">
        <f>IF('Gentrification Calcs'!BN284=0, "yes", "no")</f>
        <v>yes</v>
      </c>
      <c r="C284" s="50" t="str">
        <f>IF('Gentrification Calcs'!BR284=0, "no", "yes")</f>
        <v>no</v>
      </c>
      <c r="D284" s="49" t="s">
        <v>103</v>
      </c>
    </row>
    <row r="285" spans="1:4" x14ac:dyDescent="0.25">
      <c r="A285" s="50">
        <v>6037212501</v>
      </c>
      <c r="B285" s="50" t="str">
        <f>IF('Gentrification Calcs'!BN285=0, "yes", "no")</f>
        <v>yes</v>
      </c>
      <c r="C285" s="50" t="str">
        <f>IF('Gentrification Calcs'!BR285=0, "no", "yes")</f>
        <v>no</v>
      </c>
      <c r="D285" s="49" t="s">
        <v>103</v>
      </c>
    </row>
    <row r="286" spans="1:4" x14ac:dyDescent="0.25">
      <c r="A286" s="50">
        <v>6037212502</v>
      </c>
      <c r="B286" s="50" t="str">
        <f>IF('Gentrification Calcs'!BN286=0, "yes", "no")</f>
        <v>yes</v>
      </c>
      <c r="C286" s="50" t="str">
        <f>IF('Gentrification Calcs'!BR286=0, "no", "yes")</f>
        <v>no</v>
      </c>
      <c r="D286" s="49" t="s">
        <v>102</v>
      </c>
    </row>
    <row r="287" spans="1:4" x14ac:dyDescent="0.25">
      <c r="A287" s="50">
        <v>6037212610</v>
      </c>
      <c r="B287" s="50" t="str">
        <f>IF('Gentrification Calcs'!BN287=0, "yes", "no")</f>
        <v>no</v>
      </c>
      <c r="C287" s="50" t="str">
        <f>IF('Gentrification Calcs'!BR287=0, "no", "yes")</f>
        <v>no</v>
      </c>
      <c r="D287" s="49" t="s">
        <v>103</v>
      </c>
    </row>
    <row r="288" spans="1:4" x14ac:dyDescent="0.25">
      <c r="A288" s="50">
        <v>6037212620</v>
      </c>
      <c r="B288" s="50" t="str">
        <f>IF('Gentrification Calcs'!BN288=0, "yes", "no")</f>
        <v>no</v>
      </c>
      <c r="C288" s="50" t="str">
        <f>IF('Gentrification Calcs'!BR288=0, "no", "yes")</f>
        <v>no</v>
      </c>
      <c r="D288" s="49" t="s">
        <v>103</v>
      </c>
    </row>
    <row r="289" spans="1:4" x14ac:dyDescent="0.25">
      <c r="A289" s="50">
        <v>6037212800</v>
      </c>
      <c r="B289" s="50" t="str">
        <f>IF('Gentrification Calcs'!BN289=0, "yes", "no")</f>
        <v>no</v>
      </c>
      <c r="C289" s="50" t="str">
        <f>IF('Gentrification Calcs'!BR289=0, "no", "yes")</f>
        <v>no</v>
      </c>
      <c r="D289" s="49" t="s">
        <v>103</v>
      </c>
    </row>
    <row r="290" spans="1:4" x14ac:dyDescent="0.25">
      <c r="A290" s="50">
        <v>6037212900</v>
      </c>
      <c r="B290" s="50" t="str">
        <f>IF('Gentrification Calcs'!BN290=0, "yes", "no")</f>
        <v>no</v>
      </c>
      <c r="C290" s="50" t="str">
        <f>IF('Gentrification Calcs'!BR290=0, "no", "yes")</f>
        <v>no</v>
      </c>
      <c r="D290" s="49" t="s">
        <v>103</v>
      </c>
    </row>
    <row r="291" spans="1:4" x14ac:dyDescent="0.25">
      <c r="A291" s="50">
        <v>6037213100</v>
      </c>
      <c r="B291" s="50" t="str">
        <f>IF('Gentrification Calcs'!BN291=0, "yes", "no")</f>
        <v>yes</v>
      </c>
      <c r="C291" s="50" t="str">
        <f>IF('Gentrification Calcs'!BR291=0, "no", "yes")</f>
        <v>no</v>
      </c>
      <c r="D291" s="49" t="s">
        <v>103</v>
      </c>
    </row>
    <row r="292" spans="1:4" x14ac:dyDescent="0.25">
      <c r="A292" s="50">
        <v>6037213201</v>
      </c>
      <c r="B292" s="50" t="str">
        <f>IF('Gentrification Calcs'!BN292=0, "yes", "no")</f>
        <v>yes</v>
      </c>
      <c r="C292" s="50" t="str">
        <f>IF('Gentrification Calcs'!BR292=0, "no", "yes")</f>
        <v>no</v>
      </c>
      <c r="D292" s="49" t="s">
        <v>103</v>
      </c>
    </row>
    <row r="293" spans="1:4" x14ac:dyDescent="0.25">
      <c r="A293" s="50">
        <v>6037213202</v>
      </c>
      <c r="B293" s="50" t="str">
        <f>IF('Gentrification Calcs'!BN293=0, "yes", "no")</f>
        <v>yes</v>
      </c>
      <c r="C293" s="50" t="str">
        <f>IF('Gentrification Calcs'!BR293=0, "no", "yes")</f>
        <v>no</v>
      </c>
      <c r="D293" s="49" t="s">
        <v>103</v>
      </c>
    </row>
    <row r="294" spans="1:4" x14ac:dyDescent="0.25">
      <c r="A294" s="50">
        <v>6037213310</v>
      </c>
      <c r="B294" s="50" t="str">
        <f>IF('Gentrification Calcs'!BN294=0, "yes", "no")</f>
        <v>yes</v>
      </c>
      <c r="C294" s="50" t="str">
        <f>IF('Gentrification Calcs'!BR294=0, "no", "yes")</f>
        <v>no</v>
      </c>
      <c r="D294" s="49" t="s">
        <v>103</v>
      </c>
    </row>
    <row r="295" spans="1:4" x14ac:dyDescent="0.25">
      <c r="A295" s="50">
        <v>6037213320</v>
      </c>
      <c r="B295" s="50" t="str">
        <f>IF('Gentrification Calcs'!BN295=0, "yes", "no")</f>
        <v>yes</v>
      </c>
      <c r="C295" s="50" t="str">
        <f>IF('Gentrification Calcs'!BR295=0, "no", "yes")</f>
        <v>no</v>
      </c>
      <c r="D295" s="49" t="s">
        <v>103</v>
      </c>
    </row>
    <row r="296" spans="1:4" x14ac:dyDescent="0.25">
      <c r="A296" s="50">
        <v>6037213401</v>
      </c>
      <c r="B296" s="50" t="str">
        <f>IF('Gentrification Calcs'!BN296=0, "yes", "no")</f>
        <v>yes</v>
      </c>
      <c r="C296" s="50" t="str">
        <f>IF('Gentrification Calcs'!BR296=0, "no", "yes")</f>
        <v>no</v>
      </c>
      <c r="D296" s="49" t="s">
        <v>103</v>
      </c>
    </row>
    <row r="297" spans="1:4" x14ac:dyDescent="0.25">
      <c r="A297" s="50">
        <v>6037213402</v>
      </c>
      <c r="B297" s="50" t="str">
        <f>IF('Gentrification Calcs'!BN297=0, "yes", "no")</f>
        <v>yes</v>
      </c>
      <c r="C297" s="50" t="str">
        <f>IF('Gentrification Calcs'!BR297=0, "no", "yes")</f>
        <v>no</v>
      </c>
      <c r="D297" s="49" t="s">
        <v>103</v>
      </c>
    </row>
    <row r="298" spans="1:4" x14ac:dyDescent="0.25">
      <c r="A298" s="50">
        <v>6037217100</v>
      </c>
      <c r="B298" s="50" t="str">
        <f>IF('Gentrification Calcs'!BN298=0, "yes", "no")</f>
        <v>yes</v>
      </c>
      <c r="C298" s="50" t="str">
        <f>IF('Gentrification Calcs'!BR298=0, "no", "yes")</f>
        <v>no</v>
      </c>
      <c r="D298" s="49" t="s">
        <v>103</v>
      </c>
    </row>
    <row r="299" spans="1:4" x14ac:dyDescent="0.25">
      <c r="A299" s="50">
        <v>6037217200</v>
      </c>
      <c r="B299" s="50" t="str">
        <f>IF('Gentrification Calcs'!BN299=0, "yes", "no")</f>
        <v>yes</v>
      </c>
      <c r="C299" s="50" t="str">
        <f>IF('Gentrification Calcs'!BR299=0, "no", "yes")</f>
        <v>no</v>
      </c>
      <c r="D299" s="49" t="s">
        <v>102</v>
      </c>
    </row>
    <row r="300" spans="1:4" x14ac:dyDescent="0.25">
      <c r="A300" s="50">
        <v>6037218110</v>
      </c>
      <c r="B300" s="50" t="str">
        <f>IF('Gentrification Calcs'!BN300=0, "yes", "no")</f>
        <v>yes</v>
      </c>
      <c r="C300" s="50" t="str">
        <f>IF('Gentrification Calcs'!BR300=0, "no", "yes")</f>
        <v>no</v>
      </c>
      <c r="D300" s="49" t="s">
        <v>103</v>
      </c>
    </row>
    <row r="301" spans="1:4" x14ac:dyDescent="0.25">
      <c r="A301" s="50">
        <v>6037218120</v>
      </c>
      <c r="B301" s="50" t="str">
        <f>IF('Gentrification Calcs'!BN301=0, "yes", "no")</f>
        <v>yes</v>
      </c>
      <c r="C301" s="50" t="str">
        <f>IF('Gentrification Calcs'!BR301=0, "no", "yes")</f>
        <v>no</v>
      </c>
      <c r="D301" s="49" t="s">
        <v>103</v>
      </c>
    </row>
    <row r="302" spans="1:4" x14ac:dyDescent="0.25">
      <c r="A302" s="50">
        <v>6037218210</v>
      </c>
      <c r="B302" s="50" t="str">
        <f>IF('Gentrification Calcs'!BN302=0, "yes", "no")</f>
        <v>yes</v>
      </c>
      <c r="C302" s="50" t="str">
        <f>IF('Gentrification Calcs'!BR302=0, "no", "yes")</f>
        <v>no</v>
      </c>
      <c r="D302" s="49" t="s">
        <v>103</v>
      </c>
    </row>
    <row r="303" spans="1:4" x14ac:dyDescent="0.25">
      <c r="A303" s="50">
        <v>6037218220</v>
      </c>
      <c r="B303" s="50" t="str">
        <f>IF('Gentrification Calcs'!BN303=0, "yes", "no")</f>
        <v>yes</v>
      </c>
      <c r="C303" s="50" t="str">
        <f>IF('Gentrification Calcs'!BR303=0, "no", "yes")</f>
        <v>no</v>
      </c>
      <c r="D303" s="49" t="s">
        <v>103</v>
      </c>
    </row>
    <row r="304" spans="1:4" x14ac:dyDescent="0.25">
      <c r="A304" s="50">
        <v>6037218300</v>
      </c>
      <c r="B304" s="50" t="str">
        <f>IF('Gentrification Calcs'!BN304=0, "yes", "no")</f>
        <v>yes</v>
      </c>
      <c r="C304" s="50" t="str">
        <f>IF('Gentrification Calcs'!BR304=0, "no", "yes")</f>
        <v>no</v>
      </c>
      <c r="D304" s="49" t="s">
        <v>103</v>
      </c>
    </row>
    <row r="305" spans="1:4" x14ac:dyDescent="0.25">
      <c r="A305" s="50">
        <v>6037218400</v>
      </c>
      <c r="B305" s="50" t="str">
        <f>IF('Gentrification Calcs'!BN305=0, "yes", "no")</f>
        <v>yes</v>
      </c>
      <c r="C305" s="50" t="str">
        <f>IF('Gentrification Calcs'!BR305=0, "no", "yes")</f>
        <v>no</v>
      </c>
      <c r="D305" s="49" t="s">
        <v>103</v>
      </c>
    </row>
    <row r="306" spans="1:4" x14ac:dyDescent="0.25">
      <c r="A306" s="50">
        <v>6037218500</v>
      </c>
      <c r="B306" s="50" t="str">
        <f>IF('Gentrification Calcs'!BN306=0, "yes", "no")</f>
        <v>yes</v>
      </c>
      <c r="C306" s="50" t="str">
        <f>IF('Gentrification Calcs'!BR306=0, "no", "yes")</f>
        <v>no</v>
      </c>
      <c r="D306" s="49" t="s">
        <v>103</v>
      </c>
    </row>
    <row r="307" spans="1:4" x14ac:dyDescent="0.25">
      <c r="A307" s="50">
        <v>6037218600</v>
      </c>
      <c r="B307" s="50" t="str">
        <f>IF('Gentrification Calcs'!BN307=0, "yes", "no")</f>
        <v>yes</v>
      </c>
      <c r="C307" s="50" t="str">
        <f>IF('Gentrification Calcs'!BR307=0, "no", "yes")</f>
        <v>no</v>
      </c>
      <c r="D307" s="49" t="s">
        <v>102</v>
      </c>
    </row>
    <row r="308" spans="1:4" x14ac:dyDescent="0.25">
      <c r="A308" s="50">
        <v>6037218701</v>
      </c>
      <c r="B308" s="50" t="str">
        <f>IF('Gentrification Calcs'!BN308=0, "yes", "no")</f>
        <v>yes</v>
      </c>
      <c r="C308" s="50" t="str">
        <f>IF('Gentrification Calcs'!BR308=0, "no", "yes")</f>
        <v>no</v>
      </c>
      <c r="D308" s="49" t="s">
        <v>103</v>
      </c>
    </row>
    <row r="309" spans="1:4" x14ac:dyDescent="0.25">
      <c r="A309" s="50">
        <v>6037218702</v>
      </c>
      <c r="B309" s="50" t="str">
        <f>IF('Gentrification Calcs'!BN309=0, "yes", "no")</f>
        <v>yes</v>
      </c>
      <c r="C309" s="50" t="str">
        <f>IF('Gentrification Calcs'!BR309=0, "no", "yes")</f>
        <v>no</v>
      </c>
      <c r="D309" s="49" t="s">
        <v>103</v>
      </c>
    </row>
    <row r="310" spans="1:4" x14ac:dyDescent="0.25">
      <c r="A310" s="50">
        <v>6037218800</v>
      </c>
      <c r="B310" s="50" t="str">
        <f>IF('Gentrification Calcs'!BN310=0, "yes", "no")</f>
        <v>yes</v>
      </c>
      <c r="C310" s="50" t="str">
        <f>IF('Gentrification Calcs'!BR310=0, "no", "yes")</f>
        <v>no</v>
      </c>
      <c r="D310" s="49" t="s">
        <v>103</v>
      </c>
    </row>
    <row r="311" spans="1:4" x14ac:dyDescent="0.25">
      <c r="A311" s="50">
        <v>6037218900</v>
      </c>
      <c r="B311" s="50" t="str">
        <f>IF('Gentrification Calcs'!BN311=0, "yes", "no")</f>
        <v>yes</v>
      </c>
      <c r="C311" s="50" t="str">
        <f>IF('Gentrification Calcs'!BR311=0, "no", "yes")</f>
        <v>no</v>
      </c>
      <c r="D311" s="49" t="s">
        <v>103</v>
      </c>
    </row>
    <row r="312" spans="1:4" x14ac:dyDescent="0.25">
      <c r="A312" s="50">
        <v>6037219010</v>
      </c>
      <c r="B312" s="50" t="str">
        <f>IF('Gentrification Calcs'!BN312=0, "yes", "no")</f>
        <v>yes</v>
      </c>
      <c r="C312" s="50" t="str">
        <f>IF('Gentrification Calcs'!BR312=0, "no", "yes")</f>
        <v>no</v>
      </c>
      <c r="D312" s="49" t="s">
        <v>103</v>
      </c>
    </row>
    <row r="313" spans="1:4" x14ac:dyDescent="0.25">
      <c r="A313" s="50">
        <v>6037219020</v>
      </c>
      <c r="B313" s="50" t="str">
        <f>IF('Gentrification Calcs'!BN313=0, "yes", "no")</f>
        <v>yes</v>
      </c>
      <c r="C313" s="50" t="str">
        <f>IF('Gentrification Calcs'!BR313=0, "no", "yes")</f>
        <v>no</v>
      </c>
      <c r="D313" s="49" t="s">
        <v>103</v>
      </c>
    </row>
    <row r="314" spans="1:4" x14ac:dyDescent="0.25">
      <c r="A314" s="50">
        <v>6037219300</v>
      </c>
      <c r="B314" s="50" t="str">
        <f>IF('Gentrification Calcs'!BN314=0, "yes", "no")</f>
        <v>yes</v>
      </c>
      <c r="C314" s="50" t="str">
        <f>IF('Gentrification Calcs'!BR314=0, "no", "yes")</f>
        <v>no</v>
      </c>
      <c r="D314" s="49" t="s">
        <v>103</v>
      </c>
    </row>
    <row r="315" spans="1:4" x14ac:dyDescent="0.25">
      <c r="A315" s="50">
        <v>6037219700</v>
      </c>
      <c r="B315" s="50" t="str">
        <f>IF('Gentrification Calcs'!BN315=0, "yes", "no")</f>
        <v>yes</v>
      </c>
      <c r="C315" s="50" t="str">
        <f>IF('Gentrification Calcs'!BR315=0, "no", "yes")</f>
        <v>no</v>
      </c>
      <c r="D315" s="49" t="s">
        <v>103</v>
      </c>
    </row>
    <row r="316" spans="1:4" x14ac:dyDescent="0.25">
      <c r="A316" s="50">
        <v>6037219800</v>
      </c>
      <c r="B316" s="50" t="str">
        <f>IF('Gentrification Calcs'!BN316=0, "yes", "no")</f>
        <v>yes</v>
      </c>
      <c r="C316" s="50" t="str">
        <f>IF('Gentrification Calcs'!BR316=0, "no", "yes")</f>
        <v>no</v>
      </c>
      <c r="D316" s="49" t="s">
        <v>103</v>
      </c>
    </row>
    <row r="317" spans="1:4" x14ac:dyDescent="0.25">
      <c r="A317" s="50">
        <v>6037219901</v>
      </c>
      <c r="B317" s="50" t="str">
        <f>IF('Gentrification Calcs'!BN317=0, "yes", "no")</f>
        <v>yes</v>
      </c>
      <c r="C317" s="50" t="str">
        <f>IF('Gentrification Calcs'!BR317=0, "no", "yes")</f>
        <v>no</v>
      </c>
      <c r="D317" s="49" t="s">
        <v>103</v>
      </c>
    </row>
    <row r="318" spans="1:4" x14ac:dyDescent="0.25">
      <c r="A318" s="50">
        <v>6037219902</v>
      </c>
      <c r="B318" s="50" t="str">
        <f>IF('Gentrification Calcs'!BN318=0, "yes", "no")</f>
        <v>yes</v>
      </c>
      <c r="C318" s="50" t="str">
        <f>IF('Gentrification Calcs'!BR318=0, "no", "yes")</f>
        <v>no</v>
      </c>
      <c r="D318" s="49" t="s">
        <v>103</v>
      </c>
    </row>
    <row r="319" spans="1:4" x14ac:dyDescent="0.25">
      <c r="A319" s="50">
        <v>6037220000</v>
      </c>
      <c r="B319" s="50" t="str">
        <f>IF('Gentrification Calcs'!BN319=0, "yes", "no")</f>
        <v>yes</v>
      </c>
      <c r="C319" s="50" t="str">
        <f>IF('Gentrification Calcs'!BR319=0, "no", "yes")</f>
        <v>no</v>
      </c>
      <c r="D319" s="49" t="s">
        <v>103</v>
      </c>
    </row>
    <row r="320" spans="1:4" x14ac:dyDescent="0.25">
      <c r="A320" s="50">
        <v>6037220100</v>
      </c>
      <c r="B320" s="50" t="str">
        <f>IF('Gentrification Calcs'!BN320=0, "yes", "no")</f>
        <v>yes</v>
      </c>
      <c r="C320" s="50" t="str">
        <f>IF('Gentrification Calcs'!BR320=0, "no", "yes")</f>
        <v>no</v>
      </c>
      <c r="D320" s="49" t="s">
        <v>103</v>
      </c>
    </row>
    <row r="321" spans="1:4" x14ac:dyDescent="0.25">
      <c r="A321" s="50">
        <v>6037221110</v>
      </c>
      <c r="B321" s="50" t="str">
        <f>IF('Gentrification Calcs'!BN321=0, "yes", "no")</f>
        <v>yes</v>
      </c>
      <c r="C321" s="50" t="str">
        <f>IF('Gentrification Calcs'!BR321=0, "no", "yes")</f>
        <v>no</v>
      </c>
      <c r="D321" s="49" t="s">
        <v>103</v>
      </c>
    </row>
    <row r="322" spans="1:4" x14ac:dyDescent="0.25">
      <c r="A322" s="50">
        <v>6037221120</v>
      </c>
      <c r="B322" s="50" t="str">
        <f>IF('Gentrification Calcs'!BN322=0, "yes", "no")</f>
        <v>yes</v>
      </c>
      <c r="C322" s="50" t="str">
        <f>IF('Gentrification Calcs'!BR322=0, "no", "yes")</f>
        <v>no</v>
      </c>
      <c r="D322" s="49" t="s">
        <v>103</v>
      </c>
    </row>
    <row r="323" spans="1:4" x14ac:dyDescent="0.25">
      <c r="A323" s="50">
        <v>6037221210</v>
      </c>
      <c r="B323" s="50" t="str">
        <f>IF('Gentrification Calcs'!BN323=0, "yes", "no")</f>
        <v>yes</v>
      </c>
      <c r="C323" s="50" t="str">
        <f>IF('Gentrification Calcs'!BR323=0, "no", "yes")</f>
        <v>no</v>
      </c>
      <c r="D323" s="49" t="s">
        <v>103</v>
      </c>
    </row>
    <row r="324" spans="1:4" x14ac:dyDescent="0.25">
      <c r="A324" s="50">
        <v>6037221220</v>
      </c>
      <c r="B324" s="50" t="str">
        <f>IF('Gentrification Calcs'!BN324=0, "yes", "no")</f>
        <v>yes</v>
      </c>
      <c r="C324" s="50" t="str">
        <f>IF('Gentrification Calcs'!BR324=0, "no", "yes")</f>
        <v>no</v>
      </c>
      <c r="D324" s="49" t="s">
        <v>103</v>
      </c>
    </row>
    <row r="325" spans="1:4" x14ac:dyDescent="0.25">
      <c r="A325" s="50">
        <v>6037221302</v>
      </c>
      <c r="B325" s="50" t="str">
        <f>IF('Gentrification Calcs'!BN325=0, "yes", "no")</f>
        <v>yes</v>
      </c>
      <c r="C325" s="50" t="str">
        <f>IF('Gentrification Calcs'!BR325=0, "no", "yes")</f>
        <v>no</v>
      </c>
      <c r="D325" s="49" t="s">
        <v>103</v>
      </c>
    </row>
    <row r="326" spans="1:4" x14ac:dyDescent="0.25">
      <c r="A326" s="50">
        <v>6037221303</v>
      </c>
      <c r="B326" s="50" t="str">
        <f>IF('Gentrification Calcs'!BN326=0, "yes", "no")</f>
        <v>yes</v>
      </c>
      <c r="C326" s="50" t="str">
        <f>IF('Gentrification Calcs'!BR326=0, "no", "yes")</f>
        <v>no</v>
      </c>
      <c r="D326" s="49" t="s">
        <v>103</v>
      </c>
    </row>
    <row r="327" spans="1:4" x14ac:dyDescent="0.25">
      <c r="A327" s="50">
        <v>6037221304</v>
      </c>
      <c r="B327" s="50" t="str">
        <f>IF('Gentrification Calcs'!BN327=0, "yes", "no")</f>
        <v>yes</v>
      </c>
      <c r="C327" s="50" t="str">
        <f>IF('Gentrification Calcs'!BR327=0, "no", "yes")</f>
        <v>no</v>
      </c>
      <c r="D327" s="49" t="s">
        <v>103</v>
      </c>
    </row>
    <row r="328" spans="1:4" x14ac:dyDescent="0.25">
      <c r="A328" s="50">
        <v>6037221401</v>
      </c>
      <c r="B328" s="50" t="str">
        <f>IF('Gentrification Calcs'!BN328=0, "yes", "no")</f>
        <v>yes</v>
      </c>
      <c r="C328" s="50" t="str">
        <f>IF('Gentrification Calcs'!BR328=0, "no", "yes")</f>
        <v>no</v>
      </c>
      <c r="D328" s="49" t="s">
        <v>103</v>
      </c>
    </row>
    <row r="329" spans="1:4" x14ac:dyDescent="0.25">
      <c r="A329" s="50">
        <v>6037221402</v>
      </c>
      <c r="B329" s="50" t="str">
        <f>IF('Gentrification Calcs'!BN329=0, "yes", "no")</f>
        <v>yes</v>
      </c>
      <c r="C329" s="50" t="str">
        <f>IF('Gentrification Calcs'!BR329=0, "no", "yes")</f>
        <v>no</v>
      </c>
      <c r="D329" s="49" t="s">
        <v>103</v>
      </c>
    </row>
    <row r="330" spans="1:4" x14ac:dyDescent="0.25">
      <c r="A330" s="50">
        <v>6037221500</v>
      </c>
      <c r="B330" s="50" t="str">
        <f>IF('Gentrification Calcs'!BN330=0, "yes", "no")</f>
        <v>yes</v>
      </c>
      <c r="C330" s="50" t="str">
        <f>IF('Gentrification Calcs'!BR330=0, "no", "yes")</f>
        <v>no</v>
      </c>
      <c r="D330" s="49" t="s">
        <v>103</v>
      </c>
    </row>
    <row r="331" spans="1:4" x14ac:dyDescent="0.25">
      <c r="A331" s="50">
        <v>6037221601</v>
      </c>
      <c r="B331" s="50" t="str">
        <f>IF('Gentrification Calcs'!BN331=0, "yes", "no")</f>
        <v>yes</v>
      </c>
      <c r="C331" s="50" t="str">
        <f>IF('Gentrification Calcs'!BR331=0, "no", "yes")</f>
        <v>no</v>
      </c>
      <c r="D331" s="49" t="s">
        <v>103</v>
      </c>
    </row>
    <row r="332" spans="1:4" x14ac:dyDescent="0.25">
      <c r="A332" s="50">
        <v>6037221602</v>
      </c>
      <c r="B332" s="50" t="str">
        <f>IF('Gentrification Calcs'!BN332=0, "yes", "no")</f>
        <v>yes</v>
      </c>
      <c r="C332" s="50" t="str">
        <f>IF('Gentrification Calcs'!BR332=0, "no", "yes")</f>
        <v>no</v>
      </c>
      <c r="D332" s="49" t="s">
        <v>103</v>
      </c>
    </row>
    <row r="333" spans="1:4" x14ac:dyDescent="0.25">
      <c r="A333" s="50">
        <v>6037221710</v>
      </c>
      <c r="B333" s="50" t="str">
        <f>IF('Gentrification Calcs'!BN333=0, "yes", "no")</f>
        <v>yes</v>
      </c>
      <c r="C333" s="50" t="str">
        <f>IF('Gentrification Calcs'!BR333=0, "no", "yes")</f>
        <v>no</v>
      </c>
      <c r="D333" s="49" t="s">
        <v>103</v>
      </c>
    </row>
    <row r="334" spans="1:4" x14ac:dyDescent="0.25">
      <c r="A334" s="50">
        <v>6037221810</v>
      </c>
      <c r="B334" s="50" t="str">
        <f>IF('Gentrification Calcs'!BN334=0, "yes", "no")</f>
        <v>yes</v>
      </c>
      <c r="C334" s="50" t="str">
        <f>IF('Gentrification Calcs'!BR334=0, "no", "yes")</f>
        <v>no</v>
      </c>
      <c r="D334" s="49" t="s">
        <v>103</v>
      </c>
    </row>
    <row r="335" spans="1:4" x14ac:dyDescent="0.25">
      <c r="A335" s="50">
        <v>6037222001</v>
      </c>
      <c r="B335" s="50" t="str">
        <f>IF('Gentrification Calcs'!BN335=0, "yes", "no")</f>
        <v>yes</v>
      </c>
      <c r="C335" s="50" t="str">
        <f>IF('Gentrification Calcs'!BR335=0, "no", "yes")</f>
        <v>no</v>
      </c>
      <c r="D335" s="49" t="s">
        <v>103</v>
      </c>
    </row>
    <row r="336" spans="1:4" x14ac:dyDescent="0.25">
      <c r="A336" s="50">
        <v>6037222002</v>
      </c>
      <c r="B336" s="50" t="str">
        <f>IF('Gentrification Calcs'!BN336=0, "yes", "no")</f>
        <v>yes</v>
      </c>
      <c r="C336" s="50" t="str">
        <f>IF('Gentrification Calcs'!BR336=0, "no", "yes")</f>
        <v>no</v>
      </c>
      <c r="D336" s="49" t="s">
        <v>103</v>
      </c>
    </row>
    <row r="337" spans="1:4" x14ac:dyDescent="0.25">
      <c r="A337" s="50">
        <v>6037222100</v>
      </c>
      <c r="B337" s="50" t="str">
        <f>IF('Gentrification Calcs'!BN337=0, "yes", "no")</f>
        <v>yes</v>
      </c>
      <c r="C337" s="50" t="str">
        <f>IF('Gentrification Calcs'!BR337=0, "no", "yes")</f>
        <v>no</v>
      </c>
      <c r="D337" s="49" t="s">
        <v>103</v>
      </c>
    </row>
    <row r="338" spans="1:4" x14ac:dyDescent="0.25">
      <c r="A338" s="50">
        <v>6037222200</v>
      </c>
      <c r="B338" s="50" t="str">
        <f>IF('Gentrification Calcs'!BN338=0, "yes", "no")</f>
        <v>yes</v>
      </c>
      <c r="C338" s="50" t="str">
        <f>IF('Gentrification Calcs'!BR338=0, "no", "yes")</f>
        <v>no</v>
      </c>
      <c r="D338" s="49" t="s">
        <v>103</v>
      </c>
    </row>
    <row r="339" spans="1:4" x14ac:dyDescent="0.25">
      <c r="A339" s="50">
        <v>6037222500</v>
      </c>
      <c r="B339" s="50" t="str">
        <f>IF('Gentrification Calcs'!BN339=0, "yes", "no")</f>
        <v>yes</v>
      </c>
      <c r="C339" s="50" t="str">
        <f>IF('Gentrification Calcs'!BR339=0, "no", "yes")</f>
        <v>no</v>
      </c>
      <c r="D339" s="49" t="s">
        <v>103</v>
      </c>
    </row>
    <row r="340" spans="1:4" x14ac:dyDescent="0.25">
      <c r="A340" s="50">
        <v>6037222600</v>
      </c>
      <c r="B340" s="50" t="str">
        <f>IF('Gentrification Calcs'!BN340=0, "yes", "no")</f>
        <v>yes</v>
      </c>
      <c r="C340" s="50" t="str">
        <f>IF('Gentrification Calcs'!BR340=0, "no", "yes")</f>
        <v>no</v>
      </c>
      <c r="D340" s="49" t="s">
        <v>103</v>
      </c>
    </row>
    <row r="341" spans="1:4" x14ac:dyDescent="0.25">
      <c r="A341" s="50">
        <v>6037224010</v>
      </c>
      <c r="B341" s="50" t="str">
        <f>IF('Gentrification Calcs'!BN341=0, "yes", "no")</f>
        <v>yes</v>
      </c>
      <c r="C341" s="50" t="str">
        <f>IF('Gentrification Calcs'!BR341=0, "no", "yes")</f>
        <v>no</v>
      </c>
      <c r="D341" s="49" t="s">
        <v>103</v>
      </c>
    </row>
    <row r="342" spans="1:4" x14ac:dyDescent="0.25">
      <c r="A342" s="50">
        <v>6037224020</v>
      </c>
      <c r="B342" s="50" t="str">
        <f>IF('Gentrification Calcs'!BN342=0, "yes", "no")</f>
        <v>yes</v>
      </c>
      <c r="C342" s="50" t="str">
        <f>IF('Gentrification Calcs'!BR342=0, "no", "yes")</f>
        <v>no</v>
      </c>
      <c r="D342" s="49" t="s">
        <v>103</v>
      </c>
    </row>
    <row r="343" spans="1:4" x14ac:dyDescent="0.25">
      <c r="A343" s="50">
        <v>6037224200</v>
      </c>
      <c r="B343" s="50" t="str">
        <f>IF('Gentrification Calcs'!BN343=0, "yes", "no")</f>
        <v>yes</v>
      </c>
      <c r="C343" s="50" t="str">
        <f>IF('Gentrification Calcs'!BR343=0, "no", "yes")</f>
        <v>no</v>
      </c>
      <c r="D343" s="49" t="s">
        <v>103</v>
      </c>
    </row>
    <row r="344" spans="1:4" x14ac:dyDescent="0.25">
      <c r="A344" s="50">
        <v>6037224310</v>
      </c>
      <c r="B344" s="50" t="str">
        <f>IF('Gentrification Calcs'!BN344=0, "yes", "no")</f>
        <v>yes</v>
      </c>
      <c r="C344" s="50" t="str">
        <f>IF('Gentrification Calcs'!BR344=0, "no", "yes")</f>
        <v>no</v>
      </c>
      <c r="D344" s="49" t="s">
        <v>103</v>
      </c>
    </row>
    <row r="345" spans="1:4" x14ac:dyDescent="0.25">
      <c r="A345" s="50">
        <v>6037224320</v>
      </c>
      <c r="B345" s="50" t="str">
        <f>IF('Gentrification Calcs'!BN345=0, "yes", "no")</f>
        <v>yes</v>
      </c>
      <c r="C345" s="50" t="str">
        <f>IF('Gentrification Calcs'!BR345=0, "no", "yes")</f>
        <v>no</v>
      </c>
      <c r="D345" s="49" t="s">
        <v>103</v>
      </c>
    </row>
    <row r="346" spans="1:4" x14ac:dyDescent="0.25">
      <c r="A346" s="50">
        <v>6037224410</v>
      </c>
      <c r="B346" s="50" t="str">
        <f>IF('Gentrification Calcs'!BN346=0, "yes", "no")</f>
        <v>yes</v>
      </c>
      <c r="C346" s="50" t="str">
        <f>IF('Gentrification Calcs'!BR346=0, "no", "yes")</f>
        <v>no</v>
      </c>
      <c r="D346" s="49" t="s">
        <v>102</v>
      </c>
    </row>
    <row r="347" spans="1:4" x14ac:dyDescent="0.25">
      <c r="A347" s="50">
        <v>6037224420</v>
      </c>
      <c r="B347" s="50" t="str">
        <f>IF('Gentrification Calcs'!BN347=0, "yes", "no")</f>
        <v>yes</v>
      </c>
      <c r="C347" s="50" t="str">
        <f>IF('Gentrification Calcs'!BR347=0, "no", "yes")</f>
        <v>no</v>
      </c>
      <c r="D347" s="49" t="s">
        <v>103</v>
      </c>
    </row>
    <row r="348" spans="1:4" x14ac:dyDescent="0.25">
      <c r="A348" s="50">
        <v>6037224600</v>
      </c>
      <c r="B348" s="50" t="str">
        <f>IF('Gentrification Calcs'!BN348=0, "yes", "no")</f>
        <v>yes</v>
      </c>
      <c r="C348" s="50" t="str">
        <f>IF('Gentrification Calcs'!BR348=0, "no", "yes")</f>
        <v>no</v>
      </c>
      <c r="D348" s="49" t="s">
        <v>103</v>
      </c>
    </row>
    <row r="349" spans="1:4" x14ac:dyDescent="0.25">
      <c r="A349" s="50">
        <v>6037226001</v>
      </c>
      <c r="B349" s="50" t="str">
        <f>IF('Gentrification Calcs'!BN349=0, "yes", "no")</f>
        <v>yes</v>
      </c>
      <c r="C349" s="50" t="str">
        <f>IF('Gentrification Calcs'!BR349=0, "no", "yes")</f>
        <v>no</v>
      </c>
      <c r="D349" s="49" t="s">
        <v>104</v>
      </c>
    </row>
    <row r="350" spans="1:4" x14ac:dyDescent="0.25">
      <c r="A350" s="50">
        <v>6037226002</v>
      </c>
      <c r="B350" s="50" t="str">
        <f>IF('Gentrification Calcs'!BN350=0, "yes", "no")</f>
        <v>yes</v>
      </c>
      <c r="C350" s="50" t="str">
        <f>IF('Gentrification Calcs'!BR350=0, "no", "yes")</f>
        <v>no</v>
      </c>
      <c r="D350" s="49" t="s">
        <v>103</v>
      </c>
    </row>
    <row r="351" spans="1:4" x14ac:dyDescent="0.25">
      <c r="A351" s="50">
        <v>6037226410</v>
      </c>
      <c r="B351" s="50" t="str">
        <f>IF('Gentrification Calcs'!BN351=0, "yes", "no")</f>
        <v>yes</v>
      </c>
      <c r="C351" s="50" t="str">
        <f>IF('Gentrification Calcs'!BR351=0, "no", "yes")</f>
        <v>no</v>
      </c>
      <c r="D351" s="49" t="s">
        <v>103</v>
      </c>
    </row>
    <row r="352" spans="1:4" x14ac:dyDescent="0.25">
      <c r="A352" s="50">
        <v>6037226420</v>
      </c>
      <c r="B352" s="50" t="str">
        <f>IF('Gentrification Calcs'!BN352=0, "yes", "no")</f>
        <v>yes</v>
      </c>
      <c r="C352" s="50" t="str">
        <f>IF('Gentrification Calcs'!BR352=0, "no", "yes")</f>
        <v>no</v>
      </c>
      <c r="D352" s="49" t="s">
        <v>103</v>
      </c>
    </row>
    <row r="353" spans="1:4" x14ac:dyDescent="0.25">
      <c r="A353" s="50">
        <v>6037226700</v>
      </c>
      <c r="B353" s="50" t="str">
        <f>IF('Gentrification Calcs'!BN353=0, "yes", "no")</f>
        <v>yes</v>
      </c>
      <c r="C353" s="50" t="str">
        <f>IF('Gentrification Calcs'!BR353=0, "no", "yes")</f>
        <v>no</v>
      </c>
      <c r="D353" s="49" t="s">
        <v>103</v>
      </c>
    </row>
    <row r="354" spans="1:4" x14ac:dyDescent="0.25">
      <c r="A354" s="50">
        <v>6037227010</v>
      </c>
      <c r="B354" s="50" t="str">
        <f>IF('Gentrification Calcs'!BN354=0, "yes", "no")</f>
        <v>yes</v>
      </c>
      <c r="C354" s="50" t="str">
        <f>IF('Gentrification Calcs'!BR354=0, "no", "yes")</f>
        <v>no</v>
      </c>
      <c r="D354" s="49" t="s">
        <v>103</v>
      </c>
    </row>
    <row r="355" spans="1:4" x14ac:dyDescent="0.25">
      <c r="A355" s="50">
        <v>6037227020</v>
      </c>
      <c r="B355" s="50" t="str">
        <f>IF('Gentrification Calcs'!BN355=0, "yes", "no")</f>
        <v>yes</v>
      </c>
      <c r="C355" s="50" t="str">
        <f>IF('Gentrification Calcs'!BR355=0, "no", "yes")</f>
        <v>no</v>
      </c>
      <c r="D355" s="49" t="s">
        <v>103</v>
      </c>
    </row>
    <row r="356" spans="1:4" x14ac:dyDescent="0.25">
      <c r="A356" s="50">
        <v>6037228100</v>
      </c>
      <c r="B356" s="50" t="str">
        <f>IF('Gentrification Calcs'!BN356=0, "yes", "no")</f>
        <v>yes</v>
      </c>
      <c r="C356" s="50" t="str">
        <f>IF('Gentrification Calcs'!BR356=0, "no", "yes")</f>
        <v>no</v>
      </c>
      <c r="D356" s="49" t="s">
        <v>103</v>
      </c>
    </row>
    <row r="357" spans="1:4" x14ac:dyDescent="0.25">
      <c r="A357" s="50">
        <v>6037228210</v>
      </c>
      <c r="B357" s="50" t="str">
        <f>IF('Gentrification Calcs'!BN357=0, "yes", "no")</f>
        <v>yes</v>
      </c>
      <c r="C357" s="50" t="str">
        <f>IF('Gentrification Calcs'!BR357=0, "no", "yes")</f>
        <v>no</v>
      </c>
      <c r="D357" s="49" t="s">
        <v>103</v>
      </c>
    </row>
    <row r="358" spans="1:4" x14ac:dyDescent="0.25">
      <c r="A358" s="50">
        <v>6037228220</v>
      </c>
      <c r="B358" s="50" t="str">
        <f>IF('Gentrification Calcs'!BN358=0, "yes", "no")</f>
        <v>yes</v>
      </c>
      <c r="C358" s="50" t="str">
        <f>IF('Gentrification Calcs'!BR358=0, "no", "yes")</f>
        <v>no</v>
      </c>
      <c r="D358" s="49" t="s">
        <v>103</v>
      </c>
    </row>
    <row r="359" spans="1:4" x14ac:dyDescent="0.25">
      <c r="A359" s="50">
        <v>6037228310</v>
      </c>
      <c r="B359" s="50" t="str">
        <f>IF('Gentrification Calcs'!BN359=0, "yes", "no")</f>
        <v>yes</v>
      </c>
      <c r="C359" s="50" t="str">
        <f>IF('Gentrification Calcs'!BR359=0, "no", "yes")</f>
        <v>no</v>
      </c>
      <c r="D359" s="49" t="s">
        <v>103</v>
      </c>
    </row>
    <row r="360" spans="1:4" x14ac:dyDescent="0.25">
      <c r="A360" s="50">
        <v>6037228320</v>
      </c>
      <c r="B360" s="50" t="str">
        <f>IF('Gentrification Calcs'!BN360=0, "yes", "no")</f>
        <v>yes</v>
      </c>
      <c r="C360" s="50" t="str">
        <f>IF('Gentrification Calcs'!BR360=0, "no", "yes")</f>
        <v>no</v>
      </c>
      <c r="D360" s="49" t="s">
        <v>103</v>
      </c>
    </row>
    <row r="361" spans="1:4" x14ac:dyDescent="0.25">
      <c r="A361" s="50">
        <v>6037228410</v>
      </c>
      <c r="B361" s="50" t="str">
        <f>IF('Gentrification Calcs'!BN361=0, "yes", "no")</f>
        <v>no</v>
      </c>
      <c r="C361" s="50" t="str">
        <f>IF('Gentrification Calcs'!BR361=0, "no", "yes")</f>
        <v>no</v>
      </c>
      <c r="D361" s="49" t="s">
        <v>103</v>
      </c>
    </row>
    <row r="362" spans="1:4" x14ac:dyDescent="0.25">
      <c r="A362" s="50">
        <v>6037228420</v>
      </c>
      <c r="B362" s="50" t="str">
        <f>IF('Gentrification Calcs'!BN362=0, "yes", "no")</f>
        <v>no</v>
      </c>
      <c r="C362" s="50" t="str">
        <f>IF('Gentrification Calcs'!BR362=0, "no", "yes")</f>
        <v>yes</v>
      </c>
      <c r="D362" s="49" t="s">
        <v>103</v>
      </c>
    </row>
    <row r="363" spans="1:4" x14ac:dyDescent="0.25">
      <c r="A363" s="50">
        <v>6037228500</v>
      </c>
      <c r="B363" s="50" t="str">
        <f>IF('Gentrification Calcs'!BN363=0, "yes", "no")</f>
        <v>no</v>
      </c>
      <c r="C363" s="50" t="str">
        <f>IF('Gentrification Calcs'!BR363=0, "no", "yes")</f>
        <v>yes</v>
      </c>
      <c r="D363" s="49" t="s">
        <v>103</v>
      </c>
    </row>
    <row r="364" spans="1:4" x14ac:dyDescent="0.25">
      <c r="A364" s="50">
        <v>6037228600</v>
      </c>
      <c r="B364" s="50" t="str">
        <f>IF('Gentrification Calcs'!BN364=0, "yes", "no")</f>
        <v>no</v>
      </c>
      <c r="C364" s="50" t="str">
        <f>IF('Gentrification Calcs'!BR364=0, "no", "yes")</f>
        <v>yes</v>
      </c>
      <c r="D364" s="49" t="s">
        <v>103</v>
      </c>
    </row>
    <row r="365" spans="1:4" x14ac:dyDescent="0.25">
      <c r="A365" s="50">
        <v>6037228710</v>
      </c>
      <c r="B365" s="50" t="str">
        <f>IF('Gentrification Calcs'!BN365=0, "yes", "no")</f>
        <v>no</v>
      </c>
      <c r="C365" s="50" t="str">
        <f>IF('Gentrification Calcs'!BR365=0, "no", "yes")</f>
        <v>no</v>
      </c>
      <c r="D365" s="49" t="s">
        <v>103</v>
      </c>
    </row>
    <row r="366" spans="1:4" x14ac:dyDescent="0.25">
      <c r="A366" s="50">
        <v>6037228720</v>
      </c>
      <c r="B366" s="50" t="str">
        <f>IF('Gentrification Calcs'!BN366=0, "yes", "no")</f>
        <v>no</v>
      </c>
      <c r="C366" s="50" t="str">
        <f>IF('Gentrification Calcs'!BR366=0, "no", "yes")</f>
        <v>yes</v>
      </c>
      <c r="D366" s="49" t="s">
        <v>103</v>
      </c>
    </row>
    <row r="367" spans="1:4" x14ac:dyDescent="0.25">
      <c r="A367" s="50">
        <v>6037228800</v>
      </c>
      <c r="B367" s="50" t="str">
        <f>IF('Gentrification Calcs'!BN367=0, "yes", "no")</f>
        <v>no</v>
      </c>
      <c r="C367" s="50" t="str">
        <f>IF('Gentrification Calcs'!BR367=0, "no", "yes")</f>
        <v>no</v>
      </c>
      <c r="D367" s="49" t="s">
        <v>103</v>
      </c>
    </row>
    <row r="368" spans="1:4" x14ac:dyDescent="0.25">
      <c r="A368" s="50">
        <v>6037228900</v>
      </c>
      <c r="B368" s="50" t="str">
        <f>IF('Gentrification Calcs'!BN368=0, "yes", "no")</f>
        <v>no</v>
      </c>
      <c r="C368" s="50" t="str">
        <f>IF('Gentrification Calcs'!BR368=0, "no", "yes")</f>
        <v>no</v>
      </c>
      <c r="D368" s="49" t="s">
        <v>103</v>
      </c>
    </row>
    <row r="369" spans="1:4" x14ac:dyDescent="0.25">
      <c r="A369" s="50">
        <v>6037229100</v>
      </c>
      <c r="B369" s="50" t="str">
        <f>IF('Gentrification Calcs'!BN369=0, "yes", "no")</f>
        <v>yes</v>
      </c>
      <c r="C369" s="50" t="str">
        <f>IF('Gentrification Calcs'!BR369=0, "no", "yes")</f>
        <v>no</v>
      </c>
      <c r="D369" s="49" t="s">
        <v>103</v>
      </c>
    </row>
    <row r="370" spans="1:4" x14ac:dyDescent="0.25">
      <c r="A370" s="50">
        <v>6037229200</v>
      </c>
      <c r="B370" s="50" t="str">
        <f>IF('Gentrification Calcs'!BN370=0, "yes", "no")</f>
        <v>no</v>
      </c>
      <c r="C370" s="50" t="str">
        <f>IF('Gentrification Calcs'!BR370=0, "no", "yes")</f>
        <v>no</v>
      </c>
      <c r="D370" s="49" t="s">
        <v>103</v>
      </c>
    </row>
    <row r="371" spans="1:4" x14ac:dyDescent="0.25">
      <c r="A371" s="50">
        <v>6037229300</v>
      </c>
      <c r="B371" s="50" t="str">
        <f>IF('Gentrification Calcs'!BN371=0, "yes", "no")</f>
        <v>no</v>
      </c>
      <c r="C371" s="50" t="str">
        <f>IF('Gentrification Calcs'!BR371=0, "no", "yes")</f>
        <v>no</v>
      </c>
      <c r="D371" s="49" t="s">
        <v>103</v>
      </c>
    </row>
    <row r="372" spans="1:4" x14ac:dyDescent="0.25">
      <c r="A372" s="50">
        <v>6037229410</v>
      </c>
      <c r="B372" s="50" t="str">
        <f>IF('Gentrification Calcs'!BN372=0, "yes", "no")</f>
        <v>no</v>
      </c>
      <c r="C372" s="50" t="str">
        <f>IF('Gentrification Calcs'!BR372=0, "no", "yes")</f>
        <v>no</v>
      </c>
      <c r="D372" s="49" t="s">
        <v>103</v>
      </c>
    </row>
    <row r="373" spans="1:4" x14ac:dyDescent="0.25">
      <c r="A373" s="50">
        <v>6037229420</v>
      </c>
      <c r="B373" s="50" t="str">
        <f>IF('Gentrification Calcs'!BN373=0, "yes", "no")</f>
        <v>no</v>
      </c>
      <c r="C373" s="50" t="str">
        <f>IF('Gentrification Calcs'!BR373=0, "no", "yes")</f>
        <v>no</v>
      </c>
      <c r="D373" s="49" t="s">
        <v>103</v>
      </c>
    </row>
    <row r="374" spans="1:4" x14ac:dyDescent="0.25">
      <c r="A374" s="50">
        <v>6037231100</v>
      </c>
      <c r="B374" s="50" t="str">
        <f>IF('Gentrification Calcs'!BN374=0, "yes", "no")</f>
        <v>no</v>
      </c>
      <c r="C374" s="50" t="str">
        <f>IF('Gentrification Calcs'!BR374=0, "no", "yes")</f>
        <v>yes</v>
      </c>
      <c r="D374" s="49" t="s">
        <v>103</v>
      </c>
    </row>
    <row r="375" spans="1:4" x14ac:dyDescent="0.25">
      <c r="A375" s="50">
        <v>6037231210</v>
      </c>
      <c r="B375" s="50" t="str">
        <f>IF('Gentrification Calcs'!BN375=0, "yes", "no")</f>
        <v>no</v>
      </c>
      <c r="C375" s="50" t="str">
        <f>IF('Gentrification Calcs'!BR375=0, "no", "yes")</f>
        <v>no</v>
      </c>
      <c r="D375" s="49" t="s">
        <v>103</v>
      </c>
    </row>
    <row r="376" spans="1:4" x14ac:dyDescent="0.25">
      <c r="A376" s="50">
        <v>6037231220</v>
      </c>
      <c r="B376" s="50" t="str">
        <f>IF('Gentrification Calcs'!BN376=0, "yes", "no")</f>
        <v>no</v>
      </c>
      <c r="C376" s="50" t="str">
        <f>IF('Gentrification Calcs'!BR376=0, "no", "yes")</f>
        <v>no</v>
      </c>
      <c r="D376" s="49" t="s">
        <v>103</v>
      </c>
    </row>
    <row r="377" spans="1:4" x14ac:dyDescent="0.25">
      <c r="A377" s="50">
        <v>6037231300</v>
      </c>
      <c r="B377" s="50" t="str">
        <f>IF('Gentrification Calcs'!BN377=0, "yes", "no")</f>
        <v>yes</v>
      </c>
      <c r="C377" s="50" t="str">
        <f>IF('Gentrification Calcs'!BR377=0, "no", "yes")</f>
        <v>no</v>
      </c>
      <c r="D377" s="49" t="s">
        <v>103</v>
      </c>
    </row>
    <row r="378" spans="1:4" x14ac:dyDescent="0.25">
      <c r="A378" s="50">
        <v>6037231400</v>
      </c>
      <c r="B378" s="50" t="str">
        <f>IF('Gentrification Calcs'!BN378=0, "yes", "no")</f>
        <v>yes</v>
      </c>
      <c r="C378" s="50" t="str">
        <f>IF('Gentrification Calcs'!BR378=0, "no", "yes")</f>
        <v>no</v>
      </c>
      <c r="D378" s="49" t="s">
        <v>103</v>
      </c>
    </row>
    <row r="379" spans="1:4" x14ac:dyDescent="0.25">
      <c r="A379" s="50">
        <v>6037231500</v>
      </c>
      <c r="B379" s="50" t="str">
        <f>IF('Gentrification Calcs'!BN379=0, "yes", "no")</f>
        <v>yes</v>
      </c>
      <c r="C379" s="50" t="str">
        <f>IF('Gentrification Calcs'!BR379=0, "no", "yes")</f>
        <v>no</v>
      </c>
      <c r="D379" s="49" t="s">
        <v>103</v>
      </c>
    </row>
    <row r="380" spans="1:4" x14ac:dyDescent="0.25">
      <c r="A380" s="50">
        <v>6037231600</v>
      </c>
      <c r="B380" s="50" t="str">
        <f>IF('Gentrification Calcs'!BN380=0, "yes", "no")</f>
        <v>yes</v>
      </c>
      <c r="C380" s="50" t="str">
        <f>IF('Gentrification Calcs'!BR380=0, "no", "yes")</f>
        <v>no</v>
      </c>
      <c r="D380" s="49" t="s">
        <v>103</v>
      </c>
    </row>
    <row r="381" spans="1:4" x14ac:dyDescent="0.25">
      <c r="A381" s="50">
        <v>6037231710</v>
      </c>
      <c r="B381" s="50" t="str">
        <f>IF('Gentrification Calcs'!BN381=0, "yes", "no")</f>
        <v>no</v>
      </c>
      <c r="C381" s="50" t="str">
        <f>IF('Gentrification Calcs'!BR381=0, "no", "yes")</f>
        <v>yes</v>
      </c>
      <c r="D381" s="49" t="s">
        <v>103</v>
      </c>
    </row>
    <row r="382" spans="1:4" x14ac:dyDescent="0.25">
      <c r="A382" s="50">
        <v>6037231720</v>
      </c>
      <c r="B382" s="50" t="str">
        <f>IF('Gentrification Calcs'!BN382=0, "yes", "no")</f>
        <v>no</v>
      </c>
      <c r="C382" s="50" t="str">
        <f>IF('Gentrification Calcs'!BR382=0, "no", "yes")</f>
        <v>no</v>
      </c>
      <c r="D382" s="49" t="s">
        <v>103</v>
      </c>
    </row>
    <row r="383" spans="1:4" x14ac:dyDescent="0.25">
      <c r="A383" s="50">
        <v>6037231800</v>
      </c>
      <c r="B383" s="50" t="str">
        <f>IF('Gentrification Calcs'!BN383=0, "yes", "no")</f>
        <v>yes</v>
      </c>
      <c r="C383" s="50" t="str">
        <f>IF('Gentrification Calcs'!BR383=0, "no", "yes")</f>
        <v>no</v>
      </c>
      <c r="D383" s="49" t="s">
        <v>103</v>
      </c>
    </row>
    <row r="384" spans="1:4" x14ac:dyDescent="0.25">
      <c r="A384" s="50">
        <v>6037231900</v>
      </c>
      <c r="B384" s="50" t="str">
        <f>IF('Gentrification Calcs'!BN384=0, "yes", "no")</f>
        <v>yes</v>
      </c>
      <c r="C384" s="50" t="str">
        <f>IF('Gentrification Calcs'!BR384=0, "no", "yes")</f>
        <v>no</v>
      </c>
      <c r="D384" s="49" t="s">
        <v>103</v>
      </c>
    </row>
    <row r="385" spans="1:4" x14ac:dyDescent="0.25">
      <c r="A385" s="50">
        <v>6037232110</v>
      </c>
      <c r="B385" s="50" t="str">
        <f>IF('Gentrification Calcs'!BN385=0, "yes", "no")</f>
        <v>yes</v>
      </c>
      <c r="C385" s="50" t="str">
        <f>IF('Gentrification Calcs'!BR385=0, "no", "yes")</f>
        <v>no</v>
      </c>
      <c r="D385" s="49" t="s">
        <v>103</v>
      </c>
    </row>
    <row r="386" spans="1:4" x14ac:dyDescent="0.25">
      <c r="A386" s="50">
        <v>6037232120</v>
      </c>
      <c r="B386" s="50" t="str">
        <f>IF('Gentrification Calcs'!BN386=0, "yes", "no")</f>
        <v>yes</v>
      </c>
      <c r="C386" s="50" t="str">
        <f>IF('Gentrification Calcs'!BR386=0, "no", "yes")</f>
        <v>no</v>
      </c>
      <c r="D386" s="49" t="s">
        <v>103</v>
      </c>
    </row>
    <row r="387" spans="1:4" x14ac:dyDescent="0.25">
      <c r="A387" s="50">
        <v>6037232200</v>
      </c>
      <c r="B387" s="50" t="str">
        <f>IF('Gentrification Calcs'!BN387=0, "yes", "no")</f>
        <v>no</v>
      </c>
      <c r="C387" s="50" t="str">
        <f>IF('Gentrification Calcs'!BR387=0, "no", "yes")</f>
        <v>no</v>
      </c>
      <c r="D387" s="49" t="s">
        <v>103</v>
      </c>
    </row>
    <row r="388" spans="1:4" x14ac:dyDescent="0.25">
      <c r="A388" s="50">
        <v>6037232300</v>
      </c>
      <c r="B388" s="50" t="str">
        <f>IF('Gentrification Calcs'!BN388=0, "yes", "no")</f>
        <v>yes</v>
      </c>
      <c r="C388" s="50" t="str">
        <f>IF('Gentrification Calcs'!BR388=0, "no", "yes")</f>
        <v>no</v>
      </c>
      <c r="D388" s="49" t="s">
        <v>103</v>
      </c>
    </row>
    <row r="389" spans="1:4" x14ac:dyDescent="0.25">
      <c r="A389" s="50">
        <v>6037232400</v>
      </c>
      <c r="B389" s="50" t="str">
        <f>IF('Gentrification Calcs'!BN389=0, "yes", "no")</f>
        <v>no</v>
      </c>
      <c r="C389" s="50" t="str">
        <f>IF('Gentrification Calcs'!BR389=0, "no", "yes")</f>
        <v>no</v>
      </c>
      <c r="D389" s="49" t="s">
        <v>103</v>
      </c>
    </row>
    <row r="390" spans="1:4" x14ac:dyDescent="0.25">
      <c r="A390" s="50">
        <v>6037232500</v>
      </c>
      <c r="B390" s="50" t="str">
        <f>IF('Gentrification Calcs'!BN390=0, "yes", "no")</f>
        <v>no</v>
      </c>
      <c r="C390" s="50" t="str">
        <f>IF('Gentrification Calcs'!BR390=0, "no", "yes")</f>
        <v>no</v>
      </c>
      <c r="D390" s="49" t="s">
        <v>103</v>
      </c>
    </row>
    <row r="391" spans="1:4" x14ac:dyDescent="0.25">
      <c r="A391" s="50">
        <v>6037232600</v>
      </c>
      <c r="B391" s="50" t="str">
        <f>IF('Gentrification Calcs'!BN391=0, "yes", "no")</f>
        <v>no</v>
      </c>
      <c r="C391" s="50" t="str">
        <f>IF('Gentrification Calcs'!BR391=0, "no", "yes")</f>
        <v>no</v>
      </c>
      <c r="D391" s="49" t="s">
        <v>103</v>
      </c>
    </row>
    <row r="392" spans="1:4" x14ac:dyDescent="0.25">
      <c r="A392" s="50">
        <v>6037232700</v>
      </c>
      <c r="B392" s="50" t="str">
        <f>IF('Gentrification Calcs'!BN392=0, "yes", "no")</f>
        <v>no</v>
      </c>
      <c r="C392" s="50" t="str">
        <f>IF('Gentrification Calcs'!BR392=0, "no", "yes")</f>
        <v>no</v>
      </c>
      <c r="D392" s="49" t="s">
        <v>103</v>
      </c>
    </row>
    <row r="393" spans="1:4" x14ac:dyDescent="0.25">
      <c r="A393" s="50">
        <v>6037232800</v>
      </c>
      <c r="B393" s="50" t="str">
        <f>IF('Gentrification Calcs'!BN393=0, "yes", "no")</f>
        <v>no</v>
      </c>
      <c r="C393" s="50" t="str">
        <f>IF('Gentrification Calcs'!BR393=0, "no", "yes")</f>
        <v>no</v>
      </c>
      <c r="D393" s="49" t="s">
        <v>103</v>
      </c>
    </row>
    <row r="394" spans="1:4" x14ac:dyDescent="0.25">
      <c r="A394" s="50">
        <v>6037234000</v>
      </c>
      <c r="B394" s="50" t="str">
        <f>IF('Gentrification Calcs'!BN394=0, "yes", "no")</f>
        <v>no</v>
      </c>
      <c r="C394" s="50" t="str">
        <f>IF('Gentrification Calcs'!BR394=0, "no", "yes")</f>
        <v>no</v>
      </c>
      <c r="D394" s="49" t="s">
        <v>103</v>
      </c>
    </row>
    <row r="395" spans="1:4" x14ac:dyDescent="0.25">
      <c r="A395" s="50">
        <v>6037234300</v>
      </c>
      <c r="B395" s="50" t="str">
        <f>IF('Gentrification Calcs'!BN395=0, "yes", "no")</f>
        <v>yes</v>
      </c>
      <c r="C395" s="50" t="str">
        <f>IF('Gentrification Calcs'!BR395=0, "no", "yes")</f>
        <v>no</v>
      </c>
      <c r="D395" s="49" t="s">
        <v>103</v>
      </c>
    </row>
    <row r="396" spans="1:4" x14ac:dyDescent="0.25">
      <c r="A396" s="50">
        <v>6037234501</v>
      </c>
      <c r="B396" s="50" t="str">
        <f>IF('Gentrification Calcs'!BN396=0, "yes", "no")</f>
        <v>yes</v>
      </c>
      <c r="C396" s="50" t="str">
        <f>IF('Gentrification Calcs'!BR396=0, "no", "yes")</f>
        <v>no</v>
      </c>
      <c r="D396" s="49" t="s">
        <v>103</v>
      </c>
    </row>
    <row r="397" spans="1:4" x14ac:dyDescent="0.25">
      <c r="A397" s="50">
        <v>6037234502</v>
      </c>
      <c r="B397" s="50" t="str">
        <f>IF('Gentrification Calcs'!BN397=0, "yes", "no")</f>
        <v>yes</v>
      </c>
      <c r="C397" s="50" t="str">
        <f>IF('Gentrification Calcs'!BR397=0, "no", "yes")</f>
        <v>no</v>
      </c>
      <c r="D397" s="49" t="s">
        <v>103</v>
      </c>
    </row>
    <row r="398" spans="1:4" x14ac:dyDescent="0.25">
      <c r="A398" s="50">
        <v>6037234700</v>
      </c>
      <c r="B398" s="50" t="str">
        <f>IF('Gentrification Calcs'!BN398=0, "yes", "no")</f>
        <v>yes</v>
      </c>
      <c r="C398" s="50" t="str">
        <f>IF('Gentrification Calcs'!BR398=0, "no", "yes")</f>
        <v>no</v>
      </c>
      <c r="D398" s="49" t="s">
        <v>103</v>
      </c>
    </row>
    <row r="399" spans="1:4" x14ac:dyDescent="0.25">
      <c r="A399" s="50">
        <v>6037234800</v>
      </c>
      <c r="B399" s="50" t="str">
        <f>IF('Gentrification Calcs'!BN399=0, "yes", "no")</f>
        <v>yes</v>
      </c>
      <c r="C399" s="50" t="str">
        <f>IF('Gentrification Calcs'!BR399=0, "no", "yes")</f>
        <v>no</v>
      </c>
      <c r="D399" s="49" t="s">
        <v>103</v>
      </c>
    </row>
    <row r="400" spans="1:4" x14ac:dyDescent="0.25">
      <c r="A400" s="50">
        <v>6037234901</v>
      </c>
      <c r="B400" s="50" t="str">
        <f>IF('Gentrification Calcs'!BN400=0, "yes", "no")</f>
        <v>yes</v>
      </c>
      <c r="C400" s="50" t="str">
        <f>IF('Gentrification Calcs'!BR400=0, "no", "yes")</f>
        <v>no</v>
      </c>
      <c r="D400" s="49" t="s">
        <v>103</v>
      </c>
    </row>
    <row r="401" spans="1:4" x14ac:dyDescent="0.25">
      <c r="A401" s="50">
        <v>6037234902</v>
      </c>
      <c r="B401" s="50" t="str">
        <f>IF('Gentrification Calcs'!BN401=0, "yes", "no")</f>
        <v>yes</v>
      </c>
      <c r="C401" s="50" t="str">
        <f>IF('Gentrification Calcs'!BR401=0, "no", "yes")</f>
        <v>no</v>
      </c>
      <c r="D401" s="49" t="s">
        <v>103</v>
      </c>
    </row>
    <row r="402" spans="1:4" x14ac:dyDescent="0.25">
      <c r="A402" s="50">
        <v>6037235201</v>
      </c>
      <c r="B402" s="50" t="str">
        <f>IF('Gentrification Calcs'!BN402=0, "yes", "no")</f>
        <v>yes</v>
      </c>
      <c r="C402" s="50" t="str">
        <f>IF('Gentrification Calcs'!BR402=0, "no", "yes")</f>
        <v>no</v>
      </c>
      <c r="D402" s="49" t="s">
        <v>103</v>
      </c>
    </row>
    <row r="403" spans="1:4" x14ac:dyDescent="0.25">
      <c r="A403" s="50">
        <v>6037235202</v>
      </c>
      <c r="B403" s="50" t="str">
        <f>IF('Gentrification Calcs'!BN403=0, "yes", "no")</f>
        <v>yes</v>
      </c>
      <c r="C403" s="50" t="str">
        <f>IF('Gentrification Calcs'!BR403=0, "no", "yes")</f>
        <v>no</v>
      </c>
      <c r="D403" s="49" t="s">
        <v>103</v>
      </c>
    </row>
    <row r="404" spans="1:4" x14ac:dyDescent="0.25">
      <c r="A404" s="50">
        <v>6037236100</v>
      </c>
      <c r="B404" s="50" t="str">
        <f>IF('Gentrification Calcs'!BN404=0, "yes", "no")</f>
        <v>yes</v>
      </c>
      <c r="C404" s="50" t="str">
        <f>IF('Gentrification Calcs'!BR404=0, "no", "yes")</f>
        <v>no</v>
      </c>
      <c r="D404" s="49" t="s">
        <v>103</v>
      </c>
    </row>
    <row r="405" spans="1:4" x14ac:dyDescent="0.25">
      <c r="A405" s="50">
        <v>6037236202</v>
      </c>
      <c r="B405" s="50" t="str">
        <f>IF('Gentrification Calcs'!BN405=0, "yes", "no")</f>
        <v>yes</v>
      </c>
      <c r="C405" s="50" t="str">
        <f>IF('Gentrification Calcs'!BR405=0, "no", "yes")</f>
        <v>no</v>
      </c>
      <c r="D405" s="49" t="s">
        <v>103</v>
      </c>
    </row>
    <row r="406" spans="1:4" x14ac:dyDescent="0.25">
      <c r="A406" s="50">
        <v>6037236203</v>
      </c>
      <c r="B406" s="50" t="str">
        <f>IF('Gentrification Calcs'!BN406=0, "yes", "no")</f>
        <v>yes</v>
      </c>
      <c r="C406" s="50" t="str">
        <f>IF('Gentrification Calcs'!BR406=0, "no", "yes")</f>
        <v>no</v>
      </c>
      <c r="D406" s="49" t="s">
        <v>103</v>
      </c>
    </row>
    <row r="407" spans="1:4" x14ac:dyDescent="0.25">
      <c r="A407" s="50">
        <v>6037236204</v>
      </c>
      <c r="B407" s="50" t="str">
        <f>IF('Gentrification Calcs'!BN407=0, "yes", "no")</f>
        <v>yes</v>
      </c>
      <c r="C407" s="50" t="str">
        <f>IF('Gentrification Calcs'!BR407=0, "no", "yes")</f>
        <v>no</v>
      </c>
      <c r="D407" s="49" t="s">
        <v>103</v>
      </c>
    </row>
    <row r="408" spans="1:4" x14ac:dyDescent="0.25">
      <c r="A408" s="50">
        <v>6037237101</v>
      </c>
      <c r="B408" s="50" t="str">
        <f>IF('Gentrification Calcs'!BN408=0, "yes", "no")</f>
        <v>yes</v>
      </c>
      <c r="C408" s="50" t="str">
        <f>IF('Gentrification Calcs'!BR408=0, "no", "yes")</f>
        <v>no</v>
      </c>
      <c r="D408" s="49" t="s">
        <v>103</v>
      </c>
    </row>
    <row r="409" spans="1:4" x14ac:dyDescent="0.25">
      <c r="A409" s="50">
        <v>6037237102</v>
      </c>
      <c r="B409" s="50" t="str">
        <f>IF('Gentrification Calcs'!BN409=0, "yes", "no")</f>
        <v>yes</v>
      </c>
      <c r="C409" s="50" t="str">
        <f>IF('Gentrification Calcs'!BR409=0, "no", "yes")</f>
        <v>no</v>
      </c>
      <c r="D409" s="49" t="s">
        <v>103</v>
      </c>
    </row>
    <row r="410" spans="1:4" x14ac:dyDescent="0.25">
      <c r="A410" s="50">
        <v>6037237201</v>
      </c>
      <c r="B410" s="50" t="str">
        <f>IF('Gentrification Calcs'!BN410=0, "yes", "no")</f>
        <v>yes</v>
      </c>
      <c r="C410" s="50" t="str">
        <f>IF('Gentrification Calcs'!BR410=0, "no", "yes")</f>
        <v>no</v>
      </c>
      <c r="D410" s="49" t="s">
        <v>103</v>
      </c>
    </row>
    <row r="411" spans="1:4" x14ac:dyDescent="0.25">
      <c r="A411" s="50">
        <v>6037237202</v>
      </c>
      <c r="B411" s="50" t="str">
        <f>IF('Gentrification Calcs'!BN411=0, "yes", "no")</f>
        <v>yes</v>
      </c>
      <c r="C411" s="50" t="str">
        <f>IF('Gentrification Calcs'!BR411=0, "no", "yes")</f>
        <v>no</v>
      </c>
      <c r="D411" s="49" t="s">
        <v>103</v>
      </c>
    </row>
    <row r="412" spans="1:4" x14ac:dyDescent="0.25">
      <c r="A412" s="50">
        <v>6037237300</v>
      </c>
      <c r="B412" s="50" t="str">
        <f>IF('Gentrification Calcs'!BN412=0, "yes", "no")</f>
        <v>yes</v>
      </c>
      <c r="C412" s="50" t="str">
        <f>IF('Gentrification Calcs'!BR412=0, "no", "yes")</f>
        <v>no</v>
      </c>
      <c r="D412" s="49" t="s">
        <v>103</v>
      </c>
    </row>
    <row r="413" spans="1:4" x14ac:dyDescent="0.25">
      <c r="A413" s="50">
        <v>6037237401</v>
      </c>
      <c r="B413" s="50" t="str">
        <f>IF('Gentrification Calcs'!BN413=0, "yes", "no")</f>
        <v>yes</v>
      </c>
      <c r="C413" s="50" t="str">
        <f>IF('Gentrification Calcs'!BR413=0, "no", "yes")</f>
        <v>no</v>
      </c>
      <c r="D413" s="49" t="s">
        <v>103</v>
      </c>
    </row>
    <row r="414" spans="1:4" x14ac:dyDescent="0.25">
      <c r="A414" s="50">
        <v>6037237402</v>
      </c>
      <c r="B414" s="50" t="str">
        <f>IF('Gentrification Calcs'!BN414=0, "yes", "no")</f>
        <v>yes</v>
      </c>
      <c r="C414" s="50" t="str">
        <f>IF('Gentrification Calcs'!BR414=0, "no", "yes")</f>
        <v>no</v>
      </c>
      <c r="D414" s="49" t="s">
        <v>103</v>
      </c>
    </row>
    <row r="415" spans="1:4" x14ac:dyDescent="0.25">
      <c r="A415" s="50">
        <v>6037237500</v>
      </c>
      <c r="B415" s="50" t="str">
        <f>IF('Gentrification Calcs'!BN415=0, "yes", "no")</f>
        <v>yes</v>
      </c>
      <c r="C415" s="50" t="str">
        <f>IF('Gentrification Calcs'!BR415=0, "no", "yes")</f>
        <v>no</v>
      </c>
      <c r="D415" s="49" t="s">
        <v>103</v>
      </c>
    </row>
    <row r="416" spans="1:4" x14ac:dyDescent="0.25">
      <c r="A416" s="50">
        <v>6037237600</v>
      </c>
      <c r="B416" s="50" t="str">
        <f>IF('Gentrification Calcs'!BN416=0, "yes", "no")</f>
        <v>yes</v>
      </c>
      <c r="C416" s="50" t="str">
        <f>IF('Gentrification Calcs'!BR416=0, "no", "yes")</f>
        <v>no</v>
      </c>
      <c r="D416" s="49" t="s">
        <v>103</v>
      </c>
    </row>
    <row r="417" spans="1:4" x14ac:dyDescent="0.25">
      <c r="A417" s="50">
        <v>6037237710</v>
      </c>
      <c r="B417" s="50" t="str">
        <f>IF('Gentrification Calcs'!BN417=0, "yes", "no")</f>
        <v>yes</v>
      </c>
      <c r="C417" s="50" t="str">
        <f>IF('Gentrification Calcs'!BR417=0, "no", "yes")</f>
        <v>no</v>
      </c>
      <c r="D417" s="49" t="s">
        <v>103</v>
      </c>
    </row>
    <row r="418" spans="1:4" x14ac:dyDescent="0.25">
      <c r="A418" s="50">
        <v>6037237720</v>
      </c>
      <c r="B418" s="50" t="str">
        <f>IF('Gentrification Calcs'!BN418=0, "yes", "no")</f>
        <v>yes</v>
      </c>
      <c r="C418" s="50" t="str">
        <f>IF('Gentrification Calcs'!BR418=0, "no", "yes")</f>
        <v>no</v>
      </c>
      <c r="D418" s="49" t="s">
        <v>103</v>
      </c>
    </row>
    <row r="419" spans="1:4" x14ac:dyDescent="0.25">
      <c r="A419" s="50">
        <v>6037237800</v>
      </c>
      <c r="B419" s="50" t="str">
        <f>IF('Gentrification Calcs'!BN419=0, "yes", "no")</f>
        <v>yes</v>
      </c>
      <c r="C419" s="50" t="str">
        <f>IF('Gentrification Calcs'!BR419=0, "no", "yes")</f>
        <v>no</v>
      </c>
      <c r="D419" s="49" t="s">
        <v>103</v>
      </c>
    </row>
    <row r="420" spans="1:4" x14ac:dyDescent="0.25">
      <c r="A420" s="50">
        <v>6037237900</v>
      </c>
      <c r="B420" s="50" t="str">
        <f>IF('Gentrification Calcs'!BN420=0, "yes", "no")</f>
        <v>yes</v>
      </c>
      <c r="C420" s="50" t="str">
        <f>IF('Gentrification Calcs'!BR420=0, "no", "yes")</f>
        <v>no</v>
      </c>
      <c r="D420" s="49" t="s">
        <v>103</v>
      </c>
    </row>
    <row r="421" spans="1:4" x14ac:dyDescent="0.25">
      <c r="A421" s="50">
        <v>6037238100</v>
      </c>
      <c r="B421" s="50" t="str">
        <f>IF('Gentrification Calcs'!BN421=0, "yes", "no")</f>
        <v>no</v>
      </c>
      <c r="C421" s="50" t="str">
        <f>IF('Gentrification Calcs'!BR421=0, "no", "yes")</f>
        <v>yes</v>
      </c>
      <c r="D421" s="49" t="s">
        <v>103</v>
      </c>
    </row>
    <row r="422" spans="1:4" x14ac:dyDescent="0.25">
      <c r="A422" s="50">
        <v>6037238200</v>
      </c>
      <c r="B422" s="50" t="str">
        <f>IF('Gentrification Calcs'!BN422=0, "yes", "no")</f>
        <v>no</v>
      </c>
      <c r="C422" s="50" t="str">
        <f>IF('Gentrification Calcs'!BR422=0, "no", "yes")</f>
        <v>no</v>
      </c>
      <c r="D422" s="49" t="s">
        <v>103</v>
      </c>
    </row>
    <row r="423" spans="1:4" x14ac:dyDescent="0.25">
      <c r="A423" s="50">
        <v>6037238310</v>
      </c>
      <c r="B423" s="50" t="str">
        <f>IF('Gentrification Calcs'!BN423=0, "yes", "no")</f>
        <v>yes</v>
      </c>
      <c r="C423" s="50" t="str">
        <f>IF('Gentrification Calcs'!BR423=0, "no", "yes")</f>
        <v>no</v>
      </c>
      <c r="D423" s="49" t="s">
        <v>103</v>
      </c>
    </row>
    <row r="424" spans="1:4" x14ac:dyDescent="0.25">
      <c r="A424" s="50">
        <v>6037238320</v>
      </c>
      <c r="B424" s="50" t="str">
        <f>IF('Gentrification Calcs'!BN424=0, "yes", "no")</f>
        <v>no</v>
      </c>
      <c r="C424" s="50" t="str">
        <f>IF('Gentrification Calcs'!BR424=0, "no", "yes")</f>
        <v>no</v>
      </c>
      <c r="D424" s="49" t="s">
        <v>103</v>
      </c>
    </row>
    <row r="425" spans="1:4" x14ac:dyDescent="0.25">
      <c r="A425" s="50">
        <v>6037238400</v>
      </c>
      <c r="B425" s="50" t="str">
        <f>IF('Gentrification Calcs'!BN425=0, "yes", "no")</f>
        <v>no</v>
      </c>
      <c r="C425" s="50" t="str">
        <f>IF('Gentrification Calcs'!BR425=0, "no", "yes")</f>
        <v>yes</v>
      </c>
      <c r="D425" s="49" t="s">
        <v>103</v>
      </c>
    </row>
    <row r="426" spans="1:4" x14ac:dyDescent="0.25">
      <c r="A426" s="50">
        <v>6037239201</v>
      </c>
      <c r="B426" s="50" t="str">
        <f>IF('Gentrification Calcs'!BN426=0, "yes", "no")</f>
        <v>no</v>
      </c>
      <c r="C426" s="50" t="str">
        <f>IF('Gentrification Calcs'!BR426=0, "no", "yes")</f>
        <v>no</v>
      </c>
      <c r="D426" s="49" t="s">
        <v>103</v>
      </c>
    </row>
    <row r="427" spans="1:4" x14ac:dyDescent="0.25">
      <c r="A427" s="50">
        <v>6037239202</v>
      </c>
      <c r="B427" s="50" t="str">
        <f>IF('Gentrification Calcs'!BN427=0, "yes", "no")</f>
        <v>no</v>
      </c>
      <c r="C427" s="50" t="str">
        <f>IF('Gentrification Calcs'!BR427=0, "no", "yes")</f>
        <v>no</v>
      </c>
      <c r="D427" s="49" t="s">
        <v>103</v>
      </c>
    </row>
    <row r="428" spans="1:4" x14ac:dyDescent="0.25">
      <c r="A428" s="50">
        <v>6037239310</v>
      </c>
      <c r="B428" s="50" t="str">
        <f>IF('Gentrification Calcs'!BN428=0, "yes", "no")</f>
        <v>yes</v>
      </c>
      <c r="C428" s="50" t="str">
        <f>IF('Gentrification Calcs'!BR428=0, "no", "yes")</f>
        <v>no</v>
      </c>
      <c r="D428" s="49" t="s">
        <v>103</v>
      </c>
    </row>
    <row r="429" spans="1:4" x14ac:dyDescent="0.25">
      <c r="A429" s="50">
        <v>6037239320</v>
      </c>
      <c r="B429" s="50" t="str">
        <f>IF('Gentrification Calcs'!BN429=0, "yes", "no")</f>
        <v>no</v>
      </c>
      <c r="C429" s="50" t="str">
        <f>IF('Gentrification Calcs'!BR429=0, "no", "yes")</f>
        <v>no</v>
      </c>
      <c r="D429" s="49" t="s">
        <v>103</v>
      </c>
    </row>
    <row r="430" spans="1:4" x14ac:dyDescent="0.25">
      <c r="A430" s="50">
        <v>6037239330</v>
      </c>
      <c r="B430" s="50" t="str">
        <f>IF('Gentrification Calcs'!BN430=0, "yes", "no")</f>
        <v>no</v>
      </c>
      <c r="C430" s="50" t="str">
        <f>IF('Gentrification Calcs'!BR430=0, "no", "yes")</f>
        <v>no</v>
      </c>
      <c r="D430" s="49" t="s">
        <v>103</v>
      </c>
    </row>
    <row r="431" spans="1:4" x14ac:dyDescent="0.25">
      <c r="A431" s="50">
        <v>6037239501</v>
      </c>
      <c r="B431" s="50" t="str">
        <f>IF('Gentrification Calcs'!BN431=0, "yes", "no")</f>
        <v>no</v>
      </c>
      <c r="C431" s="50" t="str">
        <f>IF('Gentrification Calcs'!BR431=0, "no", "yes")</f>
        <v>no</v>
      </c>
      <c r="D431" s="49" t="s">
        <v>103</v>
      </c>
    </row>
    <row r="432" spans="1:4" x14ac:dyDescent="0.25">
      <c r="A432" s="50">
        <v>6037239502</v>
      </c>
      <c r="B432" s="50" t="str">
        <f>IF('Gentrification Calcs'!BN432=0, "yes", "no")</f>
        <v>no</v>
      </c>
      <c r="C432" s="50" t="str">
        <f>IF('Gentrification Calcs'!BR432=0, "no", "yes")</f>
        <v>no</v>
      </c>
      <c r="D432" s="49" t="s">
        <v>103</v>
      </c>
    </row>
    <row r="433" spans="1:4" x14ac:dyDescent="0.25">
      <c r="A433" s="50">
        <v>6037239601</v>
      </c>
      <c r="B433" s="50" t="str">
        <f>IF('Gentrification Calcs'!BN433=0, "yes", "no")</f>
        <v>no</v>
      </c>
      <c r="C433" s="50" t="str">
        <f>IF('Gentrification Calcs'!BR433=0, "no", "yes")</f>
        <v>no</v>
      </c>
      <c r="D433" s="49" t="s">
        <v>103</v>
      </c>
    </row>
    <row r="434" spans="1:4" x14ac:dyDescent="0.25">
      <c r="A434" s="50">
        <v>6037239602</v>
      </c>
      <c r="B434" s="50" t="str">
        <f>IF('Gentrification Calcs'!BN434=0, "yes", "no")</f>
        <v>no</v>
      </c>
      <c r="C434" s="50" t="str">
        <f>IF('Gentrification Calcs'!BR434=0, "no", "yes")</f>
        <v>no</v>
      </c>
      <c r="D434" s="49" t="s">
        <v>103</v>
      </c>
    </row>
    <row r="435" spans="1:4" x14ac:dyDescent="0.25">
      <c r="A435" s="50">
        <v>6037239701</v>
      </c>
      <c r="B435" s="50" t="str">
        <f>IF('Gentrification Calcs'!BN435=0, "yes", "no")</f>
        <v>no</v>
      </c>
      <c r="C435" s="50" t="str">
        <f>IF('Gentrification Calcs'!BR435=0, "no", "yes")</f>
        <v>no</v>
      </c>
      <c r="D435" s="49" t="s">
        <v>103</v>
      </c>
    </row>
    <row r="436" spans="1:4" x14ac:dyDescent="0.25">
      <c r="A436" s="50">
        <v>6037239702</v>
      </c>
      <c r="B436" s="50" t="str">
        <f>IF('Gentrification Calcs'!BN436=0, "yes", "no")</f>
        <v>no</v>
      </c>
      <c r="C436" s="50" t="str">
        <f>IF('Gentrification Calcs'!BR436=0, "no", "yes")</f>
        <v>no</v>
      </c>
      <c r="D436" s="49" t="s">
        <v>103</v>
      </c>
    </row>
    <row r="437" spans="1:4" x14ac:dyDescent="0.25">
      <c r="A437" s="50">
        <v>6037239801</v>
      </c>
      <c r="B437" s="50" t="str">
        <f>IF('Gentrification Calcs'!BN437=0, "yes", "no")</f>
        <v>no</v>
      </c>
      <c r="C437" s="50" t="str">
        <f>IF('Gentrification Calcs'!BR437=0, "no", "yes")</f>
        <v>no</v>
      </c>
      <c r="D437" s="49" t="s">
        <v>103</v>
      </c>
    </row>
    <row r="438" spans="1:4" x14ac:dyDescent="0.25">
      <c r="A438" s="50">
        <v>6037239802</v>
      </c>
      <c r="B438" s="50" t="str">
        <f>IF('Gentrification Calcs'!BN438=0, "yes", "no")</f>
        <v>no</v>
      </c>
      <c r="C438" s="50" t="str">
        <f>IF('Gentrification Calcs'!BR438=0, "no", "yes")</f>
        <v>no</v>
      </c>
      <c r="D438" s="49" t="s">
        <v>103</v>
      </c>
    </row>
    <row r="439" spans="1:4" x14ac:dyDescent="0.25">
      <c r="A439" s="50">
        <v>6037240010</v>
      </c>
      <c r="B439" s="50" t="str">
        <f>IF('Gentrification Calcs'!BN439=0, "yes", "no")</f>
        <v>no</v>
      </c>
      <c r="C439" s="50" t="str">
        <f>IF('Gentrification Calcs'!BR439=0, "no", "yes")</f>
        <v>no</v>
      </c>
      <c r="D439" s="49" t="s">
        <v>103</v>
      </c>
    </row>
    <row r="440" spans="1:4" x14ac:dyDescent="0.25">
      <c r="A440" s="50">
        <v>6037240020</v>
      </c>
      <c r="B440" s="50" t="str">
        <f>IF('Gentrification Calcs'!BN440=0, "yes", "no")</f>
        <v>no</v>
      </c>
      <c r="C440" s="50" t="str">
        <f>IF('Gentrification Calcs'!BR440=0, "no", "yes")</f>
        <v>no</v>
      </c>
      <c r="D440" s="49" t="s">
        <v>103</v>
      </c>
    </row>
    <row r="441" spans="1:4" x14ac:dyDescent="0.25">
      <c r="A441" s="50">
        <v>6037240200</v>
      </c>
      <c r="B441" s="50" t="str">
        <f>IF('Gentrification Calcs'!BN441=0, "yes", "no")</f>
        <v>no</v>
      </c>
      <c r="C441" s="50" t="str">
        <f>IF('Gentrification Calcs'!BR441=0, "no", "yes")</f>
        <v>no</v>
      </c>
      <c r="D441" s="49" t="s">
        <v>103</v>
      </c>
    </row>
    <row r="442" spans="1:4" x14ac:dyDescent="0.25">
      <c r="A442" s="50">
        <v>6037240300</v>
      </c>
      <c r="B442" s="50" t="str">
        <f>IF('Gentrification Calcs'!BN442=0, "yes", "no")</f>
        <v>no</v>
      </c>
      <c r="C442" s="50" t="str">
        <f>IF('Gentrification Calcs'!BR442=0, "no", "yes")</f>
        <v>no</v>
      </c>
      <c r="D442" s="49" t="s">
        <v>103</v>
      </c>
    </row>
    <row r="443" spans="1:4" x14ac:dyDescent="0.25">
      <c r="A443" s="50">
        <v>6037240401</v>
      </c>
      <c r="B443" s="50" t="str">
        <f>IF('Gentrification Calcs'!BN443=0, "yes", "no")</f>
        <v>no</v>
      </c>
      <c r="C443" s="50" t="str">
        <f>IF('Gentrification Calcs'!BR443=0, "no", "yes")</f>
        <v>no</v>
      </c>
      <c r="D443" s="49" t="s">
        <v>103</v>
      </c>
    </row>
    <row r="444" spans="1:4" x14ac:dyDescent="0.25">
      <c r="A444" s="50">
        <v>6037240402</v>
      </c>
      <c r="B444" s="50" t="str">
        <f>IF('Gentrification Calcs'!BN444=0, "yes", "no")</f>
        <v>no</v>
      </c>
      <c r="C444" s="50" t="str">
        <f>IF('Gentrification Calcs'!BR444=0, "no", "yes")</f>
        <v>yes</v>
      </c>
      <c r="D444" s="49" t="s">
        <v>103</v>
      </c>
    </row>
    <row r="445" spans="1:4" x14ac:dyDescent="0.25">
      <c r="A445" s="50">
        <v>6037240500</v>
      </c>
      <c r="B445" s="50" t="str">
        <f>IF('Gentrification Calcs'!BN445=0, "yes", "no")</f>
        <v>yes</v>
      </c>
      <c r="C445" s="50" t="str">
        <f>IF('Gentrification Calcs'!BR445=0, "no", "yes")</f>
        <v>no</v>
      </c>
      <c r="D445" s="49" t="s">
        <v>103</v>
      </c>
    </row>
    <row r="446" spans="1:4" x14ac:dyDescent="0.25">
      <c r="A446" s="50">
        <v>6037240600</v>
      </c>
      <c r="B446" s="50" t="str">
        <f>IF('Gentrification Calcs'!BN446=0, "yes", "no")</f>
        <v>yes</v>
      </c>
      <c r="C446" s="50" t="str">
        <f>IF('Gentrification Calcs'!BR446=0, "no", "yes")</f>
        <v>no</v>
      </c>
      <c r="D446" s="49" t="s">
        <v>103</v>
      </c>
    </row>
    <row r="447" spans="1:4" x14ac:dyDescent="0.25">
      <c r="A447" s="50">
        <v>6037240700</v>
      </c>
      <c r="B447" s="50" t="str">
        <f>IF('Gentrification Calcs'!BN447=0, "yes", "no")</f>
        <v>yes</v>
      </c>
      <c r="C447" s="50" t="str">
        <f>IF('Gentrification Calcs'!BR447=0, "no", "yes")</f>
        <v>no</v>
      </c>
      <c r="D447" s="49" t="s">
        <v>103</v>
      </c>
    </row>
    <row r="448" spans="1:4" x14ac:dyDescent="0.25">
      <c r="A448" s="50">
        <v>6037240800</v>
      </c>
      <c r="B448" s="50" t="str">
        <f>IF('Gentrification Calcs'!BN448=0, "yes", "no")</f>
        <v>yes</v>
      </c>
      <c r="C448" s="50" t="str">
        <f>IF('Gentrification Calcs'!BR448=0, "no", "yes")</f>
        <v>no</v>
      </c>
      <c r="D448" s="49" t="s">
        <v>103</v>
      </c>
    </row>
    <row r="449" spans="1:4" x14ac:dyDescent="0.25">
      <c r="A449" s="50">
        <v>6037240900</v>
      </c>
      <c r="B449" s="50" t="str">
        <f>IF('Gentrification Calcs'!BN449=0, "yes", "no")</f>
        <v>yes</v>
      </c>
      <c r="C449" s="50" t="str">
        <f>IF('Gentrification Calcs'!BR449=0, "no", "yes")</f>
        <v>no</v>
      </c>
      <c r="D449" s="49" t="s">
        <v>103</v>
      </c>
    </row>
    <row r="450" spans="1:4" x14ac:dyDescent="0.25">
      <c r="A450" s="50">
        <v>6037241001</v>
      </c>
      <c r="B450" s="50" t="str">
        <f>IF('Gentrification Calcs'!BN450=0, "yes", "no")</f>
        <v>yes</v>
      </c>
      <c r="C450" s="50" t="str">
        <f>IF('Gentrification Calcs'!BR450=0, "no", "yes")</f>
        <v>no</v>
      </c>
      <c r="D450" s="49" t="s">
        <v>103</v>
      </c>
    </row>
    <row r="451" spans="1:4" x14ac:dyDescent="0.25">
      <c r="A451" s="50">
        <v>6037241002</v>
      </c>
      <c r="B451" s="50" t="str">
        <f>IF('Gentrification Calcs'!BN451=0, "yes", "no")</f>
        <v>no</v>
      </c>
      <c r="C451" s="50" t="str">
        <f>IF('Gentrification Calcs'!BR451=0, "no", "yes")</f>
        <v>yes</v>
      </c>
      <c r="D451" s="49" t="s">
        <v>103</v>
      </c>
    </row>
    <row r="452" spans="1:4" x14ac:dyDescent="0.25">
      <c r="A452" s="50">
        <v>6037241110</v>
      </c>
      <c r="B452" s="50" t="str">
        <f>IF('Gentrification Calcs'!BN452=0, "yes", "no")</f>
        <v>no</v>
      </c>
      <c r="C452" s="50" t="str">
        <f>IF('Gentrification Calcs'!BR452=0, "no", "yes")</f>
        <v>yes</v>
      </c>
      <c r="D452" s="49" t="s">
        <v>103</v>
      </c>
    </row>
    <row r="453" spans="1:4" x14ac:dyDescent="0.25">
      <c r="A453" s="50">
        <v>6037241120</v>
      </c>
      <c r="B453" s="50" t="str">
        <f>IF('Gentrification Calcs'!BN453=0, "yes", "no")</f>
        <v>no</v>
      </c>
      <c r="C453" s="50" t="str">
        <f>IF('Gentrification Calcs'!BR453=0, "no", "yes")</f>
        <v>no</v>
      </c>
      <c r="D453" s="49" t="s">
        <v>103</v>
      </c>
    </row>
    <row r="454" spans="1:4" x14ac:dyDescent="0.25">
      <c r="A454" s="50">
        <v>6037241201</v>
      </c>
      <c r="B454" s="50" t="str">
        <f>IF('Gentrification Calcs'!BN454=0, "yes", "no")</f>
        <v>no</v>
      </c>
      <c r="C454" s="50" t="str">
        <f>IF('Gentrification Calcs'!BR454=0, "no", "yes")</f>
        <v>no</v>
      </c>
      <c r="D454" s="49" t="s">
        <v>104</v>
      </c>
    </row>
    <row r="455" spans="1:4" x14ac:dyDescent="0.25">
      <c r="A455" s="50">
        <v>6037241202</v>
      </c>
      <c r="B455" s="50" t="str">
        <f>IF('Gentrification Calcs'!BN455=0, "yes", "no")</f>
        <v>no</v>
      </c>
      <c r="C455" s="50" t="str">
        <f>IF('Gentrification Calcs'!BR455=0, "no", "yes")</f>
        <v>no</v>
      </c>
      <c r="D455" s="49" t="s">
        <v>103</v>
      </c>
    </row>
    <row r="456" spans="1:4" x14ac:dyDescent="0.25">
      <c r="A456" s="50">
        <v>6037241300</v>
      </c>
      <c r="B456" s="50" t="str">
        <f>IF('Gentrification Calcs'!BN456=0, "yes", "no")</f>
        <v>no</v>
      </c>
      <c r="C456" s="50" t="str">
        <f>IF('Gentrification Calcs'!BR456=0, "no", "yes")</f>
        <v>no</v>
      </c>
      <c r="D456" s="49" t="s">
        <v>103</v>
      </c>
    </row>
    <row r="457" spans="1:4" x14ac:dyDescent="0.25">
      <c r="A457" s="50">
        <v>6037241400</v>
      </c>
      <c r="B457" s="50" t="str">
        <f>IF('Gentrification Calcs'!BN457=0, "yes", "no")</f>
        <v>yes</v>
      </c>
      <c r="C457" s="50" t="str">
        <f>IF('Gentrification Calcs'!BR457=0, "no", "yes")</f>
        <v>no</v>
      </c>
      <c r="D457" s="49" t="s">
        <v>103</v>
      </c>
    </row>
    <row r="458" spans="1:4" x14ac:dyDescent="0.25">
      <c r="A458" s="50">
        <v>6037242000</v>
      </c>
      <c r="B458" s="50" t="str">
        <f>IF('Gentrification Calcs'!BN458=0, "yes", "no")</f>
        <v>yes</v>
      </c>
      <c r="C458" s="50" t="str">
        <f>IF('Gentrification Calcs'!BR458=0, "no", "yes")</f>
        <v>no</v>
      </c>
      <c r="D458" s="49" t="s">
        <v>103</v>
      </c>
    </row>
    <row r="459" spans="1:4" x14ac:dyDescent="0.25">
      <c r="A459" s="50">
        <v>6037242100</v>
      </c>
      <c r="B459" s="50" t="str">
        <f>IF('Gentrification Calcs'!BN459=0, "yes", "no")</f>
        <v>yes</v>
      </c>
      <c r="C459" s="50" t="str">
        <f>IF('Gentrification Calcs'!BR459=0, "no", "yes")</f>
        <v>no</v>
      </c>
      <c r="D459" s="49" t="s">
        <v>103</v>
      </c>
    </row>
    <row r="460" spans="1:4" x14ac:dyDescent="0.25">
      <c r="A460" s="50">
        <v>6037242200</v>
      </c>
      <c r="B460" s="50" t="str">
        <f>IF('Gentrification Calcs'!BN460=0, "yes", "no")</f>
        <v>yes</v>
      </c>
      <c r="C460" s="50" t="str">
        <f>IF('Gentrification Calcs'!BR460=0, "no", "yes")</f>
        <v>no</v>
      </c>
      <c r="D460" s="49" t="s">
        <v>103</v>
      </c>
    </row>
    <row r="461" spans="1:4" x14ac:dyDescent="0.25">
      <c r="A461" s="50">
        <v>6037242300</v>
      </c>
      <c r="B461" s="50" t="str">
        <f>IF('Gentrification Calcs'!BN461=0, "yes", "no")</f>
        <v>yes</v>
      </c>
      <c r="C461" s="50" t="str">
        <f>IF('Gentrification Calcs'!BR461=0, "no", "yes")</f>
        <v>no</v>
      </c>
      <c r="D461" s="49" t="s">
        <v>103</v>
      </c>
    </row>
    <row r="462" spans="1:4" x14ac:dyDescent="0.25">
      <c r="A462" s="50">
        <v>6037242600</v>
      </c>
      <c r="B462" s="50" t="str">
        <f>IF('Gentrification Calcs'!BN462=0, "yes", "no")</f>
        <v>yes</v>
      </c>
      <c r="C462" s="50" t="str">
        <f>IF('Gentrification Calcs'!BR462=0, "no", "yes")</f>
        <v>no</v>
      </c>
      <c r="D462" s="49" t="s">
        <v>103</v>
      </c>
    </row>
    <row r="463" spans="1:4" x14ac:dyDescent="0.25">
      <c r="A463" s="50">
        <v>6037242700</v>
      </c>
      <c r="B463" s="50" t="str">
        <f>IF('Gentrification Calcs'!BN463=0, "yes", "no")</f>
        <v>yes</v>
      </c>
      <c r="C463" s="50" t="str">
        <f>IF('Gentrification Calcs'!BR463=0, "no", "yes")</f>
        <v>no</v>
      </c>
      <c r="D463" s="49" t="s">
        <v>103</v>
      </c>
    </row>
    <row r="464" spans="1:4" x14ac:dyDescent="0.25">
      <c r="A464" s="50">
        <v>6037243000</v>
      </c>
      <c r="B464" s="50" t="str">
        <f>IF('Gentrification Calcs'!BN464=0, "yes", "no")</f>
        <v>yes</v>
      </c>
      <c r="C464" s="50" t="str">
        <f>IF('Gentrification Calcs'!BR464=0, "no", "yes")</f>
        <v>no</v>
      </c>
      <c r="D464" s="49" t="s">
        <v>103</v>
      </c>
    </row>
    <row r="465" spans="1:4" x14ac:dyDescent="0.25">
      <c r="A465" s="50">
        <v>6037243100</v>
      </c>
      <c r="B465" s="50" t="str">
        <f>IF('Gentrification Calcs'!BN465=0, "yes", "no")</f>
        <v>yes</v>
      </c>
      <c r="C465" s="50" t="str">
        <f>IF('Gentrification Calcs'!BR465=0, "no", "yes")</f>
        <v>no</v>
      </c>
      <c r="D465" s="49" t="s">
        <v>103</v>
      </c>
    </row>
    <row r="466" spans="1:4" x14ac:dyDescent="0.25">
      <c r="A466" s="50">
        <v>6037269601</v>
      </c>
      <c r="B466" s="50" t="str">
        <f>IF('Gentrification Calcs'!BN466=0, "yes", "no")</f>
        <v>yes</v>
      </c>
      <c r="C466" s="50" t="str">
        <f>IF('Gentrification Calcs'!BR466=0, "no", "yes")</f>
        <v>no</v>
      </c>
      <c r="D466" s="49" t="s">
        <v>103</v>
      </c>
    </row>
    <row r="467" spans="1:4" x14ac:dyDescent="0.25">
      <c r="A467" s="50">
        <v>6037269602</v>
      </c>
      <c r="B467" s="50" t="str">
        <f>IF('Gentrification Calcs'!BN467=0, "yes", "no")</f>
        <v>yes</v>
      </c>
      <c r="C467" s="50" t="str">
        <f>IF('Gentrification Calcs'!BR467=0, "no", "yes")</f>
        <v>no</v>
      </c>
      <c r="D467" s="49" t="s">
        <v>102</v>
      </c>
    </row>
    <row r="468" spans="1:4" x14ac:dyDescent="0.25">
      <c r="A468" s="50">
        <v>6037270200</v>
      </c>
      <c r="B468" s="50" t="str">
        <f>IF('Gentrification Calcs'!BN468=0, "yes", "no")</f>
        <v>yes</v>
      </c>
      <c r="C468" s="50" t="str">
        <f>IF('Gentrification Calcs'!BR468=0, "no", "yes")</f>
        <v>no</v>
      </c>
      <c r="D468" s="49" t="s">
        <v>103</v>
      </c>
    </row>
    <row r="469" spans="1:4" x14ac:dyDescent="0.25">
      <c r="A469" s="50">
        <v>6037270300</v>
      </c>
      <c r="B469" s="50" t="str">
        <f>IF('Gentrification Calcs'!BN469=0, "yes", "no")</f>
        <v>yes</v>
      </c>
      <c r="C469" s="50" t="str">
        <f>IF('Gentrification Calcs'!BR469=0, "no", "yes")</f>
        <v>no</v>
      </c>
      <c r="D469" s="49" t="s">
        <v>103</v>
      </c>
    </row>
    <row r="470" spans="1:4" x14ac:dyDescent="0.25">
      <c r="A470" s="50">
        <v>6037275500</v>
      </c>
      <c r="B470" s="50" t="str">
        <f>IF('Gentrification Calcs'!BN470=0, "yes", "no")</f>
        <v>no</v>
      </c>
      <c r="C470" s="50" t="str">
        <f>IF('Gentrification Calcs'!BR470=0, "no", "yes")</f>
        <v>no</v>
      </c>
      <c r="D470" s="49" t="s">
        <v>103</v>
      </c>
    </row>
    <row r="471" spans="1:4" x14ac:dyDescent="0.25">
      <c r="A471" s="50">
        <v>6037277200</v>
      </c>
      <c r="B471" s="50" t="str">
        <f>IF('Gentrification Calcs'!BN471=0, "yes", "no")</f>
        <v>no</v>
      </c>
      <c r="C471" s="50" t="str">
        <f>IF('Gentrification Calcs'!BR471=0, "no", "yes")</f>
        <v>no</v>
      </c>
      <c r="D471" s="49" t="s">
        <v>103</v>
      </c>
    </row>
    <row r="472" spans="1:4" x14ac:dyDescent="0.25">
      <c r="A472" s="50">
        <v>6037277400</v>
      </c>
      <c r="B472" s="50" t="str">
        <f>IF('Gentrification Calcs'!BN472=0, "yes", "no")</f>
        <v>no</v>
      </c>
      <c r="C472" s="50" t="str">
        <f>IF('Gentrification Calcs'!BR472=0, "no", "yes")</f>
        <v>no</v>
      </c>
      <c r="D472" s="49" t="s">
        <v>103</v>
      </c>
    </row>
    <row r="473" spans="1:4" x14ac:dyDescent="0.25">
      <c r="A473" s="50">
        <v>6037291110</v>
      </c>
      <c r="B473" s="50" t="str">
        <f>IF('Gentrification Calcs'!BN473=0, "yes", "no")</f>
        <v>no</v>
      </c>
      <c r="C473" s="50" t="str">
        <f>IF('Gentrification Calcs'!BR473=0, "no", "yes")</f>
        <v>yes</v>
      </c>
      <c r="D473" s="49" t="s">
        <v>103</v>
      </c>
    </row>
    <row r="474" spans="1:4" x14ac:dyDescent="0.25">
      <c r="A474" s="50">
        <v>6037291120</v>
      </c>
      <c r="B474" s="50" t="str">
        <f>IF('Gentrification Calcs'!BN474=0, "yes", "no")</f>
        <v>no</v>
      </c>
      <c r="C474" s="50" t="str">
        <f>IF('Gentrification Calcs'!BR474=0, "no", "yes")</f>
        <v>yes</v>
      </c>
      <c r="D474" s="49" t="s">
        <v>103</v>
      </c>
    </row>
    <row r="475" spans="1:4" x14ac:dyDescent="0.25">
      <c r="A475" s="50">
        <v>6037291130</v>
      </c>
      <c r="B475" s="50" t="str">
        <f>IF('Gentrification Calcs'!BN475=0, "yes", "no")</f>
        <v>no</v>
      </c>
      <c r="C475" s="50" t="str">
        <f>IF('Gentrification Calcs'!BR475=0, "no", "yes")</f>
        <v>yes</v>
      </c>
      <c r="D475" s="49" t="s">
        <v>103</v>
      </c>
    </row>
    <row r="476" spans="1:4" x14ac:dyDescent="0.25">
      <c r="A476" s="50">
        <v>6037291220</v>
      </c>
      <c r="B476" s="50" t="str">
        <f>IF('Gentrification Calcs'!BN476=0, "yes", "no")</f>
        <v>yes</v>
      </c>
      <c r="C476" s="50" t="str">
        <f>IF('Gentrification Calcs'!BR476=0, "no", "yes")</f>
        <v>no</v>
      </c>
      <c r="D476" s="49" t="s">
        <v>103</v>
      </c>
    </row>
    <row r="477" spans="1:4" x14ac:dyDescent="0.25">
      <c r="A477" s="50">
        <v>6037292000</v>
      </c>
      <c r="B477" s="50" t="str">
        <f>IF('Gentrification Calcs'!BN477=0, "yes", "no")</f>
        <v>yes</v>
      </c>
      <c r="C477" s="50" t="str">
        <f>IF('Gentrification Calcs'!BR477=0, "no", "yes")</f>
        <v>no</v>
      </c>
      <c r="D477" s="49" t="s">
        <v>103</v>
      </c>
    </row>
    <row r="478" spans="1:4" x14ac:dyDescent="0.25">
      <c r="A478" s="50">
        <v>6037293201</v>
      </c>
      <c r="B478" s="50" t="str">
        <f>IF('Gentrification Calcs'!BN478=0, "yes", "no")</f>
        <v>yes</v>
      </c>
      <c r="C478" s="50" t="str">
        <f>IF('Gentrification Calcs'!BR478=0, "no", "yes")</f>
        <v>no</v>
      </c>
      <c r="D478" s="49" t="s">
        <v>103</v>
      </c>
    </row>
    <row r="479" spans="1:4" x14ac:dyDescent="0.25">
      <c r="A479" s="50">
        <v>6037293202</v>
      </c>
      <c r="B479" s="50" t="str">
        <f>IF('Gentrification Calcs'!BN479=0, "yes", "no")</f>
        <v>yes</v>
      </c>
      <c r="C479" s="50" t="str">
        <f>IF('Gentrification Calcs'!BR479=0, "no", "yes")</f>
        <v>no</v>
      </c>
      <c r="D479" s="49" t="s">
        <v>103</v>
      </c>
    </row>
    <row r="480" spans="1:4" x14ac:dyDescent="0.25">
      <c r="A480" s="50">
        <v>6037293304</v>
      </c>
      <c r="B480" s="50" t="str">
        <f>IF('Gentrification Calcs'!BN480=0, "yes", "no")</f>
        <v>no</v>
      </c>
      <c r="C480" s="50" t="str">
        <f>IF('Gentrification Calcs'!BR480=0, "no", "yes")</f>
        <v>yes</v>
      </c>
      <c r="D480" s="49" t="s">
        <v>103</v>
      </c>
    </row>
    <row r="481" spans="1:4" x14ac:dyDescent="0.25">
      <c r="A481" s="50">
        <v>6037294120</v>
      </c>
      <c r="B481" s="50" t="str">
        <f>IF('Gentrification Calcs'!BN481=0, "yes", "no")</f>
        <v>yes</v>
      </c>
      <c r="C481" s="50" t="str">
        <f>IF('Gentrification Calcs'!BR481=0, "no", "yes")</f>
        <v>no</v>
      </c>
      <c r="D481" s="49" t="s">
        <v>103</v>
      </c>
    </row>
    <row r="482" spans="1:4" x14ac:dyDescent="0.25">
      <c r="A482" s="50">
        <v>6037294200</v>
      </c>
      <c r="B482" s="50" t="str">
        <f>IF('Gentrification Calcs'!BN482=0, "yes", "no")</f>
        <v>no</v>
      </c>
      <c r="C482" s="50" t="str">
        <f>IF('Gentrification Calcs'!BR482=0, "no", "yes")</f>
        <v>yes</v>
      </c>
      <c r="D482" s="49" t="s">
        <v>103</v>
      </c>
    </row>
    <row r="483" spans="1:4" x14ac:dyDescent="0.25">
      <c r="A483" s="50">
        <v>6037294301</v>
      </c>
      <c r="B483" s="50" t="str">
        <f>IF('Gentrification Calcs'!BN483=0, "yes", "no")</f>
        <v>no</v>
      </c>
      <c r="C483" s="50" t="str">
        <f>IF('Gentrification Calcs'!BR483=0, "no", "yes")</f>
        <v>yes</v>
      </c>
      <c r="D483" s="49" t="s">
        <v>103</v>
      </c>
    </row>
    <row r="484" spans="1:4" x14ac:dyDescent="0.25">
      <c r="A484" s="50">
        <v>6037294302</v>
      </c>
      <c r="B484" s="50" t="str">
        <f>IF('Gentrification Calcs'!BN484=0, "yes", "no")</f>
        <v>no</v>
      </c>
      <c r="C484" s="50" t="str">
        <f>IF('Gentrification Calcs'!BR484=0, "no", "yes")</f>
        <v>yes</v>
      </c>
      <c r="D484" s="49" t="s">
        <v>103</v>
      </c>
    </row>
    <row r="485" spans="1:4" x14ac:dyDescent="0.25">
      <c r="A485" s="50">
        <v>6037294410</v>
      </c>
      <c r="B485" s="50" t="str">
        <f>IF('Gentrification Calcs'!BN485=0, "yes", "no")</f>
        <v>no</v>
      </c>
      <c r="C485" s="50" t="str">
        <f>IF('Gentrification Calcs'!BR485=0, "no", "yes")</f>
        <v>no</v>
      </c>
      <c r="D485" s="49" t="s">
        <v>103</v>
      </c>
    </row>
    <row r="486" spans="1:4" x14ac:dyDescent="0.25">
      <c r="A486" s="50">
        <v>6037294421</v>
      </c>
      <c r="B486" s="50" t="str">
        <f>IF('Gentrification Calcs'!BN486=0, "yes", "no")</f>
        <v>no</v>
      </c>
      <c r="C486" s="50" t="str">
        <f>IF('Gentrification Calcs'!BR486=0, "no", "yes")</f>
        <v>yes</v>
      </c>
      <c r="D486" s="49" t="s">
        <v>103</v>
      </c>
    </row>
    <row r="487" spans="1:4" x14ac:dyDescent="0.25">
      <c r="A487" s="50">
        <v>6037294510</v>
      </c>
      <c r="B487" s="50" t="str">
        <f>IF('Gentrification Calcs'!BN487=0, "yes", "no")</f>
        <v>no</v>
      </c>
      <c r="C487" s="50" t="str">
        <f>IF('Gentrification Calcs'!BR487=0, "no", "yes")</f>
        <v>no</v>
      </c>
      <c r="D487" s="49" t="s">
        <v>103</v>
      </c>
    </row>
    <row r="488" spans="1:4" x14ac:dyDescent="0.25">
      <c r="A488" s="50">
        <v>6037294520</v>
      </c>
      <c r="B488" s="50" t="str">
        <f>IF('Gentrification Calcs'!BN488=0, "yes", "no")</f>
        <v>no</v>
      </c>
      <c r="C488" s="50" t="str">
        <f>IF('Gentrification Calcs'!BR488=0, "no", "yes")</f>
        <v>no</v>
      </c>
      <c r="D488" s="49" t="s">
        <v>103</v>
      </c>
    </row>
    <row r="489" spans="1:4" x14ac:dyDescent="0.25">
      <c r="A489" s="50">
        <v>6037294610</v>
      </c>
      <c r="B489" s="50" t="str">
        <f>IF('Gentrification Calcs'!BN489=0, "yes", "no")</f>
        <v>no</v>
      </c>
      <c r="C489" s="50" t="str">
        <f>IF('Gentrification Calcs'!BR489=0, "no", "yes")</f>
        <v>no</v>
      </c>
      <c r="D489" s="49" t="s">
        <v>103</v>
      </c>
    </row>
    <row r="490" spans="1:4" x14ac:dyDescent="0.25">
      <c r="A490" s="50">
        <v>6037294620</v>
      </c>
      <c r="B490" s="50" t="str">
        <f>IF('Gentrification Calcs'!BN490=0, "yes", "no")</f>
        <v>no</v>
      </c>
      <c r="C490" s="50" t="str">
        <f>IF('Gentrification Calcs'!BR490=0, "no", "yes")</f>
        <v>no</v>
      </c>
      <c r="D490" s="49" t="s">
        <v>102</v>
      </c>
    </row>
    <row r="491" spans="1:4" x14ac:dyDescent="0.25">
      <c r="A491" s="50">
        <v>6037294701</v>
      </c>
      <c r="B491" s="50" t="str">
        <f>IF('Gentrification Calcs'!BN491=0, "yes", "no")</f>
        <v>no</v>
      </c>
      <c r="C491" s="50" t="str">
        <f>IF('Gentrification Calcs'!BR491=0, "no", "yes")</f>
        <v>no</v>
      </c>
      <c r="D491" s="49" t="s">
        <v>103</v>
      </c>
    </row>
    <row r="492" spans="1:4" x14ac:dyDescent="0.25">
      <c r="A492" s="50">
        <v>6037294810</v>
      </c>
      <c r="B492" s="50" t="str">
        <f>IF('Gentrification Calcs'!BN492=0, "yes", "no")</f>
        <v>no</v>
      </c>
      <c r="C492" s="50" t="str">
        <f>IF('Gentrification Calcs'!BR492=0, "no", "yes")</f>
        <v>no</v>
      </c>
      <c r="D492" s="49" t="s">
        <v>103</v>
      </c>
    </row>
    <row r="493" spans="1:4" x14ac:dyDescent="0.25">
      <c r="A493" s="50">
        <v>6037294820</v>
      </c>
      <c r="B493" s="50" t="str">
        <f>IF('Gentrification Calcs'!BN493=0, "yes", "no")</f>
        <v>no</v>
      </c>
      <c r="C493" s="50" t="str">
        <f>IF('Gentrification Calcs'!BR493=0, "no", "yes")</f>
        <v>no</v>
      </c>
      <c r="D493" s="49" t="s">
        <v>103</v>
      </c>
    </row>
    <row r="494" spans="1:4" x14ac:dyDescent="0.25">
      <c r="A494" s="50">
        <v>6037294830</v>
      </c>
      <c r="B494" s="50" t="str">
        <f>IF('Gentrification Calcs'!BN494=0, "yes", "no")</f>
        <v>no</v>
      </c>
      <c r="C494" s="50" t="str">
        <f>IF('Gentrification Calcs'!BR494=0, "no", "yes")</f>
        <v>no</v>
      </c>
      <c r="D494" s="49" t="s">
        <v>103</v>
      </c>
    </row>
    <row r="495" spans="1:4" x14ac:dyDescent="0.25">
      <c r="A495" s="50">
        <v>6037294900</v>
      </c>
      <c r="B495" s="50" t="str">
        <f>IF('Gentrification Calcs'!BN495=0, "yes", "no")</f>
        <v>no</v>
      </c>
      <c r="C495" s="50" t="str">
        <f>IF('Gentrification Calcs'!BR495=0, "no", "yes")</f>
        <v>no</v>
      </c>
      <c r="D495" s="49" t="s">
        <v>103</v>
      </c>
    </row>
    <row r="496" spans="1:4" x14ac:dyDescent="0.25">
      <c r="A496" s="50">
        <v>6037296210</v>
      </c>
      <c r="B496" s="50" t="str">
        <f>IF('Gentrification Calcs'!BN496=0, "yes", "no")</f>
        <v>no</v>
      </c>
      <c r="C496" s="50" t="str">
        <f>IF('Gentrification Calcs'!BR496=0, "no", "yes")</f>
        <v>yes</v>
      </c>
      <c r="D496" s="49" t="s">
        <v>103</v>
      </c>
    </row>
    <row r="497" spans="1:4" x14ac:dyDescent="0.25">
      <c r="A497" s="50">
        <v>6037296220</v>
      </c>
      <c r="B497" s="50" t="str">
        <f>IF('Gentrification Calcs'!BN497=0, "yes", "no")</f>
        <v>no</v>
      </c>
      <c r="C497" s="50" t="str">
        <f>IF('Gentrification Calcs'!BR497=0, "no", "yes")</f>
        <v>no</v>
      </c>
      <c r="D497" s="49" t="s">
        <v>103</v>
      </c>
    </row>
    <row r="498" spans="1:4" x14ac:dyDescent="0.25">
      <c r="A498" s="50">
        <v>6037296500</v>
      </c>
      <c r="B498" s="50" t="str">
        <f>IF('Gentrification Calcs'!BN498=0, "yes", "no")</f>
        <v>no</v>
      </c>
      <c r="C498" s="50" t="str">
        <f>IF('Gentrification Calcs'!BR498=0, "no", "yes")</f>
        <v>no</v>
      </c>
      <c r="D498" s="49" t="s">
        <v>103</v>
      </c>
    </row>
    <row r="499" spans="1:4" x14ac:dyDescent="0.25">
      <c r="A499" s="50">
        <v>6037296600</v>
      </c>
      <c r="B499" s="50" t="str">
        <f>IF('Gentrification Calcs'!BN499=0, "yes", "no")</f>
        <v>no</v>
      </c>
      <c r="C499" s="50" t="str">
        <f>IF('Gentrification Calcs'!BR499=0, "no", "yes")</f>
        <v>no</v>
      </c>
      <c r="D499" s="49" t="s">
        <v>103</v>
      </c>
    </row>
    <row r="500" spans="1:4" x14ac:dyDescent="0.25">
      <c r="A500" s="50">
        <v>6037296901</v>
      </c>
      <c r="B500" s="50" t="str">
        <f>IF('Gentrification Calcs'!BN500=0, "yes", "no")</f>
        <v>yes</v>
      </c>
      <c r="C500" s="50" t="str">
        <f>IF('Gentrification Calcs'!BR500=0, "no", "yes")</f>
        <v>no</v>
      </c>
      <c r="D500" s="49" t="s">
        <v>103</v>
      </c>
    </row>
    <row r="501" spans="1:4" x14ac:dyDescent="0.25">
      <c r="A501" s="50">
        <v>6037296902</v>
      </c>
      <c r="B501" s="50" t="str">
        <f>IF('Gentrification Calcs'!BN501=0, "yes", "no")</f>
        <v>no</v>
      </c>
      <c r="C501" s="50" t="str">
        <f>IF('Gentrification Calcs'!BR501=0, "no", "yes")</f>
        <v>yes</v>
      </c>
      <c r="D501" s="49" t="s">
        <v>102</v>
      </c>
    </row>
    <row r="502" spans="1:4" x14ac:dyDescent="0.25">
      <c r="A502" s="50">
        <v>6037297110</v>
      </c>
      <c r="B502" s="50" t="str">
        <f>IF('Gentrification Calcs'!BN502=0, "yes", "no")</f>
        <v>no</v>
      </c>
      <c r="C502" s="50" t="str">
        <f>IF('Gentrification Calcs'!BR502=0, "no", "yes")</f>
        <v>no</v>
      </c>
      <c r="D502" s="49" t="s">
        <v>102</v>
      </c>
    </row>
    <row r="503" spans="1:4" x14ac:dyDescent="0.25">
      <c r="A503" s="50">
        <v>6037297120</v>
      </c>
      <c r="B503" s="50" t="str">
        <f>IF('Gentrification Calcs'!BN503=0, "yes", "no")</f>
        <v>no</v>
      </c>
      <c r="C503" s="50" t="str">
        <f>IF('Gentrification Calcs'!BR503=0, "no", "yes")</f>
        <v>no</v>
      </c>
      <c r="D503" s="49" t="s">
        <v>103</v>
      </c>
    </row>
    <row r="504" spans="1:4" x14ac:dyDescent="0.25">
      <c r="A504" s="50">
        <v>6037297201</v>
      </c>
      <c r="B504" s="50" t="str">
        <f>IF('Gentrification Calcs'!BN504=0, "yes", "no")</f>
        <v>no</v>
      </c>
      <c r="C504" s="50" t="str">
        <f>IF('Gentrification Calcs'!BR504=0, "no", "yes")</f>
        <v>no</v>
      </c>
      <c r="D504" s="49" t="s">
        <v>103</v>
      </c>
    </row>
    <row r="505" spans="1:4" x14ac:dyDescent="0.25">
      <c r="A505" s="50">
        <v>6037297202</v>
      </c>
      <c r="B505" s="50" t="str">
        <f>IF('Gentrification Calcs'!BN505=0, "yes", "no")</f>
        <v>no</v>
      </c>
      <c r="C505" s="50" t="str">
        <f>IF('Gentrification Calcs'!BR505=0, "no", "yes")</f>
        <v>no</v>
      </c>
      <c r="D505" s="49" t="s">
        <v>103</v>
      </c>
    </row>
    <row r="506" spans="1:4" x14ac:dyDescent="0.25">
      <c r="A506" s="50">
        <v>6037310501</v>
      </c>
      <c r="B506" s="50" t="str">
        <f>IF('Gentrification Calcs'!BN506=0, "yes", "no")</f>
        <v>no</v>
      </c>
      <c r="C506" s="50" t="str">
        <f>IF('Gentrification Calcs'!BR506=0, "no", "yes")</f>
        <v>no</v>
      </c>
      <c r="D506" s="49" t="s">
        <v>102</v>
      </c>
    </row>
    <row r="507" spans="1:4" x14ac:dyDescent="0.25">
      <c r="A507" s="50">
        <v>6037320201</v>
      </c>
      <c r="B507" s="50" t="str">
        <f>IF('Gentrification Calcs'!BN507=0, "yes", "no")</f>
        <v>no</v>
      </c>
      <c r="C507" s="50" t="str">
        <f>IF('Gentrification Calcs'!BR507=0, "no", "yes")</f>
        <v>no</v>
      </c>
      <c r="D507" s="49" t="s">
        <v>103</v>
      </c>
    </row>
    <row r="508" spans="1:4" x14ac:dyDescent="0.25">
      <c r="A508" s="50">
        <v>6037320202</v>
      </c>
      <c r="B508" s="50" t="str">
        <f>IF('Gentrification Calcs'!BN508=0, "yes", "no")</f>
        <v>yes</v>
      </c>
      <c r="C508" s="50" t="str">
        <f>IF('Gentrification Calcs'!BR508=0, "no", "yes")</f>
        <v>no</v>
      </c>
      <c r="D508" s="49" t="s">
        <v>104</v>
      </c>
    </row>
    <row r="509" spans="1:4" x14ac:dyDescent="0.25">
      <c r="A509" s="50">
        <v>6037320300</v>
      </c>
      <c r="B509" s="50" t="str">
        <f>IF('Gentrification Calcs'!BN509=0, "yes", "no")</f>
        <v>no</v>
      </c>
      <c r="C509" s="50" t="str">
        <f>IF('Gentrification Calcs'!BR509=0, "no", "yes")</f>
        <v>no</v>
      </c>
      <c r="D509" s="49" t="s">
        <v>103</v>
      </c>
    </row>
    <row r="510" spans="1:4" x14ac:dyDescent="0.25">
      <c r="A510" s="50">
        <v>6037400602</v>
      </c>
      <c r="B510" s="50" t="str">
        <f>IF('Gentrification Calcs'!BN510=0, "yes", "no")</f>
        <v>no</v>
      </c>
      <c r="C510" s="50" t="str">
        <f>IF('Gentrification Calcs'!BR510=0, "no", "yes")</f>
        <v>no</v>
      </c>
      <c r="D510" s="49" t="s">
        <v>103</v>
      </c>
    </row>
    <row r="511" spans="1:4" x14ac:dyDescent="0.25">
      <c r="A511" s="50">
        <v>6037402301</v>
      </c>
      <c r="B511" s="50" t="str">
        <f>IF('Gentrification Calcs'!BN511=0, "yes", "no")</f>
        <v>no</v>
      </c>
      <c r="C511" s="50" t="str">
        <f>IF('Gentrification Calcs'!BR511=0, "no", "yes")</f>
        <v>no</v>
      </c>
      <c r="D511" s="49" t="s">
        <v>103</v>
      </c>
    </row>
    <row r="512" spans="1:4" x14ac:dyDescent="0.25">
      <c r="A512" s="50">
        <v>6037402303</v>
      </c>
      <c r="B512" s="50" t="str">
        <f>IF('Gentrification Calcs'!BN512=0, "yes", "no")</f>
        <v>no</v>
      </c>
      <c r="C512" s="50" t="str">
        <f>IF('Gentrification Calcs'!BR512=0, "no", "yes")</f>
        <v>no</v>
      </c>
      <c r="D512" s="49" t="s">
        <v>103</v>
      </c>
    </row>
    <row r="513" spans="1:4" x14ac:dyDescent="0.25">
      <c r="A513" s="50">
        <v>6037402304</v>
      </c>
      <c r="B513" s="50" t="str">
        <f>IF('Gentrification Calcs'!BN513=0, "yes", "no")</f>
        <v>no</v>
      </c>
      <c r="C513" s="50" t="str">
        <f>IF('Gentrification Calcs'!BR513=0, "no", "yes")</f>
        <v>no</v>
      </c>
      <c r="D513" s="49" t="s">
        <v>103</v>
      </c>
    </row>
    <row r="514" spans="1:4" x14ac:dyDescent="0.25">
      <c r="A514" s="50">
        <v>6037402402</v>
      </c>
      <c r="B514" s="50" t="str">
        <f>IF('Gentrification Calcs'!BN514=0, "yes", "no")</f>
        <v>no</v>
      </c>
      <c r="C514" s="50" t="str">
        <f>IF('Gentrification Calcs'!BR514=0, "no", "yes")</f>
        <v>no</v>
      </c>
      <c r="D514" s="49" t="s">
        <v>103</v>
      </c>
    </row>
    <row r="515" spans="1:4" x14ac:dyDescent="0.25">
      <c r="A515" s="50">
        <v>6037402405</v>
      </c>
      <c r="B515" s="50" t="str">
        <f>IF('Gentrification Calcs'!BN515=0, "yes", "no")</f>
        <v>no</v>
      </c>
      <c r="C515" s="50" t="str">
        <f>IF('Gentrification Calcs'!BR515=0, "no", "yes")</f>
        <v>no</v>
      </c>
      <c r="D515" s="49" t="s">
        <v>102</v>
      </c>
    </row>
    <row r="516" spans="1:4" x14ac:dyDescent="0.25">
      <c r="A516" s="50">
        <v>6037402406</v>
      </c>
      <c r="B516" s="50" t="str">
        <f>IF('Gentrification Calcs'!BN516=0, "yes", "no")</f>
        <v>no</v>
      </c>
      <c r="C516" s="50" t="str">
        <f>IF('Gentrification Calcs'!BR516=0, "no", "yes")</f>
        <v>no</v>
      </c>
      <c r="D516" s="49" t="s">
        <v>103</v>
      </c>
    </row>
    <row r="517" spans="1:4" x14ac:dyDescent="0.25">
      <c r="A517" s="50">
        <v>6037402501</v>
      </c>
      <c r="B517" s="50" t="str">
        <f>IF('Gentrification Calcs'!BN517=0, "yes", "no")</f>
        <v>no</v>
      </c>
      <c r="C517" s="50" t="str">
        <f>IF('Gentrification Calcs'!BR517=0, "no", "yes")</f>
        <v>no</v>
      </c>
      <c r="D517" s="49" t="s">
        <v>103</v>
      </c>
    </row>
    <row r="518" spans="1:4" x14ac:dyDescent="0.25">
      <c r="A518" s="50">
        <v>6037402502</v>
      </c>
      <c r="B518" s="50" t="str">
        <f>IF('Gentrification Calcs'!BN518=0, "yes", "no")</f>
        <v>no</v>
      </c>
      <c r="C518" s="50" t="str">
        <f>IF('Gentrification Calcs'!BR518=0, "no", "yes")</f>
        <v>no</v>
      </c>
      <c r="D518" s="49" t="s">
        <v>103</v>
      </c>
    </row>
    <row r="519" spans="1:4" x14ac:dyDescent="0.25">
      <c r="A519" s="50">
        <v>6037402702</v>
      </c>
      <c r="B519" s="50" t="str">
        <f>IF('Gentrification Calcs'!BN519=0, "yes", "no")</f>
        <v>no</v>
      </c>
      <c r="C519" s="50" t="str">
        <f>IF('Gentrification Calcs'!BR519=0, "no", "yes")</f>
        <v>no</v>
      </c>
      <c r="D519" s="49" t="s">
        <v>103</v>
      </c>
    </row>
    <row r="520" spans="1:4" x14ac:dyDescent="0.25">
      <c r="A520" s="50">
        <v>6037402703</v>
      </c>
      <c r="B520" s="50" t="str">
        <f>IF('Gentrification Calcs'!BN520=0, "yes", "no")</f>
        <v>no</v>
      </c>
      <c r="C520" s="50" t="str">
        <f>IF('Gentrification Calcs'!BR520=0, "no", "yes")</f>
        <v>no</v>
      </c>
      <c r="D520" s="49" t="s">
        <v>103</v>
      </c>
    </row>
    <row r="521" spans="1:4" x14ac:dyDescent="0.25">
      <c r="A521" s="50">
        <v>6037402801</v>
      </c>
      <c r="B521" s="50" t="str">
        <f>IF('Gentrification Calcs'!BN521=0, "yes", "no")</f>
        <v>no</v>
      </c>
      <c r="C521" s="50" t="str">
        <f>IF('Gentrification Calcs'!BR521=0, "no", "yes")</f>
        <v>no</v>
      </c>
      <c r="D521" s="49" t="s">
        <v>103</v>
      </c>
    </row>
    <row r="522" spans="1:4" x14ac:dyDescent="0.25">
      <c r="A522" s="50">
        <v>6037402803</v>
      </c>
      <c r="B522" s="50" t="str">
        <f>IF('Gentrification Calcs'!BN522=0, "yes", "no")</f>
        <v>no</v>
      </c>
      <c r="C522" s="50" t="str">
        <f>IF('Gentrification Calcs'!BR522=0, "no", "yes")</f>
        <v>no</v>
      </c>
      <c r="D522" s="49" t="s">
        <v>103</v>
      </c>
    </row>
    <row r="523" spans="1:4" x14ac:dyDescent="0.25">
      <c r="A523" s="50">
        <v>6037402804</v>
      </c>
      <c r="B523" s="50" t="str">
        <f>IF('Gentrification Calcs'!BN523=0, "yes", "no")</f>
        <v>no</v>
      </c>
      <c r="C523" s="50" t="str">
        <f>IF('Gentrification Calcs'!BR523=0, "no", "yes")</f>
        <v>no</v>
      </c>
      <c r="D523" s="49" t="s">
        <v>103</v>
      </c>
    </row>
    <row r="524" spans="1:4" x14ac:dyDescent="0.25">
      <c r="A524" s="50">
        <v>6037402902</v>
      </c>
      <c r="B524" s="50" t="str">
        <f>IF('Gentrification Calcs'!BN524=0, "yes", "no")</f>
        <v>no</v>
      </c>
      <c r="C524" s="50" t="str">
        <f>IF('Gentrification Calcs'!BR524=0, "no", "yes")</f>
        <v>no</v>
      </c>
      <c r="D524" s="49" t="s">
        <v>103</v>
      </c>
    </row>
    <row r="525" spans="1:4" x14ac:dyDescent="0.25">
      <c r="A525" s="50">
        <v>6037404301</v>
      </c>
      <c r="B525" s="50" t="str">
        <f>IF('Gentrification Calcs'!BN525=0, "yes", "no")</f>
        <v>no</v>
      </c>
      <c r="C525" s="50" t="str">
        <f>IF('Gentrification Calcs'!BR525=0, "no", "yes")</f>
        <v>no</v>
      </c>
      <c r="D525" s="49" t="s">
        <v>103</v>
      </c>
    </row>
    <row r="526" spans="1:4" x14ac:dyDescent="0.25">
      <c r="A526" s="50">
        <v>6037404302</v>
      </c>
      <c r="B526" s="50" t="str">
        <f>IF('Gentrification Calcs'!BN526=0, "yes", "no")</f>
        <v>no</v>
      </c>
      <c r="C526" s="50" t="str">
        <f>IF('Gentrification Calcs'!BR526=0, "no", "yes")</f>
        <v>no</v>
      </c>
      <c r="D526" s="49" t="s">
        <v>103</v>
      </c>
    </row>
    <row r="527" spans="1:4" x14ac:dyDescent="0.25">
      <c r="A527" s="50">
        <v>6037404503</v>
      </c>
      <c r="B527" s="50" t="str">
        <f>IF('Gentrification Calcs'!BN527=0, "yes", "no")</f>
        <v>no</v>
      </c>
      <c r="C527" s="50" t="str">
        <f>IF('Gentrification Calcs'!BR527=0, "no", "yes")</f>
        <v>no</v>
      </c>
      <c r="D527" s="49" t="s">
        <v>103</v>
      </c>
    </row>
    <row r="528" spans="1:4" x14ac:dyDescent="0.25">
      <c r="A528" s="50">
        <v>6037404504</v>
      </c>
      <c r="B528" s="50" t="str">
        <f>IF('Gentrification Calcs'!BN528=0, "yes", "no")</f>
        <v>no</v>
      </c>
      <c r="C528" s="50" t="str">
        <f>IF('Gentrification Calcs'!BR528=0, "no", "yes")</f>
        <v>no</v>
      </c>
      <c r="D528" s="49" t="s">
        <v>103</v>
      </c>
    </row>
    <row r="529" spans="1:4" x14ac:dyDescent="0.25">
      <c r="A529" s="50">
        <v>6037404701</v>
      </c>
      <c r="B529" s="50" t="str">
        <f>IF('Gentrification Calcs'!BN529=0, "yes", "no")</f>
        <v>no</v>
      </c>
      <c r="C529" s="50" t="str">
        <f>IF('Gentrification Calcs'!BR529=0, "no", "yes")</f>
        <v>no</v>
      </c>
      <c r="D529" s="49" t="s">
        <v>103</v>
      </c>
    </row>
    <row r="530" spans="1:4" x14ac:dyDescent="0.25">
      <c r="A530" s="50">
        <v>6037404703</v>
      </c>
      <c r="B530" s="50" t="str">
        <f>IF('Gentrification Calcs'!BN530=0, "yes", "no")</f>
        <v>no</v>
      </c>
      <c r="C530" s="50" t="str">
        <f>IF('Gentrification Calcs'!BR530=0, "no", "yes")</f>
        <v>no</v>
      </c>
      <c r="D530" s="49" t="s">
        <v>103</v>
      </c>
    </row>
    <row r="531" spans="1:4" x14ac:dyDescent="0.25">
      <c r="A531" s="50">
        <v>6037404802</v>
      </c>
      <c r="B531" s="50" t="str">
        <f>IF('Gentrification Calcs'!BN531=0, "yes", "no")</f>
        <v>no</v>
      </c>
      <c r="C531" s="50" t="str">
        <f>IF('Gentrification Calcs'!BR531=0, "no", "yes")</f>
        <v>no</v>
      </c>
      <c r="D531" s="49" t="s">
        <v>103</v>
      </c>
    </row>
    <row r="532" spans="1:4" x14ac:dyDescent="0.25">
      <c r="A532" s="50">
        <v>6037404803</v>
      </c>
      <c r="B532" s="50" t="str">
        <f>IF('Gentrification Calcs'!BN532=0, "yes", "no")</f>
        <v>no</v>
      </c>
      <c r="C532" s="50" t="str">
        <f>IF('Gentrification Calcs'!BR532=0, "no", "yes")</f>
        <v>no</v>
      </c>
      <c r="D532" s="49" t="s">
        <v>103</v>
      </c>
    </row>
    <row r="533" spans="1:4" x14ac:dyDescent="0.25">
      <c r="A533" s="50">
        <v>6037405102</v>
      </c>
      <c r="B533" s="50" t="str">
        <f>IF('Gentrification Calcs'!BN533=0, "yes", "no")</f>
        <v>no</v>
      </c>
      <c r="C533" s="50" t="str">
        <f>IF('Gentrification Calcs'!BR533=0, "no", "yes")</f>
        <v>yes</v>
      </c>
      <c r="D533" s="49" t="s">
        <v>103</v>
      </c>
    </row>
    <row r="534" spans="1:4" x14ac:dyDescent="0.25">
      <c r="A534" s="50">
        <v>6037405201</v>
      </c>
      <c r="B534" s="50" t="str">
        <f>IF('Gentrification Calcs'!BN534=0, "yes", "no")</f>
        <v>no</v>
      </c>
      <c r="C534" s="50" t="str">
        <f>IF('Gentrification Calcs'!BR534=0, "no", "yes")</f>
        <v>yes</v>
      </c>
      <c r="D534" s="49" t="s">
        <v>103</v>
      </c>
    </row>
    <row r="535" spans="1:4" x14ac:dyDescent="0.25">
      <c r="A535" s="50">
        <v>6037405202</v>
      </c>
      <c r="B535" s="50" t="str">
        <f>IF('Gentrification Calcs'!BN535=0, "yes", "no")</f>
        <v>no</v>
      </c>
      <c r="C535" s="50" t="str">
        <f>IF('Gentrification Calcs'!BR535=0, "no", "yes")</f>
        <v>no</v>
      </c>
      <c r="D535" s="49" t="s">
        <v>103</v>
      </c>
    </row>
    <row r="536" spans="1:4" x14ac:dyDescent="0.25">
      <c r="A536" s="50">
        <v>6037405301</v>
      </c>
      <c r="B536" s="50" t="str">
        <f>IF('Gentrification Calcs'!BN536=0, "yes", "no")</f>
        <v>no</v>
      </c>
      <c r="C536" s="50" t="str">
        <f>IF('Gentrification Calcs'!BR536=0, "no", "yes")</f>
        <v>no</v>
      </c>
      <c r="D536" s="49" t="s">
        <v>103</v>
      </c>
    </row>
    <row r="537" spans="1:4" x14ac:dyDescent="0.25">
      <c r="A537" s="50">
        <v>6037405302</v>
      </c>
      <c r="B537" s="50" t="str">
        <f>IF('Gentrification Calcs'!BN537=0, "yes", "no")</f>
        <v>no</v>
      </c>
      <c r="C537" s="50" t="str">
        <f>IF('Gentrification Calcs'!BR537=0, "no", "yes")</f>
        <v>no</v>
      </c>
      <c r="D537" s="49" t="s">
        <v>103</v>
      </c>
    </row>
    <row r="538" spans="1:4" x14ac:dyDescent="0.25">
      <c r="A538" s="50">
        <v>6037406102</v>
      </c>
      <c r="B538" s="50" t="str">
        <f>IF('Gentrification Calcs'!BN538=0, "yes", "no")</f>
        <v>no</v>
      </c>
      <c r="C538" s="50" t="str">
        <f>IF('Gentrification Calcs'!BR538=0, "no", "yes")</f>
        <v>no</v>
      </c>
      <c r="D538" s="49" t="s">
        <v>103</v>
      </c>
    </row>
    <row r="539" spans="1:4" x14ac:dyDescent="0.25">
      <c r="A539" s="50">
        <v>6037406200</v>
      </c>
      <c r="B539" s="50" t="str">
        <f>IF('Gentrification Calcs'!BN539=0, "yes", "no")</f>
        <v>no</v>
      </c>
      <c r="C539" s="50" t="str">
        <f>IF('Gentrification Calcs'!BR539=0, "no", "yes")</f>
        <v>yes</v>
      </c>
      <c r="D539" s="49" t="s">
        <v>103</v>
      </c>
    </row>
    <row r="540" spans="1:4" x14ac:dyDescent="0.25">
      <c r="A540" s="50">
        <v>6037406901</v>
      </c>
      <c r="B540" s="50" t="str">
        <f>IF('Gentrification Calcs'!BN540=0, "yes", "no")</f>
        <v>no</v>
      </c>
      <c r="C540" s="50" t="str">
        <f>IF('Gentrification Calcs'!BR540=0, "no", "yes")</f>
        <v>no</v>
      </c>
      <c r="D540" s="49" t="s">
        <v>103</v>
      </c>
    </row>
    <row r="541" spans="1:4" x14ac:dyDescent="0.25">
      <c r="A541" s="50">
        <v>6037406902</v>
      </c>
      <c r="B541" s="50" t="str">
        <f>IF('Gentrification Calcs'!BN541=0, "yes", "no")</f>
        <v>no</v>
      </c>
      <c r="C541" s="50" t="str">
        <f>IF('Gentrification Calcs'!BR541=0, "no", "yes")</f>
        <v>no</v>
      </c>
      <c r="D541" s="49" t="s">
        <v>103</v>
      </c>
    </row>
    <row r="542" spans="1:4" x14ac:dyDescent="0.25">
      <c r="A542" s="50">
        <v>6037407101</v>
      </c>
      <c r="B542" s="50" t="str">
        <f>IF('Gentrification Calcs'!BN542=0, "yes", "no")</f>
        <v>no</v>
      </c>
      <c r="C542" s="50" t="str">
        <f>IF('Gentrification Calcs'!BR542=0, "no", "yes")</f>
        <v>yes</v>
      </c>
      <c r="D542" s="49" t="s">
        <v>103</v>
      </c>
    </row>
    <row r="543" spans="1:4" x14ac:dyDescent="0.25">
      <c r="A543" s="50">
        <v>6037407601</v>
      </c>
      <c r="B543" s="50" t="str">
        <f>IF('Gentrification Calcs'!BN543=0, "yes", "no")</f>
        <v>no</v>
      </c>
      <c r="C543" s="50" t="str">
        <f>IF('Gentrification Calcs'!BR543=0, "no", "yes")</f>
        <v>yes</v>
      </c>
      <c r="D543" s="49" t="s">
        <v>103</v>
      </c>
    </row>
    <row r="544" spans="1:4" x14ac:dyDescent="0.25">
      <c r="A544" s="50">
        <v>6037407602</v>
      </c>
      <c r="B544" s="50" t="str">
        <f>IF('Gentrification Calcs'!BN544=0, "yes", "no")</f>
        <v>yes</v>
      </c>
      <c r="C544" s="50" t="str">
        <f>IF('Gentrification Calcs'!BR544=0, "no", "yes")</f>
        <v>no</v>
      </c>
      <c r="D544" s="49" t="s">
        <v>102</v>
      </c>
    </row>
    <row r="545" spans="1:4" x14ac:dyDescent="0.25">
      <c r="A545" s="50">
        <v>6037407701</v>
      </c>
      <c r="B545" s="50" t="str">
        <f>IF('Gentrification Calcs'!BN545=0, "yes", "no")</f>
        <v>yes</v>
      </c>
      <c r="C545" s="50" t="str">
        <f>IF('Gentrification Calcs'!BR545=0, "no", "yes")</f>
        <v>no</v>
      </c>
      <c r="D545" s="49" t="s">
        <v>103</v>
      </c>
    </row>
    <row r="546" spans="1:4" x14ac:dyDescent="0.25">
      <c r="A546" s="50">
        <v>6037408202</v>
      </c>
      <c r="B546" s="50" t="str">
        <f>IF('Gentrification Calcs'!BN546=0, "yes", "no")</f>
        <v>yes</v>
      </c>
      <c r="C546" s="50" t="str">
        <f>IF('Gentrification Calcs'!BR546=0, "no", "yes")</f>
        <v>no</v>
      </c>
      <c r="D546" s="49" t="s">
        <v>103</v>
      </c>
    </row>
    <row r="547" spans="1:4" x14ac:dyDescent="0.25">
      <c r="A547" s="50">
        <v>6037408301</v>
      </c>
      <c r="B547" s="50" t="str">
        <f>IF('Gentrification Calcs'!BN547=0, "yes", "no")</f>
        <v>no</v>
      </c>
      <c r="C547" s="50" t="str">
        <f>IF('Gentrification Calcs'!BR547=0, "no", "yes")</f>
        <v>yes</v>
      </c>
      <c r="D547" s="49" t="s">
        <v>103</v>
      </c>
    </row>
    <row r="548" spans="1:4" x14ac:dyDescent="0.25">
      <c r="A548" s="50">
        <v>6037408723</v>
      </c>
      <c r="B548" s="50" t="str">
        <f>IF('Gentrification Calcs'!BN548=0, "yes", "no")</f>
        <v>no</v>
      </c>
      <c r="C548" s="50" t="str">
        <f>IF('Gentrification Calcs'!BR548=0, "no", "yes")</f>
        <v>yes</v>
      </c>
      <c r="D548" s="49" t="s">
        <v>104</v>
      </c>
    </row>
    <row r="549" spans="1:4" x14ac:dyDescent="0.25">
      <c r="A549" s="50">
        <v>6037408724</v>
      </c>
      <c r="B549" s="50" t="str">
        <f>IF('Gentrification Calcs'!BN549=0, "yes", "no")</f>
        <v>no</v>
      </c>
      <c r="C549" s="50" t="str">
        <f>IF('Gentrification Calcs'!BR549=0, "no", "yes")</f>
        <v>yes</v>
      </c>
      <c r="D549" s="49" t="s">
        <v>103</v>
      </c>
    </row>
    <row r="550" spans="1:4" x14ac:dyDescent="0.25">
      <c r="A550" s="50">
        <v>6037408800</v>
      </c>
      <c r="B550" s="50" t="str">
        <f>IF('Gentrification Calcs'!BN550=0, "yes", "no")</f>
        <v>no</v>
      </c>
      <c r="C550" s="50" t="str">
        <f>IF('Gentrification Calcs'!BR550=0, "no", "yes")</f>
        <v>no</v>
      </c>
      <c r="D550" s="49" t="s">
        <v>103</v>
      </c>
    </row>
    <row r="551" spans="1:4" x14ac:dyDescent="0.25">
      <c r="A551" s="50">
        <v>6037431100</v>
      </c>
      <c r="B551" s="50" t="str">
        <f>IF('Gentrification Calcs'!BN551=0, "yes", "no")</f>
        <v>no</v>
      </c>
      <c r="C551" s="50" t="str">
        <f>IF('Gentrification Calcs'!BR551=0, "no", "yes")</f>
        <v>no</v>
      </c>
      <c r="D551" s="49" t="s">
        <v>103</v>
      </c>
    </row>
    <row r="552" spans="1:4" x14ac:dyDescent="0.25">
      <c r="A552" s="50">
        <v>6037432201</v>
      </c>
      <c r="B552" s="50" t="str">
        <f>IF('Gentrification Calcs'!BN552=0, "yes", "no")</f>
        <v>no</v>
      </c>
      <c r="C552" s="50" t="str">
        <f>IF('Gentrification Calcs'!BR552=0, "no", "yes")</f>
        <v>no</v>
      </c>
      <c r="D552" s="49" t="s">
        <v>102</v>
      </c>
    </row>
    <row r="553" spans="1:4" x14ac:dyDescent="0.25">
      <c r="A553" s="50">
        <v>6037432401</v>
      </c>
      <c r="B553" s="50" t="str">
        <f>IF('Gentrification Calcs'!BN553=0, "yes", "no")</f>
        <v>no</v>
      </c>
      <c r="C553" s="50" t="str">
        <f>IF('Gentrification Calcs'!BR553=0, "no", "yes")</f>
        <v>yes</v>
      </c>
      <c r="D553" s="49" t="s">
        <v>103</v>
      </c>
    </row>
    <row r="554" spans="1:4" x14ac:dyDescent="0.25">
      <c r="A554" s="50">
        <v>6037432402</v>
      </c>
      <c r="B554" s="50" t="str">
        <f>IF('Gentrification Calcs'!BN554=0, "yes", "no")</f>
        <v>no</v>
      </c>
      <c r="C554" s="50" t="str">
        <f>IF('Gentrification Calcs'!BR554=0, "no", "yes")</f>
        <v>no</v>
      </c>
      <c r="D554" s="49" t="s">
        <v>103</v>
      </c>
    </row>
    <row r="555" spans="1:4" x14ac:dyDescent="0.25">
      <c r="A555" s="50">
        <v>6037432601</v>
      </c>
      <c r="B555" s="50" t="str">
        <f>IF('Gentrification Calcs'!BN555=0, "yes", "no")</f>
        <v>no</v>
      </c>
      <c r="C555" s="50" t="str">
        <f>IF('Gentrification Calcs'!BR555=0, "no", "yes")</f>
        <v>no</v>
      </c>
      <c r="D555" s="49" t="s">
        <v>103</v>
      </c>
    </row>
    <row r="556" spans="1:4" x14ac:dyDescent="0.25">
      <c r="A556" s="50">
        <v>6037432700</v>
      </c>
      <c r="B556" s="50" t="str">
        <f>IF('Gentrification Calcs'!BN556=0, "yes", "no")</f>
        <v>no</v>
      </c>
      <c r="C556" s="50" t="str">
        <f>IF('Gentrification Calcs'!BR556=0, "no", "yes")</f>
        <v>no</v>
      </c>
      <c r="D556" s="49" t="s">
        <v>103</v>
      </c>
    </row>
    <row r="557" spans="1:4" x14ac:dyDescent="0.25">
      <c r="A557" s="50">
        <v>6037432801</v>
      </c>
      <c r="B557" s="50" t="str">
        <f>IF('Gentrification Calcs'!BN557=0, "yes", "no")</f>
        <v>no</v>
      </c>
      <c r="C557" s="50" t="str">
        <f>IF('Gentrification Calcs'!BR557=0, "no", "yes")</f>
        <v>no</v>
      </c>
      <c r="D557" s="49" t="s">
        <v>103</v>
      </c>
    </row>
    <row r="558" spans="1:4" x14ac:dyDescent="0.25">
      <c r="A558" s="50">
        <v>6037432802</v>
      </c>
      <c r="B558" s="50" t="str">
        <f>IF('Gentrification Calcs'!BN558=0, "yes", "no")</f>
        <v>no</v>
      </c>
      <c r="C558" s="50" t="str">
        <f>IF('Gentrification Calcs'!BR558=0, "no", "yes")</f>
        <v>no</v>
      </c>
      <c r="D558" s="49" t="s">
        <v>103</v>
      </c>
    </row>
    <row r="559" spans="1:4" x14ac:dyDescent="0.25">
      <c r="A559" s="50">
        <v>6037433101</v>
      </c>
      <c r="B559" s="50" t="str">
        <f>IF('Gentrification Calcs'!BN559=0, "yes", "no")</f>
        <v>no</v>
      </c>
      <c r="C559" s="50" t="str">
        <f>IF('Gentrification Calcs'!BR559=0, "no", "yes")</f>
        <v>yes</v>
      </c>
      <c r="D559" s="49" t="s">
        <v>103</v>
      </c>
    </row>
    <row r="560" spans="1:4" x14ac:dyDescent="0.25">
      <c r="A560" s="50">
        <v>6037433102</v>
      </c>
      <c r="B560" s="50" t="str">
        <f>IF('Gentrification Calcs'!BN560=0, "yes", "no")</f>
        <v>no</v>
      </c>
      <c r="C560" s="50" t="str">
        <f>IF('Gentrification Calcs'!BR560=0, "no", "yes")</f>
        <v>no</v>
      </c>
      <c r="D560" s="49" t="s">
        <v>103</v>
      </c>
    </row>
    <row r="561" spans="1:4" x14ac:dyDescent="0.25">
      <c r="A561" s="50">
        <v>6037433200</v>
      </c>
      <c r="B561" s="50" t="str">
        <f>IF('Gentrification Calcs'!BN561=0, "yes", "no")</f>
        <v>no</v>
      </c>
      <c r="C561" s="50" t="str">
        <f>IF('Gentrification Calcs'!BR561=0, "no", "yes")</f>
        <v>no</v>
      </c>
      <c r="D561" s="49" t="s">
        <v>103</v>
      </c>
    </row>
    <row r="562" spans="1:4" x14ac:dyDescent="0.25">
      <c r="A562" s="50">
        <v>6037433302</v>
      </c>
      <c r="B562" s="50" t="str">
        <f>IF('Gentrification Calcs'!BN562=0, "yes", "no")</f>
        <v>no</v>
      </c>
      <c r="C562" s="50" t="str">
        <f>IF('Gentrification Calcs'!BR562=0, "no", "yes")</f>
        <v>no</v>
      </c>
      <c r="D562" s="49" t="s">
        <v>103</v>
      </c>
    </row>
    <row r="563" spans="1:4" x14ac:dyDescent="0.25">
      <c r="A563" s="50">
        <v>6037433304</v>
      </c>
      <c r="B563" s="50" t="str">
        <f>IF('Gentrification Calcs'!BN563=0, "yes", "no")</f>
        <v>no</v>
      </c>
      <c r="C563" s="50" t="str">
        <f>IF('Gentrification Calcs'!BR563=0, "no", "yes")</f>
        <v>no</v>
      </c>
      <c r="D563" s="49" t="s">
        <v>103</v>
      </c>
    </row>
    <row r="564" spans="1:4" x14ac:dyDescent="0.25">
      <c r="A564" s="50">
        <v>6037433305</v>
      </c>
      <c r="B564" s="50" t="str">
        <f>IF('Gentrification Calcs'!BN564=0, "yes", "no")</f>
        <v>no</v>
      </c>
      <c r="C564" s="50" t="str">
        <f>IF('Gentrification Calcs'!BR564=0, "no", "yes")</f>
        <v>no</v>
      </c>
      <c r="D564" s="49" t="s">
        <v>103</v>
      </c>
    </row>
    <row r="565" spans="1:4" x14ac:dyDescent="0.25">
      <c r="A565" s="50">
        <v>6037433306</v>
      </c>
      <c r="B565" s="50" t="str">
        <f>IF('Gentrification Calcs'!BN565=0, "yes", "no")</f>
        <v>no</v>
      </c>
      <c r="C565" s="50" t="str">
        <f>IF('Gentrification Calcs'!BR565=0, "no", "yes")</f>
        <v>yes</v>
      </c>
      <c r="D565" s="49" t="s">
        <v>103</v>
      </c>
    </row>
    <row r="566" spans="1:4" x14ac:dyDescent="0.25">
      <c r="A566" s="50">
        <v>6037433307</v>
      </c>
      <c r="B566" s="50" t="str">
        <f>IF('Gentrification Calcs'!BN566=0, "yes", "no")</f>
        <v>no</v>
      </c>
      <c r="C566" s="50" t="str">
        <f>IF('Gentrification Calcs'!BR566=0, "no", "yes")</f>
        <v>no</v>
      </c>
      <c r="D566" s="49" t="s">
        <v>103</v>
      </c>
    </row>
    <row r="567" spans="1:4" x14ac:dyDescent="0.25">
      <c r="A567" s="50">
        <v>6037433401</v>
      </c>
      <c r="B567" s="50" t="str">
        <f>IF('Gentrification Calcs'!BN567=0, "yes", "no")</f>
        <v>no</v>
      </c>
      <c r="C567" s="50" t="str">
        <f>IF('Gentrification Calcs'!BR567=0, "no", "yes")</f>
        <v>no</v>
      </c>
      <c r="D567" s="49" t="s">
        <v>103</v>
      </c>
    </row>
    <row r="568" spans="1:4" x14ac:dyDescent="0.25">
      <c r="A568" s="50">
        <v>6037433402</v>
      </c>
      <c r="B568" s="50" t="str">
        <f>IF('Gentrification Calcs'!BN568=0, "yes", "no")</f>
        <v>no</v>
      </c>
      <c r="C568" s="50" t="str">
        <f>IF('Gentrification Calcs'!BR568=0, "no", "yes")</f>
        <v>yes</v>
      </c>
      <c r="D568" s="49" t="s">
        <v>103</v>
      </c>
    </row>
    <row r="569" spans="1:4" x14ac:dyDescent="0.25">
      <c r="A569" s="50">
        <v>6037433403</v>
      </c>
      <c r="B569" s="50" t="str">
        <f>IF('Gentrification Calcs'!BN569=0, "yes", "no")</f>
        <v>no</v>
      </c>
      <c r="C569" s="50" t="str">
        <f>IF('Gentrification Calcs'!BR569=0, "no", "yes")</f>
        <v>yes</v>
      </c>
      <c r="D569" s="49" t="s">
        <v>103</v>
      </c>
    </row>
    <row r="570" spans="1:4" x14ac:dyDescent="0.25">
      <c r="A570" s="50">
        <v>6037433501</v>
      </c>
      <c r="B570" s="50" t="str">
        <f>IF('Gentrification Calcs'!BN570=0, "yes", "no")</f>
        <v>no</v>
      </c>
      <c r="C570" s="50" t="str">
        <f>IF('Gentrification Calcs'!BR570=0, "no", "yes")</f>
        <v>no</v>
      </c>
      <c r="D570" s="49" t="s">
        <v>103</v>
      </c>
    </row>
    <row r="571" spans="1:4" x14ac:dyDescent="0.25">
      <c r="A571" s="50">
        <v>6037433503</v>
      </c>
      <c r="B571" s="50" t="str">
        <f>IF('Gentrification Calcs'!BN571=0, "yes", "no")</f>
        <v>no</v>
      </c>
      <c r="C571" s="50" t="str">
        <f>IF('Gentrification Calcs'!BR571=0, "no", "yes")</f>
        <v>no</v>
      </c>
      <c r="D571" s="49" t="s">
        <v>103</v>
      </c>
    </row>
    <row r="572" spans="1:4" x14ac:dyDescent="0.25">
      <c r="A572" s="50">
        <v>6037433504</v>
      </c>
      <c r="B572" s="50" t="str">
        <f>IF('Gentrification Calcs'!BN572=0, "yes", "no")</f>
        <v>no</v>
      </c>
      <c r="C572" s="50" t="str">
        <f>IF('Gentrification Calcs'!BR572=0, "no", "yes")</f>
        <v>no</v>
      </c>
      <c r="D572" s="49" t="s">
        <v>103</v>
      </c>
    </row>
    <row r="573" spans="1:4" x14ac:dyDescent="0.25">
      <c r="A573" s="50">
        <v>6037433601</v>
      </c>
      <c r="B573" s="50" t="str">
        <f>IF('Gentrification Calcs'!BN573=0, "yes", "no")</f>
        <v>no</v>
      </c>
      <c r="C573" s="50" t="str">
        <f>IF('Gentrification Calcs'!BR573=0, "no", "yes")</f>
        <v>no</v>
      </c>
      <c r="D573" s="49" t="s">
        <v>103</v>
      </c>
    </row>
    <row r="574" spans="1:4" x14ac:dyDescent="0.25">
      <c r="A574" s="50">
        <v>6037433602</v>
      </c>
      <c r="B574" s="50" t="str">
        <f>IF('Gentrification Calcs'!BN574=0, "yes", "no")</f>
        <v>no</v>
      </c>
      <c r="C574" s="50" t="str">
        <f>IF('Gentrification Calcs'!BR574=0, "no", "yes")</f>
        <v>no</v>
      </c>
      <c r="D574" s="49" t="s">
        <v>103</v>
      </c>
    </row>
    <row r="575" spans="1:4" x14ac:dyDescent="0.25">
      <c r="A575" s="50">
        <v>6037433700</v>
      </c>
      <c r="B575" s="50" t="str">
        <f>IF('Gentrification Calcs'!BN575=0, "yes", "no")</f>
        <v>no</v>
      </c>
      <c r="C575" s="50" t="str">
        <f>IF('Gentrification Calcs'!BR575=0, "no", "yes")</f>
        <v>no</v>
      </c>
      <c r="D575" s="49" t="s">
        <v>103</v>
      </c>
    </row>
    <row r="576" spans="1:4" x14ac:dyDescent="0.25">
      <c r="A576" s="50">
        <v>6037433801</v>
      </c>
      <c r="B576" s="50" t="str">
        <f>IF('Gentrification Calcs'!BN576=0, "yes", "no")</f>
        <v>no</v>
      </c>
      <c r="C576" s="50" t="str">
        <f>IF('Gentrification Calcs'!BR576=0, "no", "yes")</f>
        <v>no</v>
      </c>
      <c r="D576" s="49" t="s">
        <v>103</v>
      </c>
    </row>
    <row r="577" spans="1:4" x14ac:dyDescent="0.25">
      <c r="A577" s="50">
        <v>6037433901</v>
      </c>
      <c r="B577" s="50" t="str">
        <f>IF('Gentrification Calcs'!BN577=0, "yes", "no")</f>
        <v>no</v>
      </c>
      <c r="C577" s="50" t="str">
        <f>IF('Gentrification Calcs'!BR577=0, "no", "yes")</f>
        <v>no</v>
      </c>
      <c r="D577" s="49" t="s">
        <v>103</v>
      </c>
    </row>
    <row r="578" spans="1:4" x14ac:dyDescent="0.25">
      <c r="A578" s="50">
        <v>6037433902</v>
      </c>
      <c r="B578" s="50" t="str">
        <f>IF('Gentrification Calcs'!BN578=0, "yes", "no")</f>
        <v>yes</v>
      </c>
      <c r="C578" s="50" t="str">
        <f>IF('Gentrification Calcs'!BR578=0, "no", "yes")</f>
        <v>no</v>
      </c>
      <c r="D578" s="49" t="s">
        <v>103</v>
      </c>
    </row>
    <row r="579" spans="1:4" x14ac:dyDescent="0.25">
      <c r="A579" s="50">
        <v>6037434001</v>
      </c>
      <c r="B579" s="50" t="str">
        <f>IF('Gentrification Calcs'!BN579=0, "yes", "no")</f>
        <v>no</v>
      </c>
      <c r="C579" s="50" t="str">
        <f>IF('Gentrification Calcs'!BR579=0, "no", "yes")</f>
        <v>yes</v>
      </c>
      <c r="D579" s="49" t="s">
        <v>103</v>
      </c>
    </row>
    <row r="580" spans="1:4" x14ac:dyDescent="0.25">
      <c r="A580" s="50">
        <v>6037434003</v>
      </c>
      <c r="B580" s="50" t="str">
        <f>IF('Gentrification Calcs'!BN580=0, "yes", "no")</f>
        <v>no</v>
      </c>
      <c r="C580" s="50" t="str">
        <f>IF('Gentrification Calcs'!BR580=0, "no", "yes")</f>
        <v>no</v>
      </c>
      <c r="D580" s="49" t="s">
        <v>103</v>
      </c>
    </row>
    <row r="581" spans="1:4" x14ac:dyDescent="0.25">
      <c r="A581" s="50">
        <v>6037434004</v>
      </c>
      <c r="B581" s="50" t="str">
        <f>IF('Gentrification Calcs'!BN581=0, "yes", "no")</f>
        <v>no</v>
      </c>
      <c r="C581" s="50" t="str">
        <f>IF('Gentrification Calcs'!BR581=0, "no", "yes")</f>
        <v>no</v>
      </c>
      <c r="D581" s="49" t="s">
        <v>103</v>
      </c>
    </row>
    <row r="582" spans="1:4" x14ac:dyDescent="0.25">
      <c r="A582" s="50">
        <v>6037460900</v>
      </c>
      <c r="B582" s="50" t="str">
        <f>IF('Gentrification Calcs'!BN582=0, "yes", "no")</f>
        <v>no</v>
      </c>
      <c r="C582" s="50" t="str">
        <f>IF('Gentrification Calcs'!BR582=0, "no", "yes")</f>
        <v>yes</v>
      </c>
      <c r="D582" s="49" t="s">
        <v>103</v>
      </c>
    </row>
    <row r="583" spans="1:4" x14ac:dyDescent="0.25">
      <c r="A583" s="50">
        <v>6037461501</v>
      </c>
      <c r="B583" s="50" t="str">
        <f>IF('Gentrification Calcs'!BN583=0, "yes", "no")</f>
        <v>no</v>
      </c>
      <c r="C583" s="50" t="str">
        <f>IF('Gentrification Calcs'!BR583=0, "no", "yes")</f>
        <v>no</v>
      </c>
      <c r="D583" s="49" t="s">
        <v>102</v>
      </c>
    </row>
    <row r="584" spans="1:4" x14ac:dyDescent="0.25">
      <c r="A584" s="50">
        <v>6037461502</v>
      </c>
      <c r="B584" s="50" t="str">
        <f>IF('Gentrification Calcs'!BN584=0, "yes", "no")</f>
        <v>no</v>
      </c>
      <c r="C584" s="50" t="str">
        <f>IF('Gentrification Calcs'!BR584=0, "no", "yes")</f>
        <v>no</v>
      </c>
      <c r="D584" s="49" t="s">
        <v>102</v>
      </c>
    </row>
    <row r="585" spans="1:4" x14ac:dyDescent="0.25">
      <c r="A585" s="50">
        <v>6037461600</v>
      </c>
      <c r="B585" s="50" t="str">
        <f>IF('Gentrification Calcs'!BN585=0, "yes", "no")</f>
        <v>no</v>
      </c>
      <c r="C585" s="50" t="str">
        <f>IF('Gentrification Calcs'!BR585=0, "no", "yes")</f>
        <v>no</v>
      </c>
      <c r="D585" s="49" t="s">
        <v>103</v>
      </c>
    </row>
    <row r="586" spans="1:4" x14ac:dyDescent="0.25">
      <c r="A586" s="50">
        <v>6037461901</v>
      </c>
      <c r="B586" s="50" t="str">
        <f>IF('Gentrification Calcs'!BN586=0, "yes", "no")</f>
        <v>no</v>
      </c>
      <c r="C586" s="50" t="str">
        <f>IF('Gentrification Calcs'!BR586=0, "no", "yes")</f>
        <v>no</v>
      </c>
      <c r="D586" s="49" t="s">
        <v>103</v>
      </c>
    </row>
    <row r="587" spans="1:4" x14ac:dyDescent="0.25">
      <c r="A587" s="50">
        <v>6037461902</v>
      </c>
      <c r="B587" s="50" t="str">
        <f>IF('Gentrification Calcs'!BN587=0, "yes", "no")</f>
        <v>no</v>
      </c>
      <c r="C587" s="50" t="str">
        <f>IF('Gentrification Calcs'!BR587=0, "no", "yes")</f>
        <v>no</v>
      </c>
      <c r="D587" s="49" t="s">
        <v>104</v>
      </c>
    </row>
    <row r="588" spans="1:4" x14ac:dyDescent="0.25">
      <c r="A588" s="50">
        <v>6037462001</v>
      </c>
      <c r="B588" s="50" t="str">
        <f>IF('Gentrification Calcs'!BN588=0, "yes", "no")</f>
        <v>yes</v>
      </c>
      <c r="C588" s="50" t="str">
        <f>IF('Gentrification Calcs'!BR588=0, "no", "yes")</f>
        <v>no</v>
      </c>
      <c r="D588" s="49" t="s">
        <v>103</v>
      </c>
    </row>
    <row r="589" spans="1:4" x14ac:dyDescent="0.25">
      <c r="A589" s="50">
        <v>6037462002</v>
      </c>
      <c r="B589" s="50" t="str">
        <f>IF('Gentrification Calcs'!BN589=0, "yes", "no")</f>
        <v>yes</v>
      </c>
      <c r="C589" s="50" t="str">
        <f>IF('Gentrification Calcs'!BR589=0, "no", "yes")</f>
        <v>no</v>
      </c>
      <c r="D589" s="49" t="s">
        <v>103</v>
      </c>
    </row>
    <row r="590" spans="1:4" x14ac:dyDescent="0.25">
      <c r="A590" s="50">
        <v>6037462100</v>
      </c>
      <c r="B590" s="50" t="str">
        <f>IF('Gentrification Calcs'!BN590=0, "yes", "no")</f>
        <v>no</v>
      </c>
      <c r="C590" s="50" t="str">
        <f>IF('Gentrification Calcs'!BR590=0, "no", "yes")</f>
        <v>no</v>
      </c>
      <c r="D590" s="49" t="s">
        <v>103</v>
      </c>
    </row>
    <row r="591" spans="1:4" x14ac:dyDescent="0.25">
      <c r="A591" s="50">
        <v>6037480303</v>
      </c>
      <c r="B591" s="50" t="str">
        <f>IF('Gentrification Calcs'!BN591=0, "yes", "no")</f>
        <v>no</v>
      </c>
      <c r="C591" s="50" t="str">
        <f>IF('Gentrification Calcs'!BR591=0, "no", "yes")</f>
        <v>no</v>
      </c>
      <c r="D591" s="49" t="s">
        <v>102</v>
      </c>
    </row>
    <row r="592" spans="1:4" x14ac:dyDescent="0.25">
      <c r="A592" s="50">
        <v>6037480304</v>
      </c>
      <c r="B592" s="50" t="str">
        <f>IF('Gentrification Calcs'!BN592=0, "yes", "no")</f>
        <v>no</v>
      </c>
      <c r="C592" s="50" t="str">
        <f>IF('Gentrification Calcs'!BR592=0, "no", "yes")</f>
        <v>yes</v>
      </c>
      <c r="D592" s="49" t="s">
        <v>103</v>
      </c>
    </row>
    <row r="593" spans="1:4" x14ac:dyDescent="0.25">
      <c r="A593" s="50">
        <v>6037480901</v>
      </c>
      <c r="B593" s="50" t="str">
        <f>IF('Gentrification Calcs'!BN593=0, "yes", "no")</f>
        <v>no</v>
      </c>
      <c r="C593" s="50" t="str">
        <f>IF('Gentrification Calcs'!BR593=0, "no", "yes")</f>
        <v>no</v>
      </c>
      <c r="D593" s="49" t="s">
        <v>103</v>
      </c>
    </row>
    <row r="594" spans="1:4" x14ac:dyDescent="0.25">
      <c r="A594" s="50">
        <v>6037480902</v>
      </c>
      <c r="B594" s="50" t="str">
        <f>IF('Gentrification Calcs'!BN594=0, "yes", "no")</f>
        <v>no</v>
      </c>
      <c r="C594" s="50" t="str">
        <f>IF('Gentrification Calcs'!BR594=0, "no", "yes")</f>
        <v>no</v>
      </c>
      <c r="D594" s="49" t="s">
        <v>103</v>
      </c>
    </row>
    <row r="595" spans="1:4" x14ac:dyDescent="0.25">
      <c r="A595" s="50">
        <v>6037480903</v>
      </c>
      <c r="B595" s="50" t="str">
        <f>IF('Gentrification Calcs'!BN595=0, "yes", "no")</f>
        <v>no</v>
      </c>
      <c r="C595" s="50" t="str">
        <f>IF('Gentrification Calcs'!BR595=0, "no", "yes")</f>
        <v>no</v>
      </c>
      <c r="D595" s="49" t="s">
        <v>103</v>
      </c>
    </row>
    <row r="596" spans="1:4" x14ac:dyDescent="0.25">
      <c r="A596" s="50">
        <v>6037481001</v>
      </c>
      <c r="B596" s="50" t="str">
        <f>IF('Gentrification Calcs'!BN596=0, "yes", "no")</f>
        <v>no</v>
      </c>
      <c r="C596" s="50" t="str">
        <f>IF('Gentrification Calcs'!BR596=0, "no", "yes")</f>
        <v>yes</v>
      </c>
      <c r="D596" s="49" t="s">
        <v>103</v>
      </c>
    </row>
    <row r="597" spans="1:4" x14ac:dyDescent="0.25">
      <c r="A597" s="50">
        <v>6037481002</v>
      </c>
      <c r="B597" s="50" t="str">
        <f>IF('Gentrification Calcs'!BN597=0, "yes", "no")</f>
        <v>no</v>
      </c>
      <c r="C597" s="50" t="str">
        <f>IF('Gentrification Calcs'!BR597=0, "no", "yes")</f>
        <v>no</v>
      </c>
      <c r="D597" s="49" t="s">
        <v>103</v>
      </c>
    </row>
    <row r="598" spans="1:4" x14ac:dyDescent="0.25">
      <c r="A598" s="50">
        <v>6037481101</v>
      </c>
      <c r="B598" s="50" t="str">
        <f>IF('Gentrification Calcs'!BN598=0, "yes", "no")</f>
        <v>no</v>
      </c>
      <c r="C598" s="50" t="str">
        <f>IF('Gentrification Calcs'!BR598=0, "no", "yes")</f>
        <v>no</v>
      </c>
      <c r="D598" s="49" t="s">
        <v>103</v>
      </c>
    </row>
    <row r="599" spans="1:4" x14ac:dyDescent="0.25">
      <c r="A599" s="50">
        <v>6037481102</v>
      </c>
      <c r="B599" s="50" t="str">
        <f>IF('Gentrification Calcs'!BN599=0, "yes", "no")</f>
        <v>no</v>
      </c>
      <c r="C599" s="50" t="str">
        <f>IF('Gentrification Calcs'!BR599=0, "no", "yes")</f>
        <v>no</v>
      </c>
      <c r="D599" s="49" t="s">
        <v>103</v>
      </c>
    </row>
    <row r="600" spans="1:4" x14ac:dyDescent="0.25">
      <c r="A600" s="50">
        <v>6037481103</v>
      </c>
      <c r="B600" s="50" t="str">
        <f>IF('Gentrification Calcs'!BN600=0, "yes", "no")</f>
        <v>no</v>
      </c>
      <c r="C600" s="50" t="str">
        <f>IF('Gentrification Calcs'!BR600=0, "no", "yes")</f>
        <v>no</v>
      </c>
      <c r="D600" s="49" t="s">
        <v>103</v>
      </c>
    </row>
    <row r="601" spans="1:4" x14ac:dyDescent="0.25">
      <c r="A601" s="50">
        <v>6037481201</v>
      </c>
      <c r="B601" s="50" t="str">
        <f>IF('Gentrification Calcs'!BN601=0, "yes", "no")</f>
        <v>no</v>
      </c>
      <c r="C601" s="50" t="str">
        <f>IF('Gentrification Calcs'!BR601=0, "no", "yes")</f>
        <v>no</v>
      </c>
      <c r="D601" s="49" t="s">
        <v>103</v>
      </c>
    </row>
    <row r="602" spans="1:4" x14ac:dyDescent="0.25">
      <c r="A602" s="50">
        <v>6037481401</v>
      </c>
      <c r="B602" s="50" t="str">
        <f>IF('Gentrification Calcs'!BN602=0, "yes", "no")</f>
        <v>no</v>
      </c>
      <c r="C602" s="50" t="str">
        <f>IF('Gentrification Calcs'!BR602=0, "no", "yes")</f>
        <v>no</v>
      </c>
      <c r="D602" s="49" t="s">
        <v>103</v>
      </c>
    </row>
    <row r="603" spans="1:4" x14ac:dyDescent="0.25">
      <c r="A603" s="50">
        <v>6037481603</v>
      </c>
      <c r="B603" s="50" t="str">
        <f>IF('Gentrification Calcs'!BN603=0, "yes", "no")</f>
        <v>no</v>
      </c>
      <c r="C603" s="50" t="str">
        <f>IF('Gentrification Calcs'!BR603=0, "no", "yes")</f>
        <v>no</v>
      </c>
      <c r="D603" s="49" t="s">
        <v>103</v>
      </c>
    </row>
    <row r="604" spans="1:4" x14ac:dyDescent="0.25">
      <c r="A604" s="50">
        <v>6037481604</v>
      </c>
      <c r="B604" s="50" t="str">
        <f>IF('Gentrification Calcs'!BN604=0, "yes", "no")</f>
        <v>no</v>
      </c>
      <c r="C604" s="50" t="str">
        <f>IF('Gentrification Calcs'!BR604=0, "no", "yes")</f>
        <v>no</v>
      </c>
      <c r="D604" s="49" t="s">
        <v>103</v>
      </c>
    </row>
    <row r="605" spans="1:4" x14ac:dyDescent="0.25">
      <c r="A605" s="50">
        <v>6037481605</v>
      </c>
      <c r="B605" s="50" t="str">
        <f>IF('Gentrification Calcs'!BN605=0, "yes", "no")</f>
        <v>no</v>
      </c>
      <c r="C605" s="50" t="str">
        <f>IF('Gentrification Calcs'!BR605=0, "no", "yes")</f>
        <v>no</v>
      </c>
      <c r="D605" s="49" t="s">
        <v>102</v>
      </c>
    </row>
    <row r="606" spans="1:4" x14ac:dyDescent="0.25">
      <c r="A606" s="50">
        <v>6037481606</v>
      </c>
      <c r="B606" s="50" t="str">
        <f>IF('Gentrification Calcs'!BN606=0, "yes", "no")</f>
        <v>no</v>
      </c>
      <c r="C606" s="50" t="str">
        <f>IF('Gentrification Calcs'!BR606=0, "no", "yes")</f>
        <v>yes</v>
      </c>
      <c r="D606" s="49" t="s">
        <v>103</v>
      </c>
    </row>
    <row r="607" spans="1:4" x14ac:dyDescent="0.25">
      <c r="A607" s="50">
        <v>6037481711</v>
      </c>
      <c r="B607" s="50" t="str">
        <f>IF('Gentrification Calcs'!BN607=0, "yes", "no")</f>
        <v>no</v>
      </c>
      <c r="C607" s="50" t="str">
        <f>IF('Gentrification Calcs'!BR607=0, "no", "yes")</f>
        <v>no</v>
      </c>
      <c r="D607" s="49" t="s">
        <v>103</v>
      </c>
    </row>
    <row r="608" spans="1:4" x14ac:dyDescent="0.25">
      <c r="A608" s="50">
        <v>6037481712</v>
      </c>
      <c r="B608" s="50" t="str">
        <f>IF('Gentrification Calcs'!BN608=0, "yes", "no")</f>
        <v>no</v>
      </c>
      <c r="C608" s="50" t="str">
        <f>IF('Gentrification Calcs'!BR608=0, "no", "yes")</f>
        <v>no</v>
      </c>
      <c r="D608" s="49" t="s">
        <v>103</v>
      </c>
    </row>
    <row r="609" spans="1:4" x14ac:dyDescent="0.25">
      <c r="A609" s="50">
        <v>6037481713</v>
      </c>
      <c r="B609" s="50" t="str">
        <f>IF('Gentrification Calcs'!BN609=0, "yes", "no")</f>
        <v>no</v>
      </c>
      <c r="C609" s="50" t="str">
        <f>IF('Gentrification Calcs'!BR609=0, "no", "yes")</f>
        <v>no</v>
      </c>
      <c r="D609" s="49" t="s">
        <v>103</v>
      </c>
    </row>
    <row r="610" spans="1:4" x14ac:dyDescent="0.25">
      <c r="A610" s="50">
        <v>6037481714</v>
      </c>
      <c r="B610" s="50" t="str">
        <f>IF('Gentrification Calcs'!BN610=0, "yes", "no")</f>
        <v>no</v>
      </c>
      <c r="C610" s="50" t="str">
        <f>IF('Gentrification Calcs'!BR610=0, "no", "yes")</f>
        <v>yes</v>
      </c>
      <c r="D610" s="49" t="s">
        <v>103</v>
      </c>
    </row>
    <row r="611" spans="1:4" x14ac:dyDescent="0.25">
      <c r="A611" s="50">
        <v>6037482201</v>
      </c>
      <c r="B611" s="50" t="str">
        <f>IF('Gentrification Calcs'!BN611=0, "yes", "no")</f>
        <v>no</v>
      </c>
      <c r="C611" s="50" t="str">
        <f>IF('Gentrification Calcs'!BR611=0, "no", "yes")</f>
        <v>no</v>
      </c>
      <c r="D611" s="49" t="s">
        <v>103</v>
      </c>
    </row>
    <row r="612" spans="1:4" x14ac:dyDescent="0.25">
      <c r="A612" s="50">
        <v>6037482202</v>
      </c>
      <c r="B612" s="50" t="str">
        <f>IF('Gentrification Calcs'!BN612=0, "yes", "no")</f>
        <v>no</v>
      </c>
      <c r="C612" s="50" t="str">
        <f>IF('Gentrification Calcs'!BR612=0, "no", "yes")</f>
        <v>no</v>
      </c>
      <c r="D612" s="49" t="s">
        <v>103</v>
      </c>
    </row>
    <row r="613" spans="1:4" x14ac:dyDescent="0.25">
      <c r="A613" s="50">
        <v>6037482301</v>
      </c>
      <c r="B613" s="50" t="str">
        <f>IF('Gentrification Calcs'!BN613=0, "yes", "no")</f>
        <v>yes</v>
      </c>
      <c r="C613" s="50" t="str">
        <f>IF('Gentrification Calcs'!BR613=0, "no", "yes")</f>
        <v>no</v>
      </c>
      <c r="D613" s="49" t="s">
        <v>103</v>
      </c>
    </row>
    <row r="614" spans="1:4" x14ac:dyDescent="0.25">
      <c r="A614" s="50">
        <v>6037482303</v>
      </c>
      <c r="B614" s="50" t="str">
        <f>IF('Gentrification Calcs'!BN614=0, "yes", "no")</f>
        <v>yes</v>
      </c>
      <c r="C614" s="50" t="str">
        <f>IF('Gentrification Calcs'!BR614=0, "no", "yes")</f>
        <v>no</v>
      </c>
      <c r="D614" s="49" t="s">
        <v>103</v>
      </c>
    </row>
    <row r="615" spans="1:4" x14ac:dyDescent="0.25">
      <c r="A615" s="50">
        <v>6037482304</v>
      </c>
      <c r="B615" s="50" t="str">
        <f>IF('Gentrification Calcs'!BN615=0, "yes", "no")</f>
        <v>no</v>
      </c>
      <c r="C615" s="50" t="str">
        <f>IF('Gentrification Calcs'!BR615=0, "no", "yes")</f>
        <v>yes</v>
      </c>
      <c r="D615" s="49" t="s">
        <v>103</v>
      </c>
    </row>
    <row r="616" spans="1:4" x14ac:dyDescent="0.25">
      <c r="A616" s="50">
        <v>6037482401</v>
      </c>
      <c r="B616" s="50" t="str">
        <f>IF('Gentrification Calcs'!BN616=0, "yes", "no")</f>
        <v>no</v>
      </c>
      <c r="C616" s="50" t="str">
        <f>IF('Gentrification Calcs'!BR616=0, "no", "yes")</f>
        <v>no</v>
      </c>
      <c r="D616" s="49" t="s">
        <v>103</v>
      </c>
    </row>
    <row r="617" spans="1:4" x14ac:dyDescent="0.25">
      <c r="A617" s="50">
        <v>6037482502</v>
      </c>
      <c r="B617" s="50" t="str">
        <f>IF('Gentrification Calcs'!BN617=0, "yes", "no")</f>
        <v>no</v>
      </c>
      <c r="C617" s="50" t="str">
        <f>IF('Gentrification Calcs'!BR617=0, "no", "yes")</f>
        <v>no</v>
      </c>
      <c r="D617" s="49" t="s">
        <v>103</v>
      </c>
    </row>
    <row r="618" spans="1:4" x14ac:dyDescent="0.25">
      <c r="A618" s="50">
        <v>6037482503</v>
      </c>
      <c r="B618" s="50" t="str">
        <f>IF('Gentrification Calcs'!BN618=0, "yes", "no")</f>
        <v>no</v>
      </c>
      <c r="C618" s="50" t="str">
        <f>IF('Gentrification Calcs'!BR618=0, "no", "yes")</f>
        <v>no</v>
      </c>
      <c r="D618" s="49" t="s">
        <v>103</v>
      </c>
    </row>
    <row r="619" spans="1:4" x14ac:dyDescent="0.25">
      <c r="A619" s="50">
        <v>6037482701</v>
      </c>
      <c r="B619" s="50" t="str">
        <f>IF('Gentrification Calcs'!BN619=0, "yes", "no")</f>
        <v>no</v>
      </c>
      <c r="C619" s="50" t="str">
        <f>IF('Gentrification Calcs'!BR619=0, "no", "yes")</f>
        <v>yes</v>
      </c>
      <c r="D619" s="49" t="s">
        <v>103</v>
      </c>
    </row>
    <row r="620" spans="1:4" x14ac:dyDescent="0.25">
      <c r="A620" s="50">
        <v>6037500402</v>
      </c>
      <c r="B620" s="50" t="str">
        <f>IF('Gentrification Calcs'!BN620=0, "yes", "no")</f>
        <v>no</v>
      </c>
      <c r="C620" s="50" t="str">
        <f>IF('Gentrification Calcs'!BR620=0, "no", "yes")</f>
        <v>no</v>
      </c>
      <c r="D620" s="49" t="s">
        <v>103</v>
      </c>
    </row>
    <row r="621" spans="1:4" x14ac:dyDescent="0.25">
      <c r="A621" s="50">
        <v>6037500500</v>
      </c>
      <c r="B621" s="50" t="str">
        <f>IF('Gentrification Calcs'!BN621=0, "yes", "no")</f>
        <v>no</v>
      </c>
      <c r="C621" s="50" t="str">
        <f>IF('Gentrification Calcs'!BR621=0, "no", "yes")</f>
        <v>no</v>
      </c>
      <c r="D621" s="49" t="s">
        <v>103</v>
      </c>
    </row>
    <row r="622" spans="1:4" x14ac:dyDescent="0.25">
      <c r="A622" s="50">
        <v>6037500600</v>
      </c>
      <c r="B622" s="50" t="str">
        <f>IF('Gentrification Calcs'!BN622=0, "yes", "no")</f>
        <v>no</v>
      </c>
      <c r="C622" s="50" t="str">
        <f>IF('Gentrification Calcs'!BR622=0, "no", "yes")</f>
        <v>no</v>
      </c>
      <c r="D622" s="49" t="s">
        <v>103</v>
      </c>
    </row>
    <row r="623" spans="1:4" x14ac:dyDescent="0.25">
      <c r="A623" s="50">
        <v>6037500800</v>
      </c>
      <c r="B623" s="50" t="str">
        <f>IF('Gentrification Calcs'!BN623=0, "yes", "no")</f>
        <v>no</v>
      </c>
      <c r="C623" s="50" t="str">
        <f>IF('Gentrification Calcs'!BR623=0, "no", "yes")</f>
        <v>no</v>
      </c>
      <c r="D623" s="49" t="s">
        <v>103</v>
      </c>
    </row>
    <row r="624" spans="1:4" x14ac:dyDescent="0.25">
      <c r="A624" s="50">
        <v>6037500900</v>
      </c>
      <c r="B624" s="50" t="str">
        <f>IF('Gentrification Calcs'!BN624=0, "yes", "no")</f>
        <v>yes</v>
      </c>
      <c r="C624" s="50" t="str">
        <f>IF('Gentrification Calcs'!BR624=0, "no", "yes")</f>
        <v>no</v>
      </c>
      <c r="D624" s="49" t="s">
        <v>103</v>
      </c>
    </row>
    <row r="625" spans="1:4" x14ac:dyDescent="0.25">
      <c r="A625" s="50">
        <v>6037501400</v>
      </c>
      <c r="B625" s="50" t="str">
        <f>IF('Gentrification Calcs'!BN625=0, "yes", "no")</f>
        <v>yes</v>
      </c>
      <c r="C625" s="50" t="str">
        <f>IF('Gentrification Calcs'!BR625=0, "no", "yes")</f>
        <v>no</v>
      </c>
      <c r="D625" s="49" t="s">
        <v>103</v>
      </c>
    </row>
    <row r="626" spans="1:4" x14ac:dyDescent="0.25">
      <c r="A626" s="50">
        <v>6037501803</v>
      </c>
      <c r="B626" s="50" t="str">
        <f>IF('Gentrification Calcs'!BN626=0, "yes", "no")</f>
        <v>yes</v>
      </c>
      <c r="C626" s="50" t="str">
        <f>IF('Gentrification Calcs'!BR626=0, "no", "yes")</f>
        <v>no</v>
      </c>
      <c r="D626" s="49" t="s">
        <v>103</v>
      </c>
    </row>
    <row r="627" spans="1:4" x14ac:dyDescent="0.25">
      <c r="A627" s="50">
        <v>6037501804</v>
      </c>
      <c r="B627" s="50" t="str">
        <f>IF('Gentrification Calcs'!BN627=0, "yes", "no")</f>
        <v>yes</v>
      </c>
      <c r="C627" s="50" t="str">
        <f>IF('Gentrification Calcs'!BR627=0, "no", "yes")</f>
        <v>no</v>
      </c>
      <c r="D627" s="49" t="s">
        <v>103</v>
      </c>
    </row>
    <row r="628" spans="1:4" x14ac:dyDescent="0.25">
      <c r="A628" s="50">
        <v>6037502302</v>
      </c>
      <c r="B628" s="50" t="str">
        <f>IF('Gentrification Calcs'!BN628=0, "yes", "no")</f>
        <v>yes</v>
      </c>
      <c r="C628" s="50" t="str">
        <f>IF('Gentrification Calcs'!BR628=0, "no", "yes")</f>
        <v>no</v>
      </c>
      <c r="D628" s="49" t="s">
        <v>103</v>
      </c>
    </row>
    <row r="629" spans="1:4" x14ac:dyDescent="0.25">
      <c r="A629" s="50">
        <v>6037502500</v>
      </c>
      <c r="B629" s="50" t="str">
        <f>IF('Gentrification Calcs'!BN629=0, "yes", "no")</f>
        <v>yes</v>
      </c>
      <c r="C629" s="50" t="str">
        <f>IF('Gentrification Calcs'!BR629=0, "no", "yes")</f>
        <v>no</v>
      </c>
      <c r="D629" s="49" t="s">
        <v>103</v>
      </c>
    </row>
    <row r="630" spans="1:4" x14ac:dyDescent="0.25">
      <c r="A630" s="50">
        <v>6037502602</v>
      </c>
      <c r="B630" s="50" t="str">
        <f>IF('Gentrification Calcs'!BN630=0, "yes", "no")</f>
        <v>yes</v>
      </c>
      <c r="C630" s="50" t="str">
        <f>IF('Gentrification Calcs'!BR630=0, "no", "yes")</f>
        <v>no</v>
      </c>
      <c r="D630" s="49" t="s">
        <v>103</v>
      </c>
    </row>
    <row r="631" spans="1:4" x14ac:dyDescent="0.25">
      <c r="A631" s="50">
        <v>6037502902</v>
      </c>
      <c r="B631" s="50" t="str">
        <f>IF('Gentrification Calcs'!BN631=0, "yes", "no")</f>
        <v>yes</v>
      </c>
      <c r="C631" s="50" t="str">
        <f>IF('Gentrification Calcs'!BR631=0, "no", "yes")</f>
        <v>no</v>
      </c>
      <c r="D631" s="49" t="s">
        <v>103</v>
      </c>
    </row>
    <row r="632" spans="1:4" x14ac:dyDescent="0.25">
      <c r="A632" s="50">
        <v>6037503000</v>
      </c>
      <c r="B632" s="50" t="str">
        <f>IF('Gentrification Calcs'!BN632=0, "yes", "no")</f>
        <v>yes</v>
      </c>
      <c r="C632" s="50" t="str">
        <f>IF('Gentrification Calcs'!BR632=0, "no", "yes")</f>
        <v>no</v>
      </c>
      <c r="D632" s="49" t="s">
        <v>103</v>
      </c>
    </row>
    <row r="633" spans="1:4" x14ac:dyDescent="0.25">
      <c r="A633" s="50">
        <v>6037530101</v>
      </c>
      <c r="B633" s="50" t="str">
        <f>IF('Gentrification Calcs'!BN633=0, "yes", "no")</f>
        <v>yes</v>
      </c>
      <c r="C633" s="50" t="str">
        <f>IF('Gentrification Calcs'!BR633=0, "no", "yes")</f>
        <v>no</v>
      </c>
      <c r="D633" s="49" t="s">
        <v>103</v>
      </c>
    </row>
    <row r="634" spans="1:4" x14ac:dyDescent="0.25">
      <c r="A634" s="50">
        <v>6037530102</v>
      </c>
      <c r="B634" s="50" t="str">
        <f>IF('Gentrification Calcs'!BN634=0, "yes", "no")</f>
        <v>yes</v>
      </c>
      <c r="C634" s="50" t="str">
        <f>IF('Gentrification Calcs'!BR634=0, "no", "yes")</f>
        <v>no</v>
      </c>
      <c r="D634" s="49" t="s">
        <v>103</v>
      </c>
    </row>
    <row r="635" spans="1:4" x14ac:dyDescent="0.25">
      <c r="A635" s="50">
        <v>6037530202</v>
      </c>
      <c r="B635" s="50" t="str">
        <f>IF('Gentrification Calcs'!BN635=0, "yes", "no")</f>
        <v>yes</v>
      </c>
      <c r="C635" s="50" t="str">
        <f>IF('Gentrification Calcs'!BR635=0, "no", "yes")</f>
        <v>no</v>
      </c>
      <c r="D635" s="49" t="s">
        <v>102</v>
      </c>
    </row>
    <row r="636" spans="1:4" x14ac:dyDescent="0.25">
      <c r="A636" s="50">
        <v>6037530203</v>
      </c>
      <c r="B636" s="50" t="str">
        <f>IF('Gentrification Calcs'!BN636=0, "yes", "no")</f>
        <v>yes</v>
      </c>
      <c r="C636" s="50" t="str">
        <f>IF('Gentrification Calcs'!BR636=0, "no", "yes")</f>
        <v>no</v>
      </c>
      <c r="D636" s="49" t="s">
        <v>103</v>
      </c>
    </row>
    <row r="637" spans="1:4" x14ac:dyDescent="0.25">
      <c r="A637" s="50">
        <v>6037530204</v>
      </c>
      <c r="B637" s="50" t="str">
        <f>IF('Gentrification Calcs'!BN637=0, "yes", "no")</f>
        <v>yes</v>
      </c>
      <c r="C637" s="50" t="str">
        <f>IF('Gentrification Calcs'!BR637=0, "no", "yes")</f>
        <v>no</v>
      </c>
      <c r="D637" s="49" t="s">
        <v>103</v>
      </c>
    </row>
    <row r="638" spans="1:4" x14ac:dyDescent="0.25">
      <c r="A638" s="50">
        <v>6037530301</v>
      </c>
      <c r="B638" s="50" t="str">
        <f>IF('Gentrification Calcs'!BN638=0, "yes", "no")</f>
        <v>yes</v>
      </c>
      <c r="C638" s="50" t="str">
        <f>IF('Gentrification Calcs'!BR638=0, "no", "yes")</f>
        <v>no</v>
      </c>
      <c r="D638" s="49" t="s">
        <v>103</v>
      </c>
    </row>
    <row r="639" spans="1:4" x14ac:dyDescent="0.25">
      <c r="A639" s="50">
        <v>6037530302</v>
      </c>
      <c r="B639" s="50" t="str">
        <f>IF('Gentrification Calcs'!BN639=0, "yes", "no")</f>
        <v>yes</v>
      </c>
      <c r="C639" s="50" t="str">
        <f>IF('Gentrification Calcs'!BR639=0, "no", "yes")</f>
        <v>no</v>
      </c>
      <c r="D639" s="49" t="s">
        <v>103</v>
      </c>
    </row>
    <row r="640" spans="1:4" x14ac:dyDescent="0.25">
      <c r="A640" s="50">
        <v>6037530400</v>
      </c>
      <c r="B640" s="50" t="str">
        <f>IF('Gentrification Calcs'!BN640=0, "yes", "no")</f>
        <v>yes</v>
      </c>
      <c r="C640" s="50" t="str">
        <f>IF('Gentrification Calcs'!BR640=0, "no", "yes")</f>
        <v>no</v>
      </c>
      <c r="D640" s="49" t="s">
        <v>103</v>
      </c>
    </row>
    <row r="641" spans="1:4" x14ac:dyDescent="0.25">
      <c r="A641" s="50">
        <v>6037530500</v>
      </c>
      <c r="B641" s="50" t="str">
        <f>IF('Gentrification Calcs'!BN641=0, "yes", "no")</f>
        <v>yes</v>
      </c>
      <c r="C641" s="50" t="str">
        <f>IF('Gentrification Calcs'!BR641=0, "no", "yes")</f>
        <v>no</v>
      </c>
      <c r="D641" s="49" t="s">
        <v>103</v>
      </c>
    </row>
    <row r="642" spans="1:4" x14ac:dyDescent="0.25">
      <c r="A642" s="50">
        <v>6037530601</v>
      </c>
      <c r="B642" s="50" t="str">
        <f>IF('Gentrification Calcs'!BN642=0, "yes", "no")</f>
        <v>yes</v>
      </c>
      <c r="C642" s="50" t="str">
        <f>IF('Gentrification Calcs'!BR642=0, "no", "yes")</f>
        <v>no</v>
      </c>
      <c r="D642" s="49" t="s">
        <v>103</v>
      </c>
    </row>
    <row r="643" spans="1:4" x14ac:dyDescent="0.25">
      <c r="A643" s="50">
        <v>6037530602</v>
      </c>
      <c r="B643" s="50" t="str">
        <f>IF('Gentrification Calcs'!BN643=0, "yes", "no")</f>
        <v>yes</v>
      </c>
      <c r="C643" s="50" t="str">
        <f>IF('Gentrification Calcs'!BR643=0, "no", "yes")</f>
        <v>no</v>
      </c>
      <c r="D643" s="49" t="s">
        <v>103</v>
      </c>
    </row>
    <row r="644" spans="1:4" x14ac:dyDescent="0.25">
      <c r="A644" s="50">
        <v>6037530700</v>
      </c>
      <c r="B644" s="50" t="str">
        <f>IF('Gentrification Calcs'!BN644=0, "yes", "no")</f>
        <v>yes</v>
      </c>
      <c r="C644" s="50" t="str">
        <f>IF('Gentrification Calcs'!BR644=0, "no", "yes")</f>
        <v>no</v>
      </c>
      <c r="D644" s="49" t="s">
        <v>103</v>
      </c>
    </row>
    <row r="645" spans="1:4" x14ac:dyDescent="0.25">
      <c r="A645" s="50">
        <v>6037530801</v>
      </c>
      <c r="B645" s="50" t="str">
        <f>IF('Gentrification Calcs'!BN645=0, "yes", "no")</f>
        <v>yes</v>
      </c>
      <c r="C645" s="50" t="str">
        <f>IF('Gentrification Calcs'!BR645=0, "no", "yes")</f>
        <v>no</v>
      </c>
      <c r="D645" s="49" t="s">
        <v>103</v>
      </c>
    </row>
    <row r="646" spans="1:4" x14ac:dyDescent="0.25">
      <c r="A646" s="50">
        <v>6037530802</v>
      </c>
      <c r="B646" s="50" t="str">
        <f>IF('Gentrification Calcs'!BN646=0, "yes", "no")</f>
        <v>yes</v>
      </c>
      <c r="C646" s="50" t="str">
        <f>IF('Gentrification Calcs'!BR646=0, "no", "yes")</f>
        <v>no</v>
      </c>
      <c r="D646" s="49" t="s">
        <v>103</v>
      </c>
    </row>
    <row r="647" spans="1:4" x14ac:dyDescent="0.25">
      <c r="A647" s="50">
        <v>6037530901</v>
      </c>
      <c r="B647" s="50" t="str">
        <f>IF('Gentrification Calcs'!BN647=0, "yes", "no")</f>
        <v>no</v>
      </c>
      <c r="C647" s="50" t="str">
        <f>IF('Gentrification Calcs'!BR647=0, "no", "yes")</f>
        <v>no</v>
      </c>
      <c r="D647" s="49" t="s">
        <v>103</v>
      </c>
    </row>
    <row r="648" spans="1:4" x14ac:dyDescent="0.25">
      <c r="A648" s="50">
        <v>6037530902</v>
      </c>
      <c r="B648" s="50" t="str">
        <f>IF('Gentrification Calcs'!BN648=0, "yes", "no")</f>
        <v>no</v>
      </c>
      <c r="C648" s="50" t="str">
        <f>IF('Gentrification Calcs'!BR648=0, "no", "yes")</f>
        <v>yes</v>
      </c>
      <c r="D648" s="49" t="s">
        <v>103</v>
      </c>
    </row>
    <row r="649" spans="1:4" x14ac:dyDescent="0.25">
      <c r="A649" s="50">
        <v>6037531000</v>
      </c>
      <c r="B649" s="50" t="str">
        <f>IF('Gentrification Calcs'!BN649=0, "yes", "no")</f>
        <v>no</v>
      </c>
      <c r="C649" s="50" t="str">
        <f>IF('Gentrification Calcs'!BR649=0, "no", "yes")</f>
        <v>no</v>
      </c>
      <c r="D649" s="49" t="s">
        <v>103</v>
      </c>
    </row>
    <row r="650" spans="1:4" x14ac:dyDescent="0.25">
      <c r="A650" s="50">
        <v>6037531101</v>
      </c>
      <c r="B650" s="50" t="str">
        <f>IF('Gentrification Calcs'!BN650=0, "yes", "no")</f>
        <v>no</v>
      </c>
      <c r="C650" s="50" t="str">
        <f>IF('Gentrification Calcs'!BR650=0, "no", "yes")</f>
        <v>no</v>
      </c>
      <c r="D650" s="49" t="s">
        <v>103</v>
      </c>
    </row>
    <row r="651" spans="1:4" x14ac:dyDescent="0.25">
      <c r="A651" s="50">
        <v>6037531102</v>
      </c>
      <c r="B651" s="50" t="str">
        <f>IF('Gentrification Calcs'!BN651=0, "yes", "no")</f>
        <v>no</v>
      </c>
      <c r="C651" s="50" t="str">
        <f>IF('Gentrification Calcs'!BR651=0, "no", "yes")</f>
        <v>no</v>
      </c>
      <c r="D651" s="49" t="s">
        <v>103</v>
      </c>
    </row>
    <row r="652" spans="1:4" x14ac:dyDescent="0.25">
      <c r="A652" s="50">
        <v>6037531201</v>
      </c>
      <c r="B652" s="50" t="str">
        <f>IF('Gentrification Calcs'!BN652=0, "yes", "no")</f>
        <v>no</v>
      </c>
      <c r="C652" s="50" t="str">
        <f>IF('Gentrification Calcs'!BR652=0, "no", "yes")</f>
        <v>no</v>
      </c>
      <c r="D652" s="49" t="s">
        <v>103</v>
      </c>
    </row>
    <row r="653" spans="1:4" x14ac:dyDescent="0.25">
      <c r="A653" s="50">
        <v>6037531202</v>
      </c>
      <c r="B653" s="50" t="str">
        <f>IF('Gentrification Calcs'!BN653=0, "yes", "no")</f>
        <v>no</v>
      </c>
      <c r="C653" s="50" t="str">
        <f>IF('Gentrification Calcs'!BR653=0, "no", "yes")</f>
        <v>no</v>
      </c>
      <c r="D653" s="49" t="s">
        <v>103</v>
      </c>
    </row>
    <row r="654" spans="1:4" x14ac:dyDescent="0.25">
      <c r="A654" s="50">
        <v>6037531301</v>
      </c>
      <c r="B654" s="50" t="str">
        <f>IF('Gentrification Calcs'!BN654=0, "yes", "no")</f>
        <v>no</v>
      </c>
      <c r="C654" s="50" t="str">
        <f>IF('Gentrification Calcs'!BR654=0, "no", "yes")</f>
        <v>no</v>
      </c>
      <c r="D654" s="49" t="s">
        <v>103</v>
      </c>
    </row>
    <row r="655" spans="1:4" x14ac:dyDescent="0.25">
      <c r="A655" s="50">
        <v>6037531302</v>
      </c>
      <c r="B655" s="50" t="str">
        <f>IF('Gentrification Calcs'!BN655=0, "yes", "no")</f>
        <v>no</v>
      </c>
      <c r="C655" s="50" t="str">
        <f>IF('Gentrification Calcs'!BR655=0, "no", "yes")</f>
        <v>no</v>
      </c>
      <c r="D655" s="49" t="s">
        <v>103</v>
      </c>
    </row>
    <row r="656" spans="1:4" x14ac:dyDescent="0.25">
      <c r="A656" s="50">
        <v>6037531502</v>
      </c>
      <c r="B656" s="50" t="str">
        <f>IF('Gentrification Calcs'!BN656=0, "yes", "no")</f>
        <v>no</v>
      </c>
      <c r="C656" s="50" t="str">
        <f>IF('Gentrification Calcs'!BR656=0, "no", "yes")</f>
        <v>yes</v>
      </c>
      <c r="D656" s="49" t="s">
        <v>103</v>
      </c>
    </row>
    <row r="657" spans="1:4" x14ac:dyDescent="0.25">
      <c r="A657" s="50">
        <v>6037531503</v>
      </c>
      <c r="B657" s="50" t="str">
        <f>IF('Gentrification Calcs'!BN657=0, "yes", "no")</f>
        <v>no</v>
      </c>
      <c r="C657" s="50" t="str">
        <f>IF('Gentrification Calcs'!BR657=0, "no", "yes")</f>
        <v>no</v>
      </c>
      <c r="D657" s="49" t="s">
        <v>103</v>
      </c>
    </row>
    <row r="658" spans="1:4" x14ac:dyDescent="0.25">
      <c r="A658" s="50">
        <v>6037531504</v>
      </c>
      <c r="B658" s="50" t="str">
        <f>IF('Gentrification Calcs'!BN658=0, "yes", "no")</f>
        <v>no</v>
      </c>
      <c r="C658" s="50" t="str">
        <f>IF('Gentrification Calcs'!BR658=0, "no", "yes")</f>
        <v>no</v>
      </c>
      <c r="D658" s="49" t="s">
        <v>103</v>
      </c>
    </row>
    <row r="659" spans="1:4" x14ac:dyDescent="0.25">
      <c r="A659" s="50">
        <v>6037531602</v>
      </c>
      <c r="B659" s="50" t="str">
        <f>IF('Gentrification Calcs'!BN659=0, "yes", "no")</f>
        <v>no</v>
      </c>
      <c r="C659" s="50" t="str">
        <f>IF('Gentrification Calcs'!BR659=0, "no", "yes")</f>
        <v>no</v>
      </c>
      <c r="D659" s="49" t="s">
        <v>103</v>
      </c>
    </row>
    <row r="660" spans="1:4" x14ac:dyDescent="0.25">
      <c r="A660" s="50">
        <v>6037531603</v>
      </c>
      <c r="B660" s="50" t="str">
        <f>IF('Gentrification Calcs'!BN660=0, "yes", "no")</f>
        <v>no</v>
      </c>
      <c r="C660" s="50" t="str">
        <f>IF('Gentrification Calcs'!BR660=0, "no", "yes")</f>
        <v>no</v>
      </c>
      <c r="D660" s="49" t="s">
        <v>103</v>
      </c>
    </row>
    <row r="661" spans="1:4" x14ac:dyDescent="0.25">
      <c r="A661" s="50">
        <v>6037531604</v>
      </c>
      <c r="B661" s="50" t="str">
        <f>IF('Gentrification Calcs'!BN661=0, "yes", "no")</f>
        <v>no</v>
      </c>
      <c r="C661" s="50" t="str">
        <f>IF('Gentrification Calcs'!BR661=0, "no", "yes")</f>
        <v>no</v>
      </c>
      <c r="D661" s="49" t="s">
        <v>103</v>
      </c>
    </row>
    <row r="662" spans="1:4" x14ac:dyDescent="0.25">
      <c r="A662" s="50">
        <v>6037531701</v>
      </c>
      <c r="B662" s="50" t="str">
        <f>IF('Gentrification Calcs'!BN662=0, "yes", "no")</f>
        <v>no</v>
      </c>
      <c r="C662" s="50" t="str">
        <f>IF('Gentrification Calcs'!BR662=0, "no", "yes")</f>
        <v>no</v>
      </c>
      <c r="D662" s="49" t="s">
        <v>103</v>
      </c>
    </row>
    <row r="663" spans="1:4" x14ac:dyDescent="0.25">
      <c r="A663" s="50">
        <v>6037531702</v>
      </c>
      <c r="B663" s="50" t="str">
        <f>IF('Gentrification Calcs'!BN663=0, "yes", "no")</f>
        <v>no</v>
      </c>
      <c r="C663" s="50" t="str">
        <f>IF('Gentrification Calcs'!BR663=0, "no", "yes")</f>
        <v>no</v>
      </c>
      <c r="D663" s="49" t="s">
        <v>103</v>
      </c>
    </row>
    <row r="664" spans="1:4" x14ac:dyDescent="0.25">
      <c r="A664" s="50">
        <v>6037531800</v>
      </c>
      <c r="B664" s="50" t="str">
        <f>IF('Gentrification Calcs'!BN664=0, "yes", "no")</f>
        <v>yes</v>
      </c>
      <c r="C664" s="50" t="str">
        <f>IF('Gentrification Calcs'!BR664=0, "no", "yes")</f>
        <v>no</v>
      </c>
      <c r="D664" s="49" t="s">
        <v>103</v>
      </c>
    </row>
    <row r="665" spans="1:4" x14ac:dyDescent="0.25">
      <c r="A665" s="50">
        <v>6037531901</v>
      </c>
      <c r="B665" s="50" t="str">
        <f>IF('Gentrification Calcs'!BN665=0, "yes", "no")</f>
        <v>no</v>
      </c>
      <c r="C665" s="50" t="str">
        <f>IF('Gentrification Calcs'!BR665=0, "no", "yes")</f>
        <v>no</v>
      </c>
      <c r="D665" s="49" t="s">
        <v>103</v>
      </c>
    </row>
    <row r="666" spans="1:4" x14ac:dyDescent="0.25">
      <c r="A666" s="50">
        <v>6037531902</v>
      </c>
      <c r="B666" s="50" t="str">
        <f>IF('Gentrification Calcs'!BN666=0, "yes", "no")</f>
        <v>no</v>
      </c>
      <c r="C666" s="50" t="str">
        <f>IF('Gentrification Calcs'!BR666=0, "no", "yes")</f>
        <v>no</v>
      </c>
      <c r="D666" s="49" t="s">
        <v>103</v>
      </c>
    </row>
    <row r="667" spans="1:4" x14ac:dyDescent="0.25">
      <c r="A667" s="50">
        <v>6037532001</v>
      </c>
      <c r="B667" s="50" t="str">
        <f>IF('Gentrification Calcs'!BN667=0, "yes", "no")</f>
        <v>no</v>
      </c>
      <c r="C667" s="50" t="str">
        <f>IF('Gentrification Calcs'!BR667=0, "no", "yes")</f>
        <v>no</v>
      </c>
      <c r="D667" s="49" t="s">
        <v>103</v>
      </c>
    </row>
    <row r="668" spans="1:4" x14ac:dyDescent="0.25">
      <c r="A668" s="50">
        <v>6037532002</v>
      </c>
      <c r="B668" s="50" t="str">
        <f>IF('Gentrification Calcs'!BN668=0, "yes", "no")</f>
        <v>no</v>
      </c>
      <c r="C668" s="50" t="str">
        <f>IF('Gentrification Calcs'!BR668=0, "no", "yes")</f>
        <v>no</v>
      </c>
      <c r="D668" s="49" t="s">
        <v>103</v>
      </c>
    </row>
    <row r="669" spans="1:4" x14ac:dyDescent="0.25">
      <c r="A669" s="50">
        <v>6037532101</v>
      </c>
      <c r="B669" s="50" t="str">
        <f>IF('Gentrification Calcs'!BN669=0, "yes", "no")</f>
        <v>no</v>
      </c>
      <c r="C669" s="50" t="str">
        <f>IF('Gentrification Calcs'!BR669=0, "no", "yes")</f>
        <v>no</v>
      </c>
      <c r="D669" s="49" t="s">
        <v>103</v>
      </c>
    </row>
    <row r="670" spans="1:4" x14ac:dyDescent="0.25">
      <c r="A670" s="50">
        <v>6037532102</v>
      </c>
      <c r="B670" s="50" t="str">
        <f>IF('Gentrification Calcs'!BN670=0, "yes", "no")</f>
        <v>no</v>
      </c>
      <c r="C670" s="50" t="str">
        <f>IF('Gentrification Calcs'!BR670=0, "no", "yes")</f>
        <v>no</v>
      </c>
      <c r="D670" s="49" t="s">
        <v>103</v>
      </c>
    </row>
    <row r="671" spans="1:4" x14ac:dyDescent="0.25">
      <c r="A671" s="50">
        <v>6037532200</v>
      </c>
      <c r="B671" s="50" t="str">
        <f>IF('Gentrification Calcs'!BN671=0, "yes", "no")</f>
        <v>no</v>
      </c>
      <c r="C671" s="50" t="str">
        <f>IF('Gentrification Calcs'!BR671=0, "no", "yes")</f>
        <v>no</v>
      </c>
      <c r="D671" s="49" t="s">
        <v>103</v>
      </c>
    </row>
    <row r="672" spans="1:4" x14ac:dyDescent="0.25">
      <c r="A672" s="50">
        <v>6037532302</v>
      </c>
      <c r="B672" s="50" t="str">
        <f>IF('Gentrification Calcs'!BN672=0, "yes", "no")</f>
        <v>no</v>
      </c>
      <c r="C672" s="50" t="str">
        <f>IF('Gentrification Calcs'!BR672=0, "no", "yes")</f>
        <v>no</v>
      </c>
      <c r="D672" s="49" t="s">
        <v>103</v>
      </c>
    </row>
    <row r="673" spans="1:4" x14ac:dyDescent="0.25">
      <c r="A673" s="50">
        <v>6037532303</v>
      </c>
      <c r="B673" s="50" t="str">
        <f>IF('Gentrification Calcs'!BN673=0, "yes", "no")</f>
        <v>no</v>
      </c>
      <c r="C673" s="50" t="str">
        <f>IF('Gentrification Calcs'!BR673=0, "no", "yes")</f>
        <v>no</v>
      </c>
      <c r="D673" s="49" t="s">
        <v>103</v>
      </c>
    </row>
    <row r="674" spans="1:4" x14ac:dyDescent="0.25">
      <c r="A674" s="50">
        <v>6037532304</v>
      </c>
      <c r="B674" s="50" t="str">
        <f>IF('Gentrification Calcs'!BN674=0, "yes", "no")</f>
        <v>no</v>
      </c>
      <c r="C674" s="50" t="str">
        <f>IF('Gentrification Calcs'!BR674=0, "no", "yes")</f>
        <v>no</v>
      </c>
      <c r="D674" s="49" t="s">
        <v>103</v>
      </c>
    </row>
    <row r="675" spans="1:4" x14ac:dyDescent="0.25">
      <c r="A675" s="50">
        <v>6037532500</v>
      </c>
      <c r="B675" s="50" t="str">
        <f>IF('Gentrification Calcs'!BN675=0, "yes", "no")</f>
        <v>no</v>
      </c>
      <c r="C675" s="50" t="str">
        <f>IF('Gentrification Calcs'!BR675=0, "no", "yes")</f>
        <v>no</v>
      </c>
      <c r="D675" s="49" t="s">
        <v>103</v>
      </c>
    </row>
    <row r="676" spans="1:4" x14ac:dyDescent="0.25">
      <c r="A676" s="50">
        <v>6037532603</v>
      </c>
      <c r="B676" s="50" t="str">
        <f>IF('Gentrification Calcs'!BN676=0, "yes", "no")</f>
        <v>no</v>
      </c>
      <c r="C676" s="50" t="str">
        <f>IF('Gentrification Calcs'!BR676=0, "no", "yes")</f>
        <v>no</v>
      </c>
      <c r="D676" s="49" t="s">
        <v>103</v>
      </c>
    </row>
    <row r="677" spans="1:4" x14ac:dyDescent="0.25">
      <c r="A677" s="50">
        <v>6037532604</v>
      </c>
      <c r="B677" s="50" t="str">
        <f>IF('Gentrification Calcs'!BN677=0, "yes", "no")</f>
        <v>no</v>
      </c>
      <c r="C677" s="50" t="str">
        <f>IF('Gentrification Calcs'!BR677=0, "no", "yes")</f>
        <v>no</v>
      </c>
      <c r="D677" s="49" t="s">
        <v>103</v>
      </c>
    </row>
    <row r="678" spans="1:4" x14ac:dyDescent="0.25">
      <c r="A678" s="50">
        <v>6037532605</v>
      </c>
      <c r="B678" s="50" t="str">
        <f>IF('Gentrification Calcs'!BN678=0, "yes", "no")</f>
        <v>no</v>
      </c>
      <c r="C678" s="50" t="str">
        <f>IF('Gentrification Calcs'!BR678=0, "no", "yes")</f>
        <v>no</v>
      </c>
      <c r="D678" s="49" t="s">
        <v>103</v>
      </c>
    </row>
    <row r="679" spans="1:4" x14ac:dyDescent="0.25">
      <c r="A679" s="50">
        <v>6037532606</v>
      </c>
      <c r="B679" s="50" t="str">
        <f>IF('Gentrification Calcs'!BN679=0, "yes", "no")</f>
        <v>no</v>
      </c>
      <c r="C679" s="50" t="str">
        <f>IF('Gentrification Calcs'!BR679=0, "no", "yes")</f>
        <v>yes</v>
      </c>
      <c r="D679" s="49" t="s">
        <v>103</v>
      </c>
    </row>
    <row r="680" spans="1:4" x14ac:dyDescent="0.25">
      <c r="A680" s="50">
        <v>6037532700</v>
      </c>
      <c r="B680" s="50" t="str">
        <f>IF('Gentrification Calcs'!BN680=0, "yes", "no")</f>
        <v>no</v>
      </c>
      <c r="C680" s="50" t="str">
        <f>IF('Gentrification Calcs'!BR680=0, "no", "yes")</f>
        <v>no</v>
      </c>
      <c r="D680" s="49" t="s">
        <v>103</v>
      </c>
    </row>
    <row r="681" spans="1:4" x14ac:dyDescent="0.25">
      <c r="A681" s="50">
        <v>6037532800</v>
      </c>
      <c r="B681" s="50" t="str">
        <f>IF('Gentrification Calcs'!BN681=0, "yes", "no")</f>
        <v>no</v>
      </c>
      <c r="C681" s="50" t="str">
        <f>IF('Gentrification Calcs'!BR681=0, "no", "yes")</f>
        <v>no</v>
      </c>
      <c r="D681" s="49" t="s">
        <v>103</v>
      </c>
    </row>
    <row r="682" spans="1:4" x14ac:dyDescent="0.25">
      <c r="A682" s="50">
        <v>6037532900</v>
      </c>
      <c r="B682" s="50" t="str">
        <f>IF('Gentrification Calcs'!BN682=0, "yes", "no")</f>
        <v>no</v>
      </c>
      <c r="C682" s="50" t="str">
        <f>IF('Gentrification Calcs'!BR682=0, "no", "yes")</f>
        <v>no</v>
      </c>
      <c r="D682" s="49" t="s">
        <v>103</v>
      </c>
    </row>
    <row r="683" spans="1:4" x14ac:dyDescent="0.25">
      <c r="A683" s="50">
        <v>6037533001</v>
      </c>
      <c r="B683" s="50" t="str">
        <f>IF('Gentrification Calcs'!BN683=0, "yes", "no")</f>
        <v>no</v>
      </c>
      <c r="C683" s="50" t="str">
        <f>IF('Gentrification Calcs'!BR683=0, "no", "yes")</f>
        <v>no</v>
      </c>
      <c r="D683" s="49" t="s">
        <v>103</v>
      </c>
    </row>
    <row r="684" spans="1:4" x14ac:dyDescent="0.25">
      <c r="A684" s="50">
        <v>6037533002</v>
      </c>
      <c r="B684" s="50" t="str">
        <f>IF('Gentrification Calcs'!BN684=0, "yes", "no")</f>
        <v>no</v>
      </c>
      <c r="C684" s="50" t="str">
        <f>IF('Gentrification Calcs'!BR684=0, "no", "yes")</f>
        <v>no</v>
      </c>
      <c r="D684" s="49" t="s">
        <v>103</v>
      </c>
    </row>
    <row r="685" spans="1:4" x14ac:dyDescent="0.25">
      <c r="A685" s="50">
        <v>6037533103</v>
      </c>
      <c r="B685" s="50" t="str">
        <f>IF('Gentrification Calcs'!BN685=0, "yes", "no")</f>
        <v>yes</v>
      </c>
      <c r="C685" s="50" t="str">
        <f>IF('Gentrification Calcs'!BR685=0, "no", "yes")</f>
        <v>no</v>
      </c>
      <c r="D685" s="49" t="s">
        <v>103</v>
      </c>
    </row>
    <row r="686" spans="1:4" x14ac:dyDescent="0.25">
      <c r="A686" s="50">
        <v>6037533104</v>
      </c>
      <c r="B686" s="50" t="str">
        <f>IF('Gentrification Calcs'!BN686=0, "yes", "no")</f>
        <v>yes</v>
      </c>
      <c r="C686" s="50" t="str">
        <f>IF('Gentrification Calcs'!BR686=0, "no", "yes")</f>
        <v>no</v>
      </c>
      <c r="D686" s="49" t="s">
        <v>103</v>
      </c>
    </row>
    <row r="687" spans="1:4" x14ac:dyDescent="0.25">
      <c r="A687" s="50">
        <v>6037533105</v>
      </c>
      <c r="B687" s="50" t="str">
        <f>IF('Gentrification Calcs'!BN687=0, "yes", "no")</f>
        <v>no</v>
      </c>
      <c r="C687" s="50" t="str">
        <f>IF('Gentrification Calcs'!BR687=0, "no", "yes")</f>
        <v>no</v>
      </c>
      <c r="D687" s="49" t="s">
        <v>103</v>
      </c>
    </row>
    <row r="688" spans="1:4" x14ac:dyDescent="0.25">
      <c r="A688" s="50">
        <v>6037533106</v>
      </c>
      <c r="B688" s="50" t="str">
        <f>IF('Gentrification Calcs'!BN688=0, "yes", "no")</f>
        <v>no</v>
      </c>
      <c r="C688" s="50" t="str">
        <f>IF('Gentrification Calcs'!BR688=0, "no", "yes")</f>
        <v>no</v>
      </c>
      <c r="D688" s="49" t="s">
        <v>103</v>
      </c>
    </row>
    <row r="689" spans="1:4" x14ac:dyDescent="0.25">
      <c r="A689" s="50">
        <v>6037533107</v>
      </c>
      <c r="B689" s="50" t="str">
        <f>IF('Gentrification Calcs'!BN689=0, "yes", "no")</f>
        <v>no</v>
      </c>
      <c r="C689" s="50" t="str">
        <f>IF('Gentrification Calcs'!BR689=0, "no", "yes")</f>
        <v>no</v>
      </c>
      <c r="D689" s="49" t="s">
        <v>103</v>
      </c>
    </row>
    <row r="690" spans="1:4" x14ac:dyDescent="0.25">
      <c r="A690" s="50">
        <v>6037533201</v>
      </c>
      <c r="B690" s="50" t="str">
        <f>IF('Gentrification Calcs'!BN690=0, "yes", "no")</f>
        <v>no</v>
      </c>
      <c r="C690" s="50" t="str">
        <f>IF('Gentrification Calcs'!BR690=0, "no", "yes")</f>
        <v>no</v>
      </c>
      <c r="D690" s="49" t="s">
        <v>103</v>
      </c>
    </row>
    <row r="691" spans="1:4" x14ac:dyDescent="0.25">
      <c r="A691" s="50">
        <v>6037533202</v>
      </c>
      <c r="B691" s="50" t="str">
        <f>IF('Gentrification Calcs'!BN691=0, "yes", "no")</f>
        <v>no</v>
      </c>
      <c r="C691" s="50" t="str">
        <f>IF('Gentrification Calcs'!BR691=0, "no", "yes")</f>
        <v>no</v>
      </c>
      <c r="D691" s="49" t="s">
        <v>103</v>
      </c>
    </row>
    <row r="692" spans="1:4" x14ac:dyDescent="0.25">
      <c r="A692" s="50">
        <v>6037533203</v>
      </c>
      <c r="B692" s="50" t="str">
        <f>IF('Gentrification Calcs'!BN692=0, "yes", "no")</f>
        <v>no</v>
      </c>
      <c r="C692" s="50" t="str">
        <f>IF('Gentrification Calcs'!BR692=0, "no", "yes")</f>
        <v>no</v>
      </c>
      <c r="D692" s="49" t="s">
        <v>103</v>
      </c>
    </row>
    <row r="693" spans="1:4" x14ac:dyDescent="0.25">
      <c r="A693" s="50">
        <v>6037533300</v>
      </c>
      <c r="B693" s="50" t="str">
        <f>IF('Gentrification Calcs'!BN693=0, "yes", "no")</f>
        <v>yes</v>
      </c>
      <c r="C693" s="50" t="str">
        <f>IF('Gentrification Calcs'!BR693=0, "no", "yes")</f>
        <v>no</v>
      </c>
      <c r="D693" s="49" t="s">
        <v>103</v>
      </c>
    </row>
    <row r="694" spans="1:4" x14ac:dyDescent="0.25">
      <c r="A694" s="50">
        <v>6037533401</v>
      </c>
      <c r="B694" s="50" t="str">
        <f>IF('Gentrification Calcs'!BN694=0, "yes", "no")</f>
        <v>no</v>
      </c>
      <c r="C694" s="50" t="str">
        <f>IF('Gentrification Calcs'!BR694=0, "no", "yes")</f>
        <v>no</v>
      </c>
      <c r="D694" s="49" t="s">
        <v>103</v>
      </c>
    </row>
    <row r="695" spans="1:4" x14ac:dyDescent="0.25">
      <c r="A695" s="50">
        <v>6037533402</v>
      </c>
      <c r="B695" s="50" t="str">
        <f>IF('Gentrification Calcs'!BN695=0, "yes", "no")</f>
        <v>no</v>
      </c>
      <c r="C695" s="50" t="str">
        <f>IF('Gentrification Calcs'!BR695=0, "no", "yes")</f>
        <v>no</v>
      </c>
      <c r="D695" s="49" t="s">
        <v>103</v>
      </c>
    </row>
    <row r="696" spans="1:4" x14ac:dyDescent="0.25">
      <c r="A696" s="50">
        <v>6037533403</v>
      </c>
      <c r="B696" s="50" t="str">
        <f>IF('Gentrification Calcs'!BN696=0, "yes", "no")</f>
        <v>no</v>
      </c>
      <c r="C696" s="50" t="str">
        <f>IF('Gentrification Calcs'!BR696=0, "no", "yes")</f>
        <v>no</v>
      </c>
      <c r="D696" s="49" t="s">
        <v>103</v>
      </c>
    </row>
    <row r="697" spans="1:4" x14ac:dyDescent="0.25">
      <c r="A697" s="50">
        <v>6037533501</v>
      </c>
      <c r="B697" s="50" t="str">
        <f>IF('Gentrification Calcs'!BN697=0, "yes", "no")</f>
        <v>no</v>
      </c>
      <c r="C697" s="50" t="str">
        <f>IF('Gentrification Calcs'!BR697=0, "no", "yes")</f>
        <v>no</v>
      </c>
      <c r="D697" s="49" t="s">
        <v>103</v>
      </c>
    </row>
    <row r="698" spans="1:4" x14ac:dyDescent="0.25">
      <c r="A698" s="50">
        <v>6037533502</v>
      </c>
      <c r="B698" s="50" t="str">
        <f>IF('Gentrification Calcs'!BN698=0, "yes", "no")</f>
        <v>no</v>
      </c>
      <c r="C698" s="50" t="str">
        <f>IF('Gentrification Calcs'!BR698=0, "no", "yes")</f>
        <v>no</v>
      </c>
      <c r="D698" s="49" t="s">
        <v>103</v>
      </c>
    </row>
    <row r="699" spans="1:4" x14ac:dyDescent="0.25">
      <c r="A699" s="50">
        <v>6037533503</v>
      </c>
      <c r="B699" s="50" t="str">
        <f>IF('Gentrification Calcs'!BN699=0, "yes", "no")</f>
        <v>no</v>
      </c>
      <c r="C699" s="50" t="str">
        <f>IF('Gentrification Calcs'!BR699=0, "no", "yes")</f>
        <v>yes</v>
      </c>
      <c r="D699" s="49" t="s">
        <v>103</v>
      </c>
    </row>
    <row r="700" spans="1:4" x14ac:dyDescent="0.25">
      <c r="A700" s="50">
        <v>6037533601</v>
      </c>
      <c r="B700" s="50" t="str">
        <f>IF('Gentrification Calcs'!BN700=0, "yes", "no")</f>
        <v>no</v>
      </c>
      <c r="C700" s="50" t="str">
        <f>IF('Gentrification Calcs'!BR700=0, "no", "yes")</f>
        <v>no</v>
      </c>
      <c r="D700" s="49" t="s">
        <v>103</v>
      </c>
    </row>
    <row r="701" spans="1:4" x14ac:dyDescent="0.25">
      <c r="A701" s="50">
        <v>6037533602</v>
      </c>
      <c r="B701" s="50" t="str">
        <f>IF('Gentrification Calcs'!BN701=0, "yes", "no")</f>
        <v>no</v>
      </c>
      <c r="C701" s="50" t="str">
        <f>IF('Gentrification Calcs'!BR701=0, "no", "yes")</f>
        <v>no</v>
      </c>
      <c r="D701" s="49" t="s">
        <v>103</v>
      </c>
    </row>
    <row r="702" spans="1:4" x14ac:dyDescent="0.25">
      <c r="A702" s="50">
        <v>6037533603</v>
      </c>
      <c r="B702" s="50" t="str">
        <f>IF('Gentrification Calcs'!BN702=0, "yes", "no")</f>
        <v>yes</v>
      </c>
      <c r="C702" s="50" t="str">
        <f>IF('Gentrification Calcs'!BR702=0, "no", "yes")</f>
        <v>no</v>
      </c>
      <c r="D702" s="49" t="s">
        <v>103</v>
      </c>
    </row>
    <row r="703" spans="1:4" x14ac:dyDescent="0.25">
      <c r="A703" s="50">
        <v>6037533701</v>
      </c>
      <c r="B703" s="50" t="str">
        <f>IF('Gentrification Calcs'!BN703=0, "yes", "no")</f>
        <v>no</v>
      </c>
      <c r="C703" s="50" t="str">
        <f>IF('Gentrification Calcs'!BR703=0, "no", "yes")</f>
        <v>no</v>
      </c>
      <c r="D703" s="49" t="s">
        <v>103</v>
      </c>
    </row>
    <row r="704" spans="1:4" x14ac:dyDescent="0.25">
      <c r="A704" s="50">
        <v>6037533702</v>
      </c>
      <c r="B704" s="50" t="str">
        <f>IF('Gentrification Calcs'!BN704=0, "yes", "no")</f>
        <v>no</v>
      </c>
      <c r="C704" s="50" t="str">
        <f>IF('Gentrification Calcs'!BR704=0, "no", "yes")</f>
        <v>no</v>
      </c>
      <c r="D704" s="49" t="s">
        <v>103</v>
      </c>
    </row>
    <row r="705" spans="1:4" x14ac:dyDescent="0.25">
      <c r="A705" s="50">
        <v>6037533703</v>
      </c>
      <c r="B705" s="50" t="str">
        <f>IF('Gentrification Calcs'!BN705=0, "yes", "no")</f>
        <v>no</v>
      </c>
      <c r="C705" s="50" t="str">
        <f>IF('Gentrification Calcs'!BR705=0, "no", "yes")</f>
        <v>no</v>
      </c>
      <c r="D705" s="49" t="s">
        <v>103</v>
      </c>
    </row>
    <row r="706" spans="1:4" x14ac:dyDescent="0.25">
      <c r="A706" s="50">
        <v>6037533803</v>
      </c>
      <c r="B706" s="50" t="str">
        <f>IF('Gentrification Calcs'!BN706=0, "yes", "no")</f>
        <v>no</v>
      </c>
      <c r="C706" s="50" t="str">
        <f>IF('Gentrification Calcs'!BR706=0, "no", "yes")</f>
        <v>no</v>
      </c>
      <c r="D706" s="49" t="s">
        <v>103</v>
      </c>
    </row>
    <row r="707" spans="1:4" x14ac:dyDescent="0.25">
      <c r="A707" s="50">
        <v>6037533804</v>
      </c>
      <c r="B707" s="50" t="str">
        <f>IF('Gentrification Calcs'!BN707=0, "yes", "no")</f>
        <v>no</v>
      </c>
      <c r="C707" s="50" t="str">
        <f>IF('Gentrification Calcs'!BR707=0, "no", "yes")</f>
        <v>no</v>
      </c>
      <c r="D707" s="49" t="s">
        <v>103</v>
      </c>
    </row>
    <row r="708" spans="1:4" x14ac:dyDescent="0.25">
      <c r="A708" s="50">
        <v>6037533805</v>
      </c>
      <c r="B708" s="50" t="str">
        <f>IF('Gentrification Calcs'!BN708=0, "yes", "no")</f>
        <v>no</v>
      </c>
      <c r="C708" s="50" t="str">
        <f>IF('Gentrification Calcs'!BR708=0, "no", "yes")</f>
        <v>no</v>
      </c>
      <c r="D708" s="49" t="s">
        <v>103</v>
      </c>
    </row>
    <row r="709" spans="1:4" x14ac:dyDescent="0.25">
      <c r="A709" s="50">
        <v>6037533806</v>
      </c>
      <c r="B709" s="50" t="str">
        <f>IF('Gentrification Calcs'!BN709=0, "yes", "no")</f>
        <v>no</v>
      </c>
      <c r="C709" s="50" t="str">
        <f>IF('Gentrification Calcs'!BR709=0, "no", "yes")</f>
        <v>no</v>
      </c>
      <c r="D709" s="49" t="s">
        <v>103</v>
      </c>
    </row>
    <row r="710" spans="1:4" x14ac:dyDescent="0.25">
      <c r="A710" s="50">
        <v>6037533901</v>
      </c>
      <c r="B710" s="50" t="str">
        <f>IF('Gentrification Calcs'!BN710=0, "yes", "no")</f>
        <v>no</v>
      </c>
      <c r="C710" s="50" t="str">
        <f>IF('Gentrification Calcs'!BR710=0, "no", "yes")</f>
        <v>no</v>
      </c>
      <c r="D710" s="49" t="s">
        <v>103</v>
      </c>
    </row>
    <row r="711" spans="1:4" x14ac:dyDescent="0.25">
      <c r="A711" s="50">
        <v>6037533902</v>
      </c>
      <c r="B711" s="50" t="str">
        <f>IF('Gentrification Calcs'!BN711=0, "yes", "no")</f>
        <v>no</v>
      </c>
      <c r="C711" s="50" t="str">
        <f>IF('Gentrification Calcs'!BR711=0, "no", "yes")</f>
        <v>no</v>
      </c>
      <c r="D711" s="49" t="s">
        <v>103</v>
      </c>
    </row>
    <row r="712" spans="1:4" x14ac:dyDescent="0.25">
      <c r="A712" s="50">
        <v>6037534001</v>
      </c>
      <c r="B712" s="50" t="str">
        <f>IF('Gentrification Calcs'!BN712=0, "yes", "no")</f>
        <v>no</v>
      </c>
      <c r="C712" s="50" t="str">
        <f>IF('Gentrification Calcs'!BR712=0, "no", "yes")</f>
        <v>no</v>
      </c>
      <c r="D712" s="49" t="s">
        <v>103</v>
      </c>
    </row>
    <row r="713" spans="1:4" x14ac:dyDescent="0.25">
      <c r="A713" s="50">
        <v>6037534002</v>
      </c>
      <c r="B713" s="50" t="str">
        <f>IF('Gentrification Calcs'!BN713=0, "yes", "no")</f>
        <v>no</v>
      </c>
      <c r="C713" s="50" t="str">
        <f>IF('Gentrification Calcs'!BR713=0, "no", "yes")</f>
        <v>no</v>
      </c>
      <c r="D713" s="49" t="s">
        <v>103</v>
      </c>
    </row>
    <row r="714" spans="1:4" x14ac:dyDescent="0.25">
      <c r="A714" s="50">
        <v>6037534101</v>
      </c>
      <c r="B714" s="50" t="str">
        <f>IF('Gentrification Calcs'!BN714=0, "yes", "no")</f>
        <v>no</v>
      </c>
      <c r="C714" s="50" t="str">
        <f>IF('Gentrification Calcs'!BR714=0, "no", "yes")</f>
        <v>no</v>
      </c>
      <c r="D714" s="49" t="s">
        <v>103</v>
      </c>
    </row>
    <row r="715" spans="1:4" x14ac:dyDescent="0.25">
      <c r="A715" s="50">
        <v>6037534102</v>
      </c>
      <c r="B715" s="50" t="str">
        <f>IF('Gentrification Calcs'!BN715=0, "yes", "no")</f>
        <v>no</v>
      </c>
      <c r="C715" s="50" t="str">
        <f>IF('Gentrification Calcs'!BR715=0, "no", "yes")</f>
        <v>no</v>
      </c>
      <c r="D715" s="49" t="s">
        <v>103</v>
      </c>
    </row>
    <row r="716" spans="1:4" x14ac:dyDescent="0.25">
      <c r="A716" s="50">
        <v>6037534201</v>
      </c>
      <c r="B716" s="50" t="str">
        <f>IF('Gentrification Calcs'!BN716=0, "yes", "no")</f>
        <v>no</v>
      </c>
      <c r="C716" s="50" t="str">
        <f>IF('Gentrification Calcs'!BR716=0, "no", "yes")</f>
        <v>no</v>
      </c>
      <c r="D716" s="49" t="s">
        <v>103</v>
      </c>
    </row>
    <row r="717" spans="1:4" x14ac:dyDescent="0.25">
      <c r="A717" s="50">
        <v>6037534202</v>
      </c>
      <c r="B717" s="50" t="str">
        <f>IF('Gentrification Calcs'!BN717=0, "yes", "no")</f>
        <v>no</v>
      </c>
      <c r="C717" s="50" t="str">
        <f>IF('Gentrification Calcs'!BR717=0, "no", "yes")</f>
        <v>no</v>
      </c>
      <c r="D717" s="49" t="s">
        <v>103</v>
      </c>
    </row>
    <row r="718" spans="1:4" x14ac:dyDescent="0.25">
      <c r="A718" s="50">
        <v>6037534203</v>
      </c>
      <c r="B718" s="50" t="str">
        <f>IF('Gentrification Calcs'!BN718=0, "yes", "no")</f>
        <v>no</v>
      </c>
      <c r="C718" s="50" t="str">
        <f>IF('Gentrification Calcs'!BR718=0, "no", "yes")</f>
        <v>no</v>
      </c>
      <c r="D718" s="49" t="s">
        <v>103</v>
      </c>
    </row>
    <row r="719" spans="1:4" x14ac:dyDescent="0.25">
      <c r="A719" s="50">
        <v>6037534301</v>
      </c>
      <c r="B719" s="50" t="str">
        <f>IF('Gentrification Calcs'!BN719=0, "yes", "no")</f>
        <v>no</v>
      </c>
      <c r="C719" s="50" t="str">
        <f>IF('Gentrification Calcs'!BR719=0, "no", "yes")</f>
        <v>no</v>
      </c>
      <c r="D719" s="49" t="s">
        <v>103</v>
      </c>
    </row>
    <row r="720" spans="1:4" x14ac:dyDescent="0.25">
      <c r="A720" s="50">
        <v>6037534302</v>
      </c>
      <c r="B720" s="50" t="str">
        <f>IF('Gentrification Calcs'!BN720=0, "yes", "no")</f>
        <v>no</v>
      </c>
      <c r="C720" s="50" t="str">
        <f>IF('Gentrification Calcs'!BR720=0, "no", "yes")</f>
        <v>no</v>
      </c>
      <c r="D720" s="49" t="s">
        <v>103</v>
      </c>
    </row>
    <row r="721" spans="1:4" x14ac:dyDescent="0.25">
      <c r="A721" s="50">
        <v>6037534403</v>
      </c>
      <c r="B721" s="50" t="str">
        <f>IF('Gentrification Calcs'!BN721=0, "yes", "no")</f>
        <v>no</v>
      </c>
      <c r="C721" s="50" t="str">
        <f>IF('Gentrification Calcs'!BR721=0, "no", "yes")</f>
        <v>no</v>
      </c>
      <c r="D721" s="49" t="s">
        <v>103</v>
      </c>
    </row>
    <row r="722" spans="1:4" x14ac:dyDescent="0.25">
      <c r="A722" s="50">
        <v>6037534404</v>
      </c>
      <c r="B722" s="50" t="str">
        <f>IF('Gentrification Calcs'!BN722=0, "yes", "no")</f>
        <v>no</v>
      </c>
      <c r="C722" s="50" t="str">
        <f>IF('Gentrification Calcs'!BR722=0, "no", "yes")</f>
        <v>no</v>
      </c>
      <c r="D722" s="49" t="s">
        <v>103</v>
      </c>
    </row>
    <row r="723" spans="1:4" x14ac:dyDescent="0.25">
      <c r="A723" s="50">
        <v>6037534405</v>
      </c>
      <c r="B723" s="50" t="str">
        <f>IF('Gentrification Calcs'!BN723=0, "yes", "no")</f>
        <v>no</v>
      </c>
      <c r="C723" s="50" t="str">
        <f>IF('Gentrification Calcs'!BR723=0, "no", "yes")</f>
        <v>no</v>
      </c>
      <c r="D723" s="49" t="s">
        <v>103</v>
      </c>
    </row>
    <row r="724" spans="1:4" x14ac:dyDescent="0.25">
      <c r="A724" s="50">
        <v>6037534406</v>
      </c>
      <c r="B724" s="50" t="str">
        <f>IF('Gentrification Calcs'!BN724=0, "yes", "no")</f>
        <v>no</v>
      </c>
      <c r="C724" s="50" t="str">
        <f>IF('Gentrification Calcs'!BR724=0, "no", "yes")</f>
        <v>no</v>
      </c>
      <c r="D724" s="49" t="s">
        <v>103</v>
      </c>
    </row>
    <row r="725" spans="1:4" x14ac:dyDescent="0.25">
      <c r="A725" s="50">
        <v>6037534501</v>
      </c>
      <c r="B725" s="50" t="str">
        <f>IF('Gentrification Calcs'!BN725=0, "yes", "no")</f>
        <v>no</v>
      </c>
      <c r="C725" s="50" t="str">
        <f>IF('Gentrification Calcs'!BR725=0, "no", "yes")</f>
        <v>no</v>
      </c>
      <c r="D725" s="49" t="s">
        <v>103</v>
      </c>
    </row>
    <row r="726" spans="1:4" x14ac:dyDescent="0.25">
      <c r="A726" s="50">
        <v>6037534802</v>
      </c>
      <c r="B726" s="50" t="str">
        <f>IF('Gentrification Calcs'!BN726=0, "yes", "no")</f>
        <v>no</v>
      </c>
      <c r="C726" s="50" t="str">
        <f>IF('Gentrification Calcs'!BR726=0, "no", "yes")</f>
        <v>no</v>
      </c>
      <c r="D726" s="49" t="s">
        <v>103</v>
      </c>
    </row>
    <row r="727" spans="1:4" x14ac:dyDescent="0.25">
      <c r="A727" s="50">
        <v>6037534803</v>
      </c>
      <c r="B727" s="50" t="str">
        <f>IF('Gentrification Calcs'!BN727=0, "yes", "no")</f>
        <v>no</v>
      </c>
      <c r="C727" s="50" t="str">
        <f>IF('Gentrification Calcs'!BR727=0, "no", "yes")</f>
        <v>no</v>
      </c>
      <c r="D727" s="49" t="s">
        <v>103</v>
      </c>
    </row>
    <row r="728" spans="1:4" x14ac:dyDescent="0.25">
      <c r="A728" s="50">
        <v>6037534804</v>
      </c>
      <c r="B728" s="50" t="str">
        <f>IF('Gentrification Calcs'!BN728=0, "yes", "no")</f>
        <v>no</v>
      </c>
      <c r="C728" s="50" t="str">
        <f>IF('Gentrification Calcs'!BR728=0, "no", "yes")</f>
        <v>no</v>
      </c>
      <c r="D728" s="49" t="s">
        <v>103</v>
      </c>
    </row>
    <row r="729" spans="1:4" x14ac:dyDescent="0.25">
      <c r="A729" s="50">
        <v>6037534900</v>
      </c>
      <c r="B729" s="50" t="str">
        <f>IF('Gentrification Calcs'!BN729=0, "yes", "no")</f>
        <v>no</v>
      </c>
      <c r="C729" s="50" t="str">
        <f>IF('Gentrification Calcs'!BR729=0, "no", "yes")</f>
        <v>no</v>
      </c>
      <c r="D729" s="49" t="s">
        <v>103</v>
      </c>
    </row>
    <row r="730" spans="1:4" x14ac:dyDescent="0.25">
      <c r="A730" s="50">
        <v>6037535001</v>
      </c>
      <c r="B730" s="50" t="str">
        <f>IF('Gentrification Calcs'!BN730=0, "yes", "no")</f>
        <v>no</v>
      </c>
      <c r="C730" s="50" t="str">
        <f>IF('Gentrification Calcs'!BR730=0, "no", "yes")</f>
        <v>no</v>
      </c>
      <c r="D730" s="49" t="s">
        <v>103</v>
      </c>
    </row>
    <row r="731" spans="1:4" x14ac:dyDescent="0.25">
      <c r="A731" s="50">
        <v>6037535002</v>
      </c>
      <c r="B731" s="50" t="str">
        <f>IF('Gentrification Calcs'!BN731=0, "yes", "no")</f>
        <v>no</v>
      </c>
      <c r="C731" s="50" t="str">
        <f>IF('Gentrification Calcs'!BR731=0, "no", "yes")</f>
        <v>no</v>
      </c>
      <c r="D731" s="49" t="s">
        <v>103</v>
      </c>
    </row>
    <row r="732" spans="1:4" x14ac:dyDescent="0.25">
      <c r="A732" s="50">
        <v>6037535101</v>
      </c>
      <c r="B732" s="50" t="str">
        <f>IF('Gentrification Calcs'!BN732=0, "yes", "no")</f>
        <v>no</v>
      </c>
      <c r="C732" s="50" t="str">
        <f>IF('Gentrification Calcs'!BR732=0, "no", "yes")</f>
        <v>no</v>
      </c>
      <c r="D732" s="49" t="s">
        <v>103</v>
      </c>
    </row>
    <row r="733" spans="1:4" x14ac:dyDescent="0.25">
      <c r="A733" s="50">
        <v>6037535102</v>
      </c>
      <c r="B733" s="50" t="str">
        <f>IF('Gentrification Calcs'!BN733=0, "yes", "no")</f>
        <v>no</v>
      </c>
      <c r="C733" s="50" t="str">
        <f>IF('Gentrification Calcs'!BR733=0, "no", "yes")</f>
        <v>no</v>
      </c>
      <c r="D733" s="49" t="s">
        <v>103</v>
      </c>
    </row>
    <row r="734" spans="1:4" x14ac:dyDescent="0.25">
      <c r="A734" s="50">
        <v>6037535200</v>
      </c>
      <c r="B734" s="50" t="str">
        <f>IF('Gentrification Calcs'!BN734=0, "yes", "no")</f>
        <v>no</v>
      </c>
      <c r="C734" s="50" t="str">
        <f>IF('Gentrification Calcs'!BR734=0, "no", "yes")</f>
        <v>no</v>
      </c>
      <c r="D734" s="49" t="s">
        <v>103</v>
      </c>
    </row>
    <row r="735" spans="1:4" x14ac:dyDescent="0.25">
      <c r="A735" s="50">
        <v>6037535300</v>
      </c>
      <c r="B735" s="50" t="str">
        <f>IF('Gentrification Calcs'!BN735=0, "yes", "no")</f>
        <v>no</v>
      </c>
      <c r="C735" s="50" t="str">
        <f>IF('Gentrification Calcs'!BR735=0, "no", "yes")</f>
        <v>yes</v>
      </c>
      <c r="D735" s="49" t="s">
        <v>103</v>
      </c>
    </row>
    <row r="736" spans="1:4" x14ac:dyDescent="0.25">
      <c r="A736" s="50">
        <v>6037535400</v>
      </c>
      <c r="B736" s="50" t="str">
        <f>IF('Gentrification Calcs'!BN736=0, "yes", "no")</f>
        <v>no</v>
      </c>
      <c r="C736" s="50" t="str">
        <f>IF('Gentrification Calcs'!BR736=0, "no", "yes")</f>
        <v>no</v>
      </c>
      <c r="D736" s="49" t="s">
        <v>103</v>
      </c>
    </row>
    <row r="737" spans="1:4" x14ac:dyDescent="0.25">
      <c r="A737" s="50">
        <v>6037535501</v>
      </c>
      <c r="B737" s="50" t="str">
        <f>IF('Gentrification Calcs'!BN737=0, "yes", "no")</f>
        <v>no</v>
      </c>
      <c r="C737" s="50" t="str">
        <f>IF('Gentrification Calcs'!BR737=0, "no", "yes")</f>
        <v>no</v>
      </c>
      <c r="D737" s="49" t="s">
        <v>103</v>
      </c>
    </row>
    <row r="738" spans="1:4" x14ac:dyDescent="0.25">
      <c r="A738" s="50">
        <v>6037535502</v>
      </c>
      <c r="B738" s="50" t="str">
        <f>IF('Gentrification Calcs'!BN738=0, "yes", "no")</f>
        <v>no</v>
      </c>
      <c r="C738" s="50" t="str">
        <f>IF('Gentrification Calcs'!BR738=0, "no", "yes")</f>
        <v>no</v>
      </c>
      <c r="D738" s="49" t="s">
        <v>103</v>
      </c>
    </row>
    <row r="739" spans="1:4" x14ac:dyDescent="0.25">
      <c r="A739" s="50">
        <v>6037535503</v>
      </c>
      <c r="B739" s="50" t="str">
        <f>IF('Gentrification Calcs'!BN739=0, "yes", "no")</f>
        <v>no</v>
      </c>
      <c r="C739" s="50" t="str">
        <f>IF('Gentrification Calcs'!BR739=0, "no", "yes")</f>
        <v>no</v>
      </c>
      <c r="D739" s="49" t="s">
        <v>103</v>
      </c>
    </row>
    <row r="740" spans="1:4" x14ac:dyDescent="0.25">
      <c r="A740" s="50">
        <v>6037535603</v>
      </c>
      <c r="B740" s="50" t="str">
        <f>IF('Gentrification Calcs'!BN740=0, "yes", "no")</f>
        <v>no</v>
      </c>
      <c r="C740" s="50" t="str">
        <f>IF('Gentrification Calcs'!BR740=0, "no", "yes")</f>
        <v>no</v>
      </c>
      <c r="D740" s="49" t="s">
        <v>103</v>
      </c>
    </row>
    <row r="741" spans="1:4" x14ac:dyDescent="0.25">
      <c r="A741" s="50">
        <v>6037535604</v>
      </c>
      <c r="B741" s="50" t="str">
        <f>IF('Gentrification Calcs'!BN741=0, "yes", "no")</f>
        <v>no</v>
      </c>
      <c r="C741" s="50" t="str">
        <f>IF('Gentrification Calcs'!BR741=0, "no", "yes")</f>
        <v>no</v>
      </c>
      <c r="D741" s="49" t="s">
        <v>103</v>
      </c>
    </row>
    <row r="742" spans="1:4" x14ac:dyDescent="0.25">
      <c r="A742" s="50">
        <v>6037535605</v>
      </c>
      <c r="B742" s="50" t="str">
        <f>IF('Gentrification Calcs'!BN742=0, "yes", "no")</f>
        <v>no</v>
      </c>
      <c r="C742" s="50" t="str">
        <f>IF('Gentrification Calcs'!BR742=0, "no", "yes")</f>
        <v>no</v>
      </c>
      <c r="D742" s="49" t="s">
        <v>103</v>
      </c>
    </row>
    <row r="743" spans="1:4" x14ac:dyDescent="0.25">
      <c r="A743" s="50">
        <v>6037535606</v>
      </c>
      <c r="B743" s="50" t="str">
        <f>IF('Gentrification Calcs'!BN743=0, "yes", "no")</f>
        <v>no</v>
      </c>
      <c r="C743" s="50" t="str">
        <f>IF('Gentrification Calcs'!BR743=0, "no", "yes")</f>
        <v>no</v>
      </c>
      <c r="D743" s="49" t="s">
        <v>103</v>
      </c>
    </row>
    <row r="744" spans="1:4" x14ac:dyDescent="0.25">
      <c r="A744" s="50">
        <v>6037535607</v>
      </c>
      <c r="B744" s="50" t="str">
        <f>IF('Gentrification Calcs'!BN744=0, "yes", "no")</f>
        <v>no</v>
      </c>
      <c r="C744" s="50" t="str">
        <f>IF('Gentrification Calcs'!BR744=0, "no", "yes")</f>
        <v>no</v>
      </c>
      <c r="D744" s="49" t="s">
        <v>103</v>
      </c>
    </row>
    <row r="745" spans="1:4" x14ac:dyDescent="0.25">
      <c r="A745" s="50">
        <v>6037535701</v>
      </c>
      <c r="B745" s="50" t="str">
        <f>IF('Gentrification Calcs'!BN745=0, "yes", "no")</f>
        <v>no</v>
      </c>
      <c r="C745" s="50" t="str">
        <f>IF('Gentrification Calcs'!BR745=0, "no", "yes")</f>
        <v>no</v>
      </c>
      <c r="D745" s="49" t="s">
        <v>103</v>
      </c>
    </row>
    <row r="746" spans="1:4" x14ac:dyDescent="0.25">
      <c r="A746" s="50">
        <v>6037535702</v>
      </c>
      <c r="B746" s="50" t="str">
        <f>IF('Gentrification Calcs'!BN746=0, "yes", "no")</f>
        <v>no</v>
      </c>
      <c r="C746" s="50" t="str">
        <f>IF('Gentrification Calcs'!BR746=0, "no", "yes")</f>
        <v>no</v>
      </c>
      <c r="D746" s="49" t="s">
        <v>103</v>
      </c>
    </row>
    <row r="747" spans="1:4" x14ac:dyDescent="0.25">
      <c r="A747" s="50">
        <v>6037535802</v>
      </c>
      <c r="B747" s="50" t="str">
        <f>IF('Gentrification Calcs'!BN747=0, "yes", "no")</f>
        <v>no</v>
      </c>
      <c r="C747" s="50" t="str">
        <f>IF('Gentrification Calcs'!BR747=0, "no", "yes")</f>
        <v>no</v>
      </c>
      <c r="D747" s="49" t="s">
        <v>103</v>
      </c>
    </row>
    <row r="748" spans="1:4" x14ac:dyDescent="0.25">
      <c r="A748" s="50">
        <v>6037535803</v>
      </c>
      <c r="B748" s="50" t="str">
        <f>IF('Gentrification Calcs'!BN748=0, "yes", "no")</f>
        <v>no</v>
      </c>
      <c r="C748" s="50" t="str">
        <f>IF('Gentrification Calcs'!BR748=0, "no", "yes")</f>
        <v>no</v>
      </c>
      <c r="D748" s="49" t="s">
        <v>103</v>
      </c>
    </row>
    <row r="749" spans="1:4" x14ac:dyDescent="0.25">
      <c r="A749" s="50">
        <v>6037535804</v>
      </c>
      <c r="B749" s="50" t="str">
        <f>IF('Gentrification Calcs'!BN749=0, "yes", "no")</f>
        <v>yes</v>
      </c>
      <c r="C749" s="50" t="str">
        <f>IF('Gentrification Calcs'!BR749=0, "no", "yes")</f>
        <v>no</v>
      </c>
      <c r="D749" s="49" t="s">
        <v>103</v>
      </c>
    </row>
    <row r="750" spans="1:4" x14ac:dyDescent="0.25">
      <c r="A750" s="50">
        <v>6037535901</v>
      </c>
      <c r="B750" s="50" t="str">
        <f>IF('Gentrification Calcs'!BN750=0, "yes", "no")</f>
        <v>no</v>
      </c>
      <c r="C750" s="50" t="str">
        <f>IF('Gentrification Calcs'!BR750=0, "no", "yes")</f>
        <v>no</v>
      </c>
      <c r="D750" s="49" t="s">
        <v>103</v>
      </c>
    </row>
    <row r="751" spans="1:4" x14ac:dyDescent="0.25">
      <c r="A751" s="50">
        <v>6037536000</v>
      </c>
      <c r="B751" s="50" t="str">
        <f>IF('Gentrification Calcs'!BN751=0, "yes", "no")</f>
        <v>no</v>
      </c>
      <c r="C751" s="50" t="str">
        <f>IF('Gentrification Calcs'!BR751=0, "no", "yes")</f>
        <v>no</v>
      </c>
      <c r="D751" s="49" t="s">
        <v>103</v>
      </c>
    </row>
    <row r="752" spans="1:4" x14ac:dyDescent="0.25">
      <c r="A752" s="50">
        <v>6037540000</v>
      </c>
      <c r="B752" s="50" t="str">
        <f>IF('Gentrification Calcs'!BN752=0, "yes", "no")</f>
        <v>no</v>
      </c>
      <c r="C752" s="50" t="str">
        <f>IF('Gentrification Calcs'!BR752=0, "no", "yes")</f>
        <v>no</v>
      </c>
      <c r="D752" s="49" t="s">
        <v>103</v>
      </c>
    </row>
    <row r="753" spans="1:4" x14ac:dyDescent="0.25">
      <c r="A753" s="50">
        <v>6037540201</v>
      </c>
      <c r="B753" s="50" t="str">
        <f>IF('Gentrification Calcs'!BN753=0, "yes", "no")</f>
        <v>yes</v>
      </c>
      <c r="C753" s="50" t="str">
        <f>IF('Gentrification Calcs'!BR753=0, "no", "yes")</f>
        <v>no</v>
      </c>
      <c r="D753" s="49" t="s">
        <v>103</v>
      </c>
    </row>
    <row r="754" spans="1:4" x14ac:dyDescent="0.25">
      <c r="A754" s="50">
        <v>6037540202</v>
      </c>
      <c r="B754" s="50" t="str">
        <f>IF('Gentrification Calcs'!BN754=0, "yes", "no")</f>
        <v>no</v>
      </c>
      <c r="C754" s="50" t="str">
        <f>IF('Gentrification Calcs'!BR754=0, "no", "yes")</f>
        <v>no</v>
      </c>
      <c r="D754" s="49" t="s">
        <v>103</v>
      </c>
    </row>
    <row r="755" spans="1:4" x14ac:dyDescent="0.25">
      <c r="A755" s="50">
        <v>6037540203</v>
      </c>
      <c r="B755" s="50" t="str">
        <f>IF('Gentrification Calcs'!BN755=0, "yes", "no")</f>
        <v>no</v>
      </c>
      <c r="C755" s="50" t="str">
        <f>IF('Gentrification Calcs'!BR755=0, "no", "yes")</f>
        <v>no</v>
      </c>
      <c r="D755" s="49" t="s">
        <v>103</v>
      </c>
    </row>
    <row r="756" spans="1:4" x14ac:dyDescent="0.25">
      <c r="A756" s="50">
        <v>6037540300</v>
      </c>
      <c r="B756" s="50" t="str">
        <f>IF('Gentrification Calcs'!BN756=0, "yes", "no")</f>
        <v>no</v>
      </c>
      <c r="C756" s="50" t="str">
        <f>IF('Gentrification Calcs'!BR756=0, "no", "yes")</f>
        <v>no</v>
      </c>
      <c r="D756" s="49" t="s">
        <v>103</v>
      </c>
    </row>
    <row r="757" spans="1:4" x14ac:dyDescent="0.25">
      <c r="A757" s="50">
        <v>6037540400</v>
      </c>
      <c r="B757" s="50" t="str">
        <f>IF('Gentrification Calcs'!BN757=0, "yes", "no")</f>
        <v>no</v>
      </c>
      <c r="C757" s="50" t="str">
        <f>IF('Gentrification Calcs'!BR757=0, "no", "yes")</f>
        <v>no</v>
      </c>
      <c r="D757" s="49" t="s">
        <v>103</v>
      </c>
    </row>
    <row r="758" spans="1:4" x14ac:dyDescent="0.25">
      <c r="A758" s="50">
        <v>6037540502</v>
      </c>
      <c r="B758" s="50" t="str">
        <f>IF('Gentrification Calcs'!BN758=0, "yes", "no")</f>
        <v>yes</v>
      </c>
      <c r="C758" s="50" t="str">
        <f>IF('Gentrification Calcs'!BR758=0, "no", "yes")</f>
        <v>no</v>
      </c>
      <c r="D758" s="49" t="s">
        <v>103</v>
      </c>
    </row>
    <row r="759" spans="1:4" x14ac:dyDescent="0.25">
      <c r="A759" s="50">
        <v>6037540600</v>
      </c>
      <c r="B759" s="50" t="str">
        <f>IF('Gentrification Calcs'!BN759=0, "yes", "no")</f>
        <v>no</v>
      </c>
      <c r="C759" s="50" t="str">
        <f>IF('Gentrification Calcs'!BR759=0, "no", "yes")</f>
        <v>no</v>
      </c>
      <c r="D759" s="49" t="s">
        <v>103</v>
      </c>
    </row>
    <row r="760" spans="1:4" x14ac:dyDescent="0.25">
      <c r="A760" s="50">
        <v>6037540700</v>
      </c>
      <c r="B760" s="50" t="str">
        <f>IF('Gentrification Calcs'!BN760=0, "yes", "no")</f>
        <v>no</v>
      </c>
      <c r="C760" s="50" t="str">
        <f>IF('Gentrification Calcs'!BR760=0, "no", "yes")</f>
        <v>no</v>
      </c>
      <c r="D760" s="49" t="s">
        <v>103</v>
      </c>
    </row>
    <row r="761" spans="1:4" x14ac:dyDescent="0.25">
      <c r="A761" s="50">
        <v>6037540800</v>
      </c>
      <c r="B761" s="50" t="str">
        <f>IF('Gentrification Calcs'!BN761=0, "yes", "no")</f>
        <v>yes</v>
      </c>
      <c r="C761" s="50" t="str">
        <f>IF('Gentrification Calcs'!BR761=0, "no", "yes")</f>
        <v>no</v>
      </c>
      <c r="D761" s="49" t="s">
        <v>103</v>
      </c>
    </row>
    <row r="762" spans="1:4" x14ac:dyDescent="0.25">
      <c r="A762" s="50">
        <v>6037540901</v>
      </c>
      <c r="B762" s="50" t="str">
        <f>IF('Gentrification Calcs'!BN762=0, "yes", "no")</f>
        <v>no</v>
      </c>
      <c r="C762" s="50" t="str">
        <f>IF('Gentrification Calcs'!BR762=0, "no", "yes")</f>
        <v>no</v>
      </c>
      <c r="D762" s="49" t="s">
        <v>103</v>
      </c>
    </row>
    <row r="763" spans="1:4" x14ac:dyDescent="0.25">
      <c r="A763" s="50">
        <v>6037540902</v>
      </c>
      <c r="B763" s="50" t="str">
        <f>IF('Gentrification Calcs'!BN763=0, "yes", "no")</f>
        <v>no</v>
      </c>
      <c r="C763" s="50" t="str">
        <f>IF('Gentrification Calcs'!BR763=0, "no", "yes")</f>
        <v>no</v>
      </c>
      <c r="D763" s="49" t="s">
        <v>103</v>
      </c>
    </row>
    <row r="764" spans="1:4" x14ac:dyDescent="0.25">
      <c r="A764" s="50">
        <v>6037541100</v>
      </c>
      <c r="B764" s="50" t="str">
        <f>IF('Gentrification Calcs'!BN764=0, "yes", "no")</f>
        <v>no</v>
      </c>
      <c r="C764" s="50" t="str">
        <f>IF('Gentrification Calcs'!BR764=0, "no", "yes")</f>
        <v>no</v>
      </c>
      <c r="D764" s="49" t="s">
        <v>103</v>
      </c>
    </row>
    <row r="765" spans="1:4" x14ac:dyDescent="0.25">
      <c r="A765" s="50">
        <v>6037541200</v>
      </c>
      <c r="B765" s="50" t="str">
        <f>IF('Gentrification Calcs'!BN765=0, "yes", "no")</f>
        <v>no</v>
      </c>
      <c r="C765" s="50" t="str">
        <f>IF('Gentrification Calcs'!BR765=0, "no", "yes")</f>
        <v>no</v>
      </c>
      <c r="D765" s="49" t="s">
        <v>103</v>
      </c>
    </row>
    <row r="766" spans="1:4" x14ac:dyDescent="0.25">
      <c r="A766" s="50">
        <v>6037541300</v>
      </c>
      <c r="B766" s="50" t="str">
        <f>IF('Gentrification Calcs'!BN766=0, "yes", "no")</f>
        <v>yes</v>
      </c>
      <c r="C766" s="50" t="str">
        <f>IF('Gentrification Calcs'!BR766=0, "no", "yes")</f>
        <v>no</v>
      </c>
      <c r="D766" s="49" t="s">
        <v>103</v>
      </c>
    </row>
    <row r="767" spans="1:4" x14ac:dyDescent="0.25">
      <c r="A767" s="50">
        <v>6037541400</v>
      </c>
      <c r="B767" s="50" t="str">
        <f>IF('Gentrification Calcs'!BN767=0, "yes", "no")</f>
        <v>no</v>
      </c>
      <c r="C767" s="50" t="str">
        <f>IF('Gentrification Calcs'!BR767=0, "no", "yes")</f>
        <v>no</v>
      </c>
      <c r="D767" s="49" t="s">
        <v>103</v>
      </c>
    </row>
    <row r="768" spans="1:4" x14ac:dyDescent="0.25">
      <c r="A768" s="50">
        <v>6037541500</v>
      </c>
      <c r="B768" s="50" t="str">
        <f>IF('Gentrification Calcs'!BN768=0, "yes", "no")</f>
        <v>no</v>
      </c>
      <c r="C768" s="50" t="str">
        <f>IF('Gentrification Calcs'!BR768=0, "no", "yes")</f>
        <v>no</v>
      </c>
      <c r="D768" s="49" t="s">
        <v>103</v>
      </c>
    </row>
    <row r="769" spans="1:4" x14ac:dyDescent="0.25">
      <c r="A769" s="50">
        <v>6037541603</v>
      </c>
      <c r="B769" s="50" t="str">
        <f>IF('Gentrification Calcs'!BN769=0, "yes", "no")</f>
        <v>no</v>
      </c>
      <c r="C769" s="50" t="str">
        <f>IF('Gentrification Calcs'!BR769=0, "no", "yes")</f>
        <v>no</v>
      </c>
      <c r="D769" s="49" t="s">
        <v>103</v>
      </c>
    </row>
    <row r="770" spans="1:4" x14ac:dyDescent="0.25">
      <c r="A770" s="50">
        <v>6037541604</v>
      </c>
      <c r="B770" s="50" t="str">
        <f>IF('Gentrification Calcs'!BN770=0, "yes", "no")</f>
        <v>no</v>
      </c>
      <c r="C770" s="50" t="str">
        <f>IF('Gentrification Calcs'!BR770=0, "no", "yes")</f>
        <v>no</v>
      </c>
      <c r="D770" s="49" t="s">
        <v>103</v>
      </c>
    </row>
    <row r="771" spans="1:4" x14ac:dyDescent="0.25">
      <c r="A771" s="50">
        <v>6037541605</v>
      </c>
      <c r="B771" s="50" t="str">
        <f>IF('Gentrification Calcs'!BN771=0, "yes", "no")</f>
        <v>no</v>
      </c>
      <c r="C771" s="50" t="str">
        <f>IF('Gentrification Calcs'!BR771=0, "no", "yes")</f>
        <v>no</v>
      </c>
      <c r="D771" s="49" t="s">
        <v>103</v>
      </c>
    </row>
    <row r="772" spans="1:4" x14ac:dyDescent="0.25">
      <c r="A772" s="50">
        <v>6037541606</v>
      </c>
      <c r="B772" s="50" t="str">
        <f>IF('Gentrification Calcs'!BN772=0, "yes", "no")</f>
        <v>no</v>
      </c>
      <c r="C772" s="50" t="str">
        <f>IF('Gentrification Calcs'!BR772=0, "no", "yes")</f>
        <v>no</v>
      </c>
      <c r="D772" s="49" t="s">
        <v>103</v>
      </c>
    </row>
    <row r="773" spans="1:4" x14ac:dyDescent="0.25">
      <c r="A773" s="50">
        <v>6037541700</v>
      </c>
      <c r="B773" s="50" t="str">
        <f>IF('Gentrification Calcs'!BN773=0, "yes", "no")</f>
        <v>no</v>
      </c>
      <c r="C773" s="50" t="str">
        <f>IF('Gentrification Calcs'!BR773=0, "no", "yes")</f>
        <v>no</v>
      </c>
      <c r="D773" s="49" t="s">
        <v>103</v>
      </c>
    </row>
    <row r="774" spans="1:4" x14ac:dyDescent="0.25">
      <c r="A774" s="50">
        <v>6037541801</v>
      </c>
      <c r="B774" s="50" t="str">
        <f>IF('Gentrification Calcs'!BN774=0, "yes", "no")</f>
        <v>no</v>
      </c>
      <c r="C774" s="50" t="str">
        <f>IF('Gentrification Calcs'!BR774=0, "no", "yes")</f>
        <v>no</v>
      </c>
      <c r="D774" s="49" t="s">
        <v>103</v>
      </c>
    </row>
    <row r="775" spans="1:4" x14ac:dyDescent="0.25">
      <c r="A775" s="50">
        <v>6037541802</v>
      </c>
      <c r="B775" s="50" t="str">
        <f>IF('Gentrification Calcs'!BN775=0, "yes", "no")</f>
        <v>no</v>
      </c>
      <c r="C775" s="50" t="str">
        <f>IF('Gentrification Calcs'!BR775=0, "no", "yes")</f>
        <v>no</v>
      </c>
      <c r="D775" s="49" t="s">
        <v>103</v>
      </c>
    </row>
    <row r="776" spans="1:4" x14ac:dyDescent="0.25">
      <c r="A776" s="50">
        <v>6037542000</v>
      </c>
      <c r="B776" s="50" t="str">
        <f>IF('Gentrification Calcs'!BN776=0, "yes", "no")</f>
        <v>no</v>
      </c>
      <c r="C776" s="50" t="str">
        <f>IF('Gentrification Calcs'!BR776=0, "no", "yes")</f>
        <v>no</v>
      </c>
      <c r="D776" s="49" t="s">
        <v>103</v>
      </c>
    </row>
    <row r="777" spans="1:4" x14ac:dyDescent="0.25">
      <c r="A777" s="50">
        <v>6037542103</v>
      </c>
      <c r="B777" s="50" t="str">
        <f>IF('Gentrification Calcs'!BN777=0, "yes", "no")</f>
        <v>no</v>
      </c>
      <c r="C777" s="50" t="str">
        <f>IF('Gentrification Calcs'!BR777=0, "no", "yes")</f>
        <v>no</v>
      </c>
      <c r="D777" s="49" t="s">
        <v>103</v>
      </c>
    </row>
    <row r="778" spans="1:4" x14ac:dyDescent="0.25">
      <c r="A778" s="50">
        <v>6037542104</v>
      </c>
      <c r="B778" s="50" t="str">
        <f>IF('Gentrification Calcs'!BN778=0, "yes", "no")</f>
        <v>no</v>
      </c>
      <c r="C778" s="50" t="str">
        <f>IF('Gentrification Calcs'!BR778=0, "no", "yes")</f>
        <v>no</v>
      </c>
      <c r="D778" s="49" t="s">
        <v>103</v>
      </c>
    </row>
    <row r="779" spans="1:4" x14ac:dyDescent="0.25">
      <c r="A779" s="50">
        <v>6037542105</v>
      </c>
      <c r="B779" s="50" t="str">
        <f>IF('Gentrification Calcs'!BN779=0, "yes", "no")</f>
        <v>no</v>
      </c>
      <c r="C779" s="50" t="str">
        <f>IF('Gentrification Calcs'!BR779=0, "no", "yes")</f>
        <v>no</v>
      </c>
      <c r="D779" s="49" t="s">
        <v>103</v>
      </c>
    </row>
    <row r="780" spans="1:4" x14ac:dyDescent="0.25">
      <c r="A780" s="50">
        <v>6037542106</v>
      </c>
      <c r="B780" s="50" t="str">
        <f>IF('Gentrification Calcs'!BN780=0, "yes", "no")</f>
        <v>yes</v>
      </c>
      <c r="C780" s="50" t="str">
        <f>IF('Gentrification Calcs'!BR780=0, "no", "yes")</f>
        <v>no</v>
      </c>
      <c r="D780" s="49" t="s">
        <v>103</v>
      </c>
    </row>
    <row r="781" spans="1:4" x14ac:dyDescent="0.25">
      <c r="A781" s="50">
        <v>6037542200</v>
      </c>
      <c r="B781" s="50" t="str">
        <f>IF('Gentrification Calcs'!BN781=0, "yes", "no")</f>
        <v>no</v>
      </c>
      <c r="C781" s="50" t="str">
        <f>IF('Gentrification Calcs'!BR781=0, "no", "yes")</f>
        <v>no</v>
      </c>
      <c r="D781" s="49" t="s">
        <v>103</v>
      </c>
    </row>
    <row r="782" spans="1:4" x14ac:dyDescent="0.25">
      <c r="A782" s="50">
        <v>6037542401</v>
      </c>
      <c r="B782" s="50" t="str">
        <f>IF('Gentrification Calcs'!BN782=0, "yes", "no")</f>
        <v>no</v>
      </c>
      <c r="C782" s="50" t="str">
        <f>IF('Gentrification Calcs'!BR782=0, "no", "yes")</f>
        <v>no</v>
      </c>
      <c r="D782" s="49" t="s">
        <v>103</v>
      </c>
    </row>
    <row r="783" spans="1:4" x14ac:dyDescent="0.25">
      <c r="A783" s="50">
        <v>6037542402</v>
      </c>
      <c r="B783" s="50" t="str">
        <f>IF('Gentrification Calcs'!BN783=0, "yes", "no")</f>
        <v>no</v>
      </c>
      <c r="C783" s="50" t="str">
        <f>IF('Gentrification Calcs'!BR783=0, "no", "yes")</f>
        <v>no</v>
      </c>
      <c r="D783" s="49" t="s">
        <v>103</v>
      </c>
    </row>
    <row r="784" spans="1:4" x14ac:dyDescent="0.25">
      <c r="A784" s="50">
        <v>6037542501</v>
      </c>
      <c r="B784" s="50" t="str">
        <f>IF('Gentrification Calcs'!BN784=0, "yes", "no")</f>
        <v>no</v>
      </c>
      <c r="C784" s="50" t="str">
        <f>IF('Gentrification Calcs'!BR784=0, "no", "yes")</f>
        <v>no</v>
      </c>
      <c r="D784" s="49" t="s">
        <v>103</v>
      </c>
    </row>
    <row r="785" spans="1:4" x14ac:dyDescent="0.25">
      <c r="A785" s="50">
        <v>6037542502</v>
      </c>
      <c r="B785" s="50" t="str">
        <f>IF('Gentrification Calcs'!BN785=0, "yes", "no")</f>
        <v>no</v>
      </c>
      <c r="C785" s="50" t="str">
        <f>IF('Gentrification Calcs'!BR785=0, "no", "yes")</f>
        <v>no</v>
      </c>
      <c r="D785" s="49" t="s">
        <v>103</v>
      </c>
    </row>
    <row r="786" spans="1:4" x14ac:dyDescent="0.25">
      <c r="A786" s="50">
        <v>6037542601</v>
      </c>
      <c r="B786" s="50" t="str">
        <f>IF('Gentrification Calcs'!BN786=0, "yes", "no")</f>
        <v>no</v>
      </c>
      <c r="C786" s="50" t="str">
        <f>IF('Gentrification Calcs'!BR786=0, "no", "yes")</f>
        <v>no</v>
      </c>
      <c r="D786" s="49" t="s">
        <v>103</v>
      </c>
    </row>
    <row r="787" spans="1:4" x14ac:dyDescent="0.25">
      <c r="A787" s="50">
        <v>6037542602</v>
      </c>
      <c r="B787" s="50" t="str">
        <f>IF('Gentrification Calcs'!BN787=0, "yes", "no")</f>
        <v>no</v>
      </c>
      <c r="C787" s="50" t="str">
        <f>IF('Gentrification Calcs'!BR787=0, "no", "yes")</f>
        <v>no</v>
      </c>
      <c r="D787" s="49" t="s">
        <v>103</v>
      </c>
    </row>
    <row r="788" spans="1:4" x14ac:dyDescent="0.25">
      <c r="A788" s="50">
        <v>6037542700</v>
      </c>
      <c r="B788" s="50" t="str">
        <f>IF('Gentrification Calcs'!BN788=0, "yes", "no")</f>
        <v>no</v>
      </c>
      <c r="C788" s="50" t="str">
        <f>IF('Gentrification Calcs'!BR788=0, "no", "yes")</f>
        <v>no</v>
      </c>
      <c r="D788" s="49" t="s">
        <v>103</v>
      </c>
    </row>
    <row r="789" spans="1:4" x14ac:dyDescent="0.25">
      <c r="A789" s="50">
        <v>6037542800</v>
      </c>
      <c r="B789" s="50" t="str">
        <f>IF('Gentrification Calcs'!BN789=0, "yes", "no")</f>
        <v>no</v>
      </c>
      <c r="C789" s="50" t="str">
        <f>IF('Gentrification Calcs'!BR789=0, "no", "yes")</f>
        <v>no</v>
      </c>
      <c r="D789" s="49" t="s">
        <v>103</v>
      </c>
    </row>
    <row r="790" spans="1:4" x14ac:dyDescent="0.25">
      <c r="A790" s="50">
        <v>6037542900</v>
      </c>
      <c r="B790" s="50" t="str">
        <f>IF('Gentrification Calcs'!BN790=0, "yes", "no")</f>
        <v>no</v>
      </c>
      <c r="C790" s="50" t="str">
        <f>IF('Gentrification Calcs'!BR790=0, "no", "yes")</f>
        <v>no</v>
      </c>
      <c r="D790" s="49" t="s">
        <v>103</v>
      </c>
    </row>
    <row r="791" spans="1:4" x14ac:dyDescent="0.25">
      <c r="A791" s="50">
        <v>6037543000</v>
      </c>
      <c r="B791" s="50" t="str">
        <f>IF('Gentrification Calcs'!BN791=0, "yes", "no")</f>
        <v>no</v>
      </c>
      <c r="C791" s="50" t="str">
        <f>IF('Gentrification Calcs'!BR791=0, "no", "yes")</f>
        <v>no</v>
      </c>
      <c r="D791" s="49" t="s">
        <v>103</v>
      </c>
    </row>
    <row r="792" spans="1:4" x14ac:dyDescent="0.25">
      <c r="A792" s="50">
        <v>6037543100</v>
      </c>
      <c r="B792" s="50" t="str">
        <f>IF('Gentrification Calcs'!BN792=0, "yes", "no")</f>
        <v>no</v>
      </c>
      <c r="C792" s="50" t="str">
        <f>IF('Gentrification Calcs'!BR792=0, "no", "yes")</f>
        <v>no</v>
      </c>
      <c r="D792" s="49" t="s">
        <v>103</v>
      </c>
    </row>
    <row r="793" spans="1:4" x14ac:dyDescent="0.25">
      <c r="A793" s="50">
        <v>6037543201</v>
      </c>
      <c r="B793" s="50" t="str">
        <f>IF('Gentrification Calcs'!BN793=0, "yes", "no")</f>
        <v>no</v>
      </c>
      <c r="C793" s="50" t="str">
        <f>IF('Gentrification Calcs'!BR793=0, "no", "yes")</f>
        <v>no</v>
      </c>
      <c r="D793" s="49" t="s">
        <v>103</v>
      </c>
    </row>
    <row r="794" spans="1:4" x14ac:dyDescent="0.25">
      <c r="A794" s="50">
        <v>6037543202</v>
      </c>
      <c r="B794" s="50" t="str">
        <f>IF('Gentrification Calcs'!BN794=0, "yes", "no")</f>
        <v>no</v>
      </c>
      <c r="C794" s="50" t="str">
        <f>IF('Gentrification Calcs'!BR794=0, "no", "yes")</f>
        <v>no</v>
      </c>
      <c r="D794" s="49" t="s">
        <v>103</v>
      </c>
    </row>
    <row r="795" spans="1:4" x14ac:dyDescent="0.25">
      <c r="A795" s="50">
        <v>6037551101</v>
      </c>
      <c r="B795" s="50" t="str">
        <f>IF('Gentrification Calcs'!BN795=0, "yes", "no")</f>
        <v>no</v>
      </c>
      <c r="C795" s="50" t="str">
        <f>IF('Gentrification Calcs'!BR795=0, "no", "yes")</f>
        <v>no</v>
      </c>
      <c r="D795" s="49" t="s">
        <v>103</v>
      </c>
    </row>
    <row r="796" spans="1:4" x14ac:dyDescent="0.25">
      <c r="A796" s="50">
        <v>6037551102</v>
      </c>
      <c r="B796" s="50" t="str">
        <f>IF('Gentrification Calcs'!BN796=0, "yes", "no")</f>
        <v>no</v>
      </c>
      <c r="C796" s="50" t="str">
        <f>IF('Gentrification Calcs'!BR796=0, "no", "yes")</f>
        <v>no</v>
      </c>
      <c r="D796" s="49" t="s">
        <v>103</v>
      </c>
    </row>
    <row r="797" spans="1:4" x14ac:dyDescent="0.25">
      <c r="A797" s="50">
        <v>6037551202</v>
      </c>
      <c r="B797" s="50" t="str">
        <f>IF('Gentrification Calcs'!BN797=0, "yes", "no")</f>
        <v>no</v>
      </c>
      <c r="C797" s="50" t="str">
        <f>IF('Gentrification Calcs'!BR797=0, "no", "yes")</f>
        <v>no</v>
      </c>
      <c r="D797" s="49" t="s">
        <v>103</v>
      </c>
    </row>
    <row r="798" spans="1:4" x14ac:dyDescent="0.25">
      <c r="A798" s="50">
        <v>6037551300</v>
      </c>
      <c r="B798" s="50" t="str">
        <f>IF('Gentrification Calcs'!BN798=0, "yes", "no")</f>
        <v>no</v>
      </c>
      <c r="C798" s="50" t="str">
        <f>IF('Gentrification Calcs'!BR798=0, "no", "yes")</f>
        <v>no</v>
      </c>
      <c r="D798" s="49" t="s">
        <v>103</v>
      </c>
    </row>
    <row r="799" spans="1:4" x14ac:dyDescent="0.25">
      <c r="A799" s="50">
        <v>6037552200</v>
      </c>
      <c r="B799" s="50" t="str">
        <f>IF('Gentrification Calcs'!BN799=0, "yes", "no")</f>
        <v>no</v>
      </c>
      <c r="C799" s="50" t="str">
        <f>IF('Gentrification Calcs'!BR799=0, "no", "yes")</f>
        <v>no</v>
      </c>
      <c r="D799" s="49" t="s">
        <v>103</v>
      </c>
    </row>
    <row r="800" spans="1:4" x14ac:dyDescent="0.25">
      <c r="A800" s="50">
        <v>6037553502</v>
      </c>
      <c r="B800" s="50" t="str">
        <f>IF('Gentrification Calcs'!BN800=0, "yes", "no")</f>
        <v>no</v>
      </c>
      <c r="C800" s="50" t="str">
        <f>IF('Gentrification Calcs'!BR800=0, "no", "yes")</f>
        <v>no</v>
      </c>
      <c r="D800" s="49" t="s">
        <v>103</v>
      </c>
    </row>
    <row r="801" spans="1:4" x14ac:dyDescent="0.25">
      <c r="A801" s="50">
        <v>6037553503</v>
      </c>
      <c r="B801" s="50" t="str">
        <f>IF('Gentrification Calcs'!BN801=0, "yes", "no")</f>
        <v>no</v>
      </c>
      <c r="C801" s="50" t="str">
        <f>IF('Gentrification Calcs'!BR801=0, "no", "yes")</f>
        <v>no</v>
      </c>
      <c r="D801" s="49" t="s">
        <v>103</v>
      </c>
    </row>
    <row r="802" spans="1:4" x14ac:dyDescent="0.25">
      <c r="A802" s="50">
        <v>6037553504</v>
      </c>
      <c r="B802" s="50" t="str">
        <f>IF('Gentrification Calcs'!BN802=0, "yes", "no")</f>
        <v>no</v>
      </c>
      <c r="C802" s="50" t="str">
        <f>IF('Gentrification Calcs'!BR802=0, "no", "yes")</f>
        <v>no</v>
      </c>
      <c r="D802" s="49" t="s">
        <v>103</v>
      </c>
    </row>
    <row r="803" spans="1:4" x14ac:dyDescent="0.25">
      <c r="A803" s="50">
        <v>6037553601</v>
      </c>
      <c r="B803" s="50" t="str">
        <f>IF('Gentrification Calcs'!BN803=0, "yes", "no")</f>
        <v>no</v>
      </c>
      <c r="C803" s="50" t="str">
        <f>IF('Gentrification Calcs'!BR803=0, "no", "yes")</f>
        <v>no</v>
      </c>
      <c r="D803" s="49" t="s">
        <v>103</v>
      </c>
    </row>
    <row r="804" spans="1:4" x14ac:dyDescent="0.25">
      <c r="A804" s="50">
        <v>6037553602</v>
      </c>
      <c r="B804" s="50" t="str">
        <f>IF('Gentrification Calcs'!BN804=0, "yes", "no")</f>
        <v>no</v>
      </c>
      <c r="C804" s="50" t="str">
        <f>IF('Gentrification Calcs'!BR804=0, "no", "yes")</f>
        <v>no</v>
      </c>
      <c r="D804" s="49" t="s">
        <v>103</v>
      </c>
    </row>
    <row r="805" spans="1:4" x14ac:dyDescent="0.25">
      <c r="A805" s="50">
        <v>6037553701</v>
      </c>
      <c r="B805" s="50" t="str">
        <f>IF('Gentrification Calcs'!BN805=0, "yes", "no")</f>
        <v>no</v>
      </c>
      <c r="C805" s="50" t="str">
        <f>IF('Gentrification Calcs'!BR805=0, "no", "yes")</f>
        <v>no</v>
      </c>
      <c r="D805" s="49" t="s">
        <v>103</v>
      </c>
    </row>
    <row r="806" spans="1:4" x14ac:dyDescent="0.25">
      <c r="A806" s="50">
        <v>6037553702</v>
      </c>
      <c r="B806" s="50" t="str">
        <f>IF('Gentrification Calcs'!BN806=0, "yes", "no")</f>
        <v>no</v>
      </c>
      <c r="C806" s="50" t="str">
        <f>IF('Gentrification Calcs'!BR806=0, "no", "yes")</f>
        <v>no</v>
      </c>
      <c r="D806" s="49" t="s">
        <v>103</v>
      </c>
    </row>
    <row r="807" spans="1:4" x14ac:dyDescent="0.25">
      <c r="A807" s="50">
        <v>6037553801</v>
      </c>
      <c r="B807" s="50" t="str">
        <f>IF('Gentrification Calcs'!BN807=0, "yes", "no")</f>
        <v>no</v>
      </c>
      <c r="C807" s="50" t="str">
        <f>IF('Gentrification Calcs'!BR807=0, "no", "yes")</f>
        <v>no</v>
      </c>
      <c r="D807" s="49" t="s">
        <v>103</v>
      </c>
    </row>
    <row r="808" spans="1:4" x14ac:dyDescent="0.25">
      <c r="A808" s="50">
        <v>6037553802</v>
      </c>
      <c r="B808" s="50" t="str">
        <f>IF('Gentrification Calcs'!BN808=0, "yes", "no")</f>
        <v>no</v>
      </c>
      <c r="C808" s="50" t="str">
        <f>IF('Gentrification Calcs'!BR808=0, "no", "yes")</f>
        <v>no</v>
      </c>
      <c r="D808" s="49" t="s">
        <v>103</v>
      </c>
    </row>
    <row r="809" spans="1:4" x14ac:dyDescent="0.25">
      <c r="A809" s="50">
        <v>6037553902</v>
      </c>
      <c r="B809" s="50" t="str">
        <f>IF('Gentrification Calcs'!BN809=0, "yes", "no")</f>
        <v>no</v>
      </c>
      <c r="C809" s="50" t="str">
        <f>IF('Gentrification Calcs'!BR809=0, "no", "yes")</f>
        <v>no</v>
      </c>
      <c r="D809" s="49" t="s">
        <v>103</v>
      </c>
    </row>
    <row r="810" spans="1:4" x14ac:dyDescent="0.25">
      <c r="A810" s="50">
        <v>6037554002</v>
      </c>
      <c r="B810" s="50" t="str">
        <f>IF('Gentrification Calcs'!BN810=0, "yes", "no")</f>
        <v>no</v>
      </c>
      <c r="C810" s="50" t="str">
        <f>IF('Gentrification Calcs'!BR810=0, "no", "yes")</f>
        <v>no</v>
      </c>
      <c r="D810" s="49" t="s">
        <v>103</v>
      </c>
    </row>
    <row r="811" spans="1:4" x14ac:dyDescent="0.25">
      <c r="A811" s="50">
        <v>6037554101</v>
      </c>
      <c r="B811" s="50" t="str">
        <f>IF('Gentrification Calcs'!BN811=0, "yes", "no")</f>
        <v>no</v>
      </c>
      <c r="C811" s="50" t="str">
        <f>IF('Gentrification Calcs'!BR811=0, "no", "yes")</f>
        <v>no</v>
      </c>
      <c r="D811" s="49" t="s">
        <v>103</v>
      </c>
    </row>
    <row r="812" spans="1:4" x14ac:dyDescent="0.25">
      <c r="A812" s="50">
        <v>6037554103</v>
      </c>
      <c r="B812" s="50" t="str">
        <f>IF('Gentrification Calcs'!BN812=0, "yes", "no")</f>
        <v>no</v>
      </c>
      <c r="C812" s="50" t="str">
        <f>IF('Gentrification Calcs'!BR812=0, "no", "yes")</f>
        <v>no</v>
      </c>
      <c r="D812" s="49" t="s">
        <v>103</v>
      </c>
    </row>
    <row r="813" spans="1:4" x14ac:dyDescent="0.25">
      <c r="A813" s="50">
        <v>6037554104</v>
      </c>
      <c r="B813" s="50" t="str">
        <f>IF('Gentrification Calcs'!BN813=0, "yes", "no")</f>
        <v>no</v>
      </c>
      <c r="C813" s="50" t="str">
        <f>IF('Gentrification Calcs'!BR813=0, "no", "yes")</f>
        <v>no</v>
      </c>
      <c r="D813" s="49" t="s">
        <v>102</v>
      </c>
    </row>
    <row r="814" spans="1:4" x14ac:dyDescent="0.25">
      <c r="A814" s="50">
        <v>6037554105</v>
      </c>
      <c r="B814" s="50" t="str">
        <f>IF('Gentrification Calcs'!BN814=0, "yes", "no")</f>
        <v>no</v>
      </c>
      <c r="C814" s="50" t="str">
        <f>IF('Gentrification Calcs'!BR814=0, "no", "yes")</f>
        <v>no</v>
      </c>
      <c r="D814" s="49" t="s">
        <v>103</v>
      </c>
    </row>
    <row r="815" spans="1:4" x14ac:dyDescent="0.25">
      <c r="A815" s="50">
        <v>6037554203</v>
      </c>
      <c r="B815" s="50" t="str">
        <f>IF('Gentrification Calcs'!BN815=0, "yes", "no")</f>
        <v>no</v>
      </c>
      <c r="C815" s="50" t="str">
        <f>IF('Gentrification Calcs'!BR815=0, "no", "yes")</f>
        <v>no</v>
      </c>
      <c r="D815" s="49" t="s">
        <v>103</v>
      </c>
    </row>
    <row r="816" spans="1:4" x14ac:dyDescent="0.25">
      <c r="A816" s="50">
        <v>6037554204</v>
      </c>
      <c r="B816" s="50" t="str">
        <f>IF('Gentrification Calcs'!BN816=0, "yes", "no")</f>
        <v>no</v>
      </c>
      <c r="C816" s="50" t="str">
        <f>IF('Gentrification Calcs'!BR816=0, "no", "yes")</f>
        <v>no</v>
      </c>
      <c r="D816" s="49" t="s">
        <v>103</v>
      </c>
    </row>
    <row r="817" spans="1:4" x14ac:dyDescent="0.25">
      <c r="A817" s="50">
        <v>6037554301</v>
      </c>
      <c r="B817" s="50" t="str">
        <f>IF('Gentrification Calcs'!BN817=0, "yes", "no")</f>
        <v>no</v>
      </c>
      <c r="C817" s="50" t="str">
        <f>IF('Gentrification Calcs'!BR817=0, "no", "yes")</f>
        <v>no</v>
      </c>
      <c r="D817" s="49" t="s">
        <v>103</v>
      </c>
    </row>
    <row r="818" spans="1:4" x14ac:dyDescent="0.25">
      <c r="A818" s="50">
        <v>6037554302</v>
      </c>
      <c r="B818" s="50" t="str">
        <f>IF('Gentrification Calcs'!BN818=0, "yes", "no")</f>
        <v>no</v>
      </c>
      <c r="C818" s="50" t="str">
        <f>IF('Gentrification Calcs'!BR818=0, "no", "yes")</f>
        <v>no</v>
      </c>
      <c r="D818" s="49" t="s">
        <v>103</v>
      </c>
    </row>
    <row r="819" spans="1:4" x14ac:dyDescent="0.25">
      <c r="A819" s="50">
        <v>6037554403</v>
      </c>
      <c r="B819" s="50" t="str">
        <f>IF('Gentrification Calcs'!BN819=0, "yes", "no")</f>
        <v>no</v>
      </c>
      <c r="C819" s="50" t="str">
        <f>IF('Gentrification Calcs'!BR819=0, "no", "yes")</f>
        <v>no</v>
      </c>
      <c r="D819" s="49" t="s">
        <v>103</v>
      </c>
    </row>
    <row r="820" spans="1:4" x14ac:dyDescent="0.25">
      <c r="A820" s="50">
        <v>6037555102</v>
      </c>
      <c r="B820" s="50" t="str">
        <f>IF('Gentrification Calcs'!BN820=0, "yes", "no")</f>
        <v>no</v>
      </c>
      <c r="C820" s="50" t="str">
        <f>IF('Gentrification Calcs'!BR820=0, "no", "yes")</f>
        <v>no</v>
      </c>
      <c r="D820" s="49" t="s">
        <v>103</v>
      </c>
    </row>
    <row r="821" spans="1:4" x14ac:dyDescent="0.25">
      <c r="A821" s="50">
        <v>6037555211</v>
      </c>
      <c r="B821" s="50" t="str">
        <f>IF('Gentrification Calcs'!BN821=0, "yes", "no")</f>
        <v>no</v>
      </c>
      <c r="C821" s="50" t="str">
        <f>IF('Gentrification Calcs'!BR821=0, "no", "yes")</f>
        <v>no</v>
      </c>
      <c r="D821" s="49" t="s">
        <v>103</v>
      </c>
    </row>
    <row r="822" spans="1:4" x14ac:dyDescent="0.25">
      <c r="A822" s="50">
        <v>6037555212</v>
      </c>
      <c r="B822" s="50" t="str">
        <f>IF('Gentrification Calcs'!BN822=0, "yes", "no")</f>
        <v>no</v>
      </c>
      <c r="C822" s="50" t="str">
        <f>IF('Gentrification Calcs'!BR822=0, "no", "yes")</f>
        <v>no</v>
      </c>
      <c r="D822" s="49" t="s">
        <v>103</v>
      </c>
    </row>
    <row r="823" spans="1:4" x14ac:dyDescent="0.25">
      <c r="A823" s="50">
        <v>6037570203</v>
      </c>
      <c r="B823" s="50" t="str">
        <f>IF('Gentrification Calcs'!BN823=0, "yes", "no")</f>
        <v>no</v>
      </c>
      <c r="C823" s="50" t="str">
        <f>IF('Gentrification Calcs'!BR823=0, "no", "yes")</f>
        <v>no</v>
      </c>
      <c r="D823" s="49" t="s">
        <v>103</v>
      </c>
    </row>
    <row r="824" spans="1:4" x14ac:dyDescent="0.25">
      <c r="A824" s="50">
        <v>6037570204</v>
      </c>
      <c r="B824" s="50" t="str">
        <f>IF('Gentrification Calcs'!BN824=0, "yes", "no")</f>
        <v>no</v>
      </c>
      <c r="C824" s="50" t="str">
        <f>IF('Gentrification Calcs'!BR824=0, "no", "yes")</f>
        <v>no</v>
      </c>
      <c r="D824" s="49" t="s">
        <v>103</v>
      </c>
    </row>
    <row r="825" spans="1:4" x14ac:dyDescent="0.25">
      <c r="A825" s="50">
        <v>6037570301</v>
      </c>
      <c r="B825" s="50" t="str">
        <f>IF('Gentrification Calcs'!BN825=0, "yes", "no")</f>
        <v>no</v>
      </c>
      <c r="C825" s="50" t="str">
        <f>IF('Gentrification Calcs'!BR825=0, "no", "yes")</f>
        <v>no</v>
      </c>
      <c r="D825" s="49" t="s">
        <v>103</v>
      </c>
    </row>
    <row r="826" spans="1:4" x14ac:dyDescent="0.25">
      <c r="A826" s="50">
        <v>6037570303</v>
      </c>
      <c r="B826" s="50" t="str">
        <f>IF('Gentrification Calcs'!BN826=0, "yes", "no")</f>
        <v>yes</v>
      </c>
      <c r="C826" s="50" t="str">
        <f>IF('Gentrification Calcs'!BR826=0, "no", "yes")</f>
        <v>no</v>
      </c>
      <c r="D826" s="49" t="s">
        <v>103</v>
      </c>
    </row>
    <row r="827" spans="1:4" x14ac:dyDescent="0.25">
      <c r="A827" s="50">
        <v>6037570304</v>
      </c>
      <c r="B827" s="50" t="str">
        <f>IF('Gentrification Calcs'!BN827=0, "yes", "no")</f>
        <v>yes</v>
      </c>
      <c r="C827" s="50" t="str">
        <f>IF('Gentrification Calcs'!BR827=0, "no", "yes")</f>
        <v>no</v>
      </c>
      <c r="D827" s="49" t="s">
        <v>103</v>
      </c>
    </row>
    <row r="828" spans="1:4" x14ac:dyDescent="0.25">
      <c r="A828" s="50">
        <v>6037570402</v>
      </c>
      <c r="B828" s="50" t="str">
        <f>IF('Gentrification Calcs'!BN828=0, "yes", "no")</f>
        <v>yes</v>
      </c>
      <c r="C828" s="50" t="str">
        <f>IF('Gentrification Calcs'!BR828=0, "no", "yes")</f>
        <v>no</v>
      </c>
      <c r="D828" s="49" t="s">
        <v>103</v>
      </c>
    </row>
    <row r="829" spans="1:4" x14ac:dyDescent="0.25">
      <c r="A829" s="50">
        <v>6037570403</v>
      </c>
      <c r="B829" s="50" t="str">
        <f>IF('Gentrification Calcs'!BN829=0, "yes", "no")</f>
        <v>yes</v>
      </c>
      <c r="C829" s="50" t="str">
        <f>IF('Gentrification Calcs'!BR829=0, "no", "yes")</f>
        <v>no</v>
      </c>
      <c r="D829" s="49" t="s">
        <v>103</v>
      </c>
    </row>
    <row r="830" spans="1:4" x14ac:dyDescent="0.25">
      <c r="A830" s="50">
        <v>6037570404</v>
      </c>
      <c r="B830" s="50" t="str">
        <f>IF('Gentrification Calcs'!BN830=0, "yes", "no")</f>
        <v>yes</v>
      </c>
      <c r="C830" s="50" t="str">
        <f>IF('Gentrification Calcs'!BR830=0, "no", "yes")</f>
        <v>no</v>
      </c>
      <c r="D830" s="49" t="s">
        <v>103</v>
      </c>
    </row>
    <row r="831" spans="1:4" x14ac:dyDescent="0.25">
      <c r="A831" s="50">
        <v>6037570502</v>
      </c>
      <c r="B831" s="50" t="str">
        <f>IF('Gentrification Calcs'!BN831=0, "yes", "no")</f>
        <v>yes</v>
      </c>
      <c r="C831" s="50" t="str">
        <f>IF('Gentrification Calcs'!BR831=0, "no", "yes")</f>
        <v>no</v>
      </c>
      <c r="D831" s="49" t="s">
        <v>103</v>
      </c>
    </row>
    <row r="832" spans="1:4" x14ac:dyDescent="0.25">
      <c r="A832" s="50">
        <v>6037570601</v>
      </c>
      <c r="B832" s="50" t="str">
        <f>IF('Gentrification Calcs'!BN832=0, "yes", "no")</f>
        <v>yes</v>
      </c>
      <c r="C832" s="50" t="str">
        <f>IF('Gentrification Calcs'!BR832=0, "no", "yes")</f>
        <v>no</v>
      </c>
      <c r="D832" s="49" t="s">
        <v>103</v>
      </c>
    </row>
    <row r="833" spans="1:4" x14ac:dyDescent="0.25">
      <c r="A833" s="50">
        <v>6037570602</v>
      </c>
      <c r="B833" s="50" t="str">
        <f>IF('Gentrification Calcs'!BN833=0, "yes", "no")</f>
        <v>yes</v>
      </c>
      <c r="C833" s="50" t="str">
        <f>IF('Gentrification Calcs'!BR833=0, "no", "yes")</f>
        <v>no</v>
      </c>
      <c r="D833" s="49" t="s">
        <v>103</v>
      </c>
    </row>
    <row r="834" spans="1:4" x14ac:dyDescent="0.25">
      <c r="A834" s="50">
        <v>6037570603</v>
      </c>
      <c r="B834" s="50" t="str">
        <f>IF('Gentrification Calcs'!BN834=0, "yes", "no")</f>
        <v>yes</v>
      </c>
      <c r="C834" s="50" t="str">
        <f>IF('Gentrification Calcs'!BR834=0, "no", "yes")</f>
        <v>no</v>
      </c>
      <c r="D834" s="49" t="s">
        <v>103</v>
      </c>
    </row>
    <row r="835" spans="1:4" x14ac:dyDescent="0.25">
      <c r="A835" s="50">
        <v>6037571600</v>
      </c>
      <c r="B835" s="50" t="str">
        <f>IF('Gentrification Calcs'!BN835=0, "yes", "no")</f>
        <v>yes</v>
      </c>
      <c r="C835" s="50" t="str">
        <f>IF('Gentrification Calcs'!BR835=0, "no", "yes")</f>
        <v>no</v>
      </c>
      <c r="D835" s="49" t="s">
        <v>103</v>
      </c>
    </row>
    <row r="836" spans="1:4" x14ac:dyDescent="0.25">
      <c r="A836" s="50">
        <v>6037571701</v>
      </c>
      <c r="B836" s="50" t="str">
        <f>IF('Gentrification Calcs'!BN836=0, "yes", "no")</f>
        <v>yes</v>
      </c>
      <c r="C836" s="50" t="str">
        <f>IF('Gentrification Calcs'!BR836=0, "no", "yes")</f>
        <v>no</v>
      </c>
      <c r="D836" s="49" t="s">
        <v>103</v>
      </c>
    </row>
    <row r="837" spans="1:4" x14ac:dyDescent="0.25">
      <c r="A837" s="50">
        <v>6037571703</v>
      </c>
      <c r="B837" s="50" t="str">
        <f>IF('Gentrification Calcs'!BN837=0, "yes", "no")</f>
        <v>yes</v>
      </c>
      <c r="C837" s="50" t="str">
        <f>IF('Gentrification Calcs'!BR837=0, "no", "yes")</f>
        <v>no</v>
      </c>
      <c r="D837" s="49" t="s">
        <v>103</v>
      </c>
    </row>
    <row r="838" spans="1:4" x14ac:dyDescent="0.25">
      <c r="A838" s="50">
        <v>6037571704</v>
      </c>
      <c r="B838" s="50" t="str">
        <f>IF('Gentrification Calcs'!BN838=0, "yes", "no")</f>
        <v>yes</v>
      </c>
      <c r="C838" s="50" t="str">
        <f>IF('Gentrification Calcs'!BR838=0, "no", "yes")</f>
        <v>no</v>
      </c>
      <c r="D838" s="49" t="s">
        <v>103</v>
      </c>
    </row>
    <row r="839" spans="1:4" x14ac:dyDescent="0.25">
      <c r="A839" s="50">
        <v>6037572301</v>
      </c>
      <c r="B839" s="50" t="str">
        <f>IF('Gentrification Calcs'!BN839=0, "yes", "no")</f>
        <v>yes</v>
      </c>
      <c r="C839" s="50" t="str">
        <f>IF('Gentrification Calcs'!BR839=0, "no", "yes")</f>
        <v>no</v>
      </c>
      <c r="D839" s="49" t="s">
        <v>103</v>
      </c>
    </row>
    <row r="840" spans="1:4" x14ac:dyDescent="0.25">
      <c r="A840" s="50">
        <v>6037572302</v>
      </c>
      <c r="B840" s="50" t="str">
        <f>IF('Gentrification Calcs'!BN840=0, "yes", "no")</f>
        <v>yes</v>
      </c>
      <c r="C840" s="50" t="str">
        <f>IF('Gentrification Calcs'!BR840=0, "no", "yes")</f>
        <v>no</v>
      </c>
      <c r="D840" s="49" t="s">
        <v>103</v>
      </c>
    </row>
    <row r="841" spans="1:4" x14ac:dyDescent="0.25">
      <c r="A841" s="50">
        <v>6037572500</v>
      </c>
      <c r="B841" s="50" t="str">
        <f>IF('Gentrification Calcs'!BN841=0, "yes", "no")</f>
        <v>yes</v>
      </c>
      <c r="C841" s="50" t="str">
        <f>IF('Gentrification Calcs'!BR841=0, "no", "yes")</f>
        <v>no</v>
      </c>
      <c r="D841" s="49" t="s">
        <v>103</v>
      </c>
    </row>
    <row r="842" spans="1:4" x14ac:dyDescent="0.25">
      <c r="A842" s="50">
        <v>6037572900</v>
      </c>
      <c r="B842" s="50" t="str">
        <f>IF('Gentrification Calcs'!BN842=0, "yes", "no")</f>
        <v>yes</v>
      </c>
      <c r="C842" s="50" t="str">
        <f>IF('Gentrification Calcs'!BR842=0, "no", "yes")</f>
        <v>no</v>
      </c>
      <c r="D842" s="49" t="s">
        <v>103</v>
      </c>
    </row>
    <row r="843" spans="1:4" x14ac:dyDescent="0.25">
      <c r="A843" s="50">
        <v>6037573002</v>
      </c>
      <c r="B843" s="50" t="str">
        <f>IF('Gentrification Calcs'!BN843=0, "yes", "no")</f>
        <v>yes</v>
      </c>
      <c r="C843" s="50" t="str">
        <f>IF('Gentrification Calcs'!BR843=0, "no", "yes")</f>
        <v>no</v>
      </c>
      <c r="D843" s="49" t="s">
        <v>103</v>
      </c>
    </row>
    <row r="844" spans="1:4" x14ac:dyDescent="0.25">
      <c r="A844" s="50">
        <v>6037573003</v>
      </c>
      <c r="B844" s="50" t="str">
        <f>IF('Gentrification Calcs'!BN844=0, "yes", "no")</f>
        <v>yes</v>
      </c>
      <c r="C844" s="50" t="str">
        <f>IF('Gentrification Calcs'!BR844=0, "no", "yes")</f>
        <v>no</v>
      </c>
      <c r="D844" s="49" t="s">
        <v>102</v>
      </c>
    </row>
    <row r="845" spans="1:4" x14ac:dyDescent="0.25">
      <c r="A845" s="50">
        <v>6037573004</v>
      </c>
      <c r="B845" s="50" t="str">
        <f>IF('Gentrification Calcs'!BN845=0, "yes", "no")</f>
        <v>yes</v>
      </c>
      <c r="C845" s="50" t="str">
        <f>IF('Gentrification Calcs'!BR845=0, "no", "yes")</f>
        <v>no</v>
      </c>
      <c r="D845" s="49" t="s">
        <v>103</v>
      </c>
    </row>
    <row r="846" spans="1:4" x14ac:dyDescent="0.25">
      <c r="A846" s="50">
        <v>6037573100</v>
      </c>
      <c r="B846" s="50" t="str">
        <f>IF('Gentrification Calcs'!BN846=0, "yes", "no")</f>
        <v>yes</v>
      </c>
      <c r="C846" s="50" t="str">
        <f>IF('Gentrification Calcs'!BR846=0, "no", "yes")</f>
        <v>no</v>
      </c>
      <c r="D846" s="49" t="s">
        <v>103</v>
      </c>
    </row>
    <row r="847" spans="1:4" x14ac:dyDescent="0.25">
      <c r="A847" s="50">
        <v>6037573201</v>
      </c>
      <c r="B847" s="50" t="str">
        <f>IF('Gentrification Calcs'!BN847=0, "yes", "no")</f>
        <v>yes</v>
      </c>
      <c r="C847" s="50" t="str">
        <f>IF('Gentrification Calcs'!BR847=0, "no", "yes")</f>
        <v>no</v>
      </c>
      <c r="D847" s="49" t="s">
        <v>103</v>
      </c>
    </row>
    <row r="848" spans="1:4" x14ac:dyDescent="0.25">
      <c r="A848" s="50">
        <v>6037573202</v>
      </c>
      <c r="B848" s="50" t="str">
        <f>IF('Gentrification Calcs'!BN848=0, "yes", "no")</f>
        <v>yes</v>
      </c>
      <c r="C848" s="50" t="str">
        <f>IF('Gentrification Calcs'!BR848=0, "no", "yes")</f>
        <v>no</v>
      </c>
      <c r="D848" s="49" t="s">
        <v>103</v>
      </c>
    </row>
    <row r="849" spans="1:4" x14ac:dyDescent="0.25">
      <c r="A849" s="50">
        <v>6037573300</v>
      </c>
      <c r="B849" s="50" t="str">
        <f>IF('Gentrification Calcs'!BN849=0, "yes", "no")</f>
        <v>yes</v>
      </c>
      <c r="C849" s="50" t="str">
        <f>IF('Gentrification Calcs'!BR849=0, "no", "yes")</f>
        <v>no</v>
      </c>
      <c r="D849" s="49" t="s">
        <v>103</v>
      </c>
    </row>
    <row r="850" spans="1:4" x14ac:dyDescent="0.25">
      <c r="A850" s="50">
        <v>6037574601</v>
      </c>
      <c r="B850" s="50" t="str">
        <f>IF('Gentrification Calcs'!BN850=0, "yes", "no")</f>
        <v>yes</v>
      </c>
      <c r="C850" s="50" t="str">
        <f>IF('Gentrification Calcs'!BR850=0, "no", "yes")</f>
        <v>no</v>
      </c>
      <c r="D850" s="49" t="s">
        <v>103</v>
      </c>
    </row>
    <row r="851" spans="1:4" x14ac:dyDescent="0.25">
      <c r="A851" s="50">
        <v>6037575101</v>
      </c>
      <c r="B851" s="50" t="str">
        <f>IF('Gentrification Calcs'!BN851=0, "yes", "no")</f>
        <v>yes</v>
      </c>
      <c r="C851" s="50" t="str">
        <f>IF('Gentrification Calcs'!BR851=0, "no", "yes")</f>
        <v>no</v>
      </c>
      <c r="D851" s="49" t="s">
        <v>103</v>
      </c>
    </row>
    <row r="852" spans="1:4" x14ac:dyDescent="0.25">
      <c r="A852" s="50">
        <v>6037575102</v>
      </c>
      <c r="B852" s="50" t="str">
        <f>IF('Gentrification Calcs'!BN852=0, "yes", "no")</f>
        <v>yes</v>
      </c>
      <c r="C852" s="50" t="str">
        <f>IF('Gentrification Calcs'!BR852=0, "no", "yes")</f>
        <v>no</v>
      </c>
      <c r="D852" s="49" t="s">
        <v>103</v>
      </c>
    </row>
    <row r="853" spans="1:4" x14ac:dyDescent="0.25">
      <c r="A853" s="50">
        <v>6037575103</v>
      </c>
      <c r="B853" s="50" t="str">
        <f>IF('Gentrification Calcs'!BN853=0, "yes", "no")</f>
        <v>yes</v>
      </c>
      <c r="C853" s="50" t="str">
        <f>IF('Gentrification Calcs'!BR853=0, "no", "yes")</f>
        <v>no</v>
      </c>
      <c r="D853" s="49" t="s">
        <v>103</v>
      </c>
    </row>
    <row r="854" spans="1:4" x14ac:dyDescent="0.25">
      <c r="A854" s="50">
        <v>6037575201</v>
      </c>
      <c r="B854" s="50" t="str">
        <f>IF('Gentrification Calcs'!BN854=0, "yes", "no")</f>
        <v>yes</v>
      </c>
      <c r="C854" s="50" t="str">
        <f>IF('Gentrification Calcs'!BR854=0, "no", "yes")</f>
        <v>no</v>
      </c>
      <c r="D854" s="49" t="s">
        <v>103</v>
      </c>
    </row>
    <row r="855" spans="1:4" x14ac:dyDescent="0.25">
      <c r="A855" s="50">
        <v>6037575202</v>
      </c>
      <c r="B855" s="50" t="str">
        <f>IF('Gentrification Calcs'!BN855=0, "yes", "no")</f>
        <v>yes</v>
      </c>
      <c r="C855" s="50" t="str">
        <f>IF('Gentrification Calcs'!BR855=0, "no", "yes")</f>
        <v>no</v>
      </c>
      <c r="D855" s="49" t="s">
        <v>103</v>
      </c>
    </row>
    <row r="856" spans="1:4" x14ac:dyDescent="0.25">
      <c r="A856" s="50">
        <v>6037575300</v>
      </c>
      <c r="B856" s="50" t="str">
        <f>IF('Gentrification Calcs'!BN856=0, "yes", "no")</f>
        <v>yes</v>
      </c>
      <c r="C856" s="50" t="str">
        <f>IF('Gentrification Calcs'!BR856=0, "no", "yes")</f>
        <v>no</v>
      </c>
      <c r="D856" s="49" t="s">
        <v>103</v>
      </c>
    </row>
    <row r="857" spans="1:4" x14ac:dyDescent="0.25">
      <c r="A857" s="50">
        <v>6037575401</v>
      </c>
      <c r="B857" s="50" t="str">
        <f>IF('Gentrification Calcs'!BN857=0, "yes", "no")</f>
        <v>yes</v>
      </c>
      <c r="C857" s="50" t="str">
        <f>IF('Gentrification Calcs'!BR857=0, "no", "yes")</f>
        <v>no</v>
      </c>
      <c r="D857" s="49" t="s">
        <v>103</v>
      </c>
    </row>
    <row r="858" spans="1:4" x14ac:dyDescent="0.25">
      <c r="A858" s="50">
        <v>6037575402</v>
      </c>
      <c r="B858" s="50" t="str">
        <f>IF('Gentrification Calcs'!BN858=0, "yes", "no")</f>
        <v>yes</v>
      </c>
      <c r="C858" s="50" t="str">
        <f>IF('Gentrification Calcs'!BR858=0, "no", "yes")</f>
        <v>no</v>
      </c>
      <c r="D858" s="49" t="s">
        <v>103</v>
      </c>
    </row>
    <row r="859" spans="1:4" x14ac:dyDescent="0.25">
      <c r="A859" s="50">
        <v>6037575801</v>
      </c>
      <c r="B859" s="50" t="str">
        <f>IF('Gentrification Calcs'!BN859=0, "yes", "no")</f>
        <v>yes</v>
      </c>
      <c r="C859" s="50" t="str">
        <f>IF('Gentrification Calcs'!BR859=0, "no", "yes")</f>
        <v>no</v>
      </c>
      <c r="D859" s="49" t="s">
        <v>103</v>
      </c>
    </row>
    <row r="860" spans="1:4" x14ac:dyDescent="0.25">
      <c r="A860" s="50">
        <v>6037575802</v>
      </c>
      <c r="B860" s="50" t="str">
        <f>IF('Gentrification Calcs'!BN860=0, "yes", "no")</f>
        <v>yes</v>
      </c>
      <c r="C860" s="50" t="str">
        <f>IF('Gentrification Calcs'!BR860=0, "no", "yes")</f>
        <v>no</v>
      </c>
      <c r="D860" s="49" t="s">
        <v>103</v>
      </c>
    </row>
    <row r="861" spans="1:4" x14ac:dyDescent="0.25">
      <c r="A861" s="50">
        <v>6037575803</v>
      </c>
      <c r="B861" s="50" t="str">
        <f>IF('Gentrification Calcs'!BN861=0, "yes", "no")</f>
        <v>yes</v>
      </c>
      <c r="C861" s="50" t="str">
        <f>IF('Gentrification Calcs'!BR861=0, "no", "yes")</f>
        <v>no</v>
      </c>
      <c r="D861" s="49" t="s">
        <v>103</v>
      </c>
    </row>
    <row r="862" spans="1:4" x14ac:dyDescent="0.25">
      <c r="A862" s="50">
        <v>6037575901</v>
      </c>
      <c r="B862" s="50" t="str">
        <f>IF('Gentrification Calcs'!BN862=0, "yes", "no")</f>
        <v>yes</v>
      </c>
      <c r="C862" s="50" t="str">
        <f>IF('Gentrification Calcs'!BR862=0, "no", "yes")</f>
        <v>no</v>
      </c>
      <c r="D862" s="49" t="s">
        <v>103</v>
      </c>
    </row>
    <row r="863" spans="1:4" x14ac:dyDescent="0.25">
      <c r="A863" s="50">
        <v>6037576200</v>
      </c>
      <c r="B863" s="50" t="str">
        <f>IF('Gentrification Calcs'!BN863=0, "yes", "no")</f>
        <v>yes</v>
      </c>
      <c r="C863" s="50" t="str">
        <f>IF('Gentrification Calcs'!BR863=0, "no", "yes")</f>
        <v>no</v>
      </c>
      <c r="D863" s="49" t="s">
        <v>102</v>
      </c>
    </row>
    <row r="864" spans="1:4" x14ac:dyDescent="0.25">
      <c r="A864" s="50">
        <v>6037576301</v>
      </c>
      <c r="B864" s="50" t="str">
        <f>IF('Gentrification Calcs'!BN864=0, "yes", "no")</f>
        <v>yes</v>
      </c>
      <c r="C864" s="50" t="str">
        <f>IF('Gentrification Calcs'!BR864=0, "no", "yes")</f>
        <v>no</v>
      </c>
      <c r="D864" s="49" t="s">
        <v>103</v>
      </c>
    </row>
    <row r="865" spans="1:4" x14ac:dyDescent="0.25">
      <c r="A865" s="50">
        <v>6037576302</v>
      </c>
      <c r="B865" s="50" t="str">
        <f>IF('Gentrification Calcs'!BN865=0, "yes", "no")</f>
        <v>yes</v>
      </c>
      <c r="C865" s="50" t="str">
        <f>IF('Gentrification Calcs'!BR865=0, "no", "yes")</f>
        <v>no</v>
      </c>
      <c r="D865" s="49" t="s">
        <v>103</v>
      </c>
    </row>
    <row r="866" spans="1:4" x14ac:dyDescent="0.25">
      <c r="A866" s="50">
        <v>6037576401</v>
      </c>
      <c r="B866" s="50" t="str">
        <f>IF('Gentrification Calcs'!BN866=0, "yes", "no")</f>
        <v>yes</v>
      </c>
      <c r="C866" s="50" t="str">
        <f>IF('Gentrification Calcs'!BR866=0, "no", "yes")</f>
        <v>no</v>
      </c>
      <c r="D866" s="49" t="s">
        <v>103</v>
      </c>
    </row>
    <row r="867" spans="1:4" x14ac:dyDescent="0.25">
      <c r="A867" s="50">
        <v>6037576402</v>
      </c>
      <c r="B867" s="50" t="str">
        <f>IF('Gentrification Calcs'!BN867=0, "yes", "no")</f>
        <v>yes</v>
      </c>
      <c r="C867" s="50" t="str">
        <f>IF('Gentrification Calcs'!BR867=0, "no", "yes")</f>
        <v>no</v>
      </c>
      <c r="D867" s="49" t="s">
        <v>103</v>
      </c>
    </row>
    <row r="868" spans="1:4" x14ac:dyDescent="0.25">
      <c r="A868" s="50">
        <v>6037576403</v>
      </c>
      <c r="B868" s="50" t="str">
        <f>IF('Gentrification Calcs'!BN868=0, "yes", "no")</f>
        <v>yes</v>
      </c>
      <c r="C868" s="50" t="str">
        <f>IF('Gentrification Calcs'!BR868=0, "no", "yes")</f>
        <v>no</v>
      </c>
      <c r="D868" s="49" t="s">
        <v>103</v>
      </c>
    </row>
    <row r="869" spans="1:4" x14ac:dyDescent="0.25">
      <c r="A869" s="50">
        <v>6037576501</v>
      </c>
      <c r="B869" s="50" t="str">
        <f>IF('Gentrification Calcs'!BN869=0, "yes", "no")</f>
        <v>yes</v>
      </c>
      <c r="C869" s="50" t="str">
        <f>IF('Gentrification Calcs'!BR869=0, "no", "yes")</f>
        <v>no</v>
      </c>
      <c r="D869" s="49" t="s">
        <v>103</v>
      </c>
    </row>
    <row r="870" spans="1:4" x14ac:dyDescent="0.25">
      <c r="A870" s="50">
        <v>6037576502</v>
      </c>
      <c r="B870" s="50" t="str">
        <f>IF('Gentrification Calcs'!BN870=0, "yes", "no")</f>
        <v>yes</v>
      </c>
      <c r="C870" s="50" t="str">
        <f>IF('Gentrification Calcs'!BR870=0, "no", "yes")</f>
        <v>no</v>
      </c>
      <c r="D870" s="49" t="s">
        <v>103</v>
      </c>
    </row>
    <row r="871" spans="1:4" x14ac:dyDescent="0.25">
      <c r="A871" s="50">
        <v>6037576503</v>
      </c>
      <c r="B871" s="50" t="str">
        <f>IF('Gentrification Calcs'!BN871=0, "yes", "no")</f>
        <v>yes</v>
      </c>
      <c r="C871" s="50" t="str">
        <f>IF('Gentrification Calcs'!BR871=0, "no", "yes")</f>
        <v>no</v>
      </c>
      <c r="D871" s="49" t="s">
        <v>102</v>
      </c>
    </row>
    <row r="872" spans="1:4" x14ac:dyDescent="0.25">
      <c r="A872" s="50">
        <v>6037576901</v>
      </c>
      <c r="B872" s="50" t="str">
        <f>IF('Gentrification Calcs'!BN872=0, "yes", "no")</f>
        <v>yes</v>
      </c>
      <c r="C872" s="50" t="str">
        <f>IF('Gentrification Calcs'!BR872=0, "no", "yes")</f>
        <v>no</v>
      </c>
      <c r="D872" s="49" t="s">
        <v>103</v>
      </c>
    </row>
    <row r="873" spans="1:4" x14ac:dyDescent="0.25">
      <c r="A873" s="50">
        <v>6037576903</v>
      </c>
      <c r="B873" s="50" t="str">
        <f>IF('Gentrification Calcs'!BN873=0, "yes", "no")</f>
        <v>yes</v>
      </c>
      <c r="C873" s="50" t="str">
        <f>IF('Gentrification Calcs'!BR873=0, "no", "yes")</f>
        <v>no</v>
      </c>
      <c r="D873" s="49" t="s">
        <v>103</v>
      </c>
    </row>
    <row r="874" spans="1:4" x14ac:dyDescent="0.25">
      <c r="A874" s="50">
        <v>6037576904</v>
      </c>
      <c r="B874" s="50" t="str">
        <f>IF('Gentrification Calcs'!BN874=0, "yes", "no")</f>
        <v>yes</v>
      </c>
      <c r="C874" s="50" t="str">
        <f>IF('Gentrification Calcs'!BR874=0, "no", "yes")</f>
        <v>no</v>
      </c>
      <c r="D874" s="49" t="s">
        <v>103</v>
      </c>
    </row>
    <row r="875" spans="1:4" x14ac:dyDescent="0.25">
      <c r="A875" s="50">
        <v>6037600100</v>
      </c>
      <c r="B875" s="50" t="str">
        <f>IF('Gentrification Calcs'!BN875=0, "yes", "no")</f>
        <v>yes</v>
      </c>
      <c r="C875" s="50" t="str">
        <f>IF('Gentrification Calcs'!BR875=0, "no", "yes")</f>
        <v>no</v>
      </c>
      <c r="D875" s="49" t="s">
        <v>103</v>
      </c>
    </row>
    <row r="876" spans="1:4" x14ac:dyDescent="0.25">
      <c r="A876" s="50">
        <v>6037600201</v>
      </c>
      <c r="B876" s="50" t="str">
        <f>IF('Gentrification Calcs'!BN876=0, "yes", "no")</f>
        <v>yes</v>
      </c>
      <c r="C876" s="50" t="str">
        <f>IF('Gentrification Calcs'!BR876=0, "no", "yes")</f>
        <v>no</v>
      </c>
      <c r="D876" s="49" t="s">
        <v>103</v>
      </c>
    </row>
    <row r="877" spans="1:4" x14ac:dyDescent="0.25">
      <c r="A877" s="50">
        <v>6037600202</v>
      </c>
      <c r="B877" s="50" t="str">
        <f>IF('Gentrification Calcs'!BN877=0, "yes", "no")</f>
        <v>no</v>
      </c>
      <c r="C877" s="50" t="str">
        <f>IF('Gentrification Calcs'!BR877=0, "no", "yes")</f>
        <v>yes</v>
      </c>
      <c r="D877" s="49" t="s">
        <v>103</v>
      </c>
    </row>
    <row r="878" spans="1:4" x14ac:dyDescent="0.25">
      <c r="A878" s="50">
        <v>6037600302</v>
      </c>
      <c r="B878" s="50" t="str">
        <f>IF('Gentrification Calcs'!BN878=0, "yes", "no")</f>
        <v>no</v>
      </c>
      <c r="C878" s="50" t="str">
        <f>IF('Gentrification Calcs'!BR878=0, "no", "yes")</f>
        <v>yes</v>
      </c>
      <c r="D878" s="49" t="s">
        <v>103</v>
      </c>
    </row>
    <row r="879" spans="1:4" x14ac:dyDescent="0.25">
      <c r="A879" s="50">
        <v>6037600303</v>
      </c>
      <c r="B879" s="50" t="str">
        <f>IF('Gentrification Calcs'!BN879=0, "yes", "no")</f>
        <v>yes</v>
      </c>
      <c r="C879" s="50" t="str">
        <f>IF('Gentrification Calcs'!BR879=0, "no", "yes")</f>
        <v>no</v>
      </c>
      <c r="D879" s="49" t="s">
        <v>103</v>
      </c>
    </row>
    <row r="880" spans="1:4" x14ac:dyDescent="0.25">
      <c r="A880" s="50">
        <v>6037600304</v>
      </c>
      <c r="B880" s="50" t="str">
        <f>IF('Gentrification Calcs'!BN880=0, "yes", "no")</f>
        <v>yes</v>
      </c>
      <c r="C880" s="50" t="str">
        <f>IF('Gentrification Calcs'!BR880=0, "no", "yes")</f>
        <v>no</v>
      </c>
      <c r="D880" s="49" t="s">
        <v>103</v>
      </c>
    </row>
    <row r="881" spans="1:4" x14ac:dyDescent="0.25">
      <c r="A881" s="50">
        <v>6037600400</v>
      </c>
      <c r="B881" s="50" t="str">
        <f>IF('Gentrification Calcs'!BN881=0, "yes", "no")</f>
        <v>yes</v>
      </c>
      <c r="C881" s="50" t="str">
        <f>IF('Gentrification Calcs'!BR881=0, "no", "yes")</f>
        <v>no</v>
      </c>
      <c r="D881" s="49" t="s">
        <v>103</v>
      </c>
    </row>
    <row r="882" spans="1:4" x14ac:dyDescent="0.25">
      <c r="A882" s="50">
        <v>6037600602</v>
      </c>
      <c r="B882" s="50" t="str">
        <f>IF('Gentrification Calcs'!BN882=0, "yes", "no")</f>
        <v>yes</v>
      </c>
      <c r="C882" s="50" t="str">
        <f>IF('Gentrification Calcs'!BR882=0, "no", "yes")</f>
        <v>no</v>
      </c>
      <c r="D882" s="49" t="s">
        <v>103</v>
      </c>
    </row>
    <row r="883" spans="1:4" x14ac:dyDescent="0.25">
      <c r="A883" s="50">
        <v>6037600902</v>
      </c>
      <c r="B883" s="50" t="str">
        <f>IF('Gentrification Calcs'!BN883=0, "yes", "no")</f>
        <v>yes</v>
      </c>
      <c r="C883" s="50" t="str">
        <f>IF('Gentrification Calcs'!BR883=0, "no", "yes")</f>
        <v>no</v>
      </c>
      <c r="D883" s="49" t="s">
        <v>103</v>
      </c>
    </row>
    <row r="884" spans="1:4" x14ac:dyDescent="0.25">
      <c r="A884" s="50">
        <v>6037600911</v>
      </c>
      <c r="B884" s="50" t="str">
        <f>IF('Gentrification Calcs'!BN884=0, "yes", "no")</f>
        <v>yes</v>
      </c>
      <c r="C884" s="50" t="str">
        <f>IF('Gentrification Calcs'!BR884=0, "no", "yes")</f>
        <v>no</v>
      </c>
      <c r="D884" s="49" t="s">
        <v>103</v>
      </c>
    </row>
    <row r="885" spans="1:4" x14ac:dyDescent="0.25">
      <c r="A885" s="50">
        <v>6037600912</v>
      </c>
      <c r="B885" s="50" t="str">
        <f>IF('Gentrification Calcs'!BN885=0, "yes", "no")</f>
        <v>yes</v>
      </c>
      <c r="C885" s="50" t="str">
        <f>IF('Gentrification Calcs'!BR885=0, "no", "yes")</f>
        <v>no</v>
      </c>
      <c r="D885" s="49" t="s">
        <v>103</v>
      </c>
    </row>
    <row r="886" spans="1:4" x14ac:dyDescent="0.25">
      <c r="A886" s="50">
        <v>6037601001</v>
      </c>
      <c r="B886" s="50" t="str">
        <f>IF('Gentrification Calcs'!BN886=0, "yes", "no")</f>
        <v>yes</v>
      </c>
      <c r="C886" s="50" t="str">
        <f>IF('Gentrification Calcs'!BR886=0, "no", "yes")</f>
        <v>no</v>
      </c>
      <c r="D886" s="49" t="s">
        <v>103</v>
      </c>
    </row>
    <row r="887" spans="1:4" x14ac:dyDescent="0.25">
      <c r="A887" s="50">
        <v>6037601002</v>
      </c>
      <c r="B887" s="50" t="str">
        <f>IF('Gentrification Calcs'!BN887=0, "yes", "no")</f>
        <v>no</v>
      </c>
      <c r="C887" s="50" t="str">
        <f>IF('Gentrification Calcs'!BR887=0, "no", "yes")</f>
        <v>no</v>
      </c>
      <c r="D887" s="49" t="s">
        <v>103</v>
      </c>
    </row>
    <row r="888" spans="1:4" x14ac:dyDescent="0.25">
      <c r="A888" s="50">
        <v>6037601100</v>
      </c>
      <c r="B888" s="50" t="str">
        <f>IF('Gentrification Calcs'!BN888=0, "yes", "no")</f>
        <v>no</v>
      </c>
      <c r="C888" s="50" t="str">
        <f>IF('Gentrification Calcs'!BR888=0, "no", "yes")</f>
        <v>yes</v>
      </c>
      <c r="D888" s="49" t="s">
        <v>103</v>
      </c>
    </row>
    <row r="889" spans="1:4" x14ac:dyDescent="0.25">
      <c r="A889" s="50">
        <v>6037601202</v>
      </c>
      <c r="B889" s="50" t="str">
        <f>IF('Gentrification Calcs'!BN889=0, "yes", "no")</f>
        <v>yes</v>
      </c>
      <c r="C889" s="50" t="str">
        <f>IF('Gentrification Calcs'!BR889=0, "no", "yes")</f>
        <v>no</v>
      </c>
      <c r="D889" s="49" t="s">
        <v>103</v>
      </c>
    </row>
    <row r="890" spans="1:4" x14ac:dyDescent="0.25">
      <c r="A890" s="50">
        <v>6037601211</v>
      </c>
      <c r="B890" s="50" t="str">
        <f>IF('Gentrification Calcs'!BN890=0, "yes", "no")</f>
        <v>yes</v>
      </c>
      <c r="C890" s="50" t="str">
        <f>IF('Gentrification Calcs'!BR890=0, "no", "yes")</f>
        <v>no</v>
      </c>
      <c r="D890" s="49" t="s">
        <v>103</v>
      </c>
    </row>
    <row r="891" spans="1:4" x14ac:dyDescent="0.25">
      <c r="A891" s="50">
        <v>6037601212</v>
      </c>
      <c r="B891" s="50" t="str">
        <f>IF('Gentrification Calcs'!BN891=0, "yes", "no")</f>
        <v>yes</v>
      </c>
      <c r="C891" s="50" t="str">
        <f>IF('Gentrification Calcs'!BR891=0, "no", "yes")</f>
        <v>no</v>
      </c>
      <c r="D891" s="49" t="s">
        <v>103</v>
      </c>
    </row>
    <row r="892" spans="1:4" x14ac:dyDescent="0.25">
      <c r="A892" s="50">
        <v>6037601302</v>
      </c>
      <c r="B892" s="50" t="str">
        <f>IF('Gentrification Calcs'!BN892=0, "yes", "no")</f>
        <v>yes</v>
      </c>
      <c r="C892" s="50" t="str">
        <f>IF('Gentrification Calcs'!BR892=0, "no", "yes")</f>
        <v>no</v>
      </c>
      <c r="D892" s="49" t="s">
        <v>103</v>
      </c>
    </row>
    <row r="893" spans="1:4" x14ac:dyDescent="0.25">
      <c r="A893" s="50">
        <v>6037601303</v>
      </c>
      <c r="B893" s="50" t="str">
        <f>IF('Gentrification Calcs'!BN893=0, "yes", "no")</f>
        <v>yes</v>
      </c>
      <c r="C893" s="50" t="str">
        <f>IF('Gentrification Calcs'!BR893=0, "no", "yes")</f>
        <v>no</v>
      </c>
      <c r="D893" s="49" t="s">
        <v>103</v>
      </c>
    </row>
    <row r="894" spans="1:4" x14ac:dyDescent="0.25">
      <c r="A894" s="50">
        <v>6037601401</v>
      </c>
      <c r="B894" s="50" t="str">
        <f>IF('Gentrification Calcs'!BN894=0, "yes", "no")</f>
        <v>yes</v>
      </c>
      <c r="C894" s="50" t="str">
        <f>IF('Gentrification Calcs'!BR894=0, "no", "yes")</f>
        <v>no</v>
      </c>
      <c r="D894" s="49" t="s">
        <v>103</v>
      </c>
    </row>
    <row r="895" spans="1:4" x14ac:dyDescent="0.25">
      <c r="A895" s="50">
        <v>6037601402</v>
      </c>
      <c r="B895" s="50" t="str">
        <f>IF('Gentrification Calcs'!BN895=0, "yes", "no")</f>
        <v>yes</v>
      </c>
      <c r="C895" s="50" t="str">
        <f>IF('Gentrification Calcs'!BR895=0, "no", "yes")</f>
        <v>no</v>
      </c>
      <c r="D895" s="49" t="s">
        <v>103</v>
      </c>
    </row>
    <row r="896" spans="1:4" x14ac:dyDescent="0.25">
      <c r="A896" s="50">
        <v>6037601501</v>
      </c>
      <c r="B896" s="50" t="str">
        <f>IF('Gentrification Calcs'!BN896=0, "yes", "no")</f>
        <v>yes</v>
      </c>
      <c r="C896" s="50" t="str">
        <f>IF('Gentrification Calcs'!BR896=0, "no", "yes")</f>
        <v>no</v>
      </c>
      <c r="D896" s="49" t="s">
        <v>103</v>
      </c>
    </row>
    <row r="897" spans="1:4" x14ac:dyDescent="0.25">
      <c r="A897" s="50">
        <v>6037601502</v>
      </c>
      <c r="B897" s="50" t="str">
        <f>IF('Gentrification Calcs'!BN897=0, "yes", "no")</f>
        <v>yes</v>
      </c>
      <c r="C897" s="50" t="str">
        <f>IF('Gentrification Calcs'!BR897=0, "no", "yes")</f>
        <v>no</v>
      </c>
      <c r="D897" s="49" t="s">
        <v>103</v>
      </c>
    </row>
    <row r="898" spans="1:4" x14ac:dyDescent="0.25">
      <c r="A898" s="50">
        <v>6037601600</v>
      </c>
      <c r="B898" s="50" t="str">
        <f>IF('Gentrification Calcs'!BN898=0, "yes", "no")</f>
        <v>yes</v>
      </c>
      <c r="C898" s="50" t="str">
        <f>IF('Gentrification Calcs'!BR898=0, "no", "yes")</f>
        <v>no</v>
      </c>
      <c r="D898" s="49" t="s">
        <v>103</v>
      </c>
    </row>
    <row r="899" spans="1:4" x14ac:dyDescent="0.25">
      <c r="A899" s="50">
        <v>6037601700</v>
      </c>
      <c r="B899" s="50" t="str">
        <f>IF('Gentrification Calcs'!BN899=0, "yes", "no")</f>
        <v>yes</v>
      </c>
      <c r="C899" s="50" t="str">
        <f>IF('Gentrification Calcs'!BR899=0, "no", "yes")</f>
        <v>no</v>
      </c>
      <c r="D899" s="49" t="s">
        <v>103</v>
      </c>
    </row>
    <row r="900" spans="1:4" x14ac:dyDescent="0.25">
      <c r="A900" s="50">
        <v>6037601801</v>
      </c>
      <c r="B900" s="50" t="str">
        <f>IF('Gentrification Calcs'!BN900=0, "yes", "no")</f>
        <v>yes</v>
      </c>
      <c r="C900" s="50" t="str">
        <f>IF('Gentrification Calcs'!BR900=0, "no", "yes")</f>
        <v>no</v>
      </c>
      <c r="D900" s="49" t="s">
        <v>103</v>
      </c>
    </row>
    <row r="901" spans="1:4" x14ac:dyDescent="0.25">
      <c r="A901" s="50">
        <v>6037601802</v>
      </c>
      <c r="B901" s="50" t="str">
        <f>IF('Gentrification Calcs'!BN901=0, "yes", "no")</f>
        <v>yes</v>
      </c>
      <c r="C901" s="50" t="str">
        <f>IF('Gentrification Calcs'!BR901=0, "no", "yes")</f>
        <v>no</v>
      </c>
      <c r="D901" s="49" t="s">
        <v>103</v>
      </c>
    </row>
    <row r="902" spans="1:4" x14ac:dyDescent="0.25">
      <c r="A902" s="50">
        <v>6037601900</v>
      </c>
      <c r="B902" s="50" t="str">
        <f>IF('Gentrification Calcs'!BN902=0, "yes", "no")</f>
        <v>yes</v>
      </c>
      <c r="C902" s="50" t="str">
        <f>IF('Gentrification Calcs'!BR902=0, "no", "yes")</f>
        <v>no</v>
      </c>
      <c r="D902" s="49" t="s">
        <v>103</v>
      </c>
    </row>
    <row r="903" spans="1:4" x14ac:dyDescent="0.25">
      <c r="A903" s="50">
        <v>6037602002</v>
      </c>
      <c r="B903" s="50" t="str">
        <f>IF('Gentrification Calcs'!BN903=0, "yes", "no")</f>
        <v>yes</v>
      </c>
      <c r="C903" s="50" t="str">
        <f>IF('Gentrification Calcs'!BR903=0, "no", "yes")</f>
        <v>no</v>
      </c>
      <c r="D903" s="49" t="s">
        <v>103</v>
      </c>
    </row>
    <row r="904" spans="1:4" x14ac:dyDescent="0.25">
      <c r="A904" s="50">
        <v>6037602003</v>
      </c>
      <c r="B904" s="50" t="str">
        <f>IF('Gentrification Calcs'!BN904=0, "yes", "no")</f>
        <v>yes</v>
      </c>
      <c r="C904" s="50" t="str">
        <f>IF('Gentrification Calcs'!BR904=0, "no", "yes")</f>
        <v>no</v>
      </c>
      <c r="D904" s="49" t="s">
        <v>103</v>
      </c>
    </row>
    <row r="905" spans="1:4" x14ac:dyDescent="0.25">
      <c r="A905" s="50">
        <v>6037602004</v>
      </c>
      <c r="B905" s="50" t="str">
        <f>IF('Gentrification Calcs'!BN905=0, "yes", "no")</f>
        <v>yes</v>
      </c>
      <c r="C905" s="50" t="str">
        <f>IF('Gentrification Calcs'!BR905=0, "no", "yes")</f>
        <v>no</v>
      </c>
      <c r="D905" s="49" t="s">
        <v>103</v>
      </c>
    </row>
    <row r="906" spans="1:4" x14ac:dyDescent="0.25">
      <c r="A906" s="50">
        <v>6037602103</v>
      </c>
      <c r="B906" s="50" t="str">
        <f>IF('Gentrification Calcs'!BN906=0, "yes", "no")</f>
        <v>yes</v>
      </c>
      <c r="C906" s="50" t="str">
        <f>IF('Gentrification Calcs'!BR906=0, "no", "yes")</f>
        <v>no</v>
      </c>
      <c r="D906" s="49" t="s">
        <v>103</v>
      </c>
    </row>
    <row r="907" spans="1:4" x14ac:dyDescent="0.25">
      <c r="A907" s="50">
        <v>6037602104</v>
      </c>
      <c r="B907" s="50" t="str">
        <f>IF('Gentrification Calcs'!BN907=0, "yes", "no")</f>
        <v>yes</v>
      </c>
      <c r="C907" s="50" t="str">
        <f>IF('Gentrification Calcs'!BR907=0, "no", "yes")</f>
        <v>no</v>
      </c>
      <c r="D907" s="49" t="s">
        <v>103</v>
      </c>
    </row>
    <row r="908" spans="1:4" x14ac:dyDescent="0.25">
      <c r="A908" s="50">
        <v>6037602105</v>
      </c>
      <c r="B908" s="50" t="str">
        <f>IF('Gentrification Calcs'!BN908=0, "yes", "no")</f>
        <v>yes</v>
      </c>
      <c r="C908" s="50" t="str">
        <f>IF('Gentrification Calcs'!BR908=0, "no", "yes")</f>
        <v>no</v>
      </c>
      <c r="D908" s="49" t="s">
        <v>103</v>
      </c>
    </row>
    <row r="909" spans="1:4" x14ac:dyDescent="0.25">
      <c r="A909" s="50">
        <v>6037602106</v>
      </c>
      <c r="B909" s="50" t="str">
        <f>IF('Gentrification Calcs'!BN909=0, "yes", "no")</f>
        <v>yes</v>
      </c>
      <c r="C909" s="50" t="str">
        <f>IF('Gentrification Calcs'!BR909=0, "no", "yes")</f>
        <v>no</v>
      </c>
      <c r="D909" s="49" t="s">
        <v>103</v>
      </c>
    </row>
    <row r="910" spans="1:4" x14ac:dyDescent="0.25">
      <c r="A910" s="50">
        <v>6037602403</v>
      </c>
      <c r="B910" s="50" t="str">
        <f>IF('Gentrification Calcs'!BN910=0, "yes", "no")</f>
        <v>yes</v>
      </c>
      <c r="C910" s="50" t="str">
        <f>IF('Gentrification Calcs'!BR910=0, "no", "yes")</f>
        <v>no</v>
      </c>
      <c r="D910" s="49" t="s">
        <v>103</v>
      </c>
    </row>
    <row r="911" spans="1:4" x14ac:dyDescent="0.25">
      <c r="A911" s="50">
        <v>6037602404</v>
      </c>
      <c r="B911" s="50" t="str">
        <f>IF('Gentrification Calcs'!BN911=0, "yes", "no")</f>
        <v>yes</v>
      </c>
      <c r="C911" s="50" t="str">
        <f>IF('Gentrification Calcs'!BR911=0, "no", "yes")</f>
        <v>no</v>
      </c>
      <c r="D911" s="49" t="s">
        <v>103</v>
      </c>
    </row>
    <row r="912" spans="1:4" x14ac:dyDescent="0.25">
      <c r="A912" s="50">
        <v>6037602504</v>
      </c>
      <c r="B912" s="50" t="str">
        <f>IF('Gentrification Calcs'!BN912=0, "yes", "no")</f>
        <v>yes</v>
      </c>
      <c r="C912" s="50" t="str">
        <f>IF('Gentrification Calcs'!BR912=0, "no", "yes")</f>
        <v>no</v>
      </c>
      <c r="D912" s="49" t="s">
        <v>103</v>
      </c>
    </row>
    <row r="913" spans="1:4" x14ac:dyDescent="0.25">
      <c r="A913" s="50">
        <v>6037602505</v>
      </c>
      <c r="B913" s="50" t="str">
        <f>IF('Gentrification Calcs'!BN913=0, "yes", "no")</f>
        <v>yes</v>
      </c>
      <c r="C913" s="50" t="str">
        <f>IF('Gentrification Calcs'!BR913=0, "no", "yes")</f>
        <v>no</v>
      </c>
      <c r="D913" s="49" t="s">
        <v>103</v>
      </c>
    </row>
    <row r="914" spans="1:4" x14ac:dyDescent="0.25">
      <c r="A914" s="50">
        <v>6037602506</v>
      </c>
      <c r="B914" s="50" t="str">
        <f>IF('Gentrification Calcs'!BN914=0, "yes", "no")</f>
        <v>yes</v>
      </c>
      <c r="C914" s="50" t="str">
        <f>IF('Gentrification Calcs'!BR914=0, "no", "yes")</f>
        <v>no</v>
      </c>
      <c r="D914" s="49" t="s">
        <v>103</v>
      </c>
    </row>
    <row r="915" spans="1:4" x14ac:dyDescent="0.25">
      <c r="A915" s="50">
        <v>6037602507</v>
      </c>
      <c r="B915" s="50" t="str">
        <f>IF('Gentrification Calcs'!BN915=0, "yes", "no")</f>
        <v>yes</v>
      </c>
      <c r="C915" s="50" t="str">
        <f>IF('Gentrification Calcs'!BR915=0, "no", "yes")</f>
        <v>no</v>
      </c>
      <c r="D915" s="49" t="s">
        <v>103</v>
      </c>
    </row>
    <row r="916" spans="1:4" x14ac:dyDescent="0.25">
      <c r="A916" s="50">
        <v>6037602508</v>
      </c>
      <c r="B916" s="50" t="str">
        <f>IF('Gentrification Calcs'!BN916=0, "yes", "no")</f>
        <v>yes</v>
      </c>
      <c r="C916" s="50" t="str">
        <f>IF('Gentrification Calcs'!BR916=0, "no", "yes")</f>
        <v>no</v>
      </c>
      <c r="D916" s="49" t="s">
        <v>103</v>
      </c>
    </row>
    <row r="917" spans="1:4" x14ac:dyDescent="0.25">
      <c r="A917" s="50">
        <v>6037602509</v>
      </c>
      <c r="B917" s="50" t="str">
        <f>IF('Gentrification Calcs'!BN917=0, "yes", "no")</f>
        <v>yes</v>
      </c>
      <c r="C917" s="50" t="str">
        <f>IF('Gentrification Calcs'!BR917=0, "no", "yes")</f>
        <v>no</v>
      </c>
      <c r="D917" s="49" t="s">
        <v>103</v>
      </c>
    </row>
    <row r="918" spans="1:4" x14ac:dyDescent="0.25">
      <c r="A918" s="50">
        <v>6037602801</v>
      </c>
      <c r="B918" s="50" t="str">
        <f>IF('Gentrification Calcs'!BN918=0, "yes", "no")</f>
        <v>yes</v>
      </c>
      <c r="C918" s="50" t="str">
        <f>IF('Gentrification Calcs'!BR918=0, "no", "yes")</f>
        <v>no</v>
      </c>
      <c r="D918" s="49" t="s">
        <v>103</v>
      </c>
    </row>
    <row r="919" spans="1:4" x14ac:dyDescent="0.25">
      <c r="A919" s="50">
        <v>6037602802</v>
      </c>
      <c r="B919" s="50" t="str">
        <f>IF('Gentrification Calcs'!BN919=0, "yes", "no")</f>
        <v>yes</v>
      </c>
      <c r="C919" s="50" t="str">
        <f>IF('Gentrification Calcs'!BR919=0, "no", "yes")</f>
        <v>no</v>
      </c>
      <c r="D919" s="49" t="s">
        <v>103</v>
      </c>
    </row>
    <row r="920" spans="1:4" x14ac:dyDescent="0.25">
      <c r="A920" s="50">
        <v>6037602900</v>
      </c>
      <c r="B920" s="50" t="str">
        <f>IF('Gentrification Calcs'!BN920=0, "yes", "no")</f>
        <v>yes</v>
      </c>
      <c r="C920" s="50" t="str">
        <f>IF('Gentrification Calcs'!BR920=0, "no", "yes")</f>
        <v>no</v>
      </c>
      <c r="D920" s="49" t="s">
        <v>103</v>
      </c>
    </row>
    <row r="921" spans="1:4" x14ac:dyDescent="0.25">
      <c r="A921" s="50">
        <v>6037603001</v>
      </c>
      <c r="B921" s="50" t="str">
        <f>IF('Gentrification Calcs'!BN921=0, "yes", "no")</f>
        <v>yes</v>
      </c>
      <c r="C921" s="50" t="str">
        <f>IF('Gentrification Calcs'!BR921=0, "no", "yes")</f>
        <v>no</v>
      </c>
      <c r="D921" s="49" t="s">
        <v>103</v>
      </c>
    </row>
    <row r="922" spans="1:4" x14ac:dyDescent="0.25">
      <c r="A922" s="50">
        <v>6037603004</v>
      </c>
      <c r="B922" s="50" t="str">
        <f>IF('Gentrification Calcs'!BN922=0, "yes", "no")</f>
        <v>yes</v>
      </c>
      <c r="C922" s="50" t="str">
        <f>IF('Gentrification Calcs'!BR922=0, "no", "yes")</f>
        <v>no</v>
      </c>
      <c r="D922" s="49" t="s">
        <v>103</v>
      </c>
    </row>
    <row r="923" spans="1:4" x14ac:dyDescent="0.25">
      <c r="A923" s="50">
        <v>6037603005</v>
      </c>
      <c r="B923" s="50" t="str">
        <f>IF('Gentrification Calcs'!BN923=0, "yes", "no")</f>
        <v>no</v>
      </c>
      <c r="C923" s="50" t="str">
        <f>IF('Gentrification Calcs'!BR923=0, "no", "yes")</f>
        <v>no</v>
      </c>
      <c r="D923" s="49" t="s">
        <v>103</v>
      </c>
    </row>
    <row r="924" spans="1:4" x14ac:dyDescent="0.25">
      <c r="A924" s="50">
        <v>6037603006</v>
      </c>
      <c r="B924" s="50" t="str">
        <f>IF('Gentrification Calcs'!BN924=0, "yes", "no")</f>
        <v>yes</v>
      </c>
      <c r="C924" s="50" t="str">
        <f>IF('Gentrification Calcs'!BR924=0, "no", "yes")</f>
        <v>no</v>
      </c>
      <c r="D924" s="49" t="s">
        <v>103</v>
      </c>
    </row>
    <row r="925" spans="1:4" x14ac:dyDescent="0.25">
      <c r="A925" s="50">
        <v>6037603101</v>
      </c>
      <c r="B925" s="50" t="str">
        <f>IF('Gentrification Calcs'!BN925=0, "yes", "no")</f>
        <v>yes</v>
      </c>
      <c r="C925" s="50" t="str">
        <f>IF('Gentrification Calcs'!BR925=0, "no", "yes")</f>
        <v>no</v>
      </c>
      <c r="D925" s="49" t="s">
        <v>103</v>
      </c>
    </row>
    <row r="926" spans="1:4" x14ac:dyDescent="0.25">
      <c r="A926" s="50">
        <v>6037603102</v>
      </c>
      <c r="B926" s="50" t="str">
        <f>IF('Gentrification Calcs'!BN926=0, "yes", "no")</f>
        <v>yes</v>
      </c>
      <c r="C926" s="50" t="str">
        <f>IF('Gentrification Calcs'!BR926=0, "no", "yes")</f>
        <v>no</v>
      </c>
      <c r="D926" s="49" t="s">
        <v>103</v>
      </c>
    </row>
    <row r="927" spans="1:4" x14ac:dyDescent="0.25">
      <c r="A927" s="50">
        <v>6037603704</v>
      </c>
      <c r="B927" s="50" t="str">
        <f>IF('Gentrification Calcs'!BN927=0, "yes", "no")</f>
        <v>yes</v>
      </c>
      <c r="C927" s="50" t="str">
        <f>IF('Gentrification Calcs'!BR927=0, "no", "yes")</f>
        <v>no</v>
      </c>
      <c r="D927" s="49" t="s">
        <v>103</v>
      </c>
    </row>
    <row r="928" spans="1:4" x14ac:dyDescent="0.25">
      <c r="A928" s="50">
        <v>6037603801</v>
      </c>
      <c r="B928" s="50" t="str">
        <f>IF('Gentrification Calcs'!BN928=0, "yes", "no")</f>
        <v>yes</v>
      </c>
      <c r="C928" s="50" t="str">
        <f>IF('Gentrification Calcs'!BR928=0, "no", "yes")</f>
        <v>no</v>
      </c>
      <c r="D928" s="49" t="s">
        <v>103</v>
      </c>
    </row>
    <row r="929" spans="1:4" x14ac:dyDescent="0.25">
      <c r="A929" s="50">
        <v>6037603802</v>
      </c>
      <c r="B929" s="50" t="str">
        <f>IF('Gentrification Calcs'!BN929=0, "yes", "no")</f>
        <v>yes</v>
      </c>
      <c r="C929" s="50" t="str">
        <f>IF('Gentrification Calcs'!BR929=0, "no", "yes")</f>
        <v>no</v>
      </c>
      <c r="D929" s="49" t="s">
        <v>103</v>
      </c>
    </row>
    <row r="930" spans="1:4" x14ac:dyDescent="0.25">
      <c r="A930" s="50">
        <v>6037603900</v>
      </c>
      <c r="B930" s="50" t="str">
        <f>IF('Gentrification Calcs'!BN930=0, "yes", "no")</f>
        <v>yes</v>
      </c>
      <c r="C930" s="50" t="str">
        <f>IF('Gentrification Calcs'!BR930=0, "no", "yes")</f>
        <v>no</v>
      </c>
      <c r="D930" s="49" t="s">
        <v>103</v>
      </c>
    </row>
    <row r="931" spans="1:4" x14ac:dyDescent="0.25">
      <c r="A931" s="50">
        <v>6037604002</v>
      </c>
      <c r="B931" s="50" t="str">
        <f>IF('Gentrification Calcs'!BN931=0, "yes", "no")</f>
        <v>yes</v>
      </c>
      <c r="C931" s="50" t="str">
        <f>IF('Gentrification Calcs'!BR931=0, "no", "yes")</f>
        <v>no</v>
      </c>
      <c r="D931" s="49" t="s">
        <v>103</v>
      </c>
    </row>
    <row r="932" spans="1:4" x14ac:dyDescent="0.25">
      <c r="A932" s="50">
        <v>6037604100</v>
      </c>
      <c r="B932" s="50" t="str">
        <f>IF('Gentrification Calcs'!BN932=0, "yes", "no")</f>
        <v>yes</v>
      </c>
      <c r="C932" s="50" t="str">
        <f>IF('Gentrification Calcs'!BR932=0, "no", "yes")</f>
        <v>no</v>
      </c>
      <c r="D932" s="49" t="s">
        <v>103</v>
      </c>
    </row>
    <row r="933" spans="1:4" x14ac:dyDescent="0.25">
      <c r="A933" s="50">
        <v>6037900703</v>
      </c>
      <c r="B933" s="50" t="str">
        <f>IF('Gentrification Calcs'!BN933=0, "yes", "no")</f>
        <v>yes</v>
      </c>
      <c r="C933" s="50" t="str">
        <f>IF('Gentrification Calcs'!BR933=0, "no", "yes")</f>
        <v>no</v>
      </c>
      <c r="D933" s="49" t="s">
        <v>103</v>
      </c>
    </row>
    <row r="934" spans="1:4" x14ac:dyDescent="0.25">
      <c r="A934" s="50">
        <v>6037900704</v>
      </c>
      <c r="B934" s="50" t="str">
        <f>IF('Gentrification Calcs'!BN934=0, "yes", "no")</f>
        <v>yes</v>
      </c>
      <c r="C934" s="50" t="str">
        <f>IF('Gentrification Calcs'!BR934=0, "no", "yes")</f>
        <v>no</v>
      </c>
      <c r="D934" s="49" t="s">
        <v>103</v>
      </c>
    </row>
    <row r="935" spans="1:4" x14ac:dyDescent="0.25">
      <c r="A935" s="50">
        <v>6037900806</v>
      </c>
      <c r="B935" s="50" t="str">
        <f>IF('Gentrification Calcs'!BN935=0, "yes", "no")</f>
        <v>no</v>
      </c>
      <c r="C935" s="50" t="str">
        <f>IF('Gentrification Calcs'!BR935=0, "no", "yes")</f>
        <v>no</v>
      </c>
      <c r="D935" s="49" t="s">
        <v>103</v>
      </c>
    </row>
    <row r="936" spans="1:4" x14ac:dyDescent="0.25">
      <c r="A936" s="50">
        <v>6037910101</v>
      </c>
      <c r="B936" s="50" t="str">
        <f>IF('Gentrification Calcs'!BN936=0, "yes", "no")</f>
        <v>no</v>
      </c>
      <c r="C936" s="50" t="str">
        <f>IF('Gentrification Calcs'!BR936=0, "no", "yes")</f>
        <v>no</v>
      </c>
      <c r="D936" s="49" t="s">
        <v>103</v>
      </c>
    </row>
    <row r="937" spans="1:4" x14ac:dyDescent="0.25">
      <c r="A937" s="50">
        <v>6037910402</v>
      </c>
      <c r="B937" s="50" t="str">
        <f>IF('Gentrification Calcs'!BN937=0, "yes", "no")</f>
        <v>yes</v>
      </c>
      <c r="C937" s="50" t="str">
        <f>IF('Gentrification Calcs'!BR937=0, "no", "yes")</f>
        <v>no</v>
      </c>
      <c r="D937" s="49" t="s">
        <v>103</v>
      </c>
    </row>
    <row r="938" spans="1:4" x14ac:dyDescent="0.25">
      <c r="A938" s="50">
        <v>6037910403</v>
      </c>
      <c r="B938" s="50" t="str">
        <f>IF('Gentrification Calcs'!BN938=0, "yes", "no")</f>
        <v>yes</v>
      </c>
      <c r="C938" s="50" t="str">
        <f>IF('Gentrification Calcs'!BR938=0, "no", "yes")</f>
        <v>no</v>
      </c>
      <c r="D938" s="49" t="s">
        <v>103</v>
      </c>
    </row>
    <row r="939" spans="1:4" x14ac:dyDescent="0.25">
      <c r="A939" s="50">
        <v>6037910501</v>
      </c>
      <c r="B939" s="50" t="str">
        <f>IF('Gentrification Calcs'!BN939=0, "yes", "no")</f>
        <v>no</v>
      </c>
      <c r="C939" s="50" t="str">
        <f>IF('Gentrification Calcs'!BR939=0, "no", "yes")</f>
        <v>no</v>
      </c>
      <c r="D939" s="49" t="s">
        <v>103</v>
      </c>
    </row>
    <row r="940" spans="1:4" x14ac:dyDescent="0.25">
      <c r="A940" s="50">
        <v>6037910602</v>
      </c>
      <c r="B940" s="50" t="str">
        <f>IF('Gentrification Calcs'!BN940=0, "yes", "no")</f>
        <v>no</v>
      </c>
      <c r="C940" s="50" t="str">
        <f>IF('Gentrification Calcs'!BR940=0, "no", "yes")</f>
        <v>no</v>
      </c>
      <c r="D940" s="49" t="s">
        <v>103</v>
      </c>
    </row>
    <row r="941" spans="1:4" x14ac:dyDescent="0.25">
      <c r="A941" s="50">
        <v>6037980021</v>
      </c>
      <c r="B941" s="50" t="str">
        <f>IF('Gentrification Calcs'!BN941=0, "yes", "no")</f>
        <v>no</v>
      </c>
      <c r="C941" s="50" t="str">
        <f>IF('Gentrification Calcs'!BR941=0, "no", "yes")</f>
        <v>no</v>
      </c>
      <c r="D941" s="49" t="s">
        <v>103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A17" sqref="A17"/>
    </sheetView>
  </sheetViews>
  <sheetFormatPr defaultRowHeight="15" x14ac:dyDescent="0.25"/>
  <cols>
    <col min="1" max="1" width="57.28515625" bestFit="1" customWidth="1"/>
  </cols>
  <sheetData>
    <row r="1" spans="1:6" x14ac:dyDescent="0.25">
      <c r="A1" t="s">
        <v>52</v>
      </c>
    </row>
    <row r="2" spans="1:6" ht="31.5" x14ac:dyDescent="0.25">
      <c r="A2" s="2"/>
      <c r="B2" s="3">
        <v>1990</v>
      </c>
      <c r="C2" s="4">
        <v>2000</v>
      </c>
      <c r="D2" s="5">
        <v>2013</v>
      </c>
      <c r="E2" s="6" t="s">
        <v>53</v>
      </c>
      <c r="F2" s="7" t="s">
        <v>54</v>
      </c>
    </row>
    <row r="3" spans="1:6" ht="15.75" x14ac:dyDescent="0.25">
      <c r="A3" s="8" t="s">
        <v>55</v>
      </c>
      <c r="B3" s="23">
        <v>0.40830227219083387</v>
      </c>
      <c r="C3" s="24">
        <v>0.3109054432146437</v>
      </c>
      <c r="D3" s="25">
        <v>0.27504848899997886</v>
      </c>
      <c r="E3" s="22">
        <f>C3-B3</f>
        <v>-9.7396828976190175E-2</v>
      </c>
      <c r="F3" s="26">
        <f>D3-C3</f>
        <v>-3.5856954214664838E-2</v>
      </c>
    </row>
    <row r="4" spans="1:6" ht="15.75" x14ac:dyDescent="0.25">
      <c r="A4" s="2" t="s">
        <v>56</v>
      </c>
      <c r="B4" s="27">
        <v>0.22320606609256111</v>
      </c>
      <c r="C4" s="28">
        <v>0.2485809835477043</v>
      </c>
      <c r="D4" s="29">
        <v>0.29678607204962482</v>
      </c>
      <c r="E4" s="30">
        <f t="shared" ref="E4:F6" si="0">C4-B4</f>
        <v>2.5374917455143198E-2</v>
      </c>
      <c r="F4" s="31">
        <f>D4-C4</f>
        <v>4.8205088501920512E-2</v>
      </c>
    </row>
    <row r="5" spans="1:6" ht="15.75" x14ac:dyDescent="0.25">
      <c r="A5" s="2" t="s">
        <v>57</v>
      </c>
      <c r="B5" s="9">
        <v>63423</v>
      </c>
      <c r="C5" s="10">
        <v>58982</v>
      </c>
      <c r="D5" s="11">
        <v>55909</v>
      </c>
      <c r="E5" s="12">
        <f t="shared" si="0"/>
        <v>-4441</v>
      </c>
      <c r="F5" s="13">
        <f t="shared" si="0"/>
        <v>-3073</v>
      </c>
    </row>
    <row r="6" spans="1:6" ht="16.5" thickBot="1" x14ac:dyDescent="0.3">
      <c r="A6" s="14" t="s">
        <v>58</v>
      </c>
      <c r="B6" s="15">
        <v>1082</v>
      </c>
      <c r="C6" s="16">
        <v>952</v>
      </c>
      <c r="D6" s="17">
        <v>1204</v>
      </c>
      <c r="E6" s="18">
        <f t="shared" si="0"/>
        <v>-130</v>
      </c>
      <c r="F6" s="19">
        <f t="shared" si="0"/>
        <v>252</v>
      </c>
    </row>
    <row r="7" spans="1:6" ht="15.75" x14ac:dyDescent="0.25">
      <c r="A7" s="20"/>
      <c r="B7" s="20"/>
      <c r="C7" s="20"/>
      <c r="D7" s="20"/>
      <c r="E7" s="20"/>
      <c r="F7" s="20"/>
    </row>
    <row r="8" spans="1:6" ht="15.75" x14ac:dyDescent="0.25">
      <c r="A8" s="21" t="s">
        <v>59</v>
      </c>
      <c r="B8" s="20"/>
      <c r="C8" s="20"/>
      <c r="D8" s="20"/>
      <c r="E8" s="20"/>
      <c r="F8" s="20"/>
    </row>
  </sheetData>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48"/>
  <sheetViews>
    <sheetView topLeftCell="BL1" zoomScaleNormal="100" workbookViewId="0">
      <selection activeCell="BT2" sqref="BT2"/>
    </sheetView>
  </sheetViews>
  <sheetFormatPr defaultRowHeight="15" x14ac:dyDescent="0.25"/>
  <cols>
    <col min="1" max="1" width="12" bestFit="1" customWidth="1"/>
    <col min="2" max="13" width="8.7109375" customWidth="1"/>
    <col min="20" max="20" width="10.7109375" customWidth="1"/>
    <col min="21" max="21" width="11.140625" customWidth="1"/>
    <col min="22" max="22" width="12" bestFit="1" customWidth="1"/>
    <col min="29" max="31" width="12" bestFit="1" customWidth="1"/>
    <col min="35" max="36" width="12.7109375" bestFit="1" customWidth="1"/>
    <col min="38" max="40" width="15.7109375" bestFit="1" customWidth="1"/>
    <col min="44" max="45" width="12" bestFit="1" customWidth="1"/>
    <col min="46" max="46" width="11.7109375" bestFit="1" customWidth="1"/>
    <col min="47" max="47" width="20" bestFit="1" customWidth="1"/>
    <col min="48" max="48" width="20" customWidth="1"/>
    <col min="49" max="50" width="16.7109375" bestFit="1" customWidth="1"/>
    <col min="51" max="51" width="16.85546875" bestFit="1" customWidth="1"/>
    <col min="52" max="52" width="18.85546875" customWidth="1"/>
    <col min="53" max="54" width="19.7109375" bestFit="1" customWidth="1"/>
    <col min="55" max="56" width="14.5703125" bestFit="1" customWidth="1"/>
    <col min="57" max="58" width="11.85546875" bestFit="1" customWidth="1"/>
    <col min="59" max="60" width="13.42578125" bestFit="1" customWidth="1"/>
    <col min="61" max="62" width="14.5703125" bestFit="1" customWidth="1"/>
    <col min="63" max="64" width="19.5703125" bestFit="1" customWidth="1"/>
    <col min="65" max="66" width="12.85546875" bestFit="1" customWidth="1"/>
    <col min="67" max="68" width="21" bestFit="1" customWidth="1"/>
    <col min="69" max="69" width="15.140625" customWidth="1"/>
    <col min="70" max="70" width="11.7109375" bestFit="1" customWidth="1"/>
    <col min="71" max="71" width="14.28515625" bestFit="1" customWidth="1"/>
    <col min="72" max="72" width="8.42578125" bestFit="1" customWidth="1"/>
    <col min="73" max="73" width="8.140625" customWidth="1"/>
  </cols>
  <sheetData>
    <row r="1" spans="1:73" ht="30" x14ac:dyDescent="0.25">
      <c r="A1" s="32" t="s">
        <v>0</v>
      </c>
      <c r="B1" s="32" t="s">
        <v>1</v>
      </c>
      <c r="C1" s="32" t="s">
        <v>2</v>
      </c>
      <c r="D1" s="32" t="s">
        <v>3</v>
      </c>
      <c r="E1" s="32" t="s">
        <v>4</v>
      </c>
      <c r="F1" s="32" t="s">
        <v>5</v>
      </c>
      <c r="G1" s="32" t="s">
        <v>6</v>
      </c>
      <c r="H1" s="32" t="s">
        <v>7</v>
      </c>
      <c r="I1" s="32" t="s">
        <v>8</v>
      </c>
      <c r="J1" s="32" t="s">
        <v>9</v>
      </c>
      <c r="K1" s="32" t="s">
        <v>10</v>
      </c>
      <c r="L1" s="32" t="s">
        <v>11</v>
      </c>
      <c r="M1" s="32" t="s">
        <v>12</v>
      </c>
      <c r="N1" s="32" t="s">
        <v>13</v>
      </c>
      <c r="O1" s="32" t="s">
        <v>14</v>
      </c>
      <c r="P1" s="32" t="s">
        <v>15</v>
      </c>
      <c r="Q1" s="32" t="s">
        <v>16</v>
      </c>
      <c r="R1" s="32" t="s">
        <v>17</v>
      </c>
      <c r="S1" s="32" t="s">
        <v>18</v>
      </c>
      <c r="T1" s="32" t="s">
        <v>19</v>
      </c>
      <c r="U1" s="32" t="s">
        <v>20</v>
      </c>
      <c r="V1" s="32" t="s">
        <v>21</v>
      </c>
      <c r="W1" s="32" t="s">
        <v>22</v>
      </c>
      <c r="X1" s="32" t="s">
        <v>23</v>
      </c>
      <c r="Y1" s="32" t="s">
        <v>24</v>
      </c>
      <c r="Z1" s="32" t="s">
        <v>25</v>
      </c>
      <c r="AA1" s="32" t="s">
        <v>26</v>
      </c>
      <c r="AB1" s="32" t="s">
        <v>27</v>
      </c>
      <c r="AC1" s="32" t="s">
        <v>28</v>
      </c>
      <c r="AD1" s="32" t="s">
        <v>29</v>
      </c>
      <c r="AE1" s="32" t="s">
        <v>30</v>
      </c>
      <c r="AF1" s="32" t="s">
        <v>31</v>
      </c>
      <c r="AG1" s="32" t="s">
        <v>32</v>
      </c>
      <c r="AH1" s="32" t="s">
        <v>33</v>
      </c>
      <c r="AI1" s="33" t="s">
        <v>34</v>
      </c>
      <c r="AJ1" s="33" t="s">
        <v>35</v>
      </c>
      <c r="AK1" s="33" t="s">
        <v>36</v>
      </c>
      <c r="AL1" s="32" t="s">
        <v>37</v>
      </c>
      <c r="AM1" s="32" t="s">
        <v>38</v>
      </c>
      <c r="AN1" s="32" t="s">
        <v>39</v>
      </c>
      <c r="AO1" s="32" t="s">
        <v>44</v>
      </c>
      <c r="AP1" s="32" t="s">
        <v>45</v>
      </c>
      <c r="AQ1" s="32" t="s">
        <v>46</v>
      </c>
      <c r="AR1" s="33" t="s">
        <v>47</v>
      </c>
      <c r="AS1" s="33" t="s">
        <v>48</v>
      </c>
      <c r="AT1" s="33" t="s">
        <v>49</v>
      </c>
      <c r="AU1" s="32" t="s">
        <v>40</v>
      </c>
      <c r="AV1" s="32" t="s">
        <v>41</v>
      </c>
      <c r="AW1" s="32" t="s">
        <v>42</v>
      </c>
      <c r="AX1" s="32" t="s">
        <v>43</v>
      </c>
      <c r="AY1" s="32" t="s">
        <v>60</v>
      </c>
      <c r="AZ1" s="32" t="s">
        <v>61</v>
      </c>
      <c r="BA1" s="32" t="s">
        <v>62</v>
      </c>
      <c r="BB1" s="32" t="s">
        <v>63</v>
      </c>
      <c r="BC1" s="32" t="s">
        <v>50</v>
      </c>
      <c r="BD1" s="32" t="s">
        <v>51</v>
      </c>
      <c r="BE1" s="32" t="s">
        <v>68</v>
      </c>
      <c r="BF1" s="32" t="s">
        <v>69</v>
      </c>
      <c r="BG1" s="32" t="s">
        <v>70</v>
      </c>
      <c r="BH1" s="32" t="s">
        <v>71</v>
      </c>
      <c r="BI1" s="32" t="s">
        <v>72</v>
      </c>
      <c r="BJ1" s="32" t="s">
        <v>73</v>
      </c>
      <c r="BK1" s="32" t="s">
        <v>74</v>
      </c>
      <c r="BL1" s="32" t="s">
        <v>75</v>
      </c>
      <c r="BM1" s="34" t="s">
        <v>76</v>
      </c>
      <c r="BN1" s="34" t="s">
        <v>77</v>
      </c>
      <c r="BO1" s="34" t="s">
        <v>64</v>
      </c>
      <c r="BP1" s="34" t="s">
        <v>65</v>
      </c>
      <c r="BQ1" s="36" t="s">
        <v>78</v>
      </c>
      <c r="BR1" s="36" t="s">
        <v>79</v>
      </c>
      <c r="BS1" s="36" t="s">
        <v>66</v>
      </c>
      <c r="BT1" s="37" t="s">
        <v>67</v>
      </c>
      <c r="BU1" s="35"/>
    </row>
    <row r="2" spans="1:73" x14ac:dyDescent="0.25">
      <c r="A2">
        <v>6037101110</v>
      </c>
      <c r="B2">
        <v>611.95237252300296</v>
      </c>
      <c r="C2">
        <v>4500</v>
      </c>
      <c r="D2">
        <v>5012</v>
      </c>
      <c r="E2">
        <v>221.13322450000001</v>
      </c>
      <c r="F2">
        <v>1637</v>
      </c>
      <c r="G2">
        <v>1682</v>
      </c>
      <c r="H2">
        <v>62.602481549661277</v>
      </c>
      <c r="I2">
        <v>670.01840000000004</v>
      </c>
      <c r="J2">
        <v>647.28719999999998</v>
      </c>
      <c r="K2">
        <v>0.28309848821320505</v>
      </c>
      <c r="L2">
        <v>0.40929651802076972</v>
      </c>
      <c r="M2">
        <v>0.38483186682520809</v>
      </c>
      <c r="N2">
        <v>411.7426931</v>
      </c>
      <c r="O2">
        <v>2947</v>
      </c>
      <c r="P2">
        <v>3502</v>
      </c>
      <c r="Q2">
        <v>85.745536799999996</v>
      </c>
      <c r="R2">
        <v>564</v>
      </c>
      <c r="S2">
        <v>625</v>
      </c>
      <c r="T2">
        <v>0.20825029378038037</v>
      </c>
      <c r="U2">
        <v>0.19138106549032916</v>
      </c>
      <c r="V2">
        <v>0.17846944603083953</v>
      </c>
      <c r="W2">
        <v>71.960609436035199</v>
      </c>
      <c r="X2">
        <v>808</v>
      </c>
      <c r="Y2">
        <v>823</v>
      </c>
      <c r="Z2">
        <v>219.820388793945</v>
      </c>
      <c r="AA2">
        <v>1626</v>
      </c>
      <c r="AB2">
        <v>1682</v>
      </c>
      <c r="AC2">
        <v>0.32736094149796796</v>
      </c>
      <c r="AD2">
        <v>0.49692496924969248</v>
      </c>
      <c r="AE2">
        <v>0.4892984542211653</v>
      </c>
      <c r="AF2">
        <v>483.94946274345301</v>
      </c>
      <c r="AG2">
        <v>2638</v>
      </c>
      <c r="AH2">
        <v>2817</v>
      </c>
      <c r="AI2">
        <v>0.79082864038616274</v>
      </c>
      <c r="AJ2">
        <v>0.5862222222222222</v>
      </c>
      <c r="AK2">
        <v>0.5620510774142059</v>
      </c>
      <c r="AL2">
        <f>IFERROR(1-AF2/B2,"")</f>
        <v>0.20917135961383726</v>
      </c>
      <c r="AM2">
        <f>IFERROR(1-AG2/C2,"")</f>
        <v>0.4137777777777778</v>
      </c>
      <c r="AN2">
        <f>IFERROR(1-AH2/D2,"")</f>
        <v>0.4379489225857941</v>
      </c>
      <c r="AO2">
        <v>86783.840933191939</v>
      </c>
      <c r="AP2">
        <v>58126.243154883537</v>
      </c>
      <c r="AQ2">
        <v>49955</v>
      </c>
      <c r="AR2">
        <v>1112.6888888888889</v>
      </c>
      <c r="AS2">
        <v>948.24871490707801</v>
      </c>
      <c r="AT2">
        <v>1112</v>
      </c>
      <c r="AU2">
        <f t="shared" ref="AU2:AU65" si="0">AJ2-AI2</f>
        <v>-0.20460641816394054</v>
      </c>
      <c r="AV2">
        <f t="shared" ref="AV2:AV65" si="1">AK2-AJ2</f>
        <v>-2.4171144808016298E-2</v>
      </c>
      <c r="AW2">
        <v>-1.6869228290051219E-2</v>
      </c>
      <c r="AX2">
        <v>-1.2911619459489626E-2</v>
      </c>
      <c r="AY2" s="1">
        <f t="shared" ref="AY2:AY65" si="2">AP2-AO2</f>
        <v>-28657.597778308402</v>
      </c>
      <c r="AZ2" s="1">
        <f t="shared" ref="AZ2:AZ65" si="3">AQ2-AP2</f>
        <v>-8171.2431548835375</v>
      </c>
      <c r="BA2" s="1">
        <f>AS2-AR2</f>
        <v>-164.44017398181086</v>
      </c>
      <c r="BB2" s="1">
        <f>AT2-AS2</f>
        <v>163.75128509292199</v>
      </c>
      <c r="BC2">
        <f t="shared" ref="BC2:BC65" si="4">IF(B2&gt;500,1,0)</f>
        <v>1</v>
      </c>
      <c r="BD2">
        <f t="shared" ref="BD2:BD65" si="5">IF(C2&gt;500,1,0)</f>
        <v>1</v>
      </c>
      <c r="BE2">
        <f t="shared" ref="BE2:BE65" si="6">IF(K2&gt;MEDIAN(K$2:K$2348),1,0)</f>
        <v>0</v>
      </c>
      <c r="BF2">
        <f t="shared" ref="BF2:BF65" si="7">IF(L2&gt;MEDIAN(L$2:L$2348),1,0)</f>
        <v>1</v>
      </c>
      <c r="BG2">
        <f t="shared" ref="BG2:BG65" si="8">IF(T2&lt;MEDIAN(T$2:T$2348),1,0)</f>
        <v>0</v>
      </c>
      <c r="BH2">
        <f t="shared" ref="BH2:BH65" si="9">IF(U2&lt;MEDIAN(U$2:U$2348),1,0)</f>
        <v>0</v>
      </c>
      <c r="BI2">
        <f t="shared" ref="BI2:BI65" si="10">IF(AC2&gt;MEDIAN(AC$2:AC$2348),1,0)</f>
        <v>0</v>
      </c>
      <c r="BJ2">
        <f t="shared" ref="BJ2:BJ65" si="11">IF(AD2&gt;MEDIAN(AD$2:AD$2348),1,0)</f>
        <v>0</v>
      </c>
      <c r="BK2">
        <f t="shared" ref="BK2:BK65" si="12">IF(AL2&gt;MEDIAN(AL$2:AL$2348),1,0)</f>
        <v>0</v>
      </c>
      <c r="BL2">
        <f t="shared" ref="BL2:BL65" si="13">IF(AM2&gt;MEDIAN(AM$2:AM$2348),1,0)</f>
        <v>0</v>
      </c>
      <c r="BM2">
        <f>IF(AND(SUM(BE2,BG2,BI2,BK2)&gt;2,BC2=1),1,0)</f>
        <v>0</v>
      </c>
      <c r="BN2">
        <f>IF(AND(SUM(BF2,BH2,BJ2,BL2)&gt;2,BD2=1),1,0)</f>
        <v>0</v>
      </c>
      <c r="BO2">
        <f>IF(AND(AU2&gt;'County Avg'!$E$3,'Gentrification Calcs'!AW2&gt;'County Avg'!$E$4,'Gentrification Calcs'!AY2&gt;'County Avg'!$E$5,'Gentrification Calcs'!BA2&gt;'County Avg'!$E$6),1,0)</f>
        <v>0</v>
      </c>
      <c r="BP2">
        <f>IF(AND(AV2&gt;'County Avg'!$F$3,'Gentrification Calcs'!AX2&gt;'County Avg'!$F$4,'Gentrification Calcs'!AZ2&gt;'County Avg'!$F$5,'Gentrification Calcs'!BB2&gt;'County Avg'!$F$6),1,0)</f>
        <v>0</v>
      </c>
      <c r="BQ2">
        <f>IF(AND(BM2=1,BO2=1),1,0)</f>
        <v>0</v>
      </c>
      <c r="BR2">
        <f>IF(AND(BN2=1,BP2=1),1,0)</f>
        <v>0</v>
      </c>
      <c r="BS2">
        <f>IF(OR(BQ2=1,BR2=1),1,0)</f>
        <v>0</v>
      </c>
      <c r="BT2">
        <f>IF(BQ2+BR2&gt;1,1,0)</f>
        <v>0</v>
      </c>
    </row>
    <row r="3" spans="1:73" x14ac:dyDescent="0.25">
      <c r="A3">
        <v>6037101122</v>
      </c>
      <c r="B3">
        <v>6640.57665933307</v>
      </c>
      <c r="C3">
        <v>3175.99990367889</v>
      </c>
      <c r="D3">
        <v>3504</v>
      </c>
      <c r="E3">
        <v>2399.735909</v>
      </c>
      <c r="F3">
        <v>1164.8560789999999</v>
      </c>
      <c r="G3">
        <v>1228</v>
      </c>
      <c r="H3">
        <v>678.83784089778851</v>
      </c>
      <c r="I3">
        <v>284.93697024390269</v>
      </c>
      <c r="J3">
        <v>199.18100000000001</v>
      </c>
      <c r="K3">
        <v>0.2828802279250256</v>
      </c>
      <c r="L3">
        <v>0.24461130896832681</v>
      </c>
      <c r="M3">
        <v>0.16219951140065147</v>
      </c>
      <c r="N3">
        <v>4468.6299589999999</v>
      </c>
      <c r="O3">
        <v>2199.9609380000002</v>
      </c>
      <c r="P3">
        <v>2590</v>
      </c>
      <c r="Q3">
        <v>931.19857999999999</v>
      </c>
      <c r="R3">
        <v>593.56341550000002</v>
      </c>
      <c r="S3">
        <v>869</v>
      </c>
      <c r="T3">
        <v>0.20838569954187608</v>
      </c>
      <c r="U3">
        <v>0.26980634303425982</v>
      </c>
      <c r="V3">
        <v>0.33552123552123553</v>
      </c>
      <c r="W3">
        <v>780.08497005701099</v>
      </c>
      <c r="X3">
        <v>166.54634094238301</v>
      </c>
      <c r="Y3">
        <v>183</v>
      </c>
      <c r="Z3">
        <v>2385.5210728645302</v>
      </c>
      <c r="AA3">
        <v>1159.04626464844</v>
      </c>
      <c r="AB3">
        <v>1228</v>
      </c>
      <c r="AC3">
        <v>0.32700820752771054</v>
      </c>
      <c r="AD3">
        <v>0.14369257381878503</v>
      </c>
      <c r="AE3">
        <v>0.14902280130293161</v>
      </c>
      <c r="AF3">
        <v>5252.3102427107797</v>
      </c>
      <c r="AG3">
        <v>2351.98291015625</v>
      </c>
      <c r="AH3">
        <v>2326</v>
      </c>
      <c r="AI3">
        <v>0.79094188835676849</v>
      </c>
      <c r="AJ3">
        <v>0.74054879769733384</v>
      </c>
      <c r="AK3">
        <v>0.66381278538812782</v>
      </c>
      <c r="AL3">
        <f t="shared" ref="AL3:AM66" si="14">IFERROR(1-AF3/B3,"")</f>
        <v>0.20905811164323151</v>
      </c>
      <c r="AM3">
        <f>IFERROR(1-AG3/C3,"")</f>
        <v>0.25945120230266616</v>
      </c>
      <c r="AN3">
        <f t="shared" ref="AN3:AN66" si="15">IFERROR(1-AH3/D3,"")</f>
        <v>0.33618721461187218</v>
      </c>
      <c r="AO3">
        <v>86783.840933191939</v>
      </c>
      <c r="AP3">
        <v>74768.492439722118</v>
      </c>
      <c r="AQ3">
        <v>102614</v>
      </c>
      <c r="AR3">
        <v>1112.6888888888889</v>
      </c>
      <c r="AS3">
        <v>1285.0731514432582</v>
      </c>
      <c r="AT3">
        <v>1899</v>
      </c>
      <c r="AU3">
        <f t="shared" si="0"/>
        <v>-5.0393090659434647E-2</v>
      </c>
      <c r="AV3">
        <f t="shared" si="1"/>
        <v>-7.6736012309206014E-2</v>
      </c>
      <c r="AW3">
        <v>6.1420643492383742E-2</v>
      </c>
      <c r="AX3">
        <v>6.5714892486975707E-2</v>
      </c>
      <c r="AY3" s="1">
        <f t="shared" si="2"/>
        <v>-12015.348493469821</v>
      </c>
      <c r="AZ3" s="1">
        <f t="shared" si="3"/>
        <v>27845.507560277882</v>
      </c>
      <c r="BA3" s="1">
        <f t="shared" ref="BA3:BA66" si="16">AS3-AR3</f>
        <v>172.38426255436934</v>
      </c>
      <c r="BB3" s="1">
        <f t="shared" ref="BB3:BB66" si="17">AT3-AS3</f>
        <v>613.92684855674179</v>
      </c>
      <c r="BC3">
        <f t="shared" si="4"/>
        <v>1</v>
      </c>
      <c r="BD3">
        <f t="shared" si="5"/>
        <v>1</v>
      </c>
      <c r="BE3">
        <f t="shared" si="6"/>
        <v>0</v>
      </c>
      <c r="BF3">
        <f t="shared" si="7"/>
        <v>0</v>
      </c>
      <c r="BG3">
        <f t="shared" si="8"/>
        <v>0</v>
      </c>
      <c r="BH3">
        <f t="shared" si="9"/>
        <v>0</v>
      </c>
      <c r="BI3">
        <f t="shared" si="10"/>
        <v>0</v>
      </c>
      <c r="BJ3">
        <f t="shared" si="11"/>
        <v>0</v>
      </c>
      <c r="BK3">
        <f t="shared" si="12"/>
        <v>0</v>
      </c>
      <c r="BL3">
        <f t="shared" si="13"/>
        <v>0</v>
      </c>
      <c r="BM3">
        <f t="shared" ref="BM3:BM66" si="18">IF(AND(SUM(BE3,BG3,BI3,BK3)&gt;2,BC3=1),1,0)</f>
        <v>0</v>
      </c>
      <c r="BN3">
        <f t="shared" ref="BN3:BN66" si="19">IF(AND(SUM(BF3,BH3,BJ3,BL3)&gt;2,BD3=1),1,0)</f>
        <v>0</v>
      </c>
      <c r="BO3">
        <f>IF(AND(AU3&gt;'County Avg'!$E$3,'Gentrification Calcs'!AW3&gt;'County Avg'!$E$4,'Gentrification Calcs'!AY3&gt;'County Avg'!$E$5,'Gentrification Calcs'!BA3&gt;'County Avg'!$E$6),1,0)</f>
        <v>0</v>
      </c>
      <c r="BP3">
        <f>IF(AND(AV3&gt;'County Avg'!$F$3,'Gentrification Calcs'!AX3&gt;'County Avg'!$F$4,'Gentrification Calcs'!AZ3&gt;'County Avg'!$F$5,'Gentrification Calcs'!BB3&gt;'County Avg'!$F$6),1,0)</f>
        <v>0</v>
      </c>
      <c r="BQ3">
        <f t="shared" ref="BQ3:BQ66" si="20">IF(AND(BM3=1,BO3=1),1,0)</f>
        <v>0</v>
      </c>
      <c r="BR3">
        <f t="shared" ref="BR3:BR66" si="21">IF(AND(BN3=1,BP3=1),1,0)</f>
        <v>0</v>
      </c>
      <c r="BS3">
        <f t="shared" ref="BS3:BS66" si="22">IF(OR(BQ3=1,BR3=1),1,0)</f>
        <v>0</v>
      </c>
      <c r="BT3">
        <f t="shared" ref="BT3:BT66" si="23">IF(BQ3+BR3&gt;1,1,0)</f>
        <v>0</v>
      </c>
    </row>
    <row r="4" spans="1:73" x14ac:dyDescent="0.25">
      <c r="A4">
        <v>6037101210</v>
      </c>
      <c r="B4">
        <v>3892.2568045891599</v>
      </c>
      <c r="C4">
        <v>6066</v>
      </c>
      <c r="D4">
        <v>6604</v>
      </c>
      <c r="E4">
        <v>1487.2733149999999</v>
      </c>
      <c r="F4">
        <v>2058</v>
      </c>
      <c r="G4">
        <v>2216</v>
      </c>
      <c r="H4">
        <v>714.69060079618771</v>
      </c>
      <c r="I4">
        <v>1097.5388</v>
      </c>
      <c r="J4">
        <v>1157.6492000000001</v>
      </c>
      <c r="K4">
        <v>0.48053750012733049</v>
      </c>
      <c r="L4">
        <v>0.53330359572400388</v>
      </c>
      <c r="M4">
        <v>0.52240487364620947</v>
      </c>
      <c r="N4">
        <v>2302.5301610000001</v>
      </c>
      <c r="O4">
        <v>3501</v>
      </c>
      <c r="P4">
        <v>4436</v>
      </c>
      <c r="Q4">
        <v>315.61462399999999</v>
      </c>
      <c r="R4">
        <v>566</v>
      </c>
      <c r="S4">
        <v>583</v>
      </c>
      <c r="T4">
        <v>0.13707295971442432</v>
      </c>
      <c r="U4">
        <v>0.16166809483004857</v>
      </c>
      <c r="V4">
        <v>0.13142470694319205</v>
      </c>
      <c r="W4">
        <v>1184.283203125</v>
      </c>
      <c r="X4">
        <v>1824</v>
      </c>
      <c r="Y4">
        <v>1893</v>
      </c>
      <c r="Z4">
        <v>1494.07116699219</v>
      </c>
      <c r="AA4">
        <v>2111</v>
      </c>
      <c r="AB4">
        <v>2216</v>
      </c>
      <c r="AC4">
        <v>0.79265514875650545</v>
      </c>
      <c r="AD4">
        <v>0.86404547607768833</v>
      </c>
      <c r="AE4">
        <v>0.85424187725631773</v>
      </c>
      <c r="AF4">
        <v>2462.2797225638301</v>
      </c>
      <c r="AG4">
        <v>2496</v>
      </c>
      <c r="AH4">
        <v>2552</v>
      </c>
      <c r="AI4">
        <v>0.63260978043912275</v>
      </c>
      <c r="AJ4">
        <v>0.41147378832838771</v>
      </c>
      <c r="AK4">
        <v>0.38643246517262264</v>
      </c>
      <c r="AL4">
        <f t="shared" si="14"/>
        <v>0.36739021956087725</v>
      </c>
      <c r="AM4">
        <f t="shared" si="14"/>
        <v>0.58852621167161234</v>
      </c>
      <c r="AN4">
        <f t="shared" si="15"/>
        <v>0.61356753482737736</v>
      </c>
      <c r="AO4">
        <v>52504.913043478264</v>
      </c>
      <c r="AP4">
        <v>44011.647323252968</v>
      </c>
      <c r="AQ4">
        <v>43323</v>
      </c>
      <c r="AR4">
        <v>1067.7666666666667</v>
      </c>
      <c r="AS4">
        <v>830.56306840648483</v>
      </c>
      <c r="AT4">
        <v>1149</v>
      </c>
      <c r="AU4">
        <f t="shared" si="0"/>
        <v>-0.22113599211073504</v>
      </c>
      <c r="AV4">
        <f t="shared" si="1"/>
        <v>-2.5041323155765072E-2</v>
      </c>
      <c r="AW4">
        <v>2.459513511562425E-2</v>
      </c>
      <c r="AX4">
        <v>-3.0243387886856515E-2</v>
      </c>
      <c r="AY4" s="1">
        <f t="shared" si="2"/>
        <v>-8493.2657202252958</v>
      </c>
      <c r="AZ4" s="1">
        <f t="shared" si="3"/>
        <v>-688.64732325296791</v>
      </c>
      <c r="BA4" s="1">
        <f t="shared" si="16"/>
        <v>-237.20359826018182</v>
      </c>
      <c r="BB4" s="1">
        <f t="shared" si="17"/>
        <v>318.43693159351517</v>
      </c>
      <c r="BC4">
        <f t="shared" si="4"/>
        <v>1</v>
      </c>
      <c r="BD4">
        <f t="shared" si="5"/>
        <v>1</v>
      </c>
      <c r="BE4">
        <f t="shared" si="6"/>
        <v>1</v>
      </c>
      <c r="BF4">
        <f t="shared" si="7"/>
        <v>1</v>
      </c>
      <c r="BG4">
        <f t="shared" si="8"/>
        <v>1</v>
      </c>
      <c r="BH4">
        <f t="shared" si="9"/>
        <v>1</v>
      </c>
      <c r="BI4">
        <f t="shared" si="10"/>
        <v>1</v>
      </c>
      <c r="BJ4">
        <f t="shared" si="11"/>
        <v>1</v>
      </c>
      <c r="BK4">
        <f t="shared" si="12"/>
        <v>0</v>
      </c>
      <c r="BL4">
        <f t="shared" si="13"/>
        <v>0</v>
      </c>
      <c r="BM4">
        <f t="shared" si="18"/>
        <v>1</v>
      </c>
      <c r="BN4">
        <f t="shared" si="19"/>
        <v>1</v>
      </c>
      <c r="BO4">
        <f>IF(AND(AU4&gt;'County Avg'!$E$3,'Gentrification Calcs'!AW4&gt;'County Avg'!$E$4,'Gentrification Calcs'!AY4&gt;'County Avg'!$E$5,'Gentrification Calcs'!BA4&gt;'County Avg'!$E$6),1,0)</f>
        <v>0</v>
      </c>
      <c r="BP4">
        <f>IF(AND(AV4&gt;'County Avg'!$F$3,'Gentrification Calcs'!AX4&gt;'County Avg'!$F$4,'Gentrification Calcs'!AZ4&gt;'County Avg'!$F$5,'Gentrification Calcs'!BB4&gt;'County Avg'!$F$6),1,0)</f>
        <v>0</v>
      </c>
      <c r="BQ4">
        <f t="shared" si="20"/>
        <v>0</v>
      </c>
      <c r="BR4">
        <f t="shared" si="21"/>
        <v>0</v>
      </c>
      <c r="BS4">
        <f t="shared" si="22"/>
        <v>0</v>
      </c>
      <c r="BT4">
        <f t="shared" si="23"/>
        <v>0</v>
      </c>
    </row>
    <row r="5" spans="1:73" x14ac:dyDescent="0.25">
      <c r="A5">
        <v>6037101220</v>
      </c>
      <c r="B5">
        <v>4123.7429256956002</v>
      </c>
      <c r="C5">
        <v>3028</v>
      </c>
      <c r="D5">
        <v>3123</v>
      </c>
      <c r="E5">
        <v>1575.7265629999999</v>
      </c>
      <c r="F5">
        <v>1259</v>
      </c>
      <c r="G5">
        <v>1167</v>
      </c>
      <c r="H5">
        <v>757.1957496790867</v>
      </c>
      <c r="I5">
        <v>741.76859999999999</v>
      </c>
      <c r="J5">
        <v>626.19820000000004</v>
      </c>
      <c r="K5">
        <v>0.48053752945401523</v>
      </c>
      <c r="L5">
        <v>0.58917283558379663</v>
      </c>
      <c r="M5">
        <v>0.53658800342759216</v>
      </c>
      <c r="N5">
        <v>2439.4696800000002</v>
      </c>
      <c r="O5">
        <v>1924</v>
      </c>
      <c r="P5">
        <v>2278</v>
      </c>
      <c r="Q5">
        <v>334.38534550000003</v>
      </c>
      <c r="R5">
        <v>236</v>
      </c>
      <c r="S5">
        <v>422</v>
      </c>
      <c r="T5">
        <v>0.13707296640801045</v>
      </c>
      <c r="U5">
        <v>0.12266112266112267</v>
      </c>
      <c r="V5">
        <v>0.18525021949078138</v>
      </c>
      <c r="W5">
        <v>1254.71667480469</v>
      </c>
      <c r="X5">
        <v>785</v>
      </c>
      <c r="Y5">
        <v>743</v>
      </c>
      <c r="Z5">
        <v>1582.9287109375</v>
      </c>
      <c r="AA5">
        <v>1204</v>
      </c>
      <c r="AB5">
        <v>1167</v>
      </c>
      <c r="AC5">
        <v>0.79265520053747451</v>
      </c>
      <c r="AD5">
        <v>0.65199335548172754</v>
      </c>
      <c r="AE5">
        <v>0.63667523564695805</v>
      </c>
      <c r="AF5">
        <v>2608.7201068116701</v>
      </c>
      <c r="AG5">
        <v>1568</v>
      </c>
      <c r="AH5">
        <v>1639</v>
      </c>
      <c r="AI5">
        <v>0.63260978043912053</v>
      </c>
      <c r="AJ5">
        <v>0.51783355350066052</v>
      </c>
      <c r="AK5">
        <v>0.5248158821645853</v>
      </c>
      <c r="AL5">
        <f t="shared" si="14"/>
        <v>0.36739021956087947</v>
      </c>
      <c r="AM5">
        <f t="shared" si="14"/>
        <v>0.48216644649933948</v>
      </c>
      <c r="AN5">
        <f t="shared" si="15"/>
        <v>0.4751841178354147</v>
      </c>
      <c r="AO5">
        <v>52504.913043478264</v>
      </c>
      <c r="AP5">
        <v>38564.88966080916</v>
      </c>
      <c r="AQ5">
        <v>38403</v>
      </c>
      <c r="AR5">
        <v>1067.7666666666667</v>
      </c>
      <c r="AS5">
        <v>863.02807433768294</v>
      </c>
      <c r="AT5">
        <v>952</v>
      </c>
      <c r="AU5">
        <f t="shared" si="0"/>
        <v>-0.11477622693846001</v>
      </c>
      <c r="AV5">
        <f t="shared" si="1"/>
        <v>6.9823286639247861E-3</v>
      </c>
      <c r="AW5">
        <v>-1.4411843746887781E-2</v>
      </c>
      <c r="AX5">
        <v>6.2589096829658714E-2</v>
      </c>
      <c r="AY5" s="1">
        <f t="shared" si="2"/>
        <v>-13940.023382669104</v>
      </c>
      <c r="AZ5" s="1">
        <f t="shared" si="3"/>
        <v>-161.88966080915998</v>
      </c>
      <c r="BA5" s="1">
        <f t="shared" si="16"/>
        <v>-204.73859232898371</v>
      </c>
      <c r="BB5" s="1">
        <f t="shared" si="17"/>
        <v>88.971925662317062</v>
      </c>
      <c r="BC5">
        <f t="shared" si="4"/>
        <v>1</v>
      </c>
      <c r="BD5">
        <f t="shared" si="5"/>
        <v>1</v>
      </c>
      <c r="BE5">
        <f t="shared" si="6"/>
        <v>1</v>
      </c>
      <c r="BF5">
        <f t="shared" si="7"/>
        <v>1</v>
      </c>
      <c r="BG5">
        <f t="shared" si="8"/>
        <v>1</v>
      </c>
      <c r="BH5">
        <f t="shared" si="9"/>
        <v>1</v>
      </c>
      <c r="BI5">
        <f t="shared" si="10"/>
        <v>1</v>
      </c>
      <c r="BJ5">
        <f t="shared" si="11"/>
        <v>1</v>
      </c>
      <c r="BK5">
        <f t="shared" si="12"/>
        <v>0</v>
      </c>
      <c r="BL5">
        <f t="shared" si="13"/>
        <v>0</v>
      </c>
      <c r="BM5">
        <f t="shared" si="18"/>
        <v>1</v>
      </c>
      <c r="BN5">
        <f t="shared" si="19"/>
        <v>1</v>
      </c>
      <c r="BO5">
        <f>IF(AND(AU5&gt;'County Avg'!$E$3,'Gentrification Calcs'!AW5&gt;'County Avg'!$E$4,'Gentrification Calcs'!AY5&gt;'County Avg'!$E$5,'Gentrification Calcs'!BA5&gt;'County Avg'!$E$6),1,0)</f>
        <v>0</v>
      </c>
      <c r="BP5">
        <f>IF(AND(AV5&gt;'County Avg'!$F$3,'Gentrification Calcs'!AX5&gt;'County Avg'!$F$4,'Gentrification Calcs'!AZ5&gt;'County Avg'!$F$5,'Gentrification Calcs'!BB5&gt;'County Avg'!$F$6),1,0)</f>
        <v>0</v>
      </c>
      <c r="BQ5">
        <f t="shared" si="20"/>
        <v>0</v>
      </c>
      <c r="BR5">
        <f t="shared" si="21"/>
        <v>0</v>
      </c>
      <c r="BS5">
        <f t="shared" si="22"/>
        <v>0</v>
      </c>
      <c r="BT5">
        <f t="shared" si="23"/>
        <v>0</v>
      </c>
    </row>
    <row r="6" spans="1:73" x14ac:dyDescent="0.25">
      <c r="A6">
        <v>6037101300</v>
      </c>
      <c r="B6">
        <v>3850.6646717101298</v>
      </c>
      <c r="C6">
        <v>3973.9969207048398</v>
      </c>
      <c r="D6">
        <v>4247</v>
      </c>
      <c r="E6">
        <v>1429.7071530000001</v>
      </c>
      <c r="F6">
        <v>1487.9989009999999</v>
      </c>
      <c r="G6">
        <v>1529</v>
      </c>
      <c r="H6">
        <v>234.32562174517616</v>
      </c>
      <c r="I6">
        <v>359.51531943123348</v>
      </c>
      <c r="J6">
        <v>313.48840000000001</v>
      </c>
      <c r="K6">
        <v>0.16389763543777705</v>
      </c>
      <c r="L6">
        <v>0.2416099361294041</v>
      </c>
      <c r="M6">
        <v>0.20502838456507522</v>
      </c>
      <c r="N6">
        <v>2792.8006879999998</v>
      </c>
      <c r="O6">
        <v>2925.9978030000002</v>
      </c>
      <c r="P6">
        <v>3253</v>
      </c>
      <c r="Q6">
        <v>778.4844971</v>
      </c>
      <c r="R6">
        <v>875.99932860000001</v>
      </c>
      <c r="S6">
        <v>1178</v>
      </c>
      <c r="T6">
        <v>0.27874688675241405</v>
      </c>
      <c r="U6">
        <v>0.29938482103501429</v>
      </c>
      <c r="V6">
        <v>0.36212726713802645</v>
      </c>
      <c r="W6">
        <v>194.86967468261699</v>
      </c>
      <c r="X6">
        <v>216.99983215332</v>
      </c>
      <c r="Y6">
        <v>278</v>
      </c>
      <c r="Z6">
        <v>1431.69567871094</v>
      </c>
      <c r="AA6">
        <v>1487.99890136719</v>
      </c>
      <c r="AB6">
        <v>1529</v>
      </c>
      <c r="AC6">
        <v>0.13611110069010782</v>
      </c>
      <c r="AD6">
        <v>0.14583332820604783</v>
      </c>
      <c r="AE6">
        <v>0.18181818181818182</v>
      </c>
      <c r="AF6">
        <v>3289.9172214533501</v>
      </c>
      <c r="AG6">
        <v>3125.99755859375</v>
      </c>
      <c r="AH6">
        <v>3271</v>
      </c>
      <c r="AI6">
        <v>0.85437645236251003</v>
      </c>
      <c r="AJ6">
        <v>0.78661297956902132</v>
      </c>
      <c r="AK6">
        <v>0.77019072286319756</v>
      </c>
      <c r="AL6">
        <f t="shared" si="14"/>
        <v>0.14562354763748997</v>
      </c>
      <c r="AM6">
        <f t="shared" si="14"/>
        <v>0.21338702043097868</v>
      </c>
      <c r="AN6">
        <f t="shared" si="15"/>
        <v>0.22980927713680244</v>
      </c>
      <c r="AO6">
        <v>90065.171261930009</v>
      </c>
      <c r="AP6">
        <v>85924.838986514107</v>
      </c>
      <c r="AQ6">
        <v>79346</v>
      </c>
      <c r="AR6">
        <v>1605.1055555555556</v>
      </c>
      <c r="AS6">
        <v>1248.5500197706604</v>
      </c>
      <c r="AT6">
        <v>1703</v>
      </c>
      <c r="AU6">
        <f t="shared" si="0"/>
        <v>-6.776347279348871E-2</v>
      </c>
      <c r="AV6">
        <f t="shared" si="1"/>
        <v>-1.6422256705823757E-2</v>
      </c>
      <c r="AW6">
        <v>2.0637934282600245E-2</v>
      </c>
      <c r="AX6">
        <v>6.2742446103012162E-2</v>
      </c>
      <c r="AY6" s="1">
        <f t="shared" si="2"/>
        <v>-4140.3322754159017</v>
      </c>
      <c r="AZ6" s="1">
        <f t="shared" si="3"/>
        <v>-6578.8389865141071</v>
      </c>
      <c r="BA6" s="1">
        <f t="shared" si="16"/>
        <v>-356.55553578489526</v>
      </c>
      <c r="BB6" s="1">
        <f t="shared" si="17"/>
        <v>454.44998022933964</v>
      </c>
      <c r="BC6">
        <f t="shared" si="4"/>
        <v>1</v>
      </c>
      <c r="BD6">
        <f t="shared" si="5"/>
        <v>1</v>
      </c>
      <c r="BE6">
        <f t="shared" si="6"/>
        <v>0</v>
      </c>
      <c r="BF6">
        <f t="shared" si="7"/>
        <v>0</v>
      </c>
      <c r="BG6">
        <f t="shared" si="8"/>
        <v>0</v>
      </c>
      <c r="BH6">
        <f t="shared" si="9"/>
        <v>0</v>
      </c>
      <c r="BI6">
        <f t="shared" si="10"/>
        <v>0</v>
      </c>
      <c r="BJ6">
        <f t="shared" si="11"/>
        <v>0</v>
      </c>
      <c r="BK6">
        <f t="shared" si="12"/>
        <v>0</v>
      </c>
      <c r="BL6">
        <f t="shared" si="13"/>
        <v>0</v>
      </c>
      <c r="BM6">
        <f t="shared" si="18"/>
        <v>0</v>
      </c>
      <c r="BN6">
        <f t="shared" si="19"/>
        <v>0</v>
      </c>
      <c r="BO6">
        <f>IF(AND(AU6&gt;'County Avg'!$E$3,'Gentrification Calcs'!AW6&gt;'County Avg'!$E$4,'Gentrification Calcs'!AY6&gt;'County Avg'!$E$5,'Gentrification Calcs'!BA6&gt;'County Avg'!$E$6),1,0)</f>
        <v>0</v>
      </c>
      <c r="BP6">
        <f>IF(AND(AV6&gt;'County Avg'!$F$3,'Gentrification Calcs'!AX6&gt;'County Avg'!$F$4,'Gentrification Calcs'!AZ6&gt;'County Avg'!$F$5,'Gentrification Calcs'!BB6&gt;'County Avg'!$F$6),1,0)</f>
        <v>0</v>
      </c>
      <c r="BQ6">
        <f t="shared" si="20"/>
        <v>0</v>
      </c>
      <c r="BR6">
        <f t="shared" si="21"/>
        <v>0</v>
      </c>
      <c r="BS6">
        <f t="shared" si="22"/>
        <v>0</v>
      </c>
      <c r="BT6">
        <f t="shared" si="23"/>
        <v>0</v>
      </c>
    </row>
    <row r="7" spans="1:73" x14ac:dyDescent="0.25">
      <c r="A7">
        <v>6037101400</v>
      </c>
      <c r="B7">
        <v>3509.0000072580801</v>
      </c>
      <c r="C7">
        <v>3760</v>
      </c>
      <c r="D7">
        <v>4047</v>
      </c>
      <c r="E7">
        <v>1337</v>
      </c>
      <c r="F7">
        <v>1410</v>
      </c>
      <c r="G7">
        <v>1534</v>
      </c>
      <c r="H7">
        <v>375.87360077746382</v>
      </c>
      <c r="I7">
        <v>403.01760000000002</v>
      </c>
      <c r="J7">
        <v>655.45100000000002</v>
      </c>
      <c r="K7">
        <v>0.2811320873429049</v>
      </c>
      <c r="L7">
        <v>0.28582808510638297</v>
      </c>
      <c r="M7">
        <v>0.42728226857887874</v>
      </c>
      <c r="N7">
        <v>2411.0000049999999</v>
      </c>
      <c r="O7">
        <v>2594</v>
      </c>
      <c r="P7">
        <v>3169</v>
      </c>
      <c r="Q7">
        <v>708</v>
      </c>
      <c r="R7">
        <v>800</v>
      </c>
      <c r="S7">
        <v>999</v>
      </c>
      <c r="T7">
        <v>0.29365408483273731</v>
      </c>
      <c r="U7">
        <v>0.3084040092521203</v>
      </c>
      <c r="V7">
        <v>0.31524140107289367</v>
      </c>
      <c r="W7">
        <v>337</v>
      </c>
      <c r="X7">
        <v>375</v>
      </c>
      <c r="Y7">
        <v>506</v>
      </c>
      <c r="Z7">
        <v>1330</v>
      </c>
      <c r="AA7">
        <v>1396</v>
      </c>
      <c r="AB7">
        <v>1534</v>
      </c>
      <c r="AC7">
        <v>0.25338345864661654</v>
      </c>
      <c r="AD7">
        <v>0.26862464183381091</v>
      </c>
      <c r="AE7">
        <v>0.32985658409387225</v>
      </c>
      <c r="AF7">
        <v>2887.0000059715198</v>
      </c>
      <c r="AG7">
        <v>2653</v>
      </c>
      <c r="AH7">
        <v>2688</v>
      </c>
      <c r="AI7">
        <v>0.82274152180108173</v>
      </c>
      <c r="AJ7">
        <v>0.70558510638297878</v>
      </c>
      <c r="AK7">
        <v>0.66419570051890287</v>
      </c>
      <c r="AL7">
        <f t="shared" si="14"/>
        <v>0.17725847819891827</v>
      </c>
      <c r="AM7">
        <f t="shared" si="14"/>
        <v>0.29441489361702122</v>
      </c>
      <c r="AN7">
        <f t="shared" si="15"/>
        <v>0.33580429948109713</v>
      </c>
      <c r="AO7">
        <v>81860.938494167553</v>
      </c>
      <c r="AP7">
        <v>68755.529219452394</v>
      </c>
      <c r="AQ7">
        <v>60931</v>
      </c>
      <c r="AR7">
        <v>1195.6222222222223</v>
      </c>
      <c r="AS7">
        <v>1076.7560300514037</v>
      </c>
      <c r="AT7">
        <v>1105</v>
      </c>
      <c r="AU7">
        <f t="shared" si="0"/>
        <v>-0.11715641541810295</v>
      </c>
      <c r="AV7">
        <f t="shared" si="1"/>
        <v>-4.1389405864075912E-2</v>
      </c>
      <c r="AW7">
        <v>1.4749924419382998E-2</v>
      </c>
      <c r="AX7">
        <v>6.8373918207733642E-3</v>
      </c>
      <c r="AY7" s="1">
        <f t="shared" si="2"/>
        <v>-13105.409274715159</v>
      </c>
      <c r="AZ7" s="1">
        <f t="shared" si="3"/>
        <v>-7824.5292194523936</v>
      </c>
      <c r="BA7" s="1">
        <f t="shared" si="16"/>
        <v>-118.86619217081852</v>
      </c>
      <c r="BB7" s="1">
        <f t="shared" si="17"/>
        <v>28.243969948596259</v>
      </c>
      <c r="BC7">
        <f t="shared" si="4"/>
        <v>1</v>
      </c>
      <c r="BD7">
        <f t="shared" si="5"/>
        <v>1</v>
      </c>
      <c r="BE7">
        <f t="shared" si="6"/>
        <v>0</v>
      </c>
      <c r="BF7">
        <f t="shared" si="7"/>
        <v>0</v>
      </c>
      <c r="BG7">
        <f t="shared" si="8"/>
        <v>0</v>
      </c>
      <c r="BH7">
        <f t="shared" si="9"/>
        <v>0</v>
      </c>
      <c r="BI7">
        <f t="shared" si="10"/>
        <v>0</v>
      </c>
      <c r="BJ7">
        <f t="shared" si="11"/>
        <v>0</v>
      </c>
      <c r="BK7">
        <f t="shared" si="12"/>
        <v>0</v>
      </c>
      <c r="BL7">
        <f t="shared" si="13"/>
        <v>0</v>
      </c>
      <c r="BM7">
        <f t="shared" si="18"/>
        <v>0</v>
      </c>
      <c r="BN7">
        <f t="shared" si="19"/>
        <v>0</v>
      </c>
      <c r="BO7">
        <f>IF(AND(AU7&gt;'County Avg'!$E$3,'Gentrification Calcs'!AW7&gt;'County Avg'!$E$4,'Gentrification Calcs'!AY7&gt;'County Avg'!$E$5,'Gentrification Calcs'!BA7&gt;'County Avg'!$E$6),1,0)</f>
        <v>0</v>
      </c>
      <c r="BP7">
        <f>IF(AND(AV7&gt;'County Avg'!$F$3,'Gentrification Calcs'!AX7&gt;'County Avg'!$F$4,'Gentrification Calcs'!AZ7&gt;'County Avg'!$F$5,'Gentrification Calcs'!BB7&gt;'County Avg'!$F$6),1,0)</f>
        <v>0</v>
      </c>
      <c r="BQ7">
        <f t="shared" si="20"/>
        <v>0</v>
      </c>
      <c r="BR7">
        <f t="shared" si="21"/>
        <v>0</v>
      </c>
      <c r="BS7">
        <f t="shared" si="22"/>
        <v>0</v>
      </c>
      <c r="BT7">
        <f t="shared" si="23"/>
        <v>0</v>
      </c>
    </row>
    <row r="8" spans="1:73" x14ac:dyDescent="0.25">
      <c r="A8">
        <v>6037102103</v>
      </c>
      <c r="B8">
        <v>1629.0569182893701</v>
      </c>
      <c r="C8">
        <v>1696.94413564913</v>
      </c>
      <c r="D8">
        <v>1755</v>
      </c>
      <c r="E8">
        <v>572.59177260000001</v>
      </c>
      <c r="F8">
        <v>585.45638280000003</v>
      </c>
      <c r="G8">
        <v>680</v>
      </c>
      <c r="H8">
        <v>136.16574321044834</v>
      </c>
      <c r="I8">
        <v>146.78580139952786</v>
      </c>
      <c r="J8">
        <v>289.90199999999999</v>
      </c>
      <c r="K8">
        <v>0.23780597229358152</v>
      </c>
      <c r="L8">
        <v>0.25072030250573235</v>
      </c>
      <c r="M8">
        <v>0.42632647058823525</v>
      </c>
      <c r="N8">
        <v>1117.7240220000001</v>
      </c>
      <c r="O8">
        <v>1143.2171860000001</v>
      </c>
      <c r="P8">
        <v>1413</v>
      </c>
      <c r="Q8">
        <v>240.8533199</v>
      </c>
      <c r="R8">
        <v>332.1501179</v>
      </c>
      <c r="S8">
        <v>434</v>
      </c>
      <c r="T8">
        <v>0.21548550014074941</v>
      </c>
      <c r="U8">
        <v>0.29053982215064422</v>
      </c>
      <c r="V8">
        <v>0.30714791224345367</v>
      </c>
      <c r="W8">
        <v>118.54298955074</v>
      </c>
      <c r="X8">
        <v>130.044689178467</v>
      </c>
      <c r="Y8">
        <v>160</v>
      </c>
      <c r="Z8">
        <v>576.43902573362004</v>
      </c>
      <c r="AA8">
        <v>587.13837051391602</v>
      </c>
      <c r="AB8">
        <v>680</v>
      </c>
      <c r="AC8">
        <v>0.20564705763957117</v>
      </c>
      <c r="AD8">
        <v>0.2214889976695617</v>
      </c>
      <c r="AE8">
        <v>0.23529411764705882</v>
      </c>
      <c r="AF8">
        <v>987.30364775994997</v>
      </c>
      <c r="AG8">
        <v>878.68662834167503</v>
      </c>
      <c r="AH8">
        <v>1210</v>
      </c>
      <c r="AI8">
        <v>0.60605841126575954</v>
      </c>
      <c r="AJ8">
        <v>0.51780527707563695</v>
      </c>
      <c r="AK8">
        <v>0.68945868945868949</v>
      </c>
      <c r="AL8">
        <f t="shared" si="14"/>
        <v>0.39394158873424046</v>
      </c>
      <c r="AM8">
        <f t="shared" si="14"/>
        <v>0.48219472292436305</v>
      </c>
      <c r="AN8">
        <f t="shared" si="15"/>
        <v>0.31054131054131051</v>
      </c>
      <c r="AO8">
        <v>89664.301166489924</v>
      </c>
      <c r="AP8">
        <v>87363.42051491623</v>
      </c>
      <c r="AQ8">
        <v>60625</v>
      </c>
      <c r="AR8">
        <v>1484.1611111111113</v>
      </c>
      <c r="AS8">
        <v>1423.0494266508504</v>
      </c>
      <c r="AT8">
        <v>2001</v>
      </c>
      <c r="AU8">
        <f t="shared" si="0"/>
        <v>-8.8253134190122595E-2</v>
      </c>
      <c r="AV8">
        <f t="shared" si="1"/>
        <v>0.17165341238305254</v>
      </c>
      <c r="AW8">
        <v>7.5054322009894814E-2</v>
      </c>
      <c r="AX8">
        <v>1.6608090092809447E-2</v>
      </c>
      <c r="AY8" s="1">
        <f t="shared" si="2"/>
        <v>-2300.8806515736942</v>
      </c>
      <c r="AZ8" s="1">
        <f t="shared" si="3"/>
        <v>-26738.42051491623</v>
      </c>
      <c r="BA8" s="1">
        <f t="shared" si="16"/>
        <v>-61.111684460260904</v>
      </c>
      <c r="BB8" s="1">
        <f t="shared" si="17"/>
        <v>577.95057334914964</v>
      </c>
      <c r="BC8">
        <f t="shared" si="4"/>
        <v>1</v>
      </c>
      <c r="BD8">
        <f t="shared" si="5"/>
        <v>1</v>
      </c>
      <c r="BE8">
        <f t="shared" si="6"/>
        <v>0</v>
      </c>
      <c r="BF8">
        <f t="shared" si="7"/>
        <v>0</v>
      </c>
      <c r="BG8">
        <f t="shared" si="8"/>
        <v>0</v>
      </c>
      <c r="BH8">
        <f t="shared" si="9"/>
        <v>0</v>
      </c>
      <c r="BI8">
        <f t="shared" si="10"/>
        <v>0</v>
      </c>
      <c r="BJ8">
        <f t="shared" si="11"/>
        <v>0</v>
      </c>
      <c r="BK8">
        <f t="shared" si="12"/>
        <v>0</v>
      </c>
      <c r="BL8">
        <f t="shared" si="13"/>
        <v>0</v>
      </c>
      <c r="BM8">
        <f t="shared" si="18"/>
        <v>0</v>
      </c>
      <c r="BN8">
        <f t="shared" si="19"/>
        <v>0</v>
      </c>
      <c r="BO8">
        <f>IF(AND(AU8&gt;'County Avg'!$E$3,'Gentrification Calcs'!AW8&gt;'County Avg'!$E$4,'Gentrification Calcs'!AY8&gt;'County Avg'!$E$5,'Gentrification Calcs'!BA8&gt;'County Avg'!$E$6),1,0)</f>
        <v>1</v>
      </c>
      <c r="BP8">
        <f>IF(AND(AV8&gt;'County Avg'!$F$3,'Gentrification Calcs'!AX8&gt;'County Avg'!$F$4,'Gentrification Calcs'!AZ8&gt;'County Avg'!$F$5,'Gentrification Calcs'!BB8&gt;'County Avg'!$F$6),1,0)</f>
        <v>0</v>
      </c>
      <c r="BQ8">
        <f t="shared" si="20"/>
        <v>0</v>
      </c>
      <c r="BR8">
        <f t="shared" si="21"/>
        <v>0</v>
      </c>
      <c r="BS8">
        <f t="shared" si="22"/>
        <v>0</v>
      </c>
      <c r="BT8">
        <f t="shared" si="23"/>
        <v>0</v>
      </c>
    </row>
    <row r="9" spans="1:73" x14ac:dyDescent="0.25">
      <c r="A9">
        <v>6037102104</v>
      </c>
      <c r="B9">
        <v>2829.0650989103201</v>
      </c>
      <c r="C9">
        <v>2960.0625184476398</v>
      </c>
      <c r="D9">
        <v>3226</v>
      </c>
      <c r="E9">
        <v>1016.82745</v>
      </c>
      <c r="F9">
        <v>1042.325073</v>
      </c>
      <c r="G9">
        <v>1310</v>
      </c>
      <c r="H9">
        <v>225.34991256036375</v>
      </c>
      <c r="I9">
        <v>247.74217068796978</v>
      </c>
      <c r="J9">
        <v>271.94540000000001</v>
      </c>
      <c r="K9">
        <v>0.22162060294533134</v>
      </c>
      <c r="L9">
        <v>0.23768225202040189</v>
      </c>
      <c r="M9">
        <v>0.20759190839694658</v>
      </c>
      <c r="N9">
        <v>1981.04693</v>
      </c>
      <c r="O9">
        <v>2020.0812989999999</v>
      </c>
      <c r="P9">
        <v>2407</v>
      </c>
      <c r="Q9">
        <v>445.95858820000001</v>
      </c>
      <c r="R9">
        <v>618.4549561</v>
      </c>
      <c r="S9">
        <v>998</v>
      </c>
      <c r="T9">
        <v>0.22511258135616202</v>
      </c>
      <c r="U9">
        <v>0.30615349808255415</v>
      </c>
      <c r="V9">
        <v>0.41462401329455756</v>
      </c>
      <c r="W9">
        <v>187.65408141491901</v>
      </c>
      <c r="X9">
        <v>210.8369140625</v>
      </c>
      <c r="Y9">
        <v>314</v>
      </c>
      <c r="Z9">
        <v>1023.40552866459</v>
      </c>
      <c r="AA9">
        <v>1045.39978027344</v>
      </c>
      <c r="AB9">
        <v>1310</v>
      </c>
      <c r="AC9">
        <v>0.18336238779145836</v>
      </c>
      <c r="AD9">
        <v>0.20168065656887019</v>
      </c>
      <c r="AE9">
        <v>0.23969465648854962</v>
      </c>
      <c r="AF9">
        <v>1785.5325313347901</v>
      </c>
      <c r="AG9">
        <v>1594.45422363281</v>
      </c>
      <c r="AH9">
        <v>2176</v>
      </c>
      <c r="AI9">
        <v>0.63113872212503319</v>
      </c>
      <c r="AJ9">
        <v>0.53865559044644684</v>
      </c>
      <c r="AK9">
        <v>0.67451952882827027</v>
      </c>
      <c r="AL9">
        <f t="shared" si="14"/>
        <v>0.36886127787496681</v>
      </c>
      <c r="AM9">
        <f t="shared" si="14"/>
        <v>0.46134440955355316</v>
      </c>
      <c r="AN9">
        <f t="shared" si="15"/>
        <v>0.32548047117172973</v>
      </c>
      <c r="AO9">
        <v>90952.164369035003</v>
      </c>
      <c r="AP9">
        <v>88618.859011033928</v>
      </c>
      <c r="AQ9">
        <v>81111</v>
      </c>
      <c r="AR9">
        <v>1499.7111111111112</v>
      </c>
      <c r="AS9">
        <v>1441.9873467773825</v>
      </c>
      <c r="AT9">
        <v>2001</v>
      </c>
      <c r="AU9">
        <f t="shared" si="0"/>
        <v>-9.248313167858635E-2</v>
      </c>
      <c r="AV9">
        <f t="shared" si="1"/>
        <v>0.13586393838182342</v>
      </c>
      <c r="AW9">
        <v>8.1040916726392132E-2</v>
      </c>
      <c r="AX9">
        <v>0.1084705152120034</v>
      </c>
      <c r="AY9" s="1">
        <f t="shared" si="2"/>
        <v>-2333.3053580010746</v>
      </c>
      <c r="AZ9" s="1">
        <f t="shared" si="3"/>
        <v>-7507.8590110339283</v>
      </c>
      <c r="BA9" s="1">
        <f t="shared" si="16"/>
        <v>-57.723764333728695</v>
      </c>
      <c r="BB9" s="1">
        <f t="shared" si="17"/>
        <v>559.01265322261747</v>
      </c>
      <c r="BC9">
        <f t="shared" si="4"/>
        <v>1</v>
      </c>
      <c r="BD9">
        <f t="shared" si="5"/>
        <v>1</v>
      </c>
      <c r="BE9">
        <f t="shared" si="6"/>
        <v>0</v>
      </c>
      <c r="BF9">
        <f t="shared" si="7"/>
        <v>0</v>
      </c>
      <c r="BG9">
        <f t="shared" si="8"/>
        <v>0</v>
      </c>
      <c r="BH9">
        <f t="shared" si="9"/>
        <v>0</v>
      </c>
      <c r="BI9">
        <f t="shared" si="10"/>
        <v>0</v>
      </c>
      <c r="BJ9">
        <f t="shared" si="11"/>
        <v>0</v>
      </c>
      <c r="BK9">
        <f t="shared" si="12"/>
        <v>0</v>
      </c>
      <c r="BL9">
        <f t="shared" si="13"/>
        <v>0</v>
      </c>
      <c r="BM9">
        <f t="shared" si="18"/>
        <v>0</v>
      </c>
      <c r="BN9">
        <f t="shared" si="19"/>
        <v>0</v>
      </c>
      <c r="BO9">
        <f>IF(AND(AU9&gt;'County Avg'!$E$3,'Gentrification Calcs'!AW9&gt;'County Avg'!$E$4,'Gentrification Calcs'!AY9&gt;'County Avg'!$E$5,'Gentrification Calcs'!BA9&gt;'County Avg'!$E$6),1,0)</f>
        <v>1</v>
      </c>
      <c r="BP9">
        <f>IF(AND(AV9&gt;'County Avg'!$F$3,'Gentrification Calcs'!AX9&gt;'County Avg'!$F$4,'Gentrification Calcs'!AZ9&gt;'County Avg'!$F$5,'Gentrification Calcs'!BB9&gt;'County Avg'!$F$6),1,0)</f>
        <v>0</v>
      </c>
      <c r="BQ9">
        <f t="shared" si="20"/>
        <v>0</v>
      </c>
      <c r="BR9">
        <f t="shared" si="21"/>
        <v>0</v>
      </c>
      <c r="BS9">
        <f t="shared" si="22"/>
        <v>0</v>
      </c>
      <c r="BT9">
        <f t="shared" si="23"/>
        <v>0</v>
      </c>
    </row>
    <row r="10" spans="1:73" x14ac:dyDescent="0.25">
      <c r="A10">
        <v>6037102105</v>
      </c>
      <c r="B10">
        <v>1769.5811812044799</v>
      </c>
      <c r="C10">
        <v>1851.51153207576</v>
      </c>
      <c r="D10">
        <v>1847</v>
      </c>
      <c r="E10">
        <v>635.89404479999996</v>
      </c>
      <c r="F10">
        <v>651.83028590000004</v>
      </c>
      <c r="G10">
        <v>570</v>
      </c>
      <c r="H10">
        <v>141.02150106634775</v>
      </c>
      <c r="I10">
        <v>155.00711206819079</v>
      </c>
      <c r="J10">
        <v>284.79579999999999</v>
      </c>
      <c r="K10">
        <v>0.22176886577181507</v>
      </c>
      <c r="L10">
        <v>0.23780286896944072</v>
      </c>
      <c r="M10">
        <v>0.49964175438596486</v>
      </c>
      <c r="N10">
        <v>1238.8904990000001</v>
      </c>
      <c r="O10">
        <v>1263.340342</v>
      </c>
      <c r="P10">
        <v>1341</v>
      </c>
      <c r="Q10">
        <v>278.78676719999999</v>
      </c>
      <c r="R10">
        <v>386.58764880000001</v>
      </c>
      <c r="S10">
        <v>156</v>
      </c>
      <c r="T10">
        <v>0.22502938510306547</v>
      </c>
      <c r="U10">
        <v>0.30600435682121202</v>
      </c>
      <c r="V10">
        <v>0.116331096196868</v>
      </c>
      <c r="W10">
        <v>117.491242707083</v>
      </c>
      <c r="X10">
        <v>131.98407268524201</v>
      </c>
      <c r="Y10">
        <v>229</v>
      </c>
      <c r="Z10">
        <v>640.00742543213005</v>
      </c>
      <c r="AA10">
        <v>653.75434303283703</v>
      </c>
      <c r="AB10">
        <v>570</v>
      </c>
      <c r="AC10">
        <v>0.18357793681495721</v>
      </c>
      <c r="AD10">
        <v>0.2018863416997792</v>
      </c>
      <c r="AE10">
        <v>0.40175438596491231</v>
      </c>
      <c r="AF10">
        <v>1116.2904483059499</v>
      </c>
      <c r="AG10">
        <v>996.74681453406799</v>
      </c>
      <c r="AH10">
        <v>400</v>
      </c>
      <c r="AI10">
        <v>0.63082183522438773</v>
      </c>
      <c r="AJ10">
        <v>0.53834221243904368</v>
      </c>
      <c r="AK10">
        <v>0.21656740660530591</v>
      </c>
      <c r="AL10">
        <f t="shared" si="14"/>
        <v>0.36917816477561227</v>
      </c>
      <c r="AM10">
        <f t="shared" si="14"/>
        <v>0.46165778756095632</v>
      </c>
      <c r="AN10">
        <f t="shared" si="15"/>
        <v>0.78343259339469407</v>
      </c>
      <c r="AO10">
        <v>91744.835100742319</v>
      </c>
      <c r="AP10">
        <v>89386.382100531278</v>
      </c>
      <c r="AQ10">
        <v>44861</v>
      </c>
      <c r="AR10">
        <v>1510.0777777777778</v>
      </c>
      <c r="AS10">
        <v>1454.1617240015819</v>
      </c>
      <c r="AT10">
        <v>1294</v>
      </c>
      <c r="AU10">
        <f t="shared" si="0"/>
        <v>-9.2479622785344051E-2</v>
      </c>
      <c r="AV10">
        <f t="shared" si="1"/>
        <v>-0.32177480583373774</v>
      </c>
      <c r="AW10">
        <v>8.0974971718146549E-2</v>
      </c>
      <c r="AX10">
        <v>-0.18967326062434403</v>
      </c>
      <c r="AY10" s="1">
        <f t="shared" si="2"/>
        <v>-2358.4530002110405</v>
      </c>
      <c r="AZ10" s="1">
        <f t="shared" si="3"/>
        <v>-44525.382100531278</v>
      </c>
      <c r="BA10" s="1">
        <f t="shared" si="16"/>
        <v>-55.916053776195895</v>
      </c>
      <c r="BB10" s="1">
        <f t="shared" si="17"/>
        <v>-160.16172400158189</v>
      </c>
      <c r="BC10">
        <f t="shared" si="4"/>
        <v>1</v>
      </c>
      <c r="BD10">
        <f t="shared" si="5"/>
        <v>1</v>
      </c>
      <c r="BE10">
        <f t="shared" si="6"/>
        <v>0</v>
      </c>
      <c r="BF10">
        <f t="shared" si="7"/>
        <v>0</v>
      </c>
      <c r="BG10">
        <f t="shared" si="8"/>
        <v>0</v>
      </c>
      <c r="BH10">
        <f t="shared" si="9"/>
        <v>0</v>
      </c>
      <c r="BI10">
        <f t="shared" si="10"/>
        <v>0</v>
      </c>
      <c r="BJ10">
        <f t="shared" si="11"/>
        <v>0</v>
      </c>
      <c r="BK10">
        <f t="shared" si="12"/>
        <v>0</v>
      </c>
      <c r="BL10">
        <f t="shared" si="13"/>
        <v>0</v>
      </c>
      <c r="BM10">
        <f t="shared" si="18"/>
        <v>0</v>
      </c>
      <c r="BN10">
        <f t="shared" si="19"/>
        <v>0</v>
      </c>
      <c r="BO10">
        <f>IF(AND(AU10&gt;'County Avg'!$E$3,'Gentrification Calcs'!AW10&gt;'County Avg'!$E$4,'Gentrification Calcs'!AY10&gt;'County Avg'!$E$5,'Gentrification Calcs'!BA10&gt;'County Avg'!$E$6),1,0)</f>
        <v>1</v>
      </c>
      <c r="BP10">
        <f>IF(AND(AV10&gt;'County Avg'!$F$3,'Gentrification Calcs'!AX10&gt;'County Avg'!$F$4,'Gentrification Calcs'!AZ10&gt;'County Avg'!$F$5,'Gentrification Calcs'!BB10&gt;'County Avg'!$F$6),1,0)</f>
        <v>0</v>
      </c>
      <c r="BQ10">
        <f t="shared" si="20"/>
        <v>0</v>
      </c>
      <c r="BR10">
        <f t="shared" si="21"/>
        <v>0</v>
      </c>
      <c r="BS10">
        <f t="shared" si="22"/>
        <v>0</v>
      </c>
      <c r="BT10">
        <f t="shared" si="23"/>
        <v>0</v>
      </c>
    </row>
    <row r="11" spans="1:73" x14ac:dyDescent="0.25">
      <c r="A11">
        <v>6037102107</v>
      </c>
      <c r="B11">
        <v>3698.7046405985202</v>
      </c>
      <c r="C11">
        <v>3566.2208185289101</v>
      </c>
      <c r="D11">
        <v>3542</v>
      </c>
      <c r="E11">
        <v>1169.8337180000001</v>
      </c>
      <c r="F11">
        <v>1163.5774610000001</v>
      </c>
      <c r="G11">
        <v>1216</v>
      </c>
      <c r="H11">
        <v>382.78014363511818</v>
      </c>
      <c r="I11">
        <v>377.80195410157881</v>
      </c>
      <c r="J11">
        <v>568.2124</v>
      </c>
      <c r="K11">
        <v>0.32720901932074259</v>
      </c>
      <c r="L11">
        <v>0.32468998993576997</v>
      </c>
      <c r="M11">
        <v>0.46727993421052633</v>
      </c>
      <c r="N11">
        <v>2356.2465870000001</v>
      </c>
      <c r="O11">
        <v>2440.5091779999998</v>
      </c>
      <c r="P11">
        <v>2526</v>
      </c>
      <c r="Q11">
        <v>366.55334310000001</v>
      </c>
      <c r="R11">
        <v>529.74086239999997</v>
      </c>
      <c r="S11">
        <v>543</v>
      </c>
      <c r="T11">
        <v>0.15556663089608966</v>
      </c>
      <c r="U11">
        <v>0.21706161450870806</v>
      </c>
      <c r="V11">
        <v>0.21496437054631828</v>
      </c>
      <c r="W11">
        <v>369.60583417420298</v>
      </c>
      <c r="X11">
        <v>343.76182937622099</v>
      </c>
      <c r="Y11">
        <v>416</v>
      </c>
      <c r="Z11">
        <v>1185.6835484774799</v>
      </c>
      <c r="AA11">
        <v>1160.82653808594</v>
      </c>
      <c r="AB11">
        <v>1216</v>
      </c>
      <c r="AC11">
        <v>0.31172384456949648</v>
      </c>
      <c r="AD11">
        <v>0.29613539844035774</v>
      </c>
      <c r="AE11">
        <v>0.34210526315789475</v>
      </c>
      <c r="AF11">
        <v>2278.7116128136199</v>
      </c>
      <c r="AG11">
        <v>2159.7142753601102</v>
      </c>
      <c r="AH11">
        <v>2018</v>
      </c>
      <c r="AI11">
        <v>0.6160836925991694</v>
      </c>
      <c r="AJ11">
        <v>0.60560306982084378</v>
      </c>
      <c r="AK11">
        <v>0.56973461321287411</v>
      </c>
      <c r="AL11">
        <f t="shared" si="14"/>
        <v>0.3839163074008306</v>
      </c>
      <c r="AM11">
        <f t="shared" si="14"/>
        <v>0.39439693017915622</v>
      </c>
      <c r="AN11">
        <f t="shared" si="15"/>
        <v>0.43026538678712589</v>
      </c>
      <c r="AO11">
        <v>72864.03499469778</v>
      </c>
      <c r="AP11">
        <v>67460.945647731918</v>
      </c>
      <c r="AQ11">
        <v>47917</v>
      </c>
      <c r="AR11">
        <v>1028.0277777777778</v>
      </c>
      <c r="AS11">
        <v>959.07038355081067</v>
      </c>
      <c r="AT11">
        <v>729</v>
      </c>
      <c r="AU11">
        <f t="shared" si="0"/>
        <v>-1.0480622778325621E-2</v>
      </c>
      <c r="AV11">
        <f t="shared" si="1"/>
        <v>-3.5868456607969668E-2</v>
      </c>
      <c r="AW11">
        <v>6.1494983612618404E-2</v>
      </c>
      <c r="AX11">
        <v>-2.0972439623897776E-3</v>
      </c>
      <c r="AY11" s="1">
        <f t="shared" si="2"/>
        <v>-5403.0893469658622</v>
      </c>
      <c r="AZ11" s="1">
        <f t="shared" si="3"/>
        <v>-19543.945647731918</v>
      </c>
      <c r="BA11" s="1">
        <f t="shared" si="16"/>
        <v>-68.957394226967153</v>
      </c>
      <c r="BB11" s="1">
        <f t="shared" si="17"/>
        <v>-230.07038355081067</v>
      </c>
      <c r="BC11">
        <f t="shared" si="4"/>
        <v>1</v>
      </c>
      <c r="BD11">
        <f t="shared" si="5"/>
        <v>1</v>
      </c>
      <c r="BE11">
        <f t="shared" si="6"/>
        <v>0</v>
      </c>
      <c r="BF11">
        <f t="shared" si="7"/>
        <v>0</v>
      </c>
      <c r="BG11">
        <f t="shared" si="8"/>
        <v>1</v>
      </c>
      <c r="BH11">
        <f t="shared" si="9"/>
        <v>0</v>
      </c>
      <c r="BI11">
        <f t="shared" si="10"/>
        <v>0</v>
      </c>
      <c r="BJ11">
        <f t="shared" si="11"/>
        <v>0</v>
      </c>
      <c r="BK11">
        <f t="shared" si="12"/>
        <v>0</v>
      </c>
      <c r="BL11">
        <f t="shared" si="13"/>
        <v>0</v>
      </c>
      <c r="BM11">
        <f t="shared" si="18"/>
        <v>0</v>
      </c>
      <c r="BN11">
        <f t="shared" si="19"/>
        <v>0</v>
      </c>
      <c r="BO11">
        <f>IF(AND(AU11&gt;'County Avg'!$E$3,'Gentrification Calcs'!AW11&gt;'County Avg'!$E$4,'Gentrification Calcs'!AY11&gt;'County Avg'!$E$5,'Gentrification Calcs'!BA11&gt;'County Avg'!$E$6),1,0)</f>
        <v>0</v>
      </c>
      <c r="BP11">
        <f>IF(AND(AV11&gt;'County Avg'!$F$3,'Gentrification Calcs'!AX11&gt;'County Avg'!$F$4,'Gentrification Calcs'!AZ11&gt;'County Avg'!$F$5,'Gentrification Calcs'!BB11&gt;'County Avg'!$F$6),1,0)</f>
        <v>0</v>
      </c>
      <c r="BQ11">
        <f t="shared" si="20"/>
        <v>0</v>
      </c>
      <c r="BR11">
        <f t="shared" si="21"/>
        <v>0</v>
      </c>
      <c r="BS11">
        <f t="shared" si="22"/>
        <v>0</v>
      </c>
      <c r="BT11">
        <f t="shared" si="23"/>
        <v>0</v>
      </c>
    </row>
    <row r="12" spans="1:73" x14ac:dyDescent="0.25">
      <c r="A12">
        <v>6037103101</v>
      </c>
      <c r="B12">
        <v>2268.6486794323901</v>
      </c>
      <c r="C12">
        <v>2608.0000162124602</v>
      </c>
      <c r="D12">
        <v>2786</v>
      </c>
      <c r="E12">
        <v>778.36480710000001</v>
      </c>
      <c r="F12">
        <v>918.29577640000002</v>
      </c>
      <c r="G12">
        <v>904</v>
      </c>
      <c r="H12">
        <v>155.08616990018604</v>
      </c>
      <c r="I12">
        <v>195.36018390804605</v>
      </c>
      <c r="J12">
        <v>298.81600000000003</v>
      </c>
      <c r="K12">
        <v>0.19924612275059017</v>
      </c>
      <c r="L12">
        <v>0.21274211308465085</v>
      </c>
      <c r="M12">
        <v>0.33054867256637172</v>
      </c>
      <c r="N12">
        <v>1475.614014</v>
      </c>
      <c r="O12">
        <v>1780.6345209999999</v>
      </c>
      <c r="P12">
        <v>2057</v>
      </c>
      <c r="Q12">
        <v>346.89874270000001</v>
      </c>
      <c r="R12">
        <v>383.70574950000002</v>
      </c>
      <c r="S12">
        <v>467</v>
      </c>
      <c r="T12">
        <v>0.23508772579331169</v>
      </c>
      <c r="U12">
        <v>0.21548821219332073</v>
      </c>
      <c r="V12">
        <v>0.22702965483714146</v>
      </c>
      <c r="W12">
        <v>122.53636932373</v>
      </c>
      <c r="X12">
        <v>126.90267944335901</v>
      </c>
      <c r="Y12">
        <v>196</v>
      </c>
      <c r="Z12">
        <v>797.34930419921898</v>
      </c>
      <c r="AA12">
        <v>920.29425048828102</v>
      </c>
      <c r="AB12">
        <v>904</v>
      </c>
      <c r="AC12">
        <v>0.15367965918875887</v>
      </c>
      <c r="AD12">
        <v>0.13789359150731212</v>
      </c>
      <c r="AE12">
        <v>0.2168141592920354</v>
      </c>
      <c r="AF12">
        <v>1830.2791362024</v>
      </c>
      <c r="AG12">
        <v>1804.61608886719</v>
      </c>
      <c r="AH12">
        <v>1681</v>
      </c>
      <c r="AI12">
        <v>0.80677063522251979</v>
      </c>
      <c r="AJ12">
        <v>0.69195401750341756</v>
      </c>
      <c r="AK12">
        <v>0.60337401292175163</v>
      </c>
      <c r="AL12">
        <f t="shared" si="14"/>
        <v>0.19322936477748021</v>
      </c>
      <c r="AM12">
        <f t="shared" si="14"/>
        <v>0.30804598249658244</v>
      </c>
      <c r="AN12">
        <f t="shared" si="15"/>
        <v>0.39662598707824837</v>
      </c>
      <c r="AO12">
        <v>96263.239660657477</v>
      </c>
      <c r="AP12">
        <v>83687.977523498164</v>
      </c>
      <c r="AQ12">
        <v>70081</v>
      </c>
      <c r="AR12">
        <v>1729.5055555555557</v>
      </c>
      <c r="AS12">
        <v>1573.2000790826414</v>
      </c>
      <c r="AT12">
        <v>1691</v>
      </c>
      <c r="AU12">
        <f t="shared" si="0"/>
        <v>-0.11481661771910223</v>
      </c>
      <c r="AV12">
        <f t="shared" si="1"/>
        <v>-8.8580004581665928E-2</v>
      </c>
      <c r="AW12">
        <v>-1.9599513599990959E-2</v>
      </c>
      <c r="AX12">
        <v>1.1541442643820732E-2</v>
      </c>
      <c r="AY12" s="1">
        <f t="shared" si="2"/>
        <v>-12575.262137159312</v>
      </c>
      <c r="AZ12" s="1">
        <f t="shared" si="3"/>
        <v>-13606.977523498164</v>
      </c>
      <c r="BA12" s="1">
        <f t="shared" si="16"/>
        <v>-156.30547647291428</v>
      </c>
      <c r="BB12" s="1">
        <f t="shared" si="17"/>
        <v>117.79992091735858</v>
      </c>
      <c r="BC12">
        <f t="shared" si="4"/>
        <v>1</v>
      </c>
      <c r="BD12">
        <f t="shared" si="5"/>
        <v>1</v>
      </c>
      <c r="BE12">
        <f t="shared" si="6"/>
        <v>0</v>
      </c>
      <c r="BF12">
        <f t="shared" si="7"/>
        <v>0</v>
      </c>
      <c r="BG12">
        <f t="shared" si="8"/>
        <v>0</v>
      </c>
      <c r="BH12">
        <f t="shared" si="9"/>
        <v>0</v>
      </c>
      <c r="BI12">
        <f t="shared" si="10"/>
        <v>0</v>
      </c>
      <c r="BJ12">
        <f t="shared" si="11"/>
        <v>0</v>
      </c>
      <c r="BK12">
        <f t="shared" si="12"/>
        <v>0</v>
      </c>
      <c r="BL12">
        <f t="shared" si="13"/>
        <v>0</v>
      </c>
      <c r="BM12">
        <f t="shared" si="18"/>
        <v>0</v>
      </c>
      <c r="BN12">
        <f t="shared" si="19"/>
        <v>0</v>
      </c>
      <c r="BO12">
        <f>IF(AND(AU12&gt;'County Avg'!$E$3,'Gentrification Calcs'!AW12&gt;'County Avg'!$E$4,'Gentrification Calcs'!AY12&gt;'County Avg'!$E$5,'Gentrification Calcs'!BA12&gt;'County Avg'!$E$6),1,0)</f>
        <v>0</v>
      </c>
      <c r="BP12">
        <f>IF(AND(AV12&gt;'County Avg'!$F$3,'Gentrification Calcs'!AX12&gt;'County Avg'!$F$4,'Gentrification Calcs'!AZ12&gt;'County Avg'!$F$5,'Gentrification Calcs'!BB12&gt;'County Avg'!$F$6),1,0)</f>
        <v>0</v>
      </c>
      <c r="BQ12">
        <f t="shared" si="20"/>
        <v>0</v>
      </c>
      <c r="BR12">
        <f t="shared" si="21"/>
        <v>0</v>
      </c>
      <c r="BS12">
        <f t="shared" si="22"/>
        <v>0</v>
      </c>
      <c r="BT12">
        <f t="shared" si="23"/>
        <v>0</v>
      </c>
    </row>
    <row r="13" spans="1:73" x14ac:dyDescent="0.25">
      <c r="A13">
        <v>6037103102</v>
      </c>
      <c r="B13">
        <v>4188.9999811030302</v>
      </c>
      <c r="C13">
        <v>4462</v>
      </c>
      <c r="D13">
        <v>5114</v>
      </c>
      <c r="E13">
        <v>1525</v>
      </c>
      <c r="F13">
        <v>1570</v>
      </c>
      <c r="G13">
        <v>1661</v>
      </c>
      <c r="H13">
        <v>501.51679773761077</v>
      </c>
      <c r="I13">
        <v>537.27060000000006</v>
      </c>
      <c r="J13">
        <v>457.65219999999999</v>
      </c>
      <c r="K13">
        <v>0.32886347392630216</v>
      </c>
      <c r="L13">
        <v>0.3422105732484077</v>
      </c>
      <c r="M13">
        <v>0.27552811559301627</v>
      </c>
      <c r="N13">
        <v>2778.9999870000001</v>
      </c>
      <c r="O13">
        <v>2912</v>
      </c>
      <c r="P13">
        <v>3739</v>
      </c>
      <c r="Q13">
        <v>393</v>
      </c>
      <c r="R13">
        <v>497</v>
      </c>
      <c r="S13">
        <v>960</v>
      </c>
      <c r="T13">
        <v>0.14141777684002557</v>
      </c>
      <c r="U13">
        <v>0.17067307692307693</v>
      </c>
      <c r="V13">
        <v>0.25675314255148435</v>
      </c>
      <c r="W13">
        <v>469</v>
      </c>
      <c r="X13">
        <v>464</v>
      </c>
      <c r="Y13">
        <v>442</v>
      </c>
      <c r="Z13">
        <v>1526</v>
      </c>
      <c r="AA13">
        <v>1570</v>
      </c>
      <c r="AB13">
        <v>1661</v>
      </c>
      <c r="AC13">
        <v>0.30733944954128439</v>
      </c>
      <c r="AD13">
        <v>0.29554140127388534</v>
      </c>
      <c r="AE13">
        <v>0.26610475617098134</v>
      </c>
      <c r="AF13">
        <v>3208.9999855238998</v>
      </c>
      <c r="AG13">
        <v>2698</v>
      </c>
      <c r="AH13">
        <v>2823</v>
      </c>
      <c r="AI13">
        <v>0.76605395082358518</v>
      </c>
      <c r="AJ13">
        <v>0.604661586732407</v>
      </c>
      <c r="AK13">
        <v>0.55201407899882671</v>
      </c>
      <c r="AL13">
        <f t="shared" si="14"/>
        <v>0.23394604917641482</v>
      </c>
      <c r="AM13">
        <f t="shared" si="14"/>
        <v>0.395338413267593</v>
      </c>
      <c r="AN13">
        <f t="shared" si="15"/>
        <v>0.44798592100117329</v>
      </c>
      <c r="AO13">
        <v>69722.374337221641</v>
      </c>
      <c r="AP13">
        <v>67783.892521454851</v>
      </c>
      <c r="AQ13">
        <v>72138</v>
      </c>
      <c r="AR13">
        <v>1351.1222222222223</v>
      </c>
      <c r="AS13">
        <v>1001.0043495452749</v>
      </c>
      <c r="AT13">
        <v>1448</v>
      </c>
      <c r="AU13">
        <f t="shared" si="0"/>
        <v>-0.16139236409117819</v>
      </c>
      <c r="AV13">
        <f t="shared" si="1"/>
        <v>-5.264750773358029E-2</v>
      </c>
      <c r="AW13">
        <v>2.9255300083051355E-2</v>
      </c>
      <c r="AX13">
        <v>8.6080065628407421E-2</v>
      </c>
      <c r="AY13" s="1">
        <f t="shared" si="2"/>
        <v>-1938.4818157667905</v>
      </c>
      <c r="AZ13" s="1">
        <f t="shared" si="3"/>
        <v>4354.1074785451492</v>
      </c>
      <c r="BA13" s="1">
        <f t="shared" si="16"/>
        <v>-350.1178726769474</v>
      </c>
      <c r="BB13" s="1">
        <f t="shared" si="17"/>
        <v>446.99565045472514</v>
      </c>
      <c r="BC13">
        <f t="shared" si="4"/>
        <v>1</v>
      </c>
      <c r="BD13">
        <f t="shared" si="5"/>
        <v>1</v>
      </c>
      <c r="BE13">
        <f t="shared" si="6"/>
        <v>0</v>
      </c>
      <c r="BF13">
        <f t="shared" si="7"/>
        <v>0</v>
      </c>
      <c r="BG13">
        <f t="shared" si="8"/>
        <v>1</v>
      </c>
      <c r="BH13">
        <f t="shared" si="9"/>
        <v>1</v>
      </c>
      <c r="BI13">
        <f t="shared" si="10"/>
        <v>0</v>
      </c>
      <c r="BJ13">
        <f t="shared" si="11"/>
        <v>0</v>
      </c>
      <c r="BK13">
        <f t="shared" si="12"/>
        <v>0</v>
      </c>
      <c r="BL13">
        <f t="shared" si="13"/>
        <v>0</v>
      </c>
      <c r="BM13">
        <f t="shared" si="18"/>
        <v>0</v>
      </c>
      <c r="BN13">
        <f t="shared" si="19"/>
        <v>0</v>
      </c>
      <c r="BO13">
        <f>IF(AND(AU13&gt;'County Avg'!$E$3,'Gentrification Calcs'!AW13&gt;'County Avg'!$E$4,'Gentrification Calcs'!AY13&gt;'County Avg'!$E$5,'Gentrification Calcs'!BA13&gt;'County Avg'!$E$6),1,0)</f>
        <v>0</v>
      </c>
      <c r="BP13">
        <f>IF(AND(AV13&gt;'County Avg'!$F$3,'Gentrification Calcs'!AX13&gt;'County Avg'!$F$4,'Gentrification Calcs'!AZ13&gt;'County Avg'!$F$5,'Gentrification Calcs'!BB13&gt;'County Avg'!$F$6),1,0)</f>
        <v>0</v>
      </c>
      <c r="BQ13">
        <f t="shared" si="20"/>
        <v>0</v>
      </c>
      <c r="BR13">
        <f t="shared" si="21"/>
        <v>0</v>
      </c>
      <c r="BS13">
        <f t="shared" si="22"/>
        <v>0</v>
      </c>
      <c r="BT13">
        <f t="shared" si="23"/>
        <v>0</v>
      </c>
    </row>
    <row r="14" spans="1:73" x14ac:dyDescent="0.25">
      <c r="A14">
        <v>6037103200</v>
      </c>
      <c r="B14">
        <v>5615.3921940419796</v>
      </c>
      <c r="C14">
        <v>5876.1783981323197</v>
      </c>
      <c r="D14">
        <v>6033</v>
      </c>
      <c r="E14">
        <v>2106.5138379999999</v>
      </c>
      <c r="F14">
        <v>2139.6190489999999</v>
      </c>
      <c r="G14">
        <v>2169</v>
      </c>
      <c r="H14">
        <v>644.85647682593333</v>
      </c>
      <c r="I14">
        <v>629.24429117189072</v>
      </c>
      <c r="J14">
        <v>869.87059999999997</v>
      </c>
      <c r="K14">
        <v>0.30612496590014493</v>
      </c>
      <c r="L14">
        <v>0.29409174098818314</v>
      </c>
      <c r="M14">
        <v>0.40104684186260947</v>
      </c>
      <c r="N14">
        <v>3920.0416070000001</v>
      </c>
      <c r="O14">
        <v>4058.9592290000001</v>
      </c>
      <c r="P14">
        <v>4707</v>
      </c>
      <c r="Q14">
        <v>649.24125860000004</v>
      </c>
      <c r="R14">
        <v>1092.1193619999999</v>
      </c>
      <c r="S14">
        <v>1233</v>
      </c>
      <c r="T14">
        <v>0.16562101214452749</v>
      </c>
      <c r="U14">
        <v>0.2690638906144085</v>
      </c>
      <c r="V14">
        <v>0.26195028680688337</v>
      </c>
      <c r="W14">
        <v>682.20621980124304</v>
      </c>
      <c r="X14">
        <v>747.16781616210903</v>
      </c>
      <c r="Y14">
        <v>736</v>
      </c>
      <c r="Z14">
        <v>2068.6352522076299</v>
      </c>
      <c r="AA14">
        <v>2141.5014953613299</v>
      </c>
      <c r="AB14">
        <v>2169</v>
      </c>
      <c r="AC14">
        <v>0.32978564929375459</v>
      </c>
      <c r="AD14">
        <v>0.34889904012700274</v>
      </c>
      <c r="AE14">
        <v>0.3393268787459659</v>
      </c>
      <c r="AF14">
        <v>4243.1048487388098</v>
      </c>
      <c r="AG14">
        <v>3794.0654296875</v>
      </c>
      <c r="AH14">
        <v>3027</v>
      </c>
      <c r="AI14">
        <v>0.75562039161588956</v>
      </c>
      <c r="AJ14">
        <v>0.64566886377945965</v>
      </c>
      <c r="AK14">
        <v>0.50174042764793636</v>
      </c>
      <c r="AL14">
        <f t="shared" si="14"/>
        <v>0.24437960838411044</v>
      </c>
      <c r="AM14">
        <f t="shared" si="14"/>
        <v>0.35433113622054035</v>
      </c>
      <c r="AN14">
        <f t="shared" si="15"/>
        <v>0.49825957235206364</v>
      </c>
      <c r="AO14">
        <v>79150.984093319203</v>
      </c>
      <c r="AP14">
        <v>78162.929709848802</v>
      </c>
      <c r="AQ14">
        <v>72740</v>
      </c>
      <c r="AR14">
        <v>1090.2277777777779</v>
      </c>
      <c r="AS14">
        <v>956.36496638987751</v>
      </c>
      <c r="AT14">
        <v>974</v>
      </c>
      <c r="AU14">
        <f t="shared" si="0"/>
        <v>-0.10995152783642992</v>
      </c>
      <c r="AV14">
        <f t="shared" si="1"/>
        <v>-0.14392843613152329</v>
      </c>
      <c r="AW14">
        <v>0.10344287846988101</v>
      </c>
      <c r="AX14">
        <v>-7.1136038075251262E-3</v>
      </c>
      <c r="AY14" s="1">
        <f t="shared" si="2"/>
        <v>-988.05438347040035</v>
      </c>
      <c r="AZ14" s="1">
        <f t="shared" si="3"/>
        <v>-5422.9297098488023</v>
      </c>
      <c r="BA14" s="1">
        <f t="shared" si="16"/>
        <v>-133.86281138790036</v>
      </c>
      <c r="BB14" s="1">
        <f t="shared" si="17"/>
        <v>17.635033610122491</v>
      </c>
      <c r="BC14">
        <f t="shared" si="4"/>
        <v>1</v>
      </c>
      <c r="BD14">
        <f t="shared" si="5"/>
        <v>1</v>
      </c>
      <c r="BE14">
        <f t="shared" si="6"/>
        <v>0</v>
      </c>
      <c r="BF14">
        <f t="shared" si="7"/>
        <v>0</v>
      </c>
      <c r="BG14">
        <f t="shared" si="8"/>
        <v>1</v>
      </c>
      <c r="BH14">
        <f t="shared" si="9"/>
        <v>0</v>
      </c>
      <c r="BI14">
        <f t="shared" si="10"/>
        <v>0</v>
      </c>
      <c r="BJ14">
        <f t="shared" si="11"/>
        <v>0</v>
      </c>
      <c r="BK14">
        <f t="shared" si="12"/>
        <v>0</v>
      </c>
      <c r="BL14">
        <f t="shared" si="13"/>
        <v>0</v>
      </c>
      <c r="BM14">
        <f t="shared" si="18"/>
        <v>0</v>
      </c>
      <c r="BN14">
        <f t="shared" si="19"/>
        <v>0</v>
      </c>
      <c r="BO14">
        <f>IF(AND(AU14&gt;'County Avg'!$E$3,'Gentrification Calcs'!AW14&gt;'County Avg'!$E$4,'Gentrification Calcs'!AY14&gt;'County Avg'!$E$5,'Gentrification Calcs'!BA14&gt;'County Avg'!$E$6),1,0)</f>
        <v>0</v>
      </c>
      <c r="BP14">
        <f>IF(AND(AV14&gt;'County Avg'!$F$3,'Gentrification Calcs'!AX14&gt;'County Avg'!$F$4,'Gentrification Calcs'!AZ14&gt;'County Avg'!$F$5,'Gentrification Calcs'!BB14&gt;'County Avg'!$F$6),1,0)</f>
        <v>0</v>
      </c>
      <c r="BQ14">
        <f t="shared" si="20"/>
        <v>0</v>
      </c>
      <c r="BR14">
        <f t="shared" si="21"/>
        <v>0</v>
      </c>
      <c r="BS14">
        <f t="shared" si="22"/>
        <v>0</v>
      </c>
      <c r="BT14">
        <f t="shared" si="23"/>
        <v>0</v>
      </c>
    </row>
    <row r="15" spans="1:73" x14ac:dyDescent="0.25">
      <c r="A15">
        <v>6037103300</v>
      </c>
      <c r="B15">
        <v>3406.4889065321299</v>
      </c>
      <c r="C15">
        <v>3246.9107439730801</v>
      </c>
      <c r="D15">
        <v>3249</v>
      </c>
      <c r="E15">
        <v>1243.9243489999999</v>
      </c>
      <c r="F15">
        <v>1219.063257</v>
      </c>
      <c r="G15">
        <v>1280</v>
      </c>
      <c r="H15">
        <v>211.5459333807157</v>
      </c>
      <c r="I15">
        <v>241.99847352254275</v>
      </c>
      <c r="J15">
        <v>335.91919999999999</v>
      </c>
      <c r="K15">
        <v>0.17006334312113036</v>
      </c>
      <c r="L15">
        <v>0.1985118263002022</v>
      </c>
      <c r="M15">
        <v>0.26243687500000001</v>
      </c>
      <c r="N15">
        <v>2407.2267219999999</v>
      </c>
      <c r="O15">
        <v>2391.1079180000002</v>
      </c>
      <c r="P15">
        <v>2566</v>
      </c>
      <c r="Q15">
        <v>581.792148</v>
      </c>
      <c r="R15">
        <v>603.95920890000002</v>
      </c>
      <c r="S15">
        <v>1146</v>
      </c>
      <c r="T15">
        <v>0.24168564709045301</v>
      </c>
      <c r="U15">
        <v>0.25258550831330567</v>
      </c>
      <c r="V15">
        <v>0.4466095089633671</v>
      </c>
      <c r="W15">
        <v>185.85859831748499</v>
      </c>
      <c r="X15">
        <v>180.11225181818</v>
      </c>
      <c r="Y15">
        <v>186</v>
      </c>
      <c r="Z15">
        <v>1216.27867339458</v>
      </c>
      <c r="AA15">
        <v>1218.21822665073</v>
      </c>
      <c r="AB15">
        <v>1280</v>
      </c>
      <c r="AC15">
        <v>0.15280922241180292</v>
      </c>
      <c r="AD15">
        <v>0.14784892220285192</v>
      </c>
      <c r="AE15">
        <v>0.14531250000000001</v>
      </c>
      <c r="AF15">
        <v>2814.7305020710501</v>
      </c>
      <c r="AG15">
        <v>2545.0609789341702</v>
      </c>
      <c r="AH15">
        <v>2507</v>
      </c>
      <c r="AI15">
        <v>0.82628494596698954</v>
      </c>
      <c r="AJ15">
        <v>0.78384075806774656</v>
      </c>
      <c r="AK15">
        <v>0.77162203755001535</v>
      </c>
      <c r="AL15">
        <f t="shared" si="14"/>
        <v>0.17371505403301046</v>
      </c>
      <c r="AM15">
        <f t="shared" si="14"/>
        <v>0.21615924193225344</v>
      </c>
      <c r="AN15">
        <f t="shared" si="15"/>
        <v>0.22837796244998465</v>
      </c>
      <c r="AO15">
        <v>111848.19830328738</v>
      </c>
      <c r="AP15">
        <v>103224.16632611363</v>
      </c>
      <c r="AQ15">
        <v>95761</v>
      </c>
      <c r="AR15">
        <v>1522.1722222222222</v>
      </c>
      <c r="AS15">
        <v>1700.3546856465007</v>
      </c>
      <c r="AT15">
        <v>2001</v>
      </c>
      <c r="AU15">
        <f t="shared" si="0"/>
        <v>-4.244418789924298E-2</v>
      </c>
      <c r="AV15">
        <f t="shared" si="1"/>
        <v>-1.2218720517731207E-2</v>
      </c>
      <c r="AW15">
        <v>1.0899861222852664E-2</v>
      </c>
      <c r="AX15">
        <v>0.19402400065006142</v>
      </c>
      <c r="AY15" s="1">
        <f t="shared" si="2"/>
        <v>-8624.0319771737559</v>
      </c>
      <c r="AZ15" s="1">
        <f t="shared" si="3"/>
        <v>-7463.1663261136273</v>
      </c>
      <c r="BA15" s="1">
        <f t="shared" si="16"/>
        <v>178.18246342427847</v>
      </c>
      <c r="BB15" s="1">
        <f t="shared" si="17"/>
        <v>300.64531435349932</v>
      </c>
      <c r="BC15">
        <f t="shared" si="4"/>
        <v>1</v>
      </c>
      <c r="BD15">
        <f t="shared" si="5"/>
        <v>1</v>
      </c>
      <c r="BE15">
        <f t="shared" si="6"/>
        <v>0</v>
      </c>
      <c r="BF15">
        <f t="shared" si="7"/>
        <v>0</v>
      </c>
      <c r="BG15">
        <f t="shared" si="8"/>
        <v>0</v>
      </c>
      <c r="BH15">
        <f t="shared" si="9"/>
        <v>0</v>
      </c>
      <c r="BI15">
        <f t="shared" si="10"/>
        <v>0</v>
      </c>
      <c r="BJ15">
        <f t="shared" si="11"/>
        <v>0</v>
      </c>
      <c r="BK15">
        <f t="shared" si="12"/>
        <v>0</v>
      </c>
      <c r="BL15">
        <f t="shared" si="13"/>
        <v>0</v>
      </c>
      <c r="BM15">
        <f t="shared" si="18"/>
        <v>0</v>
      </c>
      <c r="BN15">
        <f t="shared" si="19"/>
        <v>0</v>
      </c>
      <c r="BO15">
        <f>IF(AND(AU15&gt;'County Avg'!$E$3,'Gentrification Calcs'!AW15&gt;'County Avg'!$E$4,'Gentrification Calcs'!AY15&gt;'County Avg'!$E$5,'Gentrification Calcs'!BA15&gt;'County Avg'!$E$6),1,0)</f>
        <v>0</v>
      </c>
      <c r="BP15">
        <f>IF(AND(AV15&gt;'County Avg'!$F$3,'Gentrification Calcs'!AX15&gt;'County Avg'!$F$4,'Gentrification Calcs'!AZ15&gt;'County Avg'!$F$5,'Gentrification Calcs'!BB15&gt;'County Avg'!$F$6),1,0)</f>
        <v>0</v>
      </c>
      <c r="BQ15">
        <f t="shared" si="20"/>
        <v>0</v>
      </c>
      <c r="BR15">
        <f t="shared" si="21"/>
        <v>0</v>
      </c>
      <c r="BS15">
        <f t="shared" si="22"/>
        <v>0</v>
      </c>
      <c r="BT15">
        <f t="shared" si="23"/>
        <v>0</v>
      </c>
    </row>
    <row r="16" spans="1:73" x14ac:dyDescent="0.25">
      <c r="A16">
        <v>6037103400</v>
      </c>
      <c r="B16">
        <v>5784.06187749527</v>
      </c>
      <c r="C16">
        <v>6046.0000272393199</v>
      </c>
      <c r="D16">
        <v>6697</v>
      </c>
      <c r="E16">
        <v>2245.4624020000001</v>
      </c>
      <c r="F16">
        <v>2365.2333979999999</v>
      </c>
      <c r="G16">
        <v>2434</v>
      </c>
      <c r="H16">
        <v>686.18526722733714</v>
      </c>
      <c r="I16">
        <v>807.74988449025625</v>
      </c>
      <c r="J16">
        <v>786.72400000000005</v>
      </c>
      <c r="K16">
        <v>0.30558751133671269</v>
      </c>
      <c r="L16">
        <v>0.34150958851387581</v>
      </c>
      <c r="M16">
        <v>0.32322267871815941</v>
      </c>
      <c r="N16">
        <v>3941.731057</v>
      </c>
      <c r="O16">
        <v>4187.1157229999999</v>
      </c>
      <c r="P16">
        <v>4825</v>
      </c>
      <c r="Q16">
        <v>631.96234130000005</v>
      </c>
      <c r="R16">
        <v>905.58544919999997</v>
      </c>
      <c r="S16">
        <v>1329</v>
      </c>
      <c r="T16">
        <v>0.16032609332331726</v>
      </c>
      <c r="U16">
        <v>0.21627905916848242</v>
      </c>
      <c r="V16">
        <v>0.27544041450777201</v>
      </c>
      <c r="W16">
        <v>796.52569580078102</v>
      </c>
      <c r="X16">
        <v>849.10809326171898</v>
      </c>
      <c r="Y16">
        <v>927</v>
      </c>
      <c r="Z16">
        <v>2293.17602539063</v>
      </c>
      <c r="AA16">
        <v>2359.39086914063</v>
      </c>
      <c r="AB16">
        <v>2434</v>
      </c>
      <c r="AC16">
        <v>0.34734607678671209</v>
      </c>
      <c r="AD16">
        <v>0.35988445338478098</v>
      </c>
      <c r="AE16">
        <v>0.38085456039441251</v>
      </c>
      <c r="AF16">
        <v>4592.1945815265499</v>
      </c>
      <c r="AG16">
        <v>4049.81713867188</v>
      </c>
      <c r="AH16">
        <v>4360</v>
      </c>
      <c r="AI16">
        <v>0.79393939393939428</v>
      </c>
      <c r="AJ16">
        <v>0.66983412511181839</v>
      </c>
      <c r="AK16">
        <v>0.65103777810960128</v>
      </c>
      <c r="AL16">
        <f t="shared" si="14"/>
        <v>0.20606060606060572</v>
      </c>
      <c r="AM16">
        <f t="shared" si="14"/>
        <v>0.33016587488818161</v>
      </c>
      <c r="AN16">
        <f t="shared" si="15"/>
        <v>0.34896222189039872</v>
      </c>
      <c r="AO16">
        <v>72486.745493107112</v>
      </c>
      <c r="AP16">
        <v>65994.4033510421</v>
      </c>
      <c r="AQ16">
        <v>62807</v>
      </c>
      <c r="AR16">
        <v>1078.1333333333334</v>
      </c>
      <c r="AS16">
        <v>983.41913799920928</v>
      </c>
      <c r="AT16">
        <v>1156</v>
      </c>
      <c r="AU16">
        <f t="shared" si="0"/>
        <v>-0.12410526882757589</v>
      </c>
      <c r="AV16">
        <f t="shared" si="1"/>
        <v>-1.8796347002217106E-2</v>
      </c>
      <c r="AW16">
        <v>5.5952965845165153E-2</v>
      </c>
      <c r="AX16">
        <v>5.9161355339289595E-2</v>
      </c>
      <c r="AY16" s="1">
        <f t="shared" si="2"/>
        <v>-6492.342142065012</v>
      </c>
      <c r="AZ16" s="1">
        <f t="shared" si="3"/>
        <v>-3187.4033510420995</v>
      </c>
      <c r="BA16" s="1">
        <f t="shared" si="16"/>
        <v>-94.714195334124156</v>
      </c>
      <c r="BB16" s="1">
        <f t="shared" si="17"/>
        <v>172.58086200079072</v>
      </c>
      <c r="BC16">
        <f t="shared" si="4"/>
        <v>1</v>
      </c>
      <c r="BD16">
        <f t="shared" si="5"/>
        <v>1</v>
      </c>
      <c r="BE16">
        <f t="shared" si="6"/>
        <v>0</v>
      </c>
      <c r="BF16">
        <f t="shared" si="7"/>
        <v>0</v>
      </c>
      <c r="BG16">
        <f t="shared" si="8"/>
        <v>1</v>
      </c>
      <c r="BH16">
        <f t="shared" si="9"/>
        <v>0</v>
      </c>
      <c r="BI16">
        <f t="shared" si="10"/>
        <v>0</v>
      </c>
      <c r="BJ16">
        <f t="shared" si="11"/>
        <v>0</v>
      </c>
      <c r="BK16">
        <f t="shared" si="12"/>
        <v>0</v>
      </c>
      <c r="BL16">
        <f t="shared" si="13"/>
        <v>0</v>
      </c>
      <c r="BM16">
        <f t="shared" si="18"/>
        <v>0</v>
      </c>
      <c r="BN16">
        <f t="shared" si="19"/>
        <v>0</v>
      </c>
      <c r="BO16">
        <f>IF(AND(AU16&gt;'County Avg'!$E$3,'Gentrification Calcs'!AW16&gt;'County Avg'!$E$4,'Gentrification Calcs'!AY16&gt;'County Avg'!$E$5,'Gentrification Calcs'!BA16&gt;'County Avg'!$E$6),1,0)</f>
        <v>0</v>
      </c>
      <c r="BP16">
        <f>IF(AND(AV16&gt;'County Avg'!$F$3,'Gentrification Calcs'!AX16&gt;'County Avg'!$F$4,'Gentrification Calcs'!AZ16&gt;'County Avg'!$F$5,'Gentrification Calcs'!BB16&gt;'County Avg'!$F$6),1,0)</f>
        <v>0</v>
      </c>
      <c r="BQ16">
        <f t="shared" si="20"/>
        <v>0</v>
      </c>
      <c r="BR16">
        <f t="shared" si="21"/>
        <v>0</v>
      </c>
      <c r="BS16">
        <f t="shared" si="22"/>
        <v>0</v>
      </c>
      <c r="BT16">
        <f t="shared" si="23"/>
        <v>0</v>
      </c>
    </row>
    <row r="17" spans="1:72" x14ac:dyDescent="0.25">
      <c r="A17">
        <v>6037104103</v>
      </c>
      <c r="B17">
        <v>2649.3788786116302</v>
      </c>
      <c r="C17">
        <v>3840</v>
      </c>
      <c r="D17">
        <v>3573</v>
      </c>
      <c r="E17">
        <v>647.59100339999998</v>
      </c>
      <c r="F17">
        <v>785</v>
      </c>
      <c r="G17">
        <v>768</v>
      </c>
      <c r="H17">
        <v>147.330960119374</v>
      </c>
      <c r="I17">
        <v>192.75739999999999</v>
      </c>
      <c r="J17">
        <v>193.12639999999999</v>
      </c>
      <c r="K17">
        <v>0.22750618730935571</v>
      </c>
      <c r="L17">
        <v>0.2455508280254777</v>
      </c>
      <c r="M17">
        <v>0.25146666666666667</v>
      </c>
      <c r="N17">
        <v>1515.50452</v>
      </c>
      <c r="O17">
        <v>2123</v>
      </c>
      <c r="P17">
        <v>2144</v>
      </c>
      <c r="Q17">
        <v>232.91242980000001</v>
      </c>
      <c r="R17">
        <v>303</v>
      </c>
      <c r="S17">
        <v>310</v>
      </c>
      <c r="T17">
        <v>0.15368639731935607</v>
      </c>
      <c r="U17">
        <v>0.14272256241168157</v>
      </c>
      <c r="V17">
        <v>0.14458955223880596</v>
      </c>
      <c r="W17">
        <v>84.588127136230497</v>
      </c>
      <c r="X17">
        <v>100</v>
      </c>
      <c r="Y17">
        <v>174</v>
      </c>
      <c r="Z17">
        <v>634.607666015625</v>
      </c>
      <c r="AA17">
        <v>781</v>
      </c>
      <c r="AB17">
        <v>768</v>
      </c>
      <c r="AC17">
        <v>0.13329200333698429</v>
      </c>
      <c r="AD17">
        <v>0.12804097311139565</v>
      </c>
      <c r="AE17">
        <v>0.2265625</v>
      </c>
      <c r="AF17">
        <v>610.21482636273095</v>
      </c>
      <c r="AG17">
        <v>370</v>
      </c>
      <c r="AH17">
        <v>161</v>
      </c>
      <c r="AI17">
        <v>0.23032373032372985</v>
      </c>
      <c r="AJ17">
        <v>9.6354166666666671E-2</v>
      </c>
      <c r="AK17">
        <v>4.5060173523649591E-2</v>
      </c>
      <c r="AL17">
        <f t="shared" si="14"/>
        <v>0.76967626967627012</v>
      </c>
      <c r="AM17">
        <f t="shared" si="14"/>
        <v>0.90364583333333337</v>
      </c>
      <c r="AN17">
        <f t="shared" si="15"/>
        <v>0.95493982647635045</v>
      </c>
      <c r="AO17">
        <v>83357.39925768823</v>
      </c>
      <c r="AP17">
        <v>79440.736820596663</v>
      </c>
      <c r="AQ17">
        <v>67083</v>
      </c>
      <c r="AR17">
        <v>1729.5055555555557</v>
      </c>
      <c r="AS17">
        <v>1551.5567417951761</v>
      </c>
      <c r="AT17">
        <v>1576</v>
      </c>
      <c r="AU17">
        <f t="shared" si="0"/>
        <v>-0.1339695636570632</v>
      </c>
      <c r="AV17">
        <f t="shared" si="1"/>
        <v>-5.129399314301708E-2</v>
      </c>
      <c r="AW17">
        <v>-1.0963834907674497E-2</v>
      </c>
      <c r="AX17">
        <v>1.8669898271243823E-3</v>
      </c>
      <c r="AY17" s="1">
        <f t="shared" si="2"/>
        <v>-3916.662437091567</v>
      </c>
      <c r="AZ17" s="1">
        <f t="shared" si="3"/>
        <v>-12357.736820596663</v>
      </c>
      <c r="BA17" s="1">
        <f t="shared" si="16"/>
        <v>-177.94881376037961</v>
      </c>
      <c r="BB17" s="1">
        <f t="shared" si="17"/>
        <v>24.443258204823906</v>
      </c>
      <c r="BC17">
        <f t="shared" si="4"/>
        <v>1</v>
      </c>
      <c r="BD17">
        <f t="shared" si="5"/>
        <v>1</v>
      </c>
      <c r="BE17">
        <f t="shared" si="6"/>
        <v>0</v>
      </c>
      <c r="BF17">
        <f t="shared" si="7"/>
        <v>0</v>
      </c>
      <c r="BG17">
        <f t="shared" si="8"/>
        <v>1</v>
      </c>
      <c r="BH17">
        <f t="shared" si="9"/>
        <v>1</v>
      </c>
      <c r="BI17">
        <f t="shared" si="10"/>
        <v>0</v>
      </c>
      <c r="BJ17">
        <f t="shared" si="11"/>
        <v>0</v>
      </c>
      <c r="BK17">
        <f t="shared" si="12"/>
        <v>1</v>
      </c>
      <c r="BL17">
        <f t="shared" si="13"/>
        <v>1</v>
      </c>
      <c r="BM17">
        <f t="shared" si="18"/>
        <v>0</v>
      </c>
      <c r="BN17">
        <f t="shared" si="19"/>
        <v>0</v>
      </c>
      <c r="BO17">
        <f>IF(AND(AU17&gt;'County Avg'!$E$3,'Gentrification Calcs'!AW17&gt;'County Avg'!$E$4,'Gentrification Calcs'!AY17&gt;'County Avg'!$E$5,'Gentrification Calcs'!BA17&gt;'County Avg'!$E$6),1,0)</f>
        <v>0</v>
      </c>
      <c r="BP17">
        <f>IF(AND(AV17&gt;'County Avg'!$F$3,'Gentrification Calcs'!AX17&gt;'County Avg'!$F$4,'Gentrification Calcs'!AZ17&gt;'County Avg'!$F$5,'Gentrification Calcs'!BB17&gt;'County Avg'!$F$6),1,0)</f>
        <v>0</v>
      </c>
      <c r="BQ17">
        <f t="shared" si="20"/>
        <v>0</v>
      </c>
      <c r="BR17">
        <f t="shared" si="21"/>
        <v>0</v>
      </c>
      <c r="BS17">
        <f t="shared" si="22"/>
        <v>0</v>
      </c>
      <c r="BT17">
        <f t="shared" si="23"/>
        <v>0</v>
      </c>
    </row>
    <row r="18" spans="1:72" x14ac:dyDescent="0.25">
      <c r="A18">
        <v>6037104105</v>
      </c>
      <c r="B18">
        <v>1040.2928176892699</v>
      </c>
      <c r="C18">
        <v>5232.67966729403</v>
      </c>
      <c r="D18">
        <v>5671</v>
      </c>
      <c r="E18">
        <v>257.43362430000002</v>
      </c>
      <c r="F18">
        <v>1340.9179690000001</v>
      </c>
      <c r="G18">
        <v>1434</v>
      </c>
      <c r="H18">
        <v>117.90203551873623</v>
      </c>
      <c r="I18">
        <v>663.72476072338395</v>
      </c>
      <c r="J18">
        <v>724.94240000000002</v>
      </c>
      <c r="K18">
        <v>0.45799003855587722</v>
      </c>
      <c r="L18">
        <v>0.49497790026511601</v>
      </c>
      <c r="M18">
        <v>0.50553863319386338</v>
      </c>
      <c r="N18">
        <v>539.18700609999996</v>
      </c>
      <c r="O18">
        <v>2623.8393550000001</v>
      </c>
      <c r="P18">
        <v>3110</v>
      </c>
      <c r="Q18">
        <v>54.215282440000003</v>
      </c>
      <c r="R18">
        <v>295.98187259999997</v>
      </c>
      <c r="S18">
        <v>506</v>
      </c>
      <c r="T18">
        <v>0.10055005374136372</v>
      </c>
      <c r="U18">
        <v>0.1128048758152726</v>
      </c>
      <c r="V18">
        <v>0.16270096463022507</v>
      </c>
      <c r="W18">
        <v>134.17393493652301</v>
      </c>
      <c r="X18">
        <v>658.95965576171898</v>
      </c>
      <c r="Y18">
        <v>713</v>
      </c>
      <c r="Z18">
        <v>261.46713256835898</v>
      </c>
      <c r="AA18">
        <v>1343.91772460938</v>
      </c>
      <c r="AB18">
        <v>1434</v>
      </c>
      <c r="AC18">
        <v>0.51315793927347275</v>
      </c>
      <c r="AD18">
        <v>0.49032737919521868</v>
      </c>
      <c r="AE18">
        <v>0.49721059972105996</v>
      </c>
      <c r="AF18">
        <v>141.41054153103099</v>
      </c>
      <c r="AG18">
        <v>356.97814941406301</v>
      </c>
      <c r="AH18">
        <v>221</v>
      </c>
      <c r="AI18">
        <v>0.13593340175618668</v>
      </c>
      <c r="AJ18">
        <v>6.822090632554749E-2</v>
      </c>
      <c r="AK18">
        <v>3.8970199259389882E-2</v>
      </c>
      <c r="AL18">
        <f t="shared" si="14"/>
        <v>0.86406659824381338</v>
      </c>
      <c r="AM18">
        <f t="shared" si="14"/>
        <v>0.93177909367445255</v>
      </c>
      <c r="AN18">
        <f t="shared" si="15"/>
        <v>0.96102980074061017</v>
      </c>
      <c r="AO18">
        <v>56190.741251325562</v>
      </c>
      <c r="AP18">
        <v>47031.410298324481</v>
      </c>
      <c r="AQ18">
        <v>43690</v>
      </c>
      <c r="AR18">
        <v>920.90555555555557</v>
      </c>
      <c r="AS18">
        <v>570.84302095689998</v>
      </c>
      <c r="AT18">
        <v>782</v>
      </c>
      <c r="AU18">
        <f t="shared" si="0"/>
        <v>-6.7712495430639189E-2</v>
      </c>
      <c r="AV18">
        <f t="shared" si="1"/>
        <v>-2.9250707066157608E-2</v>
      </c>
      <c r="AW18">
        <v>1.2254822073908878E-2</v>
      </c>
      <c r="AX18">
        <v>4.9896088814952472E-2</v>
      </c>
      <c r="AY18" s="1">
        <f t="shared" si="2"/>
        <v>-9159.3309530010811</v>
      </c>
      <c r="AZ18" s="1">
        <f t="shared" si="3"/>
        <v>-3341.4102983244811</v>
      </c>
      <c r="BA18" s="1">
        <f t="shared" si="16"/>
        <v>-350.06253459865559</v>
      </c>
      <c r="BB18" s="1">
        <f t="shared" si="17"/>
        <v>211.15697904310002</v>
      </c>
      <c r="BC18">
        <f t="shared" si="4"/>
        <v>1</v>
      </c>
      <c r="BD18">
        <f t="shared" si="5"/>
        <v>1</v>
      </c>
      <c r="BE18">
        <f t="shared" si="6"/>
        <v>1</v>
      </c>
      <c r="BF18">
        <f t="shared" si="7"/>
        <v>1</v>
      </c>
      <c r="BG18">
        <f t="shared" si="8"/>
        <v>1</v>
      </c>
      <c r="BH18">
        <f t="shared" si="9"/>
        <v>1</v>
      </c>
      <c r="BI18">
        <f t="shared" si="10"/>
        <v>0</v>
      </c>
      <c r="BJ18">
        <f t="shared" si="11"/>
        <v>0</v>
      </c>
      <c r="BK18">
        <f t="shared" si="12"/>
        <v>1</v>
      </c>
      <c r="BL18">
        <f t="shared" si="13"/>
        <v>1</v>
      </c>
      <c r="BM18">
        <f t="shared" si="18"/>
        <v>1</v>
      </c>
      <c r="BN18">
        <f t="shared" si="19"/>
        <v>1</v>
      </c>
      <c r="BO18">
        <f>IF(AND(AU18&gt;'County Avg'!$E$3,'Gentrification Calcs'!AW18&gt;'County Avg'!$E$4,'Gentrification Calcs'!AY18&gt;'County Avg'!$E$5,'Gentrification Calcs'!BA18&gt;'County Avg'!$E$6),1,0)</f>
        <v>0</v>
      </c>
      <c r="BP18">
        <f>IF(AND(AV18&gt;'County Avg'!$F$3,'Gentrification Calcs'!AX18&gt;'County Avg'!$F$4,'Gentrification Calcs'!AZ18&gt;'County Avg'!$F$5,'Gentrification Calcs'!BB18&gt;'County Avg'!$F$6),1,0)</f>
        <v>0</v>
      </c>
      <c r="BQ18">
        <f t="shared" si="20"/>
        <v>0</v>
      </c>
      <c r="BR18">
        <f t="shared" si="21"/>
        <v>0</v>
      </c>
      <c r="BS18">
        <f t="shared" si="22"/>
        <v>0</v>
      </c>
      <c r="BT18">
        <f t="shared" si="23"/>
        <v>0</v>
      </c>
    </row>
    <row r="19" spans="1:72" x14ac:dyDescent="0.25">
      <c r="A19">
        <v>6037104108</v>
      </c>
      <c r="B19">
        <v>6647.99001568534</v>
      </c>
      <c r="C19">
        <v>4203.0976488203596</v>
      </c>
      <c r="D19">
        <v>5395</v>
      </c>
      <c r="E19">
        <v>1645.1292719999999</v>
      </c>
      <c r="F19">
        <v>1057.227611</v>
      </c>
      <c r="G19">
        <v>1355</v>
      </c>
      <c r="H19">
        <v>753.4528179273226</v>
      </c>
      <c r="I19">
        <v>495.7338674122085</v>
      </c>
      <c r="J19">
        <v>644.30740000000003</v>
      </c>
      <c r="K19">
        <v>0.45799003807849248</v>
      </c>
      <c r="L19">
        <v>0.46889984924183792</v>
      </c>
      <c r="M19">
        <v>0.47550361623616239</v>
      </c>
      <c r="N19">
        <v>3445.6739219999999</v>
      </c>
      <c r="O19">
        <v>2219.3921009999999</v>
      </c>
      <c r="P19">
        <v>3042</v>
      </c>
      <c r="Q19">
        <v>346.46270750000002</v>
      </c>
      <c r="R19">
        <v>148.8270522</v>
      </c>
      <c r="S19">
        <v>279</v>
      </c>
      <c r="T19">
        <v>0.10055005648906555</v>
      </c>
      <c r="U19">
        <v>6.7057574969714651E-2</v>
      </c>
      <c r="V19">
        <v>9.1715976331360943E-2</v>
      </c>
      <c r="W19">
        <v>857.43835449218795</v>
      </c>
      <c r="X19">
        <v>562.58972495794296</v>
      </c>
      <c r="Y19">
        <v>755</v>
      </c>
      <c r="Z19">
        <v>1670.90551757813</v>
      </c>
      <c r="AA19">
        <v>1038.304210715</v>
      </c>
      <c r="AB19">
        <v>1355</v>
      </c>
      <c r="AC19">
        <v>0.51315789281430446</v>
      </c>
      <c r="AD19">
        <v>0.5418351569339499</v>
      </c>
      <c r="AE19">
        <v>0.55719557195571956</v>
      </c>
      <c r="AF19">
        <v>903.68389767327199</v>
      </c>
      <c r="AG19">
        <v>312.26258011162298</v>
      </c>
      <c r="AH19">
        <v>213</v>
      </c>
      <c r="AI19">
        <v>0.13593340175618651</v>
      </c>
      <c r="AJ19">
        <v>7.4293439315944163E-2</v>
      </c>
      <c r="AK19">
        <v>3.9481000926784061E-2</v>
      </c>
      <c r="AL19">
        <f t="shared" si="14"/>
        <v>0.86406659824381349</v>
      </c>
      <c r="AM19">
        <f t="shared" si="14"/>
        <v>0.92570656068405588</v>
      </c>
      <c r="AN19">
        <f t="shared" si="15"/>
        <v>0.96051899907321592</v>
      </c>
      <c r="AO19">
        <v>56190.741251325562</v>
      </c>
      <c r="AP19">
        <v>49255.689415610956</v>
      </c>
      <c r="AQ19">
        <v>46750</v>
      </c>
      <c r="AR19">
        <v>920.90555555555557</v>
      </c>
      <c r="AS19">
        <v>973.9501779359432</v>
      </c>
      <c r="AT19">
        <v>1301</v>
      </c>
      <c r="AU19">
        <f t="shared" si="0"/>
        <v>-6.1639962440242349E-2</v>
      </c>
      <c r="AV19">
        <f t="shared" si="1"/>
        <v>-3.4812438389160101E-2</v>
      </c>
      <c r="AW19">
        <v>-3.34924815193509E-2</v>
      </c>
      <c r="AX19">
        <v>2.4658401361646293E-2</v>
      </c>
      <c r="AY19" s="1">
        <f t="shared" si="2"/>
        <v>-6935.0518357146066</v>
      </c>
      <c r="AZ19" s="1">
        <f t="shared" si="3"/>
        <v>-2505.6894156109556</v>
      </c>
      <c r="BA19" s="1">
        <f t="shared" si="16"/>
        <v>53.044622380387636</v>
      </c>
      <c r="BB19" s="1">
        <f t="shared" si="17"/>
        <v>327.0498220640568</v>
      </c>
      <c r="BC19">
        <f t="shared" si="4"/>
        <v>1</v>
      </c>
      <c r="BD19">
        <f t="shared" si="5"/>
        <v>1</v>
      </c>
      <c r="BE19">
        <f t="shared" si="6"/>
        <v>1</v>
      </c>
      <c r="BF19">
        <f t="shared" si="7"/>
        <v>1</v>
      </c>
      <c r="BG19">
        <f t="shared" si="8"/>
        <v>1</v>
      </c>
      <c r="BH19">
        <f t="shared" si="9"/>
        <v>1</v>
      </c>
      <c r="BI19">
        <f t="shared" si="10"/>
        <v>0</v>
      </c>
      <c r="BJ19">
        <f t="shared" si="11"/>
        <v>1</v>
      </c>
      <c r="BK19">
        <f t="shared" si="12"/>
        <v>1</v>
      </c>
      <c r="BL19">
        <f t="shared" si="13"/>
        <v>1</v>
      </c>
      <c r="BM19">
        <f t="shared" si="18"/>
        <v>1</v>
      </c>
      <c r="BN19">
        <f t="shared" si="19"/>
        <v>1</v>
      </c>
      <c r="BO19">
        <f>IF(AND(AU19&gt;'County Avg'!$E$3,'Gentrification Calcs'!AW19&gt;'County Avg'!$E$4,'Gentrification Calcs'!AY19&gt;'County Avg'!$E$5,'Gentrification Calcs'!BA19&gt;'County Avg'!$E$6),1,0)</f>
        <v>0</v>
      </c>
      <c r="BP19">
        <f>IF(AND(AV19&gt;'County Avg'!$F$3,'Gentrification Calcs'!AX19&gt;'County Avg'!$F$4,'Gentrification Calcs'!AZ19&gt;'County Avg'!$F$5,'Gentrification Calcs'!BB19&gt;'County Avg'!$F$6),1,0)</f>
        <v>0</v>
      </c>
      <c r="BQ19">
        <f t="shared" si="20"/>
        <v>0</v>
      </c>
      <c r="BR19">
        <f t="shared" si="21"/>
        <v>0</v>
      </c>
      <c r="BS19">
        <f t="shared" si="22"/>
        <v>0</v>
      </c>
      <c r="BT19">
        <f t="shared" si="23"/>
        <v>0</v>
      </c>
    </row>
    <row r="20" spans="1:72" x14ac:dyDescent="0.25">
      <c r="A20">
        <v>6037104124</v>
      </c>
      <c r="B20">
        <v>4116.8102292421599</v>
      </c>
      <c r="C20">
        <v>4059.0006156427498</v>
      </c>
      <c r="D20">
        <v>4278</v>
      </c>
      <c r="E20">
        <v>1010.513771</v>
      </c>
      <c r="F20">
        <v>1155.0001569999999</v>
      </c>
      <c r="G20">
        <v>1185</v>
      </c>
      <c r="H20">
        <v>231.04525800637199</v>
      </c>
      <c r="I20">
        <v>334.51325171398958</v>
      </c>
      <c r="J20">
        <v>393.74419999999998</v>
      </c>
      <c r="K20">
        <v>0.22864137494903272</v>
      </c>
      <c r="L20">
        <v>0.28962182358732752</v>
      </c>
      <c r="M20">
        <v>0.33227358649789029</v>
      </c>
      <c r="N20">
        <v>2357.9008480000002</v>
      </c>
      <c r="O20">
        <v>2438.000329</v>
      </c>
      <c r="P20">
        <v>2979</v>
      </c>
      <c r="Q20">
        <v>363.36860560000002</v>
      </c>
      <c r="R20">
        <v>517.00007960000005</v>
      </c>
      <c r="S20">
        <v>703</v>
      </c>
      <c r="T20">
        <v>0.154106821713141</v>
      </c>
      <c r="U20">
        <v>0.21205906884026515</v>
      </c>
      <c r="V20">
        <v>0.23598522994293386</v>
      </c>
      <c r="W20">
        <v>133.663071650945</v>
      </c>
      <c r="X20">
        <v>191.00005499741701</v>
      </c>
      <c r="Y20">
        <v>266</v>
      </c>
      <c r="Z20">
        <v>989.585391741438</v>
      </c>
      <c r="AA20">
        <v>1120.0001814094001</v>
      </c>
      <c r="AB20">
        <v>1185</v>
      </c>
      <c r="AC20">
        <v>0.1350697703972058</v>
      </c>
      <c r="AD20">
        <v>0.17053573576842099</v>
      </c>
      <c r="AE20">
        <v>0.22447257383966246</v>
      </c>
      <c r="AF20">
        <v>963.34253496315205</v>
      </c>
      <c r="AG20">
        <v>1258.0003858027901</v>
      </c>
      <c r="AH20">
        <v>1287</v>
      </c>
      <c r="AI20">
        <v>0.23400217190494307</v>
      </c>
      <c r="AJ20">
        <v>0.3099286018717648</v>
      </c>
      <c r="AK20">
        <v>0.30084151472650772</v>
      </c>
      <c r="AL20">
        <f t="shared" si="14"/>
        <v>0.7659978280950569</v>
      </c>
      <c r="AM20">
        <f t="shared" si="14"/>
        <v>0.69007139812823515</v>
      </c>
      <c r="AN20">
        <f t="shared" si="15"/>
        <v>0.69915848527349223</v>
      </c>
      <c r="AO20">
        <v>79080.242311770955</v>
      </c>
      <c r="AP20">
        <v>71754.321618308139</v>
      </c>
      <c r="AQ20">
        <v>71432</v>
      </c>
      <c r="AR20">
        <v>1411.5944444444444</v>
      </c>
      <c r="AS20">
        <v>1159.2712534598656</v>
      </c>
      <c r="AT20">
        <v>1311</v>
      </c>
      <c r="AU20">
        <f t="shared" si="0"/>
        <v>7.5926429966821724E-2</v>
      </c>
      <c r="AV20">
        <f t="shared" si="1"/>
        <v>-9.0870871452570778E-3</v>
      </c>
      <c r="AW20">
        <v>5.7952247127124157E-2</v>
      </c>
      <c r="AX20">
        <v>2.3926161102668708E-2</v>
      </c>
      <c r="AY20" s="1">
        <f t="shared" si="2"/>
        <v>-7325.9206934628164</v>
      </c>
      <c r="AZ20" s="1">
        <f t="shared" si="3"/>
        <v>-322.32161830813857</v>
      </c>
      <c r="BA20" s="1">
        <f t="shared" si="16"/>
        <v>-252.32319098457879</v>
      </c>
      <c r="BB20" s="1">
        <f t="shared" si="17"/>
        <v>151.72874654013435</v>
      </c>
      <c r="BC20">
        <f t="shared" si="4"/>
        <v>1</v>
      </c>
      <c r="BD20">
        <f t="shared" si="5"/>
        <v>1</v>
      </c>
      <c r="BE20">
        <f t="shared" si="6"/>
        <v>0</v>
      </c>
      <c r="BF20">
        <f t="shared" si="7"/>
        <v>0</v>
      </c>
      <c r="BG20">
        <f t="shared" si="8"/>
        <v>1</v>
      </c>
      <c r="BH20">
        <f t="shared" si="9"/>
        <v>0</v>
      </c>
      <c r="BI20">
        <f t="shared" si="10"/>
        <v>0</v>
      </c>
      <c r="BJ20">
        <f t="shared" si="11"/>
        <v>0</v>
      </c>
      <c r="BK20">
        <f t="shared" si="12"/>
        <v>1</v>
      </c>
      <c r="BL20">
        <f t="shared" si="13"/>
        <v>0</v>
      </c>
      <c r="BM20">
        <f t="shared" si="18"/>
        <v>0</v>
      </c>
      <c r="BN20">
        <f t="shared" si="19"/>
        <v>0</v>
      </c>
      <c r="BO20">
        <f>IF(AND(AU20&gt;'County Avg'!$E$3,'Gentrification Calcs'!AW20&gt;'County Avg'!$E$4,'Gentrification Calcs'!AY20&gt;'County Avg'!$E$5,'Gentrification Calcs'!BA20&gt;'County Avg'!$E$6),1,0)</f>
        <v>0</v>
      </c>
      <c r="BP20">
        <f>IF(AND(AV20&gt;'County Avg'!$F$3,'Gentrification Calcs'!AX20&gt;'County Avg'!$F$4,'Gentrification Calcs'!AZ20&gt;'County Avg'!$F$5,'Gentrification Calcs'!BB20&gt;'County Avg'!$F$6),1,0)</f>
        <v>0</v>
      </c>
      <c r="BQ20">
        <f t="shared" si="20"/>
        <v>0</v>
      </c>
      <c r="BR20">
        <f t="shared" si="21"/>
        <v>0</v>
      </c>
      <c r="BS20">
        <f t="shared" si="22"/>
        <v>0</v>
      </c>
      <c r="BT20">
        <f t="shared" si="23"/>
        <v>0</v>
      </c>
    </row>
    <row r="21" spans="1:72" x14ac:dyDescent="0.25">
      <c r="A21">
        <v>6037104201</v>
      </c>
      <c r="B21">
        <v>4232.3054240189203</v>
      </c>
      <c r="C21">
        <v>4787</v>
      </c>
      <c r="D21">
        <v>4697</v>
      </c>
      <c r="E21">
        <v>758.63928220000003</v>
      </c>
      <c r="F21">
        <v>833</v>
      </c>
      <c r="G21">
        <v>881</v>
      </c>
      <c r="H21">
        <v>242.06356243208609</v>
      </c>
      <c r="I21">
        <v>322.7534</v>
      </c>
      <c r="J21">
        <v>380.21539999999999</v>
      </c>
      <c r="K21">
        <v>0.31907596681537365</v>
      </c>
      <c r="L21">
        <v>0.38745906362545018</v>
      </c>
      <c r="M21">
        <v>0.43157253121452893</v>
      </c>
      <c r="N21">
        <v>2086.7480890000002</v>
      </c>
      <c r="O21">
        <v>2261</v>
      </c>
      <c r="P21">
        <v>2629</v>
      </c>
      <c r="Q21">
        <v>60.769554139999997</v>
      </c>
      <c r="R21">
        <v>61</v>
      </c>
      <c r="S21">
        <v>51</v>
      </c>
      <c r="T21">
        <v>2.9121653188680596E-2</v>
      </c>
      <c r="U21">
        <v>2.697921273772667E-2</v>
      </c>
      <c r="V21">
        <v>1.9399011030810195E-2</v>
      </c>
      <c r="W21">
        <v>191.13005065918</v>
      </c>
      <c r="X21">
        <v>229</v>
      </c>
      <c r="Y21">
        <v>201</v>
      </c>
      <c r="Z21">
        <v>771.38128662109398</v>
      </c>
      <c r="AA21">
        <v>867</v>
      </c>
      <c r="AB21">
        <v>881</v>
      </c>
      <c r="AC21">
        <v>0.24777636426259839</v>
      </c>
      <c r="AD21">
        <v>0.26412918108419836</v>
      </c>
      <c r="AE21">
        <v>0.22814982973893302</v>
      </c>
      <c r="AF21">
        <v>80.372636583962802</v>
      </c>
      <c r="AG21">
        <v>122</v>
      </c>
      <c r="AH21">
        <v>0</v>
      </c>
      <c r="AI21">
        <v>1.8990273274664193E-2</v>
      </c>
      <c r="AJ21">
        <v>2.5485690411531231E-2</v>
      </c>
      <c r="AK21">
        <v>0</v>
      </c>
      <c r="AL21">
        <f t="shared" si="14"/>
        <v>0.98100972672533582</v>
      </c>
      <c r="AM21">
        <f t="shared" si="14"/>
        <v>0.97451430958846874</v>
      </c>
      <c r="AN21">
        <f t="shared" si="15"/>
        <v>1</v>
      </c>
      <c r="AO21">
        <v>73348.34411452811</v>
      </c>
      <c r="AP21">
        <v>60698.633837351867</v>
      </c>
      <c r="AQ21">
        <v>52716</v>
      </c>
      <c r="AR21">
        <v>1506.6222222222223</v>
      </c>
      <c r="AS21">
        <v>1236.3756425464612</v>
      </c>
      <c r="AT21">
        <v>982</v>
      </c>
      <c r="AU21">
        <f t="shared" si="0"/>
        <v>6.4954171368670384E-3</v>
      </c>
      <c r="AV21">
        <f t="shared" si="1"/>
        <v>-2.5485690411531231E-2</v>
      </c>
      <c r="AW21">
        <v>-2.1424404509539259E-3</v>
      </c>
      <c r="AX21">
        <v>-7.580201706916475E-3</v>
      </c>
      <c r="AY21" s="1">
        <f t="shared" si="2"/>
        <v>-12649.710277176244</v>
      </c>
      <c r="AZ21" s="1">
        <f t="shared" si="3"/>
        <v>-7982.6338373518665</v>
      </c>
      <c r="BA21" s="1">
        <f t="shared" si="16"/>
        <v>-270.24657967576104</v>
      </c>
      <c r="BB21" s="1">
        <f t="shared" si="17"/>
        <v>-254.37564254646122</v>
      </c>
      <c r="BC21">
        <f t="shared" si="4"/>
        <v>1</v>
      </c>
      <c r="BD21">
        <f t="shared" si="5"/>
        <v>1</v>
      </c>
      <c r="BE21">
        <f t="shared" si="6"/>
        <v>0</v>
      </c>
      <c r="BF21">
        <f t="shared" si="7"/>
        <v>0</v>
      </c>
      <c r="BG21">
        <f t="shared" si="8"/>
        <v>1</v>
      </c>
      <c r="BH21">
        <f t="shared" si="9"/>
        <v>1</v>
      </c>
      <c r="BI21">
        <f t="shared" si="10"/>
        <v>0</v>
      </c>
      <c r="BJ21">
        <f t="shared" si="11"/>
        <v>0</v>
      </c>
      <c r="BK21">
        <f t="shared" si="12"/>
        <v>1</v>
      </c>
      <c r="BL21">
        <f t="shared" si="13"/>
        <v>1</v>
      </c>
      <c r="BM21">
        <f t="shared" si="18"/>
        <v>0</v>
      </c>
      <c r="BN21">
        <f t="shared" si="19"/>
        <v>0</v>
      </c>
      <c r="BO21">
        <f>IF(AND(AU21&gt;'County Avg'!$E$3,'Gentrification Calcs'!AW21&gt;'County Avg'!$E$4,'Gentrification Calcs'!AY21&gt;'County Avg'!$E$5,'Gentrification Calcs'!BA21&gt;'County Avg'!$E$6),1,0)</f>
        <v>0</v>
      </c>
      <c r="BP21">
        <f>IF(AND(AV21&gt;'County Avg'!$F$3,'Gentrification Calcs'!AX21&gt;'County Avg'!$F$4,'Gentrification Calcs'!AZ21&gt;'County Avg'!$F$5,'Gentrification Calcs'!BB21&gt;'County Avg'!$F$6),1,0)</f>
        <v>0</v>
      </c>
      <c r="BQ21">
        <f t="shared" si="20"/>
        <v>0</v>
      </c>
      <c r="BR21">
        <f t="shared" si="21"/>
        <v>0</v>
      </c>
      <c r="BS21">
        <f t="shared" si="22"/>
        <v>0</v>
      </c>
      <c r="BT21">
        <f t="shared" si="23"/>
        <v>0</v>
      </c>
    </row>
    <row r="22" spans="1:72" x14ac:dyDescent="0.25">
      <c r="A22">
        <v>6037104203</v>
      </c>
      <c r="B22">
        <v>3579.1675162930601</v>
      </c>
      <c r="C22">
        <v>4848.0000259280196</v>
      </c>
      <c r="D22">
        <v>4612</v>
      </c>
      <c r="E22">
        <v>867.10892739999997</v>
      </c>
      <c r="F22">
        <v>1060.3642580000001</v>
      </c>
      <c r="G22">
        <v>1011</v>
      </c>
      <c r="H22">
        <v>404.81505217945704</v>
      </c>
      <c r="I22">
        <v>476.79934106799817</v>
      </c>
      <c r="J22">
        <v>544.07180000000005</v>
      </c>
      <c r="K22">
        <v>0.46685605393694052</v>
      </c>
      <c r="L22">
        <v>0.44965617944093145</v>
      </c>
      <c r="M22">
        <v>0.53815212660731959</v>
      </c>
      <c r="N22">
        <v>1930.4715619999999</v>
      </c>
      <c r="O22">
        <v>2542.8874510000001</v>
      </c>
      <c r="P22">
        <v>2522</v>
      </c>
      <c r="Q22">
        <v>176.39386669999999</v>
      </c>
      <c r="R22">
        <v>168.86361690000001</v>
      </c>
      <c r="S22">
        <v>103</v>
      </c>
      <c r="T22">
        <v>9.1373460335905224E-2</v>
      </c>
      <c r="U22">
        <v>6.6406248862329223E-2</v>
      </c>
      <c r="V22">
        <v>4.08406026962728E-2</v>
      </c>
      <c r="W22">
        <v>272.866986334324</v>
      </c>
      <c r="X22">
        <v>413.467529296875</v>
      </c>
      <c r="Y22">
        <v>624</v>
      </c>
      <c r="Z22">
        <v>820.31588292121899</v>
      </c>
      <c r="AA22">
        <v>1056.01843261719</v>
      </c>
      <c r="AB22">
        <v>1011</v>
      </c>
      <c r="AC22">
        <v>0.33263647823399445</v>
      </c>
      <c r="AD22">
        <v>0.3915343866414861</v>
      </c>
      <c r="AE22">
        <v>0.6172106824925816</v>
      </c>
      <c r="AF22">
        <v>377.87606406039498</v>
      </c>
      <c r="AG22">
        <v>378.08068847656301</v>
      </c>
      <c r="AH22">
        <v>28</v>
      </c>
      <c r="AI22">
        <v>0.10557652368608911</v>
      </c>
      <c r="AJ22">
        <v>7.7986940275271477E-2</v>
      </c>
      <c r="AK22">
        <v>6.0711188204683438E-3</v>
      </c>
      <c r="AL22">
        <f t="shared" si="14"/>
        <v>0.89442347631391095</v>
      </c>
      <c r="AM22">
        <f t="shared" si="14"/>
        <v>0.92201305972472847</v>
      </c>
      <c r="AN22">
        <f t="shared" si="15"/>
        <v>0.99392888117953171</v>
      </c>
      <c r="AO22">
        <v>57581.996288441151</v>
      </c>
      <c r="AP22">
        <v>51284.243154883537</v>
      </c>
      <c r="AQ22">
        <v>37411</v>
      </c>
      <c r="AR22">
        <v>822.42222222222222</v>
      </c>
      <c r="AS22">
        <v>803.50889679715306</v>
      </c>
      <c r="AT22">
        <v>1169</v>
      </c>
      <c r="AU22">
        <f t="shared" si="0"/>
        <v>-2.7589583410817631E-2</v>
      </c>
      <c r="AV22">
        <f t="shared" si="1"/>
        <v>-7.191582145480313E-2</v>
      </c>
      <c r="AW22">
        <v>-2.4967211473576001E-2</v>
      </c>
      <c r="AX22">
        <v>-2.5565646166056423E-2</v>
      </c>
      <c r="AY22" s="1">
        <f t="shared" si="2"/>
        <v>-6297.7531335576132</v>
      </c>
      <c r="AZ22" s="1">
        <f t="shared" si="3"/>
        <v>-13873.243154883537</v>
      </c>
      <c r="BA22" s="1">
        <f t="shared" si="16"/>
        <v>-18.913325425069161</v>
      </c>
      <c r="BB22" s="1">
        <f t="shared" si="17"/>
        <v>365.49110320284694</v>
      </c>
      <c r="BC22">
        <f t="shared" si="4"/>
        <v>1</v>
      </c>
      <c r="BD22">
        <f t="shared" si="5"/>
        <v>1</v>
      </c>
      <c r="BE22">
        <f t="shared" si="6"/>
        <v>1</v>
      </c>
      <c r="BF22">
        <f t="shared" si="7"/>
        <v>1</v>
      </c>
      <c r="BG22">
        <f t="shared" si="8"/>
        <v>1</v>
      </c>
      <c r="BH22">
        <f t="shared" si="9"/>
        <v>1</v>
      </c>
      <c r="BI22">
        <f t="shared" si="10"/>
        <v>0</v>
      </c>
      <c r="BJ22">
        <f t="shared" si="11"/>
        <v>0</v>
      </c>
      <c r="BK22">
        <f t="shared" si="12"/>
        <v>1</v>
      </c>
      <c r="BL22">
        <f t="shared" si="13"/>
        <v>1</v>
      </c>
      <c r="BM22">
        <f t="shared" si="18"/>
        <v>1</v>
      </c>
      <c r="BN22">
        <f t="shared" si="19"/>
        <v>1</v>
      </c>
      <c r="BO22">
        <f>IF(AND(AU22&gt;'County Avg'!$E$3,'Gentrification Calcs'!AW22&gt;'County Avg'!$E$4,'Gentrification Calcs'!AY22&gt;'County Avg'!$E$5,'Gentrification Calcs'!BA22&gt;'County Avg'!$E$6),1,0)</f>
        <v>0</v>
      </c>
      <c r="BP22">
        <f>IF(AND(AV22&gt;'County Avg'!$F$3,'Gentrification Calcs'!AX22&gt;'County Avg'!$F$4,'Gentrification Calcs'!AZ22&gt;'County Avg'!$F$5,'Gentrification Calcs'!BB22&gt;'County Avg'!$F$6),1,0)</f>
        <v>0</v>
      </c>
      <c r="BQ22">
        <f t="shared" si="20"/>
        <v>0</v>
      </c>
      <c r="BR22">
        <f t="shared" si="21"/>
        <v>0</v>
      </c>
      <c r="BS22">
        <f t="shared" si="22"/>
        <v>0</v>
      </c>
      <c r="BT22">
        <f t="shared" si="23"/>
        <v>0</v>
      </c>
    </row>
    <row r="23" spans="1:72" x14ac:dyDescent="0.25">
      <c r="A23">
        <v>6037104204</v>
      </c>
      <c r="B23">
        <v>2186.03858665284</v>
      </c>
      <c r="C23">
        <v>2960.99997407198</v>
      </c>
      <c r="D23">
        <v>3628</v>
      </c>
      <c r="E23">
        <v>529.60183619999998</v>
      </c>
      <c r="F23">
        <v>647.63580320000005</v>
      </c>
      <c r="G23">
        <v>714</v>
      </c>
      <c r="H23">
        <v>247.2478084620943</v>
      </c>
      <c r="I23">
        <v>291.21345893200191</v>
      </c>
      <c r="J23">
        <v>346.19819999999999</v>
      </c>
      <c r="K23">
        <v>0.46685602571952395</v>
      </c>
      <c r="L23">
        <v>0.44965620722804706</v>
      </c>
      <c r="M23">
        <v>0.48487142857142856</v>
      </c>
      <c r="N23">
        <v>1179.0689609999999</v>
      </c>
      <c r="O23">
        <v>1553.1125489999999</v>
      </c>
      <c r="P23">
        <v>2235</v>
      </c>
      <c r="Q23">
        <v>107.73561050000001</v>
      </c>
      <c r="R23">
        <v>103.1363831</v>
      </c>
      <c r="S23">
        <v>217</v>
      </c>
      <c r="T23">
        <v>9.1373459961685832E-2</v>
      </c>
      <c r="U23">
        <v>6.6406251862690988E-2</v>
      </c>
      <c r="V23">
        <v>9.7091722595078297E-2</v>
      </c>
      <c r="W23">
        <v>166.658239364624</v>
      </c>
      <c r="X23">
        <v>252.53245544433599</v>
      </c>
      <c r="Y23">
        <v>262</v>
      </c>
      <c r="Z23">
        <v>501.022150695324</v>
      </c>
      <c r="AA23">
        <v>644.98156738281295</v>
      </c>
      <c r="AB23">
        <v>714</v>
      </c>
      <c r="AC23">
        <v>0.33263646953200349</v>
      </c>
      <c r="AD23">
        <v>0.39153437588775553</v>
      </c>
      <c r="AE23">
        <v>0.36694677871148457</v>
      </c>
      <c r="AF23">
        <v>230.794354622458</v>
      </c>
      <c r="AG23">
        <v>230.91932678222699</v>
      </c>
      <c r="AH23">
        <v>359</v>
      </c>
      <c r="AI23">
        <v>0.10557652368608897</v>
      </c>
      <c r="AJ23">
        <v>7.7986939819072579E-2</v>
      </c>
      <c r="AK23">
        <v>9.895259095920618E-2</v>
      </c>
      <c r="AL23">
        <f t="shared" si="14"/>
        <v>0.89442347631391106</v>
      </c>
      <c r="AM23">
        <f t="shared" si="14"/>
        <v>0.92201306018092744</v>
      </c>
      <c r="AN23">
        <f t="shared" si="15"/>
        <v>0.90104740904079383</v>
      </c>
      <c r="AO23">
        <v>57581.996288441151</v>
      </c>
      <c r="AP23">
        <v>51284.243154883537</v>
      </c>
      <c r="AQ23">
        <v>45726</v>
      </c>
      <c r="AR23">
        <v>822.42222222222222</v>
      </c>
      <c r="AS23">
        <v>803.50889679715306</v>
      </c>
      <c r="AT23">
        <v>850</v>
      </c>
      <c r="AU23">
        <f t="shared" si="0"/>
        <v>-2.758958386701639E-2</v>
      </c>
      <c r="AV23">
        <f t="shared" si="1"/>
        <v>2.0965651140133601E-2</v>
      </c>
      <c r="AW23">
        <v>-2.4967208098994845E-2</v>
      </c>
      <c r="AX23">
        <v>3.068547073238731E-2</v>
      </c>
      <c r="AY23" s="1">
        <f t="shared" si="2"/>
        <v>-6297.7531335576132</v>
      </c>
      <c r="AZ23" s="1">
        <f t="shared" si="3"/>
        <v>-5558.2431548835375</v>
      </c>
      <c r="BA23" s="1">
        <f t="shared" si="16"/>
        <v>-18.913325425069161</v>
      </c>
      <c r="BB23" s="1">
        <f t="shared" si="17"/>
        <v>46.491103202846944</v>
      </c>
      <c r="BC23">
        <f t="shared" si="4"/>
        <v>1</v>
      </c>
      <c r="BD23">
        <f t="shared" si="5"/>
        <v>1</v>
      </c>
      <c r="BE23">
        <f t="shared" si="6"/>
        <v>1</v>
      </c>
      <c r="BF23">
        <f t="shared" si="7"/>
        <v>1</v>
      </c>
      <c r="BG23">
        <f t="shared" si="8"/>
        <v>1</v>
      </c>
      <c r="BH23">
        <f t="shared" si="9"/>
        <v>1</v>
      </c>
      <c r="BI23">
        <f t="shared" si="10"/>
        <v>0</v>
      </c>
      <c r="BJ23">
        <f t="shared" si="11"/>
        <v>0</v>
      </c>
      <c r="BK23">
        <f t="shared" si="12"/>
        <v>1</v>
      </c>
      <c r="BL23">
        <f t="shared" si="13"/>
        <v>1</v>
      </c>
      <c r="BM23">
        <f t="shared" si="18"/>
        <v>1</v>
      </c>
      <c r="BN23">
        <f t="shared" si="19"/>
        <v>1</v>
      </c>
      <c r="BO23">
        <f>IF(AND(AU23&gt;'County Avg'!$E$3,'Gentrification Calcs'!AW23&gt;'County Avg'!$E$4,'Gentrification Calcs'!AY23&gt;'County Avg'!$E$5,'Gentrification Calcs'!BA23&gt;'County Avg'!$E$6),1,0)</f>
        <v>0</v>
      </c>
      <c r="BP23">
        <f>IF(AND(AV23&gt;'County Avg'!$F$3,'Gentrification Calcs'!AX23&gt;'County Avg'!$F$4,'Gentrification Calcs'!AZ23&gt;'County Avg'!$F$5,'Gentrification Calcs'!BB23&gt;'County Avg'!$F$6),1,0)</f>
        <v>0</v>
      </c>
      <c r="BQ23">
        <f t="shared" si="20"/>
        <v>0</v>
      </c>
      <c r="BR23">
        <f t="shared" si="21"/>
        <v>0</v>
      </c>
      <c r="BS23">
        <f t="shared" si="22"/>
        <v>0</v>
      </c>
      <c r="BT23">
        <f t="shared" si="23"/>
        <v>0</v>
      </c>
    </row>
    <row r="24" spans="1:72" x14ac:dyDescent="0.25">
      <c r="A24">
        <v>6037104310</v>
      </c>
      <c r="B24">
        <v>5450.9970290210904</v>
      </c>
      <c r="C24">
        <v>4981.0000553131104</v>
      </c>
      <c r="D24">
        <v>4725</v>
      </c>
      <c r="E24">
        <v>992.99499509999998</v>
      </c>
      <c r="F24">
        <v>862.09054570000001</v>
      </c>
      <c r="G24">
        <v>840</v>
      </c>
      <c r="H24">
        <v>464.11874382755508</v>
      </c>
      <c r="I24">
        <v>321.32994013961604</v>
      </c>
      <c r="J24">
        <v>341.23559999999998</v>
      </c>
      <c r="K24">
        <v>0.46739283291233086</v>
      </c>
      <c r="L24">
        <v>0.37273339992228155</v>
      </c>
      <c r="M24">
        <v>0.40623285714285712</v>
      </c>
      <c r="N24">
        <v>2601.4763429999998</v>
      </c>
      <c r="O24">
        <v>2571.6012569999998</v>
      </c>
      <c r="P24">
        <v>2885</v>
      </c>
      <c r="Q24">
        <v>67.685615540000001</v>
      </c>
      <c r="R24">
        <v>65.144197460000001</v>
      </c>
      <c r="S24">
        <v>171</v>
      </c>
      <c r="T24">
        <v>2.6018155314818485E-2</v>
      </c>
      <c r="U24">
        <v>2.5332153374351848E-2</v>
      </c>
      <c r="V24">
        <v>5.9272097053726172E-2</v>
      </c>
      <c r="W24">
        <v>354.89866638183599</v>
      </c>
      <c r="X24">
        <v>264.10296630859398</v>
      </c>
      <c r="Y24">
        <v>279</v>
      </c>
      <c r="Z24">
        <v>994.54183959960903</v>
      </c>
      <c r="AA24">
        <v>882.27182006835903</v>
      </c>
      <c r="AB24">
        <v>840</v>
      </c>
      <c r="AC24">
        <v>0.35684639122343415</v>
      </c>
      <c r="AD24">
        <v>0.29934421603551964</v>
      </c>
      <c r="AE24">
        <v>0.33214285714285713</v>
      </c>
      <c r="AF24">
        <v>106.157076741784</v>
      </c>
      <c r="AG24">
        <v>76.469676971435504</v>
      </c>
      <c r="AH24">
        <v>68</v>
      </c>
      <c r="AI24">
        <v>1.9474799963493664E-2</v>
      </c>
      <c r="AJ24">
        <v>1.5352273865138223E-2</v>
      </c>
      <c r="AK24">
        <v>1.4391534391534391E-2</v>
      </c>
      <c r="AL24">
        <f t="shared" si="14"/>
        <v>0.98052520003650634</v>
      </c>
      <c r="AM24">
        <f t="shared" si="14"/>
        <v>0.98464772613486173</v>
      </c>
      <c r="AN24">
        <f t="shared" si="15"/>
        <v>0.9856084656084656</v>
      </c>
      <c r="AO24">
        <v>55764.476670201489</v>
      </c>
      <c r="AP24">
        <v>56781.330200245204</v>
      </c>
      <c r="AQ24">
        <v>51833</v>
      </c>
      <c r="AR24">
        <v>1076.4055555555556</v>
      </c>
      <c r="AS24">
        <v>1180.914590747331</v>
      </c>
      <c r="AT24">
        <v>1609</v>
      </c>
      <c r="AU24">
        <f t="shared" si="0"/>
        <v>-4.1225260983554415E-3</v>
      </c>
      <c r="AV24">
        <f t="shared" si="1"/>
        <v>-9.6073947360383188E-4</v>
      </c>
      <c r="AW24">
        <v>-6.8600194046663718E-4</v>
      </c>
      <c r="AX24">
        <v>3.3939943679374321E-2</v>
      </c>
      <c r="AY24" s="1">
        <f t="shared" si="2"/>
        <v>1016.8535300437143</v>
      </c>
      <c r="AZ24" s="1">
        <f t="shared" si="3"/>
        <v>-4948.3302002452037</v>
      </c>
      <c r="BA24" s="1">
        <f t="shared" si="16"/>
        <v>104.50903519177541</v>
      </c>
      <c r="BB24" s="1">
        <f t="shared" si="17"/>
        <v>428.08540925266902</v>
      </c>
      <c r="BC24">
        <f t="shared" si="4"/>
        <v>1</v>
      </c>
      <c r="BD24">
        <f t="shared" si="5"/>
        <v>1</v>
      </c>
      <c r="BE24">
        <f t="shared" si="6"/>
        <v>1</v>
      </c>
      <c r="BF24">
        <f t="shared" si="7"/>
        <v>0</v>
      </c>
      <c r="BG24">
        <f t="shared" si="8"/>
        <v>1</v>
      </c>
      <c r="BH24">
        <f t="shared" si="9"/>
        <v>1</v>
      </c>
      <c r="BI24">
        <f t="shared" si="10"/>
        <v>0</v>
      </c>
      <c r="BJ24">
        <f t="shared" si="11"/>
        <v>0</v>
      </c>
      <c r="BK24">
        <f t="shared" si="12"/>
        <v>1</v>
      </c>
      <c r="BL24">
        <f t="shared" si="13"/>
        <v>1</v>
      </c>
      <c r="BM24">
        <f t="shared" si="18"/>
        <v>1</v>
      </c>
      <c r="BN24">
        <f t="shared" si="19"/>
        <v>0</v>
      </c>
      <c r="BO24">
        <f>IF(AND(AU24&gt;'County Avg'!$E$3,'Gentrification Calcs'!AW24&gt;'County Avg'!$E$4,'Gentrification Calcs'!AY24&gt;'County Avg'!$E$5,'Gentrification Calcs'!BA24&gt;'County Avg'!$E$6),1,0)</f>
        <v>0</v>
      </c>
      <c r="BP24">
        <f>IF(AND(AV24&gt;'County Avg'!$F$3,'Gentrification Calcs'!AX24&gt;'County Avg'!$F$4,'Gentrification Calcs'!AZ24&gt;'County Avg'!$F$5,'Gentrification Calcs'!BB24&gt;'County Avg'!$F$6),1,0)</f>
        <v>0</v>
      </c>
      <c r="BQ24">
        <f t="shared" si="20"/>
        <v>0</v>
      </c>
      <c r="BR24">
        <f t="shared" si="21"/>
        <v>0</v>
      </c>
      <c r="BS24">
        <f t="shared" si="22"/>
        <v>0</v>
      </c>
      <c r="BT24">
        <f t="shared" si="23"/>
        <v>0</v>
      </c>
    </row>
    <row r="25" spans="1:72" x14ac:dyDescent="0.25">
      <c r="A25">
        <v>6037104320</v>
      </c>
      <c r="B25">
        <v>4761.9023619985401</v>
      </c>
      <c r="C25">
        <v>5695</v>
      </c>
      <c r="D25">
        <v>5783</v>
      </c>
      <c r="E25">
        <v>864.51690670000005</v>
      </c>
      <c r="F25">
        <v>1217</v>
      </c>
      <c r="G25">
        <v>1122</v>
      </c>
      <c r="H25">
        <v>436.85298023209475</v>
      </c>
      <c r="I25">
        <v>558.75580000000002</v>
      </c>
      <c r="J25">
        <v>552.77859999999998</v>
      </c>
      <c r="K25">
        <v>0.50531455989638507</v>
      </c>
      <c r="L25">
        <v>0.45912555464256372</v>
      </c>
      <c r="M25">
        <v>0.49267254901960783</v>
      </c>
      <c r="N25">
        <v>2262.297325</v>
      </c>
      <c r="O25">
        <v>2896</v>
      </c>
      <c r="P25">
        <v>3568</v>
      </c>
      <c r="Q25">
        <v>65.707626340000004</v>
      </c>
      <c r="R25">
        <v>91</v>
      </c>
      <c r="S25">
        <v>142</v>
      </c>
      <c r="T25">
        <v>2.904464661381324E-2</v>
      </c>
      <c r="U25">
        <v>3.142265193370166E-2</v>
      </c>
      <c r="V25">
        <v>3.9798206278026903E-2</v>
      </c>
      <c r="W25">
        <v>338.85586547851602</v>
      </c>
      <c r="X25">
        <v>547</v>
      </c>
      <c r="Y25">
        <v>545</v>
      </c>
      <c r="Z25">
        <v>874.83459472656295</v>
      </c>
      <c r="AA25">
        <v>1205</v>
      </c>
      <c r="AB25">
        <v>1122</v>
      </c>
      <c r="AC25">
        <v>0.38733706636787529</v>
      </c>
      <c r="AD25">
        <v>0.45394190871369294</v>
      </c>
      <c r="AE25">
        <v>0.48573975044563278</v>
      </c>
      <c r="AF25">
        <v>54.846862648175701</v>
      </c>
      <c r="AG25">
        <v>83</v>
      </c>
      <c r="AH25">
        <v>54</v>
      </c>
      <c r="AI25">
        <v>1.1517846960884939E-2</v>
      </c>
      <c r="AJ25">
        <v>1.4574187884108867E-2</v>
      </c>
      <c r="AK25">
        <v>9.3377139892789202E-3</v>
      </c>
      <c r="AL25">
        <f t="shared" si="14"/>
        <v>0.98848215303911502</v>
      </c>
      <c r="AM25">
        <f t="shared" si="14"/>
        <v>0.98542581211589109</v>
      </c>
      <c r="AN25">
        <f t="shared" si="15"/>
        <v>0.99066228601072104</v>
      </c>
      <c r="AO25">
        <v>50344.567868504775</v>
      </c>
      <c r="AP25">
        <v>52016.815284021257</v>
      </c>
      <c r="AQ25">
        <v>47791</v>
      </c>
      <c r="AR25">
        <v>977.92222222222222</v>
      </c>
      <c r="AS25">
        <v>712.87742190589177</v>
      </c>
      <c r="AT25">
        <v>1409</v>
      </c>
      <c r="AU25">
        <f t="shared" si="0"/>
        <v>3.0563409232239273E-3</v>
      </c>
      <c r="AV25">
        <f t="shared" si="1"/>
        <v>-5.2364738948299464E-3</v>
      </c>
      <c r="AW25">
        <v>2.3780053198884203E-3</v>
      </c>
      <c r="AX25">
        <v>8.3755543443252423E-3</v>
      </c>
      <c r="AY25" s="1">
        <f t="shared" si="2"/>
        <v>1672.2474155164819</v>
      </c>
      <c r="AZ25" s="1">
        <f t="shared" si="3"/>
        <v>-4225.815284021257</v>
      </c>
      <c r="BA25" s="1">
        <f t="shared" si="16"/>
        <v>-265.04480031633045</v>
      </c>
      <c r="BB25" s="1">
        <f t="shared" si="17"/>
        <v>696.12257809410823</v>
      </c>
      <c r="BC25">
        <f t="shared" si="4"/>
        <v>1</v>
      </c>
      <c r="BD25">
        <f t="shared" si="5"/>
        <v>1</v>
      </c>
      <c r="BE25">
        <f t="shared" si="6"/>
        <v>1</v>
      </c>
      <c r="BF25">
        <f t="shared" si="7"/>
        <v>1</v>
      </c>
      <c r="BG25">
        <f t="shared" si="8"/>
        <v>1</v>
      </c>
      <c r="BH25">
        <f t="shared" si="9"/>
        <v>1</v>
      </c>
      <c r="BI25">
        <f t="shared" si="10"/>
        <v>0</v>
      </c>
      <c r="BJ25">
        <f t="shared" si="11"/>
        <v>0</v>
      </c>
      <c r="BK25">
        <f t="shared" si="12"/>
        <v>1</v>
      </c>
      <c r="BL25">
        <f t="shared" si="13"/>
        <v>1</v>
      </c>
      <c r="BM25">
        <f t="shared" si="18"/>
        <v>1</v>
      </c>
      <c r="BN25">
        <f t="shared" si="19"/>
        <v>1</v>
      </c>
      <c r="BO25">
        <f>IF(AND(AU25&gt;'County Avg'!$E$3,'Gentrification Calcs'!AW25&gt;'County Avg'!$E$4,'Gentrification Calcs'!AY25&gt;'County Avg'!$E$5,'Gentrification Calcs'!BA25&gt;'County Avg'!$E$6),1,0)</f>
        <v>0</v>
      </c>
      <c r="BP25">
        <f>IF(AND(AV25&gt;'County Avg'!$F$3,'Gentrification Calcs'!AX25&gt;'County Avg'!$F$4,'Gentrification Calcs'!AZ25&gt;'County Avg'!$F$5,'Gentrification Calcs'!BB25&gt;'County Avg'!$F$6),1,0)</f>
        <v>0</v>
      </c>
      <c r="BQ25">
        <f t="shared" si="20"/>
        <v>0</v>
      </c>
      <c r="BR25">
        <f t="shared" si="21"/>
        <v>0</v>
      </c>
      <c r="BS25">
        <f t="shared" si="22"/>
        <v>0</v>
      </c>
      <c r="BT25">
        <f t="shared" si="23"/>
        <v>0</v>
      </c>
    </row>
    <row r="26" spans="1:72" x14ac:dyDescent="0.25">
      <c r="A26">
        <v>6037104401</v>
      </c>
      <c r="B26">
        <v>3031.7193774453199</v>
      </c>
      <c r="C26">
        <v>3207.99995827675</v>
      </c>
      <c r="D26">
        <v>3290</v>
      </c>
      <c r="E26">
        <v>552.35734560000003</v>
      </c>
      <c r="F26">
        <v>605.37747190000005</v>
      </c>
      <c r="G26">
        <v>625</v>
      </c>
      <c r="H26">
        <v>218.08323161700537</v>
      </c>
      <c r="I26">
        <v>235.62053812072654</v>
      </c>
      <c r="J26">
        <v>249.70679999999999</v>
      </c>
      <c r="K26">
        <v>0.39482272364842314</v>
      </c>
      <c r="L26">
        <v>0.3892125971936527</v>
      </c>
      <c r="M26">
        <v>0.39953087999999998</v>
      </c>
      <c r="N26">
        <v>1441.138087</v>
      </c>
      <c r="O26">
        <v>1641.5485229999999</v>
      </c>
      <c r="P26">
        <v>1861</v>
      </c>
      <c r="Q26">
        <v>22.03832912</v>
      </c>
      <c r="R26">
        <v>36.602534290000001</v>
      </c>
      <c r="S26">
        <v>63</v>
      </c>
      <c r="T26">
        <v>1.5292309126238504E-2</v>
      </c>
      <c r="U26">
        <v>2.2297564633122942E-2</v>
      </c>
      <c r="V26">
        <v>3.3852767329392797E-2</v>
      </c>
      <c r="W26">
        <v>215.85461425781301</v>
      </c>
      <c r="X26">
        <v>244.079513549805</v>
      </c>
      <c r="Y26">
        <v>229</v>
      </c>
      <c r="Z26">
        <v>551.38591003418003</v>
      </c>
      <c r="AA26">
        <v>608.447265625</v>
      </c>
      <c r="AB26">
        <v>625</v>
      </c>
      <c r="AC26">
        <v>0.39147647832428711</v>
      </c>
      <c r="AD26">
        <v>0.40115146757884651</v>
      </c>
      <c r="AE26">
        <v>0.3664</v>
      </c>
      <c r="AF26">
        <v>120.116913596039</v>
      </c>
      <c r="AG26">
        <v>109.095279693604</v>
      </c>
      <c r="AH26">
        <v>45</v>
      </c>
      <c r="AI26">
        <v>3.9620063284767332E-2</v>
      </c>
      <c r="AJ26">
        <v>3.4007257204643794E-2</v>
      </c>
      <c r="AK26">
        <v>1.3677811550151976E-2</v>
      </c>
      <c r="AL26">
        <f t="shared" si="14"/>
        <v>0.9603799367152327</v>
      </c>
      <c r="AM26">
        <f t="shared" si="14"/>
        <v>0.96599274279535619</v>
      </c>
      <c r="AN26">
        <f t="shared" si="15"/>
        <v>0.98632218844984798</v>
      </c>
      <c r="AO26">
        <v>62325.323435843056</v>
      </c>
      <c r="AP26">
        <v>55620.958316305689</v>
      </c>
      <c r="AQ26">
        <v>67784</v>
      </c>
      <c r="AR26">
        <v>1121.3277777777778</v>
      </c>
      <c r="AS26">
        <v>915.7837089758799</v>
      </c>
      <c r="AT26">
        <v>1593</v>
      </c>
      <c r="AU26">
        <f t="shared" si="0"/>
        <v>-5.6128060801235377E-3</v>
      </c>
      <c r="AV26">
        <f t="shared" si="1"/>
        <v>-2.0329445654491816E-2</v>
      </c>
      <c r="AW26">
        <v>7.0052555068844374E-3</v>
      </c>
      <c r="AX26">
        <v>1.1555202696269855E-2</v>
      </c>
      <c r="AY26" s="1">
        <f t="shared" si="2"/>
        <v>-6704.3651195373677</v>
      </c>
      <c r="AZ26" s="1">
        <f t="shared" si="3"/>
        <v>12163.041683694311</v>
      </c>
      <c r="BA26" s="1">
        <f t="shared" si="16"/>
        <v>-205.54406880189788</v>
      </c>
      <c r="BB26" s="1">
        <f t="shared" si="17"/>
        <v>677.2162910241201</v>
      </c>
      <c r="BC26">
        <f t="shared" si="4"/>
        <v>1</v>
      </c>
      <c r="BD26">
        <f t="shared" si="5"/>
        <v>1</v>
      </c>
      <c r="BE26">
        <f t="shared" si="6"/>
        <v>0</v>
      </c>
      <c r="BF26">
        <f t="shared" si="7"/>
        <v>0</v>
      </c>
      <c r="BG26">
        <f t="shared" si="8"/>
        <v>1</v>
      </c>
      <c r="BH26">
        <f t="shared" si="9"/>
        <v>1</v>
      </c>
      <c r="BI26">
        <f t="shared" si="10"/>
        <v>0</v>
      </c>
      <c r="BJ26">
        <f t="shared" si="11"/>
        <v>0</v>
      </c>
      <c r="BK26">
        <f t="shared" si="12"/>
        <v>1</v>
      </c>
      <c r="BL26">
        <f t="shared" si="13"/>
        <v>1</v>
      </c>
      <c r="BM26">
        <f t="shared" si="18"/>
        <v>0</v>
      </c>
      <c r="BN26">
        <f t="shared" si="19"/>
        <v>0</v>
      </c>
      <c r="BO26">
        <f>IF(AND(AU26&gt;'County Avg'!$E$3,'Gentrification Calcs'!AW26&gt;'County Avg'!$E$4,'Gentrification Calcs'!AY26&gt;'County Avg'!$E$5,'Gentrification Calcs'!BA26&gt;'County Avg'!$E$6),1,0)</f>
        <v>0</v>
      </c>
      <c r="BP26">
        <f>IF(AND(AV26&gt;'County Avg'!$F$3,'Gentrification Calcs'!AX26&gt;'County Avg'!$F$4,'Gentrification Calcs'!AZ26&gt;'County Avg'!$F$5,'Gentrification Calcs'!BB26&gt;'County Avg'!$F$6),1,0)</f>
        <v>0</v>
      </c>
      <c r="BQ26">
        <f t="shared" si="20"/>
        <v>0</v>
      </c>
      <c r="BR26">
        <f t="shared" si="21"/>
        <v>0</v>
      </c>
      <c r="BS26">
        <f t="shared" si="22"/>
        <v>0</v>
      </c>
      <c r="BT26">
        <f t="shared" si="23"/>
        <v>0</v>
      </c>
    </row>
    <row r="27" spans="1:72" x14ac:dyDescent="0.25">
      <c r="A27">
        <v>6037104403</v>
      </c>
      <c r="B27">
        <v>2616.8622666935598</v>
      </c>
      <c r="C27">
        <v>2774.2093419134599</v>
      </c>
      <c r="D27">
        <v>3268</v>
      </c>
      <c r="E27">
        <v>483.17147829999999</v>
      </c>
      <c r="F27">
        <v>534.76275629999998</v>
      </c>
      <c r="G27">
        <v>616</v>
      </c>
      <c r="H27">
        <v>199.57336781796286</v>
      </c>
      <c r="I27">
        <v>225.91350264639095</v>
      </c>
      <c r="J27">
        <v>307.6148</v>
      </c>
      <c r="K27">
        <v>0.41304873483042853</v>
      </c>
      <c r="L27">
        <v>0.42245556554737762</v>
      </c>
      <c r="M27">
        <v>0.49937467532467533</v>
      </c>
      <c r="N27">
        <v>1241.669416</v>
      </c>
      <c r="O27">
        <v>1410.6370240000001</v>
      </c>
      <c r="P27">
        <v>1918</v>
      </c>
      <c r="Q27">
        <v>24.753600120000002</v>
      </c>
      <c r="R27">
        <v>39.623538969999998</v>
      </c>
      <c r="S27">
        <v>156</v>
      </c>
      <c r="T27">
        <v>1.9935741189263539E-2</v>
      </c>
      <c r="U27">
        <v>2.8089110306805613E-2</v>
      </c>
      <c r="V27">
        <v>8.1334723670490092E-2</v>
      </c>
      <c r="W27">
        <v>192.32114410400399</v>
      </c>
      <c r="X27">
        <v>217.58350372314499</v>
      </c>
      <c r="Y27">
        <v>265</v>
      </c>
      <c r="Z27">
        <v>483.74957275390602</v>
      </c>
      <c r="AA27">
        <v>536.28904724121105</v>
      </c>
      <c r="AB27">
        <v>616</v>
      </c>
      <c r="AC27">
        <v>0.39756343971355185</v>
      </c>
      <c r="AD27">
        <v>0.40572058079955658</v>
      </c>
      <c r="AE27">
        <v>0.43019480519480519</v>
      </c>
      <c r="AF27">
        <v>119.59911208829701</v>
      </c>
      <c r="AG27">
        <v>119.023628234863</v>
      </c>
      <c r="AH27">
        <v>146</v>
      </c>
      <c r="AI27">
        <v>4.57032506488819E-2</v>
      </c>
      <c r="AJ27">
        <v>4.2903621740660938E-2</v>
      </c>
      <c r="AK27">
        <v>4.467564259485924E-2</v>
      </c>
      <c r="AL27">
        <f t="shared" si="14"/>
        <v>0.95429674935111808</v>
      </c>
      <c r="AM27">
        <f t="shared" si="14"/>
        <v>0.95709637825933902</v>
      </c>
      <c r="AN27">
        <f t="shared" si="15"/>
        <v>0.95532435740514077</v>
      </c>
      <c r="AO27">
        <v>61414.749734888654</v>
      </c>
      <c r="AP27">
        <v>54969.472415202297</v>
      </c>
      <c r="AQ27">
        <v>44858</v>
      </c>
      <c r="AR27">
        <v>1138.6055555555556</v>
      </c>
      <c r="AS27">
        <v>972.59746935547651</v>
      </c>
      <c r="AT27">
        <v>1398</v>
      </c>
      <c r="AU27">
        <f t="shared" si="0"/>
        <v>-2.7996289082209622E-3</v>
      </c>
      <c r="AV27">
        <f t="shared" si="1"/>
        <v>1.7720208541983015E-3</v>
      </c>
      <c r="AW27">
        <v>8.1533691175420739E-3</v>
      </c>
      <c r="AX27">
        <v>5.3245613363684482E-2</v>
      </c>
      <c r="AY27" s="1">
        <f t="shared" si="2"/>
        <v>-6445.2773196863563</v>
      </c>
      <c r="AZ27" s="1">
        <f t="shared" si="3"/>
        <v>-10111.472415202297</v>
      </c>
      <c r="BA27" s="1">
        <f t="shared" si="16"/>
        <v>-166.00808620007911</v>
      </c>
      <c r="BB27" s="1">
        <f t="shared" si="17"/>
        <v>425.40253064452349</v>
      </c>
      <c r="BC27">
        <f t="shared" si="4"/>
        <v>1</v>
      </c>
      <c r="BD27">
        <f t="shared" si="5"/>
        <v>1</v>
      </c>
      <c r="BE27">
        <f t="shared" si="6"/>
        <v>0</v>
      </c>
      <c r="BF27">
        <f t="shared" si="7"/>
        <v>1</v>
      </c>
      <c r="BG27">
        <f t="shared" si="8"/>
        <v>1</v>
      </c>
      <c r="BH27">
        <f t="shared" si="9"/>
        <v>1</v>
      </c>
      <c r="BI27">
        <f t="shared" si="10"/>
        <v>0</v>
      </c>
      <c r="BJ27">
        <f t="shared" si="11"/>
        <v>0</v>
      </c>
      <c r="BK27">
        <f t="shared" si="12"/>
        <v>1</v>
      </c>
      <c r="BL27">
        <f t="shared" si="13"/>
        <v>1</v>
      </c>
      <c r="BM27">
        <f t="shared" si="18"/>
        <v>0</v>
      </c>
      <c r="BN27">
        <f t="shared" si="19"/>
        <v>1</v>
      </c>
      <c r="BO27">
        <f>IF(AND(AU27&gt;'County Avg'!$E$3,'Gentrification Calcs'!AW27&gt;'County Avg'!$E$4,'Gentrification Calcs'!AY27&gt;'County Avg'!$E$5,'Gentrification Calcs'!BA27&gt;'County Avg'!$E$6),1,0)</f>
        <v>0</v>
      </c>
      <c r="BP27">
        <f>IF(AND(AV27&gt;'County Avg'!$F$3,'Gentrification Calcs'!AX27&gt;'County Avg'!$F$4,'Gentrification Calcs'!AZ27&gt;'County Avg'!$F$5,'Gentrification Calcs'!BB27&gt;'County Avg'!$F$6),1,0)</f>
        <v>0</v>
      </c>
      <c r="BQ27">
        <f t="shared" si="20"/>
        <v>0</v>
      </c>
      <c r="BR27">
        <f t="shared" si="21"/>
        <v>0</v>
      </c>
      <c r="BS27">
        <f t="shared" si="22"/>
        <v>0</v>
      </c>
      <c r="BT27">
        <f t="shared" si="23"/>
        <v>0</v>
      </c>
    </row>
    <row r="28" spans="1:72" x14ac:dyDescent="0.25">
      <c r="A28">
        <v>6037104404</v>
      </c>
      <c r="B28">
        <v>3068.6029704832999</v>
      </c>
      <c r="C28">
        <v>3243.0000220537199</v>
      </c>
      <c r="D28">
        <v>2791</v>
      </c>
      <c r="E28">
        <v>558.90182500000003</v>
      </c>
      <c r="F28">
        <v>612.40267940000001</v>
      </c>
      <c r="G28">
        <v>595</v>
      </c>
      <c r="H28">
        <v>220.97657177744759</v>
      </c>
      <c r="I28">
        <v>240.18739117301701</v>
      </c>
      <c r="J28">
        <v>290.67239999999998</v>
      </c>
      <c r="K28">
        <v>0.39537636467271792</v>
      </c>
      <c r="L28">
        <v>0.39220499722231783</v>
      </c>
      <c r="M28">
        <v>0.48852504201680669</v>
      </c>
      <c r="N28">
        <v>1457.8075490000001</v>
      </c>
      <c r="O28">
        <v>1657.7113649999999</v>
      </c>
      <c r="P28">
        <v>1757</v>
      </c>
      <c r="Q28">
        <v>22.057023050000002</v>
      </c>
      <c r="R28">
        <v>37.34026051</v>
      </c>
      <c r="S28">
        <v>20</v>
      </c>
      <c r="T28">
        <v>1.5130270840708893E-2</v>
      </c>
      <c r="U28">
        <v>2.25251882193617E-2</v>
      </c>
      <c r="V28">
        <v>1.1383039271485486E-2</v>
      </c>
      <c r="W28">
        <v>220.994194030762</v>
      </c>
      <c r="X28">
        <v>249.040977478027</v>
      </c>
      <c r="Y28">
        <v>296</v>
      </c>
      <c r="Z28">
        <v>558.38587951660202</v>
      </c>
      <c r="AA28">
        <v>615.54747009277298</v>
      </c>
      <c r="AB28">
        <v>595</v>
      </c>
      <c r="AC28">
        <v>0.39577324953503124</v>
      </c>
      <c r="AD28">
        <v>0.40458451959926417</v>
      </c>
      <c r="AE28">
        <v>0.49747899159663866</v>
      </c>
      <c r="AF28">
        <v>121.81827090635301</v>
      </c>
      <c r="AG28">
        <v>112.40791130065899</v>
      </c>
      <c r="AH28">
        <v>115</v>
      </c>
      <c r="AI28">
        <v>3.9698283576635796E-2</v>
      </c>
      <c r="AJ28">
        <v>3.4661705376577076E-2</v>
      </c>
      <c r="AK28">
        <v>4.1203869580795416E-2</v>
      </c>
      <c r="AL28">
        <f t="shared" si="14"/>
        <v>0.96030171642336426</v>
      </c>
      <c r="AM28">
        <f t="shared" si="14"/>
        <v>0.96533829462342291</v>
      </c>
      <c r="AN28">
        <f t="shared" si="15"/>
        <v>0.95879613041920453</v>
      </c>
      <c r="AO28">
        <v>62091.331389183462</v>
      </c>
      <c r="AP28">
        <v>54703.845116469151</v>
      </c>
      <c r="AQ28">
        <v>46250</v>
      </c>
      <c r="AR28">
        <v>1100.5944444444444</v>
      </c>
      <c r="AS28">
        <v>919.84183471727965</v>
      </c>
      <c r="AT28">
        <v>1221</v>
      </c>
      <c r="AU28">
        <f t="shared" si="0"/>
        <v>-5.0365782000587195E-3</v>
      </c>
      <c r="AV28">
        <f t="shared" si="1"/>
        <v>6.5421642042183398E-3</v>
      </c>
      <c r="AW28">
        <v>7.3949173786528079E-3</v>
      </c>
      <c r="AX28">
        <v>-1.1142148947876214E-2</v>
      </c>
      <c r="AY28" s="1">
        <f t="shared" si="2"/>
        <v>-7387.4862727143118</v>
      </c>
      <c r="AZ28" s="1">
        <f t="shared" si="3"/>
        <v>-8453.8451164691505</v>
      </c>
      <c r="BA28" s="1">
        <f t="shared" si="16"/>
        <v>-180.75260972716478</v>
      </c>
      <c r="BB28" s="1">
        <f t="shared" si="17"/>
        <v>301.15816528272035</v>
      </c>
      <c r="BC28">
        <f t="shared" si="4"/>
        <v>1</v>
      </c>
      <c r="BD28">
        <f t="shared" si="5"/>
        <v>1</v>
      </c>
      <c r="BE28">
        <f t="shared" si="6"/>
        <v>0</v>
      </c>
      <c r="BF28">
        <f t="shared" si="7"/>
        <v>0</v>
      </c>
      <c r="BG28">
        <f t="shared" si="8"/>
        <v>1</v>
      </c>
      <c r="BH28">
        <f t="shared" si="9"/>
        <v>1</v>
      </c>
      <c r="BI28">
        <f t="shared" si="10"/>
        <v>0</v>
      </c>
      <c r="BJ28">
        <f t="shared" si="11"/>
        <v>0</v>
      </c>
      <c r="BK28">
        <f t="shared" si="12"/>
        <v>1</v>
      </c>
      <c r="BL28">
        <f t="shared" si="13"/>
        <v>1</v>
      </c>
      <c r="BM28">
        <f t="shared" si="18"/>
        <v>0</v>
      </c>
      <c r="BN28">
        <f t="shared" si="19"/>
        <v>0</v>
      </c>
      <c r="BO28">
        <f>IF(AND(AU28&gt;'County Avg'!$E$3,'Gentrification Calcs'!AW28&gt;'County Avg'!$E$4,'Gentrification Calcs'!AY28&gt;'County Avg'!$E$5,'Gentrification Calcs'!BA28&gt;'County Avg'!$E$6),1,0)</f>
        <v>0</v>
      </c>
      <c r="BP28">
        <f>IF(AND(AV28&gt;'County Avg'!$F$3,'Gentrification Calcs'!AX28&gt;'County Avg'!$F$4,'Gentrification Calcs'!AZ28&gt;'County Avg'!$F$5,'Gentrification Calcs'!BB28&gt;'County Avg'!$F$6),1,0)</f>
        <v>0</v>
      </c>
      <c r="BQ28">
        <f t="shared" si="20"/>
        <v>0</v>
      </c>
      <c r="BR28">
        <f t="shared" si="21"/>
        <v>0</v>
      </c>
      <c r="BS28">
        <f t="shared" si="22"/>
        <v>0</v>
      </c>
      <c r="BT28">
        <f t="shared" si="23"/>
        <v>0</v>
      </c>
    </row>
    <row r="29" spans="1:72" x14ac:dyDescent="0.25">
      <c r="A29">
        <v>6037104500</v>
      </c>
      <c r="B29">
        <v>2796.8269139323402</v>
      </c>
      <c r="C29">
        <v>3029.9998987317099</v>
      </c>
      <c r="D29">
        <v>3070</v>
      </c>
      <c r="E29">
        <v>525.10833739999998</v>
      </c>
      <c r="F29">
        <v>588.24633789999996</v>
      </c>
      <c r="G29">
        <v>654</v>
      </c>
      <c r="H29">
        <v>220.50848526643367</v>
      </c>
      <c r="I29">
        <v>237.55550072209621</v>
      </c>
      <c r="J29">
        <v>295.72399999999999</v>
      </c>
      <c r="K29">
        <v>0.4199295070389672</v>
      </c>
      <c r="L29">
        <v>0.40383676942240465</v>
      </c>
      <c r="M29">
        <v>0.45217737003058101</v>
      </c>
      <c r="N29">
        <v>1337.7759490000001</v>
      </c>
      <c r="O29">
        <v>1558.4464109999999</v>
      </c>
      <c r="P29">
        <v>1780</v>
      </c>
      <c r="Q29">
        <v>35.63235092</v>
      </c>
      <c r="R29">
        <v>45.634410860000003</v>
      </c>
      <c r="S29">
        <v>136</v>
      </c>
      <c r="T29">
        <v>2.6635514673914951E-2</v>
      </c>
      <c r="U29">
        <v>2.9281989125771745E-2</v>
      </c>
      <c r="V29">
        <v>7.6404494382022473E-2</v>
      </c>
      <c r="W29">
        <v>173.78584289550801</v>
      </c>
      <c r="X29">
        <v>209.41818237304699</v>
      </c>
      <c r="Y29">
        <v>338</v>
      </c>
      <c r="Z29">
        <v>520.10729980468795</v>
      </c>
      <c r="AA29">
        <v>588.246337890625</v>
      </c>
      <c r="AB29">
        <v>654</v>
      </c>
      <c r="AC29">
        <v>0.33413459676641438</v>
      </c>
      <c r="AD29">
        <v>0.35600422626342804</v>
      </c>
      <c r="AE29">
        <v>0.51681957186544347</v>
      </c>
      <c r="AF29">
        <v>139.403755432926</v>
      </c>
      <c r="AG29">
        <v>121.275009155273</v>
      </c>
      <c r="AH29">
        <v>100</v>
      </c>
      <c r="AI29">
        <v>4.9843540455967741E-2</v>
      </c>
      <c r="AJ29">
        <v>4.0024756834492303E-2</v>
      </c>
      <c r="AK29">
        <v>3.2573289902280131E-2</v>
      </c>
      <c r="AL29">
        <f t="shared" si="14"/>
        <v>0.95015645954403227</v>
      </c>
      <c r="AM29">
        <f t="shared" si="14"/>
        <v>0.95997524316550775</v>
      </c>
      <c r="AN29">
        <f t="shared" si="15"/>
        <v>0.96742671009771986</v>
      </c>
      <c r="AO29">
        <v>61741.250265111354</v>
      </c>
      <c r="AP29">
        <v>60037.361667347781</v>
      </c>
      <c r="AQ29">
        <v>49107</v>
      </c>
      <c r="AR29">
        <v>1301.0166666666667</v>
      </c>
      <c r="AS29">
        <v>1019.9422696718071</v>
      </c>
      <c r="AT29">
        <v>1165</v>
      </c>
      <c r="AU29">
        <f t="shared" si="0"/>
        <v>-9.8187836214754382E-3</v>
      </c>
      <c r="AV29">
        <f t="shared" si="1"/>
        <v>-7.4514669322121724E-3</v>
      </c>
      <c r="AW29">
        <v>2.6464744518567944E-3</v>
      </c>
      <c r="AX29">
        <v>4.7122505256250724E-2</v>
      </c>
      <c r="AY29" s="1">
        <f t="shared" si="2"/>
        <v>-1703.8885977635728</v>
      </c>
      <c r="AZ29" s="1">
        <f t="shared" si="3"/>
        <v>-10930.361667347781</v>
      </c>
      <c r="BA29" s="1">
        <f t="shared" si="16"/>
        <v>-281.07439699485951</v>
      </c>
      <c r="BB29" s="1">
        <f t="shared" si="17"/>
        <v>145.05773032819286</v>
      </c>
      <c r="BC29">
        <f t="shared" si="4"/>
        <v>1</v>
      </c>
      <c r="BD29">
        <f t="shared" si="5"/>
        <v>1</v>
      </c>
      <c r="BE29">
        <f t="shared" si="6"/>
        <v>0</v>
      </c>
      <c r="BF29">
        <f t="shared" si="7"/>
        <v>1</v>
      </c>
      <c r="BG29">
        <f t="shared" si="8"/>
        <v>1</v>
      </c>
      <c r="BH29">
        <f t="shared" si="9"/>
        <v>1</v>
      </c>
      <c r="BI29">
        <f t="shared" si="10"/>
        <v>0</v>
      </c>
      <c r="BJ29">
        <f t="shared" si="11"/>
        <v>0</v>
      </c>
      <c r="BK29">
        <f t="shared" si="12"/>
        <v>1</v>
      </c>
      <c r="BL29">
        <f t="shared" si="13"/>
        <v>1</v>
      </c>
      <c r="BM29">
        <f t="shared" si="18"/>
        <v>0</v>
      </c>
      <c r="BN29">
        <f t="shared" si="19"/>
        <v>1</v>
      </c>
      <c r="BO29">
        <f>IF(AND(AU29&gt;'County Avg'!$E$3,'Gentrification Calcs'!AW29&gt;'County Avg'!$E$4,'Gentrification Calcs'!AY29&gt;'County Avg'!$E$5,'Gentrification Calcs'!BA29&gt;'County Avg'!$E$6),1,0)</f>
        <v>0</v>
      </c>
      <c r="BP29">
        <f>IF(AND(AV29&gt;'County Avg'!$F$3,'Gentrification Calcs'!AX29&gt;'County Avg'!$F$4,'Gentrification Calcs'!AZ29&gt;'County Avg'!$F$5,'Gentrification Calcs'!BB29&gt;'County Avg'!$F$6),1,0)</f>
        <v>0</v>
      </c>
      <c r="BQ29">
        <f t="shared" si="20"/>
        <v>0</v>
      </c>
      <c r="BR29">
        <f t="shared" si="21"/>
        <v>0</v>
      </c>
      <c r="BS29">
        <f t="shared" si="22"/>
        <v>0</v>
      </c>
      <c r="BT29">
        <f t="shared" si="23"/>
        <v>0</v>
      </c>
    </row>
    <row r="30" spans="1:72" x14ac:dyDescent="0.25">
      <c r="A30">
        <v>6037104610</v>
      </c>
      <c r="B30">
        <v>3679.9072308540299</v>
      </c>
      <c r="C30">
        <v>3600</v>
      </c>
      <c r="D30">
        <v>3554</v>
      </c>
      <c r="E30">
        <v>700.08502199999998</v>
      </c>
      <c r="F30">
        <v>753</v>
      </c>
      <c r="G30">
        <v>733</v>
      </c>
      <c r="H30">
        <v>308.82167735137938</v>
      </c>
      <c r="I30">
        <v>352.75979999999998</v>
      </c>
      <c r="J30">
        <v>389.68959999999998</v>
      </c>
      <c r="K30">
        <v>0.44112024632256652</v>
      </c>
      <c r="L30">
        <v>0.46847250996015932</v>
      </c>
      <c r="M30">
        <v>0.53163656207366983</v>
      </c>
      <c r="N30">
        <v>1741.2909569999999</v>
      </c>
      <c r="O30">
        <v>1839</v>
      </c>
      <c r="P30">
        <v>1953</v>
      </c>
      <c r="Q30">
        <v>36.211296079999997</v>
      </c>
      <c r="R30">
        <v>67</v>
      </c>
      <c r="S30">
        <v>27</v>
      </c>
      <c r="T30">
        <v>2.0795660790880681E-2</v>
      </c>
      <c r="U30">
        <v>3.6432843936922241E-2</v>
      </c>
      <c r="V30">
        <v>1.3824884792626729E-2</v>
      </c>
      <c r="W30">
        <v>302.28558349609398</v>
      </c>
      <c r="X30">
        <v>401</v>
      </c>
      <c r="Y30">
        <v>389</v>
      </c>
      <c r="Z30">
        <v>700.60986328125</v>
      </c>
      <c r="AA30">
        <v>753</v>
      </c>
      <c r="AB30">
        <v>733</v>
      </c>
      <c r="AC30">
        <v>0.43146064498773073</v>
      </c>
      <c r="AD30">
        <v>0.53253652058432932</v>
      </c>
      <c r="AE30">
        <v>0.53069577080491137</v>
      </c>
      <c r="AF30">
        <v>129.625939249992</v>
      </c>
      <c r="AG30">
        <v>75</v>
      </c>
      <c r="AH30">
        <v>20</v>
      </c>
      <c r="AI30">
        <v>3.5225328009127151E-2</v>
      </c>
      <c r="AJ30">
        <v>2.0833333333333332E-2</v>
      </c>
      <c r="AK30">
        <v>5.6274620146314009E-3</v>
      </c>
      <c r="AL30">
        <f t="shared" si="14"/>
        <v>0.96477467199087286</v>
      </c>
      <c r="AM30">
        <f t="shared" si="14"/>
        <v>0.97916666666666663</v>
      </c>
      <c r="AN30">
        <f t="shared" si="15"/>
        <v>0.99437253798536862</v>
      </c>
      <c r="AO30">
        <v>58822.698303287383</v>
      </c>
      <c r="AP30">
        <v>50114.085002043321</v>
      </c>
      <c r="AQ30">
        <v>39922</v>
      </c>
      <c r="AR30">
        <v>1034.9388888888889</v>
      </c>
      <c r="AS30">
        <v>858.96994859628319</v>
      </c>
      <c r="AT30">
        <v>1656</v>
      </c>
      <c r="AU30">
        <f t="shared" si="0"/>
        <v>-1.4391994675793818E-2</v>
      </c>
      <c r="AV30">
        <f t="shared" si="1"/>
        <v>-1.5205871318701932E-2</v>
      </c>
      <c r="AW30">
        <v>1.563718314604156E-2</v>
      </c>
      <c r="AX30">
        <v>-2.260795914429551E-2</v>
      </c>
      <c r="AY30" s="1">
        <f t="shared" si="2"/>
        <v>-8708.6133012440623</v>
      </c>
      <c r="AZ30" s="1">
        <f t="shared" si="3"/>
        <v>-10192.085002043321</v>
      </c>
      <c r="BA30" s="1">
        <f t="shared" si="16"/>
        <v>-175.96894029260568</v>
      </c>
      <c r="BB30" s="1">
        <f t="shared" si="17"/>
        <v>797.03005140371681</v>
      </c>
      <c r="BC30">
        <f t="shared" si="4"/>
        <v>1</v>
      </c>
      <c r="BD30">
        <f t="shared" si="5"/>
        <v>1</v>
      </c>
      <c r="BE30">
        <f t="shared" si="6"/>
        <v>1</v>
      </c>
      <c r="BF30">
        <f t="shared" si="7"/>
        <v>1</v>
      </c>
      <c r="BG30">
        <f t="shared" si="8"/>
        <v>1</v>
      </c>
      <c r="BH30">
        <f t="shared" si="9"/>
        <v>1</v>
      </c>
      <c r="BI30">
        <f t="shared" si="10"/>
        <v>0</v>
      </c>
      <c r="BJ30">
        <f t="shared" si="11"/>
        <v>1</v>
      </c>
      <c r="BK30">
        <f t="shared" si="12"/>
        <v>1</v>
      </c>
      <c r="BL30">
        <f t="shared" si="13"/>
        <v>1</v>
      </c>
      <c r="BM30">
        <f t="shared" si="18"/>
        <v>1</v>
      </c>
      <c r="BN30">
        <f t="shared" si="19"/>
        <v>1</v>
      </c>
      <c r="BO30">
        <f>IF(AND(AU30&gt;'County Avg'!$E$3,'Gentrification Calcs'!AW30&gt;'County Avg'!$E$4,'Gentrification Calcs'!AY30&gt;'County Avg'!$E$5,'Gentrification Calcs'!BA30&gt;'County Avg'!$E$6),1,0)</f>
        <v>0</v>
      </c>
      <c r="BP30">
        <f>IF(AND(AV30&gt;'County Avg'!$F$3,'Gentrification Calcs'!AX30&gt;'County Avg'!$F$4,'Gentrification Calcs'!AZ30&gt;'County Avg'!$F$5,'Gentrification Calcs'!BB30&gt;'County Avg'!$F$6),1,0)</f>
        <v>0</v>
      </c>
      <c r="BQ30">
        <f t="shared" si="20"/>
        <v>0</v>
      </c>
      <c r="BR30">
        <f t="shared" si="21"/>
        <v>0</v>
      </c>
      <c r="BS30">
        <f t="shared" si="22"/>
        <v>0</v>
      </c>
      <c r="BT30">
        <f t="shared" si="23"/>
        <v>0</v>
      </c>
    </row>
    <row r="31" spans="1:72" x14ac:dyDescent="0.25">
      <c r="A31">
        <v>6037104620</v>
      </c>
      <c r="B31">
        <v>3332.09255396558</v>
      </c>
      <c r="C31">
        <v>3417</v>
      </c>
      <c r="D31">
        <v>3402</v>
      </c>
      <c r="E31">
        <v>633.91491699999995</v>
      </c>
      <c r="F31">
        <v>680</v>
      </c>
      <c r="G31">
        <v>736</v>
      </c>
      <c r="H31">
        <v>279.6327045904564</v>
      </c>
      <c r="I31">
        <v>330.51400000000001</v>
      </c>
      <c r="J31">
        <v>362.16079999999999</v>
      </c>
      <c r="K31">
        <v>0.4411202467261966</v>
      </c>
      <c r="L31">
        <v>0.48605000000000004</v>
      </c>
      <c r="M31">
        <v>0.49206630434782606</v>
      </c>
      <c r="N31">
        <v>1576.7089410000001</v>
      </c>
      <c r="O31">
        <v>1774</v>
      </c>
      <c r="P31">
        <v>1958</v>
      </c>
      <c r="Q31">
        <v>32.788703920000003</v>
      </c>
      <c r="R31">
        <v>17</v>
      </c>
      <c r="S31">
        <v>24</v>
      </c>
      <c r="T31">
        <v>2.079566054797935E-2</v>
      </c>
      <c r="U31">
        <v>9.5828635851183761E-3</v>
      </c>
      <c r="V31">
        <v>1.2257405515832482E-2</v>
      </c>
      <c r="W31">
        <v>273.71438598632801</v>
      </c>
      <c r="X31">
        <v>199</v>
      </c>
      <c r="Y31">
        <v>253</v>
      </c>
      <c r="Z31">
        <v>634.39013671875</v>
      </c>
      <c r="AA31">
        <v>675</v>
      </c>
      <c r="AB31">
        <v>736</v>
      </c>
      <c r="AC31">
        <v>0.43146065826631275</v>
      </c>
      <c r="AD31">
        <v>0.29481481481481481</v>
      </c>
      <c r="AE31">
        <v>0.34375</v>
      </c>
      <c r="AF31">
        <v>117.374053170208</v>
      </c>
      <c r="AG31">
        <v>91</v>
      </c>
      <c r="AH31">
        <v>14</v>
      </c>
      <c r="AI31">
        <v>3.522532800912722E-2</v>
      </c>
      <c r="AJ31">
        <v>2.6631548141644718E-2</v>
      </c>
      <c r="AK31">
        <v>4.11522633744856E-3</v>
      </c>
      <c r="AL31">
        <f t="shared" si="14"/>
        <v>0.96477467199087275</v>
      </c>
      <c r="AM31">
        <f t="shared" si="14"/>
        <v>0.9733684518583553</v>
      </c>
      <c r="AN31">
        <f t="shared" si="15"/>
        <v>0.99588477366255146</v>
      </c>
      <c r="AO31">
        <v>58822.698303287383</v>
      </c>
      <c r="AP31">
        <v>48265.878218226404</v>
      </c>
      <c r="AQ31">
        <v>47800</v>
      </c>
      <c r="AR31">
        <v>1034.9388888888889</v>
      </c>
      <c r="AS31">
        <v>803.50889679715306</v>
      </c>
      <c r="AT31">
        <v>1286</v>
      </c>
      <c r="AU31">
        <f t="shared" si="0"/>
        <v>-8.5937798674825018E-3</v>
      </c>
      <c r="AV31">
        <f t="shared" si="1"/>
        <v>-2.251632180419616E-2</v>
      </c>
      <c r="AW31">
        <v>-1.1212796962860974E-2</v>
      </c>
      <c r="AX31">
        <v>2.6745419307141055E-3</v>
      </c>
      <c r="AY31" s="1">
        <f t="shared" si="2"/>
        <v>-10556.820085060979</v>
      </c>
      <c r="AZ31" s="1">
        <f t="shared" si="3"/>
        <v>-465.87821822640399</v>
      </c>
      <c r="BA31" s="1">
        <f t="shared" si="16"/>
        <v>-231.42999209173581</v>
      </c>
      <c r="BB31" s="1">
        <f t="shared" si="17"/>
        <v>482.49110320284694</v>
      </c>
      <c r="BC31">
        <f t="shared" si="4"/>
        <v>1</v>
      </c>
      <c r="BD31">
        <f t="shared" si="5"/>
        <v>1</v>
      </c>
      <c r="BE31">
        <f t="shared" si="6"/>
        <v>1</v>
      </c>
      <c r="BF31">
        <f t="shared" si="7"/>
        <v>1</v>
      </c>
      <c r="BG31">
        <f t="shared" si="8"/>
        <v>1</v>
      </c>
      <c r="BH31">
        <f t="shared" si="9"/>
        <v>1</v>
      </c>
      <c r="BI31">
        <f t="shared" si="10"/>
        <v>0</v>
      </c>
      <c r="BJ31">
        <f t="shared" si="11"/>
        <v>0</v>
      </c>
      <c r="BK31">
        <f t="shared" si="12"/>
        <v>1</v>
      </c>
      <c r="BL31">
        <f t="shared" si="13"/>
        <v>1</v>
      </c>
      <c r="BM31">
        <f t="shared" si="18"/>
        <v>1</v>
      </c>
      <c r="BN31">
        <f t="shared" si="19"/>
        <v>1</v>
      </c>
      <c r="BO31">
        <f>IF(AND(AU31&gt;'County Avg'!$E$3,'Gentrification Calcs'!AW31&gt;'County Avg'!$E$4,'Gentrification Calcs'!AY31&gt;'County Avg'!$E$5,'Gentrification Calcs'!BA31&gt;'County Avg'!$E$6),1,0)</f>
        <v>0</v>
      </c>
      <c r="BP31">
        <f>IF(AND(AV31&gt;'County Avg'!$F$3,'Gentrification Calcs'!AX31&gt;'County Avg'!$F$4,'Gentrification Calcs'!AZ31&gt;'County Avg'!$F$5,'Gentrification Calcs'!BB31&gt;'County Avg'!$F$6),1,0)</f>
        <v>0</v>
      </c>
      <c r="BQ31">
        <f t="shared" si="20"/>
        <v>0</v>
      </c>
      <c r="BR31">
        <f t="shared" si="21"/>
        <v>0</v>
      </c>
      <c r="BS31">
        <f t="shared" si="22"/>
        <v>0</v>
      </c>
      <c r="BT31">
        <f t="shared" si="23"/>
        <v>0</v>
      </c>
    </row>
    <row r="32" spans="1:72" x14ac:dyDescent="0.25">
      <c r="A32">
        <v>6037104701</v>
      </c>
      <c r="B32">
        <v>4693.9999846992996</v>
      </c>
      <c r="C32">
        <v>4168</v>
      </c>
      <c r="D32">
        <v>4108</v>
      </c>
      <c r="E32">
        <v>907</v>
      </c>
      <c r="F32">
        <v>848</v>
      </c>
      <c r="G32">
        <v>873</v>
      </c>
      <c r="H32">
        <v>648.79679788516307</v>
      </c>
      <c r="I32">
        <v>595.01199999999994</v>
      </c>
      <c r="J32">
        <v>606.58040000000005</v>
      </c>
      <c r="K32">
        <v>0.71532171762421504</v>
      </c>
      <c r="L32">
        <v>0.70166509433962254</v>
      </c>
      <c r="M32">
        <v>0.69482290950744563</v>
      </c>
      <c r="N32">
        <v>1799.999994</v>
      </c>
      <c r="O32">
        <v>1897</v>
      </c>
      <c r="P32">
        <v>1879</v>
      </c>
      <c r="Q32">
        <v>0</v>
      </c>
      <c r="R32">
        <v>6</v>
      </c>
      <c r="S32">
        <v>142</v>
      </c>
      <c r="T32">
        <v>0</v>
      </c>
      <c r="U32">
        <v>3.1628887717448603E-3</v>
      </c>
      <c r="V32">
        <v>7.557211282597126E-2</v>
      </c>
      <c r="W32">
        <v>691</v>
      </c>
      <c r="X32">
        <v>655</v>
      </c>
      <c r="Y32">
        <v>604</v>
      </c>
      <c r="Z32">
        <v>883</v>
      </c>
      <c r="AA32">
        <v>851</v>
      </c>
      <c r="AB32">
        <v>873</v>
      </c>
      <c r="AC32">
        <v>0.782559456398641</v>
      </c>
      <c r="AD32">
        <v>0.76968272620446532</v>
      </c>
      <c r="AE32">
        <v>0.69186712485681556</v>
      </c>
      <c r="AF32">
        <v>35.999999882653398</v>
      </c>
      <c r="AG32">
        <v>48</v>
      </c>
      <c r="AH32">
        <v>4</v>
      </c>
      <c r="AI32">
        <v>7.6693651469961774E-3</v>
      </c>
      <c r="AJ32">
        <v>1.1516314779270634E-2</v>
      </c>
      <c r="AK32">
        <v>9.7370983446932818E-4</v>
      </c>
      <c r="AL32">
        <f t="shared" si="14"/>
        <v>0.99233063485300377</v>
      </c>
      <c r="AM32">
        <f t="shared" si="14"/>
        <v>0.98848368522072938</v>
      </c>
      <c r="AN32">
        <f t="shared" si="15"/>
        <v>0.99902629016553068</v>
      </c>
      <c r="AO32">
        <v>31612.506892895017</v>
      </c>
      <c r="AP32">
        <v>28691.942378422562</v>
      </c>
      <c r="AQ32">
        <v>27292</v>
      </c>
      <c r="AR32">
        <v>625.45555555555563</v>
      </c>
      <c r="AS32">
        <v>537.02530644523529</v>
      </c>
      <c r="AT32">
        <v>806</v>
      </c>
      <c r="AU32">
        <f t="shared" si="0"/>
        <v>3.8469496322744564E-3</v>
      </c>
      <c r="AV32">
        <f t="shared" si="1"/>
        <v>-1.0542604944801305E-2</v>
      </c>
      <c r="AW32">
        <v>3.1628887717448603E-3</v>
      </c>
      <c r="AX32">
        <v>7.2409224054226395E-2</v>
      </c>
      <c r="AY32" s="1">
        <f t="shared" si="2"/>
        <v>-2920.5645144724549</v>
      </c>
      <c r="AZ32" s="1">
        <f t="shared" si="3"/>
        <v>-1399.9423784225619</v>
      </c>
      <c r="BA32" s="1">
        <f t="shared" si="16"/>
        <v>-88.430249110320347</v>
      </c>
      <c r="BB32" s="1">
        <f t="shared" si="17"/>
        <v>268.97469355476471</v>
      </c>
      <c r="BC32">
        <f t="shared" si="4"/>
        <v>1</v>
      </c>
      <c r="BD32">
        <f t="shared" si="5"/>
        <v>1</v>
      </c>
      <c r="BE32">
        <f t="shared" si="6"/>
        <v>1</v>
      </c>
      <c r="BF32">
        <f t="shared" si="7"/>
        <v>1</v>
      </c>
      <c r="BG32">
        <f t="shared" si="8"/>
        <v>1</v>
      </c>
      <c r="BH32">
        <f t="shared" si="9"/>
        <v>1</v>
      </c>
      <c r="BI32">
        <f t="shared" si="10"/>
        <v>1</v>
      </c>
      <c r="BJ32">
        <f t="shared" si="11"/>
        <v>1</v>
      </c>
      <c r="BK32">
        <f t="shared" si="12"/>
        <v>1</v>
      </c>
      <c r="BL32">
        <f t="shared" si="13"/>
        <v>1</v>
      </c>
      <c r="BM32">
        <f t="shared" si="18"/>
        <v>1</v>
      </c>
      <c r="BN32">
        <f t="shared" si="19"/>
        <v>1</v>
      </c>
      <c r="BO32">
        <f>IF(AND(AU32&gt;'County Avg'!$E$3,'Gentrification Calcs'!AW32&gt;'County Avg'!$E$4,'Gentrification Calcs'!AY32&gt;'County Avg'!$E$5,'Gentrification Calcs'!BA32&gt;'County Avg'!$E$6),1,0)</f>
        <v>0</v>
      </c>
      <c r="BP32">
        <f>IF(AND(AV32&gt;'County Avg'!$F$3,'Gentrification Calcs'!AX32&gt;'County Avg'!$F$4,'Gentrification Calcs'!AZ32&gt;'County Avg'!$F$5,'Gentrification Calcs'!BB32&gt;'County Avg'!$F$6),1,0)</f>
        <v>1</v>
      </c>
      <c r="BQ32">
        <f t="shared" si="20"/>
        <v>0</v>
      </c>
      <c r="BR32">
        <f t="shared" si="21"/>
        <v>1</v>
      </c>
      <c r="BS32">
        <f t="shared" si="22"/>
        <v>1</v>
      </c>
      <c r="BT32">
        <f t="shared" si="23"/>
        <v>0</v>
      </c>
    </row>
    <row r="33" spans="1:72" x14ac:dyDescent="0.25">
      <c r="A33">
        <v>6037104703</v>
      </c>
      <c r="B33">
        <v>2198.4828796423999</v>
      </c>
      <c r="C33">
        <v>2769.99999320507</v>
      </c>
      <c r="D33">
        <v>2100</v>
      </c>
      <c r="E33">
        <v>617.07922359999998</v>
      </c>
      <c r="F33">
        <v>720.58929439999997</v>
      </c>
      <c r="G33">
        <v>511</v>
      </c>
      <c r="H33">
        <v>271.84749510060249</v>
      </c>
      <c r="I33">
        <v>360.30401213669722</v>
      </c>
      <c r="J33">
        <v>264.70679999999999</v>
      </c>
      <c r="K33">
        <v>0.44053905026110246</v>
      </c>
      <c r="L33">
        <v>0.50001299621958029</v>
      </c>
      <c r="M33">
        <v>0.51801722113502935</v>
      </c>
      <c r="N33">
        <v>1226.196085</v>
      </c>
      <c r="O33">
        <v>1447.8138429999999</v>
      </c>
      <c r="P33">
        <v>1123</v>
      </c>
      <c r="Q33">
        <v>189.3260956</v>
      </c>
      <c r="R33">
        <v>89.354835510000001</v>
      </c>
      <c r="S33">
        <v>101</v>
      </c>
      <c r="T33">
        <v>0.1544011581149356</v>
      </c>
      <c r="U33">
        <v>6.1717074983099196E-2</v>
      </c>
      <c r="V33">
        <v>8.9937666963490648E-2</v>
      </c>
      <c r="W33">
        <v>201.7119140625</v>
      </c>
      <c r="X33">
        <v>303.45257568359398</v>
      </c>
      <c r="Y33">
        <v>268</v>
      </c>
      <c r="Z33">
        <v>606.90515136718795</v>
      </c>
      <c r="AA33">
        <v>720.58929443359398</v>
      </c>
      <c r="AB33">
        <v>511</v>
      </c>
      <c r="AC33">
        <v>0.33236151251657586</v>
      </c>
      <c r="AD33">
        <v>0.42111724116317512</v>
      </c>
      <c r="AE33">
        <v>0.52446183953033265</v>
      </c>
      <c r="AF33">
        <v>373.34397392720001</v>
      </c>
      <c r="AG33">
        <v>226.48355102539099</v>
      </c>
      <c r="AH33">
        <v>14</v>
      </c>
      <c r="AI33">
        <v>0.16981891348088518</v>
      </c>
      <c r="AJ33">
        <v>8.1763015011178677E-2</v>
      </c>
      <c r="AK33">
        <v>6.6666666666666671E-3</v>
      </c>
      <c r="AL33">
        <f t="shared" si="14"/>
        <v>0.83018108651911482</v>
      </c>
      <c r="AM33">
        <f t="shared" si="14"/>
        <v>0.91823698498882134</v>
      </c>
      <c r="AN33">
        <f t="shared" si="15"/>
        <v>0.99333333333333329</v>
      </c>
      <c r="AO33">
        <v>58298.483563096503</v>
      </c>
      <c r="AP33">
        <v>45028.021250510836</v>
      </c>
      <c r="AQ33">
        <v>42061</v>
      </c>
      <c r="AR33">
        <v>1399.5</v>
      </c>
      <c r="AS33">
        <v>960.42309213127726</v>
      </c>
      <c r="AT33">
        <v>1284</v>
      </c>
      <c r="AU33">
        <f t="shared" si="0"/>
        <v>-8.8055898469706503E-2</v>
      </c>
      <c r="AV33">
        <f t="shared" si="1"/>
        <v>-7.5096348344512009E-2</v>
      </c>
      <c r="AW33">
        <v>-9.2684083131836403E-2</v>
      </c>
      <c r="AX33">
        <v>2.8220591980391452E-2</v>
      </c>
      <c r="AY33" s="1">
        <f t="shared" si="2"/>
        <v>-13270.462312585667</v>
      </c>
      <c r="AZ33" s="1">
        <f t="shared" si="3"/>
        <v>-2967.0212505108357</v>
      </c>
      <c r="BA33" s="1">
        <f t="shared" si="16"/>
        <v>-439.07690786872274</v>
      </c>
      <c r="BB33" s="1">
        <f t="shared" si="17"/>
        <v>323.57690786872274</v>
      </c>
      <c r="BC33">
        <f t="shared" si="4"/>
        <v>1</v>
      </c>
      <c r="BD33">
        <f t="shared" si="5"/>
        <v>1</v>
      </c>
      <c r="BE33">
        <f t="shared" si="6"/>
        <v>1</v>
      </c>
      <c r="BF33">
        <f t="shared" si="7"/>
        <v>1</v>
      </c>
      <c r="BG33">
        <f t="shared" si="8"/>
        <v>1</v>
      </c>
      <c r="BH33">
        <f t="shared" si="9"/>
        <v>1</v>
      </c>
      <c r="BI33">
        <f t="shared" si="10"/>
        <v>0</v>
      </c>
      <c r="BJ33">
        <f t="shared" si="11"/>
        <v>0</v>
      </c>
      <c r="BK33">
        <f t="shared" si="12"/>
        <v>1</v>
      </c>
      <c r="BL33">
        <f t="shared" si="13"/>
        <v>1</v>
      </c>
      <c r="BM33">
        <f t="shared" si="18"/>
        <v>1</v>
      </c>
      <c r="BN33">
        <f t="shared" si="19"/>
        <v>1</v>
      </c>
      <c r="BO33">
        <f>IF(AND(AU33&gt;'County Avg'!$E$3,'Gentrification Calcs'!AW33&gt;'County Avg'!$E$4,'Gentrification Calcs'!AY33&gt;'County Avg'!$E$5,'Gentrification Calcs'!BA33&gt;'County Avg'!$E$6),1,0)</f>
        <v>0</v>
      </c>
      <c r="BP33">
        <f>IF(AND(AV33&gt;'County Avg'!$F$3,'Gentrification Calcs'!AX33&gt;'County Avg'!$F$4,'Gentrification Calcs'!AZ33&gt;'County Avg'!$F$5,'Gentrification Calcs'!BB33&gt;'County Avg'!$F$6),1,0)</f>
        <v>0</v>
      </c>
      <c r="BQ33">
        <f t="shared" si="20"/>
        <v>0</v>
      </c>
      <c r="BR33">
        <f t="shared" si="21"/>
        <v>0</v>
      </c>
      <c r="BS33">
        <f t="shared" si="22"/>
        <v>0</v>
      </c>
      <c r="BT33">
        <f t="shared" si="23"/>
        <v>0</v>
      </c>
    </row>
    <row r="34" spans="1:72" x14ac:dyDescent="0.25">
      <c r="A34">
        <v>6037104704</v>
      </c>
      <c r="B34">
        <v>2771.51707446413</v>
      </c>
      <c r="C34">
        <v>3492.00000679493</v>
      </c>
      <c r="D34">
        <v>4095</v>
      </c>
      <c r="E34">
        <v>777.92077640000002</v>
      </c>
      <c r="F34">
        <v>908.41070560000003</v>
      </c>
      <c r="G34">
        <v>1114</v>
      </c>
      <c r="H34">
        <v>342.70449922456305</v>
      </c>
      <c r="I34">
        <v>454.2171878633028</v>
      </c>
      <c r="J34">
        <v>462.70679999999999</v>
      </c>
      <c r="K34">
        <v>0.44053907495632616</v>
      </c>
      <c r="L34">
        <v>0.50001302831773098</v>
      </c>
      <c r="M34">
        <v>0.41535619389587075</v>
      </c>
      <c r="N34">
        <v>1545.803889</v>
      </c>
      <c r="O34">
        <v>1825.1861570000001</v>
      </c>
      <c r="P34">
        <v>2369</v>
      </c>
      <c r="Q34">
        <v>238.6739044</v>
      </c>
      <c r="R34">
        <v>112.64516450000001</v>
      </c>
      <c r="S34">
        <v>353</v>
      </c>
      <c r="T34">
        <v>0.15440115405221366</v>
      </c>
      <c r="U34">
        <v>6.1717082429088355E-2</v>
      </c>
      <c r="V34">
        <v>0.14900802026171381</v>
      </c>
      <c r="W34">
        <v>254.2880859375</v>
      </c>
      <c r="X34">
        <v>382.54742431640602</v>
      </c>
      <c r="Y34">
        <v>469</v>
      </c>
      <c r="Z34">
        <v>765.09484863281295</v>
      </c>
      <c r="AA34">
        <v>908.41070556640602</v>
      </c>
      <c r="AB34">
        <v>1114</v>
      </c>
      <c r="AC34">
        <v>0.33236151882593429</v>
      </c>
      <c r="AD34">
        <v>0.42111725673453249</v>
      </c>
      <c r="AE34">
        <v>0.42100538599640935</v>
      </c>
      <c r="AF34">
        <v>470.65601827922001</v>
      </c>
      <c r="AG34">
        <v>285.51644897460898</v>
      </c>
      <c r="AH34">
        <v>218</v>
      </c>
      <c r="AI34">
        <v>0.16981891348088515</v>
      </c>
      <c r="AJ34">
        <v>8.1763015011178414E-2</v>
      </c>
      <c r="AK34">
        <v>5.3235653235653234E-2</v>
      </c>
      <c r="AL34">
        <f t="shared" si="14"/>
        <v>0.83018108651911482</v>
      </c>
      <c r="AM34">
        <f t="shared" si="14"/>
        <v>0.91823698498882156</v>
      </c>
      <c r="AN34">
        <f t="shared" si="15"/>
        <v>0.94676434676434673</v>
      </c>
      <c r="AO34">
        <v>58298.483563096503</v>
      </c>
      <c r="AP34">
        <v>45028.021250510836</v>
      </c>
      <c r="AQ34">
        <v>54464</v>
      </c>
      <c r="AR34">
        <v>1399.5</v>
      </c>
      <c r="AS34">
        <v>960.42309213127726</v>
      </c>
      <c r="AT34">
        <v>1349</v>
      </c>
      <c r="AU34">
        <f t="shared" si="0"/>
        <v>-8.8055898469706739E-2</v>
      </c>
      <c r="AV34">
        <f t="shared" si="1"/>
        <v>-2.852736177552518E-2</v>
      </c>
      <c r="AW34">
        <v>-9.2684071623125308E-2</v>
      </c>
      <c r="AX34">
        <v>8.7290937832625454E-2</v>
      </c>
      <c r="AY34" s="1">
        <f t="shared" si="2"/>
        <v>-13270.462312585667</v>
      </c>
      <c r="AZ34" s="1">
        <f t="shared" si="3"/>
        <v>9435.9787494891643</v>
      </c>
      <c r="BA34" s="1">
        <f t="shared" si="16"/>
        <v>-439.07690786872274</v>
      </c>
      <c r="BB34" s="1">
        <f t="shared" si="17"/>
        <v>388.57690786872274</v>
      </c>
      <c r="BC34">
        <f t="shared" si="4"/>
        <v>1</v>
      </c>
      <c r="BD34">
        <f t="shared" si="5"/>
        <v>1</v>
      </c>
      <c r="BE34">
        <f t="shared" si="6"/>
        <v>1</v>
      </c>
      <c r="BF34">
        <f t="shared" si="7"/>
        <v>1</v>
      </c>
      <c r="BG34">
        <f t="shared" si="8"/>
        <v>1</v>
      </c>
      <c r="BH34">
        <f t="shared" si="9"/>
        <v>1</v>
      </c>
      <c r="BI34">
        <f t="shared" si="10"/>
        <v>0</v>
      </c>
      <c r="BJ34">
        <f t="shared" si="11"/>
        <v>0</v>
      </c>
      <c r="BK34">
        <f t="shared" si="12"/>
        <v>1</v>
      </c>
      <c r="BL34">
        <f t="shared" si="13"/>
        <v>1</v>
      </c>
      <c r="BM34">
        <f t="shared" si="18"/>
        <v>1</v>
      </c>
      <c r="BN34">
        <f t="shared" si="19"/>
        <v>1</v>
      </c>
      <c r="BO34">
        <f>IF(AND(AU34&gt;'County Avg'!$E$3,'Gentrification Calcs'!AW34&gt;'County Avg'!$E$4,'Gentrification Calcs'!AY34&gt;'County Avg'!$E$5,'Gentrification Calcs'!BA34&gt;'County Avg'!$E$6),1,0)</f>
        <v>0</v>
      </c>
      <c r="BP34">
        <f>IF(AND(AV34&gt;'County Avg'!$F$3,'Gentrification Calcs'!AX34&gt;'County Avg'!$F$4,'Gentrification Calcs'!AZ34&gt;'County Avg'!$F$5,'Gentrification Calcs'!BB34&gt;'County Avg'!$F$6),1,0)</f>
        <v>1</v>
      </c>
      <c r="BQ34">
        <f t="shared" si="20"/>
        <v>0</v>
      </c>
      <c r="BR34">
        <f t="shared" si="21"/>
        <v>1</v>
      </c>
      <c r="BS34">
        <f t="shared" si="22"/>
        <v>1</v>
      </c>
      <c r="BT34">
        <f t="shared" si="23"/>
        <v>0</v>
      </c>
    </row>
    <row r="35" spans="1:72" x14ac:dyDescent="0.25">
      <c r="A35">
        <v>6037104810</v>
      </c>
      <c r="B35">
        <v>5052.1612769297799</v>
      </c>
      <c r="C35">
        <v>5101</v>
      </c>
      <c r="D35">
        <v>5250</v>
      </c>
      <c r="E35">
        <v>1116.4208980000001</v>
      </c>
      <c r="F35">
        <v>1054</v>
      </c>
      <c r="G35">
        <v>1035</v>
      </c>
      <c r="H35">
        <v>469.64367098987356</v>
      </c>
      <c r="I35">
        <v>426.01839999999999</v>
      </c>
      <c r="J35">
        <v>461.81</v>
      </c>
      <c r="K35">
        <v>0.42066900738889029</v>
      </c>
      <c r="L35">
        <v>0.40419203036053131</v>
      </c>
      <c r="M35">
        <v>0.44619323671497585</v>
      </c>
      <c r="N35">
        <v>2519.7403399999998</v>
      </c>
      <c r="O35">
        <v>2828</v>
      </c>
      <c r="P35">
        <v>2947</v>
      </c>
      <c r="Q35">
        <v>90.877616880000005</v>
      </c>
      <c r="R35">
        <v>67</v>
      </c>
      <c r="S35">
        <v>116</v>
      </c>
      <c r="T35">
        <v>3.6066262637204916E-2</v>
      </c>
      <c r="U35">
        <v>2.3691654879773691E-2</v>
      </c>
      <c r="V35">
        <v>3.9362063115032236E-2</v>
      </c>
      <c r="W35">
        <v>512.50744628906295</v>
      </c>
      <c r="X35">
        <v>333</v>
      </c>
      <c r="Y35">
        <v>440</v>
      </c>
      <c r="Z35">
        <v>1123.28955078125</v>
      </c>
      <c r="AA35">
        <v>1056</v>
      </c>
      <c r="AB35">
        <v>1035</v>
      </c>
      <c r="AC35">
        <v>0.45625586558035108</v>
      </c>
      <c r="AD35">
        <v>0.31534090909090912</v>
      </c>
      <c r="AE35">
        <v>0.4251207729468599</v>
      </c>
      <c r="AF35">
        <v>504.58209783182798</v>
      </c>
      <c r="AG35">
        <v>302</v>
      </c>
      <c r="AH35">
        <v>162</v>
      </c>
      <c r="AI35">
        <v>9.9874503241999563E-2</v>
      </c>
      <c r="AJ35">
        <v>5.9204077631836896E-2</v>
      </c>
      <c r="AK35">
        <v>3.0857142857142857E-2</v>
      </c>
      <c r="AL35">
        <f t="shared" si="14"/>
        <v>0.90012549675800047</v>
      </c>
      <c r="AM35">
        <f t="shared" si="14"/>
        <v>0.94079592236816312</v>
      </c>
      <c r="AN35">
        <f t="shared" si="15"/>
        <v>0.96914285714285719</v>
      </c>
      <c r="AO35">
        <v>58358.341993637332</v>
      </c>
      <c r="AP35">
        <v>57351.729873314267</v>
      </c>
      <c r="AQ35">
        <v>51208</v>
      </c>
      <c r="AR35">
        <v>1105.7777777777778</v>
      </c>
      <c r="AS35">
        <v>1271.5460656385924</v>
      </c>
      <c r="AT35">
        <v>1415</v>
      </c>
      <c r="AU35">
        <f t="shared" si="0"/>
        <v>-4.0670425610162667E-2</v>
      </c>
      <c r="AV35">
        <f t="shared" si="1"/>
        <v>-2.8346934774694039E-2</v>
      </c>
      <c r="AW35">
        <v>-1.2374607757431225E-2</v>
      </c>
      <c r="AX35">
        <v>1.5670408235258546E-2</v>
      </c>
      <c r="AY35" s="1">
        <f t="shared" si="2"/>
        <v>-1006.612120323065</v>
      </c>
      <c r="AZ35" s="1">
        <f t="shared" si="3"/>
        <v>-6143.729873314267</v>
      </c>
      <c r="BA35" s="1">
        <f t="shared" si="16"/>
        <v>165.76828786081455</v>
      </c>
      <c r="BB35" s="1">
        <f t="shared" si="17"/>
        <v>143.45393436140762</v>
      </c>
      <c r="BC35">
        <f t="shared" si="4"/>
        <v>1</v>
      </c>
      <c r="BD35">
        <f t="shared" si="5"/>
        <v>1</v>
      </c>
      <c r="BE35">
        <f t="shared" si="6"/>
        <v>1</v>
      </c>
      <c r="BF35">
        <f t="shared" si="7"/>
        <v>1</v>
      </c>
      <c r="BG35">
        <f t="shared" si="8"/>
        <v>1</v>
      </c>
      <c r="BH35">
        <f t="shared" si="9"/>
        <v>1</v>
      </c>
      <c r="BI35">
        <f t="shared" si="10"/>
        <v>0</v>
      </c>
      <c r="BJ35">
        <f t="shared" si="11"/>
        <v>0</v>
      </c>
      <c r="BK35">
        <f t="shared" si="12"/>
        <v>1</v>
      </c>
      <c r="BL35">
        <f t="shared" si="13"/>
        <v>1</v>
      </c>
      <c r="BM35">
        <f t="shared" si="18"/>
        <v>1</v>
      </c>
      <c r="BN35">
        <f t="shared" si="19"/>
        <v>1</v>
      </c>
      <c r="BO35">
        <f>IF(AND(AU35&gt;'County Avg'!$E$3,'Gentrification Calcs'!AW35&gt;'County Avg'!$E$4,'Gentrification Calcs'!AY35&gt;'County Avg'!$E$5,'Gentrification Calcs'!BA35&gt;'County Avg'!$E$6),1,0)</f>
        <v>0</v>
      </c>
      <c r="BP35">
        <f>IF(AND(AV35&gt;'County Avg'!$F$3,'Gentrification Calcs'!AX35&gt;'County Avg'!$F$4,'Gentrification Calcs'!AZ35&gt;'County Avg'!$F$5,'Gentrification Calcs'!BB35&gt;'County Avg'!$F$6),1,0)</f>
        <v>0</v>
      </c>
      <c r="BQ35">
        <f t="shared" si="20"/>
        <v>0</v>
      </c>
      <c r="BR35">
        <f t="shared" si="21"/>
        <v>0</v>
      </c>
      <c r="BS35">
        <f t="shared" si="22"/>
        <v>0</v>
      </c>
      <c r="BT35">
        <f t="shared" si="23"/>
        <v>0</v>
      </c>
    </row>
    <row r="36" spans="1:72" x14ac:dyDescent="0.25">
      <c r="A36">
        <v>6037104821</v>
      </c>
      <c r="B36">
        <v>2790.0914598608701</v>
      </c>
      <c r="C36">
        <v>3334.0000312924399</v>
      </c>
      <c r="D36">
        <v>3420</v>
      </c>
      <c r="E36">
        <v>616.55126949999999</v>
      </c>
      <c r="F36">
        <v>777.04656980000004</v>
      </c>
      <c r="G36">
        <v>745</v>
      </c>
      <c r="H36">
        <v>259.36400755655575</v>
      </c>
      <c r="I36">
        <v>424.42086027092245</v>
      </c>
      <c r="J36">
        <v>353.0172</v>
      </c>
      <c r="K36">
        <v>0.42066900254197881</v>
      </c>
      <c r="L36">
        <v>0.54619745683989307</v>
      </c>
      <c r="M36">
        <v>0.47384859060402684</v>
      </c>
      <c r="N36">
        <v>1391.5442559999999</v>
      </c>
      <c r="O36">
        <v>1722.3707280000001</v>
      </c>
      <c r="P36">
        <v>1935</v>
      </c>
      <c r="Q36">
        <v>50.187797549999999</v>
      </c>
      <c r="R36">
        <v>90.325477599999999</v>
      </c>
      <c r="S36">
        <v>98</v>
      </c>
      <c r="T36">
        <v>3.6066260439509876E-2</v>
      </c>
      <c r="U36">
        <v>5.2442529434348351E-2</v>
      </c>
      <c r="V36">
        <v>5.0645994832041345E-2</v>
      </c>
      <c r="W36">
        <v>283.03582763671898</v>
      </c>
      <c r="X36">
        <v>463.382080078125</v>
      </c>
      <c r="Y36">
        <v>468</v>
      </c>
      <c r="Z36">
        <v>620.34454345703102</v>
      </c>
      <c r="AA36">
        <v>772.71588134765602</v>
      </c>
      <c r="AB36">
        <v>745</v>
      </c>
      <c r="AC36">
        <v>0.45625585107822236</v>
      </c>
      <c r="AD36">
        <v>0.59967976751035967</v>
      </c>
      <c r="AE36">
        <v>0.62818791946308727</v>
      </c>
      <c r="AF36">
        <v>278.65899855334999</v>
      </c>
      <c r="AG36">
        <v>188.07496643066401</v>
      </c>
      <c r="AH36">
        <v>80</v>
      </c>
      <c r="AI36">
        <v>9.9874503241999646E-2</v>
      </c>
      <c r="AJ36">
        <v>5.6411207158194268E-2</v>
      </c>
      <c r="AK36">
        <v>2.3391812865497075E-2</v>
      </c>
      <c r="AL36">
        <f t="shared" si="14"/>
        <v>0.90012549675800035</v>
      </c>
      <c r="AM36">
        <f t="shared" si="14"/>
        <v>0.94358879284180575</v>
      </c>
      <c r="AN36">
        <f t="shared" si="15"/>
        <v>0.97660818713450293</v>
      </c>
      <c r="AO36">
        <v>58358.341993637332</v>
      </c>
      <c r="AP36">
        <v>43157.445852063756</v>
      </c>
      <c r="AQ36">
        <v>47516</v>
      </c>
      <c r="AR36">
        <v>1105.7777777777778</v>
      </c>
      <c r="AS36">
        <v>949.60142348754459</v>
      </c>
      <c r="AT36">
        <v>1250</v>
      </c>
      <c r="AU36">
        <f t="shared" si="0"/>
        <v>-4.3463296083805378E-2</v>
      </c>
      <c r="AV36">
        <f t="shared" si="1"/>
        <v>-3.3019394292697193E-2</v>
      </c>
      <c r="AW36">
        <v>1.6376268994838475E-2</v>
      </c>
      <c r="AX36">
        <v>-1.7965346023070053E-3</v>
      </c>
      <c r="AY36" s="1">
        <f t="shared" si="2"/>
        <v>-15200.896141573576</v>
      </c>
      <c r="AZ36" s="1">
        <f t="shared" si="3"/>
        <v>4358.5541479362437</v>
      </c>
      <c r="BA36" s="1">
        <f t="shared" si="16"/>
        <v>-156.17635429023323</v>
      </c>
      <c r="BB36" s="1">
        <f t="shared" si="17"/>
        <v>300.39857651245541</v>
      </c>
      <c r="BC36">
        <f t="shared" si="4"/>
        <v>1</v>
      </c>
      <c r="BD36">
        <f t="shared" si="5"/>
        <v>1</v>
      </c>
      <c r="BE36">
        <f t="shared" si="6"/>
        <v>0</v>
      </c>
      <c r="BF36">
        <f t="shared" si="7"/>
        <v>1</v>
      </c>
      <c r="BG36">
        <f t="shared" si="8"/>
        <v>1</v>
      </c>
      <c r="BH36">
        <f t="shared" si="9"/>
        <v>1</v>
      </c>
      <c r="BI36">
        <f t="shared" si="10"/>
        <v>0</v>
      </c>
      <c r="BJ36">
        <f t="shared" si="11"/>
        <v>1</v>
      </c>
      <c r="BK36">
        <f t="shared" si="12"/>
        <v>1</v>
      </c>
      <c r="BL36">
        <f t="shared" si="13"/>
        <v>1</v>
      </c>
      <c r="BM36">
        <f t="shared" si="18"/>
        <v>0</v>
      </c>
      <c r="BN36">
        <f t="shared" si="19"/>
        <v>1</v>
      </c>
      <c r="BO36">
        <f>IF(AND(AU36&gt;'County Avg'!$E$3,'Gentrification Calcs'!AW36&gt;'County Avg'!$E$4,'Gentrification Calcs'!AY36&gt;'County Avg'!$E$5,'Gentrification Calcs'!BA36&gt;'County Avg'!$E$6),1,0)</f>
        <v>0</v>
      </c>
      <c r="BP36">
        <f>IF(AND(AV36&gt;'County Avg'!$F$3,'Gentrification Calcs'!AX36&gt;'County Avg'!$F$4,'Gentrification Calcs'!AZ36&gt;'County Avg'!$F$5,'Gentrification Calcs'!BB36&gt;'County Avg'!$F$6),1,0)</f>
        <v>0</v>
      </c>
      <c r="BQ36">
        <f t="shared" si="20"/>
        <v>0</v>
      </c>
      <c r="BR36">
        <f t="shared" si="21"/>
        <v>0</v>
      </c>
      <c r="BS36">
        <f t="shared" si="22"/>
        <v>0</v>
      </c>
      <c r="BT36">
        <f t="shared" si="23"/>
        <v>0</v>
      </c>
    </row>
    <row r="37" spans="1:72" x14ac:dyDescent="0.25">
      <c r="A37">
        <v>6037104822</v>
      </c>
      <c r="B37">
        <v>1923.7592487135801</v>
      </c>
      <c r="C37">
        <v>2272.1079506613301</v>
      </c>
      <c r="D37">
        <v>2031</v>
      </c>
      <c r="E37">
        <v>417.16619489999999</v>
      </c>
      <c r="F37">
        <v>519.4717789</v>
      </c>
      <c r="G37">
        <v>517</v>
      </c>
      <c r="H37">
        <v>175.45569509821496</v>
      </c>
      <c r="I37">
        <v>276.57563709226741</v>
      </c>
      <c r="J37">
        <v>321.14359999999999</v>
      </c>
      <c r="K37">
        <v>0.42058943711935698</v>
      </c>
      <c r="L37">
        <v>0.53241705964841091</v>
      </c>
      <c r="M37">
        <v>0.62116750483558991</v>
      </c>
      <c r="N37">
        <v>954.5819904</v>
      </c>
      <c r="O37">
        <v>1173.201141</v>
      </c>
      <c r="P37">
        <v>1159</v>
      </c>
      <c r="Q37">
        <v>33.349743369999999</v>
      </c>
      <c r="R37">
        <v>58.440211300000001</v>
      </c>
      <c r="S37">
        <v>83</v>
      </c>
      <c r="T37">
        <v>3.4936489170537779E-2</v>
      </c>
      <c r="U37">
        <v>4.9812610351015675E-2</v>
      </c>
      <c r="V37">
        <v>7.1613459879206212E-2</v>
      </c>
      <c r="W37">
        <v>185.75500202179001</v>
      </c>
      <c r="X37">
        <v>297.695518493652</v>
      </c>
      <c r="Y37">
        <v>356</v>
      </c>
      <c r="Z37">
        <v>419.029102325439</v>
      </c>
      <c r="AA37">
        <v>516.85691070556595</v>
      </c>
      <c r="AB37">
        <v>517</v>
      </c>
      <c r="AC37">
        <v>0.44329857041175952</v>
      </c>
      <c r="AD37">
        <v>0.57597279310296001</v>
      </c>
      <c r="AE37">
        <v>0.68858800773694395</v>
      </c>
      <c r="AF37">
        <v>180.173182205237</v>
      </c>
      <c r="AG37">
        <v>123.92809200286899</v>
      </c>
      <c r="AH37">
        <v>78</v>
      </c>
      <c r="AI37">
        <v>9.3656824431497337E-2</v>
      </c>
      <c r="AJ37">
        <v>5.4543223602909328E-2</v>
      </c>
      <c r="AK37">
        <v>3.8404726735598228E-2</v>
      </c>
      <c r="AL37">
        <f t="shared" si="14"/>
        <v>0.90634317556850263</v>
      </c>
      <c r="AM37">
        <f t="shared" si="14"/>
        <v>0.94545677639709069</v>
      </c>
      <c r="AN37">
        <f t="shared" si="15"/>
        <v>0.96159527326440175</v>
      </c>
      <c r="AO37">
        <v>59033.109756097561</v>
      </c>
      <c r="AP37">
        <v>46526.718430731511</v>
      </c>
      <c r="AQ37">
        <v>34928</v>
      </c>
      <c r="AR37">
        <v>1145.5166666666667</v>
      </c>
      <c r="AS37">
        <v>963.12850929221042</v>
      </c>
      <c r="AT37">
        <v>1398</v>
      </c>
      <c r="AU37">
        <f t="shared" si="0"/>
        <v>-3.9113600828588009E-2</v>
      </c>
      <c r="AV37">
        <f t="shared" si="1"/>
        <v>-1.61384968673111E-2</v>
      </c>
      <c r="AW37">
        <v>1.4876121180477896E-2</v>
      </c>
      <c r="AX37">
        <v>2.1800849528190537E-2</v>
      </c>
      <c r="AY37" s="1">
        <f t="shared" si="2"/>
        <v>-12506.39132536605</v>
      </c>
      <c r="AZ37" s="1">
        <f t="shared" si="3"/>
        <v>-11598.718430731511</v>
      </c>
      <c r="BA37" s="1">
        <f t="shared" si="16"/>
        <v>-182.38815737445623</v>
      </c>
      <c r="BB37" s="1">
        <f t="shared" si="17"/>
        <v>434.87149070778958</v>
      </c>
      <c r="BC37">
        <f t="shared" si="4"/>
        <v>1</v>
      </c>
      <c r="BD37">
        <f t="shared" si="5"/>
        <v>1</v>
      </c>
      <c r="BE37">
        <f t="shared" si="6"/>
        <v>0</v>
      </c>
      <c r="BF37">
        <f t="shared" si="7"/>
        <v>1</v>
      </c>
      <c r="BG37">
        <f t="shared" si="8"/>
        <v>1</v>
      </c>
      <c r="BH37">
        <f t="shared" si="9"/>
        <v>1</v>
      </c>
      <c r="BI37">
        <f t="shared" si="10"/>
        <v>0</v>
      </c>
      <c r="BJ37">
        <f t="shared" si="11"/>
        <v>1</v>
      </c>
      <c r="BK37">
        <f t="shared" si="12"/>
        <v>1</v>
      </c>
      <c r="BL37">
        <f t="shared" si="13"/>
        <v>1</v>
      </c>
      <c r="BM37">
        <f t="shared" si="18"/>
        <v>0</v>
      </c>
      <c r="BN37">
        <f t="shared" si="19"/>
        <v>1</v>
      </c>
      <c r="BO37">
        <f>IF(AND(AU37&gt;'County Avg'!$E$3,'Gentrification Calcs'!AW37&gt;'County Avg'!$E$4,'Gentrification Calcs'!AY37&gt;'County Avg'!$E$5,'Gentrification Calcs'!BA37&gt;'County Avg'!$E$6),1,0)</f>
        <v>0</v>
      </c>
      <c r="BP37">
        <f>IF(AND(AV37&gt;'County Avg'!$F$3,'Gentrification Calcs'!AX37&gt;'County Avg'!$F$4,'Gentrification Calcs'!AZ37&gt;'County Avg'!$F$5,'Gentrification Calcs'!BB37&gt;'County Avg'!$F$6),1,0)</f>
        <v>0</v>
      </c>
      <c r="BQ37">
        <f t="shared" si="20"/>
        <v>0</v>
      </c>
      <c r="BR37">
        <f t="shared" si="21"/>
        <v>0</v>
      </c>
      <c r="BS37">
        <f t="shared" si="22"/>
        <v>0</v>
      </c>
      <c r="BT37">
        <f t="shared" si="23"/>
        <v>0</v>
      </c>
    </row>
    <row r="38" spans="1:72" x14ac:dyDescent="0.25">
      <c r="A38">
        <v>6037106010</v>
      </c>
      <c r="B38">
        <v>3202.1662551489999</v>
      </c>
      <c r="C38">
        <v>2866.406285909</v>
      </c>
      <c r="D38">
        <v>2636</v>
      </c>
      <c r="E38">
        <v>1019.4721050000001</v>
      </c>
      <c r="F38">
        <v>896.43383600000004</v>
      </c>
      <c r="G38">
        <v>861</v>
      </c>
      <c r="H38">
        <v>231.17321843972277</v>
      </c>
      <c r="I38">
        <v>195.83513506975811</v>
      </c>
      <c r="J38">
        <v>216.5086</v>
      </c>
      <c r="K38">
        <v>0.22675776738366252</v>
      </c>
      <c r="L38">
        <v>0.2184602222776407</v>
      </c>
      <c r="M38">
        <v>0.25146178861788621</v>
      </c>
      <c r="N38">
        <v>1935.073468</v>
      </c>
      <c r="O38">
        <v>1735.306587</v>
      </c>
      <c r="P38">
        <v>1770</v>
      </c>
      <c r="Q38">
        <v>359.56826539999997</v>
      </c>
      <c r="R38">
        <v>347.92278809999999</v>
      </c>
      <c r="S38">
        <v>408</v>
      </c>
      <c r="T38">
        <v>0.18581633790454097</v>
      </c>
      <c r="U38">
        <v>0.20049643717510995</v>
      </c>
      <c r="V38">
        <v>0.23050847457627119</v>
      </c>
      <c r="W38">
        <v>268.08916711807302</v>
      </c>
      <c r="X38">
        <v>265.419042110443</v>
      </c>
      <c r="Y38">
        <v>160</v>
      </c>
      <c r="Z38">
        <v>1007.13898086548</v>
      </c>
      <c r="AA38">
        <v>903.21990203857399</v>
      </c>
      <c r="AB38">
        <v>861</v>
      </c>
      <c r="AC38">
        <v>0.26618885001123865</v>
      </c>
      <c r="AD38">
        <v>0.29385871758515314</v>
      </c>
      <c r="AE38">
        <v>0.18583042973286876</v>
      </c>
      <c r="AF38">
        <v>1522.7759381871399</v>
      </c>
      <c r="AG38">
        <v>794.929161071777</v>
      </c>
      <c r="AH38">
        <v>630</v>
      </c>
      <c r="AI38">
        <v>0.4755455578668209</v>
      </c>
      <c r="AJ38">
        <v>0.27732605980512204</v>
      </c>
      <c r="AK38">
        <v>0.23899848254931716</v>
      </c>
      <c r="AL38">
        <f t="shared" si="14"/>
        <v>0.52445444213317916</v>
      </c>
      <c r="AM38">
        <f t="shared" si="14"/>
        <v>0.72267394019487796</v>
      </c>
      <c r="AN38">
        <f t="shared" si="15"/>
        <v>0.76100151745068279</v>
      </c>
      <c r="AO38">
        <v>86034.703605514325</v>
      </c>
      <c r="AP38">
        <v>70890.33387821824</v>
      </c>
      <c r="AQ38">
        <v>75313</v>
      </c>
      <c r="AR38">
        <v>1257.8222222222223</v>
      </c>
      <c r="AS38">
        <v>1159.2712534598656</v>
      </c>
      <c r="AT38">
        <v>1542</v>
      </c>
      <c r="AU38">
        <f t="shared" si="0"/>
        <v>-0.19821949806169886</v>
      </c>
      <c r="AV38">
        <f t="shared" si="1"/>
        <v>-3.8327577255804879E-2</v>
      </c>
      <c r="AW38">
        <v>1.4680099270568986E-2</v>
      </c>
      <c r="AX38">
        <v>3.0012037401161235E-2</v>
      </c>
      <c r="AY38" s="1">
        <f t="shared" si="2"/>
        <v>-15144.369727296085</v>
      </c>
      <c r="AZ38" s="1">
        <f t="shared" si="3"/>
        <v>4422.66612178176</v>
      </c>
      <c r="BA38" s="1">
        <f t="shared" si="16"/>
        <v>-98.550968762356661</v>
      </c>
      <c r="BB38" s="1">
        <f t="shared" si="17"/>
        <v>382.72874654013435</v>
      </c>
      <c r="BC38">
        <f t="shared" si="4"/>
        <v>1</v>
      </c>
      <c r="BD38">
        <f t="shared" si="5"/>
        <v>1</v>
      </c>
      <c r="BE38">
        <f t="shared" si="6"/>
        <v>0</v>
      </c>
      <c r="BF38">
        <f t="shared" si="7"/>
        <v>0</v>
      </c>
      <c r="BG38">
        <f t="shared" si="8"/>
        <v>0</v>
      </c>
      <c r="BH38">
        <f t="shared" si="9"/>
        <v>0</v>
      </c>
      <c r="BI38">
        <f t="shared" si="10"/>
        <v>0</v>
      </c>
      <c r="BJ38">
        <f t="shared" si="11"/>
        <v>0</v>
      </c>
      <c r="BK38">
        <f t="shared" si="12"/>
        <v>0</v>
      </c>
      <c r="BL38">
        <f t="shared" si="13"/>
        <v>0</v>
      </c>
      <c r="BM38">
        <f t="shared" si="18"/>
        <v>0</v>
      </c>
      <c r="BN38">
        <f t="shared" si="19"/>
        <v>0</v>
      </c>
      <c r="BO38">
        <f>IF(AND(AU38&gt;'County Avg'!$E$3,'Gentrification Calcs'!AW38&gt;'County Avg'!$E$4,'Gentrification Calcs'!AY38&gt;'County Avg'!$E$5,'Gentrification Calcs'!BA38&gt;'County Avg'!$E$6),1,0)</f>
        <v>0</v>
      </c>
      <c r="BP38">
        <f>IF(AND(AV38&gt;'County Avg'!$F$3,'Gentrification Calcs'!AX38&gt;'County Avg'!$F$4,'Gentrification Calcs'!AZ38&gt;'County Avg'!$F$5,'Gentrification Calcs'!BB38&gt;'County Avg'!$F$6),1,0)</f>
        <v>0</v>
      </c>
      <c r="BQ38">
        <f t="shared" si="20"/>
        <v>0</v>
      </c>
      <c r="BR38">
        <f t="shared" si="21"/>
        <v>0</v>
      </c>
      <c r="BS38">
        <f t="shared" si="22"/>
        <v>0</v>
      </c>
      <c r="BT38">
        <f t="shared" si="23"/>
        <v>0</v>
      </c>
    </row>
    <row r="39" spans="1:72" x14ac:dyDescent="0.25">
      <c r="A39">
        <v>6037106020</v>
      </c>
      <c r="B39">
        <v>3265.0771452136501</v>
      </c>
      <c r="C39">
        <v>5059.9998523592903</v>
      </c>
      <c r="D39">
        <v>5912</v>
      </c>
      <c r="E39">
        <v>1037.5721940000001</v>
      </c>
      <c r="F39">
        <v>1336.9812010000001</v>
      </c>
      <c r="G39">
        <v>1346</v>
      </c>
      <c r="H39">
        <v>234.7814134897522</v>
      </c>
      <c r="I39">
        <v>408.4127199587416</v>
      </c>
      <c r="J39">
        <v>310.39639999999997</v>
      </c>
      <c r="K39">
        <v>0.22627959273333434</v>
      </c>
      <c r="L39">
        <v>0.30547379398698188</v>
      </c>
      <c r="M39">
        <v>0.23060653789004457</v>
      </c>
      <c r="N39">
        <v>1970.339622</v>
      </c>
      <c r="O39">
        <v>2858.3735350000002</v>
      </c>
      <c r="P39">
        <v>3720</v>
      </c>
      <c r="Q39">
        <v>366.99914610000002</v>
      </c>
      <c r="R39">
        <v>330.54837040000001</v>
      </c>
      <c r="S39">
        <v>667</v>
      </c>
      <c r="T39">
        <v>0.18626187181247275</v>
      </c>
      <c r="U39">
        <v>0.11564211827199135</v>
      </c>
      <c r="V39">
        <v>0.17930107526881719</v>
      </c>
      <c r="W39">
        <v>274.184036850231</v>
      </c>
      <c r="X39">
        <v>319.24014282226602</v>
      </c>
      <c r="Y39">
        <v>196</v>
      </c>
      <c r="Z39">
        <v>1024.80844184291</v>
      </c>
      <c r="AA39">
        <v>1333.50170898438</v>
      </c>
      <c r="AB39">
        <v>1346</v>
      </c>
      <c r="AC39">
        <v>0.26754662203715518</v>
      </c>
      <c r="AD39">
        <v>0.2393998752843034</v>
      </c>
      <c r="AE39">
        <v>0.14561664190193166</v>
      </c>
      <c r="AF39">
        <v>1547.6607832883601</v>
      </c>
      <c r="AG39">
        <v>1155.17956542969</v>
      </c>
      <c r="AH39">
        <v>734</v>
      </c>
      <c r="AI39">
        <v>0.47400435409531161</v>
      </c>
      <c r="AJ39">
        <v>0.22829636346551918</v>
      </c>
      <c r="AK39">
        <v>0.12415426251691475</v>
      </c>
      <c r="AL39">
        <f t="shared" si="14"/>
        <v>0.52599564590468839</v>
      </c>
      <c r="AM39">
        <f t="shared" si="14"/>
        <v>0.77170363653448082</v>
      </c>
      <c r="AN39">
        <f t="shared" si="15"/>
        <v>0.87584573748308525</v>
      </c>
      <c r="AO39">
        <v>86270.509544008484</v>
      </c>
      <c r="AP39">
        <v>77286.359624029428</v>
      </c>
      <c r="AQ39">
        <v>85242</v>
      </c>
      <c r="AR39">
        <v>1263.0055555555557</v>
      </c>
      <c r="AS39">
        <v>1005.0624752866746</v>
      </c>
      <c r="AT39">
        <v>2001</v>
      </c>
      <c r="AU39">
        <f t="shared" si="0"/>
        <v>-0.24570799062979243</v>
      </c>
      <c r="AV39">
        <f t="shared" si="1"/>
        <v>-0.10414210094860443</v>
      </c>
      <c r="AW39">
        <v>-7.0619753540481403E-2</v>
      </c>
      <c r="AX39">
        <v>6.3658956996825847E-2</v>
      </c>
      <c r="AY39" s="1">
        <f t="shared" si="2"/>
        <v>-8984.149919979056</v>
      </c>
      <c r="AZ39" s="1">
        <f t="shared" si="3"/>
        <v>7955.6403759705718</v>
      </c>
      <c r="BA39" s="1">
        <f t="shared" si="16"/>
        <v>-257.94308026888109</v>
      </c>
      <c r="BB39" s="1">
        <f t="shared" si="17"/>
        <v>995.93752471332539</v>
      </c>
      <c r="BC39">
        <f t="shared" si="4"/>
        <v>1</v>
      </c>
      <c r="BD39">
        <f t="shared" si="5"/>
        <v>1</v>
      </c>
      <c r="BE39">
        <f t="shared" si="6"/>
        <v>0</v>
      </c>
      <c r="BF39">
        <f t="shared" si="7"/>
        <v>0</v>
      </c>
      <c r="BG39">
        <f t="shared" si="8"/>
        <v>0</v>
      </c>
      <c r="BH39">
        <f t="shared" si="9"/>
        <v>1</v>
      </c>
      <c r="BI39">
        <f t="shared" si="10"/>
        <v>0</v>
      </c>
      <c r="BJ39">
        <f t="shared" si="11"/>
        <v>0</v>
      </c>
      <c r="BK39">
        <f t="shared" si="12"/>
        <v>0</v>
      </c>
      <c r="BL39">
        <f t="shared" si="13"/>
        <v>1</v>
      </c>
      <c r="BM39">
        <f t="shared" si="18"/>
        <v>0</v>
      </c>
      <c r="BN39">
        <f t="shared" si="19"/>
        <v>0</v>
      </c>
      <c r="BO39">
        <f>IF(AND(AU39&gt;'County Avg'!$E$3,'Gentrification Calcs'!AW39&gt;'County Avg'!$E$4,'Gentrification Calcs'!AY39&gt;'County Avg'!$E$5,'Gentrification Calcs'!BA39&gt;'County Avg'!$E$6),1,0)</f>
        <v>0</v>
      </c>
      <c r="BP39">
        <f>IF(AND(AV39&gt;'County Avg'!$F$3,'Gentrification Calcs'!AX39&gt;'County Avg'!$F$4,'Gentrification Calcs'!AZ39&gt;'County Avg'!$F$5,'Gentrification Calcs'!BB39&gt;'County Avg'!$F$6),1,0)</f>
        <v>0</v>
      </c>
      <c r="BQ39">
        <f t="shared" si="20"/>
        <v>0</v>
      </c>
      <c r="BR39">
        <f t="shared" si="21"/>
        <v>0</v>
      </c>
      <c r="BS39">
        <f t="shared" si="22"/>
        <v>0</v>
      </c>
      <c r="BT39">
        <f t="shared" si="23"/>
        <v>0</v>
      </c>
    </row>
    <row r="40" spans="1:72" x14ac:dyDescent="0.25">
      <c r="A40">
        <v>6037106111</v>
      </c>
      <c r="B40">
        <v>3425.2903421831302</v>
      </c>
      <c r="C40">
        <v>3869</v>
      </c>
      <c r="D40">
        <v>4346</v>
      </c>
      <c r="E40">
        <v>1036.5875189999999</v>
      </c>
      <c r="F40">
        <v>1175</v>
      </c>
      <c r="G40">
        <v>1394</v>
      </c>
      <c r="H40">
        <v>161.60764608138717</v>
      </c>
      <c r="I40">
        <v>220.25620000000001</v>
      </c>
      <c r="J40">
        <v>354.46820000000002</v>
      </c>
      <c r="K40">
        <v>0.15590352297246518</v>
      </c>
      <c r="L40">
        <v>0.18745208510638298</v>
      </c>
      <c r="M40">
        <v>0.25428134863701579</v>
      </c>
      <c r="N40">
        <v>2138.2195419999998</v>
      </c>
      <c r="O40">
        <v>2425</v>
      </c>
      <c r="P40">
        <v>2857</v>
      </c>
      <c r="Q40">
        <v>447.77223470000001</v>
      </c>
      <c r="R40">
        <v>519</v>
      </c>
      <c r="S40">
        <v>775</v>
      </c>
      <c r="T40">
        <v>0.20941359196501069</v>
      </c>
      <c r="U40">
        <v>0.21402061855670104</v>
      </c>
      <c r="V40">
        <v>0.27126356317815892</v>
      </c>
      <c r="W40">
        <v>96.669152464717598</v>
      </c>
      <c r="X40">
        <v>125</v>
      </c>
      <c r="Y40">
        <v>181</v>
      </c>
      <c r="Z40">
        <v>1052.3482417315199</v>
      </c>
      <c r="AA40">
        <v>1171</v>
      </c>
      <c r="AB40">
        <v>1394</v>
      </c>
      <c r="AC40">
        <v>9.1860420943602708E-2</v>
      </c>
      <c r="AD40">
        <v>0.1067463706233988</v>
      </c>
      <c r="AE40">
        <v>0.12984218077474893</v>
      </c>
      <c r="AF40">
        <v>1944.9377375097999</v>
      </c>
      <c r="AG40">
        <v>1429</v>
      </c>
      <c r="AH40">
        <v>1073</v>
      </c>
      <c r="AI40">
        <v>0.56781689819327308</v>
      </c>
      <c r="AJ40">
        <v>0.36934608425949855</v>
      </c>
      <c r="AK40">
        <v>0.24689369535204786</v>
      </c>
      <c r="AL40">
        <f t="shared" si="14"/>
        <v>0.43218310180672692</v>
      </c>
      <c r="AM40">
        <f t="shared" si="14"/>
        <v>0.63065391574050145</v>
      </c>
      <c r="AN40">
        <f t="shared" si="15"/>
        <v>0.75310630464795214</v>
      </c>
      <c r="AO40">
        <v>96112.686638388128</v>
      </c>
      <c r="AP40">
        <v>83174.897425418894</v>
      </c>
      <c r="AQ40">
        <v>81413</v>
      </c>
      <c r="AR40">
        <v>1729.5055555555557</v>
      </c>
      <c r="AS40">
        <v>1508.2700672202452</v>
      </c>
      <c r="AT40">
        <v>1793</v>
      </c>
      <c r="AU40">
        <f t="shared" si="0"/>
        <v>-0.19847081393377453</v>
      </c>
      <c r="AV40">
        <f t="shared" si="1"/>
        <v>-0.12245238890745069</v>
      </c>
      <c r="AW40">
        <v>4.6070265916903497E-3</v>
      </c>
      <c r="AX40">
        <v>5.7242944621457875E-2</v>
      </c>
      <c r="AY40" s="1">
        <f t="shared" si="2"/>
        <v>-12937.789212969234</v>
      </c>
      <c r="AZ40" s="1">
        <f t="shared" si="3"/>
        <v>-1761.8974254188943</v>
      </c>
      <c r="BA40" s="1">
        <f t="shared" si="16"/>
        <v>-221.23548833531049</v>
      </c>
      <c r="BB40" s="1">
        <f t="shared" si="17"/>
        <v>284.72993277975479</v>
      </c>
      <c r="BC40">
        <f t="shared" si="4"/>
        <v>1</v>
      </c>
      <c r="BD40">
        <f t="shared" si="5"/>
        <v>1</v>
      </c>
      <c r="BE40">
        <f t="shared" si="6"/>
        <v>0</v>
      </c>
      <c r="BF40">
        <f t="shared" si="7"/>
        <v>0</v>
      </c>
      <c r="BG40">
        <f t="shared" si="8"/>
        <v>0</v>
      </c>
      <c r="BH40">
        <f t="shared" si="9"/>
        <v>0</v>
      </c>
      <c r="BI40">
        <f t="shared" si="10"/>
        <v>0</v>
      </c>
      <c r="BJ40">
        <f t="shared" si="11"/>
        <v>0</v>
      </c>
      <c r="BK40">
        <f t="shared" si="12"/>
        <v>0</v>
      </c>
      <c r="BL40">
        <f t="shared" si="13"/>
        <v>0</v>
      </c>
      <c r="BM40">
        <f t="shared" si="18"/>
        <v>0</v>
      </c>
      <c r="BN40">
        <f t="shared" si="19"/>
        <v>0</v>
      </c>
      <c r="BO40">
        <f>IF(AND(AU40&gt;'County Avg'!$E$3,'Gentrification Calcs'!AW40&gt;'County Avg'!$E$4,'Gentrification Calcs'!AY40&gt;'County Avg'!$E$5,'Gentrification Calcs'!BA40&gt;'County Avg'!$E$6),1,0)</f>
        <v>0</v>
      </c>
      <c r="BP40">
        <f>IF(AND(AV40&gt;'County Avg'!$F$3,'Gentrification Calcs'!AX40&gt;'County Avg'!$F$4,'Gentrification Calcs'!AZ40&gt;'County Avg'!$F$5,'Gentrification Calcs'!BB40&gt;'County Avg'!$F$6),1,0)</f>
        <v>0</v>
      </c>
      <c r="BQ40">
        <f t="shared" si="20"/>
        <v>0</v>
      </c>
      <c r="BR40">
        <f t="shared" si="21"/>
        <v>0</v>
      </c>
      <c r="BS40">
        <f t="shared" si="22"/>
        <v>0</v>
      </c>
      <c r="BT40">
        <f t="shared" si="23"/>
        <v>0</v>
      </c>
    </row>
    <row r="41" spans="1:72" x14ac:dyDescent="0.25">
      <c r="A41">
        <v>6037106112</v>
      </c>
      <c r="B41">
        <v>2794.0328301564</v>
      </c>
      <c r="C41">
        <v>4753</v>
      </c>
      <c r="D41">
        <v>5822</v>
      </c>
      <c r="E41">
        <v>752.93524170000001</v>
      </c>
      <c r="F41">
        <v>1195</v>
      </c>
      <c r="G41">
        <v>1483</v>
      </c>
      <c r="H41">
        <v>158.0145807336209</v>
      </c>
      <c r="I41">
        <v>271.25619999999998</v>
      </c>
      <c r="J41">
        <v>380.47120000000001</v>
      </c>
      <c r="K41">
        <v>0.20986476921554476</v>
      </c>
      <c r="L41">
        <v>0.22699263598326358</v>
      </c>
      <c r="M41">
        <v>0.25655509103169249</v>
      </c>
      <c r="N41">
        <v>1745.01451</v>
      </c>
      <c r="O41">
        <v>2738</v>
      </c>
      <c r="P41">
        <v>3569</v>
      </c>
      <c r="Q41">
        <v>194.26264950000001</v>
      </c>
      <c r="R41">
        <v>346</v>
      </c>
      <c r="S41">
        <v>840</v>
      </c>
      <c r="T41">
        <v>0.11132437489015493</v>
      </c>
      <c r="U41">
        <v>0.12636961285609935</v>
      </c>
      <c r="V41">
        <v>0.23536004483048473</v>
      </c>
      <c r="W41">
        <v>104.49990844726599</v>
      </c>
      <c r="X41">
        <v>204</v>
      </c>
      <c r="Y41">
        <v>189</v>
      </c>
      <c r="Z41">
        <v>769.68200683593795</v>
      </c>
      <c r="AA41">
        <v>1179</v>
      </c>
      <c r="AB41">
        <v>1483</v>
      </c>
      <c r="AC41">
        <v>0.13577023695389664</v>
      </c>
      <c r="AD41">
        <v>0.17302798982188294</v>
      </c>
      <c r="AE41">
        <v>0.12744436952124072</v>
      </c>
      <c r="AF41">
        <v>1460.98911593649</v>
      </c>
      <c r="AG41">
        <v>1205</v>
      </c>
      <c r="AH41">
        <v>780</v>
      </c>
      <c r="AI41">
        <v>0.5228961879645162</v>
      </c>
      <c r="AJ41">
        <v>0.25352409004839049</v>
      </c>
      <c r="AK41">
        <v>0.13397457918241154</v>
      </c>
      <c r="AL41">
        <f t="shared" si="14"/>
        <v>0.4771038120354838</v>
      </c>
      <c r="AM41">
        <f t="shared" si="14"/>
        <v>0.74647590995160951</v>
      </c>
      <c r="AN41">
        <f t="shared" si="15"/>
        <v>0.86602542081758849</v>
      </c>
      <c r="AO41">
        <v>85443.374867444334</v>
      </c>
      <c r="AP41">
        <v>78288.753167143455</v>
      </c>
      <c r="AQ41">
        <v>70938</v>
      </c>
      <c r="AR41">
        <v>1529.0833333333335</v>
      </c>
      <c r="AS41">
        <v>1439.2819296164494</v>
      </c>
      <c r="AT41">
        <v>1694</v>
      </c>
      <c r="AU41">
        <f t="shared" si="0"/>
        <v>-0.26937209791612571</v>
      </c>
      <c r="AV41">
        <f t="shared" si="1"/>
        <v>-0.11954951086597895</v>
      </c>
      <c r="AW41">
        <v>1.5045237965944425E-2</v>
      </c>
      <c r="AX41">
        <v>0.10899043197438538</v>
      </c>
      <c r="AY41" s="1">
        <f t="shared" si="2"/>
        <v>-7154.6217003008787</v>
      </c>
      <c r="AZ41" s="1">
        <f t="shared" si="3"/>
        <v>-7350.7531671434554</v>
      </c>
      <c r="BA41" s="1">
        <f t="shared" si="16"/>
        <v>-89.801403716884124</v>
      </c>
      <c r="BB41" s="1">
        <f t="shared" si="17"/>
        <v>254.71807038355064</v>
      </c>
      <c r="BC41">
        <f t="shared" si="4"/>
        <v>1</v>
      </c>
      <c r="BD41">
        <f t="shared" si="5"/>
        <v>1</v>
      </c>
      <c r="BE41">
        <f t="shared" si="6"/>
        <v>0</v>
      </c>
      <c r="BF41">
        <f t="shared" si="7"/>
        <v>0</v>
      </c>
      <c r="BG41">
        <f t="shared" si="8"/>
        <v>1</v>
      </c>
      <c r="BH41">
        <f t="shared" si="9"/>
        <v>1</v>
      </c>
      <c r="BI41">
        <f t="shared" si="10"/>
        <v>0</v>
      </c>
      <c r="BJ41">
        <f t="shared" si="11"/>
        <v>0</v>
      </c>
      <c r="BK41">
        <f t="shared" si="12"/>
        <v>0</v>
      </c>
      <c r="BL41">
        <f t="shared" si="13"/>
        <v>0</v>
      </c>
      <c r="BM41">
        <f t="shared" si="18"/>
        <v>0</v>
      </c>
      <c r="BN41">
        <f t="shared" si="19"/>
        <v>0</v>
      </c>
      <c r="BO41">
        <f>IF(AND(AU41&gt;'County Avg'!$E$3,'Gentrification Calcs'!AW41&gt;'County Avg'!$E$4,'Gentrification Calcs'!AY41&gt;'County Avg'!$E$5,'Gentrification Calcs'!BA41&gt;'County Avg'!$E$6),1,0)</f>
        <v>0</v>
      </c>
      <c r="BP41">
        <f>IF(AND(AV41&gt;'County Avg'!$F$3,'Gentrification Calcs'!AX41&gt;'County Avg'!$F$4,'Gentrification Calcs'!AZ41&gt;'County Avg'!$F$5,'Gentrification Calcs'!BB41&gt;'County Avg'!$F$6),1,0)</f>
        <v>0</v>
      </c>
      <c r="BQ41">
        <f t="shared" si="20"/>
        <v>0</v>
      </c>
      <c r="BR41">
        <f t="shared" si="21"/>
        <v>0</v>
      </c>
      <c r="BS41">
        <f t="shared" si="22"/>
        <v>0</v>
      </c>
      <c r="BT41">
        <f t="shared" si="23"/>
        <v>0</v>
      </c>
    </row>
    <row r="42" spans="1:72" x14ac:dyDescent="0.25">
      <c r="A42">
        <v>6037106113</v>
      </c>
      <c r="B42">
        <v>4009.3926205395401</v>
      </c>
      <c r="C42">
        <v>3084</v>
      </c>
      <c r="D42">
        <v>3631</v>
      </c>
      <c r="E42">
        <v>1187.509644</v>
      </c>
      <c r="F42">
        <v>807</v>
      </c>
      <c r="G42">
        <v>921</v>
      </c>
      <c r="H42">
        <v>454.1955222143016</v>
      </c>
      <c r="I42">
        <v>231.00720000000001</v>
      </c>
      <c r="J42">
        <v>253.47120000000001</v>
      </c>
      <c r="K42">
        <v>0.38247733356033409</v>
      </c>
      <c r="L42">
        <v>0.28625427509293683</v>
      </c>
      <c r="M42">
        <v>0.27521302931596092</v>
      </c>
      <c r="N42">
        <v>2263.58466</v>
      </c>
      <c r="O42">
        <v>1864</v>
      </c>
      <c r="P42">
        <v>2289</v>
      </c>
      <c r="Q42">
        <v>305.60079960000002</v>
      </c>
      <c r="R42">
        <v>181</v>
      </c>
      <c r="S42">
        <v>302</v>
      </c>
      <c r="T42">
        <v>0.13500745300155906</v>
      </c>
      <c r="U42">
        <v>9.7103004291845499E-2</v>
      </c>
      <c r="V42">
        <v>0.13193534294451725</v>
      </c>
      <c r="W42">
        <v>467.68743896484398</v>
      </c>
      <c r="X42">
        <v>138</v>
      </c>
      <c r="Y42">
        <v>122</v>
      </c>
      <c r="Z42">
        <v>1189.19799804688</v>
      </c>
      <c r="AA42">
        <v>797</v>
      </c>
      <c r="AB42">
        <v>921</v>
      </c>
      <c r="AC42">
        <v>0.39327970593035511</v>
      </c>
      <c r="AD42">
        <v>0.17314930991217065</v>
      </c>
      <c r="AE42">
        <v>0.13246471226927253</v>
      </c>
      <c r="AF42">
        <v>1481.2916026473999</v>
      </c>
      <c r="AG42">
        <v>817</v>
      </c>
      <c r="AH42">
        <v>392</v>
      </c>
      <c r="AI42">
        <v>0.36945536215609237</v>
      </c>
      <c r="AJ42">
        <v>0.26491569390402075</v>
      </c>
      <c r="AK42">
        <v>0.10795923987882126</v>
      </c>
      <c r="AL42">
        <f t="shared" si="14"/>
        <v>0.63054463784390768</v>
      </c>
      <c r="AM42">
        <f t="shared" si="14"/>
        <v>0.7350843060959793</v>
      </c>
      <c r="AN42">
        <f t="shared" si="15"/>
        <v>0.89204076012117872</v>
      </c>
      <c r="AO42">
        <v>69593.588016967129</v>
      </c>
      <c r="AP42">
        <v>80339.675521046185</v>
      </c>
      <c r="AQ42">
        <v>65417</v>
      </c>
      <c r="AR42">
        <v>964.1</v>
      </c>
      <c r="AS42">
        <v>1528.5606959272441</v>
      </c>
      <c r="AT42">
        <v>1217</v>
      </c>
      <c r="AU42">
        <f t="shared" si="0"/>
        <v>-0.10453966825207162</v>
      </c>
      <c r="AV42">
        <f t="shared" si="1"/>
        <v>-0.15695645402519948</v>
      </c>
      <c r="AW42">
        <v>-3.7904448709713559E-2</v>
      </c>
      <c r="AX42">
        <v>3.4832338652671754E-2</v>
      </c>
      <c r="AY42" s="1">
        <f t="shared" si="2"/>
        <v>10746.087504079056</v>
      </c>
      <c r="AZ42" s="1">
        <f t="shared" si="3"/>
        <v>-14922.675521046185</v>
      </c>
      <c r="BA42" s="1">
        <f t="shared" si="16"/>
        <v>564.46069592724405</v>
      </c>
      <c r="BB42" s="1">
        <f t="shared" si="17"/>
        <v>-311.56069592724407</v>
      </c>
      <c r="BC42">
        <f t="shared" si="4"/>
        <v>1</v>
      </c>
      <c r="BD42">
        <f t="shared" si="5"/>
        <v>1</v>
      </c>
      <c r="BE42">
        <f t="shared" si="6"/>
        <v>0</v>
      </c>
      <c r="BF42">
        <f t="shared" si="7"/>
        <v>0</v>
      </c>
      <c r="BG42">
        <f t="shared" si="8"/>
        <v>1</v>
      </c>
      <c r="BH42">
        <f t="shared" si="9"/>
        <v>1</v>
      </c>
      <c r="BI42">
        <f t="shared" si="10"/>
        <v>0</v>
      </c>
      <c r="BJ42">
        <f t="shared" si="11"/>
        <v>0</v>
      </c>
      <c r="BK42">
        <f t="shared" si="12"/>
        <v>1</v>
      </c>
      <c r="BL42">
        <f t="shared" si="13"/>
        <v>0</v>
      </c>
      <c r="BM42">
        <f t="shared" si="18"/>
        <v>0</v>
      </c>
      <c r="BN42">
        <f t="shared" si="19"/>
        <v>0</v>
      </c>
      <c r="BO42">
        <f>IF(AND(AU42&gt;'County Avg'!$E$3,'Gentrification Calcs'!AW42&gt;'County Avg'!$E$4,'Gentrification Calcs'!AY42&gt;'County Avg'!$E$5,'Gentrification Calcs'!BA42&gt;'County Avg'!$E$6),1,0)</f>
        <v>0</v>
      </c>
      <c r="BP42">
        <f>IF(AND(AV42&gt;'County Avg'!$F$3,'Gentrification Calcs'!AX42&gt;'County Avg'!$F$4,'Gentrification Calcs'!AZ42&gt;'County Avg'!$F$5,'Gentrification Calcs'!BB42&gt;'County Avg'!$F$6),1,0)</f>
        <v>0</v>
      </c>
      <c r="BQ42">
        <f t="shared" si="20"/>
        <v>0</v>
      </c>
      <c r="BR42">
        <f t="shared" si="21"/>
        <v>0</v>
      </c>
      <c r="BS42">
        <f t="shared" si="22"/>
        <v>0</v>
      </c>
      <c r="BT42">
        <f t="shared" si="23"/>
        <v>0</v>
      </c>
    </row>
    <row r="43" spans="1:72" x14ac:dyDescent="0.25">
      <c r="A43">
        <v>6037106114</v>
      </c>
      <c r="B43">
        <v>3176.6049110403301</v>
      </c>
      <c r="C43">
        <v>5137.2842947945501</v>
      </c>
      <c r="D43">
        <v>5562</v>
      </c>
      <c r="E43">
        <v>938.98624099999995</v>
      </c>
      <c r="F43">
        <v>1395.302152</v>
      </c>
      <c r="G43">
        <v>1515</v>
      </c>
      <c r="H43">
        <v>358.3471601792279</v>
      </c>
      <c r="I43">
        <v>574.61806798820601</v>
      </c>
      <c r="J43">
        <v>831.43079999999998</v>
      </c>
      <c r="K43">
        <v>0.38163196065322103</v>
      </c>
      <c r="L43">
        <v>0.41182339406884683</v>
      </c>
      <c r="M43">
        <v>0.54879920792079206</v>
      </c>
      <c r="N43">
        <v>1792.9587730000001</v>
      </c>
      <c r="O43">
        <v>2665.7111319999999</v>
      </c>
      <c r="P43">
        <v>3268</v>
      </c>
      <c r="Q43">
        <v>240.41355949999999</v>
      </c>
      <c r="R43">
        <v>209.04592400000001</v>
      </c>
      <c r="S43">
        <v>348</v>
      </c>
      <c r="T43">
        <v>0.13408761156160726</v>
      </c>
      <c r="U43">
        <v>7.842032150091198E-2</v>
      </c>
      <c r="V43">
        <v>0.10648714810281518</v>
      </c>
      <c r="W43">
        <v>367.34632712754001</v>
      </c>
      <c r="X43">
        <v>754.08731470256998</v>
      </c>
      <c r="Y43">
        <v>877</v>
      </c>
      <c r="Z43">
        <v>940.53136440995104</v>
      </c>
      <c r="AA43">
        <v>1413.29840734601</v>
      </c>
      <c r="AB43">
        <v>1515</v>
      </c>
      <c r="AC43">
        <v>0.39057318131862334</v>
      </c>
      <c r="AD43">
        <v>0.53356553066429024</v>
      </c>
      <c r="AE43">
        <v>0.57887788778877891</v>
      </c>
      <c r="AF43">
        <v>1166.1296129387499</v>
      </c>
      <c r="AG43">
        <v>696.12377794832003</v>
      </c>
      <c r="AH43">
        <v>558</v>
      </c>
      <c r="AI43">
        <v>0.36709935468709121</v>
      </c>
      <c r="AJ43">
        <v>0.13550423492304689</v>
      </c>
      <c r="AK43">
        <v>0.10032362459546926</v>
      </c>
      <c r="AL43">
        <f t="shared" si="14"/>
        <v>0.63290064531290879</v>
      </c>
      <c r="AM43">
        <f t="shared" si="14"/>
        <v>0.86449576507695314</v>
      </c>
      <c r="AN43">
        <f t="shared" si="15"/>
        <v>0.89967637540453071</v>
      </c>
      <c r="AO43">
        <v>69477.498939554614</v>
      </c>
      <c r="AP43">
        <v>53375.708622803439</v>
      </c>
      <c r="AQ43">
        <v>41758</v>
      </c>
      <c r="AR43">
        <v>971.01111111111118</v>
      </c>
      <c r="AS43">
        <v>937.42704626334523</v>
      </c>
      <c r="AT43">
        <v>1138</v>
      </c>
      <c r="AU43">
        <f t="shared" si="0"/>
        <v>-0.23159511976404432</v>
      </c>
      <c r="AV43">
        <f t="shared" si="1"/>
        <v>-3.5180610327577633E-2</v>
      </c>
      <c r="AW43">
        <v>-5.5667290060695276E-2</v>
      </c>
      <c r="AX43">
        <v>2.8066826601903197E-2</v>
      </c>
      <c r="AY43" s="1">
        <f t="shared" si="2"/>
        <v>-16101.790316751176</v>
      </c>
      <c r="AZ43" s="1">
        <f t="shared" si="3"/>
        <v>-11617.708622803439</v>
      </c>
      <c r="BA43" s="1">
        <f t="shared" si="16"/>
        <v>-33.584064847765944</v>
      </c>
      <c r="BB43" s="1">
        <f t="shared" si="17"/>
        <v>200.57295373665477</v>
      </c>
      <c r="BC43">
        <f t="shared" si="4"/>
        <v>1</v>
      </c>
      <c r="BD43">
        <f t="shared" si="5"/>
        <v>1</v>
      </c>
      <c r="BE43">
        <f t="shared" si="6"/>
        <v>0</v>
      </c>
      <c r="BF43">
        <f t="shared" si="7"/>
        <v>1</v>
      </c>
      <c r="BG43">
        <f t="shared" si="8"/>
        <v>1</v>
      </c>
      <c r="BH43">
        <f t="shared" si="9"/>
        <v>1</v>
      </c>
      <c r="BI43">
        <f t="shared" si="10"/>
        <v>0</v>
      </c>
      <c r="BJ43">
        <f t="shared" si="11"/>
        <v>1</v>
      </c>
      <c r="BK43">
        <f t="shared" si="12"/>
        <v>1</v>
      </c>
      <c r="BL43">
        <f t="shared" si="13"/>
        <v>1</v>
      </c>
      <c r="BM43">
        <f t="shared" si="18"/>
        <v>0</v>
      </c>
      <c r="BN43">
        <f t="shared" si="19"/>
        <v>1</v>
      </c>
      <c r="BO43">
        <f>IF(AND(AU43&gt;'County Avg'!$E$3,'Gentrification Calcs'!AW43&gt;'County Avg'!$E$4,'Gentrification Calcs'!AY43&gt;'County Avg'!$E$5,'Gentrification Calcs'!BA43&gt;'County Avg'!$E$6),1,0)</f>
        <v>0</v>
      </c>
      <c r="BP43">
        <f>IF(AND(AV43&gt;'County Avg'!$F$3,'Gentrification Calcs'!AX43&gt;'County Avg'!$F$4,'Gentrification Calcs'!AZ43&gt;'County Avg'!$F$5,'Gentrification Calcs'!BB43&gt;'County Avg'!$F$6),1,0)</f>
        <v>0</v>
      </c>
      <c r="BQ43">
        <f t="shared" si="20"/>
        <v>0</v>
      </c>
      <c r="BR43">
        <f t="shared" si="21"/>
        <v>0</v>
      </c>
      <c r="BS43">
        <f t="shared" si="22"/>
        <v>0</v>
      </c>
      <c r="BT43">
        <f t="shared" si="23"/>
        <v>0</v>
      </c>
    </row>
    <row r="44" spans="1:72" x14ac:dyDescent="0.25">
      <c r="A44">
        <v>6037106403</v>
      </c>
      <c r="B44">
        <v>5269.9577184701102</v>
      </c>
      <c r="C44">
        <v>3619</v>
      </c>
      <c r="D44">
        <v>3148</v>
      </c>
      <c r="E44">
        <v>1503.122803</v>
      </c>
      <c r="F44">
        <v>802</v>
      </c>
      <c r="G44">
        <v>697</v>
      </c>
      <c r="H44">
        <v>576.52991375744534</v>
      </c>
      <c r="I44">
        <v>200.01439999999999</v>
      </c>
      <c r="J44">
        <v>229.5804</v>
      </c>
      <c r="K44">
        <v>0.3835547651906957</v>
      </c>
      <c r="L44">
        <v>0.24939451371571073</v>
      </c>
      <c r="M44">
        <v>0.32938364418938304</v>
      </c>
      <c r="N44">
        <v>2965.6207460000001</v>
      </c>
      <c r="O44">
        <v>2047</v>
      </c>
      <c r="P44">
        <v>1977</v>
      </c>
      <c r="Q44">
        <v>304.68707280000001</v>
      </c>
      <c r="R44">
        <v>138</v>
      </c>
      <c r="S44">
        <v>185</v>
      </c>
      <c r="T44">
        <v>0.10273972935040966</v>
      </c>
      <c r="U44">
        <v>6.741573033707865E-2</v>
      </c>
      <c r="V44">
        <v>9.357612544258978E-2</v>
      </c>
      <c r="W44">
        <v>701.90869140625</v>
      </c>
      <c r="X44">
        <v>173</v>
      </c>
      <c r="Y44">
        <v>103</v>
      </c>
      <c r="Z44">
        <v>1495.59973144531</v>
      </c>
      <c r="AA44">
        <v>801</v>
      </c>
      <c r="AB44">
        <v>697</v>
      </c>
      <c r="AC44">
        <v>0.46931587151860682</v>
      </c>
      <c r="AD44">
        <v>0.21598002496878901</v>
      </c>
      <c r="AE44">
        <v>0.14777618364418937</v>
      </c>
      <c r="AF44">
        <v>1599.4190020653</v>
      </c>
      <c r="AG44">
        <v>490</v>
      </c>
      <c r="AH44">
        <v>331</v>
      </c>
      <c r="AI44">
        <v>0.30349750178443891</v>
      </c>
      <c r="AJ44">
        <v>0.13539651837524178</v>
      </c>
      <c r="AK44">
        <v>0.105146124523507</v>
      </c>
      <c r="AL44">
        <f t="shared" si="14"/>
        <v>0.69650249821556109</v>
      </c>
      <c r="AM44">
        <f t="shared" si="14"/>
        <v>0.8646034816247582</v>
      </c>
      <c r="AN44">
        <f t="shared" si="15"/>
        <v>0.89485387547649298</v>
      </c>
      <c r="AO44">
        <v>64133.773594909864</v>
      </c>
      <c r="AP44">
        <v>71546.013894564778</v>
      </c>
      <c r="AQ44">
        <v>61528</v>
      </c>
      <c r="AR44">
        <v>1186.9833333333333</v>
      </c>
      <c r="AS44">
        <v>1316.1854487939897</v>
      </c>
      <c r="AT44">
        <v>2001</v>
      </c>
      <c r="AU44">
        <f t="shared" si="0"/>
        <v>-0.16810098340919713</v>
      </c>
      <c r="AV44">
        <f t="shared" si="1"/>
        <v>-3.025039385173478E-2</v>
      </c>
      <c r="AW44">
        <v>-3.5323999013331012E-2</v>
      </c>
      <c r="AX44">
        <v>2.6160395105511131E-2</v>
      </c>
      <c r="AY44" s="1">
        <f t="shared" si="2"/>
        <v>7412.2402996549135</v>
      </c>
      <c r="AZ44" s="1">
        <f t="shared" si="3"/>
        <v>-10018.013894564778</v>
      </c>
      <c r="BA44" s="1">
        <f t="shared" si="16"/>
        <v>129.20211546065639</v>
      </c>
      <c r="BB44" s="1">
        <f t="shared" si="17"/>
        <v>684.81455120601026</v>
      </c>
      <c r="BC44">
        <f t="shared" si="4"/>
        <v>1</v>
      </c>
      <c r="BD44">
        <f t="shared" si="5"/>
        <v>1</v>
      </c>
      <c r="BE44">
        <f t="shared" si="6"/>
        <v>0</v>
      </c>
      <c r="BF44">
        <f t="shared" si="7"/>
        <v>0</v>
      </c>
      <c r="BG44">
        <f t="shared" si="8"/>
        <v>1</v>
      </c>
      <c r="BH44">
        <f t="shared" si="9"/>
        <v>1</v>
      </c>
      <c r="BI44">
        <f t="shared" si="10"/>
        <v>0</v>
      </c>
      <c r="BJ44">
        <f t="shared" si="11"/>
        <v>0</v>
      </c>
      <c r="BK44">
        <f t="shared" si="12"/>
        <v>1</v>
      </c>
      <c r="BL44">
        <f t="shared" si="13"/>
        <v>1</v>
      </c>
      <c r="BM44">
        <f t="shared" si="18"/>
        <v>0</v>
      </c>
      <c r="BN44">
        <f t="shared" si="19"/>
        <v>0</v>
      </c>
      <c r="BO44">
        <f>IF(AND(AU44&gt;'County Avg'!$E$3,'Gentrification Calcs'!AW44&gt;'County Avg'!$E$4,'Gentrification Calcs'!AY44&gt;'County Avg'!$E$5,'Gentrification Calcs'!BA44&gt;'County Avg'!$E$6),1,0)</f>
        <v>0</v>
      </c>
      <c r="BP44">
        <f>IF(AND(AV44&gt;'County Avg'!$F$3,'Gentrification Calcs'!AX44&gt;'County Avg'!$F$4,'Gentrification Calcs'!AZ44&gt;'County Avg'!$F$5,'Gentrification Calcs'!BB44&gt;'County Avg'!$F$6),1,0)</f>
        <v>0</v>
      </c>
      <c r="BQ44">
        <f t="shared" si="20"/>
        <v>0</v>
      </c>
      <c r="BR44">
        <f t="shared" si="21"/>
        <v>0</v>
      </c>
      <c r="BS44">
        <f t="shared" si="22"/>
        <v>0</v>
      </c>
      <c r="BT44">
        <f t="shared" si="23"/>
        <v>0</v>
      </c>
    </row>
    <row r="45" spans="1:72" x14ac:dyDescent="0.25">
      <c r="A45">
        <v>6037106405</v>
      </c>
      <c r="B45">
        <v>3407.8474965598298</v>
      </c>
      <c r="C45">
        <v>3676.9998852312601</v>
      </c>
      <c r="D45">
        <v>3202</v>
      </c>
      <c r="E45">
        <v>1174.9736330000001</v>
      </c>
      <c r="F45">
        <v>1163.765686</v>
      </c>
      <c r="G45">
        <v>955</v>
      </c>
      <c r="H45">
        <v>289.63604142815097</v>
      </c>
      <c r="I45">
        <v>325.42505485842696</v>
      </c>
      <c r="J45">
        <v>429.87060000000002</v>
      </c>
      <c r="K45">
        <v>0.24650429021852863</v>
      </c>
      <c r="L45">
        <v>0.27963107932572862</v>
      </c>
      <c r="M45">
        <v>0.45012628272251309</v>
      </c>
      <c r="N45">
        <v>2187.6512819999998</v>
      </c>
      <c r="O45">
        <v>2315.4113769999999</v>
      </c>
      <c r="P45">
        <v>2007</v>
      </c>
      <c r="Q45">
        <v>365.65803529999999</v>
      </c>
      <c r="R45">
        <v>360.78056340000001</v>
      </c>
      <c r="S45">
        <v>360</v>
      </c>
      <c r="T45">
        <v>0.1671463995695453</v>
      </c>
      <c r="U45">
        <v>0.15581704701971844</v>
      </c>
      <c r="V45">
        <v>0.17937219730941703</v>
      </c>
      <c r="W45">
        <v>246.69622039794899</v>
      </c>
      <c r="X45">
        <v>283.358848571777</v>
      </c>
      <c r="Y45">
        <v>349</v>
      </c>
      <c r="Z45">
        <v>1170.53479003906</v>
      </c>
      <c r="AA45">
        <v>1165.8812866210901</v>
      </c>
      <c r="AB45">
        <v>955</v>
      </c>
      <c r="AC45">
        <v>0.2107551373075523</v>
      </c>
      <c r="AD45">
        <v>0.24304262519985731</v>
      </c>
      <c r="AE45">
        <v>0.36544502617801045</v>
      </c>
      <c r="AF45">
        <v>1855.4903785628201</v>
      </c>
      <c r="AG45">
        <v>1145.9556274414099</v>
      </c>
      <c r="AH45">
        <v>247</v>
      </c>
      <c r="AI45">
        <v>0.54447576672251596</v>
      </c>
      <c r="AJ45">
        <v>0.31165506206409266</v>
      </c>
      <c r="AK45">
        <v>7.7139287945034357E-2</v>
      </c>
      <c r="AL45">
        <f t="shared" si="14"/>
        <v>0.45552423327748404</v>
      </c>
      <c r="AM45">
        <f t="shared" si="14"/>
        <v>0.68834493793590734</v>
      </c>
      <c r="AN45">
        <f t="shared" si="15"/>
        <v>0.92286071205496567</v>
      </c>
      <c r="AO45">
        <v>76390.240721102862</v>
      </c>
      <c r="AP45">
        <v>70491.892930118527</v>
      </c>
      <c r="AQ45">
        <v>52344</v>
      </c>
      <c r="AR45">
        <v>1057.4000000000001</v>
      </c>
      <c r="AS45">
        <v>1114.6318703044683</v>
      </c>
      <c r="AT45">
        <v>1234</v>
      </c>
      <c r="AU45">
        <f t="shared" si="0"/>
        <v>-0.23282070465842331</v>
      </c>
      <c r="AV45">
        <f t="shared" si="1"/>
        <v>-0.2345157741190583</v>
      </c>
      <c r="AW45">
        <v>-1.1329352549826865E-2</v>
      </c>
      <c r="AX45">
        <v>2.3555150289698595E-2</v>
      </c>
      <c r="AY45" s="1">
        <f t="shared" si="2"/>
        <v>-5898.347790984335</v>
      </c>
      <c r="AZ45" s="1">
        <f t="shared" si="3"/>
        <v>-18147.892930118527</v>
      </c>
      <c r="BA45" s="1">
        <f t="shared" si="16"/>
        <v>57.231870304468202</v>
      </c>
      <c r="BB45" s="1">
        <f t="shared" si="17"/>
        <v>119.36812969553171</v>
      </c>
      <c r="BC45">
        <f t="shared" si="4"/>
        <v>1</v>
      </c>
      <c r="BD45">
        <f t="shared" si="5"/>
        <v>1</v>
      </c>
      <c r="BE45">
        <f t="shared" si="6"/>
        <v>0</v>
      </c>
      <c r="BF45">
        <f t="shared" si="7"/>
        <v>0</v>
      </c>
      <c r="BG45">
        <f t="shared" si="8"/>
        <v>1</v>
      </c>
      <c r="BH45">
        <f t="shared" si="9"/>
        <v>1</v>
      </c>
      <c r="BI45">
        <f t="shared" si="10"/>
        <v>0</v>
      </c>
      <c r="BJ45">
        <f t="shared" si="11"/>
        <v>0</v>
      </c>
      <c r="BK45">
        <f t="shared" si="12"/>
        <v>0</v>
      </c>
      <c r="BL45">
        <f t="shared" si="13"/>
        <v>0</v>
      </c>
      <c r="BM45">
        <f t="shared" si="18"/>
        <v>0</v>
      </c>
      <c r="BN45">
        <f t="shared" si="19"/>
        <v>0</v>
      </c>
      <c r="BO45">
        <f>IF(AND(AU45&gt;'County Avg'!$E$3,'Gentrification Calcs'!AW45&gt;'County Avg'!$E$4,'Gentrification Calcs'!AY45&gt;'County Avg'!$E$5,'Gentrification Calcs'!BA45&gt;'County Avg'!$E$6),1,0)</f>
        <v>0</v>
      </c>
      <c r="BP45">
        <f>IF(AND(AV45&gt;'County Avg'!$F$3,'Gentrification Calcs'!AX45&gt;'County Avg'!$F$4,'Gentrification Calcs'!AZ45&gt;'County Avg'!$F$5,'Gentrification Calcs'!BB45&gt;'County Avg'!$F$6),1,0)</f>
        <v>0</v>
      </c>
      <c r="BQ45">
        <f t="shared" si="20"/>
        <v>0</v>
      </c>
      <c r="BR45">
        <f t="shared" si="21"/>
        <v>0</v>
      </c>
      <c r="BS45">
        <f t="shared" si="22"/>
        <v>0</v>
      </c>
      <c r="BT45">
        <f t="shared" si="23"/>
        <v>0</v>
      </c>
    </row>
    <row r="46" spans="1:72" x14ac:dyDescent="0.25">
      <c r="A46">
        <v>6037106406</v>
      </c>
      <c r="B46">
        <v>3724.1737639630601</v>
      </c>
      <c r="C46">
        <v>4412.5938714891699</v>
      </c>
      <c r="D46">
        <v>5042</v>
      </c>
      <c r="E46">
        <v>1340.6928519999999</v>
      </c>
      <c r="F46">
        <v>1403.800587</v>
      </c>
      <c r="G46">
        <v>1379</v>
      </c>
      <c r="H46">
        <v>343.97009751912606</v>
      </c>
      <c r="I46">
        <v>429.27461007181506</v>
      </c>
      <c r="J46">
        <v>459.67239999999998</v>
      </c>
      <c r="K46">
        <v>0.25656144657294411</v>
      </c>
      <c r="L46">
        <v>0.30579457940618104</v>
      </c>
      <c r="M46">
        <v>0.33333749093546045</v>
      </c>
      <c r="N46">
        <v>2471.453078</v>
      </c>
      <c r="O46">
        <v>2825.2820969999998</v>
      </c>
      <c r="P46">
        <v>3148</v>
      </c>
      <c r="Q46">
        <v>388.8965225</v>
      </c>
      <c r="R46">
        <v>388.29666520000001</v>
      </c>
      <c r="S46">
        <v>717</v>
      </c>
      <c r="T46">
        <v>0.15735541409295573</v>
      </c>
      <c r="U46">
        <v>0.13743642293713229</v>
      </c>
      <c r="V46">
        <v>0.22776365946632782</v>
      </c>
      <c r="W46">
        <v>245.293725967407</v>
      </c>
      <c r="X46">
        <v>310.222114562988</v>
      </c>
      <c r="Y46">
        <v>239</v>
      </c>
      <c r="Z46">
        <v>1341.3088760375999</v>
      </c>
      <c r="AA46">
        <v>1402.8988380432099</v>
      </c>
      <c r="AB46">
        <v>1379</v>
      </c>
      <c r="AC46">
        <v>0.18287639062826186</v>
      </c>
      <c r="AD46">
        <v>0.2211293545553803</v>
      </c>
      <c r="AE46">
        <v>0.17331399564902103</v>
      </c>
      <c r="AF46">
        <v>2175.5624715744202</v>
      </c>
      <c r="AG46">
        <v>1441.1151542663599</v>
      </c>
      <c r="AH46">
        <v>933</v>
      </c>
      <c r="AI46">
        <v>0.58417319101118059</v>
      </c>
      <c r="AJ46">
        <v>0.32659138734197846</v>
      </c>
      <c r="AK46">
        <v>0.18504561681872272</v>
      </c>
      <c r="AL46">
        <f t="shared" si="14"/>
        <v>0.41582680898881941</v>
      </c>
      <c r="AM46">
        <f t="shared" si="14"/>
        <v>0.67340861265802154</v>
      </c>
      <c r="AN46">
        <f t="shared" si="15"/>
        <v>0.81495438318127733</v>
      </c>
      <c r="AO46">
        <v>75887.79268292684</v>
      </c>
      <c r="AP46">
        <v>70470.922353902744</v>
      </c>
      <c r="AQ46">
        <v>67344</v>
      </c>
      <c r="AR46">
        <v>1045.3055555555557</v>
      </c>
      <c r="AS46">
        <v>1113.2791617240016</v>
      </c>
      <c r="AT46">
        <v>1564</v>
      </c>
      <c r="AU46">
        <f t="shared" si="0"/>
        <v>-0.25758180366920214</v>
      </c>
      <c r="AV46">
        <f t="shared" si="1"/>
        <v>-0.14154577052325573</v>
      </c>
      <c r="AW46">
        <v>-1.9918991155823434E-2</v>
      </c>
      <c r="AX46">
        <v>9.0327236529195526E-2</v>
      </c>
      <c r="AY46" s="1">
        <f t="shared" si="2"/>
        <v>-5416.8703290240956</v>
      </c>
      <c r="AZ46" s="1">
        <f t="shared" si="3"/>
        <v>-3126.9223539027444</v>
      </c>
      <c r="BA46" s="1">
        <f t="shared" si="16"/>
        <v>67.97360616844594</v>
      </c>
      <c r="BB46" s="1">
        <f t="shared" si="17"/>
        <v>450.7208382759984</v>
      </c>
      <c r="BC46">
        <f t="shared" si="4"/>
        <v>1</v>
      </c>
      <c r="BD46">
        <f t="shared" si="5"/>
        <v>1</v>
      </c>
      <c r="BE46">
        <f t="shared" si="6"/>
        <v>0</v>
      </c>
      <c r="BF46">
        <f t="shared" si="7"/>
        <v>0</v>
      </c>
      <c r="BG46">
        <f t="shared" si="8"/>
        <v>1</v>
      </c>
      <c r="BH46">
        <f t="shared" si="9"/>
        <v>1</v>
      </c>
      <c r="BI46">
        <f t="shared" si="10"/>
        <v>0</v>
      </c>
      <c r="BJ46">
        <f t="shared" si="11"/>
        <v>0</v>
      </c>
      <c r="BK46">
        <f t="shared" si="12"/>
        <v>0</v>
      </c>
      <c r="BL46">
        <f t="shared" si="13"/>
        <v>0</v>
      </c>
      <c r="BM46">
        <f t="shared" si="18"/>
        <v>0</v>
      </c>
      <c r="BN46">
        <f t="shared" si="19"/>
        <v>0</v>
      </c>
      <c r="BO46">
        <f>IF(AND(AU46&gt;'County Avg'!$E$3,'Gentrification Calcs'!AW46&gt;'County Avg'!$E$4,'Gentrification Calcs'!AY46&gt;'County Avg'!$E$5,'Gentrification Calcs'!BA46&gt;'County Avg'!$E$6),1,0)</f>
        <v>0</v>
      </c>
      <c r="BP46">
        <f>IF(AND(AV46&gt;'County Avg'!$F$3,'Gentrification Calcs'!AX46&gt;'County Avg'!$F$4,'Gentrification Calcs'!AZ46&gt;'County Avg'!$F$5,'Gentrification Calcs'!BB46&gt;'County Avg'!$F$6),1,0)</f>
        <v>0</v>
      </c>
      <c r="BQ46">
        <f t="shared" si="20"/>
        <v>0</v>
      </c>
      <c r="BR46">
        <f t="shared" si="21"/>
        <v>0</v>
      </c>
      <c r="BS46">
        <f t="shared" si="22"/>
        <v>0</v>
      </c>
      <c r="BT46">
        <f t="shared" si="23"/>
        <v>0</v>
      </c>
    </row>
    <row r="47" spans="1:72" x14ac:dyDescent="0.25">
      <c r="A47">
        <v>6037106407</v>
      </c>
      <c r="B47">
        <v>842.63887869119196</v>
      </c>
      <c r="C47">
        <v>2344.0000424827399</v>
      </c>
      <c r="D47">
        <v>2672</v>
      </c>
      <c r="E47">
        <v>240.42556189999999</v>
      </c>
      <c r="F47">
        <v>609.66023470000005</v>
      </c>
      <c r="G47">
        <v>760</v>
      </c>
      <c r="H47">
        <v>92.087368538971546</v>
      </c>
      <c r="I47">
        <v>355.23670320491954</v>
      </c>
      <c r="J47">
        <v>551.77859999999998</v>
      </c>
      <c r="K47">
        <v>0.38301821075611492</v>
      </c>
      <c r="L47">
        <v>0.58267979931432379</v>
      </c>
      <c r="M47">
        <v>0.72602447368421053</v>
      </c>
      <c r="N47">
        <v>474.29245700000001</v>
      </c>
      <c r="O47">
        <v>1232.05475</v>
      </c>
      <c r="P47">
        <v>1514</v>
      </c>
      <c r="Q47">
        <v>48.858770999999997</v>
      </c>
      <c r="R47">
        <v>112.5890543</v>
      </c>
      <c r="S47">
        <v>92</v>
      </c>
      <c r="T47">
        <v>0.10301401651850431</v>
      </c>
      <c r="U47">
        <v>9.1383158337728088E-2</v>
      </c>
      <c r="V47">
        <v>6.0766182298546897E-2</v>
      </c>
      <c r="W47">
        <v>112.10452550827399</v>
      </c>
      <c r="X47">
        <v>414.21885547041899</v>
      </c>
      <c r="Y47">
        <v>499</v>
      </c>
      <c r="Z47">
        <v>239.216253239526</v>
      </c>
      <c r="AA47">
        <v>611.59419071674301</v>
      </c>
      <c r="AB47">
        <v>760</v>
      </c>
      <c r="AC47">
        <v>0.46863256150084548</v>
      </c>
      <c r="AD47">
        <v>0.67727728902229312</v>
      </c>
      <c r="AE47">
        <v>0.65657894736842104</v>
      </c>
      <c r="AF47">
        <v>256.17888790296797</v>
      </c>
      <c r="AG47">
        <v>333.53888744115801</v>
      </c>
      <c r="AH47">
        <v>441</v>
      </c>
      <c r="AI47">
        <v>0.30401978164225169</v>
      </c>
      <c r="AJ47">
        <v>0.14229474462290417</v>
      </c>
      <c r="AK47">
        <v>0.16504491017964071</v>
      </c>
      <c r="AL47">
        <f t="shared" si="14"/>
        <v>0.69598021835774837</v>
      </c>
      <c r="AM47">
        <f t="shared" si="14"/>
        <v>0.85770525537709585</v>
      </c>
      <c r="AN47">
        <f t="shared" si="15"/>
        <v>0.83495508982035926</v>
      </c>
      <c r="AO47">
        <v>65445.217391304352</v>
      </c>
      <c r="AP47">
        <v>44629.580302411123</v>
      </c>
      <c r="AQ47">
        <v>33194</v>
      </c>
      <c r="AR47">
        <v>1192.1666666666667</v>
      </c>
      <c r="AS47">
        <v>873.8497429814156</v>
      </c>
      <c r="AT47">
        <v>1135</v>
      </c>
      <c r="AU47">
        <f t="shared" si="0"/>
        <v>-0.16172503701934751</v>
      </c>
      <c r="AV47">
        <f t="shared" si="1"/>
        <v>2.2750165556736535E-2</v>
      </c>
      <c r="AW47">
        <v>-1.1630858180776221E-2</v>
      </c>
      <c r="AX47">
        <v>-3.061697603918119E-2</v>
      </c>
      <c r="AY47" s="1">
        <f t="shared" si="2"/>
        <v>-20815.637088893229</v>
      </c>
      <c r="AZ47" s="1">
        <f t="shared" si="3"/>
        <v>-11435.580302411123</v>
      </c>
      <c r="BA47" s="1">
        <f t="shared" si="16"/>
        <v>-318.31692368525114</v>
      </c>
      <c r="BB47" s="1">
        <f t="shared" si="17"/>
        <v>261.1502570185844</v>
      </c>
      <c r="BC47">
        <f t="shared" si="4"/>
        <v>1</v>
      </c>
      <c r="BD47">
        <f t="shared" si="5"/>
        <v>1</v>
      </c>
      <c r="BE47">
        <f t="shared" si="6"/>
        <v>0</v>
      </c>
      <c r="BF47">
        <f t="shared" si="7"/>
        <v>1</v>
      </c>
      <c r="BG47">
        <f t="shared" si="8"/>
        <v>1</v>
      </c>
      <c r="BH47">
        <f t="shared" si="9"/>
        <v>1</v>
      </c>
      <c r="BI47">
        <f t="shared" si="10"/>
        <v>0</v>
      </c>
      <c r="BJ47">
        <f t="shared" si="11"/>
        <v>1</v>
      </c>
      <c r="BK47">
        <f t="shared" si="12"/>
        <v>1</v>
      </c>
      <c r="BL47">
        <f t="shared" si="13"/>
        <v>1</v>
      </c>
      <c r="BM47">
        <f t="shared" si="18"/>
        <v>0</v>
      </c>
      <c r="BN47">
        <f t="shared" si="19"/>
        <v>1</v>
      </c>
      <c r="BO47">
        <f>IF(AND(AU47&gt;'County Avg'!$E$3,'Gentrification Calcs'!AW47&gt;'County Avg'!$E$4,'Gentrification Calcs'!AY47&gt;'County Avg'!$E$5,'Gentrification Calcs'!BA47&gt;'County Avg'!$E$6),1,0)</f>
        <v>0</v>
      </c>
      <c r="BP47">
        <f>IF(AND(AV47&gt;'County Avg'!$F$3,'Gentrification Calcs'!AX47&gt;'County Avg'!$F$4,'Gentrification Calcs'!AZ47&gt;'County Avg'!$F$5,'Gentrification Calcs'!BB47&gt;'County Avg'!$F$6),1,0)</f>
        <v>0</v>
      </c>
      <c r="BQ47">
        <f t="shared" si="20"/>
        <v>0</v>
      </c>
      <c r="BR47">
        <f t="shared" si="21"/>
        <v>0</v>
      </c>
      <c r="BS47">
        <f t="shared" si="22"/>
        <v>0</v>
      </c>
      <c r="BT47">
        <f t="shared" si="23"/>
        <v>0</v>
      </c>
    </row>
    <row r="48" spans="1:72" x14ac:dyDescent="0.25">
      <c r="A48">
        <v>6037106408</v>
      </c>
      <c r="B48">
        <v>1380.8745739021899</v>
      </c>
      <c r="C48">
        <v>3245.9999940991402</v>
      </c>
      <c r="D48">
        <v>3783</v>
      </c>
      <c r="E48">
        <v>409.67735099999999</v>
      </c>
      <c r="F48">
        <v>847.35852050000005</v>
      </c>
      <c r="G48">
        <v>965</v>
      </c>
      <c r="H48">
        <v>132.84954554670415</v>
      </c>
      <c r="I48">
        <v>438.89737683633859</v>
      </c>
      <c r="J48">
        <v>527.64920000000006</v>
      </c>
      <c r="K48">
        <v>0.32427847236959934</v>
      </c>
      <c r="L48">
        <v>0.51795947785756469</v>
      </c>
      <c r="M48">
        <v>0.54678673575129544</v>
      </c>
      <c r="N48">
        <v>796.85903159999998</v>
      </c>
      <c r="O48">
        <v>1735.571533</v>
      </c>
      <c r="P48">
        <v>1783</v>
      </c>
      <c r="Q48">
        <v>106.3589927</v>
      </c>
      <c r="R48">
        <v>168.86255650000001</v>
      </c>
      <c r="S48">
        <v>234</v>
      </c>
      <c r="T48">
        <v>0.13347278311754032</v>
      </c>
      <c r="U48">
        <v>9.7295071559577145E-2</v>
      </c>
      <c r="V48">
        <v>0.13123948401570387</v>
      </c>
      <c r="W48">
        <v>160.00600234739301</v>
      </c>
      <c r="X48">
        <v>488.54098892211903</v>
      </c>
      <c r="Y48">
        <v>707</v>
      </c>
      <c r="Z48">
        <v>406.50030297925701</v>
      </c>
      <c r="AA48">
        <v>848.90400695800804</v>
      </c>
      <c r="AB48">
        <v>965</v>
      </c>
      <c r="AC48">
        <v>0.39361840858346869</v>
      </c>
      <c r="AD48">
        <v>0.57549615141148136</v>
      </c>
      <c r="AE48">
        <v>0.73264248704663215</v>
      </c>
      <c r="AF48">
        <v>501.93955163304901</v>
      </c>
      <c r="AG48">
        <v>526.28147888183605</v>
      </c>
      <c r="AH48">
        <v>91</v>
      </c>
      <c r="AI48">
        <v>0.36349394877669922</v>
      </c>
      <c r="AJ48">
        <v>0.16213231048630811</v>
      </c>
      <c r="AK48">
        <v>2.4054982817869417E-2</v>
      </c>
      <c r="AL48">
        <f t="shared" si="14"/>
        <v>0.63650605122330073</v>
      </c>
      <c r="AM48">
        <f t="shared" si="14"/>
        <v>0.83786768951369184</v>
      </c>
      <c r="AN48">
        <f t="shared" si="15"/>
        <v>0.97594501718213056</v>
      </c>
      <c r="AO48">
        <v>65383.545068928957</v>
      </c>
      <c r="AP48">
        <v>44534.513690232947</v>
      </c>
      <c r="AQ48">
        <v>41673</v>
      </c>
      <c r="AR48">
        <v>1190.4388888888889</v>
      </c>
      <c r="AS48">
        <v>873.8497429814156</v>
      </c>
      <c r="AT48">
        <v>1194</v>
      </c>
      <c r="AU48">
        <f t="shared" si="0"/>
        <v>-0.20136163829039111</v>
      </c>
      <c r="AV48">
        <f t="shared" si="1"/>
        <v>-0.13807732766843869</v>
      </c>
      <c r="AW48">
        <v>-3.6177711557963177E-2</v>
      </c>
      <c r="AX48">
        <v>3.3944412456126727E-2</v>
      </c>
      <c r="AY48" s="1">
        <f t="shared" si="2"/>
        <v>-20849.031378696011</v>
      </c>
      <c r="AZ48" s="1">
        <f t="shared" si="3"/>
        <v>-2861.5136902329468</v>
      </c>
      <c r="BA48" s="1">
        <f t="shared" si="16"/>
        <v>-316.58914590747327</v>
      </c>
      <c r="BB48" s="1">
        <f t="shared" si="17"/>
        <v>320.1502570185844</v>
      </c>
      <c r="BC48">
        <f t="shared" si="4"/>
        <v>1</v>
      </c>
      <c r="BD48">
        <f t="shared" si="5"/>
        <v>1</v>
      </c>
      <c r="BE48">
        <f t="shared" si="6"/>
        <v>0</v>
      </c>
      <c r="BF48">
        <f t="shared" si="7"/>
        <v>1</v>
      </c>
      <c r="BG48">
        <f t="shared" si="8"/>
        <v>1</v>
      </c>
      <c r="BH48">
        <f t="shared" si="9"/>
        <v>1</v>
      </c>
      <c r="BI48">
        <f t="shared" si="10"/>
        <v>0</v>
      </c>
      <c r="BJ48">
        <f t="shared" si="11"/>
        <v>1</v>
      </c>
      <c r="BK48">
        <f t="shared" si="12"/>
        <v>1</v>
      </c>
      <c r="BL48">
        <f t="shared" si="13"/>
        <v>1</v>
      </c>
      <c r="BM48">
        <f t="shared" si="18"/>
        <v>0</v>
      </c>
      <c r="BN48">
        <f t="shared" si="19"/>
        <v>1</v>
      </c>
      <c r="BO48">
        <f>IF(AND(AU48&gt;'County Avg'!$E$3,'Gentrification Calcs'!AW48&gt;'County Avg'!$E$4,'Gentrification Calcs'!AY48&gt;'County Avg'!$E$5,'Gentrification Calcs'!BA48&gt;'County Avg'!$E$6),1,0)</f>
        <v>0</v>
      </c>
      <c r="BP48">
        <f>IF(AND(AV48&gt;'County Avg'!$F$3,'Gentrification Calcs'!AX48&gt;'County Avg'!$F$4,'Gentrification Calcs'!AZ48&gt;'County Avg'!$F$5,'Gentrification Calcs'!BB48&gt;'County Avg'!$F$6),1,0)</f>
        <v>0</v>
      </c>
      <c r="BQ48">
        <f t="shared" si="20"/>
        <v>0</v>
      </c>
      <c r="BR48">
        <f t="shared" si="21"/>
        <v>0</v>
      </c>
      <c r="BS48">
        <f t="shared" si="22"/>
        <v>0</v>
      </c>
      <c r="BT48">
        <f t="shared" si="23"/>
        <v>0</v>
      </c>
    </row>
    <row r="49" spans="1:72" x14ac:dyDescent="0.25">
      <c r="A49">
        <v>6037106510</v>
      </c>
      <c r="B49">
        <v>5633.9581806258102</v>
      </c>
      <c r="C49">
        <v>3651.9454719638502</v>
      </c>
      <c r="D49">
        <v>5020</v>
      </c>
      <c r="E49">
        <v>1576.8318879999999</v>
      </c>
      <c r="F49">
        <v>964.29966290000004</v>
      </c>
      <c r="G49">
        <v>1489</v>
      </c>
      <c r="H49">
        <v>406.73268090034014</v>
      </c>
      <c r="I49">
        <v>278.03170739287361</v>
      </c>
      <c r="J49">
        <v>379.30740000000003</v>
      </c>
      <c r="K49">
        <v>0.25794295764542541</v>
      </c>
      <c r="L49">
        <v>0.2883250073496148</v>
      </c>
      <c r="M49">
        <v>0.25473969106783079</v>
      </c>
      <c r="N49">
        <v>3165.077906</v>
      </c>
      <c r="O49">
        <v>1922.6609940000001</v>
      </c>
      <c r="P49">
        <v>2896</v>
      </c>
      <c r="Q49">
        <v>431.36982069999999</v>
      </c>
      <c r="R49">
        <v>426.369078</v>
      </c>
      <c r="S49">
        <v>846</v>
      </c>
      <c r="T49">
        <v>0.13629042744327319</v>
      </c>
      <c r="U49">
        <v>0.22175988347948977</v>
      </c>
      <c r="V49">
        <v>0.29212707182320441</v>
      </c>
      <c r="W49">
        <v>325.45218190966898</v>
      </c>
      <c r="X49">
        <v>231.01952302083399</v>
      </c>
      <c r="Y49">
        <v>490</v>
      </c>
      <c r="Z49">
        <v>1581.0873546934799</v>
      </c>
      <c r="AA49">
        <v>973.29718375206005</v>
      </c>
      <c r="AB49">
        <v>1489</v>
      </c>
      <c r="AC49">
        <v>0.2058407341906566</v>
      </c>
      <c r="AD49">
        <v>0.23735764047960548</v>
      </c>
      <c r="AE49">
        <v>0.32907991940899933</v>
      </c>
      <c r="AF49">
        <v>2493.5993606369002</v>
      </c>
      <c r="AG49">
        <v>1262.5454050302501</v>
      </c>
      <c r="AH49">
        <v>865</v>
      </c>
      <c r="AI49">
        <v>0.44260168085946205</v>
      </c>
      <c r="AJ49">
        <v>0.3457185806093952</v>
      </c>
      <c r="AK49">
        <v>0.17231075697211157</v>
      </c>
      <c r="AL49">
        <f t="shared" si="14"/>
        <v>0.55739831914053795</v>
      </c>
      <c r="AM49">
        <f t="shared" si="14"/>
        <v>0.6542814193906048</v>
      </c>
      <c r="AN49">
        <f t="shared" si="15"/>
        <v>0.82768924302788838</v>
      </c>
      <c r="AO49">
        <v>80732.69777306469</v>
      </c>
      <c r="AP49">
        <v>82667.409480997143</v>
      </c>
      <c r="AQ49">
        <v>74948</v>
      </c>
      <c r="AR49">
        <v>1435.7833333333333</v>
      </c>
      <c r="AS49">
        <v>1220.143139580862</v>
      </c>
      <c r="AT49">
        <v>1487</v>
      </c>
      <c r="AU49">
        <f t="shared" si="0"/>
        <v>-9.6883100250066856E-2</v>
      </c>
      <c r="AV49">
        <f t="shared" si="1"/>
        <v>-0.17340782363728363</v>
      </c>
      <c r="AW49">
        <v>8.5469456036216584E-2</v>
      </c>
      <c r="AX49">
        <v>7.0367188343714637E-2</v>
      </c>
      <c r="AY49" s="1">
        <f t="shared" si="2"/>
        <v>1934.7117079324526</v>
      </c>
      <c r="AZ49" s="1">
        <f t="shared" si="3"/>
        <v>-7719.409480997143</v>
      </c>
      <c r="BA49" s="1">
        <f t="shared" si="16"/>
        <v>-215.6401937524713</v>
      </c>
      <c r="BB49" s="1">
        <f t="shared" si="17"/>
        <v>266.856860419138</v>
      </c>
      <c r="BC49">
        <f t="shared" si="4"/>
        <v>1</v>
      </c>
      <c r="BD49">
        <f t="shared" si="5"/>
        <v>1</v>
      </c>
      <c r="BE49">
        <f t="shared" si="6"/>
        <v>0</v>
      </c>
      <c r="BF49">
        <f t="shared" si="7"/>
        <v>0</v>
      </c>
      <c r="BG49">
        <f t="shared" si="8"/>
        <v>1</v>
      </c>
      <c r="BH49">
        <f t="shared" si="9"/>
        <v>0</v>
      </c>
      <c r="BI49">
        <f t="shared" si="10"/>
        <v>0</v>
      </c>
      <c r="BJ49">
        <f t="shared" si="11"/>
        <v>0</v>
      </c>
      <c r="BK49">
        <f t="shared" si="12"/>
        <v>0</v>
      </c>
      <c r="BL49">
        <f t="shared" si="13"/>
        <v>0</v>
      </c>
      <c r="BM49">
        <f t="shared" si="18"/>
        <v>0</v>
      </c>
      <c r="BN49">
        <f t="shared" si="19"/>
        <v>0</v>
      </c>
      <c r="BO49">
        <f>IF(AND(AU49&gt;'County Avg'!$E$3,'Gentrification Calcs'!AW49&gt;'County Avg'!$E$4,'Gentrification Calcs'!AY49&gt;'County Avg'!$E$5,'Gentrification Calcs'!BA49&gt;'County Avg'!$E$6),1,0)</f>
        <v>0</v>
      </c>
      <c r="BP49">
        <f>IF(AND(AV49&gt;'County Avg'!$F$3,'Gentrification Calcs'!AX49&gt;'County Avg'!$F$4,'Gentrification Calcs'!AZ49&gt;'County Avg'!$F$5,'Gentrification Calcs'!BB49&gt;'County Avg'!$F$6),1,0)</f>
        <v>0</v>
      </c>
      <c r="BQ49">
        <f t="shared" si="20"/>
        <v>0</v>
      </c>
      <c r="BR49">
        <f t="shared" si="21"/>
        <v>0</v>
      </c>
      <c r="BS49">
        <f t="shared" si="22"/>
        <v>0</v>
      </c>
      <c r="BT49">
        <f t="shared" si="23"/>
        <v>0</v>
      </c>
    </row>
    <row r="50" spans="1:72" x14ac:dyDescent="0.25">
      <c r="A50">
        <v>6037106520</v>
      </c>
      <c r="B50">
        <v>2195.72697320619</v>
      </c>
      <c r="C50">
        <v>5717</v>
      </c>
      <c r="D50">
        <v>5297</v>
      </c>
      <c r="E50">
        <v>614.51422119999995</v>
      </c>
      <c r="F50">
        <v>1399</v>
      </c>
      <c r="G50">
        <v>1278</v>
      </c>
      <c r="H50">
        <v>158.52542299722217</v>
      </c>
      <c r="I50">
        <v>516.51800000000003</v>
      </c>
      <c r="J50">
        <v>486.48840000000001</v>
      </c>
      <c r="K50">
        <v>0.2579686808348548</v>
      </c>
      <c r="L50">
        <v>0.36920514653323805</v>
      </c>
      <c r="M50">
        <v>0.38066384976525824</v>
      </c>
      <c r="N50">
        <v>1233.4794629999999</v>
      </c>
      <c r="O50">
        <v>3232</v>
      </c>
      <c r="P50">
        <v>3315</v>
      </c>
      <c r="Q50">
        <v>168.02471919999999</v>
      </c>
      <c r="R50">
        <v>198</v>
      </c>
      <c r="S50">
        <v>357</v>
      </c>
      <c r="T50">
        <v>0.13622011897250372</v>
      </c>
      <c r="U50">
        <v>6.1262376237623761E-2</v>
      </c>
      <c r="V50">
        <v>0.1076923076923077</v>
      </c>
      <c r="W50">
        <v>126.85309600830099</v>
      </c>
      <c r="X50">
        <v>276</v>
      </c>
      <c r="Y50">
        <v>238</v>
      </c>
      <c r="Z50">
        <v>616.183349609375</v>
      </c>
      <c r="AA50">
        <v>1380</v>
      </c>
      <c r="AB50">
        <v>1278</v>
      </c>
      <c r="AC50">
        <v>0.20586907466538751</v>
      </c>
      <c r="AD50">
        <v>0.2</v>
      </c>
      <c r="AE50">
        <v>0.18622848200312989</v>
      </c>
      <c r="AF50">
        <v>971.70585549337795</v>
      </c>
      <c r="AG50">
        <v>1074</v>
      </c>
      <c r="AH50">
        <v>697</v>
      </c>
      <c r="AI50">
        <v>0.44254402635246481</v>
      </c>
      <c r="AJ50">
        <v>0.18786076613608535</v>
      </c>
      <c r="AK50">
        <v>0.1315839154238248</v>
      </c>
      <c r="AL50">
        <f t="shared" si="14"/>
        <v>0.55745597364753519</v>
      </c>
      <c r="AM50">
        <f t="shared" si="14"/>
        <v>0.81213923386391462</v>
      </c>
      <c r="AN50">
        <f t="shared" si="15"/>
        <v>0.86841608457617525</v>
      </c>
      <c r="AO50">
        <v>79892.865853658543</v>
      </c>
      <c r="AP50">
        <v>61886.966489579085</v>
      </c>
      <c r="AQ50">
        <v>59274</v>
      </c>
      <c r="AR50">
        <v>1434.0555555555557</v>
      </c>
      <c r="AS50">
        <v>1105.1629102412021</v>
      </c>
      <c r="AT50">
        <v>959</v>
      </c>
      <c r="AU50">
        <f t="shared" si="0"/>
        <v>-0.25468326021637944</v>
      </c>
      <c r="AV50">
        <f t="shared" si="1"/>
        <v>-5.6276850712260545E-2</v>
      </c>
      <c r="AW50">
        <v>-7.4957742734879956E-2</v>
      </c>
      <c r="AX50">
        <v>4.6429931454683937E-2</v>
      </c>
      <c r="AY50" s="1">
        <f t="shared" si="2"/>
        <v>-18005.899364079458</v>
      </c>
      <c r="AZ50" s="1">
        <f t="shared" si="3"/>
        <v>-2612.9664895790847</v>
      </c>
      <c r="BA50" s="1">
        <f t="shared" si="16"/>
        <v>-328.89264531435356</v>
      </c>
      <c r="BB50" s="1">
        <f t="shared" si="17"/>
        <v>-146.1629102412021</v>
      </c>
      <c r="BC50">
        <f t="shared" si="4"/>
        <v>1</v>
      </c>
      <c r="BD50">
        <f t="shared" si="5"/>
        <v>1</v>
      </c>
      <c r="BE50">
        <f t="shared" si="6"/>
        <v>0</v>
      </c>
      <c r="BF50">
        <f t="shared" si="7"/>
        <v>0</v>
      </c>
      <c r="BG50">
        <f t="shared" si="8"/>
        <v>1</v>
      </c>
      <c r="BH50">
        <f t="shared" si="9"/>
        <v>1</v>
      </c>
      <c r="BI50">
        <f t="shared" si="10"/>
        <v>0</v>
      </c>
      <c r="BJ50">
        <f t="shared" si="11"/>
        <v>0</v>
      </c>
      <c r="BK50">
        <f t="shared" si="12"/>
        <v>0</v>
      </c>
      <c r="BL50">
        <f t="shared" si="13"/>
        <v>1</v>
      </c>
      <c r="BM50">
        <f t="shared" si="18"/>
        <v>0</v>
      </c>
      <c r="BN50">
        <f t="shared" si="19"/>
        <v>0</v>
      </c>
      <c r="BO50">
        <f>IF(AND(AU50&gt;'County Avg'!$E$3,'Gentrification Calcs'!AW50&gt;'County Avg'!$E$4,'Gentrification Calcs'!AY50&gt;'County Avg'!$E$5,'Gentrification Calcs'!BA50&gt;'County Avg'!$E$6),1,0)</f>
        <v>0</v>
      </c>
      <c r="BP50">
        <f>IF(AND(AV50&gt;'County Avg'!$F$3,'Gentrification Calcs'!AX50&gt;'County Avg'!$F$4,'Gentrification Calcs'!AZ50&gt;'County Avg'!$F$5,'Gentrification Calcs'!BB50&gt;'County Avg'!$F$6),1,0)</f>
        <v>0</v>
      </c>
      <c r="BQ50">
        <f t="shared" si="20"/>
        <v>0</v>
      </c>
      <c r="BR50">
        <f t="shared" si="21"/>
        <v>0</v>
      </c>
      <c r="BS50">
        <f t="shared" si="22"/>
        <v>0</v>
      </c>
      <c r="BT50">
        <f t="shared" si="23"/>
        <v>0</v>
      </c>
    </row>
    <row r="51" spans="1:72" x14ac:dyDescent="0.25">
      <c r="A51">
        <v>6037106603</v>
      </c>
      <c r="B51">
        <v>3246.4906592521002</v>
      </c>
      <c r="C51">
        <v>3050.0545422434798</v>
      </c>
      <c r="D51">
        <v>3200</v>
      </c>
      <c r="E51">
        <v>987.93165669999996</v>
      </c>
      <c r="F51">
        <v>966.70031740000002</v>
      </c>
      <c r="G51">
        <v>1005</v>
      </c>
      <c r="H51">
        <v>87.729744751959856</v>
      </c>
      <c r="I51">
        <v>76.479092607126375</v>
      </c>
      <c r="J51">
        <v>119.3074</v>
      </c>
      <c r="K51">
        <v>8.8801430905660603E-2</v>
      </c>
      <c r="L51">
        <v>7.9113548667100478E-2</v>
      </c>
      <c r="M51">
        <v>0.11871383084577114</v>
      </c>
      <c r="N51">
        <v>2133.53629</v>
      </c>
      <c r="O51">
        <v>2132.3391109999998</v>
      </c>
      <c r="P51">
        <v>2263</v>
      </c>
      <c r="Q51">
        <v>910.40720750000003</v>
      </c>
      <c r="R51">
        <v>1190.630981</v>
      </c>
      <c r="S51">
        <v>1196</v>
      </c>
      <c r="T51">
        <v>0.42671278279499059</v>
      </c>
      <c r="U51">
        <v>0.55836849535702215</v>
      </c>
      <c r="V51">
        <v>0.5285019885108263</v>
      </c>
      <c r="W51">
        <v>47.765806771814802</v>
      </c>
      <c r="X51">
        <v>62.980476379394503</v>
      </c>
      <c r="Y51">
        <v>113</v>
      </c>
      <c r="Z51">
        <v>975.18755434453499</v>
      </c>
      <c r="AA51">
        <v>958.70281982421898</v>
      </c>
      <c r="AB51">
        <v>1005</v>
      </c>
      <c r="AC51">
        <v>4.8981148866199621E-2</v>
      </c>
      <c r="AD51">
        <v>6.5693429785616111E-2</v>
      </c>
      <c r="AE51">
        <v>0.11243781094527364</v>
      </c>
      <c r="AF51">
        <v>2200.0429744174899</v>
      </c>
      <c r="AG51">
        <v>1759.45458984375</v>
      </c>
      <c r="AH51">
        <v>1723</v>
      </c>
      <c r="AI51">
        <v>0.67766804384532486</v>
      </c>
      <c r="AJ51">
        <v>0.5768600415091516</v>
      </c>
      <c r="AK51">
        <v>0.53843750000000001</v>
      </c>
      <c r="AL51">
        <f t="shared" si="14"/>
        <v>0.32233195615467514</v>
      </c>
      <c r="AM51">
        <f t="shared" si="14"/>
        <v>0.4231399584908484</v>
      </c>
      <c r="AN51">
        <f t="shared" si="15"/>
        <v>0.46156249999999999</v>
      </c>
      <c r="AO51">
        <v>146319.39872746554</v>
      </c>
      <c r="AP51">
        <v>139897.51001225994</v>
      </c>
      <c r="AQ51">
        <v>99625</v>
      </c>
      <c r="AR51">
        <v>1724.3222222222223</v>
      </c>
      <c r="AS51">
        <v>2325.3060498220643</v>
      </c>
      <c r="AT51">
        <v>2001</v>
      </c>
      <c r="AU51">
        <f t="shared" si="0"/>
        <v>-0.10080800233617326</v>
      </c>
      <c r="AV51">
        <f t="shared" si="1"/>
        <v>-3.8422541509151587E-2</v>
      </c>
      <c r="AW51">
        <v>0.13165571256203157</v>
      </c>
      <c r="AX51">
        <v>-2.986650684619585E-2</v>
      </c>
      <c r="AY51" s="1">
        <f t="shared" si="2"/>
        <v>-6421.8887152055977</v>
      </c>
      <c r="AZ51" s="1">
        <f t="shared" si="3"/>
        <v>-40272.51001225994</v>
      </c>
      <c r="BA51" s="1">
        <f t="shared" si="16"/>
        <v>600.98382759984202</v>
      </c>
      <c r="BB51" s="1">
        <f t="shared" si="17"/>
        <v>-324.30604982206432</v>
      </c>
      <c r="BC51">
        <f t="shared" si="4"/>
        <v>1</v>
      </c>
      <c r="BD51">
        <f t="shared" si="5"/>
        <v>1</v>
      </c>
      <c r="BE51">
        <f t="shared" si="6"/>
        <v>0</v>
      </c>
      <c r="BF51">
        <f t="shared" si="7"/>
        <v>0</v>
      </c>
      <c r="BG51">
        <f t="shared" si="8"/>
        <v>0</v>
      </c>
      <c r="BH51">
        <f t="shared" si="9"/>
        <v>0</v>
      </c>
      <c r="BI51">
        <f t="shared" si="10"/>
        <v>0</v>
      </c>
      <c r="BJ51">
        <f t="shared" si="11"/>
        <v>0</v>
      </c>
      <c r="BK51">
        <f t="shared" si="12"/>
        <v>0</v>
      </c>
      <c r="BL51">
        <f t="shared" si="13"/>
        <v>0</v>
      </c>
      <c r="BM51">
        <f t="shared" si="18"/>
        <v>0</v>
      </c>
      <c r="BN51">
        <f t="shared" si="19"/>
        <v>0</v>
      </c>
      <c r="BO51">
        <f>IF(AND(AU51&gt;'County Avg'!$E$3,'Gentrification Calcs'!AW51&gt;'County Avg'!$E$4,'Gentrification Calcs'!AY51&gt;'County Avg'!$E$5,'Gentrification Calcs'!BA51&gt;'County Avg'!$E$6),1,0)</f>
        <v>0</v>
      </c>
      <c r="BP51">
        <f>IF(AND(AV51&gt;'County Avg'!$F$3,'Gentrification Calcs'!AX51&gt;'County Avg'!$F$4,'Gentrification Calcs'!AZ51&gt;'County Avg'!$F$5,'Gentrification Calcs'!BB51&gt;'County Avg'!$F$6),1,0)</f>
        <v>0</v>
      </c>
      <c r="BQ51">
        <f t="shared" si="20"/>
        <v>0</v>
      </c>
      <c r="BR51">
        <f t="shared" si="21"/>
        <v>0</v>
      </c>
      <c r="BS51">
        <f t="shared" si="22"/>
        <v>0</v>
      </c>
      <c r="BT51">
        <f t="shared" si="23"/>
        <v>0</v>
      </c>
    </row>
    <row r="52" spans="1:72" x14ac:dyDescent="0.25">
      <c r="A52">
        <v>6037106604</v>
      </c>
      <c r="B52">
        <v>4354.6673233704096</v>
      </c>
      <c r="C52">
        <v>4667.7631783485404</v>
      </c>
      <c r="D52">
        <v>4649</v>
      </c>
      <c r="E52">
        <v>1138.4255370000001</v>
      </c>
      <c r="F52">
        <v>1133.0920410000001</v>
      </c>
      <c r="G52">
        <v>1157</v>
      </c>
      <c r="H52">
        <v>453.75579957554243</v>
      </c>
      <c r="I52">
        <v>363.46174788649512</v>
      </c>
      <c r="J52">
        <v>460.81600000000003</v>
      </c>
      <c r="K52">
        <v>0.39858188772828135</v>
      </c>
      <c r="L52">
        <v>0.32076983575467111</v>
      </c>
      <c r="M52">
        <v>0.39828522039757996</v>
      </c>
      <c r="N52">
        <v>2440.6308250000002</v>
      </c>
      <c r="O52">
        <v>2602.2707519999999</v>
      </c>
      <c r="P52">
        <v>2629</v>
      </c>
      <c r="Q52">
        <v>283.82540890000001</v>
      </c>
      <c r="R52">
        <v>364.89404300000001</v>
      </c>
      <c r="S52">
        <v>295</v>
      </c>
      <c r="T52">
        <v>0.1162918234059426</v>
      </c>
      <c r="U52">
        <v>0.1402213980691891</v>
      </c>
      <c r="V52">
        <v>0.11220996576645112</v>
      </c>
      <c r="W52">
        <v>477.05874633789102</v>
      </c>
      <c r="X52">
        <v>458.99832153320301</v>
      </c>
      <c r="Y52">
        <v>693</v>
      </c>
      <c r="Z52">
        <v>1146.90454101563</v>
      </c>
      <c r="AA52">
        <v>1136.93310546875</v>
      </c>
      <c r="AB52">
        <v>1157</v>
      </c>
      <c r="AC52">
        <v>0.41595331544806369</v>
      </c>
      <c r="AD52">
        <v>0.40371620751069698</v>
      </c>
      <c r="AE52">
        <v>0.59896283491789115</v>
      </c>
      <c r="AF52">
        <v>1066.13037871817</v>
      </c>
      <c r="AG52">
        <v>594.39318847656295</v>
      </c>
      <c r="AH52">
        <v>406</v>
      </c>
      <c r="AI52">
        <v>0.24482475917196134</v>
      </c>
      <c r="AJ52">
        <v>0.12734004827701217</v>
      </c>
      <c r="AK52">
        <v>8.733060873306088E-2</v>
      </c>
      <c r="AL52">
        <f t="shared" si="14"/>
        <v>0.75517524082803866</v>
      </c>
      <c r="AM52">
        <f t="shared" si="14"/>
        <v>0.87265995172298783</v>
      </c>
      <c r="AN52">
        <f t="shared" si="15"/>
        <v>0.91266939126693913</v>
      </c>
      <c r="AO52">
        <v>64599.943796394487</v>
      </c>
      <c r="AP52">
        <v>69977.414793624848</v>
      </c>
      <c r="AQ52">
        <v>50481</v>
      </c>
      <c r="AR52">
        <v>1190.4388888888889</v>
      </c>
      <c r="AS52">
        <v>871.14432582048244</v>
      </c>
      <c r="AT52">
        <v>1208</v>
      </c>
      <c r="AU52">
        <f t="shared" si="0"/>
        <v>-0.11748471089494916</v>
      </c>
      <c r="AV52">
        <f t="shared" si="1"/>
        <v>-4.0009439543951295E-2</v>
      </c>
      <c r="AW52">
        <v>2.3929574663246495E-2</v>
      </c>
      <c r="AX52">
        <v>-2.8011432302737976E-2</v>
      </c>
      <c r="AY52" s="1">
        <f t="shared" si="2"/>
        <v>5377.4709972303608</v>
      </c>
      <c r="AZ52" s="1">
        <f t="shared" si="3"/>
        <v>-19496.414793624848</v>
      </c>
      <c r="BA52" s="1">
        <f t="shared" si="16"/>
        <v>-319.29456306840643</v>
      </c>
      <c r="BB52" s="1">
        <f t="shared" si="17"/>
        <v>336.85567417951756</v>
      </c>
      <c r="BC52">
        <f t="shared" si="4"/>
        <v>1</v>
      </c>
      <c r="BD52">
        <f t="shared" si="5"/>
        <v>1</v>
      </c>
      <c r="BE52">
        <f t="shared" si="6"/>
        <v>0</v>
      </c>
      <c r="BF52">
        <f t="shared" si="7"/>
        <v>0</v>
      </c>
      <c r="BG52">
        <f t="shared" si="8"/>
        <v>1</v>
      </c>
      <c r="BH52">
        <f t="shared" si="9"/>
        <v>1</v>
      </c>
      <c r="BI52">
        <f t="shared" si="10"/>
        <v>0</v>
      </c>
      <c r="BJ52">
        <f t="shared" si="11"/>
        <v>0</v>
      </c>
      <c r="BK52">
        <f t="shared" si="12"/>
        <v>1</v>
      </c>
      <c r="BL52">
        <f t="shared" si="13"/>
        <v>1</v>
      </c>
      <c r="BM52">
        <f t="shared" si="18"/>
        <v>0</v>
      </c>
      <c r="BN52">
        <f t="shared" si="19"/>
        <v>0</v>
      </c>
      <c r="BO52">
        <f>IF(AND(AU52&gt;'County Avg'!$E$3,'Gentrification Calcs'!AW52&gt;'County Avg'!$E$4,'Gentrification Calcs'!AY52&gt;'County Avg'!$E$5,'Gentrification Calcs'!BA52&gt;'County Avg'!$E$6),1,0)</f>
        <v>0</v>
      </c>
      <c r="BP52">
        <f>IF(AND(AV52&gt;'County Avg'!$F$3,'Gentrification Calcs'!AX52&gt;'County Avg'!$F$4,'Gentrification Calcs'!AZ52&gt;'County Avg'!$F$5,'Gentrification Calcs'!BB52&gt;'County Avg'!$F$6),1,0)</f>
        <v>0</v>
      </c>
      <c r="BQ52">
        <f t="shared" si="20"/>
        <v>0</v>
      </c>
      <c r="BR52">
        <f t="shared" si="21"/>
        <v>0</v>
      </c>
      <c r="BS52">
        <f t="shared" si="22"/>
        <v>0</v>
      </c>
      <c r="BT52">
        <f t="shared" si="23"/>
        <v>0</v>
      </c>
    </row>
    <row r="53" spans="1:72" x14ac:dyDescent="0.25">
      <c r="A53">
        <v>6037106641</v>
      </c>
      <c r="B53">
        <v>2373.0332085997602</v>
      </c>
      <c r="C53">
        <v>2335</v>
      </c>
      <c r="D53">
        <v>2127</v>
      </c>
      <c r="E53">
        <v>785.11682129999997</v>
      </c>
      <c r="F53">
        <v>771</v>
      </c>
      <c r="G53">
        <v>733</v>
      </c>
      <c r="H53">
        <v>57.370111341140536</v>
      </c>
      <c r="I53">
        <v>70.253</v>
      </c>
      <c r="J53">
        <v>108.0172</v>
      </c>
      <c r="K53">
        <v>7.3072070021562963E-2</v>
      </c>
      <c r="L53">
        <v>9.1119325551232172E-2</v>
      </c>
      <c r="M53">
        <v>0.14736316507503411</v>
      </c>
      <c r="N53">
        <v>1599.4102359999999</v>
      </c>
      <c r="O53">
        <v>1576</v>
      </c>
      <c r="P53">
        <v>1566</v>
      </c>
      <c r="Q53">
        <v>629.50805660000003</v>
      </c>
      <c r="R53">
        <v>734</v>
      </c>
      <c r="S53">
        <v>824</v>
      </c>
      <c r="T53">
        <v>0.39358761275302984</v>
      </c>
      <c r="U53">
        <v>0.46573604060913704</v>
      </c>
      <c r="V53">
        <v>0.5261813537675607</v>
      </c>
      <c r="W53">
        <v>56.584995269775398</v>
      </c>
      <c r="X53">
        <v>56</v>
      </c>
      <c r="Y53">
        <v>46</v>
      </c>
      <c r="Z53">
        <v>773.62298583984398</v>
      </c>
      <c r="AA53">
        <v>768</v>
      </c>
      <c r="AB53">
        <v>733</v>
      </c>
      <c r="AC53">
        <v>7.3142856799099376E-2</v>
      </c>
      <c r="AD53">
        <v>7.2916666666666671E-2</v>
      </c>
      <c r="AE53">
        <v>6.2755798090040935E-2</v>
      </c>
      <c r="AF53">
        <v>1840.78060369028</v>
      </c>
      <c r="AG53">
        <v>1539</v>
      </c>
      <c r="AH53">
        <v>1364</v>
      </c>
      <c r="AI53">
        <v>0.77570789865872003</v>
      </c>
      <c r="AJ53">
        <v>0.65910064239828692</v>
      </c>
      <c r="AK53">
        <v>0.64127879642689234</v>
      </c>
      <c r="AL53">
        <f t="shared" si="14"/>
        <v>0.22429210134127997</v>
      </c>
      <c r="AM53">
        <f t="shared" si="14"/>
        <v>0.34089935760171308</v>
      </c>
      <c r="AN53">
        <f t="shared" si="15"/>
        <v>0.35872120357310766</v>
      </c>
      <c r="AO53">
        <v>136183.37115588548</v>
      </c>
      <c r="AP53">
        <v>123197.94115243157</v>
      </c>
      <c r="AQ53">
        <v>106133</v>
      </c>
      <c r="AR53">
        <v>1729.5055555555557</v>
      </c>
      <c r="AS53">
        <v>2254.9652036378016</v>
      </c>
      <c r="AT53">
        <v>2001</v>
      </c>
      <c r="AU53">
        <f t="shared" si="0"/>
        <v>-0.11660725626043311</v>
      </c>
      <c r="AV53">
        <f t="shared" si="1"/>
        <v>-1.7821845971394579E-2</v>
      </c>
      <c r="AW53">
        <v>7.21484278561072E-2</v>
      </c>
      <c r="AX53">
        <v>6.0445313158423664E-2</v>
      </c>
      <c r="AY53" s="1">
        <f t="shared" si="2"/>
        <v>-12985.430003453919</v>
      </c>
      <c r="AZ53" s="1">
        <f t="shared" si="3"/>
        <v>-17064.941152431566</v>
      </c>
      <c r="BA53" s="1">
        <f t="shared" si="16"/>
        <v>525.45964808224585</v>
      </c>
      <c r="BB53" s="1">
        <f t="shared" si="17"/>
        <v>-253.96520363780155</v>
      </c>
      <c r="BC53">
        <f t="shared" si="4"/>
        <v>1</v>
      </c>
      <c r="BD53">
        <f t="shared" si="5"/>
        <v>1</v>
      </c>
      <c r="BE53">
        <f t="shared" si="6"/>
        <v>0</v>
      </c>
      <c r="BF53">
        <f t="shared" si="7"/>
        <v>0</v>
      </c>
      <c r="BG53">
        <f t="shared" si="8"/>
        <v>0</v>
      </c>
      <c r="BH53">
        <f t="shared" si="9"/>
        <v>0</v>
      </c>
      <c r="BI53">
        <f t="shared" si="10"/>
        <v>0</v>
      </c>
      <c r="BJ53">
        <f t="shared" si="11"/>
        <v>0</v>
      </c>
      <c r="BK53">
        <f t="shared" si="12"/>
        <v>0</v>
      </c>
      <c r="BL53">
        <f t="shared" si="13"/>
        <v>0</v>
      </c>
      <c r="BM53">
        <f t="shared" si="18"/>
        <v>0</v>
      </c>
      <c r="BN53">
        <f t="shared" si="19"/>
        <v>0</v>
      </c>
      <c r="BO53">
        <f>IF(AND(AU53&gt;'County Avg'!$E$3,'Gentrification Calcs'!AW53&gt;'County Avg'!$E$4,'Gentrification Calcs'!AY53&gt;'County Avg'!$E$5,'Gentrification Calcs'!BA53&gt;'County Avg'!$E$6),1,0)</f>
        <v>0</v>
      </c>
      <c r="BP53">
        <f>IF(AND(AV53&gt;'County Avg'!$F$3,'Gentrification Calcs'!AX53&gt;'County Avg'!$F$4,'Gentrification Calcs'!AZ53&gt;'County Avg'!$F$5,'Gentrification Calcs'!BB53&gt;'County Avg'!$F$6),1,0)</f>
        <v>0</v>
      </c>
      <c r="BQ53">
        <f t="shared" si="20"/>
        <v>0</v>
      </c>
      <c r="BR53">
        <f t="shared" si="21"/>
        <v>0</v>
      </c>
      <c r="BS53">
        <f t="shared" si="22"/>
        <v>0</v>
      </c>
      <c r="BT53">
        <f t="shared" si="23"/>
        <v>0</v>
      </c>
    </row>
    <row r="54" spans="1:72" x14ac:dyDescent="0.25">
      <c r="A54">
        <v>6037106642</v>
      </c>
      <c r="B54">
        <v>2918.9244368676</v>
      </c>
      <c r="C54">
        <v>3042.0000083744499</v>
      </c>
      <c r="D54">
        <v>3477</v>
      </c>
      <c r="E54">
        <v>970.96881870000004</v>
      </c>
      <c r="F54">
        <v>1043.0211300000001</v>
      </c>
      <c r="G54">
        <v>1117</v>
      </c>
      <c r="H54">
        <v>132.13914776528691</v>
      </c>
      <c r="I54">
        <v>145.7019744913928</v>
      </c>
      <c r="J54">
        <v>241.7816</v>
      </c>
      <c r="K54">
        <v>0.13609000126513218</v>
      </c>
      <c r="L54">
        <v>0.13969225579484931</v>
      </c>
      <c r="M54">
        <v>0.21645622202327663</v>
      </c>
      <c r="N54">
        <v>2023.9576460000001</v>
      </c>
      <c r="O54">
        <v>2166.987091</v>
      </c>
      <c r="P54">
        <v>2564</v>
      </c>
      <c r="Q54">
        <v>805.12337490000004</v>
      </c>
      <c r="R54">
        <v>926.9432716</v>
      </c>
      <c r="S54">
        <v>797</v>
      </c>
      <c r="T54">
        <v>0.39779655295217575</v>
      </c>
      <c r="U54">
        <v>0.42775671135735438</v>
      </c>
      <c r="V54">
        <v>0.31084243369734788</v>
      </c>
      <c r="W54">
        <v>70.379045724868803</v>
      </c>
      <c r="X54">
        <v>91.7241787910461</v>
      </c>
      <c r="Y54">
        <v>87</v>
      </c>
      <c r="Z54">
        <v>969.98497772216797</v>
      </c>
      <c r="AA54">
        <v>1048.65102005005</v>
      </c>
      <c r="AB54">
        <v>1117</v>
      </c>
      <c r="AC54">
        <v>7.2556840921537871E-2</v>
      </c>
      <c r="AD54">
        <v>8.74687355824708E-2</v>
      </c>
      <c r="AE54">
        <v>7.7887197851387646E-2</v>
      </c>
      <c r="AF54">
        <v>2371.5768531826502</v>
      </c>
      <c r="AG54">
        <v>2055.53834533691</v>
      </c>
      <c r="AH54">
        <v>1768</v>
      </c>
      <c r="AI54">
        <v>0.81248312673954393</v>
      </c>
      <c r="AJ54">
        <v>0.67571937530510584</v>
      </c>
      <c r="AK54">
        <v>0.50848432556801837</v>
      </c>
      <c r="AL54">
        <f t="shared" si="14"/>
        <v>0.18751687326045607</v>
      </c>
      <c r="AM54">
        <f t="shared" si="14"/>
        <v>0.32428062469489416</v>
      </c>
      <c r="AN54">
        <f t="shared" si="15"/>
        <v>0.49151567443198163</v>
      </c>
      <c r="AO54">
        <v>120881.37963944857</v>
      </c>
      <c r="AP54">
        <v>98005.288925214554</v>
      </c>
      <c r="AQ54">
        <v>81719</v>
      </c>
      <c r="AR54">
        <v>1729.5055555555557</v>
      </c>
      <c r="AS54">
        <v>2012.8303677342826</v>
      </c>
      <c r="AT54">
        <v>2001</v>
      </c>
      <c r="AU54">
        <f t="shared" si="0"/>
        <v>-0.13676375143443809</v>
      </c>
      <c r="AV54">
        <f t="shared" si="1"/>
        <v>-0.16723504973708747</v>
      </c>
      <c r="AW54">
        <v>2.9960158405178627E-2</v>
      </c>
      <c r="AX54">
        <v>-0.1169142776600065</v>
      </c>
      <c r="AY54" s="1">
        <f t="shared" si="2"/>
        <v>-22876.090714234015</v>
      </c>
      <c r="AZ54" s="1">
        <f t="shared" si="3"/>
        <v>-16286.288925214554</v>
      </c>
      <c r="BA54" s="1">
        <f t="shared" si="16"/>
        <v>283.32481217872692</v>
      </c>
      <c r="BB54" s="1">
        <f t="shared" si="17"/>
        <v>-11.830367734282618</v>
      </c>
      <c r="BC54">
        <f t="shared" si="4"/>
        <v>1</v>
      </c>
      <c r="BD54">
        <f t="shared" si="5"/>
        <v>1</v>
      </c>
      <c r="BE54">
        <f t="shared" si="6"/>
        <v>0</v>
      </c>
      <c r="BF54">
        <f t="shared" si="7"/>
        <v>0</v>
      </c>
      <c r="BG54">
        <f t="shared" si="8"/>
        <v>0</v>
      </c>
      <c r="BH54">
        <f t="shared" si="9"/>
        <v>0</v>
      </c>
      <c r="BI54">
        <f t="shared" si="10"/>
        <v>0</v>
      </c>
      <c r="BJ54">
        <f t="shared" si="11"/>
        <v>0</v>
      </c>
      <c r="BK54">
        <f t="shared" si="12"/>
        <v>0</v>
      </c>
      <c r="BL54">
        <f t="shared" si="13"/>
        <v>0</v>
      </c>
      <c r="BM54">
        <f t="shared" si="18"/>
        <v>0</v>
      </c>
      <c r="BN54">
        <f t="shared" si="19"/>
        <v>0</v>
      </c>
      <c r="BO54">
        <f>IF(AND(AU54&gt;'County Avg'!$E$3,'Gentrification Calcs'!AW54&gt;'County Avg'!$E$4,'Gentrification Calcs'!AY54&gt;'County Avg'!$E$5,'Gentrification Calcs'!BA54&gt;'County Avg'!$E$6),1,0)</f>
        <v>0</v>
      </c>
      <c r="BP54">
        <f>IF(AND(AV54&gt;'County Avg'!$F$3,'Gentrification Calcs'!AX54&gt;'County Avg'!$F$4,'Gentrification Calcs'!AZ54&gt;'County Avg'!$F$5,'Gentrification Calcs'!BB54&gt;'County Avg'!$F$6),1,0)</f>
        <v>0</v>
      </c>
      <c r="BQ54">
        <f t="shared" si="20"/>
        <v>0</v>
      </c>
      <c r="BR54">
        <f t="shared" si="21"/>
        <v>0</v>
      </c>
      <c r="BS54">
        <f t="shared" si="22"/>
        <v>0</v>
      </c>
      <c r="BT54">
        <f t="shared" si="23"/>
        <v>0</v>
      </c>
    </row>
    <row r="55" spans="1:72" x14ac:dyDescent="0.25">
      <c r="A55">
        <v>6037106643</v>
      </c>
      <c r="B55">
        <v>3131.3787775554101</v>
      </c>
      <c r="C55">
        <v>3879.9971002042298</v>
      </c>
      <c r="D55">
        <v>4333</v>
      </c>
      <c r="E55">
        <v>945.02100370000005</v>
      </c>
      <c r="F55">
        <v>1174.1470340000001</v>
      </c>
      <c r="G55">
        <v>1310</v>
      </c>
      <c r="H55">
        <v>73.948877611495007</v>
      </c>
      <c r="I55">
        <v>164.98995021999667</v>
      </c>
      <c r="J55">
        <v>226.36199999999999</v>
      </c>
      <c r="K55">
        <v>7.8251041322855416E-2</v>
      </c>
      <c r="L55">
        <v>0.14051898564860374</v>
      </c>
      <c r="M55">
        <v>0.17279541984732824</v>
      </c>
      <c r="N55">
        <v>2011.518433</v>
      </c>
      <c r="O55">
        <v>2601.074341</v>
      </c>
      <c r="P55">
        <v>3012</v>
      </c>
      <c r="Q55">
        <v>985.56974409999998</v>
      </c>
      <c r="R55">
        <v>1228.2130299999999</v>
      </c>
      <c r="S55">
        <v>1507</v>
      </c>
      <c r="T55">
        <v>0.48996306866057937</v>
      </c>
      <c r="U55">
        <v>0.47219451233670062</v>
      </c>
      <c r="V55">
        <v>0.50033200531208499</v>
      </c>
      <c r="W55">
        <v>66.561412811279297</v>
      </c>
      <c r="X55">
        <v>59.902540206909201</v>
      </c>
      <c r="Y55">
        <v>43</v>
      </c>
      <c r="Z55">
        <v>951.46580886840798</v>
      </c>
      <c r="AA55">
        <v>1181.66737747192</v>
      </c>
      <c r="AB55">
        <v>1310</v>
      </c>
      <c r="AC55">
        <v>6.9956704897721697E-2</v>
      </c>
      <c r="AD55">
        <v>5.0693233433477494E-2</v>
      </c>
      <c r="AE55">
        <v>3.2824427480916032E-2</v>
      </c>
      <c r="AF55">
        <v>2273.72797634571</v>
      </c>
      <c r="AG55">
        <v>2499.8775482177698</v>
      </c>
      <c r="AH55">
        <v>2447</v>
      </c>
      <c r="AI55">
        <v>0.72611080864537025</v>
      </c>
      <c r="AJ55">
        <v>0.64429881869916472</v>
      </c>
      <c r="AK55">
        <v>0.56473574890376188</v>
      </c>
      <c r="AL55">
        <f t="shared" si="14"/>
        <v>0.27388919135462975</v>
      </c>
      <c r="AM55">
        <f t="shared" si="14"/>
        <v>0.35570118130083528</v>
      </c>
      <c r="AN55">
        <f t="shared" si="15"/>
        <v>0.43526425109623812</v>
      </c>
      <c r="AO55">
        <v>150101.36320254506</v>
      </c>
      <c r="AP55">
        <v>145963.59869227628</v>
      </c>
      <c r="AQ55">
        <v>137610</v>
      </c>
      <c r="AR55">
        <v>1729.5055555555557</v>
      </c>
      <c r="AS55">
        <v>2398.35231316726</v>
      </c>
      <c r="AT55">
        <v>1385</v>
      </c>
      <c r="AU55">
        <f t="shared" si="0"/>
        <v>-8.1811989946205532E-2</v>
      </c>
      <c r="AV55">
        <f t="shared" si="1"/>
        <v>-7.9563069795402841E-2</v>
      </c>
      <c r="AW55">
        <v>-1.7768556323878748E-2</v>
      </c>
      <c r="AX55">
        <v>2.8137492975384371E-2</v>
      </c>
      <c r="AY55" s="1">
        <f t="shared" si="2"/>
        <v>-4137.764510268782</v>
      </c>
      <c r="AZ55" s="1">
        <f t="shared" si="3"/>
        <v>-8353.5986922762822</v>
      </c>
      <c r="BA55" s="1">
        <f t="shared" si="16"/>
        <v>668.84675761170433</v>
      </c>
      <c r="BB55" s="1">
        <f t="shared" si="17"/>
        <v>-1013.35231316726</v>
      </c>
      <c r="BC55">
        <f t="shared" si="4"/>
        <v>1</v>
      </c>
      <c r="BD55">
        <f t="shared" si="5"/>
        <v>1</v>
      </c>
      <c r="BE55">
        <f t="shared" si="6"/>
        <v>0</v>
      </c>
      <c r="BF55">
        <f t="shared" si="7"/>
        <v>0</v>
      </c>
      <c r="BG55">
        <f t="shared" si="8"/>
        <v>0</v>
      </c>
      <c r="BH55">
        <f t="shared" si="9"/>
        <v>0</v>
      </c>
      <c r="BI55">
        <f t="shared" si="10"/>
        <v>0</v>
      </c>
      <c r="BJ55">
        <f t="shared" si="11"/>
        <v>0</v>
      </c>
      <c r="BK55">
        <f t="shared" si="12"/>
        <v>0</v>
      </c>
      <c r="BL55">
        <f t="shared" si="13"/>
        <v>0</v>
      </c>
      <c r="BM55">
        <f t="shared" si="18"/>
        <v>0</v>
      </c>
      <c r="BN55">
        <f t="shared" si="19"/>
        <v>0</v>
      </c>
      <c r="BO55">
        <f>IF(AND(AU55&gt;'County Avg'!$E$3,'Gentrification Calcs'!AW55&gt;'County Avg'!$E$4,'Gentrification Calcs'!AY55&gt;'County Avg'!$E$5,'Gentrification Calcs'!BA55&gt;'County Avg'!$E$6),1,0)</f>
        <v>0</v>
      </c>
      <c r="BP55">
        <f>IF(AND(AV55&gt;'County Avg'!$F$3,'Gentrification Calcs'!AX55&gt;'County Avg'!$F$4,'Gentrification Calcs'!AZ55&gt;'County Avg'!$F$5,'Gentrification Calcs'!BB55&gt;'County Avg'!$F$6),1,0)</f>
        <v>0</v>
      </c>
      <c r="BQ55">
        <f t="shared" si="20"/>
        <v>0</v>
      </c>
      <c r="BR55">
        <f t="shared" si="21"/>
        <v>0</v>
      </c>
      <c r="BS55">
        <f t="shared" si="22"/>
        <v>0</v>
      </c>
      <c r="BT55">
        <f t="shared" si="23"/>
        <v>0</v>
      </c>
    </row>
    <row r="56" spans="1:72" x14ac:dyDescent="0.25">
      <c r="A56">
        <v>6037106645</v>
      </c>
      <c r="B56">
        <v>3147.5298118908599</v>
      </c>
      <c r="C56">
        <v>2990.1831096783299</v>
      </c>
      <c r="D56">
        <v>3487</v>
      </c>
      <c r="E56">
        <v>1015.832893</v>
      </c>
      <c r="F56">
        <v>1051.429138</v>
      </c>
      <c r="G56">
        <v>1166</v>
      </c>
      <c r="H56">
        <v>163.10739863672825</v>
      </c>
      <c r="I56">
        <v>209.78512734116663</v>
      </c>
      <c r="J56">
        <v>182.63499999999999</v>
      </c>
      <c r="K56">
        <v>0.16056518720813684</v>
      </c>
      <c r="L56">
        <v>0.19952379077130603</v>
      </c>
      <c r="M56">
        <v>0.15663379073756431</v>
      </c>
      <c r="N56">
        <v>2175.243078</v>
      </c>
      <c r="O56">
        <v>2164.7348480000001</v>
      </c>
      <c r="P56">
        <v>2388</v>
      </c>
      <c r="Q56">
        <v>716.40405459999999</v>
      </c>
      <c r="R56">
        <v>843.66764639999997</v>
      </c>
      <c r="S56">
        <v>1177</v>
      </c>
      <c r="T56">
        <v>0.32934436700227948</v>
      </c>
      <c r="U56">
        <v>0.38973255647427907</v>
      </c>
      <c r="V56">
        <v>0.49288107202680065</v>
      </c>
      <c r="W56">
        <v>98.461627006530804</v>
      </c>
      <c r="X56">
        <v>129.35150432586701</v>
      </c>
      <c r="Y56">
        <v>54</v>
      </c>
      <c r="Z56">
        <v>1022.10404586792</v>
      </c>
      <c r="AA56">
        <v>1053.31630325317</v>
      </c>
      <c r="AB56">
        <v>1166</v>
      </c>
      <c r="AC56">
        <v>9.6332293570878177E-2</v>
      </c>
      <c r="AD56">
        <v>0.12280404653983289</v>
      </c>
      <c r="AE56">
        <v>4.6312178387650088E-2</v>
      </c>
      <c r="AF56">
        <v>2219.5309909051598</v>
      </c>
      <c r="AG56">
        <v>1872.69114685059</v>
      </c>
      <c r="AH56">
        <v>2327</v>
      </c>
      <c r="AI56">
        <v>0.70516599478109143</v>
      </c>
      <c r="AJ56">
        <v>0.6262797555070283</v>
      </c>
      <c r="AK56">
        <v>0.66733581875537706</v>
      </c>
      <c r="AL56">
        <f t="shared" si="14"/>
        <v>0.29483400521890857</v>
      </c>
      <c r="AM56">
        <f t="shared" si="14"/>
        <v>0.3737202444929717</v>
      </c>
      <c r="AN56">
        <f t="shared" si="15"/>
        <v>0.33266418124462294</v>
      </c>
      <c r="AO56">
        <v>128249.40827147402</v>
      </c>
      <c r="AP56">
        <v>105317.02983244791</v>
      </c>
      <c r="AQ56">
        <v>105000</v>
      </c>
      <c r="AR56">
        <v>1705.3166666666668</v>
      </c>
      <c r="AS56">
        <v>1734.1724001581654</v>
      </c>
      <c r="AT56">
        <v>977</v>
      </c>
      <c r="AU56">
        <f t="shared" si="0"/>
        <v>-7.888623927406313E-2</v>
      </c>
      <c r="AV56">
        <f t="shared" si="1"/>
        <v>4.1056063248348762E-2</v>
      </c>
      <c r="AW56">
        <v>6.0388189471999587E-2</v>
      </c>
      <c r="AX56">
        <v>0.10314851555252158</v>
      </c>
      <c r="AY56" s="1">
        <f t="shared" si="2"/>
        <v>-22932.378439026113</v>
      </c>
      <c r="AZ56" s="1">
        <f t="shared" si="3"/>
        <v>-317.02983244790812</v>
      </c>
      <c r="BA56" s="1">
        <f t="shared" si="16"/>
        <v>28.85573349149854</v>
      </c>
      <c r="BB56" s="1">
        <f t="shared" si="17"/>
        <v>-757.17240015816537</v>
      </c>
      <c r="BC56">
        <f t="shared" si="4"/>
        <v>1</v>
      </c>
      <c r="BD56">
        <f t="shared" si="5"/>
        <v>1</v>
      </c>
      <c r="BE56">
        <f t="shared" si="6"/>
        <v>0</v>
      </c>
      <c r="BF56">
        <f t="shared" si="7"/>
        <v>0</v>
      </c>
      <c r="BG56">
        <f t="shared" si="8"/>
        <v>0</v>
      </c>
      <c r="BH56">
        <f t="shared" si="9"/>
        <v>0</v>
      </c>
      <c r="BI56">
        <f t="shared" si="10"/>
        <v>0</v>
      </c>
      <c r="BJ56">
        <f t="shared" si="11"/>
        <v>0</v>
      </c>
      <c r="BK56">
        <f t="shared" si="12"/>
        <v>0</v>
      </c>
      <c r="BL56">
        <f t="shared" si="13"/>
        <v>0</v>
      </c>
      <c r="BM56">
        <f t="shared" si="18"/>
        <v>0</v>
      </c>
      <c r="BN56">
        <f t="shared" si="19"/>
        <v>0</v>
      </c>
      <c r="BO56">
        <f>IF(AND(AU56&gt;'County Avg'!$E$3,'Gentrification Calcs'!AW56&gt;'County Avg'!$E$4,'Gentrification Calcs'!AY56&gt;'County Avg'!$E$5,'Gentrification Calcs'!BA56&gt;'County Avg'!$E$6),1,0)</f>
        <v>0</v>
      </c>
      <c r="BP56">
        <f>IF(AND(AV56&gt;'County Avg'!$F$3,'Gentrification Calcs'!AX56&gt;'County Avg'!$F$4,'Gentrification Calcs'!AZ56&gt;'County Avg'!$F$5,'Gentrification Calcs'!BB56&gt;'County Avg'!$F$6),1,0)</f>
        <v>0</v>
      </c>
      <c r="BQ56">
        <f t="shared" si="20"/>
        <v>0</v>
      </c>
      <c r="BR56">
        <f t="shared" si="21"/>
        <v>0</v>
      </c>
      <c r="BS56">
        <f t="shared" si="22"/>
        <v>0</v>
      </c>
      <c r="BT56">
        <f t="shared" si="23"/>
        <v>0</v>
      </c>
    </row>
    <row r="57" spans="1:72" x14ac:dyDescent="0.25">
      <c r="A57">
        <v>6037106646</v>
      </c>
      <c r="B57">
        <v>3196.1920015771698</v>
      </c>
      <c r="C57">
        <v>3121.74127966166</v>
      </c>
      <c r="D57">
        <v>3620</v>
      </c>
      <c r="E57">
        <v>1034.510235</v>
      </c>
      <c r="F57">
        <v>1048.8488769999999</v>
      </c>
      <c r="G57">
        <v>985</v>
      </c>
      <c r="H57">
        <v>174.77980728731876</v>
      </c>
      <c r="I57">
        <v>213.09870660816949</v>
      </c>
      <c r="J57">
        <v>255.85040000000001</v>
      </c>
      <c r="K57">
        <v>0.16894932633249277</v>
      </c>
      <c r="L57">
        <v>0.20317389023449325</v>
      </c>
      <c r="M57">
        <v>0.25974659898477159</v>
      </c>
      <c r="N57">
        <v>2184.269679</v>
      </c>
      <c r="O57">
        <v>2178.91687</v>
      </c>
      <c r="P57">
        <v>2546</v>
      </c>
      <c r="Q57">
        <v>624.92010779999998</v>
      </c>
      <c r="R57">
        <v>709.24304199999995</v>
      </c>
      <c r="S57">
        <v>878</v>
      </c>
      <c r="T57">
        <v>0.28610025300818176</v>
      </c>
      <c r="U57">
        <v>0.32550257045832132</v>
      </c>
      <c r="V57">
        <v>0.3448546739984289</v>
      </c>
      <c r="W57">
        <v>134.904697418213</v>
      </c>
      <c r="X57">
        <v>147.73410797119101</v>
      </c>
      <c r="Y57">
        <v>140</v>
      </c>
      <c r="Z57">
        <v>1037.9370803833001</v>
      </c>
      <c r="AA57">
        <v>1052.6201171875</v>
      </c>
      <c r="AB57">
        <v>985</v>
      </c>
      <c r="AC57">
        <v>0.12997386832773525</v>
      </c>
      <c r="AD57">
        <v>0.14034893078608679</v>
      </c>
      <c r="AE57">
        <v>0.14213197969543148</v>
      </c>
      <c r="AF57">
        <v>2247.46788234008</v>
      </c>
      <c r="AG57">
        <v>1794.9378051757801</v>
      </c>
      <c r="AH57">
        <v>1572</v>
      </c>
      <c r="AI57">
        <v>0.7031704857627642</v>
      </c>
      <c r="AJ57">
        <v>0.57497968101005437</v>
      </c>
      <c r="AK57">
        <v>0.43425414364640885</v>
      </c>
      <c r="AL57">
        <f t="shared" si="14"/>
        <v>0.2968295142372358</v>
      </c>
      <c r="AM57">
        <f t="shared" si="14"/>
        <v>0.42502031898994563</v>
      </c>
      <c r="AN57">
        <f t="shared" si="15"/>
        <v>0.56574585635359109</v>
      </c>
      <c r="AO57">
        <v>102657.20837751856</v>
      </c>
      <c r="AP57">
        <v>92600.472415202297</v>
      </c>
      <c r="AQ57">
        <v>82404</v>
      </c>
      <c r="AR57">
        <v>1722.5944444444444</v>
      </c>
      <c r="AS57">
        <v>1655.7153024911033</v>
      </c>
      <c r="AT57">
        <v>2001</v>
      </c>
      <c r="AU57">
        <f t="shared" si="0"/>
        <v>-0.12819080475270983</v>
      </c>
      <c r="AV57">
        <f t="shared" si="1"/>
        <v>-0.14072553736364551</v>
      </c>
      <c r="AW57">
        <v>3.9402317450139557E-2</v>
      </c>
      <c r="AX57">
        <v>1.9352103540107579E-2</v>
      </c>
      <c r="AY57" s="1">
        <f t="shared" si="2"/>
        <v>-10056.735962316263</v>
      </c>
      <c r="AZ57" s="1">
        <f t="shared" si="3"/>
        <v>-10196.472415202297</v>
      </c>
      <c r="BA57" s="1">
        <f t="shared" si="16"/>
        <v>-66.879141953341104</v>
      </c>
      <c r="BB57" s="1">
        <f t="shared" si="17"/>
        <v>345.28469750889667</v>
      </c>
      <c r="BC57">
        <f t="shared" si="4"/>
        <v>1</v>
      </c>
      <c r="BD57">
        <f t="shared" si="5"/>
        <v>1</v>
      </c>
      <c r="BE57">
        <f t="shared" si="6"/>
        <v>0</v>
      </c>
      <c r="BF57">
        <f t="shared" si="7"/>
        <v>0</v>
      </c>
      <c r="BG57">
        <f t="shared" si="8"/>
        <v>0</v>
      </c>
      <c r="BH57">
        <f t="shared" si="9"/>
        <v>0</v>
      </c>
      <c r="BI57">
        <f t="shared" si="10"/>
        <v>0</v>
      </c>
      <c r="BJ57">
        <f t="shared" si="11"/>
        <v>0</v>
      </c>
      <c r="BK57">
        <f t="shared" si="12"/>
        <v>0</v>
      </c>
      <c r="BL57">
        <f t="shared" si="13"/>
        <v>0</v>
      </c>
      <c r="BM57">
        <f t="shared" si="18"/>
        <v>0</v>
      </c>
      <c r="BN57">
        <f t="shared" si="19"/>
        <v>0</v>
      </c>
      <c r="BO57">
        <f>IF(AND(AU57&gt;'County Avg'!$E$3,'Gentrification Calcs'!AW57&gt;'County Avg'!$E$4,'Gentrification Calcs'!AY57&gt;'County Avg'!$E$5,'Gentrification Calcs'!BA57&gt;'County Avg'!$E$6),1,0)</f>
        <v>0</v>
      </c>
      <c r="BP57">
        <f>IF(AND(AV57&gt;'County Avg'!$F$3,'Gentrification Calcs'!AX57&gt;'County Avg'!$F$4,'Gentrification Calcs'!AZ57&gt;'County Avg'!$F$5,'Gentrification Calcs'!BB57&gt;'County Avg'!$F$6),1,0)</f>
        <v>0</v>
      </c>
      <c r="BQ57">
        <f t="shared" si="20"/>
        <v>0</v>
      </c>
      <c r="BR57">
        <f t="shared" si="21"/>
        <v>0</v>
      </c>
      <c r="BS57">
        <f t="shared" si="22"/>
        <v>0</v>
      </c>
      <c r="BT57">
        <f t="shared" si="23"/>
        <v>0</v>
      </c>
    </row>
    <row r="58" spans="1:72" x14ac:dyDescent="0.25">
      <c r="A58">
        <v>6037106648</v>
      </c>
      <c r="B58">
        <v>1867.33196302396</v>
      </c>
      <c r="C58">
        <v>3662.9999020099599</v>
      </c>
      <c r="D58">
        <v>4395</v>
      </c>
      <c r="E58">
        <v>487.53577569999999</v>
      </c>
      <c r="F58">
        <v>867.58575440000004</v>
      </c>
      <c r="G58">
        <v>955</v>
      </c>
      <c r="H58">
        <v>194.97915600521378</v>
      </c>
      <c r="I58">
        <v>266.32440247507742</v>
      </c>
      <c r="J58">
        <v>572.14359999999999</v>
      </c>
      <c r="K58">
        <v>0.39992789395868283</v>
      </c>
      <c r="L58">
        <v>0.30697184817109002</v>
      </c>
      <c r="M58">
        <v>0.59910324607329846</v>
      </c>
      <c r="N58">
        <v>1045.5799529999999</v>
      </c>
      <c r="O58">
        <v>1981.9738769999999</v>
      </c>
      <c r="P58">
        <v>2372</v>
      </c>
      <c r="Q58">
        <v>120.8335507</v>
      </c>
      <c r="R58">
        <v>171.2505951</v>
      </c>
      <c r="S58">
        <v>139</v>
      </c>
      <c r="T58">
        <v>0.1155660553296779</v>
      </c>
      <c r="U58">
        <v>8.6404062680791829E-2</v>
      </c>
      <c r="V58">
        <v>5.8600337268128161E-2</v>
      </c>
      <c r="W58">
        <v>204.812133312225</v>
      </c>
      <c r="X58">
        <v>253.72790527343801</v>
      </c>
      <c r="Y58">
        <v>504</v>
      </c>
      <c r="Z58">
        <v>491.10740804672201</v>
      </c>
      <c r="AA58">
        <v>865.69696044921898</v>
      </c>
      <c r="AB58">
        <v>955</v>
      </c>
      <c r="AC58">
        <v>0.4170414250658992</v>
      </c>
      <c r="AD58">
        <v>0.29309090462992504</v>
      </c>
      <c r="AE58">
        <v>0.52774869109947642</v>
      </c>
      <c r="AF58">
        <v>453.13154456301299</v>
      </c>
      <c r="AG58">
        <v>435.68167114257801</v>
      </c>
      <c r="AH58">
        <v>156</v>
      </c>
      <c r="AI58">
        <v>0.24266255466928929</v>
      </c>
      <c r="AJ58">
        <v>0.11894121834497209</v>
      </c>
      <c r="AK58">
        <v>3.5494880546075087E-2</v>
      </c>
      <c r="AL58">
        <f t="shared" si="14"/>
        <v>0.75733744533071068</v>
      </c>
      <c r="AM58">
        <f t="shared" si="14"/>
        <v>0.88105878165502793</v>
      </c>
      <c r="AN58">
        <f t="shared" si="15"/>
        <v>0.96450511945392492</v>
      </c>
      <c r="AO58">
        <v>64599.943796394487</v>
      </c>
      <c r="AP58">
        <v>74302.945647731933</v>
      </c>
      <c r="AQ58">
        <v>35275</v>
      </c>
      <c r="AR58">
        <v>1190.4388888888889</v>
      </c>
      <c r="AS58">
        <v>857.61724001581661</v>
      </c>
      <c r="AT58">
        <v>947</v>
      </c>
      <c r="AU58">
        <f t="shared" si="0"/>
        <v>-0.1237213363243172</v>
      </c>
      <c r="AV58">
        <f t="shared" si="1"/>
        <v>-8.3446337798897013E-2</v>
      </c>
      <c r="AW58">
        <v>-2.9161992648886068E-2</v>
      </c>
      <c r="AX58">
        <v>-2.7803725412663668E-2</v>
      </c>
      <c r="AY58" s="1">
        <f t="shared" si="2"/>
        <v>9703.0018513374453</v>
      </c>
      <c r="AZ58" s="1">
        <f t="shared" si="3"/>
        <v>-39027.945647731933</v>
      </c>
      <c r="BA58" s="1">
        <f t="shared" si="16"/>
        <v>-332.82164887307226</v>
      </c>
      <c r="BB58" s="1">
        <f t="shared" si="17"/>
        <v>89.382759984183394</v>
      </c>
      <c r="BC58">
        <f t="shared" si="4"/>
        <v>1</v>
      </c>
      <c r="BD58">
        <f t="shared" si="5"/>
        <v>1</v>
      </c>
      <c r="BE58">
        <f t="shared" si="6"/>
        <v>0</v>
      </c>
      <c r="BF58">
        <f t="shared" si="7"/>
        <v>0</v>
      </c>
      <c r="BG58">
        <f t="shared" si="8"/>
        <v>1</v>
      </c>
      <c r="BH58">
        <f t="shared" si="9"/>
        <v>1</v>
      </c>
      <c r="BI58">
        <f t="shared" si="10"/>
        <v>0</v>
      </c>
      <c r="BJ58">
        <f t="shared" si="11"/>
        <v>0</v>
      </c>
      <c r="BK58">
        <f t="shared" si="12"/>
        <v>1</v>
      </c>
      <c r="BL58">
        <f t="shared" si="13"/>
        <v>1</v>
      </c>
      <c r="BM58">
        <f t="shared" si="18"/>
        <v>0</v>
      </c>
      <c r="BN58">
        <f t="shared" si="19"/>
        <v>0</v>
      </c>
      <c r="BO58">
        <f>IF(AND(AU58&gt;'County Avg'!$E$3,'Gentrification Calcs'!AW58&gt;'County Avg'!$E$4,'Gentrification Calcs'!AY58&gt;'County Avg'!$E$5,'Gentrification Calcs'!BA58&gt;'County Avg'!$E$6),1,0)</f>
        <v>0</v>
      </c>
      <c r="BP58">
        <f>IF(AND(AV58&gt;'County Avg'!$F$3,'Gentrification Calcs'!AX58&gt;'County Avg'!$F$4,'Gentrification Calcs'!AZ58&gt;'County Avg'!$F$5,'Gentrification Calcs'!BB58&gt;'County Avg'!$F$6),1,0)</f>
        <v>0</v>
      </c>
      <c r="BQ58">
        <f t="shared" si="20"/>
        <v>0</v>
      </c>
      <c r="BR58">
        <f t="shared" si="21"/>
        <v>0</v>
      </c>
      <c r="BS58">
        <f t="shared" si="22"/>
        <v>0</v>
      </c>
      <c r="BT58">
        <f t="shared" si="23"/>
        <v>0</v>
      </c>
    </row>
    <row r="59" spans="1:72" x14ac:dyDescent="0.25">
      <c r="A59">
        <v>6037106649</v>
      </c>
      <c r="B59">
        <v>1263.20066926756</v>
      </c>
      <c r="C59">
        <v>2330.69006545201</v>
      </c>
      <c r="D59">
        <v>2701</v>
      </c>
      <c r="E59">
        <v>329.63063240000002</v>
      </c>
      <c r="F59">
        <v>553.04561509999996</v>
      </c>
      <c r="G59">
        <v>666</v>
      </c>
      <c r="H59">
        <v>132.00916753536896</v>
      </c>
      <c r="I59">
        <v>170.68338469313596</v>
      </c>
      <c r="J59">
        <v>154.83619999999999</v>
      </c>
      <c r="K59">
        <v>0.40047603153331496</v>
      </c>
      <c r="L59">
        <v>0.30862442451925692</v>
      </c>
      <c r="M59">
        <v>0.23248678678678678</v>
      </c>
      <c r="N59">
        <v>707.03469080000002</v>
      </c>
      <c r="O59">
        <v>1263.8927269999999</v>
      </c>
      <c r="P59">
        <v>1625</v>
      </c>
      <c r="Q59">
        <v>81.500337630000004</v>
      </c>
      <c r="R59">
        <v>114.0808947</v>
      </c>
      <c r="S59">
        <v>413</v>
      </c>
      <c r="T59">
        <v>0.11527063479414779</v>
      </c>
      <c r="U59">
        <v>9.0261532694142971E-2</v>
      </c>
      <c r="V59">
        <v>0.25415384615384617</v>
      </c>
      <c r="W59">
        <v>138.61702609062201</v>
      </c>
      <c r="X59">
        <v>166.73842173814799</v>
      </c>
      <c r="Y59">
        <v>100</v>
      </c>
      <c r="Z59">
        <v>332.02906465530401</v>
      </c>
      <c r="AA59">
        <v>552.08573889732395</v>
      </c>
      <c r="AB59">
        <v>666</v>
      </c>
      <c r="AC59">
        <v>0.41748461459097647</v>
      </c>
      <c r="AD59">
        <v>0.30201544794685908</v>
      </c>
      <c r="AE59">
        <v>0.15015015015015015</v>
      </c>
      <c r="AF59">
        <v>305.42124048358602</v>
      </c>
      <c r="AG59">
        <v>278.07112467288999</v>
      </c>
      <c r="AH59">
        <v>358</v>
      </c>
      <c r="AI59">
        <v>0.2417836278227101</v>
      </c>
      <c r="AJ59">
        <v>0.11930849527989959</v>
      </c>
      <c r="AK59">
        <v>0.13254350240651611</v>
      </c>
      <c r="AL59">
        <f t="shared" si="14"/>
        <v>0.75821637217728988</v>
      </c>
      <c r="AM59">
        <f t="shared" si="14"/>
        <v>0.88069150472010038</v>
      </c>
      <c r="AN59">
        <f t="shared" si="15"/>
        <v>0.86745649759348387</v>
      </c>
      <c r="AO59">
        <v>64574.549310710499</v>
      </c>
      <c r="AP59">
        <v>73932.465467919916</v>
      </c>
      <c r="AQ59">
        <v>79483</v>
      </c>
      <c r="AR59">
        <v>1190.4388888888889</v>
      </c>
      <c r="AS59">
        <v>858.96994859628319</v>
      </c>
      <c r="AT59">
        <v>1684</v>
      </c>
      <c r="AU59">
        <f t="shared" si="0"/>
        <v>-0.12247513254281051</v>
      </c>
      <c r="AV59">
        <f t="shared" si="1"/>
        <v>1.3235007126616516E-2</v>
      </c>
      <c r="AW59">
        <v>-2.5009102100004815E-2</v>
      </c>
      <c r="AX59">
        <v>0.1638923134597032</v>
      </c>
      <c r="AY59" s="1">
        <f t="shared" si="2"/>
        <v>9357.9161572094163</v>
      </c>
      <c r="AZ59" s="1">
        <f t="shared" si="3"/>
        <v>5550.5345320800843</v>
      </c>
      <c r="BA59" s="1">
        <f t="shared" si="16"/>
        <v>-331.46894029260568</v>
      </c>
      <c r="BB59" s="1">
        <f t="shared" si="17"/>
        <v>825.03005140371681</v>
      </c>
      <c r="BC59">
        <f t="shared" si="4"/>
        <v>1</v>
      </c>
      <c r="BD59">
        <f t="shared" si="5"/>
        <v>1</v>
      </c>
      <c r="BE59">
        <f t="shared" si="6"/>
        <v>0</v>
      </c>
      <c r="BF59">
        <f t="shared" si="7"/>
        <v>0</v>
      </c>
      <c r="BG59">
        <f t="shared" si="8"/>
        <v>1</v>
      </c>
      <c r="BH59">
        <f t="shared" si="9"/>
        <v>1</v>
      </c>
      <c r="BI59">
        <f t="shared" si="10"/>
        <v>0</v>
      </c>
      <c r="BJ59">
        <f t="shared" si="11"/>
        <v>0</v>
      </c>
      <c r="BK59">
        <f t="shared" si="12"/>
        <v>1</v>
      </c>
      <c r="BL59">
        <f t="shared" si="13"/>
        <v>1</v>
      </c>
      <c r="BM59">
        <f t="shared" si="18"/>
        <v>0</v>
      </c>
      <c r="BN59">
        <f t="shared" si="19"/>
        <v>0</v>
      </c>
      <c r="BO59">
        <f>IF(AND(AU59&gt;'County Avg'!$E$3,'Gentrification Calcs'!AW59&gt;'County Avg'!$E$4,'Gentrification Calcs'!AY59&gt;'County Avg'!$E$5,'Gentrification Calcs'!BA59&gt;'County Avg'!$E$6),1,0)</f>
        <v>0</v>
      </c>
      <c r="BP59">
        <f>IF(AND(AV59&gt;'County Avg'!$F$3,'Gentrification Calcs'!AX59&gt;'County Avg'!$F$4,'Gentrification Calcs'!AZ59&gt;'County Avg'!$F$5,'Gentrification Calcs'!BB59&gt;'County Avg'!$F$6),1,0)</f>
        <v>1</v>
      </c>
      <c r="BQ59">
        <f t="shared" si="20"/>
        <v>0</v>
      </c>
      <c r="BR59">
        <f t="shared" si="21"/>
        <v>0</v>
      </c>
      <c r="BS59">
        <f t="shared" si="22"/>
        <v>0</v>
      </c>
      <c r="BT59">
        <f t="shared" si="23"/>
        <v>0</v>
      </c>
    </row>
    <row r="60" spans="1:72" x14ac:dyDescent="0.25">
      <c r="A60">
        <v>6037107010</v>
      </c>
      <c r="B60">
        <v>2733.1082196436801</v>
      </c>
      <c r="C60">
        <v>3225</v>
      </c>
      <c r="D60">
        <v>3175</v>
      </c>
      <c r="E60">
        <v>625.21545409999999</v>
      </c>
      <c r="F60">
        <v>661</v>
      </c>
      <c r="G60">
        <v>732</v>
      </c>
      <c r="H60">
        <v>200.30176946316374</v>
      </c>
      <c r="I60">
        <v>229.261</v>
      </c>
      <c r="J60">
        <v>238.94239999999999</v>
      </c>
      <c r="K60">
        <v>0.32037239026904557</v>
      </c>
      <c r="L60">
        <v>0.34683963691376701</v>
      </c>
      <c r="M60">
        <v>0.32642404371584699</v>
      </c>
      <c r="N60">
        <v>1460.8913540000001</v>
      </c>
      <c r="O60">
        <v>1716</v>
      </c>
      <c r="P60">
        <v>1888</v>
      </c>
      <c r="Q60">
        <v>116.32871249999999</v>
      </c>
      <c r="R60">
        <v>51</v>
      </c>
      <c r="S60">
        <v>150</v>
      </c>
      <c r="T60">
        <v>7.9628585781882852E-2</v>
      </c>
      <c r="U60">
        <v>2.972027972027972E-2</v>
      </c>
      <c r="V60">
        <v>7.9449152542372878E-2</v>
      </c>
      <c r="W60">
        <v>179.631271362305</v>
      </c>
      <c r="X60">
        <v>145</v>
      </c>
      <c r="Y60">
        <v>207</v>
      </c>
      <c r="Z60">
        <v>628.50390625</v>
      </c>
      <c r="AA60">
        <v>655</v>
      </c>
      <c r="AB60">
        <v>732</v>
      </c>
      <c r="AC60">
        <v>0.28580772462351739</v>
      </c>
      <c r="AD60">
        <v>0.22137404580152673</v>
      </c>
      <c r="AE60">
        <v>0.28278688524590162</v>
      </c>
      <c r="AF60">
        <v>644.53507119886899</v>
      </c>
      <c r="AG60">
        <v>307</v>
      </c>
      <c r="AH60">
        <v>246</v>
      </c>
      <c r="AI60">
        <v>0.23582493608061306</v>
      </c>
      <c r="AJ60">
        <v>9.5193798449612399E-2</v>
      </c>
      <c r="AK60">
        <v>7.7480314960629917E-2</v>
      </c>
      <c r="AL60">
        <f t="shared" si="14"/>
        <v>0.76417506391938694</v>
      </c>
      <c r="AM60">
        <f t="shared" si="14"/>
        <v>0.9048062015503876</v>
      </c>
      <c r="AN60">
        <f t="shared" si="15"/>
        <v>0.9225196850393701</v>
      </c>
      <c r="AO60">
        <v>70845.173382820794</v>
      </c>
      <c r="AP60">
        <v>58239.484266448722</v>
      </c>
      <c r="AQ60">
        <v>65081</v>
      </c>
      <c r="AR60">
        <v>1390.8611111111111</v>
      </c>
      <c r="AS60">
        <v>1220.143139580862</v>
      </c>
      <c r="AT60">
        <v>1415</v>
      </c>
      <c r="AU60">
        <f t="shared" si="0"/>
        <v>-0.14063113763100066</v>
      </c>
      <c r="AV60">
        <f t="shared" si="1"/>
        <v>-1.7713483488982482E-2</v>
      </c>
      <c r="AW60">
        <v>-4.9908306061603132E-2</v>
      </c>
      <c r="AX60">
        <v>4.9728872822093158E-2</v>
      </c>
      <c r="AY60" s="1">
        <f t="shared" si="2"/>
        <v>-12605.689116372072</v>
      </c>
      <c r="AZ60" s="1">
        <f t="shared" si="3"/>
        <v>6841.5157335512777</v>
      </c>
      <c r="BA60" s="1">
        <f t="shared" si="16"/>
        <v>-170.71797153024909</v>
      </c>
      <c r="BB60" s="1">
        <f t="shared" si="17"/>
        <v>194.856860419138</v>
      </c>
      <c r="BC60">
        <f t="shared" si="4"/>
        <v>1</v>
      </c>
      <c r="BD60">
        <f t="shared" si="5"/>
        <v>1</v>
      </c>
      <c r="BE60">
        <f t="shared" si="6"/>
        <v>0</v>
      </c>
      <c r="BF60">
        <f t="shared" si="7"/>
        <v>0</v>
      </c>
      <c r="BG60">
        <f t="shared" si="8"/>
        <v>1</v>
      </c>
      <c r="BH60">
        <f t="shared" si="9"/>
        <v>1</v>
      </c>
      <c r="BI60">
        <f t="shared" si="10"/>
        <v>0</v>
      </c>
      <c r="BJ60">
        <f t="shared" si="11"/>
        <v>0</v>
      </c>
      <c r="BK60">
        <f t="shared" si="12"/>
        <v>1</v>
      </c>
      <c r="BL60">
        <f t="shared" si="13"/>
        <v>1</v>
      </c>
      <c r="BM60">
        <f t="shared" si="18"/>
        <v>0</v>
      </c>
      <c r="BN60">
        <f t="shared" si="19"/>
        <v>0</v>
      </c>
      <c r="BO60">
        <f>IF(AND(AU60&gt;'County Avg'!$E$3,'Gentrification Calcs'!AW60&gt;'County Avg'!$E$4,'Gentrification Calcs'!AY60&gt;'County Avg'!$E$5,'Gentrification Calcs'!BA60&gt;'County Avg'!$E$6),1,0)</f>
        <v>0</v>
      </c>
      <c r="BP60">
        <f>IF(AND(AV60&gt;'County Avg'!$F$3,'Gentrification Calcs'!AX60&gt;'County Avg'!$F$4,'Gentrification Calcs'!AZ60&gt;'County Avg'!$F$5,'Gentrification Calcs'!BB60&gt;'County Avg'!$F$6),1,0)</f>
        <v>0</v>
      </c>
      <c r="BQ60">
        <f t="shared" si="20"/>
        <v>0</v>
      </c>
      <c r="BR60">
        <f t="shared" si="21"/>
        <v>0</v>
      </c>
      <c r="BS60">
        <f t="shared" si="22"/>
        <v>0</v>
      </c>
      <c r="BT60">
        <f t="shared" si="23"/>
        <v>0</v>
      </c>
    </row>
    <row r="61" spans="1:72" x14ac:dyDescent="0.25">
      <c r="A61">
        <v>6037107020</v>
      </c>
      <c r="B61">
        <v>3923.21608938589</v>
      </c>
      <c r="C61">
        <v>4299</v>
      </c>
      <c r="D61">
        <v>5379</v>
      </c>
      <c r="E61">
        <v>897.9167271</v>
      </c>
      <c r="F61">
        <v>914</v>
      </c>
      <c r="G61">
        <v>1218</v>
      </c>
      <c r="H61">
        <v>288.03598837910522</v>
      </c>
      <c r="I61">
        <v>288.7638</v>
      </c>
      <c r="J61">
        <v>505.81299999999999</v>
      </c>
      <c r="K61">
        <v>0.32078251767218385</v>
      </c>
      <c r="L61">
        <v>0.31593413566739609</v>
      </c>
      <c r="M61">
        <v>0.4152816091954023</v>
      </c>
      <c r="N61">
        <v>2096.8204689999998</v>
      </c>
      <c r="O61">
        <v>2238</v>
      </c>
      <c r="P61">
        <v>3190</v>
      </c>
      <c r="Q61">
        <v>166.5886672</v>
      </c>
      <c r="R61">
        <v>156</v>
      </c>
      <c r="S61">
        <v>506</v>
      </c>
      <c r="T61">
        <v>7.9448226332628394E-2</v>
      </c>
      <c r="U61">
        <v>6.9705093833780166E-2</v>
      </c>
      <c r="V61">
        <v>0.15862068965517243</v>
      </c>
      <c r="W61">
        <v>259.23732829093899</v>
      </c>
      <c r="X61">
        <v>290</v>
      </c>
      <c r="Y61">
        <v>330</v>
      </c>
      <c r="Z61">
        <v>902.65588617324795</v>
      </c>
      <c r="AA61">
        <v>949</v>
      </c>
      <c r="AB61">
        <v>1218</v>
      </c>
      <c r="AC61">
        <v>0.2871939708829232</v>
      </c>
      <c r="AD61">
        <v>0.30558482613277133</v>
      </c>
      <c r="AE61">
        <v>0.27093596059113301</v>
      </c>
      <c r="AF61">
        <v>923.92152309579399</v>
      </c>
      <c r="AG61">
        <v>349</v>
      </c>
      <c r="AH61">
        <v>307</v>
      </c>
      <c r="AI61">
        <v>0.23550105373890265</v>
      </c>
      <c r="AJ61">
        <v>8.1181670155850191E-2</v>
      </c>
      <c r="AK61">
        <v>5.7073805540063208E-2</v>
      </c>
      <c r="AL61">
        <f t="shared" si="14"/>
        <v>0.76449894626109738</v>
      </c>
      <c r="AM61">
        <f t="shared" si="14"/>
        <v>0.91881832984414979</v>
      </c>
      <c r="AN61">
        <f t="shared" si="15"/>
        <v>0.94292619445993675</v>
      </c>
      <c r="AO61">
        <v>70845.173382820794</v>
      </c>
      <c r="AP61">
        <v>65408.625255414801</v>
      </c>
      <c r="AQ61">
        <v>55547</v>
      </c>
      <c r="AR61">
        <v>1390.8611111111111</v>
      </c>
      <c r="AS61">
        <v>1010.4733096085411</v>
      </c>
      <c r="AT61">
        <v>1432</v>
      </c>
      <c r="AU61">
        <f t="shared" si="0"/>
        <v>-0.15431938358305247</v>
      </c>
      <c r="AV61">
        <f t="shared" si="1"/>
        <v>-2.4107864615786984E-2</v>
      </c>
      <c r="AW61">
        <v>-9.7431324988482282E-3</v>
      </c>
      <c r="AX61">
        <v>8.891559582139226E-2</v>
      </c>
      <c r="AY61" s="1">
        <f t="shared" si="2"/>
        <v>-5436.548127405993</v>
      </c>
      <c r="AZ61" s="1">
        <f t="shared" si="3"/>
        <v>-9861.6252554148014</v>
      </c>
      <c r="BA61" s="1">
        <f t="shared" si="16"/>
        <v>-380.38780150257003</v>
      </c>
      <c r="BB61" s="1">
        <f t="shared" si="17"/>
        <v>421.52669039145894</v>
      </c>
      <c r="BC61">
        <f t="shared" si="4"/>
        <v>1</v>
      </c>
      <c r="BD61">
        <f t="shared" si="5"/>
        <v>1</v>
      </c>
      <c r="BE61">
        <f t="shared" si="6"/>
        <v>0</v>
      </c>
      <c r="BF61">
        <f t="shared" si="7"/>
        <v>0</v>
      </c>
      <c r="BG61">
        <f t="shared" si="8"/>
        <v>1</v>
      </c>
      <c r="BH61">
        <f t="shared" si="9"/>
        <v>1</v>
      </c>
      <c r="BI61">
        <f t="shared" si="10"/>
        <v>0</v>
      </c>
      <c r="BJ61">
        <f t="shared" si="11"/>
        <v>0</v>
      </c>
      <c r="BK61">
        <f t="shared" si="12"/>
        <v>1</v>
      </c>
      <c r="BL61">
        <f t="shared" si="13"/>
        <v>1</v>
      </c>
      <c r="BM61">
        <f t="shared" si="18"/>
        <v>0</v>
      </c>
      <c r="BN61">
        <f t="shared" si="19"/>
        <v>0</v>
      </c>
      <c r="BO61">
        <f>IF(AND(AU61&gt;'County Avg'!$E$3,'Gentrification Calcs'!AW61&gt;'County Avg'!$E$4,'Gentrification Calcs'!AY61&gt;'County Avg'!$E$5,'Gentrification Calcs'!BA61&gt;'County Avg'!$E$6),1,0)</f>
        <v>0</v>
      </c>
      <c r="BP61">
        <f>IF(AND(AV61&gt;'County Avg'!$F$3,'Gentrification Calcs'!AX61&gt;'County Avg'!$F$4,'Gentrification Calcs'!AZ61&gt;'County Avg'!$F$5,'Gentrification Calcs'!BB61&gt;'County Avg'!$F$6),1,0)</f>
        <v>0</v>
      </c>
      <c r="BQ61">
        <f t="shared" si="20"/>
        <v>0</v>
      </c>
      <c r="BR61">
        <f t="shared" si="21"/>
        <v>0</v>
      </c>
      <c r="BS61">
        <f t="shared" si="22"/>
        <v>0</v>
      </c>
      <c r="BT61">
        <f t="shared" si="23"/>
        <v>0</v>
      </c>
    </row>
    <row r="62" spans="1:72" x14ac:dyDescent="0.25">
      <c r="A62">
        <v>6037108101</v>
      </c>
      <c r="B62">
        <v>2418.9999924620001</v>
      </c>
      <c r="C62">
        <v>2251</v>
      </c>
      <c r="D62">
        <v>2307</v>
      </c>
      <c r="E62">
        <v>822</v>
      </c>
      <c r="F62">
        <v>828</v>
      </c>
      <c r="G62">
        <v>800</v>
      </c>
      <c r="H62">
        <v>109.94399965739656</v>
      </c>
      <c r="I62">
        <v>127.25700000000001</v>
      </c>
      <c r="J62">
        <v>110.96260000000001</v>
      </c>
      <c r="K62">
        <v>0.13375182440072575</v>
      </c>
      <c r="L62">
        <v>0.15369202898550724</v>
      </c>
      <c r="M62">
        <v>0.13870325</v>
      </c>
      <c r="N62">
        <v>1635.9999949999999</v>
      </c>
      <c r="O62">
        <v>1682</v>
      </c>
      <c r="P62">
        <v>1793</v>
      </c>
      <c r="Q62">
        <v>663</v>
      </c>
      <c r="R62">
        <v>671</v>
      </c>
      <c r="S62">
        <v>785</v>
      </c>
      <c r="T62">
        <v>0.40525672495494114</v>
      </c>
      <c r="U62">
        <v>0.39892984542211651</v>
      </c>
      <c r="V62">
        <v>0.43781372002230901</v>
      </c>
      <c r="W62">
        <v>45</v>
      </c>
      <c r="X62">
        <v>76</v>
      </c>
      <c r="Y62">
        <v>89</v>
      </c>
      <c r="Z62">
        <v>764</v>
      </c>
      <c r="AA62">
        <v>783</v>
      </c>
      <c r="AB62">
        <v>800</v>
      </c>
      <c r="AC62">
        <v>5.8900523560209424E-2</v>
      </c>
      <c r="AD62">
        <v>9.7062579821200506E-2</v>
      </c>
      <c r="AE62">
        <v>0.11125</v>
      </c>
      <c r="AF62">
        <v>1745.9999945591801</v>
      </c>
      <c r="AG62">
        <v>1526</v>
      </c>
      <c r="AH62">
        <v>1245</v>
      </c>
      <c r="AI62">
        <v>0.72178586192641658</v>
      </c>
      <c r="AJ62">
        <v>0.67792092403376281</v>
      </c>
      <c r="AK62">
        <v>0.53966189856957092</v>
      </c>
      <c r="AL62">
        <f t="shared" si="14"/>
        <v>0.27821413807358342</v>
      </c>
      <c r="AM62">
        <f t="shared" si="14"/>
        <v>0.32207907596623719</v>
      </c>
      <c r="AN62">
        <f t="shared" si="15"/>
        <v>0.46033810143042908</v>
      </c>
      <c r="AO62">
        <v>121980.59809119831</v>
      </c>
      <c r="AP62">
        <v>88251.174908050685</v>
      </c>
      <c r="AQ62">
        <v>101029</v>
      </c>
      <c r="AR62">
        <v>1729.5055555555557</v>
      </c>
      <c r="AS62">
        <v>2374.0035587188613</v>
      </c>
      <c r="AT62">
        <v>2001</v>
      </c>
      <c r="AU62">
        <f t="shared" si="0"/>
        <v>-4.3864937892653777E-2</v>
      </c>
      <c r="AV62">
        <f t="shared" si="1"/>
        <v>-0.13825902546419189</v>
      </c>
      <c r="AW62">
        <v>-6.3268795328246252E-3</v>
      </c>
      <c r="AX62">
        <v>3.8883874600192492E-2</v>
      </c>
      <c r="AY62" s="1">
        <f t="shared" si="2"/>
        <v>-33729.423183147621</v>
      </c>
      <c r="AZ62" s="1">
        <f t="shared" si="3"/>
        <v>12777.825091949315</v>
      </c>
      <c r="BA62" s="1">
        <f t="shared" si="16"/>
        <v>644.49800316330561</v>
      </c>
      <c r="BB62" s="1">
        <f t="shared" si="17"/>
        <v>-373.00355871886131</v>
      </c>
      <c r="BC62">
        <f t="shared" si="4"/>
        <v>1</v>
      </c>
      <c r="BD62">
        <f t="shared" si="5"/>
        <v>1</v>
      </c>
      <c r="BE62">
        <f t="shared" si="6"/>
        <v>0</v>
      </c>
      <c r="BF62">
        <f t="shared" si="7"/>
        <v>0</v>
      </c>
      <c r="BG62">
        <f t="shared" si="8"/>
        <v>0</v>
      </c>
      <c r="BH62">
        <f t="shared" si="9"/>
        <v>0</v>
      </c>
      <c r="BI62">
        <f t="shared" si="10"/>
        <v>0</v>
      </c>
      <c r="BJ62">
        <f t="shared" si="11"/>
        <v>0</v>
      </c>
      <c r="BK62">
        <f t="shared" si="12"/>
        <v>0</v>
      </c>
      <c r="BL62">
        <f t="shared" si="13"/>
        <v>0</v>
      </c>
      <c r="BM62">
        <f t="shared" si="18"/>
        <v>0</v>
      </c>
      <c r="BN62">
        <f t="shared" si="19"/>
        <v>0</v>
      </c>
      <c r="BO62">
        <f>IF(AND(AU62&gt;'County Avg'!$E$3,'Gentrification Calcs'!AW62&gt;'County Avg'!$E$4,'Gentrification Calcs'!AY62&gt;'County Avg'!$E$5,'Gentrification Calcs'!BA62&gt;'County Avg'!$E$6),1,0)</f>
        <v>0</v>
      </c>
      <c r="BP62">
        <f>IF(AND(AV62&gt;'County Avg'!$F$3,'Gentrification Calcs'!AX62&gt;'County Avg'!$F$4,'Gentrification Calcs'!AZ62&gt;'County Avg'!$F$5,'Gentrification Calcs'!BB62&gt;'County Avg'!$F$6),1,0)</f>
        <v>0</v>
      </c>
      <c r="BQ62">
        <f t="shared" si="20"/>
        <v>0</v>
      </c>
      <c r="BR62">
        <f t="shared" si="21"/>
        <v>0</v>
      </c>
      <c r="BS62">
        <f t="shared" si="22"/>
        <v>0</v>
      </c>
      <c r="BT62">
        <f t="shared" si="23"/>
        <v>0</v>
      </c>
    </row>
    <row r="63" spans="1:72" x14ac:dyDescent="0.25">
      <c r="A63">
        <v>6037108102</v>
      </c>
      <c r="B63">
        <v>3612.8874531874799</v>
      </c>
      <c r="C63">
        <v>3685.3500203564799</v>
      </c>
      <c r="D63">
        <v>3772</v>
      </c>
      <c r="E63">
        <v>1222.6098300000001</v>
      </c>
      <c r="F63">
        <v>1305.205101</v>
      </c>
      <c r="G63">
        <v>1250</v>
      </c>
      <c r="H63">
        <v>108.45737460163053</v>
      </c>
      <c r="I63">
        <v>171.20417710445787</v>
      </c>
      <c r="J63">
        <v>158.47120000000001</v>
      </c>
      <c r="K63">
        <v>8.8709719110986143E-2</v>
      </c>
      <c r="L63">
        <v>0.13117032485797639</v>
      </c>
      <c r="M63">
        <v>0.12677696000000002</v>
      </c>
      <c r="N63">
        <v>2363.2078820000002</v>
      </c>
      <c r="O63">
        <v>2660.279282</v>
      </c>
      <c r="P63">
        <v>2706</v>
      </c>
      <c r="Q63">
        <v>1129.14906</v>
      </c>
      <c r="R63">
        <v>1333.8356249999999</v>
      </c>
      <c r="S63">
        <v>1536</v>
      </c>
      <c r="T63">
        <v>0.47780352655408076</v>
      </c>
      <c r="U63">
        <v>0.50138932179978535</v>
      </c>
      <c r="V63">
        <v>0.56762749445676275</v>
      </c>
      <c r="W63">
        <v>95.709651742130504</v>
      </c>
      <c r="X63">
        <v>125.451344013214</v>
      </c>
      <c r="Y63">
        <v>239</v>
      </c>
      <c r="Z63">
        <v>1232.55285302177</v>
      </c>
      <c r="AA63">
        <v>1305.43421554565</v>
      </c>
      <c r="AB63">
        <v>1250</v>
      </c>
      <c r="AC63">
        <v>7.7651559937154294E-2</v>
      </c>
      <c r="AD63">
        <v>9.6099322753523356E-2</v>
      </c>
      <c r="AE63">
        <v>0.19120000000000001</v>
      </c>
      <c r="AF63">
        <v>2649.1428410038902</v>
      </c>
      <c r="AG63">
        <v>2204.8873214721698</v>
      </c>
      <c r="AH63">
        <v>1973</v>
      </c>
      <c r="AI63">
        <v>0.7332480945861396</v>
      </c>
      <c r="AJ63">
        <v>0.59828437171319038</v>
      </c>
      <c r="AK63">
        <v>0.52306468716861076</v>
      </c>
      <c r="AL63">
        <f t="shared" si="14"/>
        <v>0.2667519054138604</v>
      </c>
      <c r="AM63">
        <f t="shared" si="14"/>
        <v>0.40171562828680962</v>
      </c>
      <c r="AN63">
        <f t="shared" si="15"/>
        <v>0.47693531283138924</v>
      </c>
      <c r="AO63">
        <v>143504.23860021209</v>
      </c>
      <c r="AP63">
        <v>121783.12627707398</v>
      </c>
      <c r="AQ63">
        <v>101518</v>
      </c>
      <c r="AR63">
        <v>1686.3111111111111</v>
      </c>
      <c r="AS63">
        <v>2246.8489521550023</v>
      </c>
      <c r="AT63">
        <v>2001</v>
      </c>
      <c r="AU63">
        <f t="shared" si="0"/>
        <v>-0.13496372287294922</v>
      </c>
      <c r="AV63">
        <f t="shared" si="1"/>
        <v>-7.5219684544579613E-2</v>
      </c>
      <c r="AW63">
        <v>2.3585795245704588E-2</v>
      </c>
      <c r="AX63">
        <v>6.6238172656977401E-2</v>
      </c>
      <c r="AY63" s="1">
        <f t="shared" si="2"/>
        <v>-21721.112323138106</v>
      </c>
      <c r="AZ63" s="1">
        <f t="shared" si="3"/>
        <v>-20265.126277073985</v>
      </c>
      <c r="BA63" s="1">
        <f t="shared" si="16"/>
        <v>560.53784104389115</v>
      </c>
      <c r="BB63" s="1">
        <f t="shared" si="17"/>
        <v>-245.84895215500228</v>
      </c>
      <c r="BC63">
        <f t="shared" si="4"/>
        <v>1</v>
      </c>
      <c r="BD63">
        <f t="shared" si="5"/>
        <v>1</v>
      </c>
      <c r="BE63">
        <f t="shared" si="6"/>
        <v>0</v>
      </c>
      <c r="BF63">
        <f t="shared" si="7"/>
        <v>0</v>
      </c>
      <c r="BG63">
        <f t="shared" si="8"/>
        <v>0</v>
      </c>
      <c r="BH63">
        <f t="shared" si="9"/>
        <v>0</v>
      </c>
      <c r="BI63">
        <f t="shared" si="10"/>
        <v>0</v>
      </c>
      <c r="BJ63">
        <f t="shared" si="11"/>
        <v>0</v>
      </c>
      <c r="BK63">
        <f t="shared" si="12"/>
        <v>0</v>
      </c>
      <c r="BL63">
        <f t="shared" si="13"/>
        <v>0</v>
      </c>
      <c r="BM63">
        <f t="shared" si="18"/>
        <v>0</v>
      </c>
      <c r="BN63">
        <f t="shared" si="19"/>
        <v>0</v>
      </c>
      <c r="BO63">
        <f>IF(AND(AU63&gt;'County Avg'!$E$3,'Gentrification Calcs'!AW63&gt;'County Avg'!$E$4,'Gentrification Calcs'!AY63&gt;'County Avg'!$E$5,'Gentrification Calcs'!BA63&gt;'County Avg'!$E$6),1,0)</f>
        <v>0</v>
      </c>
      <c r="BP63">
        <f>IF(AND(AV63&gt;'County Avg'!$F$3,'Gentrification Calcs'!AX63&gt;'County Avg'!$F$4,'Gentrification Calcs'!AZ63&gt;'County Avg'!$F$5,'Gentrification Calcs'!BB63&gt;'County Avg'!$F$6),1,0)</f>
        <v>0</v>
      </c>
      <c r="BQ63">
        <f t="shared" si="20"/>
        <v>0</v>
      </c>
      <c r="BR63">
        <f t="shared" si="21"/>
        <v>0</v>
      </c>
      <c r="BS63">
        <f t="shared" si="22"/>
        <v>0</v>
      </c>
      <c r="BT63">
        <f t="shared" si="23"/>
        <v>0</v>
      </c>
    </row>
    <row r="64" spans="1:72" x14ac:dyDescent="0.25">
      <c r="A64">
        <v>6037108103</v>
      </c>
      <c r="B64">
        <v>3627.92788315808</v>
      </c>
      <c r="C64">
        <v>3538.8492583349498</v>
      </c>
      <c r="D64">
        <v>3300</v>
      </c>
      <c r="E64">
        <v>948.35304369999994</v>
      </c>
      <c r="F64">
        <v>1072.1703580000001</v>
      </c>
      <c r="G64">
        <v>1062</v>
      </c>
      <c r="H64">
        <v>90.585027585615734</v>
      </c>
      <c r="I64">
        <v>99.316366692323029</v>
      </c>
      <c r="J64">
        <v>112</v>
      </c>
      <c r="K64">
        <v>9.551825471261019E-2</v>
      </c>
      <c r="L64">
        <v>9.2631143876785879E-2</v>
      </c>
      <c r="M64">
        <v>0.10546139359698682</v>
      </c>
      <c r="N64">
        <v>2082.9247009999999</v>
      </c>
      <c r="O64">
        <v>2371.3154020000002</v>
      </c>
      <c r="P64">
        <v>2367</v>
      </c>
      <c r="Q64">
        <v>1045.4841329999999</v>
      </c>
      <c r="R64">
        <v>1329.020424</v>
      </c>
      <c r="S64">
        <v>1452</v>
      </c>
      <c r="T64">
        <v>0.50193083432064023</v>
      </c>
      <c r="U64">
        <v>0.56045704543524066</v>
      </c>
      <c r="V64">
        <v>0.61343472750316852</v>
      </c>
      <c r="W64">
        <v>35.527884541121502</v>
      </c>
      <c r="X64">
        <v>70.867160102196095</v>
      </c>
      <c r="Y64">
        <v>114</v>
      </c>
      <c r="Z64">
        <v>1004.34194918201</v>
      </c>
      <c r="AA64">
        <v>1073.2149945173301</v>
      </c>
      <c r="AB64">
        <v>1062</v>
      </c>
      <c r="AC64">
        <v>3.5374291166526815E-2</v>
      </c>
      <c r="AD64">
        <v>6.6032584770275266E-2</v>
      </c>
      <c r="AE64">
        <v>0.10734463276836158</v>
      </c>
      <c r="AF64">
        <v>2255.3278222205599</v>
      </c>
      <c r="AG64">
        <v>2013.5897965517399</v>
      </c>
      <c r="AH64">
        <v>1874</v>
      </c>
      <c r="AI64">
        <v>0.6216572916706703</v>
      </c>
      <c r="AJ64">
        <v>0.56899563941843234</v>
      </c>
      <c r="AK64">
        <v>0.56787878787878787</v>
      </c>
      <c r="AL64">
        <f t="shared" si="14"/>
        <v>0.3783427083293297</v>
      </c>
      <c r="AM64">
        <f t="shared" si="14"/>
        <v>0.43100436058156766</v>
      </c>
      <c r="AN64">
        <f t="shared" si="15"/>
        <v>0.43212121212121213</v>
      </c>
      <c r="AO64">
        <v>195994.64050901379</v>
      </c>
      <c r="AP64">
        <v>154300.10175725381</v>
      </c>
      <c r="AQ64">
        <v>124576</v>
      </c>
      <c r="AR64">
        <v>1717.4111111111113</v>
      </c>
      <c r="AS64">
        <v>2702.7117437722422</v>
      </c>
      <c r="AT64">
        <v>2001</v>
      </c>
      <c r="AU64">
        <f t="shared" si="0"/>
        <v>-5.2661652252237956E-2</v>
      </c>
      <c r="AV64">
        <f t="shared" si="1"/>
        <v>-1.11685153964447E-3</v>
      </c>
      <c r="AW64">
        <v>5.8526211114600435E-2</v>
      </c>
      <c r="AX64">
        <v>5.2977682067927856E-2</v>
      </c>
      <c r="AY64" s="1">
        <f t="shared" si="2"/>
        <v>-41694.538751759974</v>
      </c>
      <c r="AZ64" s="1">
        <f t="shared" si="3"/>
        <v>-29724.101757253811</v>
      </c>
      <c r="BA64" s="1">
        <f t="shared" si="16"/>
        <v>985.30063266113098</v>
      </c>
      <c r="BB64" s="1">
        <f t="shared" si="17"/>
        <v>-701.71174377224224</v>
      </c>
      <c r="BC64">
        <f t="shared" si="4"/>
        <v>1</v>
      </c>
      <c r="BD64">
        <f t="shared" si="5"/>
        <v>1</v>
      </c>
      <c r="BE64">
        <f t="shared" si="6"/>
        <v>0</v>
      </c>
      <c r="BF64">
        <f t="shared" si="7"/>
        <v>0</v>
      </c>
      <c r="BG64">
        <f t="shared" si="8"/>
        <v>0</v>
      </c>
      <c r="BH64">
        <f t="shared" si="9"/>
        <v>0</v>
      </c>
      <c r="BI64">
        <f t="shared" si="10"/>
        <v>0</v>
      </c>
      <c r="BJ64">
        <f t="shared" si="11"/>
        <v>0</v>
      </c>
      <c r="BK64">
        <f t="shared" si="12"/>
        <v>0</v>
      </c>
      <c r="BL64">
        <f t="shared" si="13"/>
        <v>0</v>
      </c>
      <c r="BM64">
        <f t="shared" si="18"/>
        <v>0</v>
      </c>
      <c r="BN64">
        <f t="shared" si="19"/>
        <v>0</v>
      </c>
      <c r="BO64">
        <f>IF(AND(AU64&gt;'County Avg'!$E$3,'Gentrification Calcs'!AW64&gt;'County Avg'!$E$4,'Gentrification Calcs'!AY64&gt;'County Avg'!$E$5,'Gentrification Calcs'!BA64&gt;'County Avg'!$E$6),1,0)</f>
        <v>0</v>
      </c>
      <c r="BP64">
        <f>IF(AND(AV64&gt;'County Avg'!$F$3,'Gentrification Calcs'!AX64&gt;'County Avg'!$F$4,'Gentrification Calcs'!AZ64&gt;'County Avg'!$F$5,'Gentrification Calcs'!BB64&gt;'County Avg'!$F$6),1,0)</f>
        <v>0</v>
      </c>
      <c r="BQ64">
        <f t="shared" si="20"/>
        <v>0</v>
      </c>
      <c r="BR64">
        <f t="shared" si="21"/>
        <v>0</v>
      </c>
      <c r="BS64">
        <f t="shared" si="22"/>
        <v>0</v>
      </c>
      <c r="BT64">
        <f t="shared" si="23"/>
        <v>0</v>
      </c>
    </row>
    <row r="65" spans="1:72" x14ac:dyDescent="0.25">
      <c r="A65">
        <v>6037108104</v>
      </c>
      <c r="B65">
        <v>1894.90493531329</v>
      </c>
      <c r="C65">
        <v>1727.5206354311699</v>
      </c>
      <c r="D65">
        <v>1870</v>
      </c>
      <c r="E65">
        <v>623.41993009999999</v>
      </c>
      <c r="F65">
        <v>578.77563569999995</v>
      </c>
      <c r="G65">
        <v>593</v>
      </c>
      <c r="H65">
        <v>48.933583509382863</v>
      </c>
      <c r="I65">
        <v>32.465469930832263</v>
      </c>
      <c r="J65">
        <v>113.727</v>
      </c>
      <c r="K65">
        <v>7.8492170600855907E-2</v>
      </c>
      <c r="L65">
        <v>5.60933597205883E-2</v>
      </c>
      <c r="M65">
        <v>0.1917824620573356</v>
      </c>
      <c r="N65">
        <v>1321.784727</v>
      </c>
      <c r="O65">
        <v>1183.4750650000001</v>
      </c>
      <c r="P65">
        <v>1281</v>
      </c>
      <c r="Q65">
        <v>728.07655929999999</v>
      </c>
      <c r="R65">
        <v>650.05525109999996</v>
      </c>
      <c r="S65">
        <v>832</v>
      </c>
      <c r="T65">
        <v>0.55082839469062805</v>
      </c>
      <c r="U65">
        <v>0.54927667707134997</v>
      </c>
      <c r="V65">
        <v>0.64949258391881348</v>
      </c>
      <c r="W65">
        <v>32.131791159510598</v>
      </c>
      <c r="X65">
        <v>34.358459055423701</v>
      </c>
      <c r="Y65">
        <v>15</v>
      </c>
      <c r="Z65">
        <v>580.77057157456898</v>
      </c>
      <c r="AA65">
        <v>573.81048536300705</v>
      </c>
      <c r="AB65">
        <v>593</v>
      </c>
      <c r="AC65">
        <v>5.5326135193792245E-2</v>
      </c>
      <c r="AD65">
        <v>5.9877712122474842E-2</v>
      </c>
      <c r="AE65">
        <v>2.5295109612141653E-2</v>
      </c>
      <c r="AF65">
        <v>1453.4831140066599</v>
      </c>
      <c r="AG65">
        <v>1172.5819382667501</v>
      </c>
      <c r="AH65">
        <v>1334</v>
      </c>
      <c r="AI65">
        <v>0.76704803862171134</v>
      </c>
      <c r="AJ65">
        <v>0.67876580702845646</v>
      </c>
      <c r="AK65">
        <v>0.71336898395721926</v>
      </c>
      <c r="AL65">
        <f t="shared" si="14"/>
        <v>0.23295196137828866</v>
      </c>
      <c r="AM65">
        <f t="shared" si="14"/>
        <v>0.32123419297154354</v>
      </c>
      <c r="AN65">
        <f t="shared" si="15"/>
        <v>0.28663101604278074</v>
      </c>
      <c r="AO65">
        <v>148053.47932131495</v>
      </c>
      <c r="AP65">
        <v>153349.43563547204</v>
      </c>
      <c r="AQ65">
        <v>108438</v>
      </c>
      <c r="AR65">
        <v>1717.4111111111113</v>
      </c>
      <c r="AS65">
        <v>2277.9612495057336</v>
      </c>
      <c r="AU65">
        <f t="shared" si="0"/>
        <v>-8.8282231593254878E-2</v>
      </c>
      <c r="AV65">
        <f t="shared" si="1"/>
        <v>3.4603176928762802E-2</v>
      </c>
      <c r="AW65">
        <v>-1.5517176192780813E-3</v>
      </c>
      <c r="AX65">
        <v>0.10021590684746351</v>
      </c>
      <c r="AY65" s="1">
        <f t="shared" si="2"/>
        <v>5295.9563141570834</v>
      </c>
      <c r="AZ65" s="1">
        <f t="shared" si="3"/>
        <v>-44911.435635472037</v>
      </c>
      <c r="BA65" s="1">
        <f t="shared" si="16"/>
        <v>560.55013839462231</v>
      </c>
      <c r="BB65" s="1">
        <f t="shared" si="17"/>
        <v>-2277.9612495057336</v>
      </c>
      <c r="BC65">
        <f t="shared" si="4"/>
        <v>1</v>
      </c>
      <c r="BD65">
        <f t="shared" si="5"/>
        <v>1</v>
      </c>
      <c r="BE65">
        <f t="shared" si="6"/>
        <v>0</v>
      </c>
      <c r="BF65">
        <f t="shared" si="7"/>
        <v>0</v>
      </c>
      <c r="BG65">
        <f t="shared" si="8"/>
        <v>0</v>
      </c>
      <c r="BH65">
        <f t="shared" si="9"/>
        <v>0</v>
      </c>
      <c r="BI65">
        <f t="shared" si="10"/>
        <v>0</v>
      </c>
      <c r="BJ65">
        <f t="shared" si="11"/>
        <v>0</v>
      </c>
      <c r="BK65">
        <f t="shared" si="12"/>
        <v>0</v>
      </c>
      <c r="BL65">
        <f t="shared" si="13"/>
        <v>0</v>
      </c>
      <c r="BM65">
        <f t="shared" si="18"/>
        <v>0</v>
      </c>
      <c r="BN65">
        <f t="shared" si="19"/>
        <v>0</v>
      </c>
      <c r="BO65">
        <f>IF(AND(AU65&gt;'County Avg'!$E$3,'Gentrification Calcs'!AW65&gt;'County Avg'!$E$4,'Gentrification Calcs'!AY65&gt;'County Avg'!$E$5,'Gentrification Calcs'!BA65&gt;'County Avg'!$E$6),1,0)</f>
        <v>0</v>
      </c>
      <c r="BP65">
        <f>IF(AND(AV65&gt;'County Avg'!$F$3,'Gentrification Calcs'!AX65&gt;'County Avg'!$F$4,'Gentrification Calcs'!AZ65&gt;'County Avg'!$F$5,'Gentrification Calcs'!BB65&gt;'County Avg'!$F$6),1,0)</f>
        <v>0</v>
      </c>
      <c r="BQ65">
        <f t="shared" si="20"/>
        <v>0</v>
      </c>
      <c r="BR65">
        <f t="shared" si="21"/>
        <v>0</v>
      </c>
      <c r="BS65">
        <f t="shared" si="22"/>
        <v>0</v>
      </c>
      <c r="BT65">
        <f t="shared" si="23"/>
        <v>0</v>
      </c>
    </row>
    <row r="66" spans="1:72" x14ac:dyDescent="0.25">
      <c r="A66">
        <v>6037108201</v>
      </c>
      <c r="B66">
        <v>2469.9883862875399</v>
      </c>
      <c r="C66">
        <v>4497.2829358018898</v>
      </c>
      <c r="D66">
        <v>5582</v>
      </c>
      <c r="E66">
        <v>926.80059319999998</v>
      </c>
      <c r="F66">
        <v>1482.694301</v>
      </c>
      <c r="G66">
        <v>1914</v>
      </c>
      <c r="H66">
        <v>85.326560309190626</v>
      </c>
      <c r="I66">
        <v>154.71848275510428</v>
      </c>
      <c r="J66">
        <v>400.90499999999997</v>
      </c>
      <c r="K66">
        <v>9.2065716115459467E-2</v>
      </c>
      <c r="L66">
        <v>0.1043495497694668</v>
      </c>
      <c r="M66">
        <v>0.20945924764890281</v>
      </c>
      <c r="N66">
        <v>1739.951935</v>
      </c>
      <c r="O66">
        <v>2961.7369509999999</v>
      </c>
      <c r="P66">
        <v>3856</v>
      </c>
      <c r="Q66">
        <v>800.48431170000003</v>
      </c>
      <c r="R66">
        <v>1897.9990809999999</v>
      </c>
      <c r="S66">
        <v>2250</v>
      </c>
      <c r="T66">
        <v>0.46006116352863508</v>
      </c>
      <c r="U66">
        <v>0.64083985593628101</v>
      </c>
      <c r="V66">
        <v>0.58350622406639008</v>
      </c>
      <c r="W66">
        <v>76.962811708450303</v>
      </c>
      <c r="X66">
        <v>126.38756925612699</v>
      </c>
      <c r="Y66">
        <v>300</v>
      </c>
      <c r="Z66">
        <v>925.08000779151905</v>
      </c>
      <c r="AA66">
        <v>1489.1831248998601</v>
      </c>
      <c r="AB66">
        <v>1914</v>
      </c>
      <c r="AC66">
        <v>8.3195843667821484E-2</v>
      </c>
      <c r="AD66">
        <v>8.4870401190334399E-2</v>
      </c>
      <c r="AE66">
        <v>0.15673981191222572</v>
      </c>
      <c r="AF66">
        <v>1653.3042959742399</v>
      </c>
      <c r="AG66">
        <v>2127.7336206436198</v>
      </c>
      <c r="AH66">
        <v>2326</v>
      </c>
      <c r="AI66">
        <v>0.66935711323695801</v>
      </c>
      <c r="AJ66">
        <v>0.47311535676468025</v>
      </c>
      <c r="AK66">
        <v>0.41669652454317446</v>
      </c>
      <c r="AL66">
        <f t="shared" si="14"/>
        <v>0.33064288676304199</v>
      </c>
      <c r="AM66">
        <f t="shared" si="14"/>
        <v>0.52688464323531981</v>
      </c>
      <c r="AN66">
        <f t="shared" si="15"/>
        <v>0.58330347545682559</v>
      </c>
      <c r="AO66">
        <v>798.11240721102865</v>
      </c>
      <c r="AP66">
        <v>141326.30527176135</v>
      </c>
      <c r="AQ66">
        <v>90500</v>
      </c>
      <c r="AR66">
        <v>8.6388888888888893</v>
      </c>
      <c r="AS66">
        <v>2374.0035587188613</v>
      </c>
      <c r="AT66">
        <v>2001</v>
      </c>
      <c r="AU66">
        <f t="shared" ref="AU66:AU129" si="24">AJ66-AI66</f>
        <v>-0.19624175647227776</v>
      </c>
      <c r="AV66">
        <f t="shared" ref="AV66:AV129" si="25">AK66-AJ66</f>
        <v>-5.6418832221505788E-2</v>
      </c>
      <c r="AW66">
        <v>0.18077869240764594</v>
      </c>
      <c r="AX66">
        <v>-5.7333631869890933E-2</v>
      </c>
      <c r="AY66" s="1">
        <f t="shared" ref="AY66:AY129" si="26">AP66-AO66</f>
        <v>140528.19286455031</v>
      </c>
      <c r="AZ66" s="1">
        <f t="shared" ref="AZ66:AZ129" si="27">AQ66-AP66</f>
        <v>-50826.305271761346</v>
      </c>
      <c r="BA66" s="1">
        <f t="shared" si="16"/>
        <v>2365.3646698299726</v>
      </c>
      <c r="BB66" s="1">
        <f t="shared" si="17"/>
        <v>-373.00355871886131</v>
      </c>
      <c r="BC66">
        <f t="shared" ref="BC66:BC129" si="28">IF(B66&gt;500,1,0)</f>
        <v>1</v>
      </c>
      <c r="BD66">
        <f t="shared" ref="BD66:BD129" si="29">IF(C66&gt;500,1,0)</f>
        <v>1</v>
      </c>
      <c r="BE66">
        <f t="shared" ref="BE66:BE129" si="30">IF(K66&gt;MEDIAN(K$2:K$2348),1,0)</f>
        <v>0</v>
      </c>
      <c r="BF66">
        <f t="shared" ref="BF66:BF129" si="31">IF(L66&gt;MEDIAN(L$2:L$2348),1,0)</f>
        <v>0</v>
      </c>
      <c r="BG66">
        <f t="shared" ref="BG66:BG129" si="32">IF(T66&lt;MEDIAN(T$2:T$2348),1,0)</f>
        <v>0</v>
      </c>
      <c r="BH66">
        <f t="shared" ref="BH66:BH129" si="33">IF(U66&lt;MEDIAN(U$2:U$2348),1,0)</f>
        <v>0</v>
      </c>
      <c r="BI66">
        <f t="shared" ref="BI66:BI129" si="34">IF(AC66&gt;MEDIAN(AC$2:AC$2348),1,0)</f>
        <v>0</v>
      </c>
      <c r="BJ66">
        <f t="shared" ref="BJ66:BJ129" si="35">IF(AD66&gt;MEDIAN(AD$2:AD$2348),1,0)</f>
        <v>0</v>
      </c>
      <c r="BK66">
        <f t="shared" ref="BK66:BK129" si="36">IF(AL66&gt;MEDIAN(AL$2:AL$2348),1,0)</f>
        <v>0</v>
      </c>
      <c r="BL66">
        <f t="shared" ref="BL66:BL129" si="37">IF(AM66&gt;MEDIAN(AM$2:AM$2348),1,0)</f>
        <v>0</v>
      </c>
      <c r="BM66">
        <f t="shared" si="18"/>
        <v>0</v>
      </c>
      <c r="BN66">
        <f t="shared" si="19"/>
        <v>0</v>
      </c>
      <c r="BO66">
        <f>IF(AND(AU66&gt;'County Avg'!$E$3,'Gentrification Calcs'!AW66&gt;'County Avg'!$E$4,'Gentrification Calcs'!AY66&gt;'County Avg'!$E$5,'Gentrification Calcs'!BA66&gt;'County Avg'!$E$6),1,0)</f>
        <v>0</v>
      </c>
      <c r="BP66">
        <f>IF(AND(AV66&gt;'County Avg'!$F$3,'Gentrification Calcs'!AX66&gt;'County Avg'!$F$4,'Gentrification Calcs'!AZ66&gt;'County Avg'!$F$5,'Gentrification Calcs'!BB66&gt;'County Avg'!$F$6),1,0)</f>
        <v>0</v>
      </c>
      <c r="BQ66">
        <f t="shared" si="20"/>
        <v>0</v>
      </c>
      <c r="BR66">
        <f t="shared" si="21"/>
        <v>0</v>
      </c>
      <c r="BS66">
        <f t="shared" si="22"/>
        <v>0</v>
      </c>
      <c r="BT66">
        <f t="shared" si="23"/>
        <v>0</v>
      </c>
    </row>
    <row r="67" spans="1:72" x14ac:dyDescent="0.25">
      <c r="A67">
        <v>6037108202</v>
      </c>
      <c r="B67">
        <v>76.849881951769305</v>
      </c>
      <c r="C67">
        <v>140.03064891786201</v>
      </c>
      <c r="D67">
        <v>5579</v>
      </c>
      <c r="E67">
        <v>28.8400839</v>
      </c>
      <c r="F67">
        <v>46.16533201</v>
      </c>
      <c r="G67">
        <v>1982</v>
      </c>
      <c r="H67">
        <v>2.6558345183465164</v>
      </c>
      <c r="I67">
        <v>4.8196057396790568</v>
      </c>
      <c r="J67">
        <v>432.56319999999999</v>
      </c>
      <c r="K67">
        <v>9.208830763306193E-2</v>
      </c>
      <c r="L67">
        <v>0.10439881031582463</v>
      </c>
      <c r="M67">
        <v>0.21824581231079718</v>
      </c>
      <c r="N67">
        <v>54.135931990000003</v>
      </c>
      <c r="O67">
        <v>92.216874039999993</v>
      </c>
      <c r="P67">
        <v>3831</v>
      </c>
      <c r="Q67">
        <v>24.895738819999998</v>
      </c>
      <c r="R67">
        <v>59.09988396</v>
      </c>
      <c r="S67">
        <v>2028</v>
      </c>
      <c r="T67">
        <v>0.45987457691868577</v>
      </c>
      <c r="U67">
        <v>0.64087928131639804</v>
      </c>
      <c r="V67">
        <v>0.5293657008613939</v>
      </c>
      <c r="W67">
        <v>2.3962440802133602</v>
      </c>
      <c r="X67">
        <v>3.9362370200688002</v>
      </c>
      <c r="Y67">
        <v>788</v>
      </c>
      <c r="Z67">
        <v>28.789992580190301</v>
      </c>
      <c r="AA67">
        <v>46.367847166024099</v>
      </c>
      <c r="AB67">
        <v>1982</v>
      </c>
      <c r="AC67">
        <v>8.3231840839797858E-2</v>
      </c>
      <c r="AD67">
        <v>8.4891519892540235E-2</v>
      </c>
      <c r="AE67">
        <v>0.39757820383451059</v>
      </c>
      <c r="AF67">
        <v>51.431001735951497</v>
      </c>
      <c r="AG67">
        <v>66.232220912352204</v>
      </c>
      <c r="AH67">
        <v>2722</v>
      </c>
      <c r="AI67">
        <v>0.66923982743694255</v>
      </c>
      <c r="AJ67">
        <v>0.47298374623117073</v>
      </c>
      <c r="AK67">
        <v>0.48790105753719304</v>
      </c>
      <c r="AL67">
        <f t="shared" ref="AL67:AN130" si="38">IFERROR(1-AF67/B67,"")</f>
        <v>0.33076017256305745</v>
      </c>
      <c r="AM67">
        <f t="shared" si="38"/>
        <v>0.52701625376882921</v>
      </c>
      <c r="AN67">
        <f t="shared" si="38"/>
        <v>0.51209894246280696</v>
      </c>
      <c r="AO67">
        <v>27.208377518557796</v>
      </c>
      <c r="AP67">
        <v>141260.59746628525</v>
      </c>
      <c r="AQ67">
        <v>114500</v>
      </c>
      <c r="AR67">
        <v>0</v>
      </c>
      <c r="AS67">
        <v>2374.0035587188613</v>
      </c>
      <c r="AT67">
        <v>1739</v>
      </c>
      <c r="AU67">
        <f t="shared" si="24"/>
        <v>-0.19625608120577182</v>
      </c>
      <c r="AV67">
        <f t="shared" si="25"/>
        <v>1.4917311306022307E-2</v>
      </c>
      <c r="AW67">
        <v>0.18100470439771227</v>
      </c>
      <c r="AX67">
        <v>-0.11151358045500415</v>
      </c>
      <c r="AY67" s="1">
        <f t="shared" si="26"/>
        <v>141233.38908876671</v>
      </c>
      <c r="AZ67" s="1">
        <f t="shared" si="27"/>
        <v>-26760.597466285253</v>
      </c>
      <c r="BA67" s="1">
        <f t="shared" ref="BA67:BA130" si="39">AS67-AR67</f>
        <v>2374.0035587188613</v>
      </c>
      <c r="BB67" s="1">
        <f t="shared" ref="BB67:BB130" si="40">AT67-AS67</f>
        <v>-635.00355871886131</v>
      </c>
      <c r="BC67">
        <f t="shared" si="28"/>
        <v>0</v>
      </c>
      <c r="BD67">
        <f t="shared" si="29"/>
        <v>0</v>
      </c>
      <c r="BE67">
        <f t="shared" si="30"/>
        <v>0</v>
      </c>
      <c r="BF67">
        <f t="shared" si="31"/>
        <v>0</v>
      </c>
      <c r="BG67">
        <f t="shared" si="32"/>
        <v>0</v>
      </c>
      <c r="BH67">
        <f t="shared" si="33"/>
        <v>0</v>
      </c>
      <c r="BI67">
        <f t="shared" si="34"/>
        <v>0</v>
      </c>
      <c r="BJ67">
        <f t="shared" si="35"/>
        <v>0</v>
      </c>
      <c r="BK67">
        <f t="shared" si="36"/>
        <v>0</v>
      </c>
      <c r="BL67">
        <f t="shared" si="37"/>
        <v>0</v>
      </c>
      <c r="BM67">
        <f t="shared" ref="BM67:BM130" si="41">IF(AND(SUM(BE67,BG67,BI67,BK67)&gt;2,BC67=1),1,0)</f>
        <v>0</v>
      </c>
      <c r="BN67">
        <f t="shared" ref="BN67:BN130" si="42">IF(AND(SUM(BF67,BH67,BJ67,BL67)&gt;2,BD67=1),1,0)</f>
        <v>0</v>
      </c>
      <c r="BO67">
        <f>IF(AND(AU67&gt;'County Avg'!$E$3,'Gentrification Calcs'!AW67&gt;'County Avg'!$E$4,'Gentrification Calcs'!AY67&gt;'County Avg'!$E$5,'Gentrification Calcs'!BA67&gt;'County Avg'!$E$6),1,0)</f>
        <v>0</v>
      </c>
      <c r="BP67">
        <f>IF(AND(AV67&gt;'County Avg'!$F$3,'Gentrification Calcs'!AX67&gt;'County Avg'!$F$4,'Gentrification Calcs'!AZ67&gt;'County Avg'!$F$5,'Gentrification Calcs'!BB67&gt;'County Avg'!$F$6),1,0)</f>
        <v>0</v>
      </c>
      <c r="BQ67">
        <f t="shared" ref="BQ67:BQ130" si="43">IF(AND(BM67=1,BO67=1),1,0)</f>
        <v>0</v>
      </c>
      <c r="BR67">
        <f t="shared" ref="BR67:BR130" si="44">IF(AND(BN67=1,BP67=1),1,0)</f>
        <v>0</v>
      </c>
      <c r="BS67">
        <f t="shared" ref="BS67:BS130" si="45">IF(OR(BQ67=1,BR67=1),1,0)</f>
        <v>0</v>
      </c>
      <c r="BT67">
        <f t="shared" ref="BT67:BT130" si="46">IF(BQ67+BR67&gt;1,1,0)</f>
        <v>0</v>
      </c>
    </row>
    <row r="68" spans="1:72" x14ac:dyDescent="0.25">
      <c r="A68">
        <v>6037109100</v>
      </c>
      <c r="B68">
        <v>3679.60871620426</v>
      </c>
      <c r="C68">
        <v>2526.7883787024798</v>
      </c>
      <c r="D68">
        <v>2447</v>
      </c>
      <c r="E68">
        <v>1012.151535</v>
      </c>
      <c r="F68">
        <v>592.71917919999999</v>
      </c>
      <c r="G68">
        <v>690</v>
      </c>
      <c r="H68">
        <v>321.85777882986849</v>
      </c>
      <c r="I68">
        <v>160.55387485373095</v>
      </c>
      <c r="J68">
        <v>232.77860000000001</v>
      </c>
      <c r="K68">
        <v>0.31799366764766945</v>
      </c>
      <c r="L68">
        <v>0.27087680049502094</v>
      </c>
      <c r="M68">
        <v>0.33736028985507249</v>
      </c>
      <c r="N68">
        <v>2203.9561629999998</v>
      </c>
      <c r="O68">
        <v>1679.820637</v>
      </c>
      <c r="P68">
        <v>1833</v>
      </c>
      <c r="Q68">
        <v>292.61966280000001</v>
      </c>
      <c r="R68">
        <v>237.0828032</v>
      </c>
      <c r="S68">
        <v>325</v>
      </c>
      <c r="T68">
        <v>0.13277018287046577</v>
      </c>
      <c r="U68">
        <v>0.14113578436767354</v>
      </c>
      <c r="V68">
        <v>0.1773049645390071</v>
      </c>
      <c r="W68">
        <v>286.606335163116</v>
      </c>
      <c r="X68">
        <v>118.675452709198</v>
      </c>
      <c r="Y68">
        <v>121</v>
      </c>
      <c r="Z68">
        <v>1000.888463974</v>
      </c>
      <c r="AA68">
        <v>603.09273338317905</v>
      </c>
      <c r="AB68">
        <v>690</v>
      </c>
      <c r="AC68">
        <v>0.28635192179671393</v>
      </c>
      <c r="AD68">
        <v>0.19677811742725268</v>
      </c>
      <c r="AE68">
        <v>0.17536231884057971</v>
      </c>
      <c r="AF68">
        <v>1187.9483124579699</v>
      </c>
      <c r="AG68">
        <v>876.41246032714798</v>
      </c>
      <c r="AH68">
        <v>804</v>
      </c>
      <c r="AI68">
        <v>0.32284636875287404</v>
      </c>
      <c r="AJ68">
        <v>0.34684838180916078</v>
      </c>
      <c r="AK68">
        <v>0.32856559051900286</v>
      </c>
      <c r="AL68">
        <f t="shared" si="38"/>
        <v>0.67715363124712602</v>
      </c>
      <c r="AM68">
        <f t="shared" si="38"/>
        <v>0.65315161819083922</v>
      </c>
      <c r="AN68">
        <f t="shared" si="38"/>
        <v>0.6714344094809972</v>
      </c>
      <c r="AO68">
        <v>81579.785259809127</v>
      </c>
      <c r="AP68">
        <v>78979.384143849617</v>
      </c>
      <c r="AQ68">
        <v>48274</v>
      </c>
      <c r="AR68">
        <v>1639.6611111111113</v>
      </c>
      <c r="AS68">
        <v>1413.5804665875842</v>
      </c>
      <c r="AT68">
        <v>975</v>
      </c>
      <c r="AU68">
        <f t="shared" si="24"/>
        <v>2.4002013056286742E-2</v>
      </c>
      <c r="AV68">
        <f t="shared" si="25"/>
        <v>-1.8282791290157918E-2</v>
      </c>
      <c r="AW68">
        <v>8.3656014972077752E-3</v>
      </c>
      <c r="AX68">
        <v>3.6169180171333554E-2</v>
      </c>
      <c r="AY68" s="1">
        <f t="shared" si="26"/>
        <v>-2600.4011159595102</v>
      </c>
      <c r="AZ68" s="1">
        <f t="shared" si="27"/>
        <v>-30705.384143849617</v>
      </c>
      <c r="BA68" s="1">
        <f t="shared" si="39"/>
        <v>-226.0806445235271</v>
      </c>
      <c r="BB68" s="1">
        <f t="shared" si="40"/>
        <v>-438.58046658758417</v>
      </c>
      <c r="BC68">
        <f t="shared" si="28"/>
        <v>1</v>
      </c>
      <c r="BD68">
        <f t="shared" si="29"/>
        <v>1</v>
      </c>
      <c r="BE68">
        <f t="shared" si="30"/>
        <v>0</v>
      </c>
      <c r="BF68">
        <f t="shared" si="31"/>
        <v>0</v>
      </c>
      <c r="BG68">
        <f t="shared" si="32"/>
        <v>1</v>
      </c>
      <c r="BH68">
        <f t="shared" si="33"/>
        <v>1</v>
      </c>
      <c r="BI68">
        <f t="shared" si="34"/>
        <v>0</v>
      </c>
      <c r="BJ68">
        <f t="shared" si="35"/>
        <v>0</v>
      </c>
      <c r="BK68">
        <f t="shared" si="36"/>
        <v>1</v>
      </c>
      <c r="BL68">
        <f t="shared" si="37"/>
        <v>0</v>
      </c>
      <c r="BM68">
        <f t="shared" si="41"/>
        <v>0</v>
      </c>
      <c r="BN68">
        <f t="shared" si="42"/>
        <v>0</v>
      </c>
      <c r="BO68">
        <f>IF(AND(AU68&gt;'County Avg'!$E$3,'Gentrification Calcs'!AW68&gt;'County Avg'!$E$4,'Gentrification Calcs'!AY68&gt;'County Avg'!$E$5,'Gentrification Calcs'!BA68&gt;'County Avg'!$E$6),1,0)</f>
        <v>0</v>
      </c>
      <c r="BP68">
        <f>IF(AND(AV68&gt;'County Avg'!$F$3,'Gentrification Calcs'!AX68&gt;'County Avg'!$F$4,'Gentrification Calcs'!AZ68&gt;'County Avg'!$F$5,'Gentrification Calcs'!BB68&gt;'County Avg'!$F$6),1,0)</f>
        <v>0</v>
      </c>
      <c r="BQ68">
        <f t="shared" si="43"/>
        <v>0</v>
      </c>
      <c r="BR68">
        <f t="shared" si="44"/>
        <v>0</v>
      </c>
      <c r="BS68">
        <f t="shared" si="45"/>
        <v>0</v>
      </c>
      <c r="BT68">
        <f t="shared" si="46"/>
        <v>0</v>
      </c>
    </row>
    <row r="69" spans="1:72" x14ac:dyDescent="0.25">
      <c r="A69">
        <v>6037109200</v>
      </c>
      <c r="B69">
        <v>2578.59800500557</v>
      </c>
      <c r="C69">
        <v>2606.9999408721901</v>
      </c>
      <c r="D69">
        <v>2756</v>
      </c>
      <c r="E69">
        <v>812.31730649999997</v>
      </c>
      <c r="F69">
        <v>821.62315369999999</v>
      </c>
      <c r="G69">
        <v>923</v>
      </c>
      <c r="H69">
        <v>181.93675673249902</v>
      </c>
      <c r="I69">
        <v>185.01931504548475</v>
      </c>
      <c r="J69">
        <v>225.3246</v>
      </c>
      <c r="K69">
        <v>0.22397252314665417</v>
      </c>
      <c r="L69">
        <v>0.22518756222033273</v>
      </c>
      <c r="M69">
        <v>0.24412199349945829</v>
      </c>
      <c r="N69">
        <v>1701.281448</v>
      </c>
      <c r="O69">
        <v>1721.7359309999999</v>
      </c>
      <c r="P69">
        <v>1887</v>
      </c>
      <c r="Q69">
        <v>423.20436050000001</v>
      </c>
      <c r="R69">
        <v>460.14035030000002</v>
      </c>
      <c r="S69">
        <v>623</v>
      </c>
      <c r="T69">
        <v>0.24875623077975281</v>
      </c>
      <c r="U69">
        <v>0.26725373038637018</v>
      </c>
      <c r="V69">
        <v>0.33015368309485954</v>
      </c>
      <c r="W69">
        <v>112.500133037567</v>
      </c>
      <c r="X69">
        <v>115.269582748413</v>
      </c>
      <c r="Y69">
        <v>216</v>
      </c>
      <c r="Z69">
        <v>794.65221977233898</v>
      </c>
      <c r="AA69">
        <v>804.44685363769497</v>
      </c>
      <c r="AB69">
        <v>923</v>
      </c>
      <c r="AC69">
        <v>0.14157153310387444</v>
      </c>
      <c r="AD69">
        <v>0.14329048864715663</v>
      </c>
      <c r="AE69">
        <v>0.23401950162513543</v>
      </c>
      <c r="AF69">
        <v>1715.9232403210999</v>
      </c>
      <c r="AG69">
        <v>1302.1406555175799</v>
      </c>
      <c r="AH69">
        <v>1077</v>
      </c>
      <c r="AI69">
        <v>0.66544813770512223</v>
      </c>
      <c r="AJ69">
        <v>0.49947859035314734</v>
      </c>
      <c r="AK69">
        <v>0.39078374455732945</v>
      </c>
      <c r="AL69">
        <f t="shared" si="38"/>
        <v>0.33455186229487777</v>
      </c>
      <c r="AM69">
        <f t="shared" si="38"/>
        <v>0.50052140964685266</v>
      </c>
      <c r="AN69">
        <f t="shared" si="38"/>
        <v>0.60921625544267055</v>
      </c>
      <c r="AO69">
        <v>101022.89183457053</v>
      </c>
      <c r="AP69">
        <v>91577.108295872502</v>
      </c>
      <c r="AQ69">
        <v>68910</v>
      </c>
      <c r="AR69">
        <v>1720.8666666666668</v>
      </c>
      <c r="AS69">
        <v>1719.2926057730331</v>
      </c>
      <c r="AT69">
        <v>1866</v>
      </c>
      <c r="AU69">
        <f t="shared" si="24"/>
        <v>-0.16596954735197489</v>
      </c>
      <c r="AV69">
        <f t="shared" si="25"/>
        <v>-0.1086948457958179</v>
      </c>
      <c r="AW69">
        <v>1.8497499606617368E-2</v>
      </c>
      <c r="AX69">
        <v>6.2899952708489359E-2</v>
      </c>
      <c r="AY69" s="1">
        <f t="shared" si="26"/>
        <v>-9445.7835386980296</v>
      </c>
      <c r="AZ69" s="1">
        <f t="shared" si="27"/>
        <v>-22667.108295872502</v>
      </c>
      <c r="BA69" s="1">
        <f t="shared" si="39"/>
        <v>-1.5740608936337139</v>
      </c>
      <c r="BB69" s="1">
        <f t="shared" si="40"/>
        <v>146.70739422696693</v>
      </c>
      <c r="BC69">
        <f t="shared" si="28"/>
        <v>1</v>
      </c>
      <c r="BD69">
        <f t="shared" si="29"/>
        <v>1</v>
      </c>
      <c r="BE69">
        <f t="shared" si="30"/>
        <v>0</v>
      </c>
      <c r="BF69">
        <f t="shared" si="31"/>
        <v>0</v>
      </c>
      <c r="BG69">
        <f t="shared" si="32"/>
        <v>0</v>
      </c>
      <c r="BH69">
        <f t="shared" si="33"/>
        <v>0</v>
      </c>
      <c r="BI69">
        <f t="shared" si="34"/>
        <v>0</v>
      </c>
      <c r="BJ69">
        <f t="shared" si="35"/>
        <v>0</v>
      </c>
      <c r="BK69">
        <f t="shared" si="36"/>
        <v>0</v>
      </c>
      <c r="BL69">
        <f t="shared" si="37"/>
        <v>0</v>
      </c>
      <c r="BM69">
        <f t="shared" si="41"/>
        <v>0</v>
      </c>
      <c r="BN69">
        <f t="shared" si="42"/>
        <v>0</v>
      </c>
      <c r="BO69">
        <f>IF(AND(AU69&gt;'County Avg'!$E$3,'Gentrification Calcs'!AW69&gt;'County Avg'!$E$4,'Gentrification Calcs'!AY69&gt;'County Avg'!$E$5,'Gentrification Calcs'!BA69&gt;'County Avg'!$E$6),1,0)</f>
        <v>0</v>
      </c>
      <c r="BP69">
        <f>IF(AND(AV69&gt;'County Avg'!$F$3,'Gentrification Calcs'!AX69&gt;'County Avg'!$F$4,'Gentrification Calcs'!AZ69&gt;'County Avg'!$F$5,'Gentrification Calcs'!BB69&gt;'County Avg'!$F$6),1,0)</f>
        <v>0</v>
      </c>
      <c r="BQ69">
        <f t="shared" si="43"/>
        <v>0</v>
      </c>
      <c r="BR69">
        <f t="shared" si="44"/>
        <v>0</v>
      </c>
      <c r="BS69">
        <f t="shared" si="45"/>
        <v>0</v>
      </c>
      <c r="BT69">
        <f t="shared" si="46"/>
        <v>0</v>
      </c>
    </row>
    <row r="70" spans="1:72" x14ac:dyDescent="0.25">
      <c r="A70">
        <v>6037109300</v>
      </c>
      <c r="B70">
        <v>2811.9536478136802</v>
      </c>
      <c r="C70">
        <v>2921.9999996053498</v>
      </c>
      <c r="D70">
        <v>3386</v>
      </c>
      <c r="E70">
        <v>927.13221720000001</v>
      </c>
      <c r="F70">
        <v>935.48269700000003</v>
      </c>
      <c r="G70">
        <v>878</v>
      </c>
      <c r="H70">
        <v>228.42233376735339</v>
      </c>
      <c r="I70">
        <v>241.57915719145984</v>
      </c>
      <c r="J70">
        <v>151.85339999999999</v>
      </c>
      <c r="K70">
        <v>0.24637514426712923</v>
      </c>
      <c r="L70">
        <v>0.25824011279543724</v>
      </c>
      <c r="M70">
        <v>0.17295375854214123</v>
      </c>
      <c r="N70">
        <v>1922.2073640000001</v>
      </c>
      <c r="O70">
        <v>1941.772305</v>
      </c>
      <c r="P70">
        <v>2346</v>
      </c>
      <c r="Q70">
        <v>328.43271629999998</v>
      </c>
      <c r="R70">
        <v>379.83055159999998</v>
      </c>
      <c r="S70">
        <v>489</v>
      </c>
      <c r="T70">
        <v>0.17086227139227625</v>
      </c>
      <c r="U70">
        <v>0.19561024257166959</v>
      </c>
      <c r="V70">
        <v>0.20843989769820973</v>
      </c>
      <c r="W70">
        <v>147.64195150136899</v>
      </c>
      <c r="X70">
        <v>145.861229538918</v>
      </c>
      <c r="Y70">
        <v>111</v>
      </c>
      <c r="Z70">
        <v>921.05360436439503</v>
      </c>
      <c r="AA70">
        <v>927.13308191299404</v>
      </c>
      <c r="AB70">
        <v>878</v>
      </c>
      <c r="AC70">
        <v>0.16029680661556547</v>
      </c>
      <c r="AD70">
        <v>0.15732501879660704</v>
      </c>
      <c r="AE70">
        <v>0.1264236902050114</v>
      </c>
      <c r="AF70">
        <v>1889.1969362325001</v>
      </c>
      <c r="AG70">
        <v>1369.5044403076199</v>
      </c>
      <c r="AH70">
        <v>896</v>
      </c>
      <c r="AI70">
        <v>0.67184497785067265</v>
      </c>
      <c r="AJ70">
        <v>0.46868735129794231</v>
      </c>
      <c r="AK70">
        <v>0.26461901949202599</v>
      </c>
      <c r="AL70">
        <f t="shared" si="38"/>
        <v>0.32815502214932735</v>
      </c>
      <c r="AM70">
        <f t="shared" si="38"/>
        <v>0.53131264870205763</v>
      </c>
      <c r="AN70">
        <f t="shared" si="38"/>
        <v>0.73538098050797407</v>
      </c>
      <c r="AO70">
        <v>84345.970307529162</v>
      </c>
      <c r="AP70">
        <v>83673.997139354324</v>
      </c>
      <c r="AQ70">
        <v>74118</v>
      </c>
      <c r="AR70">
        <v>1727.7777777777778</v>
      </c>
      <c r="AS70">
        <v>1631.3665480427048</v>
      </c>
      <c r="AT70">
        <v>1929</v>
      </c>
      <c r="AU70">
        <f t="shared" si="24"/>
        <v>-0.20315762655273034</v>
      </c>
      <c r="AV70">
        <f t="shared" si="25"/>
        <v>-0.20406833180591633</v>
      </c>
      <c r="AW70">
        <v>2.4747971179393341E-2</v>
      </c>
      <c r="AX70">
        <v>1.2829655126540135E-2</v>
      </c>
      <c r="AY70" s="1">
        <f t="shared" si="26"/>
        <v>-671.97316817483807</v>
      </c>
      <c r="AZ70" s="1">
        <f t="shared" si="27"/>
        <v>-9555.9971393543237</v>
      </c>
      <c r="BA70" s="1">
        <f t="shared" si="39"/>
        <v>-96.411229735072993</v>
      </c>
      <c r="BB70" s="1">
        <f t="shared" si="40"/>
        <v>297.63345195729516</v>
      </c>
      <c r="BC70">
        <f t="shared" si="28"/>
        <v>1</v>
      </c>
      <c r="BD70">
        <f t="shared" si="29"/>
        <v>1</v>
      </c>
      <c r="BE70">
        <f t="shared" si="30"/>
        <v>0</v>
      </c>
      <c r="BF70">
        <f t="shared" si="31"/>
        <v>0</v>
      </c>
      <c r="BG70">
        <f t="shared" si="32"/>
        <v>0</v>
      </c>
      <c r="BH70">
        <f t="shared" si="33"/>
        <v>0</v>
      </c>
      <c r="BI70">
        <f t="shared" si="34"/>
        <v>0</v>
      </c>
      <c r="BJ70">
        <f t="shared" si="35"/>
        <v>0</v>
      </c>
      <c r="BK70">
        <f t="shared" si="36"/>
        <v>0</v>
      </c>
      <c r="BL70">
        <f t="shared" si="37"/>
        <v>0</v>
      </c>
      <c r="BM70">
        <f t="shared" si="41"/>
        <v>0</v>
      </c>
      <c r="BN70">
        <f t="shared" si="42"/>
        <v>0</v>
      </c>
      <c r="BO70">
        <f>IF(AND(AU70&gt;'County Avg'!$E$3,'Gentrification Calcs'!AW70&gt;'County Avg'!$E$4,'Gentrification Calcs'!AY70&gt;'County Avg'!$E$5,'Gentrification Calcs'!BA70&gt;'County Avg'!$E$6),1,0)</f>
        <v>0</v>
      </c>
      <c r="BP70">
        <f>IF(AND(AV70&gt;'County Avg'!$F$3,'Gentrification Calcs'!AX70&gt;'County Avg'!$F$4,'Gentrification Calcs'!AZ70&gt;'County Avg'!$F$5,'Gentrification Calcs'!BB70&gt;'County Avg'!$F$6),1,0)</f>
        <v>0</v>
      </c>
      <c r="BQ70">
        <f t="shared" si="43"/>
        <v>0</v>
      </c>
      <c r="BR70">
        <f t="shared" si="44"/>
        <v>0</v>
      </c>
      <c r="BS70">
        <f t="shared" si="45"/>
        <v>0</v>
      </c>
      <c r="BT70">
        <f t="shared" si="46"/>
        <v>0</v>
      </c>
    </row>
    <row r="71" spans="1:72" x14ac:dyDescent="0.25">
      <c r="A71">
        <v>6037109400</v>
      </c>
      <c r="B71">
        <v>2894.1949563056901</v>
      </c>
      <c r="C71">
        <v>3488.4263597335698</v>
      </c>
      <c r="D71">
        <v>3712</v>
      </c>
      <c r="E71">
        <v>885.52917809999997</v>
      </c>
      <c r="F71">
        <v>962.91085669999995</v>
      </c>
      <c r="G71">
        <v>1088</v>
      </c>
      <c r="H71">
        <v>293.65921188429132</v>
      </c>
      <c r="I71">
        <v>274.52743976626977</v>
      </c>
      <c r="J71">
        <v>372.21539999999999</v>
      </c>
      <c r="K71">
        <v>0.33162002918341932</v>
      </c>
      <c r="L71">
        <v>0.28510161439772846</v>
      </c>
      <c r="M71">
        <v>0.34210974264705879</v>
      </c>
      <c r="N71">
        <v>1800.7786920000001</v>
      </c>
      <c r="O71">
        <v>2150.9508949999999</v>
      </c>
      <c r="P71">
        <v>2539</v>
      </c>
      <c r="Q71">
        <v>192.21355249999999</v>
      </c>
      <c r="R71">
        <v>224.77245490000001</v>
      </c>
      <c r="S71">
        <v>515</v>
      </c>
      <c r="T71">
        <v>0.10673913088482945</v>
      </c>
      <c r="U71">
        <v>0.10449911033417619</v>
      </c>
      <c r="V71">
        <v>0.20283576211106735</v>
      </c>
      <c r="W71">
        <v>174.10496706655201</v>
      </c>
      <c r="X71">
        <v>201.22790336608901</v>
      </c>
      <c r="Y71">
        <v>248</v>
      </c>
      <c r="Z71">
        <v>871.73348352685605</v>
      </c>
      <c r="AA71">
        <v>964.25985670089699</v>
      </c>
      <c r="AB71">
        <v>1088</v>
      </c>
      <c r="AC71">
        <v>0.19972270235870576</v>
      </c>
      <c r="AD71">
        <v>0.20868638465835018</v>
      </c>
      <c r="AE71">
        <v>0.22794117647058823</v>
      </c>
      <c r="AF71">
        <v>1064.0743178499399</v>
      </c>
      <c r="AG71">
        <v>688.10157716274296</v>
      </c>
      <c r="AH71">
        <v>578</v>
      </c>
      <c r="AI71">
        <v>0.36765813427032679</v>
      </c>
      <c r="AJ71">
        <v>0.19725271689991961</v>
      </c>
      <c r="AK71">
        <v>0.15571120689655171</v>
      </c>
      <c r="AL71">
        <f t="shared" si="38"/>
        <v>0.63234186572967321</v>
      </c>
      <c r="AM71">
        <f t="shared" si="38"/>
        <v>0.80274728310008037</v>
      </c>
      <c r="AN71">
        <f t="shared" si="38"/>
        <v>0.84428879310344829</v>
      </c>
      <c r="AO71">
        <v>67264.550901378578</v>
      </c>
      <c r="AP71">
        <v>71295.76501838988</v>
      </c>
      <c r="AQ71">
        <v>55102</v>
      </c>
      <c r="AR71">
        <v>1456.5166666666667</v>
      </c>
      <c r="AS71">
        <v>1281.0150257018586</v>
      </c>
      <c r="AT71">
        <v>1929</v>
      </c>
      <c r="AU71">
        <f t="shared" si="24"/>
        <v>-0.17040541737040718</v>
      </c>
      <c r="AV71">
        <f t="shared" si="25"/>
        <v>-4.1541510003367893E-2</v>
      </c>
      <c r="AW71">
        <v>-2.2400205506532544E-3</v>
      </c>
      <c r="AX71">
        <v>9.833665177689116E-2</v>
      </c>
      <c r="AY71" s="1">
        <f t="shared" si="26"/>
        <v>4031.2141170113027</v>
      </c>
      <c r="AZ71" s="1">
        <f t="shared" si="27"/>
        <v>-16193.76501838988</v>
      </c>
      <c r="BA71" s="1">
        <f t="shared" si="39"/>
        <v>-175.50164096480808</v>
      </c>
      <c r="BB71" s="1">
        <f t="shared" si="40"/>
        <v>647.98497429814142</v>
      </c>
      <c r="BC71">
        <f t="shared" si="28"/>
        <v>1</v>
      </c>
      <c r="BD71">
        <f t="shared" si="29"/>
        <v>1</v>
      </c>
      <c r="BE71">
        <f t="shared" si="30"/>
        <v>0</v>
      </c>
      <c r="BF71">
        <f t="shared" si="31"/>
        <v>0</v>
      </c>
      <c r="BG71">
        <f t="shared" si="32"/>
        <v>1</v>
      </c>
      <c r="BH71">
        <f t="shared" si="33"/>
        <v>1</v>
      </c>
      <c r="BI71">
        <f t="shared" si="34"/>
        <v>0</v>
      </c>
      <c r="BJ71">
        <f t="shared" si="35"/>
        <v>0</v>
      </c>
      <c r="BK71">
        <f t="shared" si="36"/>
        <v>1</v>
      </c>
      <c r="BL71">
        <f t="shared" si="37"/>
        <v>1</v>
      </c>
      <c r="BM71">
        <f t="shared" si="41"/>
        <v>0</v>
      </c>
      <c r="BN71">
        <f t="shared" si="42"/>
        <v>0</v>
      </c>
      <c r="BO71">
        <f>IF(AND(AU71&gt;'County Avg'!$E$3,'Gentrification Calcs'!AW71&gt;'County Avg'!$E$4,'Gentrification Calcs'!AY71&gt;'County Avg'!$E$5,'Gentrification Calcs'!BA71&gt;'County Avg'!$E$6),1,0)</f>
        <v>0</v>
      </c>
      <c r="BP71">
        <f>IF(AND(AV71&gt;'County Avg'!$F$3,'Gentrification Calcs'!AX71&gt;'County Avg'!$F$4,'Gentrification Calcs'!AZ71&gt;'County Avg'!$F$5,'Gentrification Calcs'!BB71&gt;'County Avg'!$F$6),1,0)</f>
        <v>0</v>
      </c>
      <c r="BQ71">
        <f t="shared" si="43"/>
        <v>0</v>
      </c>
      <c r="BR71">
        <f t="shared" si="44"/>
        <v>0</v>
      </c>
      <c r="BS71">
        <f t="shared" si="45"/>
        <v>0</v>
      </c>
      <c r="BT71">
        <f t="shared" si="46"/>
        <v>0</v>
      </c>
    </row>
    <row r="72" spans="1:72" x14ac:dyDescent="0.25">
      <c r="A72">
        <v>6037109500</v>
      </c>
      <c r="B72">
        <v>3914.8519992411998</v>
      </c>
      <c r="C72">
        <v>4052.8004996640002</v>
      </c>
      <c r="D72">
        <v>4765</v>
      </c>
      <c r="E72">
        <v>964.49486939999997</v>
      </c>
      <c r="F72">
        <v>953.52328079999995</v>
      </c>
      <c r="G72">
        <v>1042</v>
      </c>
      <c r="H72">
        <v>327.32810077115346</v>
      </c>
      <c r="I72">
        <v>352.42404433488792</v>
      </c>
      <c r="J72">
        <v>380.5976</v>
      </c>
      <c r="K72">
        <v>0.33937775218522431</v>
      </c>
      <c r="L72">
        <v>0.36960192942453002</v>
      </c>
      <c r="M72">
        <v>0.36525681381957775</v>
      </c>
      <c r="N72">
        <v>2198.4430750000001</v>
      </c>
      <c r="O72">
        <v>2257.0254060000002</v>
      </c>
      <c r="P72">
        <v>2702</v>
      </c>
      <c r="Q72">
        <v>151.96887469999999</v>
      </c>
      <c r="R72">
        <v>160.1310555</v>
      </c>
      <c r="S72">
        <v>308</v>
      </c>
      <c r="T72">
        <v>6.912568100040524E-2</v>
      </c>
      <c r="U72">
        <v>7.0947830305460008E-2</v>
      </c>
      <c r="V72">
        <v>0.11398963730569948</v>
      </c>
      <c r="W72">
        <v>288.70784948667301</v>
      </c>
      <c r="X72">
        <v>303.93712572800001</v>
      </c>
      <c r="Y72">
        <v>411</v>
      </c>
      <c r="Z72">
        <v>925.73947927332495</v>
      </c>
      <c r="AA72">
        <v>956.50394386379003</v>
      </c>
      <c r="AB72">
        <v>1042</v>
      </c>
      <c r="AC72">
        <v>0.31186727578400264</v>
      </c>
      <c r="AD72">
        <v>0.31775836124652912</v>
      </c>
      <c r="AE72">
        <v>0.39443378119001921</v>
      </c>
      <c r="AF72">
        <v>389.886630010418</v>
      </c>
      <c r="AG72">
        <v>240.81506235734599</v>
      </c>
      <c r="AH72">
        <v>217</v>
      </c>
      <c r="AI72">
        <v>9.9591665300754195E-2</v>
      </c>
      <c r="AJ72">
        <v>5.9419421799151204E-2</v>
      </c>
      <c r="AK72">
        <v>4.5540398740818465E-2</v>
      </c>
      <c r="AL72">
        <f t="shared" si="38"/>
        <v>0.90040833469924575</v>
      </c>
      <c r="AM72">
        <f t="shared" si="38"/>
        <v>0.94058057820084884</v>
      </c>
      <c r="AN72">
        <f t="shared" si="38"/>
        <v>0.9544596012591815</v>
      </c>
      <c r="AO72">
        <v>63631.325556733835</v>
      </c>
      <c r="AP72">
        <v>58984.638741315903</v>
      </c>
      <c r="AQ72">
        <v>54405</v>
      </c>
      <c r="AR72">
        <v>1171.4333333333334</v>
      </c>
      <c r="AS72">
        <v>1042.9383155397391</v>
      </c>
      <c r="AT72">
        <v>1393</v>
      </c>
      <c r="AU72">
        <f t="shared" si="24"/>
        <v>-4.0172243501602992E-2</v>
      </c>
      <c r="AV72">
        <f t="shared" si="25"/>
        <v>-1.3879023058332739E-2</v>
      </c>
      <c r="AW72">
        <v>1.8221493050547682E-3</v>
      </c>
      <c r="AX72">
        <v>4.3041807000239476E-2</v>
      </c>
      <c r="AY72" s="1">
        <f t="shared" si="26"/>
        <v>-4646.6868154179319</v>
      </c>
      <c r="AZ72" s="1">
        <f t="shared" si="27"/>
        <v>-4579.6387413159027</v>
      </c>
      <c r="BA72" s="1">
        <f t="shared" si="39"/>
        <v>-128.49501779359434</v>
      </c>
      <c r="BB72" s="1">
        <f t="shared" si="40"/>
        <v>350.06168446026095</v>
      </c>
      <c r="BC72">
        <f t="shared" si="28"/>
        <v>1</v>
      </c>
      <c r="BD72">
        <f t="shared" si="29"/>
        <v>1</v>
      </c>
      <c r="BE72">
        <f t="shared" si="30"/>
        <v>0</v>
      </c>
      <c r="BF72">
        <f t="shared" si="31"/>
        <v>0</v>
      </c>
      <c r="BG72">
        <f t="shared" si="32"/>
        <v>1</v>
      </c>
      <c r="BH72">
        <f t="shared" si="33"/>
        <v>1</v>
      </c>
      <c r="BI72">
        <f t="shared" si="34"/>
        <v>0</v>
      </c>
      <c r="BJ72">
        <f t="shared" si="35"/>
        <v>0</v>
      </c>
      <c r="BK72">
        <f t="shared" si="36"/>
        <v>1</v>
      </c>
      <c r="BL72">
        <f t="shared" si="37"/>
        <v>1</v>
      </c>
      <c r="BM72">
        <f t="shared" si="41"/>
        <v>0</v>
      </c>
      <c r="BN72">
        <f t="shared" si="42"/>
        <v>0</v>
      </c>
      <c r="BO72">
        <f>IF(AND(AU72&gt;'County Avg'!$E$3,'Gentrification Calcs'!AW72&gt;'County Avg'!$E$4,'Gentrification Calcs'!AY72&gt;'County Avg'!$E$5,'Gentrification Calcs'!BA72&gt;'County Avg'!$E$6),1,0)</f>
        <v>0</v>
      </c>
      <c r="BP72">
        <f>IF(AND(AV72&gt;'County Avg'!$F$3,'Gentrification Calcs'!AX72&gt;'County Avg'!$F$4,'Gentrification Calcs'!AZ72&gt;'County Avg'!$F$5,'Gentrification Calcs'!BB72&gt;'County Avg'!$F$6),1,0)</f>
        <v>0</v>
      </c>
      <c r="BQ72">
        <f t="shared" si="43"/>
        <v>0</v>
      </c>
      <c r="BR72">
        <f t="shared" si="44"/>
        <v>0</v>
      </c>
      <c r="BS72">
        <f t="shared" si="45"/>
        <v>0</v>
      </c>
      <c r="BT72">
        <f t="shared" si="46"/>
        <v>0</v>
      </c>
    </row>
    <row r="73" spans="1:72" x14ac:dyDescent="0.25">
      <c r="A73">
        <v>6037109601</v>
      </c>
      <c r="B73">
        <v>3961.5278969359001</v>
      </c>
      <c r="C73">
        <v>4542.1048747971699</v>
      </c>
      <c r="D73">
        <v>5210</v>
      </c>
      <c r="E73">
        <v>1194.918392</v>
      </c>
      <c r="F73">
        <v>1229.494087</v>
      </c>
      <c r="G73">
        <v>1272</v>
      </c>
      <c r="H73">
        <v>314.49628090772728</v>
      </c>
      <c r="I73">
        <v>285.08057164472649</v>
      </c>
      <c r="J73">
        <v>367.43380000000002</v>
      </c>
      <c r="K73">
        <v>0.26319477799763191</v>
      </c>
      <c r="L73">
        <v>0.23186819250211366</v>
      </c>
      <c r="M73">
        <v>0.28886305031446541</v>
      </c>
      <c r="N73">
        <v>2542.1188780000002</v>
      </c>
      <c r="O73">
        <v>2833.0145259999999</v>
      </c>
      <c r="P73">
        <v>3472</v>
      </c>
      <c r="Q73">
        <v>313.21016029999998</v>
      </c>
      <c r="R73">
        <v>519.364913</v>
      </c>
      <c r="S73">
        <v>680</v>
      </c>
      <c r="T73">
        <v>0.12320830587844758</v>
      </c>
      <c r="U73">
        <v>0.1833258912841875</v>
      </c>
      <c r="V73">
        <v>0.19585253456221199</v>
      </c>
      <c r="W73">
        <v>189.58977317810101</v>
      </c>
      <c r="X73">
        <v>183.75145912170399</v>
      </c>
      <c r="Y73">
        <v>340</v>
      </c>
      <c r="Z73">
        <v>1196.83057022095</v>
      </c>
      <c r="AA73">
        <v>1227.6191101074201</v>
      </c>
      <c r="AB73">
        <v>1272</v>
      </c>
      <c r="AC73">
        <v>0.15840986844370156</v>
      </c>
      <c r="AD73">
        <v>0.14968116544359206</v>
      </c>
      <c r="AE73">
        <v>0.26729559748427673</v>
      </c>
      <c r="AF73">
        <v>1789.2838558163401</v>
      </c>
      <c r="AG73">
        <v>1153.65683937073</v>
      </c>
      <c r="AH73">
        <v>571</v>
      </c>
      <c r="AI73">
        <v>0.45166509043146891</v>
      </c>
      <c r="AJ73">
        <v>0.25399167812527607</v>
      </c>
      <c r="AK73">
        <v>0.10959692898272552</v>
      </c>
      <c r="AL73">
        <f t="shared" si="38"/>
        <v>0.54833490956853104</v>
      </c>
      <c r="AM73">
        <f t="shared" si="38"/>
        <v>0.74600832187472399</v>
      </c>
      <c r="AN73">
        <f t="shared" si="38"/>
        <v>0.89040307101727445</v>
      </c>
      <c r="AO73">
        <v>76743.949628844115</v>
      </c>
      <c r="AP73">
        <v>76802.638332652234</v>
      </c>
      <c r="AQ73">
        <v>67391</v>
      </c>
      <c r="AR73">
        <v>1563.6388888888889</v>
      </c>
      <c r="AS73">
        <v>1383.8208778173191</v>
      </c>
      <c r="AT73">
        <v>1664</v>
      </c>
      <c r="AU73">
        <f t="shared" si="24"/>
        <v>-0.19767341230619284</v>
      </c>
      <c r="AV73">
        <f t="shared" si="25"/>
        <v>-0.14439474914255054</v>
      </c>
      <c r="AW73">
        <v>6.0117585405739915E-2</v>
      </c>
      <c r="AX73">
        <v>1.2526643278024496E-2</v>
      </c>
      <c r="AY73" s="1">
        <f t="shared" si="26"/>
        <v>58.688703808118589</v>
      </c>
      <c r="AZ73" s="1">
        <f t="shared" si="27"/>
        <v>-9411.6383326522337</v>
      </c>
      <c r="BA73" s="1">
        <f t="shared" si="39"/>
        <v>-179.8180110715698</v>
      </c>
      <c r="BB73" s="1">
        <f t="shared" si="40"/>
        <v>280.17912218268089</v>
      </c>
      <c r="BC73">
        <f t="shared" si="28"/>
        <v>1</v>
      </c>
      <c r="BD73">
        <f t="shared" si="29"/>
        <v>1</v>
      </c>
      <c r="BE73">
        <f t="shared" si="30"/>
        <v>0</v>
      </c>
      <c r="BF73">
        <f t="shared" si="31"/>
        <v>0</v>
      </c>
      <c r="BG73">
        <f t="shared" si="32"/>
        <v>1</v>
      </c>
      <c r="BH73">
        <f t="shared" si="33"/>
        <v>0</v>
      </c>
      <c r="BI73">
        <f t="shared" si="34"/>
        <v>0</v>
      </c>
      <c r="BJ73">
        <f t="shared" si="35"/>
        <v>0</v>
      </c>
      <c r="BK73">
        <f t="shared" si="36"/>
        <v>0</v>
      </c>
      <c r="BL73">
        <f t="shared" si="37"/>
        <v>0</v>
      </c>
      <c r="BM73">
        <f t="shared" si="41"/>
        <v>0</v>
      </c>
      <c r="BN73">
        <f t="shared" si="42"/>
        <v>0</v>
      </c>
      <c r="BO73">
        <f>IF(AND(AU73&gt;'County Avg'!$E$3,'Gentrification Calcs'!AW73&gt;'County Avg'!$E$4,'Gentrification Calcs'!AY73&gt;'County Avg'!$E$5,'Gentrification Calcs'!BA73&gt;'County Avg'!$E$6),1,0)</f>
        <v>0</v>
      </c>
      <c r="BP73">
        <f>IF(AND(AV73&gt;'County Avg'!$F$3,'Gentrification Calcs'!AX73&gt;'County Avg'!$F$4,'Gentrification Calcs'!AZ73&gt;'County Avg'!$F$5,'Gentrification Calcs'!BB73&gt;'County Avg'!$F$6),1,0)</f>
        <v>0</v>
      </c>
      <c r="BQ73">
        <f t="shared" si="43"/>
        <v>0</v>
      </c>
      <c r="BR73">
        <f t="shared" si="44"/>
        <v>0</v>
      </c>
      <c r="BS73">
        <f t="shared" si="45"/>
        <v>0</v>
      </c>
      <c r="BT73">
        <f t="shared" si="46"/>
        <v>0</v>
      </c>
    </row>
    <row r="74" spans="1:72" x14ac:dyDescent="0.25">
      <c r="A74">
        <v>6037109603</v>
      </c>
      <c r="B74">
        <v>3572.0843184381401</v>
      </c>
      <c r="C74">
        <v>3972.00010475516</v>
      </c>
      <c r="D74">
        <v>3910</v>
      </c>
      <c r="E74">
        <v>1267.859772</v>
      </c>
      <c r="F74">
        <v>1280.9895320000001</v>
      </c>
      <c r="G74">
        <v>1277</v>
      </c>
      <c r="H74">
        <v>330.41263492468977</v>
      </c>
      <c r="I74">
        <v>427.55326393874168</v>
      </c>
      <c r="J74">
        <v>548.72400000000005</v>
      </c>
      <c r="K74">
        <v>0.26060660825564058</v>
      </c>
      <c r="L74">
        <v>0.33376796082884902</v>
      </c>
      <c r="M74">
        <v>0.42969772905246678</v>
      </c>
      <c r="N74">
        <v>2462.4487140000001</v>
      </c>
      <c r="O74">
        <v>2568.2304079999999</v>
      </c>
      <c r="P74">
        <v>2662</v>
      </c>
      <c r="Q74">
        <v>580.07373050000001</v>
      </c>
      <c r="R74">
        <v>455.75764470000001</v>
      </c>
      <c r="S74">
        <v>514</v>
      </c>
      <c r="T74">
        <v>0.23556784236847256</v>
      </c>
      <c r="U74">
        <v>0.17745979616171573</v>
      </c>
      <c r="V74">
        <v>0.19308790383170549</v>
      </c>
      <c r="W74">
        <v>345.31053161621099</v>
      </c>
      <c r="X74">
        <v>362.77537536621099</v>
      </c>
      <c r="Y74">
        <v>612</v>
      </c>
      <c r="Z74">
        <v>1271.6949157714801</v>
      </c>
      <c r="AA74">
        <v>1282.6594543456999</v>
      </c>
      <c r="AB74">
        <v>1277</v>
      </c>
      <c r="AC74">
        <v>0.27153567049273497</v>
      </c>
      <c r="AD74">
        <v>0.28283062518045143</v>
      </c>
      <c r="AE74">
        <v>0.47924823805794831</v>
      </c>
      <c r="AF74">
        <v>2309.6337384899398</v>
      </c>
      <c r="AG74">
        <v>1551.98583984375</v>
      </c>
      <c r="AH74">
        <v>878</v>
      </c>
      <c r="AI74">
        <v>0.64657872899814561</v>
      </c>
      <c r="AJ74">
        <v>0.39073157072321296</v>
      </c>
      <c r="AK74">
        <v>0.22455242966751918</v>
      </c>
      <c r="AL74">
        <f t="shared" si="38"/>
        <v>0.35342127100185439</v>
      </c>
      <c r="AM74">
        <f t="shared" si="38"/>
        <v>0.60926842927678704</v>
      </c>
      <c r="AN74">
        <f t="shared" si="38"/>
        <v>0.7754475703324808</v>
      </c>
      <c r="AO74">
        <v>81273.237539766706</v>
      </c>
      <c r="AP74">
        <v>74660.843481814474</v>
      </c>
      <c r="AQ74">
        <v>55417</v>
      </c>
      <c r="AR74">
        <v>1297.5611111111111</v>
      </c>
      <c r="AS74">
        <v>1097.0466587584026</v>
      </c>
      <c r="AT74">
        <v>1114</v>
      </c>
      <c r="AU74">
        <f t="shared" si="24"/>
        <v>-0.25584715827493265</v>
      </c>
      <c r="AV74">
        <f t="shared" si="25"/>
        <v>-0.16617914105569379</v>
      </c>
      <c r="AW74">
        <v>-5.810804620675683E-2</v>
      </c>
      <c r="AX74">
        <v>1.562810766998976E-2</v>
      </c>
      <c r="AY74" s="1">
        <f t="shared" si="26"/>
        <v>-6612.3940579522314</v>
      </c>
      <c r="AZ74" s="1">
        <f t="shared" si="27"/>
        <v>-19243.843481814474</v>
      </c>
      <c r="BA74" s="1">
        <f t="shared" si="39"/>
        <v>-200.51445235270853</v>
      </c>
      <c r="BB74" s="1">
        <f t="shared" si="40"/>
        <v>16.9533412415974</v>
      </c>
      <c r="BC74">
        <f t="shared" si="28"/>
        <v>1</v>
      </c>
      <c r="BD74">
        <f t="shared" si="29"/>
        <v>1</v>
      </c>
      <c r="BE74">
        <f t="shared" si="30"/>
        <v>0</v>
      </c>
      <c r="BF74">
        <f t="shared" si="31"/>
        <v>0</v>
      </c>
      <c r="BG74">
        <f t="shared" si="32"/>
        <v>0</v>
      </c>
      <c r="BH74">
        <f t="shared" si="33"/>
        <v>1</v>
      </c>
      <c r="BI74">
        <f t="shared" si="34"/>
        <v>0</v>
      </c>
      <c r="BJ74">
        <f t="shared" si="35"/>
        <v>0</v>
      </c>
      <c r="BK74">
        <f t="shared" si="36"/>
        <v>0</v>
      </c>
      <c r="BL74">
        <f t="shared" si="37"/>
        <v>0</v>
      </c>
      <c r="BM74">
        <f t="shared" si="41"/>
        <v>0</v>
      </c>
      <c r="BN74">
        <f t="shared" si="42"/>
        <v>0</v>
      </c>
      <c r="BO74">
        <f>IF(AND(AU74&gt;'County Avg'!$E$3,'Gentrification Calcs'!AW74&gt;'County Avg'!$E$4,'Gentrification Calcs'!AY74&gt;'County Avg'!$E$5,'Gentrification Calcs'!BA74&gt;'County Avg'!$E$6),1,0)</f>
        <v>0</v>
      </c>
      <c r="BP74">
        <f>IF(AND(AV74&gt;'County Avg'!$F$3,'Gentrification Calcs'!AX74&gt;'County Avg'!$F$4,'Gentrification Calcs'!AZ74&gt;'County Avg'!$F$5,'Gentrification Calcs'!BB74&gt;'County Avg'!$F$6),1,0)</f>
        <v>0</v>
      </c>
      <c r="BQ74">
        <f t="shared" si="43"/>
        <v>0</v>
      </c>
      <c r="BR74">
        <f t="shared" si="44"/>
        <v>0</v>
      </c>
      <c r="BS74">
        <f t="shared" si="45"/>
        <v>0</v>
      </c>
      <c r="BT74">
        <f t="shared" si="46"/>
        <v>0</v>
      </c>
    </row>
    <row r="75" spans="1:72" x14ac:dyDescent="0.25">
      <c r="A75">
        <v>6037109604</v>
      </c>
      <c r="B75">
        <v>2519.4955655377698</v>
      </c>
      <c r="C75">
        <v>2787.9999628290502</v>
      </c>
      <c r="D75">
        <v>2975</v>
      </c>
      <c r="E75">
        <v>884.17352210000001</v>
      </c>
      <c r="F75">
        <v>895.21498699999995</v>
      </c>
      <c r="G75">
        <v>934</v>
      </c>
      <c r="H75">
        <v>229.02871277522249</v>
      </c>
      <c r="I75">
        <v>265.78648237488221</v>
      </c>
      <c r="J75">
        <v>248.3074</v>
      </c>
      <c r="K75">
        <v>0.25903140848558381</v>
      </c>
      <c r="L75">
        <v>0.29689681946185092</v>
      </c>
      <c r="M75">
        <v>0.26585374732334049</v>
      </c>
      <c r="N75">
        <v>1715.4735189999999</v>
      </c>
      <c r="O75">
        <v>1830.3770300000001</v>
      </c>
      <c r="P75">
        <v>1958</v>
      </c>
      <c r="Q75">
        <v>404.51878269999997</v>
      </c>
      <c r="R75">
        <v>312.389816</v>
      </c>
      <c r="S75">
        <v>481</v>
      </c>
      <c r="T75">
        <v>0.23580590327958306</v>
      </c>
      <c r="U75">
        <v>0.17066965487432936</v>
      </c>
      <c r="V75">
        <v>0.245658835546476</v>
      </c>
      <c r="W75">
        <v>208.29761031269999</v>
      </c>
      <c r="X75">
        <v>220.20050528645501</v>
      </c>
      <c r="Y75">
        <v>231</v>
      </c>
      <c r="Z75">
        <v>882.35699415206898</v>
      </c>
      <c r="AA75">
        <v>894.97659313678696</v>
      </c>
      <c r="AB75">
        <v>934</v>
      </c>
      <c r="AC75">
        <v>0.23606954066576044</v>
      </c>
      <c r="AD75">
        <v>0.24604051879689762</v>
      </c>
      <c r="AE75">
        <v>0.24732334047109208</v>
      </c>
      <c r="AF75">
        <v>1553.97049433948</v>
      </c>
      <c r="AG75">
        <v>1037.7549171447799</v>
      </c>
      <c r="AH75">
        <v>759</v>
      </c>
      <c r="AI75">
        <v>0.616778420091323</v>
      </c>
      <c r="AJ75">
        <v>0.37222199819965035</v>
      </c>
      <c r="AK75">
        <v>0.25512605042016806</v>
      </c>
      <c r="AL75">
        <f t="shared" si="38"/>
        <v>0.383221579908677</v>
      </c>
      <c r="AM75">
        <f t="shared" si="38"/>
        <v>0.62777800180034959</v>
      </c>
      <c r="AN75">
        <f t="shared" si="38"/>
        <v>0.744873949579832</v>
      </c>
      <c r="AO75">
        <v>82454.081124072109</v>
      </c>
      <c r="AP75">
        <v>78608.9039640376</v>
      </c>
      <c r="AQ75">
        <v>71167</v>
      </c>
      <c r="AR75">
        <v>1332.1166666666668</v>
      </c>
      <c r="AS75">
        <v>1193.0889679715303</v>
      </c>
      <c r="AT75">
        <v>848</v>
      </c>
      <c r="AU75">
        <f t="shared" si="24"/>
        <v>-0.24455642189167265</v>
      </c>
      <c r="AV75">
        <f t="shared" si="25"/>
        <v>-0.11709594777948229</v>
      </c>
      <c r="AW75">
        <v>-6.5136248405253699E-2</v>
      </c>
      <c r="AX75">
        <v>7.4989180672146633E-2</v>
      </c>
      <c r="AY75" s="1">
        <f t="shared" si="26"/>
        <v>-3845.1771600345091</v>
      </c>
      <c r="AZ75" s="1">
        <f t="shared" si="27"/>
        <v>-7441.9039640375995</v>
      </c>
      <c r="BA75" s="1">
        <f t="shared" si="39"/>
        <v>-139.02769869513645</v>
      </c>
      <c r="BB75" s="1">
        <f t="shared" si="40"/>
        <v>-345.08896797153034</v>
      </c>
      <c r="BC75">
        <f t="shared" si="28"/>
        <v>1</v>
      </c>
      <c r="BD75">
        <f t="shared" si="29"/>
        <v>1</v>
      </c>
      <c r="BE75">
        <f t="shared" si="30"/>
        <v>0</v>
      </c>
      <c r="BF75">
        <f t="shared" si="31"/>
        <v>0</v>
      </c>
      <c r="BG75">
        <f t="shared" si="32"/>
        <v>0</v>
      </c>
      <c r="BH75">
        <f t="shared" si="33"/>
        <v>1</v>
      </c>
      <c r="BI75">
        <f t="shared" si="34"/>
        <v>0</v>
      </c>
      <c r="BJ75">
        <f t="shared" si="35"/>
        <v>0</v>
      </c>
      <c r="BK75">
        <f t="shared" si="36"/>
        <v>0</v>
      </c>
      <c r="BL75">
        <f t="shared" si="37"/>
        <v>0</v>
      </c>
      <c r="BM75">
        <f t="shared" si="41"/>
        <v>0</v>
      </c>
      <c r="BN75">
        <f t="shared" si="42"/>
        <v>0</v>
      </c>
      <c r="BO75">
        <f>IF(AND(AU75&gt;'County Avg'!$E$3,'Gentrification Calcs'!AW75&gt;'County Avg'!$E$4,'Gentrification Calcs'!AY75&gt;'County Avg'!$E$5,'Gentrification Calcs'!BA75&gt;'County Avg'!$E$6),1,0)</f>
        <v>0</v>
      </c>
      <c r="BP75">
        <f>IF(AND(AV75&gt;'County Avg'!$F$3,'Gentrification Calcs'!AX75&gt;'County Avg'!$F$4,'Gentrification Calcs'!AZ75&gt;'County Avg'!$F$5,'Gentrification Calcs'!BB75&gt;'County Avg'!$F$6),1,0)</f>
        <v>0</v>
      </c>
      <c r="BQ75">
        <f t="shared" si="43"/>
        <v>0</v>
      </c>
      <c r="BR75">
        <f t="shared" si="44"/>
        <v>0</v>
      </c>
      <c r="BS75">
        <f t="shared" si="45"/>
        <v>0</v>
      </c>
      <c r="BT75">
        <f t="shared" si="46"/>
        <v>0</v>
      </c>
    </row>
    <row r="76" spans="1:72" x14ac:dyDescent="0.25">
      <c r="A76">
        <v>6037109700</v>
      </c>
      <c r="B76">
        <v>3863.8877315643399</v>
      </c>
      <c r="C76">
        <v>4067.0001001358</v>
      </c>
      <c r="D76">
        <v>4455</v>
      </c>
      <c r="E76">
        <v>1356.4591370000001</v>
      </c>
      <c r="F76">
        <v>1362.642288</v>
      </c>
      <c r="G76">
        <v>1305</v>
      </c>
      <c r="H76">
        <v>294.69722310072899</v>
      </c>
      <c r="I76">
        <v>308.92929330021218</v>
      </c>
      <c r="J76">
        <v>358.68959999999998</v>
      </c>
      <c r="K76">
        <v>0.21725477389056724</v>
      </c>
      <c r="L76">
        <v>0.22671341996411914</v>
      </c>
      <c r="M76">
        <v>0.27485793103448275</v>
      </c>
      <c r="N76">
        <v>2623.0871860000002</v>
      </c>
      <c r="O76">
        <v>2826.3241579999999</v>
      </c>
      <c r="P76">
        <v>2962</v>
      </c>
      <c r="Q76">
        <v>641.78571320000003</v>
      </c>
      <c r="R76">
        <v>523.78693390000001</v>
      </c>
      <c r="S76">
        <v>853</v>
      </c>
      <c r="T76">
        <v>0.2446680829464431</v>
      </c>
      <c r="U76">
        <v>0.1853244371907605</v>
      </c>
      <c r="V76">
        <v>0.28798109385550302</v>
      </c>
      <c r="W76">
        <v>270.75397872924799</v>
      </c>
      <c r="X76">
        <v>275.58275985717802</v>
      </c>
      <c r="Y76">
        <v>255</v>
      </c>
      <c r="Z76">
        <v>1347.71351623535</v>
      </c>
      <c r="AA76">
        <v>1359.19505310059</v>
      </c>
      <c r="AB76">
        <v>1305</v>
      </c>
      <c r="AC76">
        <v>0.20089876332587472</v>
      </c>
      <c r="AD76">
        <v>0.20275438703850474</v>
      </c>
      <c r="AE76">
        <v>0.19540229885057472</v>
      </c>
      <c r="AF76">
        <v>2629.2994788941701</v>
      </c>
      <c r="AG76">
        <v>1883.3015747070301</v>
      </c>
      <c r="AH76">
        <v>1745</v>
      </c>
      <c r="AI76">
        <v>0.68048029900435736</v>
      </c>
      <c r="AJ76">
        <v>0.46306897672418185</v>
      </c>
      <c r="AK76">
        <v>0.39169472502805835</v>
      </c>
      <c r="AL76">
        <f t="shared" si="38"/>
        <v>0.31951970099564264</v>
      </c>
      <c r="AM76">
        <f t="shared" si="38"/>
        <v>0.53693102327581821</v>
      </c>
      <c r="AN76">
        <f t="shared" si="38"/>
        <v>0.60830527497194165</v>
      </c>
      <c r="AO76">
        <v>90041.590668080593</v>
      </c>
      <c r="AP76">
        <v>81593.715978749504</v>
      </c>
      <c r="AQ76">
        <v>74280</v>
      </c>
      <c r="AR76">
        <v>1620.6555555555556</v>
      </c>
      <c r="AS76">
        <v>1538.0296559905103</v>
      </c>
      <c r="AT76">
        <v>1697</v>
      </c>
      <c r="AU76">
        <f t="shared" si="24"/>
        <v>-0.21741132228017551</v>
      </c>
      <c r="AV76">
        <f t="shared" si="25"/>
        <v>-7.1374251696123492E-2</v>
      </c>
      <c r="AW76">
        <v>-5.93436457556826E-2</v>
      </c>
      <c r="AX76">
        <v>0.10265665666474252</v>
      </c>
      <c r="AY76" s="1">
        <f t="shared" si="26"/>
        <v>-8447.874689331089</v>
      </c>
      <c r="AZ76" s="1">
        <f t="shared" si="27"/>
        <v>-7313.7159787495038</v>
      </c>
      <c r="BA76" s="1">
        <f t="shared" si="39"/>
        <v>-82.625899565045302</v>
      </c>
      <c r="BB76" s="1">
        <f t="shared" si="40"/>
        <v>158.97034400948974</v>
      </c>
      <c r="BC76">
        <f t="shared" si="28"/>
        <v>1</v>
      </c>
      <c r="BD76">
        <f t="shared" si="29"/>
        <v>1</v>
      </c>
      <c r="BE76">
        <f t="shared" si="30"/>
        <v>0</v>
      </c>
      <c r="BF76">
        <f t="shared" si="31"/>
        <v>0</v>
      </c>
      <c r="BG76">
        <f t="shared" si="32"/>
        <v>0</v>
      </c>
      <c r="BH76">
        <f t="shared" si="33"/>
        <v>0</v>
      </c>
      <c r="BI76">
        <f t="shared" si="34"/>
        <v>0</v>
      </c>
      <c r="BJ76">
        <f t="shared" si="35"/>
        <v>0</v>
      </c>
      <c r="BK76">
        <f t="shared" si="36"/>
        <v>0</v>
      </c>
      <c r="BL76">
        <f t="shared" si="37"/>
        <v>0</v>
      </c>
      <c r="BM76">
        <f t="shared" si="41"/>
        <v>0</v>
      </c>
      <c r="BN76">
        <f t="shared" si="42"/>
        <v>0</v>
      </c>
      <c r="BO76">
        <f>IF(AND(AU76&gt;'County Avg'!$E$3,'Gentrification Calcs'!AW76&gt;'County Avg'!$E$4,'Gentrification Calcs'!AY76&gt;'County Avg'!$E$5,'Gentrification Calcs'!BA76&gt;'County Avg'!$E$6),1,0)</f>
        <v>0</v>
      </c>
      <c r="BP76">
        <f>IF(AND(AV76&gt;'County Avg'!$F$3,'Gentrification Calcs'!AX76&gt;'County Avg'!$F$4,'Gentrification Calcs'!AZ76&gt;'County Avg'!$F$5,'Gentrification Calcs'!BB76&gt;'County Avg'!$F$6),1,0)</f>
        <v>0</v>
      </c>
      <c r="BQ76">
        <f t="shared" si="43"/>
        <v>0</v>
      </c>
      <c r="BR76">
        <f t="shared" si="44"/>
        <v>0</v>
      </c>
      <c r="BS76">
        <f t="shared" si="45"/>
        <v>0</v>
      </c>
      <c r="BT76">
        <f t="shared" si="46"/>
        <v>0</v>
      </c>
    </row>
    <row r="77" spans="1:72" x14ac:dyDescent="0.25">
      <c r="A77">
        <v>6037109800</v>
      </c>
      <c r="B77">
        <v>3740.5440481554901</v>
      </c>
      <c r="C77">
        <v>4153.0000875554997</v>
      </c>
      <c r="D77">
        <v>4313</v>
      </c>
      <c r="E77">
        <v>1306.749466</v>
      </c>
      <c r="F77">
        <v>1334.8537369999999</v>
      </c>
      <c r="G77">
        <v>1390</v>
      </c>
      <c r="H77">
        <v>319.76806796151078</v>
      </c>
      <c r="I77">
        <v>431.21408295264382</v>
      </c>
      <c r="J77">
        <v>420.41660000000002</v>
      </c>
      <c r="K77">
        <v>0.24470495399575759</v>
      </c>
      <c r="L77">
        <v>0.32304219630966496</v>
      </c>
      <c r="M77">
        <v>0.30245798561151083</v>
      </c>
      <c r="N77">
        <v>2532.3199749999999</v>
      </c>
      <c r="O77">
        <v>2702.0358959999999</v>
      </c>
      <c r="P77">
        <v>2928</v>
      </c>
      <c r="Q77">
        <v>561.31104760000005</v>
      </c>
      <c r="R77">
        <v>486.59366230000001</v>
      </c>
      <c r="S77">
        <v>820</v>
      </c>
      <c r="T77">
        <v>0.22165881608227653</v>
      </c>
      <c r="U77">
        <v>0.1800840851227537</v>
      </c>
      <c r="V77">
        <v>0.28005464480874315</v>
      </c>
      <c r="W77">
        <v>397.76374149322498</v>
      </c>
      <c r="X77">
        <v>412.30308628082298</v>
      </c>
      <c r="Y77">
        <v>272</v>
      </c>
      <c r="Z77">
        <v>1308.79187011719</v>
      </c>
      <c r="AA77">
        <v>1337.8259735107399</v>
      </c>
      <c r="AB77">
        <v>1390</v>
      </c>
      <c r="AC77">
        <v>0.30391672700229178</v>
      </c>
      <c r="AD77">
        <v>0.30818887840759435</v>
      </c>
      <c r="AE77">
        <v>0.19568345323741007</v>
      </c>
      <c r="AF77">
        <v>2493.6173118696502</v>
      </c>
      <c r="AG77">
        <v>1787.7107658386201</v>
      </c>
      <c r="AH77">
        <v>1452</v>
      </c>
      <c r="AI77">
        <v>0.66664562153713569</v>
      </c>
      <c r="AJ77">
        <v>0.43046249172869289</v>
      </c>
      <c r="AK77">
        <v>0.33665661952237419</v>
      </c>
      <c r="AL77">
        <f t="shared" si="38"/>
        <v>0.33335437846286431</v>
      </c>
      <c r="AM77">
        <f t="shared" si="38"/>
        <v>0.56953750827130711</v>
      </c>
      <c r="AN77">
        <f t="shared" si="38"/>
        <v>0.66334338047762587</v>
      </c>
      <c r="AO77">
        <v>82753.373276776256</v>
      </c>
      <c r="AP77">
        <v>68670.248876174912</v>
      </c>
      <c r="AQ77">
        <v>79545</v>
      </c>
      <c r="AR77">
        <v>1501.4388888888889</v>
      </c>
      <c r="AS77">
        <v>1243.139185448794</v>
      </c>
      <c r="AT77">
        <v>2001</v>
      </c>
      <c r="AU77">
        <f t="shared" si="24"/>
        <v>-0.2361831298084428</v>
      </c>
      <c r="AV77">
        <f t="shared" si="25"/>
        <v>-9.3805872206318697E-2</v>
      </c>
      <c r="AW77">
        <v>-4.1574730959522826E-2</v>
      </c>
      <c r="AX77">
        <v>9.9970559685989446E-2</v>
      </c>
      <c r="AY77" s="1">
        <f t="shared" si="26"/>
        <v>-14083.124400601344</v>
      </c>
      <c r="AZ77" s="1">
        <f t="shared" si="27"/>
        <v>10874.751123825088</v>
      </c>
      <c r="BA77" s="1">
        <f t="shared" si="39"/>
        <v>-258.29970344009485</v>
      </c>
      <c r="BB77" s="1">
        <f t="shared" si="40"/>
        <v>757.86081455120598</v>
      </c>
      <c r="BC77">
        <f t="shared" si="28"/>
        <v>1</v>
      </c>
      <c r="BD77">
        <f t="shared" si="29"/>
        <v>1</v>
      </c>
      <c r="BE77">
        <f t="shared" si="30"/>
        <v>0</v>
      </c>
      <c r="BF77">
        <f t="shared" si="31"/>
        <v>0</v>
      </c>
      <c r="BG77">
        <f t="shared" si="32"/>
        <v>0</v>
      </c>
      <c r="BH77">
        <f t="shared" si="33"/>
        <v>0</v>
      </c>
      <c r="BI77">
        <f t="shared" si="34"/>
        <v>0</v>
      </c>
      <c r="BJ77">
        <f t="shared" si="35"/>
        <v>0</v>
      </c>
      <c r="BK77">
        <f t="shared" si="36"/>
        <v>0</v>
      </c>
      <c r="BL77">
        <f t="shared" si="37"/>
        <v>0</v>
      </c>
      <c r="BM77">
        <f t="shared" si="41"/>
        <v>0</v>
      </c>
      <c r="BN77">
        <f t="shared" si="42"/>
        <v>0</v>
      </c>
      <c r="BO77">
        <f>IF(AND(AU77&gt;'County Avg'!$E$3,'Gentrification Calcs'!AW77&gt;'County Avg'!$E$4,'Gentrification Calcs'!AY77&gt;'County Avg'!$E$5,'Gentrification Calcs'!BA77&gt;'County Avg'!$E$6),1,0)</f>
        <v>0</v>
      </c>
      <c r="BP77">
        <f>IF(AND(AV77&gt;'County Avg'!$F$3,'Gentrification Calcs'!AX77&gt;'County Avg'!$F$4,'Gentrification Calcs'!AZ77&gt;'County Avg'!$F$5,'Gentrification Calcs'!BB77&gt;'County Avg'!$F$6),1,0)</f>
        <v>0</v>
      </c>
      <c r="BQ77">
        <f t="shared" si="43"/>
        <v>0</v>
      </c>
      <c r="BR77">
        <f t="shared" si="44"/>
        <v>0</v>
      </c>
      <c r="BS77">
        <f t="shared" si="45"/>
        <v>0</v>
      </c>
      <c r="BT77">
        <f t="shared" si="46"/>
        <v>0</v>
      </c>
    </row>
    <row r="78" spans="1:72" x14ac:dyDescent="0.25">
      <c r="A78">
        <v>6037111100</v>
      </c>
      <c r="B78">
        <v>2668.6481642874701</v>
      </c>
      <c r="C78">
        <v>2719.0001174211502</v>
      </c>
      <c r="D78">
        <v>3054</v>
      </c>
      <c r="E78">
        <v>867.67938230000004</v>
      </c>
      <c r="F78">
        <v>850.89544679999995</v>
      </c>
      <c r="G78">
        <v>964</v>
      </c>
      <c r="H78">
        <v>157.99780537004713</v>
      </c>
      <c r="I78">
        <v>178.01851447811461</v>
      </c>
      <c r="J78">
        <v>254.14359999999999</v>
      </c>
      <c r="K78">
        <v>0.18209238180955117</v>
      </c>
      <c r="L78">
        <v>0.20921314733507707</v>
      </c>
      <c r="M78">
        <v>0.2636344398340249</v>
      </c>
      <c r="N78">
        <v>1791.305286</v>
      </c>
      <c r="O78">
        <v>1793.848389</v>
      </c>
      <c r="P78">
        <v>2012</v>
      </c>
      <c r="Q78">
        <v>386.53945920000001</v>
      </c>
      <c r="R78">
        <v>397.72879030000001</v>
      </c>
      <c r="S78">
        <v>540</v>
      </c>
      <c r="T78">
        <v>0.21578647828542163</v>
      </c>
      <c r="U78">
        <v>0.22171817458983709</v>
      </c>
      <c r="V78">
        <v>0.26838966202783299</v>
      </c>
      <c r="W78">
        <v>158.68463134765599</v>
      </c>
      <c r="X78">
        <v>144.95230102539099</v>
      </c>
      <c r="Y78">
        <v>261</v>
      </c>
      <c r="Z78">
        <v>866.66217041015602</v>
      </c>
      <c r="AA78">
        <v>856.49011230468795</v>
      </c>
      <c r="AB78">
        <v>964</v>
      </c>
      <c r="AC78">
        <v>0.18309860146838647</v>
      </c>
      <c r="AD78">
        <v>0.16923990007934339</v>
      </c>
      <c r="AE78">
        <v>0.27074688796680496</v>
      </c>
      <c r="AF78">
        <v>1868.10457545795</v>
      </c>
      <c r="AG78">
        <v>1357.97424316406</v>
      </c>
      <c r="AH78">
        <v>1081</v>
      </c>
      <c r="AI78">
        <v>0.70001905850962354</v>
      </c>
      <c r="AJ78">
        <v>0.49943883211451928</v>
      </c>
      <c r="AK78">
        <v>0.35396201702685004</v>
      </c>
      <c r="AL78">
        <f t="shared" si="38"/>
        <v>0.29998094149037646</v>
      </c>
      <c r="AM78">
        <f t="shared" si="38"/>
        <v>0.50056116788548066</v>
      </c>
      <c r="AN78">
        <f t="shared" si="38"/>
        <v>0.64603798297314996</v>
      </c>
      <c r="AO78">
        <v>91643.257158006367</v>
      </c>
      <c r="AP78">
        <v>87127.152022885173</v>
      </c>
      <c r="AQ78">
        <v>72321</v>
      </c>
      <c r="AR78">
        <v>1729.5055555555557</v>
      </c>
      <c r="AS78">
        <v>1621.8975879794386</v>
      </c>
      <c r="AT78">
        <v>1645</v>
      </c>
      <c r="AU78">
        <f t="shared" si="24"/>
        <v>-0.20058022639510426</v>
      </c>
      <c r="AV78">
        <f t="shared" si="25"/>
        <v>-0.14547681508766924</v>
      </c>
      <c r="AW78">
        <v>5.9316963044154514E-3</v>
      </c>
      <c r="AX78">
        <v>4.6671487437995901E-2</v>
      </c>
      <c r="AY78" s="1">
        <f t="shared" si="26"/>
        <v>-4516.1051351211936</v>
      </c>
      <c r="AZ78" s="1">
        <f t="shared" si="27"/>
        <v>-14806.152022885173</v>
      </c>
      <c r="BA78" s="1">
        <f t="shared" si="39"/>
        <v>-107.60796757611706</v>
      </c>
      <c r="BB78" s="1">
        <f t="shared" si="40"/>
        <v>23.10241202056136</v>
      </c>
      <c r="BC78">
        <f t="shared" si="28"/>
        <v>1</v>
      </c>
      <c r="BD78">
        <f t="shared" si="29"/>
        <v>1</v>
      </c>
      <c r="BE78">
        <f t="shared" si="30"/>
        <v>0</v>
      </c>
      <c r="BF78">
        <f t="shared" si="31"/>
        <v>0</v>
      </c>
      <c r="BG78">
        <f t="shared" si="32"/>
        <v>0</v>
      </c>
      <c r="BH78">
        <f t="shared" si="33"/>
        <v>0</v>
      </c>
      <c r="BI78">
        <f t="shared" si="34"/>
        <v>0</v>
      </c>
      <c r="BJ78">
        <f t="shared" si="35"/>
        <v>0</v>
      </c>
      <c r="BK78">
        <f t="shared" si="36"/>
        <v>0</v>
      </c>
      <c r="BL78">
        <f t="shared" si="37"/>
        <v>0</v>
      </c>
      <c r="BM78">
        <f t="shared" si="41"/>
        <v>0</v>
      </c>
      <c r="BN78">
        <f t="shared" si="42"/>
        <v>0</v>
      </c>
      <c r="BO78">
        <f>IF(AND(AU78&gt;'County Avg'!$E$3,'Gentrification Calcs'!AW78&gt;'County Avg'!$E$4,'Gentrification Calcs'!AY78&gt;'County Avg'!$E$5,'Gentrification Calcs'!BA78&gt;'County Avg'!$E$6),1,0)</f>
        <v>0</v>
      </c>
      <c r="BP78">
        <f>IF(AND(AV78&gt;'County Avg'!$F$3,'Gentrification Calcs'!AX78&gt;'County Avg'!$F$4,'Gentrification Calcs'!AZ78&gt;'County Avg'!$F$5,'Gentrification Calcs'!BB78&gt;'County Avg'!$F$6),1,0)</f>
        <v>0</v>
      </c>
      <c r="BQ78">
        <f t="shared" si="43"/>
        <v>0</v>
      </c>
      <c r="BR78">
        <f t="shared" si="44"/>
        <v>0</v>
      </c>
      <c r="BS78">
        <f t="shared" si="45"/>
        <v>0</v>
      </c>
      <c r="BT78">
        <f t="shared" si="46"/>
        <v>0</v>
      </c>
    </row>
    <row r="79" spans="1:72" x14ac:dyDescent="0.25">
      <c r="A79">
        <v>6037111201</v>
      </c>
      <c r="B79">
        <v>3253.24209838467</v>
      </c>
      <c r="C79">
        <v>3331.99992772937</v>
      </c>
      <c r="D79">
        <v>3191</v>
      </c>
      <c r="E79">
        <v>1065.506073</v>
      </c>
      <c r="F79">
        <v>1051.681335</v>
      </c>
      <c r="G79">
        <v>1049</v>
      </c>
      <c r="H79">
        <v>187.46191374548317</v>
      </c>
      <c r="I79">
        <v>248.39025726751072</v>
      </c>
      <c r="J79">
        <v>237.3792</v>
      </c>
      <c r="K79">
        <v>0.17593697351500986</v>
      </c>
      <c r="L79">
        <v>0.23618395515929805</v>
      </c>
      <c r="M79">
        <v>0.22629094375595804</v>
      </c>
      <c r="N79">
        <v>2235.1465400000002</v>
      </c>
      <c r="O79">
        <v>2152.8644410000002</v>
      </c>
      <c r="P79">
        <v>2429</v>
      </c>
      <c r="Q79">
        <v>576.83131409999999</v>
      </c>
      <c r="R79">
        <v>619.35972600000002</v>
      </c>
      <c r="S79">
        <v>699</v>
      </c>
      <c r="T79">
        <v>0.25807315259965008</v>
      </c>
      <c r="U79">
        <v>0.28769100097742756</v>
      </c>
      <c r="V79">
        <v>0.28777274598600244</v>
      </c>
      <c r="W79">
        <v>135.73475265502901</v>
      </c>
      <c r="X79">
        <v>123.415885925293</v>
      </c>
      <c r="Y79">
        <v>60</v>
      </c>
      <c r="Z79">
        <v>1057.1588745117199</v>
      </c>
      <c r="AA79">
        <v>1062.7327270507801</v>
      </c>
      <c r="AB79">
        <v>1049</v>
      </c>
      <c r="AC79">
        <v>0.12839579360076991</v>
      </c>
      <c r="AD79">
        <v>0.11613069098548225</v>
      </c>
      <c r="AE79">
        <v>5.7197330791229746E-2</v>
      </c>
      <c r="AF79">
        <v>2474.6374686582799</v>
      </c>
      <c r="AG79">
        <v>1960.98168945313</v>
      </c>
      <c r="AH79">
        <v>1971</v>
      </c>
      <c r="AI79">
        <v>0.76066809472526187</v>
      </c>
      <c r="AJ79">
        <v>0.58852993156859512</v>
      </c>
      <c r="AK79">
        <v>0.61767471012221875</v>
      </c>
      <c r="AL79">
        <f t="shared" si="38"/>
        <v>0.23933190527473813</v>
      </c>
      <c r="AM79">
        <f t="shared" si="38"/>
        <v>0.41147006843140488</v>
      </c>
      <c r="AN79">
        <f t="shared" si="38"/>
        <v>0.38232528987778125</v>
      </c>
      <c r="AO79">
        <v>105787.98568398728</v>
      </c>
      <c r="AP79">
        <v>86598.693502247654</v>
      </c>
      <c r="AQ79">
        <v>90034</v>
      </c>
      <c r="AR79">
        <v>1729.5055555555557</v>
      </c>
      <c r="AS79">
        <v>2060.1751680506131</v>
      </c>
      <c r="AT79">
        <v>2001</v>
      </c>
      <c r="AU79">
        <f t="shared" si="24"/>
        <v>-0.17213816315666675</v>
      </c>
      <c r="AV79">
        <f t="shared" si="25"/>
        <v>2.9144778553623629E-2</v>
      </c>
      <c r="AW79">
        <v>2.9617848377777478E-2</v>
      </c>
      <c r="AX79">
        <v>8.1745008574884981E-5</v>
      </c>
      <c r="AY79" s="1">
        <f t="shared" si="26"/>
        <v>-19189.292181739627</v>
      </c>
      <c r="AZ79" s="1">
        <f t="shared" si="27"/>
        <v>3435.3064977523463</v>
      </c>
      <c r="BA79" s="1">
        <f t="shared" si="39"/>
        <v>330.66961249505744</v>
      </c>
      <c r="BB79" s="1">
        <f t="shared" si="40"/>
        <v>-59.175168050613138</v>
      </c>
      <c r="BC79">
        <f t="shared" si="28"/>
        <v>1</v>
      </c>
      <c r="BD79">
        <f t="shared" si="29"/>
        <v>1</v>
      </c>
      <c r="BE79">
        <f t="shared" si="30"/>
        <v>0</v>
      </c>
      <c r="BF79">
        <f t="shared" si="31"/>
        <v>0</v>
      </c>
      <c r="BG79">
        <f t="shared" si="32"/>
        <v>0</v>
      </c>
      <c r="BH79">
        <f t="shared" si="33"/>
        <v>0</v>
      </c>
      <c r="BI79">
        <f t="shared" si="34"/>
        <v>0</v>
      </c>
      <c r="BJ79">
        <f t="shared" si="35"/>
        <v>0</v>
      </c>
      <c r="BK79">
        <f t="shared" si="36"/>
        <v>0</v>
      </c>
      <c r="BL79">
        <f t="shared" si="37"/>
        <v>0</v>
      </c>
      <c r="BM79">
        <f t="shared" si="41"/>
        <v>0</v>
      </c>
      <c r="BN79">
        <f t="shared" si="42"/>
        <v>0</v>
      </c>
      <c r="BO79">
        <f>IF(AND(AU79&gt;'County Avg'!$E$3,'Gentrification Calcs'!AW79&gt;'County Avg'!$E$4,'Gentrification Calcs'!AY79&gt;'County Avg'!$E$5,'Gentrification Calcs'!BA79&gt;'County Avg'!$E$6),1,0)</f>
        <v>0</v>
      </c>
      <c r="BP79">
        <f>IF(AND(AV79&gt;'County Avg'!$F$3,'Gentrification Calcs'!AX79&gt;'County Avg'!$F$4,'Gentrification Calcs'!AZ79&gt;'County Avg'!$F$5,'Gentrification Calcs'!BB79&gt;'County Avg'!$F$6),1,0)</f>
        <v>0</v>
      </c>
      <c r="BQ79">
        <f t="shared" si="43"/>
        <v>0</v>
      </c>
      <c r="BR79">
        <f t="shared" si="44"/>
        <v>0</v>
      </c>
      <c r="BS79">
        <f t="shared" si="45"/>
        <v>0</v>
      </c>
      <c r="BT79">
        <f t="shared" si="46"/>
        <v>0</v>
      </c>
    </row>
    <row r="80" spans="1:72" x14ac:dyDescent="0.25">
      <c r="A80">
        <v>6037111202</v>
      </c>
      <c r="B80">
        <v>4506.7265111291799</v>
      </c>
      <c r="C80">
        <v>4834.63561904989</v>
      </c>
      <c r="D80">
        <v>5313</v>
      </c>
      <c r="E80">
        <v>1683.6739970000001</v>
      </c>
      <c r="F80">
        <v>1741.8803190000001</v>
      </c>
      <c r="G80">
        <v>1820</v>
      </c>
      <c r="H80">
        <v>455.40989787568066</v>
      </c>
      <c r="I80">
        <v>548.47131101142031</v>
      </c>
      <c r="J80">
        <v>682.37620000000004</v>
      </c>
      <c r="K80">
        <v>0.27048579397623174</v>
      </c>
      <c r="L80">
        <v>0.31487313165481623</v>
      </c>
      <c r="M80">
        <v>0.37493197802197803</v>
      </c>
      <c r="N80">
        <v>3139.1646890000002</v>
      </c>
      <c r="O80">
        <v>3275.7727180000002</v>
      </c>
      <c r="P80">
        <v>3501</v>
      </c>
      <c r="Q80">
        <v>798.85467800000004</v>
      </c>
      <c r="R80">
        <v>1042.7904189999999</v>
      </c>
      <c r="S80">
        <v>1115</v>
      </c>
      <c r="T80">
        <v>0.25448001527262337</v>
      </c>
      <c r="U80">
        <v>0.31833417906864681</v>
      </c>
      <c r="V80">
        <v>0.3184804341616681</v>
      </c>
      <c r="W80">
        <v>546.22124114248402</v>
      </c>
      <c r="X80">
        <v>596.58252549171402</v>
      </c>
      <c r="Y80">
        <v>700</v>
      </c>
      <c r="Z80">
        <v>1669.69803664554</v>
      </c>
      <c r="AA80">
        <v>1740.85011768341</v>
      </c>
      <c r="AB80">
        <v>1820</v>
      </c>
      <c r="AC80">
        <v>0.32713773937223672</v>
      </c>
      <c r="AD80">
        <v>0.34269608821097153</v>
      </c>
      <c r="AE80">
        <v>0.38461538461538464</v>
      </c>
      <c r="AF80">
        <v>3530.71685839668</v>
      </c>
      <c r="AG80">
        <v>2962.8492736816402</v>
      </c>
      <c r="AH80">
        <v>2708</v>
      </c>
      <c r="AI80">
        <v>0.78343268660250776</v>
      </c>
      <c r="AJ80">
        <v>0.61283817585075917</v>
      </c>
      <c r="AK80">
        <v>0.50969320534537921</v>
      </c>
      <c r="AL80">
        <f t="shared" si="38"/>
        <v>0.21656731339749224</v>
      </c>
      <c r="AM80">
        <f t="shared" si="38"/>
        <v>0.38716182414924083</v>
      </c>
      <c r="AN80">
        <f t="shared" si="38"/>
        <v>0.49030679465462079</v>
      </c>
      <c r="AO80">
        <v>76887.24708377519</v>
      </c>
      <c r="AP80">
        <v>76324.509194932587</v>
      </c>
      <c r="AQ80">
        <v>69643</v>
      </c>
      <c r="AR80">
        <v>1541.1777777777779</v>
      </c>
      <c r="AS80">
        <v>1228.2593910636617</v>
      </c>
      <c r="AT80">
        <v>1623</v>
      </c>
      <c r="AU80">
        <f t="shared" si="24"/>
        <v>-0.17059451075174858</v>
      </c>
      <c r="AV80">
        <f t="shared" si="25"/>
        <v>-0.10314497050537996</v>
      </c>
      <c r="AW80">
        <v>6.3854163796023433E-2</v>
      </c>
      <c r="AX80">
        <v>1.4625509302129691E-4</v>
      </c>
      <c r="AY80" s="1">
        <f t="shared" si="26"/>
        <v>-562.73788884260284</v>
      </c>
      <c r="AZ80" s="1">
        <f t="shared" si="27"/>
        <v>-6681.509194932587</v>
      </c>
      <c r="BA80" s="1">
        <f t="shared" si="39"/>
        <v>-312.9183867141162</v>
      </c>
      <c r="BB80" s="1">
        <f t="shared" si="40"/>
        <v>394.74060893633828</v>
      </c>
      <c r="BC80">
        <f t="shared" si="28"/>
        <v>1</v>
      </c>
      <c r="BD80">
        <f t="shared" si="29"/>
        <v>1</v>
      </c>
      <c r="BE80">
        <f t="shared" si="30"/>
        <v>0</v>
      </c>
      <c r="BF80">
        <f t="shared" si="31"/>
        <v>0</v>
      </c>
      <c r="BG80">
        <f t="shared" si="32"/>
        <v>0</v>
      </c>
      <c r="BH80">
        <f t="shared" si="33"/>
        <v>0</v>
      </c>
      <c r="BI80">
        <f t="shared" si="34"/>
        <v>0</v>
      </c>
      <c r="BJ80">
        <f t="shared" si="35"/>
        <v>0</v>
      </c>
      <c r="BK80">
        <f t="shared" si="36"/>
        <v>0</v>
      </c>
      <c r="BL80">
        <f t="shared" si="37"/>
        <v>0</v>
      </c>
      <c r="BM80">
        <f t="shared" si="41"/>
        <v>0</v>
      </c>
      <c r="BN80">
        <f t="shared" si="42"/>
        <v>0</v>
      </c>
      <c r="BO80">
        <f>IF(AND(AU80&gt;'County Avg'!$E$3,'Gentrification Calcs'!AW80&gt;'County Avg'!$E$4,'Gentrification Calcs'!AY80&gt;'County Avg'!$E$5,'Gentrification Calcs'!BA80&gt;'County Avg'!$E$6),1,0)</f>
        <v>0</v>
      </c>
      <c r="BP80">
        <f>IF(AND(AV80&gt;'County Avg'!$F$3,'Gentrification Calcs'!AX80&gt;'County Avg'!$F$4,'Gentrification Calcs'!AZ80&gt;'County Avg'!$F$5,'Gentrification Calcs'!BB80&gt;'County Avg'!$F$6),1,0)</f>
        <v>0</v>
      </c>
      <c r="BQ80">
        <f t="shared" si="43"/>
        <v>0</v>
      </c>
      <c r="BR80">
        <f t="shared" si="44"/>
        <v>0</v>
      </c>
      <c r="BS80">
        <f t="shared" si="45"/>
        <v>0</v>
      </c>
      <c r="BT80">
        <f t="shared" si="46"/>
        <v>0</v>
      </c>
    </row>
    <row r="81" spans="1:72" x14ac:dyDescent="0.25">
      <c r="A81">
        <v>6037111204</v>
      </c>
      <c r="B81">
        <v>5620.8618776137901</v>
      </c>
      <c r="C81">
        <v>5756.8465608243696</v>
      </c>
      <c r="D81">
        <v>6083</v>
      </c>
      <c r="E81">
        <v>1714.2532630000001</v>
      </c>
      <c r="F81">
        <v>1920.2733290000001</v>
      </c>
      <c r="G81">
        <v>1906</v>
      </c>
      <c r="H81">
        <v>92.156370881342411</v>
      </c>
      <c r="I81">
        <v>242.04237776499787</v>
      </c>
      <c r="J81">
        <v>291.88779999999997</v>
      </c>
      <c r="K81">
        <v>5.3758900665626094E-2</v>
      </c>
      <c r="L81">
        <v>0.12604579468436591</v>
      </c>
      <c r="M81">
        <v>0.15314155299055612</v>
      </c>
      <c r="N81">
        <v>3817.5800079999999</v>
      </c>
      <c r="O81">
        <v>4069.6008900000002</v>
      </c>
      <c r="P81">
        <v>4197</v>
      </c>
      <c r="Q81">
        <v>1747.2394340000001</v>
      </c>
      <c r="R81">
        <v>2056.25828</v>
      </c>
      <c r="S81">
        <v>2409</v>
      </c>
      <c r="T81">
        <v>0.45768246646790384</v>
      </c>
      <c r="U81">
        <v>0.50527271238138538</v>
      </c>
      <c r="V81">
        <v>0.57398141529664048</v>
      </c>
      <c r="W81">
        <v>55.016405165195501</v>
      </c>
      <c r="X81">
        <v>95.020065823569894</v>
      </c>
      <c r="Y81">
        <v>187</v>
      </c>
      <c r="Z81">
        <v>1740.2611268460801</v>
      </c>
      <c r="AA81">
        <v>1903.2719732523001</v>
      </c>
      <c r="AB81">
        <v>1906</v>
      </c>
      <c r="AC81">
        <v>3.161387927161434E-2</v>
      </c>
      <c r="AD81">
        <v>4.9924586269822574E-2</v>
      </c>
      <c r="AE81">
        <v>9.8111227701993708E-2</v>
      </c>
      <c r="AF81">
        <v>4491.7161299826403</v>
      </c>
      <c r="AG81">
        <v>3988.6364120244998</v>
      </c>
      <c r="AH81">
        <v>3431</v>
      </c>
      <c r="AI81">
        <v>0.79911519403666553</v>
      </c>
      <c r="AJ81">
        <v>0.69285091584121261</v>
      </c>
      <c r="AK81">
        <v>0.5640309058030577</v>
      </c>
      <c r="AL81">
        <f t="shared" si="38"/>
        <v>0.20088480596333447</v>
      </c>
      <c r="AM81">
        <f t="shared" si="38"/>
        <v>0.30714908415878739</v>
      </c>
      <c r="AN81">
        <f t="shared" si="38"/>
        <v>0.4359690941969423</v>
      </c>
      <c r="AO81">
        <v>163654.76299045599</v>
      </c>
      <c r="AP81">
        <v>146556.36697997549</v>
      </c>
      <c r="AQ81">
        <v>109889</v>
      </c>
      <c r="AR81">
        <v>1729.5055555555557</v>
      </c>
      <c r="AS81">
        <v>2706.7698695136419</v>
      </c>
      <c r="AT81">
        <v>2001</v>
      </c>
      <c r="AU81">
        <f t="shared" si="24"/>
        <v>-0.10626427819545292</v>
      </c>
      <c r="AV81">
        <f t="shared" si="25"/>
        <v>-0.12882001003815491</v>
      </c>
      <c r="AW81">
        <v>4.7590245913481544E-2</v>
      </c>
      <c r="AX81">
        <v>6.8708702915255104E-2</v>
      </c>
      <c r="AY81" s="1">
        <f t="shared" si="26"/>
        <v>-17098.396010480501</v>
      </c>
      <c r="AZ81" s="1">
        <f t="shared" si="27"/>
        <v>-36667.366979975486</v>
      </c>
      <c r="BA81" s="1">
        <f t="shared" si="39"/>
        <v>977.26431395808618</v>
      </c>
      <c r="BB81" s="1">
        <f t="shared" si="40"/>
        <v>-705.76986951364188</v>
      </c>
      <c r="BC81">
        <f t="shared" si="28"/>
        <v>1</v>
      </c>
      <c r="BD81">
        <f t="shared" si="29"/>
        <v>1</v>
      </c>
      <c r="BE81">
        <f t="shared" si="30"/>
        <v>0</v>
      </c>
      <c r="BF81">
        <f t="shared" si="31"/>
        <v>0</v>
      </c>
      <c r="BG81">
        <f t="shared" si="32"/>
        <v>0</v>
      </c>
      <c r="BH81">
        <f t="shared" si="33"/>
        <v>0</v>
      </c>
      <c r="BI81">
        <f t="shared" si="34"/>
        <v>0</v>
      </c>
      <c r="BJ81">
        <f t="shared" si="35"/>
        <v>0</v>
      </c>
      <c r="BK81">
        <f t="shared" si="36"/>
        <v>0</v>
      </c>
      <c r="BL81">
        <f t="shared" si="37"/>
        <v>0</v>
      </c>
      <c r="BM81">
        <f t="shared" si="41"/>
        <v>0</v>
      </c>
      <c r="BN81">
        <f t="shared" si="42"/>
        <v>0</v>
      </c>
      <c r="BO81">
        <f>IF(AND(AU81&gt;'County Avg'!$E$3,'Gentrification Calcs'!AW81&gt;'County Avg'!$E$4,'Gentrification Calcs'!AY81&gt;'County Avg'!$E$5,'Gentrification Calcs'!BA81&gt;'County Avg'!$E$6),1,0)</f>
        <v>0</v>
      </c>
      <c r="BP81">
        <f>IF(AND(AV81&gt;'County Avg'!$F$3,'Gentrification Calcs'!AX81&gt;'County Avg'!$F$4,'Gentrification Calcs'!AZ81&gt;'County Avg'!$F$5,'Gentrification Calcs'!BB81&gt;'County Avg'!$F$6),1,0)</f>
        <v>0</v>
      </c>
      <c r="BQ81">
        <f t="shared" si="43"/>
        <v>0</v>
      </c>
      <c r="BR81">
        <f t="shared" si="44"/>
        <v>0</v>
      </c>
      <c r="BS81">
        <f t="shared" si="45"/>
        <v>0</v>
      </c>
      <c r="BT81">
        <f t="shared" si="46"/>
        <v>0</v>
      </c>
    </row>
    <row r="82" spans="1:72" x14ac:dyDescent="0.25">
      <c r="A82">
        <v>6037111205</v>
      </c>
      <c r="B82">
        <v>3177.5957092260701</v>
      </c>
      <c r="C82">
        <v>3229.9999598562699</v>
      </c>
      <c r="D82">
        <v>3863</v>
      </c>
      <c r="E82">
        <v>1128.611948</v>
      </c>
      <c r="F82">
        <v>1184.008392</v>
      </c>
      <c r="G82">
        <v>1305</v>
      </c>
      <c r="H82">
        <v>223.57832823173825</v>
      </c>
      <c r="I82">
        <v>294.46153221250233</v>
      </c>
      <c r="J82">
        <v>417.79880000000003</v>
      </c>
      <c r="K82">
        <v>0.19810026699428337</v>
      </c>
      <c r="L82">
        <v>0.24869885568556202</v>
      </c>
      <c r="M82">
        <v>0.320152337164751</v>
      </c>
      <c r="N82">
        <v>2189.549516</v>
      </c>
      <c r="O82">
        <v>2256.16156</v>
      </c>
      <c r="P82">
        <v>2480</v>
      </c>
      <c r="Q82">
        <v>844.5485228</v>
      </c>
      <c r="R82">
        <v>966.92877199999998</v>
      </c>
      <c r="S82">
        <v>1104</v>
      </c>
      <c r="T82">
        <v>0.38571793724166226</v>
      </c>
      <c r="U82">
        <v>0.42857248751281801</v>
      </c>
      <c r="V82">
        <v>0.44516129032258067</v>
      </c>
      <c r="W82">
        <v>216.295807234943</v>
      </c>
      <c r="X82">
        <v>280.31711578369101</v>
      </c>
      <c r="Y82">
        <v>558</v>
      </c>
      <c r="Z82">
        <v>1129.60054558516</v>
      </c>
      <c r="AA82">
        <v>1179.68054199219</v>
      </c>
      <c r="AB82">
        <v>1305</v>
      </c>
      <c r="AC82">
        <v>0.19147990683989677</v>
      </c>
      <c r="AD82">
        <v>0.23762120828941063</v>
      </c>
      <c r="AE82">
        <v>0.42758620689655175</v>
      </c>
      <c r="AF82">
        <v>2437.4102936617401</v>
      </c>
      <c r="AG82">
        <v>1997.6644897460901</v>
      </c>
      <c r="AH82">
        <v>1231</v>
      </c>
      <c r="AI82">
        <v>0.76706117351077108</v>
      </c>
      <c r="AJ82">
        <v>0.61847198593618036</v>
      </c>
      <c r="AK82">
        <v>0.31866425058244885</v>
      </c>
      <c r="AL82">
        <f t="shared" si="38"/>
        <v>0.23293882648922892</v>
      </c>
      <c r="AM82">
        <f t="shared" si="38"/>
        <v>0.38152801406381964</v>
      </c>
      <c r="AN82">
        <f t="shared" si="38"/>
        <v>0.68133574941755115</v>
      </c>
      <c r="AO82">
        <v>105994.76935312831</v>
      </c>
      <c r="AP82">
        <v>86649.022885165527</v>
      </c>
      <c r="AQ82">
        <v>69469</v>
      </c>
      <c r="AR82">
        <v>1589.5555555555557</v>
      </c>
      <c r="AS82">
        <v>1573.2000790826414</v>
      </c>
      <c r="AT82">
        <v>1904</v>
      </c>
      <c r="AU82">
        <f t="shared" si="24"/>
        <v>-0.14858918757459072</v>
      </c>
      <c r="AV82">
        <f t="shared" si="25"/>
        <v>-0.29980773535373151</v>
      </c>
      <c r="AW82">
        <v>4.2854550271155756E-2</v>
      </c>
      <c r="AX82">
        <v>1.6588802809762659E-2</v>
      </c>
      <c r="AY82" s="1">
        <f t="shared" si="26"/>
        <v>-19345.746467962788</v>
      </c>
      <c r="AZ82" s="1">
        <f t="shared" si="27"/>
        <v>-17180.022885165527</v>
      </c>
      <c r="BA82" s="1">
        <f t="shared" si="39"/>
        <v>-16.355476472914233</v>
      </c>
      <c r="BB82" s="1">
        <f t="shared" si="40"/>
        <v>330.79992091735858</v>
      </c>
      <c r="BC82">
        <f t="shared" si="28"/>
        <v>1</v>
      </c>
      <c r="BD82">
        <f t="shared" si="29"/>
        <v>1</v>
      </c>
      <c r="BE82">
        <f t="shared" si="30"/>
        <v>0</v>
      </c>
      <c r="BF82">
        <f t="shared" si="31"/>
        <v>0</v>
      </c>
      <c r="BG82">
        <f t="shared" si="32"/>
        <v>0</v>
      </c>
      <c r="BH82">
        <f t="shared" si="33"/>
        <v>0</v>
      </c>
      <c r="BI82">
        <f t="shared" si="34"/>
        <v>0</v>
      </c>
      <c r="BJ82">
        <f t="shared" si="35"/>
        <v>0</v>
      </c>
      <c r="BK82">
        <f t="shared" si="36"/>
        <v>0</v>
      </c>
      <c r="BL82">
        <f t="shared" si="37"/>
        <v>0</v>
      </c>
      <c r="BM82">
        <f t="shared" si="41"/>
        <v>0</v>
      </c>
      <c r="BN82">
        <f t="shared" si="42"/>
        <v>0</v>
      </c>
      <c r="BO82">
        <f>IF(AND(AU82&gt;'County Avg'!$E$3,'Gentrification Calcs'!AW82&gt;'County Avg'!$E$4,'Gentrification Calcs'!AY82&gt;'County Avg'!$E$5,'Gentrification Calcs'!BA82&gt;'County Avg'!$E$6),1,0)</f>
        <v>0</v>
      </c>
      <c r="BP82">
        <f>IF(AND(AV82&gt;'County Avg'!$F$3,'Gentrification Calcs'!AX82&gt;'County Avg'!$F$4,'Gentrification Calcs'!AZ82&gt;'County Avg'!$F$5,'Gentrification Calcs'!BB82&gt;'County Avg'!$F$6),1,0)</f>
        <v>0</v>
      </c>
      <c r="BQ82">
        <f t="shared" si="43"/>
        <v>0</v>
      </c>
      <c r="BR82">
        <f t="shared" si="44"/>
        <v>0</v>
      </c>
      <c r="BS82">
        <f t="shared" si="45"/>
        <v>0</v>
      </c>
      <c r="BT82">
        <f t="shared" si="46"/>
        <v>0</v>
      </c>
    </row>
    <row r="83" spans="1:72" x14ac:dyDescent="0.25">
      <c r="A83">
        <v>6037111206</v>
      </c>
      <c r="B83">
        <v>4395.0891436720403</v>
      </c>
      <c r="C83">
        <v>4277.3645062446603</v>
      </c>
      <c r="D83">
        <v>4652</v>
      </c>
      <c r="E83">
        <v>1475.6593290000001</v>
      </c>
      <c r="F83">
        <v>1497.924927</v>
      </c>
      <c r="G83">
        <v>1443</v>
      </c>
      <c r="H83">
        <v>239.00383196143557</v>
      </c>
      <c r="I83">
        <v>318.10867106721406</v>
      </c>
      <c r="J83">
        <v>361.0172</v>
      </c>
      <c r="K83">
        <v>0.16196409785407562</v>
      </c>
      <c r="L83">
        <v>0.21236623099951527</v>
      </c>
      <c r="M83">
        <v>0.2501851697851698</v>
      </c>
      <c r="N83">
        <v>3039.453023</v>
      </c>
      <c r="O83">
        <v>2997.1535640000002</v>
      </c>
      <c r="P83">
        <v>3445</v>
      </c>
      <c r="Q83">
        <v>1171.4062739999999</v>
      </c>
      <c r="R83">
        <v>1272.388794</v>
      </c>
      <c r="S83">
        <v>1603</v>
      </c>
      <c r="T83">
        <v>0.3854003549769619</v>
      </c>
      <c r="U83">
        <v>0.42453239943497267</v>
      </c>
      <c r="V83">
        <v>0.46531204644412194</v>
      </c>
      <c r="W83">
        <v>131.79290976375299</v>
      </c>
      <c r="X83">
        <v>170.78169250488301</v>
      </c>
      <c r="Y83">
        <v>250</v>
      </c>
      <c r="Z83">
        <v>1478.2534519434</v>
      </c>
      <c r="AA83">
        <v>1494.66577148438</v>
      </c>
      <c r="AB83">
        <v>1443</v>
      </c>
      <c r="AC83">
        <v>8.915447455271637E-2</v>
      </c>
      <c r="AD83">
        <v>0.11426079044767083</v>
      </c>
      <c r="AE83">
        <v>0.17325017325017325</v>
      </c>
      <c r="AF83">
        <v>3314.8758791769301</v>
      </c>
      <c r="AG83">
        <v>2681.66381835938</v>
      </c>
      <c r="AH83">
        <v>2060</v>
      </c>
      <c r="AI83">
        <v>0.75422267235458029</v>
      </c>
      <c r="AJ83">
        <v>0.62694301933920615</v>
      </c>
      <c r="AK83">
        <v>0.44282029234737746</v>
      </c>
      <c r="AL83">
        <f t="shared" si="38"/>
        <v>0.24577732764541971</v>
      </c>
      <c r="AM83">
        <f t="shared" si="38"/>
        <v>0.37305698066079385</v>
      </c>
      <c r="AN83">
        <f t="shared" si="38"/>
        <v>0.55717970765262259</v>
      </c>
      <c r="AO83">
        <v>114329.60233297986</v>
      </c>
      <c r="AP83">
        <v>95936.192071924816</v>
      </c>
      <c r="AQ83">
        <v>118479</v>
      </c>
      <c r="AR83">
        <v>1729.5055555555557</v>
      </c>
      <c r="AS83">
        <v>1853.2107552392251</v>
      </c>
      <c r="AT83">
        <v>1958</v>
      </c>
      <c r="AU83">
        <f t="shared" si="24"/>
        <v>-0.12727965301537414</v>
      </c>
      <c r="AV83">
        <f t="shared" si="25"/>
        <v>-0.18412272699182869</v>
      </c>
      <c r="AW83">
        <v>3.9132044458010773E-2</v>
      </c>
      <c r="AX83">
        <v>4.0779647009149267E-2</v>
      </c>
      <c r="AY83" s="1">
        <f t="shared" si="26"/>
        <v>-18393.410261055047</v>
      </c>
      <c r="AZ83" s="1">
        <f t="shared" si="27"/>
        <v>22542.807928075184</v>
      </c>
      <c r="BA83" s="1">
        <f t="shared" si="39"/>
        <v>123.70519968366943</v>
      </c>
      <c r="BB83" s="1">
        <f t="shared" si="40"/>
        <v>104.78924476077486</v>
      </c>
      <c r="BC83">
        <f t="shared" si="28"/>
        <v>1</v>
      </c>
      <c r="BD83">
        <f t="shared" si="29"/>
        <v>1</v>
      </c>
      <c r="BE83">
        <f t="shared" si="30"/>
        <v>0</v>
      </c>
      <c r="BF83">
        <f t="shared" si="31"/>
        <v>0</v>
      </c>
      <c r="BG83">
        <f t="shared" si="32"/>
        <v>0</v>
      </c>
      <c r="BH83">
        <f t="shared" si="33"/>
        <v>0</v>
      </c>
      <c r="BI83">
        <f t="shared" si="34"/>
        <v>0</v>
      </c>
      <c r="BJ83">
        <f t="shared" si="35"/>
        <v>0</v>
      </c>
      <c r="BK83">
        <f t="shared" si="36"/>
        <v>0</v>
      </c>
      <c r="BL83">
        <f t="shared" si="37"/>
        <v>0</v>
      </c>
      <c r="BM83">
        <f t="shared" si="41"/>
        <v>0</v>
      </c>
      <c r="BN83">
        <f t="shared" si="42"/>
        <v>0</v>
      </c>
      <c r="BO83">
        <f>IF(AND(AU83&gt;'County Avg'!$E$3,'Gentrification Calcs'!AW83&gt;'County Avg'!$E$4,'Gentrification Calcs'!AY83&gt;'County Avg'!$E$5,'Gentrification Calcs'!BA83&gt;'County Avg'!$E$6),1,0)</f>
        <v>0</v>
      </c>
      <c r="BP83">
        <f>IF(AND(AV83&gt;'County Avg'!$F$3,'Gentrification Calcs'!AX83&gt;'County Avg'!$F$4,'Gentrification Calcs'!AZ83&gt;'County Avg'!$F$5,'Gentrification Calcs'!BB83&gt;'County Avg'!$F$6),1,0)</f>
        <v>0</v>
      </c>
      <c r="BQ83">
        <f t="shared" si="43"/>
        <v>0</v>
      </c>
      <c r="BR83">
        <f t="shared" si="44"/>
        <v>0</v>
      </c>
      <c r="BS83">
        <f t="shared" si="45"/>
        <v>0</v>
      </c>
      <c r="BT83">
        <f t="shared" si="46"/>
        <v>0</v>
      </c>
    </row>
    <row r="84" spans="1:72" x14ac:dyDescent="0.25">
      <c r="A84">
        <v>6037111301</v>
      </c>
      <c r="B84">
        <v>6056.99999542769</v>
      </c>
      <c r="C84">
        <v>6714</v>
      </c>
      <c r="D84">
        <v>7600</v>
      </c>
      <c r="E84">
        <v>2533</v>
      </c>
      <c r="F84">
        <v>2663</v>
      </c>
      <c r="G84">
        <v>2687</v>
      </c>
      <c r="H84">
        <v>858.93599935160591</v>
      </c>
      <c r="I84">
        <v>1010.7926</v>
      </c>
      <c r="J84">
        <v>1207.3298</v>
      </c>
      <c r="K84">
        <v>0.33909830215223291</v>
      </c>
      <c r="L84">
        <v>0.37956913255726626</v>
      </c>
      <c r="M84">
        <v>0.44932259024934873</v>
      </c>
      <c r="N84">
        <v>3958.9999969999999</v>
      </c>
      <c r="O84">
        <v>4376</v>
      </c>
      <c r="P84">
        <v>5179</v>
      </c>
      <c r="Q84">
        <v>1106</v>
      </c>
      <c r="R84">
        <v>1206</v>
      </c>
      <c r="S84">
        <v>1510</v>
      </c>
      <c r="T84">
        <v>0.27936347583685034</v>
      </c>
      <c r="U84">
        <v>0.27559414990859232</v>
      </c>
      <c r="V84">
        <v>0.29156207762116237</v>
      </c>
      <c r="W84">
        <v>1531</v>
      </c>
      <c r="X84">
        <v>1672</v>
      </c>
      <c r="Y84">
        <v>1867</v>
      </c>
      <c r="Z84">
        <v>2483</v>
      </c>
      <c r="AA84">
        <v>2659</v>
      </c>
      <c r="AB84">
        <v>2687</v>
      </c>
      <c r="AC84">
        <v>0.61659283125251707</v>
      </c>
      <c r="AD84">
        <v>0.62880782248965772</v>
      </c>
      <c r="AE84">
        <v>0.6948269445478229</v>
      </c>
      <c r="AF84">
        <v>4321.9999967374097</v>
      </c>
      <c r="AG84">
        <v>3424</v>
      </c>
      <c r="AH84">
        <v>3000</v>
      </c>
      <c r="AI84">
        <v>0.71355456496615521</v>
      </c>
      <c r="AJ84">
        <v>0.50997914804885314</v>
      </c>
      <c r="AK84">
        <v>0.39473684210526316</v>
      </c>
      <c r="AL84">
        <f t="shared" si="38"/>
        <v>0.28644543503384479</v>
      </c>
      <c r="AM84">
        <f t="shared" si="38"/>
        <v>0.49002085195114686</v>
      </c>
      <c r="AN84">
        <f t="shared" si="38"/>
        <v>0.60526315789473684</v>
      </c>
      <c r="AO84">
        <v>71115.443266171802</v>
      </c>
      <c r="AP84">
        <v>61552.835308541078</v>
      </c>
      <c r="AQ84">
        <v>48812</v>
      </c>
      <c r="AR84">
        <v>1285.4666666666667</v>
      </c>
      <c r="AS84">
        <v>1080.8141557928036</v>
      </c>
      <c r="AT84">
        <v>1388</v>
      </c>
      <c r="AU84">
        <f t="shared" si="24"/>
        <v>-0.20357541691730208</v>
      </c>
      <c r="AV84">
        <f t="shared" si="25"/>
        <v>-0.11524230594358997</v>
      </c>
      <c r="AW84">
        <v>-3.769325928258016E-3</v>
      </c>
      <c r="AX84">
        <v>1.5967927712570051E-2</v>
      </c>
      <c r="AY84" s="1">
        <f t="shared" si="26"/>
        <v>-9562.6079576307238</v>
      </c>
      <c r="AZ84" s="1">
        <f t="shared" si="27"/>
        <v>-12740.835308541078</v>
      </c>
      <c r="BA84" s="1">
        <f t="shared" si="39"/>
        <v>-204.65251087386309</v>
      </c>
      <c r="BB84" s="1">
        <f t="shared" si="40"/>
        <v>307.1858442071964</v>
      </c>
      <c r="BC84">
        <f t="shared" si="28"/>
        <v>1</v>
      </c>
      <c r="BD84">
        <f t="shared" si="29"/>
        <v>1</v>
      </c>
      <c r="BE84">
        <f t="shared" si="30"/>
        <v>0</v>
      </c>
      <c r="BF84">
        <f t="shared" si="31"/>
        <v>0</v>
      </c>
      <c r="BG84">
        <f t="shared" si="32"/>
        <v>0</v>
      </c>
      <c r="BH84">
        <f t="shared" si="33"/>
        <v>0</v>
      </c>
      <c r="BI84">
        <f t="shared" si="34"/>
        <v>1</v>
      </c>
      <c r="BJ84">
        <f t="shared" si="35"/>
        <v>1</v>
      </c>
      <c r="BK84">
        <f t="shared" si="36"/>
        <v>0</v>
      </c>
      <c r="BL84">
        <f t="shared" si="37"/>
        <v>0</v>
      </c>
      <c r="BM84">
        <f t="shared" si="41"/>
        <v>0</v>
      </c>
      <c r="BN84">
        <f t="shared" si="42"/>
        <v>0</v>
      </c>
      <c r="BO84">
        <f>IF(AND(AU84&gt;'County Avg'!$E$3,'Gentrification Calcs'!AW84&gt;'County Avg'!$E$4,'Gentrification Calcs'!AY84&gt;'County Avg'!$E$5,'Gentrification Calcs'!BA84&gt;'County Avg'!$E$6),1,0)</f>
        <v>0</v>
      </c>
      <c r="BP84">
        <f>IF(AND(AV84&gt;'County Avg'!$F$3,'Gentrification Calcs'!AX84&gt;'County Avg'!$F$4,'Gentrification Calcs'!AZ84&gt;'County Avg'!$F$5,'Gentrification Calcs'!BB84&gt;'County Avg'!$F$6),1,0)</f>
        <v>0</v>
      </c>
      <c r="BQ84">
        <f t="shared" si="43"/>
        <v>0</v>
      </c>
      <c r="BR84">
        <f t="shared" si="44"/>
        <v>0</v>
      </c>
      <c r="BS84">
        <f t="shared" si="45"/>
        <v>0</v>
      </c>
      <c r="BT84">
        <f t="shared" si="46"/>
        <v>0</v>
      </c>
    </row>
    <row r="85" spans="1:72" x14ac:dyDescent="0.25">
      <c r="A85">
        <v>6037111302</v>
      </c>
      <c r="B85">
        <v>3593.7371045017699</v>
      </c>
      <c r="C85">
        <v>4064.9998506903598</v>
      </c>
      <c r="D85">
        <v>4762</v>
      </c>
      <c r="E85">
        <v>1461.3504640000001</v>
      </c>
      <c r="F85">
        <v>1641.7384030000001</v>
      </c>
      <c r="G85">
        <v>1775</v>
      </c>
      <c r="H85">
        <v>404.99678014446721</v>
      </c>
      <c r="I85">
        <v>526.18150009489443</v>
      </c>
      <c r="J85">
        <v>591.32159999999999</v>
      </c>
      <c r="K85">
        <v>0.27713870842173777</v>
      </c>
      <c r="L85">
        <v>0.32050264471695761</v>
      </c>
      <c r="M85">
        <v>0.33313892957746477</v>
      </c>
      <c r="N85">
        <v>2452.5139509999999</v>
      </c>
      <c r="O85">
        <v>2819.0375979999999</v>
      </c>
      <c r="P85">
        <v>2999</v>
      </c>
      <c r="Q85">
        <v>948.06939699999998</v>
      </c>
      <c r="R85">
        <v>1234.3897710000001</v>
      </c>
      <c r="S85">
        <v>1508</v>
      </c>
      <c r="T85">
        <v>0.38657043994119977</v>
      </c>
      <c r="U85">
        <v>0.43787630639469044</v>
      </c>
      <c r="V85">
        <v>0.50283427809269754</v>
      </c>
      <c r="W85">
        <v>607.16455078125</v>
      </c>
      <c r="X85">
        <v>786.92346191406295</v>
      </c>
      <c r="Y85">
        <v>933</v>
      </c>
      <c r="Z85">
        <v>1459.81140136719</v>
      </c>
      <c r="AA85">
        <v>1630.9375</v>
      </c>
      <c r="AB85">
        <v>1775</v>
      </c>
      <c r="AC85">
        <v>0.4159198580122121</v>
      </c>
      <c r="AD85">
        <v>0.4824976198744973</v>
      </c>
      <c r="AE85">
        <v>0.52563380281690142</v>
      </c>
      <c r="AF85">
        <v>2878.8373678674802</v>
      </c>
      <c r="AG85">
        <v>2435.60522460938</v>
      </c>
      <c r="AH85">
        <v>2190</v>
      </c>
      <c r="AI85">
        <v>0.80107066381156389</v>
      </c>
      <c r="AJ85">
        <v>0.59916489891032609</v>
      </c>
      <c r="AK85">
        <v>0.45989080218395634</v>
      </c>
      <c r="AL85">
        <f t="shared" si="38"/>
        <v>0.19892933618843611</v>
      </c>
      <c r="AM85">
        <f t="shared" si="38"/>
        <v>0.40083510108967391</v>
      </c>
      <c r="AN85">
        <f t="shared" si="38"/>
        <v>0.54010919781604372</v>
      </c>
      <c r="AO85">
        <v>90848.772534464486</v>
      </c>
      <c r="AP85">
        <v>69771.903146710261</v>
      </c>
      <c r="AQ85">
        <v>59081</v>
      </c>
      <c r="AR85">
        <v>1333.8444444444444</v>
      </c>
      <c r="AS85">
        <v>1065.9343614076711</v>
      </c>
      <c r="AT85">
        <v>1304</v>
      </c>
      <c r="AU85">
        <f t="shared" si="24"/>
        <v>-0.20190576490123779</v>
      </c>
      <c r="AV85">
        <f t="shared" si="25"/>
        <v>-0.13927409672636976</v>
      </c>
      <c r="AW85">
        <v>5.1305866453490667E-2</v>
      </c>
      <c r="AX85">
        <v>6.49579716980071E-2</v>
      </c>
      <c r="AY85" s="1">
        <f t="shared" si="26"/>
        <v>-21076.869387754225</v>
      </c>
      <c r="AZ85" s="1">
        <f t="shared" si="27"/>
        <v>-10690.903146710261</v>
      </c>
      <c r="BA85" s="1">
        <f t="shared" si="39"/>
        <v>-267.91008303677336</v>
      </c>
      <c r="BB85" s="1">
        <f t="shared" si="40"/>
        <v>238.06563859232892</v>
      </c>
      <c r="BC85">
        <f t="shared" si="28"/>
        <v>1</v>
      </c>
      <c r="BD85">
        <f t="shared" si="29"/>
        <v>1</v>
      </c>
      <c r="BE85">
        <f t="shared" si="30"/>
        <v>0</v>
      </c>
      <c r="BF85">
        <f t="shared" si="31"/>
        <v>0</v>
      </c>
      <c r="BG85">
        <f t="shared" si="32"/>
        <v>0</v>
      </c>
      <c r="BH85">
        <f t="shared" si="33"/>
        <v>0</v>
      </c>
      <c r="BI85">
        <f t="shared" si="34"/>
        <v>0</v>
      </c>
      <c r="BJ85">
        <f t="shared" si="35"/>
        <v>0</v>
      </c>
      <c r="BK85">
        <f t="shared" si="36"/>
        <v>0</v>
      </c>
      <c r="BL85">
        <f t="shared" si="37"/>
        <v>0</v>
      </c>
      <c r="BM85">
        <f t="shared" si="41"/>
        <v>0</v>
      </c>
      <c r="BN85">
        <f t="shared" si="42"/>
        <v>0</v>
      </c>
      <c r="BO85">
        <f>IF(AND(AU85&gt;'County Avg'!$E$3,'Gentrification Calcs'!AW85&gt;'County Avg'!$E$4,'Gentrification Calcs'!AY85&gt;'County Avg'!$E$5,'Gentrification Calcs'!BA85&gt;'County Avg'!$E$6),1,0)</f>
        <v>0</v>
      </c>
      <c r="BP85">
        <f>IF(AND(AV85&gt;'County Avg'!$F$3,'Gentrification Calcs'!AX85&gt;'County Avg'!$F$4,'Gentrification Calcs'!AZ85&gt;'County Avg'!$F$5,'Gentrification Calcs'!BB85&gt;'County Avg'!$F$6),1,0)</f>
        <v>0</v>
      </c>
      <c r="BQ85">
        <f t="shared" si="43"/>
        <v>0</v>
      </c>
      <c r="BR85">
        <f t="shared" si="44"/>
        <v>0</v>
      </c>
      <c r="BS85">
        <f t="shared" si="45"/>
        <v>0</v>
      </c>
      <c r="BT85">
        <f t="shared" si="46"/>
        <v>0</v>
      </c>
    </row>
    <row r="86" spans="1:72" x14ac:dyDescent="0.25">
      <c r="A86">
        <v>6037111400</v>
      </c>
      <c r="B86">
        <v>6570.57632594188</v>
      </c>
      <c r="C86">
        <v>7049.9998474121103</v>
      </c>
      <c r="D86">
        <v>8049</v>
      </c>
      <c r="E86">
        <v>2478.1757809999999</v>
      </c>
      <c r="F86">
        <v>2494.9802249999998</v>
      </c>
      <c r="G86">
        <v>2781</v>
      </c>
      <c r="H86">
        <v>856.13176198352221</v>
      </c>
      <c r="I86">
        <v>906.48765563656752</v>
      </c>
      <c r="J86">
        <v>1217.8818000000001</v>
      </c>
      <c r="K86">
        <v>0.34546853719878323</v>
      </c>
      <c r="L86">
        <v>0.36332458532274242</v>
      </c>
      <c r="M86">
        <v>0.43792944983818777</v>
      </c>
      <c r="N86">
        <v>4417.6178129999998</v>
      </c>
      <c r="O86">
        <v>4549.0883789999998</v>
      </c>
      <c r="P86">
        <v>5472</v>
      </c>
      <c r="Q86">
        <v>1216.846558</v>
      </c>
      <c r="R86">
        <v>1233.6511230000001</v>
      </c>
      <c r="S86">
        <v>1883</v>
      </c>
      <c r="T86">
        <v>0.2754531083289074</v>
      </c>
      <c r="U86">
        <v>0.27118644884872223</v>
      </c>
      <c r="V86">
        <v>0.3441154970760234</v>
      </c>
      <c r="W86">
        <v>1363.14501953125</v>
      </c>
      <c r="X86">
        <v>1350.29443359375</v>
      </c>
      <c r="Y86">
        <v>1607</v>
      </c>
      <c r="Z86">
        <v>2464.3369140625</v>
      </c>
      <c r="AA86">
        <v>2497.94580078125</v>
      </c>
      <c r="AB86">
        <v>2781</v>
      </c>
      <c r="AC86">
        <v>0.55314880516239273</v>
      </c>
      <c r="AD86">
        <v>0.54056194220524556</v>
      </c>
      <c r="AE86">
        <v>0.57784969435454869</v>
      </c>
      <c r="AF86">
        <v>4626.1918467591404</v>
      </c>
      <c r="AG86">
        <v>3290.72485351563</v>
      </c>
      <c r="AH86">
        <v>2831</v>
      </c>
      <c r="AI86">
        <v>0.70407702723032961</v>
      </c>
      <c r="AJ86">
        <v>0.4667694928707804</v>
      </c>
      <c r="AK86">
        <v>0.35172071064728538</v>
      </c>
      <c r="AL86">
        <f t="shared" si="38"/>
        <v>0.29592297276967039</v>
      </c>
      <c r="AM86">
        <f t="shared" si="38"/>
        <v>0.5332305071292196</v>
      </c>
      <c r="AN86">
        <f t="shared" si="38"/>
        <v>0.64827928935271462</v>
      </c>
      <c r="AO86">
        <v>71811.977730646875</v>
      </c>
      <c r="AP86">
        <v>65486.915406620363</v>
      </c>
      <c r="AQ86">
        <v>49531</v>
      </c>
      <c r="AR86">
        <v>1110.9611111111112</v>
      </c>
      <c r="AS86">
        <v>968.53934361407676</v>
      </c>
      <c r="AT86">
        <v>1204</v>
      </c>
      <c r="AU86">
        <f t="shared" si="24"/>
        <v>-0.23730753435954921</v>
      </c>
      <c r="AV86">
        <f t="shared" si="25"/>
        <v>-0.11504878222349502</v>
      </c>
      <c r="AW86">
        <v>-4.2666594801851754E-3</v>
      </c>
      <c r="AX86">
        <v>7.2929048227301174E-2</v>
      </c>
      <c r="AY86" s="1">
        <f t="shared" si="26"/>
        <v>-6325.0623240265122</v>
      </c>
      <c r="AZ86" s="1">
        <f t="shared" si="27"/>
        <v>-15955.915406620363</v>
      </c>
      <c r="BA86" s="1">
        <f t="shared" si="39"/>
        <v>-142.42176749703447</v>
      </c>
      <c r="BB86" s="1">
        <f t="shared" si="40"/>
        <v>235.46065638592324</v>
      </c>
      <c r="BC86">
        <f t="shared" si="28"/>
        <v>1</v>
      </c>
      <c r="BD86">
        <f t="shared" si="29"/>
        <v>1</v>
      </c>
      <c r="BE86">
        <f t="shared" si="30"/>
        <v>0</v>
      </c>
      <c r="BF86">
        <f t="shared" si="31"/>
        <v>0</v>
      </c>
      <c r="BG86">
        <f t="shared" si="32"/>
        <v>0</v>
      </c>
      <c r="BH86">
        <f t="shared" si="33"/>
        <v>0</v>
      </c>
      <c r="BI86">
        <f t="shared" si="34"/>
        <v>1</v>
      </c>
      <c r="BJ86">
        <f t="shared" si="35"/>
        <v>1</v>
      </c>
      <c r="BK86">
        <f t="shared" si="36"/>
        <v>0</v>
      </c>
      <c r="BL86">
        <f t="shared" si="37"/>
        <v>0</v>
      </c>
      <c r="BM86">
        <f t="shared" si="41"/>
        <v>0</v>
      </c>
      <c r="BN86">
        <f t="shared" si="42"/>
        <v>0</v>
      </c>
      <c r="BO86">
        <f>IF(AND(AU86&gt;'County Avg'!$E$3,'Gentrification Calcs'!AW86&gt;'County Avg'!$E$4,'Gentrification Calcs'!AY86&gt;'County Avg'!$E$5,'Gentrification Calcs'!BA86&gt;'County Avg'!$E$6),1,0)</f>
        <v>0</v>
      </c>
      <c r="BP86">
        <f>IF(AND(AV86&gt;'County Avg'!$F$3,'Gentrification Calcs'!AX86&gt;'County Avg'!$F$4,'Gentrification Calcs'!AZ86&gt;'County Avg'!$F$5,'Gentrification Calcs'!BB86&gt;'County Avg'!$F$6),1,0)</f>
        <v>0</v>
      </c>
      <c r="BQ86">
        <f t="shared" si="43"/>
        <v>0</v>
      </c>
      <c r="BR86">
        <f t="shared" si="44"/>
        <v>0</v>
      </c>
      <c r="BS86">
        <f t="shared" si="45"/>
        <v>0</v>
      </c>
      <c r="BT86">
        <f t="shared" si="46"/>
        <v>0</v>
      </c>
    </row>
    <row r="87" spans="1:72" x14ac:dyDescent="0.25">
      <c r="A87">
        <v>6037113101</v>
      </c>
      <c r="B87">
        <v>3496.11518935292</v>
      </c>
      <c r="C87">
        <v>3433.9693281650498</v>
      </c>
      <c r="D87">
        <v>3861</v>
      </c>
      <c r="E87">
        <v>1027.3310550000001</v>
      </c>
      <c r="F87">
        <v>1108.7254640000001</v>
      </c>
      <c r="G87">
        <v>1155</v>
      </c>
      <c r="H87">
        <v>95.612618340653526</v>
      </c>
      <c r="I87">
        <v>132.95895969420329</v>
      </c>
      <c r="J87">
        <v>258.43380000000002</v>
      </c>
      <c r="K87">
        <v>9.3068945862493674E-2</v>
      </c>
      <c r="L87">
        <v>0.11992054301208263</v>
      </c>
      <c r="M87">
        <v>0.22375220779220781</v>
      </c>
      <c r="N87">
        <v>2352.741982</v>
      </c>
      <c r="O87">
        <v>2437.436279</v>
      </c>
      <c r="P87">
        <v>2723</v>
      </c>
      <c r="Q87">
        <v>971.23474120000003</v>
      </c>
      <c r="R87">
        <v>1047.6795649999999</v>
      </c>
      <c r="S87">
        <v>1033</v>
      </c>
      <c r="T87">
        <v>0.4128097125101583</v>
      </c>
      <c r="U87">
        <v>0.42982849399034478</v>
      </c>
      <c r="V87">
        <v>0.37936099889827396</v>
      </c>
      <c r="W87">
        <v>66.5455322265625</v>
      </c>
      <c r="X87">
        <v>81.39453125</v>
      </c>
      <c r="Y87">
        <v>103</v>
      </c>
      <c r="Z87">
        <v>1059.22888183594</v>
      </c>
      <c r="AA87">
        <v>1103.22595214844</v>
      </c>
      <c r="AB87">
        <v>1155</v>
      </c>
      <c r="AC87">
        <v>6.2824506929248833E-2</v>
      </c>
      <c r="AD87">
        <v>7.3778658933368074E-2</v>
      </c>
      <c r="AE87">
        <v>8.9177489177489175E-2</v>
      </c>
      <c r="AF87">
        <v>2904.9048969894802</v>
      </c>
      <c r="AG87">
        <v>2581.52661132813</v>
      </c>
      <c r="AH87">
        <v>2381</v>
      </c>
      <c r="AI87">
        <v>0.8308950762938494</v>
      </c>
      <c r="AJ87">
        <v>0.75176169750694166</v>
      </c>
      <c r="AK87">
        <v>0.61667961667961668</v>
      </c>
      <c r="AL87">
        <f t="shared" si="38"/>
        <v>0.1691049237061506</v>
      </c>
      <c r="AM87">
        <f t="shared" si="38"/>
        <v>0.24823830249305834</v>
      </c>
      <c r="AN87">
        <f t="shared" si="38"/>
        <v>0.38332038332038332</v>
      </c>
      <c r="AO87">
        <v>147759.62884411454</v>
      </c>
      <c r="AP87">
        <v>130565.60359624031</v>
      </c>
      <c r="AQ87">
        <v>90286</v>
      </c>
      <c r="AR87">
        <v>1729.5055555555557</v>
      </c>
      <c r="AS87">
        <v>1657.06801107157</v>
      </c>
      <c r="AT87">
        <v>1729</v>
      </c>
      <c r="AU87">
        <f t="shared" si="24"/>
        <v>-7.9133378786907738E-2</v>
      </c>
      <c r="AV87">
        <f t="shared" si="25"/>
        <v>-0.13508208082732498</v>
      </c>
      <c r="AW87">
        <v>1.7018781480186485E-2</v>
      </c>
      <c r="AX87">
        <v>-5.0467495092070824E-2</v>
      </c>
      <c r="AY87" s="1">
        <f t="shared" si="26"/>
        <v>-17194.025247874233</v>
      </c>
      <c r="AZ87" s="1">
        <f t="shared" si="27"/>
        <v>-40279.603596240311</v>
      </c>
      <c r="BA87" s="1">
        <f t="shared" si="39"/>
        <v>-72.437544483985675</v>
      </c>
      <c r="BB87" s="1">
        <f t="shared" si="40"/>
        <v>71.931988928429973</v>
      </c>
      <c r="BC87">
        <f t="shared" si="28"/>
        <v>1</v>
      </c>
      <c r="BD87">
        <f t="shared" si="29"/>
        <v>1</v>
      </c>
      <c r="BE87">
        <f t="shared" si="30"/>
        <v>0</v>
      </c>
      <c r="BF87">
        <f t="shared" si="31"/>
        <v>0</v>
      </c>
      <c r="BG87">
        <f t="shared" si="32"/>
        <v>0</v>
      </c>
      <c r="BH87">
        <f t="shared" si="33"/>
        <v>0</v>
      </c>
      <c r="BI87">
        <f t="shared" si="34"/>
        <v>0</v>
      </c>
      <c r="BJ87">
        <f t="shared" si="35"/>
        <v>0</v>
      </c>
      <c r="BK87">
        <f t="shared" si="36"/>
        <v>0</v>
      </c>
      <c r="BL87">
        <f t="shared" si="37"/>
        <v>0</v>
      </c>
      <c r="BM87">
        <f t="shared" si="41"/>
        <v>0</v>
      </c>
      <c r="BN87">
        <f t="shared" si="42"/>
        <v>0</v>
      </c>
      <c r="BO87">
        <f>IF(AND(AU87&gt;'County Avg'!$E$3,'Gentrification Calcs'!AW87&gt;'County Avg'!$E$4,'Gentrification Calcs'!AY87&gt;'County Avg'!$E$5,'Gentrification Calcs'!BA87&gt;'County Avg'!$E$6),1,0)</f>
        <v>0</v>
      </c>
      <c r="BP87">
        <f>IF(AND(AV87&gt;'County Avg'!$F$3,'Gentrification Calcs'!AX87&gt;'County Avg'!$F$4,'Gentrification Calcs'!AZ87&gt;'County Avg'!$F$5,'Gentrification Calcs'!BB87&gt;'County Avg'!$F$6),1,0)</f>
        <v>0</v>
      </c>
      <c r="BQ87">
        <f t="shared" si="43"/>
        <v>0</v>
      </c>
      <c r="BR87">
        <f t="shared" si="44"/>
        <v>0</v>
      </c>
      <c r="BS87">
        <f t="shared" si="45"/>
        <v>0</v>
      </c>
      <c r="BT87">
        <f t="shared" si="46"/>
        <v>0</v>
      </c>
    </row>
    <row r="88" spans="1:72" x14ac:dyDescent="0.25">
      <c r="A88">
        <v>6037113102</v>
      </c>
      <c r="B88">
        <v>2859.9917359475999</v>
      </c>
      <c r="C88">
        <v>2809.1534638404801</v>
      </c>
      <c r="D88">
        <v>2945</v>
      </c>
      <c r="E88">
        <v>840.40655519999996</v>
      </c>
      <c r="F88">
        <v>906.99127199999998</v>
      </c>
      <c r="G88">
        <v>952</v>
      </c>
      <c r="H88">
        <v>78.215757632743717</v>
      </c>
      <c r="I88">
        <v>108.7668759825998</v>
      </c>
      <c r="J88">
        <v>201.63499999999999</v>
      </c>
      <c r="K88">
        <v>9.3068952340727429E-2</v>
      </c>
      <c r="L88">
        <v>0.11992053213782172</v>
      </c>
      <c r="M88">
        <v>0.21180147058823529</v>
      </c>
      <c r="N88">
        <v>1924.657015</v>
      </c>
      <c r="O88">
        <v>1993.9410399999999</v>
      </c>
      <c r="P88">
        <v>2142</v>
      </c>
      <c r="Q88">
        <v>794.51715090000005</v>
      </c>
      <c r="R88">
        <v>857.05273439999996</v>
      </c>
      <c r="S88">
        <v>1004</v>
      </c>
      <c r="T88">
        <v>0.4128097342580283</v>
      </c>
      <c r="U88">
        <v>0.42982852411724271</v>
      </c>
      <c r="V88">
        <v>0.46872082166199813</v>
      </c>
      <c r="W88">
        <v>54.437469482421903</v>
      </c>
      <c r="X88">
        <v>66.584678649902301</v>
      </c>
      <c r="Y88">
        <v>31</v>
      </c>
      <c r="Z88">
        <v>866.50054931640602</v>
      </c>
      <c r="AA88">
        <v>902.49230957031295</v>
      </c>
      <c r="AB88">
        <v>952</v>
      </c>
      <c r="AC88">
        <v>6.2824506603450347E-2</v>
      </c>
      <c r="AD88">
        <v>7.3778665971795415E-2</v>
      </c>
      <c r="AE88">
        <v>3.2563025210084036E-2</v>
      </c>
      <c r="AF88">
        <v>2376.3530516399601</v>
      </c>
      <c r="AG88">
        <v>2111.81396484375</v>
      </c>
      <c r="AH88">
        <v>1815</v>
      </c>
      <c r="AI88">
        <v>0.83089507629384951</v>
      </c>
      <c r="AJ88">
        <v>0.75176169334537679</v>
      </c>
      <c r="AK88">
        <v>0.61629881154499155</v>
      </c>
      <c r="AL88">
        <f t="shared" si="38"/>
        <v>0.16910492370615049</v>
      </c>
      <c r="AM88">
        <f t="shared" si="38"/>
        <v>0.24823830665462321</v>
      </c>
      <c r="AN88">
        <f t="shared" si="38"/>
        <v>0.38370118845500845</v>
      </c>
      <c r="AO88">
        <v>148087.94326617179</v>
      </c>
      <c r="AP88">
        <v>130895.54066203516</v>
      </c>
      <c r="AQ88">
        <v>115294</v>
      </c>
      <c r="AR88">
        <v>1729.5055555555557</v>
      </c>
      <c r="AS88">
        <v>1678.7113483590354</v>
      </c>
      <c r="AT88">
        <v>2001</v>
      </c>
      <c r="AU88">
        <f t="shared" si="24"/>
        <v>-7.9133382948472719E-2</v>
      </c>
      <c r="AV88">
        <f t="shared" si="25"/>
        <v>-0.13546288180038524</v>
      </c>
      <c r="AW88">
        <v>1.70187898592144E-2</v>
      </c>
      <c r="AX88">
        <v>3.8892297544755428E-2</v>
      </c>
      <c r="AY88" s="1">
        <f t="shared" si="26"/>
        <v>-17192.402604136631</v>
      </c>
      <c r="AZ88" s="1">
        <f t="shared" si="27"/>
        <v>-15601.540662035157</v>
      </c>
      <c r="BA88" s="1">
        <f t="shared" si="39"/>
        <v>-50.794207196520347</v>
      </c>
      <c r="BB88" s="1">
        <f t="shared" si="40"/>
        <v>322.28865164096464</v>
      </c>
      <c r="BC88">
        <f t="shared" si="28"/>
        <v>1</v>
      </c>
      <c r="BD88">
        <f t="shared" si="29"/>
        <v>1</v>
      </c>
      <c r="BE88">
        <f t="shared" si="30"/>
        <v>0</v>
      </c>
      <c r="BF88">
        <f t="shared" si="31"/>
        <v>0</v>
      </c>
      <c r="BG88">
        <f t="shared" si="32"/>
        <v>0</v>
      </c>
      <c r="BH88">
        <f t="shared" si="33"/>
        <v>0</v>
      </c>
      <c r="BI88">
        <f t="shared" si="34"/>
        <v>0</v>
      </c>
      <c r="BJ88">
        <f t="shared" si="35"/>
        <v>0</v>
      </c>
      <c r="BK88">
        <f t="shared" si="36"/>
        <v>0</v>
      </c>
      <c r="BL88">
        <f t="shared" si="37"/>
        <v>0</v>
      </c>
      <c r="BM88">
        <f t="shared" si="41"/>
        <v>0</v>
      </c>
      <c r="BN88">
        <f t="shared" si="42"/>
        <v>0</v>
      </c>
      <c r="BO88">
        <f>IF(AND(AU88&gt;'County Avg'!$E$3,'Gentrification Calcs'!AW88&gt;'County Avg'!$E$4,'Gentrification Calcs'!AY88&gt;'County Avg'!$E$5,'Gentrification Calcs'!BA88&gt;'County Avg'!$E$6),1,0)</f>
        <v>0</v>
      </c>
      <c r="BP88">
        <f>IF(AND(AV88&gt;'County Avg'!$F$3,'Gentrification Calcs'!AX88&gt;'County Avg'!$F$4,'Gentrification Calcs'!AZ88&gt;'County Avg'!$F$5,'Gentrification Calcs'!BB88&gt;'County Avg'!$F$6),1,0)</f>
        <v>0</v>
      </c>
      <c r="BQ88">
        <f t="shared" si="43"/>
        <v>0</v>
      </c>
      <c r="BR88">
        <f t="shared" si="44"/>
        <v>0</v>
      </c>
      <c r="BS88">
        <f t="shared" si="45"/>
        <v>0</v>
      </c>
      <c r="BT88">
        <f t="shared" si="46"/>
        <v>0</v>
      </c>
    </row>
    <row r="89" spans="1:72" x14ac:dyDescent="0.25">
      <c r="A89">
        <v>6037113211</v>
      </c>
      <c r="B89">
        <v>4029.9098908866699</v>
      </c>
      <c r="C89">
        <v>3839</v>
      </c>
      <c r="D89">
        <v>4085</v>
      </c>
      <c r="E89">
        <v>1682.5241920000001</v>
      </c>
      <c r="F89">
        <v>1542</v>
      </c>
      <c r="G89">
        <v>1568</v>
      </c>
      <c r="H89">
        <v>279.41772742728676</v>
      </c>
      <c r="I89">
        <v>259.51240000000001</v>
      </c>
      <c r="J89">
        <v>325.30740000000003</v>
      </c>
      <c r="K89">
        <v>0.1660705556305527</v>
      </c>
      <c r="L89">
        <v>0.16829597924773024</v>
      </c>
      <c r="M89">
        <v>0.20746645408163267</v>
      </c>
      <c r="N89">
        <v>2986.1743040000001</v>
      </c>
      <c r="O89">
        <v>2881</v>
      </c>
      <c r="P89">
        <v>3098</v>
      </c>
      <c r="Q89">
        <v>1059.743295</v>
      </c>
      <c r="R89">
        <v>1213</v>
      </c>
      <c r="S89">
        <v>1586</v>
      </c>
      <c r="T89">
        <v>0.35488326772501755</v>
      </c>
      <c r="U89">
        <v>0.42103436306837905</v>
      </c>
      <c r="V89">
        <v>0.51194318915429304</v>
      </c>
      <c r="W89">
        <v>163.95088160410501</v>
      </c>
      <c r="X89">
        <v>200</v>
      </c>
      <c r="Y89">
        <v>213</v>
      </c>
      <c r="Z89">
        <v>1580.5637713521701</v>
      </c>
      <c r="AA89">
        <v>1547</v>
      </c>
      <c r="AB89">
        <v>1568</v>
      </c>
      <c r="AC89">
        <v>0.10372936832776147</v>
      </c>
      <c r="AD89">
        <v>0.12928248222365871</v>
      </c>
      <c r="AE89">
        <v>0.13584183673469388</v>
      </c>
      <c r="AF89">
        <v>3499.9553171073499</v>
      </c>
      <c r="AG89">
        <v>2994</v>
      </c>
      <c r="AH89">
        <v>2423</v>
      </c>
      <c r="AI89">
        <v>0.86849468396854945</v>
      </c>
      <c r="AJ89">
        <v>0.77989059650950765</v>
      </c>
      <c r="AK89">
        <v>0.59314565483476134</v>
      </c>
      <c r="AL89">
        <f t="shared" si="38"/>
        <v>0.13150531603145055</v>
      </c>
      <c r="AM89">
        <f t="shared" si="38"/>
        <v>0.22010940349049235</v>
      </c>
      <c r="AN89">
        <f t="shared" si="38"/>
        <v>0.40685434516523866</v>
      </c>
      <c r="AO89">
        <v>114726.8446447508</v>
      </c>
      <c r="AP89">
        <v>97634.808745402552</v>
      </c>
      <c r="AQ89">
        <v>95489</v>
      </c>
      <c r="AR89">
        <v>1729.5055555555557</v>
      </c>
      <c r="AS89">
        <v>2052.0589165678134</v>
      </c>
      <c r="AT89">
        <v>2001</v>
      </c>
      <c r="AU89">
        <f t="shared" si="24"/>
        <v>-8.8604087459041803E-2</v>
      </c>
      <c r="AV89">
        <f t="shared" si="25"/>
        <v>-0.18674494167474631</v>
      </c>
      <c r="AW89">
        <v>6.6151095343361499E-2</v>
      </c>
      <c r="AX89">
        <v>9.0908826085913996E-2</v>
      </c>
      <c r="AY89" s="1">
        <f t="shared" si="26"/>
        <v>-17092.035899348251</v>
      </c>
      <c r="AZ89" s="1">
        <f t="shared" si="27"/>
        <v>-2145.8087454025517</v>
      </c>
      <c r="BA89" s="1">
        <f t="shared" si="39"/>
        <v>322.55336101225771</v>
      </c>
      <c r="BB89" s="1">
        <f t="shared" si="40"/>
        <v>-51.058916567813412</v>
      </c>
      <c r="BC89">
        <f t="shared" si="28"/>
        <v>1</v>
      </c>
      <c r="BD89">
        <f t="shared" si="29"/>
        <v>1</v>
      </c>
      <c r="BE89">
        <f t="shared" si="30"/>
        <v>0</v>
      </c>
      <c r="BF89">
        <f t="shared" si="31"/>
        <v>0</v>
      </c>
      <c r="BG89">
        <f t="shared" si="32"/>
        <v>0</v>
      </c>
      <c r="BH89">
        <f t="shared" si="33"/>
        <v>0</v>
      </c>
      <c r="BI89">
        <f t="shared" si="34"/>
        <v>0</v>
      </c>
      <c r="BJ89">
        <f t="shared" si="35"/>
        <v>0</v>
      </c>
      <c r="BK89">
        <f t="shared" si="36"/>
        <v>0</v>
      </c>
      <c r="BL89">
        <f t="shared" si="37"/>
        <v>0</v>
      </c>
      <c r="BM89">
        <f t="shared" si="41"/>
        <v>0</v>
      </c>
      <c r="BN89">
        <f t="shared" si="42"/>
        <v>0</v>
      </c>
      <c r="BO89">
        <f>IF(AND(AU89&gt;'County Avg'!$E$3,'Gentrification Calcs'!AW89&gt;'County Avg'!$E$4,'Gentrification Calcs'!AY89&gt;'County Avg'!$E$5,'Gentrification Calcs'!BA89&gt;'County Avg'!$E$6),1,0)</f>
        <v>0</v>
      </c>
      <c r="BP89">
        <f>IF(AND(AV89&gt;'County Avg'!$F$3,'Gentrification Calcs'!AX89&gt;'County Avg'!$F$4,'Gentrification Calcs'!AZ89&gt;'County Avg'!$F$5,'Gentrification Calcs'!BB89&gt;'County Avg'!$F$6),1,0)</f>
        <v>0</v>
      </c>
      <c r="BQ89">
        <f t="shared" si="43"/>
        <v>0</v>
      </c>
      <c r="BR89">
        <f t="shared" si="44"/>
        <v>0</v>
      </c>
      <c r="BS89">
        <f t="shared" si="45"/>
        <v>0</v>
      </c>
      <c r="BT89">
        <f t="shared" si="46"/>
        <v>0</v>
      </c>
    </row>
    <row r="90" spans="1:72" x14ac:dyDescent="0.25">
      <c r="A90">
        <v>6037113212</v>
      </c>
      <c r="B90">
        <v>3011.5810627246801</v>
      </c>
      <c r="C90">
        <v>3050</v>
      </c>
      <c r="D90">
        <v>3181</v>
      </c>
      <c r="E90">
        <v>1057.6601330000001</v>
      </c>
      <c r="F90">
        <v>1067</v>
      </c>
      <c r="G90">
        <v>1068</v>
      </c>
      <c r="H90">
        <v>194.10963142534462</v>
      </c>
      <c r="I90">
        <v>162.755</v>
      </c>
      <c r="J90">
        <v>251.0172</v>
      </c>
      <c r="K90">
        <v>0.18352741619820948</v>
      </c>
      <c r="L90">
        <v>0.15253514526710402</v>
      </c>
      <c r="M90">
        <v>0.23503483146067417</v>
      </c>
      <c r="N90">
        <v>2022.1715819999999</v>
      </c>
      <c r="O90">
        <v>2153</v>
      </c>
      <c r="P90">
        <v>2280</v>
      </c>
      <c r="Q90">
        <v>656.4157702</v>
      </c>
      <c r="R90">
        <v>630</v>
      </c>
      <c r="S90">
        <v>857</v>
      </c>
      <c r="T90">
        <v>0.32460933386808916</v>
      </c>
      <c r="U90">
        <v>0.29261495587552255</v>
      </c>
      <c r="V90">
        <v>0.37587719298245614</v>
      </c>
      <c r="W90">
        <v>332.06432670354798</v>
      </c>
      <c r="X90">
        <v>365</v>
      </c>
      <c r="Y90">
        <v>456</v>
      </c>
      <c r="Z90">
        <v>1034.62012511492</v>
      </c>
      <c r="AA90">
        <v>1070</v>
      </c>
      <c r="AB90">
        <v>1068</v>
      </c>
      <c r="AC90">
        <v>0.32095289724493237</v>
      </c>
      <c r="AD90">
        <v>0.34112149532710279</v>
      </c>
      <c r="AE90">
        <v>0.42696629213483145</v>
      </c>
      <c r="AF90">
        <v>2134.37318948045</v>
      </c>
      <c r="AG90">
        <v>1886</v>
      </c>
      <c r="AH90">
        <v>1447</v>
      </c>
      <c r="AI90">
        <v>0.70872181257156985</v>
      </c>
      <c r="AJ90">
        <v>0.61836065573770493</v>
      </c>
      <c r="AK90">
        <v>0.45488839987425339</v>
      </c>
      <c r="AL90">
        <f t="shared" si="38"/>
        <v>0.29127818742843015</v>
      </c>
      <c r="AM90">
        <f t="shared" si="38"/>
        <v>0.38163934426229507</v>
      </c>
      <c r="AN90">
        <f t="shared" si="38"/>
        <v>0.54511160012574655</v>
      </c>
      <c r="AO90">
        <v>102288.98833510074</v>
      </c>
      <c r="AP90">
        <v>92452.280343277496</v>
      </c>
      <c r="AQ90">
        <v>77344</v>
      </c>
      <c r="AR90">
        <v>1549.8166666666668</v>
      </c>
      <c r="AS90">
        <v>1218.7904310003955</v>
      </c>
      <c r="AT90">
        <v>1712</v>
      </c>
      <c r="AU90">
        <f t="shared" si="24"/>
        <v>-9.036115683386492E-2</v>
      </c>
      <c r="AV90">
        <f t="shared" si="25"/>
        <v>-0.16347225586345154</v>
      </c>
      <c r="AW90">
        <v>-3.1994377992566603E-2</v>
      </c>
      <c r="AX90">
        <v>8.326223710693359E-2</v>
      </c>
      <c r="AY90" s="1">
        <f t="shared" si="26"/>
        <v>-9836.7079918232484</v>
      </c>
      <c r="AZ90" s="1">
        <f t="shared" si="27"/>
        <v>-15108.280343277496</v>
      </c>
      <c r="BA90" s="1">
        <f t="shared" si="39"/>
        <v>-331.0262356662713</v>
      </c>
      <c r="BB90" s="1">
        <f t="shared" si="40"/>
        <v>493.20956899960447</v>
      </c>
      <c r="BC90">
        <f t="shared" si="28"/>
        <v>1</v>
      </c>
      <c r="BD90">
        <f t="shared" si="29"/>
        <v>1</v>
      </c>
      <c r="BE90">
        <f t="shared" si="30"/>
        <v>0</v>
      </c>
      <c r="BF90">
        <f t="shared" si="31"/>
        <v>0</v>
      </c>
      <c r="BG90">
        <f t="shared" si="32"/>
        <v>0</v>
      </c>
      <c r="BH90">
        <f t="shared" si="33"/>
        <v>0</v>
      </c>
      <c r="BI90">
        <f t="shared" si="34"/>
        <v>0</v>
      </c>
      <c r="BJ90">
        <f t="shared" si="35"/>
        <v>0</v>
      </c>
      <c r="BK90">
        <f t="shared" si="36"/>
        <v>0</v>
      </c>
      <c r="BL90">
        <f t="shared" si="37"/>
        <v>0</v>
      </c>
      <c r="BM90">
        <f t="shared" si="41"/>
        <v>0</v>
      </c>
      <c r="BN90">
        <f t="shared" si="42"/>
        <v>0</v>
      </c>
      <c r="BO90">
        <f>IF(AND(AU90&gt;'County Avg'!$E$3,'Gentrification Calcs'!AW90&gt;'County Avg'!$E$4,'Gentrification Calcs'!AY90&gt;'County Avg'!$E$5,'Gentrification Calcs'!BA90&gt;'County Avg'!$E$6),1,0)</f>
        <v>0</v>
      </c>
      <c r="BP90">
        <f>IF(AND(AV90&gt;'County Avg'!$F$3,'Gentrification Calcs'!AX90&gt;'County Avg'!$F$4,'Gentrification Calcs'!AZ90&gt;'County Avg'!$F$5,'Gentrification Calcs'!BB90&gt;'County Avg'!$F$6),1,0)</f>
        <v>0</v>
      </c>
      <c r="BQ90">
        <f t="shared" si="43"/>
        <v>0</v>
      </c>
      <c r="BR90">
        <f t="shared" si="44"/>
        <v>0</v>
      </c>
      <c r="BS90">
        <f t="shared" si="45"/>
        <v>0</v>
      </c>
      <c r="BT90">
        <f t="shared" si="46"/>
        <v>0</v>
      </c>
    </row>
    <row r="91" spans="1:72" x14ac:dyDescent="0.25">
      <c r="A91">
        <v>6037113213</v>
      </c>
      <c r="B91">
        <v>3902.9999828688701</v>
      </c>
      <c r="C91">
        <v>4394</v>
      </c>
      <c r="D91">
        <v>4552</v>
      </c>
      <c r="E91">
        <v>1448</v>
      </c>
      <c r="F91">
        <v>1630</v>
      </c>
      <c r="G91">
        <v>1656</v>
      </c>
      <c r="H91">
        <v>259.11839886267194</v>
      </c>
      <c r="I91">
        <v>334.767</v>
      </c>
      <c r="J91">
        <v>459.97980000000001</v>
      </c>
      <c r="K91">
        <v>0.17894917048527068</v>
      </c>
      <c r="L91">
        <v>0.20537852760736197</v>
      </c>
      <c r="M91">
        <v>0.27776557971014493</v>
      </c>
      <c r="N91">
        <v>2757.999988</v>
      </c>
      <c r="O91">
        <v>3051</v>
      </c>
      <c r="P91">
        <v>3252</v>
      </c>
      <c r="Q91">
        <v>720</v>
      </c>
      <c r="R91">
        <v>900</v>
      </c>
      <c r="S91">
        <v>1285</v>
      </c>
      <c r="T91">
        <v>0.26105873935195972</v>
      </c>
      <c r="U91">
        <v>0.29498525073746312</v>
      </c>
      <c r="V91">
        <v>0.39514145141451412</v>
      </c>
      <c r="W91">
        <v>547</v>
      </c>
      <c r="X91">
        <v>636</v>
      </c>
      <c r="Y91">
        <v>488</v>
      </c>
      <c r="Z91">
        <v>1451</v>
      </c>
      <c r="AA91">
        <v>1628</v>
      </c>
      <c r="AB91">
        <v>1656</v>
      </c>
      <c r="AC91">
        <v>0.37698139214334941</v>
      </c>
      <c r="AD91">
        <v>0.39066339066339067</v>
      </c>
      <c r="AE91">
        <v>0.29468599033816423</v>
      </c>
      <c r="AF91">
        <v>2939.9999870956899</v>
      </c>
      <c r="AG91">
        <v>2588</v>
      </c>
      <c r="AH91">
        <v>1964</v>
      </c>
      <c r="AI91">
        <v>0.75326671790930055</v>
      </c>
      <c r="AJ91">
        <v>0.58898497951752393</v>
      </c>
      <c r="AK91">
        <v>0.43145869947275922</v>
      </c>
      <c r="AL91">
        <f t="shared" si="38"/>
        <v>0.24673328209069945</v>
      </c>
      <c r="AM91">
        <f t="shared" si="38"/>
        <v>0.41101502048247607</v>
      </c>
      <c r="AN91">
        <f t="shared" si="38"/>
        <v>0.56854130052724083</v>
      </c>
      <c r="AO91">
        <v>99965.392895015917</v>
      </c>
      <c r="AP91">
        <v>80468.295055169612</v>
      </c>
      <c r="AQ91">
        <v>77523</v>
      </c>
      <c r="AR91">
        <v>1468.6111111111111</v>
      </c>
      <c r="AS91">
        <v>1159.2712534598656</v>
      </c>
      <c r="AT91">
        <v>1357</v>
      </c>
      <c r="AU91">
        <f t="shared" si="24"/>
        <v>-0.16428173839177662</v>
      </c>
      <c r="AV91">
        <f t="shared" si="25"/>
        <v>-0.15752628004476471</v>
      </c>
      <c r="AW91">
        <v>3.39265113855034E-2</v>
      </c>
      <c r="AX91">
        <v>0.100156200677051</v>
      </c>
      <c r="AY91" s="1">
        <f t="shared" si="26"/>
        <v>-19497.097839846305</v>
      </c>
      <c r="AZ91" s="1">
        <f t="shared" si="27"/>
        <v>-2945.2950551696122</v>
      </c>
      <c r="BA91" s="1">
        <f t="shared" si="39"/>
        <v>-309.33985765124544</v>
      </c>
      <c r="BB91" s="1">
        <f t="shared" si="40"/>
        <v>197.72874654013435</v>
      </c>
      <c r="BC91">
        <f t="shared" si="28"/>
        <v>1</v>
      </c>
      <c r="BD91">
        <f t="shared" si="29"/>
        <v>1</v>
      </c>
      <c r="BE91">
        <f t="shared" si="30"/>
        <v>0</v>
      </c>
      <c r="BF91">
        <f t="shared" si="31"/>
        <v>0</v>
      </c>
      <c r="BG91">
        <f t="shared" si="32"/>
        <v>0</v>
      </c>
      <c r="BH91">
        <f t="shared" si="33"/>
        <v>0</v>
      </c>
      <c r="BI91">
        <f t="shared" si="34"/>
        <v>0</v>
      </c>
      <c r="BJ91">
        <f t="shared" si="35"/>
        <v>0</v>
      </c>
      <c r="BK91">
        <f t="shared" si="36"/>
        <v>0</v>
      </c>
      <c r="BL91">
        <f t="shared" si="37"/>
        <v>0</v>
      </c>
      <c r="BM91">
        <f t="shared" si="41"/>
        <v>0</v>
      </c>
      <c r="BN91">
        <f t="shared" si="42"/>
        <v>0</v>
      </c>
      <c r="BO91">
        <f>IF(AND(AU91&gt;'County Avg'!$E$3,'Gentrification Calcs'!AW91&gt;'County Avg'!$E$4,'Gentrification Calcs'!AY91&gt;'County Avg'!$E$5,'Gentrification Calcs'!BA91&gt;'County Avg'!$E$6),1,0)</f>
        <v>0</v>
      </c>
      <c r="BP91">
        <f>IF(AND(AV91&gt;'County Avg'!$F$3,'Gentrification Calcs'!AX91&gt;'County Avg'!$F$4,'Gentrification Calcs'!AZ91&gt;'County Avg'!$F$5,'Gentrification Calcs'!BB91&gt;'County Avg'!$F$6),1,0)</f>
        <v>0</v>
      </c>
      <c r="BQ91">
        <f t="shared" si="43"/>
        <v>0</v>
      </c>
      <c r="BR91">
        <f t="shared" si="44"/>
        <v>0</v>
      </c>
      <c r="BS91">
        <f t="shared" si="45"/>
        <v>0</v>
      </c>
      <c r="BT91">
        <f t="shared" si="46"/>
        <v>0</v>
      </c>
    </row>
    <row r="92" spans="1:72" x14ac:dyDescent="0.25">
      <c r="A92">
        <v>6037113231</v>
      </c>
      <c r="B92">
        <v>1957.13284968732</v>
      </c>
      <c r="C92">
        <v>1937.7851198006699</v>
      </c>
      <c r="D92">
        <v>2171</v>
      </c>
      <c r="E92">
        <v>643.16201550000005</v>
      </c>
      <c r="F92">
        <v>708.58406690000004</v>
      </c>
      <c r="G92">
        <v>825</v>
      </c>
      <c r="H92">
        <v>71.194765091836558</v>
      </c>
      <c r="I92">
        <v>103.89478898650451</v>
      </c>
      <c r="J92">
        <v>225.65219999999999</v>
      </c>
      <c r="K92">
        <v>0.1106949157071863</v>
      </c>
      <c r="L92">
        <v>0.14662309504225249</v>
      </c>
      <c r="M92">
        <v>0.2735178181818182</v>
      </c>
      <c r="N92">
        <v>1361.8814</v>
      </c>
      <c r="O92">
        <v>1411.6401289999999</v>
      </c>
      <c r="P92">
        <v>1575</v>
      </c>
      <c r="Q92">
        <v>488.36252969999998</v>
      </c>
      <c r="R92">
        <v>547.33389520000003</v>
      </c>
      <c r="S92">
        <v>695</v>
      </c>
      <c r="T92">
        <v>0.35859402272473945</v>
      </c>
      <c r="U92">
        <v>0.38772905640457328</v>
      </c>
      <c r="V92">
        <v>0.44126984126984126</v>
      </c>
      <c r="W92">
        <v>112.413596258499</v>
      </c>
      <c r="X92">
        <v>103.199644474545</v>
      </c>
      <c r="Y92">
        <v>176</v>
      </c>
      <c r="Z92">
        <v>694.76149513199903</v>
      </c>
      <c r="AA92">
        <v>703.05562961846601</v>
      </c>
      <c r="AB92">
        <v>825</v>
      </c>
      <c r="AC92">
        <v>0.16180170755885273</v>
      </c>
      <c r="AD92">
        <v>0.14678730974752219</v>
      </c>
      <c r="AE92">
        <v>0.21333333333333335</v>
      </c>
      <c r="AF92">
        <v>1630.9416573706901</v>
      </c>
      <c r="AG92">
        <v>1489.0423561483601</v>
      </c>
      <c r="AH92">
        <v>1429</v>
      </c>
      <c r="AI92">
        <v>0.83333211520682227</v>
      </c>
      <c r="AJ92">
        <v>0.76842490993094748</v>
      </c>
      <c r="AK92">
        <v>0.65822201750345466</v>
      </c>
      <c r="AL92">
        <f t="shared" si="38"/>
        <v>0.16666788479317773</v>
      </c>
      <c r="AM92">
        <f t="shared" si="38"/>
        <v>0.23157509006905252</v>
      </c>
      <c r="AN92">
        <f t="shared" si="38"/>
        <v>0.34177798249654534</v>
      </c>
      <c r="AO92">
        <v>121605.12248144222</v>
      </c>
      <c r="AP92">
        <v>115591.21413976299</v>
      </c>
      <c r="AQ92">
        <v>83194</v>
      </c>
      <c r="AR92">
        <v>1275.1000000000001</v>
      </c>
      <c r="AS92">
        <v>1230.9648082245949</v>
      </c>
      <c r="AT92">
        <v>2001</v>
      </c>
      <c r="AU92">
        <f t="shared" si="24"/>
        <v>-6.4907205275874791E-2</v>
      </c>
      <c r="AV92">
        <f t="shared" si="25"/>
        <v>-0.11020289242749282</v>
      </c>
      <c r="AW92">
        <v>2.9135033679833833E-2</v>
      </c>
      <c r="AX92">
        <v>5.3540784865267976E-2</v>
      </c>
      <c r="AY92" s="1">
        <f t="shared" si="26"/>
        <v>-6013.9083416792273</v>
      </c>
      <c r="AZ92" s="1">
        <f t="shared" si="27"/>
        <v>-32397.214139762989</v>
      </c>
      <c r="BA92" s="1">
        <f t="shared" si="39"/>
        <v>-44.135191775405247</v>
      </c>
      <c r="BB92" s="1">
        <f t="shared" si="40"/>
        <v>770.03519177540511</v>
      </c>
      <c r="BC92">
        <f t="shared" si="28"/>
        <v>1</v>
      </c>
      <c r="BD92">
        <f t="shared" si="29"/>
        <v>1</v>
      </c>
      <c r="BE92">
        <f t="shared" si="30"/>
        <v>0</v>
      </c>
      <c r="BF92">
        <f t="shared" si="31"/>
        <v>0</v>
      </c>
      <c r="BG92">
        <f t="shared" si="32"/>
        <v>0</v>
      </c>
      <c r="BH92">
        <f t="shared" si="33"/>
        <v>0</v>
      </c>
      <c r="BI92">
        <f t="shared" si="34"/>
        <v>0</v>
      </c>
      <c r="BJ92">
        <f t="shared" si="35"/>
        <v>0</v>
      </c>
      <c r="BK92">
        <f t="shared" si="36"/>
        <v>0</v>
      </c>
      <c r="BL92">
        <f t="shared" si="37"/>
        <v>0</v>
      </c>
      <c r="BM92">
        <f t="shared" si="41"/>
        <v>0</v>
      </c>
      <c r="BN92">
        <f t="shared" si="42"/>
        <v>0</v>
      </c>
      <c r="BO92">
        <f>IF(AND(AU92&gt;'County Avg'!$E$3,'Gentrification Calcs'!AW92&gt;'County Avg'!$E$4,'Gentrification Calcs'!AY92&gt;'County Avg'!$E$5,'Gentrification Calcs'!BA92&gt;'County Avg'!$E$6),1,0)</f>
        <v>0</v>
      </c>
      <c r="BP92">
        <f>IF(AND(AV92&gt;'County Avg'!$F$3,'Gentrification Calcs'!AX92&gt;'County Avg'!$F$4,'Gentrification Calcs'!AZ92&gt;'County Avg'!$F$5,'Gentrification Calcs'!BB92&gt;'County Avg'!$F$6),1,0)</f>
        <v>0</v>
      </c>
      <c r="BQ92">
        <f t="shared" si="43"/>
        <v>0</v>
      </c>
      <c r="BR92">
        <f t="shared" si="44"/>
        <v>0</v>
      </c>
      <c r="BS92">
        <f t="shared" si="45"/>
        <v>0</v>
      </c>
      <c r="BT92">
        <f t="shared" si="46"/>
        <v>0</v>
      </c>
    </row>
    <row r="93" spans="1:72" x14ac:dyDescent="0.25">
      <c r="A93">
        <v>6037113232</v>
      </c>
      <c r="B93">
        <v>3959.54081819456</v>
      </c>
      <c r="C93">
        <v>3682.9261766076102</v>
      </c>
      <c r="D93">
        <v>4132</v>
      </c>
      <c r="E93">
        <v>1298.891196</v>
      </c>
      <c r="F93">
        <v>1251.8366699999999</v>
      </c>
      <c r="G93">
        <v>1391</v>
      </c>
      <c r="H93">
        <v>174.25703208749093</v>
      </c>
      <c r="I93">
        <v>179.34615762279174</v>
      </c>
      <c r="J93">
        <v>298.61180000000002</v>
      </c>
      <c r="K93">
        <v>0.13415829795761502</v>
      </c>
      <c r="L93">
        <v>0.1432664195903382</v>
      </c>
      <c r="M93">
        <v>0.21467419122933143</v>
      </c>
      <c r="N93">
        <v>2807.74478</v>
      </c>
      <c r="O93">
        <v>2610.1926269999999</v>
      </c>
      <c r="P93">
        <v>3037</v>
      </c>
      <c r="Q93">
        <v>1004.146513</v>
      </c>
      <c r="R93">
        <v>963.38635250000004</v>
      </c>
      <c r="S93">
        <v>1267</v>
      </c>
      <c r="T93">
        <v>0.35763454005958478</v>
      </c>
      <c r="U93">
        <v>0.36908630517712365</v>
      </c>
      <c r="V93">
        <v>0.41718801448798154</v>
      </c>
      <c r="W93">
        <v>132.503688812256</v>
      </c>
      <c r="X93">
        <v>148.938400268555</v>
      </c>
      <c r="Y93">
        <v>146</v>
      </c>
      <c r="Z93">
        <v>1245.76025676727</v>
      </c>
      <c r="AA93">
        <v>1257.49255371094</v>
      </c>
      <c r="AB93">
        <v>1391</v>
      </c>
      <c r="AC93">
        <v>0.10636371492224449</v>
      </c>
      <c r="AD93">
        <v>0.1184407810837753</v>
      </c>
      <c r="AE93">
        <v>0.10496046010064701</v>
      </c>
      <c r="AF93">
        <v>3263.6765800440799</v>
      </c>
      <c r="AG93">
        <v>2578.142578125</v>
      </c>
      <c r="AH93">
        <v>2712</v>
      </c>
      <c r="AI93">
        <v>0.82425632918016623</v>
      </c>
      <c r="AJ93">
        <v>0.70002559228590344</v>
      </c>
      <c r="AK93">
        <v>0.65634075508228462</v>
      </c>
      <c r="AL93">
        <f t="shared" si="38"/>
        <v>0.17574367081983377</v>
      </c>
      <c r="AM93">
        <f t="shared" si="38"/>
        <v>0.29997440771409656</v>
      </c>
      <c r="AN93">
        <f t="shared" si="38"/>
        <v>0.34365924491771538</v>
      </c>
      <c r="AO93">
        <v>121499.91675503712</v>
      </c>
      <c r="AP93">
        <v>93292.501430322853</v>
      </c>
      <c r="AQ93">
        <v>96319</v>
      </c>
      <c r="AR93">
        <v>1682.8555555555556</v>
      </c>
      <c r="AS93">
        <v>1845.0945037564256</v>
      </c>
      <c r="AT93">
        <v>1212</v>
      </c>
      <c r="AU93">
        <f t="shared" si="24"/>
        <v>-0.12423073689426278</v>
      </c>
      <c r="AV93">
        <f t="shared" si="25"/>
        <v>-4.368483720361882E-2</v>
      </c>
      <c r="AW93">
        <v>1.145176511753887E-2</v>
      </c>
      <c r="AX93">
        <v>4.8101709310857887E-2</v>
      </c>
      <c r="AY93" s="1">
        <f t="shared" si="26"/>
        <v>-28207.415324714268</v>
      </c>
      <c r="AZ93" s="1">
        <f t="shared" si="27"/>
        <v>3026.4985696771473</v>
      </c>
      <c r="BA93" s="1">
        <f t="shared" si="39"/>
        <v>162.23894820087003</v>
      </c>
      <c r="BB93" s="1">
        <f t="shared" si="40"/>
        <v>-633.09450375642564</v>
      </c>
      <c r="BC93">
        <f t="shared" si="28"/>
        <v>1</v>
      </c>
      <c r="BD93">
        <f t="shared" si="29"/>
        <v>1</v>
      </c>
      <c r="BE93">
        <f t="shared" si="30"/>
        <v>0</v>
      </c>
      <c r="BF93">
        <f t="shared" si="31"/>
        <v>0</v>
      </c>
      <c r="BG93">
        <f t="shared" si="32"/>
        <v>0</v>
      </c>
      <c r="BH93">
        <f t="shared" si="33"/>
        <v>0</v>
      </c>
      <c r="BI93">
        <f t="shared" si="34"/>
        <v>0</v>
      </c>
      <c r="BJ93">
        <f t="shared" si="35"/>
        <v>0</v>
      </c>
      <c r="BK93">
        <f t="shared" si="36"/>
        <v>0</v>
      </c>
      <c r="BL93">
        <f t="shared" si="37"/>
        <v>0</v>
      </c>
      <c r="BM93">
        <f t="shared" si="41"/>
        <v>0</v>
      </c>
      <c r="BN93">
        <f t="shared" si="42"/>
        <v>0</v>
      </c>
      <c r="BO93">
        <f>IF(AND(AU93&gt;'County Avg'!$E$3,'Gentrification Calcs'!AW93&gt;'County Avg'!$E$4,'Gentrification Calcs'!AY93&gt;'County Avg'!$E$5,'Gentrification Calcs'!BA93&gt;'County Avg'!$E$6),1,0)</f>
        <v>0</v>
      </c>
      <c r="BP93">
        <f>IF(AND(AV93&gt;'County Avg'!$F$3,'Gentrification Calcs'!AX93&gt;'County Avg'!$F$4,'Gentrification Calcs'!AZ93&gt;'County Avg'!$F$5,'Gentrification Calcs'!BB93&gt;'County Avg'!$F$6),1,0)</f>
        <v>0</v>
      </c>
      <c r="BQ93">
        <f t="shared" si="43"/>
        <v>0</v>
      </c>
      <c r="BR93">
        <f t="shared" si="44"/>
        <v>0</v>
      </c>
      <c r="BS93">
        <f t="shared" si="45"/>
        <v>0</v>
      </c>
      <c r="BT93">
        <f t="shared" si="46"/>
        <v>0</v>
      </c>
    </row>
    <row r="94" spans="1:72" x14ac:dyDescent="0.25">
      <c r="A94">
        <v>6037113233</v>
      </c>
      <c r="B94">
        <v>5005.0000233063502</v>
      </c>
      <c r="C94">
        <v>6222</v>
      </c>
      <c r="D94">
        <v>6895</v>
      </c>
      <c r="E94">
        <v>2223</v>
      </c>
      <c r="F94">
        <v>2256</v>
      </c>
      <c r="G94">
        <v>2247</v>
      </c>
      <c r="H94">
        <v>950.27200442504886</v>
      </c>
      <c r="I94">
        <v>1112.289</v>
      </c>
      <c r="J94">
        <v>1141.6694</v>
      </c>
      <c r="K94">
        <v>0.42747278651599141</v>
      </c>
      <c r="L94">
        <v>0.49303590425531912</v>
      </c>
      <c r="M94">
        <v>0.50808607031597686</v>
      </c>
      <c r="N94">
        <v>3287.0000150000001</v>
      </c>
      <c r="O94">
        <v>3695</v>
      </c>
      <c r="P94">
        <v>4102</v>
      </c>
      <c r="Q94">
        <v>547</v>
      </c>
      <c r="R94">
        <v>576</v>
      </c>
      <c r="S94">
        <v>666</v>
      </c>
      <c r="T94">
        <v>0.16641314192388282</v>
      </c>
      <c r="U94">
        <v>0.15588633288227335</v>
      </c>
      <c r="V94">
        <v>0.16235982447586544</v>
      </c>
      <c r="W94">
        <v>1503</v>
      </c>
      <c r="X94">
        <v>1609</v>
      </c>
      <c r="Y94">
        <v>1526</v>
      </c>
      <c r="Z94">
        <v>2194</v>
      </c>
      <c r="AA94">
        <v>2248</v>
      </c>
      <c r="AB94">
        <v>2247</v>
      </c>
      <c r="AC94">
        <v>0.68505013673655424</v>
      </c>
      <c r="AD94">
        <v>0.71574733096085408</v>
      </c>
      <c r="AE94">
        <v>0.67912772585669778</v>
      </c>
      <c r="AF94">
        <v>3299.00001536217</v>
      </c>
      <c r="AG94">
        <v>2071</v>
      </c>
      <c r="AH94">
        <v>1544</v>
      </c>
      <c r="AI94">
        <v>0.65914085914085963</v>
      </c>
      <c r="AJ94">
        <v>0.33285117325618774</v>
      </c>
      <c r="AK94">
        <v>0.22393038433647572</v>
      </c>
      <c r="AL94">
        <f t="shared" si="38"/>
        <v>0.34085914085914037</v>
      </c>
      <c r="AM94">
        <f t="shared" si="38"/>
        <v>0.66714882674381226</v>
      </c>
      <c r="AN94">
        <f t="shared" si="38"/>
        <v>0.77606961566352428</v>
      </c>
      <c r="AO94">
        <v>59067.573700954403</v>
      </c>
      <c r="AP94">
        <v>47434.045361667355</v>
      </c>
      <c r="AQ94">
        <v>43806</v>
      </c>
      <c r="AR94">
        <v>1098.8666666666668</v>
      </c>
      <c r="AS94">
        <v>942.83788058521168</v>
      </c>
      <c r="AT94">
        <v>1205</v>
      </c>
      <c r="AU94">
        <f t="shared" si="24"/>
        <v>-0.32628968588467189</v>
      </c>
      <c r="AV94">
        <f t="shared" si="25"/>
        <v>-0.10892078891971202</v>
      </c>
      <c r="AW94">
        <v>-1.0526809041609464E-2</v>
      </c>
      <c r="AX94">
        <v>6.47349159359209E-3</v>
      </c>
      <c r="AY94" s="1">
        <f t="shared" si="26"/>
        <v>-11633.528339287048</v>
      </c>
      <c r="AZ94" s="1">
        <f t="shared" si="27"/>
        <v>-3628.0453616673549</v>
      </c>
      <c r="BA94" s="1">
        <f t="shared" si="39"/>
        <v>-156.02878608145511</v>
      </c>
      <c r="BB94" s="1">
        <f t="shared" si="40"/>
        <v>262.16211941478832</v>
      </c>
      <c r="BC94">
        <f t="shared" si="28"/>
        <v>1</v>
      </c>
      <c r="BD94">
        <f t="shared" si="29"/>
        <v>1</v>
      </c>
      <c r="BE94">
        <f t="shared" si="30"/>
        <v>1</v>
      </c>
      <c r="BF94">
        <f t="shared" si="31"/>
        <v>1</v>
      </c>
      <c r="BG94">
        <f t="shared" si="32"/>
        <v>1</v>
      </c>
      <c r="BH94">
        <f t="shared" si="33"/>
        <v>1</v>
      </c>
      <c r="BI94">
        <f t="shared" si="34"/>
        <v>1</v>
      </c>
      <c r="BJ94">
        <f t="shared" si="35"/>
        <v>1</v>
      </c>
      <c r="BK94">
        <f t="shared" si="36"/>
        <v>0</v>
      </c>
      <c r="BL94">
        <f t="shared" si="37"/>
        <v>0</v>
      </c>
      <c r="BM94">
        <f t="shared" si="41"/>
        <v>1</v>
      </c>
      <c r="BN94">
        <f t="shared" si="42"/>
        <v>1</v>
      </c>
      <c r="BO94">
        <f>IF(AND(AU94&gt;'County Avg'!$E$3,'Gentrification Calcs'!AW94&gt;'County Avg'!$E$4,'Gentrification Calcs'!AY94&gt;'County Avg'!$E$5,'Gentrification Calcs'!BA94&gt;'County Avg'!$E$6),1,0)</f>
        <v>0</v>
      </c>
      <c r="BP94">
        <f>IF(AND(AV94&gt;'County Avg'!$F$3,'Gentrification Calcs'!AX94&gt;'County Avg'!$F$4,'Gentrification Calcs'!AZ94&gt;'County Avg'!$F$5,'Gentrification Calcs'!BB94&gt;'County Avg'!$F$6),1,0)</f>
        <v>0</v>
      </c>
      <c r="BQ94">
        <f t="shared" si="43"/>
        <v>0</v>
      </c>
      <c r="BR94">
        <f t="shared" si="44"/>
        <v>0</v>
      </c>
      <c r="BS94">
        <f t="shared" si="45"/>
        <v>0</v>
      </c>
      <c r="BT94">
        <f t="shared" si="46"/>
        <v>0</v>
      </c>
    </row>
    <row r="95" spans="1:72" x14ac:dyDescent="0.25">
      <c r="A95">
        <v>6037113234</v>
      </c>
      <c r="B95">
        <v>4459.0000290693697</v>
      </c>
      <c r="C95">
        <v>4224</v>
      </c>
      <c r="D95">
        <v>4742</v>
      </c>
      <c r="E95">
        <v>1462</v>
      </c>
      <c r="F95">
        <v>1474</v>
      </c>
      <c r="G95">
        <v>1401</v>
      </c>
      <c r="H95">
        <v>686.92960447827136</v>
      </c>
      <c r="I95">
        <v>835.51880000000006</v>
      </c>
      <c r="J95">
        <v>779.19820000000004</v>
      </c>
      <c r="K95">
        <v>0.46985609061441269</v>
      </c>
      <c r="L95">
        <v>0.56683772048846681</v>
      </c>
      <c r="M95">
        <v>0.55617287651677372</v>
      </c>
      <c r="N95">
        <v>2638.0000169999998</v>
      </c>
      <c r="O95">
        <v>2695</v>
      </c>
      <c r="P95">
        <v>2891</v>
      </c>
      <c r="Q95">
        <v>313</v>
      </c>
      <c r="R95">
        <v>435</v>
      </c>
      <c r="S95">
        <v>718</v>
      </c>
      <c r="T95">
        <v>0.11865049203295741</v>
      </c>
      <c r="U95">
        <v>0.16141001855287571</v>
      </c>
      <c r="V95">
        <v>0.24835696990660672</v>
      </c>
      <c r="W95">
        <v>767</v>
      </c>
      <c r="X95">
        <v>801</v>
      </c>
      <c r="Y95">
        <v>737</v>
      </c>
      <c r="Z95">
        <v>1463</v>
      </c>
      <c r="AA95">
        <v>1472</v>
      </c>
      <c r="AB95">
        <v>1401</v>
      </c>
      <c r="AC95">
        <v>0.52426520847573477</v>
      </c>
      <c r="AD95">
        <v>0.54415760869565222</v>
      </c>
      <c r="AE95">
        <v>0.52605281941470383</v>
      </c>
      <c r="AF95">
        <v>1981.0000129146499</v>
      </c>
      <c r="AG95">
        <v>1417</v>
      </c>
      <c r="AH95">
        <v>1065</v>
      </c>
      <c r="AI95">
        <v>0.44427001569858726</v>
      </c>
      <c r="AJ95">
        <v>0.33546401515151514</v>
      </c>
      <c r="AK95">
        <v>0.22458878110501898</v>
      </c>
      <c r="AL95">
        <f t="shared" si="38"/>
        <v>0.55572998430141274</v>
      </c>
      <c r="AM95">
        <f t="shared" si="38"/>
        <v>0.66453598484848486</v>
      </c>
      <c r="AN95">
        <f t="shared" si="38"/>
        <v>0.77541121889498099</v>
      </c>
      <c r="AO95">
        <v>55046.175503711565</v>
      </c>
      <c r="AP95">
        <v>40582.259092766661</v>
      </c>
      <c r="AQ95">
        <v>37759</v>
      </c>
      <c r="AR95">
        <v>1159.338888888889</v>
      </c>
      <c r="AS95">
        <v>876.55516014234888</v>
      </c>
      <c r="AT95">
        <v>1097</v>
      </c>
      <c r="AU95">
        <f t="shared" si="24"/>
        <v>-0.10880600054707212</v>
      </c>
      <c r="AV95">
        <f t="shared" si="25"/>
        <v>-0.11087523404649616</v>
      </c>
      <c r="AW95">
        <v>4.2759526519918295E-2</v>
      </c>
      <c r="AX95">
        <v>8.6946951353731011E-2</v>
      </c>
      <c r="AY95" s="1">
        <f t="shared" si="26"/>
        <v>-14463.916410944905</v>
      </c>
      <c r="AZ95" s="1">
        <f t="shared" si="27"/>
        <v>-2823.2590927666606</v>
      </c>
      <c r="BA95" s="1">
        <f t="shared" si="39"/>
        <v>-282.78372874654008</v>
      </c>
      <c r="BB95" s="1">
        <f t="shared" si="40"/>
        <v>220.44483985765112</v>
      </c>
      <c r="BC95">
        <f t="shared" si="28"/>
        <v>1</v>
      </c>
      <c r="BD95">
        <f t="shared" si="29"/>
        <v>1</v>
      </c>
      <c r="BE95">
        <f t="shared" si="30"/>
        <v>1</v>
      </c>
      <c r="BF95">
        <f t="shared" si="31"/>
        <v>1</v>
      </c>
      <c r="BG95">
        <f t="shared" si="32"/>
        <v>1</v>
      </c>
      <c r="BH95">
        <f t="shared" si="33"/>
        <v>1</v>
      </c>
      <c r="BI95">
        <f t="shared" si="34"/>
        <v>1</v>
      </c>
      <c r="BJ95">
        <f t="shared" si="35"/>
        <v>1</v>
      </c>
      <c r="BK95">
        <f t="shared" si="36"/>
        <v>0</v>
      </c>
      <c r="BL95">
        <f t="shared" si="37"/>
        <v>0</v>
      </c>
      <c r="BM95">
        <f t="shared" si="41"/>
        <v>1</v>
      </c>
      <c r="BN95">
        <f t="shared" si="42"/>
        <v>1</v>
      </c>
      <c r="BO95">
        <f>IF(AND(AU95&gt;'County Avg'!$E$3,'Gentrification Calcs'!AW95&gt;'County Avg'!$E$4,'Gentrification Calcs'!AY95&gt;'County Avg'!$E$5,'Gentrification Calcs'!BA95&gt;'County Avg'!$E$6),1,0)</f>
        <v>0</v>
      </c>
      <c r="BP95">
        <f>IF(AND(AV95&gt;'County Avg'!$F$3,'Gentrification Calcs'!AX95&gt;'County Avg'!$F$4,'Gentrification Calcs'!AZ95&gt;'County Avg'!$F$5,'Gentrification Calcs'!BB95&gt;'County Avg'!$F$6),1,0)</f>
        <v>0</v>
      </c>
      <c r="BQ95">
        <f t="shared" si="43"/>
        <v>0</v>
      </c>
      <c r="BR95">
        <f t="shared" si="44"/>
        <v>0</v>
      </c>
      <c r="BS95">
        <f t="shared" si="45"/>
        <v>0</v>
      </c>
      <c r="BT95">
        <f t="shared" si="46"/>
        <v>0</v>
      </c>
    </row>
    <row r="96" spans="1:72" x14ac:dyDescent="0.25">
      <c r="A96">
        <v>6037113235</v>
      </c>
      <c r="B96">
        <v>1572.0062975246401</v>
      </c>
      <c r="C96">
        <v>1653.43528311001</v>
      </c>
      <c r="D96">
        <v>1637</v>
      </c>
      <c r="E96">
        <v>603.28189440000006</v>
      </c>
      <c r="F96">
        <v>678.6919729</v>
      </c>
      <c r="G96">
        <v>678</v>
      </c>
      <c r="H96">
        <v>134.71044359624329</v>
      </c>
      <c r="I96">
        <v>188.2948131732154</v>
      </c>
      <c r="J96">
        <v>208.23560000000001</v>
      </c>
      <c r="K96">
        <v>0.22329601608584804</v>
      </c>
      <c r="L96">
        <v>0.27743780785950034</v>
      </c>
      <c r="M96">
        <v>0.30713215339233041</v>
      </c>
      <c r="N96">
        <v>1081.585499</v>
      </c>
      <c r="O96">
        <v>1230.5207230000001</v>
      </c>
      <c r="P96">
        <v>1271</v>
      </c>
      <c r="Q96">
        <v>289.60303909999999</v>
      </c>
      <c r="R96">
        <v>378.45210259999999</v>
      </c>
      <c r="S96">
        <v>355</v>
      </c>
      <c r="T96">
        <v>0.26775787893583802</v>
      </c>
      <c r="U96">
        <v>0.30755443246606745</v>
      </c>
      <c r="V96">
        <v>0.27930763178599527</v>
      </c>
      <c r="W96">
        <v>141.71678076347601</v>
      </c>
      <c r="X96">
        <v>161.926134936512</v>
      </c>
      <c r="Y96">
        <v>224</v>
      </c>
      <c r="Z96">
        <v>638.41240490705195</v>
      </c>
      <c r="AA96">
        <v>672.61805933713902</v>
      </c>
      <c r="AB96">
        <v>678</v>
      </c>
      <c r="AC96">
        <v>0.22198312513070437</v>
      </c>
      <c r="AD96">
        <v>0.24074009415698594</v>
      </c>
      <c r="AE96">
        <v>0.3303834808259587</v>
      </c>
      <c r="AF96">
        <v>1284.5758198475501</v>
      </c>
      <c r="AG96">
        <v>1230.7756115198099</v>
      </c>
      <c r="AH96">
        <v>1218</v>
      </c>
      <c r="AI96">
        <v>0.81715691716395</v>
      </c>
      <c r="AJ96">
        <v>0.74437483226122814</v>
      </c>
      <c r="AK96">
        <v>0.74404398289554063</v>
      </c>
      <c r="AL96">
        <f t="shared" si="38"/>
        <v>0.18284308283605</v>
      </c>
      <c r="AM96">
        <f t="shared" si="38"/>
        <v>0.25562516773877186</v>
      </c>
      <c r="AN96">
        <f t="shared" si="38"/>
        <v>0.25595601710445937</v>
      </c>
      <c r="AO96">
        <v>96058.269883351008</v>
      </c>
      <c r="AP96">
        <v>82807.213322435651</v>
      </c>
      <c r="AQ96">
        <v>74412</v>
      </c>
      <c r="AR96">
        <v>1237.088888888889</v>
      </c>
      <c r="AS96">
        <v>1214.7323052589957</v>
      </c>
      <c r="AT96">
        <v>1368</v>
      </c>
      <c r="AU96">
        <f t="shared" si="24"/>
        <v>-7.2782084902721866E-2</v>
      </c>
      <c r="AV96">
        <f t="shared" si="25"/>
        <v>-3.3084936568750223E-4</v>
      </c>
      <c r="AW96">
        <v>3.9796553530229428E-2</v>
      </c>
      <c r="AX96">
        <v>-2.8246800680072182E-2</v>
      </c>
      <c r="AY96" s="1">
        <f t="shared" si="26"/>
        <v>-13251.056560915356</v>
      </c>
      <c r="AZ96" s="1">
        <f t="shared" si="27"/>
        <v>-8395.2133224356512</v>
      </c>
      <c r="BA96" s="1">
        <f t="shared" si="39"/>
        <v>-22.356583629893294</v>
      </c>
      <c r="BB96" s="1">
        <f t="shared" si="40"/>
        <v>153.26769474100433</v>
      </c>
      <c r="BC96">
        <f t="shared" si="28"/>
        <v>1</v>
      </c>
      <c r="BD96">
        <f t="shared" si="29"/>
        <v>1</v>
      </c>
      <c r="BE96">
        <f t="shared" si="30"/>
        <v>0</v>
      </c>
      <c r="BF96">
        <f t="shared" si="31"/>
        <v>0</v>
      </c>
      <c r="BG96">
        <f t="shared" si="32"/>
        <v>0</v>
      </c>
      <c r="BH96">
        <f t="shared" si="33"/>
        <v>0</v>
      </c>
      <c r="BI96">
        <f t="shared" si="34"/>
        <v>0</v>
      </c>
      <c r="BJ96">
        <f t="shared" si="35"/>
        <v>0</v>
      </c>
      <c r="BK96">
        <f t="shared" si="36"/>
        <v>0</v>
      </c>
      <c r="BL96">
        <f t="shared" si="37"/>
        <v>0</v>
      </c>
      <c r="BM96">
        <f t="shared" si="41"/>
        <v>0</v>
      </c>
      <c r="BN96">
        <f t="shared" si="42"/>
        <v>0</v>
      </c>
      <c r="BO96">
        <f>IF(AND(AU96&gt;'County Avg'!$E$3,'Gentrification Calcs'!AW96&gt;'County Avg'!$E$4,'Gentrification Calcs'!AY96&gt;'County Avg'!$E$5,'Gentrification Calcs'!BA96&gt;'County Avg'!$E$6),1,0)</f>
        <v>0</v>
      </c>
      <c r="BP96">
        <f>IF(AND(AV96&gt;'County Avg'!$F$3,'Gentrification Calcs'!AX96&gt;'County Avg'!$F$4,'Gentrification Calcs'!AZ96&gt;'County Avg'!$F$5,'Gentrification Calcs'!BB96&gt;'County Avg'!$F$6),1,0)</f>
        <v>0</v>
      </c>
      <c r="BQ96">
        <f t="shared" si="43"/>
        <v>0</v>
      </c>
      <c r="BR96">
        <f t="shared" si="44"/>
        <v>0</v>
      </c>
      <c r="BS96">
        <f t="shared" si="45"/>
        <v>0</v>
      </c>
      <c r="BT96">
        <f t="shared" si="46"/>
        <v>0</v>
      </c>
    </row>
    <row r="97" spans="1:72" x14ac:dyDescent="0.25">
      <c r="A97">
        <v>6037113237</v>
      </c>
      <c r="B97">
        <v>2471.4635480050001</v>
      </c>
      <c r="C97">
        <v>2599.3471396565401</v>
      </c>
      <c r="D97">
        <v>3847</v>
      </c>
      <c r="E97">
        <v>948.58612059999996</v>
      </c>
      <c r="F97">
        <v>1067.1773679999999</v>
      </c>
      <c r="G97">
        <v>1407</v>
      </c>
      <c r="H97">
        <v>211.99347291408364</v>
      </c>
      <c r="I97">
        <v>296.31905786729482</v>
      </c>
      <c r="J97">
        <v>443.65219999999999</v>
      </c>
      <c r="K97">
        <v>0.22348363349444061</v>
      </c>
      <c r="L97">
        <v>0.27766617504513535</v>
      </c>
      <c r="M97">
        <v>0.31531783937455576</v>
      </c>
      <c r="N97">
        <v>1700.527812</v>
      </c>
      <c r="O97">
        <v>1934.7509769999999</v>
      </c>
      <c r="P97">
        <v>2812</v>
      </c>
      <c r="Q97">
        <v>455.2990112</v>
      </c>
      <c r="R97">
        <v>594.87548830000003</v>
      </c>
      <c r="S97">
        <v>943</v>
      </c>
      <c r="T97">
        <v>0.26773982053520218</v>
      </c>
      <c r="U97">
        <v>0.30746876232227383</v>
      </c>
      <c r="V97">
        <v>0.335348506401138</v>
      </c>
      <c r="W97">
        <v>222.90098571777301</v>
      </c>
      <c r="X97">
        <v>254.70565795898401</v>
      </c>
      <c r="Y97">
        <v>526</v>
      </c>
      <c r="Z97">
        <v>1003.89239501953</v>
      </c>
      <c r="AA97">
        <v>1057.61889648438</v>
      </c>
      <c r="AB97">
        <v>1407</v>
      </c>
      <c r="AC97">
        <v>0.22203673105167476</v>
      </c>
      <c r="AD97">
        <v>0.24082933730254674</v>
      </c>
      <c r="AE97">
        <v>0.37384506041222459</v>
      </c>
      <c r="AF97">
        <v>2019.5164389778599</v>
      </c>
      <c r="AG97">
        <v>1934.7509765625</v>
      </c>
      <c r="AH97">
        <v>2110</v>
      </c>
      <c r="AI97">
        <v>0.81713381555153497</v>
      </c>
      <c r="AJ97">
        <v>0.74432189031055884</v>
      </c>
      <c r="AK97">
        <v>0.54847933454639974</v>
      </c>
      <c r="AL97">
        <f t="shared" si="38"/>
        <v>0.18286618444846503</v>
      </c>
      <c r="AM97">
        <f t="shared" si="38"/>
        <v>0.25567810968944116</v>
      </c>
      <c r="AN97">
        <f t="shared" si="38"/>
        <v>0.45152066545360026</v>
      </c>
      <c r="AO97">
        <v>96058.269883351008</v>
      </c>
      <c r="AP97">
        <v>82807.213322435651</v>
      </c>
      <c r="AQ97">
        <v>75898</v>
      </c>
      <c r="AR97">
        <v>1237.088888888889</v>
      </c>
      <c r="AS97">
        <v>1214.7323052589957</v>
      </c>
      <c r="AT97">
        <v>1615</v>
      </c>
      <c r="AU97">
        <f t="shared" si="24"/>
        <v>-7.2811925240976128E-2</v>
      </c>
      <c r="AV97">
        <f t="shared" si="25"/>
        <v>-0.1958425557641591</v>
      </c>
      <c r="AW97">
        <v>3.9728941787071648E-2</v>
      </c>
      <c r="AX97">
        <v>2.7879744078864177E-2</v>
      </c>
      <c r="AY97" s="1">
        <f t="shared" si="26"/>
        <v>-13251.056560915356</v>
      </c>
      <c r="AZ97" s="1">
        <f t="shared" si="27"/>
        <v>-6909.2133224356512</v>
      </c>
      <c r="BA97" s="1">
        <f t="shared" si="39"/>
        <v>-22.356583629893294</v>
      </c>
      <c r="BB97" s="1">
        <f t="shared" si="40"/>
        <v>400.26769474100433</v>
      </c>
      <c r="BC97">
        <f t="shared" si="28"/>
        <v>1</v>
      </c>
      <c r="BD97">
        <f t="shared" si="29"/>
        <v>1</v>
      </c>
      <c r="BE97">
        <f t="shared" si="30"/>
        <v>0</v>
      </c>
      <c r="BF97">
        <f t="shared" si="31"/>
        <v>0</v>
      </c>
      <c r="BG97">
        <f t="shared" si="32"/>
        <v>0</v>
      </c>
      <c r="BH97">
        <f t="shared" si="33"/>
        <v>0</v>
      </c>
      <c r="BI97">
        <f t="shared" si="34"/>
        <v>0</v>
      </c>
      <c r="BJ97">
        <f t="shared" si="35"/>
        <v>0</v>
      </c>
      <c r="BK97">
        <f t="shared" si="36"/>
        <v>0</v>
      </c>
      <c r="BL97">
        <f t="shared" si="37"/>
        <v>0</v>
      </c>
      <c r="BM97">
        <f t="shared" si="41"/>
        <v>0</v>
      </c>
      <c r="BN97">
        <f t="shared" si="42"/>
        <v>0</v>
      </c>
      <c r="BO97">
        <f>IF(AND(AU97&gt;'County Avg'!$E$3,'Gentrification Calcs'!AW97&gt;'County Avg'!$E$4,'Gentrification Calcs'!AY97&gt;'County Avg'!$E$5,'Gentrification Calcs'!BA97&gt;'County Avg'!$E$6),1,0)</f>
        <v>0</v>
      </c>
      <c r="BP97">
        <f>IF(AND(AV97&gt;'County Avg'!$F$3,'Gentrification Calcs'!AX97&gt;'County Avg'!$F$4,'Gentrification Calcs'!AZ97&gt;'County Avg'!$F$5,'Gentrification Calcs'!BB97&gt;'County Avg'!$F$6),1,0)</f>
        <v>0</v>
      </c>
      <c r="BQ97">
        <f t="shared" si="43"/>
        <v>0</v>
      </c>
      <c r="BR97">
        <f t="shared" si="44"/>
        <v>0</v>
      </c>
      <c r="BS97">
        <f t="shared" si="45"/>
        <v>0</v>
      </c>
      <c r="BT97">
        <f t="shared" si="46"/>
        <v>0</v>
      </c>
    </row>
    <row r="98" spans="1:72" x14ac:dyDescent="0.25">
      <c r="A98">
        <v>6037113301</v>
      </c>
      <c r="B98">
        <v>1982.00000219198</v>
      </c>
      <c r="C98">
        <v>1915</v>
      </c>
      <c r="D98">
        <v>2313</v>
      </c>
      <c r="E98">
        <v>583</v>
      </c>
      <c r="F98">
        <v>591</v>
      </c>
      <c r="G98">
        <v>766</v>
      </c>
      <c r="H98">
        <v>64.132800070927388</v>
      </c>
      <c r="I98">
        <v>47.505200000000002</v>
      </c>
      <c r="J98">
        <v>187.8878</v>
      </c>
      <c r="K98">
        <v>0.11000480286608472</v>
      </c>
      <c r="L98">
        <v>8.0381049069373947E-2</v>
      </c>
      <c r="M98">
        <v>0.24528433420365536</v>
      </c>
      <c r="N98">
        <v>1301.0000010000001</v>
      </c>
      <c r="O98">
        <v>1261</v>
      </c>
      <c r="P98">
        <v>1559</v>
      </c>
      <c r="Q98">
        <v>565</v>
      </c>
      <c r="R98">
        <v>611</v>
      </c>
      <c r="S98">
        <v>658</v>
      </c>
      <c r="T98">
        <v>0.43428132172614808</v>
      </c>
      <c r="U98">
        <v>0.4845360824742268</v>
      </c>
      <c r="V98">
        <v>0.42206542655548429</v>
      </c>
      <c r="W98">
        <v>17</v>
      </c>
      <c r="X98">
        <v>32</v>
      </c>
      <c r="Y98">
        <v>172</v>
      </c>
      <c r="Z98">
        <v>620</v>
      </c>
      <c r="AA98">
        <v>631</v>
      </c>
      <c r="AB98">
        <v>766</v>
      </c>
      <c r="AC98">
        <v>2.7419354838709678E-2</v>
      </c>
      <c r="AD98">
        <v>5.0713153724247229E-2</v>
      </c>
      <c r="AE98">
        <v>0.22454308093994779</v>
      </c>
      <c r="AF98">
        <v>1657.00000183255</v>
      </c>
      <c r="AG98">
        <v>1426</v>
      </c>
      <c r="AH98">
        <v>1401</v>
      </c>
      <c r="AI98">
        <v>0.83602421796165571</v>
      </c>
      <c r="AJ98">
        <v>0.7446475195822454</v>
      </c>
      <c r="AK98">
        <v>0.60570687418936442</v>
      </c>
      <c r="AL98">
        <f t="shared" si="38"/>
        <v>0.16397578203834429</v>
      </c>
      <c r="AM98">
        <f t="shared" si="38"/>
        <v>0.2553524804177546</v>
      </c>
      <c r="AN98">
        <f t="shared" si="38"/>
        <v>0.39429312581063558</v>
      </c>
      <c r="AO98">
        <v>151017.37857900318</v>
      </c>
      <c r="AP98">
        <v>154287.51941152432</v>
      </c>
      <c r="AQ98">
        <v>96818</v>
      </c>
      <c r="AR98">
        <v>1729.5055555555557</v>
      </c>
      <c r="AS98">
        <v>2706.7698695136419</v>
      </c>
      <c r="AT98">
        <v>2001</v>
      </c>
      <c r="AU98">
        <f t="shared" si="24"/>
        <v>-9.1376698379410315E-2</v>
      </c>
      <c r="AV98">
        <f t="shared" si="25"/>
        <v>-0.13894064539288098</v>
      </c>
      <c r="AW98">
        <v>5.025476074807872E-2</v>
      </c>
      <c r="AX98">
        <v>-6.2470655918742513E-2</v>
      </c>
      <c r="AY98" s="1">
        <f t="shared" si="26"/>
        <v>3270.1408325211378</v>
      </c>
      <c r="AZ98" s="1">
        <f t="shared" si="27"/>
        <v>-57469.519411524321</v>
      </c>
      <c r="BA98" s="1">
        <f t="shared" si="39"/>
        <v>977.26431395808618</v>
      </c>
      <c r="BB98" s="1">
        <f t="shared" si="40"/>
        <v>-705.76986951364188</v>
      </c>
      <c r="BC98">
        <f t="shared" si="28"/>
        <v>1</v>
      </c>
      <c r="BD98">
        <f t="shared" si="29"/>
        <v>1</v>
      </c>
      <c r="BE98">
        <f t="shared" si="30"/>
        <v>0</v>
      </c>
      <c r="BF98">
        <f t="shared" si="31"/>
        <v>0</v>
      </c>
      <c r="BG98">
        <f t="shared" si="32"/>
        <v>0</v>
      </c>
      <c r="BH98">
        <f t="shared" si="33"/>
        <v>0</v>
      </c>
      <c r="BI98">
        <f t="shared" si="34"/>
        <v>0</v>
      </c>
      <c r="BJ98">
        <f t="shared" si="35"/>
        <v>0</v>
      </c>
      <c r="BK98">
        <f t="shared" si="36"/>
        <v>0</v>
      </c>
      <c r="BL98">
        <f t="shared" si="37"/>
        <v>0</v>
      </c>
      <c r="BM98">
        <f t="shared" si="41"/>
        <v>0</v>
      </c>
      <c r="BN98">
        <f t="shared" si="42"/>
        <v>0</v>
      </c>
      <c r="BO98">
        <f>IF(AND(AU98&gt;'County Avg'!$E$3,'Gentrification Calcs'!AW98&gt;'County Avg'!$E$4,'Gentrification Calcs'!AY98&gt;'County Avg'!$E$5,'Gentrification Calcs'!BA98&gt;'County Avg'!$E$6),1,0)</f>
        <v>1</v>
      </c>
      <c r="BP98">
        <f>IF(AND(AV98&gt;'County Avg'!$F$3,'Gentrification Calcs'!AX98&gt;'County Avg'!$F$4,'Gentrification Calcs'!AZ98&gt;'County Avg'!$F$5,'Gentrification Calcs'!BB98&gt;'County Avg'!$F$6),1,0)</f>
        <v>0</v>
      </c>
      <c r="BQ98">
        <f t="shared" si="43"/>
        <v>0</v>
      </c>
      <c r="BR98">
        <f t="shared" si="44"/>
        <v>0</v>
      </c>
      <c r="BS98">
        <f t="shared" si="45"/>
        <v>0</v>
      </c>
      <c r="BT98">
        <f t="shared" si="46"/>
        <v>0</v>
      </c>
    </row>
    <row r="99" spans="1:72" x14ac:dyDescent="0.25">
      <c r="A99">
        <v>6037113303</v>
      </c>
      <c r="B99">
        <v>3691.0000162769902</v>
      </c>
      <c r="C99">
        <v>3855</v>
      </c>
      <c r="D99">
        <v>4299</v>
      </c>
      <c r="E99">
        <v>1426</v>
      </c>
      <c r="F99">
        <v>1391</v>
      </c>
      <c r="G99">
        <v>1348</v>
      </c>
      <c r="H99">
        <v>381.49600168236395</v>
      </c>
      <c r="I99">
        <v>413.51319999999998</v>
      </c>
      <c r="J99">
        <v>432.41359999999997</v>
      </c>
      <c r="K99">
        <v>0.26752875293293404</v>
      </c>
      <c r="L99">
        <v>0.29727764198418405</v>
      </c>
      <c r="M99">
        <v>0.3207816023738872</v>
      </c>
      <c r="N99">
        <v>2659.000012</v>
      </c>
      <c r="O99">
        <v>2743</v>
      </c>
      <c r="P99">
        <v>2982</v>
      </c>
      <c r="Q99">
        <v>665</v>
      </c>
      <c r="R99">
        <v>725</v>
      </c>
      <c r="S99">
        <v>974</v>
      </c>
      <c r="T99">
        <v>0.25009401917971863</v>
      </c>
      <c r="U99">
        <v>0.26430915056507476</v>
      </c>
      <c r="V99">
        <v>0.32662642521797453</v>
      </c>
      <c r="W99">
        <v>126</v>
      </c>
      <c r="X99">
        <v>182</v>
      </c>
      <c r="Y99">
        <v>215</v>
      </c>
      <c r="Z99">
        <v>1368</v>
      </c>
      <c r="AA99">
        <v>1383</v>
      </c>
      <c r="AB99">
        <v>1348</v>
      </c>
      <c r="AC99">
        <v>9.2105263157894732E-2</v>
      </c>
      <c r="AD99">
        <v>0.13159797541576285</v>
      </c>
      <c r="AE99">
        <v>0.15949554896142434</v>
      </c>
      <c r="AF99">
        <v>2867.0000126432201</v>
      </c>
      <c r="AG99">
        <v>2555</v>
      </c>
      <c r="AH99">
        <v>2173</v>
      </c>
      <c r="AI99">
        <v>0.77675426713627704</v>
      </c>
      <c r="AJ99">
        <v>0.66277561608300906</v>
      </c>
      <c r="AK99">
        <v>0.50546638753198414</v>
      </c>
      <c r="AL99">
        <f t="shared" si="38"/>
        <v>0.22324573286372296</v>
      </c>
      <c r="AM99">
        <f t="shared" si="38"/>
        <v>0.33722438391699094</v>
      </c>
      <c r="AN99">
        <f t="shared" si="38"/>
        <v>0.49453361246801586</v>
      </c>
      <c r="AO99">
        <v>86836.443796394495</v>
      </c>
      <c r="AP99">
        <v>80218.0461789947</v>
      </c>
      <c r="AQ99">
        <v>89167</v>
      </c>
      <c r="AR99">
        <v>1729.5055555555557</v>
      </c>
      <c r="AS99">
        <v>1498.8011071569792</v>
      </c>
      <c r="AT99">
        <v>1813</v>
      </c>
      <c r="AU99">
        <f t="shared" si="24"/>
        <v>-0.11397865105326799</v>
      </c>
      <c r="AV99">
        <f t="shared" si="25"/>
        <v>-0.15730922855102492</v>
      </c>
      <c r="AW99">
        <v>1.4215131385356128E-2</v>
      </c>
      <c r="AX99">
        <v>6.2317274652899768E-2</v>
      </c>
      <c r="AY99" s="1">
        <f t="shared" si="26"/>
        <v>-6618.3976173997944</v>
      </c>
      <c r="AZ99" s="1">
        <f t="shared" si="27"/>
        <v>8948.9538210052997</v>
      </c>
      <c r="BA99" s="1">
        <f t="shared" si="39"/>
        <v>-230.70444839857646</v>
      </c>
      <c r="BB99" s="1">
        <f t="shared" si="40"/>
        <v>314.19889284302076</v>
      </c>
      <c r="BC99">
        <f t="shared" si="28"/>
        <v>1</v>
      </c>
      <c r="BD99">
        <f t="shared" si="29"/>
        <v>1</v>
      </c>
      <c r="BE99">
        <f t="shared" si="30"/>
        <v>0</v>
      </c>
      <c r="BF99">
        <f t="shared" si="31"/>
        <v>0</v>
      </c>
      <c r="BG99">
        <f t="shared" si="32"/>
        <v>0</v>
      </c>
      <c r="BH99">
        <f t="shared" si="33"/>
        <v>0</v>
      </c>
      <c r="BI99">
        <f t="shared" si="34"/>
        <v>0</v>
      </c>
      <c r="BJ99">
        <f t="shared" si="35"/>
        <v>0</v>
      </c>
      <c r="BK99">
        <f t="shared" si="36"/>
        <v>0</v>
      </c>
      <c r="BL99">
        <f t="shared" si="37"/>
        <v>0</v>
      </c>
      <c r="BM99">
        <f t="shared" si="41"/>
        <v>0</v>
      </c>
      <c r="BN99">
        <f t="shared" si="42"/>
        <v>0</v>
      </c>
      <c r="BO99">
        <f>IF(AND(AU99&gt;'County Avg'!$E$3,'Gentrification Calcs'!AW99&gt;'County Avg'!$E$4,'Gentrification Calcs'!AY99&gt;'County Avg'!$E$5,'Gentrification Calcs'!BA99&gt;'County Avg'!$E$6),1,0)</f>
        <v>0</v>
      </c>
      <c r="BP99">
        <f>IF(AND(AV99&gt;'County Avg'!$F$3,'Gentrification Calcs'!AX99&gt;'County Avg'!$F$4,'Gentrification Calcs'!AZ99&gt;'County Avg'!$F$5,'Gentrification Calcs'!BB99&gt;'County Avg'!$F$6),1,0)</f>
        <v>0</v>
      </c>
      <c r="BQ99">
        <f t="shared" si="43"/>
        <v>0</v>
      </c>
      <c r="BR99">
        <f t="shared" si="44"/>
        <v>0</v>
      </c>
      <c r="BS99">
        <f t="shared" si="45"/>
        <v>0</v>
      </c>
      <c r="BT99">
        <f t="shared" si="46"/>
        <v>0</v>
      </c>
    </row>
    <row r="100" spans="1:72" x14ac:dyDescent="0.25">
      <c r="A100">
        <v>6037113321</v>
      </c>
      <c r="B100">
        <v>4992.0000958140599</v>
      </c>
      <c r="C100">
        <v>5385</v>
      </c>
      <c r="D100">
        <v>5868</v>
      </c>
      <c r="E100">
        <v>2194</v>
      </c>
      <c r="F100">
        <v>2308</v>
      </c>
      <c r="G100">
        <v>2353</v>
      </c>
      <c r="H100">
        <v>771.46081480704936</v>
      </c>
      <c r="I100">
        <v>724.53880000000004</v>
      </c>
      <c r="J100">
        <v>921.32460000000003</v>
      </c>
      <c r="K100">
        <v>0.35162297848999513</v>
      </c>
      <c r="L100">
        <v>0.31392495667244369</v>
      </c>
      <c r="M100">
        <v>0.39155316617084573</v>
      </c>
      <c r="N100">
        <v>3288.000063</v>
      </c>
      <c r="O100">
        <v>3524</v>
      </c>
      <c r="P100">
        <v>4216</v>
      </c>
      <c r="Q100">
        <v>920</v>
      </c>
      <c r="R100">
        <v>920</v>
      </c>
      <c r="S100">
        <v>1549</v>
      </c>
      <c r="T100">
        <v>0.27980534743681967</v>
      </c>
      <c r="U100">
        <v>0.26106696935300794</v>
      </c>
      <c r="V100">
        <v>0.36740986717267554</v>
      </c>
      <c r="W100">
        <v>1568</v>
      </c>
      <c r="X100">
        <v>1682</v>
      </c>
      <c r="Y100">
        <v>1672</v>
      </c>
      <c r="Z100">
        <v>2225</v>
      </c>
      <c r="AA100">
        <v>2306</v>
      </c>
      <c r="AB100">
        <v>2353</v>
      </c>
      <c r="AC100">
        <v>0.70471910112359548</v>
      </c>
      <c r="AD100">
        <v>0.72940156114483956</v>
      </c>
      <c r="AE100">
        <v>0.71058223544411392</v>
      </c>
      <c r="AF100">
        <v>3278.0000629163601</v>
      </c>
      <c r="AG100">
        <v>2501</v>
      </c>
      <c r="AH100">
        <v>1821</v>
      </c>
      <c r="AI100">
        <v>0.6566506410256403</v>
      </c>
      <c r="AJ100">
        <v>0.46443825441039926</v>
      </c>
      <c r="AK100">
        <v>0.31032719836400818</v>
      </c>
      <c r="AL100">
        <f t="shared" si="38"/>
        <v>0.3433493589743597</v>
      </c>
      <c r="AM100">
        <f t="shared" si="38"/>
        <v>0.53556174558960068</v>
      </c>
      <c r="AN100">
        <f t="shared" si="38"/>
        <v>0.68967280163599187</v>
      </c>
      <c r="AO100">
        <v>65719.115058324503</v>
      </c>
      <c r="AP100">
        <v>64178.351450756032</v>
      </c>
      <c r="AQ100">
        <v>54988</v>
      </c>
      <c r="AR100">
        <v>1197.3500000000001</v>
      </c>
      <c r="AS100">
        <v>1018.5895610913406</v>
      </c>
      <c r="AT100">
        <v>1206</v>
      </c>
      <c r="AU100">
        <f t="shared" si="24"/>
        <v>-0.19221238661524104</v>
      </c>
      <c r="AV100">
        <f t="shared" si="25"/>
        <v>-0.15411105604639108</v>
      </c>
      <c r="AW100">
        <v>-1.8738378083811735E-2</v>
      </c>
      <c r="AX100">
        <v>0.1063428978196676</v>
      </c>
      <c r="AY100" s="1">
        <f t="shared" si="26"/>
        <v>-1540.7636075684713</v>
      </c>
      <c r="AZ100" s="1">
        <f t="shared" si="27"/>
        <v>-9190.3514507560321</v>
      </c>
      <c r="BA100" s="1">
        <f t="shared" si="39"/>
        <v>-178.76043890865958</v>
      </c>
      <c r="BB100" s="1">
        <f t="shared" si="40"/>
        <v>187.41043890865944</v>
      </c>
      <c r="BC100">
        <f t="shared" si="28"/>
        <v>1</v>
      </c>
      <c r="BD100">
        <f t="shared" si="29"/>
        <v>1</v>
      </c>
      <c r="BE100">
        <f t="shared" si="30"/>
        <v>0</v>
      </c>
      <c r="BF100">
        <f t="shared" si="31"/>
        <v>0</v>
      </c>
      <c r="BG100">
        <f t="shared" si="32"/>
        <v>0</v>
      </c>
      <c r="BH100">
        <f t="shared" si="33"/>
        <v>0</v>
      </c>
      <c r="BI100">
        <f t="shared" si="34"/>
        <v>1</v>
      </c>
      <c r="BJ100">
        <f t="shared" si="35"/>
        <v>1</v>
      </c>
      <c r="BK100">
        <f t="shared" si="36"/>
        <v>0</v>
      </c>
      <c r="BL100">
        <f t="shared" si="37"/>
        <v>0</v>
      </c>
      <c r="BM100">
        <f t="shared" si="41"/>
        <v>0</v>
      </c>
      <c r="BN100">
        <f t="shared" si="42"/>
        <v>0</v>
      </c>
      <c r="BO100">
        <f>IF(AND(AU100&gt;'County Avg'!$E$3,'Gentrification Calcs'!AW100&gt;'County Avg'!$E$4,'Gentrification Calcs'!AY100&gt;'County Avg'!$E$5,'Gentrification Calcs'!BA100&gt;'County Avg'!$E$6),1,0)</f>
        <v>0</v>
      </c>
      <c r="BP100">
        <f>IF(AND(AV100&gt;'County Avg'!$F$3,'Gentrification Calcs'!AX100&gt;'County Avg'!$F$4,'Gentrification Calcs'!AZ100&gt;'County Avg'!$F$5,'Gentrification Calcs'!BB100&gt;'County Avg'!$F$6),1,0)</f>
        <v>0</v>
      </c>
      <c r="BQ100">
        <f t="shared" si="43"/>
        <v>0</v>
      </c>
      <c r="BR100">
        <f t="shared" si="44"/>
        <v>0</v>
      </c>
      <c r="BS100">
        <f t="shared" si="45"/>
        <v>0</v>
      </c>
      <c r="BT100">
        <f t="shared" si="46"/>
        <v>0</v>
      </c>
    </row>
    <row r="101" spans="1:72" x14ac:dyDescent="0.25">
      <c r="A101">
        <v>6037113322</v>
      </c>
      <c r="B101">
        <v>4064.00004221784</v>
      </c>
      <c r="C101">
        <v>3917</v>
      </c>
      <c r="D101">
        <v>4152</v>
      </c>
      <c r="E101">
        <v>1336</v>
      </c>
      <c r="F101">
        <v>1377</v>
      </c>
      <c r="G101">
        <v>1363</v>
      </c>
      <c r="H101">
        <v>151.77600157668681</v>
      </c>
      <c r="I101">
        <v>182.25540000000001</v>
      </c>
      <c r="J101">
        <v>284.18099999999998</v>
      </c>
      <c r="K101">
        <v>0.11360479159931647</v>
      </c>
      <c r="L101">
        <v>0.13235686274509806</v>
      </c>
      <c r="M101">
        <v>0.20849669845928098</v>
      </c>
      <c r="N101">
        <v>2783.0000289999998</v>
      </c>
      <c r="O101">
        <v>2928</v>
      </c>
      <c r="P101">
        <v>2916</v>
      </c>
      <c r="Q101">
        <v>1137</v>
      </c>
      <c r="R101">
        <v>1156</v>
      </c>
      <c r="S101">
        <v>1424</v>
      </c>
      <c r="T101">
        <v>0.40855191812863617</v>
      </c>
      <c r="U101">
        <v>0.3948087431693989</v>
      </c>
      <c r="V101">
        <v>0.48834019204389573</v>
      </c>
      <c r="W101">
        <v>107</v>
      </c>
      <c r="X101">
        <v>142</v>
      </c>
      <c r="Y101">
        <v>114</v>
      </c>
      <c r="Z101">
        <v>1334</v>
      </c>
      <c r="AA101">
        <v>1342</v>
      </c>
      <c r="AB101">
        <v>1363</v>
      </c>
      <c r="AC101">
        <v>8.0209895052473765E-2</v>
      </c>
      <c r="AD101">
        <v>0.10581222056631892</v>
      </c>
      <c r="AE101">
        <v>8.3639031548055756E-2</v>
      </c>
      <c r="AF101">
        <v>3207.0000333151102</v>
      </c>
      <c r="AG101">
        <v>2677</v>
      </c>
      <c r="AH101">
        <v>2091</v>
      </c>
      <c r="AI101">
        <v>0.78912401574803115</v>
      </c>
      <c r="AJ101">
        <v>0.68343119734490687</v>
      </c>
      <c r="AK101">
        <v>0.50361271676300579</v>
      </c>
      <c r="AL101">
        <f t="shared" si="38"/>
        <v>0.21087598425196885</v>
      </c>
      <c r="AM101">
        <f t="shared" si="38"/>
        <v>0.31656880265509313</v>
      </c>
      <c r="AN101">
        <f t="shared" si="38"/>
        <v>0.49638728323699421</v>
      </c>
      <c r="AO101">
        <v>124035.73753976671</v>
      </c>
      <c r="AP101">
        <v>106308.23906824684</v>
      </c>
      <c r="AQ101">
        <v>84135</v>
      </c>
      <c r="AR101">
        <v>1729.5055555555557</v>
      </c>
      <c r="AS101">
        <v>2135.9268485567418</v>
      </c>
      <c r="AT101">
        <v>1449</v>
      </c>
      <c r="AU101">
        <f t="shared" si="24"/>
        <v>-0.10569281840312428</v>
      </c>
      <c r="AV101">
        <f t="shared" si="25"/>
        <v>-0.17981848058190109</v>
      </c>
      <c r="AW101">
        <v>-1.374317495923727E-2</v>
      </c>
      <c r="AX101">
        <v>9.3531448874496825E-2</v>
      </c>
      <c r="AY101" s="1">
        <f t="shared" si="26"/>
        <v>-17727.498471519866</v>
      </c>
      <c r="AZ101" s="1">
        <f t="shared" si="27"/>
        <v>-22173.239068246839</v>
      </c>
      <c r="BA101" s="1">
        <f t="shared" si="39"/>
        <v>406.42129300118609</v>
      </c>
      <c r="BB101" s="1">
        <f t="shared" si="40"/>
        <v>-686.92684855674179</v>
      </c>
      <c r="BC101">
        <f t="shared" si="28"/>
        <v>1</v>
      </c>
      <c r="BD101">
        <f t="shared" si="29"/>
        <v>1</v>
      </c>
      <c r="BE101">
        <f t="shared" si="30"/>
        <v>0</v>
      </c>
      <c r="BF101">
        <f t="shared" si="31"/>
        <v>0</v>
      </c>
      <c r="BG101">
        <f t="shared" si="32"/>
        <v>0</v>
      </c>
      <c r="BH101">
        <f t="shared" si="33"/>
        <v>0</v>
      </c>
      <c r="BI101">
        <f t="shared" si="34"/>
        <v>0</v>
      </c>
      <c r="BJ101">
        <f t="shared" si="35"/>
        <v>0</v>
      </c>
      <c r="BK101">
        <f t="shared" si="36"/>
        <v>0</v>
      </c>
      <c r="BL101">
        <f t="shared" si="37"/>
        <v>0</v>
      </c>
      <c r="BM101">
        <f t="shared" si="41"/>
        <v>0</v>
      </c>
      <c r="BN101">
        <f t="shared" si="42"/>
        <v>0</v>
      </c>
      <c r="BO101">
        <f>IF(AND(AU101&gt;'County Avg'!$E$3,'Gentrification Calcs'!AW101&gt;'County Avg'!$E$4,'Gentrification Calcs'!AY101&gt;'County Avg'!$E$5,'Gentrification Calcs'!BA101&gt;'County Avg'!$E$6),1,0)</f>
        <v>0</v>
      </c>
      <c r="BP101">
        <f>IF(AND(AV101&gt;'County Avg'!$F$3,'Gentrification Calcs'!AX101&gt;'County Avg'!$F$4,'Gentrification Calcs'!AZ101&gt;'County Avg'!$F$5,'Gentrification Calcs'!BB101&gt;'County Avg'!$F$6),1,0)</f>
        <v>0</v>
      </c>
      <c r="BQ101">
        <f t="shared" si="43"/>
        <v>0</v>
      </c>
      <c r="BR101">
        <f t="shared" si="44"/>
        <v>0</v>
      </c>
      <c r="BS101">
        <f t="shared" si="45"/>
        <v>0</v>
      </c>
      <c r="BT101">
        <f t="shared" si="46"/>
        <v>0</v>
      </c>
    </row>
    <row r="102" spans="1:72" x14ac:dyDescent="0.25">
      <c r="A102">
        <v>6037113401</v>
      </c>
      <c r="B102">
        <v>4697.9999967184804</v>
      </c>
      <c r="C102">
        <v>5037</v>
      </c>
      <c r="D102">
        <v>5265</v>
      </c>
      <c r="E102">
        <v>1586</v>
      </c>
      <c r="F102">
        <v>1614</v>
      </c>
      <c r="G102">
        <v>1712</v>
      </c>
      <c r="H102">
        <v>373.36319973920877</v>
      </c>
      <c r="I102">
        <v>418.01920000000001</v>
      </c>
      <c r="J102">
        <v>530.19820000000004</v>
      </c>
      <c r="K102">
        <v>0.23541185355561714</v>
      </c>
      <c r="L102">
        <v>0.25899578686493185</v>
      </c>
      <c r="M102">
        <v>0.30969521028037383</v>
      </c>
      <c r="N102">
        <v>3157.9999979999998</v>
      </c>
      <c r="O102">
        <v>3432</v>
      </c>
      <c r="P102">
        <v>3779</v>
      </c>
      <c r="Q102">
        <v>702</v>
      </c>
      <c r="R102">
        <v>1093</v>
      </c>
      <c r="S102">
        <v>938</v>
      </c>
      <c r="T102">
        <v>0.22229259038777241</v>
      </c>
      <c r="U102">
        <v>0.31847319347319347</v>
      </c>
      <c r="V102">
        <v>0.24821381317808944</v>
      </c>
      <c r="W102">
        <v>347</v>
      </c>
      <c r="X102">
        <v>389</v>
      </c>
      <c r="Y102">
        <v>469</v>
      </c>
      <c r="Z102">
        <v>1578</v>
      </c>
      <c r="AA102">
        <v>1620</v>
      </c>
      <c r="AB102">
        <v>1712</v>
      </c>
      <c r="AC102">
        <v>0.21989860583016477</v>
      </c>
      <c r="AD102">
        <v>0.24012345679012345</v>
      </c>
      <c r="AE102">
        <v>0.2739485981308411</v>
      </c>
      <c r="AF102">
        <v>3210.9999977571401</v>
      </c>
      <c r="AG102">
        <v>2366</v>
      </c>
      <c r="AH102">
        <v>1932</v>
      </c>
      <c r="AI102">
        <v>0.68348233290762039</v>
      </c>
      <c r="AJ102">
        <v>0.46972404208854479</v>
      </c>
      <c r="AK102">
        <v>0.36695156695156694</v>
      </c>
      <c r="AL102">
        <f t="shared" si="38"/>
        <v>0.31651766709237961</v>
      </c>
      <c r="AM102">
        <f t="shared" si="38"/>
        <v>0.53027595791145521</v>
      </c>
      <c r="AN102">
        <f t="shared" si="38"/>
        <v>0.63304843304843306</v>
      </c>
      <c r="AO102">
        <v>90694.591728525993</v>
      </c>
      <c r="AP102">
        <v>89970.76215774419</v>
      </c>
      <c r="AQ102">
        <v>68316</v>
      </c>
      <c r="AR102">
        <v>1454.788888888889</v>
      </c>
      <c r="AS102">
        <v>1232.3175168050614</v>
      </c>
      <c r="AT102">
        <v>969</v>
      </c>
      <c r="AU102">
        <f t="shared" si="24"/>
        <v>-0.2137582908190756</v>
      </c>
      <c r="AV102">
        <f t="shared" si="25"/>
        <v>-0.10277247513697785</v>
      </c>
      <c r="AW102">
        <v>9.6180603085421063E-2</v>
      </c>
      <c r="AX102">
        <v>-7.0259380295104035E-2</v>
      </c>
      <c r="AY102" s="1">
        <f t="shared" si="26"/>
        <v>-723.82957078180334</v>
      </c>
      <c r="AZ102" s="1">
        <f t="shared" si="27"/>
        <v>-21654.76215774419</v>
      </c>
      <c r="BA102" s="1">
        <f t="shared" si="39"/>
        <v>-222.47137208382765</v>
      </c>
      <c r="BB102" s="1">
        <f t="shared" si="40"/>
        <v>-263.31751680506136</v>
      </c>
      <c r="BC102">
        <f t="shared" si="28"/>
        <v>1</v>
      </c>
      <c r="BD102">
        <f t="shared" si="29"/>
        <v>1</v>
      </c>
      <c r="BE102">
        <f t="shared" si="30"/>
        <v>0</v>
      </c>
      <c r="BF102">
        <f t="shared" si="31"/>
        <v>0</v>
      </c>
      <c r="BG102">
        <f t="shared" si="32"/>
        <v>0</v>
      </c>
      <c r="BH102">
        <f t="shared" si="33"/>
        <v>0</v>
      </c>
      <c r="BI102">
        <f t="shared" si="34"/>
        <v>0</v>
      </c>
      <c r="BJ102">
        <f t="shared" si="35"/>
        <v>0</v>
      </c>
      <c r="BK102">
        <f t="shared" si="36"/>
        <v>0</v>
      </c>
      <c r="BL102">
        <f t="shared" si="37"/>
        <v>0</v>
      </c>
      <c r="BM102">
        <f t="shared" si="41"/>
        <v>0</v>
      </c>
      <c r="BN102">
        <f t="shared" si="42"/>
        <v>0</v>
      </c>
      <c r="BO102">
        <f>IF(AND(AU102&gt;'County Avg'!$E$3,'Gentrification Calcs'!AW102&gt;'County Avg'!$E$4,'Gentrification Calcs'!AY102&gt;'County Avg'!$E$5,'Gentrification Calcs'!BA102&gt;'County Avg'!$E$6),1,0)</f>
        <v>0</v>
      </c>
      <c r="BP102">
        <f>IF(AND(AV102&gt;'County Avg'!$F$3,'Gentrification Calcs'!AX102&gt;'County Avg'!$F$4,'Gentrification Calcs'!AZ102&gt;'County Avg'!$F$5,'Gentrification Calcs'!BB102&gt;'County Avg'!$F$6),1,0)</f>
        <v>0</v>
      </c>
      <c r="BQ102">
        <f t="shared" si="43"/>
        <v>0</v>
      </c>
      <c r="BR102">
        <f t="shared" si="44"/>
        <v>0</v>
      </c>
      <c r="BS102">
        <f t="shared" si="45"/>
        <v>0</v>
      </c>
      <c r="BT102">
        <f t="shared" si="46"/>
        <v>0</v>
      </c>
    </row>
    <row r="103" spans="1:72" x14ac:dyDescent="0.25">
      <c r="A103">
        <v>6037113421</v>
      </c>
      <c r="B103">
        <v>4712.9999784648799</v>
      </c>
      <c r="C103">
        <v>5713</v>
      </c>
      <c r="D103">
        <v>6571</v>
      </c>
      <c r="E103">
        <v>1863</v>
      </c>
      <c r="F103">
        <v>1992</v>
      </c>
      <c r="G103">
        <v>1897</v>
      </c>
      <c r="H103">
        <v>668.80319694403659</v>
      </c>
      <c r="I103">
        <v>820.02639999999997</v>
      </c>
      <c r="J103">
        <v>980.79579999999999</v>
      </c>
      <c r="K103">
        <v>0.35899259095224723</v>
      </c>
      <c r="L103">
        <v>0.41165983935742972</v>
      </c>
      <c r="M103">
        <v>0.51702467053241963</v>
      </c>
      <c r="N103">
        <v>2835.9999870000001</v>
      </c>
      <c r="O103">
        <v>3425</v>
      </c>
      <c r="P103">
        <v>3728</v>
      </c>
      <c r="Q103">
        <v>662</v>
      </c>
      <c r="R103">
        <v>692</v>
      </c>
      <c r="S103">
        <v>756</v>
      </c>
      <c r="T103">
        <v>0.23342736355238211</v>
      </c>
      <c r="U103">
        <v>0.20204379562043795</v>
      </c>
      <c r="V103">
        <v>0.20278969957081544</v>
      </c>
      <c r="W103">
        <v>1398</v>
      </c>
      <c r="X103">
        <v>1535</v>
      </c>
      <c r="Y103">
        <v>1527</v>
      </c>
      <c r="Z103">
        <v>1857</v>
      </c>
      <c r="AA103">
        <v>1990</v>
      </c>
      <c r="AB103">
        <v>1897</v>
      </c>
      <c r="AC103">
        <v>0.75282714054927302</v>
      </c>
      <c r="AD103">
        <v>0.77135678391959794</v>
      </c>
      <c r="AE103">
        <v>0.80495519240906699</v>
      </c>
      <c r="AF103">
        <v>2784.9999872745002</v>
      </c>
      <c r="AG103">
        <v>1998</v>
      </c>
      <c r="AH103">
        <v>1230</v>
      </c>
      <c r="AI103">
        <v>0.59091873541268958</v>
      </c>
      <c r="AJ103">
        <v>0.34972868895501485</v>
      </c>
      <c r="AK103">
        <v>0.18718612083396743</v>
      </c>
      <c r="AL103">
        <f t="shared" si="38"/>
        <v>0.40908126458731042</v>
      </c>
      <c r="AM103">
        <f t="shared" si="38"/>
        <v>0.65027131104498515</v>
      </c>
      <c r="AN103">
        <f t="shared" si="38"/>
        <v>0.81281387916603254</v>
      </c>
      <c r="AO103">
        <v>65080.62513255568</v>
      </c>
      <c r="AP103">
        <v>56689.059664895794</v>
      </c>
      <c r="AQ103">
        <v>43016</v>
      </c>
      <c r="AR103">
        <v>1264.7333333333333</v>
      </c>
      <c r="AS103">
        <v>1040.2328983788059</v>
      </c>
      <c r="AT103">
        <v>1306</v>
      </c>
      <c r="AU103">
        <f t="shared" si="24"/>
        <v>-0.24119004645767472</v>
      </c>
      <c r="AV103">
        <f t="shared" si="25"/>
        <v>-0.16254256812104742</v>
      </c>
      <c r="AW103">
        <v>-3.1383567931944162E-2</v>
      </c>
      <c r="AX103">
        <v>7.4590395037749113E-4</v>
      </c>
      <c r="AY103" s="1">
        <f t="shared" si="26"/>
        <v>-8391.5654676598861</v>
      </c>
      <c r="AZ103" s="1">
        <f t="shared" si="27"/>
        <v>-13673.059664895794</v>
      </c>
      <c r="BA103" s="1">
        <f t="shared" si="39"/>
        <v>-224.50043495452746</v>
      </c>
      <c r="BB103" s="1">
        <f t="shared" si="40"/>
        <v>265.76710162119412</v>
      </c>
      <c r="BC103">
        <f t="shared" si="28"/>
        <v>1</v>
      </c>
      <c r="BD103">
        <f t="shared" si="29"/>
        <v>1</v>
      </c>
      <c r="BE103">
        <f t="shared" si="30"/>
        <v>0</v>
      </c>
      <c r="BF103">
        <f t="shared" si="31"/>
        <v>1</v>
      </c>
      <c r="BG103">
        <f t="shared" si="32"/>
        <v>0</v>
      </c>
      <c r="BH103">
        <f t="shared" si="33"/>
        <v>0</v>
      </c>
      <c r="BI103">
        <f t="shared" si="34"/>
        <v>1</v>
      </c>
      <c r="BJ103">
        <f t="shared" si="35"/>
        <v>1</v>
      </c>
      <c r="BK103">
        <f t="shared" si="36"/>
        <v>0</v>
      </c>
      <c r="BL103">
        <f t="shared" si="37"/>
        <v>0</v>
      </c>
      <c r="BM103">
        <f t="shared" si="41"/>
        <v>0</v>
      </c>
      <c r="BN103">
        <f t="shared" si="42"/>
        <v>0</v>
      </c>
      <c r="BO103">
        <f>IF(AND(AU103&gt;'County Avg'!$E$3,'Gentrification Calcs'!AW103&gt;'County Avg'!$E$4,'Gentrification Calcs'!AY103&gt;'County Avg'!$E$5,'Gentrification Calcs'!BA103&gt;'County Avg'!$E$6),1,0)</f>
        <v>0</v>
      </c>
      <c r="BP103">
        <f>IF(AND(AV103&gt;'County Avg'!$F$3,'Gentrification Calcs'!AX103&gt;'County Avg'!$F$4,'Gentrification Calcs'!AZ103&gt;'County Avg'!$F$5,'Gentrification Calcs'!BB103&gt;'County Avg'!$F$6),1,0)</f>
        <v>0</v>
      </c>
      <c r="BQ103">
        <f t="shared" si="43"/>
        <v>0</v>
      </c>
      <c r="BR103">
        <f t="shared" si="44"/>
        <v>0</v>
      </c>
      <c r="BS103">
        <f t="shared" si="45"/>
        <v>0</v>
      </c>
      <c r="BT103">
        <f t="shared" si="46"/>
        <v>0</v>
      </c>
    </row>
    <row r="104" spans="1:72" x14ac:dyDescent="0.25">
      <c r="A104">
        <v>6037113422</v>
      </c>
      <c r="B104">
        <v>5024.9999403313304</v>
      </c>
      <c r="C104">
        <v>5948</v>
      </c>
      <c r="D104">
        <v>6571</v>
      </c>
      <c r="E104">
        <v>2028</v>
      </c>
      <c r="F104">
        <v>2111</v>
      </c>
      <c r="G104">
        <v>2098</v>
      </c>
      <c r="H104">
        <v>529.53759371207843</v>
      </c>
      <c r="I104">
        <v>631.52599999999995</v>
      </c>
      <c r="J104">
        <v>709.13760000000002</v>
      </c>
      <c r="K104">
        <v>0.26111321188958503</v>
      </c>
      <c r="L104">
        <v>0.29915963998105161</v>
      </c>
      <c r="M104">
        <v>0.33800648236415637</v>
      </c>
      <c r="N104">
        <v>3550.9999579999999</v>
      </c>
      <c r="O104">
        <v>3906</v>
      </c>
      <c r="P104">
        <v>4319</v>
      </c>
      <c r="Q104">
        <v>788</v>
      </c>
      <c r="R104">
        <v>692</v>
      </c>
      <c r="S104">
        <v>1102</v>
      </c>
      <c r="T104">
        <v>0.22190932394260535</v>
      </c>
      <c r="U104">
        <v>0.17716333845366103</v>
      </c>
      <c r="V104">
        <v>0.2551516554758046</v>
      </c>
      <c r="W104">
        <v>915</v>
      </c>
      <c r="X104">
        <v>1029</v>
      </c>
      <c r="Y104">
        <v>1004</v>
      </c>
      <c r="Z104">
        <v>2027</v>
      </c>
      <c r="AA104">
        <v>2116</v>
      </c>
      <c r="AB104">
        <v>2098</v>
      </c>
      <c r="AC104">
        <v>0.4514060187469166</v>
      </c>
      <c r="AD104">
        <v>0.48629489603024573</v>
      </c>
      <c r="AE104">
        <v>0.47855100095328884</v>
      </c>
      <c r="AF104">
        <v>3498.9999584515999</v>
      </c>
      <c r="AG104">
        <v>2491</v>
      </c>
      <c r="AH104">
        <v>1723</v>
      </c>
      <c r="AI104">
        <v>0.69631840796019762</v>
      </c>
      <c r="AJ104">
        <v>0.41879623402824478</v>
      </c>
      <c r="AK104">
        <v>0.26221275300563079</v>
      </c>
      <c r="AL104">
        <f t="shared" si="38"/>
        <v>0.30368159203980238</v>
      </c>
      <c r="AM104">
        <f t="shared" si="38"/>
        <v>0.58120376597175527</v>
      </c>
      <c r="AN104">
        <f t="shared" si="38"/>
        <v>0.73778724699436915</v>
      </c>
      <c r="AO104">
        <v>77756.101272534463</v>
      </c>
      <c r="AP104">
        <v>68372.466693910916</v>
      </c>
      <c r="AQ104">
        <v>59694</v>
      </c>
      <c r="AR104">
        <v>1117.8722222222223</v>
      </c>
      <c r="AS104">
        <v>982.0664294187427</v>
      </c>
      <c r="AT104">
        <v>1086</v>
      </c>
      <c r="AU104">
        <f t="shared" si="24"/>
        <v>-0.27752217393195283</v>
      </c>
      <c r="AV104">
        <f t="shared" si="25"/>
        <v>-0.15658348102261399</v>
      </c>
      <c r="AW104">
        <v>-4.4745985488944318E-2</v>
      </c>
      <c r="AX104">
        <v>7.7988317022143566E-2</v>
      </c>
      <c r="AY104" s="1">
        <f t="shared" si="26"/>
        <v>-9383.634578623547</v>
      </c>
      <c r="AZ104" s="1">
        <f t="shared" si="27"/>
        <v>-8678.4666939109156</v>
      </c>
      <c r="BA104" s="1">
        <f t="shared" si="39"/>
        <v>-135.80579280347956</v>
      </c>
      <c r="BB104" s="1">
        <f t="shared" si="40"/>
        <v>103.9335705812573</v>
      </c>
      <c r="BC104">
        <f t="shared" si="28"/>
        <v>1</v>
      </c>
      <c r="BD104">
        <f t="shared" si="29"/>
        <v>1</v>
      </c>
      <c r="BE104">
        <f t="shared" si="30"/>
        <v>0</v>
      </c>
      <c r="BF104">
        <f t="shared" si="31"/>
        <v>0</v>
      </c>
      <c r="BG104">
        <f t="shared" si="32"/>
        <v>0</v>
      </c>
      <c r="BH104">
        <f t="shared" si="33"/>
        <v>1</v>
      </c>
      <c r="BI104">
        <f t="shared" si="34"/>
        <v>0</v>
      </c>
      <c r="BJ104">
        <f t="shared" si="35"/>
        <v>0</v>
      </c>
      <c r="BK104">
        <f t="shared" si="36"/>
        <v>0</v>
      </c>
      <c r="BL104">
        <f t="shared" si="37"/>
        <v>0</v>
      </c>
      <c r="BM104">
        <f t="shared" si="41"/>
        <v>0</v>
      </c>
      <c r="BN104">
        <f t="shared" si="42"/>
        <v>0</v>
      </c>
      <c r="BO104">
        <f>IF(AND(AU104&gt;'County Avg'!$E$3,'Gentrification Calcs'!AW104&gt;'County Avg'!$E$4,'Gentrification Calcs'!AY104&gt;'County Avg'!$E$5,'Gentrification Calcs'!BA104&gt;'County Avg'!$E$6),1,0)</f>
        <v>0</v>
      </c>
      <c r="BP104">
        <f>IF(AND(AV104&gt;'County Avg'!$F$3,'Gentrification Calcs'!AX104&gt;'County Avg'!$F$4,'Gentrification Calcs'!AZ104&gt;'County Avg'!$F$5,'Gentrification Calcs'!BB104&gt;'County Avg'!$F$6),1,0)</f>
        <v>0</v>
      </c>
      <c r="BQ104">
        <f t="shared" si="43"/>
        <v>0</v>
      </c>
      <c r="BR104">
        <f t="shared" si="44"/>
        <v>0</v>
      </c>
      <c r="BS104">
        <f t="shared" si="45"/>
        <v>0</v>
      </c>
      <c r="BT104">
        <f t="shared" si="46"/>
        <v>0</v>
      </c>
    </row>
    <row r="105" spans="1:72" x14ac:dyDescent="0.25">
      <c r="A105">
        <v>6037115101</v>
      </c>
      <c r="B105">
        <v>4807.9999963617902</v>
      </c>
      <c r="C105">
        <v>4771</v>
      </c>
      <c r="D105">
        <v>5252</v>
      </c>
      <c r="E105">
        <v>1574</v>
      </c>
      <c r="F105">
        <v>1672</v>
      </c>
      <c r="G105">
        <v>1678</v>
      </c>
      <c r="H105">
        <v>204.20959984547468</v>
      </c>
      <c r="I105">
        <v>189.7542</v>
      </c>
      <c r="J105">
        <v>139.21539999999999</v>
      </c>
      <c r="K105">
        <v>0.12973926292596866</v>
      </c>
      <c r="L105">
        <v>0.11348935406698564</v>
      </c>
      <c r="M105">
        <v>8.2965077473182353E-2</v>
      </c>
      <c r="N105">
        <v>3248.9999979999998</v>
      </c>
      <c r="O105">
        <v>3414</v>
      </c>
      <c r="P105">
        <v>3757</v>
      </c>
      <c r="Q105">
        <v>1530</v>
      </c>
      <c r="R105">
        <v>1736</v>
      </c>
      <c r="S105">
        <v>2006</v>
      </c>
      <c r="T105">
        <v>0.47091412771370528</v>
      </c>
      <c r="U105">
        <v>0.50849443468072641</v>
      </c>
      <c r="V105">
        <v>0.5339366515837104</v>
      </c>
      <c r="W105">
        <v>98</v>
      </c>
      <c r="X105">
        <v>112</v>
      </c>
      <c r="Y105">
        <v>117</v>
      </c>
      <c r="Z105">
        <v>1629</v>
      </c>
      <c r="AA105">
        <v>1668</v>
      </c>
      <c r="AB105">
        <v>1678</v>
      </c>
      <c r="AC105">
        <v>6.0159607120933087E-2</v>
      </c>
      <c r="AD105">
        <v>6.7146282973621102E-2</v>
      </c>
      <c r="AE105">
        <v>6.9725864123957093E-2</v>
      </c>
      <c r="AF105">
        <v>4164.9999968483498</v>
      </c>
      <c r="AG105">
        <v>3673</v>
      </c>
      <c r="AH105">
        <v>3560</v>
      </c>
      <c r="AI105">
        <v>0.86626455906822009</v>
      </c>
      <c r="AJ105">
        <v>0.76985956822469082</v>
      </c>
      <c r="AK105">
        <v>0.67783701447067779</v>
      </c>
      <c r="AL105">
        <f t="shared" si="38"/>
        <v>0.13373544093177991</v>
      </c>
      <c r="AM105">
        <f t="shared" si="38"/>
        <v>0.23014043177530918</v>
      </c>
      <c r="AN105">
        <f t="shared" si="38"/>
        <v>0.32216298552932221</v>
      </c>
      <c r="AO105">
        <v>150763.43372216332</v>
      </c>
      <c r="AP105">
        <v>140755.9055986923</v>
      </c>
      <c r="AQ105">
        <v>111528</v>
      </c>
      <c r="AR105">
        <v>1700.1333333333334</v>
      </c>
      <c r="AS105">
        <v>1699.0019770660342</v>
      </c>
      <c r="AT105">
        <v>1507</v>
      </c>
      <c r="AU105">
        <f t="shared" si="24"/>
        <v>-9.640499084352927E-2</v>
      </c>
      <c r="AV105">
        <f t="shared" si="25"/>
        <v>-9.2022553754013026E-2</v>
      </c>
      <c r="AW105">
        <v>3.7580306967021138E-2</v>
      </c>
      <c r="AX105">
        <v>2.5442216902983983E-2</v>
      </c>
      <c r="AY105" s="1">
        <f t="shared" si="26"/>
        <v>-10007.528123471013</v>
      </c>
      <c r="AZ105" s="1">
        <f t="shared" si="27"/>
        <v>-29227.905598692305</v>
      </c>
      <c r="BA105" s="1">
        <f t="shared" si="39"/>
        <v>-1.1313562672992248</v>
      </c>
      <c r="BB105" s="1">
        <f t="shared" si="40"/>
        <v>-192.00197706603421</v>
      </c>
      <c r="BC105">
        <f t="shared" si="28"/>
        <v>1</v>
      </c>
      <c r="BD105">
        <f t="shared" si="29"/>
        <v>1</v>
      </c>
      <c r="BE105">
        <f t="shared" si="30"/>
        <v>0</v>
      </c>
      <c r="BF105">
        <f t="shared" si="31"/>
        <v>0</v>
      </c>
      <c r="BG105">
        <f t="shared" si="32"/>
        <v>0</v>
      </c>
      <c r="BH105">
        <f t="shared" si="33"/>
        <v>0</v>
      </c>
      <c r="BI105">
        <f t="shared" si="34"/>
        <v>0</v>
      </c>
      <c r="BJ105">
        <f t="shared" si="35"/>
        <v>0</v>
      </c>
      <c r="BK105">
        <f t="shared" si="36"/>
        <v>0</v>
      </c>
      <c r="BL105">
        <f t="shared" si="37"/>
        <v>0</v>
      </c>
      <c r="BM105">
        <f t="shared" si="41"/>
        <v>0</v>
      </c>
      <c r="BN105">
        <f t="shared" si="42"/>
        <v>0</v>
      </c>
      <c r="BO105">
        <f>IF(AND(AU105&gt;'County Avg'!$E$3,'Gentrification Calcs'!AW105&gt;'County Avg'!$E$4,'Gentrification Calcs'!AY105&gt;'County Avg'!$E$5,'Gentrification Calcs'!BA105&gt;'County Avg'!$E$6),1,0)</f>
        <v>0</v>
      </c>
      <c r="BP105">
        <f>IF(AND(AV105&gt;'County Avg'!$F$3,'Gentrification Calcs'!AX105&gt;'County Avg'!$F$4,'Gentrification Calcs'!AZ105&gt;'County Avg'!$F$5,'Gentrification Calcs'!BB105&gt;'County Avg'!$F$6),1,0)</f>
        <v>0</v>
      </c>
      <c r="BQ105">
        <f t="shared" si="43"/>
        <v>0</v>
      </c>
      <c r="BR105">
        <f t="shared" si="44"/>
        <v>0</v>
      </c>
      <c r="BS105">
        <f t="shared" si="45"/>
        <v>0</v>
      </c>
      <c r="BT105">
        <f t="shared" si="46"/>
        <v>0</v>
      </c>
    </row>
    <row r="106" spans="1:72" x14ac:dyDescent="0.25">
      <c r="A106">
        <v>6037115103</v>
      </c>
      <c r="B106">
        <v>1542.93540827839</v>
      </c>
      <c r="C106">
        <v>2539.1255836002501</v>
      </c>
      <c r="D106">
        <v>2294</v>
      </c>
      <c r="E106">
        <v>637.24171449999994</v>
      </c>
      <c r="F106">
        <v>773.36225890000003</v>
      </c>
      <c r="G106">
        <v>55</v>
      </c>
      <c r="H106">
        <v>250.51636084685089</v>
      </c>
      <c r="I106">
        <v>324.71544817158076</v>
      </c>
      <c r="J106">
        <v>30</v>
      </c>
      <c r="K106">
        <v>0.39312611705499217</v>
      </c>
      <c r="L106">
        <v>0.41987496084104647</v>
      </c>
      <c r="M106">
        <v>0.54545454545454541</v>
      </c>
      <c r="N106">
        <v>975.52345849999995</v>
      </c>
      <c r="O106">
        <v>1173.7491150000001</v>
      </c>
      <c r="P106">
        <v>322</v>
      </c>
      <c r="Q106">
        <v>384.34463499999998</v>
      </c>
      <c r="R106">
        <v>501.29717249999999</v>
      </c>
      <c r="S106">
        <v>147</v>
      </c>
      <c r="T106">
        <v>0.39398810110725802</v>
      </c>
      <c r="U106">
        <v>0.42709056483505842</v>
      </c>
      <c r="V106">
        <v>0.45652173913043476</v>
      </c>
      <c r="W106">
        <v>417.21656036376999</v>
      </c>
      <c r="X106">
        <v>506.83102416992199</v>
      </c>
      <c r="Y106">
        <v>55</v>
      </c>
      <c r="Z106">
        <v>623.107872009277</v>
      </c>
      <c r="AA106">
        <v>774.68200683593795</v>
      </c>
      <c r="AB106">
        <v>55</v>
      </c>
      <c r="AC106">
        <v>0.66957356680218338</v>
      </c>
      <c r="AD106">
        <v>0.65424396035734778</v>
      </c>
      <c r="AE106">
        <v>1</v>
      </c>
      <c r="AF106">
        <v>1170.29796136001</v>
      </c>
      <c r="AG106">
        <v>1201.07484436035</v>
      </c>
      <c r="AH106">
        <v>800</v>
      </c>
      <c r="AI106">
        <v>0.75848798017139973</v>
      </c>
      <c r="AJ106">
        <v>0.47302695546761203</v>
      </c>
      <c r="AK106">
        <v>0.34873583260680036</v>
      </c>
      <c r="AL106">
        <f t="shared" si="38"/>
        <v>0.24151201982860027</v>
      </c>
      <c r="AM106">
        <f t="shared" si="38"/>
        <v>0.52697304453238791</v>
      </c>
      <c r="AN106">
        <f t="shared" si="38"/>
        <v>0.65126416739319959</v>
      </c>
      <c r="AO106">
        <v>67966.527041357374</v>
      </c>
      <c r="AP106">
        <v>58850.42705353495</v>
      </c>
      <c r="AQ106">
        <v>19519</v>
      </c>
      <c r="AR106">
        <v>1269.9166666666667</v>
      </c>
      <c r="AS106">
        <v>1065.9343614076711</v>
      </c>
      <c r="AT106">
        <v>1463</v>
      </c>
      <c r="AU106">
        <f t="shared" si="24"/>
        <v>-0.2854610247037877</v>
      </c>
      <c r="AV106">
        <f t="shared" si="25"/>
        <v>-0.12429112286081168</v>
      </c>
      <c r="AW106">
        <v>3.3102463727800402E-2</v>
      </c>
      <c r="AX106">
        <v>2.9431174295376339E-2</v>
      </c>
      <c r="AY106" s="1">
        <f t="shared" si="26"/>
        <v>-9116.0999878224247</v>
      </c>
      <c r="AZ106" s="1">
        <f t="shared" si="27"/>
        <v>-39331.42705353495</v>
      </c>
      <c r="BA106" s="1">
        <f t="shared" si="39"/>
        <v>-203.98230525899567</v>
      </c>
      <c r="BB106" s="1">
        <f t="shared" si="40"/>
        <v>397.06563859232892</v>
      </c>
      <c r="BC106">
        <f t="shared" si="28"/>
        <v>1</v>
      </c>
      <c r="BD106">
        <f t="shared" si="29"/>
        <v>1</v>
      </c>
      <c r="BE106">
        <f t="shared" si="30"/>
        <v>0</v>
      </c>
      <c r="BF106">
        <f t="shared" si="31"/>
        <v>1</v>
      </c>
      <c r="BG106">
        <f t="shared" si="32"/>
        <v>0</v>
      </c>
      <c r="BH106">
        <f t="shared" si="33"/>
        <v>0</v>
      </c>
      <c r="BI106">
        <f t="shared" si="34"/>
        <v>1</v>
      </c>
      <c r="BJ106">
        <f t="shared" si="35"/>
        <v>1</v>
      </c>
      <c r="BK106">
        <f t="shared" si="36"/>
        <v>0</v>
      </c>
      <c r="BL106">
        <f t="shared" si="37"/>
        <v>0</v>
      </c>
      <c r="BM106">
        <f t="shared" si="41"/>
        <v>0</v>
      </c>
      <c r="BN106">
        <f t="shared" si="42"/>
        <v>0</v>
      </c>
      <c r="BO106">
        <f>IF(AND(AU106&gt;'County Avg'!$E$3,'Gentrification Calcs'!AW106&gt;'County Avg'!$E$4,'Gentrification Calcs'!AY106&gt;'County Avg'!$E$5,'Gentrification Calcs'!BA106&gt;'County Avg'!$E$6),1,0)</f>
        <v>0</v>
      </c>
      <c r="BP106">
        <f>IF(AND(AV106&gt;'County Avg'!$F$3,'Gentrification Calcs'!AX106&gt;'County Avg'!$F$4,'Gentrification Calcs'!AZ106&gt;'County Avg'!$F$5,'Gentrification Calcs'!BB106&gt;'County Avg'!$F$6),1,0)</f>
        <v>0</v>
      </c>
      <c r="BQ106">
        <f t="shared" si="43"/>
        <v>0</v>
      </c>
      <c r="BR106">
        <f t="shared" si="44"/>
        <v>0</v>
      </c>
      <c r="BS106">
        <f t="shared" si="45"/>
        <v>0</v>
      </c>
      <c r="BT106">
        <f t="shared" si="46"/>
        <v>0</v>
      </c>
    </row>
    <row r="107" spans="1:72" x14ac:dyDescent="0.25">
      <c r="A107">
        <v>6037115104</v>
      </c>
      <c r="B107">
        <v>1906.0211701272301</v>
      </c>
      <c r="C107">
        <v>3675.99986577034</v>
      </c>
      <c r="D107">
        <v>3732</v>
      </c>
      <c r="E107">
        <v>743.03347250000002</v>
      </c>
      <c r="F107">
        <v>972.61779790000003</v>
      </c>
      <c r="G107">
        <v>1794</v>
      </c>
      <c r="H107">
        <v>298.03542968783967</v>
      </c>
      <c r="I107">
        <v>415.7582727433944</v>
      </c>
      <c r="J107">
        <v>997.50260000000003</v>
      </c>
      <c r="K107">
        <v>0.40110633062743972</v>
      </c>
      <c r="L107">
        <v>0.42746315525077477</v>
      </c>
      <c r="M107">
        <v>0.5560215161649944</v>
      </c>
      <c r="N107">
        <v>1144.118894</v>
      </c>
      <c r="O107">
        <v>1477.1795649999999</v>
      </c>
      <c r="P107">
        <v>1959</v>
      </c>
      <c r="Q107">
        <v>462.27038929999998</v>
      </c>
      <c r="R107">
        <v>654.4961548</v>
      </c>
      <c r="S107">
        <v>917</v>
      </c>
      <c r="T107">
        <v>0.40404051687656162</v>
      </c>
      <c r="U107">
        <v>0.4430714926658223</v>
      </c>
      <c r="V107">
        <v>0.46809596733027053</v>
      </c>
      <c r="W107">
        <v>505.214465618134</v>
      </c>
      <c r="X107">
        <v>646.02160644531295</v>
      </c>
      <c r="Y107">
        <v>1327</v>
      </c>
      <c r="Z107">
        <v>716.95460414886497</v>
      </c>
      <c r="AA107">
        <v>976.52911376953102</v>
      </c>
      <c r="AB107">
        <v>1794</v>
      </c>
      <c r="AC107">
        <v>0.70466730068342476</v>
      </c>
      <c r="AD107">
        <v>0.66154874169760736</v>
      </c>
      <c r="AE107">
        <v>0.73968784838350055</v>
      </c>
      <c r="AF107">
        <v>1444.2517695009401</v>
      </c>
      <c r="AG107">
        <v>1665.57543945313</v>
      </c>
      <c r="AH107">
        <v>1506</v>
      </c>
      <c r="AI107">
        <v>0.75773123202222037</v>
      </c>
      <c r="AJ107">
        <v>0.45309453217406287</v>
      </c>
      <c r="AK107">
        <v>0.40353697749196143</v>
      </c>
      <c r="AL107">
        <f t="shared" si="38"/>
        <v>0.24226876797777963</v>
      </c>
      <c r="AM107">
        <f t="shared" si="38"/>
        <v>0.54690546782593707</v>
      </c>
      <c r="AN107">
        <f t="shared" si="38"/>
        <v>0.59646302250803851</v>
      </c>
      <c r="AO107">
        <v>63593.233828207849</v>
      </c>
      <c r="AP107">
        <v>57692.851246424201</v>
      </c>
      <c r="AQ107">
        <v>40417</v>
      </c>
      <c r="AR107">
        <v>1354.5777777777778</v>
      </c>
      <c r="AS107">
        <v>1144.3914590747331</v>
      </c>
      <c r="AT107">
        <v>1262</v>
      </c>
      <c r="AU107">
        <f t="shared" si="24"/>
        <v>-0.3046366998481575</v>
      </c>
      <c r="AV107">
        <f t="shared" si="25"/>
        <v>-4.9557554682101435E-2</v>
      </c>
      <c r="AW107">
        <v>3.903097578926068E-2</v>
      </c>
      <c r="AX107">
        <v>2.5024474664448237E-2</v>
      </c>
      <c r="AY107" s="1">
        <f t="shared" si="26"/>
        <v>-5900.3825817836478</v>
      </c>
      <c r="AZ107" s="1">
        <f t="shared" si="27"/>
        <v>-17275.851246424201</v>
      </c>
      <c r="BA107" s="1">
        <f t="shared" si="39"/>
        <v>-210.18631870304466</v>
      </c>
      <c r="BB107" s="1">
        <f t="shared" si="40"/>
        <v>117.60854092526688</v>
      </c>
      <c r="BC107">
        <f t="shared" si="28"/>
        <v>1</v>
      </c>
      <c r="BD107">
        <f t="shared" si="29"/>
        <v>1</v>
      </c>
      <c r="BE107">
        <f t="shared" si="30"/>
        <v>0</v>
      </c>
      <c r="BF107">
        <f t="shared" si="31"/>
        <v>1</v>
      </c>
      <c r="BG107">
        <f t="shared" si="32"/>
        <v>0</v>
      </c>
      <c r="BH107">
        <f t="shared" si="33"/>
        <v>0</v>
      </c>
      <c r="BI107">
        <f t="shared" si="34"/>
        <v>1</v>
      </c>
      <c r="BJ107">
        <f t="shared" si="35"/>
        <v>1</v>
      </c>
      <c r="BK107">
        <f t="shared" si="36"/>
        <v>0</v>
      </c>
      <c r="BL107">
        <f t="shared" si="37"/>
        <v>0</v>
      </c>
      <c r="BM107">
        <f t="shared" si="41"/>
        <v>0</v>
      </c>
      <c r="BN107">
        <f t="shared" si="42"/>
        <v>0</v>
      </c>
      <c r="BO107">
        <f>IF(AND(AU107&gt;'County Avg'!$E$3,'Gentrification Calcs'!AW107&gt;'County Avg'!$E$4,'Gentrification Calcs'!AY107&gt;'County Avg'!$E$5,'Gentrification Calcs'!BA107&gt;'County Avg'!$E$6),1,0)</f>
        <v>0</v>
      </c>
      <c r="BP107">
        <f>IF(AND(AV107&gt;'County Avg'!$F$3,'Gentrification Calcs'!AX107&gt;'County Avg'!$F$4,'Gentrification Calcs'!AZ107&gt;'County Avg'!$F$5,'Gentrification Calcs'!BB107&gt;'County Avg'!$F$6),1,0)</f>
        <v>0</v>
      </c>
      <c r="BQ107">
        <f t="shared" si="43"/>
        <v>0</v>
      </c>
      <c r="BR107">
        <f t="shared" si="44"/>
        <v>0</v>
      </c>
      <c r="BS107">
        <f t="shared" si="45"/>
        <v>0</v>
      </c>
      <c r="BT107">
        <f t="shared" si="46"/>
        <v>0</v>
      </c>
    </row>
    <row r="108" spans="1:72" x14ac:dyDescent="0.25">
      <c r="A108">
        <v>6037115201</v>
      </c>
      <c r="B108">
        <v>4985.4990695830602</v>
      </c>
      <c r="C108">
        <v>5370.8743648529098</v>
      </c>
      <c r="D108">
        <v>7023</v>
      </c>
      <c r="E108">
        <v>2432.2709960000002</v>
      </c>
      <c r="F108">
        <v>2489.4677729999999</v>
      </c>
      <c r="G108">
        <v>2764</v>
      </c>
      <c r="H108">
        <v>1045.9012581097943</v>
      </c>
      <c r="I108">
        <v>1118.1766646989929</v>
      </c>
      <c r="J108">
        <v>1220.0627999999999</v>
      </c>
      <c r="K108">
        <v>0.43001016738259629</v>
      </c>
      <c r="L108">
        <v>0.44916294029848164</v>
      </c>
      <c r="M108">
        <v>0.44141201157742399</v>
      </c>
      <c r="N108">
        <v>3495.5690300000001</v>
      </c>
      <c r="O108">
        <v>3504.945557</v>
      </c>
      <c r="P108">
        <v>4139</v>
      </c>
      <c r="Q108">
        <v>1299.586548</v>
      </c>
      <c r="R108">
        <v>1282.708862</v>
      </c>
      <c r="S108">
        <v>1885</v>
      </c>
      <c r="T108">
        <v>0.3717811139893295</v>
      </c>
      <c r="U108">
        <v>0.36597112312863239</v>
      </c>
      <c r="V108">
        <v>0.45542401546267214</v>
      </c>
      <c r="W108">
        <v>1725.28088378906</v>
      </c>
      <c r="X108">
        <v>1796.54248046875</v>
      </c>
      <c r="Y108">
        <v>2072</v>
      </c>
      <c r="Z108">
        <v>2430.39575195313</v>
      </c>
      <c r="AA108">
        <v>2486.65478515625</v>
      </c>
      <c r="AB108">
        <v>2764</v>
      </c>
      <c r="AC108">
        <v>0.7098765221271387</v>
      </c>
      <c r="AD108">
        <v>0.72247361845036462</v>
      </c>
      <c r="AE108">
        <v>0.7496382054992764</v>
      </c>
      <c r="AF108">
        <v>3669.03476759047</v>
      </c>
      <c r="AG108">
        <v>2713.56665039063</v>
      </c>
      <c r="AH108">
        <v>2789</v>
      </c>
      <c r="AI108">
        <v>0.73594132029339909</v>
      </c>
      <c r="AJ108">
        <v>0.50523740941479744</v>
      </c>
      <c r="AK108">
        <v>0.39712373629503062</v>
      </c>
      <c r="AL108">
        <f t="shared" si="38"/>
        <v>0.26405867970660091</v>
      </c>
      <c r="AM108">
        <f t="shared" si="38"/>
        <v>0.49476259058520256</v>
      </c>
      <c r="AN108">
        <f t="shared" si="38"/>
        <v>0.60287626370496938</v>
      </c>
      <c r="AO108">
        <v>58773.723223753979</v>
      </c>
      <c r="AP108">
        <v>52124.464241928901</v>
      </c>
      <c r="AQ108">
        <v>52169</v>
      </c>
      <c r="AR108">
        <v>1131.6944444444446</v>
      </c>
      <c r="AS108">
        <v>1033.4693554764731</v>
      </c>
      <c r="AT108">
        <v>1253</v>
      </c>
      <c r="AU108">
        <f t="shared" si="24"/>
        <v>-0.23070391087860165</v>
      </c>
      <c r="AV108">
        <f t="shared" si="25"/>
        <v>-0.10811367311976683</v>
      </c>
      <c r="AW108">
        <v>-5.8099908606971118E-3</v>
      </c>
      <c r="AX108">
        <v>8.9452892334039746E-2</v>
      </c>
      <c r="AY108" s="1">
        <f t="shared" si="26"/>
        <v>-6649.2589818250781</v>
      </c>
      <c r="AZ108" s="1">
        <f t="shared" si="27"/>
        <v>44.535758071098826</v>
      </c>
      <c r="BA108" s="1">
        <f t="shared" si="39"/>
        <v>-98.225088967971487</v>
      </c>
      <c r="BB108" s="1">
        <f t="shared" si="40"/>
        <v>219.53064452352692</v>
      </c>
      <c r="BC108">
        <f t="shared" si="28"/>
        <v>1</v>
      </c>
      <c r="BD108">
        <f t="shared" si="29"/>
        <v>1</v>
      </c>
      <c r="BE108">
        <f t="shared" si="30"/>
        <v>1</v>
      </c>
      <c r="BF108">
        <f t="shared" si="31"/>
        <v>1</v>
      </c>
      <c r="BG108">
        <f t="shared" si="32"/>
        <v>0</v>
      </c>
      <c r="BH108">
        <f t="shared" si="33"/>
        <v>0</v>
      </c>
      <c r="BI108">
        <f t="shared" si="34"/>
        <v>1</v>
      </c>
      <c r="BJ108">
        <f t="shared" si="35"/>
        <v>1</v>
      </c>
      <c r="BK108">
        <f t="shared" si="36"/>
        <v>0</v>
      </c>
      <c r="BL108">
        <f t="shared" si="37"/>
        <v>0</v>
      </c>
      <c r="BM108">
        <f t="shared" si="41"/>
        <v>0</v>
      </c>
      <c r="BN108">
        <f t="shared" si="42"/>
        <v>0</v>
      </c>
      <c r="BO108">
        <f>IF(AND(AU108&gt;'County Avg'!$E$3,'Gentrification Calcs'!AW108&gt;'County Avg'!$E$4,'Gentrification Calcs'!AY108&gt;'County Avg'!$E$5,'Gentrification Calcs'!BA108&gt;'County Avg'!$E$6),1,0)</f>
        <v>0</v>
      </c>
      <c r="BP108">
        <f>IF(AND(AV108&gt;'County Avg'!$F$3,'Gentrification Calcs'!AX108&gt;'County Avg'!$F$4,'Gentrification Calcs'!AZ108&gt;'County Avg'!$F$5,'Gentrification Calcs'!BB108&gt;'County Avg'!$F$6),1,0)</f>
        <v>0</v>
      </c>
      <c r="BQ108">
        <f t="shared" si="43"/>
        <v>0</v>
      </c>
      <c r="BR108">
        <f t="shared" si="44"/>
        <v>0</v>
      </c>
      <c r="BS108">
        <f t="shared" si="45"/>
        <v>0</v>
      </c>
      <c r="BT108">
        <f t="shared" si="46"/>
        <v>0</v>
      </c>
    </row>
    <row r="109" spans="1:72" x14ac:dyDescent="0.25">
      <c r="A109">
        <v>6037115202</v>
      </c>
      <c r="B109">
        <v>5811.3904189207396</v>
      </c>
      <c r="C109">
        <v>4674</v>
      </c>
      <c r="D109">
        <v>4969</v>
      </c>
      <c r="E109">
        <v>1733.8766109999999</v>
      </c>
      <c r="F109">
        <v>1858</v>
      </c>
      <c r="G109">
        <v>1806</v>
      </c>
      <c r="H109">
        <v>660.42842677455178</v>
      </c>
      <c r="I109">
        <v>689.01840000000004</v>
      </c>
      <c r="J109">
        <v>787.03139999999996</v>
      </c>
      <c r="K109">
        <v>0.38089701573034934</v>
      </c>
      <c r="L109">
        <v>0.37083875134553285</v>
      </c>
      <c r="M109">
        <v>0.43578704318936873</v>
      </c>
      <c r="N109">
        <v>2662.655573</v>
      </c>
      <c r="O109">
        <v>2923</v>
      </c>
      <c r="P109">
        <v>3054</v>
      </c>
      <c r="Q109">
        <v>911.35265730000003</v>
      </c>
      <c r="R109">
        <v>968</v>
      </c>
      <c r="S109">
        <v>1028</v>
      </c>
      <c r="T109">
        <v>0.34227207849988039</v>
      </c>
      <c r="U109">
        <v>0.33116660964762229</v>
      </c>
      <c r="V109">
        <v>0.33660772757039947</v>
      </c>
      <c r="W109">
        <v>1040.0524158477799</v>
      </c>
      <c r="X109">
        <v>1095</v>
      </c>
      <c r="Y109">
        <v>1033</v>
      </c>
      <c r="Z109">
        <v>1758.8475933074999</v>
      </c>
      <c r="AA109">
        <v>1863</v>
      </c>
      <c r="AB109">
        <v>1806</v>
      </c>
      <c r="AC109">
        <v>0.59132605906573688</v>
      </c>
      <c r="AD109">
        <v>0.5877616747181964</v>
      </c>
      <c r="AE109">
        <v>0.57198228128460682</v>
      </c>
      <c r="AF109">
        <v>3784.5858347673102</v>
      </c>
      <c r="AG109">
        <v>2161</v>
      </c>
      <c r="AH109">
        <v>1889</v>
      </c>
      <c r="AI109">
        <v>0.65123585957079155</v>
      </c>
      <c r="AJ109">
        <v>0.46234488660676082</v>
      </c>
      <c r="AK109">
        <v>0.38015697323405112</v>
      </c>
      <c r="AL109">
        <f t="shared" si="38"/>
        <v>0.34876414042920845</v>
      </c>
      <c r="AM109">
        <f t="shared" si="38"/>
        <v>0.53765511339323924</v>
      </c>
      <c r="AN109">
        <f t="shared" si="38"/>
        <v>0.61984302676594893</v>
      </c>
      <c r="AO109">
        <v>66368.488335100745</v>
      </c>
      <c r="AP109">
        <v>59364.905190028614</v>
      </c>
      <c r="AQ109">
        <v>52917</v>
      </c>
      <c r="AR109">
        <v>1228.45</v>
      </c>
      <c r="AS109">
        <v>955.01225780941093</v>
      </c>
      <c r="AT109">
        <v>1235</v>
      </c>
      <c r="AU109">
        <f t="shared" si="24"/>
        <v>-0.18889097296403073</v>
      </c>
      <c r="AV109">
        <f t="shared" si="25"/>
        <v>-8.2187913372709698E-2</v>
      </c>
      <c r="AW109">
        <v>-1.1105468852258105E-2</v>
      </c>
      <c r="AX109">
        <v>5.4411179227771833E-3</v>
      </c>
      <c r="AY109" s="1">
        <f t="shared" si="26"/>
        <v>-7003.5831450721307</v>
      </c>
      <c r="AZ109" s="1">
        <f t="shared" si="27"/>
        <v>-6447.905190028614</v>
      </c>
      <c r="BA109" s="1">
        <f t="shared" si="39"/>
        <v>-273.43774219058912</v>
      </c>
      <c r="BB109" s="1">
        <f t="shared" si="40"/>
        <v>279.98774219058907</v>
      </c>
      <c r="BC109">
        <f t="shared" si="28"/>
        <v>1</v>
      </c>
      <c r="BD109">
        <f t="shared" si="29"/>
        <v>1</v>
      </c>
      <c r="BE109">
        <f t="shared" si="30"/>
        <v>0</v>
      </c>
      <c r="BF109">
        <f t="shared" si="31"/>
        <v>0</v>
      </c>
      <c r="BG109">
        <f t="shared" si="32"/>
        <v>0</v>
      </c>
      <c r="BH109">
        <f t="shared" si="33"/>
        <v>0</v>
      </c>
      <c r="BI109">
        <f t="shared" si="34"/>
        <v>1</v>
      </c>
      <c r="BJ109">
        <f t="shared" si="35"/>
        <v>1</v>
      </c>
      <c r="BK109">
        <f t="shared" si="36"/>
        <v>0</v>
      </c>
      <c r="BL109">
        <f t="shared" si="37"/>
        <v>0</v>
      </c>
      <c r="BM109">
        <f t="shared" si="41"/>
        <v>0</v>
      </c>
      <c r="BN109">
        <f t="shared" si="42"/>
        <v>0</v>
      </c>
      <c r="BO109">
        <f>IF(AND(AU109&gt;'County Avg'!$E$3,'Gentrification Calcs'!AW109&gt;'County Avg'!$E$4,'Gentrification Calcs'!AY109&gt;'County Avg'!$E$5,'Gentrification Calcs'!BA109&gt;'County Avg'!$E$6),1,0)</f>
        <v>0</v>
      </c>
      <c r="BP109">
        <f>IF(AND(AV109&gt;'County Avg'!$F$3,'Gentrification Calcs'!AX109&gt;'County Avg'!$F$4,'Gentrification Calcs'!AZ109&gt;'County Avg'!$F$5,'Gentrification Calcs'!BB109&gt;'County Avg'!$F$6),1,0)</f>
        <v>0</v>
      </c>
      <c r="BQ109">
        <f t="shared" si="43"/>
        <v>0</v>
      </c>
      <c r="BR109">
        <f t="shared" si="44"/>
        <v>0</v>
      </c>
      <c r="BS109">
        <f t="shared" si="45"/>
        <v>0</v>
      </c>
      <c r="BT109">
        <f t="shared" si="46"/>
        <v>0</v>
      </c>
    </row>
    <row r="110" spans="1:72" x14ac:dyDescent="0.25">
      <c r="A110">
        <v>6037115301</v>
      </c>
      <c r="B110">
        <v>3420.9999961418898</v>
      </c>
      <c r="C110">
        <v>3636</v>
      </c>
      <c r="D110">
        <v>3914</v>
      </c>
      <c r="E110">
        <v>1396</v>
      </c>
      <c r="F110">
        <v>1489</v>
      </c>
      <c r="G110">
        <v>1617</v>
      </c>
      <c r="H110">
        <v>349.36319960599747</v>
      </c>
      <c r="I110">
        <v>419.51319999999998</v>
      </c>
      <c r="J110">
        <v>636.83019999999999</v>
      </c>
      <c r="K110">
        <v>0.250260171637534</v>
      </c>
      <c r="L110">
        <v>0.28174157152451307</v>
      </c>
      <c r="M110">
        <v>0.39383438466295606</v>
      </c>
      <c r="N110">
        <v>2603.9999969999999</v>
      </c>
      <c r="O110">
        <v>2688</v>
      </c>
      <c r="P110">
        <v>2715</v>
      </c>
      <c r="Q110">
        <v>866</v>
      </c>
      <c r="R110">
        <v>1111</v>
      </c>
      <c r="S110">
        <v>1134</v>
      </c>
      <c r="T110">
        <v>0.33256528456132717</v>
      </c>
      <c r="U110">
        <v>0.41331845238095238</v>
      </c>
      <c r="V110">
        <v>0.41767955801104972</v>
      </c>
      <c r="W110">
        <v>368</v>
      </c>
      <c r="X110">
        <v>411</v>
      </c>
      <c r="Y110">
        <v>653</v>
      </c>
      <c r="Z110">
        <v>1417</v>
      </c>
      <c r="AA110">
        <v>1483</v>
      </c>
      <c r="AB110">
        <v>1617</v>
      </c>
      <c r="AC110">
        <v>0.25970359915314045</v>
      </c>
      <c r="AD110">
        <v>0.27714093054619016</v>
      </c>
      <c r="AE110">
        <v>0.40383426097711811</v>
      </c>
      <c r="AF110">
        <v>2835.99999680163</v>
      </c>
      <c r="AG110">
        <v>2442</v>
      </c>
      <c r="AH110">
        <v>1840</v>
      </c>
      <c r="AI110">
        <v>0.82899736919029321</v>
      </c>
      <c r="AJ110">
        <v>0.67161716171617158</v>
      </c>
      <c r="AK110">
        <v>0.47010730710270821</v>
      </c>
      <c r="AL110">
        <f t="shared" si="38"/>
        <v>0.17100263080970679</v>
      </c>
      <c r="AM110">
        <f t="shared" si="38"/>
        <v>0.32838283828382842</v>
      </c>
      <c r="AN110">
        <f t="shared" si="38"/>
        <v>0.52989269289729179</v>
      </c>
      <c r="AO110">
        <v>89905.548780487807</v>
      </c>
      <c r="AP110">
        <v>79407.183898651419</v>
      </c>
      <c r="AQ110">
        <v>63723</v>
      </c>
      <c r="AR110">
        <v>1337.3</v>
      </c>
      <c r="AS110">
        <v>1065.9343614076711</v>
      </c>
      <c r="AT110">
        <v>1740</v>
      </c>
      <c r="AU110">
        <f t="shared" si="24"/>
        <v>-0.15738020747412163</v>
      </c>
      <c r="AV110">
        <f t="shared" si="25"/>
        <v>-0.20150985461346338</v>
      </c>
      <c r="AW110">
        <v>8.0753167819625216E-2</v>
      </c>
      <c r="AX110">
        <v>4.3611056300973394E-3</v>
      </c>
      <c r="AY110" s="1">
        <f t="shared" si="26"/>
        <v>-10498.364881836387</v>
      </c>
      <c r="AZ110" s="1">
        <f t="shared" si="27"/>
        <v>-15684.183898651419</v>
      </c>
      <c r="BA110" s="1">
        <f t="shared" si="39"/>
        <v>-271.36563859232888</v>
      </c>
      <c r="BB110" s="1">
        <f t="shared" si="40"/>
        <v>674.06563859232892</v>
      </c>
      <c r="BC110">
        <f t="shared" si="28"/>
        <v>1</v>
      </c>
      <c r="BD110">
        <f t="shared" si="29"/>
        <v>1</v>
      </c>
      <c r="BE110">
        <f t="shared" si="30"/>
        <v>0</v>
      </c>
      <c r="BF110">
        <f t="shared" si="31"/>
        <v>0</v>
      </c>
      <c r="BG110">
        <f t="shared" si="32"/>
        <v>0</v>
      </c>
      <c r="BH110">
        <f t="shared" si="33"/>
        <v>0</v>
      </c>
      <c r="BI110">
        <f t="shared" si="34"/>
        <v>0</v>
      </c>
      <c r="BJ110">
        <f t="shared" si="35"/>
        <v>0</v>
      </c>
      <c r="BK110">
        <f t="shared" si="36"/>
        <v>0</v>
      </c>
      <c r="BL110">
        <f t="shared" si="37"/>
        <v>0</v>
      </c>
      <c r="BM110">
        <f t="shared" si="41"/>
        <v>0</v>
      </c>
      <c r="BN110">
        <f t="shared" si="42"/>
        <v>0</v>
      </c>
      <c r="BO110">
        <f>IF(AND(AU110&gt;'County Avg'!$E$3,'Gentrification Calcs'!AW110&gt;'County Avg'!$E$4,'Gentrification Calcs'!AY110&gt;'County Avg'!$E$5,'Gentrification Calcs'!BA110&gt;'County Avg'!$E$6),1,0)</f>
        <v>0</v>
      </c>
      <c r="BP110">
        <f>IF(AND(AV110&gt;'County Avg'!$F$3,'Gentrification Calcs'!AX110&gt;'County Avg'!$F$4,'Gentrification Calcs'!AZ110&gt;'County Avg'!$F$5,'Gentrification Calcs'!BB110&gt;'County Avg'!$F$6),1,0)</f>
        <v>0</v>
      </c>
      <c r="BQ110">
        <f t="shared" si="43"/>
        <v>0</v>
      </c>
      <c r="BR110">
        <f t="shared" si="44"/>
        <v>0</v>
      </c>
      <c r="BS110">
        <f t="shared" si="45"/>
        <v>0</v>
      </c>
      <c r="BT110">
        <f t="shared" si="46"/>
        <v>0</v>
      </c>
    </row>
    <row r="111" spans="1:72" x14ac:dyDescent="0.25">
      <c r="A111">
        <v>6037115302</v>
      </c>
      <c r="B111">
        <v>4579.0000138597097</v>
      </c>
      <c r="C111">
        <v>4802</v>
      </c>
      <c r="D111">
        <v>4007</v>
      </c>
      <c r="E111">
        <v>1020</v>
      </c>
      <c r="F111">
        <v>1015</v>
      </c>
      <c r="G111">
        <v>974</v>
      </c>
      <c r="H111">
        <v>493.38400149337389</v>
      </c>
      <c r="I111">
        <v>552.26260000000002</v>
      </c>
      <c r="J111">
        <v>536.70680000000004</v>
      </c>
      <c r="K111">
        <v>0.48370980538566066</v>
      </c>
      <c r="L111">
        <v>0.54410108374384236</v>
      </c>
      <c r="M111">
        <v>0.55103367556468175</v>
      </c>
      <c r="N111">
        <v>2214.0000070000001</v>
      </c>
      <c r="O111">
        <v>2295</v>
      </c>
      <c r="P111">
        <v>2238</v>
      </c>
      <c r="Q111">
        <v>298</v>
      </c>
      <c r="R111">
        <v>192</v>
      </c>
      <c r="S111">
        <v>248</v>
      </c>
      <c r="T111">
        <v>0.13459801222123483</v>
      </c>
      <c r="U111">
        <v>8.3660130718954243E-2</v>
      </c>
      <c r="V111">
        <v>0.11081322609472744</v>
      </c>
      <c r="W111">
        <v>703</v>
      </c>
      <c r="X111">
        <v>704</v>
      </c>
      <c r="Y111">
        <v>635</v>
      </c>
      <c r="Z111">
        <v>1010</v>
      </c>
      <c r="AA111">
        <v>1013</v>
      </c>
      <c r="AB111">
        <v>974</v>
      </c>
      <c r="AC111">
        <v>0.69603960396039599</v>
      </c>
      <c r="AD111">
        <v>0.69496544916090819</v>
      </c>
      <c r="AE111">
        <v>0.65195071868583165</v>
      </c>
      <c r="AF111">
        <v>801.00000242446504</v>
      </c>
      <c r="AG111">
        <v>624</v>
      </c>
      <c r="AH111">
        <v>464</v>
      </c>
      <c r="AI111">
        <v>0.17492902380432399</v>
      </c>
      <c r="AJ111">
        <v>0.12994585589337776</v>
      </c>
      <c r="AK111">
        <v>0.11579735462939855</v>
      </c>
      <c r="AL111">
        <f t="shared" si="38"/>
        <v>0.82507097619567604</v>
      </c>
      <c r="AM111">
        <f t="shared" si="38"/>
        <v>0.8700541441066223</v>
      </c>
      <c r="AN111">
        <f t="shared" si="38"/>
        <v>0.88420264537060145</v>
      </c>
      <c r="AO111">
        <v>52107.670731707323</v>
      </c>
      <c r="AP111">
        <v>42524.134450347367</v>
      </c>
      <c r="AQ111">
        <v>39432</v>
      </c>
      <c r="AR111">
        <v>1041.8500000000001</v>
      </c>
      <c r="AS111">
        <v>860.32265717674977</v>
      </c>
      <c r="AT111">
        <v>1186</v>
      </c>
      <c r="AU111">
        <f t="shared" si="24"/>
        <v>-4.4983167910946226E-2</v>
      </c>
      <c r="AV111">
        <f t="shared" si="25"/>
        <v>-1.4148501263979207E-2</v>
      </c>
      <c r="AW111">
        <v>-5.0937881502280583E-2</v>
      </c>
      <c r="AX111">
        <v>2.7153095375773192E-2</v>
      </c>
      <c r="AY111" s="1">
        <f t="shared" si="26"/>
        <v>-9583.5362813599568</v>
      </c>
      <c r="AZ111" s="1">
        <f t="shared" si="27"/>
        <v>-3092.1344503473665</v>
      </c>
      <c r="BA111" s="1">
        <f t="shared" si="39"/>
        <v>-181.52734282325036</v>
      </c>
      <c r="BB111" s="1">
        <f t="shared" si="40"/>
        <v>325.67734282325023</v>
      </c>
      <c r="BC111">
        <f t="shared" si="28"/>
        <v>1</v>
      </c>
      <c r="BD111">
        <f t="shared" si="29"/>
        <v>1</v>
      </c>
      <c r="BE111">
        <f t="shared" si="30"/>
        <v>1</v>
      </c>
      <c r="BF111">
        <f t="shared" si="31"/>
        <v>1</v>
      </c>
      <c r="BG111">
        <f t="shared" si="32"/>
        <v>1</v>
      </c>
      <c r="BH111">
        <f t="shared" si="33"/>
        <v>1</v>
      </c>
      <c r="BI111">
        <f t="shared" si="34"/>
        <v>1</v>
      </c>
      <c r="BJ111">
        <f t="shared" si="35"/>
        <v>1</v>
      </c>
      <c r="BK111">
        <f t="shared" si="36"/>
        <v>1</v>
      </c>
      <c r="BL111">
        <f t="shared" si="37"/>
        <v>1</v>
      </c>
      <c r="BM111">
        <f t="shared" si="41"/>
        <v>1</v>
      </c>
      <c r="BN111">
        <f t="shared" si="42"/>
        <v>1</v>
      </c>
      <c r="BO111">
        <f>IF(AND(AU111&gt;'County Avg'!$E$3,'Gentrification Calcs'!AW111&gt;'County Avg'!$E$4,'Gentrification Calcs'!AY111&gt;'County Avg'!$E$5,'Gentrification Calcs'!BA111&gt;'County Avg'!$E$6),1,0)</f>
        <v>0</v>
      </c>
      <c r="BP111">
        <f>IF(AND(AV111&gt;'County Avg'!$F$3,'Gentrification Calcs'!AX111&gt;'County Avg'!$F$4,'Gentrification Calcs'!AZ111&gt;'County Avg'!$F$5,'Gentrification Calcs'!BB111&gt;'County Avg'!$F$6),1,0)</f>
        <v>0</v>
      </c>
      <c r="BQ111">
        <f t="shared" si="43"/>
        <v>0</v>
      </c>
      <c r="BR111">
        <f t="shared" si="44"/>
        <v>0</v>
      </c>
      <c r="BS111">
        <f t="shared" si="45"/>
        <v>0</v>
      </c>
      <c r="BT111">
        <f t="shared" si="46"/>
        <v>0</v>
      </c>
    </row>
    <row r="112" spans="1:72" x14ac:dyDescent="0.25">
      <c r="A112">
        <v>6037115401</v>
      </c>
      <c r="B112">
        <v>5143.0000814264604</v>
      </c>
      <c r="C112">
        <v>5489</v>
      </c>
      <c r="D112">
        <v>5964</v>
      </c>
      <c r="E112">
        <v>1903</v>
      </c>
      <c r="F112">
        <v>1972</v>
      </c>
      <c r="G112">
        <v>1953</v>
      </c>
      <c r="H112">
        <v>618.67040979508909</v>
      </c>
      <c r="I112">
        <v>797.77099999999996</v>
      </c>
      <c r="J112">
        <v>828.75839999999994</v>
      </c>
      <c r="K112">
        <v>0.32510268512616347</v>
      </c>
      <c r="L112">
        <v>0.40454918864097361</v>
      </c>
      <c r="M112">
        <v>0.42435145929339474</v>
      </c>
      <c r="N112">
        <v>3339.0000530000002</v>
      </c>
      <c r="O112">
        <v>3303</v>
      </c>
      <c r="P112">
        <v>3854</v>
      </c>
      <c r="Q112">
        <v>984</v>
      </c>
      <c r="R112">
        <v>874</v>
      </c>
      <c r="S112">
        <v>1166</v>
      </c>
      <c r="T112">
        <v>0.29469900700238172</v>
      </c>
      <c r="U112">
        <v>0.26460793218286405</v>
      </c>
      <c r="V112">
        <v>0.30254281266216915</v>
      </c>
      <c r="W112">
        <v>1100</v>
      </c>
      <c r="X112">
        <v>1205</v>
      </c>
      <c r="Y112">
        <v>1185</v>
      </c>
      <c r="Z112">
        <v>1881</v>
      </c>
      <c r="AA112">
        <v>1979</v>
      </c>
      <c r="AB112">
        <v>1953</v>
      </c>
      <c r="AC112">
        <v>0.58479532163742687</v>
      </c>
      <c r="AD112">
        <v>0.60889338049519959</v>
      </c>
      <c r="AE112">
        <v>0.60675883256528418</v>
      </c>
      <c r="AF112">
        <v>3137.0000496665002</v>
      </c>
      <c r="AG112">
        <v>2273</v>
      </c>
      <c r="AH112">
        <v>2159</v>
      </c>
      <c r="AI112">
        <v>0.60995527902002744</v>
      </c>
      <c r="AJ112">
        <v>0.41410092913098923</v>
      </c>
      <c r="AK112">
        <v>0.36200536552649226</v>
      </c>
      <c r="AL112">
        <f t="shared" si="38"/>
        <v>0.39004472097997256</v>
      </c>
      <c r="AM112">
        <f t="shared" si="38"/>
        <v>0.58589907086901083</v>
      </c>
      <c r="AN112">
        <f t="shared" si="38"/>
        <v>0.63799463447350768</v>
      </c>
      <c r="AO112">
        <v>71363.946447507959</v>
      </c>
      <c r="AP112">
        <v>59532.669799754811</v>
      </c>
      <c r="AQ112">
        <v>57250</v>
      </c>
      <c r="AR112">
        <v>1192.1666666666667</v>
      </c>
      <c r="AS112">
        <v>995.59351522340853</v>
      </c>
      <c r="AT112">
        <v>1187</v>
      </c>
      <c r="AU112">
        <f t="shared" si="24"/>
        <v>-0.19585434988903822</v>
      </c>
      <c r="AV112">
        <f t="shared" si="25"/>
        <v>-5.2095563604496964E-2</v>
      </c>
      <c r="AW112">
        <v>-3.0091074819517671E-2</v>
      </c>
      <c r="AX112">
        <v>3.79348804793051E-2</v>
      </c>
      <c r="AY112" s="1">
        <f t="shared" si="26"/>
        <v>-11831.276647753148</v>
      </c>
      <c r="AZ112" s="1">
        <f t="shared" si="27"/>
        <v>-2282.6697997548108</v>
      </c>
      <c r="BA112" s="1">
        <f t="shared" si="39"/>
        <v>-196.57315144325821</v>
      </c>
      <c r="BB112" s="1">
        <f t="shared" si="40"/>
        <v>191.40648477659147</v>
      </c>
      <c r="BC112">
        <f t="shared" si="28"/>
        <v>1</v>
      </c>
      <c r="BD112">
        <f t="shared" si="29"/>
        <v>1</v>
      </c>
      <c r="BE112">
        <f t="shared" si="30"/>
        <v>0</v>
      </c>
      <c r="BF112">
        <f t="shared" si="31"/>
        <v>1</v>
      </c>
      <c r="BG112">
        <f t="shared" si="32"/>
        <v>0</v>
      </c>
      <c r="BH112">
        <f t="shared" si="33"/>
        <v>0</v>
      </c>
      <c r="BI112">
        <f t="shared" si="34"/>
        <v>1</v>
      </c>
      <c r="BJ112">
        <f t="shared" si="35"/>
        <v>1</v>
      </c>
      <c r="BK112">
        <f t="shared" si="36"/>
        <v>0</v>
      </c>
      <c r="BL112">
        <f t="shared" si="37"/>
        <v>0</v>
      </c>
      <c r="BM112">
        <f t="shared" si="41"/>
        <v>0</v>
      </c>
      <c r="BN112">
        <f t="shared" si="42"/>
        <v>0</v>
      </c>
      <c r="BO112">
        <f>IF(AND(AU112&gt;'County Avg'!$E$3,'Gentrification Calcs'!AW112&gt;'County Avg'!$E$4,'Gentrification Calcs'!AY112&gt;'County Avg'!$E$5,'Gentrification Calcs'!BA112&gt;'County Avg'!$E$6),1,0)</f>
        <v>0</v>
      </c>
      <c r="BP112">
        <f>IF(AND(AV112&gt;'County Avg'!$F$3,'Gentrification Calcs'!AX112&gt;'County Avg'!$F$4,'Gentrification Calcs'!AZ112&gt;'County Avg'!$F$5,'Gentrification Calcs'!BB112&gt;'County Avg'!$F$6),1,0)</f>
        <v>0</v>
      </c>
      <c r="BQ112">
        <f t="shared" si="43"/>
        <v>0</v>
      </c>
      <c r="BR112">
        <f t="shared" si="44"/>
        <v>0</v>
      </c>
      <c r="BS112">
        <f t="shared" si="45"/>
        <v>0</v>
      </c>
      <c r="BT112">
        <f t="shared" si="46"/>
        <v>0</v>
      </c>
    </row>
    <row r="113" spans="1:72" x14ac:dyDescent="0.25">
      <c r="A113">
        <v>6037115403</v>
      </c>
      <c r="B113">
        <v>2648.6583798818601</v>
      </c>
      <c r="C113">
        <v>3030.0000888109198</v>
      </c>
      <c r="D113">
        <v>3536</v>
      </c>
      <c r="E113">
        <v>888.39166260000002</v>
      </c>
      <c r="F113">
        <v>924.12481690000004</v>
      </c>
      <c r="G113">
        <v>1030</v>
      </c>
      <c r="H113">
        <v>361.05437957533985</v>
      </c>
      <c r="I113">
        <v>403.59781497504139</v>
      </c>
      <c r="J113">
        <v>548.86760000000004</v>
      </c>
      <c r="K113">
        <v>0.40641351644235912</v>
      </c>
      <c r="L113">
        <v>0.43673517645475685</v>
      </c>
      <c r="M113">
        <v>0.53288116504854377</v>
      </c>
      <c r="N113">
        <v>1563.068806</v>
      </c>
      <c r="O113">
        <v>1808.4210210000001</v>
      </c>
      <c r="P113">
        <v>2206</v>
      </c>
      <c r="Q113">
        <v>300.30139159999999</v>
      </c>
      <c r="R113">
        <v>316.10815430000002</v>
      </c>
      <c r="S113">
        <v>364</v>
      </c>
      <c r="T113">
        <v>0.19212295098415519</v>
      </c>
      <c r="U113">
        <v>0.17479787650621431</v>
      </c>
      <c r="V113">
        <v>0.16500453309156846</v>
      </c>
      <c r="W113">
        <v>555.5576171875</v>
      </c>
      <c r="X113">
        <v>591.883544921875</v>
      </c>
      <c r="Y113">
        <v>785</v>
      </c>
      <c r="Z113">
        <v>886.3896484375</v>
      </c>
      <c r="AA113">
        <v>927.14978027343795</v>
      </c>
      <c r="AB113">
        <v>1030</v>
      </c>
      <c r="AC113">
        <v>0.62676455909296735</v>
      </c>
      <c r="AD113">
        <v>0.6383904278630308</v>
      </c>
      <c r="AE113">
        <v>0.76213592233009708</v>
      </c>
      <c r="AF113">
        <v>1282.2869934348701</v>
      </c>
      <c r="AG113">
        <v>924.62896728515602</v>
      </c>
      <c r="AH113">
        <v>659</v>
      </c>
      <c r="AI113">
        <v>0.48412698412698463</v>
      </c>
      <c r="AJ113">
        <v>0.30515806606725659</v>
      </c>
      <c r="AK113">
        <v>0.18636877828054299</v>
      </c>
      <c r="AL113">
        <f t="shared" si="38"/>
        <v>0.51587301587301537</v>
      </c>
      <c r="AM113">
        <f t="shared" si="38"/>
        <v>0.69484193393274341</v>
      </c>
      <c r="AN113">
        <f t="shared" si="38"/>
        <v>0.81363122171945701</v>
      </c>
      <c r="AO113">
        <v>59825.780487804885</v>
      </c>
      <c r="AP113">
        <v>52176.191663261139</v>
      </c>
      <c r="AQ113">
        <v>43227</v>
      </c>
      <c r="AR113">
        <v>1078.1333333333334</v>
      </c>
      <c r="AS113">
        <v>978.00830367734295</v>
      </c>
      <c r="AT113">
        <v>1170</v>
      </c>
      <c r="AU113">
        <f t="shared" si="24"/>
        <v>-0.17896891805972803</v>
      </c>
      <c r="AV113">
        <f t="shared" si="25"/>
        <v>-0.1187892877867136</v>
      </c>
      <c r="AW113">
        <v>-1.7325074477940877E-2</v>
      </c>
      <c r="AX113">
        <v>-9.7933434146458553E-3</v>
      </c>
      <c r="AY113" s="1">
        <f t="shared" si="26"/>
        <v>-7649.5888245437454</v>
      </c>
      <c r="AZ113" s="1">
        <f t="shared" si="27"/>
        <v>-8949.1916632611392</v>
      </c>
      <c r="BA113" s="1">
        <f t="shared" si="39"/>
        <v>-100.12502965599049</v>
      </c>
      <c r="BB113" s="1">
        <f t="shared" si="40"/>
        <v>191.99169632265705</v>
      </c>
      <c r="BC113">
        <f t="shared" si="28"/>
        <v>1</v>
      </c>
      <c r="BD113">
        <f t="shared" si="29"/>
        <v>1</v>
      </c>
      <c r="BE113">
        <f t="shared" si="30"/>
        <v>0</v>
      </c>
      <c r="BF113">
        <f t="shared" si="31"/>
        <v>1</v>
      </c>
      <c r="BG113">
        <f t="shared" si="32"/>
        <v>0</v>
      </c>
      <c r="BH113">
        <f t="shared" si="33"/>
        <v>1</v>
      </c>
      <c r="BI113">
        <f t="shared" si="34"/>
        <v>1</v>
      </c>
      <c r="BJ113">
        <f t="shared" si="35"/>
        <v>1</v>
      </c>
      <c r="BK113">
        <f t="shared" si="36"/>
        <v>0</v>
      </c>
      <c r="BL113">
        <f t="shared" si="37"/>
        <v>0</v>
      </c>
      <c r="BM113">
        <f t="shared" si="41"/>
        <v>0</v>
      </c>
      <c r="BN113">
        <f t="shared" si="42"/>
        <v>1</v>
      </c>
      <c r="BO113">
        <f>IF(AND(AU113&gt;'County Avg'!$E$3,'Gentrification Calcs'!AW113&gt;'County Avg'!$E$4,'Gentrification Calcs'!AY113&gt;'County Avg'!$E$5,'Gentrification Calcs'!BA113&gt;'County Avg'!$E$6),1,0)</f>
        <v>0</v>
      </c>
      <c r="BP113">
        <f>IF(AND(AV113&gt;'County Avg'!$F$3,'Gentrification Calcs'!AX113&gt;'County Avg'!$F$4,'Gentrification Calcs'!AZ113&gt;'County Avg'!$F$5,'Gentrification Calcs'!BB113&gt;'County Avg'!$F$6),1,0)</f>
        <v>0</v>
      </c>
      <c r="BQ113">
        <f t="shared" si="43"/>
        <v>0</v>
      </c>
      <c r="BR113">
        <f t="shared" si="44"/>
        <v>0</v>
      </c>
      <c r="BS113">
        <f t="shared" si="45"/>
        <v>0</v>
      </c>
      <c r="BT113">
        <f t="shared" si="46"/>
        <v>0</v>
      </c>
    </row>
    <row r="114" spans="1:72" x14ac:dyDescent="0.25">
      <c r="A114">
        <v>6037115404</v>
      </c>
      <c r="B114">
        <v>2604.9511767706999</v>
      </c>
      <c r="C114">
        <v>2979.9999111890802</v>
      </c>
      <c r="D114">
        <v>2889</v>
      </c>
      <c r="E114">
        <v>873.73175049999998</v>
      </c>
      <c r="F114">
        <v>908.87518309999996</v>
      </c>
      <c r="G114">
        <v>794</v>
      </c>
      <c r="H114">
        <v>355.09639072251554</v>
      </c>
      <c r="I114">
        <v>396.93778502495866</v>
      </c>
      <c r="J114">
        <v>458.0172</v>
      </c>
      <c r="K114">
        <v>0.40641351366630407</v>
      </c>
      <c r="L114">
        <v>0.43673520017465933</v>
      </c>
      <c r="M114">
        <v>0.57684785894206547</v>
      </c>
      <c r="N114">
        <v>1537.275609</v>
      </c>
      <c r="O114">
        <v>1778.5789789999999</v>
      </c>
      <c r="P114">
        <v>1794</v>
      </c>
      <c r="Q114">
        <v>295.34594729999998</v>
      </c>
      <c r="R114">
        <v>310.89184569999998</v>
      </c>
      <c r="S114">
        <v>385</v>
      </c>
      <c r="T114">
        <v>0.19212296452951785</v>
      </c>
      <c r="U114">
        <v>0.17479788604878141</v>
      </c>
      <c r="V114">
        <v>0.21460423634336678</v>
      </c>
      <c r="W114">
        <v>546.39001464843795</v>
      </c>
      <c r="X114">
        <v>582.116455078125</v>
      </c>
      <c r="Y114">
        <v>392</v>
      </c>
      <c r="Z114">
        <v>871.76275634765602</v>
      </c>
      <c r="AA114">
        <v>911.85021972656295</v>
      </c>
      <c r="AB114">
        <v>794</v>
      </c>
      <c r="AC114">
        <v>0.62676457633679805</v>
      </c>
      <c r="AD114">
        <v>0.63839043132838702</v>
      </c>
      <c r="AE114">
        <v>0.49370277078085645</v>
      </c>
      <c r="AF114">
        <v>1261.1271570080401</v>
      </c>
      <c r="AG114">
        <v>909.37103271484398</v>
      </c>
      <c r="AH114">
        <v>955</v>
      </c>
      <c r="AI114">
        <v>0.48412698412698518</v>
      </c>
      <c r="AJ114">
        <v>0.30515807376382992</v>
      </c>
      <c r="AK114">
        <v>0.33056420906888195</v>
      </c>
      <c r="AL114">
        <f t="shared" si="38"/>
        <v>0.51587301587301482</v>
      </c>
      <c r="AM114">
        <f t="shared" si="38"/>
        <v>0.69484192623617003</v>
      </c>
      <c r="AN114">
        <f t="shared" si="38"/>
        <v>0.66943579093111805</v>
      </c>
      <c r="AO114">
        <v>59825.780487804885</v>
      </c>
      <c r="AP114">
        <v>52176.191663261139</v>
      </c>
      <c r="AQ114">
        <v>37556</v>
      </c>
      <c r="AR114">
        <v>1078.1333333333334</v>
      </c>
      <c r="AS114">
        <v>978.00830367734295</v>
      </c>
      <c r="AT114">
        <v>1181</v>
      </c>
      <c r="AU114">
        <f t="shared" si="24"/>
        <v>-0.17896891036315526</v>
      </c>
      <c r="AV114">
        <f t="shared" si="25"/>
        <v>2.5406135305052036E-2</v>
      </c>
      <c r="AW114">
        <v>-1.7325078480736444E-2</v>
      </c>
      <c r="AX114">
        <v>3.9806350294585374E-2</v>
      </c>
      <c r="AY114" s="1">
        <f t="shared" si="26"/>
        <v>-7649.5888245437454</v>
      </c>
      <c r="AZ114" s="1">
        <f t="shared" si="27"/>
        <v>-14620.191663261139</v>
      </c>
      <c r="BA114" s="1">
        <f t="shared" si="39"/>
        <v>-100.12502965599049</v>
      </c>
      <c r="BB114" s="1">
        <f t="shared" si="40"/>
        <v>202.99169632265705</v>
      </c>
      <c r="BC114">
        <f t="shared" si="28"/>
        <v>1</v>
      </c>
      <c r="BD114">
        <f t="shared" si="29"/>
        <v>1</v>
      </c>
      <c r="BE114">
        <f t="shared" si="30"/>
        <v>0</v>
      </c>
      <c r="BF114">
        <f t="shared" si="31"/>
        <v>1</v>
      </c>
      <c r="BG114">
        <f t="shared" si="32"/>
        <v>0</v>
      </c>
      <c r="BH114">
        <f t="shared" si="33"/>
        <v>1</v>
      </c>
      <c r="BI114">
        <f t="shared" si="34"/>
        <v>1</v>
      </c>
      <c r="BJ114">
        <f t="shared" si="35"/>
        <v>1</v>
      </c>
      <c r="BK114">
        <f t="shared" si="36"/>
        <v>0</v>
      </c>
      <c r="BL114">
        <f t="shared" si="37"/>
        <v>0</v>
      </c>
      <c r="BM114">
        <f t="shared" si="41"/>
        <v>0</v>
      </c>
      <c r="BN114">
        <f t="shared" si="42"/>
        <v>1</v>
      </c>
      <c r="BO114">
        <f>IF(AND(AU114&gt;'County Avg'!$E$3,'Gentrification Calcs'!AW114&gt;'County Avg'!$E$4,'Gentrification Calcs'!AY114&gt;'County Avg'!$E$5,'Gentrification Calcs'!BA114&gt;'County Avg'!$E$6),1,0)</f>
        <v>0</v>
      </c>
      <c r="BP114">
        <f>IF(AND(AV114&gt;'County Avg'!$F$3,'Gentrification Calcs'!AX114&gt;'County Avg'!$F$4,'Gentrification Calcs'!AZ114&gt;'County Avg'!$F$5,'Gentrification Calcs'!BB114&gt;'County Avg'!$F$6),1,0)</f>
        <v>0</v>
      </c>
      <c r="BQ114">
        <f t="shared" si="43"/>
        <v>0</v>
      </c>
      <c r="BR114">
        <f t="shared" si="44"/>
        <v>0</v>
      </c>
      <c r="BS114">
        <f t="shared" si="45"/>
        <v>0</v>
      </c>
      <c r="BT114">
        <f t="shared" si="46"/>
        <v>0</v>
      </c>
    </row>
    <row r="115" spans="1:72" x14ac:dyDescent="0.25">
      <c r="A115">
        <v>6037117101</v>
      </c>
      <c r="B115">
        <v>2427.75074720266</v>
      </c>
      <c r="C115">
        <v>3797.9999357461902</v>
      </c>
      <c r="D115">
        <v>5124</v>
      </c>
      <c r="E115">
        <v>846.97467040000004</v>
      </c>
      <c r="F115">
        <v>1110.4373780000001</v>
      </c>
      <c r="G115">
        <v>1289</v>
      </c>
      <c r="H115">
        <v>210.30089660520292</v>
      </c>
      <c r="I115">
        <v>363.87249496956122</v>
      </c>
      <c r="J115">
        <v>365.35899999999998</v>
      </c>
      <c r="K115">
        <v>0.2482965594542329</v>
      </c>
      <c r="L115">
        <v>0.32768393984083016</v>
      </c>
      <c r="M115">
        <v>0.28344375484871992</v>
      </c>
      <c r="N115">
        <v>1611.8074509999999</v>
      </c>
      <c r="O115">
        <v>2269.5512699999999</v>
      </c>
      <c r="P115">
        <v>3398</v>
      </c>
      <c r="Q115">
        <v>372.98525999999998</v>
      </c>
      <c r="R115">
        <v>550.65521239999998</v>
      </c>
      <c r="S115">
        <v>1108</v>
      </c>
      <c r="T115">
        <v>0.23140807530613655</v>
      </c>
      <c r="U115">
        <v>0.24262735091241186</v>
      </c>
      <c r="V115">
        <v>0.32607416127133609</v>
      </c>
      <c r="W115">
        <v>271.37265014648398</v>
      </c>
      <c r="X115">
        <v>363.85836791992199</v>
      </c>
      <c r="Y115">
        <v>412</v>
      </c>
      <c r="Z115">
        <v>860.36077880859398</v>
      </c>
      <c r="AA115">
        <v>1111.04577636719</v>
      </c>
      <c r="AB115">
        <v>1289</v>
      </c>
      <c r="AC115">
        <v>0.31541727241712947</v>
      </c>
      <c r="AD115">
        <v>0.32749178806082807</v>
      </c>
      <c r="AE115">
        <v>0.31962761830876646</v>
      </c>
      <c r="AF115">
        <v>1207.7907852624801</v>
      </c>
      <c r="AG115">
        <v>815.33483886718795</v>
      </c>
      <c r="AH115">
        <v>568</v>
      </c>
      <c r="AI115">
        <v>0.49749373433584121</v>
      </c>
      <c r="AJ115">
        <v>0.21467479006341789</v>
      </c>
      <c r="AK115">
        <v>0.11085089773614364</v>
      </c>
      <c r="AL115">
        <f t="shared" si="38"/>
        <v>0.50250626566415879</v>
      </c>
      <c r="AM115">
        <f t="shared" si="38"/>
        <v>0.78532520993658217</v>
      </c>
      <c r="AN115">
        <f t="shared" si="38"/>
        <v>0.88914910226385635</v>
      </c>
      <c r="AO115">
        <v>79199.959172852599</v>
      </c>
      <c r="AP115">
        <v>65858.793624846759</v>
      </c>
      <c r="AQ115">
        <v>79777</v>
      </c>
      <c r="AR115">
        <v>1425.4166666666667</v>
      </c>
      <c r="AS115">
        <v>1014.5314353499408</v>
      </c>
      <c r="AT115">
        <v>1303</v>
      </c>
      <c r="AU115">
        <f t="shared" si="24"/>
        <v>-0.28281894427242332</v>
      </c>
      <c r="AV115">
        <f t="shared" si="25"/>
        <v>-0.10382389232727425</v>
      </c>
      <c r="AW115">
        <v>1.1219275606275309E-2</v>
      </c>
      <c r="AX115">
        <v>8.3446810358924234E-2</v>
      </c>
      <c r="AY115" s="1">
        <f t="shared" si="26"/>
        <v>-13341.16554800584</v>
      </c>
      <c r="AZ115" s="1">
        <f t="shared" si="27"/>
        <v>13918.206375153241</v>
      </c>
      <c r="BA115" s="1">
        <f t="shared" si="39"/>
        <v>-410.88523131672594</v>
      </c>
      <c r="BB115" s="1">
        <f t="shared" si="40"/>
        <v>288.46856465005919</v>
      </c>
      <c r="BC115">
        <f t="shared" si="28"/>
        <v>1</v>
      </c>
      <c r="BD115">
        <f t="shared" si="29"/>
        <v>1</v>
      </c>
      <c r="BE115">
        <f t="shared" si="30"/>
        <v>0</v>
      </c>
      <c r="BF115">
        <f t="shared" si="31"/>
        <v>0</v>
      </c>
      <c r="BG115">
        <f t="shared" si="32"/>
        <v>0</v>
      </c>
      <c r="BH115">
        <f t="shared" si="33"/>
        <v>0</v>
      </c>
      <c r="BI115">
        <f t="shared" si="34"/>
        <v>0</v>
      </c>
      <c r="BJ115">
        <f t="shared" si="35"/>
        <v>0</v>
      </c>
      <c r="BK115">
        <f t="shared" si="36"/>
        <v>0</v>
      </c>
      <c r="BL115">
        <f t="shared" si="37"/>
        <v>1</v>
      </c>
      <c r="BM115">
        <f t="shared" si="41"/>
        <v>0</v>
      </c>
      <c r="BN115">
        <f t="shared" si="42"/>
        <v>0</v>
      </c>
      <c r="BO115">
        <f>IF(AND(AU115&gt;'County Avg'!$E$3,'Gentrification Calcs'!AW115&gt;'County Avg'!$E$4,'Gentrification Calcs'!AY115&gt;'County Avg'!$E$5,'Gentrification Calcs'!BA115&gt;'County Avg'!$E$6),1,0)</f>
        <v>0</v>
      </c>
      <c r="BP115">
        <f>IF(AND(AV115&gt;'County Avg'!$F$3,'Gentrification Calcs'!AX115&gt;'County Avg'!$F$4,'Gentrification Calcs'!AZ115&gt;'County Avg'!$F$5,'Gentrification Calcs'!BB115&gt;'County Avg'!$F$6),1,0)</f>
        <v>0</v>
      </c>
      <c r="BQ115">
        <f t="shared" si="43"/>
        <v>0</v>
      </c>
      <c r="BR115">
        <f t="shared" si="44"/>
        <v>0</v>
      </c>
      <c r="BS115">
        <f t="shared" si="45"/>
        <v>0</v>
      </c>
      <c r="BT115">
        <f t="shared" si="46"/>
        <v>0</v>
      </c>
    </row>
    <row r="116" spans="1:72" x14ac:dyDescent="0.25">
      <c r="A116">
        <v>6037117102</v>
      </c>
      <c r="B116">
        <v>1562.2492867056301</v>
      </c>
      <c r="C116">
        <v>2444.0000642538098</v>
      </c>
      <c r="D116">
        <v>2687</v>
      </c>
      <c r="E116">
        <v>545.02532959999996</v>
      </c>
      <c r="F116">
        <v>714.56268309999996</v>
      </c>
      <c r="G116">
        <v>796</v>
      </c>
      <c r="H116">
        <v>135.32790633206071</v>
      </c>
      <c r="I116">
        <v>234.15070503043876</v>
      </c>
      <c r="J116">
        <v>315.90800000000002</v>
      </c>
      <c r="K116">
        <v>0.24829654510071913</v>
      </c>
      <c r="L116">
        <v>0.32768392552297665</v>
      </c>
      <c r="M116">
        <v>0.39686934673366836</v>
      </c>
      <c r="N116">
        <v>1037.1925719999999</v>
      </c>
      <c r="O116">
        <v>1460.4486079999999</v>
      </c>
      <c r="P116">
        <v>1906</v>
      </c>
      <c r="Q116">
        <v>240.01473999999999</v>
      </c>
      <c r="R116">
        <v>354.34475709999998</v>
      </c>
      <c r="S116">
        <v>315</v>
      </c>
      <c r="T116">
        <v>0.23140807838334576</v>
      </c>
      <c r="U116">
        <v>0.24262733735304434</v>
      </c>
      <c r="V116">
        <v>0.1652675760755509</v>
      </c>
      <c r="W116">
        <v>174.627365112305</v>
      </c>
      <c r="X116">
        <v>234.14163208007801</v>
      </c>
      <c r="Y116">
        <v>117</v>
      </c>
      <c r="Z116">
        <v>553.63922119140602</v>
      </c>
      <c r="AA116">
        <v>714.95422363281295</v>
      </c>
      <c r="AB116">
        <v>796</v>
      </c>
      <c r="AC116">
        <v>0.31541725807740822</v>
      </c>
      <c r="AD116">
        <v>0.32749178106866988</v>
      </c>
      <c r="AE116">
        <v>0.14698492462311558</v>
      </c>
      <c r="AF116">
        <v>777.20923160668497</v>
      </c>
      <c r="AG116">
        <v>524.66516113281295</v>
      </c>
      <c r="AH116">
        <v>583</v>
      </c>
      <c r="AI116">
        <v>0.49749373433583916</v>
      </c>
      <c r="AJ116">
        <v>0.21467477387035225</v>
      </c>
      <c r="AK116">
        <v>0.21697059918124303</v>
      </c>
      <c r="AL116">
        <f t="shared" si="38"/>
        <v>0.50250626566416079</v>
      </c>
      <c r="AM116">
        <f t="shared" si="38"/>
        <v>0.78532522612964772</v>
      </c>
      <c r="AN116">
        <f t="shared" si="38"/>
        <v>0.78302940081875694</v>
      </c>
      <c r="AO116">
        <v>79199.959172852599</v>
      </c>
      <c r="AP116">
        <v>65858.793624846759</v>
      </c>
      <c r="AQ116">
        <v>49915</v>
      </c>
      <c r="AR116">
        <v>1425.4166666666667</v>
      </c>
      <c r="AS116">
        <v>1014.5314353499408</v>
      </c>
      <c r="AT116">
        <v>1265</v>
      </c>
      <c r="AU116">
        <f t="shared" si="24"/>
        <v>-0.28281896046548693</v>
      </c>
      <c r="AV116">
        <f t="shared" si="25"/>
        <v>2.2958253108907867E-3</v>
      </c>
      <c r="AW116">
        <v>1.1219258969698581E-2</v>
      </c>
      <c r="AX116">
        <v>-7.7359761277493444E-2</v>
      </c>
      <c r="AY116" s="1">
        <f t="shared" si="26"/>
        <v>-13341.16554800584</v>
      </c>
      <c r="AZ116" s="1">
        <f t="shared" si="27"/>
        <v>-15943.793624846759</v>
      </c>
      <c r="BA116" s="1">
        <f t="shared" si="39"/>
        <v>-410.88523131672594</v>
      </c>
      <c r="BB116" s="1">
        <f t="shared" si="40"/>
        <v>250.46856465005919</v>
      </c>
      <c r="BC116">
        <f t="shared" si="28"/>
        <v>1</v>
      </c>
      <c r="BD116">
        <f t="shared" si="29"/>
        <v>1</v>
      </c>
      <c r="BE116">
        <f t="shared" si="30"/>
        <v>0</v>
      </c>
      <c r="BF116">
        <f t="shared" si="31"/>
        <v>0</v>
      </c>
      <c r="BG116">
        <f t="shared" si="32"/>
        <v>0</v>
      </c>
      <c r="BH116">
        <f t="shared" si="33"/>
        <v>0</v>
      </c>
      <c r="BI116">
        <f t="shared" si="34"/>
        <v>0</v>
      </c>
      <c r="BJ116">
        <f t="shared" si="35"/>
        <v>0</v>
      </c>
      <c r="BK116">
        <f t="shared" si="36"/>
        <v>0</v>
      </c>
      <c r="BL116">
        <f t="shared" si="37"/>
        <v>1</v>
      </c>
      <c r="BM116">
        <f t="shared" si="41"/>
        <v>0</v>
      </c>
      <c r="BN116">
        <f t="shared" si="42"/>
        <v>0</v>
      </c>
      <c r="BO116">
        <f>IF(AND(AU116&gt;'County Avg'!$E$3,'Gentrification Calcs'!AW116&gt;'County Avg'!$E$4,'Gentrification Calcs'!AY116&gt;'County Avg'!$E$5,'Gentrification Calcs'!BA116&gt;'County Avg'!$E$6),1,0)</f>
        <v>0</v>
      </c>
      <c r="BP116">
        <f>IF(AND(AV116&gt;'County Avg'!$F$3,'Gentrification Calcs'!AX116&gt;'County Avg'!$F$4,'Gentrification Calcs'!AZ116&gt;'County Avg'!$F$5,'Gentrification Calcs'!BB116&gt;'County Avg'!$F$6),1,0)</f>
        <v>0</v>
      </c>
      <c r="BQ116">
        <f t="shared" si="43"/>
        <v>0</v>
      </c>
      <c r="BR116">
        <f t="shared" si="44"/>
        <v>0</v>
      </c>
      <c r="BS116">
        <f t="shared" si="45"/>
        <v>0</v>
      </c>
      <c r="BT116">
        <f t="shared" si="46"/>
        <v>0</v>
      </c>
    </row>
    <row r="117" spans="1:72" x14ac:dyDescent="0.25">
      <c r="A117">
        <v>6037117201</v>
      </c>
      <c r="B117">
        <v>2942.3425709623798</v>
      </c>
      <c r="C117">
        <v>3608.9999974965999</v>
      </c>
      <c r="D117">
        <v>5052</v>
      </c>
      <c r="E117">
        <v>898.9318237</v>
      </c>
      <c r="F117">
        <v>1025.626831</v>
      </c>
      <c r="G117">
        <v>1139</v>
      </c>
      <c r="H117">
        <v>295.68075300522747</v>
      </c>
      <c r="I117">
        <v>385.67830080240719</v>
      </c>
      <c r="J117">
        <v>653.01120000000003</v>
      </c>
      <c r="K117">
        <v>0.32892455824759503</v>
      </c>
      <c r="L117">
        <v>0.3760415476127566</v>
      </c>
      <c r="M117">
        <v>0.57331975417032488</v>
      </c>
      <c r="N117">
        <v>2033.757803</v>
      </c>
      <c r="O117">
        <v>2240.0898440000001</v>
      </c>
      <c r="P117">
        <v>2800</v>
      </c>
      <c r="Q117">
        <v>452.4824524</v>
      </c>
      <c r="R117">
        <v>444.63940430000002</v>
      </c>
      <c r="S117">
        <v>488</v>
      </c>
      <c r="T117">
        <v>0.22248590846586663</v>
      </c>
      <c r="U117">
        <v>0.19849177277016394</v>
      </c>
      <c r="V117">
        <v>0.17428571428571429</v>
      </c>
      <c r="W117">
        <v>313.11785888671898</v>
      </c>
      <c r="X117">
        <v>423.52355957031301</v>
      </c>
      <c r="Y117">
        <v>836</v>
      </c>
      <c r="Z117">
        <v>901.34503173828102</v>
      </c>
      <c r="AA117">
        <v>1034.67651367188</v>
      </c>
      <c r="AB117">
        <v>1139</v>
      </c>
      <c r="AC117">
        <v>0.34738956543961669</v>
      </c>
      <c r="AD117">
        <v>0.40932944159262341</v>
      </c>
      <c r="AE117">
        <v>0.73397717295873577</v>
      </c>
      <c r="AF117">
        <v>1632.55669407919</v>
      </c>
      <c r="AG117">
        <v>1050.96594238281</v>
      </c>
      <c r="AH117">
        <v>606</v>
      </c>
      <c r="AI117">
        <v>0.55484929259790927</v>
      </c>
      <c r="AJ117">
        <v>0.29120696678077518</v>
      </c>
      <c r="AK117">
        <v>0.11995249406175772</v>
      </c>
      <c r="AL117">
        <f t="shared" si="38"/>
        <v>0.44515070740209073</v>
      </c>
      <c r="AM117">
        <f t="shared" si="38"/>
        <v>0.70879303321922482</v>
      </c>
      <c r="AN117">
        <f t="shared" si="38"/>
        <v>0.88004750593824232</v>
      </c>
      <c r="AO117">
        <v>75485.108695652176</v>
      </c>
      <c r="AP117">
        <v>63338.130363710676</v>
      </c>
      <c r="AQ117">
        <v>41645</v>
      </c>
      <c r="AR117">
        <v>1015.9333333333334</v>
      </c>
      <c r="AS117">
        <v>875.2024515618823</v>
      </c>
      <c r="AT117">
        <v>1086</v>
      </c>
      <c r="AU117">
        <f t="shared" si="24"/>
        <v>-0.26364232581713409</v>
      </c>
      <c r="AV117">
        <f t="shared" si="25"/>
        <v>-0.17125447271901745</v>
      </c>
      <c r="AW117">
        <v>-2.399413569570269E-2</v>
      </c>
      <c r="AX117">
        <v>-2.420605848444965E-2</v>
      </c>
      <c r="AY117" s="1">
        <f t="shared" si="26"/>
        <v>-12146.9783319415</v>
      </c>
      <c r="AZ117" s="1">
        <f t="shared" si="27"/>
        <v>-21693.130363710676</v>
      </c>
      <c r="BA117" s="1">
        <f t="shared" si="39"/>
        <v>-140.7308817714511</v>
      </c>
      <c r="BB117" s="1">
        <f t="shared" si="40"/>
        <v>210.7975484381177</v>
      </c>
      <c r="BC117">
        <f t="shared" si="28"/>
        <v>1</v>
      </c>
      <c r="BD117">
        <f t="shared" si="29"/>
        <v>1</v>
      </c>
      <c r="BE117">
        <f t="shared" si="30"/>
        <v>0</v>
      </c>
      <c r="BF117">
        <f t="shared" si="31"/>
        <v>0</v>
      </c>
      <c r="BG117">
        <f t="shared" si="32"/>
        <v>0</v>
      </c>
      <c r="BH117">
        <f t="shared" si="33"/>
        <v>0</v>
      </c>
      <c r="BI117">
        <f t="shared" si="34"/>
        <v>0</v>
      </c>
      <c r="BJ117">
        <f t="shared" si="35"/>
        <v>0</v>
      </c>
      <c r="BK117">
        <f t="shared" si="36"/>
        <v>0</v>
      </c>
      <c r="BL117">
        <f t="shared" si="37"/>
        <v>0</v>
      </c>
      <c r="BM117">
        <f t="shared" si="41"/>
        <v>0</v>
      </c>
      <c r="BN117">
        <f t="shared" si="42"/>
        <v>0</v>
      </c>
      <c r="BO117">
        <f>IF(AND(AU117&gt;'County Avg'!$E$3,'Gentrification Calcs'!AW117&gt;'County Avg'!$E$4,'Gentrification Calcs'!AY117&gt;'County Avg'!$E$5,'Gentrification Calcs'!BA117&gt;'County Avg'!$E$6),1,0)</f>
        <v>0</v>
      </c>
      <c r="BP117">
        <f>IF(AND(AV117&gt;'County Avg'!$F$3,'Gentrification Calcs'!AX117&gt;'County Avg'!$F$4,'Gentrification Calcs'!AZ117&gt;'County Avg'!$F$5,'Gentrification Calcs'!BB117&gt;'County Avg'!$F$6),1,0)</f>
        <v>0</v>
      </c>
      <c r="BQ117">
        <f t="shared" si="43"/>
        <v>0</v>
      </c>
      <c r="BR117">
        <f t="shared" si="44"/>
        <v>0</v>
      </c>
      <c r="BS117">
        <f t="shared" si="45"/>
        <v>0</v>
      </c>
      <c r="BT117">
        <f t="shared" si="46"/>
        <v>0</v>
      </c>
    </row>
    <row r="118" spans="1:72" x14ac:dyDescent="0.25">
      <c r="A118">
        <v>6037117202</v>
      </c>
      <c r="B118">
        <v>1934.65747463564</v>
      </c>
      <c r="C118">
        <v>2373.0000025034001</v>
      </c>
      <c r="D118">
        <v>2514</v>
      </c>
      <c r="E118">
        <v>591.0681763</v>
      </c>
      <c r="F118">
        <v>674.37310790000004</v>
      </c>
      <c r="G118">
        <v>658</v>
      </c>
      <c r="H118">
        <v>194.41685157699177</v>
      </c>
      <c r="I118">
        <v>253.59229919759281</v>
      </c>
      <c r="J118">
        <v>82.925200000000004</v>
      </c>
      <c r="K118">
        <v>0.32892457989197238</v>
      </c>
      <c r="L118">
        <v>0.37604153580097527</v>
      </c>
      <c r="M118">
        <v>0.1260261398176292</v>
      </c>
      <c r="N118">
        <v>1337.2422280000001</v>
      </c>
      <c r="O118">
        <v>1472.9102780000001</v>
      </c>
      <c r="P118">
        <v>1810</v>
      </c>
      <c r="Q118">
        <v>297.5175476</v>
      </c>
      <c r="R118">
        <v>292.36059569999998</v>
      </c>
      <c r="S118">
        <v>589</v>
      </c>
      <c r="T118">
        <v>0.22248590522374678</v>
      </c>
      <c r="U118">
        <v>0.1984917887170857</v>
      </c>
      <c r="V118">
        <v>0.32541436464088397</v>
      </c>
      <c r="W118">
        <v>205.88214111328099</v>
      </c>
      <c r="X118">
        <v>278.47644042968801</v>
      </c>
      <c r="Y118">
        <v>55</v>
      </c>
      <c r="Z118">
        <v>592.65496826171898</v>
      </c>
      <c r="AA118">
        <v>680.323486328125</v>
      </c>
      <c r="AB118">
        <v>658</v>
      </c>
      <c r="AC118">
        <v>0.34738954727257521</v>
      </c>
      <c r="AD118">
        <v>0.40932945286468736</v>
      </c>
      <c r="AE118">
        <v>8.3586626139817627E-2</v>
      </c>
      <c r="AF118">
        <v>1073.44333122084</v>
      </c>
      <c r="AG118">
        <v>691.03411865234398</v>
      </c>
      <c r="AH118">
        <v>710</v>
      </c>
      <c r="AI118">
        <v>0.55484929259790805</v>
      </c>
      <c r="AJ118">
        <v>0.29120696077679581</v>
      </c>
      <c r="AK118">
        <v>0.2824184566428003</v>
      </c>
      <c r="AL118">
        <f t="shared" si="38"/>
        <v>0.44515070740209195</v>
      </c>
      <c r="AM118">
        <f t="shared" si="38"/>
        <v>0.70879303922320425</v>
      </c>
      <c r="AN118">
        <f t="shared" si="38"/>
        <v>0.7175815433571997</v>
      </c>
      <c r="AO118">
        <v>75485.108695652176</v>
      </c>
      <c r="AP118">
        <v>63338.130363710676</v>
      </c>
      <c r="AQ118">
        <v>91453</v>
      </c>
      <c r="AR118">
        <v>1015.9333333333334</v>
      </c>
      <c r="AS118">
        <v>875.2024515618823</v>
      </c>
      <c r="AT118">
        <v>2001</v>
      </c>
      <c r="AU118">
        <f t="shared" si="24"/>
        <v>-0.26364233182111224</v>
      </c>
      <c r="AV118">
        <f t="shared" si="25"/>
        <v>-8.7885041339955117E-3</v>
      </c>
      <c r="AW118">
        <v>-2.3994116506661084E-2</v>
      </c>
      <c r="AX118">
        <v>0.12692257592379827</v>
      </c>
      <c r="AY118" s="1">
        <f t="shared" si="26"/>
        <v>-12146.9783319415</v>
      </c>
      <c r="AZ118" s="1">
        <f t="shared" si="27"/>
        <v>28114.869636289324</v>
      </c>
      <c r="BA118" s="1">
        <f t="shared" si="39"/>
        <v>-140.7308817714511</v>
      </c>
      <c r="BB118" s="1">
        <f t="shared" si="40"/>
        <v>1125.7975484381177</v>
      </c>
      <c r="BC118">
        <f t="shared" si="28"/>
        <v>1</v>
      </c>
      <c r="BD118">
        <f t="shared" si="29"/>
        <v>1</v>
      </c>
      <c r="BE118">
        <f t="shared" si="30"/>
        <v>0</v>
      </c>
      <c r="BF118">
        <f t="shared" si="31"/>
        <v>0</v>
      </c>
      <c r="BG118">
        <f t="shared" si="32"/>
        <v>0</v>
      </c>
      <c r="BH118">
        <f t="shared" si="33"/>
        <v>0</v>
      </c>
      <c r="BI118">
        <f t="shared" si="34"/>
        <v>0</v>
      </c>
      <c r="BJ118">
        <f t="shared" si="35"/>
        <v>0</v>
      </c>
      <c r="BK118">
        <f t="shared" si="36"/>
        <v>0</v>
      </c>
      <c r="BL118">
        <f t="shared" si="37"/>
        <v>0</v>
      </c>
      <c r="BM118">
        <f t="shared" si="41"/>
        <v>0</v>
      </c>
      <c r="BN118">
        <f t="shared" si="42"/>
        <v>0</v>
      </c>
      <c r="BO118">
        <f>IF(AND(AU118&gt;'County Avg'!$E$3,'Gentrification Calcs'!AW118&gt;'County Avg'!$E$4,'Gentrification Calcs'!AY118&gt;'County Avg'!$E$5,'Gentrification Calcs'!BA118&gt;'County Avg'!$E$6),1,0)</f>
        <v>0</v>
      </c>
      <c r="BP118">
        <f>IF(AND(AV118&gt;'County Avg'!$F$3,'Gentrification Calcs'!AX118&gt;'County Avg'!$F$4,'Gentrification Calcs'!AZ118&gt;'County Avg'!$F$5,'Gentrification Calcs'!BB118&gt;'County Avg'!$F$6),1,0)</f>
        <v>1</v>
      </c>
      <c r="BQ118">
        <f t="shared" si="43"/>
        <v>0</v>
      </c>
      <c r="BR118">
        <f t="shared" si="44"/>
        <v>0</v>
      </c>
      <c r="BS118">
        <f t="shared" si="45"/>
        <v>0</v>
      </c>
      <c r="BT118">
        <f t="shared" si="46"/>
        <v>0</v>
      </c>
    </row>
    <row r="119" spans="1:72" x14ac:dyDescent="0.25">
      <c r="A119">
        <v>6037117301</v>
      </c>
      <c r="B119">
        <v>3476.0000115786402</v>
      </c>
      <c r="C119">
        <v>3585</v>
      </c>
      <c r="D119">
        <v>4154</v>
      </c>
      <c r="E119">
        <v>1244</v>
      </c>
      <c r="F119">
        <v>1214</v>
      </c>
      <c r="G119">
        <v>1232</v>
      </c>
      <c r="H119">
        <v>189.8528006324043</v>
      </c>
      <c r="I119">
        <v>331.25779999999997</v>
      </c>
      <c r="J119">
        <v>205.816</v>
      </c>
      <c r="K119">
        <v>0.15261479150514815</v>
      </c>
      <c r="L119">
        <v>0.27286474464579902</v>
      </c>
      <c r="M119">
        <v>0.16705844155844157</v>
      </c>
      <c r="N119">
        <v>2439.000008</v>
      </c>
      <c r="O119">
        <v>2439</v>
      </c>
      <c r="P119">
        <v>2960</v>
      </c>
      <c r="Q119">
        <v>566</v>
      </c>
      <c r="R119">
        <v>596</v>
      </c>
      <c r="S119">
        <v>980</v>
      </c>
      <c r="T119">
        <v>0.23206231986203421</v>
      </c>
      <c r="U119">
        <v>0.24436244362443624</v>
      </c>
      <c r="V119">
        <v>0.33108108108108109</v>
      </c>
      <c r="W119">
        <v>117</v>
      </c>
      <c r="X119">
        <v>133</v>
      </c>
      <c r="Y119">
        <v>99</v>
      </c>
      <c r="Z119">
        <v>1210</v>
      </c>
      <c r="AA119">
        <v>1217</v>
      </c>
      <c r="AB119">
        <v>1232</v>
      </c>
      <c r="AC119">
        <v>9.6694214876033052E-2</v>
      </c>
      <c r="AD119">
        <v>0.10928512736236648</v>
      </c>
      <c r="AE119">
        <v>8.0357142857142863E-2</v>
      </c>
      <c r="AF119">
        <v>2732.0000091003599</v>
      </c>
      <c r="AG119">
        <v>2073</v>
      </c>
      <c r="AH119">
        <v>1693</v>
      </c>
      <c r="AI119">
        <v>0.78596087456846997</v>
      </c>
      <c r="AJ119">
        <v>0.57824267782426775</v>
      </c>
      <c r="AK119">
        <v>0.40755897929706308</v>
      </c>
      <c r="AL119">
        <f t="shared" si="38"/>
        <v>0.21403912543153003</v>
      </c>
      <c r="AM119">
        <f t="shared" si="38"/>
        <v>0.42175732217573225</v>
      </c>
      <c r="AN119">
        <f t="shared" si="38"/>
        <v>0.59244102070293692</v>
      </c>
      <c r="AO119">
        <v>98042.667550371159</v>
      </c>
      <c r="AP119">
        <v>78808.823457294653</v>
      </c>
      <c r="AQ119">
        <v>93707</v>
      </c>
      <c r="AR119">
        <v>1729.5055555555557</v>
      </c>
      <c r="AS119">
        <v>1805.8659549228946</v>
      </c>
      <c r="AT119">
        <v>2001</v>
      </c>
      <c r="AU119">
        <f t="shared" si="24"/>
        <v>-0.20771819674420222</v>
      </c>
      <c r="AV119">
        <f t="shared" si="25"/>
        <v>-0.17068369852720466</v>
      </c>
      <c r="AW119">
        <v>1.2300123762402027E-2</v>
      </c>
      <c r="AX119">
        <v>8.6718637456644848E-2</v>
      </c>
      <c r="AY119" s="1">
        <f t="shared" si="26"/>
        <v>-19233.844093076506</v>
      </c>
      <c r="AZ119" s="1">
        <f t="shared" si="27"/>
        <v>14898.176542705347</v>
      </c>
      <c r="BA119" s="1">
        <f t="shared" si="39"/>
        <v>76.360399367338914</v>
      </c>
      <c r="BB119" s="1">
        <f t="shared" si="40"/>
        <v>195.13404507710538</v>
      </c>
      <c r="BC119">
        <f t="shared" si="28"/>
        <v>1</v>
      </c>
      <c r="BD119">
        <f t="shared" si="29"/>
        <v>1</v>
      </c>
      <c r="BE119">
        <f t="shared" si="30"/>
        <v>0</v>
      </c>
      <c r="BF119">
        <f t="shared" si="31"/>
        <v>0</v>
      </c>
      <c r="BG119">
        <f t="shared" si="32"/>
        <v>0</v>
      </c>
      <c r="BH119">
        <f t="shared" si="33"/>
        <v>0</v>
      </c>
      <c r="BI119">
        <f t="shared" si="34"/>
        <v>0</v>
      </c>
      <c r="BJ119">
        <f t="shared" si="35"/>
        <v>0</v>
      </c>
      <c r="BK119">
        <f t="shared" si="36"/>
        <v>0</v>
      </c>
      <c r="BL119">
        <f t="shared" si="37"/>
        <v>0</v>
      </c>
      <c r="BM119">
        <f t="shared" si="41"/>
        <v>0</v>
      </c>
      <c r="BN119">
        <f t="shared" si="42"/>
        <v>0</v>
      </c>
      <c r="BO119">
        <f>IF(AND(AU119&gt;'County Avg'!$E$3,'Gentrification Calcs'!AW119&gt;'County Avg'!$E$4,'Gentrification Calcs'!AY119&gt;'County Avg'!$E$5,'Gentrification Calcs'!BA119&gt;'County Avg'!$E$6),1,0)</f>
        <v>0</v>
      </c>
      <c r="BP119">
        <f>IF(AND(AV119&gt;'County Avg'!$F$3,'Gentrification Calcs'!AX119&gt;'County Avg'!$F$4,'Gentrification Calcs'!AZ119&gt;'County Avg'!$F$5,'Gentrification Calcs'!BB119&gt;'County Avg'!$F$6),1,0)</f>
        <v>0</v>
      </c>
      <c r="BQ119">
        <f t="shared" si="43"/>
        <v>0</v>
      </c>
      <c r="BR119">
        <f t="shared" si="44"/>
        <v>0</v>
      </c>
      <c r="BS119">
        <f t="shared" si="45"/>
        <v>0</v>
      </c>
      <c r="BT119">
        <f t="shared" si="46"/>
        <v>0</v>
      </c>
    </row>
    <row r="120" spans="1:72" x14ac:dyDescent="0.25">
      <c r="A120">
        <v>6037117302</v>
      </c>
      <c r="B120">
        <v>4713.4070073548601</v>
      </c>
      <c r="C120">
        <v>4613</v>
      </c>
      <c r="D120">
        <v>5107</v>
      </c>
      <c r="E120">
        <v>1668.138338</v>
      </c>
      <c r="F120">
        <v>1702</v>
      </c>
      <c r="G120">
        <v>1632</v>
      </c>
      <c r="H120">
        <v>352.69756452419261</v>
      </c>
      <c r="I120">
        <v>346.51319999999998</v>
      </c>
      <c r="J120">
        <v>487.62900000000002</v>
      </c>
      <c r="K120">
        <v>0.21143184380442709</v>
      </c>
      <c r="L120">
        <v>0.20359177438307871</v>
      </c>
      <c r="M120">
        <v>0.29879227941176473</v>
      </c>
      <c r="N120">
        <v>3267.2783549999999</v>
      </c>
      <c r="O120">
        <v>3276</v>
      </c>
      <c r="P120">
        <v>3570</v>
      </c>
      <c r="Q120">
        <v>1029.0491589999999</v>
      </c>
      <c r="R120">
        <v>1027</v>
      </c>
      <c r="S120">
        <v>1356</v>
      </c>
      <c r="T120">
        <v>0.31495607266678688</v>
      </c>
      <c r="U120">
        <v>0.31349206349206349</v>
      </c>
      <c r="V120">
        <v>0.37983193277310923</v>
      </c>
      <c r="W120">
        <v>366.01509395986801</v>
      </c>
      <c r="X120">
        <v>420</v>
      </c>
      <c r="Y120">
        <v>391</v>
      </c>
      <c r="Z120">
        <v>1684.1358456313601</v>
      </c>
      <c r="AA120">
        <v>1704</v>
      </c>
      <c r="AB120">
        <v>1632</v>
      </c>
      <c r="AC120">
        <v>0.21733109885957794</v>
      </c>
      <c r="AD120">
        <v>0.24647887323943662</v>
      </c>
      <c r="AE120">
        <v>0.23958333333333334</v>
      </c>
      <c r="AF120">
        <v>3745.2919282203502</v>
      </c>
      <c r="AG120">
        <v>2820</v>
      </c>
      <c r="AH120">
        <v>2196</v>
      </c>
      <c r="AI120">
        <v>0.79460397168675423</v>
      </c>
      <c r="AJ120">
        <v>0.61131584652070237</v>
      </c>
      <c r="AK120">
        <v>0.42999804190327001</v>
      </c>
      <c r="AL120">
        <f t="shared" si="38"/>
        <v>0.20539602831324577</v>
      </c>
      <c r="AM120">
        <f t="shared" si="38"/>
        <v>0.38868415347929763</v>
      </c>
      <c r="AN120">
        <f t="shared" si="38"/>
        <v>0.57000195809672993</v>
      </c>
      <c r="AO120">
        <v>92250.910922587485</v>
      </c>
      <c r="AP120">
        <v>91679.165100122613</v>
      </c>
      <c r="AQ120">
        <v>76042</v>
      </c>
      <c r="AR120">
        <v>1411.5944444444444</v>
      </c>
      <c r="AS120">
        <v>1294.5421115065244</v>
      </c>
      <c r="AT120">
        <v>1680</v>
      </c>
      <c r="AU120">
        <f t="shared" si="24"/>
        <v>-0.18328812516605186</v>
      </c>
      <c r="AV120">
        <f t="shared" si="25"/>
        <v>-0.18131780461743235</v>
      </c>
      <c r="AW120">
        <v>-1.4640091747233908E-3</v>
      </c>
      <c r="AX120">
        <v>6.6339869281045738E-2</v>
      </c>
      <c r="AY120" s="1">
        <f t="shared" si="26"/>
        <v>-571.74582246487262</v>
      </c>
      <c r="AZ120" s="1">
        <f t="shared" si="27"/>
        <v>-15637.165100122613</v>
      </c>
      <c r="BA120" s="1">
        <f t="shared" si="39"/>
        <v>-117.05233293792003</v>
      </c>
      <c r="BB120" s="1">
        <f t="shared" si="40"/>
        <v>385.45788849347559</v>
      </c>
      <c r="BC120">
        <f t="shared" si="28"/>
        <v>1</v>
      </c>
      <c r="BD120">
        <f t="shared" si="29"/>
        <v>1</v>
      </c>
      <c r="BE120">
        <f t="shared" si="30"/>
        <v>0</v>
      </c>
      <c r="BF120">
        <f t="shared" si="31"/>
        <v>0</v>
      </c>
      <c r="BG120">
        <f t="shared" si="32"/>
        <v>0</v>
      </c>
      <c r="BH120">
        <f t="shared" si="33"/>
        <v>0</v>
      </c>
      <c r="BI120">
        <f t="shared" si="34"/>
        <v>0</v>
      </c>
      <c r="BJ120">
        <f t="shared" si="35"/>
        <v>0</v>
      </c>
      <c r="BK120">
        <f t="shared" si="36"/>
        <v>0</v>
      </c>
      <c r="BL120">
        <f t="shared" si="37"/>
        <v>0</v>
      </c>
      <c r="BM120">
        <f t="shared" si="41"/>
        <v>0</v>
      </c>
      <c r="BN120">
        <f t="shared" si="42"/>
        <v>0</v>
      </c>
      <c r="BO120">
        <f>IF(AND(AU120&gt;'County Avg'!$E$3,'Gentrification Calcs'!AW120&gt;'County Avg'!$E$4,'Gentrification Calcs'!AY120&gt;'County Avg'!$E$5,'Gentrification Calcs'!BA120&gt;'County Avg'!$E$6),1,0)</f>
        <v>0</v>
      </c>
      <c r="BP120">
        <f>IF(AND(AV120&gt;'County Avg'!$F$3,'Gentrification Calcs'!AX120&gt;'County Avg'!$F$4,'Gentrification Calcs'!AZ120&gt;'County Avg'!$F$5,'Gentrification Calcs'!BB120&gt;'County Avg'!$F$6),1,0)</f>
        <v>0</v>
      </c>
      <c r="BQ120">
        <f t="shared" si="43"/>
        <v>0</v>
      </c>
      <c r="BR120">
        <f t="shared" si="44"/>
        <v>0</v>
      </c>
      <c r="BS120">
        <f t="shared" si="45"/>
        <v>0</v>
      </c>
      <c r="BT120">
        <f t="shared" si="46"/>
        <v>0</v>
      </c>
    </row>
    <row r="121" spans="1:72" x14ac:dyDescent="0.25">
      <c r="A121">
        <v>6037117303</v>
      </c>
      <c r="B121">
        <v>2938.59306574928</v>
      </c>
      <c r="C121">
        <v>3153</v>
      </c>
      <c r="D121">
        <v>3603</v>
      </c>
      <c r="E121">
        <v>998.86169429999995</v>
      </c>
      <c r="F121">
        <v>998</v>
      </c>
      <c r="G121">
        <v>1051</v>
      </c>
      <c r="H121">
        <v>196.12644055180598</v>
      </c>
      <c r="I121">
        <v>246.75900000000001</v>
      </c>
      <c r="J121">
        <v>286.15780000000001</v>
      </c>
      <c r="K121">
        <v>0.19634994681546072</v>
      </c>
      <c r="L121">
        <v>0.24725350701402807</v>
      </c>
      <c r="M121">
        <v>0.2722719314938154</v>
      </c>
      <c r="N121">
        <v>2009.721695</v>
      </c>
      <c r="O121">
        <v>2189</v>
      </c>
      <c r="P121">
        <v>2482</v>
      </c>
      <c r="Q121">
        <v>354.95083620000003</v>
      </c>
      <c r="R121">
        <v>515</v>
      </c>
      <c r="S121">
        <v>689</v>
      </c>
      <c r="T121">
        <v>0.17661691023343409</v>
      </c>
      <c r="U121">
        <v>0.23526724531749657</v>
      </c>
      <c r="V121">
        <v>0.27759871071716358</v>
      </c>
      <c r="W121">
        <v>108.984909057617</v>
      </c>
      <c r="X121">
        <v>133</v>
      </c>
      <c r="Y121">
        <v>215</v>
      </c>
      <c r="Z121">
        <v>980.86419677734398</v>
      </c>
      <c r="AA121">
        <v>997</v>
      </c>
      <c r="AB121">
        <v>1051</v>
      </c>
      <c r="AC121">
        <v>0.1111111093826137</v>
      </c>
      <c r="AD121">
        <v>0.13340020060180541</v>
      </c>
      <c r="AE121">
        <v>0.20456707897240722</v>
      </c>
      <c r="AF121">
        <v>2107.7081260971299</v>
      </c>
      <c r="AG121">
        <v>1682</v>
      </c>
      <c r="AH121">
        <v>1458</v>
      </c>
      <c r="AI121">
        <v>0.71725076556651723</v>
      </c>
      <c r="AJ121">
        <v>0.53346019663812239</v>
      </c>
      <c r="AK121">
        <v>0.40466278101582015</v>
      </c>
      <c r="AL121">
        <f t="shared" si="38"/>
        <v>0.28274923443348277</v>
      </c>
      <c r="AM121">
        <f t="shared" si="38"/>
        <v>0.46653980336187761</v>
      </c>
      <c r="AN121">
        <f t="shared" si="38"/>
        <v>0.59533721898417991</v>
      </c>
      <c r="AO121">
        <v>94053.919406150584</v>
      </c>
      <c r="AP121">
        <v>79586.13281569269</v>
      </c>
      <c r="AQ121">
        <v>65852</v>
      </c>
      <c r="AR121">
        <v>1729.5055555555557</v>
      </c>
      <c r="AS121">
        <v>1804.5132463424279</v>
      </c>
      <c r="AT121">
        <v>2001</v>
      </c>
      <c r="AU121">
        <f t="shared" si="24"/>
        <v>-0.18379056892839485</v>
      </c>
      <c r="AV121">
        <f t="shared" si="25"/>
        <v>-0.12879741562230224</v>
      </c>
      <c r="AW121">
        <v>5.8650335084062477E-2</v>
      </c>
      <c r="AX121">
        <v>4.2331465399667006E-2</v>
      </c>
      <c r="AY121" s="1">
        <f t="shared" si="26"/>
        <v>-14467.786590457894</v>
      </c>
      <c r="AZ121" s="1">
        <f t="shared" si="27"/>
        <v>-13734.13281569269</v>
      </c>
      <c r="BA121" s="1">
        <f t="shared" si="39"/>
        <v>75.007690786872217</v>
      </c>
      <c r="BB121" s="1">
        <f t="shared" si="40"/>
        <v>196.48675365757208</v>
      </c>
      <c r="BC121">
        <f t="shared" si="28"/>
        <v>1</v>
      </c>
      <c r="BD121">
        <f t="shared" si="29"/>
        <v>1</v>
      </c>
      <c r="BE121">
        <f t="shared" si="30"/>
        <v>0</v>
      </c>
      <c r="BF121">
        <f t="shared" si="31"/>
        <v>0</v>
      </c>
      <c r="BG121">
        <f t="shared" si="32"/>
        <v>0</v>
      </c>
      <c r="BH121">
        <f t="shared" si="33"/>
        <v>0</v>
      </c>
      <c r="BI121">
        <f t="shared" si="34"/>
        <v>0</v>
      </c>
      <c r="BJ121">
        <f t="shared" si="35"/>
        <v>0</v>
      </c>
      <c r="BK121">
        <f t="shared" si="36"/>
        <v>0</v>
      </c>
      <c r="BL121">
        <f t="shared" si="37"/>
        <v>0</v>
      </c>
      <c r="BM121">
        <f t="shared" si="41"/>
        <v>0</v>
      </c>
      <c r="BN121">
        <f t="shared" si="42"/>
        <v>0</v>
      </c>
      <c r="BO121">
        <f>IF(AND(AU121&gt;'County Avg'!$E$3,'Gentrification Calcs'!AW121&gt;'County Avg'!$E$4,'Gentrification Calcs'!AY121&gt;'County Avg'!$E$5,'Gentrification Calcs'!BA121&gt;'County Avg'!$E$6),1,0)</f>
        <v>0</v>
      </c>
      <c r="BP121">
        <f>IF(AND(AV121&gt;'County Avg'!$F$3,'Gentrification Calcs'!AX121&gt;'County Avg'!$F$4,'Gentrification Calcs'!AZ121&gt;'County Avg'!$F$5,'Gentrification Calcs'!BB121&gt;'County Avg'!$F$6),1,0)</f>
        <v>0</v>
      </c>
      <c r="BQ121">
        <f t="shared" si="43"/>
        <v>0</v>
      </c>
      <c r="BR121">
        <f t="shared" si="44"/>
        <v>0</v>
      </c>
      <c r="BS121">
        <f t="shared" si="45"/>
        <v>0</v>
      </c>
      <c r="BT121">
        <f t="shared" si="46"/>
        <v>0</v>
      </c>
    </row>
    <row r="122" spans="1:72" x14ac:dyDescent="0.25">
      <c r="A122">
        <v>6037117404</v>
      </c>
      <c r="B122">
        <v>3431.9999640728502</v>
      </c>
      <c r="C122">
        <v>3965</v>
      </c>
      <c r="D122">
        <v>4124</v>
      </c>
      <c r="E122">
        <v>1226</v>
      </c>
      <c r="F122">
        <v>1279</v>
      </c>
      <c r="G122">
        <v>1294</v>
      </c>
      <c r="H122">
        <v>244.13919744428151</v>
      </c>
      <c r="I122">
        <v>383.75659999999999</v>
      </c>
      <c r="J122">
        <v>380.81600000000003</v>
      </c>
      <c r="K122">
        <v>0.19913474506058851</v>
      </c>
      <c r="L122">
        <v>0.30004425332290852</v>
      </c>
      <c r="M122">
        <v>0.29429366306027821</v>
      </c>
      <c r="N122">
        <v>2367.9999750000002</v>
      </c>
      <c r="O122">
        <v>2753</v>
      </c>
      <c r="P122">
        <v>3004</v>
      </c>
      <c r="Q122">
        <v>616</v>
      </c>
      <c r="R122">
        <v>807</v>
      </c>
      <c r="S122">
        <v>738</v>
      </c>
      <c r="T122">
        <v>0.26013513788149428</v>
      </c>
      <c r="U122">
        <v>0.29313476207773337</v>
      </c>
      <c r="V122">
        <v>0.24567243675099867</v>
      </c>
      <c r="W122">
        <v>242</v>
      </c>
      <c r="X122">
        <v>302</v>
      </c>
      <c r="Y122">
        <v>336</v>
      </c>
      <c r="Z122">
        <v>1239</v>
      </c>
      <c r="AA122">
        <v>1273</v>
      </c>
      <c r="AB122">
        <v>1294</v>
      </c>
      <c r="AC122">
        <v>0.19531880548829703</v>
      </c>
      <c r="AD122">
        <v>0.23723487824037706</v>
      </c>
      <c r="AE122">
        <v>0.25965996908809891</v>
      </c>
      <c r="AF122">
        <v>2479.9999740386602</v>
      </c>
      <c r="AG122">
        <v>1912</v>
      </c>
      <c r="AH122">
        <v>1641</v>
      </c>
      <c r="AI122">
        <v>0.72261072261072379</v>
      </c>
      <c r="AJ122">
        <v>0.48221941992433798</v>
      </c>
      <c r="AK122">
        <v>0.39791464597478177</v>
      </c>
      <c r="AL122">
        <f t="shared" si="38"/>
        <v>0.27738927738927621</v>
      </c>
      <c r="AM122">
        <f t="shared" si="38"/>
        <v>0.51778058007566208</v>
      </c>
      <c r="AN122">
        <f t="shared" si="38"/>
        <v>0.60208535402521823</v>
      </c>
      <c r="AO122">
        <v>89183.619830328738</v>
      </c>
      <c r="AP122">
        <v>79379.223130363724</v>
      </c>
      <c r="AQ122">
        <v>72679</v>
      </c>
      <c r="AR122">
        <v>1033.2111111111112</v>
      </c>
      <c r="AS122">
        <v>1061.8762356662714</v>
      </c>
      <c r="AT122">
        <v>1590</v>
      </c>
      <c r="AU122">
        <f t="shared" si="24"/>
        <v>-0.24039130268638581</v>
      </c>
      <c r="AV122">
        <f t="shared" si="25"/>
        <v>-8.4304773949556211E-2</v>
      </c>
      <c r="AW122">
        <v>3.2999624196239086E-2</v>
      </c>
      <c r="AX122">
        <v>-4.7462325326734695E-2</v>
      </c>
      <c r="AY122" s="1">
        <f t="shared" si="26"/>
        <v>-9804.3966999650147</v>
      </c>
      <c r="AZ122" s="1">
        <f t="shared" si="27"/>
        <v>-6700.2231303637236</v>
      </c>
      <c r="BA122" s="1">
        <f t="shared" si="39"/>
        <v>28.665124555160219</v>
      </c>
      <c r="BB122" s="1">
        <f t="shared" si="40"/>
        <v>528.12376433372856</v>
      </c>
      <c r="BC122">
        <f t="shared" si="28"/>
        <v>1</v>
      </c>
      <c r="BD122">
        <f t="shared" si="29"/>
        <v>1</v>
      </c>
      <c r="BE122">
        <f t="shared" si="30"/>
        <v>0</v>
      </c>
      <c r="BF122">
        <f t="shared" si="31"/>
        <v>0</v>
      </c>
      <c r="BG122">
        <f t="shared" si="32"/>
        <v>0</v>
      </c>
      <c r="BH122">
        <f t="shared" si="33"/>
        <v>0</v>
      </c>
      <c r="BI122">
        <f t="shared" si="34"/>
        <v>0</v>
      </c>
      <c r="BJ122">
        <f t="shared" si="35"/>
        <v>0</v>
      </c>
      <c r="BK122">
        <f t="shared" si="36"/>
        <v>0</v>
      </c>
      <c r="BL122">
        <f t="shared" si="37"/>
        <v>0</v>
      </c>
      <c r="BM122">
        <f t="shared" si="41"/>
        <v>0</v>
      </c>
      <c r="BN122">
        <f t="shared" si="42"/>
        <v>0</v>
      </c>
      <c r="BO122">
        <f>IF(AND(AU122&gt;'County Avg'!$E$3,'Gentrification Calcs'!AW122&gt;'County Avg'!$E$4,'Gentrification Calcs'!AY122&gt;'County Avg'!$E$5,'Gentrification Calcs'!BA122&gt;'County Avg'!$E$6),1,0)</f>
        <v>0</v>
      </c>
      <c r="BP122">
        <f>IF(AND(AV122&gt;'County Avg'!$F$3,'Gentrification Calcs'!AX122&gt;'County Avg'!$F$4,'Gentrification Calcs'!AZ122&gt;'County Avg'!$F$5,'Gentrification Calcs'!BB122&gt;'County Avg'!$F$6),1,0)</f>
        <v>0</v>
      </c>
      <c r="BQ122">
        <f t="shared" si="43"/>
        <v>0</v>
      </c>
      <c r="BR122">
        <f t="shared" si="44"/>
        <v>0</v>
      </c>
      <c r="BS122">
        <f t="shared" si="45"/>
        <v>0</v>
      </c>
      <c r="BT122">
        <f t="shared" si="46"/>
        <v>0</v>
      </c>
    </row>
    <row r="123" spans="1:72" x14ac:dyDescent="0.25">
      <c r="A123">
        <v>6037117405</v>
      </c>
      <c r="B123">
        <v>2317.4573724536599</v>
      </c>
      <c r="C123">
        <v>3553</v>
      </c>
      <c r="D123">
        <v>3801</v>
      </c>
      <c r="E123">
        <v>619.25708010000005</v>
      </c>
      <c r="F123">
        <v>756</v>
      </c>
      <c r="G123">
        <v>826</v>
      </c>
      <c r="H123">
        <v>353.27436883044368</v>
      </c>
      <c r="I123">
        <v>535.77020000000005</v>
      </c>
      <c r="J123">
        <v>597.23260000000005</v>
      </c>
      <c r="K123">
        <v>0.57048095239120322</v>
      </c>
      <c r="L123">
        <v>0.70869074074074079</v>
      </c>
      <c r="M123">
        <v>0.72304188861985474</v>
      </c>
      <c r="N123">
        <v>1113.9524160000001</v>
      </c>
      <c r="O123">
        <v>1466</v>
      </c>
      <c r="P123">
        <v>1815</v>
      </c>
      <c r="Q123">
        <v>149.6770477</v>
      </c>
      <c r="R123">
        <v>50</v>
      </c>
      <c r="S123">
        <v>128</v>
      </c>
      <c r="T123">
        <v>0.13436574628336728</v>
      </c>
      <c r="U123">
        <v>3.4106412005457026E-2</v>
      </c>
      <c r="V123">
        <v>7.0523415977961426E-2</v>
      </c>
      <c r="W123">
        <v>573.33923339843795</v>
      </c>
      <c r="X123">
        <v>683</v>
      </c>
      <c r="Y123">
        <v>791</v>
      </c>
      <c r="Z123">
        <v>622.04766845703102</v>
      </c>
      <c r="AA123">
        <v>751</v>
      </c>
      <c r="AB123">
        <v>826</v>
      </c>
      <c r="AC123">
        <v>0.92169661984360018</v>
      </c>
      <c r="AD123">
        <v>0.9094540612516645</v>
      </c>
      <c r="AE123">
        <v>0.9576271186440678</v>
      </c>
      <c r="AF123">
        <v>306.71110709320999</v>
      </c>
      <c r="AG123">
        <v>95</v>
      </c>
      <c r="AH123">
        <v>96</v>
      </c>
      <c r="AI123">
        <v>0.13234811165845642</v>
      </c>
      <c r="AJ123">
        <v>2.6737967914438502E-2</v>
      </c>
      <c r="AK123">
        <v>2.5256511444356748E-2</v>
      </c>
      <c r="AL123">
        <f t="shared" si="38"/>
        <v>0.86765188834154361</v>
      </c>
      <c r="AM123">
        <f t="shared" si="38"/>
        <v>0.9732620320855615</v>
      </c>
      <c r="AN123">
        <f t="shared" si="38"/>
        <v>0.9747434885556433</v>
      </c>
      <c r="AO123">
        <v>45361.806998939559</v>
      </c>
      <c r="AP123">
        <v>35712.891295463836</v>
      </c>
      <c r="AQ123">
        <v>29531</v>
      </c>
      <c r="AR123">
        <v>1124.7833333333333</v>
      </c>
      <c r="AS123">
        <v>806.21431395808622</v>
      </c>
      <c r="AT123">
        <v>1052</v>
      </c>
      <c r="AU123">
        <f t="shared" si="24"/>
        <v>-0.10561014374401792</v>
      </c>
      <c r="AV123">
        <f t="shared" si="25"/>
        <v>-1.4814564700817538E-3</v>
      </c>
      <c r="AW123">
        <v>-0.10025933427791026</v>
      </c>
      <c r="AX123">
        <v>3.64170039725044E-2</v>
      </c>
      <c r="AY123" s="1">
        <f t="shared" si="26"/>
        <v>-9648.9157034757227</v>
      </c>
      <c r="AZ123" s="1">
        <f t="shared" si="27"/>
        <v>-6181.8912954638363</v>
      </c>
      <c r="BA123" s="1">
        <f t="shared" si="39"/>
        <v>-318.56901937524708</v>
      </c>
      <c r="BB123" s="1">
        <f t="shared" si="40"/>
        <v>245.78568604191378</v>
      </c>
      <c r="BC123">
        <f t="shared" si="28"/>
        <v>1</v>
      </c>
      <c r="BD123">
        <f t="shared" si="29"/>
        <v>1</v>
      </c>
      <c r="BE123">
        <f t="shared" si="30"/>
        <v>1</v>
      </c>
      <c r="BF123">
        <f t="shared" si="31"/>
        <v>1</v>
      </c>
      <c r="BG123">
        <f t="shared" si="32"/>
        <v>1</v>
      </c>
      <c r="BH123">
        <f t="shared" si="33"/>
        <v>1</v>
      </c>
      <c r="BI123">
        <f t="shared" si="34"/>
        <v>1</v>
      </c>
      <c r="BJ123">
        <f t="shared" si="35"/>
        <v>1</v>
      </c>
      <c r="BK123">
        <f t="shared" si="36"/>
        <v>1</v>
      </c>
      <c r="BL123">
        <f t="shared" si="37"/>
        <v>1</v>
      </c>
      <c r="BM123">
        <f t="shared" si="41"/>
        <v>1</v>
      </c>
      <c r="BN123">
        <f t="shared" si="42"/>
        <v>1</v>
      </c>
      <c r="BO123">
        <f>IF(AND(AU123&gt;'County Avg'!$E$3,'Gentrification Calcs'!AW123&gt;'County Avg'!$E$4,'Gentrification Calcs'!AY123&gt;'County Avg'!$E$5,'Gentrification Calcs'!BA123&gt;'County Avg'!$E$6),1,0)</f>
        <v>0</v>
      </c>
      <c r="BP123">
        <f>IF(AND(AV123&gt;'County Avg'!$F$3,'Gentrification Calcs'!AX123&gt;'County Avg'!$F$4,'Gentrification Calcs'!AZ123&gt;'County Avg'!$F$5,'Gentrification Calcs'!BB123&gt;'County Avg'!$F$6),1,0)</f>
        <v>0</v>
      </c>
      <c r="BQ123">
        <f t="shared" si="43"/>
        <v>0</v>
      </c>
      <c r="BR123">
        <f t="shared" si="44"/>
        <v>0</v>
      </c>
      <c r="BS123">
        <f t="shared" si="45"/>
        <v>0</v>
      </c>
      <c r="BT123">
        <f t="shared" si="46"/>
        <v>0</v>
      </c>
    </row>
    <row r="124" spans="1:72" x14ac:dyDescent="0.25">
      <c r="A124">
        <v>6037117407</v>
      </c>
      <c r="B124">
        <v>3983.3275604854598</v>
      </c>
      <c r="C124">
        <v>4028.0001182556198</v>
      </c>
      <c r="D124">
        <v>3484</v>
      </c>
      <c r="E124">
        <v>1064.400879</v>
      </c>
      <c r="F124">
        <v>984.50537110000005</v>
      </c>
      <c r="G124">
        <v>801</v>
      </c>
      <c r="H124">
        <v>607.22045915584715</v>
      </c>
      <c r="I124">
        <v>633.96115903684313</v>
      </c>
      <c r="J124">
        <v>622.58040000000005</v>
      </c>
      <c r="K124">
        <v>0.57048098243429501</v>
      </c>
      <c r="L124">
        <v>0.64393875101819964</v>
      </c>
      <c r="M124">
        <v>0.77725393258426978</v>
      </c>
      <c r="N124">
        <v>1914.700746</v>
      </c>
      <c r="O124">
        <v>1828.2001949999999</v>
      </c>
      <c r="P124">
        <v>1705</v>
      </c>
      <c r="Q124">
        <v>257.2702026</v>
      </c>
      <c r="R124">
        <v>95.821296689999997</v>
      </c>
      <c r="S124">
        <v>25</v>
      </c>
      <c r="T124">
        <v>0.1343657504377449</v>
      </c>
      <c r="U124">
        <v>5.2412912410831465E-2</v>
      </c>
      <c r="V124">
        <v>1.466275659824047E-2</v>
      </c>
      <c r="W124">
        <v>985.47564697265602</v>
      </c>
      <c r="X124">
        <v>902.12243652343795</v>
      </c>
      <c r="Y124">
        <v>787</v>
      </c>
      <c r="Z124">
        <v>1069.19750976563</v>
      </c>
      <c r="AA124">
        <v>988.01104736328102</v>
      </c>
      <c r="AB124">
        <v>801</v>
      </c>
      <c r="AC124">
        <v>0.92169654153859193</v>
      </c>
      <c r="AD124">
        <v>0.91306917967258039</v>
      </c>
      <c r="AE124">
        <v>0.98252184769038697</v>
      </c>
      <c r="AF124">
        <v>527.18588074733702</v>
      </c>
      <c r="AG124">
        <v>250.65449523925801</v>
      </c>
      <c r="AH124">
        <v>107</v>
      </c>
      <c r="AI124">
        <v>0.13234811165845656</v>
      </c>
      <c r="AJ124">
        <v>6.2228025789583974E-2</v>
      </c>
      <c r="AK124">
        <v>3.0711825487944891E-2</v>
      </c>
      <c r="AL124">
        <f t="shared" si="38"/>
        <v>0.86765188834154339</v>
      </c>
      <c r="AM124">
        <f t="shared" si="38"/>
        <v>0.93777197421041603</v>
      </c>
      <c r="AN124">
        <f t="shared" si="38"/>
        <v>0.96928817451205507</v>
      </c>
      <c r="AO124">
        <v>45361.806998939559</v>
      </c>
      <c r="AP124">
        <v>34710.497752349824</v>
      </c>
      <c r="AQ124">
        <v>28013</v>
      </c>
      <c r="AR124">
        <v>1124.7833333333333</v>
      </c>
      <c r="AS124">
        <v>804.86160537761964</v>
      </c>
      <c r="AT124">
        <v>1088</v>
      </c>
      <c r="AU124">
        <f t="shared" si="24"/>
        <v>-7.0120085868872584E-2</v>
      </c>
      <c r="AV124">
        <f t="shared" si="25"/>
        <v>-3.1516200301639083E-2</v>
      </c>
      <c r="AW124">
        <v>-8.1952838026913444E-2</v>
      </c>
      <c r="AX124">
        <v>-3.7750155812590995E-2</v>
      </c>
      <c r="AY124" s="1">
        <f t="shared" si="26"/>
        <v>-10651.309246589735</v>
      </c>
      <c r="AZ124" s="1">
        <f t="shared" si="27"/>
        <v>-6697.4977523498237</v>
      </c>
      <c r="BA124" s="1">
        <f t="shared" si="39"/>
        <v>-319.92172795571366</v>
      </c>
      <c r="BB124" s="1">
        <f t="shared" si="40"/>
        <v>283.13839462238036</v>
      </c>
      <c r="BC124">
        <f t="shared" si="28"/>
        <v>1</v>
      </c>
      <c r="BD124">
        <f t="shared" si="29"/>
        <v>1</v>
      </c>
      <c r="BE124">
        <f t="shared" si="30"/>
        <v>1</v>
      </c>
      <c r="BF124">
        <f t="shared" si="31"/>
        <v>1</v>
      </c>
      <c r="BG124">
        <f t="shared" si="32"/>
        <v>1</v>
      </c>
      <c r="BH124">
        <f t="shared" si="33"/>
        <v>1</v>
      </c>
      <c r="BI124">
        <f t="shared" si="34"/>
        <v>1</v>
      </c>
      <c r="BJ124">
        <f t="shared" si="35"/>
        <v>1</v>
      </c>
      <c r="BK124">
        <f t="shared" si="36"/>
        <v>1</v>
      </c>
      <c r="BL124">
        <f t="shared" si="37"/>
        <v>1</v>
      </c>
      <c r="BM124">
        <f t="shared" si="41"/>
        <v>1</v>
      </c>
      <c r="BN124">
        <f t="shared" si="42"/>
        <v>1</v>
      </c>
      <c r="BO124">
        <f>IF(AND(AU124&gt;'County Avg'!$E$3,'Gentrification Calcs'!AW124&gt;'County Avg'!$E$4,'Gentrification Calcs'!AY124&gt;'County Avg'!$E$5,'Gentrification Calcs'!BA124&gt;'County Avg'!$E$6),1,0)</f>
        <v>0</v>
      </c>
      <c r="BP124">
        <f>IF(AND(AV124&gt;'County Avg'!$F$3,'Gentrification Calcs'!AX124&gt;'County Avg'!$F$4,'Gentrification Calcs'!AZ124&gt;'County Avg'!$F$5,'Gentrification Calcs'!BB124&gt;'County Avg'!$F$6),1,0)</f>
        <v>0</v>
      </c>
      <c r="BQ124">
        <f t="shared" si="43"/>
        <v>0</v>
      </c>
      <c r="BR124">
        <f t="shared" si="44"/>
        <v>0</v>
      </c>
      <c r="BS124">
        <f t="shared" si="45"/>
        <v>0</v>
      </c>
      <c r="BT124">
        <f t="shared" si="46"/>
        <v>0</v>
      </c>
    </row>
    <row r="125" spans="1:72" x14ac:dyDescent="0.25">
      <c r="A125">
        <v>6037117408</v>
      </c>
      <c r="B125">
        <v>2834.2147204661201</v>
      </c>
      <c r="C125">
        <v>2866.0000872015999</v>
      </c>
      <c r="D125">
        <v>3269</v>
      </c>
      <c r="E125">
        <v>757.34185790000004</v>
      </c>
      <c r="F125">
        <v>700.49462889999995</v>
      </c>
      <c r="G125">
        <v>892</v>
      </c>
      <c r="H125">
        <v>432.0491191786287</v>
      </c>
      <c r="I125">
        <v>451.07564096315667</v>
      </c>
      <c r="J125">
        <v>597.41660000000002</v>
      </c>
      <c r="K125">
        <v>0.57048097193074565</v>
      </c>
      <c r="L125">
        <v>0.64393875749124496</v>
      </c>
      <c r="M125">
        <v>0.66974955156950677</v>
      </c>
      <c r="N125">
        <v>1362.346671</v>
      </c>
      <c r="O125">
        <v>1300.7998050000001</v>
      </c>
      <c r="P125">
        <v>1642</v>
      </c>
      <c r="Q125">
        <v>183.05273439999999</v>
      </c>
      <c r="R125">
        <v>68.178710940000002</v>
      </c>
      <c r="S125">
        <v>129</v>
      </c>
      <c r="T125">
        <v>0.13436575160831438</v>
      </c>
      <c r="U125">
        <v>5.2412916021308903E-2</v>
      </c>
      <c r="V125">
        <v>7.8562728380024358E-2</v>
      </c>
      <c r="W125">
        <v>701.18505859375</v>
      </c>
      <c r="X125">
        <v>641.87762451171898</v>
      </c>
      <c r="Y125">
        <v>721</v>
      </c>
      <c r="Z125">
        <v>760.75476074218795</v>
      </c>
      <c r="AA125">
        <v>702.989013671875</v>
      </c>
      <c r="AB125">
        <v>892</v>
      </c>
      <c r="AC125">
        <v>0.92169657658097059</v>
      </c>
      <c r="AD125">
        <v>0.91306921164961452</v>
      </c>
      <c r="AE125">
        <v>0.80829596412556048</v>
      </c>
      <c r="AF125">
        <v>375.10296628829099</v>
      </c>
      <c r="AG125">
        <v>178.34552001953099</v>
      </c>
      <c r="AH125">
        <v>112</v>
      </c>
      <c r="AI125">
        <v>0.13234811165845645</v>
      </c>
      <c r="AJ125">
        <v>6.2228023235571465E-2</v>
      </c>
      <c r="AK125">
        <v>3.4261241970021415E-2</v>
      </c>
      <c r="AL125">
        <f t="shared" si="38"/>
        <v>0.86765188834154361</v>
      </c>
      <c r="AM125">
        <f t="shared" si="38"/>
        <v>0.93777197676442858</v>
      </c>
      <c r="AN125">
        <f t="shared" si="38"/>
        <v>0.96573875802997855</v>
      </c>
      <c r="AO125">
        <v>45361.806998939559</v>
      </c>
      <c r="AP125">
        <v>34710.497752349824</v>
      </c>
      <c r="AQ125">
        <v>28417</v>
      </c>
      <c r="AR125">
        <v>1124.7833333333333</v>
      </c>
      <c r="AS125">
        <v>804.86160537761964</v>
      </c>
      <c r="AT125">
        <v>964</v>
      </c>
      <c r="AU125">
        <f t="shared" si="24"/>
        <v>-7.0120088422884974E-2</v>
      </c>
      <c r="AV125">
        <f t="shared" si="25"/>
        <v>-2.796678126555005E-2</v>
      </c>
      <c r="AW125">
        <v>-8.1952835587005474E-2</v>
      </c>
      <c r="AX125">
        <v>2.6149812358715455E-2</v>
      </c>
      <c r="AY125" s="1">
        <f t="shared" si="26"/>
        <v>-10651.309246589735</v>
      </c>
      <c r="AZ125" s="1">
        <f t="shared" si="27"/>
        <v>-6293.4977523498237</v>
      </c>
      <c r="BA125" s="1">
        <f t="shared" si="39"/>
        <v>-319.92172795571366</v>
      </c>
      <c r="BB125" s="1">
        <f t="shared" si="40"/>
        <v>159.13839462238036</v>
      </c>
      <c r="BC125">
        <f t="shared" si="28"/>
        <v>1</v>
      </c>
      <c r="BD125">
        <f t="shared" si="29"/>
        <v>1</v>
      </c>
      <c r="BE125">
        <f t="shared" si="30"/>
        <v>1</v>
      </c>
      <c r="BF125">
        <f t="shared" si="31"/>
        <v>1</v>
      </c>
      <c r="BG125">
        <f t="shared" si="32"/>
        <v>1</v>
      </c>
      <c r="BH125">
        <f t="shared" si="33"/>
        <v>1</v>
      </c>
      <c r="BI125">
        <f t="shared" si="34"/>
        <v>1</v>
      </c>
      <c r="BJ125">
        <f t="shared" si="35"/>
        <v>1</v>
      </c>
      <c r="BK125">
        <f t="shared" si="36"/>
        <v>1</v>
      </c>
      <c r="BL125">
        <f t="shared" si="37"/>
        <v>1</v>
      </c>
      <c r="BM125">
        <f t="shared" si="41"/>
        <v>1</v>
      </c>
      <c r="BN125">
        <f t="shared" si="42"/>
        <v>1</v>
      </c>
      <c r="BO125">
        <f>IF(AND(AU125&gt;'County Avg'!$E$3,'Gentrification Calcs'!AW125&gt;'County Avg'!$E$4,'Gentrification Calcs'!AY125&gt;'County Avg'!$E$5,'Gentrification Calcs'!BA125&gt;'County Avg'!$E$6),1,0)</f>
        <v>0</v>
      </c>
      <c r="BP125">
        <f>IF(AND(AV125&gt;'County Avg'!$F$3,'Gentrification Calcs'!AX125&gt;'County Avg'!$F$4,'Gentrification Calcs'!AZ125&gt;'County Avg'!$F$5,'Gentrification Calcs'!BB125&gt;'County Avg'!$F$6),1,0)</f>
        <v>0</v>
      </c>
      <c r="BQ125">
        <f t="shared" si="43"/>
        <v>0</v>
      </c>
      <c r="BR125">
        <f t="shared" si="44"/>
        <v>0</v>
      </c>
      <c r="BS125">
        <f t="shared" si="45"/>
        <v>0</v>
      </c>
      <c r="BT125">
        <f t="shared" si="46"/>
        <v>0</v>
      </c>
    </row>
    <row r="126" spans="1:72" x14ac:dyDescent="0.25">
      <c r="A126">
        <v>6037117510</v>
      </c>
      <c r="B126">
        <v>2819.0645427817999</v>
      </c>
      <c r="C126">
        <v>4136</v>
      </c>
      <c r="D126">
        <v>3931</v>
      </c>
      <c r="E126">
        <v>830.56970209999997</v>
      </c>
      <c r="F126">
        <v>1069</v>
      </c>
      <c r="G126">
        <v>1010</v>
      </c>
      <c r="H126">
        <v>409.05340592905515</v>
      </c>
      <c r="I126">
        <v>744.26419999999996</v>
      </c>
      <c r="J126">
        <v>588.99699999999996</v>
      </c>
      <c r="K126">
        <v>0.49249738449983266</v>
      </c>
      <c r="L126">
        <v>0.6962246959775491</v>
      </c>
      <c r="M126">
        <v>0.58316534653465346</v>
      </c>
      <c r="N126">
        <v>1474.359275</v>
      </c>
      <c r="O126">
        <v>2019</v>
      </c>
      <c r="P126">
        <v>2112</v>
      </c>
      <c r="Q126">
        <v>245.86656189999999</v>
      </c>
      <c r="R126">
        <v>187</v>
      </c>
      <c r="S126">
        <v>155</v>
      </c>
      <c r="T126">
        <v>0.16676163406643199</v>
      </c>
      <c r="U126">
        <v>9.262010896483408E-2</v>
      </c>
      <c r="V126">
        <v>7.3390151515151519E-2</v>
      </c>
      <c r="W126">
        <v>681.59362792968795</v>
      </c>
      <c r="X126">
        <v>894</v>
      </c>
      <c r="Y126">
        <v>847</v>
      </c>
      <c r="Z126">
        <v>842.61102294921898</v>
      </c>
      <c r="AA126">
        <v>1067</v>
      </c>
      <c r="AB126">
        <v>1010</v>
      </c>
      <c r="AC126">
        <v>0.80890661214476545</v>
      </c>
      <c r="AD126">
        <v>0.83786316776007497</v>
      </c>
      <c r="AE126">
        <v>0.83861386138613858</v>
      </c>
      <c r="AF126">
        <v>676.55308784750503</v>
      </c>
      <c r="AG126">
        <v>230</v>
      </c>
      <c r="AH126">
        <v>176</v>
      </c>
      <c r="AI126">
        <v>0.23999205324327025</v>
      </c>
      <c r="AJ126">
        <v>5.5609284332688587E-2</v>
      </c>
      <c r="AK126">
        <v>4.4772322564233018E-2</v>
      </c>
      <c r="AL126">
        <f t="shared" si="38"/>
        <v>0.76000794675672978</v>
      </c>
      <c r="AM126">
        <f t="shared" si="38"/>
        <v>0.94439071566731136</v>
      </c>
      <c r="AN126">
        <f t="shared" si="38"/>
        <v>0.95522767743576698</v>
      </c>
      <c r="AO126">
        <v>51812.006362672328</v>
      </c>
      <c r="AP126">
        <v>31009.890069472829</v>
      </c>
      <c r="AQ126">
        <v>32200</v>
      </c>
      <c r="AR126">
        <v>1126.5111111111112</v>
      </c>
      <c r="AS126">
        <v>791.33451957295381</v>
      </c>
      <c r="AT126">
        <v>1091</v>
      </c>
      <c r="AU126">
        <f t="shared" si="24"/>
        <v>-0.18438276891058167</v>
      </c>
      <c r="AV126">
        <f t="shared" si="25"/>
        <v>-1.0836961768455569E-2</v>
      </c>
      <c r="AW126">
        <v>-7.414152510159791E-2</v>
      </c>
      <c r="AX126">
        <v>-1.9229957449682561E-2</v>
      </c>
      <c r="AY126" s="1">
        <f t="shared" si="26"/>
        <v>-20802.116293199499</v>
      </c>
      <c r="AZ126" s="1">
        <f t="shared" si="27"/>
        <v>1190.1099305271709</v>
      </c>
      <c r="BA126" s="1">
        <f t="shared" si="39"/>
        <v>-335.17659153815737</v>
      </c>
      <c r="BB126" s="1">
        <f t="shared" si="40"/>
        <v>299.66548042704619</v>
      </c>
      <c r="BC126">
        <f t="shared" si="28"/>
        <v>1</v>
      </c>
      <c r="BD126">
        <f t="shared" si="29"/>
        <v>1</v>
      </c>
      <c r="BE126">
        <f t="shared" si="30"/>
        <v>1</v>
      </c>
      <c r="BF126">
        <f t="shared" si="31"/>
        <v>1</v>
      </c>
      <c r="BG126">
        <f t="shared" si="32"/>
        <v>1</v>
      </c>
      <c r="BH126">
        <f t="shared" si="33"/>
        <v>1</v>
      </c>
      <c r="BI126">
        <f t="shared" si="34"/>
        <v>1</v>
      </c>
      <c r="BJ126">
        <f t="shared" si="35"/>
        <v>1</v>
      </c>
      <c r="BK126">
        <f t="shared" si="36"/>
        <v>1</v>
      </c>
      <c r="BL126">
        <f t="shared" si="37"/>
        <v>1</v>
      </c>
      <c r="BM126">
        <f t="shared" si="41"/>
        <v>1</v>
      </c>
      <c r="BN126">
        <f t="shared" si="42"/>
        <v>1</v>
      </c>
      <c r="BO126">
        <f>IF(AND(AU126&gt;'County Avg'!$E$3,'Gentrification Calcs'!AW126&gt;'County Avg'!$E$4,'Gentrification Calcs'!AY126&gt;'County Avg'!$E$5,'Gentrification Calcs'!BA126&gt;'County Avg'!$E$6),1,0)</f>
        <v>0</v>
      </c>
      <c r="BP126">
        <f>IF(AND(AV126&gt;'County Avg'!$F$3,'Gentrification Calcs'!AX126&gt;'County Avg'!$F$4,'Gentrification Calcs'!AZ126&gt;'County Avg'!$F$5,'Gentrification Calcs'!BB126&gt;'County Avg'!$F$6),1,0)</f>
        <v>0</v>
      </c>
      <c r="BQ126">
        <f t="shared" si="43"/>
        <v>0</v>
      </c>
      <c r="BR126">
        <f t="shared" si="44"/>
        <v>0</v>
      </c>
      <c r="BS126">
        <f t="shared" si="45"/>
        <v>0</v>
      </c>
      <c r="BT126">
        <f t="shared" si="46"/>
        <v>0</v>
      </c>
    </row>
    <row r="127" spans="1:72" x14ac:dyDescent="0.25">
      <c r="A127">
        <v>6037117520</v>
      </c>
      <c r="B127">
        <v>2840.56129505852</v>
      </c>
      <c r="C127">
        <v>3762</v>
      </c>
      <c r="D127">
        <v>3633</v>
      </c>
      <c r="E127">
        <v>836.90319820000002</v>
      </c>
      <c r="F127">
        <v>856</v>
      </c>
      <c r="G127">
        <v>896</v>
      </c>
      <c r="H127">
        <v>412.17263913629768</v>
      </c>
      <c r="I127">
        <v>500.25540000000001</v>
      </c>
      <c r="J127">
        <v>563.45100000000002</v>
      </c>
      <c r="K127">
        <v>0.4924973880166702</v>
      </c>
      <c r="L127">
        <v>0.5844105140186916</v>
      </c>
      <c r="M127">
        <v>0.62885156250000007</v>
      </c>
      <c r="N127">
        <v>1485.601989</v>
      </c>
      <c r="O127">
        <v>1771</v>
      </c>
      <c r="P127">
        <v>2005</v>
      </c>
      <c r="Q127">
        <v>247.74140929999999</v>
      </c>
      <c r="R127">
        <v>132</v>
      </c>
      <c r="S127">
        <v>261</v>
      </c>
      <c r="T127">
        <v>0.16676163005594899</v>
      </c>
      <c r="U127">
        <v>7.4534161490683232E-2</v>
      </c>
      <c r="V127">
        <v>0.13017456359102245</v>
      </c>
      <c r="W127">
        <v>686.79113769531295</v>
      </c>
      <c r="X127">
        <v>707</v>
      </c>
      <c r="Y127">
        <v>685</v>
      </c>
      <c r="Z127">
        <v>849.036376953125</v>
      </c>
      <c r="AA127">
        <v>857</v>
      </c>
      <c r="AB127">
        <v>896</v>
      </c>
      <c r="AC127">
        <v>0.80890661029148159</v>
      </c>
      <c r="AD127">
        <v>0.8249708284714119</v>
      </c>
      <c r="AE127">
        <v>0.7645089285714286</v>
      </c>
      <c r="AF127">
        <v>681.71213756445695</v>
      </c>
      <c r="AG127">
        <v>229</v>
      </c>
      <c r="AH127">
        <v>183</v>
      </c>
      <c r="AI127">
        <v>0.23999205324327022</v>
      </c>
      <c r="AJ127">
        <v>6.0871876661350348E-2</v>
      </c>
      <c r="AK127">
        <v>5.0371593724194877E-2</v>
      </c>
      <c r="AL127">
        <f t="shared" si="38"/>
        <v>0.76000794675672978</v>
      </c>
      <c r="AM127">
        <f t="shared" si="38"/>
        <v>0.9391281233386497</v>
      </c>
      <c r="AN127">
        <f t="shared" si="38"/>
        <v>0.94962840627580514</v>
      </c>
      <c r="AO127">
        <v>51812.006362672328</v>
      </c>
      <c r="AP127">
        <v>35670.950143032285</v>
      </c>
      <c r="AQ127">
        <v>31698</v>
      </c>
      <c r="AR127">
        <v>1126.5111111111112</v>
      </c>
      <c r="AS127">
        <v>789.98181099248723</v>
      </c>
      <c r="AT127">
        <v>1036</v>
      </c>
      <c r="AU127">
        <f t="shared" si="24"/>
        <v>-0.17912017658191987</v>
      </c>
      <c r="AV127">
        <f t="shared" si="25"/>
        <v>-1.0500282937155471E-2</v>
      </c>
      <c r="AW127">
        <v>-9.2227468565265758E-2</v>
      </c>
      <c r="AX127">
        <v>5.5640402100339215E-2</v>
      </c>
      <c r="AY127" s="1">
        <f t="shared" si="26"/>
        <v>-16141.056219640042</v>
      </c>
      <c r="AZ127" s="1">
        <f t="shared" si="27"/>
        <v>-3972.9501430322853</v>
      </c>
      <c r="BA127" s="1">
        <f t="shared" si="39"/>
        <v>-336.52930011862395</v>
      </c>
      <c r="BB127" s="1">
        <f t="shared" si="40"/>
        <v>246.01818900751277</v>
      </c>
      <c r="BC127">
        <f t="shared" si="28"/>
        <v>1</v>
      </c>
      <c r="BD127">
        <f t="shared" si="29"/>
        <v>1</v>
      </c>
      <c r="BE127">
        <f t="shared" si="30"/>
        <v>1</v>
      </c>
      <c r="BF127">
        <f t="shared" si="31"/>
        <v>1</v>
      </c>
      <c r="BG127">
        <f t="shared" si="32"/>
        <v>1</v>
      </c>
      <c r="BH127">
        <f t="shared" si="33"/>
        <v>1</v>
      </c>
      <c r="BI127">
        <f t="shared" si="34"/>
        <v>1</v>
      </c>
      <c r="BJ127">
        <f t="shared" si="35"/>
        <v>1</v>
      </c>
      <c r="BK127">
        <f t="shared" si="36"/>
        <v>1</v>
      </c>
      <c r="BL127">
        <f t="shared" si="37"/>
        <v>1</v>
      </c>
      <c r="BM127">
        <f t="shared" si="41"/>
        <v>1</v>
      </c>
      <c r="BN127">
        <f t="shared" si="42"/>
        <v>1</v>
      </c>
      <c r="BO127">
        <f>IF(AND(AU127&gt;'County Avg'!$E$3,'Gentrification Calcs'!AW127&gt;'County Avg'!$E$4,'Gentrification Calcs'!AY127&gt;'County Avg'!$E$5,'Gentrification Calcs'!BA127&gt;'County Avg'!$E$6),1,0)</f>
        <v>0</v>
      </c>
      <c r="BP127">
        <f>IF(AND(AV127&gt;'County Avg'!$F$3,'Gentrification Calcs'!AX127&gt;'County Avg'!$F$4,'Gentrification Calcs'!AZ127&gt;'County Avg'!$F$5,'Gentrification Calcs'!BB127&gt;'County Avg'!$F$6),1,0)</f>
        <v>0</v>
      </c>
      <c r="BQ127">
        <f t="shared" si="43"/>
        <v>0</v>
      </c>
      <c r="BR127">
        <f t="shared" si="44"/>
        <v>0</v>
      </c>
      <c r="BS127">
        <f t="shared" si="45"/>
        <v>0</v>
      </c>
      <c r="BT127">
        <f t="shared" si="46"/>
        <v>0</v>
      </c>
    </row>
    <row r="128" spans="1:72" x14ac:dyDescent="0.25">
      <c r="A128">
        <v>6037117530</v>
      </c>
      <c r="B128">
        <v>4407.3750304509304</v>
      </c>
      <c r="C128">
        <v>5518</v>
      </c>
      <c r="D128">
        <v>5626</v>
      </c>
      <c r="E128">
        <v>1298.5273440000001</v>
      </c>
      <c r="F128">
        <v>1420</v>
      </c>
      <c r="G128">
        <v>1467</v>
      </c>
      <c r="H128">
        <v>639.52128092590772</v>
      </c>
      <c r="I128">
        <v>795.52440000000001</v>
      </c>
      <c r="J128">
        <v>811.90499999999997</v>
      </c>
      <c r="K128">
        <v>0.49249735393012078</v>
      </c>
      <c r="L128">
        <v>0.56022845070422533</v>
      </c>
      <c r="M128">
        <v>0.55344580777096108</v>
      </c>
      <c r="N128">
        <v>2305.0391909999998</v>
      </c>
      <c r="O128">
        <v>2735</v>
      </c>
      <c r="P128">
        <v>3190</v>
      </c>
      <c r="Q128">
        <v>384.39208980000001</v>
      </c>
      <c r="R128">
        <v>380</v>
      </c>
      <c r="S128">
        <v>481</v>
      </c>
      <c r="T128">
        <v>0.16676162873969982</v>
      </c>
      <c r="U128">
        <v>0.13893967093235832</v>
      </c>
      <c r="V128">
        <v>0.15078369905956113</v>
      </c>
      <c r="W128">
        <v>1065.61547851563</v>
      </c>
      <c r="X128">
        <v>1031</v>
      </c>
      <c r="Y128">
        <v>1125</v>
      </c>
      <c r="Z128">
        <v>1317.35290527344</v>
      </c>
      <c r="AA128">
        <v>1417</v>
      </c>
      <c r="AB128">
        <v>1467</v>
      </c>
      <c r="AC128">
        <v>0.80890661435512801</v>
      </c>
      <c r="AD128">
        <v>0.72759350741002116</v>
      </c>
      <c r="AE128">
        <v>0.76687116564417179</v>
      </c>
      <c r="AF128">
        <v>1057.7349829710399</v>
      </c>
      <c r="AG128">
        <v>466</v>
      </c>
      <c r="AH128">
        <v>137</v>
      </c>
      <c r="AI128">
        <v>0.23999205324327033</v>
      </c>
      <c r="AJ128">
        <v>8.4450888002899599E-2</v>
      </c>
      <c r="AK128">
        <v>2.4351226448631354E-2</v>
      </c>
      <c r="AL128">
        <f t="shared" si="38"/>
        <v>0.76000794675672967</v>
      </c>
      <c r="AM128">
        <f t="shared" si="38"/>
        <v>0.91554911199710043</v>
      </c>
      <c r="AN128">
        <f t="shared" si="38"/>
        <v>0.9756487735513687</v>
      </c>
      <c r="AO128">
        <v>51812.006362672328</v>
      </c>
      <c r="AP128">
        <v>42264.099305271768</v>
      </c>
      <c r="AQ128">
        <v>38828</v>
      </c>
      <c r="AR128">
        <v>1126.5111111111112</v>
      </c>
      <c r="AS128">
        <v>807.56702253855281</v>
      </c>
      <c r="AT128">
        <v>1093</v>
      </c>
      <c r="AU128">
        <f t="shared" si="24"/>
        <v>-0.15554116524037073</v>
      </c>
      <c r="AV128">
        <f t="shared" si="25"/>
        <v>-6.0099661554268241E-2</v>
      </c>
      <c r="AW128">
        <v>-2.7821957807341507E-2</v>
      </c>
      <c r="AX128">
        <v>1.184402812720281E-2</v>
      </c>
      <c r="AY128" s="1">
        <f t="shared" si="26"/>
        <v>-9547.90705740056</v>
      </c>
      <c r="AZ128" s="1">
        <f t="shared" si="27"/>
        <v>-3436.0993052717677</v>
      </c>
      <c r="BA128" s="1">
        <f t="shared" si="39"/>
        <v>-318.94408857255837</v>
      </c>
      <c r="BB128" s="1">
        <f t="shared" si="40"/>
        <v>285.43297746144719</v>
      </c>
      <c r="BC128">
        <f t="shared" si="28"/>
        <v>1</v>
      </c>
      <c r="BD128">
        <f t="shared" si="29"/>
        <v>1</v>
      </c>
      <c r="BE128">
        <f t="shared" si="30"/>
        <v>1</v>
      </c>
      <c r="BF128">
        <f t="shared" si="31"/>
        <v>1</v>
      </c>
      <c r="BG128">
        <f t="shared" si="32"/>
        <v>1</v>
      </c>
      <c r="BH128">
        <f t="shared" si="33"/>
        <v>1</v>
      </c>
      <c r="BI128">
        <f t="shared" si="34"/>
        <v>1</v>
      </c>
      <c r="BJ128">
        <f t="shared" si="35"/>
        <v>1</v>
      </c>
      <c r="BK128">
        <f t="shared" si="36"/>
        <v>1</v>
      </c>
      <c r="BL128">
        <f t="shared" si="37"/>
        <v>1</v>
      </c>
      <c r="BM128">
        <f t="shared" si="41"/>
        <v>1</v>
      </c>
      <c r="BN128">
        <f t="shared" si="42"/>
        <v>1</v>
      </c>
      <c r="BO128">
        <f>IF(AND(AU128&gt;'County Avg'!$E$3,'Gentrification Calcs'!AW128&gt;'County Avg'!$E$4,'Gentrification Calcs'!AY128&gt;'County Avg'!$E$5,'Gentrification Calcs'!BA128&gt;'County Avg'!$E$6),1,0)</f>
        <v>0</v>
      </c>
      <c r="BP128">
        <f>IF(AND(AV128&gt;'County Avg'!$F$3,'Gentrification Calcs'!AX128&gt;'County Avg'!$F$4,'Gentrification Calcs'!AZ128&gt;'County Avg'!$F$5,'Gentrification Calcs'!BB128&gt;'County Avg'!$F$6),1,0)</f>
        <v>0</v>
      </c>
      <c r="BQ128">
        <f t="shared" si="43"/>
        <v>0</v>
      </c>
      <c r="BR128">
        <f t="shared" si="44"/>
        <v>0</v>
      </c>
      <c r="BS128">
        <f t="shared" si="45"/>
        <v>0</v>
      </c>
      <c r="BT128">
        <f t="shared" si="46"/>
        <v>0</v>
      </c>
    </row>
    <row r="129" spans="1:72" x14ac:dyDescent="0.25">
      <c r="A129">
        <v>6037119001</v>
      </c>
      <c r="B129">
        <v>3315.4232395239301</v>
      </c>
      <c r="C129">
        <v>3819.3410490751298</v>
      </c>
      <c r="D129">
        <v>3849</v>
      </c>
      <c r="E129">
        <v>877.02731319999998</v>
      </c>
      <c r="F129">
        <v>926.95202640000002</v>
      </c>
      <c r="G129">
        <v>951</v>
      </c>
      <c r="H129">
        <v>221.5976820653114</v>
      </c>
      <c r="I129">
        <v>245.96124668690419</v>
      </c>
      <c r="J129">
        <v>282.94240000000002</v>
      </c>
      <c r="K129">
        <v>0.25266907738228855</v>
      </c>
      <c r="L129">
        <v>0.26534409514389101</v>
      </c>
      <c r="M129">
        <v>0.29752092534174557</v>
      </c>
      <c r="N129">
        <v>2021.4614710000001</v>
      </c>
      <c r="O129">
        <v>2250.5765379999998</v>
      </c>
      <c r="P129">
        <v>2551</v>
      </c>
      <c r="Q129">
        <v>261.1753387</v>
      </c>
      <c r="R129">
        <v>367.65803529999999</v>
      </c>
      <c r="S129">
        <v>492</v>
      </c>
      <c r="T129">
        <v>0.12920124496402038</v>
      </c>
      <c r="U129">
        <v>0.16336171158467841</v>
      </c>
      <c r="V129">
        <v>0.19286554292434341</v>
      </c>
      <c r="W129">
        <v>126.360363006592</v>
      </c>
      <c r="X129">
        <v>133.63234329223599</v>
      </c>
      <c r="Y129">
        <v>180</v>
      </c>
      <c r="Z129">
        <v>882.85601806640602</v>
      </c>
      <c r="AA129">
        <v>924.98226928710903</v>
      </c>
      <c r="AB129">
        <v>951</v>
      </c>
      <c r="AC129">
        <v>0.14312680711328346</v>
      </c>
      <c r="AD129">
        <v>0.14447016740680604</v>
      </c>
      <c r="AE129">
        <v>0.1892744479495268</v>
      </c>
      <c r="AF129">
        <v>1170.8205595034101</v>
      </c>
      <c r="AG129">
        <v>662.69107055664097</v>
      </c>
      <c r="AH129">
        <v>497</v>
      </c>
      <c r="AI129">
        <v>0.35314361845142012</v>
      </c>
      <c r="AJ129">
        <v>0.17350926823283155</v>
      </c>
      <c r="AK129">
        <v>0.12912444790854768</v>
      </c>
      <c r="AL129">
        <f t="shared" si="38"/>
        <v>0.64685638154857994</v>
      </c>
      <c r="AM129">
        <f t="shared" si="38"/>
        <v>0.82649073176716847</v>
      </c>
      <c r="AN129">
        <f t="shared" si="38"/>
        <v>0.87087555209145229</v>
      </c>
      <c r="AO129">
        <v>83963.239130434784</v>
      </c>
      <c r="AP129">
        <v>73487.889252145498</v>
      </c>
      <c r="AQ129">
        <v>61250</v>
      </c>
      <c r="AR129">
        <v>1653.4833333333333</v>
      </c>
      <c r="AS129">
        <v>1395.9952550415185</v>
      </c>
      <c r="AT129">
        <v>1697</v>
      </c>
      <c r="AU129">
        <f t="shared" si="24"/>
        <v>-0.17963435021858856</v>
      </c>
      <c r="AV129">
        <f t="shared" si="25"/>
        <v>-4.4384820324283869E-2</v>
      </c>
      <c r="AW129">
        <v>3.4160466620658025E-2</v>
      </c>
      <c r="AX129">
        <v>2.9503831339664999E-2</v>
      </c>
      <c r="AY129" s="1">
        <f t="shared" si="26"/>
        <v>-10475.349878289286</v>
      </c>
      <c r="AZ129" s="1">
        <f t="shared" si="27"/>
        <v>-12237.889252145498</v>
      </c>
      <c r="BA129" s="1">
        <f t="shared" si="39"/>
        <v>-257.48807829181487</v>
      </c>
      <c r="BB129" s="1">
        <f t="shared" si="40"/>
        <v>301.00474495848152</v>
      </c>
      <c r="BC129">
        <f t="shared" si="28"/>
        <v>1</v>
      </c>
      <c r="BD129">
        <f t="shared" si="29"/>
        <v>1</v>
      </c>
      <c r="BE129">
        <f t="shared" si="30"/>
        <v>0</v>
      </c>
      <c r="BF129">
        <f t="shared" si="31"/>
        <v>0</v>
      </c>
      <c r="BG129">
        <f t="shared" si="32"/>
        <v>1</v>
      </c>
      <c r="BH129">
        <f t="shared" si="33"/>
        <v>1</v>
      </c>
      <c r="BI129">
        <f t="shared" si="34"/>
        <v>0</v>
      </c>
      <c r="BJ129">
        <f t="shared" si="35"/>
        <v>0</v>
      </c>
      <c r="BK129">
        <f t="shared" si="36"/>
        <v>1</v>
      </c>
      <c r="BL129">
        <f t="shared" si="37"/>
        <v>1</v>
      </c>
      <c r="BM129">
        <f t="shared" si="41"/>
        <v>0</v>
      </c>
      <c r="BN129">
        <f t="shared" si="42"/>
        <v>0</v>
      </c>
      <c r="BO129">
        <f>IF(AND(AU129&gt;'County Avg'!$E$3,'Gentrification Calcs'!AW129&gt;'County Avg'!$E$4,'Gentrification Calcs'!AY129&gt;'County Avg'!$E$5,'Gentrification Calcs'!BA129&gt;'County Avg'!$E$6),1,0)</f>
        <v>0</v>
      </c>
      <c r="BP129">
        <f>IF(AND(AV129&gt;'County Avg'!$F$3,'Gentrification Calcs'!AX129&gt;'County Avg'!$F$4,'Gentrification Calcs'!AZ129&gt;'County Avg'!$F$5,'Gentrification Calcs'!BB129&gt;'County Avg'!$F$6),1,0)</f>
        <v>0</v>
      </c>
      <c r="BQ129">
        <f t="shared" si="43"/>
        <v>0</v>
      </c>
      <c r="BR129">
        <f t="shared" si="44"/>
        <v>0</v>
      </c>
      <c r="BS129">
        <f t="shared" si="45"/>
        <v>0</v>
      </c>
      <c r="BT129">
        <f t="shared" si="46"/>
        <v>0</v>
      </c>
    </row>
    <row r="130" spans="1:72" x14ac:dyDescent="0.25">
      <c r="A130">
        <v>6037119002</v>
      </c>
      <c r="B130">
        <v>5460.6372451183397</v>
      </c>
      <c r="C130">
        <v>6092.6477396134296</v>
      </c>
      <c r="D130">
        <v>6998</v>
      </c>
      <c r="E130">
        <v>1303.226386</v>
      </c>
      <c r="F130">
        <v>1356.3843260000001</v>
      </c>
      <c r="G130">
        <v>1465</v>
      </c>
      <c r="H130">
        <v>355.03284985150009</v>
      </c>
      <c r="I130">
        <v>460.73656219713399</v>
      </c>
      <c r="J130">
        <v>535.30439999999999</v>
      </c>
      <c r="K130">
        <v>0.27242607551954529</v>
      </c>
      <c r="L130">
        <v>0.33967995159296316</v>
      </c>
      <c r="M130">
        <v>0.36539549488054607</v>
      </c>
      <c r="N130">
        <v>3026.637506</v>
      </c>
      <c r="O130">
        <v>3397.821594</v>
      </c>
      <c r="P130">
        <v>4561</v>
      </c>
      <c r="Q130">
        <v>269.76181580000002</v>
      </c>
      <c r="R130">
        <v>274.36742820000001</v>
      </c>
      <c r="S130">
        <v>355</v>
      </c>
      <c r="T130">
        <v>8.9129211960541938E-2</v>
      </c>
      <c r="U130">
        <v>8.0748038297386845E-2</v>
      </c>
      <c r="V130">
        <v>7.7833808375356278E-2</v>
      </c>
      <c r="W130">
        <v>239.05474114418001</v>
      </c>
      <c r="X130">
        <v>269.91916084289602</v>
      </c>
      <c r="Y130">
        <v>487</v>
      </c>
      <c r="Z130">
        <v>1312.9573135375999</v>
      </c>
      <c r="AA130">
        <v>1350.1702289581301</v>
      </c>
      <c r="AB130">
        <v>1465</v>
      </c>
      <c r="AC130">
        <v>0.1820735058781742</v>
      </c>
      <c r="AD130">
        <v>0.19991491076734921</v>
      </c>
      <c r="AE130">
        <v>0.33242320819112631</v>
      </c>
      <c r="AF130">
        <v>1218.56671739949</v>
      </c>
      <c r="AG130">
        <v>621.37173438072205</v>
      </c>
      <c r="AH130">
        <v>437</v>
      </c>
      <c r="AI130">
        <v>0.22315467274242679</v>
      </c>
      <c r="AJ130">
        <v>0.10198714269014135</v>
      </c>
      <c r="AK130">
        <v>6.2446413260931692E-2</v>
      </c>
      <c r="AL130">
        <f t="shared" si="38"/>
        <v>0.77684532725757327</v>
      </c>
      <c r="AM130">
        <f t="shared" si="38"/>
        <v>0.89801285730985869</v>
      </c>
      <c r="AN130">
        <f t="shared" si="38"/>
        <v>0.9375535867390683</v>
      </c>
      <c r="AO130">
        <v>71342.179745493107</v>
      </c>
      <c r="AP130">
        <v>64547.433592153662</v>
      </c>
      <c r="AQ130">
        <v>55991</v>
      </c>
      <c r="AR130">
        <v>1440.9666666666667</v>
      </c>
      <c r="AS130">
        <v>1229.6120996441282</v>
      </c>
      <c r="AT130">
        <v>1489</v>
      </c>
      <c r="AU130">
        <f t="shared" ref="AU130:AU193" si="47">AJ130-AI130</f>
        <v>-0.12116753005228544</v>
      </c>
      <c r="AV130">
        <f t="shared" ref="AV130:AV193" si="48">AK130-AJ130</f>
        <v>-3.9540729429209658E-2</v>
      </c>
      <c r="AW130">
        <v>-8.381173663155092E-3</v>
      </c>
      <c r="AX130">
        <v>-2.9142299220305673E-3</v>
      </c>
      <c r="AY130" s="1">
        <f t="shared" ref="AY130:AY193" si="49">AP130-AO130</f>
        <v>-6794.7461533394453</v>
      </c>
      <c r="AZ130" s="1">
        <f t="shared" ref="AZ130:AZ193" si="50">AQ130-AP130</f>
        <v>-8556.4335921536622</v>
      </c>
      <c r="BA130" s="1">
        <f t="shared" si="39"/>
        <v>-211.3545670225385</v>
      </c>
      <c r="BB130" s="1">
        <f t="shared" si="40"/>
        <v>259.38790035587181</v>
      </c>
      <c r="BC130">
        <f t="shared" ref="BC130:BC193" si="51">IF(B130&gt;500,1,0)</f>
        <v>1</v>
      </c>
      <c r="BD130">
        <f t="shared" ref="BD130:BD193" si="52">IF(C130&gt;500,1,0)</f>
        <v>1</v>
      </c>
      <c r="BE130">
        <f t="shared" ref="BE130:BE193" si="53">IF(K130&gt;MEDIAN(K$2:K$2348),1,0)</f>
        <v>0</v>
      </c>
      <c r="BF130">
        <f t="shared" ref="BF130:BF193" si="54">IF(L130&gt;MEDIAN(L$2:L$2348),1,0)</f>
        <v>0</v>
      </c>
      <c r="BG130">
        <f t="shared" ref="BG130:BG193" si="55">IF(T130&lt;MEDIAN(T$2:T$2348),1,0)</f>
        <v>1</v>
      </c>
      <c r="BH130">
        <f t="shared" ref="BH130:BH193" si="56">IF(U130&lt;MEDIAN(U$2:U$2348),1,0)</f>
        <v>1</v>
      </c>
      <c r="BI130">
        <f t="shared" ref="BI130:BI193" si="57">IF(AC130&gt;MEDIAN(AC$2:AC$2348),1,0)</f>
        <v>0</v>
      </c>
      <c r="BJ130">
        <f t="shared" ref="BJ130:BJ193" si="58">IF(AD130&gt;MEDIAN(AD$2:AD$2348),1,0)</f>
        <v>0</v>
      </c>
      <c r="BK130">
        <f t="shared" ref="BK130:BK193" si="59">IF(AL130&gt;MEDIAN(AL$2:AL$2348),1,0)</f>
        <v>1</v>
      </c>
      <c r="BL130">
        <f t="shared" ref="BL130:BL193" si="60">IF(AM130&gt;MEDIAN(AM$2:AM$2348),1,0)</f>
        <v>1</v>
      </c>
      <c r="BM130">
        <f t="shared" si="41"/>
        <v>0</v>
      </c>
      <c r="BN130">
        <f t="shared" si="42"/>
        <v>0</v>
      </c>
      <c r="BO130">
        <f>IF(AND(AU130&gt;'County Avg'!$E$3,'Gentrification Calcs'!AW130&gt;'County Avg'!$E$4,'Gentrification Calcs'!AY130&gt;'County Avg'!$E$5,'Gentrification Calcs'!BA130&gt;'County Avg'!$E$6),1,0)</f>
        <v>0</v>
      </c>
      <c r="BP130">
        <f>IF(AND(AV130&gt;'County Avg'!$F$3,'Gentrification Calcs'!AX130&gt;'County Avg'!$F$4,'Gentrification Calcs'!AZ130&gt;'County Avg'!$F$5,'Gentrification Calcs'!BB130&gt;'County Avg'!$F$6),1,0)</f>
        <v>0</v>
      </c>
      <c r="BQ130">
        <f t="shared" si="43"/>
        <v>0</v>
      </c>
      <c r="BR130">
        <f t="shared" si="44"/>
        <v>0</v>
      </c>
      <c r="BS130">
        <f t="shared" si="45"/>
        <v>0</v>
      </c>
      <c r="BT130">
        <f t="shared" si="46"/>
        <v>0</v>
      </c>
    </row>
    <row r="131" spans="1:72" x14ac:dyDescent="0.25">
      <c r="A131">
        <v>6037119201</v>
      </c>
      <c r="B131">
        <v>3431.3556442474901</v>
      </c>
      <c r="C131">
        <v>3824.99999892712</v>
      </c>
      <c r="D131">
        <v>4064</v>
      </c>
      <c r="E131">
        <v>864.61285399999997</v>
      </c>
      <c r="F131">
        <v>884.30728150000004</v>
      </c>
      <c r="G131">
        <v>856</v>
      </c>
      <c r="H131">
        <v>272.62345285633506</v>
      </c>
      <c r="I131">
        <v>299.1977263180865</v>
      </c>
      <c r="J131">
        <v>277.74419999999998</v>
      </c>
      <c r="K131">
        <v>0.31531274557749644</v>
      </c>
      <c r="L131">
        <v>0.338341357780719</v>
      </c>
      <c r="M131">
        <v>0.32446752336448598</v>
      </c>
      <c r="N131">
        <v>1921.7096790000001</v>
      </c>
      <c r="O131">
        <v>2125.0708009999998</v>
      </c>
      <c r="P131">
        <v>2431</v>
      </c>
      <c r="Q131">
        <v>145.437027</v>
      </c>
      <c r="R131">
        <v>180.3109436</v>
      </c>
      <c r="S131">
        <v>285</v>
      </c>
      <c r="T131">
        <v>7.568106077067846E-2</v>
      </c>
      <c r="U131">
        <v>8.4849381731258375E-2</v>
      </c>
      <c r="V131">
        <v>0.11723570547099958</v>
      </c>
      <c r="W131">
        <v>226.50389862060501</v>
      </c>
      <c r="X131">
        <v>218.83318328857399</v>
      </c>
      <c r="Y131">
        <v>253</v>
      </c>
      <c r="Z131">
        <v>866.81771850585903</v>
      </c>
      <c r="AA131">
        <v>880.72229003906295</v>
      </c>
      <c r="AB131">
        <v>856</v>
      </c>
      <c r="AC131">
        <v>0.26130510923453626</v>
      </c>
      <c r="AD131">
        <v>0.24847013157674028</v>
      </c>
      <c r="AE131">
        <v>0.29556074766355139</v>
      </c>
      <c r="AF131">
        <v>973.03613251727097</v>
      </c>
      <c r="AG131">
        <v>464.20426940917997</v>
      </c>
      <c r="AH131">
        <v>202</v>
      </c>
      <c r="AI131">
        <v>0.2835719270745139</v>
      </c>
      <c r="AJ131">
        <v>0.12136059334363015</v>
      </c>
      <c r="AK131">
        <v>4.9704724409448821E-2</v>
      </c>
      <c r="AL131">
        <f t="shared" ref="AL131:AN194" si="61">IFERROR(1-AF131/B131,"")</f>
        <v>0.71642807292548616</v>
      </c>
      <c r="AM131">
        <f t="shared" si="61"/>
        <v>0.87863940665636986</v>
      </c>
      <c r="AN131">
        <f t="shared" si="61"/>
        <v>0.95029527559055116</v>
      </c>
      <c r="AO131">
        <v>76987.011134676563</v>
      </c>
      <c r="AP131">
        <v>66515.871679607691</v>
      </c>
      <c r="AQ131">
        <v>56450</v>
      </c>
      <c r="AR131">
        <v>1473.7944444444445</v>
      </c>
      <c r="AS131">
        <v>1297.2475286674576</v>
      </c>
      <c r="AT131">
        <v>1533</v>
      </c>
      <c r="AU131">
        <f t="shared" si="47"/>
        <v>-0.16221133373088376</v>
      </c>
      <c r="AV131">
        <f t="shared" si="48"/>
        <v>-7.1655868934181327E-2</v>
      </c>
      <c r="AW131">
        <v>9.1683209605799149E-3</v>
      </c>
      <c r="AX131">
        <v>3.2386323739741207E-2</v>
      </c>
      <c r="AY131" s="1">
        <f t="shared" si="49"/>
        <v>-10471.139455068871</v>
      </c>
      <c r="AZ131" s="1">
        <f t="shared" si="50"/>
        <v>-10065.871679607691</v>
      </c>
      <c r="BA131" s="1">
        <f t="shared" ref="BA131:BA194" si="62">AS131-AR131</f>
        <v>-176.54691577698691</v>
      </c>
      <c r="BB131" s="1">
        <f t="shared" ref="BB131:BB194" si="63">AT131-AS131</f>
        <v>235.75247133254243</v>
      </c>
      <c r="BC131">
        <f t="shared" si="51"/>
        <v>1</v>
      </c>
      <c r="BD131">
        <f t="shared" si="52"/>
        <v>1</v>
      </c>
      <c r="BE131">
        <f t="shared" si="53"/>
        <v>0</v>
      </c>
      <c r="BF131">
        <f t="shared" si="54"/>
        <v>0</v>
      </c>
      <c r="BG131">
        <f t="shared" si="55"/>
        <v>1</v>
      </c>
      <c r="BH131">
        <f t="shared" si="56"/>
        <v>1</v>
      </c>
      <c r="BI131">
        <f t="shared" si="57"/>
        <v>0</v>
      </c>
      <c r="BJ131">
        <f t="shared" si="58"/>
        <v>0</v>
      </c>
      <c r="BK131">
        <f t="shared" si="59"/>
        <v>1</v>
      </c>
      <c r="BL131">
        <f t="shared" si="60"/>
        <v>1</v>
      </c>
      <c r="BM131">
        <f t="shared" ref="BM131:BM194" si="64">IF(AND(SUM(BE131,BG131,BI131,BK131)&gt;2,BC131=1),1,0)</f>
        <v>0</v>
      </c>
      <c r="BN131">
        <f t="shared" ref="BN131:BN194" si="65">IF(AND(SUM(BF131,BH131,BJ131,BL131)&gt;2,BD131=1),1,0)</f>
        <v>0</v>
      </c>
      <c r="BO131">
        <f>IF(AND(AU131&gt;'County Avg'!$E$3,'Gentrification Calcs'!AW131&gt;'County Avg'!$E$4,'Gentrification Calcs'!AY131&gt;'County Avg'!$E$5,'Gentrification Calcs'!BA131&gt;'County Avg'!$E$6),1,0)</f>
        <v>0</v>
      </c>
      <c r="BP131">
        <f>IF(AND(AV131&gt;'County Avg'!$F$3,'Gentrification Calcs'!AX131&gt;'County Avg'!$F$4,'Gentrification Calcs'!AZ131&gt;'County Avg'!$F$5,'Gentrification Calcs'!BB131&gt;'County Avg'!$F$6),1,0)</f>
        <v>0</v>
      </c>
      <c r="BQ131">
        <f t="shared" ref="BQ131:BQ194" si="66">IF(AND(BM131=1,BO131=1),1,0)</f>
        <v>0</v>
      </c>
      <c r="BR131">
        <f t="shared" ref="BR131:BR194" si="67">IF(AND(BN131=1,BP131=1),1,0)</f>
        <v>0</v>
      </c>
      <c r="BS131">
        <f t="shared" ref="BS131:BS194" si="68">IF(OR(BQ131=1,BR131=1),1,0)</f>
        <v>0</v>
      </c>
      <c r="BT131">
        <f t="shared" ref="BT131:BT194" si="69">IF(BQ131+BR131&gt;1,1,0)</f>
        <v>0</v>
      </c>
    </row>
    <row r="132" spans="1:72" x14ac:dyDescent="0.25">
      <c r="A132">
        <v>6037119202</v>
      </c>
      <c r="B132">
        <v>4183.5199924068702</v>
      </c>
      <c r="C132">
        <v>4476.0349725820097</v>
      </c>
      <c r="D132">
        <v>4270</v>
      </c>
      <c r="E132">
        <v>975.9563551</v>
      </c>
      <c r="F132">
        <v>994.75644590000002</v>
      </c>
      <c r="G132">
        <v>887</v>
      </c>
      <c r="H132">
        <v>290.76333901102714</v>
      </c>
      <c r="I132">
        <v>370.04710736667613</v>
      </c>
      <c r="J132">
        <v>338.70679999999999</v>
      </c>
      <c r="K132">
        <v>0.29792657990452298</v>
      </c>
      <c r="L132">
        <v>0.37199769741816369</v>
      </c>
      <c r="M132">
        <v>0.38185659526493798</v>
      </c>
      <c r="N132">
        <v>2207.9245249999999</v>
      </c>
      <c r="O132">
        <v>2426.344036</v>
      </c>
      <c r="P132">
        <v>2699</v>
      </c>
      <c r="Q132">
        <v>142.30087689999999</v>
      </c>
      <c r="R132">
        <v>154.66457009999999</v>
      </c>
      <c r="S132">
        <v>230</v>
      </c>
      <c r="T132">
        <v>6.4450063980334649E-2</v>
      </c>
      <c r="U132">
        <v>6.3743874654715288E-2</v>
      </c>
      <c r="V132">
        <v>8.5216746943312341E-2</v>
      </c>
      <c r="W132">
        <v>290.423725128174</v>
      </c>
      <c r="X132">
        <v>313.98117494583101</v>
      </c>
      <c r="Y132">
        <v>230</v>
      </c>
      <c r="Z132">
        <v>981.54108142852795</v>
      </c>
      <c r="AA132">
        <v>991.38309860229504</v>
      </c>
      <c r="AB132">
        <v>887</v>
      </c>
      <c r="AC132">
        <v>0.29588545056666743</v>
      </c>
      <c r="AD132">
        <v>0.31671023581953178</v>
      </c>
      <c r="AE132">
        <v>0.2593010146561443</v>
      </c>
      <c r="AF132">
        <v>694.84213861005003</v>
      </c>
      <c r="AG132">
        <v>304.76504850387602</v>
      </c>
      <c r="AH132">
        <v>241</v>
      </c>
      <c r="AI132">
        <v>0.16609031147722381</v>
      </c>
      <c r="AJ132">
        <v>6.8088174102909585E-2</v>
      </c>
      <c r="AK132">
        <v>5.6440281030444968E-2</v>
      </c>
      <c r="AL132">
        <f t="shared" si="61"/>
        <v>0.83390968852277614</v>
      </c>
      <c r="AM132">
        <f t="shared" si="61"/>
        <v>0.93191182589709043</v>
      </c>
      <c r="AN132">
        <f t="shared" si="61"/>
        <v>0.94355971896955504</v>
      </c>
      <c r="AO132">
        <v>70346.353128313902</v>
      </c>
      <c r="AP132">
        <v>59555.038414384966</v>
      </c>
      <c r="AQ132">
        <v>61995</v>
      </c>
      <c r="AR132">
        <v>1235.3611111111111</v>
      </c>
      <c r="AS132">
        <v>996.94622380387511</v>
      </c>
      <c r="AT132">
        <v>1379</v>
      </c>
      <c r="AU132">
        <f t="shared" si="47"/>
        <v>-9.8002137374314222E-2</v>
      </c>
      <c r="AV132">
        <f t="shared" si="48"/>
        <v>-1.1647893072464617E-2</v>
      </c>
      <c r="AW132">
        <v>-7.0618932561936076E-4</v>
      </c>
      <c r="AX132">
        <v>2.1472872288597053E-2</v>
      </c>
      <c r="AY132" s="1">
        <f t="shared" si="49"/>
        <v>-10791.314713928936</v>
      </c>
      <c r="AZ132" s="1">
        <f t="shared" si="50"/>
        <v>2439.961585615034</v>
      </c>
      <c r="BA132" s="1">
        <f t="shared" si="62"/>
        <v>-238.41488730723597</v>
      </c>
      <c r="BB132" s="1">
        <f t="shared" si="63"/>
        <v>382.05377619612489</v>
      </c>
      <c r="BC132">
        <f t="shared" si="51"/>
        <v>1</v>
      </c>
      <c r="BD132">
        <f t="shared" si="52"/>
        <v>1</v>
      </c>
      <c r="BE132">
        <f t="shared" si="53"/>
        <v>0</v>
      </c>
      <c r="BF132">
        <f t="shared" si="54"/>
        <v>0</v>
      </c>
      <c r="BG132">
        <f t="shared" si="55"/>
        <v>1</v>
      </c>
      <c r="BH132">
        <f t="shared" si="56"/>
        <v>1</v>
      </c>
      <c r="BI132">
        <f t="shared" si="57"/>
        <v>0</v>
      </c>
      <c r="BJ132">
        <f t="shared" si="58"/>
        <v>0</v>
      </c>
      <c r="BK132">
        <f t="shared" si="59"/>
        <v>1</v>
      </c>
      <c r="BL132">
        <f t="shared" si="60"/>
        <v>1</v>
      </c>
      <c r="BM132">
        <f t="shared" si="64"/>
        <v>0</v>
      </c>
      <c r="BN132">
        <f t="shared" si="65"/>
        <v>0</v>
      </c>
      <c r="BO132">
        <f>IF(AND(AU132&gt;'County Avg'!$E$3,'Gentrification Calcs'!AW132&gt;'County Avg'!$E$4,'Gentrification Calcs'!AY132&gt;'County Avg'!$E$5,'Gentrification Calcs'!BA132&gt;'County Avg'!$E$6),1,0)</f>
        <v>0</v>
      </c>
      <c r="BP132">
        <f>IF(AND(AV132&gt;'County Avg'!$F$3,'Gentrification Calcs'!AX132&gt;'County Avg'!$F$4,'Gentrification Calcs'!AZ132&gt;'County Avg'!$F$5,'Gentrification Calcs'!BB132&gt;'County Avg'!$F$6),1,0)</f>
        <v>0</v>
      </c>
      <c r="BQ132">
        <f t="shared" si="66"/>
        <v>0</v>
      </c>
      <c r="BR132">
        <f t="shared" si="67"/>
        <v>0</v>
      </c>
      <c r="BS132">
        <f t="shared" si="68"/>
        <v>0</v>
      </c>
      <c r="BT132">
        <f t="shared" si="69"/>
        <v>0</v>
      </c>
    </row>
    <row r="133" spans="1:72" x14ac:dyDescent="0.25">
      <c r="A133">
        <v>6037119310</v>
      </c>
      <c r="B133">
        <v>3046.5916485191701</v>
      </c>
      <c r="C133">
        <v>3163.89509885898</v>
      </c>
      <c r="D133">
        <v>3803</v>
      </c>
      <c r="E133">
        <v>924.05077960000006</v>
      </c>
      <c r="F133">
        <v>811.79780749999998</v>
      </c>
      <c r="G133">
        <v>1056</v>
      </c>
      <c r="H133">
        <v>424.52372634466565</v>
      </c>
      <c r="I133">
        <v>312.3228045675142</v>
      </c>
      <c r="J133">
        <v>488.51980000000003</v>
      </c>
      <c r="K133">
        <v>0.4594160144840006</v>
      </c>
      <c r="L133">
        <v>0.38472979562403437</v>
      </c>
      <c r="M133">
        <v>0.46261344696969697</v>
      </c>
      <c r="N133">
        <v>1711.3623299999999</v>
      </c>
      <c r="O133">
        <v>1867.3672200000001</v>
      </c>
      <c r="P133">
        <v>2254</v>
      </c>
      <c r="Q133">
        <v>251.4940484</v>
      </c>
      <c r="R133">
        <v>286.46531950000002</v>
      </c>
      <c r="S133">
        <v>422</v>
      </c>
      <c r="T133">
        <v>0.14695546582470354</v>
      </c>
      <c r="U133">
        <v>0.15340599129720184</v>
      </c>
      <c r="V133">
        <v>0.18722271517302574</v>
      </c>
      <c r="W133">
        <v>575.16098940372501</v>
      </c>
      <c r="X133">
        <v>267.09556245803799</v>
      </c>
      <c r="Y133">
        <v>450</v>
      </c>
      <c r="Z133">
        <v>923.86434864997898</v>
      </c>
      <c r="AA133">
        <v>822.786027193069</v>
      </c>
      <c r="AB133">
        <v>1056</v>
      </c>
      <c r="AC133">
        <v>0.62256000055007432</v>
      </c>
      <c r="AD133">
        <v>0.32462335726486918</v>
      </c>
      <c r="AE133">
        <v>0.42613636363636365</v>
      </c>
      <c r="AF133">
        <v>773.501217229345</v>
      </c>
      <c r="AG133">
        <v>432.06611180305498</v>
      </c>
      <c r="AH133">
        <v>290</v>
      </c>
      <c r="AI133">
        <v>0.2538906773427656</v>
      </c>
      <c r="AJ133">
        <v>0.1365614529883985</v>
      </c>
      <c r="AK133">
        <v>7.6255587693925847E-2</v>
      </c>
      <c r="AL133">
        <f t="shared" si="61"/>
        <v>0.7461093226572344</v>
      </c>
      <c r="AM133">
        <f t="shared" si="61"/>
        <v>0.8634385470116015</v>
      </c>
      <c r="AN133">
        <f t="shared" si="61"/>
        <v>0.92374441230607418</v>
      </c>
      <c r="AO133">
        <v>55592.15694591729</v>
      </c>
      <c r="AP133">
        <v>55960.681651001236</v>
      </c>
      <c r="AQ133">
        <v>47222</v>
      </c>
      <c r="AR133">
        <v>1193.8944444444444</v>
      </c>
      <c r="AS133">
        <v>896.84578884934763</v>
      </c>
      <c r="AT133">
        <v>892</v>
      </c>
      <c r="AU133">
        <f t="shared" si="47"/>
        <v>-0.1173292243543671</v>
      </c>
      <c r="AV133">
        <f t="shared" si="48"/>
        <v>-6.0305865294472655E-2</v>
      </c>
      <c r="AW133">
        <v>6.450525472498303E-3</v>
      </c>
      <c r="AX133">
        <v>3.3816723875823906E-2</v>
      </c>
      <c r="AY133" s="1">
        <f t="shared" si="49"/>
        <v>368.52470508394617</v>
      </c>
      <c r="AZ133" s="1">
        <f t="shared" si="50"/>
        <v>-8738.6816510012359</v>
      </c>
      <c r="BA133" s="1">
        <f t="shared" si="62"/>
        <v>-297.04865559509676</v>
      </c>
      <c r="BB133" s="1">
        <f t="shared" si="63"/>
        <v>-4.8457888493476275</v>
      </c>
      <c r="BC133">
        <f t="shared" si="51"/>
        <v>1</v>
      </c>
      <c r="BD133">
        <f t="shared" si="52"/>
        <v>1</v>
      </c>
      <c r="BE133">
        <f t="shared" si="53"/>
        <v>1</v>
      </c>
      <c r="BF133">
        <f t="shared" si="54"/>
        <v>0</v>
      </c>
      <c r="BG133">
        <f t="shared" si="55"/>
        <v>1</v>
      </c>
      <c r="BH133">
        <f t="shared" si="56"/>
        <v>1</v>
      </c>
      <c r="BI133">
        <f t="shared" si="57"/>
        <v>1</v>
      </c>
      <c r="BJ133">
        <f t="shared" si="58"/>
        <v>0</v>
      </c>
      <c r="BK133">
        <f t="shared" si="59"/>
        <v>1</v>
      </c>
      <c r="BL133">
        <f t="shared" si="60"/>
        <v>1</v>
      </c>
      <c r="BM133">
        <f t="shared" si="64"/>
        <v>1</v>
      </c>
      <c r="BN133">
        <f t="shared" si="65"/>
        <v>0</v>
      </c>
      <c r="BO133">
        <f>IF(AND(AU133&gt;'County Avg'!$E$3,'Gentrification Calcs'!AW133&gt;'County Avg'!$E$4,'Gentrification Calcs'!AY133&gt;'County Avg'!$E$5,'Gentrification Calcs'!BA133&gt;'County Avg'!$E$6),1,0)</f>
        <v>0</v>
      </c>
      <c r="BP133">
        <f>IF(AND(AV133&gt;'County Avg'!$F$3,'Gentrification Calcs'!AX133&gt;'County Avg'!$F$4,'Gentrification Calcs'!AZ133&gt;'County Avg'!$F$5,'Gentrification Calcs'!BB133&gt;'County Avg'!$F$6),1,0)</f>
        <v>0</v>
      </c>
      <c r="BQ133">
        <f t="shared" si="66"/>
        <v>0</v>
      </c>
      <c r="BR133">
        <f t="shared" si="67"/>
        <v>0</v>
      </c>
      <c r="BS133">
        <f t="shared" si="68"/>
        <v>0</v>
      </c>
      <c r="BT133">
        <f t="shared" si="69"/>
        <v>0</v>
      </c>
    </row>
    <row r="134" spans="1:72" x14ac:dyDescent="0.25">
      <c r="A134">
        <v>6037119320</v>
      </c>
      <c r="B134">
        <v>3438.6373278403698</v>
      </c>
      <c r="C134">
        <v>3812</v>
      </c>
      <c r="D134">
        <v>4683</v>
      </c>
      <c r="E134">
        <v>1043.6492920000001</v>
      </c>
      <c r="F134">
        <v>911</v>
      </c>
      <c r="G134">
        <v>1090</v>
      </c>
      <c r="H134">
        <v>479.81785027279471</v>
      </c>
      <c r="I134">
        <v>404.52199999999999</v>
      </c>
      <c r="J134">
        <v>556.06579999999997</v>
      </c>
      <c r="K134">
        <v>0.45975008458377287</v>
      </c>
      <c r="L134">
        <v>0.44404171240395168</v>
      </c>
      <c r="M134">
        <v>0.51015211009174311</v>
      </c>
      <c r="N134">
        <v>1931.986361</v>
      </c>
      <c r="O134">
        <v>1988</v>
      </c>
      <c r="P134">
        <v>2706</v>
      </c>
      <c r="Q134">
        <v>284.45373540000003</v>
      </c>
      <c r="R134">
        <v>211</v>
      </c>
      <c r="S134">
        <v>439</v>
      </c>
      <c r="T134">
        <v>0.1472338216988065</v>
      </c>
      <c r="U134">
        <v>0.10613682092555332</v>
      </c>
      <c r="V134">
        <v>0.16223207686622321</v>
      </c>
      <c r="W134">
        <v>650.35467529296898</v>
      </c>
      <c r="X134">
        <v>663</v>
      </c>
      <c r="Y134">
        <v>822</v>
      </c>
      <c r="Z134">
        <v>1043.40466308594</v>
      </c>
      <c r="AA134">
        <v>911</v>
      </c>
      <c r="AB134">
        <v>1090</v>
      </c>
      <c r="AC134">
        <v>0.62330052596228669</v>
      </c>
      <c r="AD134">
        <v>0.7277716794731065</v>
      </c>
      <c r="AE134">
        <v>0.75412844036697246</v>
      </c>
      <c r="AF134">
        <v>873.417305478196</v>
      </c>
      <c r="AG134">
        <v>381</v>
      </c>
      <c r="AH134">
        <v>350</v>
      </c>
      <c r="AI134">
        <v>0.25400099580339991</v>
      </c>
      <c r="AJ134">
        <v>9.9947534102833163E-2</v>
      </c>
      <c r="AK134">
        <v>7.4738415545590436E-2</v>
      </c>
      <c r="AL134">
        <f t="shared" si="61"/>
        <v>0.74599900419660004</v>
      </c>
      <c r="AM134">
        <f t="shared" si="61"/>
        <v>0.90005246589716681</v>
      </c>
      <c r="AN134">
        <f t="shared" si="61"/>
        <v>0.92526158445440954</v>
      </c>
      <c r="AO134">
        <v>55577.645811240727</v>
      </c>
      <c r="AP134">
        <v>51864.429096853295</v>
      </c>
      <c r="AQ134">
        <v>44400</v>
      </c>
      <c r="AR134">
        <v>1193.8944444444444</v>
      </c>
      <c r="AS134">
        <v>1007.7678924476079</v>
      </c>
      <c r="AT134">
        <v>1388</v>
      </c>
      <c r="AU134">
        <f t="shared" si="47"/>
        <v>-0.15405346170056675</v>
      </c>
      <c r="AV134">
        <f t="shared" si="48"/>
        <v>-2.5209118557242727E-2</v>
      </c>
      <c r="AW134">
        <v>-4.1097000773253178E-2</v>
      </c>
      <c r="AX134">
        <v>5.6095255940669886E-2</v>
      </c>
      <c r="AY134" s="1">
        <f t="shared" si="49"/>
        <v>-3713.2167143874321</v>
      </c>
      <c r="AZ134" s="1">
        <f t="shared" si="50"/>
        <v>-7464.4290968532951</v>
      </c>
      <c r="BA134" s="1">
        <f t="shared" si="62"/>
        <v>-186.1265519968365</v>
      </c>
      <c r="BB134" s="1">
        <f t="shared" si="63"/>
        <v>380.23210755239211</v>
      </c>
      <c r="BC134">
        <f t="shared" si="51"/>
        <v>1</v>
      </c>
      <c r="BD134">
        <f t="shared" si="52"/>
        <v>1</v>
      </c>
      <c r="BE134">
        <f t="shared" si="53"/>
        <v>1</v>
      </c>
      <c r="BF134">
        <f t="shared" si="54"/>
        <v>1</v>
      </c>
      <c r="BG134">
        <f t="shared" si="55"/>
        <v>1</v>
      </c>
      <c r="BH134">
        <f t="shared" si="56"/>
        <v>1</v>
      </c>
      <c r="BI134">
        <f t="shared" si="57"/>
        <v>1</v>
      </c>
      <c r="BJ134">
        <f t="shared" si="58"/>
        <v>1</v>
      </c>
      <c r="BK134">
        <f t="shared" si="59"/>
        <v>1</v>
      </c>
      <c r="BL134">
        <f t="shared" si="60"/>
        <v>1</v>
      </c>
      <c r="BM134">
        <f t="shared" si="64"/>
        <v>1</v>
      </c>
      <c r="BN134">
        <f t="shared" si="65"/>
        <v>1</v>
      </c>
      <c r="BO134">
        <f>IF(AND(AU134&gt;'County Avg'!$E$3,'Gentrification Calcs'!AW134&gt;'County Avg'!$E$4,'Gentrification Calcs'!AY134&gt;'County Avg'!$E$5,'Gentrification Calcs'!BA134&gt;'County Avg'!$E$6),1,0)</f>
        <v>0</v>
      </c>
      <c r="BP134">
        <f>IF(AND(AV134&gt;'County Avg'!$F$3,'Gentrification Calcs'!AX134&gt;'County Avg'!$F$4,'Gentrification Calcs'!AZ134&gt;'County Avg'!$F$5,'Gentrification Calcs'!BB134&gt;'County Avg'!$F$6),1,0)</f>
        <v>0</v>
      </c>
      <c r="BQ134">
        <f t="shared" si="66"/>
        <v>0</v>
      </c>
      <c r="BR134">
        <f t="shared" si="67"/>
        <v>0</v>
      </c>
      <c r="BS134">
        <f t="shared" si="68"/>
        <v>0</v>
      </c>
      <c r="BT134">
        <f t="shared" si="69"/>
        <v>0</v>
      </c>
    </row>
    <row r="135" spans="1:72" x14ac:dyDescent="0.25">
      <c r="A135">
        <v>6037119340</v>
      </c>
      <c r="B135">
        <v>2103.12189573554</v>
      </c>
      <c r="C135">
        <v>3969.9998331069901</v>
      </c>
      <c r="D135">
        <v>3981</v>
      </c>
      <c r="E135">
        <v>638.31146239999998</v>
      </c>
      <c r="F135">
        <v>1084.4624020000001</v>
      </c>
      <c r="G135">
        <v>955</v>
      </c>
      <c r="H135">
        <v>293.46375632676688</v>
      </c>
      <c r="I135">
        <v>700.15044930069882</v>
      </c>
      <c r="J135">
        <v>650.28719999999998</v>
      </c>
      <c r="K135">
        <v>0.45975009632972386</v>
      </c>
      <c r="L135">
        <v>0.64561984630307057</v>
      </c>
      <c r="M135">
        <v>0.68092900523560207</v>
      </c>
      <c r="N135">
        <v>1181.6316850000001</v>
      </c>
      <c r="O135">
        <v>1949.71875</v>
      </c>
      <c r="P135">
        <v>1974</v>
      </c>
      <c r="Q135">
        <v>173.97615049999999</v>
      </c>
      <c r="R135">
        <v>145.75173950000001</v>
      </c>
      <c r="S135">
        <v>140</v>
      </c>
      <c r="T135">
        <v>0.14723382311807251</v>
      </c>
      <c r="U135">
        <v>7.4755263804074309E-2</v>
      </c>
      <c r="V135">
        <v>7.0921985815602842E-2</v>
      </c>
      <c r="W135">
        <v>397.76663208007801</v>
      </c>
      <c r="X135">
        <v>863.521240234375</v>
      </c>
      <c r="Y135">
        <v>902</v>
      </c>
      <c r="Z135">
        <v>638.161865234375</v>
      </c>
      <c r="AA135">
        <v>1076.36499023438</v>
      </c>
      <c r="AB135">
        <v>955</v>
      </c>
      <c r="AC135">
        <v>0.62330053509855521</v>
      </c>
      <c r="AD135">
        <v>0.80225689990747662</v>
      </c>
      <c r="AE135">
        <v>0.94450261780104716</v>
      </c>
      <c r="AF135">
        <v>534.19505581276098</v>
      </c>
      <c r="AG135">
        <v>328.51980590820301</v>
      </c>
      <c r="AH135">
        <v>67</v>
      </c>
      <c r="AI135">
        <v>0.25400099580339974</v>
      </c>
      <c r="AJ135">
        <v>8.2750584312014389E-2</v>
      </c>
      <c r="AK135">
        <v>1.6829942225571465E-2</v>
      </c>
      <c r="AL135">
        <f t="shared" si="61"/>
        <v>0.74599900419660026</v>
      </c>
      <c r="AM135">
        <f t="shared" si="61"/>
        <v>0.91724941568798557</v>
      </c>
      <c r="AN135">
        <f t="shared" si="61"/>
        <v>0.98317005777442856</v>
      </c>
      <c r="AO135">
        <v>55577.645811240727</v>
      </c>
      <c r="AP135">
        <v>34678.342868818967</v>
      </c>
      <c r="AQ135">
        <v>32207</v>
      </c>
      <c r="AR135">
        <v>1193.8944444444444</v>
      </c>
      <c r="AS135">
        <v>783.21826809015431</v>
      </c>
      <c r="AT135">
        <v>993</v>
      </c>
      <c r="AU135">
        <f t="shared" si="47"/>
        <v>-0.17125041149138537</v>
      </c>
      <c r="AV135">
        <f t="shared" si="48"/>
        <v>-6.5920642086442924E-2</v>
      </c>
      <c r="AW135">
        <v>-7.24785593139982E-2</v>
      </c>
      <c r="AX135">
        <v>-3.8332779884714674E-3</v>
      </c>
      <c r="AY135" s="1">
        <f t="shared" si="49"/>
        <v>-20899.30294242176</v>
      </c>
      <c r="AZ135" s="1">
        <f t="shared" si="50"/>
        <v>-2471.342868818967</v>
      </c>
      <c r="BA135" s="1">
        <f t="shared" si="62"/>
        <v>-410.67617635429008</v>
      </c>
      <c r="BB135" s="1">
        <f t="shared" si="63"/>
        <v>209.78173190984569</v>
      </c>
      <c r="BC135">
        <f t="shared" si="51"/>
        <v>1</v>
      </c>
      <c r="BD135">
        <f t="shared" si="52"/>
        <v>1</v>
      </c>
      <c r="BE135">
        <f t="shared" si="53"/>
        <v>1</v>
      </c>
      <c r="BF135">
        <f t="shared" si="54"/>
        <v>1</v>
      </c>
      <c r="BG135">
        <f t="shared" si="55"/>
        <v>1</v>
      </c>
      <c r="BH135">
        <f t="shared" si="56"/>
        <v>1</v>
      </c>
      <c r="BI135">
        <f t="shared" si="57"/>
        <v>1</v>
      </c>
      <c r="BJ135">
        <f t="shared" si="58"/>
        <v>1</v>
      </c>
      <c r="BK135">
        <f t="shared" si="59"/>
        <v>1</v>
      </c>
      <c r="BL135">
        <f t="shared" si="60"/>
        <v>1</v>
      </c>
      <c r="BM135">
        <f t="shared" si="64"/>
        <v>1</v>
      </c>
      <c r="BN135">
        <f t="shared" si="65"/>
        <v>1</v>
      </c>
      <c r="BO135">
        <f>IF(AND(AU135&gt;'County Avg'!$E$3,'Gentrification Calcs'!AW135&gt;'County Avg'!$E$4,'Gentrification Calcs'!AY135&gt;'County Avg'!$E$5,'Gentrification Calcs'!BA135&gt;'County Avg'!$E$6),1,0)</f>
        <v>0</v>
      </c>
      <c r="BP135">
        <f>IF(AND(AV135&gt;'County Avg'!$F$3,'Gentrification Calcs'!AX135&gt;'County Avg'!$F$4,'Gentrification Calcs'!AZ135&gt;'County Avg'!$F$5,'Gentrification Calcs'!BB135&gt;'County Avg'!$F$6),1,0)</f>
        <v>0</v>
      </c>
      <c r="BQ135">
        <f t="shared" si="66"/>
        <v>0</v>
      </c>
      <c r="BR135">
        <f t="shared" si="67"/>
        <v>0</v>
      </c>
      <c r="BS135">
        <f t="shared" si="68"/>
        <v>0</v>
      </c>
      <c r="BT135">
        <f t="shared" si="69"/>
        <v>0</v>
      </c>
    </row>
    <row r="136" spans="1:72" x14ac:dyDescent="0.25">
      <c r="A136">
        <v>6037119341</v>
      </c>
      <c r="B136">
        <v>1794.58301429018</v>
      </c>
      <c r="C136">
        <v>2646.9999561309801</v>
      </c>
      <c r="D136">
        <v>2549</v>
      </c>
      <c r="E136">
        <v>544.6679077</v>
      </c>
      <c r="F136">
        <v>654.47802730000001</v>
      </c>
      <c r="G136">
        <v>743</v>
      </c>
      <c r="H136">
        <v>250.41110241003037</v>
      </c>
      <c r="I136">
        <v>343.84184581043928</v>
      </c>
      <c r="J136">
        <v>350.1062</v>
      </c>
      <c r="K136">
        <v>0.45975005846673711</v>
      </c>
      <c r="L136">
        <v>0.52536805128345254</v>
      </c>
      <c r="M136">
        <v>0.47120619111709289</v>
      </c>
      <c r="N136">
        <v>1008.2801930000001</v>
      </c>
      <c r="O136">
        <v>1330.7719729999999</v>
      </c>
      <c r="P136">
        <v>1580</v>
      </c>
      <c r="Q136">
        <v>148.45295719999999</v>
      </c>
      <c r="R136">
        <v>227.24931340000001</v>
      </c>
      <c r="S136">
        <v>288</v>
      </c>
      <c r="T136">
        <v>0.14723383264953216</v>
      </c>
      <c r="U136">
        <v>0.17076502812702385</v>
      </c>
      <c r="V136">
        <v>0.18227848101265823</v>
      </c>
      <c r="W136">
        <v>339.41220092773398</v>
      </c>
      <c r="X136">
        <v>367.23489379882801</v>
      </c>
      <c r="Y136">
        <v>475</v>
      </c>
      <c r="Z136">
        <v>544.54022216796898</v>
      </c>
      <c r="AA136">
        <v>654.02349853515602</v>
      </c>
      <c r="AB136">
        <v>743</v>
      </c>
      <c r="AC136">
        <v>0.62330051502244921</v>
      </c>
      <c r="AD136">
        <v>0.56150106933671262</v>
      </c>
      <c r="AE136">
        <v>0.63930013458950197</v>
      </c>
      <c r="AF136">
        <v>455.82587268157403</v>
      </c>
      <c r="AG136">
        <v>231.79429626464801</v>
      </c>
      <c r="AH136">
        <v>325</v>
      </c>
      <c r="AI136">
        <v>0.25400099580340063</v>
      </c>
      <c r="AJ136">
        <v>8.7568681566377121E-2</v>
      </c>
      <c r="AK136">
        <v>0.12750098077677521</v>
      </c>
      <c r="AL136">
        <f t="shared" si="61"/>
        <v>0.74599900419659937</v>
      </c>
      <c r="AM136">
        <f t="shared" si="61"/>
        <v>0.91243131843362291</v>
      </c>
      <c r="AN136">
        <f t="shared" si="61"/>
        <v>0.87249901922322481</v>
      </c>
      <c r="AO136">
        <v>55577.645811240727</v>
      </c>
      <c r="AP136">
        <v>44766.58806702085</v>
      </c>
      <c r="AQ136">
        <v>46445</v>
      </c>
      <c r="AR136">
        <v>1193.8944444444444</v>
      </c>
      <c r="AS136">
        <v>933.36892052194548</v>
      </c>
      <c r="AT136">
        <v>1275</v>
      </c>
      <c r="AU136">
        <f t="shared" si="47"/>
        <v>-0.16643231423702351</v>
      </c>
      <c r="AV136">
        <f t="shared" si="48"/>
        <v>3.9932299210398092E-2</v>
      </c>
      <c r="AW136">
        <v>2.353119547749169E-2</v>
      </c>
      <c r="AX136">
        <v>1.1513452885634379E-2</v>
      </c>
      <c r="AY136" s="1">
        <f t="shared" si="49"/>
        <v>-10811.057744219877</v>
      </c>
      <c r="AZ136" s="1">
        <f t="shared" si="50"/>
        <v>1678.4119329791502</v>
      </c>
      <c r="BA136" s="1">
        <f t="shared" si="62"/>
        <v>-260.52552392249891</v>
      </c>
      <c r="BB136" s="1">
        <f t="shared" si="63"/>
        <v>341.63107947805452</v>
      </c>
      <c r="BC136">
        <f t="shared" si="51"/>
        <v>1</v>
      </c>
      <c r="BD136">
        <f t="shared" si="52"/>
        <v>1</v>
      </c>
      <c r="BE136">
        <f t="shared" si="53"/>
        <v>1</v>
      </c>
      <c r="BF136">
        <f t="shared" si="54"/>
        <v>1</v>
      </c>
      <c r="BG136">
        <f t="shared" si="55"/>
        <v>1</v>
      </c>
      <c r="BH136">
        <f t="shared" si="56"/>
        <v>1</v>
      </c>
      <c r="BI136">
        <f t="shared" si="57"/>
        <v>1</v>
      </c>
      <c r="BJ136">
        <f t="shared" si="58"/>
        <v>1</v>
      </c>
      <c r="BK136">
        <f t="shared" si="59"/>
        <v>1</v>
      </c>
      <c r="BL136">
        <f t="shared" si="60"/>
        <v>1</v>
      </c>
      <c r="BM136">
        <f t="shared" si="64"/>
        <v>1</v>
      </c>
      <c r="BN136">
        <f t="shared" si="65"/>
        <v>1</v>
      </c>
      <c r="BO136">
        <f>IF(AND(AU136&gt;'County Avg'!$E$3,'Gentrification Calcs'!AW136&gt;'County Avg'!$E$4,'Gentrification Calcs'!AY136&gt;'County Avg'!$E$5,'Gentrification Calcs'!BA136&gt;'County Avg'!$E$6),1,0)</f>
        <v>0</v>
      </c>
      <c r="BP136">
        <f>IF(AND(AV136&gt;'County Avg'!$F$3,'Gentrification Calcs'!AX136&gt;'County Avg'!$F$4,'Gentrification Calcs'!AZ136&gt;'County Avg'!$F$5,'Gentrification Calcs'!BB136&gt;'County Avg'!$F$6),1,0)</f>
        <v>0</v>
      </c>
      <c r="BQ136">
        <f t="shared" si="66"/>
        <v>0</v>
      </c>
      <c r="BR136">
        <f t="shared" si="67"/>
        <v>0</v>
      </c>
      <c r="BS136">
        <f t="shared" si="68"/>
        <v>0</v>
      </c>
      <c r="BT136">
        <f t="shared" si="69"/>
        <v>0</v>
      </c>
    </row>
    <row r="137" spans="1:72" x14ac:dyDescent="0.25">
      <c r="A137">
        <v>6037119342</v>
      </c>
      <c r="B137">
        <v>2153.9063398354401</v>
      </c>
      <c r="C137">
        <v>3176.9998703002898</v>
      </c>
      <c r="D137">
        <v>3511</v>
      </c>
      <c r="E137">
        <v>653.72491460000003</v>
      </c>
      <c r="F137">
        <v>785.52197269999999</v>
      </c>
      <c r="G137">
        <v>761</v>
      </c>
      <c r="H137">
        <v>300.55007584003079</v>
      </c>
      <c r="I137">
        <v>412.68815418956069</v>
      </c>
      <c r="J137">
        <v>425.70679999999999</v>
      </c>
      <c r="K137">
        <v>0.45975007090548292</v>
      </c>
      <c r="L137">
        <v>0.52536805911496909</v>
      </c>
      <c r="M137">
        <v>0.559404467805519</v>
      </c>
      <c r="N137">
        <v>1210.164747</v>
      </c>
      <c r="O137">
        <v>1597.227905</v>
      </c>
      <c r="P137">
        <v>2021</v>
      </c>
      <c r="Q137">
        <v>178.1771851</v>
      </c>
      <c r="R137">
        <v>272.75067139999999</v>
      </c>
      <c r="S137">
        <v>177</v>
      </c>
      <c r="T137">
        <v>0.14723382542889427</v>
      </c>
      <c r="U137">
        <v>0.17076503017895872</v>
      </c>
      <c r="V137">
        <v>8.7580405739732803E-2</v>
      </c>
      <c r="W137">
        <v>407.37158203125</v>
      </c>
      <c r="X137">
        <v>440.76510620117199</v>
      </c>
      <c r="Y137">
        <v>371</v>
      </c>
      <c r="Z137">
        <v>653.57171630859398</v>
      </c>
      <c r="AA137">
        <v>784.97644042968795</v>
      </c>
      <c r="AB137">
        <v>761</v>
      </c>
      <c r="AC137">
        <v>0.62330050683971649</v>
      </c>
      <c r="AD137">
        <v>0.56150106359867535</v>
      </c>
      <c r="AE137">
        <v>0.48751642575558474</v>
      </c>
      <c r="AF137">
        <v>547.09435518545797</v>
      </c>
      <c r="AG137">
        <v>278.20568847656301</v>
      </c>
      <c r="AH137">
        <v>32</v>
      </c>
      <c r="AI137">
        <v>0.25400099580339985</v>
      </c>
      <c r="AJ137">
        <v>8.7568681093545972E-2</v>
      </c>
      <c r="AK137">
        <v>9.1142124750783256E-3</v>
      </c>
      <c r="AL137">
        <f t="shared" si="61"/>
        <v>0.74599900419660015</v>
      </c>
      <c r="AM137">
        <f t="shared" si="61"/>
        <v>0.91243131890645401</v>
      </c>
      <c r="AN137">
        <f t="shared" si="61"/>
        <v>0.99088578752492162</v>
      </c>
      <c r="AO137">
        <v>55577.645811240727</v>
      </c>
      <c r="AP137">
        <v>44766.58806702085</v>
      </c>
      <c r="AQ137">
        <v>38750</v>
      </c>
      <c r="AR137">
        <v>1193.8944444444444</v>
      </c>
      <c r="AS137">
        <v>933.36892052194548</v>
      </c>
      <c r="AT137">
        <v>1343</v>
      </c>
      <c r="AU137">
        <f t="shared" si="47"/>
        <v>-0.16643231470985387</v>
      </c>
      <c r="AV137">
        <f t="shared" si="48"/>
        <v>-7.8454468618467652E-2</v>
      </c>
      <c r="AW137">
        <v>2.3531204750064455E-2</v>
      </c>
      <c r="AX137">
        <v>-8.3184624439225918E-2</v>
      </c>
      <c r="AY137" s="1">
        <f t="shared" si="49"/>
        <v>-10811.057744219877</v>
      </c>
      <c r="AZ137" s="1">
        <f t="shared" si="50"/>
        <v>-6016.5880670208498</v>
      </c>
      <c r="BA137" s="1">
        <f t="shared" si="62"/>
        <v>-260.52552392249891</v>
      </c>
      <c r="BB137" s="1">
        <f t="shared" si="63"/>
        <v>409.63107947805452</v>
      </c>
      <c r="BC137">
        <f t="shared" si="51"/>
        <v>1</v>
      </c>
      <c r="BD137">
        <f t="shared" si="52"/>
        <v>1</v>
      </c>
      <c r="BE137">
        <f t="shared" si="53"/>
        <v>1</v>
      </c>
      <c r="BF137">
        <f t="shared" si="54"/>
        <v>1</v>
      </c>
      <c r="BG137">
        <f t="shared" si="55"/>
        <v>1</v>
      </c>
      <c r="BH137">
        <f t="shared" si="56"/>
        <v>1</v>
      </c>
      <c r="BI137">
        <f t="shared" si="57"/>
        <v>1</v>
      </c>
      <c r="BJ137">
        <f t="shared" si="58"/>
        <v>1</v>
      </c>
      <c r="BK137">
        <f t="shared" si="59"/>
        <v>1</v>
      </c>
      <c r="BL137">
        <f t="shared" si="60"/>
        <v>1</v>
      </c>
      <c r="BM137">
        <f t="shared" si="64"/>
        <v>1</v>
      </c>
      <c r="BN137">
        <f t="shared" si="65"/>
        <v>1</v>
      </c>
      <c r="BO137">
        <f>IF(AND(AU137&gt;'County Avg'!$E$3,'Gentrification Calcs'!AW137&gt;'County Avg'!$E$4,'Gentrification Calcs'!AY137&gt;'County Avg'!$E$5,'Gentrification Calcs'!BA137&gt;'County Avg'!$E$6),1,0)</f>
        <v>0</v>
      </c>
      <c r="BP137">
        <f>IF(AND(AV137&gt;'County Avg'!$F$3,'Gentrification Calcs'!AX137&gt;'County Avg'!$F$4,'Gentrification Calcs'!AZ137&gt;'County Avg'!$F$5,'Gentrification Calcs'!BB137&gt;'County Avg'!$F$6),1,0)</f>
        <v>0</v>
      </c>
      <c r="BQ137">
        <f t="shared" si="66"/>
        <v>0</v>
      </c>
      <c r="BR137">
        <f t="shared" si="67"/>
        <v>0</v>
      </c>
      <c r="BS137">
        <f t="shared" si="68"/>
        <v>0</v>
      </c>
      <c r="BT137">
        <f t="shared" si="69"/>
        <v>0</v>
      </c>
    </row>
    <row r="138" spans="1:72" x14ac:dyDescent="0.25">
      <c r="A138">
        <v>6037119400</v>
      </c>
      <c r="B138">
        <v>4088.41212387616</v>
      </c>
      <c r="C138">
        <v>4660.0000126361801</v>
      </c>
      <c r="D138">
        <v>5415</v>
      </c>
      <c r="E138">
        <v>1045.486206</v>
      </c>
      <c r="F138">
        <v>1061.4213870000001</v>
      </c>
      <c r="G138">
        <v>1077</v>
      </c>
      <c r="H138">
        <v>301.9491543193713</v>
      </c>
      <c r="I138">
        <v>320.96841213202481</v>
      </c>
      <c r="J138">
        <v>313.089</v>
      </c>
      <c r="K138">
        <v>0.28881218383035395</v>
      </c>
      <c r="L138">
        <v>0.30239489807079306</v>
      </c>
      <c r="M138">
        <v>0.29070473537604458</v>
      </c>
      <c r="N138">
        <v>2401.3618740000002</v>
      </c>
      <c r="O138">
        <v>2669.4885250000002</v>
      </c>
      <c r="P138">
        <v>3516</v>
      </c>
      <c r="Q138">
        <v>202.3074646</v>
      </c>
      <c r="R138">
        <v>251.4986572</v>
      </c>
      <c r="S138">
        <v>276</v>
      </c>
      <c r="T138">
        <v>8.4246971183486022E-2</v>
      </c>
      <c r="U138">
        <v>9.4212301287191325E-2</v>
      </c>
      <c r="V138">
        <v>7.8498293515358364E-2</v>
      </c>
      <c r="W138">
        <v>169.05143737793</v>
      </c>
      <c r="X138">
        <v>128.17425537109401</v>
      </c>
      <c r="Y138">
        <v>244</v>
      </c>
      <c r="Z138">
        <v>1040.63635253906</v>
      </c>
      <c r="AA138">
        <v>1057.26440429688</v>
      </c>
      <c r="AB138">
        <v>1077</v>
      </c>
      <c r="AC138">
        <v>0.16245005949048344</v>
      </c>
      <c r="AD138">
        <v>0.12123197834919509</v>
      </c>
      <c r="AE138">
        <v>0.2265552460538533</v>
      </c>
      <c r="AF138">
        <v>1379.4320519636401</v>
      </c>
      <c r="AG138">
        <v>691.44812011718795</v>
      </c>
      <c r="AH138">
        <v>403</v>
      </c>
      <c r="AI138">
        <v>0.33740044060328783</v>
      </c>
      <c r="AJ138">
        <v>0.1483794245155019</v>
      </c>
      <c r="AK138">
        <v>7.4422899353647279E-2</v>
      </c>
      <c r="AL138">
        <f t="shared" si="61"/>
        <v>0.66259955939671222</v>
      </c>
      <c r="AM138">
        <f t="shared" si="61"/>
        <v>0.8516205754844981</v>
      </c>
      <c r="AN138">
        <f t="shared" si="61"/>
        <v>0.92557710064635268</v>
      </c>
      <c r="AO138">
        <v>78614.072110286332</v>
      </c>
      <c r="AP138">
        <v>70679.230077646105</v>
      </c>
      <c r="AQ138">
        <v>70060</v>
      </c>
      <c r="AR138">
        <v>1682.8555555555556</v>
      </c>
      <c r="AS138">
        <v>1624.6030051403718</v>
      </c>
      <c r="AT138">
        <v>1909</v>
      </c>
      <c r="AU138">
        <f t="shared" si="47"/>
        <v>-0.18902101608778593</v>
      </c>
      <c r="AV138">
        <f t="shared" si="48"/>
        <v>-7.3956525161854622E-2</v>
      </c>
      <c r="AW138">
        <v>9.9653301037053027E-3</v>
      </c>
      <c r="AX138">
        <v>-1.5714007771832961E-2</v>
      </c>
      <c r="AY138" s="1">
        <f t="shared" si="49"/>
        <v>-7934.8420326402265</v>
      </c>
      <c r="AZ138" s="1">
        <f t="shared" si="50"/>
        <v>-619.2300776461052</v>
      </c>
      <c r="BA138" s="1">
        <f t="shared" si="62"/>
        <v>-58.252550415183805</v>
      </c>
      <c r="BB138" s="1">
        <f t="shared" si="63"/>
        <v>284.39699485962819</v>
      </c>
      <c r="BC138">
        <f t="shared" si="51"/>
        <v>1</v>
      </c>
      <c r="BD138">
        <f t="shared" si="52"/>
        <v>1</v>
      </c>
      <c r="BE138">
        <f t="shared" si="53"/>
        <v>0</v>
      </c>
      <c r="BF138">
        <f t="shared" si="54"/>
        <v>0</v>
      </c>
      <c r="BG138">
        <f t="shared" si="55"/>
        <v>1</v>
      </c>
      <c r="BH138">
        <f t="shared" si="56"/>
        <v>1</v>
      </c>
      <c r="BI138">
        <f t="shared" si="57"/>
        <v>0</v>
      </c>
      <c r="BJ138">
        <f t="shared" si="58"/>
        <v>0</v>
      </c>
      <c r="BK138">
        <f t="shared" si="59"/>
        <v>1</v>
      </c>
      <c r="BL138">
        <f t="shared" si="60"/>
        <v>1</v>
      </c>
      <c r="BM138">
        <f t="shared" si="64"/>
        <v>0</v>
      </c>
      <c r="BN138">
        <f t="shared" si="65"/>
        <v>0</v>
      </c>
      <c r="BO138">
        <f>IF(AND(AU138&gt;'County Avg'!$E$3,'Gentrification Calcs'!AW138&gt;'County Avg'!$E$4,'Gentrification Calcs'!AY138&gt;'County Avg'!$E$5,'Gentrification Calcs'!BA138&gt;'County Avg'!$E$6),1,0)</f>
        <v>0</v>
      </c>
      <c r="BP138">
        <f>IF(AND(AV138&gt;'County Avg'!$F$3,'Gentrification Calcs'!AX138&gt;'County Avg'!$F$4,'Gentrification Calcs'!AZ138&gt;'County Avg'!$F$5,'Gentrification Calcs'!BB138&gt;'County Avg'!$F$6),1,0)</f>
        <v>0</v>
      </c>
      <c r="BQ138">
        <f t="shared" si="66"/>
        <v>0</v>
      </c>
      <c r="BR138">
        <f t="shared" si="67"/>
        <v>0</v>
      </c>
      <c r="BS138">
        <f t="shared" si="68"/>
        <v>0</v>
      </c>
      <c r="BT138">
        <f t="shared" si="69"/>
        <v>0</v>
      </c>
    </row>
    <row r="139" spans="1:72" x14ac:dyDescent="0.25">
      <c r="A139">
        <v>6037119700</v>
      </c>
      <c r="B139">
        <v>3963.7139382343698</v>
      </c>
      <c r="C139">
        <v>4533.9999966621399</v>
      </c>
      <c r="D139">
        <v>4562</v>
      </c>
      <c r="E139">
        <v>1241.422241</v>
      </c>
      <c r="F139">
        <v>1256.517609</v>
      </c>
      <c r="G139">
        <v>1244</v>
      </c>
      <c r="H139">
        <v>402.22972284292655</v>
      </c>
      <c r="I139">
        <v>378.45805381674126</v>
      </c>
      <c r="J139">
        <v>416.05160000000001</v>
      </c>
      <c r="K139">
        <v>0.32400718269629147</v>
      </c>
      <c r="L139">
        <v>0.30119598094445904</v>
      </c>
      <c r="M139">
        <v>0.33444662379421225</v>
      </c>
      <c r="N139">
        <v>2569.8356410000001</v>
      </c>
      <c r="O139">
        <v>2763.6928710000002</v>
      </c>
      <c r="P139">
        <v>3299</v>
      </c>
      <c r="Q139">
        <v>435.80743410000002</v>
      </c>
      <c r="R139">
        <v>633.37593079999999</v>
      </c>
      <c r="S139">
        <v>812</v>
      </c>
      <c r="T139">
        <v>0.16958572258357124</v>
      </c>
      <c r="U139">
        <v>0.22917739429230519</v>
      </c>
      <c r="V139">
        <v>0.24613519248257049</v>
      </c>
      <c r="W139">
        <v>413.56561279296898</v>
      </c>
      <c r="X139">
        <v>386.13560485839798</v>
      </c>
      <c r="Y139">
        <v>239</v>
      </c>
      <c r="Z139">
        <v>1240.87414550781</v>
      </c>
      <c r="AA139">
        <v>1254.5437316894499</v>
      </c>
      <c r="AB139">
        <v>1244</v>
      </c>
      <c r="AC139">
        <v>0.33328570370343497</v>
      </c>
      <c r="AD139">
        <v>0.30778967293424098</v>
      </c>
      <c r="AE139">
        <v>0.19212218649517684</v>
      </c>
      <c r="AF139">
        <v>1718.75979199726</v>
      </c>
      <c r="AG139">
        <v>1032.6126403808601</v>
      </c>
      <c r="AH139">
        <v>1136</v>
      </c>
      <c r="AI139">
        <v>0.43362357091866194</v>
      </c>
      <c r="AJ139">
        <v>0.22774870779467432</v>
      </c>
      <c r="AK139">
        <v>0.24901359053046909</v>
      </c>
      <c r="AL139">
        <f t="shared" si="61"/>
        <v>0.56637642908133801</v>
      </c>
      <c r="AM139">
        <f t="shared" si="61"/>
        <v>0.77225129220532573</v>
      </c>
      <c r="AN139">
        <f t="shared" si="61"/>
        <v>0.75098640946953088</v>
      </c>
      <c r="AO139">
        <v>74614.440615058324</v>
      </c>
      <c r="AP139">
        <v>65112.241111565192</v>
      </c>
      <c r="AQ139">
        <v>67778</v>
      </c>
      <c r="AR139">
        <v>1415.05</v>
      </c>
      <c r="AS139">
        <v>1194.441676551997</v>
      </c>
      <c r="AT139">
        <v>1671</v>
      </c>
      <c r="AU139">
        <f t="shared" si="47"/>
        <v>-0.20587486312398762</v>
      </c>
      <c r="AV139">
        <f t="shared" si="48"/>
        <v>2.1264882735794771E-2</v>
      </c>
      <c r="AW139">
        <v>5.9591671708733945E-2</v>
      </c>
      <c r="AX139">
        <v>1.69577981902653E-2</v>
      </c>
      <c r="AY139" s="1">
        <f t="shared" si="49"/>
        <v>-9502.1995034931315</v>
      </c>
      <c r="AZ139" s="1">
        <f t="shared" si="50"/>
        <v>2665.7588884348079</v>
      </c>
      <c r="BA139" s="1">
        <f t="shared" si="62"/>
        <v>-220.60832344800292</v>
      </c>
      <c r="BB139" s="1">
        <f t="shared" si="63"/>
        <v>476.55832344800297</v>
      </c>
      <c r="BC139">
        <f t="shared" si="51"/>
        <v>1</v>
      </c>
      <c r="BD139">
        <f t="shared" si="52"/>
        <v>1</v>
      </c>
      <c r="BE139">
        <f t="shared" si="53"/>
        <v>0</v>
      </c>
      <c r="BF139">
        <f t="shared" si="54"/>
        <v>0</v>
      </c>
      <c r="BG139">
        <f t="shared" si="55"/>
        <v>1</v>
      </c>
      <c r="BH139">
        <f t="shared" si="56"/>
        <v>0</v>
      </c>
      <c r="BI139">
        <f t="shared" si="57"/>
        <v>0</v>
      </c>
      <c r="BJ139">
        <f t="shared" si="58"/>
        <v>0</v>
      </c>
      <c r="BK139">
        <f t="shared" si="59"/>
        <v>0</v>
      </c>
      <c r="BL139">
        <f t="shared" si="60"/>
        <v>1</v>
      </c>
      <c r="BM139">
        <f t="shared" si="64"/>
        <v>0</v>
      </c>
      <c r="BN139">
        <f t="shared" si="65"/>
        <v>0</v>
      </c>
      <c r="BO139">
        <f>IF(AND(AU139&gt;'County Avg'!$E$3,'Gentrification Calcs'!AW139&gt;'County Avg'!$E$4,'Gentrification Calcs'!AY139&gt;'County Avg'!$E$5,'Gentrification Calcs'!BA139&gt;'County Avg'!$E$6),1,0)</f>
        <v>0</v>
      </c>
      <c r="BP139">
        <f>IF(AND(AV139&gt;'County Avg'!$F$3,'Gentrification Calcs'!AX139&gt;'County Avg'!$F$4,'Gentrification Calcs'!AZ139&gt;'County Avg'!$F$5,'Gentrification Calcs'!BB139&gt;'County Avg'!$F$6),1,0)</f>
        <v>0</v>
      </c>
      <c r="BQ139">
        <f t="shared" si="66"/>
        <v>0</v>
      </c>
      <c r="BR139">
        <f t="shared" si="67"/>
        <v>0</v>
      </c>
      <c r="BS139">
        <f t="shared" si="68"/>
        <v>0</v>
      </c>
      <c r="BT139">
        <f t="shared" si="69"/>
        <v>0</v>
      </c>
    </row>
    <row r="140" spans="1:72" x14ac:dyDescent="0.25">
      <c r="A140">
        <v>6037119800</v>
      </c>
      <c r="B140">
        <v>4675.0000261236</v>
      </c>
      <c r="C140">
        <v>5714</v>
      </c>
      <c r="D140">
        <v>6099</v>
      </c>
      <c r="E140">
        <v>1350</v>
      </c>
      <c r="F140">
        <v>1388</v>
      </c>
      <c r="G140">
        <v>1358</v>
      </c>
      <c r="H140">
        <v>383.06240214052798</v>
      </c>
      <c r="I140">
        <v>411.0136</v>
      </c>
      <c r="J140">
        <v>379.79579999999999</v>
      </c>
      <c r="K140">
        <v>0.28374992751150219</v>
      </c>
      <c r="L140">
        <v>0.29611930835734868</v>
      </c>
      <c r="M140">
        <v>0.27967290132547862</v>
      </c>
      <c r="N140">
        <v>2953.0000169999998</v>
      </c>
      <c r="O140">
        <v>3201</v>
      </c>
      <c r="P140">
        <v>3772</v>
      </c>
      <c r="Q140">
        <v>404</v>
      </c>
      <c r="R140">
        <v>384</v>
      </c>
      <c r="S140">
        <v>526</v>
      </c>
      <c r="T140">
        <v>0.13681002291711128</v>
      </c>
      <c r="U140">
        <v>0.11996251171508904</v>
      </c>
      <c r="V140">
        <v>0.13944856839872746</v>
      </c>
      <c r="W140">
        <v>284</v>
      </c>
      <c r="X140">
        <v>281</v>
      </c>
      <c r="Y140">
        <v>398</v>
      </c>
      <c r="Z140">
        <v>1354</v>
      </c>
      <c r="AA140">
        <v>1384</v>
      </c>
      <c r="AB140">
        <v>1358</v>
      </c>
      <c r="AC140">
        <v>0.20974889217134415</v>
      </c>
      <c r="AD140">
        <v>0.20303468208092484</v>
      </c>
      <c r="AE140">
        <v>0.29307805596465392</v>
      </c>
      <c r="AF140">
        <v>1825.0000101979799</v>
      </c>
      <c r="AG140">
        <v>849</v>
      </c>
      <c r="AH140">
        <v>263</v>
      </c>
      <c r="AI140">
        <v>0.39037433155080148</v>
      </c>
      <c r="AJ140">
        <v>0.14858242912145608</v>
      </c>
      <c r="AK140">
        <v>4.3121823249713066E-2</v>
      </c>
      <c r="AL140">
        <f t="shared" si="61"/>
        <v>0.60962566844919852</v>
      </c>
      <c r="AM140">
        <f t="shared" si="61"/>
        <v>0.85141757087854386</v>
      </c>
      <c r="AN140">
        <f t="shared" si="61"/>
        <v>0.95687817675028697</v>
      </c>
      <c r="AO140">
        <v>75287.394485683995</v>
      </c>
      <c r="AP140">
        <v>64834.031467102584</v>
      </c>
      <c r="AQ140">
        <v>67353</v>
      </c>
      <c r="AR140">
        <v>1271.6444444444446</v>
      </c>
      <c r="AS140">
        <v>1174.1510478449982</v>
      </c>
      <c r="AT140">
        <v>1577</v>
      </c>
      <c r="AU140">
        <f t="shared" si="47"/>
        <v>-0.2417919024293454</v>
      </c>
      <c r="AV140">
        <f t="shared" si="48"/>
        <v>-0.10546060587174302</v>
      </c>
      <c r="AW140">
        <v>-1.6847511202022242E-2</v>
      </c>
      <c r="AX140">
        <v>1.9486056683638425E-2</v>
      </c>
      <c r="AY140" s="1">
        <f t="shared" si="49"/>
        <v>-10453.363018581411</v>
      </c>
      <c r="AZ140" s="1">
        <f t="shared" si="50"/>
        <v>2518.9685328974156</v>
      </c>
      <c r="BA140" s="1">
        <f t="shared" si="62"/>
        <v>-97.493396599446442</v>
      </c>
      <c r="BB140" s="1">
        <f t="shared" si="63"/>
        <v>402.84895215500183</v>
      </c>
      <c r="BC140">
        <f t="shared" si="51"/>
        <v>1</v>
      </c>
      <c r="BD140">
        <f t="shared" si="52"/>
        <v>1</v>
      </c>
      <c r="BE140">
        <f t="shared" si="53"/>
        <v>0</v>
      </c>
      <c r="BF140">
        <f t="shared" si="54"/>
        <v>0</v>
      </c>
      <c r="BG140">
        <f t="shared" si="55"/>
        <v>1</v>
      </c>
      <c r="BH140">
        <f t="shared" si="56"/>
        <v>1</v>
      </c>
      <c r="BI140">
        <f t="shared" si="57"/>
        <v>0</v>
      </c>
      <c r="BJ140">
        <f t="shared" si="58"/>
        <v>0</v>
      </c>
      <c r="BK140">
        <f t="shared" si="59"/>
        <v>1</v>
      </c>
      <c r="BL140">
        <f t="shared" si="60"/>
        <v>1</v>
      </c>
      <c r="BM140">
        <f t="shared" si="64"/>
        <v>0</v>
      </c>
      <c r="BN140">
        <f t="shared" si="65"/>
        <v>0</v>
      </c>
      <c r="BO140">
        <f>IF(AND(AU140&gt;'County Avg'!$E$3,'Gentrification Calcs'!AW140&gt;'County Avg'!$E$4,'Gentrification Calcs'!AY140&gt;'County Avg'!$E$5,'Gentrification Calcs'!BA140&gt;'County Avg'!$E$6),1,0)</f>
        <v>0</v>
      </c>
      <c r="BP140">
        <f>IF(AND(AV140&gt;'County Avg'!$F$3,'Gentrification Calcs'!AX140&gt;'County Avg'!$F$4,'Gentrification Calcs'!AZ140&gt;'County Avg'!$F$5,'Gentrification Calcs'!BB140&gt;'County Avg'!$F$6),1,0)</f>
        <v>0</v>
      </c>
      <c r="BQ140">
        <f t="shared" si="66"/>
        <v>0</v>
      </c>
      <c r="BR140">
        <f t="shared" si="67"/>
        <v>0</v>
      </c>
      <c r="BS140">
        <f t="shared" si="68"/>
        <v>0</v>
      </c>
      <c r="BT140">
        <f t="shared" si="69"/>
        <v>0</v>
      </c>
    </row>
    <row r="141" spans="1:72" x14ac:dyDescent="0.25">
      <c r="A141">
        <v>6037119900</v>
      </c>
      <c r="B141">
        <v>3790.2855788134002</v>
      </c>
      <c r="C141">
        <v>4443.0001315474501</v>
      </c>
      <c r="D141">
        <v>5051</v>
      </c>
      <c r="E141">
        <v>1264.4052730000001</v>
      </c>
      <c r="F141">
        <v>1167.706909</v>
      </c>
      <c r="G141">
        <v>1188</v>
      </c>
      <c r="H141">
        <v>388.499143881127</v>
      </c>
      <c r="I141">
        <v>376.55014713932388</v>
      </c>
      <c r="J141">
        <v>343.72399999999999</v>
      </c>
      <c r="K141">
        <v>0.30725840217302458</v>
      </c>
      <c r="L141">
        <v>0.32246974325243449</v>
      </c>
      <c r="M141">
        <v>0.28932996632996633</v>
      </c>
      <c r="N141">
        <v>2503.1708199999998</v>
      </c>
      <c r="O141">
        <v>2643.0905760000001</v>
      </c>
      <c r="P141">
        <v>3209</v>
      </c>
      <c r="Q141">
        <v>477.63165279999998</v>
      </c>
      <c r="R141">
        <v>628.53985599999999</v>
      </c>
      <c r="S141">
        <v>690</v>
      </c>
      <c r="T141">
        <v>0.1908106506291089</v>
      </c>
      <c r="U141">
        <v>0.23780488709214784</v>
      </c>
      <c r="V141">
        <v>0.21502025553131818</v>
      </c>
      <c r="W141">
        <v>379.46810913085898</v>
      </c>
      <c r="X141">
        <v>312.07223510742199</v>
      </c>
      <c r="Y141">
        <v>411</v>
      </c>
      <c r="Z141">
        <v>1224.84680175781</v>
      </c>
      <c r="AA141">
        <v>1175.03247070313</v>
      </c>
      <c r="AB141">
        <v>1188</v>
      </c>
      <c r="AC141">
        <v>0.3098086296068</v>
      </c>
      <c r="AD141">
        <v>0.26558605220558751</v>
      </c>
      <c r="AE141">
        <v>0.34595959595959597</v>
      </c>
      <c r="AF141">
        <v>1722.9902747137801</v>
      </c>
      <c r="AG141">
        <v>836.58801269531295</v>
      </c>
      <c r="AH141">
        <v>674</v>
      </c>
      <c r="AI141">
        <v>0.45458059528411188</v>
      </c>
      <c r="AJ141">
        <v>0.18829349266841866</v>
      </c>
      <c r="AK141">
        <v>0.13343892298554741</v>
      </c>
      <c r="AL141">
        <f t="shared" si="61"/>
        <v>0.54541940471588812</v>
      </c>
      <c r="AM141">
        <f t="shared" si="61"/>
        <v>0.81170650733158134</v>
      </c>
      <c r="AN141">
        <f t="shared" si="61"/>
        <v>0.86656107701445262</v>
      </c>
      <c r="AO141">
        <v>70741.781548250263</v>
      </c>
      <c r="AP141">
        <v>66303.369840621177</v>
      </c>
      <c r="AQ141">
        <v>70000</v>
      </c>
      <c r="AR141">
        <v>1211.1722222222222</v>
      </c>
      <c r="AS141">
        <v>1198.4998022933967</v>
      </c>
      <c r="AT141">
        <v>1713</v>
      </c>
      <c r="AU141">
        <f t="shared" si="47"/>
        <v>-0.26628710261569322</v>
      </c>
      <c r="AV141">
        <f t="shared" si="48"/>
        <v>-5.4854569682871251E-2</v>
      </c>
      <c r="AW141">
        <v>4.6994236463038935E-2</v>
      </c>
      <c r="AX141">
        <v>-2.278463156082966E-2</v>
      </c>
      <c r="AY141" s="1">
        <f t="shared" si="49"/>
        <v>-4438.4117076290859</v>
      </c>
      <c r="AZ141" s="1">
        <f t="shared" si="50"/>
        <v>3696.630159378823</v>
      </c>
      <c r="BA141" s="1">
        <f t="shared" si="62"/>
        <v>-12.672419928825548</v>
      </c>
      <c r="BB141" s="1">
        <f t="shared" si="63"/>
        <v>514.50019770660333</v>
      </c>
      <c r="BC141">
        <f t="shared" si="51"/>
        <v>1</v>
      </c>
      <c r="BD141">
        <f t="shared" si="52"/>
        <v>1</v>
      </c>
      <c r="BE141">
        <f t="shared" si="53"/>
        <v>0</v>
      </c>
      <c r="BF141">
        <f t="shared" si="54"/>
        <v>0</v>
      </c>
      <c r="BG141">
        <f t="shared" si="55"/>
        <v>0</v>
      </c>
      <c r="BH141">
        <f t="shared" si="56"/>
        <v>0</v>
      </c>
      <c r="BI141">
        <f t="shared" si="57"/>
        <v>0</v>
      </c>
      <c r="BJ141">
        <f t="shared" si="58"/>
        <v>0</v>
      </c>
      <c r="BK141">
        <f t="shared" si="59"/>
        <v>0</v>
      </c>
      <c r="BL141">
        <f t="shared" si="60"/>
        <v>1</v>
      </c>
      <c r="BM141">
        <f t="shared" si="64"/>
        <v>0</v>
      </c>
      <c r="BN141">
        <f t="shared" si="65"/>
        <v>0</v>
      </c>
      <c r="BO141">
        <f>IF(AND(AU141&gt;'County Avg'!$E$3,'Gentrification Calcs'!AW141&gt;'County Avg'!$E$4,'Gentrification Calcs'!AY141&gt;'County Avg'!$E$5,'Gentrification Calcs'!BA141&gt;'County Avg'!$E$6),1,0)</f>
        <v>0</v>
      </c>
      <c r="BP141">
        <f>IF(AND(AV141&gt;'County Avg'!$F$3,'Gentrification Calcs'!AX141&gt;'County Avg'!$F$4,'Gentrification Calcs'!AZ141&gt;'County Avg'!$F$5,'Gentrification Calcs'!BB141&gt;'County Avg'!$F$6),1,0)</f>
        <v>0</v>
      </c>
      <c r="BQ141">
        <f t="shared" si="66"/>
        <v>0</v>
      </c>
      <c r="BR141">
        <f t="shared" si="67"/>
        <v>0</v>
      </c>
      <c r="BS141">
        <f t="shared" si="68"/>
        <v>0</v>
      </c>
      <c r="BT141">
        <f t="shared" si="69"/>
        <v>0</v>
      </c>
    </row>
    <row r="142" spans="1:72" x14ac:dyDescent="0.25">
      <c r="A142">
        <v>6037120010</v>
      </c>
      <c r="B142">
        <v>4046.1889873643199</v>
      </c>
      <c r="C142">
        <v>3384</v>
      </c>
      <c r="D142">
        <v>2993</v>
      </c>
      <c r="E142">
        <v>1009.76947</v>
      </c>
      <c r="F142">
        <v>858</v>
      </c>
      <c r="G142">
        <v>691</v>
      </c>
      <c r="H142">
        <v>580.28528793485373</v>
      </c>
      <c r="I142">
        <v>390.01920000000001</v>
      </c>
      <c r="J142">
        <v>265.14359999999999</v>
      </c>
      <c r="K142">
        <v>0.57467105629055482</v>
      </c>
      <c r="L142">
        <v>0.4545678321678322</v>
      </c>
      <c r="M142">
        <v>0.38370998552821994</v>
      </c>
      <c r="N142">
        <v>1989.5145230000001</v>
      </c>
      <c r="O142">
        <v>1833</v>
      </c>
      <c r="P142">
        <v>1808</v>
      </c>
      <c r="Q142">
        <v>233.4795685</v>
      </c>
      <c r="R142">
        <v>186</v>
      </c>
      <c r="S142">
        <v>273</v>
      </c>
      <c r="T142">
        <v>0.11735504606819097</v>
      </c>
      <c r="U142">
        <v>0.10147299509001637</v>
      </c>
      <c r="V142">
        <v>0.15099557522123894</v>
      </c>
      <c r="W142">
        <v>756.53698730468795</v>
      </c>
      <c r="X142">
        <v>472</v>
      </c>
      <c r="Y142">
        <v>207</v>
      </c>
      <c r="Z142">
        <v>1007.79418945313</v>
      </c>
      <c r="AA142">
        <v>879</v>
      </c>
      <c r="AB142">
        <v>691</v>
      </c>
      <c r="AC142">
        <v>0.75068599841324313</v>
      </c>
      <c r="AD142">
        <v>0.53697383390216158</v>
      </c>
      <c r="AE142">
        <v>0.29956584659913171</v>
      </c>
      <c r="AF142">
        <v>639.99474316834699</v>
      </c>
      <c r="AG142">
        <v>409</v>
      </c>
      <c r="AH142">
        <v>326</v>
      </c>
      <c r="AI142">
        <v>0.15817223198594052</v>
      </c>
      <c r="AJ142">
        <v>0.1208628841607565</v>
      </c>
      <c r="AK142">
        <v>0.10892081523554961</v>
      </c>
      <c r="AL142">
        <f t="shared" si="61"/>
        <v>0.84182776801405945</v>
      </c>
      <c r="AM142">
        <f t="shared" si="61"/>
        <v>0.87913711583924348</v>
      </c>
      <c r="AN142">
        <f t="shared" si="61"/>
        <v>0.89107918476445036</v>
      </c>
      <c r="AO142">
        <v>43800.046129374343</v>
      </c>
      <c r="AP142">
        <v>50348.955455659998</v>
      </c>
      <c r="AQ142">
        <v>53242</v>
      </c>
      <c r="AR142">
        <v>1010.75</v>
      </c>
      <c r="AS142">
        <v>808.9197311190195</v>
      </c>
      <c r="AT142">
        <v>1422</v>
      </c>
      <c r="AU142">
        <f t="shared" si="47"/>
        <v>-3.7309347825184025E-2</v>
      </c>
      <c r="AV142">
        <f t="shared" si="48"/>
        <v>-1.1942068925206883E-2</v>
      </c>
      <c r="AW142">
        <v>-1.5882050978174606E-2</v>
      </c>
      <c r="AX142">
        <v>4.9522580131222571E-2</v>
      </c>
      <c r="AY142" s="1">
        <f t="shared" si="49"/>
        <v>6548.909326285655</v>
      </c>
      <c r="AZ142" s="1">
        <f t="shared" si="50"/>
        <v>2893.0445443400022</v>
      </c>
      <c r="BA142" s="1">
        <f t="shared" si="62"/>
        <v>-201.8302688809805</v>
      </c>
      <c r="BB142" s="1">
        <f t="shared" si="63"/>
        <v>613.0802688809805</v>
      </c>
      <c r="BC142">
        <f t="shared" si="51"/>
        <v>1</v>
      </c>
      <c r="BD142">
        <f t="shared" si="52"/>
        <v>1</v>
      </c>
      <c r="BE142">
        <f t="shared" si="53"/>
        <v>1</v>
      </c>
      <c r="BF142">
        <f t="shared" si="54"/>
        <v>1</v>
      </c>
      <c r="BG142">
        <f t="shared" si="55"/>
        <v>1</v>
      </c>
      <c r="BH142">
        <f t="shared" si="56"/>
        <v>1</v>
      </c>
      <c r="BI142">
        <f t="shared" si="57"/>
        <v>1</v>
      </c>
      <c r="BJ142">
        <f t="shared" si="58"/>
        <v>1</v>
      </c>
      <c r="BK142">
        <f t="shared" si="59"/>
        <v>1</v>
      </c>
      <c r="BL142">
        <f t="shared" si="60"/>
        <v>1</v>
      </c>
      <c r="BM142">
        <f t="shared" si="64"/>
        <v>1</v>
      </c>
      <c r="BN142">
        <f t="shared" si="65"/>
        <v>1</v>
      </c>
      <c r="BO142">
        <f>IF(AND(AU142&gt;'County Avg'!$E$3,'Gentrification Calcs'!AW142&gt;'County Avg'!$E$4,'Gentrification Calcs'!AY142&gt;'County Avg'!$E$5,'Gentrification Calcs'!BA142&gt;'County Avg'!$E$6),1,0)</f>
        <v>0</v>
      </c>
      <c r="BP142">
        <f>IF(AND(AV142&gt;'County Avg'!$F$3,'Gentrification Calcs'!AX142&gt;'County Avg'!$F$4,'Gentrification Calcs'!AZ142&gt;'County Avg'!$F$5,'Gentrification Calcs'!BB142&gt;'County Avg'!$F$6),1,0)</f>
        <v>1</v>
      </c>
      <c r="BQ142">
        <f t="shared" si="66"/>
        <v>0</v>
      </c>
      <c r="BR142">
        <f t="shared" si="67"/>
        <v>1</v>
      </c>
      <c r="BS142">
        <f t="shared" si="68"/>
        <v>1</v>
      </c>
      <c r="BT142">
        <f t="shared" si="69"/>
        <v>0</v>
      </c>
    </row>
    <row r="143" spans="1:72" x14ac:dyDescent="0.25">
      <c r="A143">
        <v>6037120020</v>
      </c>
      <c r="B143">
        <v>3756.69457198492</v>
      </c>
      <c r="C143">
        <v>4257</v>
      </c>
      <c r="D143">
        <v>5231</v>
      </c>
      <c r="E143">
        <v>937.52307129999997</v>
      </c>
      <c r="F143">
        <v>1118</v>
      </c>
      <c r="G143">
        <v>1103</v>
      </c>
      <c r="H143">
        <v>538.76736805800658</v>
      </c>
      <c r="I143">
        <v>575.26340000000005</v>
      </c>
      <c r="J143">
        <v>692.01419999999996</v>
      </c>
      <c r="K143">
        <v>0.57467105029312426</v>
      </c>
      <c r="L143">
        <v>0.5145468694096601</v>
      </c>
      <c r="M143">
        <v>0.62739274705349046</v>
      </c>
      <c r="N143">
        <v>1847.169875</v>
      </c>
      <c r="O143">
        <v>2180</v>
      </c>
      <c r="P143">
        <v>2714</v>
      </c>
      <c r="Q143">
        <v>216.77470400000001</v>
      </c>
      <c r="R143">
        <v>190</v>
      </c>
      <c r="S143">
        <v>440</v>
      </c>
      <c r="T143">
        <v>0.11735504510650381</v>
      </c>
      <c r="U143">
        <v>8.7155963302752298E-2</v>
      </c>
      <c r="V143">
        <v>0.16212232866617537</v>
      </c>
      <c r="W143">
        <v>702.40869140625</v>
      </c>
      <c r="X143">
        <v>850</v>
      </c>
      <c r="Y143">
        <v>841</v>
      </c>
      <c r="Z143">
        <v>935.68908691406295</v>
      </c>
      <c r="AA143">
        <v>1101</v>
      </c>
      <c r="AB143">
        <v>1103</v>
      </c>
      <c r="AC143">
        <v>0.7506859930608144</v>
      </c>
      <c r="AD143">
        <v>0.77202543142597635</v>
      </c>
      <c r="AE143">
        <v>0.76246600181323665</v>
      </c>
      <c r="AF143">
        <v>594.20476534032002</v>
      </c>
      <c r="AG143">
        <v>307</v>
      </c>
      <c r="AH143">
        <v>264</v>
      </c>
      <c r="AI143">
        <v>0.15817223198593991</v>
      </c>
      <c r="AJ143">
        <v>7.2116513976979088E-2</v>
      </c>
      <c r="AK143">
        <v>5.0468361689925446E-2</v>
      </c>
      <c r="AL143">
        <f t="shared" si="61"/>
        <v>0.84182776801406012</v>
      </c>
      <c r="AM143">
        <f t="shared" si="61"/>
        <v>0.92788348602302095</v>
      </c>
      <c r="AN143">
        <f t="shared" si="61"/>
        <v>0.94953163831007459</v>
      </c>
      <c r="AO143">
        <v>43800.046129374343</v>
      </c>
      <c r="AP143">
        <v>44317.817736003271</v>
      </c>
      <c r="AQ143">
        <v>33021</v>
      </c>
      <c r="AR143">
        <v>1010.75</v>
      </c>
      <c r="AS143">
        <v>776.4547251878214</v>
      </c>
      <c r="AT143">
        <v>972</v>
      </c>
      <c r="AU143">
        <f t="shared" si="47"/>
        <v>-8.6055718008960821E-2</v>
      </c>
      <c r="AV143">
        <f t="shared" si="48"/>
        <v>-2.1648152287053642E-2</v>
      </c>
      <c r="AW143">
        <v>-3.0199081803751512E-2</v>
      </c>
      <c r="AX143">
        <v>7.4966365363423076E-2</v>
      </c>
      <c r="AY143" s="1">
        <f t="shared" si="49"/>
        <v>517.77160662892857</v>
      </c>
      <c r="AZ143" s="1">
        <f t="shared" si="50"/>
        <v>-11296.817736003271</v>
      </c>
      <c r="BA143" s="1">
        <f t="shared" si="62"/>
        <v>-234.2952748121786</v>
      </c>
      <c r="BB143" s="1">
        <f t="shared" si="63"/>
        <v>195.5452748121786</v>
      </c>
      <c r="BC143">
        <f t="shared" si="51"/>
        <v>1</v>
      </c>
      <c r="BD143">
        <f t="shared" si="52"/>
        <v>1</v>
      </c>
      <c r="BE143">
        <f t="shared" si="53"/>
        <v>1</v>
      </c>
      <c r="BF143">
        <f t="shared" si="54"/>
        <v>1</v>
      </c>
      <c r="BG143">
        <f t="shared" si="55"/>
        <v>1</v>
      </c>
      <c r="BH143">
        <f t="shared" si="56"/>
        <v>1</v>
      </c>
      <c r="BI143">
        <f t="shared" si="57"/>
        <v>1</v>
      </c>
      <c r="BJ143">
        <f t="shared" si="58"/>
        <v>1</v>
      </c>
      <c r="BK143">
        <f t="shared" si="59"/>
        <v>1</v>
      </c>
      <c r="BL143">
        <f t="shared" si="60"/>
        <v>1</v>
      </c>
      <c r="BM143">
        <f t="shared" si="64"/>
        <v>1</v>
      </c>
      <c r="BN143">
        <f t="shared" si="65"/>
        <v>1</v>
      </c>
      <c r="BO143">
        <f>IF(AND(AU143&gt;'County Avg'!$E$3,'Gentrification Calcs'!AW143&gt;'County Avg'!$E$4,'Gentrification Calcs'!AY143&gt;'County Avg'!$E$5,'Gentrification Calcs'!BA143&gt;'County Avg'!$E$6),1,0)</f>
        <v>0</v>
      </c>
      <c r="BP143">
        <f>IF(AND(AV143&gt;'County Avg'!$F$3,'Gentrification Calcs'!AX143&gt;'County Avg'!$F$4,'Gentrification Calcs'!AZ143&gt;'County Avg'!$F$5,'Gentrification Calcs'!BB143&gt;'County Avg'!$F$6),1,0)</f>
        <v>0</v>
      </c>
      <c r="BQ143">
        <f t="shared" si="66"/>
        <v>0</v>
      </c>
      <c r="BR143">
        <f t="shared" si="67"/>
        <v>0</v>
      </c>
      <c r="BS143">
        <f t="shared" si="68"/>
        <v>0</v>
      </c>
      <c r="BT143">
        <f t="shared" si="69"/>
        <v>0</v>
      </c>
    </row>
    <row r="144" spans="1:72" x14ac:dyDescent="0.25">
      <c r="A144">
        <v>6037120030</v>
      </c>
      <c r="B144">
        <v>2439.1160745786701</v>
      </c>
      <c r="C144">
        <v>2852</v>
      </c>
      <c r="D144">
        <v>2930</v>
      </c>
      <c r="E144">
        <v>608.70733640000003</v>
      </c>
      <c r="F144">
        <v>668</v>
      </c>
      <c r="G144">
        <v>639</v>
      </c>
      <c r="H144">
        <v>349.80649150681137</v>
      </c>
      <c r="I144">
        <v>513.26019999999994</v>
      </c>
      <c r="J144">
        <v>408.61779999999999</v>
      </c>
      <c r="K144">
        <v>0.57467106208317975</v>
      </c>
      <c r="L144">
        <v>0.76835359281437121</v>
      </c>
      <c r="M144">
        <v>0.63946447574334897</v>
      </c>
      <c r="N144">
        <v>1199.3154219999999</v>
      </c>
      <c r="O144">
        <v>1274</v>
      </c>
      <c r="P144">
        <v>1467</v>
      </c>
      <c r="Q144">
        <v>140.74571230000001</v>
      </c>
      <c r="R144">
        <v>111</v>
      </c>
      <c r="S144">
        <v>57</v>
      </c>
      <c r="T144">
        <v>0.11735504248356111</v>
      </c>
      <c r="U144">
        <v>8.7127158555729986E-2</v>
      </c>
      <c r="V144">
        <v>3.8854805725971372E-2</v>
      </c>
      <c r="W144">
        <v>456.05422973632801</v>
      </c>
      <c r="X144">
        <v>604</v>
      </c>
      <c r="Y144">
        <v>595</v>
      </c>
      <c r="Z144">
        <v>607.5166015625</v>
      </c>
      <c r="AA144">
        <v>652</v>
      </c>
      <c r="AB144">
        <v>639</v>
      </c>
      <c r="AC144">
        <v>0.75068603650234589</v>
      </c>
      <c r="AD144">
        <v>0.92638036809815949</v>
      </c>
      <c r="AE144">
        <v>0.93114241001564946</v>
      </c>
      <c r="AF144">
        <v>385.80043358889299</v>
      </c>
      <c r="AG144">
        <v>106</v>
      </c>
      <c r="AH144">
        <v>21</v>
      </c>
      <c r="AI144">
        <v>0.1581722319859401</v>
      </c>
      <c r="AJ144">
        <v>3.7166900420757362E-2</v>
      </c>
      <c r="AK144">
        <v>7.1672354948805464E-3</v>
      </c>
      <c r="AL144">
        <f t="shared" si="61"/>
        <v>0.8418277680140599</v>
      </c>
      <c r="AM144">
        <f t="shared" si="61"/>
        <v>0.96283309957924268</v>
      </c>
      <c r="AN144">
        <f t="shared" si="61"/>
        <v>0.99283276450511948</v>
      </c>
      <c r="AO144">
        <v>43800.046129374343</v>
      </c>
      <c r="AP144">
        <v>32420.510829587252</v>
      </c>
      <c r="AQ144">
        <v>30521</v>
      </c>
      <c r="AR144">
        <v>1010.75</v>
      </c>
      <c r="AS144">
        <v>741.28430209569001</v>
      </c>
      <c r="AT144">
        <v>1051</v>
      </c>
      <c r="AU144">
        <f t="shared" si="47"/>
        <v>-0.12100533156518274</v>
      </c>
      <c r="AV144">
        <f t="shared" si="48"/>
        <v>-2.9999664925876815E-2</v>
      </c>
      <c r="AW144">
        <v>-3.0227883927831128E-2</v>
      </c>
      <c r="AX144">
        <v>-4.8272352829758614E-2</v>
      </c>
      <c r="AY144" s="1">
        <f t="shared" si="49"/>
        <v>-11379.53529978709</v>
      </c>
      <c r="AZ144" s="1">
        <f t="shared" si="50"/>
        <v>-1899.5108295872524</v>
      </c>
      <c r="BA144" s="1">
        <f t="shared" si="62"/>
        <v>-269.46569790430999</v>
      </c>
      <c r="BB144" s="1">
        <f t="shared" si="63"/>
        <v>309.71569790430999</v>
      </c>
      <c r="BC144">
        <f t="shared" si="51"/>
        <v>1</v>
      </c>
      <c r="BD144">
        <f t="shared" si="52"/>
        <v>1</v>
      </c>
      <c r="BE144">
        <f t="shared" si="53"/>
        <v>1</v>
      </c>
      <c r="BF144">
        <f t="shared" si="54"/>
        <v>1</v>
      </c>
      <c r="BG144">
        <f t="shared" si="55"/>
        <v>1</v>
      </c>
      <c r="BH144">
        <f t="shared" si="56"/>
        <v>1</v>
      </c>
      <c r="BI144">
        <f t="shared" si="57"/>
        <v>1</v>
      </c>
      <c r="BJ144">
        <f t="shared" si="58"/>
        <v>1</v>
      </c>
      <c r="BK144">
        <f t="shared" si="59"/>
        <v>1</v>
      </c>
      <c r="BL144">
        <f t="shared" si="60"/>
        <v>1</v>
      </c>
      <c r="BM144">
        <f t="shared" si="64"/>
        <v>1</v>
      </c>
      <c r="BN144">
        <f t="shared" si="65"/>
        <v>1</v>
      </c>
      <c r="BO144">
        <f>IF(AND(AU144&gt;'County Avg'!$E$3,'Gentrification Calcs'!AW144&gt;'County Avg'!$E$4,'Gentrification Calcs'!AY144&gt;'County Avg'!$E$5,'Gentrification Calcs'!BA144&gt;'County Avg'!$E$6),1,0)</f>
        <v>0</v>
      </c>
      <c r="BP144">
        <f>IF(AND(AV144&gt;'County Avg'!$F$3,'Gentrification Calcs'!AX144&gt;'County Avg'!$F$4,'Gentrification Calcs'!AZ144&gt;'County Avg'!$F$5,'Gentrification Calcs'!BB144&gt;'County Avg'!$F$6),1,0)</f>
        <v>0</v>
      </c>
      <c r="BQ144">
        <f t="shared" si="66"/>
        <v>0</v>
      </c>
      <c r="BR144">
        <f t="shared" si="67"/>
        <v>0</v>
      </c>
      <c r="BS144">
        <f t="shared" si="68"/>
        <v>0</v>
      </c>
      <c r="BT144">
        <f t="shared" si="69"/>
        <v>0</v>
      </c>
    </row>
    <row r="145" spans="1:72" x14ac:dyDescent="0.25">
      <c r="A145">
        <v>6037120103</v>
      </c>
      <c r="B145">
        <v>2487.46546405554</v>
      </c>
      <c r="C145">
        <v>3353.0000140070902</v>
      </c>
      <c r="D145">
        <v>3497</v>
      </c>
      <c r="E145">
        <v>886.47137450000002</v>
      </c>
      <c r="F145">
        <v>923.44482419999997</v>
      </c>
      <c r="G145">
        <v>840</v>
      </c>
      <c r="H145">
        <v>465.26865482804783</v>
      </c>
      <c r="I145">
        <v>579.67966533811614</v>
      </c>
      <c r="J145">
        <v>644.39639999999997</v>
      </c>
      <c r="K145">
        <v>0.52485468590621454</v>
      </c>
      <c r="L145">
        <v>0.62773611389322048</v>
      </c>
      <c r="M145">
        <v>0.76713857142857145</v>
      </c>
      <c r="N145">
        <v>1405.881269</v>
      </c>
      <c r="O145">
        <v>1662.4678960000001</v>
      </c>
      <c r="P145">
        <v>1619</v>
      </c>
      <c r="Q145">
        <v>246.34104919999999</v>
      </c>
      <c r="R145">
        <v>152.34834290000001</v>
      </c>
      <c r="S145">
        <v>63</v>
      </c>
      <c r="T145">
        <v>0.17522180189172148</v>
      </c>
      <c r="U145">
        <v>9.1639870620394817E-2</v>
      </c>
      <c r="V145">
        <v>3.891290920321186E-2</v>
      </c>
      <c r="W145">
        <v>748.82330322265602</v>
      </c>
      <c r="X145">
        <v>796.93328857421898</v>
      </c>
      <c r="Y145">
        <v>813</v>
      </c>
      <c r="Z145">
        <v>873.99841308593795</v>
      </c>
      <c r="AA145">
        <v>924.33575439453102</v>
      </c>
      <c r="AB145">
        <v>840</v>
      </c>
      <c r="AC145">
        <v>0.85677879045419525</v>
      </c>
      <c r="AD145">
        <v>0.86216862734714328</v>
      </c>
      <c r="AE145">
        <v>0.96785714285714286</v>
      </c>
      <c r="AF145">
        <v>652.15785089135204</v>
      </c>
      <c r="AG145">
        <v>281.53262329101602</v>
      </c>
      <c r="AH145">
        <v>15</v>
      </c>
      <c r="AI145">
        <v>0.26217765042979935</v>
      </c>
      <c r="AJ145">
        <v>8.3964396693981258E-2</v>
      </c>
      <c r="AK145">
        <v>4.2893909064912784E-3</v>
      </c>
      <c r="AL145">
        <f t="shared" si="61"/>
        <v>0.73782234957020065</v>
      </c>
      <c r="AM145">
        <f t="shared" si="61"/>
        <v>0.91603560330601874</v>
      </c>
      <c r="AN145">
        <f t="shared" si="61"/>
        <v>0.99571060909350873</v>
      </c>
      <c r="AO145">
        <v>48187.850477200423</v>
      </c>
      <c r="AP145">
        <v>39426.081324070292</v>
      </c>
      <c r="AQ145">
        <v>27167</v>
      </c>
      <c r="AR145">
        <v>1050.4888888888891</v>
      </c>
      <c r="AS145">
        <v>799.45077105575331</v>
      </c>
      <c r="AT145">
        <v>1005</v>
      </c>
      <c r="AU145">
        <f t="shared" si="47"/>
        <v>-0.17821325373581809</v>
      </c>
      <c r="AV145">
        <f t="shared" si="48"/>
        <v>-7.9675005787489983E-2</v>
      </c>
      <c r="AW145">
        <v>-8.3581931271326668E-2</v>
      </c>
      <c r="AX145">
        <v>-5.2726961417182958E-2</v>
      </c>
      <c r="AY145" s="1">
        <f t="shared" si="49"/>
        <v>-8761.7691531301316</v>
      </c>
      <c r="AZ145" s="1">
        <f t="shared" si="50"/>
        <v>-12259.081324070292</v>
      </c>
      <c r="BA145" s="1">
        <f t="shared" si="62"/>
        <v>-251.03811783313574</v>
      </c>
      <c r="BB145" s="1">
        <f t="shared" si="63"/>
        <v>205.54922894424669</v>
      </c>
      <c r="BC145">
        <f t="shared" si="51"/>
        <v>1</v>
      </c>
      <c r="BD145">
        <f t="shared" si="52"/>
        <v>1</v>
      </c>
      <c r="BE145">
        <f t="shared" si="53"/>
        <v>1</v>
      </c>
      <c r="BF145">
        <f t="shared" si="54"/>
        <v>1</v>
      </c>
      <c r="BG145">
        <f t="shared" si="55"/>
        <v>0</v>
      </c>
      <c r="BH145">
        <f t="shared" si="56"/>
        <v>1</v>
      </c>
      <c r="BI145">
        <f t="shared" si="57"/>
        <v>1</v>
      </c>
      <c r="BJ145">
        <f t="shared" si="58"/>
        <v>1</v>
      </c>
      <c r="BK145">
        <f t="shared" si="59"/>
        <v>1</v>
      </c>
      <c r="BL145">
        <f t="shared" si="60"/>
        <v>1</v>
      </c>
      <c r="BM145">
        <f t="shared" si="64"/>
        <v>1</v>
      </c>
      <c r="BN145">
        <f t="shared" si="65"/>
        <v>1</v>
      </c>
      <c r="BO145">
        <f>IF(AND(AU145&gt;'County Avg'!$E$3,'Gentrification Calcs'!AW145&gt;'County Avg'!$E$4,'Gentrification Calcs'!AY145&gt;'County Avg'!$E$5,'Gentrification Calcs'!BA145&gt;'County Avg'!$E$6),1,0)</f>
        <v>0</v>
      </c>
      <c r="BP145">
        <f>IF(AND(AV145&gt;'County Avg'!$F$3,'Gentrification Calcs'!AX145&gt;'County Avg'!$F$4,'Gentrification Calcs'!AZ145&gt;'County Avg'!$F$5,'Gentrification Calcs'!BB145&gt;'County Avg'!$F$6),1,0)</f>
        <v>0</v>
      </c>
      <c r="BQ145">
        <f t="shared" si="66"/>
        <v>0</v>
      </c>
      <c r="BR145">
        <f t="shared" si="67"/>
        <v>0</v>
      </c>
      <c r="BS145">
        <f t="shared" si="68"/>
        <v>0</v>
      </c>
      <c r="BT145">
        <f t="shared" si="69"/>
        <v>0</v>
      </c>
    </row>
    <row r="146" spans="1:72" x14ac:dyDescent="0.25">
      <c r="A146">
        <v>6037120104</v>
      </c>
      <c r="B146">
        <v>1638.0326587557799</v>
      </c>
      <c r="C146">
        <v>2207.9999962449101</v>
      </c>
      <c r="D146">
        <v>2674</v>
      </c>
      <c r="E146">
        <v>583.75445560000003</v>
      </c>
      <c r="F146">
        <v>608.10205080000003</v>
      </c>
      <c r="G146">
        <v>770</v>
      </c>
      <c r="H146">
        <v>306.38626453979015</v>
      </c>
      <c r="I146">
        <v>381.72761737744105</v>
      </c>
      <c r="J146">
        <v>502.68959999999998</v>
      </c>
      <c r="K146">
        <v>0.52485469121580808</v>
      </c>
      <c r="L146">
        <v>0.62773611250817551</v>
      </c>
      <c r="M146">
        <v>0.65284363636363629</v>
      </c>
      <c r="N146">
        <v>925.79352989999995</v>
      </c>
      <c r="O146">
        <v>1094.759644</v>
      </c>
      <c r="P146">
        <v>1446</v>
      </c>
      <c r="Q146">
        <v>162.21920779999999</v>
      </c>
      <c r="R146">
        <v>100.3236313</v>
      </c>
      <c r="S146">
        <v>243</v>
      </c>
      <c r="T146">
        <v>0.17522179898742885</v>
      </c>
      <c r="U146">
        <v>9.1639869856218414E-2</v>
      </c>
      <c r="V146">
        <v>0.16804979253112035</v>
      </c>
      <c r="W146">
        <v>493.11120605468801</v>
      </c>
      <c r="X146">
        <v>524.79235839843795</v>
      </c>
      <c r="Y146">
        <v>723</v>
      </c>
      <c r="Z146">
        <v>575.54083251953102</v>
      </c>
      <c r="AA146">
        <v>608.688720703125</v>
      </c>
      <c r="AB146">
        <v>770</v>
      </c>
      <c r="AC146">
        <v>0.85677883860300086</v>
      </c>
      <c r="AD146">
        <v>0.86216869238553595</v>
      </c>
      <c r="AE146">
        <v>0.938961038961039</v>
      </c>
      <c r="AF146">
        <v>429.45555379986803</v>
      </c>
      <c r="AG146">
        <v>185.39338684082</v>
      </c>
      <c r="AH146">
        <v>118</v>
      </c>
      <c r="AI146">
        <v>0.26217765042979957</v>
      </c>
      <c r="AJ146">
        <v>8.3964396356935617E-2</v>
      </c>
      <c r="AK146">
        <v>4.4128646222887064E-2</v>
      </c>
      <c r="AL146">
        <f t="shared" si="61"/>
        <v>0.73782234957020043</v>
      </c>
      <c r="AM146">
        <f t="shared" si="61"/>
        <v>0.91603560364306436</v>
      </c>
      <c r="AN146">
        <f t="shared" si="61"/>
        <v>0.95587135377711296</v>
      </c>
      <c r="AO146">
        <v>48187.850477200423</v>
      </c>
      <c r="AP146">
        <v>39426.081324070292</v>
      </c>
      <c r="AQ146">
        <v>35678</v>
      </c>
      <c r="AR146">
        <v>1050.4888888888891</v>
      </c>
      <c r="AS146">
        <v>799.45077105575331</v>
      </c>
      <c r="AT146">
        <v>1117</v>
      </c>
      <c r="AU146">
        <f t="shared" si="47"/>
        <v>-0.17821325407286395</v>
      </c>
      <c r="AV146">
        <f t="shared" si="48"/>
        <v>-3.9835750134048553E-2</v>
      </c>
      <c r="AW146">
        <v>-8.3581929131210431E-2</v>
      </c>
      <c r="AX146">
        <v>7.6409922674901931E-2</v>
      </c>
      <c r="AY146" s="1">
        <f t="shared" si="49"/>
        <v>-8761.7691531301316</v>
      </c>
      <c r="AZ146" s="1">
        <f t="shared" si="50"/>
        <v>-3748.0813240702919</v>
      </c>
      <c r="BA146" s="1">
        <f t="shared" si="62"/>
        <v>-251.03811783313574</v>
      </c>
      <c r="BB146" s="1">
        <f t="shared" si="63"/>
        <v>317.54922894424669</v>
      </c>
      <c r="BC146">
        <f t="shared" si="51"/>
        <v>1</v>
      </c>
      <c r="BD146">
        <f t="shared" si="52"/>
        <v>1</v>
      </c>
      <c r="BE146">
        <f t="shared" si="53"/>
        <v>1</v>
      </c>
      <c r="BF146">
        <f t="shared" si="54"/>
        <v>1</v>
      </c>
      <c r="BG146">
        <f t="shared" si="55"/>
        <v>0</v>
      </c>
      <c r="BH146">
        <f t="shared" si="56"/>
        <v>1</v>
      </c>
      <c r="BI146">
        <f t="shared" si="57"/>
        <v>1</v>
      </c>
      <c r="BJ146">
        <f t="shared" si="58"/>
        <v>1</v>
      </c>
      <c r="BK146">
        <f t="shared" si="59"/>
        <v>1</v>
      </c>
      <c r="BL146">
        <f t="shared" si="60"/>
        <v>1</v>
      </c>
      <c r="BM146">
        <f t="shared" si="64"/>
        <v>1</v>
      </c>
      <c r="BN146">
        <f t="shared" si="65"/>
        <v>1</v>
      </c>
      <c r="BO146">
        <f>IF(AND(AU146&gt;'County Avg'!$E$3,'Gentrification Calcs'!AW146&gt;'County Avg'!$E$4,'Gentrification Calcs'!AY146&gt;'County Avg'!$E$5,'Gentrification Calcs'!BA146&gt;'County Avg'!$E$6),1,0)</f>
        <v>0</v>
      </c>
      <c r="BP146">
        <f>IF(AND(AV146&gt;'County Avg'!$F$3,'Gentrification Calcs'!AX146&gt;'County Avg'!$F$4,'Gentrification Calcs'!AZ146&gt;'County Avg'!$F$5,'Gentrification Calcs'!BB146&gt;'County Avg'!$F$6),1,0)</f>
        <v>0</v>
      </c>
      <c r="BQ146">
        <f t="shared" si="66"/>
        <v>0</v>
      </c>
      <c r="BR146">
        <f t="shared" si="67"/>
        <v>0</v>
      </c>
      <c r="BS146">
        <f t="shared" si="68"/>
        <v>0</v>
      </c>
      <c r="BT146">
        <f t="shared" si="69"/>
        <v>0</v>
      </c>
    </row>
    <row r="147" spans="1:72" x14ac:dyDescent="0.25">
      <c r="A147">
        <v>6037120105</v>
      </c>
      <c r="B147">
        <v>1847.87084878005</v>
      </c>
      <c r="C147">
        <v>2701.00000870228</v>
      </c>
      <c r="D147">
        <v>2991</v>
      </c>
      <c r="E147">
        <v>637.9502258</v>
      </c>
      <c r="F147">
        <v>742.22897339999997</v>
      </c>
      <c r="G147">
        <v>871</v>
      </c>
      <c r="H147">
        <v>327.13734238794399</v>
      </c>
      <c r="I147">
        <v>469.51454857814952</v>
      </c>
      <c r="J147">
        <v>570.7038</v>
      </c>
      <c r="K147">
        <v>0.51279446131978157</v>
      </c>
      <c r="L147">
        <v>0.63257372779103305</v>
      </c>
      <c r="M147">
        <v>0.6552282433983927</v>
      </c>
      <c r="N147">
        <v>1043.0907970000001</v>
      </c>
      <c r="O147">
        <v>1335.740509</v>
      </c>
      <c r="P147">
        <v>1755</v>
      </c>
      <c r="Q147">
        <v>176.64944840000001</v>
      </c>
      <c r="R147">
        <v>116.3122845</v>
      </c>
      <c r="S147">
        <v>309</v>
      </c>
      <c r="T147">
        <v>0.16935193840081403</v>
      </c>
      <c r="U147">
        <v>8.7077006137275134E-2</v>
      </c>
      <c r="V147">
        <v>0.17606837606837608</v>
      </c>
      <c r="W147">
        <v>512.70742034912098</v>
      </c>
      <c r="X147">
        <v>627.14541625976597</v>
      </c>
      <c r="Y147">
        <v>523</v>
      </c>
      <c r="Z147">
        <v>630.60911560058605</v>
      </c>
      <c r="AA147">
        <v>741.252197265625</v>
      </c>
      <c r="AB147">
        <v>871</v>
      </c>
      <c r="AC147">
        <v>0.81303521891024899</v>
      </c>
      <c r="AD147">
        <v>0.84606213455179913</v>
      </c>
      <c r="AE147">
        <v>0.60045924225028702</v>
      </c>
      <c r="AF147">
        <v>481.28670230631502</v>
      </c>
      <c r="AG147">
        <v>225.89568328857399</v>
      </c>
      <c r="AH147">
        <v>339</v>
      </c>
      <c r="AI147">
        <v>0.26045472962791572</v>
      </c>
      <c r="AJ147">
        <v>8.3634092025459725E-2</v>
      </c>
      <c r="AK147">
        <v>0.11334002006018054</v>
      </c>
      <c r="AL147">
        <f t="shared" si="61"/>
        <v>0.73954527037208428</v>
      </c>
      <c r="AM147">
        <f t="shared" si="61"/>
        <v>0.91636590797454032</v>
      </c>
      <c r="AN147">
        <f t="shared" si="61"/>
        <v>0.88665997993981949</v>
      </c>
      <c r="AO147">
        <v>52258.223753976672</v>
      </c>
      <c r="AP147">
        <v>36810.351450756032</v>
      </c>
      <c r="AQ147">
        <v>31264</v>
      </c>
      <c r="AR147">
        <v>1129.9666666666667</v>
      </c>
      <c r="AS147">
        <v>789.98181099248723</v>
      </c>
      <c r="AT147">
        <v>867</v>
      </c>
      <c r="AU147">
        <f t="shared" si="47"/>
        <v>-0.17682063760245598</v>
      </c>
      <c r="AV147">
        <f t="shared" si="48"/>
        <v>2.9705928034720816E-2</v>
      </c>
      <c r="AW147">
        <v>-8.2274932263538894E-2</v>
      </c>
      <c r="AX147">
        <v>8.8991369931100947E-2</v>
      </c>
      <c r="AY147" s="1">
        <f t="shared" si="49"/>
        <v>-15447.87230322064</v>
      </c>
      <c r="AZ147" s="1">
        <f t="shared" si="50"/>
        <v>-5546.3514507560321</v>
      </c>
      <c r="BA147" s="1">
        <f t="shared" si="62"/>
        <v>-339.98485567417947</v>
      </c>
      <c r="BB147" s="1">
        <f t="shared" si="63"/>
        <v>77.018189007512774</v>
      </c>
      <c r="BC147">
        <f t="shared" si="51"/>
        <v>1</v>
      </c>
      <c r="BD147">
        <f t="shared" si="52"/>
        <v>1</v>
      </c>
      <c r="BE147">
        <f t="shared" si="53"/>
        <v>1</v>
      </c>
      <c r="BF147">
        <f t="shared" si="54"/>
        <v>1</v>
      </c>
      <c r="BG147">
        <f t="shared" si="55"/>
        <v>1</v>
      </c>
      <c r="BH147">
        <f t="shared" si="56"/>
        <v>1</v>
      </c>
      <c r="BI147">
        <f t="shared" si="57"/>
        <v>1</v>
      </c>
      <c r="BJ147">
        <f t="shared" si="58"/>
        <v>1</v>
      </c>
      <c r="BK147">
        <f t="shared" si="59"/>
        <v>1</v>
      </c>
      <c r="BL147">
        <f t="shared" si="60"/>
        <v>1</v>
      </c>
      <c r="BM147">
        <f t="shared" si="64"/>
        <v>1</v>
      </c>
      <c r="BN147">
        <f t="shared" si="65"/>
        <v>1</v>
      </c>
      <c r="BO147">
        <f>IF(AND(AU147&gt;'County Avg'!$E$3,'Gentrification Calcs'!AW147&gt;'County Avg'!$E$4,'Gentrification Calcs'!AY147&gt;'County Avg'!$E$5,'Gentrification Calcs'!BA147&gt;'County Avg'!$E$6),1,0)</f>
        <v>0</v>
      </c>
      <c r="BP147">
        <f>IF(AND(AV147&gt;'County Avg'!$F$3,'Gentrification Calcs'!AX147&gt;'County Avg'!$F$4,'Gentrification Calcs'!AZ147&gt;'County Avg'!$F$5,'Gentrification Calcs'!BB147&gt;'County Avg'!$F$6),1,0)</f>
        <v>0</v>
      </c>
      <c r="BQ147">
        <f t="shared" si="66"/>
        <v>0</v>
      </c>
      <c r="BR147">
        <f t="shared" si="67"/>
        <v>0</v>
      </c>
      <c r="BS147">
        <f t="shared" si="68"/>
        <v>0</v>
      </c>
      <c r="BT147">
        <f t="shared" si="69"/>
        <v>0</v>
      </c>
    </row>
    <row r="148" spans="1:72" x14ac:dyDescent="0.25">
      <c r="A148">
        <v>6037120106</v>
      </c>
      <c r="B148">
        <v>2863.7615884813699</v>
      </c>
      <c r="C148">
        <v>4287.9999841153603</v>
      </c>
      <c r="D148">
        <v>4331</v>
      </c>
      <c r="E148">
        <v>1041.332275</v>
      </c>
      <c r="F148">
        <v>1104.0394289999999</v>
      </c>
      <c r="G148">
        <v>1171</v>
      </c>
      <c r="H148">
        <v>574.93014038614331</v>
      </c>
      <c r="I148">
        <v>666.38059643542715</v>
      </c>
      <c r="J148">
        <v>807</v>
      </c>
      <c r="K148">
        <v>0.55211017096934145</v>
      </c>
      <c r="L148">
        <v>0.60358405590551345</v>
      </c>
      <c r="M148">
        <v>0.68915456874466263</v>
      </c>
      <c r="N148">
        <v>1707.5967209999999</v>
      </c>
      <c r="O148">
        <v>2151.2504880000001</v>
      </c>
      <c r="P148">
        <v>2570</v>
      </c>
      <c r="Q148">
        <v>331.56457519999998</v>
      </c>
      <c r="R148">
        <v>187.7298279</v>
      </c>
      <c r="S148">
        <v>341</v>
      </c>
      <c r="T148">
        <v>0.19417030445328431</v>
      </c>
      <c r="U148">
        <v>8.7265443493068473E-2</v>
      </c>
      <c r="V148">
        <v>0.13268482490272374</v>
      </c>
      <c r="W148">
        <v>877.11761474609398</v>
      </c>
      <c r="X148">
        <v>907.68743896484398</v>
      </c>
      <c r="Y148">
        <v>976</v>
      </c>
      <c r="Z148">
        <v>1042.50793457031</v>
      </c>
      <c r="AA148">
        <v>1100.90417480469</v>
      </c>
      <c r="AB148">
        <v>1171</v>
      </c>
      <c r="AC148">
        <v>0.84135341867456881</v>
      </c>
      <c r="AD148">
        <v>0.82449268495677719</v>
      </c>
      <c r="AE148">
        <v>0.83347566182749788</v>
      </c>
      <c r="AF148">
        <v>921.01269097183797</v>
      </c>
      <c r="AG148">
        <v>286.49374389648398</v>
      </c>
      <c r="AH148">
        <v>168</v>
      </c>
      <c r="AI148">
        <v>0.32160941562884909</v>
      </c>
      <c r="AJ148">
        <v>6.6812906939781466E-2</v>
      </c>
      <c r="AK148">
        <v>3.8790117755714615E-2</v>
      </c>
      <c r="AL148">
        <f t="shared" si="61"/>
        <v>0.67839058437115085</v>
      </c>
      <c r="AM148">
        <f t="shared" si="61"/>
        <v>0.93318709306021852</v>
      </c>
      <c r="AN148">
        <f t="shared" si="61"/>
        <v>0.96120988224428539</v>
      </c>
      <c r="AO148">
        <v>46889.103923647934</v>
      </c>
      <c r="AP148">
        <v>37703.697997548021</v>
      </c>
      <c r="AQ148">
        <v>31780</v>
      </c>
      <c r="AR148">
        <v>1062.5833333333335</v>
      </c>
      <c r="AS148">
        <v>788.62910241202064</v>
      </c>
      <c r="AT148">
        <v>979</v>
      </c>
      <c r="AU148">
        <f t="shared" si="47"/>
        <v>-0.25479650868906761</v>
      </c>
      <c r="AV148">
        <f t="shared" si="48"/>
        <v>-2.8022789184066851E-2</v>
      </c>
      <c r="AW148">
        <v>-0.10690486096021584</v>
      </c>
      <c r="AX148">
        <v>4.5419381409655263E-2</v>
      </c>
      <c r="AY148" s="1">
        <f t="shared" si="49"/>
        <v>-9185.4059260999129</v>
      </c>
      <c r="AZ148" s="1">
        <f t="shared" si="50"/>
        <v>-5923.6979975480208</v>
      </c>
      <c r="BA148" s="1">
        <f t="shared" si="62"/>
        <v>-273.95423092131284</v>
      </c>
      <c r="BB148" s="1">
        <f t="shared" si="63"/>
        <v>190.37089758797936</v>
      </c>
      <c r="BC148">
        <f t="shared" si="51"/>
        <v>1</v>
      </c>
      <c r="BD148">
        <f t="shared" si="52"/>
        <v>1</v>
      </c>
      <c r="BE148">
        <f t="shared" si="53"/>
        <v>1</v>
      </c>
      <c r="BF148">
        <f t="shared" si="54"/>
        <v>1</v>
      </c>
      <c r="BG148">
        <f t="shared" si="55"/>
        <v>0</v>
      </c>
      <c r="BH148">
        <f t="shared" si="56"/>
        <v>1</v>
      </c>
      <c r="BI148">
        <f t="shared" si="57"/>
        <v>1</v>
      </c>
      <c r="BJ148">
        <f t="shared" si="58"/>
        <v>1</v>
      </c>
      <c r="BK148">
        <f t="shared" si="59"/>
        <v>1</v>
      </c>
      <c r="BL148">
        <f t="shared" si="60"/>
        <v>1</v>
      </c>
      <c r="BM148">
        <f t="shared" si="64"/>
        <v>1</v>
      </c>
      <c r="BN148">
        <f t="shared" si="65"/>
        <v>1</v>
      </c>
      <c r="BO148">
        <f>IF(AND(AU148&gt;'County Avg'!$E$3,'Gentrification Calcs'!AW148&gt;'County Avg'!$E$4,'Gentrification Calcs'!AY148&gt;'County Avg'!$E$5,'Gentrification Calcs'!BA148&gt;'County Avg'!$E$6),1,0)</f>
        <v>0</v>
      </c>
      <c r="BP148">
        <f>IF(AND(AV148&gt;'County Avg'!$F$3,'Gentrification Calcs'!AX148&gt;'County Avg'!$F$4,'Gentrification Calcs'!AZ148&gt;'County Avg'!$F$5,'Gentrification Calcs'!BB148&gt;'County Avg'!$F$6),1,0)</f>
        <v>0</v>
      </c>
      <c r="BQ148">
        <f t="shared" si="66"/>
        <v>0</v>
      </c>
      <c r="BR148">
        <f t="shared" si="67"/>
        <v>0</v>
      </c>
      <c r="BS148">
        <f t="shared" si="68"/>
        <v>0</v>
      </c>
      <c r="BT148">
        <f t="shared" si="69"/>
        <v>0</v>
      </c>
    </row>
    <row r="149" spans="1:72" x14ac:dyDescent="0.25">
      <c r="A149">
        <v>6037120107</v>
      </c>
      <c r="B149">
        <v>2666.7444219959398</v>
      </c>
      <c r="C149">
        <v>3993.0001325011299</v>
      </c>
      <c r="D149">
        <v>3742</v>
      </c>
      <c r="E149">
        <v>969.69207759999995</v>
      </c>
      <c r="F149">
        <v>1028.085327</v>
      </c>
      <c r="G149">
        <v>1006</v>
      </c>
      <c r="H149">
        <v>535.37688021199108</v>
      </c>
      <c r="I149">
        <v>620.53584924595543</v>
      </c>
      <c r="J149">
        <v>730.83320000000003</v>
      </c>
      <c r="K149">
        <v>0.55211019310073728</v>
      </c>
      <c r="L149">
        <v>0.60358399536418583</v>
      </c>
      <c r="M149">
        <v>0.72647435387673964</v>
      </c>
      <c r="N149">
        <v>1590.119809</v>
      </c>
      <c r="O149">
        <v>2003.251831</v>
      </c>
      <c r="P149">
        <v>2078</v>
      </c>
      <c r="Q149">
        <v>308.75402830000002</v>
      </c>
      <c r="R149">
        <v>174.8146515</v>
      </c>
      <c r="S149">
        <v>165</v>
      </c>
      <c r="T149">
        <v>0.19417029242228628</v>
      </c>
      <c r="U149">
        <v>8.7265439519271307E-2</v>
      </c>
      <c r="V149">
        <v>7.9403272377285852E-2</v>
      </c>
      <c r="W149">
        <v>816.77490234375</v>
      </c>
      <c r="X149">
        <v>845.24157714843795</v>
      </c>
      <c r="Y149">
        <v>921</v>
      </c>
      <c r="Z149">
        <v>970.78692626953102</v>
      </c>
      <c r="AA149">
        <v>1025.16564941406</v>
      </c>
      <c r="AB149">
        <v>1006</v>
      </c>
      <c r="AC149">
        <v>0.84135342189082918</v>
      </c>
      <c r="AD149">
        <v>0.82449268333516756</v>
      </c>
      <c r="AE149">
        <v>0.91550695825049699</v>
      </c>
      <c r="AF149">
        <v>857.65011518960796</v>
      </c>
      <c r="AG149">
        <v>266.783935546875</v>
      </c>
      <c r="AH149">
        <v>112</v>
      </c>
      <c r="AI149">
        <v>0.32160941562884943</v>
      </c>
      <c r="AJ149">
        <v>6.6812904255970376E-2</v>
      </c>
      <c r="AK149">
        <v>2.9930518439337254E-2</v>
      </c>
      <c r="AL149">
        <f t="shared" si="61"/>
        <v>0.67839058437115063</v>
      </c>
      <c r="AM149">
        <f t="shared" si="61"/>
        <v>0.93318709574402958</v>
      </c>
      <c r="AN149">
        <f t="shared" si="61"/>
        <v>0.97006948156066275</v>
      </c>
      <c r="AO149">
        <v>46889.103923647934</v>
      </c>
      <c r="AP149">
        <v>37703.697997548021</v>
      </c>
      <c r="AQ149">
        <v>25000</v>
      </c>
      <c r="AR149">
        <v>1062.5833333333335</v>
      </c>
      <c r="AS149">
        <v>788.62910241202064</v>
      </c>
      <c r="AT149">
        <v>1064</v>
      </c>
      <c r="AU149">
        <f t="shared" si="47"/>
        <v>-0.25479651137287906</v>
      </c>
      <c r="AV149">
        <f t="shared" si="48"/>
        <v>-3.6882385816633126E-2</v>
      </c>
      <c r="AW149">
        <v>-0.10690485290301498</v>
      </c>
      <c r="AX149">
        <v>-7.8621671419854544E-3</v>
      </c>
      <c r="AY149" s="1">
        <f t="shared" si="49"/>
        <v>-9185.4059260999129</v>
      </c>
      <c r="AZ149" s="1">
        <f t="shared" si="50"/>
        <v>-12703.697997548021</v>
      </c>
      <c r="BA149" s="1">
        <f t="shared" si="62"/>
        <v>-273.95423092131284</v>
      </c>
      <c r="BB149" s="1">
        <f t="shared" si="63"/>
        <v>275.37089758797936</v>
      </c>
      <c r="BC149">
        <f t="shared" si="51"/>
        <v>1</v>
      </c>
      <c r="BD149">
        <f t="shared" si="52"/>
        <v>1</v>
      </c>
      <c r="BE149">
        <f t="shared" si="53"/>
        <v>1</v>
      </c>
      <c r="BF149">
        <f t="shared" si="54"/>
        <v>1</v>
      </c>
      <c r="BG149">
        <f t="shared" si="55"/>
        <v>0</v>
      </c>
      <c r="BH149">
        <f t="shared" si="56"/>
        <v>1</v>
      </c>
      <c r="BI149">
        <f t="shared" si="57"/>
        <v>1</v>
      </c>
      <c r="BJ149">
        <f t="shared" si="58"/>
        <v>1</v>
      </c>
      <c r="BK149">
        <f t="shared" si="59"/>
        <v>1</v>
      </c>
      <c r="BL149">
        <f t="shared" si="60"/>
        <v>1</v>
      </c>
      <c r="BM149">
        <f t="shared" si="64"/>
        <v>1</v>
      </c>
      <c r="BN149">
        <f t="shared" si="65"/>
        <v>1</v>
      </c>
      <c r="BO149">
        <f>IF(AND(AU149&gt;'County Avg'!$E$3,'Gentrification Calcs'!AW149&gt;'County Avg'!$E$4,'Gentrification Calcs'!AY149&gt;'County Avg'!$E$5,'Gentrification Calcs'!BA149&gt;'County Avg'!$E$6),1,0)</f>
        <v>0</v>
      </c>
      <c r="BP149">
        <f>IF(AND(AV149&gt;'County Avg'!$F$3,'Gentrification Calcs'!AX149&gt;'County Avg'!$F$4,'Gentrification Calcs'!AZ149&gt;'County Avg'!$F$5,'Gentrification Calcs'!BB149&gt;'County Avg'!$F$6),1,0)</f>
        <v>0</v>
      </c>
      <c r="BQ149">
        <f t="shared" si="66"/>
        <v>0</v>
      </c>
      <c r="BR149">
        <f t="shared" si="67"/>
        <v>0</v>
      </c>
      <c r="BS149">
        <f t="shared" si="68"/>
        <v>0</v>
      </c>
      <c r="BT149">
        <f t="shared" si="69"/>
        <v>0</v>
      </c>
    </row>
    <row r="150" spans="1:72" x14ac:dyDescent="0.25">
      <c r="A150">
        <v>6037120108</v>
      </c>
      <c r="B150">
        <v>2920.2319364682699</v>
      </c>
      <c r="C150">
        <v>4819.0001432150602</v>
      </c>
      <c r="D150">
        <v>4613</v>
      </c>
      <c r="E150">
        <v>993.10781859999997</v>
      </c>
      <c r="F150">
        <v>1274.6370850000001</v>
      </c>
      <c r="G150">
        <v>1261</v>
      </c>
      <c r="H150">
        <v>516.24377303821484</v>
      </c>
      <c r="I150">
        <v>794.14167372421173</v>
      </c>
      <c r="J150">
        <v>806.93939999999998</v>
      </c>
      <c r="K150">
        <v>0.51982651165305693</v>
      </c>
      <c r="L150">
        <v>0.62303355446794617</v>
      </c>
      <c r="M150">
        <v>0.63992022204599519</v>
      </c>
      <c r="N150">
        <v>1701.888633</v>
      </c>
      <c r="O150">
        <v>2394.8109129999998</v>
      </c>
      <c r="P150">
        <v>2859</v>
      </c>
      <c r="Q150">
        <v>300.2946091</v>
      </c>
      <c r="R150">
        <v>195.71952820000001</v>
      </c>
      <c r="S150">
        <v>334</v>
      </c>
      <c r="T150">
        <v>0.176447861086337</v>
      </c>
      <c r="U150">
        <v>8.1726505895540841E-2</v>
      </c>
      <c r="V150">
        <v>0.1168240643581672</v>
      </c>
      <c r="W150">
        <v>760.42439270019497</v>
      </c>
      <c r="X150">
        <v>1032.6787414550799</v>
      </c>
      <c r="Y150">
        <v>783</v>
      </c>
      <c r="Z150">
        <v>993.75576782226597</v>
      </c>
      <c r="AA150">
        <v>1268.28857421875</v>
      </c>
      <c r="AB150">
        <v>1261</v>
      </c>
      <c r="AC150">
        <v>0.76520249474033497</v>
      </c>
      <c r="AD150">
        <v>0.81423010697009335</v>
      </c>
      <c r="AE150">
        <v>0.62093576526566219</v>
      </c>
      <c r="AF150">
        <v>861.84776514720397</v>
      </c>
      <c r="AG150">
        <v>356.380859375</v>
      </c>
      <c r="AH150">
        <v>228</v>
      </c>
      <c r="AI150">
        <v>0.29512990197262318</v>
      </c>
      <c r="AJ150">
        <v>7.3953278436143757E-2</v>
      </c>
      <c r="AK150">
        <v>4.9425536527205723E-2</v>
      </c>
      <c r="AL150">
        <f t="shared" si="61"/>
        <v>0.70487009802737677</v>
      </c>
      <c r="AM150">
        <f t="shared" si="61"/>
        <v>0.92604672156385626</v>
      </c>
      <c r="AN150">
        <f t="shared" si="61"/>
        <v>0.95057446347279428</v>
      </c>
      <c r="AO150">
        <v>50335.498409331922</v>
      </c>
      <c r="AP150">
        <v>36504.181038005729</v>
      </c>
      <c r="AQ150">
        <v>34044</v>
      </c>
      <c r="AR150">
        <v>1114.4166666666667</v>
      </c>
      <c r="AS150">
        <v>785.92368525108748</v>
      </c>
      <c r="AT150">
        <v>1116</v>
      </c>
      <c r="AU150">
        <f t="shared" si="47"/>
        <v>-0.22117662353647943</v>
      </c>
      <c r="AV150">
        <f t="shared" si="48"/>
        <v>-2.4527741908938035E-2</v>
      </c>
      <c r="AW150">
        <v>-9.4721355190796164E-2</v>
      </c>
      <c r="AX150">
        <v>3.5097558462626355E-2</v>
      </c>
      <c r="AY150" s="1">
        <f t="shared" si="49"/>
        <v>-13831.317371326193</v>
      </c>
      <c r="AZ150" s="1">
        <f t="shared" si="50"/>
        <v>-2460.1810380057286</v>
      </c>
      <c r="BA150" s="1">
        <f t="shared" si="62"/>
        <v>-328.49298141557927</v>
      </c>
      <c r="BB150" s="1">
        <f t="shared" si="63"/>
        <v>330.07631474891252</v>
      </c>
      <c r="BC150">
        <f t="shared" si="51"/>
        <v>1</v>
      </c>
      <c r="BD150">
        <f t="shared" si="52"/>
        <v>1</v>
      </c>
      <c r="BE150">
        <f t="shared" si="53"/>
        <v>1</v>
      </c>
      <c r="BF150">
        <f t="shared" si="54"/>
        <v>1</v>
      </c>
      <c r="BG150">
        <f t="shared" si="55"/>
        <v>0</v>
      </c>
      <c r="BH150">
        <f t="shared" si="56"/>
        <v>1</v>
      </c>
      <c r="BI150">
        <f t="shared" si="57"/>
        <v>1</v>
      </c>
      <c r="BJ150">
        <f t="shared" si="58"/>
        <v>1</v>
      </c>
      <c r="BK150">
        <f t="shared" si="59"/>
        <v>1</v>
      </c>
      <c r="BL150">
        <f t="shared" si="60"/>
        <v>1</v>
      </c>
      <c r="BM150">
        <f t="shared" si="64"/>
        <v>1</v>
      </c>
      <c r="BN150">
        <f t="shared" si="65"/>
        <v>1</v>
      </c>
      <c r="BO150">
        <f>IF(AND(AU150&gt;'County Avg'!$E$3,'Gentrification Calcs'!AW150&gt;'County Avg'!$E$4,'Gentrification Calcs'!AY150&gt;'County Avg'!$E$5,'Gentrification Calcs'!BA150&gt;'County Avg'!$E$6),1,0)</f>
        <v>0</v>
      </c>
      <c r="BP150">
        <f>IF(AND(AV150&gt;'County Avg'!$F$3,'Gentrification Calcs'!AX150&gt;'County Avg'!$F$4,'Gentrification Calcs'!AZ150&gt;'County Avg'!$F$5,'Gentrification Calcs'!BB150&gt;'County Avg'!$F$6),1,0)</f>
        <v>0</v>
      </c>
      <c r="BQ150">
        <f t="shared" si="66"/>
        <v>0</v>
      </c>
      <c r="BR150">
        <f t="shared" si="67"/>
        <v>0</v>
      </c>
      <c r="BS150">
        <f t="shared" si="68"/>
        <v>0</v>
      </c>
      <c r="BT150">
        <f t="shared" si="69"/>
        <v>0</v>
      </c>
    </row>
    <row r="151" spans="1:72" x14ac:dyDescent="0.25">
      <c r="A151">
        <v>6037120300</v>
      </c>
      <c r="B151">
        <v>3902.0000085871002</v>
      </c>
      <c r="C151">
        <v>4982</v>
      </c>
      <c r="D151">
        <v>5439</v>
      </c>
      <c r="E151">
        <v>1305</v>
      </c>
      <c r="F151">
        <v>1402</v>
      </c>
      <c r="G151">
        <v>1392</v>
      </c>
      <c r="H151">
        <v>509.60800112149076</v>
      </c>
      <c r="I151">
        <v>469.02719999999999</v>
      </c>
      <c r="J151">
        <v>495.66640000000001</v>
      </c>
      <c r="K151">
        <v>0.39050421541876684</v>
      </c>
      <c r="L151">
        <v>0.33454151212553496</v>
      </c>
      <c r="M151">
        <v>0.35608218390804597</v>
      </c>
      <c r="N151">
        <v>2524.0000060000002</v>
      </c>
      <c r="O151">
        <v>2959</v>
      </c>
      <c r="P151">
        <v>3474</v>
      </c>
      <c r="Q151">
        <v>523</v>
      </c>
      <c r="R151">
        <v>561</v>
      </c>
      <c r="S151">
        <v>639</v>
      </c>
      <c r="T151">
        <v>0.20721077605258925</v>
      </c>
      <c r="U151">
        <v>0.1895910780669145</v>
      </c>
      <c r="V151">
        <v>0.18393782383419688</v>
      </c>
      <c r="W151">
        <v>378</v>
      </c>
      <c r="X151">
        <v>431</v>
      </c>
      <c r="Y151">
        <v>310</v>
      </c>
      <c r="Z151">
        <v>1291</v>
      </c>
      <c r="AA151">
        <v>1394</v>
      </c>
      <c r="AB151">
        <v>1392</v>
      </c>
      <c r="AC151">
        <v>0.29279628195197521</v>
      </c>
      <c r="AD151">
        <v>0.30918220946915353</v>
      </c>
      <c r="AE151">
        <v>0.22270114942528735</v>
      </c>
      <c r="AF151">
        <v>1904.0000041901201</v>
      </c>
      <c r="AG151">
        <v>1102</v>
      </c>
      <c r="AH151">
        <v>1101</v>
      </c>
      <c r="AI151">
        <v>0.48795489492567978</v>
      </c>
      <c r="AJ151">
        <v>0.2211963067041349</v>
      </c>
      <c r="AK151">
        <v>0.20242691671263099</v>
      </c>
      <c r="AL151">
        <f t="shared" si="61"/>
        <v>0.51204510507432022</v>
      </c>
      <c r="AM151">
        <f t="shared" si="61"/>
        <v>0.77880369329586507</v>
      </c>
      <c r="AN151">
        <f t="shared" si="61"/>
        <v>0.79757308328736898</v>
      </c>
      <c r="AO151">
        <v>63117.994167550372</v>
      </c>
      <c r="AP151">
        <v>62239.272170004093</v>
      </c>
      <c r="AQ151">
        <v>64348</v>
      </c>
      <c r="AR151">
        <v>1427.1444444444446</v>
      </c>
      <c r="AS151">
        <v>1048.3491498616054</v>
      </c>
      <c r="AT151">
        <v>1343</v>
      </c>
      <c r="AU151">
        <f t="shared" si="47"/>
        <v>-0.26675858822154486</v>
      </c>
      <c r="AV151">
        <f t="shared" si="48"/>
        <v>-1.8769389991503904E-2</v>
      </c>
      <c r="AW151">
        <v>-1.7619697985674754E-2</v>
      </c>
      <c r="AX151">
        <v>-5.6532542327176194E-3</v>
      </c>
      <c r="AY151" s="1">
        <f t="shared" si="49"/>
        <v>-878.72199754627945</v>
      </c>
      <c r="AZ151" s="1">
        <f t="shared" si="50"/>
        <v>2108.7278299959071</v>
      </c>
      <c r="BA151" s="1">
        <f t="shared" si="62"/>
        <v>-378.79529458283923</v>
      </c>
      <c r="BB151" s="1">
        <f t="shared" si="63"/>
        <v>294.65085013839462</v>
      </c>
      <c r="BC151">
        <f t="shared" si="51"/>
        <v>1</v>
      </c>
      <c r="BD151">
        <f t="shared" si="52"/>
        <v>1</v>
      </c>
      <c r="BE151">
        <f t="shared" si="53"/>
        <v>0</v>
      </c>
      <c r="BF151">
        <f t="shared" si="54"/>
        <v>0</v>
      </c>
      <c r="BG151">
        <f t="shared" si="55"/>
        <v>0</v>
      </c>
      <c r="BH151">
        <f t="shared" si="56"/>
        <v>0</v>
      </c>
      <c r="BI151">
        <f t="shared" si="57"/>
        <v>0</v>
      </c>
      <c r="BJ151">
        <f t="shared" si="58"/>
        <v>0</v>
      </c>
      <c r="BK151">
        <f t="shared" si="59"/>
        <v>0</v>
      </c>
      <c r="BL151">
        <f t="shared" si="60"/>
        <v>1</v>
      </c>
      <c r="BM151">
        <f t="shared" si="64"/>
        <v>0</v>
      </c>
      <c r="BN151">
        <f t="shared" si="65"/>
        <v>0</v>
      </c>
      <c r="BO151">
        <f>IF(AND(AU151&gt;'County Avg'!$E$3,'Gentrification Calcs'!AW151&gt;'County Avg'!$E$4,'Gentrification Calcs'!AY151&gt;'County Avg'!$E$5,'Gentrification Calcs'!BA151&gt;'County Avg'!$E$6),1,0)</f>
        <v>0</v>
      </c>
      <c r="BP151">
        <f>IF(AND(AV151&gt;'County Avg'!$F$3,'Gentrification Calcs'!AX151&gt;'County Avg'!$F$4,'Gentrification Calcs'!AZ151&gt;'County Avg'!$F$5,'Gentrification Calcs'!BB151&gt;'County Avg'!$F$6),1,0)</f>
        <v>0</v>
      </c>
      <c r="BQ151">
        <f t="shared" si="66"/>
        <v>0</v>
      </c>
      <c r="BR151">
        <f t="shared" si="67"/>
        <v>0</v>
      </c>
      <c r="BS151">
        <f t="shared" si="68"/>
        <v>0</v>
      </c>
      <c r="BT151">
        <f t="shared" si="69"/>
        <v>0</v>
      </c>
    </row>
    <row r="152" spans="1:72" x14ac:dyDescent="0.25">
      <c r="A152">
        <v>6037120400</v>
      </c>
      <c r="B152">
        <v>4819.7696687712796</v>
      </c>
      <c r="C152">
        <v>5566.0000847279998</v>
      </c>
      <c r="D152">
        <v>6883</v>
      </c>
      <c r="E152">
        <v>1748.435303</v>
      </c>
      <c r="F152">
        <v>1659.368011</v>
      </c>
      <c r="G152">
        <v>1985</v>
      </c>
      <c r="H152">
        <v>734.30014387130768</v>
      </c>
      <c r="I152">
        <v>677.62359291448797</v>
      </c>
      <c r="J152">
        <v>1093.6895999999999</v>
      </c>
      <c r="K152">
        <v>0.41997558766480003</v>
      </c>
      <c r="L152">
        <v>0.40836245391167059</v>
      </c>
      <c r="M152">
        <v>0.55097712846347602</v>
      </c>
      <c r="N152">
        <v>3147.2297189999999</v>
      </c>
      <c r="O152">
        <v>3315.038391</v>
      </c>
      <c r="P152">
        <v>4432</v>
      </c>
      <c r="Q152">
        <v>626.42501830000003</v>
      </c>
      <c r="R152">
        <v>751.55381769999997</v>
      </c>
      <c r="S152">
        <v>897</v>
      </c>
      <c r="T152">
        <v>0.19904013187160682</v>
      </c>
      <c r="U152">
        <v>0.22671044164688831</v>
      </c>
      <c r="V152">
        <v>0.20239169675090252</v>
      </c>
      <c r="W152">
        <v>905.40116882324196</v>
      </c>
      <c r="X152">
        <v>823.49407196044899</v>
      </c>
      <c r="Y152">
        <v>1425</v>
      </c>
      <c r="Z152">
        <v>1731.1639099121101</v>
      </c>
      <c r="AA152">
        <v>1654.26049804688</v>
      </c>
      <c r="AB152">
        <v>1985</v>
      </c>
      <c r="AC152">
        <v>0.52300141173183801</v>
      </c>
      <c r="AD152">
        <v>0.49780193200086437</v>
      </c>
      <c r="AE152">
        <v>0.71788413098236781</v>
      </c>
      <c r="AF152">
        <v>2278.7690081154801</v>
      </c>
      <c r="AG152">
        <v>1309.9824829101599</v>
      </c>
      <c r="AH152">
        <v>1025</v>
      </c>
      <c r="AI152">
        <v>0.47279624644312401</v>
      </c>
      <c r="AJ152">
        <v>0.23535437710547147</v>
      </c>
      <c r="AK152">
        <v>0.14891762312944937</v>
      </c>
      <c r="AL152">
        <f t="shared" si="61"/>
        <v>0.52720375355687599</v>
      </c>
      <c r="AM152">
        <f t="shared" si="61"/>
        <v>0.76464562289452853</v>
      </c>
      <c r="AN152">
        <f t="shared" si="61"/>
        <v>0.85108237687055066</v>
      </c>
      <c r="AO152">
        <v>59125.61823966066</v>
      </c>
      <c r="AP152">
        <v>55672.685737637934</v>
      </c>
      <c r="AQ152">
        <v>36398</v>
      </c>
      <c r="AR152">
        <v>1112.6888888888889</v>
      </c>
      <c r="AS152">
        <v>996.94622380387511</v>
      </c>
      <c r="AT152">
        <v>1062</v>
      </c>
      <c r="AU152">
        <f t="shared" si="47"/>
        <v>-0.23744186933765254</v>
      </c>
      <c r="AV152">
        <f t="shared" si="48"/>
        <v>-8.6436753976022102E-2</v>
      </c>
      <c r="AW152">
        <v>2.7670309775281482E-2</v>
      </c>
      <c r="AX152">
        <v>-2.4318744895985789E-2</v>
      </c>
      <c r="AY152" s="1">
        <f t="shared" si="49"/>
        <v>-3452.9325020227261</v>
      </c>
      <c r="AZ152" s="1">
        <f t="shared" si="50"/>
        <v>-19274.685737637934</v>
      </c>
      <c r="BA152" s="1">
        <f t="shared" si="62"/>
        <v>-115.74266508501375</v>
      </c>
      <c r="BB152" s="1">
        <f t="shared" si="63"/>
        <v>65.053776196124886</v>
      </c>
      <c r="BC152">
        <f t="shared" si="51"/>
        <v>1</v>
      </c>
      <c r="BD152">
        <f t="shared" si="52"/>
        <v>1</v>
      </c>
      <c r="BE152">
        <f t="shared" si="53"/>
        <v>0</v>
      </c>
      <c r="BF152">
        <f t="shared" si="54"/>
        <v>1</v>
      </c>
      <c r="BG152">
        <f t="shared" si="55"/>
        <v>0</v>
      </c>
      <c r="BH152">
        <f t="shared" si="56"/>
        <v>0</v>
      </c>
      <c r="BI152">
        <f t="shared" si="57"/>
        <v>1</v>
      </c>
      <c r="BJ152">
        <f t="shared" si="58"/>
        <v>0</v>
      </c>
      <c r="BK152">
        <f t="shared" si="59"/>
        <v>0</v>
      </c>
      <c r="BL152">
        <f t="shared" si="60"/>
        <v>1</v>
      </c>
      <c r="BM152">
        <f t="shared" si="64"/>
        <v>0</v>
      </c>
      <c r="BN152">
        <f t="shared" si="65"/>
        <v>0</v>
      </c>
      <c r="BO152">
        <f>IF(AND(AU152&gt;'County Avg'!$E$3,'Gentrification Calcs'!AW152&gt;'County Avg'!$E$4,'Gentrification Calcs'!AY152&gt;'County Avg'!$E$5,'Gentrification Calcs'!BA152&gt;'County Avg'!$E$6),1,0)</f>
        <v>0</v>
      </c>
      <c r="BP152">
        <f>IF(AND(AV152&gt;'County Avg'!$F$3,'Gentrification Calcs'!AX152&gt;'County Avg'!$F$4,'Gentrification Calcs'!AZ152&gt;'County Avg'!$F$5,'Gentrification Calcs'!BB152&gt;'County Avg'!$F$6),1,0)</f>
        <v>0</v>
      </c>
      <c r="BQ152">
        <f t="shared" si="66"/>
        <v>0</v>
      </c>
      <c r="BR152">
        <f t="shared" si="67"/>
        <v>0</v>
      </c>
      <c r="BS152">
        <f t="shared" si="68"/>
        <v>0</v>
      </c>
      <c r="BT152">
        <f t="shared" si="69"/>
        <v>0</v>
      </c>
    </row>
    <row r="153" spans="1:72" x14ac:dyDescent="0.25">
      <c r="A153">
        <v>6037121010</v>
      </c>
      <c r="B153">
        <v>4987.4750371043401</v>
      </c>
      <c r="C153">
        <v>4537.32367858404</v>
      </c>
      <c r="D153">
        <v>4989</v>
      </c>
      <c r="E153">
        <v>1505.644106</v>
      </c>
      <c r="F153">
        <v>1221.549677</v>
      </c>
      <c r="G153">
        <v>1294</v>
      </c>
      <c r="H153">
        <v>544.02618754823573</v>
      </c>
      <c r="I153">
        <v>505.79949760338337</v>
      </c>
      <c r="J153">
        <v>424.0718</v>
      </c>
      <c r="K153">
        <v>0.36132455563721094</v>
      </c>
      <c r="L153">
        <v>0.41406379709875962</v>
      </c>
      <c r="M153">
        <v>0.32772163833075735</v>
      </c>
      <c r="N153">
        <v>3172.5798289999998</v>
      </c>
      <c r="O153">
        <v>2698.2248030000001</v>
      </c>
      <c r="P153">
        <v>3329</v>
      </c>
      <c r="Q153">
        <v>509.38970260000002</v>
      </c>
      <c r="R153">
        <v>371.06128799999999</v>
      </c>
      <c r="S153">
        <v>636</v>
      </c>
      <c r="T153">
        <v>0.16056008991287074</v>
      </c>
      <c r="U153">
        <v>0.13752052371153003</v>
      </c>
      <c r="V153">
        <v>0.19104836287173324</v>
      </c>
      <c r="W153">
        <v>505.67864565551298</v>
      </c>
      <c r="X153">
        <v>340.29542750120203</v>
      </c>
      <c r="Y153">
        <v>375</v>
      </c>
      <c r="Z153">
        <v>1504.1886947751</v>
      </c>
      <c r="AA153">
        <v>1216.55159235001</v>
      </c>
      <c r="AB153">
        <v>1294</v>
      </c>
      <c r="AC153">
        <v>0.33618032592055874</v>
      </c>
      <c r="AD153">
        <v>0.27972132841801978</v>
      </c>
      <c r="AE153">
        <v>0.28979907264296756</v>
      </c>
      <c r="AF153">
        <v>2158.0651070000099</v>
      </c>
      <c r="AG153">
        <v>1214.2595165371899</v>
      </c>
      <c r="AH153">
        <v>1134</v>
      </c>
      <c r="AI153">
        <v>0.43269692398359411</v>
      </c>
      <c r="AJ153">
        <v>0.26761580229958892</v>
      </c>
      <c r="AK153">
        <v>0.22730006013229104</v>
      </c>
      <c r="AL153">
        <f t="shared" si="61"/>
        <v>0.56730307601640595</v>
      </c>
      <c r="AM153">
        <f t="shared" si="61"/>
        <v>0.73238419770041108</v>
      </c>
      <c r="AN153">
        <f t="shared" si="61"/>
        <v>0.77269993986770902</v>
      </c>
      <c r="AO153">
        <v>68247.6802757158</v>
      </c>
      <c r="AP153">
        <v>61749.958724969358</v>
      </c>
      <c r="AQ153">
        <v>66194</v>
      </c>
      <c r="AR153">
        <v>1159.338888888889</v>
      </c>
      <c r="AS153">
        <v>1017.236852510874</v>
      </c>
      <c r="AT153">
        <v>1423</v>
      </c>
      <c r="AU153">
        <f t="shared" si="47"/>
        <v>-0.16508112168400518</v>
      </c>
      <c r="AV153">
        <f t="shared" si="48"/>
        <v>-4.0315742167297886E-2</v>
      </c>
      <c r="AW153">
        <v>-2.3039566201340705E-2</v>
      </c>
      <c r="AX153">
        <v>5.3527839160203206E-2</v>
      </c>
      <c r="AY153" s="1">
        <f t="shared" si="49"/>
        <v>-6497.7215507464425</v>
      </c>
      <c r="AZ153" s="1">
        <f t="shared" si="50"/>
        <v>4444.0412750306423</v>
      </c>
      <c r="BA153" s="1">
        <f t="shared" si="62"/>
        <v>-142.10203637801499</v>
      </c>
      <c r="BB153" s="1">
        <f t="shared" si="63"/>
        <v>405.76314748912603</v>
      </c>
      <c r="BC153">
        <f t="shared" si="51"/>
        <v>1</v>
      </c>
      <c r="BD153">
        <f t="shared" si="52"/>
        <v>1</v>
      </c>
      <c r="BE153">
        <f t="shared" si="53"/>
        <v>0</v>
      </c>
      <c r="BF153">
        <f t="shared" si="54"/>
        <v>1</v>
      </c>
      <c r="BG153">
        <f t="shared" si="55"/>
        <v>1</v>
      </c>
      <c r="BH153">
        <f t="shared" si="56"/>
        <v>1</v>
      </c>
      <c r="BI153">
        <f t="shared" si="57"/>
        <v>0</v>
      </c>
      <c r="BJ153">
        <f t="shared" si="58"/>
        <v>0</v>
      </c>
      <c r="BK153">
        <f t="shared" si="59"/>
        <v>0</v>
      </c>
      <c r="BL153">
        <f t="shared" si="60"/>
        <v>0</v>
      </c>
      <c r="BM153">
        <f t="shared" si="64"/>
        <v>0</v>
      </c>
      <c r="BN153">
        <f t="shared" si="65"/>
        <v>0</v>
      </c>
      <c r="BO153">
        <f>IF(AND(AU153&gt;'County Avg'!$E$3,'Gentrification Calcs'!AW153&gt;'County Avg'!$E$4,'Gentrification Calcs'!AY153&gt;'County Avg'!$E$5,'Gentrification Calcs'!BA153&gt;'County Avg'!$E$6),1,0)</f>
        <v>0</v>
      </c>
      <c r="BP153">
        <f>IF(AND(AV153&gt;'County Avg'!$F$3,'Gentrification Calcs'!AX153&gt;'County Avg'!$F$4,'Gentrification Calcs'!AZ153&gt;'County Avg'!$F$5,'Gentrification Calcs'!BB153&gt;'County Avg'!$F$6),1,0)</f>
        <v>0</v>
      </c>
      <c r="BQ153">
        <f t="shared" si="66"/>
        <v>0</v>
      </c>
      <c r="BR153">
        <f t="shared" si="67"/>
        <v>0</v>
      </c>
      <c r="BS153">
        <f t="shared" si="68"/>
        <v>0</v>
      </c>
      <c r="BT153">
        <f t="shared" si="69"/>
        <v>0</v>
      </c>
    </row>
    <row r="154" spans="1:72" x14ac:dyDescent="0.25">
      <c r="A154">
        <v>6037121020</v>
      </c>
      <c r="B154">
        <v>2094.6670902197602</v>
      </c>
      <c r="C154">
        <v>3795</v>
      </c>
      <c r="D154">
        <v>3364</v>
      </c>
      <c r="E154">
        <v>632.39703369999995</v>
      </c>
      <c r="F154">
        <v>973</v>
      </c>
      <c r="G154">
        <v>947</v>
      </c>
      <c r="H154">
        <v>228.436487896638</v>
      </c>
      <c r="I154">
        <v>351.01120000000003</v>
      </c>
      <c r="J154">
        <v>463.1234</v>
      </c>
      <c r="K154">
        <v>0.36122321219647746</v>
      </c>
      <c r="L154">
        <v>0.36075149023638237</v>
      </c>
      <c r="M154">
        <v>0.48904266103484689</v>
      </c>
      <c r="N154">
        <v>1332.593155</v>
      </c>
      <c r="O154">
        <v>2097</v>
      </c>
      <c r="P154">
        <v>2091</v>
      </c>
      <c r="Q154">
        <v>214.05572509999999</v>
      </c>
      <c r="R154">
        <v>286</v>
      </c>
      <c r="S154">
        <v>336</v>
      </c>
      <c r="T154">
        <v>0.16063096549524147</v>
      </c>
      <c r="U154">
        <v>0.13638531235097759</v>
      </c>
      <c r="V154">
        <v>0.1606886657101865</v>
      </c>
      <c r="W154">
        <v>212.27934265136699</v>
      </c>
      <c r="X154">
        <v>421</v>
      </c>
      <c r="Y154">
        <v>533</v>
      </c>
      <c r="Z154">
        <v>631.80487060546898</v>
      </c>
      <c r="AA154">
        <v>980</v>
      </c>
      <c r="AB154">
        <v>947</v>
      </c>
      <c r="AC154">
        <v>0.33598877205225752</v>
      </c>
      <c r="AD154">
        <v>0.42959183673469387</v>
      </c>
      <c r="AE154">
        <v>0.56282998944033791</v>
      </c>
      <c r="AF154">
        <v>906.85021870574303</v>
      </c>
      <c r="AG154">
        <v>946</v>
      </c>
      <c r="AH154">
        <v>895</v>
      </c>
      <c r="AI154">
        <v>0.43293286219081317</v>
      </c>
      <c r="AJ154">
        <v>0.24927536231884059</v>
      </c>
      <c r="AK154">
        <v>0.26605231866825207</v>
      </c>
      <c r="AL154">
        <f t="shared" si="61"/>
        <v>0.56706713780918683</v>
      </c>
      <c r="AM154">
        <f t="shared" si="61"/>
        <v>0.75072463768115938</v>
      </c>
      <c r="AN154">
        <f t="shared" si="61"/>
        <v>0.73394768133174793</v>
      </c>
      <c r="AO154">
        <v>68318.422057264048</v>
      </c>
      <c r="AP154">
        <v>63682.047813649377</v>
      </c>
      <c r="AQ154">
        <v>45428</v>
      </c>
      <c r="AR154">
        <v>1161.0666666666666</v>
      </c>
      <c r="AS154">
        <v>869.79161724001585</v>
      </c>
      <c r="AT154">
        <v>1180</v>
      </c>
      <c r="AU154">
        <f t="shared" si="47"/>
        <v>-0.18365749987197258</v>
      </c>
      <c r="AV154">
        <f t="shared" si="48"/>
        <v>1.6776956349411482E-2</v>
      </c>
      <c r="AW154">
        <v>-2.4245653144263885E-2</v>
      </c>
      <c r="AX154">
        <v>2.4303353359208912E-2</v>
      </c>
      <c r="AY154" s="1">
        <f t="shared" si="49"/>
        <v>-4636.3742436146713</v>
      </c>
      <c r="AZ154" s="1">
        <f t="shared" si="50"/>
        <v>-18254.047813649377</v>
      </c>
      <c r="BA154" s="1">
        <f t="shared" si="62"/>
        <v>-291.27504942665075</v>
      </c>
      <c r="BB154" s="1">
        <f t="shared" si="63"/>
        <v>310.20838275998415</v>
      </c>
      <c r="BC154">
        <f t="shared" si="51"/>
        <v>1</v>
      </c>
      <c r="BD154">
        <f t="shared" si="52"/>
        <v>1</v>
      </c>
      <c r="BE154">
        <f t="shared" si="53"/>
        <v>0</v>
      </c>
      <c r="BF154">
        <f t="shared" si="54"/>
        <v>0</v>
      </c>
      <c r="BG154">
        <f t="shared" si="55"/>
        <v>1</v>
      </c>
      <c r="BH154">
        <f t="shared" si="56"/>
        <v>1</v>
      </c>
      <c r="BI154">
        <f t="shared" si="57"/>
        <v>0</v>
      </c>
      <c r="BJ154">
        <f t="shared" si="58"/>
        <v>0</v>
      </c>
      <c r="BK154">
        <f t="shared" si="59"/>
        <v>0</v>
      </c>
      <c r="BL154">
        <f t="shared" si="60"/>
        <v>0</v>
      </c>
      <c r="BM154">
        <f t="shared" si="64"/>
        <v>0</v>
      </c>
      <c r="BN154">
        <f t="shared" si="65"/>
        <v>0</v>
      </c>
      <c r="BO154">
        <f>IF(AND(AU154&gt;'County Avg'!$E$3,'Gentrification Calcs'!AW154&gt;'County Avg'!$E$4,'Gentrification Calcs'!AY154&gt;'County Avg'!$E$5,'Gentrification Calcs'!BA154&gt;'County Avg'!$E$6),1,0)</f>
        <v>0</v>
      </c>
      <c r="BP154">
        <f>IF(AND(AV154&gt;'County Avg'!$F$3,'Gentrification Calcs'!AX154&gt;'County Avg'!$F$4,'Gentrification Calcs'!AZ154&gt;'County Avg'!$F$5,'Gentrification Calcs'!BB154&gt;'County Avg'!$F$6),1,0)</f>
        <v>0</v>
      </c>
      <c r="BQ154">
        <f t="shared" si="66"/>
        <v>0</v>
      </c>
      <c r="BR154">
        <f t="shared" si="67"/>
        <v>0</v>
      </c>
      <c r="BS154">
        <f t="shared" si="68"/>
        <v>0</v>
      </c>
      <c r="BT154">
        <f t="shared" si="69"/>
        <v>0</v>
      </c>
    </row>
    <row r="155" spans="1:72" x14ac:dyDescent="0.25">
      <c r="A155">
        <v>6037121101</v>
      </c>
      <c r="B155">
        <v>2622.0672285410001</v>
      </c>
      <c r="C155">
        <v>2771.4782261252399</v>
      </c>
      <c r="D155">
        <v>3039</v>
      </c>
      <c r="E155">
        <v>733.50576779999994</v>
      </c>
      <c r="F155">
        <v>744.15725710000004</v>
      </c>
      <c r="G155">
        <v>919</v>
      </c>
      <c r="H155">
        <v>296.33804202969588</v>
      </c>
      <c r="I155">
        <v>306.88061329730954</v>
      </c>
      <c r="J155">
        <v>390.19819999999999</v>
      </c>
      <c r="K155">
        <v>0.40400233377646239</v>
      </c>
      <c r="L155">
        <v>0.41238677761906289</v>
      </c>
      <c r="M155">
        <v>0.42458998911860718</v>
      </c>
      <c r="N155">
        <v>1463.649026</v>
      </c>
      <c r="O155">
        <v>1586.5723270000001</v>
      </c>
      <c r="P155">
        <v>2110</v>
      </c>
      <c r="Q155">
        <v>136.19161220000001</v>
      </c>
      <c r="R155">
        <v>143.70678710000001</v>
      </c>
      <c r="S155">
        <v>295</v>
      </c>
      <c r="T155">
        <v>9.3049364827712464E-2</v>
      </c>
      <c r="U155">
        <v>9.0576889974962993E-2</v>
      </c>
      <c r="V155">
        <v>0.13981042654028436</v>
      </c>
      <c r="W155">
        <v>317.130332946777</v>
      </c>
      <c r="X155">
        <v>329.63468170165999</v>
      </c>
      <c r="Y155">
        <v>546</v>
      </c>
      <c r="Z155">
        <v>736.87420654296898</v>
      </c>
      <c r="AA155">
        <v>748.8916015625</v>
      </c>
      <c r="AB155">
        <v>919</v>
      </c>
      <c r="AC155">
        <v>0.43037241652762931</v>
      </c>
      <c r="AD155">
        <v>0.44016341085132299</v>
      </c>
      <c r="AE155">
        <v>0.59412404787812845</v>
      </c>
      <c r="AF155">
        <v>831.77862733745303</v>
      </c>
      <c r="AG155">
        <v>590.29350280761696</v>
      </c>
      <c r="AH155">
        <v>487</v>
      </c>
      <c r="AI155">
        <v>0.31722246412433924</v>
      </c>
      <c r="AJ155">
        <v>0.21298868497079879</v>
      </c>
      <c r="AK155">
        <v>0.16025008226390261</v>
      </c>
      <c r="AL155">
        <f t="shared" si="61"/>
        <v>0.6827775358756607</v>
      </c>
      <c r="AM155">
        <f t="shared" si="61"/>
        <v>0.78701131502920119</v>
      </c>
      <c r="AN155">
        <f t="shared" si="61"/>
        <v>0.83974991773609742</v>
      </c>
      <c r="AO155">
        <v>55751.779427359492</v>
      </c>
      <c r="AP155">
        <v>53831.469145892937</v>
      </c>
      <c r="AQ155">
        <v>52891</v>
      </c>
      <c r="AR155">
        <v>1059.1277777777777</v>
      </c>
      <c r="AS155">
        <v>913.07829181494674</v>
      </c>
      <c r="AT155">
        <v>1102</v>
      </c>
      <c r="AU155">
        <f t="shared" si="47"/>
        <v>-0.10423377915354046</v>
      </c>
      <c r="AV155">
        <f t="shared" si="48"/>
        <v>-5.2738602706896176E-2</v>
      </c>
      <c r="AW155">
        <v>-2.4724748527494705E-3</v>
      </c>
      <c r="AX155">
        <v>4.9233536565321367E-2</v>
      </c>
      <c r="AY155" s="1">
        <f t="shared" si="49"/>
        <v>-1920.3102814665544</v>
      </c>
      <c r="AZ155" s="1">
        <f t="shared" si="50"/>
        <v>-940.46914589293738</v>
      </c>
      <c r="BA155" s="1">
        <f t="shared" si="62"/>
        <v>-146.049485962831</v>
      </c>
      <c r="BB155" s="1">
        <f t="shared" si="63"/>
        <v>188.92170818505326</v>
      </c>
      <c r="BC155">
        <f t="shared" si="51"/>
        <v>1</v>
      </c>
      <c r="BD155">
        <f t="shared" si="52"/>
        <v>1</v>
      </c>
      <c r="BE155">
        <f t="shared" si="53"/>
        <v>0</v>
      </c>
      <c r="BF155">
        <f t="shared" si="54"/>
        <v>1</v>
      </c>
      <c r="BG155">
        <f t="shared" si="55"/>
        <v>1</v>
      </c>
      <c r="BH155">
        <f t="shared" si="56"/>
        <v>1</v>
      </c>
      <c r="BI155">
        <f t="shared" si="57"/>
        <v>0</v>
      </c>
      <c r="BJ155">
        <f t="shared" si="58"/>
        <v>0</v>
      </c>
      <c r="BK155">
        <f t="shared" si="59"/>
        <v>1</v>
      </c>
      <c r="BL155">
        <f t="shared" si="60"/>
        <v>1</v>
      </c>
      <c r="BM155">
        <f t="shared" si="64"/>
        <v>0</v>
      </c>
      <c r="BN155">
        <f t="shared" si="65"/>
        <v>1</v>
      </c>
      <c r="BO155">
        <f>IF(AND(AU155&gt;'County Avg'!$E$3,'Gentrification Calcs'!AW155&gt;'County Avg'!$E$4,'Gentrification Calcs'!AY155&gt;'County Avg'!$E$5,'Gentrification Calcs'!BA155&gt;'County Avg'!$E$6),1,0)</f>
        <v>0</v>
      </c>
      <c r="BP155">
        <f>IF(AND(AV155&gt;'County Avg'!$F$3,'Gentrification Calcs'!AX155&gt;'County Avg'!$F$4,'Gentrification Calcs'!AZ155&gt;'County Avg'!$F$5,'Gentrification Calcs'!BB155&gt;'County Avg'!$F$6),1,0)</f>
        <v>0</v>
      </c>
      <c r="BQ155">
        <f t="shared" si="66"/>
        <v>0</v>
      </c>
      <c r="BR155">
        <f t="shared" si="67"/>
        <v>0</v>
      </c>
      <c r="BS155">
        <f t="shared" si="68"/>
        <v>0</v>
      </c>
      <c r="BT155">
        <f t="shared" si="69"/>
        <v>0</v>
      </c>
    </row>
    <row r="156" spans="1:72" x14ac:dyDescent="0.25">
      <c r="A156">
        <v>6037121102</v>
      </c>
      <c r="B156">
        <v>2475.15006567924</v>
      </c>
      <c r="C156">
        <v>2676.5852192044299</v>
      </c>
      <c r="D156">
        <v>2559</v>
      </c>
      <c r="E156">
        <v>732.77463750000004</v>
      </c>
      <c r="F156">
        <v>756.14306639999995</v>
      </c>
      <c r="G156">
        <v>784</v>
      </c>
      <c r="H156">
        <v>238.21574634466413</v>
      </c>
      <c r="I156">
        <v>285.96475779482699</v>
      </c>
      <c r="J156">
        <v>270.5258</v>
      </c>
      <c r="K156">
        <v>0.32508732447042987</v>
      </c>
      <c r="L156">
        <v>0.37818869272491817</v>
      </c>
      <c r="M156">
        <v>0.34505841836734696</v>
      </c>
      <c r="N156">
        <v>1503.4534229999999</v>
      </c>
      <c r="O156">
        <v>1654.954712</v>
      </c>
      <c r="P156">
        <v>1798</v>
      </c>
      <c r="Q156">
        <v>145.8739526</v>
      </c>
      <c r="R156">
        <v>181.12696840000001</v>
      </c>
      <c r="S156">
        <v>431</v>
      </c>
      <c r="T156">
        <v>9.7025920702566396E-2</v>
      </c>
      <c r="U156">
        <v>0.10944527187762708</v>
      </c>
      <c r="V156">
        <v>0.23971078976640711</v>
      </c>
      <c r="W156">
        <v>213.743194103241</v>
      </c>
      <c r="X156">
        <v>233.23199462890599</v>
      </c>
      <c r="Y156">
        <v>295</v>
      </c>
      <c r="Z156">
        <v>735.24369192123402</v>
      </c>
      <c r="AA156">
        <v>761.10546875</v>
      </c>
      <c r="AB156">
        <v>784</v>
      </c>
      <c r="AC156">
        <v>0.29071068062443045</v>
      </c>
      <c r="AD156">
        <v>0.30643846904943944</v>
      </c>
      <c r="AE156">
        <v>0.37627551020408162</v>
      </c>
      <c r="AF156">
        <v>1047.2321505235</v>
      </c>
      <c r="AG156">
        <v>790.25946044921898</v>
      </c>
      <c r="AH156">
        <v>951</v>
      </c>
      <c r="AI156">
        <v>0.423098447663663</v>
      </c>
      <c r="AJ156">
        <v>0.2952491311612751</v>
      </c>
      <c r="AK156">
        <v>0.37162954279015242</v>
      </c>
      <c r="AL156">
        <f t="shared" si="61"/>
        <v>0.576901552336337</v>
      </c>
      <c r="AM156">
        <f t="shared" si="61"/>
        <v>0.70475086883872495</v>
      </c>
      <c r="AN156">
        <f t="shared" si="61"/>
        <v>0.62837045720984763</v>
      </c>
      <c r="AO156">
        <v>72087.689289501592</v>
      </c>
      <c r="AP156">
        <v>66025.160196158569</v>
      </c>
      <c r="AQ156">
        <v>77571</v>
      </c>
      <c r="AR156">
        <v>1126.5111111111112</v>
      </c>
      <c r="AS156">
        <v>987.47726374060903</v>
      </c>
      <c r="AT156">
        <v>1182</v>
      </c>
      <c r="AU156">
        <f t="shared" si="47"/>
        <v>-0.1278493165023879</v>
      </c>
      <c r="AV156">
        <f t="shared" si="48"/>
        <v>7.638041162887732E-2</v>
      </c>
      <c r="AW156">
        <v>1.2419351175060683E-2</v>
      </c>
      <c r="AX156">
        <v>0.13026551788878005</v>
      </c>
      <c r="AY156" s="1">
        <f t="shared" si="49"/>
        <v>-6062.5290933430224</v>
      </c>
      <c r="AZ156" s="1">
        <f t="shared" si="50"/>
        <v>11545.839803841431</v>
      </c>
      <c r="BA156" s="1">
        <f t="shared" si="62"/>
        <v>-139.03384737050214</v>
      </c>
      <c r="BB156" s="1">
        <f t="shared" si="63"/>
        <v>194.52273625939097</v>
      </c>
      <c r="BC156">
        <f t="shared" si="51"/>
        <v>1</v>
      </c>
      <c r="BD156">
        <f t="shared" si="52"/>
        <v>1</v>
      </c>
      <c r="BE156">
        <f t="shared" si="53"/>
        <v>0</v>
      </c>
      <c r="BF156">
        <f t="shared" si="54"/>
        <v>0</v>
      </c>
      <c r="BG156">
        <f t="shared" si="55"/>
        <v>1</v>
      </c>
      <c r="BH156">
        <f t="shared" si="56"/>
        <v>1</v>
      </c>
      <c r="BI156">
        <f t="shared" si="57"/>
        <v>0</v>
      </c>
      <c r="BJ156">
        <f t="shared" si="58"/>
        <v>0</v>
      </c>
      <c r="BK156">
        <f t="shared" si="59"/>
        <v>0</v>
      </c>
      <c r="BL156">
        <f t="shared" si="60"/>
        <v>0</v>
      </c>
      <c r="BM156">
        <f t="shared" si="64"/>
        <v>0</v>
      </c>
      <c r="BN156">
        <f t="shared" si="65"/>
        <v>0</v>
      </c>
      <c r="BO156">
        <f>IF(AND(AU156&gt;'County Avg'!$E$3,'Gentrification Calcs'!AW156&gt;'County Avg'!$E$4,'Gentrification Calcs'!AY156&gt;'County Avg'!$E$5,'Gentrification Calcs'!BA156&gt;'County Avg'!$E$6),1,0)</f>
        <v>0</v>
      </c>
      <c r="BP156">
        <f>IF(AND(AV156&gt;'County Avg'!$F$3,'Gentrification Calcs'!AX156&gt;'County Avg'!$F$4,'Gentrification Calcs'!AZ156&gt;'County Avg'!$F$5,'Gentrification Calcs'!BB156&gt;'County Avg'!$F$6),1,0)</f>
        <v>0</v>
      </c>
      <c r="BQ156">
        <f t="shared" si="66"/>
        <v>0</v>
      </c>
      <c r="BR156">
        <f t="shared" si="67"/>
        <v>0</v>
      </c>
      <c r="BS156">
        <f t="shared" si="68"/>
        <v>0</v>
      </c>
      <c r="BT156">
        <f t="shared" si="69"/>
        <v>0</v>
      </c>
    </row>
    <row r="157" spans="1:72" x14ac:dyDescent="0.25">
      <c r="A157">
        <v>6037121210</v>
      </c>
      <c r="B157">
        <v>2216.7195791315798</v>
      </c>
      <c r="C157">
        <v>2387.33519500494</v>
      </c>
      <c r="D157">
        <v>2858</v>
      </c>
      <c r="E157">
        <v>588.31840520000003</v>
      </c>
      <c r="F157">
        <v>561.71549219999997</v>
      </c>
      <c r="G157">
        <v>793</v>
      </c>
      <c r="H157">
        <v>233.03744732079221</v>
      </c>
      <c r="I157">
        <v>271.65973243565054</v>
      </c>
      <c r="J157">
        <v>419.78160000000003</v>
      </c>
      <c r="K157">
        <v>0.39610769484862651</v>
      </c>
      <c r="L157">
        <v>0.48362513800656493</v>
      </c>
      <c r="M157">
        <v>0.52935889029003791</v>
      </c>
      <c r="N157">
        <v>1256.4679369999999</v>
      </c>
      <c r="O157">
        <v>1276.7453310000001</v>
      </c>
      <c r="P157">
        <v>1881</v>
      </c>
      <c r="Q157">
        <v>107.77594569999999</v>
      </c>
      <c r="R157">
        <v>76.995275500000005</v>
      </c>
      <c r="S157">
        <v>377</v>
      </c>
      <c r="T157">
        <v>8.5776916804841633E-2</v>
      </c>
      <c r="U157">
        <v>6.0305899407279678E-2</v>
      </c>
      <c r="V157">
        <v>0.20042530568846359</v>
      </c>
      <c r="W157">
        <v>210.11878585815401</v>
      </c>
      <c r="X157">
        <v>260.39766311645502</v>
      </c>
      <c r="Y157">
        <v>286</v>
      </c>
      <c r="Z157">
        <v>578.71002960205101</v>
      </c>
      <c r="AA157">
        <v>562.64785003662098</v>
      </c>
      <c r="AB157">
        <v>793</v>
      </c>
      <c r="AC157">
        <v>0.36308129306596232</v>
      </c>
      <c r="AD157">
        <v>0.46280753245481443</v>
      </c>
      <c r="AE157">
        <v>0.36065573770491804</v>
      </c>
      <c r="AF157">
        <v>517.45365373922198</v>
      </c>
      <c r="AG157">
        <v>280.26163482665999</v>
      </c>
      <c r="AH157">
        <v>283</v>
      </c>
      <c r="AI157">
        <v>0.23343216643664924</v>
      </c>
      <c r="AJ157">
        <v>0.11739517576461651</v>
      </c>
      <c r="AK157">
        <v>9.9020293911826457E-2</v>
      </c>
      <c r="AL157">
        <f t="shared" si="61"/>
        <v>0.76656783356335079</v>
      </c>
      <c r="AM157">
        <f t="shared" si="61"/>
        <v>0.88260482423538344</v>
      </c>
      <c r="AN157">
        <f t="shared" si="61"/>
        <v>0.90097970608817357</v>
      </c>
      <c r="AO157">
        <v>61287.777306468721</v>
      </c>
      <c r="AP157">
        <v>50174.200653861881</v>
      </c>
      <c r="AQ157">
        <v>38427</v>
      </c>
      <c r="AR157">
        <v>1123.0555555555557</v>
      </c>
      <c r="AS157">
        <v>923.8999604586794</v>
      </c>
      <c r="AT157">
        <v>763</v>
      </c>
      <c r="AU157">
        <f t="shared" si="47"/>
        <v>-0.11603699067203273</v>
      </c>
      <c r="AV157">
        <f t="shared" si="48"/>
        <v>-1.8374881852790056E-2</v>
      </c>
      <c r="AW157">
        <v>-2.5471017397561954E-2</v>
      </c>
      <c r="AX157">
        <v>0.14011940628118391</v>
      </c>
      <c r="AY157" s="1">
        <f t="shared" si="49"/>
        <v>-11113.57665260684</v>
      </c>
      <c r="AZ157" s="1">
        <f t="shared" si="50"/>
        <v>-11747.200653861881</v>
      </c>
      <c r="BA157" s="1">
        <f t="shared" si="62"/>
        <v>-199.15559509687625</v>
      </c>
      <c r="BB157" s="1">
        <f t="shared" si="63"/>
        <v>-160.8999604586794</v>
      </c>
      <c r="BC157">
        <f t="shared" si="51"/>
        <v>1</v>
      </c>
      <c r="BD157">
        <f t="shared" si="52"/>
        <v>1</v>
      </c>
      <c r="BE157">
        <f t="shared" si="53"/>
        <v>0</v>
      </c>
      <c r="BF157">
        <f t="shared" si="54"/>
        <v>1</v>
      </c>
      <c r="BG157">
        <f t="shared" si="55"/>
        <v>1</v>
      </c>
      <c r="BH157">
        <f t="shared" si="56"/>
        <v>1</v>
      </c>
      <c r="BI157">
        <f t="shared" si="57"/>
        <v>0</v>
      </c>
      <c r="BJ157">
        <f t="shared" si="58"/>
        <v>0</v>
      </c>
      <c r="BK157">
        <f t="shared" si="59"/>
        <v>1</v>
      </c>
      <c r="BL157">
        <f t="shared" si="60"/>
        <v>1</v>
      </c>
      <c r="BM157">
        <f t="shared" si="64"/>
        <v>0</v>
      </c>
      <c r="BN157">
        <f t="shared" si="65"/>
        <v>1</v>
      </c>
      <c r="BO157">
        <f>IF(AND(AU157&gt;'County Avg'!$E$3,'Gentrification Calcs'!AW157&gt;'County Avg'!$E$4,'Gentrification Calcs'!AY157&gt;'County Avg'!$E$5,'Gentrification Calcs'!BA157&gt;'County Avg'!$E$6),1,0)</f>
        <v>0</v>
      </c>
      <c r="BP157">
        <f>IF(AND(AV157&gt;'County Avg'!$F$3,'Gentrification Calcs'!AX157&gt;'County Avg'!$F$4,'Gentrification Calcs'!AZ157&gt;'County Avg'!$F$5,'Gentrification Calcs'!BB157&gt;'County Avg'!$F$6),1,0)</f>
        <v>0</v>
      </c>
      <c r="BQ157">
        <f t="shared" si="66"/>
        <v>0</v>
      </c>
      <c r="BR157">
        <f t="shared" si="67"/>
        <v>0</v>
      </c>
      <c r="BS157">
        <f t="shared" si="68"/>
        <v>0</v>
      </c>
      <c r="BT157">
        <f t="shared" si="69"/>
        <v>0</v>
      </c>
    </row>
    <row r="158" spans="1:72" x14ac:dyDescent="0.25">
      <c r="A158">
        <v>6037121221</v>
      </c>
      <c r="B158">
        <v>1665.67295314845</v>
      </c>
      <c r="C158">
        <v>2392.1326647014398</v>
      </c>
      <c r="D158">
        <v>2135</v>
      </c>
      <c r="E158">
        <v>447.2205505</v>
      </c>
      <c r="F158">
        <v>538.99530070000003</v>
      </c>
      <c r="G158">
        <v>508</v>
      </c>
      <c r="H158">
        <v>188.1170649269836</v>
      </c>
      <c r="I158">
        <v>232.90659859167752</v>
      </c>
      <c r="J158">
        <v>221.99700000000001</v>
      </c>
      <c r="K158">
        <v>0.42063600323523953</v>
      </c>
      <c r="L158">
        <v>0.43211248463427931</v>
      </c>
      <c r="M158">
        <v>0.43700196850393702</v>
      </c>
      <c r="N158">
        <v>940.28121469999996</v>
      </c>
      <c r="O158">
        <v>1320.5360089999999</v>
      </c>
      <c r="P158">
        <v>1403</v>
      </c>
      <c r="Q158">
        <v>75.803886410000004</v>
      </c>
      <c r="R158">
        <v>136.09139020000001</v>
      </c>
      <c r="S158">
        <v>138</v>
      </c>
      <c r="T158">
        <v>8.0618314207399649E-2</v>
      </c>
      <c r="U158">
        <v>0.10305768965971454</v>
      </c>
      <c r="V158">
        <v>9.8360655737704916E-2</v>
      </c>
      <c r="W158">
        <v>179.55905151367199</v>
      </c>
      <c r="X158">
        <v>150.38006037473701</v>
      </c>
      <c r="Y158">
        <v>131</v>
      </c>
      <c r="Z158">
        <v>437.15808105468801</v>
      </c>
      <c r="AA158">
        <v>529.69876295328095</v>
      </c>
      <c r="AB158">
        <v>508</v>
      </c>
      <c r="AC158">
        <v>0.41074169572816233</v>
      </c>
      <c r="AD158">
        <v>0.28389732219933544</v>
      </c>
      <c r="AE158">
        <v>0.25787401574803148</v>
      </c>
      <c r="AF158">
        <v>361.130597306315</v>
      </c>
      <c r="AG158">
        <v>293.30491906404501</v>
      </c>
      <c r="AH158">
        <v>123</v>
      </c>
      <c r="AI158">
        <v>0.21680762518458802</v>
      </c>
      <c r="AJ158">
        <v>0.12261231301761943</v>
      </c>
      <c r="AK158">
        <v>5.7611241217798592E-2</v>
      </c>
      <c r="AL158">
        <f t="shared" si="61"/>
        <v>0.78319237481541193</v>
      </c>
      <c r="AM158">
        <f t="shared" si="61"/>
        <v>0.87738768698238057</v>
      </c>
      <c r="AN158">
        <f t="shared" si="61"/>
        <v>0.94238875878220141</v>
      </c>
      <c r="AO158">
        <v>58356.52810180276</v>
      </c>
      <c r="AP158">
        <v>60287.610543522685</v>
      </c>
      <c r="AQ158">
        <v>53023</v>
      </c>
      <c r="AR158">
        <v>1022.8444444444444</v>
      </c>
      <c r="AS158">
        <v>769.69118228548837</v>
      </c>
      <c r="AT158">
        <v>1657</v>
      </c>
      <c r="AU158">
        <f t="shared" si="47"/>
        <v>-9.4195312166968581E-2</v>
      </c>
      <c r="AV158">
        <f t="shared" si="48"/>
        <v>-6.5001071799820842E-2</v>
      </c>
      <c r="AW158">
        <v>2.2439375452314891E-2</v>
      </c>
      <c r="AX158">
        <v>-4.6970339220096247E-3</v>
      </c>
      <c r="AY158" s="1">
        <f t="shared" si="49"/>
        <v>1931.0824417199256</v>
      </c>
      <c r="AZ158" s="1">
        <f t="shared" si="50"/>
        <v>-7264.6105435226855</v>
      </c>
      <c r="BA158" s="1">
        <f t="shared" si="62"/>
        <v>-253.15326215895607</v>
      </c>
      <c r="BB158" s="1">
        <f t="shared" si="63"/>
        <v>887.30881771451163</v>
      </c>
      <c r="BC158">
        <f t="shared" si="51"/>
        <v>1</v>
      </c>
      <c r="BD158">
        <f t="shared" si="52"/>
        <v>1</v>
      </c>
      <c r="BE158">
        <f t="shared" si="53"/>
        <v>0</v>
      </c>
      <c r="BF158">
        <f t="shared" si="54"/>
        <v>1</v>
      </c>
      <c r="BG158">
        <f t="shared" si="55"/>
        <v>1</v>
      </c>
      <c r="BH158">
        <f t="shared" si="56"/>
        <v>1</v>
      </c>
      <c r="BI158">
        <f t="shared" si="57"/>
        <v>0</v>
      </c>
      <c r="BJ158">
        <f t="shared" si="58"/>
        <v>0</v>
      </c>
      <c r="BK158">
        <f t="shared" si="59"/>
        <v>1</v>
      </c>
      <c r="BL158">
        <f t="shared" si="60"/>
        <v>1</v>
      </c>
      <c r="BM158">
        <f t="shared" si="64"/>
        <v>0</v>
      </c>
      <c r="BN158">
        <f t="shared" si="65"/>
        <v>1</v>
      </c>
      <c r="BO158">
        <f>IF(AND(AU158&gt;'County Avg'!$E$3,'Gentrification Calcs'!AW158&gt;'County Avg'!$E$4,'Gentrification Calcs'!AY158&gt;'County Avg'!$E$5,'Gentrification Calcs'!BA158&gt;'County Avg'!$E$6),1,0)</f>
        <v>0</v>
      </c>
      <c r="BP158">
        <f>IF(AND(AV158&gt;'County Avg'!$F$3,'Gentrification Calcs'!AX158&gt;'County Avg'!$F$4,'Gentrification Calcs'!AZ158&gt;'County Avg'!$F$5,'Gentrification Calcs'!BB158&gt;'County Avg'!$F$6),1,0)</f>
        <v>0</v>
      </c>
      <c r="BQ158">
        <f t="shared" si="66"/>
        <v>0</v>
      </c>
      <c r="BR158">
        <f t="shared" si="67"/>
        <v>0</v>
      </c>
      <c r="BS158">
        <f t="shared" si="68"/>
        <v>0</v>
      </c>
      <c r="BT158">
        <f t="shared" si="69"/>
        <v>0</v>
      </c>
    </row>
    <row r="159" spans="1:72" x14ac:dyDescent="0.25">
      <c r="A159">
        <v>6037121222</v>
      </c>
      <c r="B159">
        <v>3979.2783861839398</v>
      </c>
      <c r="C159">
        <v>4662.8673332929602</v>
      </c>
      <c r="D159">
        <v>4537</v>
      </c>
      <c r="E159">
        <v>1068.4060059999999</v>
      </c>
      <c r="F159">
        <v>1083.6583250000001</v>
      </c>
      <c r="G159">
        <v>1194</v>
      </c>
      <c r="H159">
        <v>449.41005322885405</v>
      </c>
      <c r="I159">
        <v>531.981473157756</v>
      </c>
      <c r="J159">
        <v>641.47119999999995</v>
      </c>
      <c r="K159">
        <v>0.42063602292109736</v>
      </c>
      <c r="L159">
        <v>0.49091255138722434</v>
      </c>
      <c r="M159">
        <v>0.53724556113902844</v>
      </c>
      <c r="N159">
        <v>2246.32375</v>
      </c>
      <c r="O159">
        <v>2500.7635500000001</v>
      </c>
      <c r="P159">
        <v>2308</v>
      </c>
      <c r="Q159">
        <v>181.0948334</v>
      </c>
      <c r="R159">
        <v>175.5842743</v>
      </c>
      <c r="S159">
        <v>244</v>
      </c>
      <c r="T159">
        <v>8.0618313989690937E-2</v>
      </c>
      <c r="U159">
        <v>7.0212265489874082E-2</v>
      </c>
      <c r="V159">
        <v>0.10571923743500866</v>
      </c>
      <c r="W159">
        <v>428.96502685546898</v>
      </c>
      <c r="X159">
        <v>482.04092407226602</v>
      </c>
      <c r="Y159">
        <v>850</v>
      </c>
      <c r="Z159">
        <v>1044.36694335938</v>
      </c>
      <c r="AA159">
        <v>1079.38220214844</v>
      </c>
      <c r="AB159">
        <v>1194</v>
      </c>
      <c r="AC159">
        <v>0.41074167425831348</v>
      </c>
      <c r="AD159">
        <v>0.44658965388978522</v>
      </c>
      <c r="AE159">
        <v>0.71189279731993305</v>
      </c>
      <c r="AF159">
        <v>862.73789685690201</v>
      </c>
      <c r="AG159">
        <v>539.60296630859398</v>
      </c>
      <c r="AH159">
        <v>404</v>
      </c>
      <c r="AI159">
        <v>0.21680762518458854</v>
      </c>
      <c r="AJ159">
        <v>0.1157234224649324</v>
      </c>
      <c r="AK159">
        <v>8.904562486224378E-2</v>
      </c>
      <c r="AL159">
        <f t="shared" si="61"/>
        <v>0.78319237481541149</v>
      </c>
      <c r="AM159">
        <f t="shared" si="61"/>
        <v>0.88427657753506761</v>
      </c>
      <c r="AN159">
        <f t="shared" si="61"/>
        <v>0.91095437513775623</v>
      </c>
      <c r="AO159">
        <v>58356.52810180276</v>
      </c>
      <c r="AP159">
        <v>56153.610952186355</v>
      </c>
      <c r="AQ159">
        <v>38333</v>
      </c>
      <c r="AR159">
        <v>1022.8444444444444</v>
      </c>
      <c r="AS159">
        <v>785.92368525108748</v>
      </c>
      <c r="AT159">
        <v>1117</v>
      </c>
      <c r="AU159">
        <f t="shared" si="47"/>
        <v>-0.10108420271965614</v>
      </c>
      <c r="AV159">
        <f t="shared" si="48"/>
        <v>-2.6677797602688624E-2</v>
      </c>
      <c r="AW159">
        <v>-1.0406048499816856E-2</v>
      </c>
      <c r="AX159">
        <v>3.550697194513458E-2</v>
      </c>
      <c r="AY159" s="1">
        <f t="shared" si="49"/>
        <v>-2202.9171496164054</v>
      </c>
      <c r="AZ159" s="1">
        <f t="shared" si="50"/>
        <v>-17820.610952186355</v>
      </c>
      <c r="BA159" s="1">
        <f t="shared" si="62"/>
        <v>-236.92075919335696</v>
      </c>
      <c r="BB159" s="1">
        <f t="shared" si="63"/>
        <v>331.07631474891252</v>
      </c>
      <c r="BC159">
        <f t="shared" si="51"/>
        <v>1</v>
      </c>
      <c r="BD159">
        <f t="shared" si="52"/>
        <v>1</v>
      </c>
      <c r="BE159">
        <f t="shared" si="53"/>
        <v>0</v>
      </c>
      <c r="BF159">
        <f t="shared" si="54"/>
        <v>1</v>
      </c>
      <c r="BG159">
        <f t="shared" si="55"/>
        <v>1</v>
      </c>
      <c r="BH159">
        <f t="shared" si="56"/>
        <v>1</v>
      </c>
      <c r="BI159">
        <f t="shared" si="57"/>
        <v>0</v>
      </c>
      <c r="BJ159">
        <f t="shared" si="58"/>
        <v>0</v>
      </c>
      <c r="BK159">
        <f t="shared" si="59"/>
        <v>1</v>
      </c>
      <c r="BL159">
        <f t="shared" si="60"/>
        <v>1</v>
      </c>
      <c r="BM159">
        <f t="shared" si="64"/>
        <v>0</v>
      </c>
      <c r="BN159">
        <f t="shared" si="65"/>
        <v>1</v>
      </c>
      <c r="BO159">
        <f>IF(AND(AU159&gt;'County Avg'!$E$3,'Gentrification Calcs'!AW159&gt;'County Avg'!$E$4,'Gentrification Calcs'!AY159&gt;'County Avg'!$E$5,'Gentrification Calcs'!BA159&gt;'County Avg'!$E$6),1,0)</f>
        <v>0</v>
      </c>
      <c r="BP159">
        <f>IF(AND(AV159&gt;'County Avg'!$F$3,'Gentrification Calcs'!AX159&gt;'County Avg'!$F$4,'Gentrification Calcs'!AZ159&gt;'County Avg'!$F$5,'Gentrification Calcs'!BB159&gt;'County Avg'!$F$6),1,0)</f>
        <v>0</v>
      </c>
      <c r="BQ159">
        <f t="shared" si="66"/>
        <v>0</v>
      </c>
      <c r="BR159">
        <f t="shared" si="67"/>
        <v>0</v>
      </c>
      <c r="BS159">
        <f t="shared" si="68"/>
        <v>0</v>
      </c>
      <c r="BT159">
        <f t="shared" si="69"/>
        <v>0</v>
      </c>
    </row>
    <row r="160" spans="1:72" x14ac:dyDescent="0.25">
      <c r="A160">
        <v>6037121600</v>
      </c>
      <c r="B160">
        <v>2474.0000145445802</v>
      </c>
      <c r="C160">
        <v>2841</v>
      </c>
      <c r="D160">
        <v>2902</v>
      </c>
      <c r="E160">
        <v>769</v>
      </c>
      <c r="F160">
        <v>803</v>
      </c>
      <c r="G160">
        <v>774</v>
      </c>
      <c r="H160">
        <v>239.26560140663619</v>
      </c>
      <c r="I160">
        <v>187.00720000000001</v>
      </c>
      <c r="J160">
        <v>173.83619999999999</v>
      </c>
      <c r="K160">
        <v>0.31113862341565174</v>
      </c>
      <c r="L160">
        <v>0.2328856787048568</v>
      </c>
      <c r="M160">
        <v>0.22459457364341084</v>
      </c>
      <c r="N160">
        <v>1688.00001</v>
      </c>
      <c r="O160">
        <v>1858</v>
      </c>
      <c r="P160">
        <v>2100</v>
      </c>
      <c r="Q160">
        <v>402</v>
      </c>
      <c r="R160">
        <v>399</v>
      </c>
      <c r="S160">
        <v>459</v>
      </c>
      <c r="T160">
        <v>0.23815165735692145</v>
      </c>
      <c r="U160">
        <v>0.2147470398277718</v>
      </c>
      <c r="V160">
        <v>0.21857142857142858</v>
      </c>
      <c r="W160">
        <v>82</v>
      </c>
      <c r="X160">
        <v>101</v>
      </c>
      <c r="Y160">
        <v>91</v>
      </c>
      <c r="Z160">
        <v>791</v>
      </c>
      <c r="AA160">
        <v>806</v>
      </c>
      <c r="AB160">
        <v>774</v>
      </c>
      <c r="AC160">
        <v>0.10366624525916561</v>
      </c>
      <c r="AD160">
        <v>0.12531017369727046</v>
      </c>
      <c r="AE160">
        <v>0.11757105943152454</v>
      </c>
      <c r="AF160">
        <v>1377.00000809535</v>
      </c>
      <c r="AG160">
        <v>1024</v>
      </c>
      <c r="AH160">
        <v>1048</v>
      </c>
      <c r="AI160">
        <v>0.55658852061439112</v>
      </c>
      <c r="AJ160">
        <v>0.36043646603308693</v>
      </c>
      <c r="AK160">
        <v>0.3611302549965541</v>
      </c>
      <c r="AL160">
        <f t="shared" si="61"/>
        <v>0.44341147938560888</v>
      </c>
      <c r="AM160">
        <f t="shared" si="61"/>
        <v>0.63956353396691301</v>
      </c>
      <c r="AN160">
        <f t="shared" si="61"/>
        <v>0.63886974500344595</v>
      </c>
      <c r="AO160">
        <v>99613.497879109229</v>
      </c>
      <c r="AP160">
        <v>81312.710257458122</v>
      </c>
      <c r="AQ160">
        <v>78939</v>
      </c>
      <c r="AR160">
        <v>1729.5055555555557</v>
      </c>
      <c r="AS160">
        <v>1761.2265717674973</v>
      </c>
      <c r="AT160">
        <v>2001</v>
      </c>
      <c r="AU160">
        <f t="shared" si="47"/>
        <v>-0.19615205458130419</v>
      </c>
      <c r="AV160">
        <f t="shared" si="48"/>
        <v>6.937889634671679E-4</v>
      </c>
      <c r="AW160">
        <v>-2.3404617529149657E-2</v>
      </c>
      <c r="AX160">
        <v>3.8243887436567869E-3</v>
      </c>
      <c r="AY160" s="1">
        <f t="shared" si="49"/>
        <v>-18300.787621651107</v>
      </c>
      <c r="AZ160" s="1">
        <f t="shared" si="50"/>
        <v>-2373.7102574581222</v>
      </c>
      <c r="BA160" s="1">
        <f t="shared" si="62"/>
        <v>31.72101621194156</v>
      </c>
      <c r="BB160" s="1">
        <f t="shared" si="63"/>
        <v>239.77342823250274</v>
      </c>
      <c r="BC160">
        <f t="shared" si="51"/>
        <v>1</v>
      </c>
      <c r="BD160">
        <f t="shared" si="52"/>
        <v>1</v>
      </c>
      <c r="BE160">
        <f t="shared" si="53"/>
        <v>0</v>
      </c>
      <c r="BF160">
        <f t="shared" si="54"/>
        <v>0</v>
      </c>
      <c r="BG160">
        <f t="shared" si="55"/>
        <v>0</v>
      </c>
      <c r="BH160">
        <f t="shared" si="56"/>
        <v>0</v>
      </c>
      <c r="BI160">
        <f t="shared" si="57"/>
        <v>0</v>
      </c>
      <c r="BJ160">
        <f t="shared" si="58"/>
        <v>0</v>
      </c>
      <c r="BK160">
        <f t="shared" si="59"/>
        <v>0</v>
      </c>
      <c r="BL160">
        <f t="shared" si="60"/>
        <v>0</v>
      </c>
      <c r="BM160">
        <f t="shared" si="64"/>
        <v>0</v>
      </c>
      <c r="BN160">
        <f t="shared" si="65"/>
        <v>0</v>
      </c>
      <c r="BO160">
        <f>IF(AND(AU160&gt;'County Avg'!$E$3,'Gentrification Calcs'!AW160&gt;'County Avg'!$E$4,'Gentrification Calcs'!AY160&gt;'County Avg'!$E$5,'Gentrification Calcs'!BA160&gt;'County Avg'!$E$6),1,0)</f>
        <v>0</v>
      </c>
      <c r="BP160">
        <f>IF(AND(AV160&gt;'County Avg'!$F$3,'Gentrification Calcs'!AX160&gt;'County Avg'!$F$4,'Gentrification Calcs'!AZ160&gt;'County Avg'!$F$5,'Gentrification Calcs'!BB160&gt;'County Avg'!$F$6),1,0)</f>
        <v>0</v>
      </c>
      <c r="BQ160">
        <f t="shared" si="66"/>
        <v>0</v>
      </c>
      <c r="BR160">
        <f t="shared" si="67"/>
        <v>0</v>
      </c>
      <c r="BS160">
        <f t="shared" si="68"/>
        <v>0</v>
      </c>
      <c r="BT160">
        <f t="shared" si="69"/>
        <v>0</v>
      </c>
    </row>
    <row r="161" spans="1:72" x14ac:dyDescent="0.25">
      <c r="A161">
        <v>6037121801</v>
      </c>
      <c r="B161">
        <v>3469.5858792464501</v>
      </c>
      <c r="C161">
        <v>4272.9999988675099</v>
      </c>
      <c r="D161">
        <v>3761</v>
      </c>
      <c r="E161">
        <v>1018.241821</v>
      </c>
      <c r="F161">
        <v>1017.353638</v>
      </c>
      <c r="G161">
        <v>1092</v>
      </c>
      <c r="H161">
        <v>450.26251349304454</v>
      </c>
      <c r="I161">
        <v>485.47083618306266</v>
      </c>
      <c r="J161">
        <v>631.63499999999999</v>
      </c>
      <c r="K161">
        <v>0.44219605226079645</v>
      </c>
      <c r="L161">
        <v>0.47718985616195597</v>
      </c>
      <c r="M161">
        <v>0.57842032967032964</v>
      </c>
      <c r="N161">
        <v>2057.6850359999999</v>
      </c>
      <c r="O161">
        <v>2358.7236330000001</v>
      </c>
      <c r="P161">
        <v>2399</v>
      </c>
      <c r="Q161">
        <v>242.38395689999999</v>
      </c>
      <c r="R161">
        <v>194.98323060000001</v>
      </c>
      <c r="S161">
        <v>254</v>
      </c>
      <c r="T161">
        <v>0.11779448878686408</v>
      </c>
      <c r="U161">
        <v>8.2664720814284567E-2</v>
      </c>
      <c r="V161">
        <v>0.10587744893705711</v>
      </c>
      <c r="W161">
        <v>505.96932983398398</v>
      </c>
      <c r="X161">
        <v>527.60168457031295</v>
      </c>
      <c r="Y161">
        <v>798</v>
      </c>
      <c r="Z161">
        <v>994.17529296875</v>
      </c>
      <c r="AA161">
        <v>1017.92712402344</v>
      </c>
      <c r="AB161">
        <v>1092</v>
      </c>
      <c r="AC161">
        <v>0.50893371964926526</v>
      </c>
      <c r="AD161">
        <v>0.51830987908537529</v>
      </c>
      <c r="AE161">
        <v>0.73076923076923073</v>
      </c>
      <c r="AF161">
        <v>1009.64662580219</v>
      </c>
      <c r="AG161">
        <v>629.107666015625</v>
      </c>
      <c r="AH161">
        <v>612</v>
      </c>
      <c r="AI161">
        <v>0.29099917423616917</v>
      </c>
      <c r="AJ161">
        <v>0.14722856685756142</v>
      </c>
      <c r="AK161">
        <v>0.16272268013826111</v>
      </c>
      <c r="AL161">
        <f t="shared" si="61"/>
        <v>0.70900082576383083</v>
      </c>
      <c r="AM161">
        <f t="shared" si="61"/>
        <v>0.85277143314243853</v>
      </c>
      <c r="AN161">
        <f t="shared" si="61"/>
        <v>0.83727731986173892</v>
      </c>
      <c r="AO161">
        <v>57119.453870625664</v>
      </c>
      <c r="AP161">
        <v>48816.705353494079</v>
      </c>
      <c r="AQ161">
        <v>36406</v>
      </c>
      <c r="AR161">
        <v>1105.7777777777778</v>
      </c>
      <c r="AS161">
        <v>923.8999604586794</v>
      </c>
      <c r="AT161">
        <v>1135</v>
      </c>
      <c r="AU161">
        <f t="shared" si="47"/>
        <v>-0.14377060737860775</v>
      </c>
      <c r="AV161">
        <f t="shared" si="48"/>
        <v>1.549411328069969E-2</v>
      </c>
      <c r="AW161">
        <v>-3.5129767972579509E-2</v>
      </c>
      <c r="AX161">
        <v>2.3212728122772544E-2</v>
      </c>
      <c r="AY161" s="1">
        <f t="shared" si="49"/>
        <v>-8302.7485171315857</v>
      </c>
      <c r="AZ161" s="1">
        <f t="shared" si="50"/>
        <v>-12410.705353494079</v>
      </c>
      <c r="BA161" s="1">
        <f t="shared" si="62"/>
        <v>-181.87781731909843</v>
      </c>
      <c r="BB161" s="1">
        <f t="shared" si="63"/>
        <v>211.1000395413206</v>
      </c>
      <c r="BC161">
        <f t="shared" si="51"/>
        <v>1</v>
      </c>
      <c r="BD161">
        <f t="shared" si="52"/>
        <v>1</v>
      </c>
      <c r="BE161">
        <f t="shared" si="53"/>
        <v>1</v>
      </c>
      <c r="BF161">
        <f t="shared" si="54"/>
        <v>1</v>
      </c>
      <c r="BG161">
        <f t="shared" si="55"/>
        <v>1</v>
      </c>
      <c r="BH161">
        <f t="shared" si="56"/>
        <v>1</v>
      </c>
      <c r="BI161">
        <f t="shared" si="57"/>
        <v>0</v>
      </c>
      <c r="BJ161">
        <f t="shared" si="58"/>
        <v>0</v>
      </c>
      <c r="BK161">
        <f t="shared" si="59"/>
        <v>1</v>
      </c>
      <c r="BL161">
        <f t="shared" si="60"/>
        <v>1</v>
      </c>
      <c r="BM161">
        <f t="shared" si="64"/>
        <v>1</v>
      </c>
      <c r="BN161">
        <f t="shared" si="65"/>
        <v>1</v>
      </c>
      <c r="BO161">
        <f>IF(AND(AU161&gt;'County Avg'!$E$3,'Gentrification Calcs'!AW161&gt;'County Avg'!$E$4,'Gentrification Calcs'!AY161&gt;'County Avg'!$E$5,'Gentrification Calcs'!BA161&gt;'County Avg'!$E$6),1,0)</f>
        <v>0</v>
      </c>
      <c r="BP161">
        <f>IF(AND(AV161&gt;'County Avg'!$F$3,'Gentrification Calcs'!AX161&gt;'County Avg'!$F$4,'Gentrification Calcs'!AZ161&gt;'County Avg'!$F$5,'Gentrification Calcs'!BB161&gt;'County Avg'!$F$6),1,0)</f>
        <v>0</v>
      </c>
      <c r="BQ161">
        <f t="shared" si="66"/>
        <v>0</v>
      </c>
      <c r="BR161">
        <f t="shared" si="67"/>
        <v>0</v>
      </c>
      <c r="BS161">
        <f t="shared" si="68"/>
        <v>0</v>
      </c>
      <c r="BT161">
        <f t="shared" si="69"/>
        <v>0</v>
      </c>
    </row>
    <row r="162" spans="1:72" x14ac:dyDescent="0.25">
      <c r="A162">
        <v>6037121802</v>
      </c>
      <c r="B162">
        <v>2580.4689933166801</v>
      </c>
      <c r="C162">
        <v>3178.0000011324901</v>
      </c>
      <c r="D162">
        <v>3297</v>
      </c>
      <c r="E162">
        <v>757.30694579999999</v>
      </c>
      <c r="F162">
        <v>756.64636229999996</v>
      </c>
      <c r="G162">
        <v>706</v>
      </c>
      <c r="H162">
        <v>334.87813686110024</v>
      </c>
      <c r="I162">
        <v>361.0639638169373</v>
      </c>
      <c r="J162">
        <v>237.65219999999999</v>
      </c>
      <c r="K162">
        <v>0.44219604576232086</v>
      </c>
      <c r="L162">
        <v>0.47718984958759419</v>
      </c>
      <c r="M162">
        <v>0.33661784702549574</v>
      </c>
      <c r="N162">
        <v>1530.3821889999999</v>
      </c>
      <c r="O162">
        <v>1754.2764890000001</v>
      </c>
      <c r="P162">
        <v>2280</v>
      </c>
      <c r="Q162">
        <v>180.27058410000001</v>
      </c>
      <c r="R162">
        <v>145.01676939999999</v>
      </c>
      <c r="S162">
        <v>367</v>
      </c>
      <c r="T162">
        <v>0.11779448649869252</v>
      </c>
      <c r="U162">
        <v>8.2664716941321312E-2</v>
      </c>
      <c r="V162">
        <v>0.16096491228070176</v>
      </c>
      <c r="W162">
        <v>376.30950927734398</v>
      </c>
      <c r="X162">
        <v>392.39834594726602</v>
      </c>
      <c r="Y162">
        <v>138</v>
      </c>
      <c r="Z162">
        <v>739.40771484375</v>
      </c>
      <c r="AA162">
        <v>757.07287597656295</v>
      </c>
      <c r="AB162">
        <v>706</v>
      </c>
      <c r="AC162">
        <v>0.50893370696959106</v>
      </c>
      <c r="AD162">
        <v>0.5183098726672829</v>
      </c>
      <c r="AE162">
        <v>0.19546742209631729</v>
      </c>
      <c r="AF162">
        <v>750.91434619718996</v>
      </c>
      <c r="AG162">
        <v>467.89236450195301</v>
      </c>
      <c r="AH162">
        <v>529</v>
      </c>
      <c r="AI162">
        <v>0.29099917423616811</v>
      </c>
      <c r="AJ162">
        <v>0.14722856020617311</v>
      </c>
      <c r="AK162">
        <v>0.16044889293296938</v>
      </c>
      <c r="AL162">
        <f t="shared" si="61"/>
        <v>0.70900082576383183</v>
      </c>
      <c r="AM162">
        <f t="shared" si="61"/>
        <v>0.85277143979382686</v>
      </c>
      <c r="AN162">
        <f t="shared" si="61"/>
        <v>0.83955110706703062</v>
      </c>
      <c r="AO162">
        <v>57121.267762460237</v>
      </c>
      <c r="AP162">
        <v>48834.879852881088</v>
      </c>
      <c r="AQ162">
        <v>56221</v>
      </c>
      <c r="AR162">
        <v>1105.7777777777778</v>
      </c>
      <c r="AS162">
        <v>923.8999604586794</v>
      </c>
      <c r="AT162">
        <v>1628</v>
      </c>
      <c r="AU162">
        <f t="shared" si="47"/>
        <v>-0.143770614029995</v>
      </c>
      <c r="AV162">
        <f t="shared" si="48"/>
        <v>1.3220332726796263E-2</v>
      </c>
      <c r="AW162">
        <v>-3.512976955737121E-2</v>
      </c>
      <c r="AX162">
        <v>7.8300195339380443E-2</v>
      </c>
      <c r="AY162" s="1">
        <f t="shared" si="49"/>
        <v>-8286.387909579149</v>
      </c>
      <c r="AZ162" s="1">
        <f t="shared" si="50"/>
        <v>7386.1201471189124</v>
      </c>
      <c r="BA162" s="1">
        <f t="shared" si="62"/>
        <v>-181.87781731909843</v>
      </c>
      <c r="BB162" s="1">
        <f t="shared" si="63"/>
        <v>704.1000395413206</v>
      </c>
      <c r="BC162">
        <f t="shared" si="51"/>
        <v>1</v>
      </c>
      <c r="BD162">
        <f t="shared" si="52"/>
        <v>1</v>
      </c>
      <c r="BE162">
        <f t="shared" si="53"/>
        <v>1</v>
      </c>
      <c r="BF162">
        <f t="shared" si="54"/>
        <v>1</v>
      </c>
      <c r="BG162">
        <f t="shared" si="55"/>
        <v>1</v>
      </c>
      <c r="BH162">
        <f t="shared" si="56"/>
        <v>1</v>
      </c>
      <c r="BI162">
        <f t="shared" si="57"/>
        <v>0</v>
      </c>
      <c r="BJ162">
        <f t="shared" si="58"/>
        <v>0</v>
      </c>
      <c r="BK162">
        <f t="shared" si="59"/>
        <v>1</v>
      </c>
      <c r="BL162">
        <f t="shared" si="60"/>
        <v>1</v>
      </c>
      <c r="BM162">
        <f t="shared" si="64"/>
        <v>1</v>
      </c>
      <c r="BN162">
        <f t="shared" si="65"/>
        <v>1</v>
      </c>
      <c r="BO162">
        <f>IF(AND(AU162&gt;'County Avg'!$E$3,'Gentrification Calcs'!AW162&gt;'County Avg'!$E$4,'Gentrification Calcs'!AY162&gt;'County Avg'!$E$5,'Gentrification Calcs'!BA162&gt;'County Avg'!$E$6),1,0)</f>
        <v>0</v>
      </c>
      <c r="BP162">
        <f>IF(AND(AV162&gt;'County Avg'!$F$3,'Gentrification Calcs'!AX162&gt;'County Avg'!$F$4,'Gentrification Calcs'!AZ162&gt;'County Avg'!$F$5,'Gentrification Calcs'!BB162&gt;'County Avg'!$F$6),1,0)</f>
        <v>1</v>
      </c>
      <c r="BQ162">
        <f t="shared" si="66"/>
        <v>0</v>
      </c>
      <c r="BR162">
        <f t="shared" si="67"/>
        <v>1</v>
      </c>
      <c r="BS162">
        <f t="shared" si="68"/>
        <v>1</v>
      </c>
      <c r="BT162">
        <f t="shared" si="69"/>
        <v>0</v>
      </c>
    </row>
    <row r="163" spans="1:72" x14ac:dyDescent="0.25">
      <c r="A163">
        <v>6037121900</v>
      </c>
      <c r="B163">
        <v>3834.56778629162</v>
      </c>
      <c r="C163">
        <v>4273.7957339515897</v>
      </c>
      <c r="D163">
        <v>4210</v>
      </c>
      <c r="E163">
        <v>1086.6768119999999</v>
      </c>
      <c r="F163">
        <v>1067.8992109999999</v>
      </c>
      <c r="G163">
        <v>1052</v>
      </c>
      <c r="H163">
        <v>478.21056575689062</v>
      </c>
      <c r="I163">
        <v>551.08874254987722</v>
      </c>
      <c r="J163">
        <v>389.23559999999998</v>
      </c>
      <c r="K163">
        <v>0.44006696423084313</v>
      </c>
      <c r="L163">
        <v>0.51604939574197073</v>
      </c>
      <c r="M163">
        <v>0.36999581749049426</v>
      </c>
      <c r="N163">
        <v>2279.5880590000002</v>
      </c>
      <c r="O163">
        <v>2489.4678429999999</v>
      </c>
      <c r="P163">
        <v>2751</v>
      </c>
      <c r="Q163">
        <v>261.44588379999999</v>
      </c>
      <c r="R163">
        <v>166.5022893</v>
      </c>
      <c r="S163">
        <v>404</v>
      </c>
      <c r="T163">
        <v>0.11468996899145451</v>
      </c>
      <c r="U163">
        <v>6.6882683288389838E-2</v>
      </c>
      <c r="V163">
        <v>0.14685568884042166</v>
      </c>
      <c r="W163">
        <v>364.20529766258602</v>
      </c>
      <c r="X163">
        <v>417.85701613873198</v>
      </c>
      <c r="Y163">
        <v>379</v>
      </c>
      <c r="Z163">
        <v>1086.67367523251</v>
      </c>
      <c r="AA163">
        <v>1068.8945994079099</v>
      </c>
      <c r="AB163">
        <v>1052</v>
      </c>
      <c r="AC163">
        <v>0.33515608775988692</v>
      </c>
      <c r="AD163">
        <v>0.39092443386859138</v>
      </c>
      <c r="AE163">
        <v>0.36026615969581749</v>
      </c>
      <c r="AF163">
        <v>988.35745093366097</v>
      </c>
      <c r="AG163">
        <v>627.44431085884605</v>
      </c>
      <c r="AH163">
        <v>562</v>
      </c>
      <c r="AI163">
        <v>0.25774937516217272</v>
      </c>
      <c r="AJ163">
        <v>0.14681195590943824</v>
      </c>
      <c r="AK163">
        <v>0.13349168646080761</v>
      </c>
      <c r="AL163">
        <f t="shared" si="61"/>
        <v>0.74225062483782733</v>
      </c>
      <c r="AM163">
        <f t="shared" si="61"/>
        <v>0.8531880440905617</v>
      </c>
      <c r="AN163">
        <f t="shared" si="61"/>
        <v>0.86650831353919244</v>
      </c>
      <c r="AO163">
        <v>58612.286850477205</v>
      </c>
      <c r="AP163">
        <v>44295.449121373116</v>
      </c>
      <c r="AQ163">
        <v>64205</v>
      </c>
      <c r="AR163">
        <v>983.10555555555561</v>
      </c>
      <c r="AS163">
        <v>846.79557137208394</v>
      </c>
      <c r="AT163">
        <v>952</v>
      </c>
      <c r="AU163">
        <f t="shared" si="47"/>
        <v>-0.11093741925273448</v>
      </c>
      <c r="AV163">
        <f t="shared" si="48"/>
        <v>-1.3320269448630628E-2</v>
      </c>
      <c r="AW163">
        <v>-4.7807285703064667E-2</v>
      </c>
      <c r="AX163">
        <v>7.9973005552031823E-2</v>
      </c>
      <c r="AY163" s="1">
        <f t="shared" si="49"/>
        <v>-14316.837729104089</v>
      </c>
      <c r="AZ163" s="1">
        <f t="shared" si="50"/>
        <v>19909.550878626884</v>
      </c>
      <c r="BA163" s="1">
        <f t="shared" si="62"/>
        <v>-136.30998418347167</v>
      </c>
      <c r="BB163" s="1">
        <f t="shared" si="63"/>
        <v>105.20442862791606</v>
      </c>
      <c r="BC163">
        <f t="shared" si="51"/>
        <v>1</v>
      </c>
      <c r="BD163">
        <f t="shared" si="52"/>
        <v>1</v>
      </c>
      <c r="BE163">
        <f t="shared" si="53"/>
        <v>1</v>
      </c>
      <c r="BF163">
        <f t="shared" si="54"/>
        <v>1</v>
      </c>
      <c r="BG163">
        <f t="shared" si="55"/>
        <v>1</v>
      </c>
      <c r="BH163">
        <f t="shared" si="56"/>
        <v>1</v>
      </c>
      <c r="BI163">
        <f t="shared" si="57"/>
        <v>0</v>
      </c>
      <c r="BJ163">
        <f t="shared" si="58"/>
        <v>0</v>
      </c>
      <c r="BK163">
        <f t="shared" si="59"/>
        <v>1</v>
      </c>
      <c r="BL163">
        <f t="shared" si="60"/>
        <v>1</v>
      </c>
      <c r="BM163">
        <f t="shared" si="64"/>
        <v>1</v>
      </c>
      <c r="BN163">
        <f t="shared" si="65"/>
        <v>1</v>
      </c>
      <c r="BO163">
        <f>IF(AND(AU163&gt;'County Avg'!$E$3,'Gentrification Calcs'!AW163&gt;'County Avg'!$E$4,'Gentrification Calcs'!AY163&gt;'County Avg'!$E$5,'Gentrification Calcs'!BA163&gt;'County Avg'!$E$6),1,0)</f>
        <v>0</v>
      </c>
      <c r="BP163">
        <f>IF(AND(AV163&gt;'County Avg'!$F$3,'Gentrification Calcs'!AX163&gt;'County Avg'!$F$4,'Gentrification Calcs'!AZ163&gt;'County Avg'!$F$5,'Gentrification Calcs'!BB163&gt;'County Avg'!$F$6),1,0)</f>
        <v>0</v>
      </c>
      <c r="BQ163">
        <f t="shared" si="66"/>
        <v>0</v>
      </c>
      <c r="BR163">
        <f t="shared" si="67"/>
        <v>0</v>
      </c>
      <c r="BS163">
        <f t="shared" si="68"/>
        <v>0</v>
      </c>
      <c r="BT163">
        <f t="shared" si="69"/>
        <v>0</v>
      </c>
    </row>
    <row r="164" spans="1:72" x14ac:dyDescent="0.25">
      <c r="A164">
        <v>6037122000</v>
      </c>
      <c r="B164">
        <v>4704.0000008556499</v>
      </c>
      <c r="C164">
        <v>5077</v>
      </c>
      <c r="D164">
        <v>5595</v>
      </c>
      <c r="E164">
        <v>1453</v>
      </c>
      <c r="F164">
        <v>1443</v>
      </c>
      <c r="G164">
        <v>1483</v>
      </c>
      <c r="H164">
        <v>377.929600068745</v>
      </c>
      <c r="I164">
        <v>564.51480000000004</v>
      </c>
      <c r="J164">
        <v>617.35599999999999</v>
      </c>
      <c r="K164">
        <v>0.26010295944166895</v>
      </c>
      <c r="L164">
        <v>0.39120914760914766</v>
      </c>
      <c r="M164">
        <v>0.41628860418071478</v>
      </c>
      <c r="N164">
        <v>3067.0000009999999</v>
      </c>
      <c r="O164">
        <v>3445</v>
      </c>
      <c r="P164">
        <v>3626</v>
      </c>
      <c r="Q164">
        <v>620</v>
      </c>
      <c r="R164">
        <v>614</v>
      </c>
      <c r="S164">
        <v>795</v>
      </c>
      <c r="T164">
        <v>0.20215193994060909</v>
      </c>
      <c r="U164">
        <v>0.17822931785195936</v>
      </c>
      <c r="V164">
        <v>0.21924986210700498</v>
      </c>
      <c r="W164">
        <v>326</v>
      </c>
      <c r="X164">
        <v>382</v>
      </c>
      <c r="Y164">
        <v>429</v>
      </c>
      <c r="Z164">
        <v>1415</v>
      </c>
      <c r="AA164">
        <v>1439</v>
      </c>
      <c r="AB164">
        <v>1483</v>
      </c>
      <c r="AC164">
        <v>0.23038869257950531</v>
      </c>
      <c r="AD164">
        <v>0.26546212647671996</v>
      </c>
      <c r="AE164">
        <v>0.28927848954821306</v>
      </c>
      <c r="AF164">
        <v>2343.0000004261901</v>
      </c>
      <c r="AG164">
        <v>1760</v>
      </c>
      <c r="AH164">
        <v>2018</v>
      </c>
      <c r="AI164">
        <v>0.49808673469387804</v>
      </c>
      <c r="AJ164">
        <v>0.34666141422099667</v>
      </c>
      <c r="AK164">
        <v>0.36067917783735476</v>
      </c>
      <c r="AL164">
        <f t="shared" si="61"/>
        <v>0.50191326530612201</v>
      </c>
      <c r="AM164">
        <f t="shared" si="61"/>
        <v>0.65333858577900328</v>
      </c>
      <c r="AN164">
        <f t="shared" si="61"/>
        <v>0.63932082216264519</v>
      </c>
      <c r="AO164">
        <v>82708.025980911989</v>
      </c>
      <c r="AP164">
        <v>61141.812014711897</v>
      </c>
      <c r="AQ164">
        <v>51490</v>
      </c>
      <c r="AR164">
        <v>1212.9000000000001</v>
      </c>
      <c r="AS164">
        <v>964.48121787267701</v>
      </c>
      <c r="AT164">
        <v>1485</v>
      </c>
      <c r="AU164">
        <f t="shared" si="47"/>
        <v>-0.15142532047288138</v>
      </c>
      <c r="AV164">
        <f t="shared" si="48"/>
        <v>1.4017763616358092E-2</v>
      </c>
      <c r="AW164">
        <v>-2.3922622088649731E-2</v>
      </c>
      <c r="AX164">
        <v>4.1020544255045616E-2</v>
      </c>
      <c r="AY164" s="1">
        <f t="shared" si="49"/>
        <v>-21566.213966200092</v>
      </c>
      <c r="AZ164" s="1">
        <f t="shared" si="50"/>
        <v>-9651.8120147118971</v>
      </c>
      <c r="BA164" s="1">
        <f t="shared" si="62"/>
        <v>-248.41878212732308</v>
      </c>
      <c r="BB164" s="1">
        <f t="shared" si="63"/>
        <v>520.51878212732299</v>
      </c>
      <c r="BC164">
        <f t="shared" si="51"/>
        <v>1</v>
      </c>
      <c r="BD164">
        <f t="shared" si="52"/>
        <v>1</v>
      </c>
      <c r="BE164">
        <f t="shared" si="53"/>
        <v>0</v>
      </c>
      <c r="BF164">
        <f t="shared" si="54"/>
        <v>0</v>
      </c>
      <c r="BG164">
        <f t="shared" si="55"/>
        <v>0</v>
      </c>
      <c r="BH164">
        <f t="shared" si="56"/>
        <v>0</v>
      </c>
      <c r="BI164">
        <f t="shared" si="57"/>
        <v>0</v>
      </c>
      <c r="BJ164">
        <f t="shared" si="58"/>
        <v>0</v>
      </c>
      <c r="BK164">
        <f t="shared" si="59"/>
        <v>0</v>
      </c>
      <c r="BL164">
        <f t="shared" si="60"/>
        <v>0</v>
      </c>
      <c r="BM164">
        <f t="shared" si="64"/>
        <v>0</v>
      </c>
      <c r="BN164">
        <f t="shared" si="65"/>
        <v>0</v>
      </c>
      <c r="BO164">
        <f>IF(AND(AU164&gt;'County Avg'!$E$3,'Gentrification Calcs'!AW164&gt;'County Avg'!$E$4,'Gentrification Calcs'!AY164&gt;'County Avg'!$E$5,'Gentrification Calcs'!BA164&gt;'County Avg'!$E$6),1,0)</f>
        <v>0</v>
      </c>
      <c r="BP164">
        <f>IF(AND(AV164&gt;'County Avg'!$F$3,'Gentrification Calcs'!AX164&gt;'County Avg'!$F$4,'Gentrification Calcs'!AZ164&gt;'County Avg'!$F$5,'Gentrification Calcs'!BB164&gt;'County Avg'!$F$6),1,0)</f>
        <v>0</v>
      </c>
      <c r="BQ164">
        <f t="shared" si="66"/>
        <v>0</v>
      </c>
      <c r="BR164">
        <f t="shared" si="67"/>
        <v>0</v>
      </c>
      <c r="BS164">
        <f t="shared" si="68"/>
        <v>0</v>
      </c>
      <c r="BT164">
        <f t="shared" si="69"/>
        <v>0</v>
      </c>
    </row>
    <row r="165" spans="1:72" x14ac:dyDescent="0.25">
      <c r="A165">
        <v>6037122120</v>
      </c>
      <c r="B165">
        <v>2775.6231178513399</v>
      </c>
      <c r="C165">
        <v>4761</v>
      </c>
      <c r="D165">
        <v>4956</v>
      </c>
      <c r="E165">
        <v>694.17895510000005</v>
      </c>
      <c r="F165">
        <v>1059</v>
      </c>
      <c r="G165">
        <v>1123</v>
      </c>
      <c r="H165">
        <v>256.71479994097871</v>
      </c>
      <c r="I165">
        <v>422.26499999999999</v>
      </c>
      <c r="J165">
        <v>524.92219999999998</v>
      </c>
      <c r="K165">
        <v>0.36981069226450064</v>
      </c>
      <c r="L165">
        <v>0.39873937677053822</v>
      </c>
      <c r="M165">
        <v>0.46742849510240425</v>
      </c>
      <c r="N165">
        <v>1451.365716</v>
      </c>
      <c r="O165">
        <v>2558</v>
      </c>
      <c r="P165">
        <v>2921</v>
      </c>
      <c r="Q165">
        <v>113.6326447</v>
      </c>
      <c r="R165">
        <v>190</v>
      </c>
      <c r="S165">
        <v>347</v>
      </c>
      <c r="T165">
        <v>7.8293598537778883E-2</v>
      </c>
      <c r="U165">
        <v>7.4276778733385451E-2</v>
      </c>
      <c r="V165">
        <v>0.11879493324204039</v>
      </c>
      <c r="W165">
        <v>322.32336425781301</v>
      </c>
      <c r="X165">
        <v>421</v>
      </c>
      <c r="Y165">
        <v>523</v>
      </c>
      <c r="Z165">
        <v>693.08630371093795</v>
      </c>
      <c r="AA165">
        <v>1052</v>
      </c>
      <c r="AB165">
        <v>1123</v>
      </c>
      <c r="AC165">
        <v>0.46505516345081727</v>
      </c>
      <c r="AD165">
        <v>0.40019011406844107</v>
      </c>
      <c r="AE165">
        <v>0.46571682991985752</v>
      </c>
      <c r="AF165">
        <v>577.63262890857095</v>
      </c>
      <c r="AG165">
        <v>438</v>
      </c>
      <c r="AH165">
        <v>334</v>
      </c>
      <c r="AI165">
        <v>0.20810917202466842</v>
      </c>
      <c r="AJ165">
        <v>9.199747952110901E-2</v>
      </c>
      <c r="AK165">
        <v>6.7393058918482643E-2</v>
      </c>
      <c r="AL165">
        <f t="shared" si="61"/>
        <v>0.79189082797533161</v>
      </c>
      <c r="AM165">
        <f t="shared" si="61"/>
        <v>0.90800252047889096</v>
      </c>
      <c r="AN165">
        <f t="shared" si="61"/>
        <v>0.93260694108151732</v>
      </c>
      <c r="AO165">
        <v>63317.522269353132</v>
      </c>
      <c r="AP165">
        <v>57023.190845933801</v>
      </c>
      <c r="AQ165">
        <v>48242</v>
      </c>
      <c r="AR165">
        <v>1097.1388888888889</v>
      </c>
      <c r="AS165">
        <v>1029.4112297350732</v>
      </c>
      <c r="AT165">
        <v>1201</v>
      </c>
      <c r="AU165">
        <f t="shared" si="47"/>
        <v>-0.1161116925035594</v>
      </c>
      <c r="AV165">
        <f t="shared" si="48"/>
        <v>-2.4604420602626367E-2</v>
      </c>
      <c r="AW165">
        <v>-4.0168198043934317E-3</v>
      </c>
      <c r="AX165">
        <v>4.4518154508654942E-2</v>
      </c>
      <c r="AY165" s="1">
        <f t="shared" si="49"/>
        <v>-6294.3314234193313</v>
      </c>
      <c r="AZ165" s="1">
        <f t="shared" si="50"/>
        <v>-8781.190845933801</v>
      </c>
      <c r="BA165" s="1">
        <f t="shared" si="62"/>
        <v>-67.727659153815694</v>
      </c>
      <c r="BB165" s="1">
        <f t="shared" si="63"/>
        <v>171.58877026492678</v>
      </c>
      <c r="BC165">
        <f t="shared" si="51"/>
        <v>1</v>
      </c>
      <c r="BD165">
        <f t="shared" si="52"/>
        <v>1</v>
      </c>
      <c r="BE165">
        <f t="shared" si="53"/>
        <v>0</v>
      </c>
      <c r="BF165">
        <f t="shared" si="54"/>
        <v>0</v>
      </c>
      <c r="BG165">
        <f t="shared" si="55"/>
        <v>1</v>
      </c>
      <c r="BH165">
        <f t="shared" si="56"/>
        <v>1</v>
      </c>
      <c r="BI165">
        <f t="shared" si="57"/>
        <v>0</v>
      </c>
      <c r="BJ165">
        <f t="shared" si="58"/>
        <v>0</v>
      </c>
      <c r="BK165">
        <f t="shared" si="59"/>
        <v>1</v>
      </c>
      <c r="BL165">
        <f t="shared" si="60"/>
        <v>1</v>
      </c>
      <c r="BM165">
        <f t="shared" si="64"/>
        <v>0</v>
      </c>
      <c r="BN165">
        <f t="shared" si="65"/>
        <v>0</v>
      </c>
      <c r="BO165">
        <f>IF(AND(AU165&gt;'County Avg'!$E$3,'Gentrification Calcs'!AW165&gt;'County Avg'!$E$4,'Gentrification Calcs'!AY165&gt;'County Avg'!$E$5,'Gentrification Calcs'!BA165&gt;'County Avg'!$E$6),1,0)</f>
        <v>0</v>
      </c>
      <c r="BP165">
        <f>IF(AND(AV165&gt;'County Avg'!$F$3,'Gentrification Calcs'!AX165&gt;'County Avg'!$F$4,'Gentrification Calcs'!AZ165&gt;'County Avg'!$F$5,'Gentrification Calcs'!BB165&gt;'County Avg'!$F$6),1,0)</f>
        <v>0</v>
      </c>
      <c r="BQ165">
        <f t="shared" si="66"/>
        <v>0</v>
      </c>
      <c r="BR165">
        <f t="shared" si="67"/>
        <v>0</v>
      </c>
      <c r="BS165">
        <f t="shared" si="68"/>
        <v>0</v>
      </c>
      <c r="BT165">
        <f t="shared" si="69"/>
        <v>0</v>
      </c>
    </row>
    <row r="166" spans="1:72" x14ac:dyDescent="0.25">
      <c r="A166">
        <v>6037122121</v>
      </c>
      <c r="B166">
        <v>2464.2509034065201</v>
      </c>
      <c r="C166">
        <v>2757.0000588297798</v>
      </c>
      <c r="D166">
        <v>3034</v>
      </c>
      <c r="E166">
        <v>616.30523679999999</v>
      </c>
      <c r="F166">
        <v>670.30548099999999</v>
      </c>
      <c r="G166">
        <v>724</v>
      </c>
      <c r="H166">
        <v>227.91627350405375</v>
      </c>
      <c r="I166">
        <v>371.77562678472623</v>
      </c>
      <c r="J166">
        <v>361.47120000000001</v>
      </c>
      <c r="K166">
        <v>0.36981070400674837</v>
      </c>
      <c r="L166">
        <v>0.554636113418154</v>
      </c>
      <c r="M166">
        <v>0.49926961325966851</v>
      </c>
      <c r="N166">
        <v>1288.550039</v>
      </c>
      <c r="O166">
        <v>1497.761475</v>
      </c>
      <c r="P166">
        <v>1817</v>
      </c>
      <c r="Q166">
        <v>100.8852234</v>
      </c>
      <c r="R166">
        <v>112.3956833</v>
      </c>
      <c r="S166">
        <v>233</v>
      </c>
      <c r="T166">
        <v>7.8293601603779087E-2</v>
      </c>
      <c r="U166">
        <v>7.5042445126317595E-2</v>
      </c>
      <c r="V166">
        <v>0.1282333516785911</v>
      </c>
      <c r="W166">
        <v>286.16482543945301</v>
      </c>
      <c r="X166">
        <v>448.05700683593801</v>
      </c>
      <c r="Y166">
        <v>503</v>
      </c>
      <c r="Z166">
        <v>615.335205078125</v>
      </c>
      <c r="AA166">
        <v>668.77978515625</v>
      </c>
      <c r="AB166">
        <v>724</v>
      </c>
      <c r="AC166">
        <v>0.46505518143256663</v>
      </c>
      <c r="AD166">
        <v>0.66996194678829368</v>
      </c>
      <c r="AE166">
        <v>0.69475138121546964</v>
      </c>
      <c r="AF166">
        <v>512.83321516897195</v>
      </c>
      <c r="AG166">
        <v>303.11233520507801</v>
      </c>
      <c r="AH166">
        <v>198</v>
      </c>
      <c r="AI166">
        <v>0.20810917202466836</v>
      </c>
      <c r="AJ166">
        <v>0.10994281056843187</v>
      </c>
      <c r="AK166">
        <v>6.5260382333553066E-2</v>
      </c>
      <c r="AL166">
        <f t="shared" si="61"/>
        <v>0.79189082797533161</v>
      </c>
      <c r="AM166">
        <f t="shared" si="61"/>
        <v>0.89005718943156809</v>
      </c>
      <c r="AN166">
        <f t="shared" si="61"/>
        <v>0.93473961766644698</v>
      </c>
      <c r="AO166">
        <v>63317.522269353132</v>
      </c>
      <c r="AP166">
        <v>40776.586432366166</v>
      </c>
      <c r="AQ166">
        <v>44821</v>
      </c>
      <c r="AR166">
        <v>1097.1388888888889</v>
      </c>
      <c r="AS166">
        <v>826.50494266508508</v>
      </c>
      <c r="AT166">
        <v>1106</v>
      </c>
      <c r="AU166">
        <f t="shared" si="47"/>
        <v>-9.8166361456236487E-2</v>
      </c>
      <c r="AV166">
        <f t="shared" si="48"/>
        <v>-4.4682428234878807E-2</v>
      </c>
      <c r="AW166">
        <v>-3.2511564774614921E-3</v>
      </c>
      <c r="AX166">
        <v>5.3190906552273501E-2</v>
      </c>
      <c r="AY166" s="1">
        <f t="shared" si="49"/>
        <v>-22540.935836986966</v>
      </c>
      <c r="AZ166" s="1">
        <f t="shared" si="50"/>
        <v>4044.4135676338337</v>
      </c>
      <c r="BA166" s="1">
        <f t="shared" si="62"/>
        <v>-270.63394622380383</v>
      </c>
      <c r="BB166" s="1">
        <f t="shared" si="63"/>
        <v>279.49505733491492</v>
      </c>
      <c r="BC166">
        <f t="shared" si="51"/>
        <v>1</v>
      </c>
      <c r="BD166">
        <f t="shared" si="52"/>
        <v>1</v>
      </c>
      <c r="BE166">
        <f t="shared" si="53"/>
        <v>0</v>
      </c>
      <c r="BF166">
        <f t="shared" si="54"/>
        <v>1</v>
      </c>
      <c r="BG166">
        <f t="shared" si="55"/>
        <v>1</v>
      </c>
      <c r="BH166">
        <f t="shared" si="56"/>
        <v>1</v>
      </c>
      <c r="BI166">
        <f t="shared" si="57"/>
        <v>0</v>
      </c>
      <c r="BJ166">
        <f t="shared" si="58"/>
        <v>1</v>
      </c>
      <c r="BK166">
        <f t="shared" si="59"/>
        <v>1</v>
      </c>
      <c r="BL166">
        <f t="shared" si="60"/>
        <v>1</v>
      </c>
      <c r="BM166">
        <f t="shared" si="64"/>
        <v>0</v>
      </c>
      <c r="BN166">
        <f t="shared" si="65"/>
        <v>1</v>
      </c>
      <c r="BO166">
        <f>IF(AND(AU166&gt;'County Avg'!$E$3,'Gentrification Calcs'!AW166&gt;'County Avg'!$E$4,'Gentrification Calcs'!AY166&gt;'County Avg'!$E$5,'Gentrification Calcs'!BA166&gt;'County Avg'!$E$6),1,0)</f>
        <v>0</v>
      </c>
      <c r="BP166">
        <f>IF(AND(AV166&gt;'County Avg'!$F$3,'Gentrification Calcs'!AX166&gt;'County Avg'!$F$4,'Gentrification Calcs'!AZ166&gt;'County Avg'!$F$5,'Gentrification Calcs'!BB166&gt;'County Avg'!$F$6),1,0)</f>
        <v>0</v>
      </c>
      <c r="BQ166">
        <f t="shared" si="66"/>
        <v>0</v>
      </c>
      <c r="BR166">
        <f t="shared" si="67"/>
        <v>0</v>
      </c>
      <c r="BS166">
        <f t="shared" si="68"/>
        <v>0</v>
      </c>
      <c r="BT166">
        <f t="shared" si="69"/>
        <v>0</v>
      </c>
    </row>
    <row r="167" spans="1:72" x14ac:dyDescent="0.25">
      <c r="A167">
        <v>6037122122</v>
      </c>
      <c r="B167">
        <v>2581.3791154444398</v>
      </c>
      <c r="C167">
        <v>2880.1825640127099</v>
      </c>
      <c r="D167">
        <v>2118</v>
      </c>
      <c r="E167">
        <v>655.25313210000002</v>
      </c>
      <c r="F167">
        <v>709.19985199999996</v>
      </c>
      <c r="G167">
        <v>605</v>
      </c>
      <c r="H167">
        <v>239.5379874990025</v>
      </c>
      <c r="I167">
        <v>382.02348654626655</v>
      </c>
      <c r="J167">
        <v>448</v>
      </c>
      <c r="K167">
        <v>0.36556557422520786</v>
      </c>
      <c r="L167">
        <v>0.53866831115225133</v>
      </c>
      <c r="M167">
        <v>0.740495867768595</v>
      </c>
      <c r="N167">
        <v>1367.5528420000001</v>
      </c>
      <c r="O167">
        <v>1581.731491</v>
      </c>
      <c r="P167">
        <v>1298</v>
      </c>
      <c r="Q167">
        <v>109.46106380000001</v>
      </c>
      <c r="R167">
        <v>123.5295229</v>
      </c>
      <c r="S167">
        <v>106</v>
      </c>
      <c r="T167">
        <v>8.0041560690201102E-2</v>
      </c>
      <c r="U167">
        <v>7.8097656652142869E-2</v>
      </c>
      <c r="V167">
        <v>8.1664098613251149E-2</v>
      </c>
      <c r="W167">
        <v>293.512094676495</v>
      </c>
      <c r="X167">
        <v>450.95153808593801</v>
      </c>
      <c r="Y167">
        <v>459</v>
      </c>
      <c r="Z167">
        <v>654.52923031151295</v>
      </c>
      <c r="AA167">
        <v>708.15284729003895</v>
      </c>
      <c r="AB167">
        <v>605</v>
      </c>
      <c r="AC167">
        <v>0.44843237105973482</v>
      </c>
      <c r="AD167">
        <v>0.63679972453918732</v>
      </c>
      <c r="AE167">
        <v>0.75867768595041318</v>
      </c>
      <c r="AF167">
        <v>582.37472014725904</v>
      </c>
      <c r="AG167">
        <v>358.753715515137</v>
      </c>
      <c r="AH167">
        <v>278</v>
      </c>
      <c r="AI167">
        <v>0.22560604006707119</v>
      </c>
      <c r="AJ167">
        <v>0.1245593664782542</v>
      </c>
      <c r="AK167">
        <v>0.13125590179414542</v>
      </c>
      <c r="AL167">
        <f t="shared" si="61"/>
        <v>0.77439395993292881</v>
      </c>
      <c r="AM167">
        <f t="shared" si="61"/>
        <v>0.87544063352174584</v>
      </c>
      <c r="AN167">
        <f t="shared" si="61"/>
        <v>0.86874409820585452</v>
      </c>
      <c r="AO167">
        <v>63640.395015906688</v>
      </c>
      <c r="AP167">
        <v>41703.485901103399</v>
      </c>
      <c r="AQ167">
        <v>26890</v>
      </c>
      <c r="AR167">
        <v>1098.8666666666668</v>
      </c>
      <c r="AS167">
        <v>831.91577698695141</v>
      </c>
      <c r="AT167">
        <v>1020</v>
      </c>
      <c r="AU167">
        <f t="shared" si="47"/>
        <v>-0.10104667358881698</v>
      </c>
      <c r="AV167">
        <f t="shared" si="48"/>
        <v>6.6965353158912194E-3</v>
      </c>
      <c r="AW167">
        <v>-1.9439040380582334E-3</v>
      </c>
      <c r="AX167">
        <v>3.5664419611082798E-3</v>
      </c>
      <c r="AY167" s="1">
        <f t="shared" si="49"/>
        <v>-21936.909114803289</v>
      </c>
      <c r="AZ167" s="1">
        <f t="shared" si="50"/>
        <v>-14813.485901103399</v>
      </c>
      <c r="BA167" s="1">
        <f t="shared" si="62"/>
        <v>-266.95088967971537</v>
      </c>
      <c r="BB167" s="1">
        <f t="shared" si="63"/>
        <v>188.08422301304859</v>
      </c>
      <c r="BC167">
        <f t="shared" si="51"/>
        <v>1</v>
      </c>
      <c r="BD167">
        <f t="shared" si="52"/>
        <v>1</v>
      </c>
      <c r="BE167">
        <f t="shared" si="53"/>
        <v>0</v>
      </c>
      <c r="BF167">
        <f t="shared" si="54"/>
        <v>1</v>
      </c>
      <c r="BG167">
        <f t="shared" si="55"/>
        <v>1</v>
      </c>
      <c r="BH167">
        <f t="shared" si="56"/>
        <v>1</v>
      </c>
      <c r="BI167">
        <f t="shared" si="57"/>
        <v>0</v>
      </c>
      <c r="BJ167">
        <f t="shared" si="58"/>
        <v>1</v>
      </c>
      <c r="BK167">
        <f t="shared" si="59"/>
        <v>1</v>
      </c>
      <c r="BL167">
        <f t="shared" si="60"/>
        <v>1</v>
      </c>
      <c r="BM167">
        <f t="shared" si="64"/>
        <v>0</v>
      </c>
      <c r="BN167">
        <f t="shared" si="65"/>
        <v>1</v>
      </c>
      <c r="BO167">
        <f>IF(AND(AU167&gt;'County Avg'!$E$3,'Gentrification Calcs'!AW167&gt;'County Avg'!$E$4,'Gentrification Calcs'!AY167&gt;'County Avg'!$E$5,'Gentrification Calcs'!BA167&gt;'County Avg'!$E$6),1,0)</f>
        <v>0</v>
      </c>
      <c r="BP167">
        <f>IF(AND(AV167&gt;'County Avg'!$F$3,'Gentrification Calcs'!AX167&gt;'County Avg'!$F$4,'Gentrification Calcs'!AZ167&gt;'County Avg'!$F$5,'Gentrification Calcs'!BB167&gt;'County Avg'!$F$6),1,0)</f>
        <v>0</v>
      </c>
      <c r="BQ167">
        <f t="shared" si="66"/>
        <v>0</v>
      </c>
      <c r="BR167">
        <f t="shared" si="67"/>
        <v>0</v>
      </c>
      <c r="BS167">
        <f t="shared" si="68"/>
        <v>0</v>
      </c>
      <c r="BT167">
        <f t="shared" si="69"/>
        <v>0</v>
      </c>
    </row>
    <row r="168" spans="1:72" x14ac:dyDescent="0.25">
      <c r="A168">
        <v>6037122200</v>
      </c>
      <c r="B168">
        <v>3790.6694976416002</v>
      </c>
      <c r="C168">
        <v>3953.1707230731799</v>
      </c>
      <c r="D168">
        <v>4230</v>
      </c>
      <c r="E168">
        <v>1024.656303</v>
      </c>
      <c r="F168">
        <v>1028.261436</v>
      </c>
      <c r="G168">
        <v>918</v>
      </c>
      <c r="H168">
        <v>465.18690014660217</v>
      </c>
      <c r="I168">
        <v>446.94718247804622</v>
      </c>
      <c r="J168">
        <v>464.45400000000001</v>
      </c>
      <c r="K168">
        <v>0.45399310850342972</v>
      </c>
      <c r="L168">
        <v>0.43466298241884682</v>
      </c>
      <c r="M168">
        <v>0.50594117647058823</v>
      </c>
      <c r="N168">
        <v>2008.064167</v>
      </c>
      <c r="O168">
        <v>2154.3563389999999</v>
      </c>
      <c r="P168">
        <v>2405</v>
      </c>
      <c r="Q168">
        <v>181.5532341</v>
      </c>
      <c r="R168">
        <v>167.47444730000001</v>
      </c>
      <c r="S168">
        <v>138</v>
      </c>
      <c r="T168">
        <v>9.0412068042245983E-2</v>
      </c>
      <c r="U168">
        <v>7.7737579558327663E-2</v>
      </c>
      <c r="V168">
        <v>5.7380457380457384E-2</v>
      </c>
      <c r="W168">
        <v>534.30977058410599</v>
      </c>
      <c r="X168">
        <v>545.57953643798805</v>
      </c>
      <c r="Y168">
        <v>491</v>
      </c>
      <c r="Z168">
        <v>1030.15550231934</v>
      </c>
      <c r="AA168">
        <v>1034.66882324219</v>
      </c>
      <c r="AB168">
        <v>918</v>
      </c>
      <c r="AC168">
        <v>0.5186690449947956</v>
      </c>
      <c r="AD168">
        <v>0.52729871064287548</v>
      </c>
      <c r="AE168">
        <v>0.53485838779956429</v>
      </c>
      <c r="AF168">
        <v>970.35242814883895</v>
      </c>
      <c r="AG168">
        <v>646.94672393798805</v>
      </c>
      <c r="AH168">
        <v>285</v>
      </c>
      <c r="AI168">
        <v>0.25598444516266916</v>
      </c>
      <c r="AJ168">
        <v>0.16365261438419593</v>
      </c>
      <c r="AK168">
        <v>6.7375886524822695E-2</v>
      </c>
      <c r="AL168">
        <f t="shared" si="61"/>
        <v>0.74401555483733084</v>
      </c>
      <c r="AM168">
        <f t="shared" si="61"/>
        <v>0.83634738561580413</v>
      </c>
      <c r="AN168">
        <f t="shared" si="61"/>
        <v>0.93262411347517726</v>
      </c>
      <c r="AO168">
        <v>53147.030752916231</v>
      </c>
      <c r="AP168">
        <v>51885.399673069071</v>
      </c>
      <c r="AQ168">
        <v>42500</v>
      </c>
      <c r="AR168">
        <v>1047.0333333333333</v>
      </c>
      <c r="AS168">
        <v>902.25662317121396</v>
      </c>
      <c r="AT168">
        <v>1287</v>
      </c>
      <c r="AU168">
        <f t="shared" si="47"/>
        <v>-9.2331830778473234E-2</v>
      </c>
      <c r="AV168">
        <f t="shared" si="48"/>
        <v>-9.6276727859373232E-2</v>
      </c>
      <c r="AW168">
        <v>-1.267448848391832E-2</v>
      </c>
      <c r="AX168">
        <v>-2.0357122177870279E-2</v>
      </c>
      <c r="AY168" s="1">
        <f t="shared" si="49"/>
        <v>-1261.6310798471604</v>
      </c>
      <c r="AZ168" s="1">
        <f t="shared" si="50"/>
        <v>-9385.3996730690706</v>
      </c>
      <c r="BA168" s="1">
        <f t="shared" si="62"/>
        <v>-144.77671016211934</v>
      </c>
      <c r="BB168" s="1">
        <f t="shared" si="63"/>
        <v>384.74337682878604</v>
      </c>
      <c r="BC168">
        <f t="shared" si="51"/>
        <v>1</v>
      </c>
      <c r="BD168">
        <f t="shared" si="52"/>
        <v>1</v>
      </c>
      <c r="BE168">
        <f t="shared" si="53"/>
        <v>1</v>
      </c>
      <c r="BF168">
        <f t="shared" si="54"/>
        <v>1</v>
      </c>
      <c r="BG168">
        <f t="shared" si="55"/>
        <v>1</v>
      </c>
      <c r="BH168">
        <f t="shared" si="56"/>
        <v>1</v>
      </c>
      <c r="BI168">
        <f t="shared" si="57"/>
        <v>0</v>
      </c>
      <c r="BJ168">
        <f t="shared" si="58"/>
        <v>1</v>
      </c>
      <c r="BK168">
        <f t="shared" si="59"/>
        <v>1</v>
      </c>
      <c r="BL168">
        <f t="shared" si="60"/>
        <v>1</v>
      </c>
      <c r="BM168">
        <f t="shared" si="64"/>
        <v>1</v>
      </c>
      <c r="BN168">
        <f t="shared" si="65"/>
        <v>1</v>
      </c>
      <c r="BO168">
        <f>IF(AND(AU168&gt;'County Avg'!$E$3,'Gentrification Calcs'!AW168&gt;'County Avg'!$E$4,'Gentrification Calcs'!AY168&gt;'County Avg'!$E$5,'Gentrification Calcs'!BA168&gt;'County Avg'!$E$6),1,0)</f>
        <v>0</v>
      </c>
      <c r="BP168">
        <f>IF(AND(AV168&gt;'County Avg'!$F$3,'Gentrification Calcs'!AX168&gt;'County Avg'!$F$4,'Gentrification Calcs'!AZ168&gt;'County Avg'!$F$5,'Gentrification Calcs'!BB168&gt;'County Avg'!$F$6),1,0)</f>
        <v>0</v>
      </c>
      <c r="BQ168">
        <f t="shared" si="66"/>
        <v>0</v>
      </c>
      <c r="BR168">
        <f t="shared" si="67"/>
        <v>0</v>
      </c>
      <c r="BS168">
        <f t="shared" si="68"/>
        <v>0</v>
      </c>
      <c r="BT168">
        <f t="shared" si="69"/>
        <v>0</v>
      </c>
    </row>
    <row r="169" spans="1:72" x14ac:dyDescent="0.25">
      <c r="A169">
        <v>6037122410</v>
      </c>
      <c r="B169">
        <v>3867.0751373275102</v>
      </c>
      <c r="C169">
        <v>4041</v>
      </c>
      <c r="D169">
        <v>3679</v>
      </c>
      <c r="E169">
        <v>981.73565670000005</v>
      </c>
      <c r="F169">
        <v>1042</v>
      </c>
      <c r="G169">
        <v>1052</v>
      </c>
      <c r="H169">
        <v>534.47830809690174</v>
      </c>
      <c r="I169">
        <v>707.01919999999996</v>
      </c>
      <c r="J169">
        <v>730.48839999999996</v>
      </c>
      <c r="K169">
        <v>0.54442181502655584</v>
      </c>
      <c r="L169">
        <v>0.67852130518234166</v>
      </c>
      <c r="M169">
        <v>0.69438060836501891</v>
      </c>
      <c r="N169">
        <v>2005.7835889999999</v>
      </c>
      <c r="O169">
        <v>2022</v>
      </c>
      <c r="P169">
        <v>2186</v>
      </c>
      <c r="Q169">
        <v>175.5510712</v>
      </c>
      <c r="R169">
        <v>80</v>
      </c>
      <c r="S169">
        <v>178</v>
      </c>
      <c r="T169">
        <v>8.7522438693160537E-2</v>
      </c>
      <c r="U169">
        <v>3.9564787339268048E-2</v>
      </c>
      <c r="V169">
        <v>8.1427264409881059E-2</v>
      </c>
      <c r="W169">
        <v>742.71612548828102</v>
      </c>
      <c r="X169">
        <v>938</v>
      </c>
      <c r="Y169">
        <v>976</v>
      </c>
      <c r="Z169">
        <v>989.83801269531295</v>
      </c>
      <c r="AA169">
        <v>1041</v>
      </c>
      <c r="AB169">
        <v>1052</v>
      </c>
      <c r="AC169">
        <v>0.75034108203813776</v>
      </c>
      <c r="AD169">
        <v>0.90105667627281461</v>
      </c>
      <c r="AE169">
        <v>0.92775665399239549</v>
      </c>
      <c r="AF169">
        <v>591.92222157905599</v>
      </c>
      <c r="AG169">
        <v>310</v>
      </c>
      <c r="AH169">
        <v>363</v>
      </c>
      <c r="AI169">
        <v>0.15306716331044098</v>
      </c>
      <c r="AJ169">
        <v>7.6713684731502099E-2</v>
      </c>
      <c r="AK169">
        <v>9.8668116335960857E-2</v>
      </c>
      <c r="AL169">
        <f t="shared" si="61"/>
        <v>0.84693283668955899</v>
      </c>
      <c r="AM169">
        <f t="shared" si="61"/>
        <v>0.92328631526849791</v>
      </c>
      <c r="AN169">
        <f t="shared" si="61"/>
        <v>0.90133188366403916</v>
      </c>
      <c r="AO169">
        <v>46693.203605514318</v>
      </c>
      <c r="AP169">
        <v>33108.345729464658</v>
      </c>
      <c r="AQ169">
        <v>26429</v>
      </c>
      <c r="AR169">
        <v>979.65000000000009</v>
      </c>
      <c r="AS169">
        <v>712.87742190589177</v>
      </c>
      <c r="AT169">
        <v>925</v>
      </c>
      <c r="AU169">
        <f t="shared" si="47"/>
        <v>-7.6353478578938885E-2</v>
      </c>
      <c r="AV169">
        <f t="shared" si="48"/>
        <v>2.1954431604458757E-2</v>
      </c>
      <c r="AW169">
        <v>-4.7957651353892489E-2</v>
      </c>
      <c r="AX169">
        <v>4.1862477070613011E-2</v>
      </c>
      <c r="AY169" s="1">
        <f t="shared" si="49"/>
        <v>-13584.85787604966</v>
      </c>
      <c r="AZ169" s="1">
        <f t="shared" si="50"/>
        <v>-6679.3457294646578</v>
      </c>
      <c r="BA169" s="1">
        <f t="shared" si="62"/>
        <v>-266.77257809410833</v>
      </c>
      <c r="BB169" s="1">
        <f t="shared" si="63"/>
        <v>212.12257809410823</v>
      </c>
      <c r="BC169">
        <f t="shared" si="51"/>
        <v>1</v>
      </c>
      <c r="BD169">
        <f t="shared" si="52"/>
        <v>1</v>
      </c>
      <c r="BE169">
        <f t="shared" si="53"/>
        <v>1</v>
      </c>
      <c r="BF169">
        <f t="shared" si="54"/>
        <v>1</v>
      </c>
      <c r="BG169">
        <f t="shared" si="55"/>
        <v>1</v>
      </c>
      <c r="BH169">
        <f t="shared" si="56"/>
        <v>1</v>
      </c>
      <c r="BI169">
        <f t="shared" si="57"/>
        <v>1</v>
      </c>
      <c r="BJ169">
        <f t="shared" si="58"/>
        <v>1</v>
      </c>
      <c r="BK169">
        <f t="shared" si="59"/>
        <v>1</v>
      </c>
      <c r="BL169">
        <f t="shared" si="60"/>
        <v>1</v>
      </c>
      <c r="BM169">
        <f t="shared" si="64"/>
        <v>1</v>
      </c>
      <c r="BN169">
        <f t="shared" si="65"/>
        <v>1</v>
      </c>
      <c r="BO169">
        <f>IF(AND(AU169&gt;'County Avg'!$E$3,'Gentrification Calcs'!AW169&gt;'County Avg'!$E$4,'Gentrification Calcs'!AY169&gt;'County Avg'!$E$5,'Gentrification Calcs'!BA169&gt;'County Avg'!$E$6),1,0)</f>
        <v>0</v>
      </c>
      <c r="BP169">
        <f>IF(AND(AV169&gt;'County Avg'!$F$3,'Gentrification Calcs'!AX169&gt;'County Avg'!$F$4,'Gentrification Calcs'!AZ169&gt;'County Avg'!$F$5,'Gentrification Calcs'!BB169&gt;'County Avg'!$F$6),1,0)</f>
        <v>0</v>
      </c>
      <c r="BQ169">
        <f t="shared" si="66"/>
        <v>0</v>
      </c>
      <c r="BR169">
        <f t="shared" si="67"/>
        <v>0</v>
      </c>
      <c r="BS169">
        <f t="shared" si="68"/>
        <v>0</v>
      </c>
      <c r="BT169">
        <f t="shared" si="69"/>
        <v>0</v>
      </c>
    </row>
    <row r="170" spans="1:72" x14ac:dyDescent="0.25">
      <c r="A170">
        <v>6037122420</v>
      </c>
      <c r="B170">
        <v>4723.9251076950204</v>
      </c>
      <c r="C170">
        <v>5000</v>
      </c>
      <c r="D170">
        <v>5029</v>
      </c>
      <c r="E170">
        <v>1199.264404</v>
      </c>
      <c r="F170">
        <v>1306</v>
      </c>
      <c r="G170">
        <v>1350</v>
      </c>
      <c r="H170">
        <v>652.90572576828629</v>
      </c>
      <c r="I170">
        <v>667.26419999999996</v>
      </c>
      <c r="J170">
        <v>816.46820000000002</v>
      </c>
      <c r="K170">
        <v>0.54442183357614793</v>
      </c>
      <c r="L170">
        <v>0.51092205206738128</v>
      </c>
      <c r="M170">
        <v>0.60479125925925925</v>
      </c>
      <c r="N170">
        <v>2450.2165380000001</v>
      </c>
      <c r="O170">
        <v>2646</v>
      </c>
      <c r="P170">
        <v>2922</v>
      </c>
      <c r="Q170">
        <v>214.4489288</v>
      </c>
      <c r="R170">
        <v>285</v>
      </c>
      <c r="S170">
        <v>449</v>
      </c>
      <c r="T170">
        <v>8.7522439537137758E-2</v>
      </c>
      <c r="U170">
        <v>0.10770975056689343</v>
      </c>
      <c r="V170">
        <v>0.1536618754277892</v>
      </c>
      <c r="W170">
        <v>907.283935546875</v>
      </c>
      <c r="X170">
        <v>820</v>
      </c>
      <c r="Y170">
        <v>913</v>
      </c>
      <c r="Z170">
        <v>1209.162109375</v>
      </c>
      <c r="AA170">
        <v>1306</v>
      </c>
      <c r="AB170">
        <v>1350</v>
      </c>
      <c r="AC170">
        <v>0.75034102417899795</v>
      </c>
      <c r="AD170">
        <v>0.62787136294027568</v>
      </c>
      <c r="AE170">
        <v>0.67629629629629628</v>
      </c>
      <c r="AF170">
        <v>723.07781592584695</v>
      </c>
      <c r="AG170">
        <v>657</v>
      </c>
      <c r="AH170">
        <v>352</v>
      </c>
      <c r="AI170">
        <v>0.15306716331044115</v>
      </c>
      <c r="AJ170">
        <v>0.13139999999999999</v>
      </c>
      <c r="AK170">
        <v>6.999403459932392E-2</v>
      </c>
      <c r="AL170">
        <f t="shared" si="61"/>
        <v>0.84693283668955888</v>
      </c>
      <c r="AM170">
        <f t="shared" si="61"/>
        <v>0.86860000000000004</v>
      </c>
      <c r="AN170">
        <f t="shared" si="61"/>
        <v>0.93000596540067604</v>
      </c>
      <c r="AO170">
        <v>46693.203605514318</v>
      </c>
      <c r="AP170">
        <v>46135.267674703726</v>
      </c>
      <c r="AQ170">
        <v>35098</v>
      </c>
      <c r="AR170">
        <v>979.65000000000009</v>
      </c>
      <c r="AS170">
        <v>806.21431395808622</v>
      </c>
      <c r="AT170">
        <v>1050</v>
      </c>
      <c r="AU170">
        <f t="shared" si="47"/>
        <v>-2.1667163310441162E-2</v>
      </c>
      <c r="AV170">
        <f t="shared" si="48"/>
        <v>-6.1405965400676069E-2</v>
      </c>
      <c r="AW170">
        <v>2.018731102975567E-2</v>
      </c>
      <c r="AX170">
        <v>4.5952124860895768E-2</v>
      </c>
      <c r="AY170" s="1">
        <f t="shared" si="49"/>
        <v>-557.93593081059225</v>
      </c>
      <c r="AZ170" s="1">
        <f t="shared" si="50"/>
        <v>-11037.267674703726</v>
      </c>
      <c r="BA170" s="1">
        <f t="shared" si="62"/>
        <v>-173.43568604191387</v>
      </c>
      <c r="BB170" s="1">
        <f t="shared" si="63"/>
        <v>243.78568604191378</v>
      </c>
      <c r="BC170">
        <f t="shared" si="51"/>
        <v>1</v>
      </c>
      <c r="BD170">
        <f t="shared" si="52"/>
        <v>1</v>
      </c>
      <c r="BE170">
        <f t="shared" si="53"/>
        <v>1</v>
      </c>
      <c r="BF170">
        <f t="shared" si="54"/>
        <v>1</v>
      </c>
      <c r="BG170">
        <f t="shared" si="55"/>
        <v>1</v>
      </c>
      <c r="BH170">
        <f t="shared" si="56"/>
        <v>1</v>
      </c>
      <c r="BI170">
        <f t="shared" si="57"/>
        <v>1</v>
      </c>
      <c r="BJ170">
        <f t="shared" si="58"/>
        <v>1</v>
      </c>
      <c r="BK170">
        <f t="shared" si="59"/>
        <v>1</v>
      </c>
      <c r="BL170">
        <f t="shared" si="60"/>
        <v>1</v>
      </c>
      <c r="BM170">
        <f t="shared" si="64"/>
        <v>1</v>
      </c>
      <c r="BN170">
        <f t="shared" si="65"/>
        <v>1</v>
      </c>
      <c r="BO170">
        <f>IF(AND(AU170&gt;'County Avg'!$E$3,'Gentrification Calcs'!AW170&gt;'County Avg'!$E$4,'Gentrification Calcs'!AY170&gt;'County Avg'!$E$5,'Gentrification Calcs'!BA170&gt;'County Avg'!$E$6),1,0)</f>
        <v>0</v>
      </c>
      <c r="BP170">
        <f>IF(AND(AV170&gt;'County Avg'!$F$3,'Gentrification Calcs'!AX170&gt;'County Avg'!$F$4,'Gentrification Calcs'!AZ170&gt;'County Avg'!$F$5,'Gentrification Calcs'!BB170&gt;'County Avg'!$F$6),1,0)</f>
        <v>0</v>
      </c>
      <c r="BQ170">
        <f t="shared" si="66"/>
        <v>0</v>
      </c>
      <c r="BR170">
        <f t="shared" si="67"/>
        <v>0</v>
      </c>
      <c r="BS170">
        <f t="shared" si="68"/>
        <v>0</v>
      </c>
      <c r="BT170">
        <f t="shared" si="69"/>
        <v>0</v>
      </c>
    </row>
    <row r="171" spans="1:72" x14ac:dyDescent="0.25">
      <c r="A171">
        <v>6037123010</v>
      </c>
      <c r="B171">
        <v>4912.4192081961801</v>
      </c>
      <c r="C171">
        <v>4507</v>
      </c>
      <c r="D171">
        <v>4713</v>
      </c>
      <c r="E171">
        <v>1104.556274</v>
      </c>
      <c r="F171">
        <v>997</v>
      </c>
      <c r="G171">
        <v>1050</v>
      </c>
      <c r="H171">
        <v>526.15436988996157</v>
      </c>
      <c r="I171">
        <v>520.26580000000001</v>
      </c>
      <c r="J171">
        <v>588.85040000000004</v>
      </c>
      <c r="K171">
        <v>0.47634908449215108</v>
      </c>
      <c r="L171">
        <v>0.52183129388164495</v>
      </c>
      <c r="M171">
        <v>0.56080990476190484</v>
      </c>
      <c r="N171">
        <v>2470.9712509999999</v>
      </c>
      <c r="O171">
        <v>2306</v>
      </c>
      <c r="P171">
        <v>2569</v>
      </c>
      <c r="Q171">
        <v>136.70568850000001</v>
      </c>
      <c r="R171">
        <v>69</v>
      </c>
      <c r="S171">
        <v>222</v>
      </c>
      <c r="T171">
        <v>5.5324677875015882E-2</v>
      </c>
      <c r="U171">
        <v>2.9921942758022551E-2</v>
      </c>
      <c r="V171">
        <v>8.6414947450369789E-2</v>
      </c>
      <c r="W171">
        <v>582.122314453125</v>
      </c>
      <c r="X171">
        <v>627</v>
      </c>
      <c r="Y171">
        <v>735</v>
      </c>
      <c r="Z171">
        <v>1110.97436523438</v>
      </c>
      <c r="AA171">
        <v>995</v>
      </c>
      <c r="AB171">
        <v>1050</v>
      </c>
      <c r="AC171">
        <v>0.52397456923348162</v>
      </c>
      <c r="AD171">
        <v>0.63015075376884422</v>
      </c>
      <c r="AE171">
        <v>0.7</v>
      </c>
      <c r="AF171">
        <v>698.93186800700903</v>
      </c>
      <c r="AG171">
        <v>294</v>
      </c>
      <c r="AH171">
        <v>442</v>
      </c>
      <c r="AI171">
        <v>0.14227854716488128</v>
      </c>
      <c r="AJ171">
        <v>6.5231861548702016E-2</v>
      </c>
      <c r="AK171">
        <v>9.3783152981116058E-2</v>
      </c>
      <c r="AL171">
        <f t="shared" si="61"/>
        <v>0.85772145283511869</v>
      </c>
      <c r="AM171">
        <f t="shared" si="61"/>
        <v>0.93476813845129803</v>
      </c>
      <c r="AN171">
        <f t="shared" si="61"/>
        <v>0.90621684701888394</v>
      </c>
      <c r="AO171">
        <v>54966.364262990457</v>
      </c>
      <c r="AP171">
        <v>46193.985288107891</v>
      </c>
      <c r="AQ171">
        <v>42222</v>
      </c>
      <c r="AR171">
        <v>1031.4833333333333</v>
      </c>
      <c r="AS171">
        <v>863.02807433768294</v>
      </c>
      <c r="AT171">
        <v>1096</v>
      </c>
      <c r="AU171">
        <f t="shared" si="47"/>
        <v>-7.7046685616179264E-2</v>
      </c>
      <c r="AV171">
        <f t="shared" si="48"/>
        <v>2.8551291432414042E-2</v>
      </c>
      <c r="AW171">
        <v>-2.5402735116993331E-2</v>
      </c>
      <c r="AX171">
        <v>5.6493004692347235E-2</v>
      </c>
      <c r="AY171" s="1">
        <f t="shared" si="49"/>
        <v>-8772.3789748825657</v>
      </c>
      <c r="AZ171" s="1">
        <f t="shared" si="50"/>
        <v>-3971.9852881078914</v>
      </c>
      <c r="BA171" s="1">
        <f t="shared" si="62"/>
        <v>-168.45525899565041</v>
      </c>
      <c r="BB171" s="1">
        <f t="shared" si="63"/>
        <v>232.97192566231706</v>
      </c>
      <c r="BC171">
        <f t="shared" si="51"/>
        <v>1</v>
      </c>
      <c r="BD171">
        <f t="shared" si="52"/>
        <v>1</v>
      </c>
      <c r="BE171">
        <f t="shared" si="53"/>
        <v>1</v>
      </c>
      <c r="BF171">
        <f t="shared" si="54"/>
        <v>1</v>
      </c>
      <c r="BG171">
        <f t="shared" si="55"/>
        <v>1</v>
      </c>
      <c r="BH171">
        <f t="shared" si="56"/>
        <v>1</v>
      </c>
      <c r="BI171">
        <f t="shared" si="57"/>
        <v>1</v>
      </c>
      <c r="BJ171">
        <f t="shared" si="58"/>
        <v>1</v>
      </c>
      <c r="BK171">
        <f t="shared" si="59"/>
        <v>1</v>
      </c>
      <c r="BL171">
        <f t="shared" si="60"/>
        <v>1</v>
      </c>
      <c r="BM171">
        <f t="shared" si="64"/>
        <v>1</v>
      </c>
      <c r="BN171">
        <f t="shared" si="65"/>
        <v>1</v>
      </c>
      <c r="BO171">
        <f>IF(AND(AU171&gt;'County Avg'!$E$3,'Gentrification Calcs'!AW171&gt;'County Avg'!$E$4,'Gentrification Calcs'!AY171&gt;'County Avg'!$E$5,'Gentrification Calcs'!BA171&gt;'County Avg'!$E$6),1,0)</f>
        <v>0</v>
      </c>
      <c r="BP171">
        <f>IF(AND(AV171&gt;'County Avg'!$F$3,'Gentrification Calcs'!AX171&gt;'County Avg'!$F$4,'Gentrification Calcs'!AZ171&gt;'County Avg'!$F$5,'Gentrification Calcs'!BB171&gt;'County Avg'!$F$6),1,0)</f>
        <v>0</v>
      </c>
      <c r="BQ171">
        <f t="shared" si="66"/>
        <v>0</v>
      </c>
      <c r="BR171">
        <f t="shared" si="67"/>
        <v>0</v>
      </c>
      <c r="BS171">
        <f t="shared" si="68"/>
        <v>0</v>
      </c>
      <c r="BT171">
        <f t="shared" si="69"/>
        <v>0</v>
      </c>
    </row>
    <row r="172" spans="1:72" x14ac:dyDescent="0.25">
      <c r="A172">
        <v>6037123020</v>
      </c>
      <c r="B172">
        <v>2741.5812216581298</v>
      </c>
      <c r="C172">
        <v>3317</v>
      </c>
      <c r="D172">
        <v>3395</v>
      </c>
      <c r="E172">
        <v>616.44384769999999</v>
      </c>
      <c r="F172">
        <v>728</v>
      </c>
      <c r="G172">
        <v>778</v>
      </c>
      <c r="H172">
        <v>293.64247615043456</v>
      </c>
      <c r="I172">
        <v>328.76139999999998</v>
      </c>
      <c r="J172">
        <v>384.0718</v>
      </c>
      <c r="K172">
        <v>0.47634910664781149</v>
      </c>
      <c r="L172">
        <v>0.45159532967032967</v>
      </c>
      <c r="M172">
        <v>0.49366555269922879</v>
      </c>
      <c r="N172">
        <v>1379.0289660000001</v>
      </c>
      <c r="O172">
        <v>1824</v>
      </c>
      <c r="P172">
        <v>2071</v>
      </c>
      <c r="Q172">
        <v>76.294326780000006</v>
      </c>
      <c r="R172">
        <v>79</v>
      </c>
      <c r="S172">
        <v>178</v>
      </c>
      <c r="T172">
        <v>5.5324673129454771E-2</v>
      </c>
      <c r="U172">
        <v>4.3311403508771933E-2</v>
      </c>
      <c r="V172">
        <v>8.5948816996619992E-2</v>
      </c>
      <c r="W172">
        <v>324.87774658203102</v>
      </c>
      <c r="X172">
        <v>279</v>
      </c>
      <c r="Y172">
        <v>312</v>
      </c>
      <c r="Z172">
        <v>620.02575683593795</v>
      </c>
      <c r="AA172">
        <v>737</v>
      </c>
      <c r="AB172">
        <v>778</v>
      </c>
      <c r="AC172">
        <v>0.52397459782948241</v>
      </c>
      <c r="AD172">
        <v>0.37856173677069199</v>
      </c>
      <c r="AE172">
        <v>0.40102827763496146</v>
      </c>
      <c r="AF172">
        <v>390.06819315203899</v>
      </c>
      <c r="AG172">
        <v>312</v>
      </c>
      <c r="AH172">
        <v>283</v>
      </c>
      <c r="AI172">
        <v>0.14227854716488125</v>
      </c>
      <c r="AJ172">
        <v>9.4060898402170634E-2</v>
      </c>
      <c r="AK172">
        <v>8.3357879234167889E-2</v>
      </c>
      <c r="AL172">
        <f t="shared" si="61"/>
        <v>0.85772145283511869</v>
      </c>
      <c r="AM172">
        <f t="shared" si="61"/>
        <v>0.90593910159782931</v>
      </c>
      <c r="AN172">
        <f t="shared" si="61"/>
        <v>0.91664212076583207</v>
      </c>
      <c r="AO172">
        <v>54966.364262990457</v>
      </c>
      <c r="AP172">
        <v>56929.522272170012</v>
      </c>
      <c r="AQ172">
        <v>48167</v>
      </c>
      <c r="AR172">
        <v>1031.4833333333333</v>
      </c>
      <c r="AS172">
        <v>900.90391459074738</v>
      </c>
      <c r="AT172">
        <v>1014</v>
      </c>
      <c r="AU172">
        <f t="shared" si="47"/>
        <v>-4.8217648762710619E-2</v>
      </c>
      <c r="AV172">
        <f t="shared" si="48"/>
        <v>-1.0703019168002745E-2</v>
      </c>
      <c r="AW172">
        <v>-1.2013269620682838E-2</v>
      </c>
      <c r="AX172">
        <v>4.263741348784806E-2</v>
      </c>
      <c r="AY172" s="1">
        <f t="shared" si="49"/>
        <v>1963.1580091795549</v>
      </c>
      <c r="AZ172" s="1">
        <f t="shared" si="50"/>
        <v>-8762.522272170012</v>
      </c>
      <c r="BA172" s="1">
        <f t="shared" si="62"/>
        <v>-130.57941874258597</v>
      </c>
      <c r="BB172" s="1">
        <f t="shared" si="63"/>
        <v>113.09608540925262</v>
      </c>
      <c r="BC172">
        <f t="shared" si="51"/>
        <v>1</v>
      </c>
      <c r="BD172">
        <f t="shared" si="52"/>
        <v>1</v>
      </c>
      <c r="BE172">
        <f t="shared" si="53"/>
        <v>1</v>
      </c>
      <c r="BF172">
        <f t="shared" si="54"/>
        <v>1</v>
      </c>
      <c r="BG172">
        <f t="shared" si="55"/>
        <v>1</v>
      </c>
      <c r="BH172">
        <f t="shared" si="56"/>
        <v>1</v>
      </c>
      <c r="BI172">
        <f t="shared" si="57"/>
        <v>1</v>
      </c>
      <c r="BJ172">
        <f t="shared" si="58"/>
        <v>0</v>
      </c>
      <c r="BK172">
        <f t="shared" si="59"/>
        <v>1</v>
      </c>
      <c r="BL172">
        <f t="shared" si="60"/>
        <v>1</v>
      </c>
      <c r="BM172">
        <f t="shared" si="64"/>
        <v>1</v>
      </c>
      <c r="BN172">
        <f t="shared" si="65"/>
        <v>1</v>
      </c>
      <c r="BO172">
        <f>IF(AND(AU172&gt;'County Avg'!$E$3,'Gentrification Calcs'!AW172&gt;'County Avg'!$E$4,'Gentrification Calcs'!AY172&gt;'County Avg'!$E$5,'Gentrification Calcs'!BA172&gt;'County Avg'!$E$6),1,0)</f>
        <v>0</v>
      </c>
      <c r="BP172">
        <f>IF(AND(AV172&gt;'County Avg'!$F$3,'Gentrification Calcs'!AX172&gt;'County Avg'!$F$4,'Gentrification Calcs'!AZ172&gt;'County Avg'!$F$5,'Gentrification Calcs'!BB172&gt;'County Avg'!$F$6),1,0)</f>
        <v>0</v>
      </c>
      <c r="BQ172">
        <f t="shared" si="66"/>
        <v>0</v>
      </c>
      <c r="BR172">
        <f t="shared" si="67"/>
        <v>0</v>
      </c>
      <c r="BS172">
        <f t="shared" si="68"/>
        <v>0</v>
      </c>
      <c r="BT172">
        <f t="shared" si="69"/>
        <v>0</v>
      </c>
    </row>
    <row r="173" spans="1:72" x14ac:dyDescent="0.25">
      <c r="A173">
        <v>6037123103</v>
      </c>
      <c r="B173">
        <v>4258.5510105393396</v>
      </c>
      <c r="C173">
        <v>4223.1709724005896</v>
      </c>
      <c r="D173">
        <v>4587</v>
      </c>
      <c r="E173">
        <v>1547.9864480000001</v>
      </c>
      <c r="F173">
        <v>1453.060281</v>
      </c>
      <c r="G173">
        <v>1518</v>
      </c>
      <c r="H173">
        <v>662.53660039724241</v>
      </c>
      <c r="I173">
        <v>726.53936117349099</v>
      </c>
      <c r="J173">
        <v>691.88480000000004</v>
      </c>
      <c r="K173">
        <v>0.42799896682121497</v>
      </c>
      <c r="L173">
        <v>0.50000634569233748</v>
      </c>
      <c r="M173">
        <v>0.45578708827404485</v>
      </c>
      <c r="N173">
        <v>2750.5563750000001</v>
      </c>
      <c r="O173">
        <v>2515.1137010000002</v>
      </c>
      <c r="P173">
        <v>2907</v>
      </c>
      <c r="Q173">
        <v>473.88649079999999</v>
      </c>
      <c r="R173">
        <v>391.02257209999999</v>
      </c>
      <c r="S173">
        <v>719</v>
      </c>
      <c r="T173">
        <v>0.17228750339647192</v>
      </c>
      <c r="U173">
        <v>0.15546914318208788</v>
      </c>
      <c r="V173">
        <v>0.24733402132782939</v>
      </c>
      <c r="W173">
        <v>998.38577129133</v>
      </c>
      <c r="X173">
        <v>902.01597748883103</v>
      </c>
      <c r="Y173">
        <v>865</v>
      </c>
      <c r="Z173">
        <v>1521.3335090614901</v>
      </c>
      <c r="AA173">
        <v>1450.0605020113301</v>
      </c>
      <c r="AB173">
        <v>1518</v>
      </c>
      <c r="AC173">
        <v>0.65625700436141299</v>
      </c>
      <c r="AD173">
        <v>0.62205402894408546</v>
      </c>
      <c r="AE173">
        <v>0.56982872200263501</v>
      </c>
      <c r="AF173">
        <v>1810.2844709436899</v>
      </c>
      <c r="AG173">
        <v>1015.09028829634</v>
      </c>
      <c r="AH173">
        <v>950</v>
      </c>
      <c r="AI173">
        <v>0.42509399710452683</v>
      </c>
      <c r="AJ173">
        <v>0.24036211058709026</v>
      </c>
      <c r="AK173">
        <v>0.20710704163941573</v>
      </c>
      <c r="AL173">
        <f t="shared" si="61"/>
        <v>0.57490600289547311</v>
      </c>
      <c r="AM173">
        <f t="shared" si="61"/>
        <v>0.75963788941290977</v>
      </c>
      <c r="AN173">
        <f t="shared" si="61"/>
        <v>0.79289295836058427</v>
      </c>
      <c r="AO173">
        <v>57988.308059384944</v>
      </c>
      <c r="AP173">
        <v>47597.615856150391</v>
      </c>
      <c r="AQ173">
        <v>47346</v>
      </c>
      <c r="AR173">
        <v>1003.838888888889</v>
      </c>
      <c r="AS173">
        <v>869.79161724001585</v>
      </c>
      <c r="AT173">
        <v>1161</v>
      </c>
      <c r="AU173">
        <f t="shared" si="47"/>
        <v>-0.18473188651743658</v>
      </c>
      <c r="AV173">
        <f t="shared" si="48"/>
        <v>-3.3255068947674521E-2</v>
      </c>
      <c r="AW173">
        <v>-1.6818360214384043E-2</v>
      </c>
      <c r="AX173">
        <v>9.1864878145741513E-2</v>
      </c>
      <c r="AY173" s="1">
        <f t="shared" si="49"/>
        <v>-10390.692203234554</v>
      </c>
      <c r="AZ173" s="1">
        <f t="shared" si="50"/>
        <v>-251.61585615039075</v>
      </c>
      <c r="BA173" s="1">
        <f t="shared" si="62"/>
        <v>-134.04727164887311</v>
      </c>
      <c r="BB173" s="1">
        <f t="shared" si="63"/>
        <v>291.20838275998415</v>
      </c>
      <c r="BC173">
        <f t="shared" si="51"/>
        <v>1</v>
      </c>
      <c r="BD173">
        <f t="shared" si="52"/>
        <v>1</v>
      </c>
      <c r="BE173">
        <f t="shared" si="53"/>
        <v>1</v>
      </c>
      <c r="BF173">
        <f t="shared" si="54"/>
        <v>1</v>
      </c>
      <c r="BG173">
        <f t="shared" si="55"/>
        <v>0</v>
      </c>
      <c r="BH173">
        <f t="shared" si="56"/>
        <v>1</v>
      </c>
      <c r="BI173">
        <f t="shared" si="57"/>
        <v>1</v>
      </c>
      <c r="BJ173">
        <f t="shared" si="58"/>
        <v>1</v>
      </c>
      <c r="BK173">
        <f t="shared" si="59"/>
        <v>0</v>
      </c>
      <c r="BL173">
        <f t="shared" si="60"/>
        <v>1</v>
      </c>
      <c r="BM173">
        <f t="shared" si="64"/>
        <v>0</v>
      </c>
      <c r="BN173">
        <f t="shared" si="65"/>
        <v>1</v>
      </c>
      <c r="BO173">
        <f>IF(AND(AU173&gt;'County Avg'!$E$3,'Gentrification Calcs'!AW173&gt;'County Avg'!$E$4,'Gentrification Calcs'!AY173&gt;'County Avg'!$E$5,'Gentrification Calcs'!BA173&gt;'County Avg'!$E$6),1,0)</f>
        <v>0</v>
      </c>
      <c r="BP173">
        <f>IF(AND(AV173&gt;'County Avg'!$F$3,'Gentrification Calcs'!AX173&gt;'County Avg'!$F$4,'Gentrification Calcs'!AZ173&gt;'County Avg'!$F$5,'Gentrification Calcs'!BB173&gt;'County Avg'!$F$6),1,0)</f>
        <v>1</v>
      </c>
      <c r="BQ173">
        <f t="shared" si="66"/>
        <v>0</v>
      </c>
      <c r="BR173">
        <f t="shared" si="67"/>
        <v>1</v>
      </c>
      <c r="BS173">
        <f t="shared" si="68"/>
        <v>1</v>
      </c>
      <c r="BT173">
        <f t="shared" si="69"/>
        <v>0</v>
      </c>
    </row>
    <row r="174" spans="1:72" x14ac:dyDescent="0.25">
      <c r="A174">
        <v>6037123104</v>
      </c>
      <c r="B174">
        <v>3730.60545891628</v>
      </c>
      <c r="C174">
        <v>4774</v>
      </c>
      <c r="D174">
        <v>4346</v>
      </c>
      <c r="E174">
        <v>1356.074341</v>
      </c>
      <c r="F174">
        <v>1551</v>
      </c>
      <c r="G174">
        <v>1575</v>
      </c>
      <c r="H174">
        <v>580.40431918449769</v>
      </c>
      <c r="I174">
        <v>740.02719999999999</v>
      </c>
      <c r="J174">
        <v>882.55719999999997</v>
      </c>
      <c r="K174">
        <v>0.42800331931396501</v>
      </c>
      <c r="L174">
        <v>0.47712907801418442</v>
      </c>
      <c r="M174">
        <v>0.56035377777777773</v>
      </c>
      <c r="N174">
        <v>2409.5536569999999</v>
      </c>
      <c r="O174">
        <v>2890</v>
      </c>
      <c r="P174">
        <v>3039</v>
      </c>
      <c r="Q174">
        <v>415.13433839999999</v>
      </c>
      <c r="R174">
        <v>365</v>
      </c>
      <c r="S174">
        <v>601</v>
      </c>
      <c r="T174">
        <v>0.17228682050469898</v>
      </c>
      <c r="U174">
        <v>0.12629757785467127</v>
      </c>
      <c r="V174">
        <v>0.19776242184929252</v>
      </c>
      <c r="W174">
        <v>874.630615234375</v>
      </c>
      <c r="X174">
        <v>1133</v>
      </c>
      <c r="Y174">
        <v>1148</v>
      </c>
      <c r="Z174">
        <v>1332.72595214844</v>
      </c>
      <c r="AA174">
        <v>1548</v>
      </c>
      <c r="AB174">
        <v>1575</v>
      </c>
      <c r="AC174">
        <v>0.65627191683662656</v>
      </c>
      <c r="AD174">
        <v>0.73191214470284238</v>
      </c>
      <c r="AE174">
        <v>0.72888888888888892</v>
      </c>
      <c r="AF174">
        <v>1585.82252327947</v>
      </c>
      <c r="AG174">
        <v>1333</v>
      </c>
      <c r="AH174">
        <v>859</v>
      </c>
      <c r="AI174">
        <v>0.42508449117536612</v>
      </c>
      <c r="AJ174">
        <v>0.2792207792207792</v>
      </c>
      <c r="AK174">
        <v>0.19765301426599172</v>
      </c>
      <c r="AL174">
        <f t="shared" si="61"/>
        <v>0.57491550882463383</v>
      </c>
      <c r="AM174">
        <f t="shared" si="61"/>
        <v>0.72077922077922074</v>
      </c>
      <c r="AN174">
        <f t="shared" si="61"/>
        <v>0.80234698573400831</v>
      </c>
      <c r="AO174">
        <v>57975.610816542954</v>
      </c>
      <c r="AP174">
        <v>49004.042501021664</v>
      </c>
      <c r="AQ174">
        <v>40842</v>
      </c>
      <c r="AR174">
        <v>1003.838888888889</v>
      </c>
      <c r="AS174">
        <v>831.91577698695141</v>
      </c>
      <c r="AT174">
        <v>1128</v>
      </c>
      <c r="AU174">
        <f t="shared" si="47"/>
        <v>-0.14586371195458692</v>
      </c>
      <c r="AV174">
        <f t="shared" si="48"/>
        <v>-8.1567764954787486E-2</v>
      </c>
      <c r="AW174">
        <v>-4.5989242650027712E-2</v>
      </c>
      <c r="AX174">
        <v>7.1464843994621247E-2</v>
      </c>
      <c r="AY174" s="1">
        <f t="shared" si="49"/>
        <v>-8971.5683155212901</v>
      </c>
      <c r="AZ174" s="1">
        <f t="shared" si="50"/>
        <v>-8162.0425010216641</v>
      </c>
      <c r="BA174" s="1">
        <f t="shared" si="62"/>
        <v>-171.92311190193755</v>
      </c>
      <c r="BB174" s="1">
        <f t="shared" si="63"/>
        <v>296.08422301304859</v>
      </c>
      <c r="BC174">
        <f t="shared" si="51"/>
        <v>1</v>
      </c>
      <c r="BD174">
        <f t="shared" si="52"/>
        <v>1</v>
      </c>
      <c r="BE174">
        <f t="shared" si="53"/>
        <v>1</v>
      </c>
      <c r="BF174">
        <f t="shared" si="54"/>
        <v>1</v>
      </c>
      <c r="BG174">
        <f t="shared" si="55"/>
        <v>0</v>
      </c>
      <c r="BH174">
        <f t="shared" si="56"/>
        <v>1</v>
      </c>
      <c r="BI174">
        <f t="shared" si="57"/>
        <v>1</v>
      </c>
      <c r="BJ174">
        <f t="shared" si="58"/>
        <v>1</v>
      </c>
      <c r="BK174">
        <f t="shared" si="59"/>
        <v>0</v>
      </c>
      <c r="BL174">
        <f t="shared" si="60"/>
        <v>0</v>
      </c>
      <c r="BM174">
        <f t="shared" si="64"/>
        <v>0</v>
      </c>
      <c r="BN174">
        <f t="shared" si="65"/>
        <v>1</v>
      </c>
      <c r="BO174">
        <f>IF(AND(AU174&gt;'County Avg'!$E$3,'Gentrification Calcs'!AW174&gt;'County Avg'!$E$4,'Gentrification Calcs'!AY174&gt;'County Avg'!$E$5,'Gentrification Calcs'!BA174&gt;'County Avg'!$E$6),1,0)</f>
        <v>0</v>
      </c>
      <c r="BP174">
        <f>IF(AND(AV174&gt;'County Avg'!$F$3,'Gentrification Calcs'!AX174&gt;'County Avg'!$F$4,'Gentrification Calcs'!AZ174&gt;'County Avg'!$F$5,'Gentrification Calcs'!BB174&gt;'County Avg'!$F$6),1,0)</f>
        <v>0</v>
      </c>
      <c r="BQ174">
        <f t="shared" si="66"/>
        <v>0</v>
      </c>
      <c r="BR174">
        <f t="shared" si="67"/>
        <v>0</v>
      </c>
      <c r="BS174">
        <f t="shared" si="68"/>
        <v>0</v>
      </c>
      <c r="BT174">
        <f t="shared" si="69"/>
        <v>0</v>
      </c>
    </row>
    <row r="175" spans="1:72" x14ac:dyDescent="0.25">
      <c r="A175">
        <v>6037123203</v>
      </c>
      <c r="B175">
        <v>4847.1469859368299</v>
      </c>
      <c r="C175">
        <v>4071</v>
      </c>
      <c r="D175">
        <v>3839</v>
      </c>
      <c r="E175">
        <v>1178.5627440000001</v>
      </c>
      <c r="F175">
        <v>1065</v>
      </c>
      <c r="G175">
        <v>1040</v>
      </c>
      <c r="H175">
        <v>734.47611839417254</v>
      </c>
      <c r="I175">
        <v>765.5172</v>
      </c>
      <c r="J175">
        <v>690.96259999999995</v>
      </c>
      <c r="K175">
        <v>0.62319645019609793</v>
      </c>
      <c r="L175">
        <v>0.71879549295774647</v>
      </c>
      <c r="M175">
        <v>0.66438711538461537</v>
      </c>
      <c r="N175">
        <v>2370.0908629999999</v>
      </c>
      <c r="O175">
        <v>1944</v>
      </c>
      <c r="P175">
        <v>1961</v>
      </c>
      <c r="Q175">
        <v>148.4548187</v>
      </c>
      <c r="R175">
        <v>144</v>
      </c>
      <c r="S175">
        <v>102</v>
      </c>
      <c r="T175">
        <v>6.2636762588962405E-2</v>
      </c>
      <c r="U175">
        <v>7.407407407407407E-2</v>
      </c>
      <c r="V175">
        <v>5.2014278429372771E-2</v>
      </c>
      <c r="W175">
        <v>1019.08721923828</v>
      </c>
      <c r="X175">
        <v>883</v>
      </c>
      <c r="Y175">
        <v>880</v>
      </c>
      <c r="Z175">
        <v>1198.6591796875</v>
      </c>
      <c r="AA175">
        <v>1057</v>
      </c>
      <c r="AB175">
        <v>1040</v>
      </c>
      <c r="AC175">
        <v>0.85018930861061282</v>
      </c>
      <c r="AD175">
        <v>0.83538315988647116</v>
      </c>
      <c r="AE175">
        <v>0.84615384615384615</v>
      </c>
      <c r="AF175">
        <v>729.95686855220902</v>
      </c>
      <c r="AG175">
        <v>361</v>
      </c>
      <c r="AH175">
        <v>515</v>
      </c>
      <c r="AI175">
        <v>0.1505951584860237</v>
      </c>
      <c r="AJ175">
        <v>8.8676000982559566E-2</v>
      </c>
      <c r="AK175">
        <v>0.13414951810367284</v>
      </c>
      <c r="AL175">
        <f t="shared" si="61"/>
        <v>0.84940484151397633</v>
      </c>
      <c r="AM175">
        <f t="shared" si="61"/>
        <v>0.91132399901744043</v>
      </c>
      <c r="AN175">
        <f t="shared" si="61"/>
        <v>0.86585048189632718</v>
      </c>
      <c r="AO175">
        <v>41750.348356309652</v>
      </c>
      <c r="AP175">
        <v>30885.464650592567</v>
      </c>
      <c r="AQ175">
        <v>30204</v>
      </c>
      <c r="AR175">
        <v>953.73333333333335</v>
      </c>
      <c r="AS175">
        <v>742.63701067615671</v>
      </c>
      <c r="AT175">
        <v>965</v>
      </c>
      <c r="AU175">
        <f t="shared" si="47"/>
        <v>-6.1919157503464134E-2</v>
      </c>
      <c r="AV175">
        <f t="shared" si="48"/>
        <v>4.5473517121113277E-2</v>
      </c>
      <c r="AW175">
        <v>1.1437311485111665E-2</v>
      </c>
      <c r="AX175">
        <v>-2.2059795644701299E-2</v>
      </c>
      <c r="AY175" s="1">
        <f t="shared" si="49"/>
        <v>-10864.883705717086</v>
      </c>
      <c r="AZ175" s="1">
        <f t="shared" si="50"/>
        <v>-681.46465059256661</v>
      </c>
      <c r="BA175" s="1">
        <f t="shared" si="62"/>
        <v>-211.09632265717664</v>
      </c>
      <c r="BB175" s="1">
        <f t="shared" si="63"/>
        <v>222.36298932384329</v>
      </c>
      <c r="BC175">
        <f t="shared" si="51"/>
        <v>1</v>
      </c>
      <c r="BD175">
        <f t="shared" si="52"/>
        <v>1</v>
      </c>
      <c r="BE175">
        <f t="shared" si="53"/>
        <v>1</v>
      </c>
      <c r="BF175">
        <f t="shared" si="54"/>
        <v>1</v>
      </c>
      <c r="BG175">
        <f t="shared" si="55"/>
        <v>1</v>
      </c>
      <c r="BH175">
        <f t="shared" si="56"/>
        <v>1</v>
      </c>
      <c r="BI175">
        <f t="shared" si="57"/>
        <v>1</v>
      </c>
      <c r="BJ175">
        <f t="shared" si="58"/>
        <v>1</v>
      </c>
      <c r="BK175">
        <f t="shared" si="59"/>
        <v>1</v>
      </c>
      <c r="BL175">
        <f t="shared" si="60"/>
        <v>1</v>
      </c>
      <c r="BM175">
        <f t="shared" si="64"/>
        <v>1</v>
      </c>
      <c r="BN175">
        <f t="shared" si="65"/>
        <v>1</v>
      </c>
      <c r="BO175">
        <f>IF(AND(AU175&gt;'County Avg'!$E$3,'Gentrification Calcs'!AW175&gt;'County Avg'!$E$4,'Gentrification Calcs'!AY175&gt;'County Avg'!$E$5,'Gentrification Calcs'!BA175&gt;'County Avg'!$E$6),1,0)</f>
        <v>0</v>
      </c>
      <c r="BP175">
        <f>IF(AND(AV175&gt;'County Avg'!$F$3,'Gentrification Calcs'!AX175&gt;'County Avg'!$F$4,'Gentrification Calcs'!AZ175&gt;'County Avg'!$F$5,'Gentrification Calcs'!BB175&gt;'County Avg'!$F$6),1,0)</f>
        <v>0</v>
      </c>
      <c r="BQ175">
        <f t="shared" si="66"/>
        <v>0</v>
      </c>
      <c r="BR175">
        <f t="shared" si="67"/>
        <v>0</v>
      </c>
      <c r="BS175">
        <f t="shared" si="68"/>
        <v>0</v>
      </c>
      <c r="BT175">
        <f t="shared" si="69"/>
        <v>0</v>
      </c>
    </row>
    <row r="176" spans="1:72" x14ac:dyDescent="0.25">
      <c r="A176">
        <v>6037123204</v>
      </c>
      <c r="B176">
        <v>2629.8532705172502</v>
      </c>
      <c r="C176">
        <v>3479</v>
      </c>
      <c r="D176">
        <v>3378</v>
      </c>
      <c r="E176">
        <v>639.4373779</v>
      </c>
      <c r="F176">
        <v>887</v>
      </c>
      <c r="G176">
        <v>1029</v>
      </c>
      <c r="H176">
        <v>398.49512046567548</v>
      </c>
      <c r="I176">
        <v>565.51559999999995</v>
      </c>
      <c r="J176">
        <v>639.94240000000002</v>
      </c>
      <c r="K176">
        <v>0.62319647589946658</v>
      </c>
      <c r="L176">
        <v>0.63755986471251402</v>
      </c>
      <c r="M176">
        <v>0.62190709426627799</v>
      </c>
      <c r="N176">
        <v>1285.909263</v>
      </c>
      <c r="O176">
        <v>1808</v>
      </c>
      <c r="P176">
        <v>2035</v>
      </c>
      <c r="Q176">
        <v>80.545188899999999</v>
      </c>
      <c r="R176">
        <v>180</v>
      </c>
      <c r="S176">
        <v>272</v>
      </c>
      <c r="T176">
        <v>6.2636759231432651E-2</v>
      </c>
      <c r="U176">
        <v>9.9557522123893807E-2</v>
      </c>
      <c r="V176">
        <v>0.13366093366093365</v>
      </c>
      <c r="W176">
        <v>552.912841796875</v>
      </c>
      <c r="X176">
        <v>749</v>
      </c>
      <c r="Y176">
        <v>845</v>
      </c>
      <c r="Z176">
        <v>650.34088134765602</v>
      </c>
      <c r="AA176">
        <v>911</v>
      </c>
      <c r="AB176">
        <v>1029</v>
      </c>
      <c r="AC176">
        <v>0.85018927404826883</v>
      </c>
      <c r="AD176">
        <v>0.8221734357848518</v>
      </c>
      <c r="AE176">
        <v>0.82118561710398441</v>
      </c>
      <c r="AF176">
        <v>396.04317006853398</v>
      </c>
      <c r="AG176">
        <v>424</v>
      </c>
      <c r="AH176">
        <v>625</v>
      </c>
      <c r="AI176">
        <v>0.15059515848602406</v>
      </c>
      <c r="AJ176">
        <v>0.1218741017533774</v>
      </c>
      <c r="AK176">
        <v>0.18502072232089994</v>
      </c>
      <c r="AL176">
        <f t="shared" si="61"/>
        <v>0.84940484151397588</v>
      </c>
      <c r="AM176">
        <f t="shared" si="61"/>
        <v>0.87812589824662257</v>
      </c>
      <c r="AN176">
        <f t="shared" si="61"/>
        <v>0.81497927767910006</v>
      </c>
      <c r="AO176">
        <v>41750.348356309652</v>
      </c>
      <c r="AP176">
        <v>36146.283203923173</v>
      </c>
      <c r="AQ176">
        <v>31513</v>
      </c>
      <c r="AR176">
        <v>953.73333333333335</v>
      </c>
      <c r="AS176">
        <v>787.27639383155406</v>
      </c>
      <c r="AT176">
        <v>1091</v>
      </c>
      <c r="AU176">
        <f t="shared" si="47"/>
        <v>-2.872105673264666E-2</v>
      </c>
      <c r="AV176">
        <f t="shared" si="48"/>
        <v>6.3146620567522543E-2</v>
      </c>
      <c r="AW176">
        <v>3.6920762892461156E-2</v>
      </c>
      <c r="AX176">
        <v>3.4103411537039843E-2</v>
      </c>
      <c r="AY176" s="1">
        <f t="shared" si="49"/>
        <v>-5604.0651523864799</v>
      </c>
      <c r="AZ176" s="1">
        <f t="shared" si="50"/>
        <v>-4633.2832039231726</v>
      </c>
      <c r="BA176" s="1">
        <f t="shared" si="62"/>
        <v>-166.45693950177929</v>
      </c>
      <c r="BB176" s="1">
        <f t="shared" si="63"/>
        <v>303.72360616844594</v>
      </c>
      <c r="BC176">
        <f t="shared" si="51"/>
        <v>1</v>
      </c>
      <c r="BD176">
        <f t="shared" si="52"/>
        <v>1</v>
      </c>
      <c r="BE176">
        <f t="shared" si="53"/>
        <v>1</v>
      </c>
      <c r="BF176">
        <f t="shared" si="54"/>
        <v>1</v>
      </c>
      <c r="BG176">
        <f t="shared" si="55"/>
        <v>1</v>
      </c>
      <c r="BH176">
        <f t="shared" si="56"/>
        <v>1</v>
      </c>
      <c r="BI176">
        <f t="shared" si="57"/>
        <v>1</v>
      </c>
      <c r="BJ176">
        <f t="shared" si="58"/>
        <v>1</v>
      </c>
      <c r="BK176">
        <f t="shared" si="59"/>
        <v>1</v>
      </c>
      <c r="BL176">
        <f t="shared" si="60"/>
        <v>1</v>
      </c>
      <c r="BM176">
        <f t="shared" si="64"/>
        <v>1</v>
      </c>
      <c r="BN176">
        <f t="shared" si="65"/>
        <v>1</v>
      </c>
      <c r="BO176">
        <f>IF(AND(AU176&gt;'County Avg'!$E$3,'Gentrification Calcs'!AW176&gt;'County Avg'!$E$4,'Gentrification Calcs'!AY176&gt;'County Avg'!$E$5,'Gentrification Calcs'!BA176&gt;'County Avg'!$E$6),1,0)</f>
        <v>0</v>
      </c>
      <c r="BP176">
        <f>IF(AND(AV176&gt;'County Avg'!$F$3,'Gentrification Calcs'!AX176&gt;'County Avg'!$F$4,'Gentrification Calcs'!AZ176&gt;'County Avg'!$F$5,'Gentrification Calcs'!BB176&gt;'County Avg'!$F$6),1,0)</f>
        <v>0</v>
      </c>
      <c r="BQ176">
        <f t="shared" si="66"/>
        <v>0</v>
      </c>
      <c r="BR176">
        <f t="shared" si="67"/>
        <v>0</v>
      </c>
      <c r="BS176">
        <f t="shared" si="68"/>
        <v>0</v>
      </c>
      <c r="BT176">
        <f t="shared" si="69"/>
        <v>0</v>
      </c>
    </row>
    <row r="177" spans="1:72" x14ac:dyDescent="0.25">
      <c r="A177">
        <v>6037123205</v>
      </c>
      <c r="B177">
        <v>3023.8508647429999</v>
      </c>
      <c r="C177">
        <v>2700</v>
      </c>
      <c r="D177">
        <v>2914</v>
      </c>
      <c r="E177">
        <v>814.92285159999994</v>
      </c>
      <c r="F177">
        <v>734</v>
      </c>
      <c r="G177">
        <v>692</v>
      </c>
      <c r="H177">
        <v>511.16920015405026</v>
      </c>
      <c r="I177">
        <v>421.25540000000001</v>
      </c>
      <c r="J177">
        <v>381.70679999999999</v>
      </c>
      <c r="K177">
        <v>0.62726084947849103</v>
      </c>
      <c r="L177">
        <v>0.5739174386920981</v>
      </c>
      <c r="M177">
        <v>0.55159942196531786</v>
      </c>
      <c r="N177">
        <v>1500.299495</v>
      </c>
      <c r="O177">
        <v>1494</v>
      </c>
      <c r="P177">
        <v>1634</v>
      </c>
      <c r="Q177">
        <v>107.40151210000001</v>
      </c>
      <c r="R177">
        <v>83</v>
      </c>
      <c r="S177">
        <v>105</v>
      </c>
      <c r="T177">
        <v>7.1586714824562414E-2</v>
      </c>
      <c r="U177">
        <v>5.5555555555555552E-2</v>
      </c>
      <c r="V177">
        <v>6.4259485924112611E-2</v>
      </c>
      <c r="W177">
        <v>650.49884033203102</v>
      </c>
      <c r="X177">
        <v>561</v>
      </c>
      <c r="Y177">
        <v>580</v>
      </c>
      <c r="Z177">
        <v>823.78070068359398</v>
      </c>
      <c r="AA177">
        <v>705</v>
      </c>
      <c r="AB177">
        <v>692</v>
      </c>
      <c r="AC177">
        <v>0.78965049775047014</v>
      </c>
      <c r="AD177">
        <v>0.79574468085106387</v>
      </c>
      <c r="AE177">
        <v>0.83815028901734101</v>
      </c>
      <c r="AF177">
        <v>566.34921908313595</v>
      </c>
      <c r="AG177">
        <v>325</v>
      </c>
      <c r="AH177">
        <v>288</v>
      </c>
      <c r="AI177">
        <v>0.18729403149029658</v>
      </c>
      <c r="AJ177">
        <v>0.12037037037037036</v>
      </c>
      <c r="AK177">
        <v>9.8833218943033624E-2</v>
      </c>
      <c r="AL177">
        <f t="shared" si="61"/>
        <v>0.81270596850970345</v>
      </c>
      <c r="AM177">
        <f t="shared" si="61"/>
        <v>0.87962962962962965</v>
      </c>
      <c r="AN177">
        <f t="shared" si="61"/>
        <v>0.90116678105696635</v>
      </c>
      <c r="AO177">
        <v>40114.217921527044</v>
      </c>
      <c r="AP177">
        <v>37946.956681651005</v>
      </c>
      <c r="AQ177">
        <v>40278</v>
      </c>
      <c r="AR177">
        <v>815.51111111111118</v>
      </c>
      <c r="AS177">
        <v>896.84578884934763</v>
      </c>
      <c r="AT177">
        <v>1087</v>
      </c>
      <c r="AU177">
        <f t="shared" si="47"/>
        <v>-6.6923661119926217E-2</v>
      </c>
      <c r="AV177">
        <f t="shared" si="48"/>
        <v>-2.153715142733674E-2</v>
      </c>
      <c r="AW177">
        <v>-1.6031159269006862E-2</v>
      </c>
      <c r="AX177">
        <v>8.7039303685570585E-3</v>
      </c>
      <c r="AY177" s="1">
        <f t="shared" si="49"/>
        <v>-2167.2612398760393</v>
      </c>
      <c r="AZ177" s="1">
        <f t="shared" si="50"/>
        <v>2331.0433183489949</v>
      </c>
      <c r="BA177" s="1">
        <f t="shared" si="62"/>
        <v>81.334677738236451</v>
      </c>
      <c r="BB177" s="1">
        <f t="shared" si="63"/>
        <v>190.15421115065237</v>
      </c>
      <c r="BC177">
        <f t="shared" si="51"/>
        <v>1</v>
      </c>
      <c r="BD177">
        <f t="shared" si="52"/>
        <v>1</v>
      </c>
      <c r="BE177">
        <f t="shared" si="53"/>
        <v>1</v>
      </c>
      <c r="BF177">
        <f t="shared" si="54"/>
        <v>1</v>
      </c>
      <c r="BG177">
        <f t="shared" si="55"/>
        <v>1</v>
      </c>
      <c r="BH177">
        <f t="shared" si="56"/>
        <v>1</v>
      </c>
      <c r="BI177">
        <f t="shared" si="57"/>
        <v>1</v>
      </c>
      <c r="BJ177">
        <f t="shared" si="58"/>
        <v>1</v>
      </c>
      <c r="BK177">
        <f t="shared" si="59"/>
        <v>1</v>
      </c>
      <c r="BL177">
        <f t="shared" si="60"/>
        <v>1</v>
      </c>
      <c r="BM177">
        <f t="shared" si="64"/>
        <v>1</v>
      </c>
      <c r="BN177">
        <f t="shared" si="65"/>
        <v>1</v>
      </c>
      <c r="BO177">
        <f>IF(AND(AU177&gt;'County Avg'!$E$3,'Gentrification Calcs'!AW177&gt;'County Avg'!$E$4,'Gentrification Calcs'!AY177&gt;'County Avg'!$E$5,'Gentrification Calcs'!BA177&gt;'County Avg'!$E$6),1,0)</f>
        <v>0</v>
      </c>
      <c r="BP177">
        <f>IF(AND(AV177&gt;'County Avg'!$F$3,'Gentrification Calcs'!AX177&gt;'County Avg'!$F$4,'Gentrification Calcs'!AZ177&gt;'County Avg'!$F$5,'Gentrification Calcs'!BB177&gt;'County Avg'!$F$6),1,0)</f>
        <v>0</v>
      </c>
      <c r="BQ177">
        <f t="shared" si="66"/>
        <v>0</v>
      </c>
      <c r="BR177">
        <f t="shared" si="67"/>
        <v>0</v>
      </c>
      <c r="BS177">
        <f t="shared" si="68"/>
        <v>0</v>
      </c>
      <c r="BT177">
        <f t="shared" si="69"/>
        <v>0</v>
      </c>
    </row>
    <row r="178" spans="1:72" x14ac:dyDescent="0.25">
      <c r="A178">
        <v>6037123206</v>
      </c>
      <c r="B178">
        <v>2438.14930947327</v>
      </c>
      <c r="C178">
        <v>3017</v>
      </c>
      <c r="D178">
        <v>2752</v>
      </c>
      <c r="E178">
        <v>657.07720949999998</v>
      </c>
      <c r="F178">
        <v>903</v>
      </c>
      <c r="G178">
        <v>838</v>
      </c>
      <c r="H178">
        <v>412.15882929647216</v>
      </c>
      <c r="I178">
        <v>574.75739999999996</v>
      </c>
      <c r="J178">
        <v>511.6148</v>
      </c>
      <c r="K178">
        <v>0.62726088097029364</v>
      </c>
      <c r="L178">
        <v>0.63649767441860461</v>
      </c>
      <c r="M178">
        <v>0.61051885441527443</v>
      </c>
      <c r="N178">
        <v>1209.700591</v>
      </c>
      <c r="O178">
        <v>1730</v>
      </c>
      <c r="P178">
        <v>1654</v>
      </c>
      <c r="Q178">
        <v>86.598495479999997</v>
      </c>
      <c r="R178">
        <v>110</v>
      </c>
      <c r="S178">
        <v>196</v>
      </c>
      <c r="T178">
        <v>7.1586718336983934E-2</v>
      </c>
      <c r="U178">
        <v>6.358381502890173E-2</v>
      </c>
      <c r="V178">
        <v>0.1185006045949214</v>
      </c>
      <c r="W178">
        <v>524.50115966796898</v>
      </c>
      <c r="X178">
        <v>663</v>
      </c>
      <c r="Y178">
        <v>627</v>
      </c>
      <c r="Z178">
        <v>664.21936035156295</v>
      </c>
      <c r="AA178">
        <v>865</v>
      </c>
      <c r="AB178">
        <v>838</v>
      </c>
      <c r="AC178">
        <v>0.78965051453838553</v>
      </c>
      <c r="AD178">
        <v>0.76647398843930636</v>
      </c>
      <c r="AE178">
        <v>0.74821002386634849</v>
      </c>
      <c r="AF178">
        <v>456.65081354653103</v>
      </c>
      <c r="AG178">
        <v>353</v>
      </c>
      <c r="AH178">
        <v>275</v>
      </c>
      <c r="AI178">
        <v>0.18729403149029639</v>
      </c>
      <c r="AJ178">
        <v>0.11700364600596619</v>
      </c>
      <c r="AK178">
        <v>9.9927325581395346E-2</v>
      </c>
      <c r="AL178">
        <f t="shared" si="61"/>
        <v>0.81270596850970356</v>
      </c>
      <c r="AM178">
        <f t="shared" si="61"/>
        <v>0.88299635399403376</v>
      </c>
      <c r="AN178">
        <f t="shared" si="61"/>
        <v>0.90007267441860461</v>
      </c>
      <c r="AO178">
        <v>40114.217921527044</v>
      </c>
      <c r="AP178">
        <v>36189.622394769111</v>
      </c>
      <c r="AQ178">
        <v>37119</v>
      </c>
      <c r="AR178">
        <v>815.51111111111118</v>
      </c>
      <c r="AS178">
        <v>549.19968366943465</v>
      </c>
      <c r="AT178">
        <v>1001</v>
      </c>
      <c r="AU178">
        <f t="shared" si="47"/>
        <v>-7.0290385484330198E-2</v>
      </c>
      <c r="AV178">
        <f t="shared" si="48"/>
        <v>-1.7076320424570843E-2</v>
      </c>
      <c r="AW178">
        <v>-8.0029033080822043E-3</v>
      </c>
      <c r="AX178">
        <v>5.4916789566019669E-2</v>
      </c>
      <c r="AY178" s="1">
        <f t="shared" si="49"/>
        <v>-3924.5955267579338</v>
      </c>
      <c r="AZ178" s="1">
        <f t="shared" si="50"/>
        <v>929.37760523088946</v>
      </c>
      <c r="BA178" s="1">
        <f t="shared" si="62"/>
        <v>-266.31142744167653</v>
      </c>
      <c r="BB178" s="1">
        <f t="shared" si="63"/>
        <v>451.80031633056535</v>
      </c>
      <c r="BC178">
        <f t="shared" si="51"/>
        <v>1</v>
      </c>
      <c r="BD178">
        <f t="shared" si="52"/>
        <v>1</v>
      </c>
      <c r="BE178">
        <f t="shared" si="53"/>
        <v>1</v>
      </c>
      <c r="BF178">
        <f t="shared" si="54"/>
        <v>1</v>
      </c>
      <c r="BG178">
        <f t="shared" si="55"/>
        <v>1</v>
      </c>
      <c r="BH178">
        <f t="shared" si="56"/>
        <v>1</v>
      </c>
      <c r="BI178">
        <f t="shared" si="57"/>
        <v>1</v>
      </c>
      <c r="BJ178">
        <f t="shared" si="58"/>
        <v>1</v>
      </c>
      <c r="BK178">
        <f t="shared" si="59"/>
        <v>1</v>
      </c>
      <c r="BL178">
        <f t="shared" si="60"/>
        <v>1</v>
      </c>
      <c r="BM178">
        <f t="shared" si="64"/>
        <v>1</v>
      </c>
      <c r="BN178">
        <f t="shared" si="65"/>
        <v>1</v>
      </c>
      <c r="BO178">
        <f>IF(AND(AU178&gt;'County Avg'!$E$3,'Gentrification Calcs'!AW178&gt;'County Avg'!$E$4,'Gentrification Calcs'!AY178&gt;'County Avg'!$E$5,'Gentrification Calcs'!BA178&gt;'County Avg'!$E$6),1,0)</f>
        <v>0</v>
      </c>
      <c r="BP178">
        <f>IF(AND(AV178&gt;'County Avg'!$F$3,'Gentrification Calcs'!AX178&gt;'County Avg'!$F$4,'Gentrification Calcs'!AZ178&gt;'County Avg'!$F$5,'Gentrification Calcs'!BB178&gt;'County Avg'!$F$6),1,0)</f>
        <v>1</v>
      </c>
      <c r="BQ178">
        <f t="shared" si="66"/>
        <v>0</v>
      </c>
      <c r="BR178">
        <f t="shared" si="67"/>
        <v>1</v>
      </c>
      <c r="BS178">
        <f t="shared" si="68"/>
        <v>1</v>
      </c>
      <c r="BT178">
        <f t="shared" si="69"/>
        <v>0</v>
      </c>
    </row>
    <row r="179" spans="1:72" x14ac:dyDescent="0.25">
      <c r="A179">
        <v>6037123301</v>
      </c>
      <c r="B179">
        <v>3938.6743059325099</v>
      </c>
      <c r="C179">
        <v>4800.7745781997801</v>
      </c>
      <c r="D179">
        <v>4553</v>
      </c>
      <c r="E179">
        <v>1440.291518</v>
      </c>
      <c r="F179">
        <v>1484.3075249999999</v>
      </c>
      <c r="G179">
        <v>1527</v>
      </c>
      <c r="H179">
        <v>554.64420668654088</v>
      </c>
      <c r="I179">
        <v>651.9121319701585</v>
      </c>
      <c r="J179">
        <v>589.35599999999999</v>
      </c>
      <c r="K179">
        <v>0.3850916288507511</v>
      </c>
      <c r="L179">
        <v>0.43920287473457265</v>
      </c>
      <c r="M179">
        <v>0.3859567779960707</v>
      </c>
      <c r="N179">
        <v>2559.4735479999999</v>
      </c>
      <c r="O179">
        <v>2843.518059</v>
      </c>
      <c r="P179">
        <v>3130</v>
      </c>
      <c r="Q179">
        <v>726.13090509999995</v>
      </c>
      <c r="R179">
        <v>805.13985820000005</v>
      </c>
      <c r="S179">
        <v>1057</v>
      </c>
      <c r="T179">
        <v>0.28370322704347012</v>
      </c>
      <c r="U179">
        <v>0.28314919810396749</v>
      </c>
      <c r="V179">
        <v>0.3376996805111821</v>
      </c>
      <c r="W179">
        <v>757.18258883059002</v>
      </c>
      <c r="X179">
        <v>802.19764630496502</v>
      </c>
      <c r="Y179">
        <v>868</v>
      </c>
      <c r="Z179">
        <v>1430.29287466407</v>
      </c>
      <c r="AA179">
        <v>1484.3082034587901</v>
      </c>
      <c r="AB179">
        <v>1527</v>
      </c>
      <c r="AC179">
        <v>0.52938989087002752</v>
      </c>
      <c r="AD179">
        <v>0.54045220826486995</v>
      </c>
      <c r="AE179">
        <v>0.56843483955468244</v>
      </c>
      <c r="AF179">
        <v>1464.4903761193</v>
      </c>
      <c r="AG179">
        <v>921.42472931742702</v>
      </c>
      <c r="AH179">
        <v>938</v>
      </c>
      <c r="AI179">
        <v>0.37182317256175645</v>
      </c>
      <c r="AJ179">
        <v>0.19193251303687492</v>
      </c>
      <c r="AK179">
        <v>0.20601801010322865</v>
      </c>
      <c r="AL179">
        <f t="shared" si="61"/>
        <v>0.62817682743824355</v>
      </c>
      <c r="AM179">
        <f t="shared" si="61"/>
        <v>0.80806748696312503</v>
      </c>
      <c r="AN179">
        <f t="shared" si="61"/>
        <v>0.79398198989677138</v>
      </c>
      <c r="AO179">
        <v>66484.577412513259</v>
      </c>
      <c r="AP179">
        <v>54650.719656722526</v>
      </c>
      <c r="AQ179">
        <v>53065</v>
      </c>
      <c r="AR179">
        <v>1090.2277777777779</v>
      </c>
      <c r="AS179">
        <v>802.15618821668647</v>
      </c>
      <c r="AT179">
        <v>1182</v>
      </c>
      <c r="AU179">
        <f t="shared" si="47"/>
        <v>-0.17989065952488154</v>
      </c>
      <c r="AV179">
        <f t="shared" si="48"/>
        <v>1.408549706635373E-2</v>
      </c>
      <c r="AW179">
        <v>-5.5402893950262655E-4</v>
      </c>
      <c r="AX179">
        <v>5.4550482407214607E-2</v>
      </c>
      <c r="AY179" s="1">
        <f t="shared" si="49"/>
        <v>-11833.857755790734</v>
      </c>
      <c r="AZ179" s="1">
        <f t="shared" si="50"/>
        <v>-1585.7196567225255</v>
      </c>
      <c r="BA179" s="1">
        <f t="shared" si="62"/>
        <v>-288.0715895610914</v>
      </c>
      <c r="BB179" s="1">
        <f t="shared" si="63"/>
        <v>379.84381178331353</v>
      </c>
      <c r="BC179">
        <f t="shared" si="51"/>
        <v>1</v>
      </c>
      <c r="BD179">
        <f t="shared" si="52"/>
        <v>1</v>
      </c>
      <c r="BE179">
        <f t="shared" si="53"/>
        <v>0</v>
      </c>
      <c r="BF179">
        <f t="shared" si="54"/>
        <v>1</v>
      </c>
      <c r="BG179">
        <f t="shared" si="55"/>
        <v>0</v>
      </c>
      <c r="BH179">
        <f t="shared" si="56"/>
        <v>0</v>
      </c>
      <c r="BI179">
        <f t="shared" si="57"/>
        <v>1</v>
      </c>
      <c r="BJ179">
        <f t="shared" si="58"/>
        <v>1</v>
      </c>
      <c r="BK179">
        <f t="shared" si="59"/>
        <v>1</v>
      </c>
      <c r="BL179">
        <f t="shared" si="60"/>
        <v>1</v>
      </c>
      <c r="BM179">
        <f t="shared" si="64"/>
        <v>0</v>
      </c>
      <c r="BN179">
        <f t="shared" si="65"/>
        <v>1</v>
      </c>
      <c r="BO179">
        <f>IF(AND(AU179&gt;'County Avg'!$E$3,'Gentrification Calcs'!AW179&gt;'County Avg'!$E$4,'Gentrification Calcs'!AY179&gt;'County Avg'!$E$5,'Gentrification Calcs'!BA179&gt;'County Avg'!$E$6),1,0)</f>
        <v>0</v>
      </c>
      <c r="BP179">
        <f>IF(AND(AV179&gt;'County Avg'!$F$3,'Gentrification Calcs'!AX179&gt;'County Avg'!$F$4,'Gentrification Calcs'!AZ179&gt;'County Avg'!$F$5,'Gentrification Calcs'!BB179&gt;'County Avg'!$F$6),1,0)</f>
        <v>1</v>
      </c>
      <c r="BQ179">
        <f t="shared" si="66"/>
        <v>0</v>
      </c>
      <c r="BR179">
        <f t="shared" si="67"/>
        <v>1</v>
      </c>
      <c r="BS179">
        <f t="shared" si="68"/>
        <v>1</v>
      </c>
      <c r="BT179">
        <f t="shared" si="69"/>
        <v>0</v>
      </c>
    </row>
    <row r="180" spans="1:72" x14ac:dyDescent="0.25">
      <c r="A180">
        <v>6037123303</v>
      </c>
      <c r="B180">
        <v>2686.3176470322401</v>
      </c>
      <c r="C180">
        <v>3317</v>
      </c>
      <c r="D180">
        <v>3381</v>
      </c>
      <c r="E180">
        <v>879.63983150000001</v>
      </c>
      <c r="F180">
        <v>925</v>
      </c>
      <c r="G180">
        <v>903</v>
      </c>
      <c r="H180">
        <v>383.20938263845051</v>
      </c>
      <c r="I180">
        <v>485.00959999999998</v>
      </c>
      <c r="J180">
        <v>478.97980000000001</v>
      </c>
      <c r="K180">
        <v>0.43564350875856228</v>
      </c>
      <c r="L180">
        <v>0.52433470270270266</v>
      </c>
      <c r="M180">
        <v>0.53043167220376519</v>
      </c>
      <c r="N180">
        <v>1652.5273079999999</v>
      </c>
      <c r="O180">
        <v>1814</v>
      </c>
      <c r="P180">
        <v>2121</v>
      </c>
      <c r="Q180">
        <v>316.41415410000002</v>
      </c>
      <c r="R180">
        <v>309</v>
      </c>
      <c r="S180">
        <v>309</v>
      </c>
      <c r="T180">
        <v>0.19147287464976648</v>
      </c>
      <c r="U180">
        <v>0.17034178610804851</v>
      </c>
      <c r="V180">
        <v>0.14568599717114569</v>
      </c>
      <c r="W180">
        <v>585.00323486328102</v>
      </c>
      <c r="X180">
        <v>566</v>
      </c>
      <c r="Y180">
        <v>617</v>
      </c>
      <c r="Z180">
        <v>871.09967041015602</v>
      </c>
      <c r="AA180">
        <v>910</v>
      </c>
      <c r="AB180">
        <v>903</v>
      </c>
      <c r="AC180">
        <v>0.6715686559585462</v>
      </c>
      <c r="AD180">
        <v>0.62197802197802199</v>
      </c>
      <c r="AE180">
        <v>0.68327796234772975</v>
      </c>
      <c r="AF180">
        <v>1066.2430717913701</v>
      </c>
      <c r="AG180">
        <v>752</v>
      </c>
      <c r="AH180">
        <v>1042</v>
      </c>
      <c r="AI180">
        <v>0.39691622953425565</v>
      </c>
      <c r="AJ180">
        <v>0.22671088332830872</v>
      </c>
      <c r="AK180">
        <v>0.30819284235433303</v>
      </c>
      <c r="AL180">
        <f t="shared" si="61"/>
        <v>0.60308377046574435</v>
      </c>
      <c r="AM180">
        <f t="shared" si="61"/>
        <v>0.77328911667169131</v>
      </c>
      <c r="AN180">
        <f t="shared" si="61"/>
        <v>0.69180715764566703</v>
      </c>
      <c r="AO180">
        <v>58322.064156945919</v>
      </c>
      <c r="AP180">
        <v>43288.861463015943</v>
      </c>
      <c r="AQ180">
        <v>42344</v>
      </c>
      <c r="AR180">
        <v>1081.588888888889</v>
      </c>
      <c r="AS180">
        <v>867.08620007908269</v>
      </c>
      <c r="AT180">
        <v>1169</v>
      </c>
      <c r="AU180">
        <f t="shared" si="47"/>
        <v>-0.17020534620594693</v>
      </c>
      <c r="AV180">
        <f t="shared" si="48"/>
        <v>8.1481959026024314E-2</v>
      </c>
      <c r="AW180">
        <v>-2.1131088541717968E-2</v>
      </c>
      <c r="AX180">
        <v>-2.4655788936902817E-2</v>
      </c>
      <c r="AY180" s="1">
        <f t="shared" si="49"/>
        <v>-15033.202693929976</v>
      </c>
      <c r="AZ180" s="1">
        <f t="shared" si="50"/>
        <v>-944.86146301594272</v>
      </c>
      <c r="BA180" s="1">
        <f t="shared" si="62"/>
        <v>-214.50268880980627</v>
      </c>
      <c r="BB180" s="1">
        <f t="shared" si="63"/>
        <v>301.91379992091731</v>
      </c>
      <c r="BC180">
        <f t="shared" si="51"/>
        <v>1</v>
      </c>
      <c r="BD180">
        <f t="shared" si="52"/>
        <v>1</v>
      </c>
      <c r="BE180">
        <f t="shared" si="53"/>
        <v>1</v>
      </c>
      <c r="BF180">
        <f t="shared" si="54"/>
        <v>1</v>
      </c>
      <c r="BG180">
        <f t="shared" si="55"/>
        <v>0</v>
      </c>
      <c r="BH180">
        <f t="shared" si="56"/>
        <v>1</v>
      </c>
      <c r="BI180">
        <f t="shared" si="57"/>
        <v>1</v>
      </c>
      <c r="BJ180">
        <f t="shared" si="58"/>
        <v>1</v>
      </c>
      <c r="BK180">
        <f t="shared" si="59"/>
        <v>1</v>
      </c>
      <c r="BL180">
        <f t="shared" si="60"/>
        <v>1</v>
      </c>
      <c r="BM180">
        <f t="shared" si="64"/>
        <v>1</v>
      </c>
      <c r="BN180">
        <f t="shared" si="65"/>
        <v>1</v>
      </c>
      <c r="BO180">
        <f>IF(AND(AU180&gt;'County Avg'!$E$3,'Gentrification Calcs'!AW180&gt;'County Avg'!$E$4,'Gentrification Calcs'!AY180&gt;'County Avg'!$E$5,'Gentrification Calcs'!BA180&gt;'County Avg'!$E$6),1,0)</f>
        <v>0</v>
      </c>
      <c r="BP180">
        <f>IF(AND(AV180&gt;'County Avg'!$F$3,'Gentrification Calcs'!AX180&gt;'County Avg'!$F$4,'Gentrification Calcs'!AZ180&gt;'County Avg'!$F$5,'Gentrification Calcs'!BB180&gt;'County Avg'!$F$6),1,0)</f>
        <v>0</v>
      </c>
      <c r="BQ180">
        <f t="shared" si="66"/>
        <v>0</v>
      </c>
      <c r="BR180">
        <f t="shared" si="67"/>
        <v>0</v>
      </c>
      <c r="BS180">
        <f t="shared" si="68"/>
        <v>0</v>
      </c>
      <c r="BT180">
        <f t="shared" si="69"/>
        <v>0</v>
      </c>
    </row>
    <row r="181" spans="1:72" x14ac:dyDescent="0.25">
      <c r="A181">
        <v>6037123304</v>
      </c>
      <c r="B181">
        <v>3610.8566238224098</v>
      </c>
      <c r="C181">
        <v>4103.0917171239898</v>
      </c>
      <c r="D181">
        <v>4711</v>
      </c>
      <c r="E181">
        <v>1183.0292489999999</v>
      </c>
      <c r="F181">
        <v>1276.8155730000001</v>
      </c>
      <c r="G181">
        <v>1653</v>
      </c>
      <c r="H181">
        <v>515.25094566607709</v>
      </c>
      <c r="I181">
        <v>693.53104800861388</v>
      </c>
      <c r="J181">
        <v>1057.9798000000001</v>
      </c>
      <c r="K181">
        <v>0.43553525502569979</v>
      </c>
      <c r="L181">
        <v>0.54317245393482827</v>
      </c>
      <c r="M181">
        <v>0.64003617664851786</v>
      </c>
      <c r="N181">
        <v>2221.8086840000001</v>
      </c>
      <c r="O181">
        <v>2486.743129</v>
      </c>
      <c r="P181">
        <v>3188</v>
      </c>
      <c r="Q181">
        <v>425.78441950000001</v>
      </c>
      <c r="R181">
        <v>305.2804835</v>
      </c>
      <c r="S181">
        <v>691</v>
      </c>
      <c r="T181">
        <v>0.19163865123321303</v>
      </c>
      <c r="U181">
        <v>0.1227631756331677</v>
      </c>
      <c r="V181">
        <v>0.21675031367628608</v>
      </c>
      <c r="W181">
        <v>786.66859495639801</v>
      </c>
      <c r="X181">
        <v>945.80956768989597</v>
      </c>
      <c r="Y181">
        <v>1414</v>
      </c>
      <c r="Z181">
        <v>1171.58195185661</v>
      </c>
      <c r="AA181">
        <v>1283.8217830658</v>
      </c>
      <c r="AB181">
        <v>1653</v>
      </c>
      <c r="AC181">
        <v>0.67145844446456482</v>
      </c>
      <c r="AD181">
        <v>0.73671406745512447</v>
      </c>
      <c r="AE181">
        <v>0.85541439806412578</v>
      </c>
      <c r="AF181">
        <v>1435.2468432467799</v>
      </c>
      <c r="AG181">
        <v>1041.8886456489599</v>
      </c>
      <c r="AH181">
        <v>1890</v>
      </c>
      <c r="AI181">
        <v>0.39748098381359842</v>
      </c>
      <c r="AJ181">
        <v>0.25392770073861731</v>
      </c>
      <c r="AK181">
        <v>0.40118870728083211</v>
      </c>
      <c r="AL181">
        <f t="shared" si="61"/>
        <v>0.60251901618640158</v>
      </c>
      <c r="AM181">
        <f t="shared" si="61"/>
        <v>0.74607229926138263</v>
      </c>
      <c r="AN181">
        <f t="shared" si="61"/>
        <v>0.59881129271916789</v>
      </c>
      <c r="AO181">
        <v>58461.733828207849</v>
      </c>
      <c r="AP181">
        <v>42996.671434409487</v>
      </c>
      <c r="AQ181">
        <v>29583</v>
      </c>
      <c r="AR181">
        <v>1083.3166666666666</v>
      </c>
      <c r="AS181">
        <v>846.79557137208394</v>
      </c>
      <c r="AT181">
        <v>1023</v>
      </c>
      <c r="AU181">
        <f t="shared" si="47"/>
        <v>-0.14355328307498111</v>
      </c>
      <c r="AV181">
        <f t="shared" si="48"/>
        <v>0.1472610065422148</v>
      </c>
      <c r="AW181">
        <v>-6.8875475600045324E-2</v>
      </c>
      <c r="AX181">
        <v>9.3987138043118382E-2</v>
      </c>
      <c r="AY181" s="1">
        <f t="shared" si="49"/>
        <v>-15465.062393798362</v>
      </c>
      <c r="AZ181" s="1">
        <f t="shared" si="50"/>
        <v>-13413.671434409487</v>
      </c>
      <c r="BA181" s="1">
        <f t="shared" si="62"/>
        <v>-236.52109529458266</v>
      </c>
      <c r="BB181" s="1">
        <f t="shared" si="63"/>
        <v>176.20442862791606</v>
      </c>
      <c r="BC181">
        <f t="shared" si="51"/>
        <v>1</v>
      </c>
      <c r="BD181">
        <f t="shared" si="52"/>
        <v>1</v>
      </c>
      <c r="BE181">
        <f t="shared" si="53"/>
        <v>1</v>
      </c>
      <c r="BF181">
        <f t="shared" si="54"/>
        <v>1</v>
      </c>
      <c r="BG181">
        <f t="shared" si="55"/>
        <v>0</v>
      </c>
      <c r="BH181">
        <f t="shared" si="56"/>
        <v>1</v>
      </c>
      <c r="BI181">
        <f t="shared" si="57"/>
        <v>1</v>
      </c>
      <c r="BJ181">
        <f t="shared" si="58"/>
        <v>1</v>
      </c>
      <c r="BK181">
        <f t="shared" si="59"/>
        <v>1</v>
      </c>
      <c r="BL181">
        <f t="shared" si="60"/>
        <v>0</v>
      </c>
      <c r="BM181">
        <f t="shared" si="64"/>
        <v>1</v>
      </c>
      <c r="BN181">
        <f t="shared" si="65"/>
        <v>1</v>
      </c>
      <c r="BO181">
        <f>IF(AND(AU181&gt;'County Avg'!$E$3,'Gentrification Calcs'!AW181&gt;'County Avg'!$E$4,'Gentrification Calcs'!AY181&gt;'County Avg'!$E$5,'Gentrification Calcs'!BA181&gt;'County Avg'!$E$6),1,0)</f>
        <v>0</v>
      </c>
      <c r="BP181">
        <f>IF(AND(AV181&gt;'County Avg'!$F$3,'Gentrification Calcs'!AX181&gt;'County Avg'!$F$4,'Gentrification Calcs'!AZ181&gt;'County Avg'!$F$5,'Gentrification Calcs'!BB181&gt;'County Avg'!$F$6),1,0)</f>
        <v>0</v>
      </c>
      <c r="BQ181">
        <f t="shared" si="66"/>
        <v>0</v>
      </c>
      <c r="BR181">
        <f t="shared" si="67"/>
        <v>0</v>
      </c>
      <c r="BS181">
        <f t="shared" si="68"/>
        <v>0</v>
      </c>
      <c r="BT181">
        <f t="shared" si="69"/>
        <v>0</v>
      </c>
    </row>
    <row r="182" spans="1:72" x14ac:dyDescent="0.25">
      <c r="A182">
        <v>6037123410</v>
      </c>
      <c r="B182">
        <v>3370.5688765766199</v>
      </c>
      <c r="C182">
        <v>4487.0432619336198</v>
      </c>
      <c r="D182">
        <v>4046</v>
      </c>
      <c r="E182">
        <v>989.08903020000002</v>
      </c>
      <c r="F182">
        <v>1262.0123530000001</v>
      </c>
      <c r="G182">
        <v>1206</v>
      </c>
      <c r="H182">
        <v>540.96825331395928</v>
      </c>
      <c r="I182">
        <v>780.52386727600106</v>
      </c>
      <c r="J182">
        <v>712.10619999999994</v>
      </c>
      <c r="K182">
        <v>0.54693585389838173</v>
      </c>
      <c r="L182">
        <v>0.61847561588487954</v>
      </c>
      <c r="M182">
        <v>0.59046948590381421</v>
      </c>
      <c r="N182">
        <v>1938.659993</v>
      </c>
      <c r="O182">
        <v>2533.0238129999998</v>
      </c>
      <c r="P182">
        <v>2448</v>
      </c>
      <c r="Q182">
        <v>283.98125270000003</v>
      </c>
      <c r="R182">
        <v>278.00378819999997</v>
      </c>
      <c r="S182">
        <v>437</v>
      </c>
      <c r="T182">
        <v>0.14648326871415457</v>
      </c>
      <c r="U182">
        <v>0.1097517468147071</v>
      </c>
      <c r="V182">
        <v>0.17851307189542484</v>
      </c>
      <c r="W182">
        <v>661.717046382837</v>
      </c>
      <c r="X182">
        <v>940.00870179757499</v>
      </c>
      <c r="Y182">
        <v>1012</v>
      </c>
      <c r="Z182">
        <v>971.65538128744799</v>
      </c>
      <c r="AA182">
        <v>1261.0129840699999</v>
      </c>
      <c r="AB182">
        <v>1206</v>
      </c>
      <c r="AC182">
        <v>0.68102030732959951</v>
      </c>
      <c r="AD182">
        <v>0.74543935207045764</v>
      </c>
      <c r="AE182">
        <v>0.83913764510779432</v>
      </c>
      <c r="AF182">
        <v>1113.4545363844099</v>
      </c>
      <c r="AG182">
        <v>1133.0138624850699</v>
      </c>
      <c r="AH182">
        <v>1406</v>
      </c>
      <c r="AI182">
        <v>0.33034617512854697</v>
      </c>
      <c r="AJ182">
        <v>0.25250789803992568</v>
      </c>
      <c r="AK182">
        <v>0.34750370736529906</v>
      </c>
      <c r="AL182">
        <f t="shared" si="61"/>
        <v>0.66965382487145297</v>
      </c>
      <c r="AM182">
        <f t="shared" si="61"/>
        <v>0.74749210196007432</v>
      </c>
      <c r="AN182">
        <f t="shared" si="61"/>
        <v>0.65249629263470088</v>
      </c>
      <c r="AO182">
        <v>46557.161717921532</v>
      </c>
      <c r="AP182">
        <v>36611.829995913366</v>
      </c>
      <c r="AQ182">
        <v>32955</v>
      </c>
      <c r="AR182">
        <v>1007.2944444444445</v>
      </c>
      <c r="AS182">
        <v>823.79952550415192</v>
      </c>
      <c r="AT182">
        <v>975</v>
      </c>
      <c r="AU182">
        <f t="shared" si="47"/>
        <v>-7.7838277088621288E-2</v>
      </c>
      <c r="AV182">
        <f t="shared" si="48"/>
        <v>9.4995809325373382E-2</v>
      </c>
      <c r="AW182">
        <v>-3.6731521899447464E-2</v>
      </c>
      <c r="AX182">
        <v>6.8761325080717736E-2</v>
      </c>
      <c r="AY182" s="1">
        <f t="shared" si="49"/>
        <v>-9945.3317220081663</v>
      </c>
      <c r="AZ182" s="1">
        <f t="shared" si="50"/>
        <v>-3656.8299959133656</v>
      </c>
      <c r="BA182" s="1">
        <f t="shared" si="62"/>
        <v>-183.49491894029256</v>
      </c>
      <c r="BB182" s="1">
        <f t="shared" si="63"/>
        <v>151.20047449584808</v>
      </c>
      <c r="BC182">
        <f t="shared" si="51"/>
        <v>1</v>
      </c>
      <c r="BD182">
        <f t="shared" si="52"/>
        <v>1</v>
      </c>
      <c r="BE182">
        <f t="shared" si="53"/>
        <v>1</v>
      </c>
      <c r="BF182">
        <f t="shared" si="54"/>
        <v>1</v>
      </c>
      <c r="BG182">
        <f t="shared" si="55"/>
        <v>1</v>
      </c>
      <c r="BH182">
        <f t="shared" si="56"/>
        <v>1</v>
      </c>
      <c r="BI182">
        <f t="shared" si="57"/>
        <v>1</v>
      </c>
      <c r="BJ182">
        <f t="shared" si="58"/>
        <v>1</v>
      </c>
      <c r="BK182">
        <f t="shared" si="59"/>
        <v>1</v>
      </c>
      <c r="BL182">
        <f t="shared" si="60"/>
        <v>0</v>
      </c>
      <c r="BM182">
        <f t="shared" si="64"/>
        <v>1</v>
      </c>
      <c r="BN182">
        <f t="shared" si="65"/>
        <v>1</v>
      </c>
      <c r="BO182">
        <f>IF(AND(AU182&gt;'County Avg'!$E$3,'Gentrification Calcs'!AW182&gt;'County Avg'!$E$4,'Gentrification Calcs'!AY182&gt;'County Avg'!$E$5,'Gentrification Calcs'!BA182&gt;'County Avg'!$E$6),1,0)</f>
        <v>0</v>
      </c>
      <c r="BP182">
        <f>IF(AND(AV182&gt;'County Avg'!$F$3,'Gentrification Calcs'!AX182&gt;'County Avg'!$F$4,'Gentrification Calcs'!AZ182&gt;'County Avg'!$F$5,'Gentrification Calcs'!BB182&gt;'County Avg'!$F$6),1,0)</f>
        <v>0</v>
      </c>
      <c r="BQ182">
        <f t="shared" si="66"/>
        <v>0</v>
      </c>
      <c r="BR182">
        <f t="shared" si="67"/>
        <v>0</v>
      </c>
      <c r="BS182">
        <f t="shared" si="68"/>
        <v>0</v>
      </c>
      <c r="BT182">
        <f t="shared" si="69"/>
        <v>0</v>
      </c>
    </row>
    <row r="183" spans="1:72" x14ac:dyDescent="0.25">
      <c r="A183">
        <v>6037123420</v>
      </c>
      <c r="B183">
        <v>5329.4673133967599</v>
      </c>
      <c r="C183">
        <v>4512</v>
      </c>
      <c r="D183">
        <v>4449</v>
      </c>
      <c r="E183">
        <v>1563.9229740000001</v>
      </c>
      <c r="F183">
        <v>1262</v>
      </c>
      <c r="G183">
        <v>1407</v>
      </c>
      <c r="H183">
        <v>855.3660269862836</v>
      </c>
      <c r="I183">
        <v>775.25620000000004</v>
      </c>
      <c r="J183">
        <v>832.54300000000001</v>
      </c>
      <c r="K183">
        <v>0.54693616067199202</v>
      </c>
      <c r="L183">
        <v>0.61430760697305864</v>
      </c>
      <c r="M183">
        <v>0.59171499644633974</v>
      </c>
      <c r="N183">
        <v>3065.3625790000001</v>
      </c>
      <c r="O183">
        <v>2518</v>
      </c>
      <c r="P183">
        <v>2958</v>
      </c>
      <c r="Q183">
        <v>449.02294920000003</v>
      </c>
      <c r="R183">
        <v>287</v>
      </c>
      <c r="S183">
        <v>484</v>
      </c>
      <c r="T183">
        <v>0.14648281814234282</v>
      </c>
      <c r="U183">
        <v>0.11397934868943606</v>
      </c>
      <c r="V183">
        <v>0.16362407031778228</v>
      </c>
      <c r="W183">
        <v>1046.29077148438</v>
      </c>
      <c r="X183">
        <v>799</v>
      </c>
      <c r="Y183">
        <v>943</v>
      </c>
      <c r="Z183">
        <v>1536.35681152344</v>
      </c>
      <c r="AA183">
        <v>1266</v>
      </c>
      <c r="AB183">
        <v>1407</v>
      </c>
      <c r="AC183">
        <v>0.68102068714551134</v>
      </c>
      <c r="AD183">
        <v>0.63112164296998419</v>
      </c>
      <c r="AE183">
        <v>0.67022032693674483</v>
      </c>
      <c r="AF183">
        <v>1760.56196077038</v>
      </c>
      <c r="AG183">
        <v>1133</v>
      </c>
      <c r="AH183">
        <v>1402</v>
      </c>
      <c r="AI183">
        <v>0.33034482758620726</v>
      </c>
      <c r="AJ183">
        <v>0.25110815602836878</v>
      </c>
      <c r="AK183">
        <v>0.31512699483029893</v>
      </c>
      <c r="AL183">
        <f t="shared" si="61"/>
        <v>0.66965517241379269</v>
      </c>
      <c r="AM183">
        <f t="shared" si="61"/>
        <v>0.74889184397163122</v>
      </c>
      <c r="AN183">
        <f t="shared" si="61"/>
        <v>0.68487300516970107</v>
      </c>
      <c r="AO183">
        <v>46557.161717921532</v>
      </c>
      <c r="AP183">
        <v>36181.234164282803</v>
      </c>
      <c r="AQ183">
        <v>31808</v>
      </c>
      <c r="AR183">
        <v>1007.2944444444445</v>
      </c>
      <c r="AS183">
        <v>852.20640569395027</v>
      </c>
      <c r="AT183">
        <v>1078</v>
      </c>
      <c r="AU183">
        <f t="shared" si="47"/>
        <v>-7.9236671557838478E-2</v>
      </c>
      <c r="AV183">
        <f t="shared" si="48"/>
        <v>6.4018838801930156E-2</v>
      </c>
      <c r="AW183">
        <v>-3.2503469452906761E-2</v>
      </c>
      <c r="AX183">
        <v>4.9644721628346225E-2</v>
      </c>
      <c r="AY183" s="1">
        <f t="shared" si="49"/>
        <v>-10375.927553638729</v>
      </c>
      <c r="AZ183" s="1">
        <f t="shared" si="50"/>
        <v>-4373.2341642828032</v>
      </c>
      <c r="BA183" s="1">
        <f t="shared" si="62"/>
        <v>-155.08803875049421</v>
      </c>
      <c r="BB183" s="1">
        <f t="shared" si="63"/>
        <v>225.79359430604973</v>
      </c>
      <c r="BC183">
        <f t="shared" si="51"/>
        <v>1</v>
      </c>
      <c r="BD183">
        <f t="shared" si="52"/>
        <v>1</v>
      </c>
      <c r="BE183">
        <f t="shared" si="53"/>
        <v>1</v>
      </c>
      <c r="BF183">
        <f t="shared" si="54"/>
        <v>1</v>
      </c>
      <c r="BG183">
        <f t="shared" si="55"/>
        <v>1</v>
      </c>
      <c r="BH183">
        <f t="shared" si="56"/>
        <v>1</v>
      </c>
      <c r="BI183">
        <f t="shared" si="57"/>
        <v>1</v>
      </c>
      <c r="BJ183">
        <f t="shared" si="58"/>
        <v>1</v>
      </c>
      <c r="BK183">
        <f t="shared" si="59"/>
        <v>1</v>
      </c>
      <c r="BL183">
        <f t="shared" si="60"/>
        <v>0</v>
      </c>
      <c r="BM183">
        <f t="shared" si="64"/>
        <v>1</v>
      </c>
      <c r="BN183">
        <f t="shared" si="65"/>
        <v>1</v>
      </c>
      <c r="BO183">
        <f>IF(AND(AU183&gt;'County Avg'!$E$3,'Gentrification Calcs'!AW183&gt;'County Avg'!$E$4,'Gentrification Calcs'!AY183&gt;'County Avg'!$E$5,'Gentrification Calcs'!BA183&gt;'County Avg'!$E$6),1,0)</f>
        <v>0</v>
      </c>
      <c r="BP183">
        <f>IF(AND(AV183&gt;'County Avg'!$F$3,'Gentrification Calcs'!AX183&gt;'County Avg'!$F$4,'Gentrification Calcs'!AZ183&gt;'County Avg'!$F$5,'Gentrification Calcs'!BB183&gt;'County Avg'!$F$6),1,0)</f>
        <v>0</v>
      </c>
      <c r="BQ183">
        <f t="shared" si="66"/>
        <v>0</v>
      </c>
      <c r="BR183">
        <f t="shared" si="67"/>
        <v>0</v>
      </c>
      <c r="BS183">
        <f t="shared" si="68"/>
        <v>0</v>
      </c>
      <c r="BT183">
        <f t="shared" si="69"/>
        <v>0</v>
      </c>
    </row>
    <row r="184" spans="1:72" x14ac:dyDescent="0.25">
      <c r="A184">
        <v>6037123510</v>
      </c>
      <c r="B184">
        <v>4181.9768779005699</v>
      </c>
      <c r="C184">
        <v>4872</v>
      </c>
      <c r="D184">
        <v>4920</v>
      </c>
      <c r="E184">
        <v>1390.5272219999999</v>
      </c>
      <c r="F184">
        <v>1447</v>
      </c>
      <c r="G184">
        <v>1492</v>
      </c>
      <c r="H184">
        <v>725.31169884069004</v>
      </c>
      <c r="I184">
        <v>693.75980000000004</v>
      </c>
      <c r="J184">
        <v>808.83019999999999</v>
      </c>
      <c r="K184">
        <v>0.52160913311533152</v>
      </c>
      <c r="L184">
        <v>0.47944699378023498</v>
      </c>
      <c r="M184">
        <v>0.5421113941018767</v>
      </c>
      <c r="N184">
        <v>2606.7798550000002</v>
      </c>
      <c r="O184">
        <v>2850</v>
      </c>
      <c r="P184">
        <v>3382</v>
      </c>
      <c r="Q184">
        <v>481.85375979999998</v>
      </c>
      <c r="R184">
        <v>504</v>
      </c>
      <c r="S184">
        <v>611</v>
      </c>
      <c r="T184">
        <v>0.18484635703922914</v>
      </c>
      <c r="U184">
        <v>0.17684210526315788</v>
      </c>
      <c r="V184">
        <v>0.18066232998225901</v>
      </c>
      <c r="W184">
        <v>910.50793457031295</v>
      </c>
      <c r="X184">
        <v>1001</v>
      </c>
      <c r="Y184">
        <v>1116</v>
      </c>
      <c r="Z184">
        <v>1405.20288085938</v>
      </c>
      <c r="AA184">
        <v>1442</v>
      </c>
      <c r="AB184">
        <v>1492</v>
      </c>
      <c r="AC184">
        <v>0.64795478786200156</v>
      </c>
      <c r="AD184">
        <v>0.69417475728155342</v>
      </c>
      <c r="AE184">
        <v>0.74798927613941024</v>
      </c>
      <c r="AF184">
        <v>1902.3439197468399</v>
      </c>
      <c r="AG184">
        <v>1471</v>
      </c>
      <c r="AH184">
        <v>1882</v>
      </c>
      <c r="AI184">
        <v>0.45489106594531242</v>
      </c>
      <c r="AJ184">
        <v>0.3019293924466338</v>
      </c>
      <c r="AK184">
        <v>0.38252032520325202</v>
      </c>
      <c r="AL184">
        <f t="shared" si="61"/>
        <v>0.54510893405468752</v>
      </c>
      <c r="AM184">
        <f t="shared" si="61"/>
        <v>0.69807060755336625</v>
      </c>
      <c r="AN184">
        <f t="shared" si="61"/>
        <v>0.61747967479674792</v>
      </c>
      <c r="AO184">
        <v>47779.724814422058</v>
      </c>
      <c r="AP184">
        <v>49872.224356354724</v>
      </c>
      <c r="AQ184">
        <v>42570</v>
      </c>
      <c r="AR184">
        <v>993.47222222222229</v>
      </c>
      <c r="AS184">
        <v>803.50889679715306</v>
      </c>
      <c r="AT184">
        <v>1036</v>
      </c>
      <c r="AU184">
        <f t="shared" si="47"/>
        <v>-0.15296167349867862</v>
      </c>
      <c r="AV184">
        <f t="shared" si="48"/>
        <v>8.0590932756618217E-2</v>
      </c>
      <c r="AW184">
        <v>-8.0042517760712528E-3</v>
      </c>
      <c r="AX184">
        <v>3.8202247191011229E-3</v>
      </c>
      <c r="AY184" s="1">
        <f t="shared" si="49"/>
        <v>2092.499541932666</v>
      </c>
      <c r="AZ184" s="1">
        <f t="shared" si="50"/>
        <v>-7302.2243563547236</v>
      </c>
      <c r="BA184" s="1">
        <f t="shared" si="62"/>
        <v>-189.96332542506923</v>
      </c>
      <c r="BB184" s="1">
        <f t="shared" si="63"/>
        <v>232.49110320284694</v>
      </c>
      <c r="BC184">
        <f t="shared" si="51"/>
        <v>1</v>
      </c>
      <c r="BD184">
        <f t="shared" si="52"/>
        <v>1</v>
      </c>
      <c r="BE184">
        <f t="shared" si="53"/>
        <v>1</v>
      </c>
      <c r="BF184">
        <f t="shared" si="54"/>
        <v>1</v>
      </c>
      <c r="BG184">
        <f t="shared" si="55"/>
        <v>0</v>
      </c>
      <c r="BH184">
        <f t="shared" si="56"/>
        <v>1</v>
      </c>
      <c r="BI184">
        <f t="shared" si="57"/>
        <v>1</v>
      </c>
      <c r="BJ184">
        <f t="shared" si="58"/>
        <v>1</v>
      </c>
      <c r="BK184">
        <f t="shared" si="59"/>
        <v>0</v>
      </c>
      <c r="BL184">
        <f t="shared" si="60"/>
        <v>0</v>
      </c>
      <c r="BM184">
        <f t="shared" si="64"/>
        <v>0</v>
      </c>
      <c r="BN184">
        <f t="shared" si="65"/>
        <v>1</v>
      </c>
      <c r="BO184">
        <f>IF(AND(AU184&gt;'County Avg'!$E$3,'Gentrification Calcs'!AW184&gt;'County Avg'!$E$4,'Gentrification Calcs'!AY184&gt;'County Avg'!$E$5,'Gentrification Calcs'!BA184&gt;'County Avg'!$E$6),1,0)</f>
        <v>0</v>
      </c>
      <c r="BP184">
        <f>IF(AND(AV184&gt;'County Avg'!$F$3,'Gentrification Calcs'!AX184&gt;'County Avg'!$F$4,'Gentrification Calcs'!AZ184&gt;'County Avg'!$F$5,'Gentrification Calcs'!BB184&gt;'County Avg'!$F$6),1,0)</f>
        <v>0</v>
      </c>
      <c r="BQ184">
        <f t="shared" si="66"/>
        <v>0</v>
      </c>
      <c r="BR184">
        <f t="shared" si="67"/>
        <v>0</v>
      </c>
      <c r="BS184">
        <f t="shared" si="68"/>
        <v>0</v>
      </c>
      <c r="BT184">
        <f t="shared" si="69"/>
        <v>0</v>
      </c>
    </row>
    <row r="185" spans="1:72" x14ac:dyDescent="0.25">
      <c r="A185">
        <v>6037123520</v>
      </c>
      <c r="B185">
        <v>2656.9864304151502</v>
      </c>
      <c r="C185">
        <v>3151.95678901672</v>
      </c>
      <c r="D185">
        <v>2725</v>
      </c>
      <c r="E185">
        <v>883.46063230000004</v>
      </c>
      <c r="F185">
        <v>899.98767090000001</v>
      </c>
      <c r="G185">
        <v>844</v>
      </c>
      <c r="H185">
        <v>460.82113744457916</v>
      </c>
      <c r="I185">
        <v>485.76113272399908</v>
      </c>
      <c r="J185">
        <v>540.55719999999997</v>
      </c>
      <c r="K185">
        <v>0.52160913638548689</v>
      </c>
      <c r="L185">
        <v>0.53974198584101851</v>
      </c>
      <c r="M185">
        <v>0.64047061611374401</v>
      </c>
      <c r="N185">
        <v>1656.197273</v>
      </c>
      <c r="O185">
        <v>1734.9761960000001</v>
      </c>
      <c r="P185">
        <v>1682</v>
      </c>
      <c r="Q185">
        <v>306.14202879999999</v>
      </c>
      <c r="R185">
        <v>275.99621580000002</v>
      </c>
      <c r="S185">
        <v>468</v>
      </c>
      <c r="T185">
        <v>0.18484635483396306</v>
      </c>
      <c r="U185">
        <v>0.15907781123240264</v>
      </c>
      <c r="V185">
        <v>0.27824019024970276</v>
      </c>
      <c r="W185">
        <v>578.484130859375</v>
      </c>
      <c r="X185">
        <v>633.99133300781295</v>
      </c>
      <c r="Y185">
        <v>525</v>
      </c>
      <c r="Z185">
        <v>892.78472900390602</v>
      </c>
      <c r="AA185">
        <v>945.987060546875</v>
      </c>
      <c r="AB185">
        <v>844</v>
      </c>
      <c r="AC185">
        <v>0.64795477797295975</v>
      </c>
      <c r="AD185">
        <v>0.67019028002486913</v>
      </c>
      <c r="AE185">
        <v>0.62203791469194314</v>
      </c>
      <c r="AF185">
        <v>1208.6393895337801</v>
      </c>
      <c r="AG185">
        <v>1009.98614501953</v>
      </c>
      <c r="AH185">
        <v>705</v>
      </c>
      <c r="AI185">
        <v>0.45489106594531309</v>
      </c>
      <c r="AJ185">
        <v>0.32043146928248462</v>
      </c>
      <c r="AK185">
        <v>0.25871559633027524</v>
      </c>
      <c r="AL185">
        <f t="shared" si="61"/>
        <v>0.54510893405468686</v>
      </c>
      <c r="AM185">
        <f t="shared" si="61"/>
        <v>0.67956853071751544</v>
      </c>
      <c r="AN185">
        <f t="shared" si="61"/>
        <v>0.74128440366972481</v>
      </c>
      <c r="AO185">
        <v>47779.724814422058</v>
      </c>
      <c r="AP185">
        <v>45036.409480997143</v>
      </c>
      <c r="AQ185">
        <v>39417</v>
      </c>
      <c r="AR185">
        <v>993.47222222222229</v>
      </c>
      <c r="AS185">
        <v>822.44681692368533</v>
      </c>
      <c r="AT185">
        <v>1119</v>
      </c>
      <c r="AU185">
        <f t="shared" si="47"/>
        <v>-0.13445959666282847</v>
      </c>
      <c r="AV185">
        <f t="shared" si="48"/>
        <v>-6.1715872952209372E-2</v>
      </c>
      <c r="AW185">
        <v>-2.5768543601560417E-2</v>
      </c>
      <c r="AX185">
        <v>0.11916237901730012</v>
      </c>
      <c r="AY185" s="1">
        <f t="shared" si="49"/>
        <v>-2743.3153334249146</v>
      </c>
      <c r="AZ185" s="1">
        <f t="shared" si="50"/>
        <v>-5619.409480997143</v>
      </c>
      <c r="BA185" s="1">
        <f t="shared" si="62"/>
        <v>-171.02540529853695</v>
      </c>
      <c r="BB185" s="1">
        <f t="shared" si="63"/>
        <v>296.55318307631467</v>
      </c>
      <c r="BC185">
        <f t="shared" si="51"/>
        <v>1</v>
      </c>
      <c r="BD185">
        <f t="shared" si="52"/>
        <v>1</v>
      </c>
      <c r="BE185">
        <f t="shared" si="53"/>
        <v>1</v>
      </c>
      <c r="BF185">
        <f t="shared" si="54"/>
        <v>1</v>
      </c>
      <c r="BG185">
        <f t="shared" si="55"/>
        <v>0</v>
      </c>
      <c r="BH185">
        <f t="shared" si="56"/>
        <v>1</v>
      </c>
      <c r="BI185">
        <f t="shared" si="57"/>
        <v>1</v>
      </c>
      <c r="BJ185">
        <f t="shared" si="58"/>
        <v>1</v>
      </c>
      <c r="BK185">
        <f t="shared" si="59"/>
        <v>0</v>
      </c>
      <c r="BL185">
        <f t="shared" si="60"/>
        <v>0</v>
      </c>
      <c r="BM185">
        <f t="shared" si="64"/>
        <v>0</v>
      </c>
      <c r="BN185">
        <f t="shared" si="65"/>
        <v>1</v>
      </c>
      <c r="BO185">
        <f>IF(AND(AU185&gt;'County Avg'!$E$3,'Gentrification Calcs'!AW185&gt;'County Avg'!$E$4,'Gentrification Calcs'!AY185&gt;'County Avg'!$E$5,'Gentrification Calcs'!BA185&gt;'County Avg'!$E$6),1,0)</f>
        <v>0</v>
      </c>
      <c r="BP185">
        <f>IF(AND(AV185&gt;'County Avg'!$F$3,'Gentrification Calcs'!AX185&gt;'County Avg'!$F$4,'Gentrification Calcs'!AZ185&gt;'County Avg'!$F$5,'Gentrification Calcs'!BB185&gt;'County Avg'!$F$6),1,0)</f>
        <v>0</v>
      </c>
      <c r="BQ185">
        <f t="shared" si="66"/>
        <v>0</v>
      </c>
      <c r="BR185">
        <f t="shared" si="67"/>
        <v>0</v>
      </c>
      <c r="BS185">
        <f t="shared" si="68"/>
        <v>0</v>
      </c>
      <c r="BT185">
        <f t="shared" si="69"/>
        <v>0</v>
      </c>
    </row>
    <row r="186" spans="1:72" x14ac:dyDescent="0.25">
      <c r="A186">
        <v>6037123601</v>
      </c>
      <c r="B186">
        <v>4562.2224985387702</v>
      </c>
      <c r="C186">
        <v>4988</v>
      </c>
      <c r="D186">
        <v>5557</v>
      </c>
      <c r="E186">
        <v>1803.9683500000001</v>
      </c>
      <c r="F186">
        <v>1802</v>
      </c>
      <c r="G186">
        <v>1876</v>
      </c>
      <c r="H186">
        <v>660.17601623852306</v>
      </c>
      <c r="I186">
        <v>917.76940000000002</v>
      </c>
      <c r="J186">
        <v>849.65219999999999</v>
      </c>
      <c r="K186">
        <v>0.36595764900117178</v>
      </c>
      <c r="L186">
        <v>0.50930599334073257</v>
      </c>
      <c r="M186">
        <v>0.45290628997867804</v>
      </c>
      <c r="N186">
        <v>3104.6002119999998</v>
      </c>
      <c r="O186">
        <v>3311</v>
      </c>
      <c r="P186">
        <v>3956</v>
      </c>
      <c r="Q186">
        <v>674.50202330000002</v>
      </c>
      <c r="R186">
        <v>737</v>
      </c>
      <c r="S186">
        <v>1108</v>
      </c>
      <c r="T186">
        <v>0.21725889880857874</v>
      </c>
      <c r="U186">
        <v>0.22259136212624583</v>
      </c>
      <c r="V186">
        <v>0.28008088978766432</v>
      </c>
      <c r="W186">
        <v>1022.02718102932</v>
      </c>
      <c r="X186">
        <v>1062</v>
      </c>
      <c r="Y186">
        <v>1161</v>
      </c>
      <c r="Z186">
        <v>1807.9069213867199</v>
      </c>
      <c r="AA186">
        <v>1799</v>
      </c>
      <c r="AB186">
        <v>1876</v>
      </c>
      <c r="AC186">
        <v>0.56530962348736069</v>
      </c>
      <c r="AD186">
        <v>0.59032795997776544</v>
      </c>
      <c r="AE186">
        <v>0.61886993603411511</v>
      </c>
      <c r="AF186">
        <v>3074.6359570014301</v>
      </c>
      <c r="AG186">
        <v>2517</v>
      </c>
      <c r="AH186">
        <v>2903</v>
      </c>
      <c r="AI186">
        <v>0.67393380265565794</v>
      </c>
      <c r="AJ186">
        <v>0.50461106655974342</v>
      </c>
      <c r="AK186">
        <v>0.52240417491452218</v>
      </c>
      <c r="AL186">
        <f t="shared" si="61"/>
        <v>0.32606619734434206</v>
      </c>
      <c r="AM186">
        <f t="shared" si="61"/>
        <v>0.49538893344025658</v>
      </c>
      <c r="AN186">
        <f t="shared" si="61"/>
        <v>0.47759582508547782</v>
      </c>
      <c r="AO186">
        <v>62412.390243902446</v>
      </c>
      <c r="AP186">
        <v>45717.254188802624</v>
      </c>
      <c r="AQ186">
        <v>48017</v>
      </c>
      <c r="AR186">
        <v>1207.7166666666667</v>
      </c>
      <c r="AS186">
        <v>946.89600632661143</v>
      </c>
      <c r="AT186">
        <v>1188</v>
      </c>
      <c r="AU186">
        <f t="shared" si="47"/>
        <v>-0.16932273609591453</v>
      </c>
      <c r="AV186">
        <f t="shared" si="48"/>
        <v>1.7793108354778764E-2</v>
      </c>
      <c r="AW186">
        <v>5.3324633176670966E-3</v>
      </c>
      <c r="AX186">
        <v>5.7489527661418488E-2</v>
      </c>
      <c r="AY186" s="1">
        <f t="shared" si="49"/>
        <v>-16695.136055099822</v>
      </c>
      <c r="AZ186" s="1">
        <f t="shared" si="50"/>
        <v>2299.7458111973756</v>
      </c>
      <c r="BA186" s="1">
        <f t="shared" si="62"/>
        <v>-260.82066034005527</v>
      </c>
      <c r="BB186" s="1">
        <f t="shared" si="63"/>
        <v>241.10399367338857</v>
      </c>
      <c r="BC186">
        <f t="shared" si="51"/>
        <v>1</v>
      </c>
      <c r="BD186">
        <f t="shared" si="52"/>
        <v>1</v>
      </c>
      <c r="BE186">
        <f t="shared" si="53"/>
        <v>0</v>
      </c>
      <c r="BF186">
        <f t="shared" si="54"/>
        <v>1</v>
      </c>
      <c r="BG186">
        <f t="shared" si="55"/>
        <v>0</v>
      </c>
      <c r="BH186">
        <f t="shared" si="56"/>
        <v>0</v>
      </c>
      <c r="BI186">
        <f t="shared" si="57"/>
        <v>1</v>
      </c>
      <c r="BJ186">
        <f t="shared" si="58"/>
        <v>1</v>
      </c>
      <c r="BK186">
        <f t="shared" si="59"/>
        <v>0</v>
      </c>
      <c r="BL186">
        <f t="shared" si="60"/>
        <v>0</v>
      </c>
      <c r="BM186">
        <f t="shared" si="64"/>
        <v>0</v>
      </c>
      <c r="BN186">
        <f t="shared" si="65"/>
        <v>0</v>
      </c>
      <c r="BO186">
        <f>IF(AND(AU186&gt;'County Avg'!$E$3,'Gentrification Calcs'!AW186&gt;'County Avg'!$E$4,'Gentrification Calcs'!AY186&gt;'County Avg'!$E$5,'Gentrification Calcs'!BA186&gt;'County Avg'!$E$6),1,0)</f>
        <v>0</v>
      </c>
      <c r="BP186">
        <f>IF(AND(AV186&gt;'County Avg'!$F$3,'Gentrification Calcs'!AX186&gt;'County Avg'!$F$4,'Gentrification Calcs'!AZ186&gt;'County Avg'!$F$5,'Gentrification Calcs'!BB186&gt;'County Avg'!$F$6),1,0)</f>
        <v>0</v>
      </c>
      <c r="BQ186">
        <f t="shared" si="66"/>
        <v>0</v>
      </c>
      <c r="BR186">
        <f t="shared" si="67"/>
        <v>0</v>
      </c>
      <c r="BS186">
        <f t="shared" si="68"/>
        <v>0</v>
      </c>
      <c r="BT186">
        <f t="shared" si="69"/>
        <v>0</v>
      </c>
    </row>
    <row r="187" spans="1:72" x14ac:dyDescent="0.25">
      <c r="A187">
        <v>6037123602</v>
      </c>
      <c r="B187">
        <v>3097.0000324484399</v>
      </c>
      <c r="C187">
        <v>3461</v>
      </c>
      <c r="D187">
        <v>3412</v>
      </c>
      <c r="E187">
        <v>1277</v>
      </c>
      <c r="F187">
        <v>1281</v>
      </c>
      <c r="G187">
        <v>1305</v>
      </c>
      <c r="H187">
        <v>400.34240419453903</v>
      </c>
      <c r="I187">
        <v>556.26419999999996</v>
      </c>
      <c r="J187">
        <v>712.79579999999999</v>
      </c>
      <c r="K187">
        <v>0.31350227423221538</v>
      </c>
      <c r="L187">
        <v>0.4342421545667447</v>
      </c>
      <c r="M187">
        <v>0.54620367816091953</v>
      </c>
      <c r="N187">
        <v>2186.0000230000001</v>
      </c>
      <c r="O187">
        <v>2287</v>
      </c>
      <c r="P187">
        <v>2367</v>
      </c>
      <c r="Q187">
        <v>730</v>
      </c>
      <c r="R187">
        <v>550</v>
      </c>
      <c r="S187">
        <v>919</v>
      </c>
      <c r="T187">
        <v>0.33394327187525374</v>
      </c>
      <c r="U187">
        <v>0.2404897245299519</v>
      </c>
      <c r="V187">
        <v>0.38825517532741866</v>
      </c>
      <c r="W187">
        <v>669</v>
      </c>
      <c r="X187">
        <v>713</v>
      </c>
      <c r="Y187">
        <v>788</v>
      </c>
      <c r="Z187">
        <v>1270</v>
      </c>
      <c r="AA187">
        <v>1289</v>
      </c>
      <c r="AB187">
        <v>1305</v>
      </c>
      <c r="AC187">
        <v>0.52677165354330713</v>
      </c>
      <c r="AD187">
        <v>0.55314197051978276</v>
      </c>
      <c r="AE187">
        <v>0.60383141762452108</v>
      </c>
      <c r="AF187">
        <v>2202.0000230711898</v>
      </c>
      <c r="AG187">
        <v>1716</v>
      </c>
      <c r="AH187">
        <v>1663</v>
      </c>
      <c r="AI187">
        <v>0.71101065547303954</v>
      </c>
      <c r="AJ187">
        <v>0.49581045940479629</v>
      </c>
      <c r="AK187">
        <v>0.48739742086752635</v>
      </c>
      <c r="AL187">
        <f t="shared" si="61"/>
        <v>0.28898934452696046</v>
      </c>
      <c r="AM187">
        <f t="shared" si="61"/>
        <v>0.50418954059520371</v>
      </c>
      <c r="AN187">
        <f t="shared" si="61"/>
        <v>0.51260257913247365</v>
      </c>
      <c r="AO187">
        <v>75156.794273594918</v>
      </c>
      <c r="AP187">
        <v>57362.914180629348</v>
      </c>
      <c r="AQ187">
        <v>40558</v>
      </c>
      <c r="AR187">
        <v>1093.6833333333334</v>
      </c>
      <c r="AS187">
        <v>890.08224594701471</v>
      </c>
      <c r="AT187">
        <v>1138</v>
      </c>
      <c r="AU187">
        <f t="shared" si="47"/>
        <v>-0.21520019606824325</v>
      </c>
      <c r="AV187">
        <f t="shared" si="48"/>
        <v>-8.4130385372699346E-3</v>
      </c>
      <c r="AW187">
        <v>-9.3453547345301841E-2</v>
      </c>
      <c r="AX187">
        <v>0.14776545079746675</v>
      </c>
      <c r="AY187" s="1">
        <f t="shared" si="49"/>
        <v>-17793.88009296557</v>
      </c>
      <c r="AZ187" s="1">
        <f t="shared" si="50"/>
        <v>-16804.914180629348</v>
      </c>
      <c r="BA187" s="1">
        <f t="shared" si="62"/>
        <v>-203.60108738631868</v>
      </c>
      <c r="BB187" s="1">
        <f t="shared" si="63"/>
        <v>247.91775405298529</v>
      </c>
      <c r="BC187">
        <f t="shared" si="51"/>
        <v>1</v>
      </c>
      <c r="BD187">
        <f t="shared" si="52"/>
        <v>1</v>
      </c>
      <c r="BE187">
        <f t="shared" si="53"/>
        <v>0</v>
      </c>
      <c r="BF187">
        <f t="shared" si="54"/>
        <v>1</v>
      </c>
      <c r="BG187">
        <f t="shared" si="55"/>
        <v>0</v>
      </c>
      <c r="BH187">
        <f t="shared" si="56"/>
        <v>0</v>
      </c>
      <c r="BI187">
        <f t="shared" si="57"/>
        <v>1</v>
      </c>
      <c r="BJ187">
        <f t="shared" si="58"/>
        <v>1</v>
      </c>
      <c r="BK187">
        <f t="shared" si="59"/>
        <v>0</v>
      </c>
      <c r="BL187">
        <f t="shared" si="60"/>
        <v>0</v>
      </c>
      <c r="BM187">
        <f t="shared" si="64"/>
        <v>0</v>
      </c>
      <c r="BN187">
        <f t="shared" si="65"/>
        <v>0</v>
      </c>
      <c r="BO187">
        <f>IF(AND(AU187&gt;'County Avg'!$E$3,'Gentrification Calcs'!AW187&gt;'County Avg'!$E$4,'Gentrification Calcs'!AY187&gt;'County Avg'!$E$5,'Gentrification Calcs'!BA187&gt;'County Avg'!$E$6),1,0)</f>
        <v>0</v>
      </c>
      <c r="BP187">
        <f>IF(AND(AV187&gt;'County Avg'!$F$3,'Gentrification Calcs'!AX187&gt;'County Avg'!$F$4,'Gentrification Calcs'!AZ187&gt;'County Avg'!$F$5,'Gentrification Calcs'!BB187&gt;'County Avg'!$F$6),1,0)</f>
        <v>0</v>
      </c>
      <c r="BQ187">
        <f t="shared" si="66"/>
        <v>0</v>
      </c>
      <c r="BR187">
        <f t="shared" si="67"/>
        <v>0</v>
      </c>
      <c r="BS187">
        <f t="shared" si="68"/>
        <v>0</v>
      </c>
      <c r="BT187">
        <f t="shared" si="69"/>
        <v>0</v>
      </c>
    </row>
    <row r="188" spans="1:72" x14ac:dyDescent="0.25">
      <c r="A188">
        <v>6037123700</v>
      </c>
      <c r="B188">
        <v>3552.0000178841901</v>
      </c>
      <c r="C188">
        <v>4145</v>
      </c>
      <c r="D188">
        <v>4012</v>
      </c>
      <c r="E188">
        <v>1445</v>
      </c>
      <c r="F188">
        <v>1482</v>
      </c>
      <c r="G188">
        <v>1460</v>
      </c>
      <c r="H188">
        <v>621.7408031304418</v>
      </c>
      <c r="I188">
        <v>699.52120000000002</v>
      </c>
      <c r="J188">
        <v>614.87059999999997</v>
      </c>
      <c r="K188">
        <v>0.43027045199338532</v>
      </c>
      <c r="L188">
        <v>0.47201160593792174</v>
      </c>
      <c r="M188">
        <v>0.42114424657534244</v>
      </c>
      <c r="N188">
        <v>2503.0000129999999</v>
      </c>
      <c r="O188">
        <v>2803</v>
      </c>
      <c r="P188">
        <v>2662</v>
      </c>
      <c r="Q188">
        <v>616</v>
      </c>
      <c r="R188">
        <v>567</v>
      </c>
      <c r="S188">
        <v>741</v>
      </c>
      <c r="T188">
        <v>0.24610467311252068</v>
      </c>
      <c r="U188">
        <v>0.20228326792722084</v>
      </c>
      <c r="V188">
        <v>0.27836213373403457</v>
      </c>
      <c r="W188">
        <v>611</v>
      </c>
      <c r="X188">
        <v>693</v>
      </c>
      <c r="Y188">
        <v>730</v>
      </c>
      <c r="Z188">
        <v>1447</v>
      </c>
      <c r="AA188">
        <v>1478</v>
      </c>
      <c r="AB188">
        <v>1460</v>
      </c>
      <c r="AC188">
        <v>0.42225293711126466</v>
      </c>
      <c r="AD188">
        <v>0.46887686062246281</v>
      </c>
      <c r="AE188">
        <v>0.5</v>
      </c>
      <c r="AF188">
        <v>2486.0000125169199</v>
      </c>
      <c r="AG188">
        <v>2173</v>
      </c>
      <c r="AH188">
        <v>2275</v>
      </c>
      <c r="AI188">
        <v>0.69988738738738765</v>
      </c>
      <c r="AJ188">
        <v>0.52424607961399272</v>
      </c>
      <c r="AK188">
        <v>0.56704885343968092</v>
      </c>
      <c r="AL188">
        <f t="shared" si="61"/>
        <v>0.30011261261261235</v>
      </c>
      <c r="AM188">
        <f t="shared" si="61"/>
        <v>0.47575392038600728</v>
      </c>
      <c r="AN188">
        <f t="shared" si="61"/>
        <v>0.43295114656031908</v>
      </c>
      <c r="AO188">
        <v>60333.670201484631</v>
      </c>
      <c r="AP188">
        <v>49489.161830813246</v>
      </c>
      <c r="AQ188">
        <v>53000</v>
      </c>
      <c r="AR188">
        <v>1102.3222222222223</v>
      </c>
      <c r="AS188">
        <v>925.25266903914599</v>
      </c>
      <c r="AT188">
        <v>1199</v>
      </c>
      <c r="AU188">
        <f t="shared" si="47"/>
        <v>-0.17564130777339493</v>
      </c>
      <c r="AV188">
        <f t="shared" si="48"/>
        <v>4.2802773825688201E-2</v>
      </c>
      <c r="AW188">
        <v>-4.3821405185299839E-2</v>
      </c>
      <c r="AX188">
        <v>7.6078865806813722E-2</v>
      </c>
      <c r="AY188" s="1">
        <f t="shared" si="49"/>
        <v>-10844.508370671385</v>
      </c>
      <c r="AZ188" s="1">
        <f t="shared" si="50"/>
        <v>3510.8381691867544</v>
      </c>
      <c r="BA188" s="1">
        <f t="shared" si="62"/>
        <v>-177.06955318307632</v>
      </c>
      <c r="BB188" s="1">
        <f t="shared" si="63"/>
        <v>273.74733096085401</v>
      </c>
      <c r="BC188">
        <f t="shared" si="51"/>
        <v>1</v>
      </c>
      <c r="BD188">
        <f t="shared" si="52"/>
        <v>1</v>
      </c>
      <c r="BE188">
        <f t="shared" si="53"/>
        <v>1</v>
      </c>
      <c r="BF188">
        <f t="shared" si="54"/>
        <v>1</v>
      </c>
      <c r="BG188">
        <f t="shared" si="55"/>
        <v>0</v>
      </c>
      <c r="BH188">
        <f t="shared" si="56"/>
        <v>0</v>
      </c>
      <c r="BI188">
        <f t="shared" si="57"/>
        <v>0</v>
      </c>
      <c r="BJ188">
        <f t="shared" si="58"/>
        <v>0</v>
      </c>
      <c r="BK188">
        <f t="shared" si="59"/>
        <v>0</v>
      </c>
      <c r="BL188">
        <f t="shared" si="60"/>
        <v>0</v>
      </c>
      <c r="BM188">
        <f t="shared" si="64"/>
        <v>0</v>
      </c>
      <c r="BN188">
        <f t="shared" si="65"/>
        <v>0</v>
      </c>
      <c r="BO188">
        <f>IF(AND(AU188&gt;'County Avg'!$E$3,'Gentrification Calcs'!AW188&gt;'County Avg'!$E$4,'Gentrification Calcs'!AY188&gt;'County Avg'!$E$5,'Gentrification Calcs'!BA188&gt;'County Avg'!$E$6),1,0)</f>
        <v>0</v>
      </c>
      <c r="BP188">
        <f>IF(AND(AV188&gt;'County Avg'!$F$3,'Gentrification Calcs'!AX188&gt;'County Avg'!$F$4,'Gentrification Calcs'!AZ188&gt;'County Avg'!$F$5,'Gentrification Calcs'!BB188&gt;'County Avg'!$F$6),1,0)</f>
        <v>1</v>
      </c>
      <c r="BQ188">
        <f t="shared" si="66"/>
        <v>0</v>
      </c>
      <c r="BR188">
        <f t="shared" si="67"/>
        <v>0</v>
      </c>
      <c r="BS188">
        <f t="shared" si="68"/>
        <v>0</v>
      </c>
      <c r="BT188">
        <f t="shared" si="69"/>
        <v>0</v>
      </c>
    </row>
    <row r="189" spans="1:72" x14ac:dyDescent="0.25">
      <c r="A189">
        <v>6037123800</v>
      </c>
      <c r="B189">
        <v>4869.0625502646599</v>
      </c>
      <c r="C189">
        <v>5592.9082185030002</v>
      </c>
      <c r="D189">
        <v>5212</v>
      </c>
      <c r="E189">
        <v>2104.9316410000001</v>
      </c>
      <c r="F189">
        <v>2220.5119629999999</v>
      </c>
      <c r="G189">
        <v>2255</v>
      </c>
      <c r="H189">
        <v>815.99963998685257</v>
      </c>
      <c r="I189">
        <v>995.94964936441556</v>
      </c>
      <c r="J189">
        <v>1230.1204</v>
      </c>
      <c r="K189">
        <v>0.38766087415513012</v>
      </c>
      <c r="L189">
        <v>0.44852253262299385</v>
      </c>
      <c r="M189">
        <v>0.54550793791574281</v>
      </c>
      <c r="N189">
        <v>3419.4120630000002</v>
      </c>
      <c r="O189">
        <v>3740.6857909999999</v>
      </c>
      <c r="P189">
        <v>3760</v>
      </c>
      <c r="Q189">
        <v>945.21130370000003</v>
      </c>
      <c r="R189">
        <v>1009.857849</v>
      </c>
      <c r="S189">
        <v>1326</v>
      </c>
      <c r="T189">
        <v>0.27642509480729993</v>
      </c>
      <c r="U189">
        <v>0.26996596491202057</v>
      </c>
      <c r="V189">
        <v>0.3526595744680851</v>
      </c>
      <c r="W189">
        <v>1318.39831542969</v>
      </c>
      <c r="X189">
        <v>1427.1220703125</v>
      </c>
      <c r="Y189">
        <v>1524</v>
      </c>
      <c r="Z189">
        <v>2114.7265625</v>
      </c>
      <c r="AA189">
        <v>2225.40942382813</v>
      </c>
      <c r="AB189">
        <v>2255</v>
      </c>
      <c r="AC189">
        <v>0.62343677845096812</v>
      </c>
      <c r="AD189">
        <v>0.64128517432876553</v>
      </c>
      <c r="AE189">
        <v>0.6758314855875831</v>
      </c>
      <c r="AF189">
        <v>3540.8692655817199</v>
      </c>
      <c r="AG189">
        <v>3066.79443359375</v>
      </c>
      <c r="AH189">
        <v>2826</v>
      </c>
      <c r="AI189">
        <v>0.72721786360893115</v>
      </c>
      <c r="AJ189">
        <v>0.54833627046621003</v>
      </c>
      <c r="AK189">
        <v>0.54221028396009208</v>
      </c>
      <c r="AL189">
        <f t="shared" si="61"/>
        <v>0.27278213639106885</v>
      </c>
      <c r="AM189">
        <f t="shared" si="61"/>
        <v>0.45166372953378997</v>
      </c>
      <c r="AN189">
        <f t="shared" si="61"/>
        <v>0.45778971603990792</v>
      </c>
      <c r="AO189">
        <v>64745.055143160134</v>
      </c>
      <c r="AP189">
        <v>50543.282795259511</v>
      </c>
      <c r="AQ189">
        <v>40565</v>
      </c>
      <c r="AR189">
        <v>1128.2388888888891</v>
      </c>
      <c r="AS189">
        <v>922.54725187821282</v>
      </c>
      <c r="AT189">
        <v>1222</v>
      </c>
      <c r="AU189">
        <f t="shared" si="47"/>
        <v>-0.17888159314272112</v>
      </c>
      <c r="AV189">
        <f t="shared" si="48"/>
        <v>-6.125986506117953E-3</v>
      </c>
      <c r="AW189">
        <v>-6.4591298952793585E-3</v>
      </c>
      <c r="AX189">
        <v>8.2693609556064529E-2</v>
      </c>
      <c r="AY189" s="1">
        <f t="shared" si="49"/>
        <v>-14201.772347900624</v>
      </c>
      <c r="AZ189" s="1">
        <f t="shared" si="50"/>
        <v>-9978.2827952595107</v>
      </c>
      <c r="BA189" s="1">
        <f t="shared" si="62"/>
        <v>-205.69163701067623</v>
      </c>
      <c r="BB189" s="1">
        <f t="shared" si="63"/>
        <v>299.45274812178718</v>
      </c>
      <c r="BC189">
        <f t="shared" si="51"/>
        <v>1</v>
      </c>
      <c r="BD189">
        <f t="shared" si="52"/>
        <v>1</v>
      </c>
      <c r="BE189">
        <f t="shared" si="53"/>
        <v>0</v>
      </c>
      <c r="BF189">
        <f t="shared" si="54"/>
        <v>1</v>
      </c>
      <c r="BG189">
        <f t="shared" si="55"/>
        <v>0</v>
      </c>
      <c r="BH189">
        <f t="shared" si="56"/>
        <v>0</v>
      </c>
      <c r="BI189">
        <f t="shared" si="57"/>
        <v>1</v>
      </c>
      <c r="BJ189">
        <f t="shared" si="58"/>
        <v>1</v>
      </c>
      <c r="BK189">
        <f t="shared" si="59"/>
        <v>0</v>
      </c>
      <c r="BL189">
        <f t="shared" si="60"/>
        <v>0</v>
      </c>
      <c r="BM189">
        <f t="shared" si="64"/>
        <v>0</v>
      </c>
      <c r="BN189">
        <f t="shared" si="65"/>
        <v>0</v>
      </c>
      <c r="BO189">
        <f>IF(AND(AU189&gt;'County Avg'!$E$3,'Gentrification Calcs'!AW189&gt;'County Avg'!$E$4,'Gentrification Calcs'!AY189&gt;'County Avg'!$E$5,'Gentrification Calcs'!BA189&gt;'County Avg'!$E$6),1,0)</f>
        <v>0</v>
      </c>
      <c r="BP189">
        <f>IF(AND(AV189&gt;'County Avg'!$F$3,'Gentrification Calcs'!AX189&gt;'County Avg'!$F$4,'Gentrification Calcs'!AZ189&gt;'County Avg'!$F$5,'Gentrification Calcs'!BB189&gt;'County Avg'!$F$6),1,0)</f>
        <v>0</v>
      </c>
      <c r="BQ189">
        <f t="shared" si="66"/>
        <v>0</v>
      </c>
      <c r="BR189">
        <f t="shared" si="67"/>
        <v>0</v>
      </c>
      <c r="BS189">
        <f t="shared" si="68"/>
        <v>0</v>
      </c>
      <c r="BT189">
        <f t="shared" si="69"/>
        <v>0</v>
      </c>
    </row>
    <row r="190" spans="1:72" x14ac:dyDescent="0.25">
      <c r="A190">
        <v>6037123901</v>
      </c>
      <c r="B190">
        <v>3899.5691706622501</v>
      </c>
      <c r="C190">
        <v>4441.22535593063</v>
      </c>
      <c r="D190">
        <v>4481</v>
      </c>
      <c r="E190">
        <v>1550.616814</v>
      </c>
      <c r="F190">
        <v>1614.288685</v>
      </c>
      <c r="G190">
        <v>1496</v>
      </c>
      <c r="H190">
        <v>685.79638039394717</v>
      </c>
      <c r="I190">
        <v>744.97865070456623</v>
      </c>
      <c r="J190">
        <v>753.23559999999998</v>
      </c>
      <c r="K190">
        <v>0.44227327744812339</v>
      </c>
      <c r="L190">
        <v>0.46149035028673713</v>
      </c>
      <c r="M190">
        <v>0.50349973262032088</v>
      </c>
      <c r="N190">
        <v>2584.1354369999999</v>
      </c>
      <c r="O190">
        <v>2913.6449130000001</v>
      </c>
      <c r="P190">
        <v>2865</v>
      </c>
      <c r="Q190">
        <v>553.09051320000003</v>
      </c>
      <c r="R190">
        <v>708.85954479999998</v>
      </c>
      <c r="S190">
        <v>600</v>
      </c>
      <c r="T190">
        <v>0.21403309798734826</v>
      </c>
      <c r="U190">
        <v>0.24328961351372469</v>
      </c>
      <c r="V190">
        <v>0.20942408376963351</v>
      </c>
      <c r="W190">
        <v>931.45280265808105</v>
      </c>
      <c r="X190">
        <v>993.697803497314</v>
      </c>
      <c r="Y190">
        <v>997</v>
      </c>
      <c r="Z190">
        <v>1570.8486289978</v>
      </c>
      <c r="AA190">
        <v>1624.7278366088899</v>
      </c>
      <c r="AB190">
        <v>1496</v>
      </c>
      <c r="AC190">
        <v>0.59296152758674592</v>
      </c>
      <c r="AD190">
        <v>0.61160877600973873</v>
      </c>
      <c r="AE190">
        <v>0.66644385026737973</v>
      </c>
      <c r="AF190">
        <v>2342.7879632471099</v>
      </c>
      <c r="AG190">
        <v>1829.2825164794899</v>
      </c>
      <c r="AH190">
        <v>1650</v>
      </c>
      <c r="AI190">
        <v>0.60078123010938733</v>
      </c>
      <c r="AJ190">
        <v>0.41188689379086363</v>
      </c>
      <c r="AK190">
        <v>0.36822137915643832</v>
      </c>
      <c r="AL190">
        <f t="shared" si="61"/>
        <v>0.39921876989061267</v>
      </c>
      <c r="AM190">
        <f t="shared" si="61"/>
        <v>0.58811310620913637</v>
      </c>
      <c r="AN190">
        <f t="shared" si="61"/>
        <v>0.63177862084356162</v>
      </c>
      <c r="AO190">
        <v>58470.803287380702</v>
      </c>
      <c r="AP190">
        <v>50599.20433183491</v>
      </c>
      <c r="AQ190">
        <v>43929</v>
      </c>
      <c r="AR190">
        <v>1171.4333333333334</v>
      </c>
      <c r="AS190">
        <v>971.24476077500992</v>
      </c>
      <c r="AT190">
        <v>1164</v>
      </c>
      <c r="AU190">
        <f t="shared" si="47"/>
        <v>-0.1888943363185237</v>
      </c>
      <c r="AV190">
        <f t="shared" si="48"/>
        <v>-4.3665514634425306E-2</v>
      </c>
      <c r="AW190">
        <v>2.9256515526376425E-2</v>
      </c>
      <c r="AX190">
        <v>-3.3865529744091183E-2</v>
      </c>
      <c r="AY190" s="1">
        <f t="shared" si="49"/>
        <v>-7871.5989555457927</v>
      </c>
      <c r="AZ190" s="1">
        <f t="shared" si="50"/>
        <v>-6670.2043318349097</v>
      </c>
      <c r="BA190" s="1">
        <f t="shared" si="62"/>
        <v>-200.18857255832347</v>
      </c>
      <c r="BB190" s="1">
        <f t="shared" si="63"/>
        <v>192.75523922499008</v>
      </c>
      <c r="BC190">
        <f t="shared" si="51"/>
        <v>1</v>
      </c>
      <c r="BD190">
        <f t="shared" si="52"/>
        <v>1</v>
      </c>
      <c r="BE190">
        <f t="shared" si="53"/>
        <v>1</v>
      </c>
      <c r="BF190">
        <f t="shared" si="54"/>
        <v>1</v>
      </c>
      <c r="BG190">
        <f t="shared" si="55"/>
        <v>0</v>
      </c>
      <c r="BH190">
        <f t="shared" si="56"/>
        <v>0</v>
      </c>
      <c r="BI190">
        <f t="shared" si="57"/>
        <v>1</v>
      </c>
      <c r="BJ190">
        <f t="shared" si="58"/>
        <v>1</v>
      </c>
      <c r="BK190">
        <f t="shared" si="59"/>
        <v>0</v>
      </c>
      <c r="BL190">
        <f t="shared" si="60"/>
        <v>0</v>
      </c>
      <c r="BM190">
        <f t="shared" si="64"/>
        <v>0</v>
      </c>
      <c r="BN190">
        <f t="shared" si="65"/>
        <v>0</v>
      </c>
      <c r="BO190">
        <f>IF(AND(AU190&gt;'County Avg'!$E$3,'Gentrification Calcs'!AW190&gt;'County Avg'!$E$4,'Gentrification Calcs'!AY190&gt;'County Avg'!$E$5,'Gentrification Calcs'!BA190&gt;'County Avg'!$E$6),1,0)</f>
        <v>0</v>
      </c>
      <c r="BP190">
        <f>IF(AND(AV190&gt;'County Avg'!$F$3,'Gentrification Calcs'!AX190&gt;'County Avg'!$F$4,'Gentrification Calcs'!AZ190&gt;'County Avg'!$F$5,'Gentrification Calcs'!BB190&gt;'County Avg'!$F$6),1,0)</f>
        <v>0</v>
      </c>
      <c r="BQ190">
        <f t="shared" si="66"/>
        <v>0</v>
      </c>
      <c r="BR190">
        <f t="shared" si="67"/>
        <v>0</v>
      </c>
      <c r="BS190">
        <f t="shared" si="68"/>
        <v>0</v>
      </c>
      <c r="BT190">
        <f t="shared" si="69"/>
        <v>0</v>
      </c>
    </row>
    <row r="191" spans="1:72" x14ac:dyDescent="0.25">
      <c r="A191">
        <v>6037123902</v>
      </c>
      <c r="B191">
        <v>2080.5200403788799</v>
      </c>
      <c r="C191">
        <v>2369.0000675916699</v>
      </c>
      <c r="D191">
        <v>2622</v>
      </c>
      <c r="E191">
        <v>825.49096680000002</v>
      </c>
      <c r="F191">
        <v>859.0762939</v>
      </c>
      <c r="G191">
        <v>1101</v>
      </c>
      <c r="H191">
        <v>366.32029224397979</v>
      </c>
      <c r="I191">
        <v>396.76291995224557</v>
      </c>
      <c r="J191">
        <v>423.57439999999997</v>
      </c>
      <c r="K191">
        <v>0.44376050977760956</v>
      </c>
      <c r="L191">
        <v>0.46184829306723996</v>
      </c>
      <c r="M191">
        <v>0.38471789282470481</v>
      </c>
      <c r="N191">
        <v>1376.6431669999999</v>
      </c>
      <c r="O191">
        <v>1553.407837</v>
      </c>
      <c r="P191">
        <v>2018</v>
      </c>
      <c r="Q191">
        <v>292.36874390000003</v>
      </c>
      <c r="R191">
        <v>376.8622742</v>
      </c>
      <c r="S191">
        <v>876</v>
      </c>
      <c r="T191">
        <v>0.21237801552971355</v>
      </c>
      <c r="U191">
        <v>0.24260356181014942</v>
      </c>
      <c r="V191">
        <v>0.43409316154608524</v>
      </c>
      <c r="W191">
        <v>495.29458618164102</v>
      </c>
      <c r="X191">
        <v>528.1728515625</v>
      </c>
      <c r="Y191">
        <v>726</v>
      </c>
      <c r="Z191">
        <v>836.45037841796898</v>
      </c>
      <c r="AA191">
        <v>864.73272705078102</v>
      </c>
      <c r="AB191">
        <v>1101</v>
      </c>
      <c r="AC191">
        <v>0.59213863602814398</v>
      </c>
      <c r="AD191">
        <v>0.61079317925651178</v>
      </c>
      <c r="AE191">
        <v>0.65940054495912803</v>
      </c>
      <c r="AF191">
        <v>1243.3626137659301</v>
      </c>
      <c r="AG191">
        <v>967.60980224609398</v>
      </c>
      <c r="AH191">
        <v>1420</v>
      </c>
      <c r="AI191">
        <v>0.59762107051826496</v>
      </c>
      <c r="AJ191">
        <v>0.40844650681237338</v>
      </c>
      <c r="AK191">
        <v>0.54157131960335625</v>
      </c>
      <c r="AL191">
        <f t="shared" si="61"/>
        <v>0.40237892948173504</v>
      </c>
      <c r="AM191">
        <f t="shared" si="61"/>
        <v>0.59155349318762662</v>
      </c>
      <c r="AN191">
        <f t="shared" si="61"/>
        <v>0.45842868039664375</v>
      </c>
      <c r="AO191">
        <v>56453.755567338289</v>
      </c>
      <c r="AP191">
        <v>50617.378831221911</v>
      </c>
      <c r="AQ191">
        <v>54375</v>
      </c>
      <c r="AR191">
        <v>1185.2555555555557</v>
      </c>
      <c r="AS191">
        <v>986.12455516014245</v>
      </c>
      <c r="AT191">
        <v>1333</v>
      </c>
      <c r="AU191">
        <f t="shared" si="47"/>
        <v>-0.18917456370589159</v>
      </c>
      <c r="AV191">
        <f t="shared" si="48"/>
        <v>0.13312481279098287</v>
      </c>
      <c r="AW191">
        <v>3.0225546280435861E-2</v>
      </c>
      <c r="AX191">
        <v>0.19148959973593582</v>
      </c>
      <c r="AY191" s="1">
        <f t="shared" si="49"/>
        <v>-5836.3767361163773</v>
      </c>
      <c r="AZ191" s="1">
        <f t="shared" si="50"/>
        <v>3757.6211687780888</v>
      </c>
      <c r="BA191" s="1">
        <f t="shared" si="62"/>
        <v>-199.13100039541325</v>
      </c>
      <c r="BB191" s="1">
        <f t="shared" si="63"/>
        <v>346.87544483985755</v>
      </c>
      <c r="BC191">
        <f t="shared" si="51"/>
        <v>1</v>
      </c>
      <c r="BD191">
        <f t="shared" si="52"/>
        <v>1</v>
      </c>
      <c r="BE191">
        <f t="shared" si="53"/>
        <v>1</v>
      </c>
      <c r="BF191">
        <f t="shared" si="54"/>
        <v>1</v>
      </c>
      <c r="BG191">
        <f t="shared" si="55"/>
        <v>0</v>
      </c>
      <c r="BH191">
        <f t="shared" si="56"/>
        <v>0</v>
      </c>
      <c r="BI191">
        <f t="shared" si="57"/>
        <v>1</v>
      </c>
      <c r="BJ191">
        <f t="shared" si="58"/>
        <v>1</v>
      </c>
      <c r="BK191">
        <f t="shared" si="59"/>
        <v>0</v>
      </c>
      <c r="BL191">
        <f t="shared" si="60"/>
        <v>0</v>
      </c>
      <c r="BM191">
        <f t="shared" si="64"/>
        <v>0</v>
      </c>
      <c r="BN191">
        <f t="shared" si="65"/>
        <v>0</v>
      </c>
      <c r="BO191">
        <f>IF(AND(AU191&gt;'County Avg'!$E$3,'Gentrification Calcs'!AW191&gt;'County Avg'!$E$4,'Gentrification Calcs'!AY191&gt;'County Avg'!$E$5,'Gentrification Calcs'!BA191&gt;'County Avg'!$E$6),1,0)</f>
        <v>0</v>
      </c>
      <c r="BP191">
        <f>IF(AND(AV191&gt;'County Avg'!$F$3,'Gentrification Calcs'!AX191&gt;'County Avg'!$F$4,'Gentrification Calcs'!AZ191&gt;'County Avg'!$F$5,'Gentrification Calcs'!BB191&gt;'County Avg'!$F$6),1,0)</f>
        <v>1</v>
      </c>
      <c r="BQ191">
        <f t="shared" si="66"/>
        <v>0</v>
      </c>
      <c r="BR191">
        <f t="shared" si="67"/>
        <v>0</v>
      </c>
      <c r="BS191">
        <f t="shared" si="68"/>
        <v>0</v>
      </c>
      <c r="BT191">
        <f t="shared" si="69"/>
        <v>0</v>
      </c>
    </row>
    <row r="192" spans="1:72" x14ac:dyDescent="0.25">
      <c r="A192">
        <v>6037124000</v>
      </c>
      <c r="B192">
        <v>4160.0000135146502</v>
      </c>
      <c r="C192">
        <v>4376</v>
      </c>
      <c r="D192">
        <v>4682</v>
      </c>
      <c r="E192">
        <v>1972</v>
      </c>
      <c r="F192">
        <v>1980</v>
      </c>
      <c r="G192">
        <v>2006</v>
      </c>
      <c r="H192">
        <v>643.38400209017129</v>
      </c>
      <c r="I192">
        <v>769.02880000000005</v>
      </c>
      <c r="J192">
        <v>632.47119999999995</v>
      </c>
      <c r="K192">
        <v>0.32625963594836271</v>
      </c>
      <c r="L192">
        <v>0.38839838383838388</v>
      </c>
      <c r="M192">
        <v>0.31528973080757722</v>
      </c>
      <c r="N192">
        <v>3256.0000110000001</v>
      </c>
      <c r="O192">
        <v>3223</v>
      </c>
      <c r="P192">
        <v>3226</v>
      </c>
      <c r="Q192">
        <v>1251</v>
      </c>
      <c r="R192">
        <v>1247</v>
      </c>
      <c r="S192">
        <v>1874</v>
      </c>
      <c r="T192">
        <v>0.38421375791573975</v>
      </c>
      <c r="U192">
        <v>0.38690660874961214</v>
      </c>
      <c r="V192">
        <v>0.58090514569125851</v>
      </c>
      <c r="W192">
        <v>950</v>
      </c>
      <c r="X192">
        <v>954</v>
      </c>
      <c r="Y192">
        <v>804</v>
      </c>
      <c r="Z192">
        <v>1953</v>
      </c>
      <c r="AA192">
        <v>1978</v>
      </c>
      <c r="AB192">
        <v>2006</v>
      </c>
      <c r="AC192">
        <v>0.48643113159242191</v>
      </c>
      <c r="AD192">
        <v>0.48230535894843274</v>
      </c>
      <c r="AE192">
        <v>0.40079760717846463</v>
      </c>
      <c r="AF192">
        <v>3610.0000117278601</v>
      </c>
      <c r="AG192">
        <v>3447</v>
      </c>
      <c r="AH192">
        <v>3533</v>
      </c>
      <c r="AI192">
        <v>0.86778846153846212</v>
      </c>
      <c r="AJ192">
        <v>0.78770566727605118</v>
      </c>
      <c r="AK192">
        <v>0.75459205467748824</v>
      </c>
      <c r="AL192">
        <f t="shared" si="61"/>
        <v>0.13221153846153788</v>
      </c>
      <c r="AM192">
        <f t="shared" si="61"/>
        <v>0.21229433272394882</v>
      </c>
      <c r="AN192">
        <f t="shared" si="61"/>
        <v>0.24540794532251176</v>
      </c>
      <c r="AO192">
        <v>79640.734888653242</v>
      </c>
      <c r="AP192">
        <v>62759.342460155298</v>
      </c>
      <c r="AQ192">
        <v>87241</v>
      </c>
      <c r="AR192">
        <v>1218.0833333333335</v>
      </c>
      <c r="AS192">
        <v>1040.2328983788059</v>
      </c>
      <c r="AT192">
        <v>1274</v>
      </c>
      <c r="AU192">
        <f t="shared" si="47"/>
        <v>-8.0082794262410939E-2</v>
      </c>
      <c r="AV192">
        <f t="shared" si="48"/>
        <v>-3.3113612598562936E-2</v>
      </c>
      <c r="AW192">
        <v>2.6928508338723844E-3</v>
      </c>
      <c r="AX192">
        <v>0.19399853694164637</v>
      </c>
      <c r="AY192" s="1">
        <f t="shared" si="49"/>
        <v>-16881.392428497944</v>
      </c>
      <c r="AZ192" s="1">
        <f t="shared" si="50"/>
        <v>24481.657539844702</v>
      </c>
      <c r="BA192" s="1">
        <f t="shared" si="62"/>
        <v>-177.8504349545276</v>
      </c>
      <c r="BB192" s="1">
        <f t="shared" si="63"/>
        <v>233.76710162119412</v>
      </c>
      <c r="BC192">
        <f t="shared" si="51"/>
        <v>1</v>
      </c>
      <c r="BD192">
        <f t="shared" si="52"/>
        <v>1</v>
      </c>
      <c r="BE192">
        <f t="shared" si="53"/>
        <v>0</v>
      </c>
      <c r="BF192">
        <f t="shared" si="54"/>
        <v>0</v>
      </c>
      <c r="BG192">
        <f t="shared" si="55"/>
        <v>0</v>
      </c>
      <c r="BH192">
        <f t="shared" si="56"/>
        <v>0</v>
      </c>
      <c r="BI192">
        <f t="shared" si="57"/>
        <v>0</v>
      </c>
      <c r="BJ192">
        <f t="shared" si="58"/>
        <v>0</v>
      </c>
      <c r="BK192">
        <f t="shared" si="59"/>
        <v>0</v>
      </c>
      <c r="BL192">
        <f t="shared" si="60"/>
        <v>0</v>
      </c>
      <c r="BM192">
        <f t="shared" si="64"/>
        <v>0</v>
      </c>
      <c r="BN192">
        <f t="shared" si="65"/>
        <v>0</v>
      </c>
      <c r="BO192">
        <f>IF(AND(AU192&gt;'County Avg'!$E$3,'Gentrification Calcs'!AW192&gt;'County Avg'!$E$4,'Gentrification Calcs'!AY192&gt;'County Avg'!$E$5,'Gentrification Calcs'!BA192&gt;'County Avg'!$E$6),1,0)</f>
        <v>0</v>
      </c>
      <c r="BP192">
        <f>IF(AND(AV192&gt;'County Avg'!$F$3,'Gentrification Calcs'!AX192&gt;'County Avg'!$F$4,'Gentrification Calcs'!AZ192&gt;'County Avg'!$F$5,'Gentrification Calcs'!BB192&gt;'County Avg'!$F$6),1,0)</f>
        <v>0</v>
      </c>
      <c r="BQ192">
        <f t="shared" si="66"/>
        <v>0</v>
      </c>
      <c r="BR192">
        <f t="shared" si="67"/>
        <v>0</v>
      </c>
      <c r="BS192">
        <f t="shared" si="68"/>
        <v>0</v>
      </c>
      <c r="BT192">
        <f t="shared" si="69"/>
        <v>0</v>
      </c>
    </row>
    <row r="193" spans="1:72" x14ac:dyDescent="0.25">
      <c r="A193">
        <v>6037124102</v>
      </c>
      <c r="B193">
        <v>3825.0000213738499</v>
      </c>
      <c r="C193">
        <v>4101</v>
      </c>
      <c r="D193">
        <v>3748</v>
      </c>
      <c r="E193">
        <v>1356</v>
      </c>
      <c r="F193">
        <v>1501</v>
      </c>
      <c r="G193">
        <v>1317</v>
      </c>
      <c r="H193">
        <v>714.44000399224456</v>
      </c>
      <c r="I193">
        <v>873.53240000000005</v>
      </c>
      <c r="J193">
        <v>623.12040000000002</v>
      </c>
      <c r="K193">
        <v>0.52687315928631606</v>
      </c>
      <c r="L193">
        <v>0.58196695536309129</v>
      </c>
      <c r="M193">
        <v>0.4731362186788155</v>
      </c>
      <c r="N193">
        <v>2291.0000129999999</v>
      </c>
      <c r="O193">
        <v>2462</v>
      </c>
      <c r="P193">
        <v>2507</v>
      </c>
      <c r="Q193">
        <v>340</v>
      </c>
      <c r="R193">
        <v>347</v>
      </c>
      <c r="S193">
        <v>994</v>
      </c>
      <c r="T193">
        <v>0.14840680841148474</v>
      </c>
      <c r="U193">
        <v>0.14094232331437856</v>
      </c>
      <c r="V193">
        <v>0.39648982848025527</v>
      </c>
      <c r="W193">
        <v>1006</v>
      </c>
      <c r="X193">
        <v>1169</v>
      </c>
      <c r="Y193">
        <v>994</v>
      </c>
      <c r="Z193">
        <v>1351</v>
      </c>
      <c r="AA193">
        <v>1501</v>
      </c>
      <c r="AB193">
        <v>1317</v>
      </c>
      <c r="AC193">
        <v>0.74463360473723172</v>
      </c>
      <c r="AD193">
        <v>0.77881412391738836</v>
      </c>
      <c r="AE193">
        <v>0.75474563401670458</v>
      </c>
      <c r="AF193">
        <v>1496.0000083595501</v>
      </c>
      <c r="AG193">
        <v>1174</v>
      </c>
      <c r="AH193">
        <v>1273</v>
      </c>
      <c r="AI193">
        <v>0.39111111111111108</v>
      </c>
      <c r="AJ193">
        <v>0.28627164106315534</v>
      </c>
      <c r="AK193">
        <v>0.33964781216648882</v>
      </c>
      <c r="AL193">
        <f t="shared" si="61"/>
        <v>0.60888888888888892</v>
      </c>
      <c r="AM193">
        <f t="shared" si="61"/>
        <v>0.71372835893684461</v>
      </c>
      <c r="AN193">
        <f t="shared" si="61"/>
        <v>0.66035218783351124</v>
      </c>
      <c r="AO193">
        <v>48853.548780487807</v>
      </c>
      <c r="AP193">
        <v>41882.434818144669</v>
      </c>
      <c r="AQ193">
        <v>46657</v>
      </c>
      <c r="AR193">
        <v>1043.5777777777778</v>
      </c>
      <c r="AS193">
        <v>848.14827995255052</v>
      </c>
      <c r="AT193">
        <v>1209</v>
      </c>
      <c r="AU193">
        <f t="shared" si="47"/>
        <v>-0.10483947004795574</v>
      </c>
      <c r="AV193">
        <f t="shared" si="48"/>
        <v>5.3376171103333481E-2</v>
      </c>
      <c r="AW193">
        <v>-7.4644850971061771E-3</v>
      </c>
      <c r="AX193">
        <v>0.25554750516587671</v>
      </c>
      <c r="AY193" s="1">
        <f t="shared" si="49"/>
        <v>-6971.1139623431372</v>
      </c>
      <c r="AZ193" s="1">
        <f t="shared" si="50"/>
        <v>4774.5651818553306</v>
      </c>
      <c r="BA193" s="1">
        <f t="shared" si="62"/>
        <v>-195.42949782522726</v>
      </c>
      <c r="BB193" s="1">
        <f t="shared" si="63"/>
        <v>360.85172004744948</v>
      </c>
      <c r="BC193">
        <f t="shared" si="51"/>
        <v>1</v>
      </c>
      <c r="BD193">
        <f t="shared" si="52"/>
        <v>1</v>
      </c>
      <c r="BE193">
        <f t="shared" si="53"/>
        <v>1</v>
      </c>
      <c r="BF193">
        <f t="shared" si="54"/>
        <v>1</v>
      </c>
      <c r="BG193">
        <f t="shared" si="55"/>
        <v>1</v>
      </c>
      <c r="BH193">
        <f t="shared" si="56"/>
        <v>1</v>
      </c>
      <c r="BI193">
        <f t="shared" si="57"/>
        <v>1</v>
      </c>
      <c r="BJ193">
        <f t="shared" si="58"/>
        <v>1</v>
      </c>
      <c r="BK193">
        <f t="shared" si="59"/>
        <v>1</v>
      </c>
      <c r="BL193">
        <f t="shared" si="60"/>
        <v>0</v>
      </c>
      <c r="BM193">
        <f t="shared" si="64"/>
        <v>1</v>
      </c>
      <c r="BN193">
        <f t="shared" si="65"/>
        <v>1</v>
      </c>
      <c r="BO193">
        <f>IF(AND(AU193&gt;'County Avg'!$E$3,'Gentrification Calcs'!AW193&gt;'County Avg'!$E$4,'Gentrification Calcs'!AY193&gt;'County Avg'!$E$5,'Gentrification Calcs'!BA193&gt;'County Avg'!$E$6),1,0)</f>
        <v>0</v>
      </c>
      <c r="BP193">
        <f>IF(AND(AV193&gt;'County Avg'!$F$3,'Gentrification Calcs'!AX193&gt;'County Avg'!$F$4,'Gentrification Calcs'!AZ193&gt;'County Avg'!$F$5,'Gentrification Calcs'!BB193&gt;'County Avg'!$F$6),1,0)</f>
        <v>1</v>
      </c>
      <c r="BQ193">
        <f t="shared" si="66"/>
        <v>0</v>
      </c>
      <c r="BR193">
        <f t="shared" si="67"/>
        <v>1</v>
      </c>
      <c r="BS193">
        <f t="shared" si="68"/>
        <v>1</v>
      </c>
      <c r="BT193">
        <f t="shared" si="69"/>
        <v>0</v>
      </c>
    </row>
    <row r="194" spans="1:72" x14ac:dyDescent="0.25">
      <c r="A194">
        <v>6037124103</v>
      </c>
      <c r="B194">
        <v>1689.89973354619</v>
      </c>
      <c r="C194">
        <v>2049.00010693073</v>
      </c>
      <c r="D194">
        <v>2023</v>
      </c>
      <c r="E194">
        <v>613.96325679999995</v>
      </c>
      <c r="F194">
        <v>677.54260250000004</v>
      </c>
      <c r="G194">
        <v>597</v>
      </c>
      <c r="H194">
        <v>369.82788495261224</v>
      </c>
      <c r="I194">
        <v>405.77218282061489</v>
      </c>
      <c r="J194">
        <v>332.45100000000002</v>
      </c>
      <c r="K194">
        <v>0.60236159225581243</v>
      </c>
      <c r="L194">
        <v>0.5988880718694215</v>
      </c>
      <c r="M194">
        <v>0.55686934673366839</v>
      </c>
      <c r="N194">
        <v>1007.445473</v>
      </c>
      <c r="O194">
        <v>1180.7196039999999</v>
      </c>
      <c r="P194">
        <v>1253</v>
      </c>
      <c r="Q194">
        <v>132.0703125</v>
      </c>
      <c r="R194">
        <v>148.71554570000001</v>
      </c>
      <c r="S194">
        <v>124</v>
      </c>
      <c r="T194">
        <v>0.1310942537730774</v>
      </c>
      <c r="U194">
        <v>0.12595331287478143</v>
      </c>
      <c r="V194">
        <v>9.8962490023942543E-2</v>
      </c>
      <c r="W194">
        <v>494.445068359375</v>
      </c>
      <c r="X194">
        <v>537.83184814453102</v>
      </c>
      <c r="Y194">
        <v>375</v>
      </c>
      <c r="Z194">
        <v>616.69195556640602</v>
      </c>
      <c r="AA194">
        <v>674.541015625</v>
      </c>
      <c r="AB194">
        <v>597</v>
      </c>
      <c r="AC194">
        <v>0.80176993375119943</v>
      </c>
      <c r="AD194">
        <v>0.797330089181011</v>
      </c>
      <c r="AE194">
        <v>0.62814070351758799</v>
      </c>
      <c r="AF194">
        <v>607.41430758498598</v>
      </c>
      <c r="AG194">
        <v>405.48864746093801</v>
      </c>
      <c r="AH194">
        <v>133</v>
      </c>
      <c r="AI194">
        <v>0.35943807524624571</v>
      </c>
      <c r="AJ194">
        <v>0.1978958644703703</v>
      </c>
      <c r="AK194">
        <v>6.5743944636678195E-2</v>
      </c>
      <c r="AL194">
        <f t="shared" si="61"/>
        <v>0.64056192475375429</v>
      </c>
      <c r="AM194">
        <f t="shared" si="61"/>
        <v>0.80210413552962967</v>
      </c>
      <c r="AN194">
        <f t="shared" si="61"/>
        <v>0.93425605536332179</v>
      </c>
      <c r="AO194">
        <v>42884.030752916224</v>
      </c>
      <c r="AP194">
        <v>38662.752349816103</v>
      </c>
      <c r="AQ194">
        <v>43231</v>
      </c>
      <c r="AR194">
        <v>969.28333333333342</v>
      </c>
      <c r="AS194">
        <v>825.1522340846185</v>
      </c>
      <c r="AT194">
        <v>1096</v>
      </c>
      <c r="AU194">
        <f t="shared" ref="AU194:AU257" si="70">AJ194-AI194</f>
        <v>-0.16154221077587541</v>
      </c>
      <c r="AV194">
        <f t="shared" ref="AV194:AV257" si="71">AK194-AJ194</f>
        <v>-0.13215191983369212</v>
      </c>
      <c r="AW194">
        <v>-5.1409408982959759E-3</v>
      </c>
      <c r="AX194">
        <v>-2.6990822850838883E-2</v>
      </c>
      <c r="AY194" s="1">
        <f t="shared" ref="AY194:AY257" si="72">AP194-AO194</f>
        <v>-4221.2784031001211</v>
      </c>
      <c r="AZ194" s="1">
        <f t="shared" ref="AZ194:AZ257" si="73">AQ194-AP194</f>
        <v>4568.2476501838973</v>
      </c>
      <c r="BA194" s="1">
        <f t="shared" si="62"/>
        <v>-144.13109924871492</v>
      </c>
      <c r="BB194" s="1">
        <f t="shared" si="63"/>
        <v>270.8477659153815</v>
      </c>
      <c r="BC194">
        <f t="shared" ref="BC194:BC257" si="74">IF(B194&gt;500,1,0)</f>
        <v>1</v>
      </c>
      <c r="BD194">
        <f t="shared" ref="BD194:BD257" si="75">IF(C194&gt;500,1,0)</f>
        <v>1</v>
      </c>
      <c r="BE194">
        <f t="shared" ref="BE194:BE257" si="76">IF(K194&gt;MEDIAN(K$2:K$2348),1,0)</f>
        <v>1</v>
      </c>
      <c r="BF194">
        <f t="shared" ref="BF194:BF257" si="77">IF(L194&gt;MEDIAN(L$2:L$2348),1,0)</f>
        <v>1</v>
      </c>
      <c r="BG194">
        <f t="shared" ref="BG194:BG257" si="78">IF(T194&lt;MEDIAN(T$2:T$2348),1,0)</f>
        <v>1</v>
      </c>
      <c r="BH194">
        <f t="shared" ref="BH194:BH257" si="79">IF(U194&lt;MEDIAN(U$2:U$2348),1,0)</f>
        <v>1</v>
      </c>
      <c r="BI194">
        <f t="shared" ref="BI194:BI257" si="80">IF(AC194&gt;MEDIAN(AC$2:AC$2348),1,0)</f>
        <v>1</v>
      </c>
      <c r="BJ194">
        <f t="shared" ref="BJ194:BJ257" si="81">IF(AD194&gt;MEDIAN(AD$2:AD$2348),1,0)</f>
        <v>1</v>
      </c>
      <c r="BK194">
        <f t="shared" ref="BK194:BK257" si="82">IF(AL194&gt;MEDIAN(AL$2:AL$2348),1,0)</f>
        <v>1</v>
      </c>
      <c r="BL194">
        <f t="shared" ref="BL194:BL257" si="83">IF(AM194&gt;MEDIAN(AM$2:AM$2348),1,0)</f>
        <v>1</v>
      </c>
      <c r="BM194">
        <f t="shared" si="64"/>
        <v>1</v>
      </c>
      <c r="BN194">
        <f t="shared" si="65"/>
        <v>1</v>
      </c>
      <c r="BO194">
        <f>IF(AND(AU194&gt;'County Avg'!$E$3,'Gentrification Calcs'!AW194&gt;'County Avg'!$E$4,'Gentrification Calcs'!AY194&gt;'County Avg'!$E$5,'Gentrification Calcs'!BA194&gt;'County Avg'!$E$6),1,0)</f>
        <v>0</v>
      </c>
      <c r="BP194">
        <f>IF(AND(AV194&gt;'County Avg'!$F$3,'Gentrification Calcs'!AX194&gt;'County Avg'!$F$4,'Gentrification Calcs'!AZ194&gt;'County Avg'!$F$5,'Gentrification Calcs'!BB194&gt;'County Avg'!$F$6),1,0)</f>
        <v>0</v>
      </c>
      <c r="BQ194">
        <f t="shared" si="66"/>
        <v>0</v>
      </c>
      <c r="BR194">
        <f t="shared" si="67"/>
        <v>0</v>
      </c>
      <c r="BS194">
        <f t="shared" si="68"/>
        <v>0</v>
      </c>
      <c r="BT194">
        <f t="shared" si="69"/>
        <v>0</v>
      </c>
    </row>
    <row r="195" spans="1:72" x14ac:dyDescent="0.25">
      <c r="A195">
        <v>6037124104</v>
      </c>
      <c r="B195">
        <v>2240.8284443991602</v>
      </c>
      <c r="C195">
        <v>2717.00001499057</v>
      </c>
      <c r="D195">
        <v>2778</v>
      </c>
      <c r="E195">
        <v>814.12304689999996</v>
      </c>
      <c r="F195">
        <v>898.42999269999996</v>
      </c>
      <c r="G195">
        <v>1034</v>
      </c>
      <c r="H195">
        <v>490.3964582530312</v>
      </c>
      <c r="I195">
        <v>538.05906331069355</v>
      </c>
      <c r="J195">
        <v>561.28719999999998</v>
      </c>
      <c r="K195">
        <v>0.60236159646917276</v>
      </c>
      <c r="L195">
        <v>0.59888813561721777</v>
      </c>
      <c r="M195">
        <v>0.54283094777562857</v>
      </c>
      <c r="N195">
        <v>1335.885454</v>
      </c>
      <c r="O195">
        <v>1565.649048</v>
      </c>
      <c r="P195">
        <v>1781</v>
      </c>
      <c r="Q195">
        <v>175.1269073</v>
      </c>
      <c r="R195">
        <v>197.1987</v>
      </c>
      <c r="S195">
        <v>428</v>
      </c>
      <c r="T195">
        <v>0.13109425420841508</v>
      </c>
      <c r="U195">
        <v>0.12595332284199109</v>
      </c>
      <c r="V195">
        <v>0.240314430095452</v>
      </c>
      <c r="W195">
        <v>655.64044189453102</v>
      </c>
      <c r="X195">
        <v>713.17181396484398</v>
      </c>
      <c r="Y195">
        <v>950</v>
      </c>
      <c r="Z195">
        <v>817.74139404296898</v>
      </c>
      <c r="AA195">
        <v>894.44989013671898</v>
      </c>
      <c r="AB195">
        <v>1034</v>
      </c>
      <c r="AC195">
        <v>0.80176990754130739</v>
      </c>
      <c r="AD195">
        <v>0.79733009286393208</v>
      </c>
      <c r="AE195">
        <v>0.9187620889748549</v>
      </c>
      <c r="AF195">
        <v>805.43906301187201</v>
      </c>
      <c r="AG195">
        <v>537.68304443359398</v>
      </c>
      <c r="AH195">
        <v>639</v>
      </c>
      <c r="AI195">
        <v>0.35943807524624527</v>
      </c>
      <c r="AJ195">
        <v>0.19789585626316611</v>
      </c>
      <c r="AK195">
        <v>0.23002159827213822</v>
      </c>
      <c r="AL195">
        <f t="shared" ref="AL195:AN258" si="84">IFERROR(1-AF195/B195,"")</f>
        <v>0.64056192475375473</v>
      </c>
      <c r="AM195">
        <f t="shared" si="84"/>
        <v>0.80210414373683392</v>
      </c>
      <c r="AN195">
        <f t="shared" si="84"/>
        <v>0.76997840172786181</v>
      </c>
      <c r="AO195">
        <v>42884.030752916224</v>
      </c>
      <c r="AP195">
        <v>38662.752349816103</v>
      </c>
      <c r="AQ195">
        <v>41316</v>
      </c>
      <c r="AR195">
        <v>969.28333333333342</v>
      </c>
      <c r="AS195">
        <v>825.1522340846185</v>
      </c>
      <c r="AT195">
        <v>990</v>
      </c>
      <c r="AU195">
        <f t="shared" si="70"/>
        <v>-0.16154221898307916</v>
      </c>
      <c r="AV195">
        <f t="shared" si="71"/>
        <v>3.2125742008972114E-2</v>
      </c>
      <c r="AW195">
        <v>-5.1409313664239897E-3</v>
      </c>
      <c r="AX195">
        <v>0.11436110725346091</v>
      </c>
      <c r="AY195" s="1">
        <f t="shared" si="72"/>
        <v>-4221.2784031001211</v>
      </c>
      <c r="AZ195" s="1">
        <f t="shared" si="73"/>
        <v>2653.2476501838973</v>
      </c>
      <c r="BA195" s="1">
        <f t="shared" ref="BA195:BA258" si="85">AS195-AR195</f>
        <v>-144.13109924871492</v>
      </c>
      <c r="BB195" s="1">
        <f t="shared" ref="BB195:BB258" si="86">AT195-AS195</f>
        <v>164.8477659153815</v>
      </c>
      <c r="BC195">
        <f t="shared" si="74"/>
        <v>1</v>
      </c>
      <c r="BD195">
        <f t="shared" si="75"/>
        <v>1</v>
      </c>
      <c r="BE195">
        <f t="shared" si="76"/>
        <v>1</v>
      </c>
      <c r="BF195">
        <f t="shared" si="77"/>
        <v>1</v>
      </c>
      <c r="BG195">
        <f t="shared" si="78"/>
        <v>1</v>
      </c>
      <c r="BH195">
        <f t="shared" si="79"/>
        <v>1</v>
      </c>
      <c r="BI195">
        <f t="shared" si="80"/>
        <v>1</v>
      </c>
      <c r="BJ195">
        <f t="shared" si="81"/>
        <v>1</v>
      </c>
      <c r="BK195">
        <f t="shared" si="82"/>
        <v>1</v>
      </c>
      <c r="BL195">
        <f t="shared" si="83"/>
        <v>1</v>
      </c>
      <c r="BM195">
        <f t="shared" ref="BM195:BM258" si="87">IF(AND(SUM(BE195,BG195,BI195,BK195)&gt;2,BC195=1),1,0)</f>
        <v>1</v>
      </c>
      <c r="BN195">
        <f t="shared" ref="BN195:BN258" si="88">IF(AND(SUM(BF195,BH195,BJ195,BL195)&gt;2,BD195=1),1,0)</f>
        <v>1</v>
      </c>
      <c r="BO195">
        <f>IF(AND(AU195&gt;'County Avg'!$E$3,'Gentrification Calcs'!AW195&gt;'County Avg'!$E$4,'Gentrification Calcs'!AY195&gt;'County Avg'!$E$5,'Gentrification Calcs'!BA195&gt;'County Avg'!$E$6),1,0)</f>
        <v>0</v>
      </c>
      <c r="BP195">
        <f>IF(AND(AV195&gt;'County Avg'!$F$3,'Gentrification Calcs'!AX195&gt;'County Avg'!$F$4,'Gentrification Calcs'!AZ195&gt;'County Avg'!$F$5,'Gentrification Calcs'!BB195&gt;'County Avg'!$F$6),1,0)</f>
        <v>0</v>
      </c>
      <c r="BQ195">
        <f t="shared" ref="BQ195:BQ258" si="89">IF(AND(BM195=1,BO195=1),1,0)</f>
        <v>0</v>
      </c>
      <c r="BR195">
        <f t="shared" ref="BR195:BR258" si="90">IF(AND(BN195=1,BP195=1),1,0)</f>
        <v>0</v>
      </c>
      <c r="BS195">
        <f t="shared" ref="BS195:BS258" si="91">IF(OR(BQ195=1,BR195=1),1,0)</f>
        <v>0</v>
      </c>
      <c r="BT195">
        <f t="shared" ref="BT195:BT258" si="92">IF(BQ195+BR195&gt;1,1,0)</f>
        <v>0</v>
      </c>
    </row>
    <row r="196" spans="1:72" x14ac:dyDescent="0.25">
      <c r="A196">
        <v>6037124105</v>
      </c>
      <c r="B196">
        <v>2262.27177870693</v>
      </c>
      <c r="C196">
        <v>2743.0001018643402</v>
      </c>
      <c r="D196">
        <v>2598</v>
      </c>
      <c r="E196">
        <v>821.91369629999997</v>
      </c>
      <c r="F196">
        <v>907.02746579999996</v>
      </c>
      <c r="G196">
        <v>851</v>
      </c>
      <c r="H196">
        <v>495.08924730787805</v>
      </c>
      <c r="I196">
        <v>543.20795386869156</v>
      </c>
      <c r="J196">
        <v>513.08899999999994</v>
      </c>
      <c r="K196">
        <v>0.60236159774026887</v>
      </c>
      <c r="L196">
        <v>0.59888809804627152</v>
      </c>
      <c r="M196">
        <v>0.60292479435957691</v>
      </c>
      <c r="N196">
        <v>1348.6690470000001</v>
      </c>
      <c r="O196">
        <v>1580.63147</v>
      </c>
      <c r="P196">
        <v>1812</v>
      </c>
      <c r="Q196">
        <v>176.8027649</v>
      </c>
      <c r="R196">
        <v>199.08576969999999</v>
      </c>
      <c r="S196">
        <v>587</v>
      </c>
      <c r="T196">
        <v>0.13109425569844785</v>
      </c>
      <c r="U196">
        <v>0.125953312633969</v>
      </c>
      <c r="V196">
        <v>0.32395143487858719</v>
      </c>
      <c r="W196">
        <v>661.91448974609398</v>
      </c>
      <c r="X196">
        <v>719.99645996093795</v>
      </c>
      <c r="Y196">
        <v>670</v>
      </c>
      <c r="Z196">
        <v>825.566650390625</v>
      </c>
      <c r="AA196">
        <v>903.00921630859398</v>
      </c>
      <c r="AB196">
        <v>851</v>
      </c>
      <c r="AC196">
        <v>0.80176989881180716</v>
      </c>
      <c r="AD196">
        <v>0.79733013457404922</v>
      </c>
      <c r="AE196">
        <v>0.78730904817861336</v>
      </c>
      <c r="AF196">
        <v>813.14661382231895</v>
      </c>
      <c r="AG196">
        <v>542.828369140625</v>
      </c>
      <c r="AH196">
        <v>899</v>
      </c>
      <c r="AI196">
        <v>0.35943807524624538</v>
      </c>
      <c r="AJ196">
        <v>0.19789586182358498</v>
      </c>
      <c r="AK196">
        <v>0.34603541185527331</v>
      </c>
      <c r="AL196">
        <f t="shared" si="84"/>
        <v>0.64056192475375462</v>
      </c>
      <c r="AM196">
        <f t="shared" si="84"/>
        <v>0.80210413817641502</v>
      </c>
      <c r="AN196">
        <f t="shared" si="84"/>
        <v>0.65396458814472669</v>
      </c>
      <c r="AO196">
        <v>42884.030752916224</v>
      </c>
      <c r="AP196">
        <v>38662.752349816103</v>
      </c>
      <c r="AQ196">
        <v>35521</v>
      </c>
      <c r="AR196">
        <v>969.28333333333342</v>
      </c>
      <c r="AS196">
        <v>825.1522340846185</v>
      </c>
      <c r="AT196">
        <v>1079</v>
      </c>
      <c r="AU196">
        <f t="shared" si="70"/>
        <v>-0.1615422134226604</v>
      </c>
      <c r="AV196">
        <f t="shared" si="71"/>
        <v>0.14813955003168833</v>
      </c>
      <c r="AW196">
        <v>-5.1409430644788479E-3</v>
      </c>
      <c r="AX196">
        <v>0.19799812224461819</v>
      </c>
      <c r="AY196" s="1">
        <f t="shared" si="72"/>
        <v>-4221.2784031001211</v>
      </c>
      <c r="AZ196" s="1">
        <f t="shared" si="73"/>
        <v>-3141.7523498161027</v>
      </c>
      <c r="BA196" s="1">
        <f t="shared" si="85"/>
        <v>-144.13109924871492</v>
      </c>
      <c r="BB196" s="1">
        <f t="shared" si="86"/>
        <v>253.8477659153815</v>
      </c>
      <c r="BC196">
        <f t="shared" si="74"/>
        <v>1</v>
      </c>
      <c r="BD196">
        <f t="shared" si="75"/>
        <v>1</v>
      </c>
      <c r="BE196">
        <f t="shared" si="76"/>
        <v>1</v>
      </c>
      <c r="BF196">
        <f t="shared" si="77"/>
        <v>1</v>
      </c>
      <c r="BG196">
        <f t="shared" si="78"/>
        <v>1</v>
      </c>
      <c r="BH196">
        <f t="shared" si="79"/>
        <v>1</v>
      </c>
      <c r="BI196">
        <f t="shared" si="80"/>
        <v>1</v>
      </c>
      <c r="BJ196">
        <f t="shared" si="81"/>
        <v>1</v>
      </c>
      <c r="BK196">
        <f t="shared" si="82"/>
        <v>1</v>
      </c>
      <c r="BL196">
        <f t="shared" si="83"/>
        <v>1</v>
      </c>
      <c r="BM196">
        <f t="shared" si="87"/>
        <v>1</v>
      </c>
      <c r="BN196">
        <f t="shared" si="88"/>
        <v>1</v>
      </c>
      <c r="BO196">
        <f>IF(AND(AU196&gt;'County Avg'!$E$3,'Gentrification Calcs'!AW196&gt;'County Avg'!$E$4,'Gentrification Calcs'!AY196&gt;'County Avg'!$E$5,'Gentrification Calcs'!BA196&gt;'County Avg'!$E$6),1,0)</f>
        <v>0</v>
      </c>
      <c r="BP196">
        <f>IF(AND(AV196&gt;'County Avg'!$F$3,'Gentrification Calcs'!AX196&gt;'County Avg'!$F$4,'Gentrification Calcs'!AZ196&gt;'County Avg'!$F$5,'Gentrification Calcs'!BB196&gt;'County Avg'!$F$6),1,0)</f>
        <v>0</v>
      </c>
      <c r="BQ196">
        <f t="shared" si="89"/>
        <v>0</v>
      </c>
      <c r="BR196">
        <f t="shared" si="90"/>
        <v>0</v>
      </c>
      <c r="BS196">
        <f t="shared" si="91"/>
        <v>0</v>
      </c>
      <c r="BT196">
        <f t="shared" si="92"/>
        <v>0</v>
      </c>
    </row>
    <row r="197" spans="1:72" x14ac:dyDescent="0.25">
      <c r="A197">
        <v>6037124201</v>
      </c>
      <c r="B197">
        <v>3069.00001286203</v>
      </c>
      <c r="C197">
        <v>3610</v>
      </c>
      <c r="D197">
        <v>3474</v>
      </c>
      <c r="E197">
        <v>1076</v>
      </c>
      <c r="F197">
        <v>1114</v>
      </c>
      <c r="G197">
        <v>1070</v>
      </c>
      <c r="H197">
        <v>512.98560214989777</v>
      </c>
      <c r="I197">
        <v>489.2722</v>
      </c>
      <c r="J197">
        <v>385.45400000000001</v>
      </c>
      <c r="K197">
        <v>0.4767524183549236</v>
      </c>
      <c r="L197">
        <v>0.43920305206463195</v>
      </c>
      <c r="M197">
        <v>0.36023738317757009</v>
      </c>
      <c r="N197">
        <v>2044.0000090000001</v>
      </c>
      <c r="O197">
        <v>2206</v>
      </c>
      <c r="P197">
        <v>2353</v>
      </c>
      <c r="Q197">
        <v>294</v>
      </c>
      <c r="R197">
        <v>328</v>
      </c>
      <c r="S197">
        <v>477</v>
      </c>
      <c r="T197">
        <v>0.14383561580502907</v>
      </c>
      <c r="U197">
        <v>0.14868540344514961</v>
      </c>
      <c r="V197">
        <v>0.20271993200169997</v>
      </c>
      <c r="W197">
        <v>478</v>
      </c>
      <c r="X197">
        <v>508</v>
      </c>
      <c r="Y197">
        <v>498</v>
      </c>
      <c r="Z197">
        <v>1063</v>
      </c>
      <c r="AA197">
        <v>1114</v>
      </c>
      <c r="AB197">
        <v>1070</v>
      </c>
      <c r="AC197">
        <v>0.44967074317968014</v>
      </c>
      <c r="AD197">
        <v>0.45601436265709155</v>
      </c>
      <c r="AE197">
        <v>0.46542056074766353</v>
      </c>
      <c r="AF197">
        <v>1527.0000063995799</v>
      </c>
      <c r="AG197">
        <v>1042</v>
      </c>
      <c r="AH197">
        <v>749</v>
      </c>
      <c r="AI197">
        <v>0.49755620723362565</v>
      </c>
      <c r="AJ197">
        <v>0.28864265927977839</v>
      </c>
      <c r="AK197">
        <v>0.21560161197466898</v>
      </c>
      <c r="AL197">
        <f t="shared" si="84"/>
        <v>0.5024437927663743</v>
      </c>
      <c r="AM197">
        <f t="shared" si="84"/>
        <v>0.71135734072022161</v>
      </c>
      <c r="AN197">
        <f t="shared" si="84"/>
        <v>0.78439838802533102</v>
      </c>
      <c r="AO197">
        <v>53803.659597030754</v>
      </c>
      <c r="AP197">
        <v>52676.689415610956</v>
      </c>
      <c r="AQ197">
        <v>58779</v>
      </c>
      <c r="AR197">
        <v>1067.7666666666667</v>
      </c>
      <c r="AS197">
        <v>921.19454329774624</v>
      </c>
      <c r="AT197">
        <v>1196</v>
      </c>
      <c r="AU197">
        <f t="shared" si="70"/>
        <v>-0.20891354795384726</v>
      </c>
      <c r="AV197">
        <f t="shared" si="71"/>
        <v>-7.3041047305109408E-2</v>
      </c>
      <c r="AW197">
        <v>4.8497876401205342E-3</v>
      </c>
      <c r="AX197">
        <v>5.403452855655036E-2</v>
      </c>
      <c r="AY197" s="1">
        <f t="shared" si="72"/>
        <v>-1126.9701814197979</v>
      </c>
      <c r="AZ197" s="1">
        <f t="shared" si="73"/>
        <v>6102.3105843890444</v>
      </c>
      <c r="BA197" s="1">
        <f t="shared" si="85"/>
        <v>-146.57212336892042</v>
      </c>
      <c r="BB197" s="1">
        <f t="shared" si="86"/>
        <v>274.80545670225376</v>
      </c>
      <c r="BC197">
        <f t="shared" si="74"/>
        <v>1</v>
      </c>
      <c r="BD197">
        <f t="shared" si="75"/>
        <v>1</v>
      </c>
      <c r="BE197">
        <f t="shared" si="76"/>
        <v>1</v>
      </c>
      <c r="BF197">
        <f t="shared" si="77"/>
        <v>1</v>
      </c>
      <c r="BG197">
        <f t="shared" si="78"/>
        <v>1</v>
      </c>
      <c r="BH197">
        <f t="shared" si="79"/>
        <v>1</v>
      </c>
      <c r="BI197">
        <f t="shared" si="80"/>
        <v>0</v>
      </c>
      <c r="BJ197">
        <f t="shared" si="81"/>
        <v>0</v>
      </c>
      <c r="BK197">
        <f t="shared" si="82"/>
        <v>0</v>
      </c>
      <c r="BL197">
        <f t="shared" si="83"/>
        <v>0</v>
      </c>
      <c r="BM197">
        <f t="shared" si="87"/>
        <v>0</v>
      </c>
      <c r="BN197">
        <f t="shared" si="88"/>
        <v>0</v>
      </c>
      <c r="BO197">
        <f>IF(AND(AU197&gt;'County Avg'!$E$3,'Gentrification Calcs'!AW197&gt;'County Avg'!$E$4,'Gentrification Calcs'!AY197&gt;'County Avg'!$E$5,'Gentrification Calcs'!BA197&gt;'County Avg'!$E$6),1,0)</f>
        <v>0</v>
      </c>
      <c r="BP197">
        <f>IF(AND(AV197&gt;'County Avg'!$F$3,'Gentrification Calcs'!AX197&gt;'County Avg'!$F$4,'Gentrification Calcs'!AZ197&gt;'County Avg'!$F$5,'Gentrification Calcs'!BB197&gt;'County Avg'!$F$6),1,0)</f>
        <v>0</v>
      </c>
      <c r="BQ197">
        <f t="shared" si="89"/>
        <v>0</v>
      </c>
      <c r="BR197">
        <f t="shared" si="90"/>
        <v>0</v>
      </c>
      <c r="BS197">
        <f t="shared" si="91"/>
        <v>0</v>
      </c>
      <c r="BT197">
        <f t="shared" si="92"/>
        <v>0</v>
      </c>
    </row>
    <row r="198" spans="1:72" x14ac:dyDescent="0.25">
      <c r="A198">
        <v>6037124203</v>
      </c>
      <c r="B198">
        <v>2463.2343097391999</v>
      </c>
      <c r="C198">
        <v>2945.9999194443199</v>
      </c>
      <c r="D198">
        <v>2659</v>
      </c>
      <c r="E198">
        <v>835.66461179999999</v>
      </c>
      <c r="F198">
        <v>886.01147460000004</v>
      </c>
      <c r="G198">
        <v>838</v>
      </c>
      <c r="H198">
        <v>436.27789745273776</v>
      </c>
      <c r="I198">
        <v>510.65929180642109</v>
      </c>
      <c r="J198">
        <v>442.5804</v>
      </c>
      <c r="K198">
        <v>0.52207296000366277</v>
      </c>
      <c r="L198">
        <v>0.57635742475791751</v>
      </c>
      <c r="M198">
        <v>0.52813890214797132</v>
      </c>
      <c r="N198">
        <v>1449.708674</v>
      </c>
      <c r="O198">
        <v>1635.568726</v>
      </c>
      <c r="P198">
        <v>1669</v>
      </c>
      <c r="Q198">
        <v>219.73838810000001</v>
      </c>
      <c r="R198">
        <v>168.45040890000001</v>
      </c>
      <c r="S198">
        <v>222</v>
      </c>
      <c r="T198">
        <v>0.1515741693768744</v>
      </c>
      <c r="U198">
        <v>0.10299194782965056</v>
      </c>
      <c r="V198">
        <v>0.1330137807070102</v>
      </c>
      <c r="W198">
        <v>640.39385986328102</v>
      </c>
      <c r="X198">
        <v>682.74169921875</v>
      </c>
      <c r="Y198">
        <v>644</v>
      </c>
      <c r="Z198">
        <v>826.25396728515602</v>
      </c>
      <c r="AA198">
        <v>874.71868896484398</v>
      </c>
      <c r="AB198">
        <v>838</v>
      </c>
      <c r="AC198">
        <v>0.77505692585953889</v>
      </c>
      <c r="AD198">
        <v>0.78052716585570769</v>
      </c>
      <c r="AE198">
        <v>0.76849642004773266</v>
      </c>
      <c r="AF198">
        <v>767.90800257772196</v>
      </c>
      <c r="AG198">
        <v>495.47003173828102</v>
      </c>
      <c r="AH198">
        <v>372</v>
      </c>
      <c r="AI198">
        <v>0.31174785100286534</v>
      </c>
      <c r="AJ198">
        <v>0.16818399364781297</v>
      </c>
      <c r="AK198">
        <v>0.13990221887927792</v>
      </c>
      <c r="AL198">
        <f t="shared" si="84"/>
        <v>0.68825214899713472</v>
      </c>
      <c r="AM198">
        <f t="shared" si="84"/>
        <v>0.831816006352187</v>
      </c>
      <c r="AN198">
        <f t="shared" si="84"/>
        <v>0.8600977811207221</v>
      </c>
      <c r="AO198">
        <v>48844.479321314953</v>
      </c>
      <c r="AP198">
        <v>40056.596648957915</v>
      </c>
      <c r="AQ198">
        <v>40139</v>
      </c>
      <c r="AR198">
        <v>1002.1111111111112</v>
      </c>
      <c r="AS198">
        <v>838.67931988928433</v>
      </c>
      <c r="AT198">
        <v>1091</v>
      </c>
      <c r="AU198">
        <f t="shared" si="70"/>
        <v>-0.14356385735505237</v>
      </c>
      <c r="AV198">
        <f t="shared" si="71"/>
        <v>-2.8281774768535051E-2</v>
      </c>
      <c r="AW198">
        <v>-4.8582221547223844E-2</v>
      </c>
      <c r="AX198">
        <v>3.0021832877359642E-2</v>
      </c>
      <c r="AY198" s="1">
        <f t="shared" si="72"/>
        <v>-8787.8826723570382</v>
      </c>
      <c r="AZ198" s="1">
        <f t="shared" si="73"/>
        <v>82.403351042084978</v>
      </c>
      <c r="BA198" s="1">
        <f t="shared" si="85"/>
        <v>-163.43179122182687</v>
      </c>
      <c r="BB198" s="1">
        <f t="shared" si="86"/>
        <v>252.32068011071567</v>
      </c>
      <c r="BC198">
        <f t="shared" si="74"/>
        <v>1</v>
      </c>
      <c r="BD198">
        <f t="shared" si="75"/>
        <v>1</v>
      </c>
      <c r="BE198">
        <f t="shared" si="76"/>
        <v>1</v>
      </c>
      <c r="BF198">
        <f t="shared" si="77"/>
        <v>1</v>
      </c>
      <c r="BG198">
        <f t="shared" si="78"/>
        <v>1</v>
      </c>
      <c r="BH198">
        <f t="shared" si="79"/>
        <v>1</v>
      </c>
      <c r="BI198">
        <f t="shared" si="80"/>
        <v>1</v>
      </c>
      <c r="BJ198">
        <f t="shared" si="81"/>
        <v>1</v>
      </c>
      <c r="BK198">
        <f t="shared" si="82"/>
        <v>1</v>
      </c>
      <c r="BL198">
        <f t="shared" si="83"/>
        <v>1</v>
      </c>
      <c r="BM198">
        <f t="shared" si="87"/>
        <v>1</v>
      </c>
      <c r="BN198">
        <f t="shared" si="88"/>
        <v>1</v>
      </c>
      <c r="BO198">
        <f>IF(AND(AU198&gt;'County Avg'!$E$3,'Gentrification Calcs'!AW198&gt;'County Avg'!$E$4,'Gentrification Calcs'!AY198&gt;'County Avg'!$E$5,'Gentrification Calcs'!BA198&gt;'County Avg'!$E$6),1,0)</f>
        <v>0</v>
      </c>
      <c r="BP198">
        <f>IF(AND(AV198&gt;'County Avg'!$F$3,'Gentrification Calcs'!AX198&gt;'County Avg'!$F$4,'Gentrification Calcs'!AZ198&gt;'County Avg'!$F$5,'Gentrification Calcs'!BB198&gt;'County Avg'!$F$6),1,0)</f>
        <v>0</v>
      </c>
      <c r="BQ198">
        <f t="shared" si="89"/>
        <v>0</v>
      </c>
      <c r="BR198">
        <f t="shared" si="90"/>
        <v>0</v>
      </c>
      <c r="BS198">
        <f t="shared" si="91"/>
        <v>0</v>
      </c>
      <c r="BT198">
        <f t="shared" si="92"/>
        <v>0</v>
      </c>
    </row>
    <row r="199" spans="1:72" x14ac:dyDescent="0.25">
      <c r="A199">
        <v>6037124204</v>
      </c>
      <c r="B199">
        <v>2771.76571098156</v>
      </c>
      <c r="C199">
        <v>3314.9998939633401</v>
      </c>
      <c r="D199">
        <v>3230</v>
      </c>
      <c r="E199">
        <v>940.33538820000001</v>
      </c>
      <c r="F199">
        <v>996.9884644</v>
      </c>
      <c r="G199">
        <v>1011</v>
      </c>
      <c r="H199">
        <v>490.9237062172383</v>
      </c>
      <c r="I199">
        <v>574.62170819357902</v>
      </c>
      <c r="J199">
        <v>605.0172</v>
      </c>
      <c r="K199">
        <v>0.52207298840147842</v>
      </c>
      <c r="L199">
        <v>0.57635742910966725</v>
      </c>
      <c r="M199">
        <v>0.59843442136498515</v>
      </c>
      <c r="N199">
        <v>1631.291338</v>
      </c>
      <c r="O199">
        <v>1840.4311520000001</v>
      </c>
      <c r="P199">
        <v>1864</v>
      </c>
      <c r="Q199">
        <v>247.26162719999999</v>
      </c>
      <c r="R199">
        <v>189.54959109999999</v>
      </c>
      <c r="S199">
        <v>283</v>
      </c>
      <c r="T199">
        <v>0.15157416792462611</v>
      </c>
      <c r="U199">
        <v>0.10299194886699026</v>
      </c>
      <c r="V199">
        <v>0.15182403433476394</v>
      </c>
      <c r="W199">
        <v>720.60614013671898</v>
      </c>
      <c r="X199">
        <v>768.25823974609398</v>
      </c>
      <c r="Y199">
        <v>884</v>
      </c>
      <c r="Z199">
        <v>929.74603271484398</v>
      </c>
      <c r="AA199">
        <v>984.28125</v>
      </c>
      <c r="AB199">
        <v>1011</v>
      </c>
      <c r="AC199">
        <v>0.77505696693597093</v>
      </c>
      <c r="AD199">
        <v>0.78052715089929225</v>
      </c>
      <c r="AE199">
        <v>0.87438180019782397</v>
      </c>
      <c r="AF199">
        <v>864.09200388193096</v>
      </c>
      <c r="AG199">
        <v>557.52990722656295</v>
      </c>
      <c r="AH199">
        <v>938</v>
      </c>
      <c r="AI199">
        <v>0.31174785100286551</v>
      </c>
      <c r="AJ199">
        <v>0.16818398946009999</v>
      </c>
      <c r="AK199">
        <v>0.29040247678018577</v>
      </c>
      <c r="AL199">
        <f t="shared" si="84"/>
        <v>0.68825214899713449</v>
      </c>
      <c r="AM199">
        <f t="shared" si="84"/>
        <v>0.83181601053989995</v>
      </c>
      <c r="AN199">
        <f t="shared" si="84"/>
        <v>0.70959752321981417</v>
      </c>
      <c r="AO199">
        <v>48844.479321314953</v>
      </c>
      <c r="AP199">
        <v>40056.596648957915</v>
      </c>
      <c r="AQ199">
        <v>35071</v>
      </c>
      <c r="AR199">
        <v>1002.1111111111112</v>
      </c>
      <c r="AS199">
        <v>838.67931988928433</v>
      </c>
      <c r="AT199">
        <v>1121</v>
      </c>
      <c r="AU199">
        <f t="shared" si="70"/>
        <v>-0.14356386154276551</v>
      </c>
      <c r="AV199">
        <f t="shared" si="71"/>
        <v>0.12221848732008578</v>
      </c>
      <c r="AW199">
        <v>-4.858221905763585E-2</v>
      </c>
      <c r="AX199">
        <v>4.8832085467773678E-2</v>
      </c>
      <c r="AY199" s="1">
        <f t="shared" si="72"/>
        <v>-8787.8826723570382</v>
      </c>
      <c r="AZ199" s="1">
        <f t="shared" si="73"/>
        <v>-4985.596648957915</v>
      </c>
      <c r="BA199" s="1">
        <f t="shared" si="85"/>
        <v>-163.43179122182687</v>
      </c>
      <c r="BB199" s="1">
        <f t="shared" si="86"/>
        <v>282.32068011071567</v>
      </c>
      <c r="BC199">
        <f t="shared" si="74"/>
        <v>1</v>
      </c>
      <c r="BD199">
        <f t="shared" si="75"/>
        <v>1</v>
      </c>
      <c r="BE199">
        <f t="shared" si="76"/>
        <v>1</v>
      </c>
      <c r="BF199">
        <f t="shared" si="77"/>
        <v>1</v>
      </c>
      <c r="BG199">
        <f t="shared" si="78"/>
        <v>1</v>
      </c>
      <c r="BH199">
        <f t="shared" si="79"/>
        <v>1</v>
      </c>
      <c r="BI199">
        <f t="shared" si="80"/>
        <v>1</v>
      </c>
      <c r="BJ199">
        <f t="shared" si="81"/>
        <v>1</v>
      </c>
      <c r="BK199">
        <f t="shared" si="82"/>
        <v>1</v>
      </c>
      <c r="BL199">
        <f t="shared" si="83"/>
        <v>1</v>
      </c>
      <c r="BM199">
        <f t="shared" si="87"/>
        <v>1</v>
      </c>
      <c r="BN199">
        <f t="shared" si="88"/>
        <v>1</v>
      </c>
      <c r="BO199">
        <f>IF(AND(AU199&gt;'County Avg'!$E$3,'Gentrification Calcs'!AW199&gt;'County Avg'!$E$4,'Gentrification Calcs'!AY199&gt;'County Avg'!$E$5,'Gentrification Calcs'!BA199&gt;'County Avg'!$E$6),1,0)</f>
        <v>0</v>
      </c>
      <c r="BP199">
        <f>IF(AND(AV199&gt;'County Avg'!$F$3,'Gentrification Calcs'!AX199&gt;'County Avg'!$F$4,'Gentrification Calcs'!AZ199&gt;'County Avg'!$F$5,'Gentrification Calcs'!BB199&gt;'County Avg'!$F$6),1,0)</f>
        <v>0</v>
      </c>
      <c r="BQ199">
        <f t="shared" si="89"/>
        <v>0</v>
      </c>
      <c r="BR199">
        <f t="shared" si="90"/>
        <v>0</v>
      </c>
      <c r="BS199">
        <f t="shared" si="91"/>
        <v>0</v>
      </c>
      <c r="BT199">
        <f t="shared" si="92"/>
        <v>0</v>
      </c>
    </row>
    <row r="200" spans="1:72" x14ac:dyDescent="0.25">
      <c r="A200">
        <v>6037124300</v>
      </c>
      <c r="B200">
        <v>4051.9999780652602</v>
      </c>
      <c r="C200">
        <v>4319</v>
      </c>
      <c r="D200">
        <v>3944</v>
      </c>
      <c r="E200">
        <v>1213</v>
      </c>
      <c r="F200">
        <v>1286</v>
      </c>
      <c r="G200">
        <v>1254</v>
      </c>
      <c r="H200">
        <v>605.76159672082326</v>
      </c>
      <c r="I200">
        <v>677.02319999999997</v>
      </c>
      <c r="J200">
        <v>531.92520000000002</v>
      </c>
      <c r="K200">
        <v>0.49939125863217088</v>
      </c>
      <c r="L200">
        <v>0.52645660964230168</v>
      </c>
      <c r="M200">
        <v>0.42418277511961722</v>
      </c>
      <c r="N200">
        <v>2317.9999870000001</v>
      </c>
      <c r="O200">
        <v>2528</v>
      </c>
      <c r="P200">
        <v>2681</v>
      </c>
      <c r="Q200">
        <v>199</v>
      </c>
      <c r="R200">
        <v>310</v>
      </c>
      <c r="S200">
        <v>393</v>
      </c>
      <c r="T200">
        <v>8.5849871059554925E-2</v>
      </c>
      <c r="U200">
        <v>0.12262658227848101</v>
      </c>
      <c r="V200">
        <v>0.14658709436777323</v>
      </c>
      <c r="W200">
        <v>839</v>
      </c>
      <c r="X200">
        <v>866</v>
      </c>
      <c r="Y200">
        <v>898</v>
      </c>
      <c r="Z200">
        <v>1227</v>
      </c>
      <c r="AA200">
        <v>1293</v>
      </c>
      <c r="AB200">
        <v>1254</v>
      </c>
      <c r="AC200">
        <v>0.68378158109209453</v>
      </c>
      <c r="AD200">
        <v>0.66976024748646557</v>
      </c>
      <c r="AE200">
        <v>0.71610845295055825</v>
      </c>
      <c r="AF200">
        <v>1204.9999934769601</v>
      </c>
      <c r="AG200">
        <v>945</v>
      </c>
      <c r="AH200">
        <v>1042</v>
      </c>
      <c r="AI200">
        <v>0.29738400789733488</v>
      </c>
      <c r="AJ200">
        <v>0.21880064829821719</v>
      </c>
      <c r="AK200">
        <v>0.26419878296146043</v>
      </c>
      <c r="AL200">
        <f t="shared" si="84"/>
        <v>0.70261599210266512</v>
      </c>
      <c r="AM200">
        <f t="shared" si="84"/>
        <v>0.78119935170178278</v>
      </c>
      <c r="AN200">
        <f t="shared" si="84"/>
        <v>0.73580121703853951</v>
      </c>
      <c r="AO200">
        <v>50796.226935312836</v>
      </c>
      <c r="AP200">
        <v>45248.911319983657</v>
      </c>
      <c r="AQ200">
        <v>51453</v>
      </c>
      <c r="AR200">
        <v>996.92777777777781</v>
      </c>
      <c r="AS200">
        <v>798.09806247528672</v>
      </c>
      <c r="AT200">
        <v>1113</v>
      </c>
      <c r="AU200">
        <f t="shared" si="70"/>
        <v>-7.8583359599117691E-2</v>
      </c>
      <c r="AV200">
        <f t="shared" si="71"/>
        <v>4.5398134663243245E-2</v>
      </c>
      <c r="AW200">
        <v>3.6776711218926089E-2</v>
      </c>
      <c r="AX200">
        <v>2.3960512089292216E-2</v>
      </c>
      <c r="AY200" s="1">
        <f t="shared" si="72"/>
        <v>-5547.3156153291784</v>
      </c>
      <c r="AZ200" s="1">
        <f t="shared" si="73"/>
        <v>6204.0886800163426</v>
      </c>
      <c r="BA200" s="1">
        <f t="shared" si="85"/>
        <v>-198.82971530249108</v>
      </c>
      <c r="BB200" s="1">
        <f t="shared" si="86"/>
        <v>314.90193752471328</v>
      </c>
      <c r="BC200">
        <f t="shared" si="74"/>
        <v>1</v>
      </c>
      <c r="BD200">
        <f t="shared" si="75"/>
        <v>1</v>
      </c>
      <c r="BE200">
        <f t="shared" si="76"/>
        <v>1</v>
      </c>
      <c r="BF200">
        <f t="shared" si="77"/>
        <v>1</v>
      </c>
      <c r="BG200">
        <f t="shared" si="78"/>
        <v>1</v>
      </c>
      <c r="BH200">
        <f t="shared" si="79"/>
        <v>1</v>
      </c>
      <c r="BI200">
        <f t="shared" si="80"/>
        <v>1</v>
      </c>
      <c r="BJ200">
        <f t="shared" si="81"/>
        <v>1</v>
      </c>
      <c r="BK200">
        <f t="shared" si="82"/>
        <v>1</v>
      </c>
      <c r="BL200">
        <f t="shared" si="83"/>
        <v>1</v>
      </c>
      <c r="BM200">
        <f t="shared" si="87"/>
        <v>1</v>
      </c>
      <c r="BN200">
        <f t="shared" si="88"/>
        <v>1</v>
      </c>
      <c r="BO200">
        <f>IF(AND(AU200&gt;'County Avg'!$E$3,'Gentrification Calcs'!AW200&gt;'County Avg'!$E$4,'Gentrification Calcs'!AY200&gt;'County Avg'!$E$5,'Gentrification Calcs'!BA200&gt;'County Avg'!$E$6),1,0)</f>
        <v>0</v>
      </c>
      <c r="BP200">
        <f>IF(AND(AV200&gt;'County Avg'!$F$3,'Gentrification Calcs'!AX200&gt;'County Avg'!$F$4,'Gentrification Calcs'!AZ200&gt;'County Avg'!$F$5,'Gentrification Calcs'!BB200&gt;'County Avg'!$F$6),1,0)</f>
        <v>0</v>
      </c>
      <c r="BQ200">
        <f t="shared" si="89"/>
        <v>0</v>
      </c>
      <c r="BR200">
        <f t="shared" si="90"/>
        <v>0</v>
      </c>
      <c r="BS200">
        <f t="shared" si="91"/>
        <v>0</v>
      </c>
      <c r="BT200">
        <f t="shared" si="92"/>
        <v>0</v>
      </c>
    </row>
    <row r="201" spans="1:72" x14ac:dyDescent="0.25">
      <c r="A201">
        <v>6037124400</v>
      </c>
      <c r="B201">
        <v>3895.00006348128</v>
      </c>
      <c r="C201">
        <v>4157</v>
      </c>
      <c r="D201">
        <v>4100</v>
      </c>
      <c r="E201">
        <v>1632</v>
      </c>
      <c r="F201">
        <v>1652</v>
      </c>
      <c r="G201">
        <v>1543</v>
      </c>
      <c r="H201">
        <v>525.85280857042517</v>
      </c>
      <c r="I201">
        <v>573.02160000000003</v>
      </c>
      <c r="J201">
        <v>648.88480000000004</v>
      </c>
      <c r="K201">
        <v>0.32221373074168208</v>
      </c>
      <c r="L201">
        <v>0.34686537530266348</v>
      </c>
      <c r="M201">
        <v>0.42053454309786131</v>
      </c>
      <c r="N201">
        <v>2780.0000449999998</v>
      </c>
      <c r="O201">
        <v>2809</v>
      </c>
      <c r="P201">
        <v>2675</v>
      </c>
      <c r="Q201">
        <v>837</v>
      </c>
      <c r="R201">
        <v>825</v>
      </c>
      <c r="S201">
        <v>1148</v>
      </c>
      <c r="T201">
        <v>0.30107913181706442</v>
      </c>
      <c r="U201">
        <v>0.2936988252046992</v>
      </c>
      <c r="V201">
        <v>0.42915887850467288</v>
      </c>
      <c r="W201">
        <v>846</v>
      </c>
      <c r="X201">
        <v>909</v>
      </c>
      <c r="Y201">
        <v>843</v>
      </c>
      <c r="Z201">
        <v>1635</v>
      </c>
      <c r="AA201">
        <v>1653</v>
      </c>
      <c r="AB201">
        <v>1543</v>
      </c>
      <c r="AC201">
        <v>0.51743119266055049</v>
      </c>
      <c r="AD201">
        <v>0.54990925589836659</v>
      </c>
      <c r="AE201">
        <v>0.54633830200907318</v>
      </c>
      <c r="AF201">
        <v>3054.00004977454</v>
      </c>
      <c r="AG201">
        <v>2683</v>
      </c>
      <c r="AH201">
        <v>2987</v>
      </c>
      <c r="AI201">
        <v>0.78408215661104008</v>
      </c>
      <c r="AJ201">
        <v>0.64541736829444307</v>
      </c>
      <c r="AK201">
        <v>0.72853658536585364</v>
      </c>
      <c r="AL201">
        <f t="shared" si="84"/>
        <v>0.21591784338895992</v>
      </c>
      <c r="AM201">
        <f t="shared" si="84"/>
        <v>0.35458263170555693</v>
      </c>
      <c r="AN201">
        <f t="shared" si="84"/>
        <v>0.27146341463414636</v>
      </c>
      <c r="AO201">
        <v>71821.047189819728</v>
      </c>
      <c r="AP201">
        <v>64371.280751941158</v>
      </c>
      <c r="AQ201">
        <v>55037</v>
      </c>
      <c r="AR201">
        <v>1174.8888888888889</v>
      </c>
      <c r="AS201">
        <v>996.94622380387511</v>
      </c>
      <c r="AT201">
        <v>1319</v>
      </c>
      <c r="AU201">
        <f t="shared" si="70"/>
        <v>-0.13866478831659701</v>
      </c>
      <c r="AV201">
        <f t="shared" si="71"/>
        <v>8.3119217071410567E-2</v>
      </c>
      <c r="AW201">
        <v>-7.3803066123652172E-3</v>
      </c>
      <c r="AX201">
        <v>0.13546005329997368</v>
      </c>
      <c r="AY201" s="1">
        <f t="shared" si="72"/>
        <v>-7449.7664378785703</v>
      </c>
      <c r="AZ201" s="1">
        <f t="shared" si="73"/>
        <v>-9334.2807519411581</v>
      </c>
      <c r="BA201" s="1">
        <f t="shared" si="85"/>
        <v>-177.9426650850138</v>
      </c>
      <c r="BB201" s="1">
        <f t="shared" si="86"/>
        <v>322.05377619612489</v>
      </c>
      <c r="BC201">
        <f t="shared" si="74"/>
        <v>1</v>
      </c>
      <c r="BD201">
        <f t="shared" si="75"/>
        <v>1</v>
      </c>
      <c r="BE201">
        <f t="shared" si="76"/>
        <v>0</v>
      </c>
      <c r="BF201">
        <f t="shared" si="77"/>
        <v>0</v>
      </c>
      <c r="BG201">
        <f t="shared" si="78"/>
        <v>0</v>
      </c>
      <c r="BH201">
        <f t="shared" si="79"/>
        <v>0</v>
      </c>
      <c r="BI201">
        <f t="shared" si="80"/>
        <v>0</v>
      </c>
      <c r="BJ201">
        <f t="shared" si="81"/>
        <v>1</v>
      </c>
      <c r="BK201">
        <f t="shared" si="82"/>
        <v>0</v>
      </c>
      <c r="BL201">
        <f t="shared" si="83"/>
        <v>0</v>
      </c>
      <c r="BM201">
        <f t="shared" si="87"/>
        <v>0</v>
      </c>
      <c r="BN201">
        <f t="shared" si="88"/>
        <v>0</v>
      </c>
      <c r="BO201">
        <f>IF(AND(AU201&gt;'County Avg'!$E$3,'Gentrification Calcs'!AW201&gt;'County Avg'!$E$4,'Gentrification Calcs'!AY201&gt;'County Avg'!$E$5,'Gentrification Calcs'!BA201&gt;'County Avg'!$E$6),1,0)</f>
        <v>0</v>
      </c>
      <c r="BP201">
        <f>IF(AND(AV201&gt;'County Avg'!$F$3,'Gentrification Calcs'!AX201&gt;'County Avg'!$F$4,'Gentrification Calcs'!AZ201&gt;'County Avg'!$F$5,'Gentrification Calcs'!BB201&gt;'County Avg'!$F$6),1,0)</f>
        <v>0</v>
      </c>
      <c r="BQ201">
        <f t="shared" si="89"/>
        <v>0</v>
      </c>
      <c r="BR201">
        <f t="shared" si="90"/>
        <v>0</v>
      </c>
      <c r="BS201">
        <f t="shared" si="91"/>
        <v>0</v>
      </c>
      <c r="BT201">
        <f t="shared" si="92"/>
        <v>0</v>
      </c>
    </row>
    <row r="202" spans="1:72" x14ac:dyDescent="0.25">
      <c r="A202">
        <v>6037124500</v>
      </c>
      <c r="B202">
        <v>2688.6708359230602</v>
      </c>
      <c r="C202">
        <v>2882</v>
      </c>
      <c r="D202">
        <v>3055</v>
      </c>
      <c r="E202">
        <v>1111.556519</v>
      </c>
      <c r="F202">
        <v>1155</v>
      </c>
      <c r="G202">
        <v>1191</v>
      </c>
      <c r="H202">
        <v>350.20151973911891</v>
      </c>
      <c r="I202">
        <v>443.02159999999998</v>
      </c>
      <c r="J202">
        <v>466.1062</v>
      </c>
      <c r="K202">
        <v>0.31505507255193282</v>
      </c>
      <c r="L202">
        <v>0.38356848484848483</v>
      </c>
      <c r="M202">
        <v>0.39135701091519731</v>
      </c>
      <c r="N202">
        <v>1928.027214</v>
      </c>
      <c r="O202">
        <v>1939</v>
      </c>
      <c r="P202">
        <v>2141</v>
      </c>
      <c r="Q202">
        <v>600.14086910000003</v>
      </c>
      <c r="R202">
        <v>778</v>
      </c>
      <c r="S202">
        <v>875</v>
      </c>
      <c r="T202">
        <v>0.31127199073861206</v>
      </c>
      <c r="U202">
        <v>0.40123775141825685</v>
      </c>
      <c r="V202">
        <v>0.40868752919196638</v>
      </c>
      <c r="W202">
        <v>495.46511840820301</v>
      </c>
      <c r="X202">
        <v>572</v>
      </c>
      <c r="Y202">
        <v>640</v>
      </c>
      <c r="Z202">
        <v>1102.58435058594</v>
      </c>
      <c r="AA202">
        <v>1160</v>
      </c>
      <c r="AB202">
        <v>1191</v>
      </c>
      <c r="AC202">
        <v>0.44936708755652194</v>
      </c>
      <c r="AD202">
        <v>0.49310344827586206</v>
      </c>
      <c r="AE202">
        <v>0.53736356003358521</v>
      </c>
      <c r="AF202">
        <v>2048.6535290403799</v>
      </c>
      <c r="AG202">
        <v>1764</v>
      </c>
      <c r="AH202">
        <v>1798</v>
      </c>
      <c r="AI202">
        <v>0.76195773081201557</v>
      </c>
      <c r="AJ202">
        <v>0.61207494795281059</v>
      </c>
      <c r="AK202">
        <v>0.5885433715220949</v>
      </c>
      <c r="AL202">
        <f t="shared" si="84"/>
        <v>0.23804226918798443</v>
      </c>
      <c r="AM202">
        <f t="shared" si="84"/>
        <v>0.38792505204718941</v>
      </c>
      <c r="AN202">
        <f t="shared" si="84"/>
        <v>0.4114566284779051</v>
      </c>
      <c r="AO202">
        <v>74852.060445387062</v>
      </c>
      <c r="AP202">
        <v>65496.701675521057</v>
      </c>
      <c r="AQ202">
        <v>64179</v>
      </c>
      <c r="AR202">
        <v>1231.9055555555556</v>
      </c>
      <c r="AS202">
        <v>1069.9924871490709</v>
      </c>
      <c r="AT202">
        <v>1371</v>
      </c>
      <c r="AU202">
        <f t="shared" si="70"/>
        <v>-0.14988278285920498</v>
      </c>
      <c r="AV202">
        <f t="shared" si="71"/>
        <v>-2.3531576430715684E-2</v>
      </c>
      <c r="AW202">
        <v>8.9965760679644791E-2</v>
      </c>
      <c r="AX202">
        <v>7.4497777737095316E-3</v>
      </c>
      <c r="AY202" s="1">
        <f t="shared" si="72"/>
        <v>-9355.3587698660049</v>
      </c>
      <c r="AZ202" s="1">
        <f t="shared" si="73"/>
        <v>-1317.701675521057</v>
      </c>
      <c r="BA202" s="1">
        <f t="shared" si="85"/>
        <v>-161.91306840648463</v>
      </c>
      <c r="BB202" s="1">
        <f t="shared" si="86"/>
        <v>301.00751285092906</v>
      </c>
      <c r="BC202">
        <f t="shared" si="74"/>
        <v>1</v>
      </c>
      <c r="BD202">
        <f t="shared" si="75"/>
        <v>1</v>
      </c>
      <c r="BE202">
        <f t="shared" si="76"/>
        <v>0</v>
      </c>
      <c r="BF202">
        <f t="shared" si="77"/>
        <v>0</v>
      </c>
      <c r="BG202">
        <f t="shared" si="78"/>
        <v>0</v>
      </c>
      <c r="BH202">
        <f t="shared" si="79"/>
        <v>0</v>
      </c>
      <c r="BI202">
        <f t="shared" si="80"/>
        <v>0</v>
      </c>
      <c r="BJ202">
        <f t="shared" si="81"/>
        <v>0</v>
      </c>
      <c r="BK202">
        <f t="shared" si="82"/>
        <v>0</v>
      </c>
      <c r="BL202">
        <f t="shared" si="83"/>
        <v>0</v>
      </c>
      <c r="BM202">
        <f t="shared" si="87"/>
        <v>0</v>
      </c>
      <c r="BN202">
        <f t="shared" si="88"/>
        <v>0</v>
      </c>
      <c r="BO202">
        <f>IF(AND(AU202&gt;'County Avg'!$E$3,'Gentrification Calcs'!AW202&gt;'County Avg'!$E$4,'Gentrification Calcs'!AY202&gt;'County Avg'!$E$5,'Gentrification Calcs'!BA202&gt;'County Avg'!$E$6),1,0)</f>
        <v>0</v>
      </c>
      <c r="BP202">
        <f>IF(AND(AV202&gt;'County Avg'!$F$3,'Gentrification Calcs'!AX202&gt;'County Avg'!$F$4,'Gentrification Calcs'!AZ202&gt;'County Avg'!$F$5,'Gentrification Calcs'!BB202&gt;'County Avg'!$F$6),1,0)</f>
        <v>0</v>
      </c>
      <c r="BQ202">
        <f t="shared" si="89"/>
        <v>0</v>
      </c>
      <c r="BR202">
        <f t="shared" si="90"/>
        <v>0</v>
      </c>
      <c r="BS202">
        <f t="shared" si="91"/>
        <v>0</v>
      </c>
      <c r="BT202">
        <f t="shared" si="92"/>
        <v>0</v>
      </c>
    </row>
    <row r="203" spans="1:72" x14ac:dyDescent="0.25">
      <c r="A203">
        <v>6037124600</v>
      </c>
      <c r="B203">
        <v>3043.03702657843</v>
      </c>
      <c r="C203">
        <v>3011.9999289512598</v>
      </c>
      <c r="D203">
        <v>3319</v>
      </c>
      <c r="E203">
        <v>1395.959717</v>
      </c>
      <c r="F203">
        <v>1420.648193</v>
      </c>
      <c r="G203">
        <v>1416</v>
      </c>
      <c r="H203">
        <v>412.95126961216806</v>
      </c>
      <c r="I203">
        <v>431.36156964871219</v>
      </c>
      <c r="J203">
        <v>402.41660000000002</v>
      </c>
      <c r="K203">
        <v>0.29581890120699528</v>
      </c>
      <c r="L203">
        <v>0.30363715082606113</v>
      </c>
      <c r="M203">
        <v>0.2841925141242938</v>
      </c>
      <c r="N203">
        <v>2367.2768339999998</v>
      </c>
      <c r="O203">
        <v>2301.6757809999999</v>
      </c>
      <c r="P203">
        <v>2435</v>
      </c>
      <c r="Q203">
        <v>768.87121579999996</v>
      </c>
      <c r="R203">
        <v>1042.5611570000001</v>
      </c>
      <c r="S203">
        <v>1206</v>
      </c>
      <c r="T203">
        <v>0.32479142479539846</v>
      </c>
      <c r="U203">
        <v>0.45295743458144339</v>
      </c>
      <c r="V203">
        <v>0.49527720739219711</v>
      </c>
      <c r="W203">
        <v>658.83093261718795</v>
      </c>
      <c r="X203">
        <v>672.23321533203102</v>
      </c>
      <c r="Y203">
        <v>684</v>
      </c>
      <c r="Z203">
        <v>1421.35363769531</v>
      </c>
      <c r="AA203">
        <v>1417.82666015625</v>
      </c>
      <c r="AB203">
        <v>1416</v>
      </c>
      <c r="AC203">
        <v>0.46352358424006718</v>
      </c>
      <c r="AD203">
        <v>0.47412933768500892</v>
      </c>
      <c r="AE203">
        <v>0.48305084745762711</v>
      </c>
      <c r="AF203">
        <v>2582.4196926990298</v>
      </c>
      <c r="AG203">
        <v>2280.51416015625</v>
      </c>
      <c r="AH203">
        <v>2112</v>
      </c>
      <c r="AI203">
        <v>0.84863235975892315</v>
      </c>
      <c r="AJ203">
        <v>0.75714283331683085</v>
      </c>
      <c r="AK203">
        <v>0.63633624585718584</v>
      </c>
      <c r="AL203">
        <f t="shared" si="84"/>
        <v>0.15136764024107685</v>
      </c>
      <c r="AM203">
        <f t="shared" si="84"/>
        <v>0.24285716668316915</v>
      </c>
      <c r="AN203">
        <f t="shared" si="84"/>
        <v>0.36366375414281416</v>
      </c>
      <c r="AO203">
        <v>76704.044008483572</v>
      </c>
      <c r="AP203">
        <v>78639.660809154069</v>
      </c>
      <c r="AQ203">
        <v>74881</v>
      </c>
      <c r="AR203">
        <v>1183.5277777777778</v>
      </c>
      <c r="AS203">
        <v>1129.5116646896008</v>
      </c>
      <c r="AT203">
        <v>1496</v>
      </c>
      <c r="AU203">
        <f t="shared" si="70"/>
        <v>-9.1489526442092295E-2</v>
      </c>
      <c r="AV203">
        <f t="shared" si="71"/>
        <v>-0.12080658745964501</v>
      </c>
      <c r="AW203">
        <v>0.12816600978604492</v>
      </c>
      <c r="AX203">
        <v>4.231977281075372E-2</v>
      </c>
      <c r="AY203" s="1">
        <f t="shared" si="72"/>
        <v>1935.6168006704975</v>
      </c>
      <c r="AZ203" s="1">
        <f t="shared" si="73"/>
        <v>-3758.6608091540693</v>
      </c>
      <c r="BA203" s="1">
        <f t="shared" si="85"/>
        <v>-54.016113088177008</v>
      </c>
      <c r="BB203" s="1">
        <f t="shared" si="86"/>
        <v>366.48833531039918</v>
      </c>
      <c r="BC203">
        <f t="shared" si="74"/>
        <v>1</v>
      </c>
      <c r="BD203">
        <f t="shared" si="75"/>
        <v>1</v>
      </c>
      <c r="BE203">
        <f t="shared" si="76"/>
        <v>0</v>
      </c>
      <c r="BF203">
        <f t="shared" si="77"/>
        <v>0</v>
      </c>
      <c r="BG203">
        <f t="shared" si="78"/>
        <v>0</v>
      </c>
      <c r="BH203">
        <f t="shared" si="79"/>
        <v>0</v>
      </c>
      <c r="BI203">
        <f t="shared" si="80"/>
        <v>0</v>
      </c>
      <c r="BJ203">
        <f t="shared" si="81"/>
        <v>0</v>
      </c>
      <c r="BK203">
        <f t="shared" si="82"/>
        <v>0</v>
      </c>
      <c r="BL203">
        <f t="shared" si="83"/>
        <v>0</v>
      </c>
      <c r="BM203">
        <f t="shared" si="87"/>
        <v>0</v>
      </c>
      <c r="BN203">
        <f t="shared" si="88"/>
        <v>0</v>
      </c>
      <c r="BO203">
        <f>IF(AND(AU203&gt;'County Avg'!$E$3,'Gentrification Calcs'!AW203&gt;'County Avg'!$E$4,'Gentrification Calcs'!AY203&gt;'County Avg'!$E$5,'Gentrification Calcs'!BA203&gt;'County Avg'!$E$6),1,0)</f>
        <v>1</v>
      </c>
      <c r="BP203">
        <f>IF(AND(AV203&gt;'County Avg'!$F$3,'Gentrification Calcs'!AX203&gt;'County Avg'!$F$4,'Gentrification Calcs'!AZ203&gt;'County Avg'!$F$5,'Gentrification Calcs'!BB203&gt;'County Avg'!$F$6),1,0)</f>
        <v>0</v>
      </c>
      <c r="BQ203">
        <f t="shared" si="89"/>
        <v>0</v>
      </c>
      <c r="BR203">
        <f t="shared" si="90"/>
        <v>0</v>
      </c>
      <c r="BS203">
        <f t="shared" si="91"/>
        <v>0</v>
      </c>
      <c r="BT203">
        <f t="shared" si="92"/>
        <v>0</v>
      </c>
    </row>
    <row r="204" spans="1:72" x14ac:dyDescent="0.25">
      <c r="A204">
        <v>6037124700</v>
      </c>
      <c r="B204">
        <v>4400.1063877720098</v>
      </c>
      <c r="C204">
        <v>4636</v>
      </c>
      <c r="D204">
        <v>4728</v>
      </c>
      <c r="E204">
        <v>1986.474976</v>
      </c>
      <c r="F204">
        <v>2137</v>
      </c>
      <c r="G204">
        <v>2047</v>
      </c>
      <c r="H204">
        <v>606.32002617328931</v>
      </c>
      <c r="I204">
        <v>510.77019999999999</v>
      </c>
      <c r="J204">
        <v>459.81600000000003</v>
      </c>
      <c r="K204">
        <v>0.30522409468967271</v>
      </c>
      <c r="L204">
        <v>0.23901272812353766</v>
      </c>
      <c r="M204">
        <v>0.22462921348314607</v>
      </c>
      <c r="N204">
        <v>3318.3723679999998</v>
      </c>
      <c r="O204">
        <v>3547</v>
      </c>
      <c r="P204">
        <v>3479</v>
      </c>
      <c r="Q204">
        <v>1291.3570560000001</v>
      </c>
      <c r="R204">
        <v>1669</v>
      </c>
      <c r="S204">
        <v>1673</v>
      </c>
      <c r="T204">
        <v>0.38915375153581921</v>
      </c>
      <c r="U204">
        <v>0.47053848322526076</v>
      </c>
      <c r="V204">
        <v>0.48088531187122735</v>
      </c>
      <c r="W204">
        <v>1013.50762939453</v>
      </c>
      <c r="X204">
        <v>1081</v>
      </c>
      <c r="Y204">
        <v>1116</v>
      </c>
      <c r="Z204">
        <v>1983.50866699219</v>
      </c>
      <c r="AA204">
        <v>2126</v>
      </c>
      <c r="AB204">
        <v>2047</v>
      </c>
      <c r="AC204">
        <v>0.51096707882371994</v>
      </c>
      <c r="AD204">
        <v>0.5084666039510819</v>
      </c>
      <c r="AE204">
        <v>0.54518808011724473</v>
      </c>
      <c r="AF204">
        <v>3817.7102838624101</v>
      </c>
      <c r="AG204">
        <v>3596</v>
      </c>
      <c r="AH204">
        <v>3392</v>
      </c>
      <c r="AI204">
        <v>0.86764044943820195</v>
      </c>
      <c r="AJ204">
        <v>0.77566867989646249</v>
      </c>
      <c r="AK204">
        <v>0.71742808798646363</v>
      </c>
      <c r="AL204">
        <f t="shared" si="84"/>
        <v>0.13235955056179805</v>
      </c>
      <c r="AM204">
        <f t="shared" si="84"/>
        <v>0.22433132010353751</v>
      </c>
      <c r="AN204">
        <f t="shared" si="84"/>
        <v>0.28257191201353637</v>
      </c>
      <c r="AO204">
        <v>80137.741251325555</v>
      </c>
      <c r="AP204">
        <v>82259.182263996743</v>
      </c>
      <c r="AQ204">
        <v>71599</v>
      </c>
      <c r="AR204">
        <v>1418.5055555555557</v>
      </c>
      <c r="AS204">
        <v>1275.6041913799922</v>
      </c>
      <c r="AT204">
        <v>1316</v>
      </c>
      <c r="AU204">
        <f t="shared" si="70"/>
        <v>-9.1971769541739468E-2</v>
      </c>
      <c r="AV204">
        <f t="shared" si="71"/>
        <v>-5.8240591909998862E-2</v>
      </c>
      <c r="AW204">
        <v>8.1384731689441547E-2</v>
      </c>
      <c r="AX204">
        <v>1.0346828645966588E-2</v>
      </c>
      <c r="AY204" s="1">
        <f t="shared" si="72"/>
        <v>2121.4410126711882</v>
      </c>
      <c r="AZ204" s="1">
        <f t="shared" si="73"/>
        <v>-10660.182263996743</v>
      </c>
      <c r="BA204" s="1">
        <f t="shared" si="85"/>
        <v>-142.90136417556346</v>
      </c>
      <c r="BB204" s="1">
        <f t="shared" si="86"/>
        <v>40.395808620007756</v>
      </c>
      <c r="BC204">
        <f t="shared" si="74"/>
        <v>1</v>
      </c>
      <c r="BD204">
        <f t="shared" si="75"/>
        <v>1</v>
      </c>
      <c r="BE204">
        <f t="shared" si="76"/>
        <v>0</v>
      </c>
      <c r="BF204">
        <f t="shared" si="77"/>
        <v>0</v>
      </c>
      <c r="BG204">
        <f t="shared" si="78"/>
        <v>0</v>
      </c>
      <c r="BH204">
        <f t="shared" si="79"/>
        <v>0</v>
      </c>
      <c r="BI204">
        <f t="shared" si="80"/>
        <v>0</v>
      </c>
      <c r="BJ204">
        <f t="shared" si="81"/>
        <v>0</v>
      </c>
      <c r="BK204">
        <f t="shared" si="82"/>
        <v>0</v>
      </c>
      <c r="BL204">
        <f t="shared" si="83"/>
        <v>0</v>
      </c>
      <c r="BM204">
        <f t="shared" si="87"/>
        <v>0</v>
      </c>
      <c r="BN204">
        <f t="shared" si="88"/>
        <v>0</v>
      </c>
      <c r="BO204">
        <f>IF(AND(AU204&gt;'County Avg'!$E$3,'Gentrification Calcs'!AW204&gt;'County Avg'!$E$4,'Gentrification Calcs'!AY204&gt;'County Avg'!$E$5,'Gentrification Calcs'!BA204&gt;'County Avg'!$E$6),1,0)</f>
        <v>0</v>
      </c>
      <c r="BP204">
        <f>IF(AND(AV204&gt;'County Avg'!$F$3,'Gentrification Calcs'!AX204&gt;'County Avg'!$F$4,'Gentrification Calcs'!AZ204&gt;'County Avg'!$F$5,'Gentrification Calcs'!BB204&gt;'County Avg'!$F$6),1,0)</f>
        <v>0</v>
      </c>
      <c r="BQ204">
        <f t="shared" si="89"/>
        <v>0</v>
      </c>
      <c r="BR204">
        <f t="shared" si="90"/>
        <v>0</v>
      </c>
      <c r="BS204">
        <f t="shared" si="91"/>
        <v>0</v>
      </c>
      <c r="BT204">
        <f t="shared" si="92"/>
        <v>0</v>
      </c>
    </row>
    <row r="205" spans="1:72" x14ac:dyDescent="0.25">
      <c r="A205">
        <v>6037124902</v>
      </c>
      <c r="B205">
        <v>2504.07422384247</v>
      </c>
      <c r="C205">
        <v>2827.0000585317598</v>
      </c>
      <c r="D205">
        <v>2903</v>
      </c>
      <c r="E205">
        <v>1245.037231</v>
      </c>
      <c r="F205">
        <v>1400.433716</v>
      </c>
      <c r="G205">
        <v>1524</v>
      </c>
      <c r="H205">
        <v>622.61271635657545</v>
      </c>
      <c r="I205">
        <v>719.1406411356885</v>
      </c>
      <c r="J205">
        <v>737.82719999999995</v>
      </c>
      <c r="K205">
        <v>0.5000755807571311</v>
      </c>
      <c r="L205">
        <v>0.51351280172669633</v>
      </c>
      <c r="M205">
        <v>0.48413858267716531</v>
      </c>
      <c r="N205">
        <v>1980.0199279999999</v>
      </c>
      <c r="O205">
        <v>2169.015625</v>
      </c>
      <c r="P205">
        <v>2277</v>
      </c>
      <c r="Q205">
        <v>438.65631100000002</v>
      </c>
      <c r="R205">
        <v>706.51666260000002</v>
      </c>
      <c r="S205">
        <v>784</v>
      </c>
      <c r="T205">
        <v>0.22154136167865884</v>
      </c>
      <c r="U205">
        <v>0.32573147673843983</v>
      </c>
      <c r="V205">
        <v>0.34431269213877908</v>
      </c>
      <c r="W205">
        <v>1069.57470703125</v>
      </c>
      <c r="X205">
        <v>1217.50463867188</v>
      </c>
      <c r="Y205">
        <v>1246</v>
      </c>
      <c r="Z205">
        <v>1246.90393066406</v>
      </c>
      <c r="AA205">
        <v>1398.10034179688</v>
      </c>
      <c r="AB205">
        <v>1524</v>
      </c>
      <c r="AC205">
        <v>0.85778437354161652</v>
      </c>
      <c r="AD205">
        <v>0.87082779559806622</v>
      </c>
      <c r="AE205">
        <v>0.8175853018372703</v>
      </c>
      <c r="AF205">
        <v>1944.55409816466</v>
      </c>
      <c r="AG205">
        <v>1765.3583984375</v>
      </c>
      <c r="AH205">
        <v>1757</v>
      </c>
      <c r="AI205">
        <v>0.77655609392471059</v>
      </c>
      <c r="AJ205">
        <v>0.62446351676213352</v>
      </c>
      <c r="AK205">
        <v>0.60523596279710645</v>
      </c>
      <c r="AL205">
        <f t="shared" si="84"/>
        <v>0.22344390607528941</v>
      </c>
      <c r="AM205">
        <f t="shared" si="84"/>
        <v>0.37553648323786648</v>
      </c>
      <c r="AN205">
        <f t="shared" si="84"/>
        <v>0.39476403720289355</v>
      </c>
      <c r="AO205">
        <v>50729.112937433725</v>
      </c>
      <c r="AP205">
        <v>46388.312627707404</v>
      </c>
      <c r="AQ205">
        <v>47206</v>
      </c>
      <c r="AR205">
        <v>1119.6000000000001</v>
      </c>
      <c r="AS205">
        <v>980.71372083827612</v>
      </c>
      <c r="AT205">
        <v>1145</v>
      </c>
      <c r="AU205">
        <f t="shared" si="70"/>
        <v>-0.15209257716257707</v>
      </c>
      <c r="AV205">
        <f t="shared" si="71"/>
        <v>-1.9227553965027067E-2</v>
      </c>
      <c r="AW205">
        <v>0.10419011505978099</v>
      </c>
      <c r="AX205">
        <v>1.8581215400339246E-2</v>
      </c>
      <c r="AY205" s="1">
        <f t="shared" si="72"/>
        <v>-4340.8003097263208</v>
      </c>
      <c r="AZ205" s="1">
        <f t="shared" si="73"/>
        <v>817.68737229259568</v>
      </c>
      <c r="BA205" s="1">
        <f t="shared" si="85"/>
        <v>-138.88627916172402</v>
      </c>
      <c r="BB205" s="1">
        <f t="shared" si="86"/>
        <v>164.28627916172388</v>
      </c>
      <c r="BC205">
        <f t="shared" si="74"/>
        <v>1</v>
      </c>
      <c r="BD205">
        <f t="shared" si="75"/>
        <v>1</v>
      </c>
      <c r="BE205">
        <f t="shared" si="76"/>
        <v>1</v>
      </c>
      <c r="BF205">
        <f t="shared" si="77"/>
        <v>1</v>
      </c>
      <c r="BG205">
        <f t="shared" si="78"/>
        <v>0</v>
      </c>
      <c r="BH205">
        <f t="shared" si="79"/>
        <v>0</v>
      </c>
      <c r="BI205">
        <f t="shared" si="80"/>
        <v>1</v>
      </c>
      <c r="BJ205">
        <f t="shared" si="81"/>
        <v>1</v>
      </c>
      <c r="BK205">
        <f t="shared" si="82"/>
        <v>0</v>
      </c>
      <c r="BL205">
        <f t="shared" si="83"/>
        <v>0</v>
      </c>
      <c r="BM205">
        <f t="shared" si="87"/>
        <v>0</v>
      </c>
      <c r="BN205">
        <f t="shared" si="88"/>
        <v>0</v>
      </c>
      <c r="BO205">
        <f>IF(AND(AU205&gt;'County Avg'!$E$3,'Gentrification Calcs'!AW205&gt;'County Avg'!$E$4,'Gentrification Calcs'!AY205&gt;'County Avg'!$E$5,'Gentrification Calcs'!BA205&gt;'County Avg'!$E$6),1,0)</f>
        <v>0</v>
      </c>
      <c r="BP205">
        <f>IF(AND(AV205&gt;'County Avg'!$F$3,'Gentrification Calcs'!AX205&gt;'County Avg'!$F$4,'Gentrification Calcs'!AZ205&gt;'County Avg'!$F$5,'Gentrification Calcs'!BB205&gt;'County Avg'!$F$6),1,0)</f>
        <v>0</v>
      </c>
      <c r="BQ205">
        <f t="shared" si="89"/>
        <v>0</v>
      </c>
      <c r="BR205">
        <f t="shared" si="90"/>
        <v>0</v>
      </c>
      <c r="BS205">
        <f t="shared" si="91"/>
        <v>0</v>
      </c>
      <c r="BT205">
        <f t="shared" si="92"/>
        <v>0</v>
      </c>
    </row>
    <row r="206" spans="1:72" x14ac:dyDescent="0.25">
      <c r="A206">
        <v>6037124903</v>
      </c>
      <c r="B206">
        <v>2861.9256762079899</v>
      </c>
      <c r="C206">
        <v>3230.9999414682402</v>
      </c>
      <c r="D206">
        <v>3383</v>
      </c>
      <c r="E206">
        <v>1422.9626459999999</v>
      </c>
      <c r="F206">
        <v>1600.566284</v>
      </c>
      <c r="G206">
        <v>1648</v>
      </c>
      <c r="H206">
        <v>711.58885879198317</v>
      </c>
      <c r="I206">
        <v>821.9113588643113</v>
      </c>
      <c r="J206">
        <v>775.72400000000005</v>
      </c>
      <c r="K206">
        <v>0.50007557176028861</v>
      </c>
      <c r="L206">
        <v>0.51351285296992499</v>
      </c>
      <c r="M206">
        <v>0.47070631067961166</v>
      </c>
      <c r="N206">
        <v>2262.9799929999999</v>
      </c>
      <c r="O206">
        <v>2478.984375</v>
      </c>
      <c r="P206">
        <v>2828</v>
      </c>
      <c r="Q206">
        <v>501.34365839999998</v>
      </c>
      <c r="R206">
        <v>807.48333739999998</v>
      </c>
      <c r="S206">
        <v>1125</v>
      </c>
      <c r="T206">
        <v>0.22154135695003468</v>
      </c>
      <c r="U206">
        <v>0.32573151551227508</v>
      </c>
      <c r="V206">
        <v>0.3978076379066478</v>
      </c>
      <c r="W206">
        <v>1222.42517089844</v>
      </c>
      <c r="X206">
        <v>1391.49536132813</v>
      </c>
      <c r="Y206">
        <v>1432</v>
      </c>
      <c r="Z206">
        <v>1425.09606933594</v>
      </c>
      <c r="AA206">
        <v>1597.89965820313</v>
      </c>
      <c r="AB206">
        <v>1648</v>
      </c>
      <c r="AC206">
        <v>0.85778439587449029</v>
      </c>
      <c r="AD206">
        <v>0.87082774827857101</v>
      </c>
      <c r="AE206">
        <v>0.8689320388349514</v>
      </c>
      <c r="AF206">
        <v>2222.4458242189098</v>
      </c>
      <c r="AG206">
        <v>2017.6416015625</v>
      </c>
      <c r="AH206">
        <v>1924</v>
      </c>
      <c r="AI206">
        <v>0.77655609392470959</v>
      </c>
      <c r="AJ206">
        <v>0.6244635215454809</v>
      </c>
      <c r="AK206">
        <v>0.56872598285545373</v>
      </c>
      <c r="AL206">
        <f t="shared" si="84"/>
        <v>0.22344390607529041</v>
      </c>
      <c r="AM206">
        <f t="shared" si="84"/>
        <v>0.3755364784545191</v>
      </c>
      <c r="AN206">
        <f t="shared" si="84"/>
        <v>0.43127401714454627</v>
      </c>
      <c r="AO206">
        <v>50729.112937433725</v>
      </c>
      <c r="AP206">
        <v>46388.312627707404</v>
      </c>
      <c r="AQ206">
        <v>48804</v>
      </c>
      <c r="AR206">
        <v>1119.6000000000001</v>
      </c>
      <c r="AS206">
        <v>980.71372083827612</v>
      </c>
      <c r="AT206">
        <v>1267</v>
      </c>
      <c r="AU206">
        <f t="shared" si="70"/>
        <v>-0.15209257237922869</v>
      </c>
      <c r="AV206">
        <f t="shared" si="71"/>
        <v>-5.5737538690027177E-2</v>
      </c>
      <c r="AW206">
        <v>0.1041901585622404</v>
      </c>
      <c r="AX206">
        <v>7.2076122394372721E-2</v>
      </c>
      <c r="AY206" s="1">
        <f t="shared" si="72"/>
        <v>-4340.8003097263208</v>
      </c>
      <c r="AZ206" s="1">
        <f t="shared" si="73"/>
        <v>2415.6873722925957</v>
      </c>
      <c r="BA206" s="1">
        <f t="shared" si="85"/>
        <v>-138.88627916172402</v>
      </c>
      <c r="BB206" s="1">
        <f t="shared" si="86"/>
        <v>286.28627916172388</v>
      </c>
      <c r="BC206">
        <f t="shared" si="74"/>
        <v>1</v>
      </c>
      <c r="BD206">
        <f t="shared" si="75"/>
        <v>1</v>
      </c>
      <c r="BE206">
        <f t="shared" si="76"/>
        <v>1</v>
      </c>
      <c r="BF206">
        <f t="shared" si="77"/>
        <v>1</v>
      </c>
      <c r="BG206">
        <f t="shared" si="78"/>
        <v>0</v>
      </c>
      <c r="BH206">
        <f t="shared" si="79"/>
        <v>0</v>
      </c>
      <c r="BI206">
        <f t="shared" si="80"/>
        <v>1</v>
      </c>
      <c r="BJ206">
        <f t="shared" si="81"/>
        <v>1</v>
      </c>
      <c r="BK206">
        <f t="shared" si="82"/>
        <v>0</v>
      </c>
      <c r="BL206">
        <f t="shared" si="83"/>
        <v>0</v>
      </c>
      <c r="BM206">
        <f t="shared" si="87"/>
        <v>0</v>
      </c>
      <c r="BN206">
        <f t="shared" si="88"/>
        <v>0</v>
      </c>
      <c r="BO206">
        <f>IF(AND(AU206&gt;'County Avg'!$E$3,'Gentrification Calcs'!AW206&gt;'County Avg'!$E$4,'Gentrification Calcs'!AY206&gt;'County Avg'!$E$5,'Gentrification Calcs'!BA206&gt;'County Avg'!$E$6),1,0)</f>
        <v>0</v>
      </c>
      <c r="BP206">
        <f>IF(AND(AV206&gt;'County Avg'!$F$3,'Gentrification Calcs'!AX206&gt;'County Avg'!$F$4,'Gentrification Calcs'!AZ206&gt;'County Avg'!$F$5,'Gentrification Calcs'!BB206&gt;'County Avg'!$F$6),1,0)</f>
        <v>0</v>
      </c>
      <c r="BQ206">
        <f t="shared" si="89"/>
        <v>0</v>
      </c>
      <c r="BR206">
        <f t="shared" si="90"/>
        <v>0</v>
      </c>
      <c r="BS206">
        <f t="shared" si="91"/>
        <v>0</v>
      </c>
      <c r="BT206">
        <f t="shared" si="92"/>
        <v>0</v>
      </c>
    </row>
    <row r="207" spans="1:72" x14ac:dyDescent="0.25">
      <c r="A207">
        <v>6037125100</v>
      </c>
      <c r="B207">
        <v>5307.0000134374995</v>
      </c>
      <c r="C207">
        <v>5581</v>
      </c>
      <c r="D207">
        <v>5438</v>
      </c>
      <c r="E207">
        <v>2754</v>
      </c>
      <c r="F207">
        <v>2830</v>
      </c>
      <c r="G207">
        <v>2554</v>
      </c>
      <c r="H207">
        <v>993.10400251457236</v>
      </c>
      <c r="I207">
        <v>1052.0391999999999</v>
      </c>
      <c r="J207">
        <v>934.10320000000002</v>
      </c>
      <c r="K207">
        <v>0.36060421296825429</v>
      </c>
      <c r="L207">
        <v>0.37174530035335684</v>
      </c>
      <c r="M207">
        <v>0.36574126859827721</v>
      </c>
      <c r="N207">
        <v>3951.0000100000002</v>
      </c>
      <c r="O207">
        <v>4119</v>
      </c>
      <c r="P207">
        <v>4035</v>
      </c>
      <c r="Q207">
        <v>1259</v>
      </c>
      <c r="R207">
        <v>1614</v>
      </c>
      <c r="S207">
        <v>2093</v>
      </c>
      <c r="T207">
        <v>0.31865350463514674</v>
      </c>
      <c r="U207">
        <v>0.39184268026219954</v>
      </c>
      <c r="V207">
        <v>0.51871127633209413</v>
      </c>
      <c r="W207">
        <v>1993</v>
      </c>
      <c r="X207">
        <v>2100</v>
      </c>
      <c r="Y207">
        <v>1679</v>
      </c>
      <c r="Z207">
        <v>2729</v>
      </c>
      <c r="AA207">
        <v>2830</v>
      </c>
      <c r="AB207">
        <v>2554</v>
      </c>
      <c r="AC207">
        <v>0.73030414071088312</v>
      </c>
      <c r="AD207">
        <v>0.74204946996466437</v>
      </c>
      <c r="AE207">
        <v>0.6574001566170713</v>
      </c>
      <c r="AF207">
        <v>4022.00001018384</v>
      </c>
      <c r="AG207">
        <v>3422</v>
      </c>
      <c r="AH207">
        <v>3296</v>
      </c>
      <c r="AI207">
        <v>0.75786696815526722</v>
      </c>
      <c r="AJ207">
        <v>0.61315176491668155</v>
      </c>
      <c r="AK207">
        <v>0.60610518573004779</v>
      </c>
      <c r="AL207">
        <f t="shared" si="84"/>
        <v>0.24213303184473278</v>
      </c>
      <c r="AM207">
        <f t="shared" si="84"/>
        <v>0.38684823508331845</v>
      </c>
      <c r="AN207">
        <f t="shared" si="84"/>
        <v>0.39389481426995221</v>
      </c>
      <c r="AO207">
        <v>62045.984093319195</v>
      </c>
      <c r="AP207">
        <v>59155.199427870866</v>
      </c>
      <c r="AQ207">
        <v>62219</v>
      </c>
      <c r="AR207">
        <v>1112.6888888888889</v>
      </c>
      <c r="AS207">
        <v>944.19058916567826</v>
      </c>
      <c r="AT207">
        <v>1230</v>
      </c>
      <c r="AU207">
        <f t="shared" si="70"/>
        <v>-0.14471520323858567</v>
      </c>
      <c r="AV207">
        <f t="shared" si="71"/>
        <v>-7.0465791866337613E-3</v>
      </c>
      <c r="AW207">
        <v>7.3189175627052794E-2</v>
      </c>
      <c r="AX207">
        <v>0.12686859606989459</v>
      </c>
      <c r="AY207" s="1">
        <f t="shared" si="72"/>
        <v>-2890.7846654483292</v>
      </c>
      <c r="AZ207" s="1">
        <f t="shared" si="73"/>
        <v>3063.8005721291338</v>
      </c>
      <c r="BA207" s="1">
        <f t="shared" si="85"/>
        <v>-168.49829972321061</v>
      </c>
      <c r="BB207" s="1">
        <f t="shared" si="86"/>
        <v>285.80941083432174</v>
      </c>
      <c r="BC207">
        <f t="shared" si="74"/>
        <v>1</v>
      </c>
      <c r="BD207">
        <f t="shared" si="75"/>
        <v>1</v>
      </c>
      <c r="BE207">
        <f t="shared" si="76"/>
        <v>0</v>
      </c>
      <c r="BF207">
        <f t="shared" si="77"/>
        <v>0</v>
      </c>
      <c r="BG207">
        <f t="shared" si="78"/>
        <v>0</v>
      </c>
      <c r="BH207">
        <f t="shared" si="79"/>
        <v>0</v>
      </c>
      <c r="BI207">
        <f t="shared" si="80"/>
        <v>1</v>
      </c>
      <c r="BJ207">
        <f t="shared" si="81"/>
        <v>1</v>
      </c>
      <c r="BK207">
        <f t="shared" si="82"/>
        <v>0</v>
      </c>
      <c r="BL207">
        <f t="shared" si="83"/>
        <v>0</v>
      </c>
      <c r="BM207">
        <f t="shared" si="87"/>
        <v>0</v>
      </c>
      <c r="BN207">
        <f t="shared" si="88"/>
        <v>0</v>
      </c>
      <c r="BO207">
        <f>IF(AND(AU207&gt;'County Avg'!$E$3,'Gentrification Calcs'!AW207&gt;'County Avg'!$E$4,'Gentrification Calcs'!AY207&gt;'County Avg'!$E$5,'Gentrification Calcs'!BA207&gt;'County Avg'!$E$6),1,0)</f>
        <v>0</v>
      </c>
      <c r="BP207">
        <f>IF(AND(AV207&gt;'County Avg'!$F$3,'Gentrification Calcs'!AX207&gt;'County Avg'!$F$4,'Gentrification Calcs'!AZ207&gt;'County Avg'!$F$5,'Gentrification Calcs'!BB207&gt;'County Avg'!$F$6),1,0)</f>
        <v>1</v>
      </c>
      <c r="BQ207">
        <f t="shared" si="89"/>
        <v>0</v>
      </c>
      <c r="BR207">
        <f t="shared" si="90"/>
        <v>0</v>
      </c>
      <c r="BS207">
        <f t="shared" si="91"/>
        <v>0</v>
      </c>
      <c r="BT207">
        <f t="shared" si="92"/>
        <v>0</v>
      </c>
    </row>
    <row r="208" spans="1:72" x14ac:dyDescent="0.25">
      <c r="A208">
        <v>6037125200</v>
      </c>
      <c r="B208">
        <v>3357.9999946736798</v>
      </c>
      <c r="C208">
        <v>3445</v>
      </c>
      <c r="D208">
        <v>3920</v>
      </c>
      <c r="E208">
        <v>1609</v>
      </c>
      <c r="F208">
        <v>1647</v>
      </c>
      <c r="G208">
        <v>1704</v>
      </c>
      <c r="H208">
        <v>693.59359889985046</v>
      </c>
      <c r="I208">
        <v>673.78380000000004</v>
      </c>
      <c r="J208">
        <v>753.41660000000002</v>
      </c>
      <c r="K208">
        <v>0.43107122367921097</v>
      </c>
      <c r="L208">
        <v>0.40909763205828781</v>
      </c>
      <c r="M208">
        <v>0.44214589201877935</v>
      </c>
      <c r="N208">
        <v>2404.999996</v>
      </c>
      <c r="O208">
        <v>2518</v>
      </c>
      <c r="P208">
        <v>2903</v>
      </c>
      <c r="Q208">
        <v>593</v>
      </c>
      <c r="R208">
        <v>605</v>
      </c>
      <c r="S208">
        <v>1284</v>
      </c>
      <c r="T208">
        <v>0.24656964697974162</v>
      </c>
      <c r="U208">
        <v>0.24027005559968229</v>
      </c>
      <c r="V208">
        <v>0.44230106786083362</v>
      </c>
      <c r="W208">
        <v>1094</v>
      </c>
      <c r="X208">
        <v>1120</v>
      </c>
      <c r="Y208">
        <v>1220</v>
      </c>
      <c r="Z208">
        <v>1616</v>
      </c>
      <c r="AA208">
        <v>1653</v>
      </c>
      <c r="AB208">
        <v>1704</v>
      </c>
      <c r="AC208">
        <v>0.67698019801980203</v>
      </c>
      <c r="AD208">
        <v>0.67755595886267395</v>
      </c>
      <c r="AE208">
        <v>0.715962441314554</v>
      </c>
      <c r="AF208">
        <v>2217.9999964818999</v>
      </c>
      <c r="AG208">
        <v>1839</v>
      </c>
      <c r="AH208">
        <v>2030</v>
      </c>
      <c r="AI208">
        <v>0.66051220964860013</v>
      </c>
      <c r="AJ208">
        <v>0.53381712626995648</v>
      </c>
      <c r="AK208">
        <v>0.5178571428571429</v>
      </c>
      <c r="AL208">
        <f t="shared" si="84"/>
        <v>0.33948779035139987</v>
      </c>
      <c r="AM208">
        <f t="shared" si="84"/>
        <v>0.46618287373004352</v>
      </c>
      <c r="AN208">
        <f t="shared" si="84"/>
        <v>0.4821428571428571</v>
      </c>
      <c r="AO208">
        <v>57549.346235418881</v>
      </c>
      <c r="AP208">
        <v>55762.160196158569</v>
      </c>
      <c r="AQ208">
        <v>51212</v>
      </c>
      <c r="AR208">
        <v>1057.4000000000001</v>
      </c>
      <c r="AS208">
        <v>929.31079478054573</v>
      </c>
      <c r="AT208">
        <v>1180</v>
      </c>
      <c r="AU208">
        <f t="shared" si="70"/>
        <v>-0.12669508337864366</v>
      </c>
      <c r="AV208">
        <f t="shared" si="71"/>
        <v>-1.5959983412813572E-2</v>
      </c>
      <c r="AW208">
        <v>-6.2995913800593384E-3</v>
      </c>
      <c r="AX208">
        <v>0.20203101226115133</v>
      </c>
      <c r="AY208" s="1">
        <f t="shared" si="72"/>
        <v>-1787.1860392603121</v>
      </c>
      <c r="AZ208" s="1">
        <f t="shared" si="73"/>
        <v>-4550.1601961585693</v>
      </c>
      <c r="BA208" s="1">
        <f t="shared" si="85"/>
        <v>-128.08920521945436</v>
      </c>
      <c r="BB208" s="1">
        <f t="shared" si="86"/>
        <v>250.68920521945427</v>
      </c>
      <c r="BC208">
        <f t="shared" si="74"/>
        <v>1</v>
      </c>
      <c r="BD208">
        <f t="shared" si="75"/>
        <v>1</v>
      </c>
      <c r="BE208">
        <f t="shared" si="76"/>
        <v>1</v>
      </c>
      <c r="BF208">
        <f t="shared" si="77"/>
        <v>1</v>
      </c>
      <c r="BG208">
        <f t="shared" si="78"/>
        <v>0</v>
      </c>
      <c r="BH208">
        <f t="shared" si="79"/>
        <v>0</v>
      </c>
      <c r="BI208">
        <f t="shared" si="80"/>
        <v>1</v>
      </c>
      <c r="BJ208">
        <f t="shared" si="81"/>
        <v>1</v>
      </c>
      <c r="BK208">
        <f t="shared" si="82"/>
        <v>0</v>
      </c>
      <c r="BL208">
        <f t="shared" si="83"/>
        <v>0</v>
      </c>
      <c r="BM208">
        <f t="shared" si="87"/>
        <v>0</v>
      </c>
      <c r="BN208">
        <f t="shared" si="88"/>
        <v>0</v>
      </c>
      <c r="BO208">
        <f>IF(AND(AU208&gt;'County Avg'!$E$3,'Gentrification Calcs'!AW208&gt;'County Avg'!$E$4,'Gentrification Calcs'!AY208&gt;'County Avg'!$E$5,'Gentrification Calcs'!BA208&gt;'County Avg'!$E$6),1,0)</f>
        <v>0</v>
      </c>
      <c r="BP208">
        <f>IF(AND(AV208&gt;'County Avg'!$F$3,'Gentrification Calcs'!AX208&gt;'County Avg'!$F$4,'Gentrification Calcs'!AZ208&gt;'County Avg'!$F$5,'Gentrification Calcs'!BB208&gt;'County Avg'!$F$6),1,0)</f>
        <v>0</v>
      </c>
      <c r="BQ208">
        <f t="shared" si="89"/>
        <v>0</v>
      </c>
      <c r="BR208">
        <f t="shared" si="90"/>
        <v>0</v>
      </c>
      <c r="BS208">
        <f t="shared" si="91"/>
        <v>0</v>
      </c>
      <c r="BT208">
        <f t="shared" si="92"/>
        <v>0</v>
      </c>
    </row>
    <row r="209" spans="1:72" x14ac:dyDescent="0.25">
      <c r="A209">
        <v>6037125310</v>
      </c>
      <c r="B209">
        <v>4100.6765632383403</v>
      </c>
      <c r="C209">
        <v>3984</v>
      </c>
      <c r="D209">
        <v>4303</v>
      </c>
      <c r="E209">
        <v>1463.431705</v>
      </c>
      <c r="F209">
        <v>1310</v>
      </c>
      <c r="G209">
        <v>1940</v>
      </c>
      <c r="H209">
        <v>926.74018155177043</v>
      </c>
      <c r="I209">
        <v>702.03359999999998</v>
      </c>
      <c r="J209">
        <v>1079.1002000000001</v>
      </c>
      <c r="K209">
        <v>0.63326507030389267</v>
      </c>
      <c r="L209">
        <v>0.53590351145038162</v>
      </c>
      <c r="M209">
        <v>0.55623721649484537</v>
      </c>
      <c r="N209">
        <v>2407.9777260000001</v>
      </c>
      <c r="O209">
        <v>2433</v>
      </c>
      <c r="P209">
        <v>2915</v>
      </c>
      <c r="Q209">
        <v>307.48122790000002</v>
      </c>
      <c r="R209">
        <v>341</v>
      </c>
      <c r="S209">
        <v>954</v>
      </c>
      <c r="T209">
        <v>0.12769272098325049</v>
      </c>
      <c r="U209">
        <v>0.14015618577887382</v>
      </c>
      <c r="V209">
        <v>0.32727272727272727</v>
      </c>
      <c r="W209">
        <v>1162.6696289777799</v>
      </c>
      <c r="X209">
        <v>924</v>
      </c>
      <c r="Y209">
        <v>1618</v>
      </c>
      <c r="Z209">
        <v>1442.9178630113599</v>
      </c>
      <c r="AA209">
        <v>1293</v>
      </c>
      <c r="AB209">
        <v>1940</v>
      </c>
      <c r="AC209">
        <v>0.80577672422136082</v>
      </c>
      <c r="AD209">
        <v>0.71461716937354991</v>
      </c>
      <c r="AE209">
        <v>0.83402061855670107</v>
      </c>
      <c r="AF209">
        <v>1384.6729338975699</v>
      </c>
      <c r="AG209">
        <v>1115</v>
      </c>
      <c r="AH209">
        <v>1725</v>
      </c>
      <c r="AI209">
        <v>0.33766938517191453</v>
      </c>
      <c r="AJ209">
        <v>0.27986947791164657</v>
      </c>
      <c r="AK209">
        <v>0.40088310481059725</v>
      </c>
      <c r="AL209">
        <f t="shared" si="84"/>
        <v>0.66233061482808542</v>
      </c>
      <c r="AM209">
        <f t="shared" si="84"/>
        <v>0.72013052208835338</v>
      </c>
      <c r="AN209">
        <f t="shared" si="84"/>
        <v>0.59911689518940281</v>
      </c>
      <c r="AO209">
        <v>39840.320254506893</v>
      </c>
      <c r="AP209">
        <v>44816.917449938708</v>
      </c>
      <c r="AQ209">
        <v>40804</v>
      </c>
      <c r="AR209">
        <v>958.91666666666674</v>
      </c>
      <c r="AS209">
        <v>833.268485567418</v>
      </c>
      <c r="AT209">
        <v>1377</v>
      </c>
      <c r="AU209">
        <f t="shared" si="70"/>
        <v>-5.7799907260267958E-2</v>
      </c>
      <c r="AV209">
        <f t="shared" si="71"/>
        <v>0.12101362689895068</v>
      </c>
      <c r="AW209">
        <v>1.2463464795623325E-2</v>
      </c>
      <c r="AX209">
        <v>0.18711654149385346</v>
      </c>
      <c r="AY209" s="1">
        <f t="shared" si="72"/>
        <v>4976.5971954318156</v>
      </c>
      <c r="AZ209" s="1">
        <f t="shared" si="73"/>
        <v>-4012.9174499387082</v>
      </c>
      <c r="BA209" s="1">
        <f t="shared" si="85"/>
        <v>-125.64818109924875</v>
      </c>
      <c r="BB209" s="1">
        <f t="shared" si="86"/>
        <v>543.731514432582</v>
      </c>
      <c r="BC209">
        <f t="shared" si="74"/>
        <v>1</v>
      </c>
      <c r="BD209">
        <f t="shared" si="75"/>
        <v>1</v>
      </c>
      <c r="BE209">
        <f t="shared" si="76"/>
        <v>1</v>
      </c>
      <c r="BF209">
        <f t="shared" si="77"/>
        <v>1</v>
      </c>
      <c r="BG209">
        <f t="shared" si="78"/>
        <v>1</v>
      </c>
      <c r="BH209">
        <f t="shared" si="79"/>
        <v>1</v>
      </c>
      <c r="BI209">
        <f t="shared" si="80"/>
        <v>1</v>
      </c>
      <c r="BJ209">
        <f t="shared" si="81"/>
        <v>1</v>
      </c>
      <c r="BK209">
        <f t="shared" si="82"/>
        <v>1</v>
      </c>
      <c r="BL209">
        <f t="shared" si="83"/>
        <v>0</v>
      </c>
      <c r="BM209">
        <f t="shared" si="87"/>
        <v>1</v>
      </c>
      <c r="BN209">
        <f t="shared" si="88"/>
        <v>1</v>
      </c>
      <c r="BO209">
        <f>IF(AND(AU209&gt;'County Avg'!$E$3,'Gentrification Calcs'!AW209&gt;'County Avg'!$E$4,'Gentrification Calcs'!AY209&gt;'County Avg'!$E$5,'Gentrification Calcs'!BA209&gt;'County Avg'!$E$6),1,0)</f>
        <v>0</v>
      </c>
      <c r="BP209">
        <f>IF(AND(AV209&gt;'County Avg'!$F$3,'Gentrification Calcs'!AX209&gt;'County Avg'!$F$4,'Gentrification Calcs'!AZ209&gt;'County Avg'!$F$5,'Gentrification Calcs'!BB209&gt;'County Avg'!$F$6),1,0)</f>
        <v>0</v>
      </c>
      <c r="BQ209">
        <f t="shared" si="89"/>
        <v>0</v>
      </c>
      <c r="BR209">
        <f t="shared" si="90"/>
        <v>0</v>
      </c>
      <c r="BS209">
        <f t="shared" si="91"/>
        <v>0</v>
      </c>
      <c r="BT209">
        <f t="shared" si="92"/>
        <v>0</v>
      </c>
    </row>
    <row r="210" spans="1:72" x14ac:dyDescent="0.25">
      <c r="A210">
        <v>6037125320</v>
      </c>
      <c r="B210">
        <v>2484.85783569142</v>
      </c>
      <c r="C210">
        <v>4425</v>
      </c>
      <c r="D210">
        <v>5234</v>
      </c>
      <c r="E210">
        <v>886.66735840000001</v>
      </c>
      <c r="F210">
        <v>1762</v>
      </c>
      <c r="G210">
        <v>2546</v>
      </c>
      <c r="H210">
        <v>561.69518725929333</v>
      </c>
      <c r="I210">
        <v>1091.2642000000001</v>
      </c>
      <c r="J210">
        <v>1277.2670000000001</v>
      </c>
      <c r="K210">
        <v>0.633490318480741</v>
      </c>
      <c r="L210">
        <v>0.61933269012485814</v>
      </c>
      <c r="M210">
        <v>0.50167596229379419</v>
      </c>
      <c r="N210">
        <v>1458.9055949999999</v>
      </c>
      <c r="O210">
        <v>2642</v>
      </c>
      <c r="P210">
        <v>3723</v>
      </c>
      <c r="Q210">
        <v>186.09066770000001</v>
      </c>
      <c r="R210">
        <v>457</v>
      </c>
      <c r="S210">
        <v>1770</v>
      </c>
      <c r="T210">
        <v>0.12755497568710059</v>
      </c>
      <c r="U210">
        <v>0.17297501892505676</v>
      </c>
      <c r="V210">
        <v>0.47542304593070106</v>
      </c>
      <c r="W210">
        <v>704.728759765625</v>
      </c>
      <c r="X210">
        <v>1670</v>
      </c>
      <c r="Y210">
        <v>2400</v>
      </c>
      <c r="Z210">
        <v>874.2109375</v>
      </c>
      <c r="AA210">
        <v>1762</v>
      </c>
      <c r="AB210">
        <v>2546</v>
      </c>
      <c r="AC210">
        <v>0.80613125452416912</v>
      </c>
      <c r="AD210">
        <v>0.94778660612939836</v>
      </c>
      <c r="AE210">
        <v>0.94265514532600159</v>
      </c>
      <c r="AF210">
        <v>838.35170181841795</v>
      </c>
      <c r="AG210">
        <v>1022</v>
      </c>
      <c r="AH210">
        <v>2301</v>
      </c>
      <c r="AI210">
        <v>0.33738417135044824</v>
      </c>
      <c r="AJ210">
        <v>0.23096045197740114</v>
      </c>
      <c r="AK210">
        <v>0.43962552541077571</v>
      </c>
      <c r="AL210">
        <f t="shared" si="84"/>
        <v>0.66261582864955182</v>
      </c>
      <c r="AM210">
        <f t="shared" si="84"/>
        <v>0.76903954802259888</v>
      </c>
      <c r="AN210">
        <f t="shared" si="84"/>
        <v>0.56037447458922429</v>
      </c>
      <c r="AO210">
        <v>39840.320254506893</v>
      </c>
      <c r="AP210">
        <v>34246.34899877401</v>
      </c>
      <c r="AQ210">
        <v>44468</v>
      </c>
      <c r="AR210">
        <v>958.91666666666674</v>
      </c>
      <c r="AS210">
        <v>877.90786872281546</v>
      </c>
      <c r="AT210">
        <v>1396</v>
      </c>
      <c r="AU210">
        <f t="shared" si="70"/>
        <v>-0.10642371937304709</v>
      </c>
      <c r="AV210">
        <f t="shared" si="71"/>
        <v>0.20866507343337456</v>
      </c>
      <c r="AW210">
        <v>4.5420043237956176E-2</v>
      </c>
      <c r="AX210">
        <v>0.30244802700564433</v>
      </c>
      <c r="AY210" s="1">
        <f t="shared" si="72"/>
        <v>-5593.9712557328821</v>
      </c>
      <c r="AZ210" s="1">
        <f t="shared" si="73"/>
        <v>10221.65100122599</v>
      </c>
      <c r="BA210" s="1">
        <f t="shared" si="85"/>
        <v>-81.008797943851278</v>
      </c>
      <c r="BB210" s="1">
        <f t="shared" si="86"/>
        <v>518.09213127718454</v>
      </c>
      <c r="BC210">
        <f t="shared" si="74"/>
        <v>1</v>
      </c>
      <c r="BD210">
        <f t="shared" si="75"/>
        <v>1</v>
      </c>
      <c r="BE210">
        <f t="shared" si="76"/>
        <v>1</v>
      </c>
      <c r="BF210">
        <f t="shared" si="77"/>
        <v>1</v>
      </c>
      <c r="BG210">
        <f t="shared" si="78"/>
        <v>1</v>
      </c>
      <c r="BH210">
        <f t="shared" si="79"/>
        <v>1</v>
      </c>
      <c r="BI210">
        <f t="shared" si="80"/>
        <v>1</v>
      </c>
      <c r="BJ210">
        <f t="shared" si="81"/>
        <v>1</v>
      </c>
      <c r="BK210">
        <f t="shared" si="82"/>
        <v>1</v>
      </c>
      <c r="BL210">
        <f t="shared" si="83"/>
        <v>1</v>
      </c>
      <c r="BM210">
        <f t="shared" si="87"/>
        <v>1</v>
      </c>
      <c r="BN210">
        <f t="shared" si="88"/>
        <v>1</v>
      </c>
      <c r="BO210">
        <f>IF(AND(AU210&gt;'County Avg'!$E$3,'Gentrification Calcs'!AW210&gt;'County Avg'!$E$4,'Gentrification Calcs'!AY210&gt;'County Avg'!$E$5,'Gentrification Calcs'!BA210&gt;'County Avg'!$E$6),1,0)</f>
        <v>0</v>
      </c>
      <c r="BP210">
        <f>IF(AND(AV210&gt;'County Avg'!$F$3,'Gentrification Calcs'!AX210&gt;'County Avg'!$F$4,'Gentrification Calcs'!AZ210&gt;'County Avg'!$F$5,'Gentrification Calcs'!BB210&gt;'County Avg'!$F$6),1,0)</f>
        <v>1</v>
      </c>
      <c r="BQ210">
        <f t="shared" si="89"/>
        <v>0</v>
      </c>
      <c r="BR210">
        <f t="shared" si="90"/>
        <v>1</v>
      </c>
      <c r="BS210">
        <f t="shared" si="91"/>
        <v>1</v>
      </c>
      <c r="BT210">
        <f t="shared" si="92"/>
        <v>0</v>
      </c>
    </row>
    <row r="211" spans="1:72" x14ac:dyDescent="0.25">
      <c r="A211">
        <v>6037125401</v>
      </c>
      <c r="B211">
        <v>3587.23990801338</v>
      </c>
      <c r="C211">
        <v>4136.9999986886996</v>
      </c>
      <c r="D211">
        <v>3685</v>
      </c>
      <c r="E211">
        <v>1876.1391599999999</v>
      </c>
      <c r="F211">
        <v>2211.735596</v>
      </c>
      <c r="G211">
        <v>2084</v>
      </c>
      <c r="H211">
        <v>799.97028577123729</v>
      </c>
      <c r="I211">
        <v>1104.1122558772515</v>
      </c>
      <c r="J211">
        <v>899.04859999999996</v>
      </c>
      <c r="K211">
        <v>0.42639176390904676</v>
      </c>
      <c r="L211">
        <v>0.49920626040204652</v>
      </c>
      <c r="M211">
        <v>0.4314052783109405</v>
      </c>
      <c r="N211">
        <v>2546.780264</v>
      </c>
      <c r="O211">
        <v>3110.3395999999998</v>
      </c>
      <c r="P211">
        <v>2805</v>
      </c>
      <c r="Q211">
        <v>813.60083010000005</v>
      </c>
      <c r="R211">
        <v>1120.494995</v>
      </c>
      <c r="S211">
        <v>1293</v>
      </c>
      <c r="T211">
        <v>0.31946251571077827</v>
      </c>
      <c r="U211">
        <v>0.36024844200292472</v>
      </c>
      <c r="V211">
        <v>0.46096256684491976</v>
      </c>
      <c r="W211">
        <v>1653.14404296875</v>
      </c>
      <c r="X211">
        <v>1903.185546875</v>
      </c>
      <c r="Y211">
        <v>2005</v>
      </c>
      <c r="Z211">
        <v>1876.69116210938</v>
      </c>
      <c r="AA211">
        <v>2169.7861328125</v>
      </c>
      <c r="AB211">
        <v>2084</v>
      </c>
      <c r="AC211">
        <v>0.88088230836587655</v>
      </c>
      <c r="AD211">
        <v>0.87713047755912721</v>
      </c>
      <c r="AE211">
        <v>0.96209213051823417</v>
      </c>
      <c r="AF211">
        <v>2259.2049459145601</v>
      </c>
      <c r="AG211">
        <v>1979.35717773438</v>
      </c>
      <c r="AH211">
        <v>1384</v>
      </c>
      <c r="AI211">
        <v>0.62978919833820424</v>
      </c>
      <c r="AJ211">
        <v>0.47845230320565013</v>
      </c>
      <c r="AK211">
        <v>0.37557666214382635</v>
      </c>
      <c r="AL211">
        <f t="shared" si="84"/>
        <v>0.37021080166179576</v>
      </c>
      <c r="AM211">
        <f t="shared" si="84"/>
        <v>0.52154769679434987</v>
      </c>
      <c r="AN211">
        <f t="shared" si="84"/>
        <v>0.62442333785617365</v>
      </c>
      <c r="AO211">
        <v>56334.03870625663</v>
      </c>
      <c r="AP211">
        <v>46349.16755210462</v>
      </c>
      <c r="AQ211">
        <v>51971</v>
      </c>
      <c r="AR211">
        <v>1176.6166666666668</v>
      </c>
      <c r="AS211">
        <v>992.88809806247536</v>
      </c>
      <c r="AT211">
        <v>1304</v>
      </c>
      <c r="AU211">
        <f t="shared" si="70"/>
        <v>-0.15133689513255411</v>
      </c>
      <c r="AV211">
        <f t="shared" si="71"/>
        <v>-0.10287564106182379</v>
      </c>
      <c r="AW211">
        <v>4.0785926292146446E-2</v>
      </c>
      <c r="AX211">
        <v>0.10071412484199505</v>
      </c>
      <c r="AY211" s="1">
        <f t="shared" si="72"/>
        <v>-9984.8711541520097</v>
      </c>
      <c r="AZ211" s="1">
        <f t="shared" si="73"/>
        <v>5621.83244789538</v>
      </c>
      <c r="BA211" s="1">
        <f t="shared" si="85"/>
        <v>-183.72856860419142</v>
      </c>
      <c r="BB211" s="1">
        <f t="shared" si="86"/>
        <v>311.11190193752464</v>
      </c>
      <c r="BC211">
        <f t="shared" si="74"/>
        <v>1</v>
      </c>
      <c r="BD211">
        <f t="shared" si="75"/>
        <v>1</v>
      </c>
      <c r="BE211">
        <f t="shared" si="76"/>
        <v>1</v>
      </c>
      <c r="BF211">
        <f t="shared" si="77"/>
        <v>1</v>
      </c>
      <c r="BG211">
        <f t="shared" si="78"/>
        <v>0</v>
      </c>
      <c r="BH211">
        <f t="shared" si="79"/>
        <v>0</v>
      </c>
      <c r="BI211">
        <f t="shared" si="80"/>
        <v>1</v>
      </c>
      <c r="BJ211">
        <f t="shared" si="81"/>
        <v>1</v>
      </c>
      <c r="BK211">
        <f t="shared" si="82"/>
        <v>0</v>
      </c>
      <c r="BL211">
        <f t="shared" si="83"/>
        <v>0</v>
      </c>
      <c r="BM211">
        <f t="shared" si="87"/>
        <v>0</v>
      </c>
      <c r="BN211">
        <f t="shared" si="88"/>
        <v>0</v>
      </c>
      <c r="BO211">
        <f>IF(AND(AU211&gt;'County Avg'!$E$3,'Gentrification Calcs'!AW211&gt;'County Avg'!$E$4,'Gentrification Calcs'!AY211&gt;'County Avg'!$E$5,'Gentrification Calcs'!BA211&gt;'County Avg'!$E$6),1,0)</f>
        <v>0</v>
      </c>
      <c r="BP211">
        <f>IF(AND(AV211&gt;'County Avg'!$F$3,'Gentrification Calcs'!AX211&gt;'County Avg'!$F$4,'Gentrification Calcs'!AZ211&gt;'County Avg'!$F$5,'Gentrification Calcs'!BB211&gt;'County Avg'!$F$6),1,0)</f>
        <v>0</v>
      </c>
      <c r="BQ211">
        <f t="shared" si="89"/>
        <v>0</v>
      </c>
      <c r="BR211">
        <f t="shared" si="90"/>
        <v>0</v>
      </c>
      <c r="BS211">
        <f t="shared" si="91"/>
        <v>0</v>
      </c>
      <c r="BT211">
        <f t="shared" si="92"/>
        <v>0</v>
      </c>
    </row>
    <row r="212" spans="1:72" x14ac:dyDescent="0.25">
      <c r="A212">
        <v>6037125402</v>
      </c>
      <c r="B212">
        <v>2911.7601540353098</v>
      </c>
      <c r="C212">
        <v>3358.0000013112999</v>
      </c>
      <c r="D212">
        <v>3892</v>
      </c>
      <c r="E212">
        <v>1522.8608400000001</v>
      </c>
      <c r="F212">
        <v>1795.2642820000001</v>
      </c>
      <c r="G212">
        <v>1965</v>
      </c>
      <c r="H212">
        <v>649.33532806589301</v>
      </c>
      <c r="I212">
        <v>896.20714412274833</v>
      </c>
      <c r="J212">
        <v>600.64920000000006</v>
      </c>
      <c r="K212">
        <v>0.42639176936606565</v>
      </c>
      <c r="L212">
        <v>0.49920624673952507</v>
      </c>
      <c r="M212">
        <v>0.305673893129771</v>
      </c>
      <c r="N212">
        <v>2067.2197799999999</v>
      </c>
      <c r="O212">
        <v>2524.6604000000002</v>
      </c>
      <c r="P212">
        <v>3119</v>
      </c>
      <c r="Q212">
        <v>660.39923099999999</v>
      </c>
      <c r="R212">
        <v>909.50500490000002</v>
      </c>
      <c r="S212">
        <v>1700</v>
      </c>
      <c r="T212">
        <v>0.31946251549508686</v>
      </c>
      <c r="U212">
        <v>0.36024845357419155</v>
      </c>
      <c r="V212">
        <v>0.54504648925937804</v>
      </c>
      <c r="W212">
        <v>1341.85595703125</v>
      </c>
      <c r="X212">
        <v>1544.814453125</v>
      </c>
      <c r="Y212">
        <v>1412</v>
      </c>
      <c r="Z212">
        <v>1523.30883789063</v>
      </c>
      <c r="AA212">
        <v>1761.2138671875</v>
      </c>
      <c r="AB212">
        <v>1965</v>
      </c>
      <c r="AC212">
        <v>0.88088240785719918</v>
      </c>
      <c r="AD212">
        <v>0.87713053020183718</v>
      </c>
      <c r="AE212">
        <v>0.71857506361323153</v>
      </c>
      <c r="AF212">
        <v>1833.7950931630301</v>
      </c>
      <c r="AG212">
        <v>1606.64282226563</v>
      </c>
      <c r="AH212">
        <v>2123</v>
      </c>
      <c r="AI212">
        <v>0.62978919833820635</v>
      </c>
      <c r="AJ212">
        <v>0.47845229947535306</v>
      </c>
      <c r="AK212">
        <v>0.54547790339157243</v>
      </c>
      <c r="AL212">
        <f t="shared" si="84"/>
        <v>0.37021080166179365</v>
      </c>
      <c r="AM212">
        <f t="shared" si="84"/>
        <v>0.52154770052464694</v>
      </c>
      <c r="AN212">
        <f t="shared" si="84"/>
        <v>0.45452209660842757</v>
      </c>
      <c r="AO212">
        <v>56361.24708377519</v>
      </c>
      <c r="AP212">
        <v>46477.78708622804</v>
      </c>
      <c r="AQ212">
        <v>73398</v>
      </c>
      <c r="AR212">
        <v>1174.8888888888889</v>
      </c>
      <c r="AS212">
        <v>994.24080664294195</v>
      </c>
      <c r="AT212">
        <v>1404</v>
      </c>
      <c r="AU212">
        <f t="shared" si="70"/>
        <v>-0.15133689886285329</v>
      </c>
      <c r="AV212">
        <f t="shared" si="71"/>
        <v>6.7025603916219367E-2</v>
      </c>
      <c r="AW212">
        <v>4.0785938079104689E-2</v>
      </c>
      <c r="AX212">
        <v>0.18479803568518649</v>
      </c>
      <c r="AY212" s="1">
        <f t="shared" si="72"/>
        <v>-9883.4599975471501</v>
      </c>
      <c r="AZ212" s="1">
        <f t="shared" si="73"/>
        <v>26920.21291377196</v>
      </c>
      <c r="BA212" s="1">
        <f t="shared" si="85"/>
        <v>-180.64808224594697</v>
      </c>
      <c r="BB212" s="1">
        <f t="shared" si="86"/>
        <v>409.75919335705805</v>
      </c>
      <c r="BC212">
        <f t="shared" si="74"/>
        <v>1</v>
      </c>
      <c r="BD212">
        <f t="shared" si="75"/>
        <v>1</v>
      </c>
      <c r="BE212">
        <f t="shared" si="76"/>
        <v>1</v>
      </c>
      <c r="BF212">
        <f t="shared" si="77"/>
        <v>1</v>
      </c>
      <c r="BG212">
        <f t="shared" si="78"/>
        <v>0</v>
      </c>
      <c r="BH212">
        <f t="shared" si="79"/>
        <v>0</v>
      </c>
      <c r="BI212">
        <f t="shared" si="80"/>
        <v>1</v>
      </c>
      <c r="BJ212">
        <f t="shared" si="81"/>
        <v>1</v>
      </c>
      <c r="BK212">
        <f t="shared" si="82"/>
        <v>0</v>
      </c>
      <c r="BL212">
        <f t="shared" si="83"/>
        <v>0</v>
      </c>
      <c r="BM212">
        <f t="shared" si="87"/>
        <v>0</v>
      </c>
      <c r="BN212">
        <f t="shared" si="88"/>
        <v>0</v>
      </c>
      <c r="BO212">
        <f>IF(AND(AU212&gt;'County Avg'!$E$3,'Gentrification Calcs'!AW212&gt;'County Avg'!$E$4,'Gentrification Calcs'!AY212&gt;'County Avg'!$E$5,'Gentrification Calcs'!BA212&gt;'County Avg'!$E$6),1,0)</f>
        <v>0</v>
      </c>
      <c r="BP212">
        <f>IF(AND(AV212&gt;'County Avg'!$F$3,'Gentrification Calcs'!AX212&gt;'County Avg'!$F$4,'Gentrification Calcs'!AZ212&gt;'County Avg'!$F$5,'Gentrification Calcs'!BB212&gt;'County Avg'!$F$6),1,0)</f>
        <v>1</v>
      </c>
      <c r="BQ212">
        <f t="shared" si="89"/>
        <v>0</v>
      </c>
      <c r="BR212">
        <f t="shared" si="90"/>
        <v>0</v>
      </c>
      <c r="BS212">
        <f t="shared" si="91"/>
        <v>0</v>
      </c>
      <c r="BT212">
        <f t="shared" si="92"/>
        <v>0</v>
      </c>
    </row>
    <row r="213" spans="1:72" x14ac:dyDescent="0.25">
      <c r="A213">
        <v>6037125501</v>
      </c>
      <c r="B213">
        <v>3018.7699815160599</v>
      </c>
      <c r="C213">
        <v>3031.00001692772</v>
      </c>
      <c r="D213">
        <v>3195</v>
      </c>
      <c r="E213">
        <v>1548.1132809999999</v>
      </c>
      <c r="F213">
        <v>1577.669189</v>
      </c>
      <c r="G213">
        <v>1522</v>
      </c>
      <c r="H213">
        <v>663.2838957388451</v>
      </c>
      <c r="I213">
        <v>668.33550000000048</v>
      </c>
      <c r="J213">
        <v>654.61180000000002</v>
      </c>
      <c r="K213">
        <v>0.428446615554127</v>
      </c>
      <c r="L213">
        <v>0.4236220778473988</v>
      </c>
      <c r="M213">
        <v>0.43009973718791067</v>
      </c>
      <c r="N213">
        <v>2265.6062350000002</v>
      </c>
      <c r="O213">
        <v>2335.4191890000002</v>
      </c>
      <c r="P213">
        <v>2259</v>
      </c>
      <c r="Q213">
        <v>728.19415279999998</v>
      </c>
      <c r="R213">
        <v>906.03869629999997</v>
      </c>
      <c r="S213">
        <v>889</v>
      </c>
      <c r="T213">
        <v>0.32141249505344865</v>
      </c>
      <c r="U213">
        <v>0.38795549020386161</v>
      </c>
      <c r="V213">
        <v>0.3935369632580788</v>
      </c>
      <c r="W213">
        <v>1188.85729980469</v>
      </c>
      <c r="X213">
        <v>1241.34436035156</v>
      </c>
      <c r="Y213">
        <v>1226</v>
      </c>
      <c r="Z213">
        <v>1525.18200683594</v>
      </c>
      <c r="AA213">
        <v>1578.1787109375</v>
      </c>
      <c r="AB213">
        <v>1522</v>
      </c>
      <c r="AC213">
        <v>0.7794855266297227</v>
      </c>
      <c r="AD213">
        <v>0.78656767560509844</v>
      </c>
      <c r="AE213">
        <v>0.80551905387647826</v>
      </c>
      <c r="AF213">
        <v>1996.0368024305201</v>
      </c>
      <c r="AG213">
        <v>1773.85864257813</v>
      </c>
      <c r="AH213">
        <v>1427</v>
      </c>
      <c r="AI213">
        <v>0.66120864280891256</v>
      </c>
      <c r="AJ213">
        <v>0.58523874387046271</v>
      </c>
      <c r="AK213">
        <v>0.44663536776212831</v>
      </c>
      <c r="AL213">
        <f t="shared" si="84"/>
        <v>0.33879135719108744</v>
      </c>
      <c r="AM213">
        <f t="shared" si="84"/>
        <v>0.41476125612953729</v>
      </c>
      <c r="AN213">
        <f t="shared" si="84"/>
        <v>0.55336463223787169</v>
      </c>
      <c r="AO213">
        <v>57469.534994697773</v>
      </c>
      <c r="AP213">
        <v>56195.552104617906</v>
      </c>
      <c r="AQ213">
        <v>51591</v>
      </c>
      <c r="AR213">
        <v>1171.4333333333334</v>
      </c>
      <c r="AS213">
        <v>1022.6476868327403</v>
      </c>
      <c r="AT213">
        <v>1254</v>
      </c>
      <c r="AU213">
        <f t="shared" si="70"/>
        <v>-7.5969898938449854E-2</v>
      </c>
      <c r="AV213">
        <f t="shared" si="71"/>
        <v>-0.1386033761083344</v>
      </c>
      <c r="AW213">
        <v>6.6542995150412954E-2</v>
      </c>
      <c r="AX213">
        <v>5.5814730542171898E-3</v>
      </c>
      <c r="AY213" s="1">
        <f t="shared" si="72"/>
        <v>-1273.9828900798675</v>
      </c>
      <c r="AZ213" s="1">
        <f t="shared" si="73"/>
        <v>-4604.5521046179056</v>
      </c>
      <c r="BA213" s="1">
        <f t="shared" si="85"/>
        <v>-148.78564650059309</v>
      </c>
      <c r="BB213" s="1">
        <f t="shared" si="86"/>
        <v>231.35231316725969</v>
      </c>
      <c r="BC213">
        <f t="shared" si="74"/>
        <v>1</v>
      </c>
      <c r="BD213">
        <f t="shared" si="75"/>
        <v>1</v>
      </c>
      <c r="BE213">
        <f t="shared" si="76"/>
        <v>1</v>
      </c>
      <c r="BF213">
        <f t="shared" si="77"/>
        <v>1</v>
      </c>
      <c r="BG213">
        <f t="shared" si="78"/>
        <v>0</v>
      </c>
      <c r="BH213">
        <f t="shared" si="79"/>
        <v>0</v>
      </c>
      <c r="BI213">
        <f t="shared" si="80"/>
        <v>1</v>
      </c>
      <c r="BJ213">
        <f t="shared" si="81"/>
        <v>1</v>
      </c>
      <c r="BK213">
        <f t="shared" si="82"/>
        <v>0</v>
      </c>
      <c r="BL213">
        <f t="shared" si="83"/>
        <v>0</v>
      </c>
      <c r="BM213">
        <f t="shared" si="87"/>
        <v>0</v>
      </c>
      <c r="BN213">
        <f t="shared" si="88"/>
        <v>0</v>
      </c>
      <c r="BO213">
        <f>IF(AND(AU213&gt;'County Avg'!$E$3,'Gentrification Calcs'!AW213&gt;'County Avg'!$E$4,'Gentrification Calcs'!AY213&gt;'County Avg'!$E$5,'Gentrification Calcs'!BA213&gt;'County Avg'!$E$6),1,0)</f>
        <v>0</v>
      </c>
      <c r="BP213">
        <f>IF(AND(AV213&gt;'County Avg'!$F$3,'Gentrification Calcs'!AX213&gt;'County Avg'!$F$4,'Gentrification Calcs'!AZ213&gt;'County Avg'!$F$5,'Gentrification Calcs'!BB213&gt;'County Avg'!$F$6),1,0)</f>
        <v>0</v>
      </c>
      <c r="BQ213">
        <f t="shared" si="89"/>
        <v>0</v>
      </c>
      <c r="BR213">
        <f t="shared" si="90"/>
        <v>0</v>
      </c>
      <c r="BS213">
        <f t="shared" si="91"/>
        <v>0</v>
      </c>
      <c r="BT213">
        <f t="shared" si="92"/>
        <v>0</v>
      </c>
    </row>
    <row r="214" spans="1:72" x14ac:dyDescent="0.25">
      <c r="A214">
        <v>6037125502</v>
      </c>
      <c r="B214">
        <v>2905.23000986339</v>
      </c>
      <c r="C214">
        <v>2916.99998307228</v>
      </c>
      <c r="D214">
        <v>3030</v>
      </c>
      <c r="E214">
        <v>1489.8867190000001</v>
      </c>
      <c r="F214">
        <v>1518.330811</v>
      </c>
      <c r="G214">
        <v>1646</v>
      </c>
      <c r="H214">
        <v>638.33690236704717</v>
      </c>
      <c r="I214">
        <v>643.19850000000076</v>
      </c>
      <c r="J214">
        <v>730.74419999999998</v>
      </c>
      <c r="K214">
        <v>0.42844660216549468</v>
      </c>
      <c r="L214">
        <v>0.42362210879220624</v>
      </c>
      <c r="M214">
        <v>0.44395151883353584</v>
      </c>
      <c r="N214">
        <v>2180.3937580000002</v>
      </c>
      <c r="O214">
        <v>2247.5808109999998</v>
      </c>
      <c r="P214">
        <v>2501</v>
      </c>
      <c r="Q214">
        <v>700.80584720000002</v>
      </c>
      <c r="R214">
        <v>871.96130370000003</v>
      </c>
      <c r="S214">
        <v>1103</v>
      </c>
      <c r="T214">
        <v>0.32141251763755962</v>
      </c>
      <c r="U214">
        <v>0.38795548504084471</v>
      </c>
      <c r="V214">
        <v>0.44102359056377449</v>
      </c>
      <c r="W214">
        <v>1144.14270019531</v>
      </c>
      <c r="X214">
        <v>1194.65563964844</v>
      </c>
      <c r="Y214">
        <v>1338</v>
      </c>
      <c r="Z214">
        <v>1467.81787109375</v>
      </c>
      <c r="AA214">
        <v>1518.8212890625</v>
      </c>
      <c r="AB214">
        <v>1646</v>
      </c>
      <c r="AC214">
        <v>0.77948546800479257</v>
      </c>
      <c r="AD214">
        <v>0.78656761546043852</v>
      </c>
      <c r="AE214">
        <v>0.81287970838396106</v>
      </c>
      <c r="AF214">
        <v>1920.9631918694899</v>
      </c>
      <c r="AG214">
        <v>1707.14135742188</v>
      </c>
      <c r="AH214">
        <v>1850</v>
      </c>
      <c r="AI214">
        <v>0.66120864280891056</v>
      </c>
      <c r="AJ214">
        <v>0.58523872722956372</v>
      </c>
      <c r="AK214">
        <v>0.61056105610561051</v>
      </c>
      <c r="AL214">
        <f t="shared" si="84"/>
        <v>0.33879135719108944</v>
      </c>
      <c r="AM214">
        <f t="shared" si="84"/>
        <v>0.41476127277043628</v>
      </c>
      <c r="AN214">
        <f t="shared" si="84"/>
        <v>0.38943894389438949</v>
      </c>
      <c r="AO214">
        <v>57469.534994697773</v>
      </c>
      <c r="AP214">
        <v>56195.552104617906</v>
      </c>
      <c r="AQ214">
        <v>53548</v>
      </c>
      <c r="AR214">
        <v>1171.4333333333334</v>
      </c>
      <c r="AS214">
        <v>1022.6476868327403</v>
      </c>
      <c r="AT214">
        <v>1364</v>
      </c>
      <c r="AU214">
        <f t="shared" si="70"/>
        <v>-7.5969915579346847E-2</v>
      </c>
      <c r="AV214">
        <f t="shared" si="71"/>
        <v>2.5322328876046796E-2</v>
      </c>
      <c r="AW214">
        <v>6.654296740328508E-2</v>
      </c>
      <c r="AX214">
        <v>5.3068105522929787E-2</v>
      </c>
      <c r="AY214" s="1">
        <f t="shared" si="72"/>
        <v>-1273.9828900798675</v>
      </c>
      <c r="AZ214" s="1">
        <f t="shared" si="73"/>
        <v>-2647.5521046179056</v>
      </c>
      <c r="BA214" s="1">
        <f t="shared" si="85"/>
        <v>-148.78564650059309</v>
      </c>
      <c r="BB214" s="1">
        <f t="shared" si="86"/>
        <v>341.35231316725969</v>
      </c>
      <c r="BC214">
        <f t="shared" si="74"/>
        <v>1</v>
      </c>
      <c r="BD214">
        <f t="shared" si="75"/>
        <v>1</v>
      </c>
      <c r="BE214">
        <f t="shared" si="76"/>
        <v>1</v>
      </c>
      <c r="BF214">
        <f t="shared" si="77"/>
        <v>1</v>
      </c>
      <c r="BG214">
        <f t="shared" si="78"/>
        <v>0</v>
      </c>
      <c r="BH214">
        <f t="shared" si="79"/>
        <v>0</v>
      </c>
      <c r="BI214">
        <f t="shared" si="80"/>
        <v>1</v>
      </c>
      <c r="BJ214">
        <f t="shared" si="81"/>
        <v>1</v>
      </c>
      <c r="BK214">
        <f t="shared" si="82"/>
        <v>0</v>
      </c>
      <c r="BL214">
        <f t="shared" si="83"/>
        <v>0</v>
      </c>
      <c r="BM214">
        <f t="shared" si="87"/>
        <v>0</v>
      </c>
      <c r="BN214">
        <f t="shared" si="88"/>
        <v>0</v>
      </c>
      <c r="BO214">
        <f>IF(AND(AU214&gt;'County Avg'!$E$3,'Gentrification Calcs'!AW214&gt;'County Avg'!$E$4,'Gentrification Calcs'!AY214&gt;'County Avg'!$E$5,'Gentrification Calcs'!BA214&gt;'County Avg'!$E$6),1,0)</f>
        <v>0</v>
      </c>
      <c r="BP214">
        <f>IF(AND(AV214&gt;'County Avg'!$F$3,'Gentrification Calcs'!AX214&gt;'County Avg'!$F$4,'Gentrification Calcs'!AZ214&gt;'County Avg'!$F$5,'Gentrification Calcs'!BB214&gt;'County Avg'!$F$6),1,0)</f>
        <v>1</v>
      </c>
      <c r="BQ214">
        <f t="shared" si="89"/>
        <v>0</v>
      </c>
      <c r="BR214">
        <f t="shared" si="90"/>
        <v>0</v>
      </c>
      <c r="BS214">
        <f t="shared" si="91"/>
        <v>0</v>
      </c>
      <c r="BT214">
        <f t="shared" si="92"/>
        <v>0</v>
      </c>
    </row>
    <row r="215" spans="1:72" x14ac:dyDescent="0.25">
      <c r="A215">
        <v>6037125600</v>
      </c>
      <c r="B215">
        <v>2510.5721399549702</v>
      </c>
      <c r="C215">
        <v>2379</v>
      </c>
      <c r="D215">
        <v>2655</v>
      </c>
      <c r="E215">
        <v>1156.6817149999999</v>
      </c>
      <c r="F215">
        <v>1085</v>
      </c>
      <c r="G215">
        <v>1200</v>
      </c>
      <c r="H215">
        <v>307.72340155282524</v>
      </c>
      <c r="I215">
        <v>236.51240000000001</v>
      </c>
      <c r="J215">
        <v>359.39940000000001</v>
      </c>
      <c r="K215">
        <v>0.26603982544396432</v>
      </c>
      <c r="L215">
        <v>0.21798377880184333</v>
      </c>
      <c r="M215">
        <v>0.29949950000000003</v>
      </c>
      <c r="N215">
        <v>1915.168242</v>
      </c>
      <c r="O215">
        <v>1816</v>
      </c>
      <c r="P215">
        <v>2058</v>
      </c>
      <c r="Q215">
        <v>680.35474820000002</v>
      </c>
      <c r="R215">
        <v>910</v>
      </c>
      <c r="S215">
        <v>1092</v>
      </c>
      <c r="T215">
        <v>0.35524542088767574</v>
      </c>
      <c r="U215">
        <v>0.50110132158590304</v>
      </c>
      <c r="V215">
        <v>0.53061224489795922</v>
      </c>
      <c r="W215">
        <v>511.24718402326101</v>
      </c>
      <c r="X215">
        <v>504</v>
      </c>
      <c r="Y215">
        <v>591</v>
      </c>
      <c r="Z215">
        <v>1173.7002360224701</v>
      </c>
      <c r="AA215">
        <v>1156</v>
      </c>
      <c r="AB215">
        <v>1200</v>
      </c>
      <c r="AC215">
        <v>0.43558582364762627</v>
      </c>
      <c r="AD215">
        <v>0.43598615916955019</v>
      </c>
      <c r="AE215">
        <v>0.49249999999999999</v>
      </c>
      <c r="AF215">
        <v>2120.2558595352498</v>
      </c>
      <c r="AG215">
        <v>1847</v>
      </c>
      <c r="AH215">
        <v>2001</v>
      </c>
      <c r="AI215">
        <v>0.84453094407925633</v>
      </c>
      <c r="AJ215">
        <v>0.77637662883564518</v>
      </c>
      <c r="AK215">
        <v>0.75367231638418075</v>
      </c>
      <c r="AL215">
        <f t="shared" si="84"/>
        <v>0.15546905592074367</v>
      </c>
      <c r="AM215">
        <f t="shared" si="84"/>
        <v>0.22362337116435482</v>
      </c>
      <c r="AN215">
        <f t="shared" si="84"/>
        <v>0.24632768361581925</v>
      </c>
      <c r="AO215">
        <v>81059.198303287383</v>
      </c>
      <c r="AP215">
        <v>94643.006538618734</v>
      </c>
      <c r="AQ215">
        <v>86970</v>
      </c>
      <c r="AR215">
        <v>1199.0777777777778</v>
      </c>
      <c r="AS215">
        <v>1140.3333333333335</v>
      </c>
      <c r="AT215">
        <v>1563</v>
      </c>
      <c r="AU215">
        <f t="shared" si="70"/>
        <v>-6.8154315243611152E-2</v>
      </c>
      <c r="AV215">
        <f t="shared" si="71"/>
        <v>-2.2704312451464426E-2</v>
      </c>
      <c r="AW215">
        <v>0.14585590069822729</v>
      </c>
      <c r="AX215">
        <v>2.9510923312056181E-2</v>
      </c>
      <c r="AY215" s="1">
        <f t="shared" si="72"/>
        <v>13583.808235331351</v>
      </c>
      <c r="AZ215" s="1">
        <f t="shared" si="73"/>
        <v>-7673.0065386187343</v>
      </c>
      <c r="BA215" s="1">
        <f t="shared" si="85"/>
        <v>-58.744444444444298</v>
      </c>
      <c r="BB215" s="1">
        <f t="shared" si="86"/>
        <v>422.66666666666652</v>
      </c>
      <c r="BC215">
        <f t="shared" si="74"/>
        <v>1</v>
      </c>
      <c r="BD215">
        <f t="shared" si="75"/>
        <v>1</v>
      </c>
      <c r="BE215">
        <f t="shared" si="76"/>
        <v>0</v>
      </c>
      <c r="BF215">
        <f t="shared" si="77"/>
        <v>0</v>
      </c>
      <c r="BG215">
        <f t="shared" si="78"/>
        <v>0</v>
      </c>
      <c r="BH215">
        <f t="shared" si="79"/>
        <v>0</v>
      </c>
      <c r="BI215">
        <f t="shared" si="80"/>
        <v>0</v>
      </c>
      <c r="BJ215">
        <f t="shared" si="81"/>
        <v>0</v>
      </c>
      <c r="BK215">
        <f t="shared" si="82"/>
        <v>0</v>
      </c>
      <c r="BL215">
        <f t="shared" si="83"/>
        <v>0</v>
      </c>
      <c r="BM215">
        <f t="shared" si="87"/>
        <v>0</v>
      </c>
      <c r="BN215">
        <f t="shared" si="88"/>
        <v>0</v>
      </c>
      <c r="BO215">
        <f>IF(AND(AU215&gt;'County Avg'!$E$3,'Gentrification Calcs'!AW215&gt;'County Avg'!$E$4,'Gentrification Calcs'!AY215&gt;'County Avg'!$E$5,'Gentrification Calcs'!BA215&gt;'County Avg'!$E$6),1,0)</f>
        <v>1</v>
      </c>
      <c r="BP215">
        <f>IF(AND(AV215&gt;'County Avg'!$F$3,'Gentrification Calcs'!AX215&gt;'County Avg'!$F$4,'Gentrification Calcs'!AZ215&gt;'County Avg'!$F$5,'Gentrification Calcs'!BB215&gt;'County Avg'!$F$6),1,0)</f>
        <v>0</v>
      </c>
      <c r="BQ215">
        <f t="shared" si="89"/>
        <v>0</v>
      </c>
      <c r="BR215">
        <f t="shared" si="90"/>
        <v>0</v>
      </c>
      <c r="BS215">
        <f t="shared" si="91"/>
        <v>0</v>
      </c>
      <c r="BT215">
        <f t="shared" si="92"/>
        <v>0</v>
      </c>
    </row>
    <row r="216" spans="1:72" x14ac:dyDescent="0.25">
      <c r="A216">
        <v>6037127102</v>
      </c>
      <c r="B216">
        <v>4030.9999887375202</v>
      </c>
      <c r="C216">
        <v>4940</v>
      </c>
      <c r="D216">
        <v>5687</v>
      </c>
      <c r="E216">
        <v>1350</v>
      </c>
      <c r="F216">
        <v>1453</v>
      </c>
      <c r="G216">
        <v>1527</v>
      </c>
      <c r="H216">
        <v>559.04799843803801</v>
      </c>
      <c r="I216">
        <v>743.27700000000004</v>
      </c>
      <c r="J216">
        <v>950.21540000000005</v>
      </c>
      <c r="K216">
        <v>0.41410962847262073</v>
      </c>
      <c r="L216">
        <v>0.51154645560908463</v>
      </c>
      <c r="M216">
        <v>0.62227596594629997</v>
      </c>
      <c r="N216">
        <v>2425.9999929999999</v>
      </c>
      <c r="O216">
        <v>2802</v>
      </c>
      <c r="P216">
        <v>3175</v>
      </c>
      <c r="Q216">
        <v>477</v>
      </c>
      <c r="R216">
        <v>470</v>
      </c>
      <c r="S216">
        <v>506</v>
      </c>
      <c r="T216">
        <v>0.1966199511031903</v>
      </c>
      <c r="U216">
        <v>0.16773733047822983</v>
      </c>
      <c r="V216">
        <v>0.15937007874015749</v>
      </c>
      <c r="W216">
        <v>868</v>
      </c>
      <c r="X216">
        <v>962</v>
      </c>
      <c r="Y216">
        <v>1056</v>
      </c>
      <c r="Z216">
        <v>1369</v>
      </c>
      <c r="AA216">
        <v>1456</v>
      </c>
      <c r="AB216">
        <v>1527</v>
      </c>
      <c r="AC216">
        <v>0.63403944485025565</v>
      </c>
      <c r="AD216">
        <v>0.6607142857142857</v>
      </c>
      <c r="AE216">
        <v>0.69155206286836934</v>
      </c>
      <c r="AF216">
        <v>1511.9999957755199</v>
      </c>
      <c r="AG216">
        <v>909</v>
      </c>
      <c r="AH216">
        <v>1312</v>
      </c>
      <c r="AI216">
        <v>0.3750930290250552</v>
      </c>
      <c r="AJ216">
        <v>0.1840080971659919</v>
      </c>
      <c r="AK216">
        <v>0.2307016001406717</v>
      </c>
      <c r="AL216">
        <f t="shared" si="84"/>
        <v>0.62490697097494485</v>
      </c>
      <c r="AM216">
        <f t="shared" si="84"/>
        <v>0.81599190283400813</v>
      </c>
      <c r="AN216">
        <f t="shared" si="84"/>
        <v>0.76929839985932835</v>
      </c>
      <c r="AO216">
        <v>58857.162248144225</v>
      </c>
      <c r="AP216">
        <v>46037.404985696776</v>
      </c>
      <c r="AQ216">
        <v>33488</v>
      </c>
      <c r="AR216">
        <v>1138.6055555555556</v>
      </c>
      <c r="AS216">
        <v>848.14827995255052</v>
      </c>
      <c r="AT216">
        <v>1179</v>
      </c>
      <c r="AU216">
        <f t="shared" si="70"/>
        <v>-0.19108493185906331</v>
      </c>
      <c r="AV216">
        <f t="shared" si="71"/>
        <v>4.6693502974679807E-2</v>
      </c>
      <c r="AW216">
        <v>-2.888262062496047E-2</v>
      </c>
      <c r="AX216">
        <v>-8.3672517380723455E-3</v>
      </c>
      <c r="AY216" s="1">
        <f t="shared" si="72"/>
        <v>-12819.757262447449</v>
      </c>
      <c r="AZ216" s="1">
        <f t="shared" si="73"/>
        <v>-12549.404985696776</v>
      </c>
      <c r="BA216" s="1">
        <f t="shared" si="85"/>
        <v>-290.45727560300509</v>
      </c>
      <c r="BB216" s="1">
        <f t="shared" si="86"/>
        <v>330.85172004744948</v>
      </c>
      <c r="BC216">
        <f t="shared" si="74"/>
        <v>1</v>
      </c>
      <c r="BD216">
        <f t="shared" si="75"/>
        <v>1</v>
      </c>
      <c r="BE216">
        <f t="shared" si="76"/>
        <v>0</v>
      </c>
      <c r="BF216">
        <f t="shared" si="77"/>
        <v>1</v>
      </c>
      <c r="BG216">
        <f t="shared" si="78"/>
        <v>0</v>
      </c>
      <c r="BH216">
        <f t="shared" si="79"/>
        <v>1</v>
      </c>
      <c r="BI216">
        <f t="shared" si="80"/>
        <v>1</v>
      </c>
      <c r="BJ216">
        <f t="shared" si="81"/>
        <v>1</v>
      </c>
      <c r="BK216">
        <f t="shared" si="82"/>
        <v>1</v>
      </c>
      <c r="BL216">
        <f t="shared" si="83"/>
        <v>1</v>
      </c>
      <c r="BM216">
        <f t="shared" si="87"/>
        <v>0</v>
      </c>
      <c r="BN216">
        <f t="shared" si="88"/>
        <v>1</v>
      </c>
      <c r="BO216">
        <f>IF(AND(AU216&gt;'County Avg'!$E$3,'Gentrification Calcs'!AW216&gt;'County Avg'!$E$4,'Gentrification Calcs'!AY216&gt;'County Avg'!$E$5,'Gentrification Calcs'!BA216&gt;'County Avg'!$E$6),1,0)</f>
        <v>0</v>
      </c>
      <c r="BP216">
        <f>IF(AND(AV216&gt;'County Avg'!$F$3,'Gentrification Calcs'!AX216&gt;'County Avg'!$F$4,'Gentrification Calcs'!AZ216&gt;'County Avg'!$F$5,'Gentrification Calcs'!BB216&gt;'County Avg'!$F$6),1,0)</f>
        <v>0</v>
      </c>
      <c r="BQ216">
        <f t="shared" si="89"/>
        <v>0</v>
      </c>
      <c r="BR216">
        <f t="shared" si="90"/>
        <v>0</v>
      </c>
      <c r="BS216">
        <f t="shared" si="91"/>
        <v>0</v>
      </c>
      <c r="BT216">
        <f t="shared" si="92"/>
        <v>0</v>
      </c>
    </row>
    <row r="217" spans="1:72" x14ac:dyDescent="0.25">
      <c r="A217">
        <v>6037127103</v>
      </c>
      <c r="B217">
        <v>2533.51394009158</v>
      </c>
      <c r="C217">
        <v>2954.0000647902498</v>
      </c>
      <c r="D217">
        <v>3054</v>
      </c>
      <c r="E217">
        <v>904.13006589999998</v>
      </c>
      <c r="F217">
        <v>946.5177612</v>
      </c>
      <c r="G217">
        <v>1064</v>
      </c>
      <c r="H217">
        <v>427.52863352469541</v>
      </c>
      <c r="I217">
        <v>542.57803759506351</v>
      </c>
      <c r="J217">
        <v>636.14059999999995</v>
      </c>
      <c r="K217">
        <v>0.4728618698230323</v>
      </c>
      <c r="L217">
        <v>0.57323598123206931</v>
      </c>
      <c r="M217">
        <v>0.59787650375939849</v>
      </c>
      <c r="N217">
        <v>1584.0290440000001</v>
      </c>
      <c r="O217">
        <v>1667.9566649999999</v>
      </c>
      <c r="P217">
        <v>2001</v>
      </c>
      <c r="Q217">
        <v>296.71401980000002</v>
      </c>
      <c r="R217">
        <v>203.88491819999999</v>
      </c>
      <c r="S217">
        <v>292</v>
      </c>
      <c r="T217">
        <v>0.18731602234434788</v>
      </c>
      <c r="U217">
        <v>0.12223634011498734</v>
      </c>
      <c r="V217">
        <v>0.14592703648175911</v>
      </c>
      <c r="W217">
        <v>593.42803955078102</v>
      </c>
      <c r="X217">
        <v>658.70513916015602</v>
      </c>
      <c r="Y217">
        <v>866</v>
      </c>
      <c r="Z217">
        <v>894.380859375</v>
      </c>
      <c r="AA217">
        <v>947.365478515625</v>
      </c>
      <c r="AB217">
        <v>1064</v>
      </c>
      <c r="AC217">
        <v>0.66350708798204039</v>
      </c>
      <c r="AD217">
        <v>0.69530202872944558</v>
      </c>
      <c r="AE217">
        <v>0.81390977443609025</v>
      </c>
      <c r="AF217">
        <v>949.48489640373703</v>
      </c>
      <c r="AG217">
        <v>689.22430419921898</v>
      </c>
      <c r="AH217">
        <v>613</v>
      </c>
      <c r="AI217">
        <v>0.37476995148067571</v>
      </c>
      <c r="AJ217">
        <v>0.23331898750251304</v>
      </c>
      <c r="AK217">
        <v>0.20072036673215454</v>
      </c>
      <c r="AL217">
        <f t="shared" si="84"/>
        <v>0.62523004851932429</v>
      </c>
      <c r="AM217">
        <f t="shared" si="84"/>
        <v>0.76668101249748699</v>
      </c>
      <c r="AN217">
        <f t="shared" si="84"/>
        <v>0.79927963326784546</v>
      </c>
      <c r="AO217">
        <v>53720.220572640515</v>
      </c>
      <c r="AP217">
        <v>40870.255006129963</v>
      </c>
      <c r="AQ217">
        <v>38438</v>
      </c>
      <c r="AR217">
        <v>1064.3111111111111</v>
      </c>
      <c r="AS217">
        <v>850.85369711348369</v>
      </c>
      <c r="AT217">
        <v>1024</v>
      </c>
      <c r="AU217">
        <f t="shared" si="70"/>
        <v>-0.14145096397816267</v>
      </c>
      <c r="AV217">
        <f t="shared" si="71"/>
        <v>-3.2598620770358494E-2</v>
      </c>
      <c r="AW217">
        <v>-6.5079682229360544E-2</v>
      </c>
      <c r="AX217">
        <v>2.3690696366771777E-2</v>
      </c>
      <c r="AY217" s="1">
        <f t="shared" si="72"/>
        <v>-12849.965566510553</v>
      </c>
      <c r="AZ217" s="1">
        <f t="shared" si="73"/>
        <v>-2432.2550061299626</v>
      </c>
      <c r="BA217" s="1">
        <f t="shared" si="85"/>
        <v>-213.45741399762744</v>
      </c>
      <c r="BB217" s="1">
        <f t="shared" si="86"/>
        <v>173.14630288651631</v>
      </c>
      <c r="BC217">
        <f t="shared" si="74"/>
        <v>1</v>
      </c>
      <c r="BD217">
        <f t="shared" si="75"/>
        <v>1</v>
      </c>
      <c r="BE217">
        <f t="shared" si="76"/>
        <v>1</v>
      </c>
      <c r="BF217">
        <f t="shared" si="77"/>
        <v>1</v>
      </c>
      <c r="BG217">
        <f t="shared" si="78"/>
        <v>0</v>
      </c>
      <c r="BH217">
        <f t="shared" si="79"/>
        <v>1</v>
      </c>
      <c r="BI217">
        <f t="shared" si="80"/>
        <v>1</v>
      </c>
      <c r="BJ217">
        <f t="shared" si="81"/>
        <v>1</v>
      </c>
      <c r="BK217">
        <f t="shared" si="82"/>
        <v>1</v>
      </c>
      <c r="BL217">
        <f t="shared" si="83"/>
        <v>1</v>
      </c>
      <c r="BM217">
        <f t="shared" si="87"/>
        <v>1</v>
      </c>
      <c r="BN217">
        <f t="shared" si="88"/>
        <v>1</v>
      </c>
      <c r="BO217">
        <f>IF(AND(AU217&gt;'County Avg'!$E$3,'Gentrification Calcs'!AW217&gt;'County Avg'!$E$4,'Gentrification Calcs'!AY217&gt;'County Avg'!$E$5,'Gentrification Calcs'!BA217&gt;'County Avg'!$E$6),1,0)</f>
        <v>0</v>
      </c>
      <c r="BP217">
        <f>IF(AND(AV217&gt;'County Avg'!$F$3,'Gentrification Calcs'!AX217&gt;'County Avg'!$F$4,'Gentrification Calcs'!AZ217&gt;'County Avg'!$F$5,'Gentrification Calcs'!BB217&gt;'County Avg'!$F$6),1,0)</f>
        <v>0</v>
      </c>
      <c r="BQ217">
        <f t="shared" si="89"/>
        <v>0</v>
      </c>
      <c r="BR217">
        <f t="shared" si="90"/>
        <v>0</v>
      </c>
      <c r="BS217">
        <f t="shared" si="91"/>
        <v>0</v>
      </c>
      <c r="BT217">
        <f t="shared" si="92"/>
        <v>0</v>
      </c>
    </row>
    <row r="218" spans="1:72" x14ac:dyDescent="0.25">
      <c r="A218">
        <v>6037127104</v>
      </c>
      <c r="B218">
        <v>3443.4862087257202</v>
      </c>
      <c r="C218">
        <v>4014.9999352097502</v>
      </c>
      <c r="D218">
        <v>4149</v>
      </c>
      <c r="E218">
        <v>1228.869995</v>
      </c>
      <c r="F218">
        <v>1286.4822999999999</v>
      </c>
      <c r="G218">
        <v>1204</v>
      </c>
      <c r="H218">
        <v>581.08579158811574</v>
      </c>
      <c r="I218">
        <v>737.45796240493644</v>
      </c>
      <c r="J218">
        <v>681.59760000000006</v>
      </c>
      <c r="K218">
        <v>0.47286189259435513</v>
      </c>
      <c r="L218">
        <v>0.5732359958663531</v>
      </c>
      <c r="M218">
        <v>0.56611096345514955</v>
      </c>
      <c r="N218">
        <v>2152.9710490000002</v>
      </c>
      <c r="O218">
        <v>2267.0432129999999</v>
      </c>
      <c r="P218">
        <v>2684</v>
      </c>
      <c r="Q218">
        <v>403.28598019999998</v>
      </c>
      <c r="R218">
        <v>277.11508179999998</v>
      </c>
      <c r="S218">
        <v>666</v>
      </c>
      <c r="T218">
        <v>0.18731602563226105</v>
      </c>
      <c r="U218">
        <v>0.12223634741981426</v>
      </c>
      <c r="V218">
        <v>0.24813710879284651</v>
      </c>
      <c r="W218">
        <v>806.57196044921898</v>
      </c>
      <c r="X218">
        <v>895.29486083984398</v>
      </c>
      <c r="Y218">
        <v>722</v>
      </c>
      <c r="Z218">
        <v>1215.619140625</v>
      </c>
      <c r="AA218">
        <v>1287.63452148438</v>
      </c>
      <c r="AB218">
        <v>1204</v>
      </c>
      <c r="AC218">
        <v>0.66350712447200122</v>
      </c>
      <c r="AD218">
        <v>0.69530200216110361</v>
      </c>
      <c r="AE218">
        <v>0.59966777408637872</v>
      </c>
      <c r="AF218">
        <v>1290.51515936852</v>
      </c>
      <c r="AG218">
        <v>936.77569580078102</v>
      </c>
      <c r="AH218">
        <v>1507</v>
      </c>
      <c r="AI218">
        <v>0.37476995148067743</v>
      </c>
      <c r="AJ218">
        <v>0.23331898154858682</v>
      </c>
      <c r="AK218">
        <v>0.36322005302482524</v>
      </c>
      <c r="AL218">
        <f t="shared" si="84"/>
        <v>0.62523004851932251</v>
      </c>
      <c r="AM218">
        <f t="shared" si="84"/>
        <v>0.76668101845141323</v>
      </c>
      <c r="AN218">
        <f t="shared" si="84"/>
        <v>0.6367799469751747</v>
      </c>
      <c r="AO218">
        <v>53720.220572640515</v>
      </c>
      <c r="AP218">
        <v>40870.255006129963</v>
      </c>
      <c r="AQ218">
        <v>38603</v>
      </c>
      <c r="AR218">
        <v>1064.3111111111111</v>
      </c>
      <c r="AS218">
        <v>850.85369711348369</v>
      </c>
      <c r="AT218">
        <v>1136</v>
      </c>
      <c r="AU218">
        <f t="shared" si="70"/>
        <v>-0.14145096993209061</v>
      </c>
      <c r="AV218">
        <f t="shared" si="71"/>
        <v>0.12990107147623842</v>
      </c>
      <c r="AW218">
        <v>-6.5079678212446784E-2</v>
      </c>
      <c r="AX218">
        <v>0.12590076137303224</v>
      </c>
      <c r="AY218" s="1">
        <f t="shared" si="72"/>
        <v>-12849.965566510553</v>
      </c>
      <c r="AZ218" s="1">
        <f t="shared" si="73"/>
        <v>-2267.2550061299626</v>
      </c>
      <c r="BA218" s="1">
        <f t="shared" si="85"/>
        <v>-213.45741399762744</v>
      </c>
      <c r="BB218" s="1">
        <f t="shared" si="86"/>
        <v>285.14630288651631</v>
      </c>
      <c r="BC218">
        <f t="shared" si="74"/>
        <v>1</v>
      </c>
      <c r="BD218">
        <f t="shared" si="75"/>
        <v>1</v>
      </c>
      <c r="BE218">
        <f t="shared" si="76"/>
        <v>1</v>
      </c>
      <c r="BF218">
        <f t="shared" si="77"/>
        <v>1</v>
      </c>
      <c r="BG218">
        <f t="shared" si="78"/>
        <v>0</v>
      </c>
      <c r="BH218">
        <f t="shared" si="79"/>
        <v>1</v>
      </c>
      <c r="BI218">
        <f t="shared" si="80"/>
        <v>1</v>
      </c>
      <c r="BJ218">
        <f t="shared" si="81"/>
        <v>1</v>
      </c>
      <c r="BK218">
        <f t="shared" si="82"/>
        <v>1</v>
      </c>
      <c r="BL218">
        <f t="shared" si="83"/>
        <v>1</v>
      </c>
      <c r="BM218">
        <f t="shared" si="87"/>
        <v>1</v>
      </c>
      <c r="BN218">
        <f t="shared" si="88"/>
        <v>1</v>
      </c>
      <c r="BO218">
        <f>IF(AND(AU218&gt;'County Avg'!$E$3,'Gentrification Calcs'!AW218&gt;'County Avg'!$E$4,'Gentrification Calcs'!AY218&gt;'County Avg'!$E$5,'Gentrification Calcs'!BA218&gt;'County Avg'!$E$6),1,0)</f>
        <v>0</v>
      </c>
      <c r="BP218">
        <f>IF(AND(AV218&gt;'County Avg'!$F$3,'Gentrification Calcs'!AX218&gt;'County Avg'!$F$4,'Gentrification Calcs'!AZ218&gt;'County Avg'!$F$5,'Gentrification Calcs'!BB218&gt;'County Avg'!$F$6),1,0)</f>
        <v>1</v>
      </c>
      <c r="BQ218">
        <f t="shared" si="89"/>
        <v>0</v>
      </c>
      <c r="BR218">
        <f t="shared" si="90"/>
        <v>1</v>
      </c>
      <c r="BS218">
        <f t="shared" si="91"/>
        <v>1</v>
      </c>
      <c r="BT218">
        <f t="shared" si="92"/>
        <v>0</v>
      </c>
    </row>
    <row r="219" spans="1:72" x14ac:dyDescent="0.25">
      <c r="A219">
        <v>6037127210</v>
      </c>
      <c r="B219">
        <v>5641.2523084117702</v>
      </c>
      <c r="C219">
        <v>5058</v>
      </c>
      <c r="D219">
        <v>5478</v>
      </c>
      <c r="E219">
        <v>2152.1459960000002</v>
      </c>
      <c r="F219">
        <v>1761</v>
      </c>
      <c r="G219">
        <v>1818</v>
      </c>
      <c r="H219">
        <v>1077.2046019817237</v>
      </c>
      <c r="I219">
        <v>955.01520000000005</v>
      </c>
      <c r="J219">
        <v>893.2124</v>
      </c>
      <c r="K219">
        <v>0.50052580260996549</v>
      </c>
      <c r="L219">
        <v>0.54231413969335607</v>
      </c>
      <c r="M219">
        <v>0.49131595159515951</v>
      </c>
      <c r="N219">
        <v>3538.930852</v>
      </c>
      <c r="O219">
        <v>3116</v>
      </c>
      <c r="P219">
        <v>3337</v>
      </c>
      <c r="Q219">
        <v>722.45672609999997</v>
      </c>
      <c r="R219">
        <v>469</v>
      </c>
      <c r="S219">
        <v>842</v>
      </c>
      <c r="T219">
        <v>0.20414547678763179</v>
      </c>
      <c r="U219">
        <v>0.15051347881899871</v>
      </c>
      <c r="V219">
        <v>0.25232244531015885</v>
      </c>
      <c r="W219">
        <v>1532.79858398438</v>
      </c>
      <c r="X219">
        <v>1274</v>
      </c>
      <c r="Y219">
        <v>1237</v>
      </c>
      <c r="Z219">
        <v>2168.75415039063</v>
      </c>
      <c r="AA219">
        <v>1767</v>
      </c>
      <c r="AB219">
        <v>1818</v>
      </c>
      <c r="AC219">
        <v>0.70676456513445596</v>
      </c>
      <c r="AD219">
        <v>0.72099603848330507</v>
      </c>
      <c r="AE219">
        <v>0.68041804180418042</v>
      </c>
      <c r="AF219">
        <v>2426.1813779798399</v>
      </c>
      <c r="AG219">
        <v>1170</v>
      </c>
      <c r="AH219">
        <v>1486</v>
      </c>
      <c r="AI219">
        <v>0.43007850834151107</v>
      </c>
      <c r="AJ219">
        <v>0.23131672597864769</v>
      </c>
      <c r="AK219">
        <v>0.27126688572471708</v>
      </c>
      <c r="AL219">
        <f t="shared" si="84"/>
        <v>0.56992149165848893</v>
      </c>
      <c r="AM219">
        <f t="shared" si="84"/>
        <v>0.76868327402135228</v>
      </c>
      <c r="AN219">
        <f t="shared" si="84"/>
        <v>0.72873311427528287</v>
      </c>
      <c r="AO219">
        <v>50667.440615058331</v>
      </c>
      <c r="AP219">
        <v>41014.25296281161</v>
      </c>
      <c r="AQ219">
        <v>45962</v>
      </c>
      <c r="AR219">
        <v>1024.5722222222223</v>
      </c>
      <c r="AS219">
        <v>921.19454329774624</v>
      </c>
      <c r="AT219">
        <v>1120</v>
      </c>
      <c r="AU219">
        <f t="shared" si="70"/>
        <v>-0.19876178236286338</v>
      </c>
      <c r="AV219">
        <f t="shared" si="71"/>
        <v>3.9950159746069386E-2</v>
      </c>
      <c r="AW219">
        <v>-5.3631997968633077E-2</v>
      </c>
      <c r="AX219">
        <v>0.10180896649116014</v>
      </c>
      <c r="AY219" s="1">
        <f t="shared" si="72"/>
        <v>-9653.187652246721</v>
      </c>
      <c r="AZ219" s="1">
        <f t="shared" si="73"/>
        <v>4947.7470371883901</v>
      </c>
      <c r="BA219" s="1">
        <f t="shared" si="85"/>
        <v>-103.37767892447607</v>
      </c>
      <c r="BB219" s="1">
        <f t="shared" si="86"/>
        <v>198.80545670225376</v>
      </c>
      <c r="BC219">
        <f t="shared" si="74"/>
        <v>1</v>
      </c>
      <c r="BD219">
        <f t="shared" si="75"/>
        <v>1</v>
      </c>
      <c r="BE219">
        <f t="shared" si="76"/>
        <v>1</v>
      </c>
      <c r="BF219">
        <f t="shared" si="77"/>
        <v>1</v>
      </c>
      <c r="BG219">
        <f t="shared" si="78"/>
        <v>0</v>
      </c>
      <c r="BH219">
        <f t="shared" si="79"/>
        <v>1</v>
      </c>
      <c r="BI219">
        <f t="shared" si="80"/>
        <v>1</v>
      </c>
      <c r="BJ219">
        <f t="shared" si="81"/>
        <v>1</v>
      </c>
      <c r="BK219">
        <f t="shared" si="82"/>
        <v>0</v>
      </c>
      <c r="BL219">
        <f t="shared" si="83"/>
        <v>1</v>
      </c>
      <c r="BM219">
        <f t="shared" si="87"/>
        <v>0</v>
      </c>
      <c r="BN219">
        <f t="shared" si="88"/>
        <v>1</v>
      </c>
      <c r="BO219">
        <f>IF(AND(AU219&gt;'County Avg'!$E$3,'Gentrification Calcs'!AW219&gt;'County Avg'!$E$4,'Gentrification Calcs'!AY219&gt;'County Avg'!$E$5,'Gentrification Calcs'!BA219&gt;'County Avg'!$E$6),1,0)</f>
        <v>0</v>
      </c>
      <c r="BP219">
        <f>IF(AND(AV219&gt;'County Avg'!$F$3,'Gentrification Calcs'!AX219&gt;'County Avg'!$F$4,'Gentrification Calcs'!AZ219&gt;'County Avg'!$F$5,'Gentrification Calcs'!BB219&gt;'County Avg'!$F$6),1,0)</f>
        <v>0</v>
      </c>
      <c r="BQ219">
        <f t="shared" si="89"/>
        <v>0</v>
      </c>
      <c r="BR219">
        <f t="shared" si="90"/>
        <v>0</v>
      </c>
      <c r="BS219">
        <f t="shared" si="91"/>
        <v>0</v>
      </c>
      <c r="BT219">
        <f t="shared" si="92"/>
        <v>0</v>
      </c>
    </row>
    <row r="220" spans="1:72" x14ac:dyDescent="0.25">
      <c r="A220">
        <v>6037127220</v>
      </c>
      <c r="B220">
        <v>2510.7479724974701</v>
      </c>
      <c r="C220">
        <v>5020</v>
      </c>
      <c r="D220">
        <v>5235</v>
      </c>
      <c r="E220">
        <v>957.85406490000003</v>
      </c>
      <c r="F220">
        <v>1601</v>
      </c>
      <c r="G220">
        <v>1654</v>
      </c>
      <c r="H220">
        <v>479.43065165826795</v>
      </c>
      <c r="I220">
        <v>1025.7701999999999</v>
      </c>
      <c r="J220">
        <v>1026.9939999999999</v>
      </c>
      <c r="K220">
        <v>0.50052577864073744</v>
      </c>
      <c r="L220">
        <v>0.6407059337913803</v>
      </c>
      <c r="M220">
        <v>0.62091535671100362</v>
      </c>
      <c r="N220">
        <v>1575.0693240000001</v>
      </c>
      <c r="O220">
        <v>2887</v>
      </c>
      <c r="P220">
        <v>3250</v>
      </c>
      <c r="Q220">
        <v>321.54327389999997</v>
      </c>
      <c r="R220">
        <v>397</v>
      </c>
      <c r="S220">
        <v>704</v>
      </c>
      <c r="T220">
        <v>0.20414547410739869</v>
      </c>
      <c r="U220">
        <v>0.13751298926220989</v>
      </c>
      <c r="V220">
        <v>0.21661538461538463</v>
      </c>
      <c r="W220">
        <v>682.20153808593795</v>
      </c>
      <c r="X220">
        <v>1184</v>
      </c>
      <c r="Y220">
        <v>1206</v>
      </c>
      <c r="Z220">
        <v>965.245849609375</v>
      </c>
      <c r="AA220">
        <v>1589</v>
      </c>
      <c r="AB220">
        <v>1654</v>
      </c>
      <c r="AC220">
        <v>0.70676453917104942</v>
      </c>
      <c r="AD220">
        <v>0.74512271869100066</v>
      </c>
      <c r="AE220">
        <v>0.72914147521160821</v>
      </c>
      <c r="AF220">
        <v>1079.8187428331901</v>
      </c>
      <c r="AG220">
        <v>945</v>
      </c>
      <c r="AH220">
        <v>832</v>
      </c>
      <c r="AI220">
        <v>0.43007850834151301</v>
      </c>
      <c r="AJ220">
        <v>0.18824701195219123</v>
      </c>
      <c r="AK220">
        <v>0.15893027698185291</v>
      </c>
      <c r="AL220">
        <f t="shared" si="84"/>
        <v>0.56992149165848693</v>
      </c>
      <c r="AM220">
        <f t="shared" si="84"/>
        <v>0.81175298804780871</v>
      </c>
      <c r="AN220">
        <f t="shared" si="84"/>
        <v>0.84106972301814709</v>
      </c>
      <c r="AO220">
        <v>50667.440615058331</v>
      </c>
      <c r="AP220">
        <v>33491.408255006136</v>
      </c>
      <c r="AQ220">
        <v>33500</v>
      </c>
      <c r="AR220">
        <v>1024.5722222222223</v>
      </c>
      <c r="AS220">
        <v>802.15618821668647</v>
      </c>
      <c r="AT220">
        <v>997</v>
      </c>
      <c r="AU220">
        <f t="shared" si="70"/>
        <v>-0.24183149638932178</v>
      </c>
      <c r="AV220">
        <f t="shared" si="71"/>
        <v>-2.9316734970338321E-2</v>
      </c>
      <c r="AW220">
        <v>-6.66324848451888E-2</v>
      </c>
      <c r="AX220">
        <v>7.9102395353174731E-2</v>
      </c>
      <c r="AY220" s="1">
        <f t="shared" si="72"/>
        <v>-17176.032360052195</v>
      </c>
      <c r="AZ220" s="1">
        <f t="shared" si="73"/>
        <v>8.5917449938642676</v>
      </c>
      <c r="BA220" s="1">
        <f t="shared" si="85"/>
        <v>-222.41603400553583</v>
      </c>
      <c r="BB220" s="1">
        <f t="shared" si="86"/>
        <v>194.84381178331353</v>
      </c>
      <c r="BC220">
        <f t="shared" si="74"/>
        <v>1</v>
      </c>
      <c r="BD220">
        <f t="shared" si="75"/>
        <v>1</v>
      </c>
      <c r="BE220">
        <f t="shared" si="76"/>
        <v>1</v>
      </c>
      <c r="BF220">
        <f t="shared" si="77"/>
        <v>1</v>
      </c>
      <c r="BG220">
        <f t="shared" si="78"/>
        <v>0</v>
      </c>
      <c r="BH220">
        <f t="shared" si="79"/>
        <v>1</v>
      </c>
      <c r="BI220">
        <f t="shared" si="80"/>
        <v>1</v>
      </c>
      <c r="BJ220">
        <f t="shared" si="81"/>
        <v>1</v>
      </c>
      <c r="BK220">
        <f t="shared" si="82"/>
        <v>0</v>
      </c>
      <c r="BL220">
        <f t="shared" si="83"/>
        <v>1</v>
      </c>
      <c r="BM220">
        <f t="shared" si="87"/>
        <v>0</v>
      </c>
      <c r="BN220">
        <f t="shared" si="88"/>
        <v>1</v>
      </c>
      <c r="BO220">
        <f>IF(AND(AU220&gt;'County Avg'!$E$3,'Gentrification Calcs'!AW220&gt;'County Avg'!$E$4,'Gentrification Calcs'!AY220&gt;'County Avg'!$E$5,'Gentrification Calcs'!BA220&gt;'County Avg'!$E$6),1,0)</f>
        <v>0</v>
      </c>
      <c r="BP220">
        <f>IF(AND(AV220&gt;'County Avg'!$F$3,'Gentrification Calcs'!AX220&gt;'County Avg'!$F$4,'Gentrification Calcs'!AZ220&gt;'County Avg'!$F$5,'Gentrification Calcs'!BB220&gt;'County Avg'!$F$6),1,0)</f>
        <v>0</v>
      </c>
      <c r="BQ220">
        <f t="shared" si="89"/>
        <v>0</v>
      </c>
      <c r="BR220">
        <f t="shared" si="90"/>
        <v>0</v>
      </c>
      <c r="BS220">
        <f t="shared" si="91"/>
        <v>0</v>
      </c>
      <c r="BT220">
        <f t="shared" si="92"/>
        <v>0</v>
      </c>
    </row>
    <row r="221" spans="1:72" x14ac:dyDescent="0.25">
      <c r="A221">
        <v>6037127300</v>
      </c>
      <c r="B221">
        <v>3101.3869755104001</v>
      </c>
      <c r="C221">
        <v>3605.0001397728902</v>
      </c>
      <c r="D221">
        <v>4581</v>
      </c>
      <c r="E221">
        <v>1123.8905030000001</v>
      </c>
      <c r="F221">
        <v>1261.5688479999999</v>
      </c>
      <c r="G221">
        <v>1605</v>
      </c>
      <c r="H221">
        <v>527.06883266873967</v>
      </c>
      <c r="I221">
        <v>626.27103457286398</v>
      </c>
      <c r="J221">
        <v>833.83320000000003</v>
      </c>
      <c r="K221">
        <v>0.46896813458413894</v>
      </c>
      <c r="L221">
        <v>0.49642239943203165</v>
      </c>
      <c r="M221">
        <v>0.51952224299065419</v>
      </c>
      <c r="N221">
        <v>1841.991984</v>
      </c>
      <c r="O221">
        <v>2157.9277339999999</v>
      </c>
      <c r="P221">
        <v>3009</v>
      </c>
      <c r="Q221">
        <v>415.93368529999998</v>
      </c>
      <c r="R221">
        <v>415.20907590000002</v>
      </c>
      <c r="S221">
        <v>877</v>
      </c>
      <c r="T221">
        <v>0.22580645785264175</v>
      </c>
      <c r="U221">
        <v>0.19241101977514138</v>
      </c>
      <c r="V221">
        <v>0.29145895646394149</v>
      </c>
      <c r="W221">
        <v>820.99798583984398</v>
      </c>
      <c r="X221">
        <v>905.77893066406295</v>
      </c>
      <c r="Y221">
        <v>1022</v>
      </c>
      <c r="Z221">
        <v>1149.25231933594</v>
      </c>
      <c r="AA221">
        <v>1257.22119140625</v>
      </c>
      <c r="AB221">
        <v>1605</v>
      </c>
      <c r="AC221">
        <v>0.71437574849901742</v>
      </c>
      <c r="AD221">
        <v>0.72046107467446885</v>
      </c>
      <c r="AE221">
        <v>0.63676012461059195</v>
      </c>
      <c r="AF221">
        <v>1352.14675147252</v>
      </c>
      <c r="AG221">
        <v>874.6201171875</v>
      </c>
      <c r="AH221">
        <v>1371</v>
      </c>
      <c r="AI221">
        <v>0.43598130841121335</v>
      </c>
      <c r="AJ221">
        <v>0.24261306054834156</v>
      </c>
      <c r="AK221">
        <v>0.29927963326784546</v>
      </c>
      <c r="AL221">
        <f t="shared" si="84"/>
        <v>0.56401869158878659</v>
      </c>
      <c r="AM221">
        <f t="shared" si="84"/>
        <v>0.75738693945165847</v>
      </c>
      <c r="AN221">
        <f t="shared" si="84"/>
        <v>0.70072036673215454</v>
      </c>
      <c r="AO221">
        <v>53110.752916224817</v>
      </c>
      <c r="AP221">
        <v>46277.867592970993</v>
      </c>
      <c r="AQ221">
        <v>42604</v>
      </c>
      <c r="AR221">
        <v>1053.9444444444446</v>
      </c>
      <c r="AS221">
        <v>842.73744563068419</v>
      </c>
      <c r="AT221">
        <v>1049</v>
      </c>
      <c r="AU221">
        <f t="shared" si="70"/>
        <v>-0.19336824786287179</v>
      </c>
      <c r="AV221">
        <f t="shared" si="71"/>
        <v>5.6666572719503899E-2</v>
      </c>
      <c r="AW221">
        <v>-3.3395438077500367E-2</v>
      </c>
      <c r="AX221">
        <v>9.9047936688800103E-2</v>
      </c>
      <c r="AY221" s="1">
        <f t="shared" si="72"/>
        <v>-6832.885323253824</v>
      </c>
      <c r="AZ221" s="1">
        <f t="shared" si="73"/>
        <v>-3673.8675929709934</v>
      </c>
      <c r="BA221" s="1">
        <f t="shared" si="85"/>
        <v>-211.20699881376038</v>
      </c>
      <c r="BB221" s="1">
        <f t="shared" si="86"/>
        <v>206.26255436931581</v>
      </c>
      <c r="BC221">
        <f t="shared" si="74"/>
        <v>1</v>
      </c>
      <c r="BD221">
        <f t="shared" si="75"/>
        <v>1</v>
      </c>
      <c r="BE221">
        <f t="shared" si="76"/>
        <v>1</v>
      </c>
      <c r="BF221">
        <f t="shared" si="77"/>
        <v>1</v>
      </c>
      <c r="BG221">
        <f t="shared" si="78"/>
        <v>0</v>
      </c>
      <c r="BH221">
        <f t="shared" si="79"/>
        <v>0</v>
      </c>
      <c r="BI221">
        <f t="shared" si="80"/>
        <v>1</v>
      </c>
      <c r="BJ221">
        <f t="shared" si="81"/>
        <v>1</v>
      </c>
      <c r="BK221">
        <f t="shared" si="82"/>
        <v>0</v>
      </c>
      <c r="BL221">
        <f t="shared" si="83"/>
        <v>0</v>
      </c>
      <c r="BM221">
        <f t="shared" si="87"/>
        <v>0</v>
      </c>
      <c r="BN221">
        <f t="shared" si="88"/>
        <v>0</v>
      </c>
      <c r="BO221">
        <f>IF(AND(AU221&gt;'County Avg'!$E$3,'Gentrification Calcs'!AW221&gt;'County Avg'!$E$4,'Gentrification Calcs'!AY221&gt;'County Avg'!$E$5,'Gentrification Calcs'!BA221&gt;'County Avg'!$E$6),1,0)</f>
        <v>0</v>
      </c>
      <c r="BP221">
        <f>IF(AND(AV221&gt;'County Avg'!$F$3,'Gentrification Calcs'!AX221&gt;'County Avg'!$F$4,'Gentrification Calcs'!AZ221&gt;'County Avg'!$F$5,'Gentrification Calcs'!BB221&gt;'County Avg'!$F$6),1,0)</f>
        <v>0</v>
      </c>
      <c r="BQ221">
        <f t="shared" si="89"/>
        <v>0</v>
      </c>
      <c r="BR221">
        <f t="shared" si="90"/>
        <v>0</v>
      </c>
      <c r="BS221">
        <f t="shared" si="91"/>
        <v>0</v>
      </c>
      <c r="BT221">
        <f t="shared" si="92"/>
        <v>0</v>
      </c>
    </row>
    <row r="222" spans="1:72" x14ac:dyDescent="0.25">
      <c r="A222">
        <v>6037127400</v>
      </c>
      <c r="B222">
        <v>4835.2742224617896</v>
      </c>
      <c r="C222">
        <v>5681.6906871818901</v>
      </c>
      <c r="D222">
        <v>6035</v>
      </c>
      <c r="E222">
        <v>1643.1268700000001</v>
      </c>
      <c r="F222">
        <v>1769.792586</v>
      </c>
      <c r="G222">
        <v>1770</v>
      </c>
      <c r="H222">
        <v>747.82024282280815</v>
      </c>
      <c r="I222">
        <v>891.1547633062969</v>
      </c>
      <c r="J222">
        <v>1059.721</v>
      </c>
      <c r="K222">
        <v>0.45512020798662256</v>
      </c>
      <c r="L222">
        <v>0.50353627332140771</v>
      </c>
      <c r="M222">
        <v>0.59871242937853109</v>
      </c>
      <c r="N222">
        <v>2881.1929599999999</v>
      </c>
      <c r="O222">
        <v>3185.3287949999999</v>
      </c>
      <c r="P222">
        <v>3596</v>
      </c>
      <c r="Q222">
        <v>438.59789280000001</v>
      </c>
      <c r="R222">
        <v>402.40824529999998</v>
      </c>
      <c r="S222">
        <v>356</v>
      </c>
      <c r="T222">
        <v>0.15222787882974698</v>
      </c>
      <c r="U222">
        <v>0.12633177646579494</v>
      </c>
      <c r="V222">
        <v>9.8998887652947717E-2</v>
      </c>
      <c r="W222">
        <v>1113.91053295136</v>
      </c>
      <c r="X222">
        <v>1252.17374300957</v>
      </c>
      <c r="Y222">
        <v>1423</v>
      </c>
      <c r="Z222">
        <v>1610.4378051757801</v>
      </c>
      <c r="AA222">
        <v>1765.15490150452</v>
      </c>
      <c r="AB222">
        <v>1770</v>
      </c>
      <c r="AC222">
        <v>0.69168180812159719</v>
      </c>
      <c r="AD222">
        <v>0.70938462224606269</v>
      </c>
      <c r="AE222">
        <v>0.80395480225988702</v>
      </c>
      <c r="AF222">
        <v>1926.8933155205</v>
      </c>
      <c r="AG222">
        <v>1319.76562595367</v>
      </c>
      <c r="AH222">
        <v>986</v>
      </c>
      <c r="AI222">
        <v>0.39850755652477932</v>
      </c>
      <c r="AJ222">
        <v>0.23228396240068319</v>
      </c>
      <c r="AK222">
        <v>0.16338028169014085</v>
      </c>
      <c r="AL222">
        <f t="shared" si="84"/>
        <v>0.60149244347522068</v>
      </c>
      <c r="AM222">
        <f t="shared" si="84"/>
        <v>0.76771603759931684</v>
      </c>
      <c r="AN222">
        <f t="shared" si="84"/>
        <v>0.83661971830985915</v>
      </c>
      <c r="AO222">
        <v>54824.880699893962</v>
      </c>
      <c r="AP222">
        <v>46997.857376379245</v>
      </c>
      <c r="AQ222">
        <v>36176</v>
      </c>
      <c r="AR222">
        <v>1117.8722222222223</v>
      </c>
      <c r="AS222">
        <v>896.84578884934763</v>
      </c>
      <c r="AT222">
        <v>1090</v>
      </c>
      <c r="AU222">
        <f t="shared" si="70"/>
        <v>-0.16622359412409612</v>
      </c>
      <c r="AV222">
        <f t="shared" si="71"/>
        <v>-6.8903680710542342E-2</v>
      </c>
      <c r="AW222">
        <v>-2.5896102363952039E-2</v>
      </c>
      <c r="AX222">
        <v>-2.733288881284722E-2</v>
      </c>
      <c r="AY222" s="1">
        <f t="shared" si="72"/>
        <v>-7827.023323514717</v>
      </c>
      <c r="AZ222" s="1">
        <f t="shared" si="73"/>
        <v>-10821.857376379245</v>
      </c>
      <c r="BA222" s="1">
        <f t="shared" si="85"/>
        <v>-221.02643337287464</v>
      </c>
      <c r="BB222" s="1">
        <f t="shared" si="86"/>
        <v>193.15421115065237</v>
      </c>
      <c r="BC222">
        <f t="shared" si="74"/>
        <v>1</v>
      </c>
      <c r="BD222">
        <f t="shared" si="75"/>
        <v>1</v>
      </c>
      <c r="BE222">
        <f t="shared" si="76"/>
        <v>1</v>
      </c>
      <c r="BF222">
        <f t="shared" si="77"/>
        <v>1</v>
      </c>
      <c r="BG222">
        <f t="shared" si="78"/>
        <v>1</v>
      </c>
      <c r="BH222">
        <f t="shared" si="79"/>
        <v>1</v>
      </c>
      <c r="BI222">
        <f t="shared" si="80"/>
        <v>1</v>
      </c>
      <c r="BJ222">
        <f t="shared" si="81"/>
        <v>1</v>
      </c>
      <c r="BK222">
        <f t="shared" si="82"/>
        <v>1</v>
      </c>
      <c r="BL222">
        <f t="shared" si="83"/>
        <v>1</v>
      </c>
      <c r="BM222">
        <f t="shared" si="87"/>
        <v>1</v>
      </c>
      <c r="BN222">
        <f t="shared" si="88"/>
        <v>1</v>
      </c>
      <c r="BO222">
        <f>IF(AND(AU222&gt;'County Avg'!$E$3,'Gentrification Calcs'!AW222&gt;'County Avg'!$E$4,'Gentrification Calcs'!AY222&gt;'County Avg'!$E$5,'Gentrification Calcs'!BA222&gt;'County Avg'!$E$6),1,0)</f>
        <v>0</v>
      </c>
      <c r="BP222">
        <f>IF(AND(AV222&gt;'County Avg'!$F$3,'Gentrification Calcs'!AX222&gt;'County Avg'!$F$4,'Gentrification Calcs'!AZ222&gt;'County Avg'!$F$5,'Gentrification Calcs'!BB222&gt;'County Avg'!$F$6),1,0)</f>
        <v>0</v>
      </c>
      <c r="BQ222">
        <f t="shared" si="89"/>
        <v>0</v>
      </c>
      <c r="BR222">
        <f t="shared" si="90"/>
        <v>0</v>
      </c>
      <c r="BS222">
        <f t="shared" si="91"/>
        <v>0</v>
      </c>
      <c r="BT222">
        <f t="shared" si="92"/>
        <v>0</v>
      </c>
    </row>
    <row r="223" spans="1:72" x14ac:dyDescent="0.25">
      <c r="A223">
        <v>6037127520</v>
      </c>
      <c r="B223">
        <v>487.95187215056097</v>
      </c>
      <c r="C223">
        <v>3534</v>
      </c>
      <c r="D223">
        <v>3941</v>
      </c>
      <c r="E223">
        <v>169.17712399999999</v>
      </c>
      <c r="F223">
        <v>951</v>
      </c>
      <c r="G223">
        <v>1118</v>
      </c>
      <c r="H223">
        <v>94.347394843620989</v>
      </c>
      <c r="I223">
        <v>705.77660000000003</v>
      </c>
      <c r="J223">
        <v>778.79279999999994</v>
      </c>
      <c r="K223">
        <v>0.55768411598970669</v>
      </c>
      <c r="L223">
        <v>0.74214153522607784</v>
      </c>
      <c r="M223">
        <v>0.69659463327370297</v>
      </c>
      <c r="N223">
        <v>284.15870239999998</v>
      </c>
      <c r="O223">
        <v>1709</v>
      </c>
      <c r="P223">
        <v>2269</v>
      </c>
      <c r="Q223">
        <v>49.71657562</v>
      </c>
      <c r="R223">
        <v>86</v>
      </c>
      <c r="S223">
        <v>279</v>
      </c>
      <c r="T223">
        <v>0.17496059490733373</v>
      </c>
      <c r="U223">
        <v>5.0321825629022821E-2</v>
      </c>
      <c r="V223">
        <v>0.12296165711767298</v>
      </c>
      <c r="W223">
        <v>111.334419250488</v>
      </c>
      <c r="X223">
        <v>915</v>
      </c>
      <c r="Y223">
        <v>1104</v>
      </c>
      <c r="Z223">
        <v>164.57019042968801</v>
      </c>
      <c r="AA223">
        <v>954</v>
      </c>
      <c r="AB223">
        <v>1118</v>
      </c>
      <c r="AC223">
        <v>0.6765163178082072</v>
      </c>
      <c r="AD223">
        <v>0.95911949685534592</v>
      </c>
      <c r="AE223">
        <v>0.98747763864042937</v>
      </c>
      <c r="AF223">
        <v>169.49705079030099</v>
      </c>
      <c r="AG223">
        <v>244</v>
      </c>
      <c r="AH223">
        <v>139</v>
      </c>
      <c r="AI223">
        <v>0.34736428009441367</v>
      </c>
      <c r="AJ223">
        <v>6.9043576683644595E-2</v>
      </c>
      <c r="AK223">
        <v>3.5270235980715554E-2</v>
      </c>
      <c r="AL223">
        <f t="shared" si="84"/>
        <v>0.65263571990558633</v>
      </c>
      <c r="AM223">
        <f t="shared" si="84"/>
        <v>0.93095642331635542</v>
      </c>
      <c r="AN223">
        <f t="shared" si="84"/>
        <v>0.96472976401928445</v>
      </c>
      <c r="AO223">
        <v>45503.290562036054</v>
      </c>
      <c r="AP223">
        <v>30415.72374335922</v>
      </c>
      <c r="AQ223">
        <v>37694</v>
      </c>
      <c r="AR223">
        <v>1036.6666666666667</v>
      </c>
      <c r="AS223">
        <v>792.68722815342039</v>
      </c>
      <c r="AT223">
        <v>1013</v>
      </c>
      <c r="AU223">
        <f t="shared" si="70"/>
        <v>-0.27832070341076909</v>
      </c>
      <c r="AV223">
        <f t="shared" si="71"/>
        <v>-3.377334070292904E-2</v>
      </c>
      <c r="AW223">
        <v>-0.12463876927831091</v>
      </c>
      <c r="AX223">
        <v>7.2639831488650164E-2</v>
      </c>
      <c r="AY223" s="1">
        <f t="shared" si="72"/>
        <v>-15087.566818676834</v>
      </c>
      <c r="AZ223" s="1">
        <f t="shared" si="73"/>
        <v>7278.27625664078</v>
      </c>
      <c r="BA223" s="1">
        <f t="shared" si="85"/>
        <v>-243.97943851324635</v>
      </c>
      <c r="BB223" s="1">
        <f t="shared" si="86"/>
        <v>220.31277184657961</v>
      </c>
      <c r="BC223">
        <f t="shared" si="74"/>
        <v>0</v>
      </c>
      <c r="BD223">
        <f t="shared" si="75"/>
        <v>1</v>
      </c>
      <c r="BE223">
        <f t="shared" si="76"/>
        <v>1</v>
      </c>
      <c r="BF223">
        <f t="shared" si="77"/>
        <v>1</v>
      </c>
      <c r="BG223">
        <f t="shared" si="78"/>
        <v>0</v>
      </c>
      <c r="BH223">
        <f t="shared" si="79"/>
        <v>1</v>
      </c>
      <c r="BI223">
        <f t="shared" si="80"/>
        <v>1</v>
      </c>
      <c r="BJ223">
        <f t="shared" si="81"/>
        <v>1</v>
      </c>
      <c r="BK223">
        <f t="shared" si="82"/>
        <v>1</v>
      </c>
      <c r="BL223">
        <f t="shared" si="83"/>
        <v>1</v>
      </c>
      <c r="BM223">
        <f t="shared" si="87"/>
        <v>0</v>
      </c>
      <c r="BN223">
        <f t="shared" si="88"/>
        <v>1</v>
      </c>
      <c r="BO223">
        <f>IF(AND(AU223&gt;'County Avg'!$E$3,'Gentrification Calcs'!AW223&gt;'County Avg'!$E$4,'Gentrification Calcs'!AY223&gt;'County Avg'!$E$5,'Gentrification Calcs'!BA223&gt;'County Avg'!$E$6),1,0)</f>
        <v>0</v>
      </c>
      <c r="BP223">
        <f>IF(AND(AV223&gt;'County Avg'!$F$3,'Gentrification Calcs'!AX223&gt;'County Avg'!$F$4,'Gentrification Calcs'!AZ223&gt;'County Avg'!$F$5,'Gentrification Calcs'!BB223&gt;'County Avg'!$F$6),1,0)</f>
        <v>0</v>
      </c>
      <c r="BQ223">
        <f t="shared" si="89"/>
        <v>0</v>
      </c>
      <c r="BR223">
        <f t="shared" si="90"/>
        <v>0</v>
      </c>
      <c r="BS223">
        <f t="shared" si="91"/>
        <v>0</v>
      </c>
      <c r="BT223">
        <f t="shared" si="92"/>
        <v>0</v>
      </c>
    </row>
    <row r="224" spans="1:72" x14ac:dyDescent="0.25">
      <c r="A224">
        <v>6037127603</v>
      </c>
      <c r="B224">
        <v>2281.14695337485</v>
      </c>
      <c r="C224">
        <v>3019.0905746817598</v>
      </c>
      <c r="D224">
        <v>3024</v>
      </c>
      <c r="E224">
        <v>886.74719240000002</v>
      </c>
      <c r="F224">
        <v>1003.664124</v>
      </c>
      <c r="G224">
        <v>856</v>
      </c>
      <c r="H224">
        <v>486.52213141955065</v>
      </c>
      <c r="I224">
        <v>542.71690024578459</v>
      </c>
      <c r="J224">
        <v>337.0172</v>
      </c>
      <c r="K224">
        <v>0.54865934235750802</v>
      </c>
      <c r="L224">
        <v>0.54073557803664662</v>
      </c>
      <c r="M224">
        <v>0.39371168224299063</v>
      </c>
      <c r="N224">
        <v>1390.350717</v>
      </c>
      <c r="O224">
        <v>1760.3348390000001</v>
      </c>
      <c r="P224">
        <v>1791</v>
      </c>
      <c r="Q224">
        <v>256.61004639999999</v>
      </c>
      <c r="R224">
        <v>260.15298460000002</v>
      </c>
      <c r="S224">
        <v>277</v>
      </c>
      <c r="T224">
        <v>0.18456497577366299</v>
      </c>
      <c r="U224">
        <v>0.14778607957778425</v>
      </c>
      <c r="V224">
        <v>0.15466219988833055</v>
      </c>
      <c r="W224">
        <v>717.69830322265602</v>
      </c>
      <c r="X224">
        <v>838.15826416015602</v>
      </c>
      <c r="Y224">
        <v>660</v>
      </c>
      <c r="Z224">
        <v>882.69805908203102</v>
      </c>
      <c r="AA224">
        <v>1007.20709228516</v>
      </c>
      <c r="AB224">
        <v>856</v>
      </c>
      <c r="AC224">
        <v>0.81307338997553946</v>
      </c>
      <c r="AD224">
        <v>0.83216080444641771</v>
      </c>
      <c r="AE224">
        <v>0.7710280373831776</v>
      </c>
      <c r="AF224">
        <v>954.56914889393397</v>
      </c>
      <c r="AG224">
        <v>633.17388916015602</v>
      </c>
      <c r="AH224">
        <v>808</v>
      </c>
      <c r="AI224">
        <v>0.41846017306412181</v>
      </c>
      <c r="AJ224">
        <v>0.20972338308429134</v>
      </c>
      <c r="AK224">
        <v>0.26719576719576721</v>
      </c>
      <c r="AL224">
        <f t="shared" si="84"/>
        <v>0.58153982693587825</v>
      </c>
      <c r="AM224">
        <f t="shared" si="84"/>
        <v>0.79027661691570872</v>
      </c>
      <c r="AN224">
        <f t="shared" si="84"/>
        <v>0.73280423280423279</v>
      </c>
      <c r="AO224">
        <v>46535.395015906681</v>
      </c>
      <c r="AP224">
        <v>43143.465467919908</v>
      </c>
      <c r="AQ224">
        <v>52635</v>
      </c>
      <c r="AR224">
        <v>1069.4944444444445</v>
      </c>
      <c r="AS224">
        <v>853.55911427441686</v>
      </c>
      <c r="AT224">
        <v>1006</v>
      </c>
      <c r="AU224">
        <f t="shared" si="70"/>
        <v>-0.20873678997983047</v>
      </c>
      <c r="AV224">
        <f t="shared" si="71"/>
        <v>5.7472384111475872E-2</v>
      </c>
      <c r="AW224">
        <v>-3.6778896195878735E-2</v>
      </c>
      <c r="AX224">
        <v>6.8761203105462965E-3</v>
      </c>
      <c r="AY224" s="1">
        <f t="shared" si="72"/>
        <v>-3391.9295479867724</v>
      </c>
      <c r="AZ224" s="1">
        <f t="shared" si="73"/>
        <v>9491.5345320800916</v>
      </c>
      <c r="BA224" s="1">
        <f t="shared" si="85"/>
        <v>-215.93533017002767</v>
      </c>
      <c r="BB224" s="1">
        <f t="shared" si="86"/>
        <v>152.44088572558314</v>
      </c>
      <c r="BC224">
        <f t="shared" si="74"/>
        <v>1</v>
      </c>
      <c r="BD224">
        <f t="shared" si="75"/>
        <v>1</v>
      </c>
      <c r="BE224">
        <f t="shared" si="76"/>
        <v>1</v>
      </c>
      <c r="BF224">
        <f t="shared" si="77"/>
        <v>1</v>
      </c>
      <c r="BG224">
        <f t="shared" si="78"/>
        <v>0</v>
      </c>
      <c r="BH224">
        <f t="shared" si="79"/>
        <v>1</v>
      </c>
      <c r="BI224">
        <f t="shared" si="80"/>
        <v>1</v>
      </c>
      <c r="BJ224">
        <f t="shared" si="81"/>
        <v>1</v>
      </c>
      <c r="BK224">
        <f t="shared" si="82"/>
        <v>0</v>
      </c>
      <c r="BL224">
        <f t="shared" si="83"/>
        <v>1</v>
      </c>
      <c r="BM224">
        <f t="shared" si="87"/>
        <v>0</v>
      </c>
      <c r="BN224">
        <f t="shared" si="88"/>
        <v>1</v>
      </c>
      <c r="BO224">
        <f>IF(AND(AU224&gt;'County Avg'!$E$3,'Gentrification Calcs'!AW224&gt;'County Avg'!$E$4,'Gentrification Calcs'!AY224&gt;'County Avg'!$E$5,'Gentrification Calcs'!BA224&gt;'County Avg'!$E$6),1,0)</f>
        <v>0</v>
      </c>
      <c r="BP224">
        <f>IF(AND(AV224&gt;'County Avg'!$F$3,'Gentrification Calcs'!AX224&gt;'County Avg'!$F$4,'Gentrification Calcs'!AZ224&gt;'County Avg'!$F$5,'Gentrification Calcs'!BB224&gt;'County Avg'!$F$6),1,0)</f>
        <v>0</v>
      </c>
      <c r="BQ224">
        <f t="shared" si="89"/>
        <v>0</v>
      </c>
      <c r="BR224">
        <f t="shared" si="90"/>
        <v>0</v>
      </c>
      <c r="BS224">
        <f t="shared" si="91"/>
        <v>0</v>
      </c>
      <c r="BT224">
        <f t="shared" si="92"/>
        <v>0</v>
      </c>
    </row>
    <row r="225" spans="1:72" x14ac:dyDescent="0.25">
      <c r="A225">
        <v>6037127604</v>
      </c>
      <c r="B225">
        <v>2225.8530550200999</v>
      </c>
      <c r="C225">
        <v>2945.9094253182402</v>
      </c>
      <c r="D225">
        <v>2922</v>
      </c>
      <c r="E225">
        <v>865.25286870000002</v>
      </c>
      <c r="F225">
        <v>979.33587650000004</v>
      </c>
      <c r="G225">
        <v>1118</v>
      </c>
      <c r="H225">
        <v>474.72907037091926</v>
      </c>
      <c r="I225">
        <v>529.5616997542154</v>
      </c>
      <c r="J225">
        <v>754.83320000000003</v>
      </c>
      <c r="K225">
        <v>0.54865934288571205</v>
      </c>
      <c r="L225">
        <v>0.54073552543259185</v>
      </c>
      <c r="M225">
        <v>0.67516386404293383</v>
      </c>
      <c r="N225">
        <v>1356.6492880000001</v>
      </c>
      <c r="O225">
        <v>1717.6651609999999</v>
      </c>
      <c r="P225">
        <v>1948</v>
      </c>
      <c r="Q225">
        <v>250.38995360000001</v>
      </c>
      <c r="R225">
        <v>253.8470154</v>
      </c>
      <c r="S225">
        <v>397</v>
      </c>
      <c r="T225">
        <v>0.18456498360687601</v>
      </c>
      <c r="U225">
        <v>0.14778608844357879</v>
      </c>
      <c r="V225">
        <v>0.2037987679671458</v>
      </c>
      <c r="W225">
        <v>700.30169677734398</v>
      </c>
      <c r="X225">
        <v>817.84173583984398</v>
      </c>
      <c r="Y225">
        <v>941</v>
      </c>
      <c r="Z225">
        <v>861.30194091796898</v>
      </c>
      <c r="AA225">
        <v>982.79290771484398</v>
      </c>
      <c r="AB225">
        <v>1118</v>
      </c>
      <c r="AC225">
        <v>0.81307339912756704</v>
      </c>
      <c r="AD225">
        <v>0.83216080358318956</v>
      </c>
      <c r="AE225">
        <v>0.84168157423971379</v>
      </c>
      <c r="AF225">
        <v>931.43085461901501</v>
      </c>
      <c r="AG225">
        <v>617.82611083984398</v>
      </c>
      <c r="AH225">
        <v>909</v>
      </c>
      <c r="AI225">
        <v>0.4184601730641217</v>
      </c>
      <c r="AJ225">
        <v>0.20972338984016847</v>
      </c>
      <c r="AK225">
        <v>0.31108829568788499</v>
      </c>
      <c r="AL225">
        <f t="shared" si="84"/>
        <v>0.58153982693587825</v>
      </c>
      <c r="AM225">
        <f t="shared" si="84"/>
        <v>0.79027661015983153</v>
      </c>
      <c r="AN225">
        <f t="shared" si="84"/>
        <v>0.68891170431211501</v>
      </c>
      <c r="AO225">
        <v>46535.395015906681</v>
      </c>
      <c r="AP225">
        <v>43143.465467919908</v>
      </c>
      <c r="AQ225">
        <v>22323</v>
      </c>
      <c r="AR225">
        <v>1069.4944444444445</v>
      </c>
      <c r="AS225">
        <v>853.55911427441686</v>
      </c>
      <c r="AT225">
        <v>998</v>
      </c>
      <c r="AU225">
        <f t="shared" si="70"/>
        <v>-0.20873678322395323</v>
      </c>
      <c r="AV225">
        <f t="shared" si="71"/>
        <v>0.10136490584771651</v>
      </c>
      <c r="AW225">
        <v>-3.6778895163297215E-2</v>
      </c>
      <c r="AX225">
        <v>5.6012679523567005E-2</v>
      </c>
      <c r="AY225" s="1">
        <f t="shared" si="72"/>
        <v>-3391.9295479867724</v>
      </c>
      <c r="AZ225" s="1">
        <f t="shared" si="73"/>
        <v>-20820.465467919908</v>
      </c>
      <c r="BA225" s="1">
        <f t="shared" si="85"/>
        <v>-215.93533017002767</v>
      </c>
      <c r="BB225" s="1">
        <f t="shared" si="86"/>
        <v>144.44088572558314</v>
      </c>
      <c r="BC225">
        <f t="shared" si="74"/>
        <v>1</v>
      </c>
      <c r="BD225">
        <f t="shared" si="75"/>
        <v>1</v>
      </c>
      <c r="BE225">
        <f t="shared" si="76"/>
        <v>1</v>
      </c>
      <c r="BF225">
        <f t="shared" si="77"/>
        <v>1</v>
      </c>
      <c r="BG225">
        <f t="shared" si="78"/>
        <v>0</v>
      </c>
      <c r="BH225">
        <f t="shared" si="79"/>
        <v>1</v>
      </c>
      <c r="BI225">
        <f t="shared" si="80"/>
        <v>1</v>
      </c>
      <c r="BJ225">
        <f t="shared" si="81"/>
        <v>1</v>
      </c>
      <c r="BK225">
        <f t="shared" si="82"/>
        <v>0</v>
      </c>
      <c r="BL225">
        <f t="shared" si="83"/>
        <v>1</v>
      </c>
      <c r="BM225">
        <f t="shared" si="87"/>
        <v>0</v>
      </c>
      <c r="BN225">
        <f t="shared" si="88"/>
        <v>1</v>
      </c>
      <c r="BO225">
        <f>IF(AND(AU225&gt;'County Avg'!$E$3,'Gentrification Calcs'!AW225&gt;'County Avg'!$E$4,'Gentrification Calcs'!AY225&gt;'County Avg'!$E$5,'Gentrification Calcs'!BA225&gt;'County Avg'!$E$6),1,0)</f>
        <v>0</v>
      </c>
      <c r="BP225">
        <f>IF(AND(AV225&gt;'County Avg'!$F$3,'Gentrification Calcs'!AX225&gt;'County Avg'!$F$4,'Gentrification Calcs'!AZ225&gt;'County Avg'!$F$5,'Gentrification Calcs'!BB225&gt;'County Avg'!$F$6),1,0)</f>
        <v>0</v>
      </c>
      <c r="BQ225">
        <f t="shared" si="89"/>
        <v>0</v>
      </c>
      <c r="BR225">
        <f t="shared" si="90"/>
        <v>0</v>
      </c>
      <c r="BS225">
        <f t="shared" si="91"/>
        <v>0</v>
      </c>
      <c r="BT225">
        <f t="shared" si="92"/>
        <v>0</v>
      </c>
    </row>
    <row r="226" spans="1:72" x14ac:dyDescent="0.25">
      <c r="A226">
        <v>6037127605</v>
      </c>
      <c r="B226">
        <v>3085.2828027187002</v>
      </c>
      <c r="C226">
        <v>3684.0001814663401</v>
      </c>
      <c r="D226">
        <v>3324</v>
      </c>
      <c r="E226">
        <v>1098.267349</v>
      </c>
      <c r="F226">
        <v>1142.619308</v>
      </c>
      <c r="G226">
        <v>1093</v>
      </c>
      <c r="H226">
        <v>514.48025519093812</v>
      </c>
      <c r="I226">
        <v>591.14003638296049</v>
      </c>
      <c r="J226">
        <v>695.52279999999996</v>
      </c>
      <c r="K226">
        <v>0.46844719153254016</v>
      </c>
      <c r="L226">
        <v>0.51735519629689342</v>
      </c>
      <c r="M226">
        <v>0.63634290942360472</v>
      </c>
      <c r="N226">
        <v>1857.9107309999999</v>
      </c>
      <c r="O226">
        <v>2054.8238679999999</v>
      </c>
      <c r="P226">
        <v>1922</v>
      </c>
      <c r="Q226">
        <v>292.2761726</v>
      </c>
      <c r="R226">
        <v>332.30549999999999</v>
      </c>
      <c r="S226">
        <v>443</v>
      </c>
      <c r="T226">
        <v>0.15731443267066206</v>
      </c>
      <c r="U226">
        <v>0.16171970025024063</v>
      </c>
      <c r="V226">
        <v>0.23048907388137357</v>
      </c>
      <c r="W226">
        <v>800.54850006103504</v>
      </c>
      <c r="X226">
        <v>847.48165893554699</v>
      </c>
      <c r="Y226">
        <v>884</v>
      </c>
      <c r="Z226">
        <v>1112.1439971923801</v>
      </c>
      <c r="AA226">
        <v>1145.43714141846</v>
      </c>
      <c r="AB226">
        <v>1093</v>
      </c>
      <c r="AC226">
        <v>0.71982450301582224</v>
      </c>
      <c r="AD226">
        <v>0.73987618201908678</v>
      </c>
      <c r="AE226">
        <v>0.80878316559926811</v>
      </c>
      <c r="AF226">
        <v>1317.6672744739899</v>
      </c>
      <c r="AG226">
        <v>838.58117675781295</v>
      </c>
      <c r="AH226">
        <v>398</v>
      </c>
      <c r="AI226">
        <v>0.42708152176937664</v>
      </c>
      <c r="AJ226">
        <v>0.22762788693024252</v>
      </c>
      <c r="AK226">
        <v>0.1197352587244284</v>
      </c>
      <c r="AL226">
        <f t="shared" si="84"/>
        <v>0.57291847823062336</v>
      </c>
      <c r="AM226">
        <f t="shared" si="84"/>
        <v>0.7723721130697575</v>
      </c>
      <c r="AN226">
        <f t="shared" si="84"/>
        <v>0.88026474127557164</v>
      </c>
      <c r="AO226">
        <v>53538.831389183462</v>
      </c>
      <c r="AP226">
        <v>46623.183081324074</v>
      </c>
      <c r="AQ226">
        <v>37192</v>
      </c>
      <c r="AR226">
        <v>1098.8666666666668</v>
      </c>
      <c r="AS226">
        <v>922.54725187821282</v>
      </c>
      <c r="AT226">
        <v>1066</v>
      </c>
      <c r="AU226">
        <f t="shared" si="70"/>
        <v>-0.19945363483913411</v>
      </c>
      <c r="AV226">
        <f t="shared" si="71"/>
        <v>-0.10789262820581412</v>
      </c>
      <c r="AW226">
        <v>4.4052675795785701E-3</v>
      </c>
      <c r="AX226">
        <v>6.8769373631132946E-2</v>
      </c>
      <c r="AY226" s="1">
        <f t="shared" si="72"/>
        <v>-6915.6483078593883</v>
      </c>
      <c r="AZ226" s="1">
        <f t="shared" si="73"/>
        <v>-9431.183081324074</v>
      </c>
      <c r="BA226" s="1">
        <f t="shared" si="85"/>
        <v>-176.31941478845397</v>
      </c>
      <c r="BB226" s="1">
        <f t="shared" si="86"/>
        <v>143.45274812178718</v>
      </c>
      <c r="BC226">
        <f t="shared" si="74"/>
        <v>1</v>
      </c>
      <c r="BD226">
        <f t="shared" si="75"/>
        <v>1</v>
      </c>
      <c r="BE226">
        <f t="shared" si="76"/>
        <v>1</v>
      </c>
      <c r="BF226">
        <f t="shared" si="77"/>
        <v>1</v>
      </c>
      <c r="BG226">
        <f t="shared" si="78"/>
        <v>1</v>
      </c>
      <c r="BH226">
        <f t="shared" si="79"/>
        <v>1</v>
      </c>
      <c r="BI226">
        <f t="shared" si="80"/>
        <v>1</v>
      </c>
      <c r="BJ226">
        <f t="shared" si="81"/>
        <v>1</v>
      </c>
      <c r="BK226">
        <f t="shared" si="82"/>
        <v>0</v>
      </c>
      <c r="BL226">
        <f t="shared" si="83"/>
        <v>1</v>
      </c>
      <c r="BM226">
        <f t="shared" si="87"/>
        <v>1</v>
      </c>
      <c r="BN226">
        <f t="shared" si="88"/>
        <v>1</v>
      </c>
      <c r="BO226">
        <f>IF(AND(AU226&gt;'County Avg'!$E$3,'Gentrification Calcs'!AW226&gt;'County Avg'!$E$4,'Gentrification Calcs'!AY226&gt;'County Avg'!$E$5,'Gentrification Calcs'!BA226&gt;'County Avg'!$E$6),1,0)</f>
        <v>0</v>
      </c>
      <c r="BP226">
        <f>IF(AND(AV226&gt;'County Avg'!$F$3,'Gentrification Calcs'!AX226&gt;'County Avg'!$F$4,'Gentrification Calcs'!AZ226&gt;'County Avg'!$F$5,'Gentrification Calcs'!BB226&gt;'County Avg'!$F$6),1,0)</f>
        <v>0</v>
      </c>
      <c r="BQ226">
        <f t="shared" si="89"/>
        <v>0</v>
      </c>
      <c r="BR226">
        <f t="shared" si="90"/>
        <v>0</v>
      </c>
      <c r="BS226">
        <f t="shared" si="91"/>
        <v>0</v>
      </c>
      <c r="BT226">
        <f t="shared" si="92"/>
        <v>0</v>
      </c>
    </row>
    <row r="227" spans="1:72" x14ac:dyDescent="0.25">
      <c r="A227">
        <v>6037127606</v>
      </c>
      <c r="B227">
        <v>2370.0050537274201</v>
      </c>
      <c r="C227">
        <v>3113.0000045895599</v>
      </c>
      <c r="D227">
        <v>3738</v>
      </c>
      <c r="E227">
        <v>848.04064940000001</v>
      </c>
      <c r="F227">
        <v>952.60681150000005</v>
      </c>
      <c r="G227">
        <v>1137</v>
      </c>
      <c r="H227">
        <v>382.59450617908982</v>
      </c>
      <c r="I227">
        <v>502.22005016949197</v>
      </c>
      <c r="J227">
        <v>561.99699999999996</v>
      </c>
      <c r="K227">
        <v>0.45115114051405497</v>
      </c>
      <c r="L227">
        <v>0.52720602467526234</v>
      </c>
      <c r="M227">
        <v>0.4942805628847845</v>
      </c>
      <c r="N227">
        <v>1436.5847269999999</v>
      </c>
      <c r="O227">
        <v>1712.8695070000001</v>
      </c>
      <c r="P227">
        <v>2375</v>
      </c>
      <c r="Q227">
        <v>221.12373349999999</v>
      </c>
      <c r="R227">
        <v>270.52880859999999</v>
      </c>
      <c r="S227">
        <v>355</v>
      </c>
      <c r="T227">
        <v>0.15392321061478192</v>
      </c>
      <c r="U227">
        <v>0.15793894835212335</v>
      </c>
      <c r="V227">
        <v>0.14947368421052631</v>
      </c>
      <c r="W227">
        <v>629.794921875</v>
      </c>
      <c r="X227">
        <v>727.16607666015602</v>
      </c>
      <c r="Y227">
        <v>725</v>
      </c>
      <c r="Z227">
        <v>865.30847167968795</v>
      </c>
      <c r="AA227">
        <v>955.00506591796898</v>
      </c>
      <c r="AB227">
        <v>1137</v>
      </c>
      <c r="AC227">
        <v>0.72782706108548512</v>
      </c>
      <c r="AD227">
        <v>0.76142640768213121</v>
      </c>
      <c r="AE227">
        <v>0.6376429199648197</v>
      </c>
      <c r="AF227">
        <v>1049.9779523597099</v>
      </c>
      <c r="AG227">
        <v>672.00506591796898</v>
      </c>
      <c r="AH227">
        <v>900</v>
      </c>
      <c r="AI227">
        <v>0.44302772718073297</v>
      </c>
      <c r="AJ227">
        <v>0.21587056374147706</v>
      </c>
      <c r="AK227">
        <v>0.24077046548956663</v>
      </c>
      <c r="AL227">
        <f t="shared" si="84"/>
        <v>0.55697227281926698</v>
      </c>
      <c r="AM227">
        <f t="shared" si="84"/>
        <v>0.78412943625852294</v>
      </c>
      <c r="AN227">
        <f t="shared" si="84"/>
        <v>0.7592295345104334</v>
      </c>
      <c r="AO227">
        <v>54550.98303287381</v>
      </c>
      <c r="AP227">
        <v>45328.599509603599</v>
      </c>
      <c r="AQ227">
        <v>45190</v>
      </c>
      <c r="AR227">
        <v>1105.7777777777778</v>
      </c>
      <c r="AS227">
        <v>923.8999604586794</v>
      </c>
      <c r="AT227">
        <v>1100</v>
      </c>
      <c r="AU227">
        <f t="shared" si="70"/>
        <v>-0.2271571634392559</v>
      </c>
      <c r="AV227">
        <f t="shared" si="71"/>
        <v>2.4899901748089565E-2</v>
      </c>
      <c r="AW227">
        <v>4.0157377373414294E-3</v>
      </c>
      <c r="AX227">
        <v>-8.4652641415970398E-3</v>
      </c>
      <c r="AY227" s="1">
        <f t="shared" si="72"/>
        <v>-9222.3835232702113</v>
      </c>
      <c r="AZ227" s="1">
        <f t="shared" si="73"/>
        <v>-138.59950960359856</v>
      </c>
      <c r="BA227" s="1">
        <f t="shared" si="85"/>
        <v>-181.87781731909843</v>
      </c>
      <c r="BB227" s="1">
        <f t="shared" si="86"/>
        <v>176.1000395413206</v>
      </c>
      <c r="BC227">
        <f t="shared" si="74"/>
        <v>1</v>
      </c>
      <c r="BD227">
        <f t="shared" si="75"/>
        <v>1</v>
      </c>
      <c r="BE227">
        <f t="shared" si="76"/>
        <v>1</v>
      </c>
      <c r="BF227">
        <f t="shared" si="77"/>
        <v>1</v>
      </c>
      <c r="BG227">
        <f t="shared" si="78"/>
        <v>1</v>
      </c>
      <c r="BH227">
        <f t="shared" si="79"/>
        <v>1</v>
      </c>
      <c r="BI227">
        <f t="shared" si="80"/>
        <v>1</v>
      </c>
      <c r="BJ227">
        <f t="shared" si="81"/>
        <v>1</v>
      </c>
      <c r="BK227">
        <f t="shared" si="82"/>
        <v>0</v>
      </c>
      <c r="BL227">
        <f t="shared" si="83"/>
        <v>1</v>
      </c>
      <c r="BM227">
        <f t="shared" si="87"/>
        <v>1</v>
      </c>
      <c r="BN227">
        <f t="shared" si="88"/>
        <v>1</v>
      </c>
      <c r="BO227">
        <f>IF(AND(AU227&gt;'County Avg'!$E$3,'Gentrification Calcs'!AW227&gt;'County Avg'!$E$4,'Gentrification Calcs'!AY227&gt;'County Avg'!$E$5,'Gentrification Calcs'!BA227&gt;'County Avg'!$E$6),1,0)</f>
        <v>0</v>
      </c>
      <c r="BP227">
        <f>IF(AND(AV227&gt;'County Avg'!$F$3,'Gentrification Calcs'!AX227&gt;'County Avg'!$F$4,'Gentrification Calcs'!AZ227&gt;'County Avg'!$F$5,'Gentrification Calcs'!BB227&gt;'County Avg'!$F$6),1,0)</f>
        <v>0</v>
      </c>
      <c r="BQ227">
        <f t="shared" si="89"/>
        <v>0</v>
      </c>
      <c r="BR227">
        <f t="shared" si="90"/>
        <v>0</v>
      </c>
      <c r="BS227">
        <f t="shared" si="91"/>
        <v>0</v>
      </c>
      <c r="BT227">
        <f t="shared" si="92"/>
        <v>0</v>
      </c>
    </row>
    <row r="228" spans="1:72" x14ac:dyDescent="0.25">
      <c r="A228">
        <v>6037127711</v>
      </c>
      <c r="B228">
        <v>3450.8752532911199</v>
      </c>
      <c r="C228">
        <v>3327.00000926852</v>
      </c>
      <c r="D228">
        <v>3621</v>
      </c>
      <c r="E228">
        <v>1322.4231259999999</v>
      </c>
      <c r="F228">
        <v>1252.4886469999999</v>
      </c>
      <c r="G228">
        <v>1133</v>
      </c>
      <c r="H228">
        <v>656.5961036149381</v>
      </c>
      <c r="I228">
        <v>712.58055393042162</v>
      </c>
      <c r="J228">
        <v>390</v>
      </c>
      <c r="K228">
        <v>0.49650984673943016</v>
      </c>
      <c r="L228">
        <v>0.56893174691620307</v>
      </c>
      <c r="M228">
        <v>0.34421888790820832</v>
      </c>
      <c r="N228">
        <v>2116.7683299999999</v>
      </c>
      <c r="O228">
        <v>2037.0794679999999</v>
      </c>
      <c r="P228">
        <v>2432</v>
      </c>
      <c r="Q228">
        <v>429.20864490000002</v>
      </c>
      <c r="R228">
        <v>364.467804</v>
      </c>
      <c r="S228">
        <v>596</v>
      </c>
      <c r="T228">
        <v>0.20276599891306954</v>
      </c>
      <c r="U228">
        <v>0.17891683153521432</v>
      </c>
      <c r="V228">
        <v>0.24506578947368421</v>
      </c>
      <c r="W228">
        <v>975.51609802246105</v>
      </c>
      <c r="X228">
        <v>882.110595703125</v>
      </c>
      <c r="Y228">
        <v>739</v>
      </c>
      <c r="Z228">
        <v>1321.5661315918001</v>
      </c>
      <c r="AA228">
        <v>1246.57836914063</v>
      </c>
      <c r="AB228">
        <v>1133</v>
      </c>
      <c r="AC228">
        <v>0.73815155723419712</v>
      </c>
      <c r="AD228">
        <v>0.70762546305952434</v>
      </c>
      <c r="AE228">
        <v>0.65225066195939985</v>
      </c>
      <c r="AF228">
        <v>1447.65972357848</v>
      </c>
      <c r="AG228">
        <v>1018.04724121094</v>
      </c>
      <c r="AH228">
        <v>1065</v>
      </c>
      <c r="AI228">
        <v>0.41950508706387996</v>
      </c>
      <c r="AJ228">
        <v>0.30599556308230058</v>
      </c>
      <c r="AK228">
        <v>0.29411764705882354</v>
      </c>
      <c r="AL228">
        <f t="shared" si="84"/>
        <v>0.5804949129361201</v>
      </c>
      <c r="AM228">
        <f t="shared" si="84"/>
        <v>0.69400443691769942</v>
      </c>
      <c r="AN228">
        <f t="shared" si="84"/>
        <v>0.70588235294117641</v>
      </c>
      <c r="AO228">
        <v>53279.444856839873</v>
      </c>
      <c r="AP228">
        <v>41570.672251736825</v>
      </c>
      <c r="AQ228">
        <v>58207</v>
      </c>
      <c r="AR228">
        <v>1010.75</v>
      </c>
      <c r="AS228">
        <v>852.20640569395027</v>
      </c>
      <c r="AT228">
        <v>1135</v>
      </c>
      <c r="AU228">
        <f t="shared" si="70"/>
        <v>-0.11350952398157937</v>
      </c>
      <c r="AV228">
        <f t="shared" si="71"/>
        <v>-1.1877916023477042E-2</v>
      </c>
      <c r="AW228">
        <v>-2.3849167377855224E-2</v>
      </c>
      <c r="AX228">
        <v>6.6148957938469893E-2</v>
      </c>
      <c r="AY228" s="1">
        <f t="shared" si="72"/>
        <v>-11708.772605103048</v>
      </c>
      <c r="AZ228" s="1">
        <f t="shared" si="73"/>
        <v>16636.327748263175</v>
      </c>
      <c r="BA228" s="1">
        <f t="shared" si="85"/>
        <v>-158.54359430604973</v>
      </c>
      <c r="BB228" s="1">
        <f t="shared" si="86"/>
        <v>282.79359430604973</v>
      </c>
      <c r="BC228">
        <f t="shared" si="74"/>
        <v>1</v>
      </c>
      <c r="BD228">
        <f t="shared" si="75"/>
        <v>1</v>
      </c>
      <c r="BE228">
        <f t="shared" si="76"/>
        <v>1</v>
      </c>
      <c r="BF228">
        <f t="shared" si="77"/>
        <v>1</v>
      </c>
      <c r="BG228">
        <f t="shared" si="78"/>
        <v>0</v>
      </c>
      <c r="BH228">
        <f t="shared" si="79"/>
        <v>0</v>
      </c>
      <c r="BI228">
        <f t="shared" si="80"/>
        <v>1</v>
      </c>
      <c r="BJ228">
        <f t="shared" si="81"/>
        <v>1</v>
      </c>
      <c r="BK228">
        <f t="shared" si="82"/>
        <v>0</v>
      </c>
      <c r="BL228">
        <f t="shared" si="83"/>
        <v>0</v>
      </c>
      <c r="BM228">
        <f t="shared" si="87"/>
        <v>0</v>
      </c>
      <c r="BN228">
        <f t="shared" si="88"/>
        <v>0</v>
      </c>
      <c r="BO228">
        <f>IF(AND(AU228&gt;'County Avg'!$E$3,'Gentrification Calcs'!AW228&gt;'County Avg'!$E$4,'Gentrification Calcs'!AY228&gt;'County Avg'!$E$5,'Gentrification Calcs'!BA228&gt;'County Avg'!$E$6),1,0)</f>
        <v>0</v>
      </c>
      <c r="BP228">
        <f>IF(AND(AV228&gt;'County Avg'!$F$3,'Gentrification Calcs'!AX228&gt;'County Avg'!$F$4,'Gentrification Calcs'!AZ228&gt;'County Avg'!$F$5,'Gentrification Calcs'!BB228&gt;'County Avg'!$F$6),1,0)</f>
        <v>1</v>
      </c>
      <c r="BQ228">
        <f t="shared" si="89"/>
        <v>0</v>
      </c>
      <c r="BR228">
        <f t="shared" si="90"/>
        <v>0</v>
      </c>
      <c r="BS228">
        <f t="shared" si="91"/>
        <v>0</v>
      </c>
      <c r="BT228">
        <f t="shared" si="92"/>
        <v>0</v>
      </c>
    </row>
    <row r="229" spans="1:72" x14ac:dyDescent="0.25">
      <c r="A229">
        <v>6037127712</v>
      </c>
      <c r="B229">
        <v>3555.63576264823</v>
      </c>
      <c r="C229">
        <v>3428.00019204617</v>
      </c>
      <c r="D229">
        <v>2729</v>
      </c>
      <c r="E229">
        <v>1362.568878</v>
      </c>
      <c r="F229">
        <v>1290.5113530000001</v>
      </c>
      <c r="G229">
        <v>1137</v>
      </c>
      <c r="H229">
        <v>676.52882711486677</v>
      </c>
      <c r="I229">
        <v>734.21284606957829</v>
      </c>
      <c r="J229">
        <v>857.23260000000005</v>
      </c>
      <c r="K229">
        <v>0.49650981909104397</v>
      </c>
      <c r="L229">
        <v>0.56893172180375096</v>
      </c>
      <c r="M229">
        <v>0.75394248021108179</v>
      </c>
      <c r="N229">
        <v>2181.0284710000001</v>
      </c>
      <c r="O229">
        <v>2098.920654</v>
      </c>
      <c r="P229">
        <v>1852</v>
      </c>
      <c r="Q229">
        <v>442.2384338</v>
      </c>
      <c r="R229">
        <v>375.5322266</v>
      </c>
      <c r="S229">
        <v>393</v>
      </c>
      <c r="T229">
        <v>0.20276600680835402</v>
      </c>
      <c r="U229">
        <v>0.1789168284586331</v>
      </c>
      <c r="V229">
        <v>0.21220302375809935</v>
      </c>
      <c r="W229">
        <v>1005.13055419922</v>
      </c>
      <c r="X229">
        <v>908.88946533203102</v>
      </c>
      <c r="Y229">
        <v>894</v>
      </c>
      <c r="Z229">
        <v>1361.68579101563</v>
      </c>
      <c r="AA229">
        <v>1284.42163085938</v>
      </c>
      <c r="AB229">
        <v>1137</v>
      </c>
      <c r="AC229">
        <v>0.73815160650940703</v>
      </c>
      <c r="AD229">
        <v>0.70762547398389097</v>
      </c>
      <c r="AE229">
        <v>0.78627968337730869</v>
      </c>
      <c r="AF229">
        <v>1491.60729017719</v>
      </c>
      <c r="AG229">
        <v>1048.95288085938</v>
      </c>
      <c r="AH229">
        <v>839</v>
      </c>
      <c r="AI229">
        <v>0.41950508706387968</v>
      </c>
      <c r="AJ229">
        <v>0.30599557237284197</v>
      </c>
      <c r="AK229">
        <v>0.30743862220593626</v>
      </c>
      <c r="AL229">
        <f t="shared" si="84"/>
        <v>0.58049491293612032</v>
      </c>
      <c r="AM229">
        <f t="shared" si="84"/>
        <v>0.69400442762715797</v>
      </c>
      <c r="AN229">
        <f t="shared" si="84"/>
        <v>0.69256137779406379</v>
      </c>
      <c r="AO229">
        <v>53279.444856839873</v>
      </c>
      <c r="AP229">
        <v>41570.672251736825</v>
      </c>
      <c r="AQ229">
        <v>27837</v>
      </c>
      <c r="AR229">
        <v>1010.75</v>
      </c>
      <c r="AS229">
        <v>852.20640569395027</v>
      </c>
      <c r="AT229">
        <v>970</v>
      </c>
      <c r="AU229">
        <f t="shared" si="70"/>
        <v>-0.11350951469103771</v>
      </c>
      <c r="AV229">
        <f t="shared" si="71"/>
        <v>1.4430498330942898E-3</v>
      </c>
      <c r="AW229">
        <v>-2.3849178349720918E-2</v>
      </c>
      <c r="AX229">
        <v>3.3286195299466248E-2</v>
      </c>
      <c r="AY229" s="1">
        <f t="shared" si="72"/>
        <v>-11708.772605103048</v>
      </c>
      <c r="AZ229" s="1">
        <f t="shared" si="73"/>
        <v>-13733.672251736825</v>
      </c>
      <c r="BA229" s="1">
        <f t="shared" si="85"/>
        <v>-158.54359430604973</v>
      </c>
      <c r="BB229" s="1">
        <f t="shared" si="86"/>
        <v>117.79359430604973</v>
      </c>
      <c r="BC229">
        <f t="shared" si="74"/>
        <v>1</v>
      </c>
      <c r="BD229">
        <f t="shared" si="75"/>
        <v>1</v>
      </c>
      <c r="BE229">
        <f t="shared" si="76"/>
        <v>1</v>
      </c>
      <c r="BF229">
        <f t="shared" si="77"/>
        <v>1</v>
      </c>
      <c r="BG229">
        <f t="shared" si="78"/>
        <v>0</v>
      </c>
      <c r="BH229">
        <f t="shared" si="79"/>
        <v>0</v>
      </c>
      <c r="BI229">
        <f t="shared" si="80"/>
        <v>1</v>
      </c>
      <c r="BJ229">
        <f t="shared" si="81"/>
        <v>1</v>
      </c>
      <c r="BK229">
        <f t="shared" si="82"/>
        <v>0</v>
      </c>
      <c r="BL229">
        <f t="shared" si="83"/>
        <v>0</v>
      </c>
      <c r="BM229">
        <f t="shared" si="87"/>
        <v>0</v>
      </c>
      <c r="BN229">
        <f t="shared" si="88"/>
        <v>0</v>
      </c>
      <c r="BO229">
        <f>IF(AND(AU229&gt;'County Avg'!$E$3,'Gentrification Calcs'!AW229&gt;'County Avg'!$E$4,'Gentrification Calcs'!AY229&gt;'County Avg'!$E$5,'Gentrification Calcs'!BA229&gt;'County Avg'!$E$6),1,0)</f>
        <v>0</v>
      </c>
      <c r="BP229">
        <f>IF(AND(AV229&gt;'County Avg'!$F$3,'Gentrification Calcs'!AX229&gt;'County Avg'!$F$4,'Gentrification Calcs'!AZ229&gt;'County Avg'!$F$5,'Gentrification Calcs'!BB229&gt;'County Avg'!$F$6),1,0)</f>
        <v>0</v>
      </c>
      <c r="BQ229">
        <f t="shared" si="89"/>
        <v>0</v>
      </c>
      <c r="BR229">
        <f t="shared" si="90"/>
        <v>0</v>
      </c>
      <c r="BS229">
        <f t="shared" si="91"/>
        <v>0</v>
      </c>
      <c r="BT229">
        <f t="shared" si="92"/>
        <v>0</v>
      </c>
    </row>
    <row r="230" spans="1:72" x14ac:dyDescent="0.25">
      <c r="A230">
        <v>6037127803</v>
      </c>
      <c r="B230">
        <v>2857.3695884195299</v>
      </c>
      <c r="C230">
        <v>3959.00005483627</v>
      </c>
      <c r="D230">
        <v>3737</v>
      </c>
      <c r="E230">
        <v>1251.6461179999999</v>
      </c>
      <c r="F230">
        <v>1379.4372559999999</v>
      </c>
      <c r="G230">
        <v>1300</v>
      </c>
      <c r="H230">
        <v>634.6457779965782</v>
      </c>
      <c r="I230">
        <v>778.76136333248189</v>
      </c>
      <c r="J230">
        <v>754.21540000000005</v>
      </c>
      <c r="K230">
        <v>0.50704889255013708</v>
      </c>
      <c r="L230">
        <v>0.56455004382778673</v>
      </c>
      <c r="M230">
        <v>0.58016569230769233</v>
      </c>
      <c r="N230">
        <v>2061.8318300000001</v>
      </c>
      <c r="O230">
        <v>2527.031982</v>
      </c>
      <c r="P230">
        <v>2657</v>
      </c>
      <c r="Q230">
        <v>350.03662109999999</v>
      </c>
      <c r="R230">
        <v>462.16955569999999</v>
      </c>
      <c r="S230">
        <v>429</v>
      </c>
      <c r="T230">
        <v>0.16976972418744743</v>
      </c>
      <c r="U230">
        <v>0.18289026771011402</v>
      </c>
      <c r="V230">
        <v>0.1614602935641701</v>
      </c>
      <c r="W230">
        <v>890.49719238281295</v>
      </c>
      <c r="X230">
        <v>1025.86486816406</v>
      </c>
      <c r="Y230">
        <v>956</v>
      </c>
      <c r="Z230">
        <v>1240.02868652344</v>
      </c>
      <c r="AA230">
        <v>1386.00354003906</v>
      </c>
      <c r="AB230">
        <v>1300</v>
      </c>
      <c r="AC230">
        <v>0.71812628373898513</v>
      </c>
      <c r="AD230">
        <v>0.74016035206890551</v>
      </c>
      <c r="AE230">
        <v>0.73538461538461541</v>
      </c>
      <c r="AF230">
        <v>1556.7284906326699</v>
      </c>
      <c r="AG230">
        <v>1164.26318359375</v>
      </c>
      <c r="AH230">
        <v>932</v>
      </c>
      <c r="AI230">
        <v>0.54481173767014457</v>
      </c>
      <c r="AJ230">
        <v>0.29408011302538356</v>
      </c>
      <c r="AK230">
        <v>0.24939791276424939</v>
      </c>
      <c r="AL230">
        <f t="shared" si="84"/>
        <v>0.45518826232985543</v>
      </c>
      <c r="AM230">
        <f t="shared" si="84"/>
        <v>0.70591988697461638</v>
      </c>
      <c r="AN230">
        <f t="shared" si="84"/>
        <v>0.75060208723575061</v>
      </c>
      <c r="AO230">
        <v>50072.484093319195</v>
      </c>
      <c r="AP230">
        <v>40677.325704944837</v>
      </c>
      <c r="AQ230">
        <v>35395</v>
      </c>
      <c r="AR230">
        <v>1072.95</v>
      </c>
      <c r="AS230">
        <v>841.38473705021761</v>
      </c>
      <c r="AT230">
        <v>1011</v>
      </c>
      <c r="AU230">
        <f t="shared" si="70"/>
        <v>-0.25073162464476101</v>
      </c>
      <c r="AV230">
        <f t="shared" si="71"/>
        <v>-4.4682200261134175E-2</v>
      </c>
      <c r="AW230">
        <v>1.3120543522666589E-2</v>
      </c>
      <c r="AX230">
        <v>-2.1429974145943914E-2</v>
      </c>
      <c r="AY230" s="1">
        <f t="shared" si="72"/>
        <v>-9395.1583883743588</v>
      </c>
      <c r="AZ230" s="1">
        <f t="shared" si="73"/>
        <v>-5282.3257049448366</v>
      </c>
      <c r="BA230" s="1">
        <f t="shared" si="85"/>
        <v>-231.56526294978244</v>
      </c>
      <c r="BB230" s="1">
        <f t="shared" si="86"/>
        <v>169.61526294978239</v>
      </c>
      <c r="BC230">
        <f t="shared" si="74"/>
        <v>1</v>
      </c>
      <c r="BD230">
        <f t="shared" si="75"/>
        <v>1</v>
      </c>
      <c r="BE230">
        <f t="shared" si="76"/>
        <v>1</v>
      </c>
      <c r="BF230">
        <f t="shared" si="77"/>
        <v>1</v>
      </c>
      <c r="BG230">
        <f t="shared" si="78"/>
        <v>1</v>
      </c>
      <c r="BH230">
        <f t="shared" si="79"/>
        <v>0</v>
      </c>
      <c r="BI230">
        <f t="shared" si="80"/>
        <v>1</v>
      </c>
      <c r="BJ230">
        <f t="shared" si="81"/>
        <v>1</v>
      </c>
      <c r="BK230">
        <f t="shared" si="82"/>
        <v>0</v>
      </c>
      <c r="BL230">
        <f t="shared" si="83"/>
        <v>0</v>
      </c>
      <c r="BM230">
        <f t="shared" si="87"/>
        <v>1</v>
      </c>
      <c r="BN230">
        <f t="shared" si="88"/>
        <v>0</v>
      </c>
      <c r="BO230">
        <f>IF(AND(AU230&gt;'County Avg'!$E$3,'Gentrification Calcs'!AW230&gt;'County Avg'!$E$4,'Gentrification Calcs'!AY230&gt;'County Avg'!$E$5,'Gentrification Calcs'!BA230&gt;'County Avg'!$E$6),1,0)</f>
        <v>0</v>
      </c>
      <c r="BP230">
        <f>IF(AND(AV230&gt;'County Avg'!$F$3,'Gentrification Calcs'!AX230&gt;'County Avg'!$F$4,'Gentrification Calcs'!AZ230&gt;'County Avg'!$F$5,'Gentrification Calcs'!BB230&gt;'County Avg'!$F$6),1,0)</f>
        <v>0</v>
      </c>
      <c r="BQ230">
        <f t="shared" si="89"/>
        <v>0</v>
      </c>
      <c r="BR230">
        <f t="shared" si="90"/>
        <v>0</v>
      </c>
      <c r="BS230">
        <f t="shared" si="91"/>
        <v>0</v>
      </c>
      <c r="BT230">
        <f t="shared" si="92"/>
        <v>0</v>
      </c>
    </row>
    <row r="231" spans="1:72" x14ac:dyDescent="0.25">
      <c r="A231">
        <v>6037127804</v>
      </c>
      <c r="B231">
        <v>2799.6304002202801</v>
      </c>
      <c r="C231">
        <v>3878.99994516373</v>
      </c>
      <c r="D231">
        <v>3788</v>
      </c>
      <c r="E231">
        <v>1226.3538820000001</v>
      </c>
      <c r="F231">
        <v>1351.5627440000001</v>
      </c>
      <c r="G231">
        <v>1472</v>
      </c>
      <c r="H231">
        <v>621.82141948022922</v>
      </c>
      <c r="I231">
        <v>763.02483666751664</v>
      </c>
      <c r="J231">
        <v>786.41660000000002</v>
      </c>
      <c r="K231">
        <v>0.50704892658400635</v>
      </c>
      <c r="L231">
        <v>0.56455006625095061</v>
      </c>
      <c r="M231">
        <v>0.53425040760869569</v>
      </c>
      <c r="N231">
        <v>2020.1681619999999</v>
      </c>
      <c r="O231">
        <v>2475.968018</v>
      </c>
      <c r="P231">
        <v>2469</v>
      </c>
      <c r="Q231">
        <v>342.96337890000001</v>
      </c>
      <c r="R231">
        <v>452.83044430000001</v>
      </c>
      <c r="S231">
        <v>646</v>
      </c>
      <c r="T231">
        <v>0.16976971786371517</v>
      </c>
      <c r="U231">
        <v>0.18289026393231869</v>
      </c>
      <c r="V231">
        <v>0.26164439044147431</v>
      </c>
      <c r="W231">
        <v>872.50280761718795</v>
      </c>
      <c r="X231">
        <v>1005.13507080078</v>
      </c>
      <c r="Y231">
        <v>994</v>
      </c>
      <c r="Z231">
        <v>1214.97131347656</v>
      </c>
      <c r="AA231">
        <v>1357.99645996094</v>
      </c>
      <c r="AB231">
        <v>1472</v>
      </c>
      <c r="AC231">
        <v>0.71812626186257755</v>
      </c>
      <c r="AD231">
        <v>0.74016030264886745</v>
      </c>
      <c r="AE231">
        <v>0.67527173913043481</v>
      </c>
      <c r="AF231">
        <v>1525.27150317817</v>
      </c>
      <c r="AG231">
        <v>1140.73681640625</v>
      </c>
      <c r="AH231">
        <v>1276</v>
      </c>
      <c r="AI231">
        <v>0.54481173767014346</v>
      </c>
      <c r="AJ231">
        <v>0.29408013213006123</v>
      </c>
      <c r="AK231">
        <v>0.33685322069693768</v>
      </c>
      <c r="AL231">
        <f t="shared" si="84"/>
        <v>0.45518826232985654</v>
      </c>
      <c r="AM231">
        <f t="shared" si="84"/>
        <v>0.70591986786993877</v>
      </c>
      <c r="AN231">
        <f t="shared" si="84"/>
        <v>0.66314677930306232</v>
      </c>
      <c r="AO231">
        <v>50072.484093319195</v>
      </c>
      <c r="AP231">
        <v>40677.325704944837</v>
      </c>
      <c r="AQ231">
        <v>39179</v>
      </c>
      <c r="AR231">
        <v>1072.95</v>
      </c>
      <c r="AS231">
        <v>841.38473705021761</v>
      </c>
      <c r="AT231">
        <v>985</v>
      </c>
      <c r="AU231">
        <f t="shared" si="70"/>
        <v>-0.25073160554008223</v>
      </c>
      <c r="AV231">
        <f t="shared" si="71"/>
        <v>4.2773088566876449E-2</v>
      </c>
      <c r="AW231">
        <v>1.3120546068603522E-2</v>
      </c>
      <c r="AX231">
        <v>7.8754126509155614E-2</v>
      </c>
      <c r="AY231" s="1">
        <f t="shared" si="72"/>
        <v>-9395.1583883743588</v>
      </c>
      <c r="AZ231" s="1">
        <f t="shared" si="73"/>
        <v>-1498.3257049448366</v>
      </c>
      <c r="BA231" s="1">
        <f t="shared" si="85"/>
        <v>-231.56526294978244</v>
      </c>
      <c r="BB231" s="1">
        <f t="shared" si="86"/>
        <v>143.61526294978239</v>
      </c>
      <c r="BC231">
        <f t="shared" si="74"/>
        <v>1</v>
      </c>
      <c r="BD231">
        <f t="shared" si="75"/>
        <v>1</v>
      </c>
      <c r="BE231">
        <f t="shared" si="76"/>
        <v>1</v>
      </c>
      <c r="BF231">
        <f t="shared" si="77"/>
        <v>1</v>
      </c>
      <c r="BG231">
        <f t="shared" si="78"/>
        <v>1</v>
      </c>
      <c r="BH231">
        <f t="shared" si="79"/>
        <v>0</v>
      </c>
      <c r="BI231">
        <f t="shared" si="80"/>
        <v>1</v>
      </c>
      <c r="BJ231">
        <f t="shared" si="81"/>
        <v>1</v>
      </c>
      <c r="BK231">
        <f t="shared" si="82"/>
        <v>0</v>
      </c>
      <c r="BL231">
        <f t="shared" si="83"/>
        <v>0</v>
      </c>
      <c r="BM231">
        <f t="shared" si="87"/>
        <v>1</v>
      </c>
      <c r="BN231">
        <f t="shared" si="88"/>
        <v>0</v>
      </c>
      <c r="BO231">
        <f>IF(AND(AU231&gt;'County Avg'!$E$3,'Gentrification Calcs'!AW231&gt;'County Avg'!$E$4,'Gentrification Calcs'!AY231&gt;'County Avg'!$E$5,'Gentrification Calcs'!BA231&gt;'County Avg'!$E$6),1,0)</f>
        <v>0</v>
      </c>
      <c r="BP231">
        <f>IF(AND(AV231&gt;'County Avg'!$F$3,'Gentrification Calcs'!AX231&gt;'County Avg'!$F$4,'Gentrification Calcs'!AZ231&gt;'County Avg'!$F$5,'Gentrification Calcs'!BB231&gt;'County Avg'!$F$6),1,0)</f>
        <v>0</v>
      </c>
      <c r="BQ231">
        <f t="shared" si="89"/>
        <v>0</v>
      </c>
      <c r="BR231">
        <f t="shared" si="90"/>
        <v>0</v>
      </c>
      <c r="BS231">
        <f t="shared" si="91"/>
        <v>0</v>
      </c>
      <c r="BT231">
        <f t="shared" si="92"/>
        <v>0</v>
      </c>
    </row>
    <row r="232" spans="1:72" x14ac:dyDescent="0.25">
      <c r="A232">
        <v>6037127805</v>
      </c>
      <c r="B232">
        <v>3213.0011894549202</v>
      </c>
      <c r="C232">
        <v>3448.0000443458598</v>
      </c>
      <c r="D232">
        <v>4447</v>
      </c>
      <c r="E232">
        <v>1131.9448239999999</v>
      </c>
      <c r="F232">
        <v>1102.5699460000001</v>
      </c>
      <c r="G232">
        <v>1094</v>
      </c>
      <c r="H232">
        <v>547.86491807842594</v>
      </c>
      <c r="I232">
        <v>614.47583901292558</v>
      </c>
      <c r="J232">
        <v>590.2296</v>
      </c>
      <c r="K232">
        <v>0.48400320091787968</v>
      </c>
      <c r="L232">
        <v>0.55731234217128345</v>
      </c>
      <c r="M232">
        <v>0.53951517367458868</v>
      </c>
      <c r="N232">
        <v>2082.5758019999998</v>
      </c>
      <c r="O232">
        <v>2110.4313959999999</v>
      </c>
      <c r="P232">
        <v>2940</v>
      </c>
      <c r="Q232">
        <v>390.98944089999998</v>
      </c>
      <c r="R232">
        <v>361.10812379999999</v>
      </c>
      <c r="S232">
        <v>578</v>
      </c>
      <c r="T232">
        <v>0.18774319788240773</v>
      </c>
      <c r="U232">
        <v>0.17110630768876223</v>
      </c>
      <c r="V232">
        <v>0.19659863945578232</v>
      </c>
      <c r="W232">
        <v>834.65100097656295</v>
      </c>
      <c r="X232">
        <v>824.01525878906295</v>
      </c>
      <c r="Y232">
        <v>824</v>
      </c>
      <c r="Z232">
        <v>1111.17980957031</v>
      </c>
      <c r="AA232">
        <v>1101.55700683594</v>
      </c>
      <c r="AB232">
        <v>1094</v>
      </c>
      <c r="AC232">
        <v>0.75113945896777956</v>
      </c>
      <c r="AD232">
        <v>0.7480459510270151</v>
      </c>
      <c r="AE232">
        <v>0.75319926873857401</v>
      </c>
      <c r="AF232">
        <v>1429.2385492814899</v>
      </c>
      <c r="AG232">
        <v>883.77789306640602</v>
      </c>
      <c r="AH232">
        <v>753</v>
      </c>
      <c r="AI232">
        <v>0.44482976040353028</v>
      </c>
      <c r="AJ232">
        <v>0.2563160909802345</v>
      </c>
      <c r="AK232">
        <v>0.16932763660894987</v>
      </c>
      <c r="AL232">
        <f t="shared" si="84"/>
        <v>0.55517023959646972</v>
      </c>
      <c r="AM232">
        <f t="shared" si="84"/>
        <v>0.74368390901976555</v>
      </c>
      <c r="AN232">
        <f t="shared" si="84"/>
        <v>0.83067236339105011</v>
      </c>
      <c r="AO232">
        <v>52463.193531283141</v>
      </c>
      <c r="AP232">
        <v>40210.380874540257</v>
      </c>
      <c r="AQ232">
        <v>42056</v>
      </c>
      <c r="AR232">
        <v>1041.8500000000001</v>
      </c>
      <c r="AS232">
        <v>825.1522340846185</v>
      </c>
      <c r="AT232">
        <v>1027</v>
      </c>
      <c r="AU232">
        <f t="shared" si="70"/>
        <v>-0.18851366942329578</v>
      </c>
      <c r="AV232">
        <f t="shared" si="71"/>
        <v>-8.6988454371284635E-2</v>
      </c>
      <c r="AW232">
        <v>-1.6636890193645504E-2</v>
      </c>
      <c r="AX232">
        <v>2.5492331767020093E-2</v>
      </c>
      <c r="AY232" s="1">
        <f t="shared" si="72"/>
        <v>-12252.812656742884</v>
      </c>
      <c r="AZ232" s="1">
        <f t="shared" si="73"/>
        <v>1845.6191254597434</v>
      </c>
      <c r="BA232" s="1">
        <f t="shared" si="85"/>
        <v>-216.69776591538164</v>
      </c>
      <c r="BB232" s="1">
        <f t="shared" si="86"/>
        <v>201.8477659153815</v>
      </c>
      <c r="BC232">
        <f t="shared" si="74"/>
        <v>1</v>
      </c>
      <c r="BD232">
        <f t="shared" si="75"/>
        <v>1</v>
      </c>
      <c r="BE232">
        <f t="shared" si="76"/>
        <v>1</v>
      </c>
      <c r="BF232">
        <f t="shared" si="77"/>
        <v>1</v>
      </c>
      <c r="BG232">
        <f t="shared" si="78"/>
        <v>0</v>
      </c>
      <c r="BH232">
        <f t="shared" si="79"/>
        <v>1</v>
      </c>
      <c r="BI232">
        <f t="shared" si="80"/>
        <v>1</v>
      </c>
      <c r="BJ232">
        <f t="shared" si="81"/>
        <v>1</v>
      </c>
      <c r="BK232">
        <f t="shared" si="82"/>
        <v>0</v>
      </c>
      <c r="BL232">
        <f t="shared" si="83"/>
        <v>0</v>
      </c>
      <c r="BM232">
        <f t="shared" si="87"/>
        <v>0</v>
      </c>
      <c r="BN232">
        <f t="shared" si="88"/>
        <v>1</v>
      </c>
      <c r="BO232">
        <f>IF(AND(AU232&gt;'County Avg'!$E$3,'Gentrification Calcs'!AW232&gt;'County Avg'!$E$4,'Gentrification Calcs'!AY232&gt;'County Avg'!$E$5,'Gentrification Calcs'!BA232&gt;'County Avg'!$E$6),1,0)</f>
        <v>0</v>
      </c>
      <c r="BP232">
        <f>IF(AND(AV232&gt;'County Avg'!$F$3,'Gentrification Calcs'!AX232&gt;'County Avg'!$F$4,'Gentrification Calcs'!AZ232&gt;'County Avg'!$F$5,'Gentrification Calcs'!BB232&gt;'County Avg'!$F$6),1,0)</f>
        <v>0</v>
      </c>
      <c r="BQ232">
        <f t="shared" si="89"/>
        <v>0</v>
      </c>
      <c r="BR232">
        <f t="shared" si="90"/>
        <v>0</v>
      </c>
      <c r="BS232">
        <f t="shared" si="91"/>
        <v>0</v>
      </c>
      <c r="BT232">
        <f t="shared" si="92"/>
        <v>0</v>
      </c>
    </row>
    <row r="233" spans="1:72" x14ac:dyDescent="0.25">
      <c r="A233">
        <v>6037127806</v>
      </c>
      <c r="B233">
        <v>3130.9988426715099</v>
      </c>
      <c r="C233">
        <v>3359.9999556541402</v>
      </c>
      <c r="D233">
        <v>3540</v>
      </c>
      <c r="E233">
        <v>1103.0551760000001</v>
      </c>
      <c r="F233">
        <v>1074.4300539999999</v>
      </c>
      <c r="G233">
        <v>1206</v>
      </c>
      <c r="H233">
        <v>533.8822873996138</v>
      </c>
      <c r="I233">
        <v>598.79316098707443</v>
      </c>
      <c r="J233">
        <v>770.04859999999996</v>
      </c>
      <c r="K233">
        <v>0.48400324753982549</v>
      </c>
      <c r="L233">
        <v>0.55731237111045528</v>
      </c>
      <c r="M233">
        <v>0.63851459369817576</v>
      </c>
      <c r="N233">
        <v>2029.4242180000001</v>
      </c>
      <c r="O233">
        <v>2056.5686040000001</v>
      </c>
      <c r="P233">
        <v>2370</v>
      </c>
      <c r="Q233">
        <v>381.0105896</v>
      </c>
      <c r="R233">
        <v>351.89187620000001</v>
      </c>
      <c r="S233">
        <v>429</v>
      </c>
      <c r="T233">
        <v>0.18774319643011178</v>
      </c>
      <c r="U233">
        <v>0.17110631540108837</v>
      </c>
      <c r="V233">
        <v>0.18101265822784809</v>
      </c>
      <c r="W233">
        <v>813.34899902343795</v>
      </c>
      <c r="X233">
        <v>802.98474121093795</v>
      </c>
      <c r="Y233">
        <v>916</v>
      </c>
      <c r="Z233">
        <v>1082.82019042969</v>
      </c>
      <c r="AA233">
        <v>1073.44299316406</v>
      </c>
      <c r="AB233">
        <v>1206</v>
      </c>
      <c r="AC233">
        <v>0.75113948392547136</v>
      </c>
      <c r="AD233">
        <v>0.74804600367652085</v>
      </c>
      <c r="AE233">
        <v>0.7595356550580431</v>
      </c>
      <c r="AF233">
        <v>1392.7614650093001</v>
      </c>
      <c r="AG233">
        <v>861.22210693359398</v>
      </c>
      <c r="AH233">
        <v>580</v>
      </c>
      <c r="AI233">
        <v>0.44482976040353084</v>
      </c>
      <c r="AJ233">
        <v>0.25631610663695004</v>
      </c>
      <c r="AK233">
        <v>0.16384180790960451</v>
      </c>
      <c r="AL233">
        <f t="shared" si="84"/>
        <v>0.55517023959646916</v>
      </c>
      <c r="AM233">
        <f t="shared" si="84"/>
        <v>0.74368389336304996</v>
      </c>
      <c r="AN233">
        <f t="shared" si="84"/>
        <v>0.83615819209039555</v>
      </c>
      <c r="AO233">
        <v>52463.193531283141</v>
      </c>
      <c r="AP233">
        <v>40210.380874540257</v>
      </c>
      <c r="AQ233">
        <v>33382</v>
      </c>
      <c r="AR233">
        <v>1041.8500000000001</v>
      </c>
      <c r="AS233">
        <v>825.1522340846185</v>
      </c>
      <c r="AT233">
        <v>1003</v>
      </c>
      <c r="AU233">
        <f t="shared" si="70"/>
        <v>-0.1885136537665808</v>
      </c>
      <c r="AV233">
        <f t="shared" si="71"/>
        <v>-9.2474298727345527E-2</v>
      </c>
      <c r="AW233">
        <v>-1.6636881029023415E-2</v>
      </c>
      <c r="AX233">
        <v>9.9063428267597287E-3</v>
      </c>
      <c r="AY233" s="1">
        <f t="shared" si="72"/>
        <v>-12252.812656742884</v>
      </c>
      <c r="AZ233" s="1">
        <f t="shared" si="73"/>
        <v>-6828.3808745402566</v>
      </c>
      <c r="BA233" s="1">
        <f t="shared" si="85"/>
        <v>-216.69776591538164</v>
      </c>
      <c r="BB233" s="1">
        <f t="shared" si="86"/>
        <v>177.8477659153815</v>
      </c>
      <c r="BC233">
        <f t="shared" si="74"/>
        <v>1</v>
      </c>
      <c r="BD233">
        <f t="shared" si="75"/>
        <v>1</v>
      </c>
      <c r="BE233">
        <f t="shared" si="76"/>
        <v>1</v>
      </c>
      <c r="BF233">
        <f t="shared" si="77"/>
        <v>1</v>
      </c>
      <c r="BG233">
        <f t="shared" si="78"/>
        <v>0</v>
      </c>
      <c r="BH233">
        <f t="shared" si="79"/>
        <v>1</v>
      </c>
      <c r="BI233">
        <f t="shared" si="80"/>
        <v>1</v>
      </c>
      <c r="BJ233">
        <f t="shared" si="81"/>
        <v>1</v>
      </c>
      <c r="BK233">
        <f t="shared" si="82"/>
        <v>0</v>
      </c>
      <c r="BL233">
        <f t="shared" si="83"/>
        <v>0</v>
      </c>
      <c r="BM233">
        <f t="shared" si="87"/>
        <v>0</v>
      </c>
      <c r="BN233">
        <f t="shared" si="88"/>
        <v>1</v>
      </c>
      <c r="BO233">
        <f>IF(AND(AU233&gt;'County Avg'!$E$3,'Gentrification Calcs'!AW233&gt;'County Avg'!$E$4,'Gentrification Calcs'!AY233&gt;'County Avg'!$E$5,'Gentrification Calcs'!BA233&gt;'County Avg'!$E$6),1,0)</f>
        <v>0</v>
      </c>
      <c r="BP233">
        <f>IF(AND(AV233&gt;'County Avg'!$F$3,'Gentrification Calcs'!AX233&gt;'County Avg'!$F$4,'Gentrification Calcs'!AZ233&gt;'County Avg'!$F$5,'Gentrification Calcs'!BB233&gt;'County Avg'!$F$6),1,0)</f>
        <v>0</v>
      </c>
      <c r="BQ233">
        <f t="shared" si="89"/>
        <v>0</v>
      </c>
      <c r="BR233">
        <f t="shared" si="90"/>
        <v>0</v>
      </c>
      <c r="BS233">
        <f t="shared" si="91"/>
        <v>0</v>
      </c>
      <c r="BT233">
        <f t="shared" si="92"/>
        <v>0</v>
      </c>
    </row>
    <row r="234" spans="1:72" x14ac:dyDescent="0.25">
      <c r="A234">
        <v>6037127910</v>
      </c>
      <c r="B234">
        <v>3838.3544729759201</v>
      </c>
      <c r="C234">
        <v>4898</v>
      </c>
      <c r="D234">
        <v>5416</v>
      </c>
      <c r="E234">
        <v>1317.34375</v>
      </c>
      <c r="F234">
        <v>1471</v>
      </c>
      <c r="G234">
        <v>1394</v>
      </c>
      <c r="H234">
        <v>655.25755893059988</v>
      </c>
      <c r="I234">
        <v>821.02319999999997</v>
      </c>
      <c r="J234">
        <v>855.10619999999994</v>
      </c>
      <c r="K234">
        <v>0.49740818137300907</v>
      </c>
      <c r="L234">
        <v>0.55813949694085652</v>
      </c>
      <c r="M234">
        <v>0.61341908177905302</v>
      </c>
      <c r="N234">
        <v>2362.0642910000001</v>
      </c>
      <c r="O234">
        <v>2789</v>
      </c>
      <c r="P234">
        <v>3061</v>
      </c>
      <c r="Q234">
        <v>498.97097780000001</v>
      </c>
      <c r="R234">
        <v>362</v>
      </c>
      <c r="S234">
        <v>349</v>
      </c>
      <c r="T234">
        <v>0.21124360573130563</v>
      </c>
      <c r="U234">
        <v>0.12979562567228398</v>
      </c>
      <c r="V234">
        <v>0.11401502776870304</v>
      </c>
      <c r="W234">
        <v>950.66046142578102</v>
      </c>
      <c r="X234">
        <v>1215</v>
      </c>
      <c r="Y234">
        <v>1192</v>
      </c>
      <c r="Z234">
        <v>1316.33776855469</v>
      </c>
      <c r="AA234">
        <v>1468</v>
      </c>
      <c r="AB234">
        <v>1394</v>
      </c>
      <c r="AC234">
        <v>0.72220100656200525</v>
      </c>
      <c r="AD234">
        <v>0.82765667574931878</v>
      </c>
      <c r="AE234">
        <v>0.8550932568149211</v>
      </c>
      <c r="AF234">
        <v>1659.8833391194501</v>
      </c>
      <c r="AG234">
        <v>924</v>
      </c>
      <c r="AH234">
        <v>983</v>
      </c>
      <c r="AI234">
        <v>0.43244659939719521</v>
      </c>
      <c r="AJ234">
        <v>0.18864842792976724</v>
      </c>
      <c r="AK234">
        <v>0.18149926144756279</v>
      </c>
      <c r="AL234">
        <f t="shared" si="84"/>
        <v>0.56755340060280479</v>
      </c>
      <c r="AM234">
        <f t="shared" si="84"/>
        <v>0.81135157207023278</v>
      </c>
      <c r="AN234">
        <f t="shared" si="84"/>
        <v>0.81850073855243721</v>
      </c>
      <c r="AO234">
        <v>51006.638388123014</v>
      </c>
      <c r="AP234">
        <v>42025.034736411937</v>
      </c>
      <c r="AQ234">
        <v>31524</v>
      </c>
      <c r="AR234">
        <v>1072.95</v>
      </c>
      <c r="AS234">
        <v>864.38078291814952</v>
      </c>
      <c r="AT234">
        <v>1092</v>
      </c>
      <c r="AU234">
        <f t="shared" si="70"/>
        <v>-0.24379817146742797</v>
      </c>
      <c r="AV234">
        <f t="shared" si="71"/>
        <v>-7.1491664822044554E-3</v>
      </c>
      <c r="AW234">
        <v>-8.1447980059021652E-2</v>
      </c>
      <c r="AX234">
        <v>-1.578059790358094E-2</v>
      </c>
      <c r="AY234" s="1">
        <f t="shared" si="72"/>
        <v>-8981.603651711077</v>
      </c>
      <c r="AZ234" s="1">
        <f t="shared" si="73"/>
        <v>-10501.034736411937</v>
      </c>
      <c r="BA234" s="1">
        <f t="shared" si="85"/>
        <v>-208.56921708185052</v>
      </c>
      <c r="BB234" s="1">
        <f t="shared" si="86"/>
        <v>227.61921708185048</v>
      </c>
      <c r="BC234">
        <f t="shared" si="74"/>
        <v>1</v>
      </c>
      <c r="BD234">
        <f t="shared" si="75"/>
        <v>1</v>
      </c>
      <c r="BE234">
        <f t="shared" si="76"/>
        <v>1</v>
      </c>
      <c r="BF234">
        <f t="shared" si="77"/>
        <v>1</v>
      </c>
      <c r="BG234">
        <f t="shared" si="78"/>
        <v>0</v>
      </c>
      <c r="BH234">
        <f t="shared" si="79"/>
        <v>1</v>
      </c>
      <c r="BI234">
        <f t="shared" si="80"/>
        <v>1</v>
      </c>
      <c r="BJ234">
        <f t="shared" si="81"/>
        <v>1</v>
      </c>
      <c r="BK234">
        <f t="shared" si="82"/>
        <v>0</v>
      </c>
      <c r="BL234">
        <f t="shared" si="83"/>
        <v>1</v>
      </c>
      <c r="BM234">
        <f t="shared" si="87"/>
        <v>0</v>
      </c>
      <c r="BN234">
        <f t="shared" si="88"/>
        <v>1</v>
      </c>
      <c r="BO234">
        <f>IF(AND(AU234&gt;'County Avg'!$E$3,'Gentrification Calcs'!AW234&gt;'County Avg'!$E$4,'Gentrification Calcs'!AY234&gt;'County Avg'!$E$5,'Gentrification Calcs'!BA234&gt;'County Avg'!$E$6),1,0)</f>
        <v>0</v>
      </c>
      <c r="BP234">
        <f>IF(AND(AV234&gt;'County Avg'!$F$3,'Gentrification Calcs'!AX234&gt;'County Avg'!$F$4,'Gentrification Calcs'!AZ234&gt;'County Avg'!$F$5,'Gentrification Calcs'!BB234&gt;'County Avg'!$F$6),1,0)</f>
        <v>0</v>
      </c>
      <c r="BQ234">
        <f t="shared" si="89"/>
        <v>0</v>
      </c>
      <c r="BR234">
        <f t="shared" si="90"/>
        <v>0</v>
      </c>
      <c r="BS234">
        <f t="shared" si="91"/>
        <v>0</v>
      </c>
      <c r="BT234">
        <f t="shared" si="92"/>
        <v>0</v>
      </c>
    </row>
    <row r="235" spans="1:72" x14ac:dyDescent="0.25">
      <c r="A235">
        <v>6037127920</v>
      </c>
      <c r="B235">
        <v>3792.6452741324902</v>
      </c>
      <c r="C235">
        <v>4078</v>
      </c>
      <c r="D235">
        <v>3616</v>
      </c>
      <c r="E235">
        <v>1301.6561280000001</v>
      </c>
      <c r="F235">
        <v>1258</v>
      </c>
      <c r="G235">
        <v>1198</v>
      </c>
      <c r="H235">
        <v>647.45439789748195</v>
      </c>
      <c r="I235">
        <v>688.52120000000002</v>
      </c>
      <c r="J235">
        <v>627.85040000000004</v>
      </c>
      <c r="K235">
        <v>0.49740817407151783</v>
      </c>
      <c r="L235">
        <v>0.54731414944356127</v>
      </c>
      <c r="M235">
        <v>0.52408213689482475</v>
      </c>
      <c r="N235">
        <v>2333.9355529999998</v>
      </c>
      <c r="O235">
        <v>2492</v>
      </c>
      <c r="P235">
        <v>2564</v>
      </c>
      <c r="Q235">
        <v>493.02896120000003</v>
      </c>
      <c r="R235">
        <v>341</v>
      </c>
      <c r="S235">
        <v>540</v>
      </c>
      <c r="T235">
        <v>0.21124360549127813</v>
      </c>
      <c r="U235">
        <v>0.1368378812199037</v>
      </c>
      <c r="V235">
        <v>0.21060842433697347</v>
      </c>
      <c r="W235">
        <v>939.33947753906295</v>
      </c>
      <c r="X235">
        <v>797</v>
      </c>
      <c r="Y235">
        <v>799</v>
      </c>
      <c r="Z235">
        <v>1300.662109375</v>
      </c>
      <c r="AA235">
        <v>1265</v>
      </c>
      <c r="AB235">
        <v>1198</v>
      </c>
      <c r="AC235">
        <v>0.72220100114274766</v>
      </c>
      <c r="AD235">
        <v>0.63003952569169963</v>
      </c>
      <c r="AE235">
        <v>0.6669449081803005</v>
      </c>
      <c r="AF235">
        <v>1640.11655151844</v>
      </c>
      <c r="AG235">
        <v>1344</v>
      </c>
      <c r="AH235">
        <v>1565</v>
      </c>
      <c r="AI235">
        <v>0.4324465993971956</v>
      </c>
      <c r="AJ235">
        <v>0.32957332025502695</v>
      </c>
      <c r="AK235">
        <v>0.43279867256637167</v>
      </c>
      <c r="AL235">
        <f t="shared" si="84"/>
        <v>0.56755340060280446</v>
      </c>
      <c r="AM235">
        <f t="shared" si="84"/>
        <v>0.67042667974497305</v>
      </c>
      <c r="AN235">
        <f t="shared" si="84"/>
        <v>0.56720132743362828</v>
      </c>
      <c r="AO235">
        <v>51006.638388123014</v>
      </c>
      <c r="AP235">
        <v>42939.351859419701</v>
      </c>
      <c r="AQ235">
        <v>42150</v>
      </c>
      <c r="AR235">
        <v>1072.95</v>
      </c>
      <c r="AS235">
        <v>858.96994859628319</v>
      </c>
      <c r="AT235">
        <v>1189</v>
      </c>
      <c r="AU235">
        <f t="shared" si="70"/>
        <v>-0.10287327914216865</v>
      </c>
      <c r="AV235">
        <f t="shared" si="71"/>
        <v>0.10322535231134472</v>
      </c>
      <c r="AW235">
        <v>-7.4405724271374429E-2</v>
      </c>
      <c r="AX235">
        <v>7.3770543117069765E-2</v>
      </c>
      <c r="AY235" s="1">
        <f t="shared" si="72"/>
        <v>-8067.2865287033128</v>
      </c>
      <c r="AZ235" s="1">
        <f t="shared" si="73"/>
        <v>-789.35185941970121</v>
      </c>
      <c r="BA235" s="1">
        <f t="shared" si="85"/>
        <v>-213.98005140371686</v>
      </c>
      <c r="BB235" s="1">
        <f t="shared" si="86"/>
        <v>330.03005140371681</v>
      </c>
      <c r="BC235">
        <f t="shared" si="74"/>
        <v>1</v>
      </c>
      <c r="BD235">
        <f t="shared" si="75"/>
        <v>1</v>
      </c>
      <c r="BE235">
        <f t="shared" si="76"/>
        <v>1</v>
      </c>
      <c r="BF235">
        <f t="shared" si="77"/>
        <v>1</v>
      </c>
      <c r="BG235">
        <f t="shared" si="78"/>
        <v>0</v>
      </c>
      <c r="BH235">
        <f t="shared" si="79"/>
        <v>1</v>
      </c>
      <c r="BI235">
        <f t="shared" si="80"/>
        <v>1</v>
      </c>
      <c r="BJ235">
        <f t="shared" si="81"/>
        <v>1</v>
      </c>
      <c r="BK235">
        <f t="shared" si="82"/>
        <v>0</v>
      </c>
      <c r="BL235">
        <f t="shared" si="83"/>
        <v>0</v>
      </c>
      <c r="BM235">
        <f t="shared" si="87"/>
        <v>0</v>
      </c>
      <c r="BN235">
        <f t="shared" si="88"/>
        <v>1</v>
      </c>
      <c r="BO235">
        <f>IF(AND(AU235&gt;'County Avg'!$E$3,'Gentrification Calcs'!AW235&gt;'County Avg'!$E$4,'Gentrification Calcs'!AY235&gt;'County Avg'!$E$5,'Gentrification Calcs'!BA235&gt;'County Avg'!$E$6),1,0)</f>
        <v>0</v>
      </c>
      <c r="BP235">
        <f>IF(AND(AV235&gt;'County Avg'!$F$3,'Gentrification Calcs'!AX235&gt;'County Avg'!$F$4,'Gentrification Calcs'!AZ235&gt;'County Avg'!$F$5,'Gentrification Calcs'!BB235&gt;'County Avg'!$F$6),1,0)</f>
        <v>1</v>
      </c>
      <c r="BQ235">
        <f t="shared" si="89"/>
        <v>0</v>
      </c>
      <c r="BR235">
        <f t="shared" si="90"/>
        <v>1</v>
      </c>
      <c r="BS235">
        <f t="shared" si="91"/>
        <v>1</v>
      </c>
      <c r="BT235">
        <f t="shared" si="92"/>
        <v>0</v>
      </c>
    </row>
    <row r="236" spans="1:72" x14ac:dyDescent="0.25">
      <c r="A236">
        <v>6037128101</v>
      </c>
      <c r="B236">
        <v>2668.3520662144301</v>
      </c>
      <c r="C236">
        <v>3488.0000026524099</v>
      </c>
      <c r="D236">
        <v>3447</v>
      </c>
      <c r="E236">
        <v>1000.36438</v>
      </c>
      <c r="F236">
        <v>1074.877808</v>
      </c>
      <c r="G236">
        <v>1244</v>
      </c>
      <c r="H236">
        <v>430.8761218010448</v>
      </c>
      <c r="I236">
        <v>554.59996523020311</v>
      </c>
      <c r="J236">
        <v>600.93939999999998</v>
      </c>
      <c r="K236">
        <v>0.43071917634756729</v>
      </c>
      <c r="L236">
        <v>0.51596559264920938</v>
      </c>
      <c r="M236">
        <v>0.48307025723472669</v>
      </c>
      <c r="N236">
        <v>1743.7858470000001</v>
      </c>
      <c r="O236">
        <v>2055.9714359999998</v>
      </c>
      <c r="P236">
        <v>2295</v>
      </c>
      <c r="Q236">
        <v>421.81460570000002</v>
      </c>
      <c r="R236">
        <v>384.12963869999999</v>
      </c>
      <c r="S236">
        <v>686</v>
      </c>
      <c r="T236">
        <v>0.24189587639198221</v>
      </c>
      <c r="U236">
        <v>0.18683607757087536</v>
      </c>
      <c r="V236">
        <v>0.29891067538126359</v>
      </c>
      <c r="W236">
        <v>694.174072265625</v>
      </c>
      <c r="X236">
        <v>760.551025390625</v>
      </c>
      <c r="Y236">
        <v>769</v>
      </c>
      <c r="Z236">
        <v>998.65142822265602</v>
      </c>
      <c r="AA236">
        <v>1076.16259765625</v>
      </c>
      <c r="AB236">
        <v>1244</v>
      </c>
      <c r="AC236">
        <v>0.69511147998964684</v>
      </c>
      <c r="AD236">
        <v>0.70672501260219578</v>
      </c>
      <c r="AE236">
        <v>0.61816720257234725</v>
      </c>
      <c r="AF236">
        <v>1258.1637571076899</v>
      </c>
      <c r="AG236">
        <v>890.73541259765602</v>
      </c>
      <c r="AH236">
        <v>1659</v>
      </c>
      <c r="AI236">
        <v>0.47151340073824549</v>
      </c>
      <c r="AJ236">
        <v>0.25537139103219797</v>
      </c>
      <c r="AK236">
        <v>0.48128807658833767</v>
      </c>
      <c r="AL236">
        <f t="shared" si="84"/>
        <v>0.52848659926175445</v>
      </c>
      <c r="AM236">
        <f t="shared" si="84"/>
        <v>0.74462860896780203</v>
      </c>
      <c r="AN236">
        <f t="shared" si="84"/>
        <v>0.51871192341166239</v>
      </c>
      <c r="AO236">
        <v>59060.318133616121</v>
      </c>
      <c r="AP236">
        <v>46030.414793624856</v>
      </c>
      <c r="AQ236">
        <v>47206</v>
      </c>
      <c r="AR236">
        <v>1138.6055555555556</v>
      </c>
      <c r="AS236">
        <v>900.90391459074738</v>
      </c>
      <c r="AT236">
        <v>1260</v>
      </c>
      <c r="AU236">
        <f t="shared" si="70"/>
        <v>-0.21614200970604752</v>
      </c>
      <c r="AV236">
        <f t="shared" si="71"/>
        <v>0.2259166855561397</v>
      </c>
      <c r="AW236">
        <v>-5.5059798821106842E-2</v>
      </c>
      <c r="AX236">
        <v>0.11207459781038823</v>
      </c>
      <c r="AY236" s="1">
        <f t="shared" si="72"/>
        <v>-13029.903339991266</v>
      </c>
      <c r="AZ236" s="1">
        <f t="shared" si="73"/>
        <v>1175.5852063751445</v>
      </c>
      <c r="BA236" s="1">
        <f t="shared" si="85"/>
        <v>-237.70164096480823</v>
      </c>
      <c r="BB236" s="1">
        <f t="shared" si="86"/>
        <v>359.09608540925262</v>
      </c>
      <c r="BC236">
        <f t="shared" si="74"/>
        <v>1</v>
      </c>
      <c r="BD236">
        <f t="shared" si="75"/>
        <v>1</v>
      </c>
      <c r="BE236">
        <f t="shared" si="76"/>
        <v>1</v>
      </c>
      <c r="BF236">
        <f t="shared" si="77"/>
        <v>1</v>
      </c>
      <c r="BG236">
        <f t="shared" si="78"/>
        <v>0</v>
      </c>
      <c r="BH236">
        <f t="shared" si="79"/>
        <v>0</v>
      </c>
      <c r="BI236">
        <f t="shared" si="80"/>
        <v>1</v>
      </c>
      <c r="BJ236">
        <f t="shared" si="81"/>
        <v>1</v>
      </c>
      <c r="BK236">
        <f t="shared" si="82"/>
        <v>0</v>
      </c>
      <c r="BL236">
        <f t="shared" si="83"/>
        <v>0</v>
      </c>
      <c r="BM236">
        <f t="shared" si="87"/>
        <v>0</v>
      </c>
      <c r="BN236">
        <f t="shared" si="88"/>
        <v>0</v>
      </c>
      <c r="BO236">
        <f>IF(AND(AU236&gt;'County Avg'!$E$3,'Gentrification Calcs'!AW236&gt;'County Avg'!$E$4,'Gentrification Calcs'!AY236&gt;'County Avg'!$E$5,'Gentrification Calcs'!BA236&gt;'County Avg'!$E$6),1,0)</f>
        <v>0</v>
      </c>
      <c r="BP236">
        <f>IF(AND(AV236&gt;'County Avg'!$F$3,'Gentrification Calcs'!AX236&gt;'County Avg'!$F$4,'Gentrification Calcs'!AZ236&gt;'County Avg'!$F$5,'Gentrification Calcs'!BB236&gt;'County Avg'!$F$6),1,0)</f>
        <v>1</v>
      </c>
      <c r="BQ236">
        <f t="shared" si="89"/>
        <v>0</v>
      </c>
      <c r="BR236">
        <f t="shared" si="90"/>
        <v>0</v>
      </c>
      <c r="BS236">
        <f t="shared" si="91"/>
        <v>0</v>
      </c>
      <c r="BT236">
        <f t="shared" si="92"/>
        <v>0</v>
      </c>
    </row>
    <row r="237" spans="1:72" x14ac:dyDescent="0.25">
      <c r="A237">
        <v>6037128102</v>
      </c>
      <c r="B237">
        <v>3562.6478793817801</v>
      </c>
      <c r="C237">
        <v>4657.0002400875101</v>
      </c>
      <c r="D237">
        <v>4505</v>
      </c>
      <c r="E237">
        <v>1335.63562</v>
      </c>
      <c r="F237">
        <v>1435.122192</v>
      </c>
      <c r="G237">
        <v>1339</v>
      </c>
      <c r="H237">
        <v>575.28386941402221</v>
      </c>
      <c r="I237">
        <v>740.47363476979672</v>
      </c>
      <c r="J237">
        <v>760.96259999999995</v>
      </c>
      <c r="K237">
        <v>0.43071917280404831</v>
      </c>
      <c r="L237">
        <v>0.5159655664845274</v>
      </c>
      <c r="M237">
        <v>0.56830664675130693</v>
      </c>
      <c r="N237">
        <v>2328.214117</v>
      </c>
      <c r="O237">
        <v>2745.0285640000002</v>
      </c>
      <c r="P237">
        <v>2833</v>
      </c>
      <c r="Q237">
        <v>563.1853638</v>
      </c>
      <c r="R237">
        <v>512.87036130000001</v>
      </c>
      <c r="S237">
        <v>301</v>
      </c>
      <c r="T237">
        <v>0.24189586330903604</v>
      </c>
      <c r="U237">
        <v>0.18683607450432343</v>
      </c>
      <c r="V237">
        <v>0.10624779385810096</v>
      </c>
      <c r="W237">
        <v>926.825927734375</v>
      </c>
      <c r="X237">
        <v>1015.44903564453</v>
      </c>
      <c r="Y237">
        <v>1095</v>
      </c>
      <c r="Z237">
        <v>1333.34851074219</v>
      </c>
      <c r="AA237">
        <v>1436.83752441406</v>
      </c>
      <c r="AB237">
        <v>1339</v>
      </c>
      <c r="AC237">
        <v>0.69511153330682474</v>
      </c>
      <c r="AD237">
        <v>0.70672502519630986</v>
      </c>
      <c r="AE237">
        <v>0.8177744585511576</v>
      </c>
      <c r="AF237">
        <v>1679.8362172402001</v>
      </c>
      <c r="AG237">
        <v>1189.2646484375</v>
      </c>
      <c r="AH237">
        <v>1000</v>
      </c>
      <c r="AI237">
        <v>0.47151340073824505</v>
      </c>
      <c r="AJ237">
        <v>0.2553713951312041</v>
      </c>
      <c r="AK237">
        <v>0.22197558268590456</v>
      </c>
      <c r="AL237">
        <f t="shared" si="84"/>
        <v>0.5284865992617549</v>
      </c>
      <c r="AM237">
        <f t="shared" si="84"/>
        <v>0.7446286048687959</v>
      </c>
      <c r="AN237">
        <f t="shared" si="84"/>
        <v>0.77802441731409544</v>
      </c>
      <c r="AO237">
        <v>59060.318133616121</v>
      </c>
      <c r="AP237">
        <v>46030.414793624856</v>
      </c>
      <c r="AQ237">
        <v>36295</v>
      </c>
      <c r="AR237">
        <v>1138.6055555555556</v>
      </c>
      <c r="AS237">
        <v>900.90391459074738</v>
      </c>
      <c r="AT237">
        <v>1121</v>
      </c>
      <c r="AU237">
        <f t="shared" si="70"/>
        <v>-0.21614200560704094</v>
      </c>
      <c r="AV237">
        <f t="shared" si="71"/>
        <v>-3.3395812445299544E-2</v>
      </c>
      <c r="AW237">
        <v>-5.5059788804712601E-2</v>
      </c>
      <c r="AX237">
        <v>-8.0588280646222477E-2</v>
      </c>
      <c r="AY237" s="1">
        <f t="shared" si="72"/>
        <v>-13029.903339991266</v>
      </c>
      <c r="AZ237" s="1">
        <f t="shared" si="73"/>
        <v>-9735.4147936248555</v>
      </c>
      <c r="BA237" s="1">
        <f t="shared" si="85"/>
        <v>-237.70164096480823</v>
      </c>
      <c r="BB237" s="1">
        <f t="shared" si="86"/>
        <v>220.09608540925262</v>
      </c>
      <c r="BC237">
        <f t="shared" si="74"/>
        <v>1</v>
      </c>
      <c r="BD237">
        <f t="shared" si="75"/>
        <v>1</v>
      </c>
      <c r="BE237">
        <f t="shared" si="76"/>
        <v>1</v>
      </c>
      <c r="BF237">
        <f t="shared" si="77"/>
        <v>1</v>
      </c>
      <c r="BG237">
        <f t="shared" si="78"/>
        <v>0</v>
      </c>
      <c r="BH237">
        <f t="shared" si="79"/>
        <v>0</v>
      </c>
      <c r="BI237">
        <f t="shared" si="80"/>
        <v>1</v>
      </c>
      <c r="BJ237">
        <f t="shared" si="81"/>
        <v>1</v>
      </c>
      <c r="BK237">
        <f t="shared" si="82"/>
        <v>0</v>
      </c>
      <c r="BL237">
        <f t="shared" si="83"/>
        <v>0</v>
      </c>
      <c r="BM237">
        <f t="shared" si="87"/>
        <v>0</v>
      </c>
      <c r="BN237">
        <f t="shared" si="88"/>
        <v>0</v>
      </c>
      <c r="BO237">
        <f>IF(AND(AU237&gt;'County Avg'!$E$3,'Gentrification Calcs'!AW237&gt;'County Avg'!$E$4,'Gentrification Calcs'!AY237&gt;'County Avg'!$E$5,'Gentrification Calcs'!BA237&gt;'County Avg'!$E$6),1,0)</f>
        <v>0</v>
      </c>
      <c r="BP237">
        <f>IF(AND(AV237&gt;'County Avg'!$F$3,'Gentrification Calcs'!AX237&gt;'County Avg'!$F$4,'Gentrification Calcs'!AZ237&gt;'County Avg'!$F$5,'Gentrification Calcs'!BB237&gt;'County Avg'!$F$6),1,0)</f>
        <v>0</v>
      </c>
      <c r="BQ237">
        <f t="shared" si="89"/>
        <v>0</v>
      </c>
      <c r="BR237">
        <f t="shared" si="90"/>
        <v>0</v>
      </c>
      <c r="BS237">
        <f t="shared" si="91"/>
        <v>0</v>
      </c>
      <c r="BT237">
        <f t="shared" si="92"/>
        <v>0</v>
      </c>
    </row>
    <row r="238" spans="1:72" x14ac:dyDescent="0.25">
      <c r="A238">
        <v>6037128210</v>
      </c>
      <c r="B238">
        <v>3522.6269684722201</v>
      </c>
      <c r="C238">
        <v>5194</v>
      </c>
      <c r="D238">
        <v>5211</v>
      </c>
      <c r="E238">
        <v>1248.336182</v>
      </c>
      <c r="F238">
        <v>1462</v>
      </c>
      <c r="G238">
        <v>1438</v>
      </c>
      <c r="H238">
        <v>683.03442075448652</v>
      </c>
      <c r="I238">
        <v>979.77980000000002</v>
      </c>
      <c r="J238">
        <v>1035.3589999999999</v>
      </c>
      <c r="K238">
        <v>0.54715583077963414</v>
      </c>
      <c r="L238">
        <v>0.67016402188782487</v>
      </c>
      <c r="M238">
        <v>0.71999930458970784</v>
      </c>
      <c r="N238">
        <v>2085.3911670000002</v>
      </c>
      <c r="O238">
        <v>2701</v>
      </c>
      <c r="P238">
        <v>2958</v>
      </c>
      <c r="Q238">
        <v>319.33020019999998</v>
      </c>
      <c r="R238">
        <v>185</v>
      </c>
      <c r="S238">
        <v>188</v>
      </c>
      <c r="T238">
        <v>0.15312724310584938</v>
      </c>
      <c r="U238">
        <v>6.8493150684931503E-2</v>
      </c>
      <c r="V238">
        <v>6.3556457065584854E-2</v>
      </c>
      <c r="W238">
        <v>1011.46221923828</v>
      </c>
      <c r="X238">
        <v>1387</v>
      </c>
      <c r="Y238">
        <v>1405</v>
      </c>
      <c r="Z238">
        <v>1211.35595703125</v>
      </c>
      <c r="AA238">
        <v>1452</v>
      </c>
      <c r="AB238">
        <v>1438</v>
      </c>
      <c r="AC238">
        <v>0.83498348554551816</v>
      </c>
      <c r="AD238">
        <v>0.95523415977961434</v>
      </c>
      <c r="AE238">
        <v>0.97705146036161339</v>
      </c>
      <c r="AF238">
        <v>1216.3532474480601</v>
      </c>
      <c r="AG238">
        <v>487</v>
      </c>
      <c r="AH238">
        <v>254</v>
      </c>
      <c r="AI238">
        <v>0.34529720527734398</v>
      </c>
      <c r="AJ238">
        <v>9.3762033115132842E-2</v>
      </c>
      <c r="AK238">
        <v>4.8743043561696411E-2</v>
      </c>
      <c r="AL238">
        <f t="shared" si="84"/>
        <v>0.65470279472265602</v>
      </c>
      <c r="AM238">
        <f t="shared" si="84"/>
        <v>0.90623796688486713</v>
      </c>
      <c r="AN238">
        <f t="shared" si="84"/>
        <v>0.95125695643830355</v>
      </c>
      <c r="AO238">
        <v>46834.687168610821</v>
      </c>
      <c r="AP238">
        <v>35345.207192480593</v>
      </c>
      <c r="AQ238">
        <v>30710</v>
      </c>
      <c r="AR238">
        <v>1036.6666666666667</v>
      </c>
      <c r="AS238">
        <v>858.96994859628319</v>
      </c>
      <c r="AT238">
        <v>1055</v>
      </c>
      <c r="AU238">
        <f t="shared" si="70"/>
        <v>-0.25153517216221111</v>
      </c>
      <c r="AV238">
        <f t="shared" si="71"/>
        <v>-4.5018989553436431E-2</v>
      </c>
      <c r="AW238">
        <v>-8.4634092420917878E-2</v>
      </c>
      <c r="AX238">
        <v>-4.9366936193466493E-3</v>
      </c>
      <c r="AY238" s="1">
        <f t="shared" si="72"/>
        <v>-11489.479976130227</v>
      </c>
      <c r="AZ238" s="1">
        <f t="shared" si="73"/>
        <v>-4635.2071924805932</v>
      </c>
      <c r="BA238" s="1">
        <f t="shared" si="85"/>
        <v>-177.69671807038355</v>
      </c>
      <c r="BB238" s="1">
        <f t="shared" si="86"/>
        <v>196.03005140371681</v>
      </c>
      <c r="BC238">
        <f t="shared" si="74"/>
        <v>1</v>
      </c>
      <c r="BD238">
        <f t="shared" si="75"/>
        <v>1</v>
      </c>
      <c r="BE238">
        <f t="shared" si="76"/>
        <v>1</v>
      </c>
      <c r="BF238">
        <f t="shared" si="77"/>
        <v>1</v>
      </c>
      <c r="BG238">
        <f t="shared" si="78"/>
        <v>1</v>
      </c>
      <c r="BH238">
        <f t="shared" si="79"/>
        <v>1</v>
      </c>
      <c r="BI238">
        <f t="shared" si="80"/>
        <v>1</v>
      </c>
      <c r="BJ238">
        <f t="shared" si="81"/>
        <v>1</v>
      </c>
      <c r="BK238">
        <f t="shared" si="82"/>
        <v>1</v>
      </c>
      <c r="BL238">
        <f t="shared" si="83"/>
        <v>1</v>
      </c>
      <c r="BM238">
        <f t="shared" si="87"/>
        <v>1</v>
      </c>
      <c r="BN238">
        <f t="shared" si="88"/>
        <v>1</v>
      </c>
      <c r="BO238">
        <f>IF(AND(AU238&gt;'County Avg'!$E$3,'Gentrification Calcs'!AW238&gt;'County Avg'!$E$4,'Gentrification Calcs'!AY238&gt;'County Avg'!$E$5,'Gentrification Calcs'!BA238&gt;'County Avg'!$E$6),1,0)</f>
        <v>0</v>
      </c>
      <c r="BP238">
        <f>IF(AND(AV238&gt;'County Avg'!$F$3,'Gentrification Calcs'!AX238&gt;'County Avg'!$F$4,'Gentrification Calcs'!AZ238&gt;'County Avg'!$F$5,'Gentrification Calcs'!BB238&gt;'County Avg'!$F$6),1,0)</f>
        <v>0</v>
      </c>
      <c r="BQ238">
        <f t="shared" si="89"/>
        <v>0</v>
      </c>
      <c r="BR238">
        <f t="shared" si="90"/>
        <v>0</v>
      </c>
      <c r="BS238">
        <f t="shared" si="91"/>
        <v>0</v>
      </c>
      <c r="BT238">
        <f t="shared" si="92"/>
        <v>0</v>
      </c>
    </row>
    <row r="239" spans="1:72" x14ac:dyDescent="0.25">
      <c r="A239">
        <v>6037128220</v>
      </c>
      <c r="B239">
        <v>3526.3734727083902</v>
      </c>
      <c r="C239">
        <v>3100</v>
      </c>
      <c r="D239">
        <v>2905</v>
      </c>
      <c r="E239">
        <v>1249.6639399999999</v>
      </c>
      <c r="F239">
        <v>1176</v>
      </c>
      <c r="G239">
        <v>1133</v>
      </c>
      <c r="H239">
        <v>683.76086479006358</v>
      </c>
      <c r="I239">
        <v>633.52279999999996</v>
      </c>
      <c r="J239">
        <v>526.01419999999996</v>
      </c>
      <c r="K239">
        <v>0.54715579357284139</v>
      </c>
      <c r="L239">
        <v>0.53870986394557818</v>
      </c>
      <c r="M239">
        <v>0.4642667255075022</v>
      </c>
      <c r="N239">
        <v>2087.6090939999999</v>
      </c>
      <c r="O239">
        <v>2183</v>
      </c>
      <c r="P239">
        <v>2108</v>
      </c>
      <c r="Q239">
        <v>319.6698303</v>
      </c>
      <c r="R239">
        <v>597</v>
      </c>
      <c r="S239">
        <v>602</v>
      </c>
      <c r="T239">
        <v>0.15312724552636003</v>
      </c>
      <c r="U239">
        <v>0.27347686669720567</v>
      </c>
      <c r="V239">
        <v>0.2855787476280835</v>
      </c>
      <c r="W239">
        <v>1012.53796386719</v>
      </c>
      <c r="X239">
        <v>768</v>
      </c>
      <c r="Y239">
        <v>783</v>
      </c>
      <c r="Z239">
        <v>1212.64428710938</v>
      </c>
      <c r="AA239">
        <v>1125</v>
      </c>
      <c r="AB239">
        <v>1133</v>
      </c>
      <c r="AC239">
        <v>0.83498349403089178</v>
      </c>
      <c r="AD239">
        <v>0.68266666666666664</v>
      </c>
      <c r="AE239">
        <v>0.69108561341571051</v>
      </c>
      <c r="AF239">
        <v>1217.64690489037</v>
      </c>
      <c r="AG239">
        <v>1234</v>
      </c>
      <c r="AH239">
        <v>1161</v>
      </c>
      <c r="AI239">
        <v>0.34529720527734414</v>
      </c>
      <c r="AJ239">
        <v>0.39806451612903226</v>
      </c>
      <c r="AK239">
        <v>0.39965576592082619</v>
      </c>
      <c r="AL239">
        <f t="shared" si="84"/>
        <v>0.6547027947226558</v>
      </c>
      <c r="AM239">
        <f t="shared" si="84"/>
        <v>0.60193548387096774</v>
      </c>
      <c r="AN239">
        <f t="shared" si="84"/>
        <v>0.60034423407917381</v>
      </c>
      <c r="AO239">
        <v>46834.687168610821</v>
      </c>
      <c r="AP239">
        <v>45047.593788312224</v>
      </c>
      <c r="AQ239">
        <v>46127</v>
      </c>
      <c r="AR239">
        <v>1036.6666666666667</v>
      </c>
      <c r="AS239">
        <v>853.55911427441686</v>
      </c>
      <c r="AT239">
        <v>1092</v>
      </c>
      <c r="AU239">
        <f t="shared" si="70"/>
        <v>5.2767310851688121E-2</v>
      </c>
      <c r="AV239">
        <f t="shared" si="71"/>
        <v>1.591249791793925E-3</v>
      </c>
      <c r="AW239">
        <v>0.12034962117084563</v>
      </c>
      <c r="AX239">
        <v>1.2101880930877829E-2</v>
      </c>
      <c r="AY239" s="1">
        <f t="shared" si="72"/>
        <v>-1787.0933802985965</v>
      </c>
      <c r="AZ239" s="1">
        <f t="shared" si="73"/>
        <v>1079.4062116877758</v>
      </c>
      <c r="BA239" s="1">
        <f t="shared" si="85"/>
        <v>-183.10755239224989</v>
      </c>
      <c r="BB239" s="1">
        <f t="shared" si="86"/>
        <v>238.44088572558314</v>
      </c>
      <c r="BC239">
        <f t="shared" si="74"/>
        <v>1</v>
      </c>
      <c r="BD239">
        <f t="shared" si="75"/>
        <v>1</v>
      </c>
      <c r="BE239">
        <f t="shared" si="76"/>
        <v>1</v>
      </c>
      <c r="BF239">
        <f t="shared" si="77"/>
        <v>1</v>
      </c>
      <c r="BG239">
        <f t="shared" si="78"/>
        <v>1</v>
      </c>
      <c r="BH239">
        <f t="shared" si="79"/>
        <v>0</v>
      </c>
      <c r="BI239">
        <f t="shared" si="80"/>
        <v>1</v>
      </c>
      <c r="BJ239">
        <f t="shared" si="81"/>
        <v>1</v>
      </c>
      <c r="BK239">
        <f t="shared" si="82"/>
        <v>1</v>
      </c>
      <c r="BL239">
        <f t="shared" si="83"/>
        <v>0</v>
      </c>
      <c r="BM239">
        <f t="shared" si="87"/>
        <v>1</v>
      </c>
      <c r="BN239">
        <f t="shared" si="88"/>
        <v>0</v>
      </c>
      <c r="BO239">
        <f>IF(AND(AU239&gt;'County Avg'!$E$3,'Gentrification Calcs'!AW239&gt;'County Avg'!$E$4,'Gentrification Calcs'!AY239&gt;'County Avg'!$E$5,'Gentrification Calcs'!BA239&gt;'County Avg'!$E$6),1,0)</f>
        <v>0</v>
      </c>
      <c r="BP239">
        <f>IF(AND(AV239&gt;'County Avg'!$F$3,'Gentrification Calcs'!AX239&gt;'County Avg'!$F$4,'Gentrification Calcs'!AZ239&gt;'County Avg'!$F$5,'Gentrification Calcs'!BB239&gt;'County Avg'!$F$6),1,0)</f>
        <v>0</v>
      </c>
      <c r="BQ239">
        <f t="shared" si="89"/>
        <v>0</v>
      </c>
      <c r="BR239">
        <f t="shared" si="90"/>
        <v>0</v>
      </c>
      <c r="BS239">
        <f t="shared" si="91"/>
        <v>0</v>
      </c>
      <c r="BT239">
        <f t="shared" si="92"/>
        <v>0</v>
      </c>
    </row>
    <row r="240" spans="1:72" x14ac:dyDescent="0.25">
      <c r="A240">
        <v>6037128302</v>
      </c>
      <c r="B240">
        <v>3873.41009700022</v>
      </c>
      <c r="C240">
        <v>4763</v>
      </c>
      <c r="D240">
        <v>5119</v>
      </c>
      <c r="E240">
        <v>1151.0277100000001</v>
      </c>
      <c r="F240">
        <v>1324</v>
      </c>
      <c r="G240">
        <v>1436</v>
      </c>
      <c r="H240">
        <v>649.5177524792847</v>
      </c>
      <c r="I240">
        <v>848.77179999999998</v>
      </c>
      <c r="J240">
        <v>981.64920000000006</v>
      </c>
      <c r="K240">
        <v>0.56429375838335349</v>
      </c>
      <c r="L240">
        <v>0.64106631419939575</v>
      </c>
      <c r="M240">
        <v>0.68359972144846803</v>
      </c>
      <c r="N240">
        <v>2084.0050489999999</v>
      </c>
      <c r="O240">
        <v>2573</v>
      </c>
      <c r="P240">
        <v>2930</v>
      </c>
      <c r="Q240">
        <v>218.51432800000001</v>
      </c>
      <c r="R240">
        <v>148</v>
      </c>
      <c r="S240">
        <v>419</v>
      </c>
      <c r="T240">
        <v>0.1048530703439769</v>
      </c>
      <c r="U240">
        <v>5.7520404197434899E-2</v>
      </c>
      <c r="V240">
        <v>0.14300341296928329</v>
      </c>
      <c r="W240">
        <v>902.35748291015602</v>
      </c>
      <c r="X240">
        <v>1097</v>
      </c>
      <c r="Y240">
        <v>1205</v>
      </c>
      <c r="Z240">
        <v>1151.49169921875</v>
      </c>
      <c r="AA240">
        <v>1364</v>
      </c>
      <c r="AB240">
        <v>1436</v>
      </c>
      <c r="AC240">
        <v>0.78364219518245459</v>
      </c>
      <c r="AD240">
        <v>0.80425219941348969</v>
      </c>
      <c r="AE240">
        <v>0.83913649025069637</v>
      </c>
      <c r="AF240">
        <v>896.32630343806704</v>
      </c>
      <c r="AG240">
        <v>645</v>
      </c>
      <c r="AH240">
        <v>825</v>
      </c>
      <c r="AI240">
        <v>0.23140495867768585</v>
      </c>
      <c r="AJ240">
        <v>0.13541885366365736</v>
      </c>
      <c r="AK240">
        <v>0.16116428990037115</v>
      </c>
      <c r="AL240">
        <f t="shared" si="84"/>
        <v>0.76859504132231415</v>
      </c>
      <c r="AM240">
        <f t="shared" si="84"/>
        <v>0.86458114633634264</v>
      </c>
      <c r="AN240">
        <f t="shared" si="84"/>
        <v>0.83883571009962887</v>
      </c>
      <c r="AO240">
        <v>44960.936903499474</v>
      </c>
      <c r="AP240">
        <v>38803.954229668991</v>
      </c>
      <c r="AQ240">
        <v>30316</v>
      </c>
      <c r="AR240">
        <v>1010.75</v>
      </c>
      <c r="AS240">
        <v>794.03993673388698</v>
      </c>
      <c r="AT240">
        <v>1034</v>
      </c>
      <c r="AU240">
        <f t="shared" si="70"/>
        <v>-9.5986105014028489E-2</v>
      </c>
      <c r="AV240">
        <f t="shared" si="71"/>
        <v>2.5745436236713798E-2</v>
      </c>
      <c r="AW240">
        <v>-4.7332666146541996E-2</v>
      </c>
      <c r="AX240">
        <v>8.548300877184839E-2</v>
      </c>
      <c r="AY240" s="1">
        <f t="shared" si="72"/>
        <v>-6156.9826738304837</v>
      </c>
      <c r="AZ240" s="1">
        <f t="shared" si="73"/>
        <v>-8487.9542296689906</v>
      </c>
      <c r="BA240" s="1">
        <f t="shared" si="85"/>
        <v>-216.71006326611302</v>
      </c>
      <c r="BB240" s="1">
        <f t="shared" si="86"/>
        <v>239.96006326611302</v>
      </c>
      <c r="BC240">
        <f t="shared" si="74"/>
        <v>1</v>
      </c>
      <c r="BD240">
        <f t="shared" si="75"/>
        <v>1</v>
      </c>
      <c r="BE240">
        <f t="shared" si="76"/>
        <v>1</v>
      </c>
      <c r="BF240">
        <f t="shared" si="77"/>
        <v>1</v>
      </c>
      <c r="BG240">
        <f t="shared" si="78"/>
        <v>1</v>
      </c>
      <c r="BH240">
        <f t="shared" si="79"/>
        <v>1</v>
      </c>
      <c r="BI240">
        <f t="shared" si="80"/>
        <v>1</v>
      </c>
      <c r="BJ240">
        <f t="shared" si="81"/>
        <v>1</v>
      </c>
      <c r="BK240">
        <f t="shared" si="82"/>
        <v>1</v>
      </c>
      <c r="BL240">
        <f t="shared" si="83"/>
        <v>1</v>
      </c>
      <c r="BM240">
        <f t="shared" si="87"/>
        <v>1</v>
      </c>
      <c r="BN240">
        <f t="shared" si="88"/>
        <v>1</v>
      </c>
      <c r="BO240">
        <f>IF(AND(AU240&gt;'County Avg'!$E$3,'Gentrification Calcs'!AW240&gt;'County Avg'!$E$4,'Gentrification Calcs'!AY240&gt;'County Avg'!$E$5,'Gentrification Calcs'!BA240&gt;'County Avg'!$E$6),1,0)</f>
        <v>0</v>
      </c>
      <c r="BP240">
        <f>IF(AND(AV240&gt;'County Avg'!$F$3,'Gentrification Calcs'!AX240&gt;'County Avg'!$F$4,'Gentrification Calcs'!AZ240&gt;'County Avg'!$F$5,'Gentrification Calcs'!BB240&gt;'County Avg'!$F$6),1,0)</f>
        <v>0</v>
      </c>
      <c r="BQ240">
        <f t="shared" si="89"/>
        <v>0</v>
      </c>
      <c r="BR240">
        <f t="shared" si="90"/>
        <v>0</v>
      </c>
      <c r="BS240">
        <f t="shared" si="91"/>
        <v>0</v>
      </c>
      <c r="BT240">
        <f t="shared" si="92"/>
        <v>0</v>
      </c>
    </row>
    <row r="241" spans="1:72" x14ac:dyDescent="0.25">
      <c r="A241">
        <v>6037128303</v>
      </c>
      <c r="B241">
        <v>2305.0788291096901</v>
      </c>
      <c r="C241">
        <v>4087</v>
      </c>
      <c r="D241">
        <v>3531</v>
      </c>
      <c r="E241">
        <v>684.9802856</v>
      </c>
      <c r="F241">
        <v>1089</v>
      </c>
      <c r="G241">
        <v>1040</v>
      </c>
      <c r="H241">
        <v>386.53010728980405</v>
      </c>
      <c r="I241">
        <v>703.01440000000002</v>
      </c>
      <c r="J241">
        <v>710.59760000000006</v>
      </c>
      <c r="K241">
        <v>0.56429376934728537</v>
      </c>
      <c r="L241">
        <v>0.645559595959596</v>
      </c>
      <c r="M241">
        <v>0.68326692307692316</v>
      </c>
      <c r="N241">
        <v>1240.19812</v>
      </c>
      <c r="O241">
        <v>2096</v>
      </c>
      <c r="P241">
        <v>2070</v>
      </c>
      <c r="Q241">
        <v>130.0385895</v>
      </c>
      <c r="R241">
        <v>204</v>
      </c>
      <c r="S241">
        <v>194</v>
      </c>
      <c r="T241">
        <v>0.10485307742604867</v>
      </c>
      <c r="U241">
        <v>9.7328244274809156E-2</v>
      </c>
      <c r="V241">
        <v>9.3719806763285021E-2</v>
      </c>
      <c r="W241">
        <v>536.995849609375</v>
      </c>
      <c r="X241">
        <v>982</v>
      </c>
      <c r="Y241">
        <v>976</v>
      </c>
      <c r="Z241">
        <v>685.25640869140602</v>
      </c>
      <c r="AA241">
        <v>1078</v>
      </c>
      <c r="AB241">
        <v>1040</v>
      </c>
      <c r="AC241">
        <v>0.78364221450310034</v>
      </c>
      <c r="AD241">
        <v>0.91094619666048238</v>
      </c>
      <c r="AE241">
        <v>0.93846153846153846</v>
      </c>
      <c r="AF241">
        <v>533.40667119893601</v>
      </c>
      <c r="AG241">
        <v>236</v>
      </c>
      <c r="AH241">
        <v>323</v>
      </c>
      <c r="AI241">
        <v>0.23140495867768571</v>
      </c>
      <c r="AJ241">
        <v>5.7744066552483486E-2</v>
      </c>
      <c r="AK241">
        <v>9.1475502690455957E-2</v>
      </c>
      <c r="AL241">
        <f t="shared" si="84"/>
        <v>0.76859504132231427</v>
      </c>
      <c r="AM241">
        <f t="shared" si="84"/>
        <v>0.94225593344751646</v>
      </c>
      <c r="AN241">
        <f t="shared" si="84"/>
        <v>0.9085244973095441</v>
      </c>
      <c r="AO241">
        <v>44960.936903499474</v>
      </c>
      <c r="AP241">
        <v>35115.928892521457</v>
      </c>
      <c r="AQ241">
        <v>31411</v>
      </c>
      <c r="AR241">
        <v>1010.75</v>
      </c>
      <c r="AS241">
        <v>818.38869118228558</v>
      </c>
      <c r="AT241">
        <v>1056</v>
      </c>
      <c r="AU241">
        <f t="shared" si="70"/>
        <v>-0.17366089212520222</v>
      </c>
      <c r="AV241">
        <f t="shared" si="71"/>
        <v>3.373143613797247E-2</v>
      </c>
      <c r="AW241">
        <v>-7.5248331512395156E-3</v>
      </c>
      <c r="AX241">
        <v>-3.6084375115241346E-3</v>
      </c>
      <c r="AY241" s="1">
        <f t="shared" si="72"/>
        <v>-9845.0080109780174</v>
      </c>
      <c r="AZ241" s="1">
        <f t="shared" si="73"/>
        <v>-3704.9288925214569</v>
      </c>
      <c r="BA241" s="1">
        <f t="shared" si="85"/>
        <v>-192.36130881771442</v>
      </c>
      <c r="BB241" s="1">
        <f t="shared" si="86"/>
        <v>237.61130881771442</v>
      </c>
      <c r="BC241">
        <f t="shared" si="74"/>
        <v>1</v>
      </c>
      <c r="BD241">
        <f t="shared" si="75"/>
        <v>1</v>
      </c>
      <c r="BE241">
        <f t="shared" si="76"/>
        <v>1</v>
      </c>
      <c r="BF241">
        <f t="shared" si="77"/>
        <v>1</v>
      </c>
      <c r="BG241">
        <f t="shared" si="78"/>
        <v>1</v>
      </c>
      <c r="BH241">
        <f t="shared" si="79"/>
        <v>1</v>
      </c>
      <c r="BI241">
        <f t="shared" si="80"/>
        <v>1</v>
      </c>
      <c r="BJ241">
        <f t="shared" si="81"/>
        <v>1</v>
      </c>
      <c r="BK241">
        <f t="shared" si="82"/>
        <v>1</v>
      </c>
      <c r="BL241">
        <f t="shared" si="83"/>
        <v>1</v>
      </c>
      <c r="BM241">
        <f t="shared" si="87"/>
        <v>1</v>
      </c>
      <c r="BN241">
        <f t="shared" si="88"/>
        <v>1</v>
      </c>
      <c r="BO241">
        <f>IF(AND(AU241&gt;'County Avg'!$E$3,'Gentrification Calcs'!AW241&gt;'County Avg'!$E$4,'Gentrification Calcs'!AY241&gt;'County Avg'!$E$5,'Gentrification Calcs'!BA241&gt;'County Avg'!$E$6),1,0)</f>
        <v>0</v>
      </c>
      <c r="BP241">
        <f>IF(AND(AV241&gt;'County Avg'!$F$3,'Gentrification Calcs'!AX241&gt;'County Avg'!$F$4,'Gentrification Calcs'!AZ241&gt;'County Avg'!$F$5,'Gentrification Calcs'!BB241&gt;'County Avg'!$F$6),1,0)</f>
        <v>0</v>
      </c>
      <c r="BQ241">
        <f t="shared" si="89"/>
        <v>0</v>
      </c>
      <c r="BR241">
        <f t="shared" si="90"/>
        <v>0</v>
      </c>
      <c r="BS241">
        <f t="shared" si="91"/>
        <v>0</v>
      </c>
      <c r="BT241">
        <f t="shared" si="92"/>
        <v>0</v>
      </c>
    </row>
    <row r="242" spans="1:72" x14ac:dyDescent="0.25">
      <c r="A242">
        <v>6037128400</v>
      </c>
      <c r="B242">
        <v>3879.99998435313</v>
      </c>
      <c r="C242">
        <v>4101</v>
      </c>
      <c r="D242">
        <v>4126</v>
      </c>
      <c r="E242">
        <v>1612</v>
      </c>
      <c r="F242">
        <v>1685</v>
      </c>
      <c r="G242">
        <v>1739</v>
      </c>
      <c r="H242">
        <v>574.96479768133963</v>
      </c>
      <c r="I242">
        <v>619.01440000000002</v>
      </c>
      <c r="J242">
        <v>779.899</v>
      </c>
      <c r="K242">
        <v>0.35667791419437944</v>
      </c>
      <c r="L242">
        <v>0.36736759643916916</v>
      </c>
      <c r="M242">
        <v>0.44847556066705002</v>
      </c>
      <c r="N242">
        <v>2827.9999889999999</v>
      </c>
      <c r="O242">
        <v>2932</v>
      </c>
      <c r="P242">
        <v>3024</v>
      </c>
      <c r="Q242">
        <v>735</v>
      </c>
      <c r="R242">
        <v>688</v>
      </c>
      <c r="S242">
        <v>1057</v>
      </c>
      <c r="T242">
        <v>0.25990099110994019</v>
      </c>
      <c r="U242">
        <v>0.23465211459754434</v>
      </c>
      <c r="V242">
        <v>0.34953703703703703</v>
      </c>
      <c r="W242">
        <v>828</v>
      </c>
      <c r="X242">
        <v>858</v>
      </c>
      <c r="Y242">
        <v>828</v>
      </c>
      <c r="Z242">
        <v>1613</v>
      </c>
      <c r="AA242">
        <v>1673</v>
      </c>
      <c r="AB242">
        <v>1739</v>
      </c>
      <c r="AC242">
        <v>0.51332920024798512</v>
      </c>
      <c r="AD242">
        <v>0.51285116557083088</v>
      </c>
      <c r="AE242">
        <v>0.47613571017826339</v>
      </c>
      <c r="AF242">
        <v>2627.9999894020698</v>
      </c>
      <c r="AG242">
        <v>2128</v>
      </c>
      <c r="AH242">
        <v>2113</v>
      </c>
      <c r="AI242">
        <v>0.67731958762886635</v>
      </c>
      <c r="AJ242">
        <v>0.51889782979761034</v>
      </c>
      <c r="AK242">
        <v>0.5121182743577315</v>
      </c>
      <c r="AL242">
        <f t="shared" si="84"/>
        <v>0.32268041237113365</v>
      </c>
      <c r="AM242">
        <f t="shared" si="84"/>
        <v>0.48110217020238966</v>
      </c>
      <c r="AN242">
        <f t="shared" si="84"/>
        <v>0.4878817256422685</v>
      </c>
      <c r="AO242">
        <v>66800.194591728534</v>
      </c>
      <c r="AP242">
        <v>63949.073150796903</v>
      </c>
      <c r="AQ242">
        <v>53349</v>
      </c>
      <c r="AR242">
        <v>1228.45</v>
      </c>
      <c r="AS242">
        <v>983.41913799920928</v>
      </c>
      <c r="AT242">
        <v>1367</v>
      </c>
      <c r="AU242">
        <f t="shared" si="70"/>
        <v>-0.158421757831256</v>
      </c>
      <c r="AV242">
        <f t="shared" si="71"/>
        <v>-6.7795554398788482E-3</v>
      </c>
      <c r="AW242">
        <v>-2.5248876512395851E-2</v>
      </c>
      <c r="AX242">
        <v>0.11488492243949269</v>
      </c>
      <c r="AY242" s="1">
        <f t="shared" si="72"/>
        <v>-2851.1214409316308</v>
      </c>
      <c r="AZ242" s="1">
        <f t="shared" si="73"/>
        <v>-10600.073150796903</v>
      </c>
      <c r="BA242" s="1">
        <f t="shared" si="85"/>
        <v>-245.03086200079076</v>
      </c>
      <c r="BB242" s="1">
        <f t="shared" si="86"/>
        <v>383.58086200079072</v>
      </c>
      <c r="BC242">
        <f t="shared" si="74"/>
        <v>1</v>
      </c>
      <c r="BD242">
        <f t="shared" si="75"/>
        <v>1</v>
      </c>
      <c r="BE242">
        <f t="shared" si="76"/>
        <v>0</v>
      </c>
      <c r="BF242">
        <f t="shared" si="77"/>
        <v>0</v>
      </c>
      <c r="BG242">
        <f t="shared" si="78"/>
        <v>0</v>
      </c>
      <c r="BH242">
        <f t="shared" si="79"/>
        <v>0</v>
      </c>
      <c r="BI242">
        <f t="shared" si="80"/>
        <v>0</v>
      </c>
      <c r="BJ242">
        <f t="shared" si="81"/>
        <v>0</v>
      </c>
      <c r="BK242">
        <f t="shared" si="82"/>
        <v>0</v>
      </c>
      <c r="BL242">
        <f t="shared" si="83"/>
        <v>0</v>
      </c>
      <c r="BM242">
        <f t="shared" si="87"/>
        <v>0</v>
      </c>
      <c r="BN242">
        <f t="shared" si="88"/>
        <v>0</v>
      </c>
      <c r="BO242">
        <f>IF(AND(AU242&gt;'County Avg'!$E$3,'Gentrification Calcs'!AW242&gt;'County Avg'!$E$4,'Gentrification Calcs'!AY242&gt;'County Avg'!$E$5,'Gentrification Calcs'!BA242&gt;'County Avg'!$E$6),1,0)</f>
        <v>0</v>
      </c>
      <c r="BP242">
        <f>IF(AND(AV242&gt;'County Avg'!$F$3,'Gentrification Calcs'!AX242&gt;'County Avg'!$F$4,'Gentrification Calcs'!AZ242&gt;'County Avg'!$F$5,'Gentrification Calcs'!BB242&gt;'County Avg'!$F$6),1,0)</f>
        <v>0</v>
      </c>
      <c r="BQ242">
        <f t="shared" si="89"/>
        <v>0</v>
      </c>
      <c r="BR242">
        <f t="shared" si="90"/>
        <v>0</v>
      </c>
      <c r="BS242">
        <f t="shared" si="91"/>
        <v>0</v>
      </c>
      <c r="BT242">
        <f t="shared" si="92"/>
        <v>0</v>
      </c>
    </row>
    <row r="243" spans="1:72" x14ac:dyDescent="0.25">
      <c r="A243">
        <v>6037128500</v>
      </c>
      <c r="B243">
        <v>3121.4473683340898</v>
      </c>
      <c r="C243">
        <v>3846.9998795986198</v>
      </c>
      <c r="D243">
        <v>4263</v>
      </c>
      <c r="E243">
        <v>1504.730194</v>
      </c>
      <c r="F243">
        <v>1814.032471</v>
      </c>
      <c r="G243">
        <v>1931</v>
      </c>
      <c r="H243">
        <v>610.25895718905542</v>
      </c>
      <c r="I243">
        <v>785.66314409601296</v>
      </c>
      <c r="J243">
        <v>695.45100000000002</v>
      </c>
      <c r="K243">
        <v>0.4055603852587113</v>
      </c>
      <c r="L243">
        <v>0.43310313164510766</v>
      </c>
      <c r="M243">
        <v>0.36015069911962716</v>
      </c>
      <c r="N243">
        <v>2303.686807</v>
      </c>
      <c r="O243">
        <v>2808.920654</v>
      </c>
      <c r="P243">
        <v>3192</v>
      </c>
      <c r="Q243">
        <v>685.12768549999998</v>
      </c>
      <c r="R243">
        <v>927.8671875</v>
      </c>
      <c r="S243">
        <v>1570</v>
      </c>
      <c r="T243">
        <v>0.29740487440313756</v>
      </c>
      <c r="U243">
        <v>0.33032872828881266</v>
      </c>
      <c r="V243">
        <v>0.49185463659147871</v>
      </c>
      <c r="W243">
        <v>880.77592468261696</v>
      </c>
      <c r="X243">
        <v>1154.24890136719</v>
      </c>
      <c r="Y243">
        <v>1192</v>
      </c>
      <c r="Z243">
        <v>1501.42272949219</v>
      </c>
      <c r="AA243">
        <v>1811.0537109375</v>
      </c>
      <c r="AB243">
        <v>1931</v>
      </c>
      <c r="AC243">
        <v>0.58662754158551489</v>
      </c>
      <c r="AD243">
        <v>0.6373355436099617</v>
      </c>
      <c r="AE243">
        <v>0.61729673744174007</v>
      </c>
      <c r="AF243">
        <v>2365.9699183740599</v>
      </c>
      <c r="AG243">
        <v>2363.60375976563</v>
      </c>
      <c r="AH243">
        <v>2509</v>
      </c>
      <c r="AI243">
        <v>0.75797206846283405</v>
      </c>
      <c r="AJ243">
        <v>0.61440182837027768</v>
      </c>
      <c r="AK243">
        <v>0.58855266244428805</v>
      </c>
      <c r="AL243">
        <f t="shared" si="84"/>
        <v>0.24202793153716595</v>
      </c>
      <c r="AM243">
        <f t="shared" si="84"/>
        <v>0.38559817162972232</v>
      </c>
      <c r="AN243">
        <f t="shared" si="84"/>
        <v>0.41144733755571195</v>
      </c>
      <c r="AO243">
        <v>68071.732767762471</v>
      </c>
      <c r="AP243">
        <v>52706.048222313046</v>
      </c>
      <c r="AQ243">
        <v>63246</v>
      </c>
      <c r="AR243">
        <v>1218.0833333333335</v>
      </c>
      <c r="AS243">
        <v>1028.0585211546068</v>
      </c>
      <c r="AT243">
        <v>1398</v>
      </c>
      <c r="AU243">
        <f t="shared" si="70"/>
        <v>-0.14357024009255637</v>
      </c>
      <c r="AV243">
        <f t="shared" si="71"/>
        <v>-2.5849165925989626E-2</v>
      </c>
      <c r="AW243">
        <v>3.2923853885675092E-2</v>
      </c>
      <c r="AX243">
        <v>0.16152590830266605</v>
      </c>
      <c r="AY243" s="1">
        <f t="shared" si="72"/>
        <v>-15365.684545449425</v>
      </c>
      <c r="AZ243" s="1">
        <f t="shared" si="73"/>
        <v>10539.951777686954</v>
      </c>
      <c r="BA243" s="1">
        <f t="shared" si="85"/>
        <v>-190.02481217872673</v>
      </c>
      <c r="BB243" s="1">
        <f t="shared" si="86"/>
        <v>369.94147884539325</v>
      </c>
      <c r="BC243">
        <f t="shared" si="74"/>
        <v>1</v>
      </c>
      <c r="BD243">
        <f t="shared" si="75"/>
        <v>1</v>
      </c>
      <c r="BE243">
        <f t="shared" si="76"/>
        <v>0</v>
      </c>
      <c r="BF243">
        <f t="shared" si="77"/>
        <v>1</v>
      </c>
      <c r="BG243">
        <f t="shared" si="78"/>
        <v>0</v>
      </c>
      <c r="BH243">
        <f t="shared" si="79"/>
        <v>0</v>
      </c>
      <c r="BI243">
        <f t="shared" si="80"/>
        <v>1</v>
      </c>
      <c r="BJ243">
        <f t="shared" si="81"/>
        <v>1</v>
      </c>
      <c r="BK243">
        <f t="shared" si="82"/>
        <v>0</v>
      </c>
      <c r="BL243">
        <f t="shared" si="83"/>
        <v>0</v>
      </c>
      <c r="BM243">
        <f t="shared" si="87"/>
        <v>0</v>
      </c>
      <c r="BN243">
        <f t="shared" si="88"/>
        <v>0</v>
      </c>
      <c r="BO243">
        <f>IF(AND(AU243&gt;'County Avg'!$E$3,'Gentrification Calcs'!AW243&gt;'County Avg'!$E$4,'Gentrification Calcs'!AY243&gt;'County Avg'!$E$5,'Gentrification Calcs'!BA243&gt;'County Avg'!$E$6),1,0)</f>
        <v>0</v>
      </c>
      <c r="BP243">
        <f>IF(AND(AV243&gt;'County Avg'!$F$3,'Gentrification Calcs'!AX243&gt;'County Avg'!$F$4,'Gentrification Calcs'!AZ243&gt;'County Avg'!$F$5,'Gentrification Calcs'!BB243&gt;'County Avg'!$F$6),1,0)</f>
        <v>1</v>
      </c>
      <c r="BQ243">
        <f t="shared" si="89"/>
        <v>0</v>
      </c>
      <c r="BR243">
        <f t="shared" si="90"/>
        <v>0</v>
      </c>
      <c r="BS243">
        <f t="shared" si="91"/>
        <v>0</v>
      </c>
      <c r="BT243">
        <f t="shared" si="92"/>
        <v>0</v>
      </c>
    </row>
    <row r="244" spans="1:72" x14ac:dyDescent="0.25">
      <c r="A244">
        <v>6037128601</v>
      </c>
      <c r="B244">
        <v>3892.6643688323002</v>
      </c>
      <c r="C244">
        <v>4260.9999273419398</v>
      </c>
      <c r="D244">
        <v>4048</v>
      </c>
      <c r="E244">
        <v>1769.1072079999999</v>
      </c>
      <c r="F244">
        <v>1778.1620479999999</v>
      </c>
      <c r="G244">
        <v>1611</v>
      </c>
      <c r="H244">
        <v>790.10873336639725</v>
      </c>
      <c r="I244">
        <v>790.37458787545359</v>
      </c>
      <c r="J244">
        <v>935.16079999999999</v>
      </c>
      <c r="K244">
        <v>0.44661438820297727</v>
      </c>
      <c r="L244">
        <v>0.44448962835779388</v>
      </c>
      <c r="M244">
        <v>0.58048466790813158</v>
      </c>
      <c r="N244">
        <v>2789.5638610000001</v>
      </c>
      <c r="O244">
        <v>2895.7939449999999</v>
      </c>
      <c r="P244">
        <v>2584</v>
      </c>
      <c r="Q244">
        <v>843.03683469999999</v>
      </c>
      <c r="R244">
        <v>903.38473509999994</v>
      </c>
      <c r="S244">
        <v>682</v>
      </c>
      <c r="T244">
        <v>0.30221098232817978</v>
      </c>
      <c r="U244">
        <v>0.31196443954854669</v>
      </c>
      <c r="V244">
        <v>0.26393188854489164</v>
      </c>
      <c r="W244">
        <v>1107.2388000488299</v>
      </c>
      <c r="X244">
        <v>1118.3726501464801</v>
      </c>
      <c r="Y244">
        <v>1332</v>
      </c>
      <c r="Z244">
        <v>1759.1211853027301</v>
      </c>
      <c r="AA244">
        <v>1787.63427734375</v>
      </c>
      <c r="AB244">
        <v>1611</v>
      </c>
      <c r="AC244">
        <v>0.62942724429657948</v>
      </c>
      <c r="AD244">
        <v>0.62561602466488431</v>
      </c>
      <c r="AE244">
        <v>0.82681564245810057</v>
      </c>
      <c r="AF244">
        <v>2770.0711992720999</v>
      </c>
      <c r="AG244">
        <v>2366.2981567382799</v>
      </c>
      <c r="AH244">
        <v>1739</v>
      </c>
      <c r="AI244">
        <v>0.71161316178488065</v>
      </c>
      <c r="AJ244">
        <v>0.55533869915233802</v>
      </c>
      <c r="AK244">
        <v>0.42959486166007904</v>
      </c>
      <c r="AL244">
        <f t="shared" si="84"/>
        <v>0.28838683821511935</v>
      </c>
      <c r="AM244">
        <f t="shared" si="84"/>
        <v>0.44466130084766198</v>
      </c>
      <c r="AN244">
        <f t="shared" si="84"/>
        <v>0.5704051383399209</v>
      </c>
      <c r="AO244">
        <v>64643.477200424182</v>
      </c>
      <c r="AP244">
        <v>53098.897016755218</v>
      </c>
      <c r="AQ244">
        <v>33687</v>
      </c>
      <c r="AR244">
        <v>1178.3444444444444</v>
      </c>
      <c r="AS244">
        <v>971.24476077500992</v>
      </c>
      <c r="AT244">
        <v>1060</v>
      </c>
      <c r="AU244">
        <f t="shared" si="70"/>
        <v>-0.15627446263254263</v>
      </c>
      <c r="AV244">
        <f t="shared" si="71"/>
        <v>-0.12574383749225898</v>
      </c>
      <c r="AW244">
        <v>9.7534572203669123E-3</v>
      </c>
      <c r="AX244">
        <v>-4.8032551003655055E-2</v>
      </c>
      <c r="AY244" s="1">
        <f t="shared" si="72"/>
        <v>-11544.580183668964</v>
      </c>
      <c r="AZ244" s="1">
        <f t="shared" si="73"/>
        <v>-19411.897016755218</v>
      </c>
      <c r="BA244" s="1">
        <f t="shared" si="85"/>
        <v>-207.09968366943451</v>
      </c>
      <c r="BB244" s="1">
        <f t="shared" si="86"/>
        <v>88.755239224990078</v>
      </c>
      <c r="BC244">
        <f t="shared" si="74"/>
        <v>1</v>
      </c>
      <c r="BD244">
        <f t="shared" si="75"/>
        <v>1</v>
      </c>
      <c r="BE244">
        <f t="shared" si="76"/>
        <v>1</v>
      </c>
      <c r="BF244">
        <f t="shared" si="77"/>
        <v>1</v>
      </c>
      <c r="BG244">
        <f t="shared" si="78"/>
        <v>0</v>
      </c>
      <c r="BH244">
        <f t="shared" si="79"/>
        <v>0</v>
      </c>
      <c r="BI244">
        <f t="shared" si="80"/>
        <v>1</v>
      </c>
      <c r="BJ244">
        <f t="shared" si="81"/>
        <v>1</v>
      </c>
      <c r="BK244">
        <f t="shared" si="82"/>
        <v>0</v>
      </c>
      <c r="BL244">
        <f t="shared" si="83"/>
        <v>0</v>
      </c>
      <c r="BM244">
        <f t="shared" si="87"/>
        <v>0</v>
      </c>
      <c r="BN244">
        <f t="shared" si="88"/>
        <v>0</v>
      </c>
      <c r="BO244">
        <f>IF(AND(AU244&gt;'County Avg'!$E$3,'Gentrification Calcs'!AW244&gt;'County Avg'!$E$4,'Gentrification Calcs'!AY244&gt;'County Avg'!$E$5,'Gentrification Calcs'!BA244&gt;'County Avg'!$E$6),1,0)</f>
        <v>0</v>
      </c>
      <c r="BP244">
        <f>IF(AND(AV244&gt;'County Avg'!$F$3,'Gentrification Calcs'!AX244&gt;'County Avg'!$F$4,'Gentrification Calcs'!AZ244&gt;'County Avg'!$F$5,'Gentrification Calcs'!BB244&gt;'County Avg'!$F$6),1,0)</f>
        <v>0</v>
      </c>
      <c r="BQ244">
        <f t="shared" si="89"/>
        <v>0</v>
      </c>
      <c r="BR244">
        <f t="shared" si="90"/>
        <v>0</v>
      </c>
      <c r="BS244">
        <f t="shared" si="91"/>
        <v>0</v>
      </c>
      <c r="BT244">
        <f t="shared" si="92"/>
        <v>0</v>
      </c>
    </row>
    <row r="245" spans="1:72" x14ac:dyDescent="0.25">
      <c r="A245">
        <v>6037128602</v>
      </c>
      <c r="B245">
        <v>3094.88829146731</v>
      </c>
      <c r="C245">
        <v>3226.0000391006502</v>
      </c>
      <c r="D245">
        <v>2885</v>
      </c>
      <c r="E245">
        <v>1374.162689</v>
      </c>
      <c r="F245">
        <v>1267.8054199999999</v>
      </c>
      <c r="G245">
        <v>1310</v>
      </c>
      <c r="H245">
        <v>636.94591532143988</v>
      </c>
      <c r="I245">
        <v>571.29206802853469</v>
      </c>
      <c r="J245">
        <v>332.5086</v>
      </c>
      <c r="K245">
        <v>0.46351565241882353</v>
      </c>
      <c r="L245">
        <v>0.4506149437573273</v>
      </c>
      <c r="M245">
        <v>0.25382335877862594</v>
      </c>
      <c r="N245">
        <v>2192.7493559999998</v>
      </c>
      <c r="O245">
        <v>2119.2854000000002</v>
      </c>
      <c r="P245">
        <v>2273</v>
      </c>
      <c r="Q245">
        <v>666.83546449999994</v>
      </c>
      <c r="R245">
        <v>641.74804689999996</v>
      </c>
      <c r="S245">
        <v>1314</v>
      </c>
      <c r="T245">
        <v>0.30410929670340309</v>
      </c>
      <c r="U245">
        <v>0.30281341385166899</v>
      </c>
      <c r="V245">
        <v>0.57809062912450504</v>
      </c>
      <c r="W245">
        <v>882.98528289794899</v>
      </c>
      <c r="X245">
        <v>792.37841796875</v>
      </c>
      <c r="Y245">
        <v>537</v>
      </c>
      <c r="Z245">
        <v>1364.4561004638699</v>
      </c>
      <c r="AA245">
        <v>1279.31188964844</v>
      </c>
      <c r="AB245">
        <v>1310</v>
      </c>
      <c r="AC245">
        <v>0.64713352272584157</v>
      </c>
      <c r="AD245">
        <v>0.61937860843808679</v>
      </c>
      <c r="AE245">
        <v>0.40992366412213743</v>
      </c>
      <c r="AF245">
        <v>2147.95890787196</v>
      </c>
      <c r="AG245">
        <v>1706.09790039063</v>
      </c>
      <c r="AH245">
        <v>2126</v>
      </c>
      <c r="AI245">
        <v>0.69403439012449675</v>
      </c>
      <c r="AJ245">
        <v>0.52885861119402189</v>
      </c>
      <c r="AK245">
        <v>0.73691507798960143</v>
      </c>
      <c r="AL245">
        <f t="shared" si="84"/>
        <v>0.30596560987550325</v>
      </c>
      <c r="AM245">
        <f t="shared" si="84"/>
        <v>0.47114138880597811</v>
      </c>
      <c r="AN245">
        <f t="shared" si="84"/>
        <v>0.26308492201039857</v>
      </c>
      <c r="AO245">
        <v>58980.50689289502</v>
      </c>
      <c r="AP245">
        <v>53747.586841029843</v>
      </c>
      <c r="AQ245">
        <v>82929</v>
      </c>
      <c r="AR245">
        <v>1112.6888888888889</v>
      </c>
      <c r="AS245">
        <v>877.90786872281546</v>
      </c>
      <c r="AT245">
        <v>1207</v>
      </c>
      <c r="AU245">
        <f t="shared" si="70"/>
        <v>-0.16517577893047486</v>
      </c>
      <c r="AV245">
        <f t="shared" si="71"/>
        <v>0.20805646679557954</v>
      </c>
      <c r="AW245">
        <v>-1.2958828517340981E-3</v>
      </c>
      <c r="AX245">
        <v>0.27527721527283605</v>
      </c>
      <c r="AY245" s="1">
        <f t="shared" si="72"/>
        <v>-5232.9200518651778</v>
      </c>
      <c r="AZ245" s="1">
        <f t="shared" si="73"/>
        <v>29181.413158970157</v>
      </c>
      <c r="BA245" s="1">
        <f t="shared" si="85"/>
        <v>-234.7810201660734</v>
      </c>
      <c r="BB245" s="1">
        <f t="shared" si="86"/>
        <v>329.09213127718454</v>
      </c>
      <c r="BC245">
        <f t="shared" si="74"/>
        <v>1</v>
      </c>
      <c r="BD245">
        <f t="shared" si="75"/>
        <v>1</v>
      </c>
      <c r="BE245">
        <f t="shared" si="76"/>
        <v>1</v>
      </c>
      <c r="BF245">
        <f t="shared" si="77"/>
        <v>1</v>
      </c>
      <c r="BG245">
        <f t="shared" si="78"/>
        <v>0</v>
      </c>
      <c r="BH245">
        <f t="shared" si="79"/>
        <v>0</v>
      </c>
      <c r="BI245">
        <f t="shared" si="80"/>
        <v>1</v>
      </c>
      <c r="BJ245">
        <f t="shared" si="81"/>
        <v>1</v>
      </c>
      <c r="BK245">
        <f t="shared" si="82"/>
        <v>0</v>
      </c>
      <c r="BL245">
        <f t="shared" si="83"/>
        <v>0</v>
      </c>
      <c r="BM245">
        <f t="shared" si="87"/>
        <v>0</v>
      </c>
      <c r="BN245">
        <f t="shared" si="88"/>
        <v>0</v>
      </c>
      <c r="BO245">
        <f>IF(AND(AU245&gt;'County Avg'!$E$3,'Gentrification Calcs'!AW245&gt;'County Avg'!$E$4,'Gentrification Calcs'!AY245&gt;'County Avg'!$E$5,'Gentrification Calcs'!BA245&gt;'County Avg'!$E$6),1,0)</f>
        <v>0</v>
      </c>
      <c r="BP245">
        <f>IF(AND(AV245&gt;'County Avg'!$F$3,'Gentrification Calcs'!AX245&gt;'County Avg'!$F$4,'Gentrification Calcs'!AZ245&gt;'County Avg'!$F$5,'Gentrification Calcs'!BB245&gt;'County Avg'!$F$6),1,0)</f>
        <v>1</v>
      </c>
      <c r="BQ245">
        <f t="shared" si="89"/>
        <v>0</v>
      </c>
      <c r="BR245">
        <f t="shared" si="90"/>
        <v>0</v>
      </c>
      <c r="BS245">
        <f t="shared" si="91"/>
        <v>0</v>
      </c>
      <c r="BT245">
        <f t="shared" si="92"/>
        <v>0</v>
      </c>
    </row>
    <row r="246" spans="1:72" x14ac:dyDescent="0.25">
      <c r="A246">
        <v>6037128702</v>
      </c>
      <c r="B246">
        <v>5406.9999703746098</v>
      </c>
      <c r="C246">
        <v>5330</v>
      </c>
      <c r="D246">
        <v>5484</v>
      </c>
      <c r="E246">
        <v>2622</v>
      </c>
      <c r="F246">
        <v>2697</v>
      </c>
      <c r="G246">
        <v>2647</v>
      </c>
      <c r="H246">
        <v>840.4047953953542</v>
      </c>
      <c r="I246">
        <v>954.79499999999996</v>
      </c>
      <c r="J246">
        <v>844.34180000000003</v>
      </c>
      <c r="K246">
        <v>0.32052051693186662</v>
      </c>
      <c r="L246">
        <v>0.35402113459399331</v>
      </c>
      <c r="M246">
        <v>0.31898065734794107</v>
      </c>
      <c r="N246">
        <v>4205.9999770000004</v>
      </c>
      <c r="O246">
        <v>4155</v>
      </c>
      <c r="P246">
        <v>4238</v>
      </c>
      <c r="Q246">
        <v>1553</v>
      </c>
      <c r="R246">
        <v>1676</v>
      </c>
      <c r="S246">
        <v>1955</v>
      </c>
      <c r="T246">
        <v>0.36923442902814829</v>
      </c>
      <c r="U246">
        <v>0.4033694344163658</v>
      </c>
      <c r="V246">
        <v>0.46130250117980182</v>
      </c>
      <c r="W246">
        <v>1738</v>
      </c>
      <c r="X246">
        <v>1743</v>
      </c>
      <c r="Y246">
        <v>1654</v>
      </c>
      <c r="Z246">
        <v>2630</v>
      </c>
      <c r="AA246">
        <v>2680</v>
      </c>
      <c r="AB246">
        <v>2647</v>
      </c>
      <c r="AC246">
        <v>0.66083650190114074</v>
      </c>
      <c r="AD246">
        <v>0.65037313432835819</v>
      </c>
      <c r="AE246">
        <v>0.62485833018511527</v>
      </c>
      <c r="AF246">
        <v>4635.9999745989799</v>
      </c>
      <c r="AG246">
        <v>3974</v>
      </c>
      <c r="AH246">
        <v>3329</v>
      </c>
      <c r="AI246">
        <v>0.85740706491584961</v>
      </c>
      <c r="AJ246">
        <v>0.74559099437148213</v>
      </c>
      <c r="AK246">
        <v>0.60703865791393141</v>
      </c>
      <c r="AL246">
        <f t="shared" si="84"/>
        <v>0.14259293508415039</v>
      </c>
      <c r="AM246">
        <f t="shared" si="84"/>
        <v>0.25440900562851787</v>
      </c>
      <c r="AN246">
        <f t="shared" si="84"/>
        <v>0.39296134208606859</v>
      </c>
      <c r="AO246">
        <v>71180.743372216341</v>
      </c>
      <c r="AP246">
        <v>64013.382917858609</v>
      </c>
      <c r="AQ246">
        <v>64357</v>
      </c>
      <c r="AR246">
        <v>1406.4111111111113</v>
      </c>
      <c r="AS246">
        <v>1190.3835508105972</v>
      </c>
      <c r="AT246">
        <v>1413</v>
      </c>
      <c r="AU246">
        <f t="shared" si="70"/>
        <v>-0.11181607054436749</v>
      </c>
      <c r="AV246">
        <f t="shared" si="71"/>
        <v>-0.13855233645755072</v>
      </c>
      <c r="AW246">
        <v>3.413500538821751E-2</v>
      </c>
      <c r="AX246">
        <v>5.7933066763436014E-2</v>
      </c>
      <c r="AY246" s="1">
        <f t="shared" si="72"/>
        <v>-7167.3604543577312</v>
      </c>
      <c r="AZ246" s="1">
        <f t="shared" si="73"/>
        <v>343.61708214139071</v>
      </c>
      <c r="BA246" s="1">
        <f t="shared" si="85"/>
        <v>-216.0275603005141</v>
      </c>
      <c r="BB246" s="1">
        <f t="shared" si="86"/>
        <v>222.61644918940283</v>
      </c>
      <c r="BC246">
        <f t="shared" si="74"/>
        <v>1</v>
      </c>
      <c r="BD246">
        <f t="shared" si="75"/>
        <v>1</v>
      </c>
      <c r="BE246">
        <f t="shared" si="76"/>
        <v>0</v>
      </c>
      <c r="BF246">
        <f t="shared" si="77"/>
        <v>0</v>
      </c>
      <c r="BG246">
        <f t="shared" si="78"/>
        <v>0</v>
      </c>
      <c r="BH246">
        <f t="shared" si="79"/>
        <v>0</v>
      </c>
      <c r="BI246">
        <f t="shared" si="80"/>
        <v>1</v>
      </c>
      <c r="BJ246">
        <f t="shared" si="81"/>
        <v>1</v>
      </c>
      <c r="BK246">
        <f t="shared" si="82"/>
        <v>0</v>
      </c>
      <c r="BL246">
        <f t="shared" si="83"/>
        <v>0</v>
      </c>
      <c r="BM246">
        <f t="shared" si="87"/>
        <v>0</v>
      </c>
      <c r="BN246">
        <f t="shared" si="88"/>
        <v>0</v>
      </c>
      <c r="BO246">
        <f>IF(AND(AU246&gt;'County Avg'!$E$3,'Gentrification Calcs'!AW246&gt;'County Avg'!$E$4,'Gentrification Calcs'!AY246&gt;'County Avg'!$E$5,'Gentrification Calcs'!BA246&gt;'County Avg'!$E$6),1,0)</f>
        <v>0</v>
      </c>
      <c r="BP246">
        <f>IF(AND(AV246&gt;'County Avg'!$F$3,'Gentrification Calcs'!AX246&gt;'County Avg'!$F$4,'Gentrification Calcs'!AZ246&gt;'County Avg'!$F$5,'Gentrification Calcs'!BB246&gt;'County Avg'!$F$6),1,0)</f>
        <v>0</v>
      </c>
      <c r="BQ246">
        <f t="shared" si="89"/>
        <v>0</v>
      </c>
      <c r="BR246">
        <f t="shared" si="90"/>
        <v>0</v>
      </c>
      <c r="BS246">
        <f t="shared" si="91"/>
        <v>0</v>
      </c>
      <c r="BT246">
        <f t="shared" si="92"/>
        <v>0</v>
      </c>
    </row>
    <row r="247" spans="1:72" x14ac:dyDescent="0.25">
      <c r="A247">
        <v>6037128801</v>
      </c>
      <c r="B247">
        <v>2905.4093815749502</v>
      </c>
      <c r="C247">
        <v>3094.9999521076702</v>
      </c>
      <c r="D247">
        <v>3355</v>
      </c>
      <c r="E247">
        <v>1513.1311040000001</v>
      </c>
      <c r="F247">
        <v>1584.1152340000001</v>
      </c>
      <c r="G247">
        <v>1828</v>
      </c>
      <c r="H247">
        <v>501.71401707940402</v>
      </c>
      <c r="I247">
        <v>557.67083858324804</v>
      </c>
      <c r="J247">
        <v>676.14359999999999</v>
      </c>
      <c r="K247">
        <v>0.33157339489824139</v>
      </c>
      <c r="L247">
        <v>0.35203931293248836</v>
      </c>
      <c r="M247">
        <v>0.36988161925601748</v>
      </c>
      <c r="N247">
        <v>2212.190474</v>
      </c>
      <c r="O247">
        <v>2290.3627929999998</v>
      </c>
      <c r="P247">
        <v>2746</v>
      </c>
      <c r="Q247">
        <v>794.75323490000005</v>
      </c>
      <c r="R247">
        <v>922.79431150000005</v>
      </c>
      <c r="S247">
        <v>1546</v>
      </c>
      <c r="T247">
        <v>0.35926076178375227</v>
      </c>
      <c r="U247">
        <v>0.40290311837073234</v>
      </c>
      <c r="V247">
        <v>0.56300072833211945</v>
      </c>
      <c r="W247">
        <v>1040.50231933594</v>
      </c>
      <c r="X247">
        <v>1104.29809570313</v>
      </c>
      <c r="Y247">
        <v>1259</v>
      </c>
      <c r="Z247">
        <v>1508.63842773438</v>
      </c>
      <c r="AA247">
        <v>1583.21667480469</v>
      </c>
      <c r="AB247">
        <v>1828</v>
      </c>
      <c r="AC247">
        <v>0.68969628521164594</v>
      </c>
      <c r="AD247">
        <v>0.69750282022475496</v>
      </c>
      <c r="AE247">
        <v>0.68873085339168494</v>
      </c>
      <c r="AF247">
        <v>2272.8415125077599</v>
      </c>
      <c r="AG247">
        <v>2006.42614746094</v>
      </c>
      <c r="AH247">
        <v>2383</v>
      </c>
      <c r="AI247">
        <v>0.78227926395546676</v>
      </c>
      <c r="AJ247">
        <v>0.64827986381537095</v>
      </c>
      <c r="AK247">
        <v>0.7102831594634873</v>
      </c>
      <c r="AL247">
        <f t="shared" si="84"/>
        <v>0.21772073604453324</v>
      </c>
      <c r="AM247">
        <f t="shared" si="84"/>
        <v>0.35172013618462905</v>
      </c>
      <c r="AN247">
        <f t="shared" si="84"/>
        <v>0.2897168405365127</v>
      </c>
      <c r="AO247">
        <v>65940.4098621421</v>
      </c>
      <c r="AP247">
        <v>63294.791172864738</v>
      </c>
      <c r="AQ247">
        <v>60184</v>
      </c>
      <c r="AR247">
        <v>1185.2555555555557</v>
      </c>
      <c r="AS247">
        <v>1121.3954132068013</v>
      </c>
      <c r="AT247">
        <v>1218</v>
      </c>
      <c r="AU247">
        <f t="shared" si="70"/>
        <v>-0.13399940014009581</v>
      </c>
      <c r="AV247">
        <f t="shared" si="71"/>
        <v>6.2003295648116352E-2</v>
      </c>
      <c r="AW247">
        <v>4.3642356586980069E-2</v>
      </c>
      <c r="AX247">
        <v>0.16009760996138711</v>
      </c>
      <c r="AY247" s="1">
        <f t="shared" si="72"/>
        <v>-2645.6186892773621</v>
      </c>
      <c r="AZ247" s="1">
        <f t="shared" si="73"/>
        <v>-3110.7911728647377</v>
      </c>
      <c r="BA247" s="1">
        <f t="shared" si="85"/>
        <v>-63.86014234875438</v>
      </c>
      <c r="BB247" s="1">
        <f t="shared" si="86"/>
        <v>96.604586793198678</v>
      </c>
      <c r="BC247">
        <f t="shared" si="74"/>
        <v>1</v>
      </c>
      <c r="BD247">
        <f t="shared" si="75"/>
        <v>1</v>
      </c>
      <c r="BE247">
        <f t="shared" si="76"/>
        <v>0</v>
      </c>
      <c r="BF247">
        <f t="shared" si="77"/>
        <v>0</v>
      </c>
      <c r="BG247">
        <f t="shared" si="78"/>
        <v>0</v>
      </c>
      <c r="BH247">
        <f t="shared" si="79"/>
        <v>0</v>
      </c>
      <c r="BI247">
        <f t="shared" si="80"/>
        <v>1</v>
      </c>
      <c r="BJ247">
        <f t="shared" si="81"/>
        <v>1</v>
      </c>
      <c r="BK247">
        <f t="shared" si="82"/>
        <v>0</v>
      </c>
      <c r="BL247">
        <f t="shared" si="83"/>
        <v>0</v>
      </c>
      <c r="BM247">
        <f t="shared" si="87"/>
        <v>0</v>
      </c>
      <c r="BN247">
        <f t="shared" si="88"/>
        <v>0</v>
      </c>
      <c r="BO247">
        <f>IF(AND(AU247&gt;'County Avg'!$E$3,'Gentrification Calcs'!AW247&gt;'County Avg'!$E$4,'Gentrification Calcs'!AY247&gt;'County Avg'!$E$5,'Gentrification Calcs'!BA247&gt;'County Avg'!$E$6),1,0)</f>
        <v>0</v>
      </c>
      <c r="BP247">
        <f>IF(AND(AV247&gt;'County Avg'!$F$3,'Gentrification Calcs'!AX247&gt;'County Avg'!$F$4,'Gentrification Calcs'!AZ247&gt;'County Avg'!$F$5,'Gentrification Calcs'!BB247&gt;'County Avg'!$F$6),1,0)</f>
        <v>0</v>
      </c>
      <c r="BQ247">
        <f t="shared" si="89"/>
        <v>0</v>
      </c>
      <c r="BR247">
        <f t="shared" si="90"/>
        <v>0</v>
      </c>
      <c r="BS247">
        <f t="shared" si="91"/>
        <v>0</v>
      </c>
      <c r="BT247">
        <f t="shared" si="92"/>
        <v>0</v>
      </c>
    </row>
    <row r="248" spans="1:72" x14ac:dyDescent="0.25">
      <c r="A248">
        <v>6037128802</v>
      </c>
      <c r="B248">
        <v>3561.5906244479102</v>
      </c>
      <c r="C248">
        <v>3793.99984258413</v>
      </c>
      <c r="D248">
        <v>4712</v>
      </c>
      <c r="E248">
        <v>1854.8688959999999</v>
      </c>
      <c r="F248">
        <v>1941.884644</v>
      </c>
      <c r="G248">
        <v>2107</v>
      </c>
      <c r="H248">
        <v>615.02518396064045</v>
      </c>
      <c r="I248">
        <v>683.61976141675075</v>
      </c>
      <c r="J248">
        <v>653.43380000000002</v>
      </c>
      <c r="K248">
        <v>0.33157339868436742</v>
      </c>
      <c r="L248">
        <v>0.35203932608921273</v>
      </c>
      <c r="M248">
        <v>0.31012520170859043</v>
      </c>
      <c r="N248">
        <v>2711.8095309999999</v>
      </c>
      <c r="O248">
        <v>2807.6369629999999</v>
      </c>
      <c r="P248">
        <v>3557</v>
      </c>
      <c r="Q248">
        <v>974.24676509999995</v>
      </c>
      <c r="R248">
        <v>1131.205688</v>
      </c>
      <c r="S248">
        <v>1582</v>
      </c>
      <c r="T248">
        <v>0.35926076443161525</v>
      </c>
      <c r="U248">
        <v>0.40290311849694793</v>
      </c>
      <c r="V248">
        <v>0.44475681754287322</v>
      </c>
      <c r="W248">
        <v>1275.49768066406</v>
      </c>
      <c r="X248">
        <v>1353.70178222656</v>
      </c>
      <c r="Y248">
        <v>1408</v>
      </c>
      <c r="Z248">
        <v>1849.36157226563</v>
      </c>
      <c r="AA248">
        <v>1940.783203125</v>
      </c>
      <c r="AB248">
        <v>2107</v>
      </c>
      <c r="AC248">
        <v>0.68969621722022889</v>
      </c>
      <c r="AD248">
        <v>0.69750283290110082</v>
      </c>
      <c r="AE248">
        <v>0.66824869482676796</v>
      </c>
      <c r="AF248">
        <v>2786.1584922038001</v>
      </c>
      <c r="AG248">
        <v>2459.57373046875</v>
      </c>
      <c r="AH248">
        <v>3235</v>
      </c>
      <c r="AI248">
        <v>0.7822792639554661</v>
      </c>
      <c r="AJ248">
        <v>0.64827987151246447</v>
      </c>
      <c r="AK248">
        <v>0.68654499151103565</v>
      </c>
      <c r="AL248">
        <f t="shared" si="84"/>
        <v>0.2177207360445339</v>
      </c>
      <c r="AM248">
        <f t="shared" si="84"/>
        <v>0.35172012848753553</v>
      </c>
      <c r="AN248">
        <f t="shared" si="84"/>
        <v>0.31345500848896435</v>
      </c>
      <c r="AO248">
        <v>65940.4098621421</v>
      </c>
      <c r="AP248">
        <v>63294.791172864738</v>
      </c>
      <c r="AQ248">
        <v>76281</v>
      </c>
      <c r="AR248">
        <v>1185.2555555555557</v>
      </c>
      <c r="AS248">
        <v>1121.3954132068013</v>
      </c>
      <c r="AT248">
        <v>1420</v>
      </c>
      <c r="AU248">
        <f t="shared" si="70"/>
        <v>-0.13399939244300163</v>
      </c>
      <c r="AV248">
        <f t="shared" si="71"/>
        <v>3.8265119998571184E-2</v>
      </c>
      <c r="AW248">
        <v>4.3642354065332678E-2</v>
      </c>
      <c r="AX248">
        <v>4.1853699045925286E-2</v>
      </c>
      <c r="AY248" s="1">
        <f t="shared" si="72"/>
        <v>-2645.6186892773621</v>
      </c>
      <c r="AZ248" s="1">
        <f t="shared" si="73"/>
        <v>12986.208827135262</v>
      </c>
      <c r="BA248" s="1">
        <f t="shared" si="85"/>
        <v>-63.86014234875438</v>
      </c>
      <c r="BB248" s="1">
        <f t="shared" si="86"/>
        <v>298.60458679319868</v>
      </c>
      <c r="BC248">
        <f t="shared" si="74"/>
        <v>1</v>
      </c>
      <c r="BD248">
        <f t="shared" si="75"/>
        <v>1</v>
      </c>
      <c r="BE248">
        <f t="shared" si="76"/>
        <v>0</v>
      </c>
      <c r="BF248">
        <f t="shared" si="77"/>
        <v>0</v>
      </c>
      <c r="BG248">
        <f t="shared" si="78"/>
        <v>0</v>
      </c>
      <c r="BH248">
        <f t="shared" si="79"/>
        <v>0</v>
      </c>
      <c r="BI248">
        <f t="shared" si="80"/>
        <v>1</v>
      </c>
      <c r="BJ248">
        <f t="shared" si="81"/>
        <v>1</v>
      </c>
      <c r="BK248">
        <f t="shared" si="82"/>
        <v>0</v>
      </c>
      <c r="BL248">
        <f t="shared" si="83"/>
        <v>0</v>
      </c>
      <c r="BM248">
        <f t="shared" si="87"/>
        <v>0</v>
      </c>
      <c r="BN248">
        <f t="shared" si="88"/>
        <v>0</v>
      </c>
      <c r="BO248">
        <f>IF(AND(AU248&gt;'County Avg'!$E$3,'Gentrification Calcs'!AW248&gt;'County Avg'!$E$4,'Gentrification Calcs'!AY248&gt;'County Avg'!$E$5,'Gentrification Calcs'!BA248&gt;'County Avg'!$E$6),1,0)</f>
        <v>0</v>
      </c>
      <c r="BP248">
        <f>IF(AND(AV248&gt;'County Avg'!$F$3,'Gentrification Calcs'!AX248&gt;'County Avg'!$F$4,'Gentrification Calcs'!AZ248&gt;'County Avg'!$F$5,'Gentrification Calcs'!BB248&gt;'County Avg'!$F$6),1,0)</f>
        <v>0</v>
      </c>
      <c r="BQ248">
        <f t="shared" si="89"/>
        <v>0</v>
      </c>
      <c r="BR248">
        <f t="shared" si="90"/>
        <v>0</v>
      </c>
      <c r="BS248">
        <f t="shared" si="91"/>
        <v>0</v>
      </c>
      <c r="BT248">
        <f t="shared" si="92"/>
        <v>0</v>
      </c>
    </row>
    <row r="249" spans="1:72" x14ac:dyDescent="0.25">
      <c r="A249">
        <v>6037128910</v>
      </c>
      <c r="B249">
        <v>4103.7111482956798</v>
      </c>
      <c r="C249">
        <v>3775</v>
      </c>
      <c r="D249">
        <v>3580</v>
      </c>
      <c r="E249">
        <v>2005.131989</v>
      </c>
      <c r="F249">
        <v>1814</v>
      </c>
      <c r="G249">
        <v>1717</v>
      </c>
      <c r="H249">
        <v>621.201511672366</v>
      </c>
      <c r="I249">
        <v>692.51959999999997</v>
      </c>
      <c r="J249">
        <v>700.79579999999999</v>
      </c>
      <c r="K249">
        <v>0.30980579586791779</v>
      </c>
      <c r="L249">
        <v>0.38176383682469678</v>
      </c>
      <c r="M249">
        <v>0.40815131042516017</v>
      </c>
      <c r="N249">
        <v>3223.086491</v>
      </c>
      <c r="O249">
        <v>2799</v>
      </c>
      <c r="P249">
        <v>2734</v>
      </c>
      <c r="Q249">
        <v>1229.246277</v>
      </c>
      <c r="R249">
        <v>1123</v>
      </c>
      <c r="S249">
        <v>1430</v>
      </c>
      <c r="T249">
        <v>0.38138792751373296</v>
      </c>
      <c r="U249">
        <v>0.40121471954269383</v>
      </c>
      <c r="V249">
        <v>0.52304316020482811</v>
      </c>
      <c r="W249">
        <v>1130.3021545410199</v>
      </c>
      <c r="X249">
        <v>1014</v>
      </c>
      <c r="Y249">
        <v>856</v>
      </c>
      <c r="Z249">
        <v>1996.052734375</v>
      </c>
      <c r="AA249">
        <v>1804</v>
      </c>
      <c r="AB249">
        <v>1717</v>
      </c>
      <c r="AC249">
        <v>0.56626868372540162</v>
      </c>
      <c r="AD249">
        <v>0.56208425720620847</v>
      </c>
      <c r="AE249">
        <v>0.49854397204426326</v>
      </c>
      <c r="AF249">
        <v>3347.9114177443798</v>
      </c>
      <c r="AG249">
        <v>2683</v>
      </c>
      <c r="AH249">
        <v>2748</v>
      </c>
      <c r="AI249">
        <v>0.8158253095213116</v>
      </c>
      <c r="AJ249">
        <v>0.710728476821192</v>
      </c>
      <c r="AK249">
        <v>0.76759776536312851</v>
      </c>
      <c r="AL249">
        <f t="shared" si="84"/>
        <v>0.1841746904786884</v>
      </c>
      <c r="AM249">
        <f t="shared" si="84"/>
        <v>0.289271523178808</v>
      </c>
      <c r="AN249">
        <f t="shared" si="84"/>
        <v>0.23240223463687149</v>
      </c>
      <c r="AO249">
        <v>79664.315482502658</v>
      </c>
      <c r="AP249">
        <v>65084.280343277489</v>
      </c>
      <c r="AQ249">
        <v>63603</v>
      </c>
      <c r="AR249">
        <v>1226.7222222222222</v>
      </c>
      <c r="AS249">
        <v>1065.9343614076711</v>
      </c>
      <c r="AT249">
        <v>1506</v>
      </c>
      <c r="AU249">
        <f t="shared" si="70"/>
        <v>-0.1050968327001196</v>
      </c>
      <c r="AV249">
        <f t="shared" si="71"/>
        <v>5.6869288541936514E-2</v>
      </c>
      <c r="AW249">
        <v>1.9826792028960871E-2</v>
      </c>
      <c r="AX249">
        <v>0.12182844066213427</v>
      </c>
      <c r="AY249" s="1">
        <f t="shared" si="72"/>
        <v>-14580.035139225169</v>
      </c>
      <c r="AZ249" s="1">
        <f t="shared" si="73"/>
        <v>-1481.280343277489</v>
      </c>
      <c r="BA249" s="1">
        <f t="shared" si="85"/>
        <v>-160.7878608145511</v>
      </c>
      <c r="BB249" s="1">
        <f t="shared" si="86"/>
        <v>440.06563859232892</v>
      </c>
      <c r="BC249">
        <f t="shared" si="74"/>
        <v>1</v>
      </c>
      <c r="BD249">
        <f t="shared" si="75"/>
        <v>1</v>
      </c>
      <c r="BE249">
        <f t="shared" si="76"/>
        <v>0</v>
      </c>
      <c r="BF249">
        <f t="shared" si="77"/>
        <v>0</v>
      </c>
      <c r="BG249">
        <f t="shared" si="78"/>
        <v>0</v>
      </c>
      <c r="BH249">
        <f t="shared" si="79"/>
        <v>0</v>
      </c>
      <c r="BI249">
        <f t="shared" si="80"/>
        <v>1</v>
      </c>
      <c r="BJ249">
        <f t="shared" si="81"/>
        <v>1</v>
      </c>
      <c r="BK249">
        <f t="shared" si="82"/>
        <v>0</v>
      </c>
      <c r="BL249">
        <f t="shared" si="83"/>
        <v>0</v>
      </c>
      <c r="BM249">
        <f t="shared" si="87"/>
        <v>0</v>
      </c>
      <c r="BN249">
        <f t="shared" si="88"/>
        <v>0</v>
      </c>
      <c r="BO249">
        <f>IF(AND(AU249&gt;'County Avg'!$E$3,'Gentrification Calcs'!AW249&gt;'County Avg'!$E$4,'Gentrification Calcs'!AY249&gt;'County Avg'!$E$5,'Gentrification Calcs'!BA249&gt;'County Avg'!$E$6),1,0)</f>
        <v>0</v>
      </c>
      <c r="BP249">
        <f>IF(AND(AV249&gt;'County Avg'!$F$3,'Gentrification Calcs'!AX249&gt;'County Avg'!$F$4,'Gentrification Calcs'!AZ249&gt;'County Avg'!$F$5,'Gentrification Calcs'!BB249&gt;'County Avg'!$F$6),1,0)</f>
        <v>1</v>
      </c>
      <c r="BQ249">
        <f t="shared" si="89"/>
        <v>0</v>
      </c>
      <c r="BR249">
        <f t="shared" si="90"/>
        <v>0</v>
      </c>
      <c r="BS249">
        <f t="shared" si="91"/>
        <v>0</v>
      </c>
      <c r="BT249">
        <f t="shared" si="92"/>
        <v>0</v>
      </c>
    </row>
    <row r="250" spans="1:72" x14ac:dyDescent="0.25">
      <c r="A250">
        <v>6037131010</v>
      </c>
      <c r="B250">
        <v>4113.3209706021898</v>
      </c>
      <c r="C250">
        <v>5999</v>
      </c>
      <c r="D250">
        <v>6393</v>
      </c>
      <c r="E250">
        <v>1415.090698</v>
      </c>
      <c r="F250">
        <v>1931</v>
      </c>
      <c r="G250">
        <v>1944</v>
      </c>
      <c r="H250">
        <v>561.89774556488283</v>
      </c>
      <c r="I250">
        <v>1001.5268</v>
      </c>
      <c r="J250">
        <v>1076.4652000000001</v>
      </c>
      <c r="K250">
        <v>0.39707542870505308</v>
      </c>
      <c r="L250">
        <v>0.51865706887622998</v>
      </c>
      <c r="M250">
        <v>0.55373724279835401</v>
      </c>
      <c r="N250">
        <v>2485.0785550000001</v>
      </c>
      <c r="O250">
        <v>3465</v>
      </c>
      <c r="P250">
        <v>3778</v>
      </c>
      <c r="Q250">
        <v>383.16561890000003</v>
      </c>
      <c r="R250">
        <v>663</v>
      </c>
      <c r="S250">
        <v>721</v>
      </c>
      <c r="T250">
        <v>0.15418652184216367</v>
      </c>
      <c r="U250">
        <v>0.19134199134199134</v>
      </c>
      <c r="V250">
        <v>0.19084171519322393</v>
      </c>
      <c r="W250">
        <v>853.45275878906295</v>
      </c>
      <c r="X250">
        <v>1401</v>
      </c>
      <c r="Y250">
        <v>1436</v>
      </c>
      <c r="Z250">
        <v>1411.70727539063</v>
      </c>
      <c r="AA250">
        <v>1922</v>
      </c>
      <c r="AB250">
        <v>1944</v>
      </c>
      <c r="AC250">
        <v>0.60455363067595314</v>
      </c>
      <c r="AD250">
        <v>0.7289281997918835</v>
      </c>
      <c r="AE250">
        <v>0.73868312757201648</v>
      </c>
      <c r="AF250">
        <v>2109.9484189116101</v>
      </c>
      <c r="AG250">
        <v>1606</v>
      </c>
      <c r="AH250">
        <v>1473</v>
      </c>
      <c r="AI250">
        <v>0.51295496607032687</v>
      </c>
      <c r="AJ250">
        <v>0.26771128521420234</v>
      </c>
      <c r="AK250">
        <v>0.23040825903331769</v>
      </c>
      <c r="AL250">
        <f t="shared" si="84"/>
        <v>0.48704503392967313</v>
      </c>
      <c r="AM250">
        <f t="shared" si="84"/>
        <v>0.73228871478579771</v>
      </c>
      <c r="AN250">
        <f t="shared" si="84"/>
        <v>0.76959174096668237</v>
      </c>
      <c r="AO250">
        <v>62628.243372216333</v>
      </c>
      <c r="AP250">
        <v>44391.913771965679</v>
      </c>
      <c r="AQ250">
        <v>40747</v>
      </c>
      <c r="AR250">
        <v>1135.1500000000001</v>
      </c>
      <c r="AS250">
        <v>914.43100039541332</v>
      </c>
      <c r="AT250">
        <v>1175</v>
      </c>
      <c r="AU250">
        <f t="shared" si="70"/>
        <v>-0.24524368085612452</v>
      </c>
      <c r="AV250">
        <f t="shared" si="71"/>
        <v>-3.7303026180884657E-2</v>
      </c>
      <c r="AW250">
        <v>3.7155469499827676E-2</v>
      </c>
      <c r="AX250">
        <v>-5.00276148767409E-4</v>
      </c>
      <c r="AY250" s="1">
        <f t="shared" si="72"/>
        <v>-18236.329600250654</v>
      </c>
      <c r="AZ250" s="1">
        <f t="shared" si="73"/>
        <v>-3644.9137719656792</v>
      </c>
      <c r="BA250" s="1">
        <f t="shared" si="85"/>
        <v>-220.71899960458677</v>
      </c>
      <c r="BB250" s="1">
        <f t="shared" si="86"/>
        <v>260.56899960458668</v>
      </c>
      <c r="BC250">
        <f t="shared" si="74"/>
        <v>1</v>
      </c>
      <c r="BD250">
        <f t="shared" si="75"/>
        <v>1</v>
      </c>
      <c r="BE250">
        <f t="shared" si="76"/>
        <v>0</v>
      </c>
      <c r="BF250">
        <f t="shared" si="77"/>
        <v>1</v>
      </c>
      <c r="BG250">
        <f t="shared" si="78"/>
        <v>1</v>
      </c>
      <c r="BH250">
        <f t="shared" si="79"/>
        <v>0</v>
      </c>
      <c r="BI250">
        <f t="shared" si="80"/>
        <v>1</v>
      </c>
      <c r="BJ250">
        <f t="shared" si="81"/>
        <v>1</v>
      </c>
      <c r="BK250">
        <f t="shared" si="82"/>
        <v>0</v>
      </c>
      <c r="BL250">
        <f t="shared" si="83"/>
        <v>0</v>
      </c>
      <c r="BM250">
        <f t="shared" si="87"/>
        <v>0</v>
      </c>
      <c r="BN250">
        <f t="shared" si="88"/>
        <v>0</v>
      </c>
      <c r="BO250">
        <f>IF(AND(AU250&gt;'County Avg'!$E$3,'Gentrification Calcs'!AW250&gt;'County Avg'!$E$4,'Gentrification Calcs'!AY250&gt;'County Avg'!$E$5,'Gentrification Calcs'!BA250&gt;'County Avg'!$E$6),1,0)</f>
        <v>0</v>
      </c>
      <c r="BP250">
        <f>IF(AND(AV250&gt;'County Avg'!$F$3,'Gentrification Calcs'!AX250&gt;'County Avg'!$F$4,'Gentrification Calcs'!AZ250&gt;'County Avg'!$F$5,'Gentrification Calcs'!BB250&gt;'County Avg'!$F$6),1,0)</f>
        <v>0</v>
      </c>
      <c r="BQ250">
        <f t="shared" si="89"/>
        <v>0</v>
      </c>
      <c r="BR250">
        <f t="shared" si="90"/>
        <v>0</v>
      </c>
      <c r="BS250">
        <f t="shared" si="91"/>
        <v>0</v>
      </c>
      <c r="BT250">
        <f t="shared" si="92"/>
        <v>0</v>
      </c>
    </row>
    <row r="251" spans="1:72" x14ac:dyDescent="0.25">
      <c r="A251">
        <v>6037131020</v>
      </c>
      <c r="B251">
        <v>5612.6784561662498</v>
      </c>
      <c r="C251">
        <v>5184</v>
      </c>
      <c r="D251">
        <v>5643</v>
      </c>
      <c r="E251">
        <v>1930.9091800000001</v>
      </c>
      <c r="F251">
        <v>1527</v>
      </c>
      <c r="G251">
        <v>1542</v>
      </c>
      <c r="H251">
        <v>766.71657612916385</v>
      </c>
      <c r="I251">
        <v>659.02559999999994</v>
      </c>
      <c r="J251">
        <v>570.59460000000001</v>
      </c>
      <c r="K251">
        <v>0.39707542129410967</v>
      </c>
      <c r="L251">
        <v>0.43158192534381135</v>
      </c>
      <c r="M251">
        <v>0.37003540856031131</v>
      </c>
      <c r="N251">
        <v>3390.9210990000001</v>
      </c>
      <c r="O251">
        <v>3062</v>
      </c>
      <c r="P251">
        <v>3479</v>
      </c>
      <c r="Q251">
        <v>522.83435059999999</v>
      </c>
      <c r="R251">
        <v>589</v>
      </c>
      <c r="S251">
        <v>600</v>
      </c>
      <c r="T251">
        <v>0.15418652788889323</v>
      </c>
      <c r="U251">
        <v>0.19235793598954931</v>
      </c>
      <c r="V251">
        <v>0.17246335153779821</v>
      </c>
      <c r="W251">
        <v>1164.54711914063</v>
      </c>
      <c r="X251">
        <v>727</v>
      </c>
      <c r="Y251">
        <v>726</v>
      </c>
      <c r="Z251">
        <v>1926.29248046875</v>
      </c>
      <c r="AA251">
        <v>1534</v>
      </c>
      <c r="AB251">
        <v>1542</v>
      </c>
      <c r="AC251">
        <v>0.60455363396177797</v>
      </c>
      <c r="AD251">
        <v>0.47392438070404175</v>
      </c>
      <c r="AE251">
        <v>0.47081712062256809</v>
      </c>
      <c r="AF251">
        <v>2879.0512870464099</v>
      </c>
      <c r="AG251">
        <v>1610</v>
      </c>
      <c r="AH251">
        <v>1128</v>
      </c>
      <c r="AI251">
        <v>0.51295496607032631</v>
      </c>
      <c r="AJ251">
        <v>0.31057098765432101</v>
      </c>
      <c r="AK251">
        <v>0.1998936735778841</v>
      </c>
      <c r="AL251">
        <f t="shared" si="84"/>
        <v>0.48704503392967369</v>
      </c>
      <c r="AM251">
        <f t="shared" si="84"/>
        <v>0.68942901234567899</v>
      </c>
      <c r="AN251">
        <f t="shared" si="84"/>
        <v>0.80010632642211588</v>
      </c>
      <c r="AO251">
        <v>62628.243372216333</v>
      </c>
      <c r="AP251">
        <v>52843.055986922765</v>
      </c>
      <c r="AQ251">
        <v>56125</v>
      </c>
      <c r="AR251">
        <v>1135.1500000000001</v>
      </c>
      <c r="AS251">
        <v>1046.9964412811389</v>
      </c>
      <c r="AT251">
        <v>1162</v>
      </c>
      <c r="AU251">
        <f t="shared" si="70"/>
        <v>-0.20238397841600531</v>
      </c>
      <c r="AV251">
        <f t="shared" si="71"/>
        <v>-0.11067731407643691</v>
      </c>
      <c r="AW251">
        <v>3.8171408100656085E-2</v>
      </c>
      <c r="AX251">
        <v>-1.9894584451751102E-2</v>
      </c>
      <c r="AY251" s="1">
        <f t="shared" si="72"/>
        <v>-9785.1873852935678</v>
      </c>
      <c r="AZ251" s="1">
        <f t="shared" si="73"/>
        <v>3281.9440130772346</v>
      </c>
      <c r="BA251" s="1">
        <f t="shared" si="85"/>
        <v>-88.153558718861177</v>
      </c>
      <c r="BB251" s="1">
        <f t="shared" si="86"/>
        <v>115.00355871886109</v>
      </c>
      <c r="BC251">
        <f t="shared" si="74"/>
        <v>1</v>
      </c>
      <c r="BD251">
        <f t="shared" si="75"/>
        <v>1</v>
      </c>
      <c r="BE251">
        <f t="shared" si="76"/>
        <v>0</v>
      </c>
      <c r="BF251">
        <f t="shared" si="77"/>
        <v>1</v>
      </c>
      <c r="BG251">
        <f t="shared" si="78"/>
        <v>1</v>
      </c>
      <c r="BH251">
        <f t="shared" si="79"/>
        <v>0</v>
      </c>
      <c r="BI251">
        <f t="shared" si="80"/>
        <v>1</v>
      </c>
      <c r="BJ251">
        <f t="shared" si="81"/>
        <v>0</v>
      </c>
      <c r="BK251">
        <f t="shared" si="82"/>
        <v>0</v>
      </c>
      <c r="BL251">
        <f t="shared" si="83"/>
        <v>0</v>
      </c>
      <c r="BM251">
        <f t="shared" si="87"/>
        <v>0</v>
      </c>
      <c r="BN251">
        <f t="shared" si="88"/>
        <v>0</v>
      </c>
      <c r="BO251">
        <f>IF(AND(AU251&gt;'County Avg'!$E$3,'Gentrification Calcs'!AW251&gt;'County Avg'!$E$4,'Gentrification Calcs'!AY251&gt;'County Avg'!$E$5,'Gentrification Calcs'!BA251&gt;'County Avg'!$E$6),1,0)</f>
        <v>0</v>
      </c>
      <c r="BP251">
        <f>IF(AND(AV251&gt;'County Avg'!$F$3,'Gentrification Calcs'!AX251&gt;'County Avg'!$F$4,'Gentrification Calcs'!AZ251&gt;'County Avg'!$F$5,'Gentrification Calcs'!BB251&gt;'County Avg'!$F$6),1,0)</f>
        <v>0</v>
      </c>
      <c r="BQ251">
        <f t="shared" si="89"/>
        <v>0</v>
      </c>
      <c r="BR251">
        <f t="shared" si="90"/>
        <v>0</v>
      </c>
      <c r="BS251">
        <f t="shared" si="91"/>
        <v>0</v>
      </c>
      <c r="BT251">
        <f t="shared" si="92"/>
        <v>0</v>
      </c>
    </row>
    <row r="252" spans="1:72" x14ac:dyDescent="0.25">
      <c r="A252">
        <v>6037131100</v>
      </c>
      <c r="B252">
        <v>2780.0000220071502</v>
      </c>
      <c r="C252">
        <v>3067</v>
      </c>
      <c r="D252">
        <v>3610</v>
      </c>
      <c r="E252">
        <v>1029</v>
      </c>
      <c r="F252">
        <v>1051</v>
      </c>
      <c r="G252">
        <v>1044</v>
      </c>
      <c r="H252">
        <v>193.58720153248316</v>
      </c>
      <c r="I252">
        <v>317.75659999999999</v>
      </c>
      <c r="J252">
        <v>240.5976</v>
      </c>
      <c r="K252">
        <v>0.18813139118803029</v>
      </c>
      <c r="L252">
        <v>0.30233739295908657</v>
      </c>
      <c r="M252">
        <v>0.2304574712643678</v>
      </c>
      <c r="N252">
        <v>2006.000016</v>
      </c>
      <c r="O252">
        <v>2092</v>
      </c>
      <c r="P252">
        <v>2407</v>
      </c>
      <c r="Q252">
        <v>420</v>
      </c>
      <c r="R252">
        <v>464</v>
      </c>
      <c r="S252">
        <v>751</v>
      </c>
      <c r="T252">
        <v>0.20937188267699397</v>
      </c>
      <c r="U252">
        <v>0.22179732313575526</v>
      </c>
      <c r="V252">
        <v>0.31200664727877025</v>
      </c>
      <c r="W252">
        <v>191</v>
      </c>
      <c r="X252">
        <v>191</v>
      </c>
      <c r="Y252">
        <v>166</v>
      </c>
      <c r="Z252">
        <v>1025</v>
      </c>
      <c r="AA252">
        <v>1048</v>
      </c>
      <c r="AB252">
        <v>1044</v>
      </c>
      <c r="AC252">
        <v>0.18634146341463415</v>
      </c>
      <c r="AD252">
        <v>0.18225190839694658</v>
      </c>
      <c r="AE252">
        <v>0.15900383141762453</v>
      </c>
      <c r="AF252">
        <v>2266.0000179382</v>
      </c>
      <c r="AG252">
        <v>1671</v>
      </c>
      <c r="AH252">
        <v>1565</v>
      </c>
      <c r="AI252">
        <v>0.81510791366906399</v>
      </c>
      <c r="AJ252">
        <v>0.5448320834691881</v>
      </c>
      <c r="AK252">
        <v>0.43351800554016623</v>
      </c>
      <c r="AL252">
        <f t="shared" si="84"/>
        <v>0.18489208633093601</v>
      </c>
      <c r="AM252">
        <f t="shared" si="84"/>
        <v>0.4551679165308119</v>
      </c>
      <c r="AN252">
        <f t="shared" si="84"/>
        <v>0.56648199445983383</v>
      </c>
      <c r="AO252">
        <v>85548.580593849416</v>
      </c>
      <c r="AP252">
        <v>68284.39027380466</v>
      </c>
      <c r="AQ252">
        <v>74643</v>
      </c>
      <c r="AR252">
        <v>1729.5055555555557</v>
      </c>
      <c r="AS252">
        <v>1604.3123764333729</v>
      </c>
      <c r="AT252">
        <v>1828</v>
      </c>
      <c r="AU252">
        <f t="shared" si="70"/>
        <v>-0.27027583019987589</v>
      </c>
      <c r="AV252">
        <f t="shared" si="71"/>
        <v>-0.11131407792902187</v>
      </c>
      <c r="AW252">
        <v>1.2425440458761289E-2</v>
      </c>
      <c r="AX252">
        <v>9.0209324143014996E-2</v>
      </c>
      <c r="AY252" s="1">
        <f t="shared" si="72"/>
        <v>-17264.190320044756</v>
      </c>
      <c r="AZ252" s="1">
        <f t="shared" si="73"/>
        <v>6358.60972619534</v>
      </c>
      <c r="BA252" s="1">
        <f t="shared" si="85"/>
        <v>-125.19317912218276</v>
      </c>
      <c r="BB252" s="1">
        <f t="shared" si="86"/>
        <v>223.68762356662705</v>
      </c>
      <c r="BC252">
        <f t="shared" si="74"/>
        <v>1</v>
      </c>
      <c r="BD252">
        <f t="shared" si="75"/>
        <v>1</v>
      </c>
      <c r="BE252">
        <f t="shared" si="76"/>
        <v>0</v>
      </c>
      <c r="BF252">
        <f t="shared" si="77"/>
        <v>0</v>
      </c>
      <c r="BG252">
        <f t="shared" si="78"/>
        <v>0</v>
      </c>
      <c r="BH252">
        <f t="shared" si="79"/>
        <v>0</v>
      </c>
      <c r="BI252">
        <f t="shared" si="80"/>
        <v>0</v>
      </c>
      <c r="BJ252">
        <f t="shared" si="81"/>
        <v>0</v>
      </c>
      <c r="BK252">
        <f t="shared" si="82"/>
        <v>0</v>
      </c>
      <c r="BL252">
        <f t="shared" si="83"/>
        <v>0</v>
      </c>
      <c r="BM252">
        <f t="shared" si="87"/>
        <v>0</v>
      </c>
      <c r="BN252">
        <f t="shared" si="88"/>
        <v>0</v>
      </c>
      <c r="BO252">
        <f>IF(AND(AU252&gt;'County Avg'!$E$3,'Gentrification Calcs'!AW252&gt;'County Avg'!$E$4,'Gentrification Calcs'!AY252&gt;'County Avg'!$E$5,'Gentrification Calcs'!BA252&gt;'County Avg'!$E$6),1,0)</f>
        <v>0</v>
      </c>
      <c r="BP252">
        <f>IF(AND(AV252&gt;'County Avg'!$F$3,'Gentrification Calcs'!AX252&gt;'County Avg'!$F$4,'Gentrification Calcs'!AZ252&gt;'County Avg'!$F$5,'Gentrification Calcs'!BB252&gt;'County Avg'!$F$6),1,0)</f>
        <v>0</v>
      </c>
      <c r="BQ252">
        <f t="shared" si="89"/>
        <v>0</v>
      </c>
      <c r="BR252">
        <f t="shared" si="90"/>
        <v>0</v>
      </c>
      <c r="BS252">
        <f t="shared" si="91"/>
        <v>0</v>
      </c>
      <c r="BT252">
        <f t="shared" si="92"/>
        <v>0</v>
      </c>
    </row>
    <row r="253" spans="1:72" x14ac:dyDescent="0.25">
      <c r="A253">
        <v>6037131200</v>
      </c>
      <c r="B253">
        <v>2985.9999916572101</v>
      </c>
      <c r="C253">
        <v>3181</v>
      </c>
      <c r="D253">
        <v>3257</v>
      </c>
      <c r="E253">
        <v>1056</v>
      </c>
      <c r="F253">
        <v>1076</v>
      </c>
      <c r="G253">
        <v>1162</v>
      </c>
      <c r="H253">
        <v>240.02079932938966</v>
      </c>
      <c r="I253">
        <v>209.26339999999999</v>
      </c>
      <c r="J253">
        <v>355.63499999999999</v>
      </c>
      <c r="K253">
        <v>0.22729242360737656</v>
      </c>
      <c r="L253">
        <v>0.19448271375464682</v>
      </c>
      <c r="M253">
        <v>0.30605421686746986</v>
      </c>
      <c r="N253">
        <v>2123.9999939999998</v>
      </c>
      <c r="O253">
        <v>2169</v>
      </c>
      <c r="P253">
        <v>2348</v>
      </c>
      <c r="Q253">
        <v>403</v>
      </c>
      <c r="R253">
        <v>440</v>
      </c>
      <c r="S253">
        <v>760</v>
      </c>
      <c r="T253">
        <v>0.18973634705198594</v>
      </c>
      <c r="U253">
        <v>0.20285846011987091</v>
      </c>
      <c r="V253">
        <v>0.32367972742759793</v>
      </c>
      <c r="W253">
        <v>220</v>
      </c>
      <c r="X253">
        <v>226</v>
      </c>
      <c r="Y253">
        <v>291</v>
      </c>
      <c r="Z253">
        <v>1062</v>
      </c>
      <c r="AA253">
        <v>1072</v>
      </c>
      <c r="AB253">
        <v>1162</v>
      </c>
      <c r="AC253">
        <v>0.2071563088512241</v>
      </c>
      <c r="AD253">
        <v>0.21082089552238806</v>
      </c>
      <c r="AE253">
        <v>0.25043029259896732</v>
      </c>
      <c r="AF253">
        <v>2361.9999934006501</v>
      </c>
      <c r="AG253">
        <v>1906</v>
      </c>
      <c r="AH253">
        <v>1470</v>
      </c>
      <c r="AI253">
        <v>0.79102478231748274</v>
      </c>
      <c r="AJ253">
        <v>0.59918264696636281</v>
      </c>
      <c r="AK253">
        <v>0.45133558489407433</v>
      </c>
      <c r="AL253">
        <f t="shared" si="84"/>
        <v>0.20897521768251726</v>
      </c>
      <c r="AM253">
        <f t="shared" si="84"/>
        <v>0.40081735303363719</v>
      </c>
      <c r="AN253">
        <f t="shared" si="84"/>
        <v>0.54866441510592567</v>
      </c>
      <c r="AO253">
        <v>82698.956521739135</v>
      </c>
      <c r="AP253">
        <v>76367.848385778518</v>
      </c>
      <c r="AQ253">
        <v>65938</v>
      </c>
      <c r="AR253">
        <v>1663.8500000000001</v>
      </c>
      <c r="AS253">
        <v>1621.8975879794386</v>
      </c>
      <c r="AT253">
        <v>2001</v>
      </c>
      <c r="AU253">
        <f t="shared" si="70"/>
        <v>-0.19184213535111994</v>
      </c>
      <c r="AV253">
        <f t="shared" si="71"/>
        <v>-0.14784706207228848</v>
      </c>
      <c r="AW253">
        <v>1.3122113067884966E-2</v>
      </c>
      <c r="AX253">
        <v>0.12082126730772702</v>
      </c>
      <c r="AY253" s="1">
        <f t="shared" si="72"/>
        <v>-6331.1081359606178</v>
      </c>
      <c r="AZ253" s="1">
        <f t="shared" si="73"/>
        <v>-10429.848385778518</v>
      </c>
      <c r="BA253" s="1">
        <f t="shared" si="85"/>
        <v>-41.952412020561496</v>
      </c>
      <c r="BB253" s="1">
        <f t="shared" si="86"/>
        <v>379.10241202056136</v>
      </c>
      <c r="BC253">
        <f t="shared" si="74"/>
        <v>1</v>
      </c>
      <c r="BD253">
        <f t="shared" si="75"/>
        <v>1</v>
      </c>
      <c r="BE253">
        <f t="shared" si="76"/>
        <v>0</v>
      </c>
      <c r="BF253">
        <f t="shared" si="77"/>
        <v>0</v>
      </c>
      <c r="BG253">
        <f t="shared" si="78"/>
        <v>0</v>
      </c>
      <c r="BH253">
        <f t="shared" si="79"/>
        <v>0</v>
      </c>
      <c r="BI253">
        <f t="shared" si="80"/>
        <v>0</v>
      </c>
      <c r="BJ253">
        <f t="shared" si="81"/>
        <v>0</v>
      </c>
      <c r="BK253">
        <f t="shared" si="82"/>
        <v>0</v>
      </c>
      <c r="BL253">
        <f t="shared" si="83"/>
        <v>0</v>
      </c>
      <c r="BM253">
        <f t="shared" si="87"/>
        <v>0</v>
      </c>
      <c r="BN253">
        <f t="shared" si="88"/>
        <v>0</v>
      </c>
      <c r="BO253">
        <f>IF(AND(AU253&gt;'County Avg'!$E$3,'Gentrification Calcs'!AW253&gt;'County Avg'!$E$4,'Gentrification Calcs'!AY253&gt;'County Avg'!$E$5,'Gentrification Calcs'!BA253&gt;'County Avg'!$E$6),1,0)</f>
        <v>0</v>
      </c>
      <c r="BP253">
        <f>IF(AND(AV253&gt;'County Avg'!$F$3,'Gentrification Calcs'!AX253&gt;'County Avg'!$F$4,'Gentrification Calcs'!AZ253&gt;'County Avg'!$F$5,'Gentrification Calcs'!BB253&gt;'County Avg'!$F$6),1,0)</f>
        <v>0</v>
      </c>
      <c r="BQ253">
        <f t="shared" si="89"/>
        <v>0</v>
      </c>
      <c r="BR253">
        <f t="shared" si="90"/>
        <v>0</v>
      </c>
      <c r="BS253">
        <f t="shared" si="91"/>
        <v>0</v>
      </c>
      <c r="BT253">
        <f t="shared" si="92"/>
        <v>0</v>
      </c>
    </row>
    <row r="254" spans="1:72" x14ac:dyDescent="0.25">
      <c r="A254">
        <v>6037131300</v>
      </c>
      <c r="B254">
        <v>4262.9999970223298</v>
      </c>
      <c r="C254">
        <v>4781</v>
      </c>
      <c r="D254">
        <v>5058</v>
      </c>
      <c r="E254">
        <v>1187</v>
      </c>
      <c r="F254">
        <v>1216</v>
      </c>
      <c r="G254">
        <v>1130</v>
      </c>
      <c r="H254">
        <v>223.58719984382611</v>
      </c>
      <c r="I254">
        <v>327.76859999999999</v>
      </c>
      <c r="J254">
        <v>374.5258</v>
      </c>
      <c r="K254">
        <v>0.18836326861316438</v>
      </c>
      <c r="L254">
        <v>0.26954654605263156</v>
      </c>
      <c r="M254">
        <v>0.33143876106194692</v>
      </c>
      <c r="N254">
        <v>2691.9999979999998</v>
      </c>
      <c r="O254">
        <v>2894</v>
      </c>
      <c r="P254">
        <v>3235</v>
      </c>
      <c r="Q254">
        <v>393</v>
      </c>
      <c r="R254">
        <v>525</v>
      </c>
      <c r="S254">
        <v>488</v>
      </c>
      <c r="T254">
        <v>0.1459881130356524</v>
      </c>
      <c r="U254">
        <v>0.18140981340704906</v>
      </c>
      <c r="V254">
        <v>0.15085007727975269</v>
      </c>
      <c r="W254">
        <v>253</v>
      </c>
      <c r="X254">
        <v>265</v>
      </c>
      <c r="Y254">
        <v>257</v>
      </c>
      <c r="Z254">
        <v>1183</v>
      </c>
      <c r="AA254">
        <v>1212</v>
      </c>
      <c r="AB254">
        <v>1130</v>
      </c>
      <c r="AC254">
        <v>0.21386306001690616</v>
      </c>
      <c r="AD254">
        <v>0.21864686468646866</v>
      </c>
      <c r="AE254">
        <v>0.22743362831858407</v>
      </c>
      <c r="AF254">
        <v>2259.9999984214101</v>
      </c>
      <c r="AG254">
        <v>1468</v>
      </c>
      <c r="AH254">
        <v>1220</v>
      </c>
      <c r="AI254">
        <v>0.53014309171944674</v>
      </c>
      <c r="AJ254">
        <v>0.30704873457435683</v>
      </c>
      <c r="AK254">
        <v>0.24120205614867538</v>
      </c>
      <c r="AL254">
        <f t="shared" si="84"/>
        <v>0.46985690828055326</v>
      </c>
      <c r="AM254">
        <f t="shared" si="84"/>
        <v>0.69295126542564311</v>
      </c>
      <c r="AN254">
        <f t="shared" si="84"/>
        <v>0.7587979438513246</v>
      </c>
      <c r="AO254">
        <v>86872.721633085908</v>
      </c>
      <c r="AP254">
        <v>81059.665304454451</v>
      </c>
      <c r="AQ254">
        <v>62328</v>
      </c>
      <c r="AR254">
        <v>1729.5055555555557</v>
      </c>
      <c r="AS254">
        <v>1594.843416370107</v>
      </c>
      <c r="AT254">
        <v>2001</v>
      </c>
      <c r="AU254">
        <f t="shared" si="70"/>
        <v>-0.22309435714508991</v>
      </c>
      <c r="AV254">
        <f t="shared" si="71"/>
        <v>-6.5846678425681454E-2</v>
      </c>
      <c r="AW254">
        <v>3.5421700371396664E-2</v>
      </c>
      <c r="AX254">
        <v>-3.0559736127296372E-2</v>
      </c>
      <c r="AY254" s="1">
        <f t="shared" si="72"/>
        <v>-5813.0563286314573</v>
      </c>
      <c r="AZ254" s="1">
        <f t="shared" si="73"/>
        <v>-18731.665304454451</v>
      </c>
      <c r="BA254" s="1">
        <f t="shared" si="85"/>
        <v>-134.66213918544872</v>
      </c>
      <c r="BB254" s="1">
        <f t="shared" si="86"/>
        <v>406.15658362989302</v>
      </c>
      <c r="BC254">
        <f t="shared" si="74"/>
        <v>1</v>
      </c>
      <c r="BD254">
        <f t="shared" si="75"/>
        <v>1</v>
      </c>
      <c r="BE254">
        <f t="shared" si="76"/>
        <v>0</v>
      </c>
      <c r="BF254">
        <f t="shared" si="77"/>
        <v>0</v>
      </c>
      <c r="BG254">
        <f t="shared" si="78"/>
        <v>1</v>
      </c>
      <c r="BH254">
        <f t="shared" si="79"/>
        <v>0</v>
      </c>
      <c r="BI254">
        <f t="shared" si="80"/>
        <v>0</v>
      </c>
      <c r="BJ254">
        <f t="shared" si="81"/>
        <v>0</v>
      </c>
      <c r="BK254">
        <f t="shared" si="82"/>
        <v>0</v>
      </c>
      <c r="BL254">
        <f t="shared" si="83"/>
        <v>0</v>
      </c>
      <c r="BM254">
        <f t="shared" si="87"/>
        <v>0</v>
      </c>
      <c r="BN254">
        <f t="shared" si="88"/>
        <v>0</v>
      </c>
      <c r="BO254">
        <f>IF(AND(AU254&gt;'County Avg'!$E$3,'Gentrification Calcs'!AW254&gt;'County Avg'!$E$4,'Gentrification Calcs'!AY254&gt;'County Avg'!$E$5,'Gentrification Calcs'!BA254&gt;'County Avg'!$E$6),1,0)</f>
        <v>0</v>
      </c>
      <c r="BP254">
        <f>IF(AND(AV254&gt;'County Avg'!$F$3,'Gentrification Calcs'!AX254&gt;'County Avg'!$F$4,'Gentrification Calcs'!AZ254&gt;'County Avg'!$F$5,'Gentrification Calcs'!BB254&gt;'County Avg'!$F$6),1,0)</f>
        <v>0</v>
      </c>
      <c r="BQ254">
        <f t="shared" si="89"/>
        <v>0</v>
      </c>
      <c r="BR254">
        <f t="shared" si="90"/>
        <v>0</v>
      </c>
      <c r="BS254">
        <f t="shared" si="91"/>
        <v>0</v>
      </c>
      <c r="BT254">
        <f t="shared" si="92"/>
        <v>0</v>
      </c>
    </row>
    <row r="255" spans="1:72" x14ac:dyDescent="0.25">
      <c r="A255">
        <v>6037131400</v>
      </c>
      <c r="B255">
        <v>4485.0000650042803</v>
      </c>
      <c r="C255">
        <v>5161</v>
      </c>
      <c r="D255">
        <v>5753</v>
      </c>
      <c r="E255">
        <v>1609</v>
      </c>
      <c r="F255">
        <v>1704</v>
      </c>
      <c r="G255">
        <v>1840</v>
      </c>
      <c r="H255">
        <v>518.95040752151533</v>
      </c>
      <c r="I255">
        <v>683.77020000000005</v>
      </c>
      <c r="J255">
        <v>768.79579999999999</v>
      </c>
      <c r="K255">
        <v>0.32252977471815747</v>
      </c>
      <c r="L255">
        <v>0.40127359154929582</v>
      </c>
      <c r="M255">
        <v>0.41782380434782607</v>
      </c>
      <c r="N255">
        <v>2963.000043</v>
      </c>
      <c r="O255">
        <v>3286</v>
      </c>
      <c r="P255">
        <v>3885</v>
      </c>
      <c r="Q255">
        <v>583</v>
      </c>
      <c r="R255">
        <v>699</v>
      </c>
      <c r="S255">
        <v>991</v>
      </c>
      <c r="T255">
        <v>0.1967600376440494</v>
      </c>
      <c r="U255">
        <v>0.2127206329884358</v>
      </c>
      <c r="V255">
        <v>0.2550836550836551</v>
      </c>
      <c r="W255">
        <v>790</v>
      </c>
      <c r="X255">
        <v>786</v>
      </c>
      <c r="Y255">
        <v>917</v>
      </c>
      <c r="Z255">
        <v>1592</v>
      </c>
      <c r="AA255">
        <v>1712</v>
      </c>
      <c r="AB255">
        <v>1840</v>
      </c>
      <c r="AC255">
        <v>0.49623115577889448</v>
      </c>
      <c r="AD255">
        <v>0.45911214953271029</v>
      </c>
      <c r="AE255">
        <v>0.49836956521739129</v>
      </c>
      <c r="AF255">
        <v>2712.0000393069299</v>
      </c>
      <c r="AG255">
        <v>2098</v>
      </c>
      <c r="AH255">
        <v>1460</v>
      </c>
      <c r="AI255">
        <v>0.60468227424749033</v>
      </c>
      <c r="AJ255">
        <v>0.40651036620809922</v>
      </c>
      <c r="AK255">
        <v>0.253780636189814</v>
      </c>
      <c r="AL255">
        <f t="shared" si="84"/>
        <v>0.39531772575250967</v>
      </c>
      <c r="AM255">
        <f t="shared" si="84"/>
        <v>0.59348963379190078</v>
      </c>
      <c r="AN255">
        <f t="shared" si="84"/>
        <v>0.74621936381018594</v>
      </c>
      <c r="AO255">
        <v>70587.60074231177</v>
      </c>
      <c r="AP255">
        <v>57621.551287290567</v>
      </c>
      <c r="AQ255">
        <v>56646</v>
      </c>
      <c r="AR255">
        <v>1104.05</v>
      </c>
      <c r="AS255">
        <v>996.94622380387511</v>
      </c>
      <c r="AT255">
        <v>1169</v>
      </c>
      <c r="AU255">
        <f t="shared" si="70"/>
        <v>-0.19817190803939111</v>
      </c>
      <c r="AV255">
        <f t="shared" si="71"/>
        <v>-0.15272973001828521</v>
      </c>
      <c r="AW255">
        <v>1.5960595344386402E-2</v>
      </c>
      <c r="AX255">
        <v>4.2363022095219305E-2</v>
      </c>
      <c r="AY255" s="1">
        <f t="shared" si="72"/>
        <v>-12966.049455021202</v>
      </c>
      <c r="AZ255" s="1">
        <f t="shared" si="73"/>
        <v>-975.55128729056742</v>
      </c>
      <c r="BA255" s="1">
        <f t="shared" si="85"/>
        <v>-107.10377619612484</v>
      </c>
      <c r="BB255" s="1">
        <f t="shared" si="86"/>
        <v>172.05377619612489</v>
      </c>
      <c r="BC255">
        <f t="shared" si="74"/>
        <v>1</v>
      </c>
      <c r="BD255">
        <f t="shared" si="75"/>
        <v>1</v>
      </c>
      <c r="BE255">
        <f t="shared" si="76"/>
        <v>0</v>
      </c>
      <c r="BF255">
        <f t="shared" si="77"/>
        <v>1</v>
      </c>
      <c r="BG255">
        <f t="shared" si="78"/>
        <v>0</v>
      </c>
      <c r="BH255">
        <f t="shared" si="79"/>
        <v>0</v>
      </c>
      <c r="BI255">
        <f t="shared" si="80"/>
        <v>0</v>
      </c>
      <c r="BJ255">
        <f t="shared" si="81"/>
        <v>0</v>
      </c>
      <c r="BK255">
        <f t="shared" si="82"/>
        <v>0</v>
      </c>
      <c r="BL255">
        <f t="shared" si="83"/>
        <v>0</v>
      </c>
      <c r="BM255">
        <f t="shared" si="87"/>
        <v>0</v>
      </c>
      <c r="BN255">
        <f t="shared" si="88"/>
        <v>0</v>
      </c>
      <c r="BO255">
        <f>IF(AND(AU255&gt;'County Avg'!$E$3,'Gentrification Calcs'!AW255&gt;'County Avg'!$E$4,'Gentrification Calcs'!AY255&gt;'County Avg'!$E$5,'Gentrification Calcs'!BA255&gt;'County Avg'!$E$6),1,0)</f>
        <v>0</v>
      </c>
      <c r="BP255">
        <f>IF(AND(AV255&gt;'County Avg'!$F$3,'Gentrification Calcs'!AX255&gt;'County Avg'!$F$4,'Gentrification Calcs'!AZ255&gt;'County Avg'!$F$5,'Gentrification Calcs'!BB255&gt;'County Avg'!$F$6),1,0)</f>
        <v>0</v>
      </c>
      <c r="BQ255">
        <f t="shared" si="89"/>
        <v>0</v>
      </c>
      <c r="BR255">
        <f t="shared" si="90"/>
        <v>0</v>
      </c>
      <c r="BS255">
        <f t="shared" si="91"/>
        <v>0</v>
      </c>
      <c r="BT255">
        <f t="shared" si="92"/>
        <v>0</v>
      </c>
    </row>
    <row r="256" spans="1:72" x14ac:dyDescent="0.25">
      <c r="A256">
        <v>6037131600</v>
      </c>
      <c r="B256">
        <v>4075.0000158921498</v>
      </c>
      <c r="C256">
        <v>4779</v>
      </c>
      <c r="D256">
        <v>5410</v>
      </c>
      <c r="E256">
        <v>1281</v>
      </c>
      <c r="F256">
        <v>1378</v>
      </c>
      <c r="G256">
        <v>1458</v>
      </c>
      <c r="H256">
        <v>293.70560114542639</v>
      </c>
      <c r="I256">
        <v>404.51639999999998</v>
      </c>
      <c r="J256">
        <v>450.6148</v>
      </c>
      <c r="K256">
        <v>0.22927837716270599</v>
      </c>
      <c r="L256">
        <v>0.2935532656023222</v>
      </c>
      <c r="M256">
        <v>0.30906364883401921</v>
      </c>
      <c r="N256">
        <v>2700.0000110000001</v>
      </c>
      <c r="O256">
        <v>3050</v>
      </c>
      <c r="P256">
        <v>3682</v>
      </c>
      <c r="Q256">
        <v>486</v>
      </c>
      <c r="R256">
        <v>502</v>
      </c>
      <c r="S256">
        <v>1006</v>
      </c>
      <c r="T256">
        <v>0.17999999926666665</v>
      </c>
      <c r="U256">
        <v>0.16459016393442624</v>
      </c>
      <c r="V256">
        <v>0.27322107550244434</v>
      </c>
      <c r="W256">
        <v>277</v>
      </c>
      <c r="X256">
        <v>334</v>
      </c>
      <c r="Y256">
        <v>238</v>
      </c>
      <c r="Z256">
        <v>1305</v>
      </c>
      <c r="AA256">
        <v>1372</v>
      </c>
      <c r="AB256">
        <v>1458</v>
      </c>
      <c r="AC256">
        <v>0.21226053639846743</v>
      </c>
      <c r="AD256">
        <v>0.2434402332361516</v>
      </c>
      <c r="AE256">
        <v>0.16323731138545952</v>
      </c>
      <c r="AF256">
        <v>2618.0000102099698</v>
      </c>
      <c r="AG256">
        <v>2059</v>
      </c>
      <c r="AH256">
        <v>1735</v>
      </c>
      <c r="AI256">
        <v>0.64245398773006002</v>
      </c>
      <c r="AJ256">
        <v>0.43084327265118227</v>
      </c>
      <c r="AK256">
        <v>0.32070240295748614</v>
      </c>
      <c r="AL256">
        <f t="shared" si="84"/>
        <v>0.35754601226993998</v>
      </c>
      <c r="AM256">
        <f t="shared" si="84"/>
        <v>0.56915672734881773</v>
      </c>
      <c r="AN256">
        <f t="shared" si="84"/>
        <v>0.67929759704251391</v>
      </c>
      <c r="AO256">
        <v>80041.604984093326</v>
      </c>
      <c r="AP256">
        <v>73008.362076011457</v>
      </c>
      <c r="AQ256">
        <v>68898</v>
      </c>
      <c r="AR256">
        <v>1729.5055555555557</v>
      </c>
      <c r="AS256">
        <v>1550.2040332147096</v>
      </c>
      <c r="AT256">
        <v>2001</v>
      </c>
      <c r="AU256">
        <f t="shared" si="70"/>
        <v>-0.21161071507887774</v>
      </c>
      <c r="AV256">
        <f t="shared" si="71"/>
        <v>-0.11014086969369613</v>
      </c>
      <c r="AW256">
        <v>-1.5409835332240412E-2</v>
      </c>
      <c r="AX256">
        <v>0.1086309115680181</v>
      </c>
      <c r="AY256" s="1">
        <f t="shared" si="72"/>
        <v>-7033.2429080818692</v>
      </c>
      <c r="AZ256" s="1">
        <f t="shared" si="73"/>
        <v>-4110.3620760114572</v>
      </c>
      <c r="BA256" s="1">
        <f t="shared" si="85"/>
        <v>-179.30152234084608</v>
      </c>
      <c r="BB256" s="1">
        <f t="shared" si="86"/>
        <v>450.79596678529037</v>
      </c>
      <c r="BC256">
        <f t="shared" si="74"/>
        <v>1</v>
      </c>
      <c r="BD256">
        <f t="shared" si="75"/>
        <v>1</v>
      </c>
      <c r="BE256">
        <f t="shared" si="76"/>
        <v>0</v>
      </c>
      <c r="BF256">
        <f t="shared" si="77"/>
        <v>0</v>
      </c>
      <c r="BG256">
        <f t="shared" si="78"/>
        <v>0</v>
      </c>
      <c r="BH256">
        <f t="shared" si="79"/>
        <v>1</v>
      </c>
      <c r="BI256">
        <f t="shared" si="80"/>
        <v>0</v>
      </c>
      <c r="BJ256">
        <f t="shared" si="81"/>
        <v>0</v>
      </c>
      <c r="BK256">
        <f t="shared" si="82"/>
        <v>0</v>
      </c>
      <c r="BL256">
        <f t="shared" si="83"/>
        <v>0</v>
      </c>
      <c r="BM256">
        <f t="shared" si="87"/>
        <v>0</v>
      </c>
      <c r="BN256">
        <f t="shared" si="88"/>
        <v>0</v>
      </c>
      <c r="BO256">
        <f>IF(AND(AU256&gt;'County Avg'!$E$3,'Gentrification Calcs'!AW256&gt;'County Avg'!$E$4,'Gentrification Calcs'!AY256&gt;'County Avg'!$E$5,'Gentrification Calcs'!BA256&gt;'County Avg'!$E$6),1,0)</f>
        <v>0</v>
      </c>
      <c r="BP256">
        <f>IF(AND(AV256&gt;'County Avg'!$F$3,'Gentrification Calcs'!AX256&gt;'County Avg'!$F$4,'Gentrification Calcs'!AZ256&gt;'County Avg'!$F$5,'Gentrification Calcs'!BB256&gt;'County Avg'!$F$6),1,0)</f>
        <v>0</v>
      </c>
      <c r="BQ256">
        <f t="shared" si="89"/>
        <v>0</v>
      </c>
      <c r="BR256">
        <f t="shared" si="90"/>
        <v>0</v>
      </c>
      <c r="BS256">
        <f t="shared" si="91"/>
        <v>0</v>
      </c>
      <c r="BT256">
        <f t="shared" si="92"/>
        <v>0</v>
      </c>
    </row>
    <row r="257" spans="1:72" x14ac:dyDescent="0.25">
      <c r="A257">
        <v>6037131701</v>
      </c>
      <c r="B257">
        <v>3560.5651583246699</v>
      </c>
      <c r="C257">
        <v>4233.9999198913602</v>
      </c>
      <c r="D257">
        <v>4869</v>
      </c>
      <c r="E257">
        <v>1485.9051509999999</v>
      </c>
      <c r="F257">
        <v>1539.6883539999999</v>
      </c>
      <c r="G257">
        <v>1639</v>
      </c>
      <c r="H257">
        <v>470.88854706684015</v>
      </c>
      <c r="I257">
        <v>660.44277864864841</v>
      </c>
      <c r="J257">
        <v>661.25279999999998</v>
      </c>
      <c r="K257">
        <v>0.31690350272353296</v>
      </c>
      <c r="L257">
        <v>0.42894575186781497</v>
      </c>
      <c r="M257">
        <v>0.40344893227577788</v>
      </c>
      <c r="N257">
        <v>2444.848935</v>
      </c>
      <c r="O257">
        <v>2787.5739749999998</v>
      </c>
      <c r="P257">
        <v>3274</v>
      </c>
      <c r="Q257">
        <v>573.3065186</v>
      </c>
      <c r="R257">
        <v>632.81134029999998</v>
      </c>
      <c r="S257">
        <v>985</v>
      </c>
      <c r="T257">
        <v>0.23449568208188701</v>
      </c>
      <c r="U257">
        <v>0.22701149672628868</v>
      </c>
      <c r="V257">
        <v>0.30085522296884543</v>
      </c>
      <c r="W257">
        <v>714.05841064453102</v>
      </c>
      <c r="X257">
        <v>789.583740234375</v>
      </c>
      <c r="Y257">
        <v>959</v>
      </c>
      <c r="Z257">
        <v>1477.89489746094</v>
      </c>
      <c r="AA257">
        <v>1542.54919433594</v>
      </c>
      <c r="AB257">
        <v>1639</v>
      </c>
      <c r="AC257">
        <v>0.48315912848153209</v>
      </c>
      <c r="AD257">
        <v>0.51186940626181265</v>
      </c>
      <c r="AE257">
        <v>0.58511287370347775</v>
      </c>
      <c r="AF257">
        <v>2410.5192048886101</v>
      </c>
      <c r="AG257">
        <v>1681.01245117188</v>
      </c>
      <c r="AH257">
        <v>1392</v>
      </c>
      <c r="AI257">
        <v>0.67700466013176863</v>
      </c>
      <c r="AJ257">
        <v>0.39702703896485025</v>
      </c>
      <c r="AK257">
        <v>0.28589032655576091</v>
      </c>
      <c r="AL257">
        <f t="shared" si="84"/>
        <v>0.32299533986823137</v>
      </c>
      <c r="AM257">
        <f t="shared" si="84"/>
        <v>0.60297296103514975</v>
      </c>
      <c r="AN257">
        <f t="shared" si="84"/>
        <v>0.71410967344423915</v>
      </c>
      <c r="AO257">
        <v>68572.366914103928</v>
      </c>
      <c r="AP257">
        <v>52929.734368614634</v>
      </c>
      <c r="AQ257">
        <v>53259</v>
      </c>
      <c r="AR257">
        <v>1223.2666666666667</v>
      </c>
      <c r="AS257">
        <v>1033.4693554764731</v>
      </c>
      <c r="AT257">
        <v>1283</v>
      </c>
      <c r="AU257">
        <f t="shared" si="70"/>
        <v>-0.27997762116691838</v>
      </c>
      <c r="AV257">
        <f t="shared" si="71"/>
        <v>-0.11113671240908934</v>
      </c>
      <c r="AW257">
        <v>-7.4841853555983329E-3</v>
      </c>
      <c r="AX257">
        <v>7.3843726242556751E-2</v>
      </c>
      <c r="AY257" s="1">
        <f t="shared" si="72"/>
        <v>-15642.632545489294</v>
      </c>
      <c r="AZ257" s="1">
        <f t="shared" si="73"/>
        <v>329.26563138536585</v>
      </c>
      <c r="BA257" s="1">
        <f t="shared" si="85"/>
        <v>-189.79731119019357</v>
      </c>
      <c r="BB257" s="1">
        <f t="shared" si="86"/>
        <v>249.53064452352692</v>
      </c>
      <c r="BC257">
        <f t="shared" si="74"/>
        <v>1</v>
      </c>
      <c r="BD257">
        <f t="shared" si="75"/>
        <v>1</v>
      </c>
      <c r="BE257">
        <f t="shared" si="76"/>
        <v>0</v>
      </c>
      <c r="BF257">
        <f t="shared" si="77"/>
        <v>1</v>
      </c>
      <c r="BG257">
        <f t="shared" si="78"/>
        <v>0</v>
      </c>
      <c r="BH257">
        <f t="shared" si="79"/>
        <v>0</v>
      </c>
      <c r="BI257">
        <f t="shared" si="80"/>
        <v>0</v>
      </c>
      <c r="BJ257">
        <f t="shared" si="81"/>
        <v>0</v>
      </c>
      <c r="BK257">
        <f t="shared" si="82"/>
        <v>0</v>
      </c>
      <c r="BL257">
        <f t="shared" si="83"/>
        <v>0</v>
      </c>
      <c r="BM257">
        <f t="shared" si="87"/>
        <v>0</v>
      </c>
      <c r="BN257">
        <f t="shared" si="88"/>
        <v>0</v>
      </c>
      <c r="BO257">
        <f>IF(AND(AU257&gt;'County Avg'!$E$3,'Gentrification Calcs'!AW257&gt;'County Avg'!$E$4,'Gentrification Calcs'!AY257&gt;'County Avg'!$E$5,'Gentrification Calcs'!BA257&gt;'County Avg'!$E$6),1,0)</f>
        <v>0</v>
      </c>
      <c r="BP257">
        <f>IF(AND(AV257&gt;'County Avg'!$F$3,'Gentrification Calcs'!AX257&gt;'County Avg'!$F$4,'Gentrification Calcs'!AZ257&gt;'County Avg'!$F$5,'Gentrification Calcs'!BB257&gt;'County Avg'!$F$6),1,0)</f>
        <v>0</v>
      </c>
      <c r="BQ257">
        <f t="shared" si="89"/>
        <v>0</v>
      </c>
      <c r="BR257">
        <f t="shared" si="90"/>
        <v>0</v>
      </c>
      <c r="BS257">
        <f t="shared" si="91"/>
        <v>0</v>
      </c>
      <c r="BT257">
        <f t="shared" si="92"/>
        <v>0</v>
      </c>
    </row>
    <row r="258" spans="1:72" x14ac:dyDescent="0.25">
      <c r="A258">
        <v>6037131702</v>
      </c>
      <c r="B258">
        <v>2662.4348747284798</v>
      </c>
      <c r="C258">
        <v>3166.0000801086398</v>
      </c>
      <c r="D258">
        <v>3503</v>
      </c>
      <c r="E258">
        <v>1111.0948490000001</v>
      </c>
      <c r="F258">
        <v>1151.3116460000001</v>
      </c>
      <c r="G258">
        <v>1109</v>
      </c>
      <c r="H258">
        <v>352.10985730447391</v>
      </c>
      <c r="I258">
        <v>493.85022135135154</v>
      </c>
      <c r="J258">
        <v>429.1234</v>
      </c>
      <c r="K258">
        <v>0.31690350974210474</v>
      </c>
      <c r="L258">
        <v>0.42894573599349439</v>
      </c>
      <c r="M258">
        <v>0.38694625788999099</v>
      </c>
      <c r="N258">
        <v>1828.1510880000001</v>
      </c>
      <c r="O258">
        <v>2084.4260250000002</v>
      </c>
      <c r="P258">
        <v>2252</v>
      </c>
      <c r="Q258">
        <v>428.693512</v>
      </c>
      <c r="R258">
        <v>473.18865970000002</v>
      </c>
      <c r="S258">
        <v>582</v>
      </c>
      <c r="T258">
        <v>0.23449566877373976</v>
      </c>
      <c r="U258">
        <v>0.22701149094509121</v>
      </c>
      <c r="V258">
        <v>0.25843694493783304</v>
      </c>
      <c r="W258">
        <v>533.941650390625</v>
      </c>
      <c r="X258">
        <v>590.416259765625</v>
      </c>
      <c r="Y258">
        <v>474</v>
      </c>
      <c r="Z258">
        <v>1105.10510253906</v>
      </c>
      <c r="AA258">
        <v>1153.45080566406</v>
      </c>
      <c r="AB258">
        <v>1109</v>
      </c>
      <c r="AC258">
        <v>0.48315915758949524</v>
      </c>
      <c r="AD258">
        <v>0.5118694762415229</v>
      </c>
      <c r="AE258">
        <v>0.42741208295761945</v>
      </c>
      <c r="AF258">
        <v>1802.48081748853</v>
      </c>
      <c r="AG258">
        <v>1256.98754882813</v>
      </c>
      <c r="AH258">
        <v>817</v>
      </c>
      <c r="AI258">
        <v>0.67700466013177141</v>
      </c>
      <c r="AJ258">
        <v>0.39702701106217186</v>
      </c>
      <c r="AK258">
        <v>0.23322866114758778</v>
      </c>
      <c r="AL258">
        <f t="shared" si="84"/>
        <v>0.32299533986822859</v>
      </c>
      <c r="AM258">
        <f t="shared" si="84"/>
        <v>0.60297298893782814</v>
      </c>
      <c r="AN258">
        <f t="shared" si="84"/>
        <v>0.76677133885241222</v>
      </c>
      <c r="AO258">
        <v>68572.366914103928</v>
      </c>
      <c r="AP258">
        <v>52929.734368614634</v>
      </c>
      <c r="AQ258">
        <v>56652</v>
      </c>
      <c r="AR258">
        <v>1223.2666666666667</v>
      </c>
      <c r="AS258">
        <v>1033.4693554764731</v>
      </c>
      <c r="AT258">
        <v>1394</v>
      </c>
      <c r="AU258">
        <f t="shared" ref="AU258:AU321" si="93">AJ258-AI258</f>
        <v>-0.27997764906959954</v>
      </c>
      <c r="AV258">
        <f t="shared" ref="AV258:AV321" si="94">AK258-AJ258</f>
        <v>-0.16379834991458408</v>
      </c>
      <c r="AW258">
        <v>-7.4841778286485472E-3</v>
      </c>
      <c r="AX258">
        <v>3.1425453992741825E-2</v>
      </c>
      <c r="AY258" s="1">
        <f t="shared" ref="AY258:AY321" si="95">AP258-AO258</f>
        <v>-15642.632545489294</v>
      </c>
      <c r="AZ258" s="1">
        <f t="shared" ref="AZ258:AZ321" si="96">AQ258-AP258</f>
        <v>3722.2656313853659</v>
      </c>
      <c r="BA258" s="1">
        <f t="shared" si="85"/>
        <v>-189.79731119019357</v>
      </c>
      <c r="BB258" s="1">
        <f t="shared" si="86"/>
        <v>360.53064452352692</v>
      </c>
      <c r="BC258">
        <f t="shared" ref="BC258:BC321" si="97">IF(B258&gt;500,1,0)</f>
        <v>1</v>
      </c>
      <c r="BD258">
        <f t="shared" ref="BD258:BD321" si="98">IF(C258&gt;500,1,0)</f>
        <v>1</v>
      </c>
      <c r="BE258">
        <f t="shared" ref="BE258:BE321" si="99">IF(K258&gt;MEDIAN(K$2:K$2348),1,0)</f>
        <v>0</v>
      </c>
      <c r="BF258">
        <f t="shared" ref="BF258:BF321" si="100">IF(L258&gt;MEDIAN(L$2:L$2348),1,0)</f>
        <v>1</v>
      </c>
      <c r="BG258">
        <f t="shared" ref="BG258:BG321" si="101">IF(T258&lt;MEDIAN(T$2:T$2348),1,0)</f>
        <v>0</v>
      </c>
      <c r="BH258">
        <f t="shared" ref="BH258:BH321" si="102">IF(U258&lt;MEDIAN(U$2:U$2348),1,0)</f>
        <v>0</v>
      </c>
      <c r="BI258">
        <f t="shared" ref="BI258:BI321" si="103">IF(AC258&gt;MEDIAN(AC$2:AC$2348),1,0)</f>
        <v>0</v>
      </c>
      <c r="BJ258">
        <f t="shared" ref="BJ258:BJ321" si="104">IF(AD258&gt;MEDIAN(AD$2:AD$2348),1,0)</f>
        <v>0</v>
      </c>
      <c r="BK258">
        <f t="shared" ref="BK258:BK321" si="105">IF(AL258&gt;MEDIAN(AL$2:AL$2348),1,0)</f>
        <v>0</v>
      </c>
      <c r="BL258">
        <f t="shared" ref="BL258:BL321" si="106">IF(AM258&gt;MEDIAN(AM$2:AM$2348),1,0)</f>
        <v>0</v>
      </c>
      <c r="BM258">
        <f t="shared" si="87"/>
        <v>0</v>
      </c>
      <c r="BN258">
        <f t="shared" si="88"/>
        <v>0</v>
      </c>
      <c r="BO258">
        <f>IF(AND(AU258&gt;'County Avg'!$E$3,'Gentrification Calcs'!AW258&gt;'County Avg'!$E$4,'Gentrification Calcs'!AY258&gt;'County Avg'!$E$5,'Gentrification Calcs'!BA258&gt;'County Avg'!$E$6),1,0)</f>
        <v>0</v>
      </c>
      <c r="BP258">
        <f>IF(AND(AV258&gt;'County Avg'!$F$3,'Gentrification Calcs'!AX258&gt;'County Avg'!$F$4,'Gentrification Calcs'!AZ258&gt;'County Avg'!$F$5,'Gentrification Calcs'!BB258&gt;'County Avg'!$F$6),1,0)</f>
        <v>0</v>
      </c>
      <c r="BQ258">
        <f t="shared" si="89"/>
        <v>0</v>
      </c>
      <c r="BR258">
        <f t="shared" si="90"/>
        <v>0</v>
      </c>
      <c r="BS258">
        <f t="shared" si="91"/>
        <v>0</v>
      </c>
      <c r="BT258">
        <f t="shared" si="92"/>
        <v>0</v>
      </c>
    </row>
    <row r="259" spans="1:72" x14ac:dyDescent="0.25">
      <c r="A259">
        <v>6037131800</v>
      </c>
      <c r="B259">
        <v>3875.00001381522</v>
      </c>
      <c r="C259">
        <v>4664</v>
      </c>
      <c r="D259">
        <v>5941</v>
      </c>
      <c r="E259">
        <v>1372</v>
      </c>
      <c r="F259">
        <v>1422</v>
      </c>
      <c r="G259">
        <v>1568</v>
      </c>
      <c r="H259">
        <v>500.19520178330555</v>
      </c>
      <c r="I259">
        <v>607.52359999999999</v>
      </c>
      <c r="J259">
        <v>671.41660000000002</v>
      </c>
      <c r="K259">
        <v>0.36457376223272997</v>
      </c>
      <c r="L259">
        <v>0.42723178621659635</v>
      </c>
      <c r="M259">
        <v>0.42819936224489796</v>
      </c>
      <c r="N259">
        <v>2561.0000089999999</v>
      </c>
      <c r="O259">
        <v>2958</v>
      </c>
      <c r="P259">
        <v>3784</v>
      </c>
      <c r="Q259">
        <v>452</v>
      </c>
      <c r="R259">
        <v>446</v>
      </c>
      <c r="S259">
        <v>827</v>
      </c>
      <c r="T259">
        <v>0.17649355658397423</v>
      </c>
      <c r="U259">
        <v>0.15077755240027046</v>
      </c>
      <c r="V259">
        <v>0.21855179704016914</v>
      </c>
      <c r="W259">
        <v>670</v>
      </c>
      <c r="X259">
        <v>741</v>
      </c>
      <c r="Y259">
        <v>806</v>
      </c>
      <c r="Z259">
        <v>1344</v>
      </c>
      <c r="AA259">
        <v>1426</v>
      </c>
      <c r="AB259">
        <v>1568</v>
      </c>
      <c r="AC259">
        <v>0.49851190476190477</v>
      </c>
      <c r="AD259">
        <v>0.51963534361851338</v>
      </c>
      <c r="AE259">
        <v>0.51403061224489799</v>
      </c>
      <c r="AF259">
        <v>2172.0000077436598</v>
      </c>
      <c r="AG259">
        <v>1563</v>
      </c>
      <c r="AH259">
        <v>1308</v>
      </c>
      <c r="AI259">
        <v>0.56051612903225967</v>
      </c>
      <c r="AJ259">
        <v>0.33512006861063465</v>
      </c>
      <c r="AK259">
        <v>0.2201649553947147</v>
      </c>
      <c r="AL259">
        <f t="shared" ref="AL259:AN322" si="107">IFERROR(1-AF259/B259,"")</f>
        <v>0.43948387096774033</v>
      </c>
      <c r="AM259">
        <f t="shared" si="107"/>
        <v>0.66487993138936541</v>
      </c>
      <c r="AN259">
        <f t="shared" si="107"/>
        <v>0.7798350446052853</v>
      </c>
      <c r="AO259">
        <v>65312.803287380702</v>
      </c>
      <c r="AP259">
        <v>53203.749897834088</v>
      </c>
      <c r="AQ259">
        <v>53243</v>
      </c>
      <c r="AR259">
        <v>1093.6833333333334</v>
      </c>
      <c r="AS259">
        <v>873.8497429814156</v>
      </c>
      <c r="AT259">
        <v>1209</v>
      </c>
      <c r="AU259">
        <f t="shared" si="93"/>
        <v>-0.22539606042162502</v>
      </c>
      <c r="AV259">
        <f t="shared" si="94"/>
        <v>-0.11495511321591995</v>
      </c>
      <c r="AW259">
        <v>-2.5716004183703761E-2</v>
      </c>
      <c r="AX259">
        <v>6.7774244639898673E-2</v>
      </c>
      <c r="AY259" s="1">
        <f t="shared" si="95"/>
        <v>-12109.053389546614</v>
      </c>
      <c r="AZ259" s="1">
        <f t="shared" si="96"/>
        <v>39.250102165911812</v>
      </c>
      <c r="BA259" s="1">
        <f t="shared" ref="BA259:BA322" si="108">AS259-AR259</f>
        <v>-219.83359035191779</v>
      </c>
      <c r="BB259" s="1">
        <f t="shared" ref="BB259:BB322" si="109">AT259-AS259</f>
        <v>335.1502570185844</v>
      </c>
      <c r="BC259">
        <f t="shared" si="97"/>
        <v>1</v>
      </c>
      <c r="BD259">
        <f t="shared" si="98"/>
        <v>1</v>
      </c>
      <c r="BE259">
        <f t="shared" si="99"/>
        <v>0</v>
      </c>
      <c r="BF259">
        <f t="shared" si="100"/>
        <v>1</v>
      </c>
      <c r="BG259">
        <f t="shared" si="101"/>
        <v>0</v>
      </c>
      <c r="BH259">
        <f t="shared" si="102"/>
        <v>1</v>
      </c>
      <c r="BI259">
        <f t="shared" si="103"/>
        <v>0</v>
      </c>
      <c r="BJ259">
        <f t="shared" si="104"/>
        <v>0</v>
      </c>
      <c r="BK259">
        <f t="shared" si="105"/>
        <v>0</v>
      </c>
      <c r="BL259">
        <f t="shared" si="106"/>
        <v>0</v>
      </c>
      <c r="BM259">
        <f t="shared" ref="BM259:BM322" si="110">IF(AND(SUM(BE259,BG259,BI259,BK259)&gt;2,BC259=1),1,0)</f>
        <v>0</v>
      </c>
      <c r="BN259">
        <f t="shared" ref="BN259:BN322" si="111">IF(AND(SUM(BF259,BH259,BJ259,BL259)&gt;2,BD259=1),1,0)</f>
        <v>0</v>
      </c>
      <c r="BO259">
        <f>IF(AND(AU259&gt;'County Avg'!$E$3,'Gentrification Calcs'!AW259&gt;'County Avg'!$E$4,'Gentrification Calcs'!AY259&gt;'County Avg'!$E$5,'Gentrification Calcs'!BA259&gt;'County Avg'!$E$6),1,0)</f>
        <v>0</v>
      </c>
      <c r="BP259">
        <f>IF(AND(AV259&gt;'County Avg'!$F$3,'Gentrification Calcs'!AX259&gt;'County Avg'!$F$4,'Gentrification Calcs'!AZ259&gt;'County Avg'!$F$5,'Gentrification Calcs'!BB259&gt;'County Avg'!$F$6),1,0)</f>
        <v>0</v>
      </c>
      <c r="BQ259">
        <f t="shared" ref="BQ259:BQ322" si="112">IF(AND(BM259=1,BO259=1),1,0)</f>
        <v>0</v>
      </c>
      <c r="BR259">
        <f t="shared" ref="BR259:BR322" si="113">IF(AND(BN259=1,BP259=1),1,0)</f>
        <v>0</v>
      </c>
      <c r="BS259">
        <f t="shared" ref="BS259:BS322" si="114">IF(OR(BQ259=1,BR259=1),1,0)</f>
        <v>0</v>
      </c>
      <c r="BT259">
        <f t="shared" ref="BT259:BT322" si="115">IF(BQ259+BR259&gt;1,1,0)</f>
        <v>0</v>
      </c>
    </row>
    <row r="260" spans="1:72" x14ac:dyDescent="0.25">
      <c r="A260">
        <v>6037131900</v>
      </c>
      <c r="B260">
        <v>3511.00001001399</v>
      </c>
      <c r="C260">
        <v>3840</v>
      </c>
      <c r="D260">
        <v>4816</v>
      </c>
      <c r="E260">
        <v>1364</v>
      </c>
      <c r="F260">
        <v>1344</v>
      </c>
      <c r="G260">
        <v>1369</v>
      </c>
      <c r="H260">
        <v>334.95040095533727</v>
      </c>
      <c r="I260">
        <v>356.26179999999999</v>
      </c>
      <c r="J260">
        <v>450.30439999999999</v>
      </c>
      <c r="K260">
        <v>0.2455648100845581</v>
      </c>
      <c r="L260">
        <v>0.26507574404761902</v>
      </c>
      <c r="M260">
        <v>0.32892943754565374</v>
      </c>
      <c r="N260">
        <v>2521.0000070000001</v>
      </c>
      <c r="O260">
        <v>2595</v>
      </c>
      <c r="P260">
        <v>3017</v>
      </c>
      <c r="Q260">
        <v>479</v>
      </c>
      <c r="R260">
        <v>635</v>
      </c>
      <c r="S260">
        <v>635</v>
      </c>
      <c r="T260">
        <v>0.19000396615230949</v>
      </c>
      <c r="U260">
        <v>0.24470134874759153</v>
      </c>
      <c r="V260">
        <v>0.21047398077560492</v>
      </c>
      <c r="W260">
        <v>296</v>
      </c>
      <c r="X260">
        <v>305</v>
      </c>
      <c r="Y260">
        <v>284</v>
      </c>
      <c r="Z260">
        <v>1328</v>
      </c>
      <c r="AA260">
        <v>1341</v>
      </c>
      <c r="AB260">
        <v>1369</v>
      </c>
      <c r="AC260">
        <v>0.22289156626506024</v>
      </c>
      <c r="AD260">
        <v>0.22744220730797912</v>
      </c>
      <c r="AE260">
        <v>0.20745069393718044</v>
      </c>
      <c r="AF260">
        <v>2662.00000759249</v>
      </c>
      <c r="AG260">
        <v>1985</v>
      </c>
      <c r="AH260">
        <v>1529</v>
      </c>
      <c r="AI260">
        <v>0.75818855027057741</v>
      </c>
      <c r="AJ260">
        <v>0.51692708333333337</v>
      </c>
      <c r="AK260">
        <v>0.31748338870431891</v>
      </c>
      <c r="AL260">
        <f t="shared" si="107"/>
        <v>0.24181144972942259</v>
      </c>
      <c r="AM260">
        <f t="shared" si="107"/>
        <v>0.48307291666666663</v>
      </c>
      <c r="AN260">
        <f t="shared" si="107"/>
        <v>0.68251661129568109</v>
      </c>
      <c r="AO260">
        <v>79546.412513255578</v>
      </c>
      <c r="AP260">
        <v>70578.571311810389</v>
      </c>
      <c r="AQ260">
        <v>62668</v>
      </c>
      <c r="AR260">
        <v>1694.95</v>
      </c>
      <c r="AS260">
        <v>1443.340055357849</v>
      </c>
      <c r="AT260">
        <v>2001</v>
      </c>
      <c r="AU260">
        <f t="shared" si="93"/>
        <v>-0.24126146693724404</v>
      </c>
      <c r="AV260">
        <f t="shared" si="94"/>
        <v>-0.19944369462901446</v>
      </c>
      <c r="AW260">
        <v>5.4697382595282035E-2</v>
      </c>
      <c r="AX260">
        <v>-3.4227367971986611E-2</v>
      </c>
      <c r="AY260" s="1">
        <f t="shared" si="95"/>
        <v>-8967.8412014451897</v>
      </c>
      <c r="AZ260" s="1">
        <f t="shared" si="96"/>
        <v>-7910.5713118103886</v>
      </c>
      <c r="BA260" s="1">
        <f t="shared" si="108"/>
        <v>-251.60994464215105</v>
      </c>
      <c r="BB260" s="1">
        <f t="shared" si="109"/>
        <v>557.659944642151</v>
      </c>
      <c r="BC260">
        <f t="shared" si="97"/>
        <v>1</v>
      </c>
      <c r="BD260">
        <f t="shared" si="98"/>
        <v>1</v>
      </c>
      <c r="BE260">
        <f t="shared" si="99"/>
        <v>0</v>
      </c>
      <c r="BF260">
        <f t="shared" si="100"/>
        <v>0</v>
      </c>
      <c r="BG260">
        <f t="shared" si="101"/>
        <v>0</v>
      </c>
      <c r="BH260">
        <f t="shared" si="102"/>
        <v>0</v>
      </c>
      <c r="BI260">
        <f t="shared" si="103"/>
        <v>0</v>
      </c>
      <c r="BJ260">
        <f t="shared" si="104"/>
        <v>0</v>
      </c>
      <c r="BK260">
        <f t="shared" si="105"/>
        <v>0</v>
      </c>
      <c r="BL260">
        <f t="shared" si="106"/>
        <v>0</v>
      </c>
      <c r="BM260">
        <f t="shared" si="110"/>
        <v>0</v>
      </c>
      <c r="BN260">
        <f t="shared" si="111"/>
        <v>0</v>
      </c>
      <c r="BO260">
        <f>IF(AND(AU260&gt;'County Avg'!$E$3,'Gentrification Calcs'!AW260&gt;'County Avg'!$E$4,'Gentrification Calcs'!AY260&gt;'County Avg'!$E$5,'Gentrification Calcs'!BA260&gt;'County Avg'!$E$6),1,0)</f>
        <v>0</v>
      </c>
      <c r="BP260">
        <f>IF(AND(AV260&gt;'County Avg'!$F$3,'Gentrification Calcs'!AX260&gt;'County Avg'!$F$4,'Gentrification Calcs'!AZ260&gt;'County Avg'!$F$5,'Gentrification Calcs'!BB260&gt;'County Avg'!$F$6),1,0)</f>
        <v>0</v>
      </c>
      <c r="BQ260">
        <f t="shared" si="112"/>
        <v>0</v>
      </c>
      <c r="BR260">
        <f t="shared" si="113"/>
        <v>0</v>
      </c>
      <c r="BS260">
        <f t="shared" si="114"/>
        <v>0</v>
      </c>
      <c r="BT260">
        <f t="shared" si="115"/>
        <v>0</v>
      </c>
    </row>
    <row r="261" spans="1:72" x14ac:dyDescent="0.25">
      <c r="A261">
        <v>6037132001</v>
      </c>
      <c r="B261">
        <v>2883.1698784997002</v>
      </c>
      <c r="C261">
        <v>3092.00008183718</v>
      </c>
      <c r="D261">
        <v>3200</v>
      </c>
      <c r="E261">
        <v>1091.6807859999999</v>
      </c>
      <c r="F261">
        <v>1104.8275149999999</v>
      </c>
      <c r="G261">
        <v>1167</v>
      </c>
      <c r="H261">
        <v>365.73439704348601</v>
      </c>
      <c r="I261">
        <v>401.61808497138196</v>
      </c>
      <c r="J261">
        <v>333.48840000000001</v>
      </c>
      <c r="K261">
        <v>0.33501954209853252</v>
      </c>
      <c r="L261">
        <v>0.363512022934532</v>
      </c>
      <c r="M261">
        <v>0.28576555269922882</v>
      </c>
      <c r="N261">
        <v>2047.849528</v>
      </c>
      <c r="O261">
        <v>2071.1091310000002</v>
      </c>
      <c r="P261">
        <v>2238</v>
      </c>
      <c r="Q261">
        <v>506.1474915</v>
      </c>
      <c r="R261">
        <v>510.1926575</v>
      </c>
      <c r="S261">
        <v>572</v>
      </c>
      <c r="T261">
        <v>0.24716048937165858</v>
      </c>
      <c r="U261">
        <v>0.24633789203259515</v>
      </c>
      <c r="V261">
        <v>0.25558534405719391</v>
      </c>
      <c r="W261">
        <v>304.90203857421898</v>
      </c>
      <c r="X261">
        <v>334.73492431640602</v>
      </c>
      <c r="Y261">
        <v>399</v>
      </c>
      <c r="Z261">
        <v>1082.57922363281</v>
      </c>
      <c r="AA261">
        <v>1105.33312988281</v>
      </c>
      <c r="AB261">
        <v>1167</v>
      </c>
      <c r="AC261">
        <v>0.28164408841235611</v>
      </c>
      <c r="AD261">
        <v>0.30283623576169783</v>
      </c>
      <c r="AE261">
        <v>0.34190231362467866</v>
      </c>
      <c r="AF261">
        <v>2170.7204995438801</v>
      </c>
      <c r="AG261">
        <v>1643.33605957031</v>
      </c>
      <c r="AH261">
        <v>1730</v>
      </c>
      <c r="AI261">
        <v>0.75289372150122713</v>
      </c>
      <c r="AJ261">
        <v>0.53147995345261623</v>
      </c>
      <c r="AK261">
        <v>0.54062500000000002</v>
      </c>
      <c r="AL261">
        <f t="shared" si="107"/>
        <v>0.24710627849877287</v>
      </c>
      <c r="AM261">
        <f t="shared" si="107"/>
        <v>0.46852004654738377</v>
      </c>
      <c r="AN261">
        <f t="shared" si="107"/>
        <v>0.45937499999999998</v>
      </c>
      <c r="AO261">
        <v>76003.88176033934</v>
      </c>
      <c r="AP261">
        <v>70044.520637515336</v>
      </c>
      <c r="AQ261">
        <v>56850</v>
      </c>
      <c r="AR261">
        <v>1294.1055555555556</v>
      </c>
      <c r="AS261">
        <v>1025.3531039936736</v>
      </c>
      <c r="AT261">
        <v>1282</v>
      </c>
      <c r="AU261">
        <f t="shared" si="93"/>
        <v>-0.2214137680486109</v>
      </c>
      <c r="AV261">
        <f t="shared" si="94"/>
        <v>9.145046547383795E-3</v>
      </c>
      <c r="AW261">
        <v>-8.2259733906342447E-4</v>
      </c>
      <c r="AX261">
        <v>9.2474520245987568E-3</v>
      </c>
      <c r="AY261" s="1">
        <f t="shared" si="95"/>
        <v>-5959.3611228240043</v>
      </c>
      <c r="AZ261" s="1">
        <f t="shared" si="96"/>
        <v>-13194.520637515336</v>
      </c>
      <c r="BA261" s="1">
        <f t="shared" si="108"/>
        <v>-268.75245156188203</v>
      </c>
      <c r="BB261" s="1">
        <f t="shared" si="109"/>
        <v>256.64689600632641</v>
      </c>
      <c r="BC261">
        <f t="shared" si="97"/>
        <v>1</v>
      </c>
      <c r="BD261">
        <f t="shared" si="98"/>
        <v>1</v>
      </c>
      <c r="BE261">
        <f t="shared" si="99"/>
        <v>0</v>
      </c>
      <c r="BF261">
        <f t="shared" si="100"/>
        <v>0</v>
      </c>
      <c r="BG261">
        <f t="shared" si="101"/>
        <v>0</v>
      </c>
      <c r="BH261">
        <f t="shared" si="102"/>
        <v>0</v>
      </c>
      <c r="BI261">
        <f t="shared" si="103"/>
        <v>0</v>
      </c>
      <c r="BJ261">
        <f t="shared" si="104"/>
        <v>0</v>
      </c>
      <c r="BK261">
        <f t="shared" si="105"/>
        <v>0</v>
      </c>
      <c r="BL261">
        <f t="shared" si="106"/>
        <v>0</v>
      </c>
      <c r="BM261">
        <f t="shared" si="110"/>
        <v>0</v>
      </c>
      <c r="BN261">
        <f t="shared" si="111"/>
        <v>0</v>
      </c>
      <c r="BO261">
        <f>IF(AND(AU261&gt;'County Avg'!$E$3,'Gentrification Calcs'!AW261&gt;'County Avg'!$E$4,'Gentrification Calcs'!AY261&gt;'County Avg'!$E$5,'Gentrification Calcs'!BA261&gt;'County Avg'!$E$6),1,0)</f>
        <v>0</v>
      </c>
      <c r="BP261">
        <f>IF(AND(AV261&gt;'County Avg'!$F$3,'Gentrification Calcs'!AX261&gt;'County Avg'!$F$4,'Gentrification Calcs'!AZ261&gt;'County Avg'!$F$5,'Gentrification Calcs'!BB261&gt;'County Avg'!$F$6),1,0)</f>
        <v>0</v>
      </c>
      <c r="BQ261">
        <f t="shared" si="112"/>
        <v>0</v>
      </c>
      <c r="BR261">
        <f t="shared" si="113"/>
        <v>0</v>
      </c>
      <c r="BS261">
        <f t="shared" si="114"/>
        <v>0</v>
      </c>
      <c r="BT261">
        <f t="shared" si="115"/>
        <v>0</v>
      </c>
    </row>
    <row r="262" spans="1:72" x14ac:dyDescent="0.25">
      <c r="A262">
        <v>6037132002</v>
      </c>
      <c r="B262">
        <v>2818.8300761959399</v>
      </c>
      <c r="C262">
        <v>3022.99991816282</v>
      </c>
      <c r="D262">
        <v>3284</v>
      </c>
      <c r="E262">
        <v>1067.3192140000001</v>
      </c>
      <c r="F262">
        <v>1080.1724850000001</v>
      </c>
      <c r="G262">
        <v>1042</v>
      </c>
      <c r="H262">
        <v>357.5727972095882</v>
      </c>
      <c r="I262">
        <v>392.65571502861803</v>
      </c>
      <c r="J262">
        <v>357.50560000000002</v>
      </c>
      <c r="K262">
        <v>0.33501954478033802</v>
      </c>
      <c r="L262">
        <v>0.36351205060423109</v>
      </c>
      <c r="M262">
        <v>0.34309558541266794</v>
      </c>
      <c r="N262">
        <v>2002.1504399999999</v>
      </c>
      <c r="O262">
        <v>2024.8908690000001</v>
      </c>
      <c r="P262">
        <v>2167</v>
      </c>
      <c r="Q262">
        <v>494.85247800000002</v>
      </c>
      <c r="R262">
        <v>498.8073425</v>
      </c>
      <c r="S262">
        <v>697</v>
      </c>
      <c r="T262">
        <v>0.24716048710105923</v>
      </c>
      <c r="U262">
        <v>0.24633788918527638</v>
      </c>
      <c r="V262">
        <v>0.32164282418089524</v>
      </c>
      <c r="W262">
        <v>298.09796142578102</v>
      </c>
      <c r="X262">
        <v>327.26507568359398</v>
      </c>
      <c r="Y262">
        <v>313</v>
      </c>
      <c r="Z262">
        <v>1058.42077636719</v>
      </c>
      <c r="AA262">
        <v>1080.66687011719</v>
      </c>
      <c r="AB262">
        <v>1042</v>
      </c>
      <c r="AC262">
        <v>0.28164409475118252</v>
      </c>
      <c r="AD262">
        <v>0.30283622523572373</v>
      </c>
      <c r="AE262">
        <v>0.30038387715930903</v>
      </c>
      <c r="AF262">
        <v>2122.2794663467498</v>
      </c>
      <c r="AG262">
        <v>1606.66394042969</v>
      </c>
      <c r="AH262">
        <v>1503</v>
      </c>
      <c r="AI262">
        <v>0.75289372150122746</v>
      </c>
      <c r="AJ262">
        <v>0.53147998145038466</v>
      </c>
      <c r="AK262">
        <v>0.45767356881851401</v>
      </c>
      <c r="AL262">
        <f t="shared" si="107"/>
        <v>0.24710627849877254</v>
      </c>
      <c r="AM262">
        <f t="shared" si="107"/>
        <v>0.46852001854961534</v>
      </c>
      <c r="AN262">
        <f t="shared" si="107"/>
        <v>0.54232643118148594</v>
      </c>
      <c r="AO262">
        <v>76003.88176033934</v>
      </c>
      <c r="AP262">
        <v>70044.520637515336</v>
      </c>
      <c r="AQ262">
        <v>82500</v>
      </c>
      <c r="AR262">
        <v>1294.1055555555556</v>
      </c>
      <c r="AS262">
        <v>1025.3531039936736</v>
      </c>
      <c r="AT262">
        <v>1431</v>
      </c>
      <c r="AU262">
        <f t="shared" si="93"/>
        <v>-0.2214137400508428</v>
      </c>
      <c r="AV262">
        <f t="shared" si="94"/>
        <v>-7.3806412631870655E-2</v>
      </c>
      <c r="AW262">
        <v>-8.2259791578284669E-4</v>
      </c>
      <c r="AX262">
        <v>7.5304934995618855E-2</v>
      </c>
      <c r="AY262" s="1">
        <f t="shared" si="95"/>
        <v>-5959.3611228240043</v>
      </c>
      <c r="AZ262" s="1">
        <f t="shared" si="96"/>
        <v>12455.479362484664</v>
      </c>
      <c r="BA262" s="1">
        <f t="shared" si="108"/>
        <v>-268.75245156188203</v>
      </c>
      <c r="BB262" s="1">
        <f t="shared" si="109"/>
        <v>405.64689600632641</v>
      </c>
      <c r="BC262">
        <f t="shared" si="97"/>
        <v>1</v>
      </c>
      <c r="BD262">
        <f t="shared" si="98"/>
        <v>1</v>
      </c>
      <c r="BE262">
        <f t="shared" si="99"/>
        <v>0</v>
      </c>
      <c r="BF262">
        <f t="shared" si="100"/>
        <v>0</v>
      </c>
      <c r="BG262">
        <f t="shared" si="101"/>
        <v>0</v>
      </c>
      <c r="BH262">
        <f t="shared" si="102"/>
        <v>0</v>
      </c>
      <c r="BI262">
        <f t="shared" si="103"/>
        <v>0</v>
      </c>
      <c r="BJ262">
        <f t="shared" si="104"/>
        <v>0</v>
      </c>
      <c r="BK262">
        <f t="shared" si="105"/>
        <v>0</v>
      </c>
      <c r="BL262">
        <f t="shared" si="106"/>
        <v>0</v>
      </c>
      <c r="BM262">
        <f t="shared" si="110"/>
        <v>0</v>
      </c>
      <c r="BN262">
        <f t="shared" si="111"/>
        <v>0</v>
      </c>
      <c r="BO262">
        <f>IF(AND(AU262&gt;'County Avg'!$E$3,'Gentrification Calcs'!AW262&gt;'County Avg'!$E$4,'Gentrification Calcs'!AY262&gt;'County Avg'!$E$5,'Gentrification Calcs'!BA262&gt;'County Avg'!$E$6),1,0)</f>
        <v>0</v>
      </c>
      <c r="BP262">
        <f>IF(AND(AV262&gt;'County Avg'!$F$3,'Gentrification Calcs'!AX262&gt;'County Avg'!$F$4,'Gentrification Calcs'!AZ262&gt;'County Avg'!$F$5,'Gentrification Calcs'!BB262&gt;'County Avg'!$F$6),1,0)</f>
        <v>0</v>
      </c>
      <c r="BQ262">
        <f t="shared" si="112"/>
        <v>0</v>
      </c>
      <c r="BR262">
        <f t="shared" si="113"/>
        <v>0</v>
      </c>
      <c r="BS262">
        <f t="shared" si="114"/>
        <v>0</v>
      </c>
      <c r="BT262">
        <f t="shared" si="115"/>
        <v>0</v>
      </c>
    </row>
    <row r="263" spans="1:72" x14ac:dyDescent="0.25">
      <c r="A263">
        <v>6037132101</v>
      </c>
      <c r="B263">
        <v>4692.7725004485301</v>
      </c>
      <c r="C263">
        <v>3954.9999871253999</v>
      </c>
      <c r="D263">
        <v>4122</v>
      </c>
      <c r="E263">
        <v>1790.1405030000001</v>
      </c>
      <c r="F263">
        <v>1526.5370479999999</v>
      </c>
      <c r="G263">
        <v>1530</v>
      </c>
      <c r="H263">
        <v>731.65473727204426</v>
      </c>
      <c r="I263">
        <v>581.21468986012235</v>
      </c>
      <c r="J263">
        <v>624.48839999999996</v>
      </c>
      <c r="K263">
        <v>0.40871358200426361</v>
      </c>
      <c r="L263">
        <v>0.38074063817946879</v>
      </c>
      <c r="M263">
        <v>0.40816235294117642</v>
      </c>
      <c r="N263">
        <v>3000.7982569999999</v>
      </c>
      <c r="O263">
        <v>2718.9105829999999</v>
      </c>
      <c r="P263">
        <v>2834</v>
      </c>
      <c r="Q263">
        <v>704.96786499999996</v>
      </c>
      <c r="R263">
        <v>654.96966550000002</v>
      </c>
      <c r="S263">
        <v>758</v>
      </c>
      <c r="T263">
        <v>0.23492677768507514</v>
      </c>
      <c r="U263">
        <v>0.24089415429665126</v>
      </c>
      <c r="V263">
        <v>0.2674664784756528</v>
      </c>
      <c r="W263">
        <v>997.35485839843795</v>
      </c>
      <c r="X263">
        <v>785.24337768554699</v>
      </c>
      <c r="Y263">
        <v>783</v>
      </c>
      <c r="Z263">
        <v>1759.1660766601599</v>
      </c>
      <c r="AA263">
        <v>1527.1155395507801</v>
      </c>
      <c r="AB263">
        <v>1530</v>
      </c>
      <c r="AC263">
        <v>0.56694752794002945</v>
      </c>
      <c r="AD263">
        <v>0.51420037145096176</v>
      </c>
      <c r="AE263">
        <v>0.5117647058823529</v>
      </c>
      <c r="AF263">
        <v>2411.52467883287</v>
      </c>
      <c r="AG263">
        <v>1644.18017578125</v>
      </c>
      <c r="AH263">
        <v>1198</v>
      </c>
      <c r="AI263">
        <v>0.51388058521958591</v>
      </c>
      <c r="AJ263">
        <v>0.41572191684791487</v>
      </c>
      <c r="AK263">
        <v>0.29063561377971858</v>
      </c>
      <c r="AL263">
        <f t="shared" si="107"/>
        <v>0.48611941478041409</v>
      </c>
      <c r="AM263">
        <f t="shared" si="107"/>
        <v>0.58427808315208507</v>
      </c>
      <c r="AN263">
        <f t="shared" si="107"/>
        <v>0.70936438622028142</v>
      </c>
      <c r="AO263">
        <v>77299.000530222693</v>
      </c>
      <c r="AP263">
        <v>62443.3857785043</v>
      </c>
      <c r="AQ263">
        <v>57270</v>
      </c>
      <c r="AR263">
        <v>1192.1666666666667</v>
      </c>
      <c r="AS263">
        <v>1017.236852510874</v>
      </c>
      <c r="AT263">
        <v>1275</v>
      </c>
      <c r="AU263">
        <f t="shared" si="93"/>
        <v>-9.8158668371671032E-2</v>
      </c>
      <c r="AV263">
        <f t="shared" si="94"/>
        <v>-0.12508630306819629</v>
      </c>
      <c r="AW263">
        <v>5.9673766115761195E-3</v>
      </c>
      <c r="AX263">
        <v>2.6572324179001544E-2</v>
      </c>
      <c r="AY263" s="1">
        <f t="shared" si="95"/>
        <v>-14855.614751718393</v>
      </c>
      <c r="AZ263" s="1">
        <f t="shared" si="96"/>
        <v>-5173.3857785043001</v>
      </c>
      <c r="BA263" s="1">
        <f t="shared" si="108"/>
        <v>-174.92981415579277</v>
      </c>
      <c r="BB263" s="1">
        <f t="shared" si="109"/>
        <v>257.76314748912603</v>
      </c>
      <c r="BC263">
        <f t="shared" si="97"/>
        <v>1</v>
      </c>
      <c r="BD263">
        <f t="shared" si="98"/>
        <v>1</v>
      </c>
      <c r="BE263">
        <f t="shared" si="99"/>
        <v>0</v>
      </c>
      <c r="BF263">
        <f t="shared" si="100"/>
        <v>0</v>
      </c>
      <c r="BG263">
        <f t="shared" si="101"/>
        <v>0</v>
      </c>
      <c r="BH263">
        <f t="shared" si="102"/>
        <v>0</v>
      </c>
      <c r="BI263">
        <f t="shared" si="103"/>
        <v>1</v>
      </c>
      <c r="BJ263">
        <f t="shared" si="104"/>
        <v>0</v>
      </c>
      <c r="BK263">
        <f t="shared" si="105"/>
        <v>0</v>
      </c>
      <c r="BL263">
        <f t="shared" si="106"/>
        <v>0</v>
      </c>
      <c r="BM263">
        <f t="shared" si="110"/>
        <v>0</v>
      </c>
      <c r="BN263">
        <f t="shared" si="111"/>
        <v>0</v>
      </c>
      <c r="BO263">
        <f>IF(AND(AU263&gt;'County Avg'!$E$3,'Gentrification Calcs'!AW263&gt;'County Avg'!$E$4,'Gentrification Calcs'!AY263&gt;'County Avg'!$E$5,'Gentrification Calcs'!BA263&gt;'County Avg'!$E$6),1,0)</f>
        <v>0</v>
      </c>
      <c r="BP263">
        <f>IF(AND(AV263&gt;'County Avg'!$F$3,'Gentrification Calcs'!AX263&gt;'County Avg'!$F$4,'Gentrification Calcs'!AZ263&gt;'County Avg'!$F$5,'Gentrification Calcs'!BB263&gt;'County Avg'!$F$6),1,0)</f>
        <v>0</v>
      </c>
      <c r="BQ263">
        <f t="shared" si="112"/>
        <v>0</v>
      </c>
      <c r="BR263">
        <f t="shared" si="113"/>
        <v>0</v>
      </c>
      <c r="BS263">
        <f t="shared" si="114"/>
        <v>0</v>
      </c>
      <c r="BT263">
        <f t="shared" si="115"/>
        <v>0</v>
      </c>
    </row>
    <row r="264" spans="1:72" x14ac:dyDescent="0.25">
      <c r="A264">
        <v>6037132102</v>
      </c>
      <c r="B264">
        <v>5760.3494767731199</v>
      </c>
      <c r="C264">
        <v>4625.0001184642297</v>
      </c>
      <c r="D264">
        <v>5031</v>
      </c>
      <c r="E264">
        <v>2164.9046629999998</v>
      </c>
      <c r="F264">
        <v>1768.299438</v>
      </c>
      <c r="G264">
        <v>2003</v>
      </c>
      <c r="H264">
        <v>933.09172393340464</v>
      </c>
      <c r="I264">
        <v>681.88012018446807</v>
      </c>
      <c r="J264">
        <v>828.97979999999995</v>
      </c>
      <c r="K264">
        <v>0.43100822862119942</v>
      </c>
      <c r="L264">
        <v>0.38561349143202522</v>
      </c>
      <c r="M264">
        <v>0.41386909635546676</v>
      </c>
      <c r="N264">
        <v>3630.101001</v>
      </c>
      <c r="O264">
        <v>3153.4216310000002</v>
      </c>
      <c r="P264">
        <v>3617</v>
      </c>
      <c r="Q264">
        <v>820.17437740000003</v>
      </c>
      <c r="R264">
        <v>744.10873409999999</v>
      </c>
      <c r="S264">
        <v>974</v>
      </c>
      <c r="T264">
        <v>0.22593706819013107</v>
      </c>
      <c r="U264">
        <v>0.23596867820813142</v>
      </c>
      <c r="V264">
        <v>0.26928393696433506</v>
      </c>
      <c r="W264">
        <v>1238.8594360351599</v>
      </c>
      <c r="X264">
        <v>914.0791015625</v>
      </c>
      <c r="Y264">
        <v>909</v>
      </c>
      <c r="Z264">
        <v>2124.2289428710901</v>
      </c>
      <c r="AA264">
        <v>1769.28723144531</v>
      </c>
      <c r="AB264">
        <v>2003</v>
      </c>
      <c r="AC264">
        <v>0.583204291699711</v>
      </c>
      <c r="AD264">
        <v>0.51663691757714181</v>
      </c>
      <c r="AE264">
        <v>0.45381927109335995</v>
      </c>
      <c r="AF264">
        <v>2804.5240029291699</v>
      </c>
      <c r="AG264">
        <v>1889.9335327148401</v>
      </c>
      <c r="AH264">
        <v>2005</v>
      </c>
      <c r="AI264">
        <v>0.48686698858073996</v>
      </c>
      <c r="AJ264">
        <v>0.40863426687703708</v>
      </c>
      <c r="AK264">
        <v>0.39852911945935204</v>
      </c>
      <c r="AL264">
        <f t="shared" si="107"/>
        <v>0.51313301141926004</v>
      </c>
      <c r="AM264">
        <f t="shared" si="107"/>
        <v>0.59136573312296292</v>
      </c>
      <c r="AN264">
        <f t="shared" si="107"/>
        <v>0.6014708805406479</v>
      </c>
      <c r="AO264">
        <v>72940.218451749737</v>
      </c>
      <c r="AP264">
        <v>61682.852881078878</v>
      </c>
      <c r="AQ264">
        <v>52296</v>
      </c>
      <c r="AR264">
        <v>1171.4333333333334</v>
      </c>
      <c r="AS264">
        <v>1003.709766706208</v>
      </c>
      <c r="AT264">
        <v>1059</v>
      </c>
      <c r="AU264">
        <f t="shared" si="93"/>
        <v>-7.8232721703702879E-2</v>
      </c>
      <c r="AV264">
        <f t="shared" si="94"/>
        <v>-1.0105147417685034E-2</v>
      </c>
      <c r="AW264">
        <v>1.0031610018000348E-2</v>
      </c>
      <c r="AX264">
        <v>3.3315258756203642E-2</v>
      </c>
      <c r="AY264" s="1">
        <f t="shared" si="95"/>
        <v>-11257.36557067086</v>
      </c>
      <c r="AZ264" s="1">
        <f t="shared" si="96"/>
        <v>-9386.8528810788775</v>
      </c>
      <c r="BA264" s="1">
        <f t="shared" si="108"/>
        <v>-167.72356662712536</v>
      </c>
      <c r="BB264" s="1">
        <f t="shared" si="109"/>
        <v>55.290233293791971</v>
      </c>
      <c r="BC264">
        <f t="shared" si="97"/>
        <v>1</v>
      </c>
      <c r="BD264">
        <f t="shared" si="98"/>
        <v>1</v>
      </c>
      <c r="BE264">
        <f t="shared" si="99"/>
        <v>1</v>
      </c>
      <c r="BF264">
        <f t="shared" si="100"/>
        <v>0</v>
      </c>
      <c r="BG264">
        <f t="shared" si="101"/>
        <v>0</v>
      </c>
      <c r="BH264">
        <f t="shared" si="102"/>
        <v>0</v>
      </c>
      <c r="BI264">
        <f t="shared" si="103"/>
        <v>1</v>
      </c>
      <c r="BJ264">
        <f t="shared" si="104"/>
        <v>0</v>
      </c>
      <c r="BK264">
        <f t="shared" si="105"/>
        <v>0</v>
      </c>
      <c r="BL264">
        <f t="shared" si="106"/>
        <v>0</v>
      </c>
      <c r="BM264">
        <f t="shared" si="110"/>
        <v>0</v>
      </c>
      <c r="BN264">
        <f t="shared" si="111"/>
        <v>0</v>
      </c>
      <c r="BO264">
        <f>IF(AND(AU264&gt;'County Avg'!$E$3,'Gentrification Calcs'!AW264&gt;'County Avg'!$E$4,'Gentrification Calcs'!AY264&gt;'County Avg'!$E$5,'Gentrification Calcs'!BA264&gt;'County Avg'!$E$6),1,0)</f>
        <v>0</v>
      </c>
      <c r="BP264">
        <f>IF(AND(AV264&gt;'County Avg'!$F$3,'Gentrification Calcs'!AX264&gt;'County Avg'!$F$4,'Gentrification Calcs'!AZ264&gt;'County Avg'!$F$5,'Gentrification Calcs'!BB264&gt;'County Avg'!$F$6),1,0)</f>
        <v>0</v>
      </c>
      <c r="BQ264">
        <f t="shared" si="112"/>
        <v>0</v>
      </c>
      <c r="BR264">
        <f t="shared" si="113"/>
        <v>0</v>
      </c>
      <c r="BS264">
        <f t="shared" si="114"/>
        <v>0</v>
      </c>
      <c r="BT264">
        <f t="shared" si="115"/>
        <v>0</v>
      </c>
    </row>
    <row r="265" spans="1:72" x14ac:dyDescent="0.25">
      <c r="A265">
        <v>6037132300</v>
      </c>
      <c r="B265">
        <v>5569.9999887334698</v>
      </c>
      <c r="C265">
        <v>5684</v>
      </c>
      <c r="D265">
        <v>7086</v>
      </c>
      <c r="E265">
        <v>2220</v>
      </c>
      <c r="F265">
        <v>2046</v>
      </c>
      <c r="G265">
        <v>2375</v>
      </c>
      <c r="H265">
        <v>988.48799800056929</v>
      </c>
      <c r="I265">
        <v>1102.771</v>
      </c>
      <c r="J265">
        <v>1482.7038</v>
      </c>
      <c r="K265">
        <v>0.44526486396422038</v>
      </c>
      <c r="L265">
        <v>0.53898875855327466</v>
      </c>
      <c r="M265">
        <v>0.62429633684210528</v>
      </c>
      <c r="N265">
        <v>3567.9999929999999</v>
      </c>
      <c r="O265">
        <v>3616</v>
      </c>
      <c r="P265">
        <v>4577</v>
      </c>
      <c r="Q265">
        <v>599</v>
      </c>
      <c r="R265">
        <v>677</v>
      </c>
      <c r="S265">
        <v>779</v>
      </c>
      <c r="T265">
        <v>0.1678811662486458</v>
      </c>
      <c r="U265">
        <v>0.18722345132743362</v>
      </c>
      <c r="V265">
        <v>0.170198820187896</v>
      </c>
      <c r="W265">
        <v>1436</v>
      </c>
      <c r="X265">
        <v>1283</v>
      </c>
      <c r="Y265">
        <v>1678</v>
      </c>
      <c r="Z265">
        <v>2179</v>
      </c>
      <c r="AA265">
        <v>2048</v>
      </c>
      <c r="AB265">
        <v>2375</v>
      </c>
      <c r="AC265">
        <v>0.65901789811840294</v>
      </c>
      <c r="AD265">
        <v>0.62646484375</v>
      </c>
      <c r="AE265">
        <v>0.70652631578947367</v>
      </c>
      <c r="AF265">
        <v>2936.9999940592802</v>
      </c>
      <c r="AG265">
        <v>2040</v>
      </c>
      <c r="AH265">
        <v>2010</v>
      </c>
      <c r="AI265">
        <v>0.5272890484739674</v>
      </c>
      <c r="AJ265">
        <v>0.3589021815622801</v>
      </c>
      <c r="AK265">
        <v>0.28365791701947501</v>
      </c>
      <c r="AL265">
        <f t="shared" si="107"/>
        <v>0.4727109515260326</v>
      </c>
      <c r="AM265">
        <f t="shared" si="107"/>
        <v>0.64109781843771985</v>
      </c>
      <c r="AN265">
        <f t="shared" si="107"/>
        <v>0.71634208298052493</v>
      </c>
      <c r="AO265">
        <v>55106.033934252388</v>
      </c>
      <c r="AP265">
        <v>41906.201471189219</v>
      </c>
      <c r="AQ265">
        <v>31231</v>
      </c>
      <c r="AR265">
        <v>1041.8500000000001</v>
      </c>
      <c r="AS265">
        <v>844.09015421115078</v>
      </c>
      <c r="AT265">
        <v>972</v>
      </c>
      <c r="AU265">
        <f t="shared" si="93"/>
        <v>-0.16838686691168731</v>
      </c>
      <c r="AV265">
        <f t="shared" si="94"/>
        <v>-7.5244264542805084E-2</v>
      </c>
      <c r="AW265">
        <v>1.9342285078787824E-2</v>
      </c>
      <c r="AX265">
        <v>-1.7024631139537616E-2</v>
      </c>
      <c r="AY265" s="1">
        <f t="shared" si="95"/>
        <v>-13199.832463063169</v>
      </c>
      <c r="AZ265" s="1">
        <f t="shared" si="96"/>
        <v>-10675.201471189219</v>
      </c>
      <c r="BA265" s="1">
        <f t="shared" si="108"/>
        <v>-197.75984578884936</v>
      </c>
      <c r="BB265" s="1">
        <f t="shared" si="109"/>
        <v>127.90984578884922</v>
      </c>
      <c r="BC265">
        <f t="shared" si="97"/>
        <v>1</v>
      </c>
      <c r="BD265">
        <f t="shared" si="98"/>
        <v>1</v>
      </c>
      <c r="BE265">
        <f t="shared" si="99"/>
        <v>1</v>
      </c>
      <c r="BF265">
        <f t="shared" si="100"/>
        <v>1</v>
      </c>
      <c r="BG265">
        <f t="shared" si="101"/>
        <v>1</v>
      </c>
      <c r="BH265">
        <f t="shared" si="102"/>
        <v>0</v>
      </c>
      <c r="BI265">
        <f t="shared" si="103"/>
        <v>1</v>
      </c>
      <c r="BJ265">
        <f t="shared" si="104"/>
        <v>1</v>
      </c>
      <c r="BK265">
        <f t="shared" si="105"/>
        <v>0</v>
      </c>
      <c r="BL265">
        <f t="shared" si="106"/>
        <v>0</v>
      </c>
      <c r="BM265">
        <f t="shared" si="110"/>
        <v>1</v>
      </c>
      <c r="BN265">
        <f t="shared" si="111"/>
        <v>0</v>
      </c>
      <c r="BO265">
        <f>IF(AND(AU265&gt;'County Avg'!$E$3,'Gentrification Calcs'!AW265&gt;'County Avg'!$E$4,'Gentrification Calcs'!AY265&gt;'County Avg'!$E$5,'Gentrification Calcs'!BA265&gt;'County Avg'!$E$6),1,0)</f>
        <v>0</v>
      </c>
      <c r="BP265">
        <f>IF(AND(AV265&gt;'County Avg'!$F$3,'Gentrification Calcs'!AX265&gt;'County Avg'!$F$4,'Gentrification Calcs'!AZ265&gt;'County Avg'!$F$5,'Gentrification Calcs'!BB265&gt;'County Avg'!$F$6),1,0)</f>
        <v>0</v>
      </c>
      <c r="BQ265">
        <f t="shared" si="112"/>
        <v>0</v>
      </c>
      <c r="BR265">
        <f t="shared" si="113"/>
        <v>0</v>
      </c>
      <c r="BS265">
        <f t="shared" si="114"/>
        <v>0</v>
      </c>
      <c r="BT265">
        <f t="shared" si="115"/>
        <v>0</v>
      </c>
    </row>
    <row r="266" spans="1:72" x14ac:dyDescent="0.25">
      <c r="A266">
        <v>6037132501</v>
      </c>
      <c r="B266">
        <v>3072.0601641569901</v>
      </c>
      <c r="C266">
        <v>3462.0000905990601</v>
      </c>
      <c r="D266">
        <v>3387</v>
      </c>
      <c r="E266">
        <v>1124.807495</v>
      </c>
      <c r="F266">
        <v>1152.2060550000001</v>
      </c>
      <c r="G266">
        <v>1013</v>
      </c>
      <c r="H266">
        <v>451.7673140553548</v>
      </c>
      <c r="I266">
        <v>448.29602391181498</v>
      </c>
      <c r="J266">
        <v>539.41359999999997</v>
      </c>
      <c r="K266">
        <v>0.40163967262269601</v>
      </c>
      <c r="L266">
        <v>0.38907626111356874</v>
      </c>
      <c r="M266">
        <v>0.53249121421520229</v>
      </c>
      <c r="N266">
        <v>2079.8419739999999</v>
      </c>
      <c r="O266">
        <v>2324.9609380000002</v>
      </c>
      <c r="P266">
        <v>2428</v>
      </c>
      <c r="Q266">
        <v>284.74899290000002</v>
      </c>
      <c r="R266">
        <v>443.26910400000003</v>
      </c>
      <c r="S266">
        <v>372</v>
      </c>
      <c r="T266">
        <v>0.13690895580512025</v>
      </c>
      <c r="U266">
        <v>0.19065658125908694</v>
      </c>
      <c r="V266">
        <v>0.15321252059308071</v>
      </c>
      <c r="W266">
        <v>531.82501220703102</v>
      </c>
      <c r="X266">
        <v>569.0087890625</v>
      </c>
      <c r="Y266">
        <v>485</v>
      </c>
      <c r="Z266">
        <v>1136.54968261719</v>
      </c>
      <c r="AA266">
        <v>1152.2060546875</v>
      </c>
      <c r="AB266">
        <v>1013</v>
      </c>
      <c r="AC266">
        <v>0.46792940101163977</v>
      </c>
      <c r="AD266">
        <v>0.49384290834752287</v>
      </c>
      <c r="AE266">
        <v>0.47877591312931883</v>
      </c>
      <c r="AF266">
        <v>2143.4457045981499</v>
      </c>
      <c r="AG266">
        <v>1597.92150878906</v>
      </c>
      <c r="AH266">
        <v>1314</v>
      </c>
      <c r="AI266">
        <v>0.69772256728778514</v>
      </c>
      <c r="AJ266">
        <v>0.46156021576318262</v>
      </c>
      <c r="AK266">
        <v>0.3879539415411869</v>
      </c>
      <c r="AL266">
        <f t="shared" si="107"/>
        <v>0.30227743271221486</v>
      </c>
      <c r="AM266">
        <f t="shared" si="107"/>
        <v>0.53843978423681738</v>
      </c>
      <c r="AN266">
        <f t="shared" si="107"/>
        <v>0.6120460584588131</v>
      </c>
      <c r="AO266">
        <v>59911.033404029695</v>
      </c>
      <c r="AP266">
        <v>56998.026154474872</v>
      </c>
      <c r="AQ266">
        <v>42768</v>
      </c>
      <c r="AR266">
        <v>1064.3111111111111</v>
      </c>
      <c r="AS266">
        <v>915.7837089758799</v>
      </c>
      <c r="AT266">
        <v>1240</v>
      </c>
      <c r="AU266">
        <f t="shared" si="93"/>
        <v>-0.23616235152460252</v>
      </c>
      <c r="AV266">
        <f t="shared" si="94"/>
        <v>-7.3606274221995727E-2</v>
      </c>
      <c r="AW266">
        <v>5.3747625453966691E-2</v>
      </c>
      <c r="AX266">
        <v>-3.7444060666006224E-2</v>
      </c>
      <c r="AY266" s="1">
        <f t="shared" si="95"/>
        <v>-2913.0072495548229</v>
      </c>
      <c r="AZ266" s="1">
        <f t="shared" si="96"/>
        <v>-14230.026154474872</v>
      </c>
      <c r="BA266" s="1">
        <f t="shared" si="108"/>
        <v>-148.52740213523123</v>
      </c>
      <c r="BB266" s="1">
        <f t="shared" si="109"/>
        <v>324.2162910241201</v>
      </c>
      <c r="BC266">
        <f t="shared" si="97"/>
        <v>1</v>
      </c>
      <c r="BD266">
        <f t="shared" si="98"/>
        <v>1</v>
      </c>
      <c r="BE266">
        <f t="shared" si="99"/>
        <v>0</v>
      </c>
      <c r="BF266">
        <f t="shared" si="100"/>
        <v>0</v>
      </c>
      <c r="BG266">
        <f t="shared" si="101"/>
        <v>1</v>
      </c>
      <c r="BH266">
        <f t="shared" si="102"/>
        <v>0</v>
      </c>
      <c r="BI266">
        <f t="shared" si="103"/>
        <v>0</v>
      </c>
      <c r="BJ266">
        <f t="shared" si="104"/>
        <v>0</v>
      </c>
      <c r="BK266">
        <f t="shared" si="105"/>
        <v>0</v>
      </c>
      <c r="BL266">
        <f t="shared" si="106"/>
        <v>0</v>
      </c>
      <c r="BM266">
        <f t="shared" si="110"/>
        <v>0</v>
      </c>
      <c r="BN266">
        <f t="shared" si="111"/>
        <v>0</v>
      </c>
      <c r="BO266">
        <f>IF(AND(AU266&gt;'County Avg'!$E$3,'Gentrification Calcs'!AW266&gt;'County Avg'!$E$4,'Gentrification Calcs'!AY266&gt;'County Avg'!$E$5,'Gentrification Calcs'!BA266&gt;'County Avg'!$E$6),1,0)</f>
        <v>0</v>
      </c>
      <c r="BP266">
        <f>IF(AND(AV266&gt;'County Avg'!$F$3,'Gentrification Calcs'!AX266&gt;'County Avg'!$F$4,'Gentrification Calcs'!AZ266&gt;'County Avg'!$F$5,'Gentrification Calcs'!BB266&gt;'County Avg'!$F$6),1,0)</f>
        <v>0</v>
      </c>
      <c r="BQ266">
        <f t="shared" si="112"/>
        <v>0</v>
      </c>
      <c r="BR266">
        <f t="shared" si="113"/>
        <v>0</v>
      </c>
      <c r="BS266">
        <f t="shared" si="114"/>
        <v>0</v>
      </c>
      <c r="BT266">
        <f t="shared" si="115"/>
        <v>0</v>
      </c>
    </row>
    <row r="267" spans="1:72" x14ac:dyDescent="0.25">
      <c r="A267">
        <v>6037132502</v>
      </c>
      <c r="B267">
        <v>3206.93982428452</v>
      </c>
      <c r="C267">
        <v>3613.9999094009399</v>
      </c>
      <c r="D267">
        <v>3880</v>
      </c>
      <c r="E267">
        <v>1174.192505</v>
      </c>
      <c r="F267">
        <v>1202.7939449999999</v>
      </c>
      <c r="G267">
        <v>1209</v>
      </c>
      <c r="H267">
        <v>471.60228424489048</v>
      </c>
      <c r="I267">
        <v>467.97857608818509</v>
      </c>
      <c r="J267">
        <v>627.79279999999994</v>
      </c>
      <c r="K267">
        <v>0.40163966490732328</v>
      </c>
      <c r="L267">
        <v>0.38907626533502804</v>
      </c>
      <c r="M267">
        <v>0.519266170388751</v>
      </c>
      <c r="N267">
        <v>2171.1580180000001</v>
      </c>
      <c r="O267">
        <v>2427.0390630000002</v>
      </c>
      <c r="P267">
        <v>2461</v>
      </c>
      <c r="Q267">
        <v>297.25100709999998</v>
      </c>
      <c r="R267">
        <v>462.73089599999997</v>
      </c>
      <c r="S267">
        <v>460</v>
      </c>
      <c r="T267">
        <v>0.13690896960775703</v>
      </c>
      <c r="U267">
        <v>0.190656550631711</v>
      </c>
      <c r="V267">
        <v>0.18691588785046728</v>
      </c>
      <c r="W267">
        <v>555.17498779296898</v>
      </c>
      <c r="X267">
        <v>593.9912109375</v>
      </c>
      <c r="Y267">
        <v>539</v>
      </c>
      <c r="Z267">
        <v>1186.45031738281</v>
      </c>
      <c r="AA267">
        <v>1202.7939453125</v>
      </c>
      <c r="AB267">
        <v>1209</v>
      </c>
      <c r="AC267">
        <v>0.46792940223373963</v>
      </c>
      <c r="AD267">
        <v>0.49384286747733347</v>
      </c>
      <c r="AE267">
        <v>0.44582299421009097</v>
      </c>
      <c r="AF267">
        <v>2237.5542873372301</v>
      </c>
      <c r="AG267">
        <v>1668.07849121094</v>
      </c>
      <c r="AH267">
        <v>1055</v>
      </c>
      <c r="AI267">
        <v>0.69772256728778392</v>
      </c>
      <c r="AJ267">
        <v>0.46156019176199764</v>
      </c>
      <c r="AK267">
        <v>0.27190721649484534</v>
      </c>
      <c r="AL267">
        <f t="shared" si="107"/>
        <v>0.30227743271221608</v>
      </c>
      <c r="AM267">
        <f t="shared" si="107"/>
        <v>0.53843980823800242</v>
      </c>
      <c r="AN267">
        <f t="shared" si="107"/>
        <v>0.72809278350515472</v>
      </c>
      <c r="AO267">
        <v>59911.033404029695</v>
      </c>
      <c r="AP267">
        <v>56998.026154474872</v>
      </c>
      <c r="AQ267">
        <v>44206</v>
      </c>
      <c r="AR267">
        <v>1064.3111111111111</v>
      </c>
      <c r="AS267">
        <v>915.7837089758799</v>
      </c>
      <c r="AT267">
        <v>1013</v>
      </c>
      <c r="AU267">
        <f t="shared" si="93"/>
        <v>-0.23616237552578628</v>
      </c>
      <c r="AV267">
        <f t="shared" si="94"/>
        <v>-0.1896529752671523</v>
      </c>
      <c r="AW267">
        <v>5.3747581023953966E-2</v>
      </c>
      <c r="AX267">
        <v>-3.7406627812437143E-3</v>
      </c>
      <c r="AY267" s="1">
        <f t="shared" si="95"/>
        <v>-2913.0072495548229</v>
      </c>
      <c r="AZ267" s="1">
        <f t="shared" si="96"/>
        <v>-12792.026154474872</v>
      </c>
      <c r="BA267" s="1">
        <f t="shared" si="108"/>
        <v>-148.52740213523123</v>
      </c>
      <c r="BB267" s="1">
        <f t="shared" si="109"/>
        <v>97.216291024120096</v>
      </c>
      <c r="BC267">
        <f t="shared" si="97"/>
        <v>1</v>
      </c>
      <c r="BD267">
        <f t="shared" si="98"/>
        <v>1</v>
      </c>
      <c r="BE267">
        <f t="shared" si="99"/>
        <v>0</v>
      </c>
      <c r="BF267">
        <f t="shared" si="100"/>
        <v>0</v>
      </c>
      <c r="BG267">
        <f t="shared" si="101"/>
        <v>1</v>
      </c>
      <c r="BH267">
        <f t="shared" si="102"/>
        <v>0</v>
      </c>
      <c r="BI267">
        <f t="shared" si="103"/>
        <v>0</v>
      </c>
      <c r="BJ267">
        <f t="shared" si="104"/>
        <v>0</v>
      </c>
      <c r="BK267">
        <f t="shared" si="105"/>
        <v>0</v>
      </c>
      <c r="BL267">
        <f t="shared" si="106"/>
        <v>0</v>
      </c>
      <c r="BM267">
        <f t="shared" si="110"/>
        <v>0</v>
      </c>
      <c r="BN267">
        <f t="shared" si="111"/>
        <v>0</v>
      </c>
      <c r="BO267">
        <f>IF(AND(AU267&gt;'County Avg'!$E$3,'Gentrification Calcs'!AW267&gt;'County Avg'!$E$4,'Gentrification Calcs'!AY267&gt;'County Avg'!$E$5,'Gentrification Calcs'!BA267&gt;'County Avg'!$E$6),1,0)</f>
        <v>0</v>
      </c>
      <c r="BP267">
        <f>IF(AND(AV267&gt;'County Avg'!$F$3,'Gentrification Calcs'!AX267&gt;'County Avg'!$F$4,'Gentrification Calcs'!AZ267&gt;'County Avg'!$F$5,'Gentrification Calcs'!BB267&gt;'County Avg'!$F$6),1,0)</f>
        <v>0</v>
      </c>
      <c r="BQ267">
        <f t="shared" si="112"/>
        <v>0</v>
      </c>
      <c r="BR267">
        <f t="shared" si="113"/>
        <v>0</v>
      </c>
      <c r="BS267">
        <f t="shared" si="114"/>
        <v>0</v>
      </c>
      <c r="BT267">
        <f t="shared" si="115"/>
        <v>0</v>
      </c>
    </row>
    <row r="268" spans="1:72" x14ac:dyDescent="0.25">
      <c r="A268">
        <v>6037132700</v>
      </c>
      <c r="B268">
        <v>4227.0000048516804</v>
      </c>
      <c r="C268">
        <v>4844</v>
      </c>
      <c r="D268">
        <v>5310</v>
      </c>
      <c r="E268">
        <v>1421</v>
      </c>
      <c r="F268">
        <v>1448</v>
      </c>
      <c r="G268">
        <v>1478</v>
      </c>
      <c r="H268">
        <v>615.81760070682458</v>
      </c>
      <c r="I268">
        <v>591.76300000000003</v>
      </c>
      <c r="J268">
        <v>786.44799999999998</v>
      </c>
      <c r="K268">
        <v>0.43336917713358519</v>
      </c>
      <c r="L268">
        <v>0.40867610497237572</v>
      </c>
      <c r="M268">
        <v>0.53210284167794319</v>
      </c>
      <c r="N268">
        <v>2772.0000030000001</v>
      </c>
      <c r="O268">
        <v>2855</v>
      </c>
      <c r="P268">
        <v>3079</v>
      </c>
      <c r="Q268">
        <v>485</v>
      </c>
      <c r="R268">
        <v>421</v>
      </c>
      <c r="S268">
        <v>728</v>
      </c>
      <c r="T268">
        <v>0.17496392477457007</v>
      </c>
      <c r="U268">
        <v>0.14746059544658494</v>
      </c>
      <c r="V268">
        <v>0.2364404027281585</v>
      </c>
      <c r="W268">
        <v>618</v>
      </c>
      <c r="X268">
        <v>652</v>
      </c>
      <c r="Y268">
        <v>862</v>
      </c>
      <c r="Z268">
        <v>1423</v>
      </c>
      <c r="AA268">
        <v>1441</v>
      </c>
      <c r="AB268">
        <v>1478</v>
      </c>
      <c r="AC268">
        <v>0.43429374560787071</v>
      </c>
      <c r="AD268">
        <v>0.45246356696738377</v>
      </c>
      <c r="AE268">
        <v>0.58322056833558866</v>
      </c>
      <c r="AF268">
        <v>2411.0000027673</v>
      </c>
      <c r="AG268">
        <v>1627</v>
      </c>
      <c r="AH268">
        <v>2002</v>
      </c>
      <c r="AI268">
        <v>0.57038088478826454</v>
      </c>
      <c r="AJ268">
        <v>0.33587943848059454</v>
      </c>
      <c r="AK268">
        <v>0.3770244821092279</v>
      </c>
      <c r="AL268">
        <f t="shared" si="107"/>
        <v>0.42961911521173546</v>
      </c>
      <c r="AM268">
        <f t="shared" si="107"/>
        <v>0.66412056151940546</v>
      </c>
      <c r="AN268">
        <f t="shared" si="107"/>
        <v>0.6229755178907721</v>
      </c>
      <c r="AO268">
        <v>57917.566277836697</v>
      </c>
      <c r="AP268">
        <v>55921.536575398452</v>
      </c>
      <c r="AQ268">
        <v>43125</v>
      </c>
      <c r="AR268">
        <v>1145.5166666666667</v>
      </c>
      <c r="AS268">
        <v>861.67536575721635</v>
      </c>
      <c r="AT268">
        <v>998</v>
      </c>
      <c r="AU268">
        <f t="shared" si="93"/>
        <v>-0.23450144630767</v>
      </c>
      <c r="AV268">
        <f t="shared" si="94"/>
        <v>4.114504362863336E-2</v>
      </c>
      <c r="AW268">
        <v>-2.7503329327985132E-2</v>
      </c>
      <c r="AX268">
        <v>8.8979807281573564E-2</v>
      </c>
      <c r="AY268" s="1">
        <f t="shared" si="95"/>
        <v>-1996.0297024382453</v>
      </c>
      <c r="AZ268" s="1">
        <f t="shared" si="96"/>
        <v>-12796.536575398452</v>
      </c>
      <c r="BA268" s="1">
        <f t="shared" si="108"/>
        <v>-283.8413009094503</v>
      </c>
      <c r="BB268" s="1">
        <f t="shared" si="109"/>
        <v>136.32463424278365</v>
      </c>
      <c r="BC268">
        <f t="shared" si="97"/>
        <v>1</v>
      </c>
      <c r="BD268">
        <f t="shared" si="98"/>
        <v>1</v>
      </c>
      <c r="BE268">
        <f t="shared" si="99"/>
        <v>1</v>
      </c>
      <c r="BF268">
        <f t="shared" si="100"/>
        <v>1</v>
      </c>
      <c r="BG268">
        <f t="shared" si="101"/>
        <v>0</v>
      </c>
      <c r="BH268">
        <f t="shared" si="102"/>
        <v>1</v>
      </c>
      <c r="BI268">
        <f t="shared" si="103"/>
        <v>0</v>
      </c>
      <c r="BJ268">
        <f t="shared" si="104"/>
        <v>0</v>
      </c>
      <c r="BK268">
        <f t="shared" si="105"/>
        <v>0</v>
      </c>
      <c r="BL268">
        <f t="shared" si="106"/>
        <v>0</v>
      </c>
      <c r="BM268">
        <f t="shared" si="110"/>
        <v>0</v>
      </c>
      <c r="BN268">
        <f t="shared" si="111"/>
        <v>0</v>
      </c>
      <c r="BO268">
        <f>IF(AND(AU268&gt;'County Avg'!$E$3,'Gentrification Calcs'!AW268&gt;'County Avg'!$E$4,'Gentrification Calcs'!AY268&gt;'County Avg'!$E$5,'Gentrification Calcs'!BA268&gt;'County Avg'!$E$6),1,0)</f>
        <v>0</v>
      </c>
      <c r="BP268">
        <f>IF(AND(AV268&gt;'County Avg'!$F$3,'Gentrification Calcs'!AX268&gt;'County Avg'!$F$4,'Gentrification Calcs'!AZ268&gt;'County Avg'!$F$5,'Gentrification Calcs'!BB268&gt;'County Avg'!$F$6),1,0)</f>
        <v>0</v>
      </c>
      <c r="BQ268">
        <f t="shared" si="112"/>
        <v>0</v>
      </c>
      <c r="BR268">
        <f t="shared" si="113"/>
        <v>0</v>
      </c>
      <c r="BS268">
        <f t="shared" si="114"/>
        <v>0</v>
      </c>
      <c r="BT268">
        <f t="shared" si="115"/>
        <v>0</v>
      </c>
    </row>
    <row r="269" spans="1:72" x14ac:dyDescent="0.25">
      <c r="A269">
        <v>6037132900</v>
      </c>
      <c r="B269">
        <v>3194.3988793632602</v>
      </c>
      <c r="C269">
        <v>3383.9043580457801</v>
      </c>
      <c r="D269">
        <v>3784</v>
      </c>
      <c r="E269">
        <v>1144.2922880000001</v>
      </c>
      <c r="F269">
        <v>1240.5151980000001</v>
      </c>
      <c r="G269">
        <v>1297</v>
      </c>
      <c r="H269">
        <v>406.74619592750884</v>
      </c>
      <c r="I269">
        <v>384.98240364530943</v>
      </c>
      <c r="J269">
        <v>435.03140000000002</v>
      </c>
      <c r="K269">
        <v>0.35545655615526511</v>
      </c>
      <c r="L269">
        <v>0.31034073928799172</v>
      </c>
      <c r="M269">
        <v>0.33541356977640713</v>
      </c>
      <c r="N269">
        <v>2173.722323</v>
      </c>
      <c r="O269">
        <v>2354.5187209999999</v>
      </c>
      <c r="P269">
        <v>2634</v>
      </c>
      <c r="Q269">
        <v>503.64808269999997</v>
      </c>
      <c r="R269">
        <v>730.11872340000002</v>
      </c>
      <c r="S269">
        <v>740</v>
      </c>
      <c r="T269">
        <v>0.23169844527561581</v>
      </c>
      <c r="U269">
        <v>0.31009255389989315</v>
      </c>
      <c r="V269">
        <v>0.28094153378891418</v>
      </c>
      <c r="W269">
        <v>411.32158946991001</v>
      </c>
      <c r="X269">
        <v>470.60933268070198</v>
      </c>
      <c r="Y269">
        <v>532</v>
      </c>
      <c r="Z269">
        <v>1171.5005601048499</v>
      </c>
      <c r="AA269">
        <v>1243.4286763668099</v>
      </c>
      <c r="AB269">
        <v>1297</v>
      </c>
      <c r="AC269">
        <v>0.351106609315745</v>
      </c>
      <c r="AD269">
        <v>0.37847714277893396</v>
      </c>
      <c r="AE269">
        <v>0.41017733230531994</v>
      </c>
      <c r="AF269">
        <v>2557.6708837727801</v>
      </c>
      <c r="AG269">
        <v>2277.7002917528198</v>
      </c>
      <c r="AH269">
        <v>2340</v>
      </c>
      <c r="AI269">
        <v>0.80067361039226292</v>
      </c>
      <c r="AJ269">
        <v>0.67309830620277988</v>
      </c>
      <c r="AK269">
        <v>0.61839323467230445</v>
      </c>
      <c r="AL269">
        <f t="shared" si="107"/>
        <v>0.19932638960773708</v>
      </c>
      <c r="AM269">
        <f t="shared" si="107"/>
        <v>0.32690169379722012</v>
      </c>
      <c r="AN269">
        <f t="shared" si="107"/>
        <v>0.38160676532769555</v>
      </c>
      <c r="AO269">
        <v>76382.985153764588</v>
      </c>
      <c r="AP269">
        <v>71690.01185124644</v>
      </c>
      <c r="AQ269">
        <v>69280</v>
      </c>
      <c r="AR269">
        <v>1190.4388888888889</v>
      </c>
      <c r="AS269">
        <v>1175.5037564254646</v>
      </c>
      <c r="AT269">
        <v>1577</v>
      </c>
      <c r="AU269">
        <f t="shared" si="93"/>
        <v>-0.12757530418948304</v>
      </c>
      <c r="AV269">
        <f t="shared" si="94"/>
        <v>-5.4705071530475435E-2</v>
      </c>
      <c r="AW269">
        <v>7.8394108624277342E-2</v>
      </c>
      <c r="AX269">
        <v>-2.9151020110978976E-2</v>
      </c>
      <c r="AY269" s="1">
        <f t="shared" si="95"/>
        <v>-4692.9733025181486</v>
      </c>
      <c r="AZ269" s="1">
        <f t="shared" si="96"/>
        <v>-2410.0118512464396</v>
      </c>
      <c r="BA269" s="1">
        <f t="shared" si="108"/>
        <v>-14.935132463424225</v>
      </c>
      <c r="BB269" s="1">
        <f t="shared" si="109"/>
        <v>401.49624357453536</v>
      </c>
      <c r="BC269">
        <f t="shared" si="97"/>
        <v>1</v>
      </c>
      <c r="BD269">
        <f t="shared" si="98"/>
        <v>1</v>
      </c>
      <c r="BE269">
        <f t="shared" si="99"/>
        <v>0</v>
      </c>
      <c r="BF269">
        <f t="shared" si="100"/>
        <v>0</v>
      </c>
      <c r="BG269">
        <f t="shared" si="101"/>
        <v>0</v>
      </c>
      <c r="BH269">
        <f t="shared" si="102"/>
        <v>0</v>
      </c>
      <c r="BI269">
        <f t="shared" si="103"/>
        <v>0</v>
      </c>
      <c r="BJ269">
        <f t="shared" si="104"/>
        <v>0</v>
      </c>
      <c r="BK269">
        <f t="shared" si="105"/>
        <v>0</v>
      </c>
      <c r="BL269">
        <f t="shared" si="106"/>
        <v>0</v>
      </c>
      <c r="BM269">
        <f t="shared" si="110"/>
        <v>0</v>
      </c>
      <c r="BN269">
        <f t="shared" si="111"/>
        <v>0</v>
      </c>
      <c r="BO269">
        <f>IF(AND(AU269&gt;'County Avg'!$E$3,'Gentrification Calcs'!AW269&gt;'County Avg'!$E$4,'Gentrification Calcs'!AY269&gt;'County Avg'!$E$5,'Gentrification Calcs'!BA269&gt;'County Avg'!$E$6),1,0)</f>
        <v>0</v>
      </c>
      <c r="BP269">
        <f>IF(AND(AV269&gt;'County Avg'!$F$3,'Gentrification Calcs'!AX269&gt;'County Avg'!$F$4,'Gentrification Calcs'!AZ269&gt;'County Avg'!$F$5,'Gentrification Calcs'!BB269&gt;'County Avg'!$F$6),1,0)</f>
        <v>0</v>
      </c>
      <c r="BQ269">
        <f t="shared" si="112"/>
        <v>0</v>
      </c>
      <c r="BR269">
        <f t="shared" si="113"/>
        <v>0</v>
      </c>
      <c r="BS269">
        <f t="shared" si="114"/>
        <v>0</v>
      </c>
      <c r="BT269">
        <f t="shared" si="115"/>
        <v>0</v>
      </c>
    </row>
    <row r="270" spans="1:72" x14ac:dyDescent="0.25">
      <c r="A270">
        <v>6037133000</v>
      </c>
      <c r="B270">
        <v>3319.4508379458898</v>
      </c>
      <c r="C270">
        <v>4011</v>
      </c>
      <c r="D270">
        <v>4828</v>
      </c>
      <c r="E270">
        <v>1090.8355710000001</v>
      </c>
      <c r="F270">
        <v>1160</v>
      </c>
      <c r="G270">
        <v>1209</v>
      </c>
      <c r="H270">
        <v>277.79912084452116</v>
      </c>
      <c r="I270">
        <v>324.5068</v>
      </c>
      <c r="J270">
        <v>276.39940000000001</v>
      </c>
      <c r="K270">
        <v>0.25466635690093492</v>
      </c>
      <c r="L270">
        <v>0.27974724137931034</v>
      </c>
      <c r="M270">
        <v>0.22861819685690654</v>
      </c>
      <c r="N270">
        <v>2248.3812899999998</v>
      </c>
      <c r="O270">
        <v>2522</v>
      </c>
      <c r="P270">
        <v>3057</v>
      </c>
      <c r="Q270">
        <v>449.67626949999999</v>
      </c>
      <c r="R270">
        <v>441</v>
      </c>
      <c r="S270">
        <v>687</v>
      </c>
      <c r="T270">
        <v>0.20000000511479085</v>
      </c>
      <c r="U270">
        <v>0.17486122125297382</v>
      </c>
      <c r="V270">
        <v>0.22473012757605496</v>
      </c>
      <c r="W270">
        <v>349.61093139648398</v>
      </c>
      <c r="X270">
        <v>302</v>
      </c>
      <c r="Y270">
        <v>316</v>
      </c>
      <c r="Z270">
        <v>1134.69128417969</v>
      </c>
      <c r="AA270">
        <v>1162</v>
      </c>
      <c r="AB270">
        <v>1209</v>
      </c>
      <c r="AC270">
        <v>0.30811105740468481</v>
      </c>
      <c r="AD270">
        <v>0.25989672977624784</v>
      </c>
      <c r="AE270">
        <v>0.26137303556658398</v>
      </c>
      <c r="AF270">
        <v>2393.5377739189298</v>
      </c>
      <c r="AG270">
        <v>1568</v>
      </c>
      <c r="AH270">
        <v>1082</v>
      </c>
      <c r="AI270">
        <v>0.72106438407145546</v>
      </c>
      <c r="AJ270">
        <v>0.39092495636998253</v>
      </c>
      <c r="AK270">
        <v>0.22410936205468102</v>
      </c>
      <c r="AL270">
        <f t="shared" si="107"/>
        <v>0.27893561592854454</v>
      </c>
      <c r="AM270">
        <f t="shared" si="107"/>
        <v>0.60907504363001741</v>
      </c>
      <c r="AN270">
        <f t="shared" si="107"/>
        <v>0.77589063794531898</v>
      </c>
      <c r="AO270">
        <v>78137.018557794276</v>
      </c>
      <c r="AP270">
        <v>74719.56109521864</v>
      </c>
      <c r="AQ270">
        <v>66580</v>
      </c>
      <c r="AR270">
        <v>1453.0611111111111</v>
      </c>
      <c r="AS270">
        <v>1370.2937920126533</v>
      </c>
      <c r="AT270">
        <v>1448</v>
      </c>
      <c r="AU270">
        <f t="shared" si="93"/>
        <v>-0.33013942770147292</v>
      </c>
      <c r="AV270">
        <f t="shared" si="94"/>
        <v>-0.16681559431530152</v>
      </c>
      <c r="AW270">
        <v>-2.5138783861817032E-2</v>
      </c>
      <c r="AX270">
        <v>4.9868906323081136E-2</v>
      </c>
      <c r="AY270" s="1">
        <f t="shared" si="95"/>
        <v>-3417.4574625756359</v>
      </c>
      <c r="AZ270" s="1">
        <f t="shared" si="96"/>
        <v>-8139.5610952186398</v>
      </c>
      <c r="BA270" s="1">
        <f t="shared" si="108"/>
        <v>-82.767319098457847</v>
      </c>
      <c r="BB270" s="1">
        <f t="shared" si="109"/>
        <v>77.706207987346716</v>
      </c>
      <c r="BC270">
        <f t="shared" si="97"/>
        <v>1</v>
      </c>
      <c r="BD270">
        <f t="shared" si="98"/>
        <v>1</v>
      </c>
      <c r="BE270">
        <f t="shared" si="99"/>
        <v>0</v>
      </c>
      <c r="BF270">
        <f t="shared" si="100"/>
        <v>0</v>
      </c>
      <c r="BG270">
        <f t="shared" si="101"/>
        <v>0</v>
      </c>
      <c r="BH270">
        <f t="shared" si="102"/>
        <v>1</v>
      </c>
      <c r="BI270">
        <f t="shared" si="103"/>
        <v>0</v>
      </c>
      <c r="BJ270">
        <f t="shared" si="104"/>
        <v>0</v>
      </c>
      <c r="BK270">
        <f t="shared" si="105"/>
        <v>0</v>
      </c>
      <c r="BL270">
        <f t="shared" si="106"/>
        <v>0</v>
      </c>
      <c r="BM270">
        <f t="shared" si="110"/>
        <v>0</v>
      </c>
      <c r="BN270">
        <f t="shared" si="111"/>
        <v>0</v>
      </c>
      <c r="BO270">
        <f>IF(AND(AU270&gt;'County Avg'!$E$3,'Gentrification Calcs'!AW270&gt;'County Avg'!$E$4,'Gentrification Calcs'!AY270&gt;'County Avg'!$E$5,'Gentrification Calcs'!BA270&gt;'County Avg'!$E$6),1,0)</f>
        <v>0</v>
      </c>
      <c r="BP270">
        <f>IF(AND(AV270&gt;'County Avg'!$F$3,'Gentrification Calcs'!AX270&gt;'County Avg'!$F$4,'Gentrification Calcs'!AZ270&gt;'County Avg'!$F$5,'Gentrification Calcs'!BB270&gt;'County Avg'!$F$6),1,0)</f>
        <v>0</v>
      </c>
      <c r="BQ270">
        <f t="shared" si="112"/>
        <v>0</v>
      </c>
      <c r="BR270">
        <f t="shared" si="113"/>
        <v>0</v>
      </c>
      <c r="BS270">
        <f t="shared" si="114"/>
        <v>0</v>
      </c>
      <c r="BT270">
        <f t="shared" si="115"/>
        <v>0</v>
      </c>
    </row>
    <row r="271" spans="1:72" x14ac:dyDescent="0.25">
      <c r="A271">
        <v>6037133100</v>
      </c>
      <c r="B271">
        <v>4943.99999527413</v>
      </c>
      <c r="C271">
        <v>4981</v>
      </c>
      <c r="D271">
        <v>5818</v>
      </c>
      <c r="E271">
        <v>1741</v>
      </c>
      <c r="F271">
        <v>1652</v>
      </c>
      <c r="G271">
        <v>1942</v>
      </c>
      <c r="H271">
        <v>668.25119936123292</v>
      </c>
      <c r="I271">
        <v>653.26419999999996</v>
      </c>
      <c r="J271">
        <v>866.18100000000004</v>
      </c>
      <c r="K271">
        <v>0.38383182042575126</v>
      </c>
      <c r="L271">
        <v>0.39543837772397095</v>
      </c>
      <c r="M271">
        <v>0.44602523171987646</v>
      </c>
      <c r="N271">
        <v>3456.9999969999999</v>
      </c>
      <c r="O271">
        <v>3436</v>
      </c>
      <c r="P271">
        <v>4261</v>
      </c>
      <c r="Q271">
        <v>635</v>
      </c>
      <c r="R271">
        <v>742</v>
      </c>
      <c r="S271">
        <v>1286</v>
      </c>
      <c r="T271">
        <v>0.18368527641048765</v>
      </c>
      <c r="U271">
        <v>0.2159487776484284</v>
      </c>
      <c r="V271">
        <v>0.30180708753813656</v>
      </c>
      <c r="W271">
        <v>797</v>
      </c>
      <c r="X271">
        <v>830</v>
      </c>
      <c r="Y271">
        <v>1080</v>
      </c>
      <c r="Z271">
        <v>1714</v>
      </c>
      <c r="AA271">
        <v>1653</v>
      </c>
      <c r="AB271">
        <v>1942</v>
      </c>
      <c r="AC271">
        <v>0.46499416569428237</v>
      </c>
      <c r="AD271">
        <v>0.50211736237144589</v>
      </c>
      <c r="AE271">
        <v>0.55612770339855822</v>
      </c>
      <c r="AF271">
        <v>3451.99999670031</v>
      </c>
      <c r="AG271">
        <v>2739</v>
      </c>
      <c r="AH271">
        <v>2381</v>
      </c>
      <c r="AI271">
        <v>0.6982200647249206</v>
      </c>
      <c r="AJ271">
        <v>0.54988958040554103</v>
      </c>
      <c r="AK271">
        <v>0.40924716397387417</v>
      </c>
      <c r="AL271">
        <f t="shared" si="107"/>
        <v>0.3017799352750794</v>
      </c>
      <c r="AM271">
        <f t="shared" si="107"/>
        <v>0.45011041959445897</v>
      </c>
      <c r="AN271">
        <f t="shared" si="107"/>
        <v>0.59075283602612583</v>
      </c>
      <c r="AO271">
        <v>63852.620360551438</v>
      </c>
      <c r="AP271">
        <v>63357.702901512064</v>
      </c>
      <c r="AQ271">
        <v>57826</v>
      </c>
      <c r="AR271">
        <v>1071.2222222222222</v>
      </c>
      <c r="AS271">
        <v>926.60537761961257</v>
      </c>
      <c r="AT271">
        <v>1385</v>
      </c>
      <c r="AU271">
        <f t="shared" si="93"/>
        <v>-0.14833048431937956</v>
      </c>
      <c r="AV271">
        <f t="shared" si="94"/>
        <v>-0.14064241643166686</v>
      </c>
      <c r="AW271">
        <v>3.226350123794075E-2</v>
      </c>
      <c r="AX271">
        <v>8.5858309889708162E-2</v>
      </c>
      <c r="AY271" s="1">
        <f t="shared" si="95"/>
        <v>-494.91745903937408</v>
      </c>
      <c r="AZ271" s="1">
        <f t="shared" si="96"/>
        <v>-5531.7029015120643</v>
      </c>
      <c r="BA271" s="1">
        <f t="shared" si="108"/>
        <v>-144.6168446026096</v>
      </c>
      <c r="BB271" s="1">
        <f t="shared" si="109"/>
        <v>458.39462238038743</v>
      </c>
      <c r="BC271">
        <f t="shared" si="97"/>
        <v>1</v>
      </c>
      <c r="BD271">
        <f t="shared" si="98"/>
        <v>1</v>
      </c>
      <c r="BE271">
        <f t="shared" si="99"/>
        <v>0</v>
      </c>
      <c r="BF271">
        <f t="shared" si="100"/>
        <v>0</v>
      </c>
      <c r="BG271">
        <f t="shared" si="101"/>
        <v>0</v>
      </c>
      <c r="BH271">
        <f t="shared" si="102"/>
        <v>0</v>
      </c>
      <c r="BI271">
        <f t="shared" si="103"/>
        <v>0</v>
      </c>
      <c r="BJ271">
        <f t="shared" si="104"/>
        <v>0</v>
      </c>
      <c r="BK271">
        <f t="shared" si="105"/>
        <v>0</v>
      </c>
      <c r="BL271">
        <f t="shared" si="106"/>
        <v>0</v>
      </c>
      <c r="BM271">
        <f t="shared" si="110"/>
        <v>0</v>
      </c>
      <c r="BN271">
        <f t="shared" si="111"/>
        <v>0</v>
      </c>
      <c r="BO271">
        <f>IF(AND(AU271&gt;'County Avg'!$E$3,'Gentrification Calcs'!AW271&gt;'County Avg'!$E$4,'Gentrification Calcs'!AY271&gt;'County Avg'!$E$5,'Gentrification Calcs'!BA271&gt;'County Avg'!$E$6),1,0)</f>
        <v>0</v>
      </c>
      <c r="BP271">
        <f>IF(AND(AV271&gt;'County Avg'!$F$3,'Gentrification Calcs'!AX271&gt;'County Avg'!$F$4,'Gentrification Calcs'!AZ271&gt;'County Avg'!$F$5,'Gentrification Calcs'!BB271&gt;'County Avg'!$F$6),1,0)</f>
        <v>0</v>
      </c>
      <c r="BQ271">
        <f t="shared" si="112"/>
        <v>0</v>
      </c>
      <c r="BR271">
        <f t="shared" si="113"/>
        <v>0</v>
      </c>
      <c r="BS271">
        <f t="shared" si="114"/>
        <v>0</v>
      </c>
      <c r="BT271">
        <f t="shared" si="115"/>
        <v>0</v>
      </c>
    </row>
    <row r="272" spans="1:72" x14ac:dyDescent="0.25">
      <c r="A272">
        <v>6037134001</v>
      </c>
      <c r="B272">
        <v>2754.39398701559</v>
      </c>
      <c r="C272">
        <v>3674.9997997283899</v>
      </c>
      <c r="D272">
        <v>3856</v>
      </c>
      <c r="E272">
        <v>900.98486330000003</v>
      </c>
      <c r="F272">
        <v>984.24237059999996</v>
      </c>
      <c r="G272">
        <v>923</v>
      </c>
      <c r="H272">
        <v>354.09733945544195</v>
      </c>
      <c r="I272">
        <v>388.4603333333331</v>
      </c>
      <c r="J272">
        <v>520.27</v>
      </c>
      <c r="K272">
        <v>0.39301141881396795</v>
      </c>
      <c r="L272">
        <v>0.39467954737259014</v>
      </c>
      <c r="M272">
        <v>0.56367280606717229</v>
      </c>
      <c r="N272">
        <v>1702.272757</v>
      </c>
      <c r="O272">
        <v>2149.8483890000002</v>
      </c>
      <c r="P272">
        <v>2291</v>
      </c>
      <c r="Q272">
        <v>290.60607909999999</v>
      </c>
      <c r="R272">
        <v>280</v>
      </c>
      <c r="S272">
        <v>302</v>
      </c>
      <c r="T272">
        <v>0.17071651878641914</v>
      </c>
      <c r="U272">
        <v>0.13024174236316344</v>
      </c>
      <c r="V272">
        <v>0.13182016586643386</v>
      </c>
      <c r="W272">
        <v>539.84851074218795</v>
      </c>
      <c r="X272">
        <v>557.34844970703102</v>
      </c>
      <c r="Y272">
        <v>590</v>
      </c>
      <c r="Z272">
        <v>904.16668701171898</v>
      </c>
      <c r="AA272">
        <v>989.01507568359398</v>
      </c>
      <c r="AB272">
        <v>923</v>
      </c>
      <c r="AC272">
        <v>0.59706746388367093</v>
      </c>
      <c r="AD272">
        <v>0.56353888167154509</v>
      </c>
      <c r="AE272">
        <v>0.63921993499458285</v>
      </c>
      <c r="AF272">
        <v>1162.4242625217901</v>
      </c>
      <c r="AG272">
        <v>664.46966552734398</v>
      </c>
      <c r="AH272">
        <v>303</v>
      </c>
      <c r="AI272">
        <v>0.42202541393916088</v>
      </c>
      <c r="AJ272">
        <v>0.18080808210559721</v>
      </c>
      <c r="AK272">
        <v>7.8578838174273857E-2</v>
      </c>
      <c r="AL272">
        <f t="shared" si="107"/>
        <v>0.57797458606083918</v>
      </c>
      <c r="AM272">
        <f t="shared" si="107"/>
        <v>0.81919191789440282</v>
      </c>
      <c r="AN272">
        <f t="shared" si="107"/>
        <v>0.9214211618257262</v>
      </c>
      <c r="AO272">
        <v>63025.485683987281</v>
      </c>
      <c r="AP272">
        <v>57688.657131181048</v>
      </c>
      <c r="AQ272">
        <v>38850</v>
      </c>
      <c r="AR272">
        <v>1133.4222222222222</v>
      </c>
      <c r="AS272">
        <v>975.30288651640979</v>
      </c>
      <c r="AT272">
        <v>1209</v>
      </c>
      <c r="AU272">
        <f t="shared" si="93"/>
        <v>-0.24121733183356367</v>
      </c>
      <c r="AV272">
        <f t="shared" si="94"/>
        <v>-0.10222924393132335</v>
      </c>
      <c r="AW272">
        <v>-4.0474776423255698E-2</v>
      </c>
      <c r="AX272">
        <v>1.5784235032704208E-3</v>
      </c>
      <c r="AY272" s="1">
        <f t="shared" si="95"/>
        <v>-5336.8285528062333</v>
      </c>
      <c r="AZ272" s="1">
        <f t="shared" si="96"/>
        <v>-18838.657131181048</v>
      </c>
      <c r="BA272" s="1">
        <f t="shared" si="108"/>
        <v>-158.11933570581243</v>
      </c>
      <c r="BB272" s="1">
        <f t="shared" si="109"/>
        <v>233.69711348359021</v>
      </c>
      <c r="BC272">
        <f t="shared" si="97"/>
        <v>1</v>
      </c>
      <c r="BD272">
        <f t="shared" si="98"/>
        <v>1</v>
      </c>
      <c r="BE272">
        <f t="shared" si="99"/>
        <v>0</v>
      </c>
      <c r="BF272">
        <f t="shared" si="100"/>
        <v>0</v>
      </c>
      <c r="BG272">
        <f t="shared" si="101"/>
        <v>0</v>
      </c>
      <c r="BH272">
        <f t="shared" si="102"/>
        <v>1</v>
      </c>
      <c r="BI272">
        <f t="shared" si="103"/>
        <v>1</v>
      </c>
      <c r="BJ272">
        <f t="shared" si="104"/>
        <v>1</v>
      </c>
      <c r="BK272">
        <f t="shared" si="105"/>
        <v>0</v>
      </c>
      <c r="BL272">
        <f t="shared" si="106"/>
        <v>1</v>
      </c>
      <c r="BM272">
        <f t="shared" si="110"/>
        <v>0</v>
      </c>
      <c r="BN272">
        <f t="shared" si="111"/>
        <v>1</v>
      </c>
      <c r="BO272">
        <f>IF(AND(AU272&gt;'County Avg'!$E$3,'Gentrification Calcs'!AW272&gt;'County Avg'!$E$4,'Gentrification Calcs'!AY272&gt;'County Avg'!$E$5,'Gentrification Calcs'!BA272&gt;'County Avg'!$E$6),1,0)</f>
        <v>0</v>
      </c>
      <c r="BP272">
        <f>IF(AND(AV272&gt;'County Avg'!$F$3,'Gentrification Calcs'!AX272&gt;'County Avg'!$F$4,'Gentrification Calcs'!AZ272&gt;'County Avg'!$F$5,'Gentrification Calcs'!BB272&gt;'County Avg'!$F$6),1,0)</f>
        <v>0</v>
      </c>
      <c r="BQ272">
        <f t="shared" si="112"/>
        <v>0</v>
      </c>
      <c r="BR272">
        <f t="shared" si="113"/>
        <v>0</v>
      </c>
      <c r="BS272">
        <f t="shared" si="114"/>
        <v>0</v>
      </c>
      <c r="BT272">
        <f t="shared" si="115"/>
        <v>0</v>
      </c>
    </row>
    <row r="273" spans="1:72" x14ac:dyDescent="0.25">
      <c r="A273">
        <v>6037134002</v>
      </c>
      <c r="B273">
        <v>2439.6060690950799</v>
      </c>
      <c r="C273">
        <v>3254.99999374151</v>
      </c>
      <c r="D273">
        <v>3711</v>
      </c>
      <c r="E273">
        <v>798.01513669999997</v>
      </c>
      <c r="F273">
        <v>871.75756839999997</v>
      </c>
      <c r="G273">
        <v>1019</v>
      </c>
      <c r="H273">
        <v>313.62906775799166</v>
      </c>
      <c r="I273">
        <v>344.06486666666689</v>
      </c>
      <c r="J273">
        <v>411.99700000000001</v>
      </c>
      <c r="K273">
        <v>0.39301142714526616</v>
      </c>
      <c r="L273">
        <v>0.39467952919313815</v>
      </c>
      <c r="M273">
        <v>0.40431501472031406</v>
      </c>
      <c r="N273">
        <v>1507.7272780000001</v>
      </c>
      <c r="O273">
        <v>1904.1514890000001</v>
      </c>
      <c r="P273">
        <v>2425</v>
      </c>
      <c r="Q273">
        <v>257.39395139999999</v>
      </c>
      <c r="R273">
        <v>248</v>
      </c>
      <c r="S273">
        <v>469</v>
      </c>
      <c r="T273">
        <v>0.17071651826942669</v>
      </c>
      <c r="U273">
        <v>0.13024173834522049</v>
      </c>
      <c r="V273">
        <v>0.1934020618556701</v>
      </c>
      <c r="W273">
        <v>478.15151977539102</v>
      </c>
      <c r="X273">
        <v>493.65151977539102</v>
      </c>
      <c r="Y273">
        <v>546</v>
      </c>
      <c r="Z273">
        <v>800.83331298828102</v>
      </c>
      <c r="AA273">
        <v>875.98486328125</v>
      </c>
      <c r="AB273">
        <v>1019</v>
      </c>
      <c r="AC273">
        <v>0.59706746962259305</v>
      </c>
      <c r="AD273">
        <v>0.56353886975430045</v>
      </c>
      <c r="AE273">
        <v>0.53581943081452399</v>
      </c>
      <c r="AF273">
        <v>1029.5757611583399</v>
      </c>
      <c r="AG273">
        <v>588.5302734375</v>
      </c>
      <c r="AH273">
        <v>710</v>
      </c>
      <c r="AI273">
        <v>0.42202541393916077</v>
      </c>
      <c r="AJ273">
        <v>0.18080807206423519</v>
      </c>
      <c r="AK273">
        <v>0.19132309350579357</v>
      </c>
      <c r="AL273">
        <f t="shared" si="107"/>
        <v>0.57797458606083918</v>
      </c>
      <c r="AM273">
        <f t="shared" si="107"/>
        <v>0.81919192793576479</v>
      </c>
      <c r="AN273">
        <f t="shared" si="107"/>
        <v>0.80867690649420643</v>
      </c>
      <c r="AO273">
        <v>63025.485683987281</v>
      </c>
      <c r="AP273">
        <v>57688.657131181048</v>
      </c>
      <c r="AQ273">
        <v>57765</v>
      </c>
      <c r="AR273">
        <v>1133.4222222222222</v>
      </c>
      <c r="AS273">
        <v>975.30288651640979</v>
      </c>
      <c r="AT273">
        <v>1014</v>
      </c>
      <c r="AU273">
        <f t="shared" si="93"/>
        <v>-0.24121734187492558</v>
      </c>
      <c r="AV273">
        <f t="shared" si="94"/>
        <v>1.0515021441558386E-2</v>
      </c>
      <c r="AW273">
        <v>-4.04747799242062E-2</v>
      </c>
      <c r="AX273">
        <v>6.3160323510449617E-2</v>
      </c>
      <c r="AY273" s="1">
        <f t="shared" si="95"/>
        <v>-5336.8285528062333</v>
      </c>
      <c r="AZ273" s="1">
        <f t="shared" si="96"/>
        <v>76.342868818952411</v>
      </c>
      <c r="BA273" s="1">
        <f t="shared" si="108"/>
        <v>-158.11933570581243</v>
      </c>
      <c r="BB273" s="1">
        <f t="shared" si="109"/>
        <v>38.697113483590215</v>
      </c>
      <c r="BC273">
        <f t="shared" si="97"/>
        <v>1</v>
      </c>
      <c r="BD273">
        <f t="shared" si="98"/>
        <v>1</v>
      </c>
      <c r="BE273">
        <f t="shared" si="99"/>
        <v>0</v>
      </c>
      <c r="BF273">
        <f t="shared" si="100"/>
        <v>0</v>
      </c>
      <c r="BG273">
        <f t="shared" si="101"/>
        <v>0</v>
      </c>
      <c r="BH273">
        <f t="shared" si="102"/>
        <v>1</v>
      </c>
      <c r="BI273">
        <f t="shared" si="103"/>
        <v>1</v>
      </c>
      <c r="BJ273">
        <f t="shared" si="104"/>
        <v>1</v>
      </c>
      <c r="BK273">
        <f t="shared" si="105"/>
        <v>0</v>
      </c>
      <c r="BL273">
        <f t="shared" si="106"/>
        <v>1</v>
      </c>
      <c r="BM273">
        <f t="shared" si="110"/>
        <v>0</v>
      </c>
      <c r="BN273">
        <f t="shared" si="111"/>
        <v>1</v>
      </c>
      <c r="BO273">
        <f>IF(AND(AU273&gt;'County Avg'!$E$3,'Gentrification Calcs'!AW273&gt;'County Avg'!$E$4,'Gentrification Calcs'!AY273&gt;'County Avg'!$E$5,'Gentrification Calcs'!BA273&gt;'County Avg'!$E$6),1,0)</f>
        <v>0</v>
      </c>
      <c r="BP273">
        <f>IF(AND(AV273&gt;'County Avg'!$F$3,'Gentrification Calcs'!AX273&gt;'County Avg'!$F$4,'Gentrification Calcs'!AZ273&gt;'County Avg'!$F$5,'Gentrification Calcs'!BB273&gt;'County Avg'!$F$6),1,0)</f>
        <v>0</v>
      </c>
      <c r="BQ273">
        <f t="shared" si="112"/>
        <v>0</v>
      </c>
      <c r="BR273">
        <f t="shared" si="113"/>
        <v>0</v>
      </c>
      <c r="BS273">
        <f t="shared" si="114"/>
        <v>0</v>
      </c>
      <c r="BT273">
        <f t="shared" si="115"/>
        <v>0</v>
      </c>
    </row>
    <row r="274" spans="1:72" x14ac:dyDescent="0.25">
      <c r="A274">
        <v>6037134101</v>
      </c>
      <c r="B274">
        <v>4148.9999904606102</v>
      </c>
      <c r="C274">
        <v>4645</v>
      </c>
      <c r="D274">
        <v>6020</v>
      </c>
      <c r="E274">
        <v>1337</v>
      </c>
      <c r="F274">
        <v>1388</v>
      </c>
      <c r="G274">
        <v>1514</v>
      </c>
      <c r="H274">
        <v>279.18079935810675</v>
      </c>
      <c r="I274">
        <v>438.5188</v>
      </c>
      <c r="J274">
        <v>413.79880000000003</v>
      </c>
      <c r="K274">
        <v>0.2088113682558764</v>
      </c>
      <c r="L274">
        <v>0.31593573487031701</v>
      </c>
      <c r="M274">
        <v>0.27331492734478208</v>
      </c>
      <c r="N274">
        <v>2636.9999939999998</v>
      </c>
      <c r="O274">
        <v>2930</v>
      </c>
      <c r="P274">
        <v>4318</v>
      </c>
      <c r="Q274">
        <v>629</v>
      </c>
      <c r="R274">
        <v>634</v>
      </c>
      <c r="S274">
        <v>952</v>
      </c>
      <c r="T274">
        <v>0.23852863156282589</v>
      </c>
      <c r="U274">
        <v>0.21638225255972696</v>
      </c>
      <c r="V274">
        <v>0.22047244094488189</v>
      </c>
      <c r="W274">
        <v>412</v>
      </c>
      <c r="X274">
        <v>446</v>
      </c>
      <c r="Y274">
        <v>648</v>
      </c>
      <c r="Z274">
        <v>1351</v>
      </c>
      <c r="AA274">
        <v>1388</v>
      </c>
      <c r="AB274">
        <v>1514</v>
      </c>
      <c r="AC274">
        <v>0.30495928941524797</v>
      </c>
      <c r="AD274">
        <v>0.32132564841498557</v>
      </c>
      <c r="AE274">
        <v>0.42800528401585203</v>
      </c>
      <c r="AF274">
        <v>2521.9999942014101</v>
      </c>
      <c r="AG274">
        <v>1633</v>
      </c>
      <c r="AH274">
        <v>1558</v>
      </c>
      <c r="AI274">
        <v>0.60785731501566598</v>
      </c>
      <c r="AJ274">
        <v>0.35156081808396122</v>
      </c>
      <c r="AK274">
        <v>0.25880398671096344</v>
      </c>
      <c r="AL274">
        <f t="shared" si="107"/>
        <v>0.39214268498433402</v>
      </c>
      <c r="AM274">
        <f t="shared" si="107"/>
        <v>0.64843918191603878</v>
      </c>
      <c r="AN274">
        <f t="shared" si="107"/>
        <v>0.7411960132890365</v>
      </c>
      <c r="AO274">
        <v>86230.603923647941</v>
      </c>
      <c r="AP274">
        <v>72890.926849203111</v>
      </c>
      <c r="AQ274">
        <v>70968</v>
      </c>
      <c r="AR274">
        <v>1133.4222222222222</v>
      </c>
      <c r="AS274">
        <v>944.19058916567826</v>
      </c>
      <c r="AT274">
        <v>1174</v>
      </c>
      <c r="AU274">
        <f t="shared" si="93"/>
        <v>-0.25629649693170475</v>
      </c>
      <c r="AV274">
        <f t="shared" si="94"/>
        <v>-9.2756831372997783E-2</v>
      </c>
      <c r="AW274">
        <v>-2.2146379003098932E-2</v>
      </c>
      <c r="AX274">
        <v>4.0901883851549303E-3</v>
      </c>
      <c r="AY274" s="1">
        <f t="shared" si="95"/>
        <v>-13339.677074444829</v>
      </c>
      <c r="AZ274" s="1">
        <f t="shared" si="96"/>
        <v>-1922.9268492031115</v>
      </c>
      <c r="BA274" s="1">
        <f t="shared" si="108"/>
        <v>-189.23163305654396</v>
      </c>
      <c r="BB274" s="1">
        <f t="shared" si="109"/>
        <v>229.80941083432174</v>
      </c>
      <c r="BC274">
        <f t="shared" si="97"/>
        <v>1</v>
      </c>
      <c r="BD274">
        <f t="shared" si="98"/>
        <v>1</v>
      </c>
      <c r="BE274">
        <f t="shared" si="99"/>
        <v>0</v>
      </c>
      <c r="BF274">
        <f t="shared" si="100"/>
        <v>0</v>
      </c>
      <c r="BG274">
        <f t="shared" si="101"/>
        <v>0</v>
      </c>
      <c r="BH274">
        <f t="shared" si="102"/>
        <v>0</v>
      </c>
      <c r="BI274">
        <f t="shared" si="103"/>
        <v>0</v>
      </c>
      <c r="BJ274">
        <f t="shared" si="104"/>
        <v>0</v>
      </c>
      <c r="BK274">
        <f t="shared" si="105"/>
        <v>0</v>
      </c>
      <c r="BL274">
        <f t="shared" si="106"/>
        <v>0</v>
      </c>
      <c r="BM274">
        <f t="shared" si="110"/>
        <v>0</v>
      </c>
      <c r="BN274">
        <f t="shared" si="111"/>
        <v>0</v>
      </c>
      <c r="BO274">
        <f>IF(AND(AU274&gt;'County Avg'!$E$3,'Gentrification Calcs'!AW274&gt;'County Avg'!$E$4,'Gentrification Calcs'!AY274&gt;'County Avg'!$E$5,'Gentrification Calcs'!BA274&gt;'County Avg'!$E$6),1,0)</f>
        <v>0</v>
      </c>
      <c r="BP274">
        <f>IF(AND(AV274&gt;'County Avg'!$F$3,'Gentrification Calcs'!AX274&gt;'County Avg'!$F$4,'Gentrification Calcs'!AZ274&gt;'County Avg'!$F$5,'Gentrification Calcs'!BB274&gt;'County Avg'!$F$6),1,0)</f>
        <v>0</v>
      </c>
      <c r="BQ274">
        <f t="shared" si="112"/>
        <v>0</v>
      </c>
      <c r="BR274">
        <f t="shared" si="113"/>
        <v>0</v>
      </c>
      <c r="BS274">
        <f t="shared" si="114"/>
        <v>0</v>
      </c>
      <c r="BT274">
        <f t="shared" si="115"/>
        <v>0</v>
      </c>
    </row>
    <row r="275" spans="1:72" x14ac:dyDescent="0.25">
      <c r="A275">
        <v>6037134103</v>
      </c>
      <c r="B275">
        <v>4418.9405094787498</v>
      </c>
      <c r="C275">
        <v>3986</v>
      </c>
      <c r="D275">
        <v>4462</v>
      </c>
      <c r="E275">
        <v>1527.751831</v>
      </c>
      <c r="F275">
        <v>1316</v>
      </c>
      <c r="G275">
        <v>1284</v>
      </c>
      <c r="H275">
        <v>404.14227579088134</v>
      </c>
      <c r="I275">
        <v>420.76220000000001</v>
      </c>
      <c r="J275">
        <v>415.30740000000003</v>
      </c>
      <c r="K275">
        <v>0.26453398228058239</v>
      </c>
      <c r="L275">
        <v>0.31972811550151975</v>
      </c>
      <c r="M275">
        <v>0.32344813084112151</v>
      </c>
      <c r="N275">
        <v>2965.8202769999998</v>
      </c>
      <c r="O275">
        <v>2592</v>
      </c>
      <c r="P275">
        <v>3006</v>
      </c>
      <c r="Q275">
        <v>748.19702150000001</v>
      </c>
      <c r="R275">
        <v>471</v>
      </c>
      <c r="S275">
        <v>726</v>
      </c>
      <c r="T275">
        <v>0.25227321672263286</v>
      </c>
      <c r="U275">
        <v>0.18171296296296297</v>
      </c>
      <c r="V275">
        <v>0.24151696606786427</v>
      </c>
      <c r="W275">
        <v>637.1904296875</v>
      </c>
      <c r="X275">
        <v>436</v>
      </c>
      <c r="Y275">
        <v>515</v>
      </c>
      <c r="Z275">
        <v>1506.42846679688</v>
      </c>
      <c r="AA275">
        <v>1314</v>
      </c>
      <c r="AB275">
        <v>1284</v>
      </c>
      <c r="AC275">
        <v>0.42298087412166241</v>
      </c>
      <c r="AD275">
        <v>0.33181126331811261</v>
      </c>
      <c r="AE275">
        <v>0.40109034267912774</v>
      </c>
      <c r="AF275">
        <v>2707.4320436303901</v>
      </c>
      <c r="AG275">
        <v>1963</v>
      </c>
      <c r="AH275">
        <v>1126</v>
      </c>
      <c r="AI275">
        <v>0.61268804995742154</v>
      </c>
      <c r="AJ275">
        <v>0.49247365780230806</v>
      </c>
      <c r="AK275">
        <v>0.25235320484087853</v>
      </c>
      <c r="AL275">
        <f t="shared" si="107"/>
        <v>0.38731195004257846</v>
      </c>
      <c r="AM275">
        <f t="shared" si="107"/>
        <v>0.50752634219769188</v>
      </c>
      <c r="AN275">
        <f t="shared" si="107"/>
        <v>0.74764679515912147</v>
      </c>
      <c r="AO275">
        <v>76691.346765641574</v>
      </c>
      <c r="AP275">
        <v>71347.492439722118</v>
      </c>
      <c r="AQ275">
        <v>60935</v>
      </c>
      <c r="AR275">
        <v>1200.8055555555557</v>
      </c>
      <c r="AS275">
        <v>971.24476077500992</v>
      </c>
      <c r="AT275">
        <v>1183</v>
      </c>
      <c r="AU275">
        <f t="shared" si="93"/>
        <v>-0.12021439215511348</v>
      </c>
      <c r="AV275">
        <f t="shared" si="94"/>
        <v>-0.24012045296142953</v>
      </c>
      <c r="AW275">
        <v>-7.05602537596699E-2</v>
      </c>
      <c r="AX275">
        <v>5.9804003104901304E-2</v>
      </c>
      <c r="AY275" s="1">
        <f t="shared" si="95"/>
        <v>-5343.8543259194557</v>
      </c>
      <c r="AZ275" s="1">
        <f t="shared" si="96"/>
        <v>-10412.492439722118</v>
      </c>
      <c r="BA275" s="1">
        <f t="shared" si="108"/>
        <v>-229.56079478054573</v>
      </c>
      <c r="BB275" s="1">
        <f t="shared" si="109"/>
        <v>211.75523922499008</v>
      </c>
      <c r="BC275">
        <f t="shared" si="97"/>
        <v>1</v>
      </c>
      <c r="BD275">
        <f t="shared" si="98"/>
        <v>1</v>
      </c>
      <c r="BE275">
        <f t="shared" si="99"/>
        <v>0</v>
      </c>
      <c r="BF275">
        <f t="shared" si="100"/>
        <v>0</v>
      </c>
      <c r="BG275">
        <f t="shared" si="101"/>
        <v>0</v>
      </c>
      <c r="BH275">
        <f t="shared" si="102"/>
        <v>0</v>
      </c>
      <c r="BI275">
        <f t="shared" si="103"/>
        <v>0</v>
      </c>
      <c r="BJ275">
        <f t="shared" si="104"/>
        <v>0</v>
      </c>
      <c r="BK275">
        <f t="shared" si="105"/>
        <v>0</v>
      </c>
      <c r="BL275">
        <f t="shared" si="106"/>
        <v>0</v>
      </c>
      <c r="BM275">
        <f t="shared" si="110"/>
        <v>0</v>
      </c>
      <c r="BN275">
        <f t="shared" si="111"/>
        <v>0</v>
      </c>
      <c r="BO275">
        <f>IF(AND(AU275&gt;'County Avg'!$E$3,'Gentrification Calcs'!AW275&gt;'County Avg'!$E$4,'Gentrification Calcs'!AY275&gt;'County Avg'!$E$5,'Gentrification Calcs'!BA275&gt;'County Avg'!$E$6),1,0)</f>
        <v>0</v>
      </c>
      <c r="BP275">
        <f>IF(AND(AV275&gt;'County Avg'!$F$3,'Gentrification Calcs'!AX275&gt;'County Avg'!$F$4,'Gentrification Calcs'!AZ275&gt;'County Avg'!$F$5,'Gentrification Calcs'!BB275&gt;'County Avg'!$F$6),1,0)</f>
        <v>0</v>
      </c>
      <c r="BQ275">
        <f t="shared" si="112"/>
        <v>0</v>
      </c>
      <c r="BR275">
        <f t="shared" si="113"/>
        <v>0</v>
      </c>
      <c r="BS275">
        <f t="shared" si="114"/>
        <v>0</v>
      </c>
      <c r="BT275">
        <f t="shared" si="115"/>
        <v>0</v>
      </c>
    </row>
    <row r="276" spans="1:72" x14ac:dyDescent="0.25">
      <c r="A276">
        <v>6037134104</v>
      </c>
      <c r="B276">
        <v>2627.0599681366998</v>
      </c>
      <c r="C276">
        <v>4274</v>
      </c>
      <c r="D276">
        <v>4155</v>
      </c>
      <c r="E276">
        <v>908.24835210000003</v>
      </c>
      <c r="F276">
        <v>1218</v>
      </c>
      <c r="G276">
        <v>1279</v>
      </c>
      <c r="H276">
        <v>240.26256789031157</v>
      </c>
      <c r="I276">
        <v>380.0104</v>
      </c>
      <c r="J276">
        <v>436.35899999999998</v>
      </c>
      <c r="K276">
        <v>0.26453399814576067</v>
      </c>
      <c r="L276">
        <v>0.31199540229885059</v>
      </c>
      <c r="M276">
        <v>0.34117200938232994</v>
      </c>
      <c r="N276">
        <v>1763.180044</v>
      </c>
      <c r="O276">
        <v>2452</v>
      </c>
      <c r="P276">
        <v>2678</v>
      </c>
      <c r="Q276">
        <v>444.80310059999999</v>
      </c>
      <c r="R276">
        <v>711</v>
      </c>
      <c r="S276">
        <v>684</v>
      </c>
      <c r="T276">
        <v>0.25227321629100741</v>
      </c>
      <c r="U276">
        <v>0.28996737357259378</v>
      </c>
      <c r="V276">
        <v>0.25541448842419717</v>
      </c>
      <c r="W276">
        <v>378.80966186523398</v>
      </c>
      <c r="X276">
        <v>673</v>
      </c>
      <c r="Y276">
        <v>581</v>
      </c>
      <c r="Z276">
        <v>895.57165527343795</v>
      </c>
      <c r="AA276">
        <v>1218</v>
      </c>
      <c r="AB276">
        <v>1279</v>
      </c>
      <c r="AC276">
        <v>0.42298085210119224</v>
      </c>
      <c r="AD276">
        <v>0.5525451559934319</v>
      </c>
      <c r="AE276">
        <v>0.45426114151681002</v>
      </c>
      <c r="AF276">
        <v>1609.5682489988801</v>
      </c>
      <c r="AG276">
        <v>1042</v>
      </c>
      <c r="AH276">
        <v>788</v>
      </c>
      <c r="AI276">
        <v>0.61268804995742132</v>
      </c>
      <c r="AJ276">
        <v>0.24379971923256902</v>
      </c>
      <c r="AK276">
        <v>0.18965102286401925</v>
      </c>
      <c r="AL276">
        <f t="shared" si="107"/>
        <v>0.38731195004257868</v>
      </c>
      <c r="AM276">
        <f t="shared" si="107"/>
        <v>0.75620028076743095</v>
      </c>
      <c r="AN276">
        <f t="shared" si="107"/>
        <v>0.81034897713598075</v>
      </c>
      <c r="AO276">
        <v>76691.346765641574</v>
      </c>
      <c r="AP276">
        <v>72337.30363710667</v>
      </c>
      <c r="AQ276">
        <v>59675</v>
      </c>
      <c r="AR276">
        <v>1200.8055555555557</v>
      </c>
      <c r="AS276">
        <v>1011.8260181890076</v>
      </c>
      <c r="AT276">
        <v>1198</v>
      </c>
      <c r="AU276">
        <f t="shared" si="93"/>
        <v>-0.36888833072485228</v>
      </c>
      <c r="AV276">
        <f t="shared" si="94"/>
        <v>-5.414869636854977E-2</v>
      </c>
      <c r="AW276">
        <v>3.7694157281586371E-2</v>
      </c>
      <c r="AX276">
        <v>-3.4552885148396606E-2</v>
      </c>
      <c r="AY276" s="1">
        <f t="shared" si="95"/>
        <v>-4354.0431285349041</v>
      </c>
      <c r="AZ276" s="1">
        <f t="shared" si="96"/>
        <v>-12662.30363710667</v>
      </c>
      <c r="BA276" s="1">
        <f t="shared" si="108"/>
        <v>-188.97953736654802</v>
      </c>
      <c r="BB276" s="1">
        <f t="shared" si="109"/>
        <v>186.17398181099236</v>
      </c>
      <c r="BC276">
        <f t="shared" si="97"/>
        <v>1</v>
      </c>
      <c r="BD276">
        <f t="shared" si="98"/>
        <v>1</v>
      </c>
      <c r="BE276">
        <f t="shared" si="99"/>
        <v>0</v>
      </c>
      <c r="BF276">
        <f t="shared" si="100"/>
        <v>0</v>
      </c>
      <c r="BG276">
        <f t="shared" si="101"/>
        <v>0</v>
      </c>
      <c r="BH276">
        <f t="shared" si="102"/>
        <v>0</v>
      </c>
      <c r="BI276">
        <f t="shared" si="103"/>
        <v>0</v>
      </c>
      <c r="BJ276">
        <f t="shared" si="104"/>
        <v>1</v>
      </c>
      <c r="BK276">
        <f t="shared" si="105"/>
        <v>0</v>
      </c>
      <c r="BL276">
        <f t="shared" si="106"/>
        <v>0</v>
      </c>
      <c r="BM276">
        <f t="shared" si="110"/>
        <v>0</v>
      </c>
      <c r="BN276">
        <f t="shared" si="111"/>
        <v>0</v>
      </c>
      <c r="BO276">
        <f>IF(AND(AU276&gt;'County Avg'!$E$3,'Gentrification Calcs'!AW276&gt;'County Avg'!$E$4,'Gentrification Calcs'!AY276&gt;'County Avg'!$E$5,'Gentrification Calcs'!BA276&gt;'County Avg'!$E$6),1,0)</f>
        <v>0</v>
      </c>
      <c r="BP276">
        <f>IF(AND(AV276&gt;'County Avg'!$F$3,'Gentrification Calcs'!AX276&gt;'County Avg'!$F$4,'Gentrification Calcs'!AZ276&gt;'County Avg'!$F$5,'Gentrification Calcs'!BB276&gt;'County Avg'!$F$6),1,0)</f>
        <v>0</v>
      </c>
      <c r="BQ276">
        <f t="shared" si="112"/>
        <v>0</v>
      </c>
      <c r="BR276">
        <f t="shared" si="113"/>
        <v>0</v>
      </c>
      <c r="BS276">
        <f t="shared" si="114"/>
        <v>0</v>
      </c>
      <c r="BT276">
        <f t="shared" si="115"/>
        <v>0</v>
      </c>
    </row>
    <row r="277" spans="1:72" x14ac:dyDescent="0.25">
      <c r="A277">
        <v>6037134201</v>
      </c>
      <c r="B277">
        <v>3488.9999619720502</v>
      </c>
      <c r="C277">
        <v>3919</v>
      </c>
      <c r="D277">
        <v>4469</v>
      </c>
      <c r="E277">
        <v>1174</v>
      </c>
      <c r="F277">
        <v>1165</v>
      </c>
      <c r="G277">
        <v>1176</v>
      </c>
      <c r="H277">
        <v>272.25119703262953</v>
      </c>
      <c r="I277">
        <v>313.2602</v>
      </c>
      <c r="J277">
        <v>245.01420000000002</v>
      </c>
      <c r="K277">
        <v>0.23190050854568103</v>
      </c>
      <c r="L277">
        <v>0.26889287553648067</v>
      </c>
      <c r="M277">
        <v>0.20834540816326533</v>
      </c>
      <c r="N277">
        <v>2288.9999750000002</v>
      </c>
      <c r="O277">
        <v>2462</v>
      </c>
      <c r="P277">
        <v>2999</v>
      </c>
      <c r="Q277">
        <v>472</v>
      </c>
      <c r="R277">
        <v>566</v>
      </c>
      <c r="S277">
        <v>469</v>
      </c>
      <c r="T277">
        <v>0.20620358460248561</v>
      </c>
      <c r="U277">
        <v>0.22989439480097482</v>
      </c>
      <c r="V277">
        <v>0.15638546182060686</v>
      </c>
      <c r="W277">
        <v>322</v>
      </c>
      <c r="X277">
        <v>333</v>
      </c>
      <c r="Y277">
        <v>269</v>
      </c>
      <c r="Z277">
        <v>1163</v>
      </c>
      <c r="AA277">
        <v>1161</v>
      </c>
      <c r="AB277">
        <v>1176</v>
      </c>
      <c r="AC277">
        <v>0.27687016337059328</v>
      </c>
      <c r="AD277">
        <v>0.2868217054263566</v>
      </c>
      <c r="AE277">
        <v>0.22874149659863946</v>
      </c>
      <c r="AF277">
        <v>2251.9999754545902</v>
      </c>
      <c r="AG277">
        <v>1572</v>
      </c>
      <c r="AH277">
        <v>1216</v>
      </c>
      <c r="AI277">
        <v>0.64545715104614565</v>
      </c>
      <c r="AJ277">
        <v>0.40112273539168153</v>
      </c>
      <c r="AK277">
        <v>0.27209666592078763</v>
      </c>
      <c r="AL277">
        <f t="shared" si="107"/>
        <v>0.35454284895385435</v>
      </c>
      <c r="AM277">
        <f t="shared" si="107"/>
        <v>0.59887726460831847</v>
      </c>
      <c r="AN277">
        <f t="shared" si="107"/>
        <v>0.72790333407921237</v>
      </c>
      <c r="AO277">
        <v>88118.86532343585</v>
      </c>
      <c r="AP277">
        <v>84756.078872088285</v>
      </c>
      <c r="AQ277">
        <v>90417</v>
      </c>
      <c r="AR277">
        <v>1404.6833333333334</v>
      </c>
      <c r="AS277">
        <v>1278.3096085409254</v>
      </c>
      <c r="AT277">
        <v>1529</v>
      </c>
      <c r="AU277">
        <f t="shared" si="93"/>
        <v>-0.24433441565446412</v>
      </c>
      <c r="AV277">
        <f t="shared" si="94"/>
        <v>-0.1290260694708939</v>
      </c>
      <c r="AW277">
        <v>2.3690810198489204E-2</v>
      </c>
      <c r="AX277">
        <v>-7.3508932980367953E-2</v>
      </c>
      <c r="AY277" s="1">
        <f t="shared" si="95"/>
        <v>-3362.7864513475652</v>
      </c>
      <c r="AZ277" s="1">
        <f t="shared" si="96"/>
        <v>5660.9211279117153</v>
      </c>
      <c r="BA277" s="1">
        <f t="shared" si="108"/>
        <v>-126.37372479240798</v>
      </c>
      <c r="BB277" s="1">
        <f t="shared" si="109"/>
        <v>250.69039145907459</v>
      </c>
      <c r="BC277">
        <f t="shared" si="97"/>
        <v>1</v>
      </c>
      <c r="BD277">
        <f t="shared" si="98"/>
        <v>1</v>
      </c>
      <c r="BE277">
        <f t="shared" si="99"/>
        <v>0</v>
      </c>
      <c r="BF277">
        <f t="shared" si="100"/>
        <v>0</v>
      </c>
      <c r="BG277">
        <f t="shared" si="101"/>
        <v>0</v>
      </c>
      <c r="BH277">
        <f t="shared" si="102"/>
        <v>0</v>
      </c>
      <c r="BI277">
        <f t="shared" si="103"/>
        <v>0</v>
      </c>
      <c r="BJ277">
        <f t="shared" si="104"/>
        <v>0</v>
      </c>
      <c r="BK277">
        <f t="shared" si="105"/>
        <v>0</v>
      </c>
      <c r="BL277">
        <f t="shared" si="106"/>
        <v>0</v>
      </c>
      <c r="BM277">
        <f t="shared" si="110"/>
        <v>0</v>
      </c>
      <c r="BN277">
        <f t="shared" si="111"/>
        <v>0</v>
      </c>
      <c r="BO277">
        <f>IF(AND(AU277&gt;'County Avg'!$E$3,'Gentrification Calcs'!AW277&gt;'County Avg'!$E$4,'Gentrification Calcs'!AY277&gt;'County Avg'!$E$5,'Gentrification Calcs'!BA277&gt;'County Avg'!$E$6),1,0)</f>
        <v>0</v>
      </c>
      <c r="BP277">
        <f>IF(AND(AV277&gt;'County Avg'!$F$3,'Gentrification Calcs'!AX277&gt;'County Avg'!$F$4,'Gentrification Calcs'!AZ277&gt;'County Avg'!$F$5,'Gentrification Calcs'!BB277&gt;'County Avg'!$F$6),1,0)</f>
        <v>0</v>
      </c>
      <c r="BQ277">
        <f t="shared" si="112"/>
        <v>0</v>
      </c>
      <c r="BR277">
        <f t="shared" si="113"/>
        <v>0</v>
      </c>
      <c r="BS277">
        <f t="shared" si="114"/>
        <v>0</v>
      </c>
      <c r="BT277">
        <f t="shared" si="115"/>
        <v>0</v>
      </c>
    </row>
    <row r="278" spans="1:72" x14ac:dyDescent="0.25">
      <c r="A278">
        <v>6037134302</v>
      </c>
      <c r="B278">
        <v>3775.9999978020801</v>
      </c>
      <c r="C278">
        <v>3618</v>
      </c>
      <c r="D278">
        <v>3689</v>
      </c>
      <c r="E278">
        <v>1244</v>
      </c>
      <c r="F278">
        <v>1236</v>
      </c>
      <c r="G278">
        <v>1186</v>
      </c>
      <c r="H278">
        <v>266.94399984461813</v>
      </c>
      <c r="I278">
        <v>185.2602</v>
      </c>
      <c r="J278">
        <v>228.14359999999999</v>
      </c>
      <c r="K278">
        <v>0.2145852088783104</v>
      </c>
      <c r="L278">
        <v>0.14988689320388349</v>
      </c>
      <c r="M278">
        <v>0.19236391231028668</v>
      </c>
      <c r="N278">
        <v>2533.9999990000001</v>
      </c>
      <c r="O278">
        <v>2569</v>
      </c>
      <c r="P278">
        <v>2671</v>
      </c>
      <c r="Q278">
        <v>625</v>
      </c>
      <c r="R278">
        <v>877</v>
      </c>
      <c r="S278">
        <v>826</v>
      </c>
      <c r="T278">
        <v>0.24664561967113086</v>
      </c>
      <c r="U278">
        <v>0.34137796808096538</v>
      </c>
      <c r="V278">
        <v>0.30924747285660803</v>
      </c>
      <c r="W278">
        <v>190</v>
      </c>
      <c r="X278">
        <v>182</v>
      </c>
      <c r="Y278">
        <v>170</v>
      </c>
      <c r="Z278">
        <v>1230</v>
      </c>
      <c r="AA278">
        <v>1229</v>
      </c>
      <c r="AB278">
        <v>1186</v>
      </c>
      <c r="AC278">
        <v>0.15447154471544716</v>
      </c>
      <c r="AD278">
        <v>0.14808787632221318</v>
      </c>
      <c r="AE278">
        <v>0.14333895446880271</v>
      </c>
      <c r="AF278">
        <v>2854.9999983381699</v>
      </c>
      <c r="AG278">
        <v>2341</v>
      </c>
      <c r="AH278">
        <v>2025</v>
      </c>
      <c r="AI278">
        <v>0.75609110169491467</v>
      </c>
      <c r="AJ278">
        <v>0.64704256495301271</v>
      </c>
      <c r="AK278">
        <v>0.54892924911900243</v>
      </c>
      <c r="AL278">
        <f t="shared" si="107"/>
        <v>0.24390889830508533</v>
      </c>
      <c r="AM278">
        <f t="shared" si="107"/>
        <v>0.35295743504698729</v>
      </c>
      <c r="AN278">
        <f t="shared" si="107"/>
        <v>0.45107075088099757</v>
      </c>
      <c r="AO278">
        <v>93159.670731707316</v>
      </c>
      <c r="AP278">
        <v>89452.089906007372</v>
      </c>
      <c r="AQ278">
        <v>80761</v>
      </c>
      <c r="AR278">
        <v>1729.5055555555557</v>
      </c>
      <c r="AS278">
        <v>1941.1368129695534</v>
      </c>
      <c r="AT278">
        <v>2001</v>
      </c>
      <c r="AU278">
        <f t="shared" si="93"/>
        <v>-0.10904853674190196</v>
      </c>
      <c r="AV278">
        <f t="shared" si="94"/>
        <v>-9.8113315834010284E-2</v>
      </c>
      <c r="AW278">
        <v>9.4732348409834521E-2</v>
      </c>
      <c r="AX278">
        <v>-3.2130495224357347E-2</v>
      </c>
      <c r="AY278" s="1">
        <f t="shared" si="95"/>
        <v>-3707.5808256999444</v>
      </c>
      <c r="AZ278" s="1">
        <f t="shared" si="96"/>
        <v>-8691.0899060073716</v>
      </c>
      <c r="BA278" s="1">
        <f t="shared" si="108"/>
        <v>211.63125741399767</v>
      </c>
      <c r="BB278" s="1">
        <f t="shared" si="109"/>
        <v>59.863187030446625</v>
      </c>
      <c r="BC278">
        <f t="shared" si="97"/>
        <v>1</v>
      </c>
      <c r="BD278">
        <f t="shared" si="98"/>
        <v>1</v>
      </c>
      <c r="BE278">
        <f t="shared" si="99"/>
        <v>0</v>
      </c>
      <c r="BF278">
        <f t="shared" si="100"/>
        <v>0</v>
      </c>
      <c r="BG278">
        <f t="shared" si="101"/>
        <v>0</v>
      </c>
      <c r="BH278">
        <f t="shared" si="102"/>
        <v>0</v>
      </c>
      <c r="BI278">
        <f t="shared" si="103"/>
        <v>0</v>
      </c>
      <c r="BJ278">
        <f t="shared" si="104"/>
        <v>0</v>
      </c>
      <c r="BK278">
        <f t="shared" si="105"/>
        <v>0</v>
      </c>
      <c r="BL278">
        <f t="shared" si="106"/>
        <v>0</v>
      </c>
      <c r="BM278">
        <f t="shared" si="110"/>
        <v>0</v>
      </c>
      <c r="BN278">
        <f t="shared" si="111"/>
        <v>0</v>
      </c>
      <c r="BO278">
        <f>IF(AND(AU278&gt;'County Avg'!$E$3,'Gentrification Calcs'!AW278&gt;'County Avg'!$E$4,'Gentrification Calcs'!AY278&gt;'County Avg'!$E$5,'Gentrification Calcs'!BA278&gt;'County Avg'!$E$6),1,0)</f>
        <v>0</v>
      </c>
      <c r="BP278">
        <f>IF(AND(AV278&gt;'County Avg'!$F$3,'Gentrification Calcs'!AX278&gt;'County Avg'!$F$4,'Gentrification Calcs'!AZ278&gt;'County Avg'!$F$5,'Gentrification Calcs'!BB278&gt;'County Avg'!$F$6),1,0)</f>
        <v>0</v>
      </c>
      <c r="BQ278">
        <f t="shared" si="112"/>
        <v>0</v>
      </c>
      <c r="BR278">
        <f t="shared" si="113"/>
        <v>0</v>
      </c>
      <c r="BS278">
        <f t="shared" si="114"/>
        <v>0</v>
      </c>
      <c r="BT278">
        <f t="shared" si="115"/>
        <v>0</v>
      </c>
    </row>
    <row r="279" spans="1:72" x14ac:dyDescent="0.25">
      <c r="A279">
        <v>6037134303</v>
      </c>
      <c r="B279">
        <v>4367.9999828032896</v>
      </c>
      <c r="C279">
        <v>4633</v>
      </c>
      <c r="D279">
        <v>5537</v>
      </c>
      <c r="E279">
        <v>1634</v>
      </c>
      <c r="F279">
        <v>1649</v>
      </c>
      <c r="G279">
        <v>1705</v>
      </c>
      <c r="H279">
        <v>407.4191983960007</v>
      </c>
      <c r="I279">
        <v>454.2722</v>
      </c>
      <c r="J279">
        <v>452.21539999999999</v>
      </c>
      <c r="K279">
        <v>0.24933855470991476</v>
      </c>
      <c r="L279">
        <v>0.27548344451182533</v>
      </c>
      <c r="M279">
        <v>0.26522897360703812</v>
      </c>
      <c r="N279">
        <v>3032.999988</v>
      </c>
      <c r="O279">
        <v>3295</v>
      </c>
      <c r="P279">
        <v>3820</v>
      </c>
      <c r="Q279">
        <v>793</v>
      </c>
      <c r="R279">
        <v>882</v>
      </c>
      <c r="S279">
        <v>1249</v>
      </c>
      <c r="T279">
        <v>0.26145730403477996</v>
      </c>
      <c r="U279">
        <v>0.26767830045523522</v>
      </c>
      <c r="V279">
        <v>0.32696335078534033</v>
      </c>
      <c r="W279">
        <v>381</v>
      </c>
      <c r="X279">
        <v>426</v>
      </c>
      <c r="Y279">
        <v>416</v>
      </c>
      <c r="Z279">
        <v>1618</v>
      </c>
      <c r="AA279">
        <v>1647</v>
      </c>
      <c r="AB279">
        <v>1705</v>
      </c>
      <c r="AC279">
        <v>0.23547589616810877</v>
      </c>
      <c r="AD279">
        <v>0.25865209471766848</v>
      </c>
      <c r="AE279">
        <v>0.24398826979472141</v>
      </c>
      <c r="AF279">
        <v>3017.9999881182098</v>
      </c>
      <c r="AG279">
        <v>2450</v>
      </c>
      <c r="AH279">
        <v>2177</v>
      </c>
      <c r="AI279">
        <v>0.69093406593406659</v>
      </c>
      <c r="AJ279">
        <v>0.528815022663501</v>
      </c>
      <c r="AK279">
        <v>0.39317319848293297</v>
      </c>
      <c r="AL279">
        <f t="shared" si="107"/>
        <v>0.30906593406593341</v>
      </c>
      <c r="AM279">
        <f t="shared" si="107"/>
        <v>0.471184977336499</v>
      </c>
      <c r="AN279">
        <f t="shared" si="107"/>
        <v>0.60682680151706703</v>
      </c>
      <c r="AO279">
        <v>86018.378579003183</v>
      </c>
      <c r="AP279">
        <v>74346.284838577863</v>
      </c>
      <c r="AQ279">
        <v>82951</v>
      </c>
      <c r="AR279">
        <v>1631.0222222222224</v>
      </c>
      <c r="AS279">
        <v>1548.8513246342429</v>
      </c>
      <c r="AT279">
        <v>1455</v>
      </c>
      <c r="AU279">
        <f t="shared" si="93"/>
        <v>-0.16211904327056559</v>
      </c>
      <c r="AV279">
        <f t="shared" si="94"/>
        <v>-0.13564182418056803</v>
      </c>
      <c r="AW279">
        <v>6.2209964204552604E-3</v>
      </c>
      <c r="AX279">
        <v>5.9285050330105116E-2</v>
      </c>
      <c r="AY279" s="1">
        <f t="shared" si="95"/>
        <v>-11672.09374042532</v>
      </c>
      <c r="AZ279" s="1">
        <f t="shared" si="96"/>
        <v>8604.7151614221366</v>
      </c>
      <c r="BA279" s="1">
        <f t="shared" si="108"/>
        <v>-82.170897587979425</v>
      </c>
      <c r="BB279" s="1">
        <f t="shared" si="109"/>
        <v>-93.851324634242928</v>
      </c>
      <c r="BC279">
        <f t="shared" si="97"/>
        <v>1</v>
      </c>
      <c r="BD279">
        <f t="shared" si="98"/>
        <v>1</v>
      </c>
      <c r="BE279">
        <f t="shared" si="99"/>
        <v>0</v>
      </c>
      <c r="BF279">
        <f t="shared" si="100"/>
        <v>0</v>
      </c>
      <c r="BG279">
        <f t="shared" si="101"/>
        <v>0</v>
      </c>
      <c r="BH279">
        <f t="shared" si="102"/>
        <v>0</v>
      </c>
      <c r="BI279">
        <f t="shared" si="103"/>
        <v>0</v>
      </c>
      <c r="BJ279">
        <f t="shared" si="104"/>
        <v>0</v>
      </c>
      <c r="BK279">
        <f t="shared" si="105"/>
        <v>0</v>
      </c>
      <c r="BL279">
        <f t="shared" si="106"/>
        <v>0</v>
      </c>
      <c r="BM279">
        <f t="shared" si="110"/>
        <v>0</v>
      </c>
      <c r="BN279">
        <f t="shared" si="111"/>
        <v>0</v>
      </c>
      <c r="BO279">
        <f>IF(AND(AU279&gt;'County Avg'!$E$3,'Gentrification Calcs'!AW279&gt;'County Avg'!$E$4,'Gentrification Calcs'!AY279&gt;'County Avg'!$E$5,'Gentrification Calcs'!BA279&gt;'County Avg'!$E$6),1,0)</f>
        <v>0</v>
      </c>
      <c r="BP279">
        <f>IF(AND(AV279&gt;'County Avg'!$F$3,'Gentrification Calcs'!AX279&gt;'County Avg'!$F$4,'Gentrification Calcs'!AZ279&gt;'County Avg'!$F$5,'Gentrification Calcs'!BB279&gt;'County Avg'!$F$6),1,0)</f>
        <v>0</v>
      </c>
      <c r="BQ279">
        <f t="shared" si="112"/>
        <v>0</v>
      </c>
      <c r="BR279">
        <f t="shared" si="113"/>
        <v>0</v>
      </c>
      <c r="BS279">
        <f t="shared" si="114"/>
        <v>0</v>
      </c>
      <c r="BT279">
        <f t="shared" si="115"/>
        <v>0</v>
      </c>
    </row>
    <row r="280" spans="1:72" x14ac:dyDescent="0.25">
      <c r="A280">
        <v>6037134304</v>
      </c>
      <c r="B280">
        <v>4619.7272367384103</v>
      </c>
      <c r="C280">
        <v>2838</v>
      </c>
      <c r="D280">
        <v>3079</v>
      </c>
      <c r="E280">
        <v>1498.1396480000001</v>
      </c>
      <c r="F280">
        <v>792</v>
      </c>
      <c r="G280">
        <v>897</v>
      </c>
      <c r="H280">
        <v>604.28679896341578</v>
      </c>
      <c r="I280">
        <v>204.50200000000001</v>
      </c>
      <c r="J280">
        <v>292.72699999999998</v>
      </c>
      <c r="K280">
        <v>0.40335812470495125</v>
      </c>
      <c r="L280">
        <v>0.25820959595959597</v>
      </c>
      <c r="M280">
        <v>0.32634002229654402</v>
      </c>
      <c r="N280">
        <v>2805.7908069999999</v>
      </c>
      <c r="O280">
        <v>1976</v>
      </c>
      <c r="P280">
        <v>2203</v>
      </c>
      <c r="Q280">
        <v>533.57012940000004</v>
      </c>
      <c r="R280">
        <v>509</v>
      </c>
      <c r="S280">
        <v>670</v>
      </c>
      <c r="T280">
        <v>0.19016746653700189</v>
      </c>
      <c r="U280">
        <v>0.25759109311740891</v>
      </c>
      <c r="V280">
        <v>0.30413073082160691</v>
      </c>
      <c r="W280">
        <v>1023.18139648438</v>
      </c>
      <c r="X280">
        <v>208</v>
      </c>
      <c r="Y280">
        <v>356</v>
      </c>
      <c r="Z280">
        <v>1497.12915039063</v>
      </c>
      <c r="AA280">
        <v>837</v>
      </c>
      <c r="AB280">
        <v>897</v>
      </c>
      <c r="AC280">
        <v>0.68342894547034383</v>
      </c>
      <c r="AD280">
        <v>0.24850657108721624</v>
      </c>
      <c r="AE280">
        <v>0.39687848383500557</v>
      </c>
      <c r="AF280">
        <v>2226.74591844101</v>
      </c>
      <c r="AG280">
        <v>1505</v>
      </c>
      <c r="AH280">
        <v>1245</v>
      </c>
      <c r="AI280">
        <v>0.48200809362353664</v>
      </c>
      <c r="AJ280">
        <v>0.53030303030303028</v>
      </c>
      <c r="AK280">
        <v>0.40435206235790844</v>
      </c>
      <c r="AL280">
        <f t="shared" si="107"/>
        <v>0.51799190637646331</v>
      </c>
      <c r="AM280">
        <f t="shared" si="107"/>
        <v>0.46969696969696972</v>
      </c>
      <c r="AN280">
        <f t="shared" si="107"/>
        <v>0.59564793764209156</v>
      </c>
      <c r="AO280">
        <v>63502.539236479322</v>
      </c>
      <c r="AP280">
        <v>89707.930935839817</v>
      </c>
      <c r="AQ280">
        <v>72872</v>
      </c>
      <c r="AR280">
        <v>1176.6166666666668</v>
      </c>
      <c r="AS280">
        <v>1110.5737445630684</v>
      </c>
      <c r="AT280">
        <v>1103</v>
      </c>
      <c r="AU280">
        <f t="shared" si="93"/>
        <v>4.8294936679493639E-2</v>
      </c>
      <c r="AV280">
        <f t="shared" si="94"/>
        <v>-0.12595096794512184</v>
      </c>
      <c r="AW280">
        <v>6.7423626580407015E-2</v>
      </c>
      <c r="AX280">
        <v>4.6539637704198E-2</v>
      </c>
      <c r="AY280" s="1">
        <f t="shared" si="95"/>
        <v>26205.391699360494</v>
      </c>
      <c r="AZ280" s="1">
        <f t="shared" si="96"/>
        <v>-16835.930935839817</v>
      </c>
      <c r="BA280" s="1">
        <f t="shared" si="108"/>
        <v>-66.042922103598357</v>
      </c>
      <c r="BB280" s="1">
        <f t="shared" si="109"/>
        <v>-7.5737445630684306</v>
      </c>
      <c r="BC280">
        <f t="shared" si="97"/>
        <v>1</v>
      </c>
      <c r="BD280">
        <f t="shared" si="98"/>
        <v>1</v>
      </c>
      <c r="BE280">
        <f t="shared" si="99"/>
        <v>0</v>
      </c>
      <c r="BF280">
        <f t="shared" si="100"/>
        <v>0</v>
      </c>
      <c r="BG280">
        <f t="shared" si="101"/>
        <v>0</v>
      </c>
      <c r="BH280">
        <f t="shared" si="102"/>
        <v>0</v>
      </c>
      <c r="BI280">
        <f t="shared" si="103"/>
        <v>1</v>
      </c>
      <c r="BJ280">
        <f t="shared" si="104"/>
        <v>0</v>
      </c>
      <c r="BK280">
        <f t="shared" si="105"/>
        <v>0</v>
      </c>
      <c r="BL280">
        <f t="shared" si="106"/>
        <v>0</v>
      </c>
      <c r="BM280">
        <f t="shared" si="110"/>
        <v>0</v>
      </c>
      <c r="BN280">
        <f t="shared" si="111"/>
        <v>0</v>
      </c>
      <c r="BO280">
        <f>IF(AND(AU280&gt;'County Avg'!$E$3,'Gentrification Calcs'!AW280&gt;'County Avg'!$E$4,'Gentrification Calcs'!AY280&gt;'County Avg'!$E$5,'Gentrification Calcs'!BA280&gt;'County Avg'!$E$6),1,0)</f>
        <v>1</v>
      </c>
      <c r="BP280">
        <f>IF(AND(AV280&gt;'County Avg'!$F$3,'Gentrification Calcs'!AX280&gt;'County Avg'!$F$4,'Gentrification Calcs'!AZ280&gt;'County Avg'!$F$5,'Gentrification Calcs'!BB280&gt;'County Avg'!$F$6),1,0)</f>
        <v>0</v>
      </c>
      <c r="BQ280">
        <f t="shared" si="112"/>
        <v>0</v>
      </c>
      <c r="BR280">
        <f t="shared" si="113"/>
        <v>0</v>
      </c>
      <c r="BS280">
        <f t="shared" si="114"/>
        <v>0</v>
      </c>
      <c r="BT280">
        <f t="shared" si="115"/>
        <v>0</v>
      </c>
    </row>
    <row r="281" spans="1:72" x14ac:dyDescent="0.25">
      <c r="A281">
        <v>6037134305</v>
      </c>
      <c r="B281">
        <v>1668.80056802631</v>
      </c>
      <c r="C281">
        <v>4142</v>
      </c>
      <c r="D281">
        <v>4590</v>
      </c>
      <c r="E281">
        <v>541.17834470000003</v>
      </c>
      <c r="F281">
        <v>1070</v>
      </c>
      <c r="G281">
        <v>1072</v>
      </c>
      <c r="H281">
        <v>218.2886784616571</v>
      </c>
      <c r="I281">
        <v>702.26499999999999</v>
      </c>
      <c r="J281">
        <v>707.01419999999996</v>
      </c>
      <c r="K281">
        <v>0.40335811770639957</v>
      </c>
      <c r="L281">
        <v>0.65632242990654199</v>
      </c>
      <c r="M281">
        <v>0.65952817164179101</v>
      </c>
      <c r="N281">
        <v>1013.545833</v>
      </c>
      <c r="O281">
        <v>2208</v>
      </c>
      <c r="P281">
        <v>2511</v>
      </c>
      <c r="Q281">
        <v>192.74345400000001</v>
      </c>
      <c r="R281">
        <v>200</v>
      </c>
      <c r="S281">
        <v>255</v>
      </c>
      <c r="T281">
        <v>0.19016747711299603</v>
      </c>
      <c r="U281">
        <v>9.0579710144927536E-2</v>
      </c>
      <c r="V281">
        <v>0.1015531660692951</v>
      </c>
      <c r="W281">
        <v>369.60748291015602</v>
      </c>
      <c r="X281">
        <v>1049</v>
      </c>
      <c r="Y281">
        <v>1063</v>
      </c>
      <c r="Z281">
        <v>540.81329345703102</v>
      </c>
      <c r="AA281">
        <v>1071</v>
      </c>
      <c r="AB281">
        <v>1072</v>
      </c>
      <c r="AC281">
        <v>0.68342898997086554</v>
      </c>
      <c r="AD281">
        <v>0.9794584500466853</v>
      </c>
      <c r="AE281">
        <v>0.99160447761194026</v>
      </c>
      <c r="AF281">
        <v>804.37538043223901</v>
      </c>
      <c r="AG281">
        <v>454</v>
      </c>
      <c r="AH281">
        <v>286</v>
      </c>
      <c r="AI281">
        <v>0.48200809362353803</v>
      </c>
      <c r="AJ281">
        <v>0.10960888459681313</v>
      </c>
      <c r="AK281">
        <v>6.2309368191721136E-2</v>
      </c>
      <c r="AL281">
        <f t="shared" si="107"/>
        <v>0.51799190637646197</v>
      </c>
      <c r="AM281">
        <f t="shared" si="107"/>
        <v>0.89039111540318683</v>
      </c>
      <c r="AN281">
        <f t="shared" si="107"/>
        <v>0.93769063180827883</v>
      </c>
      <c r="AO281">
        <v>63502.539236479322</v>
      </c>
      <c r="AP281">
        <v>36213.389047813653</v>
      </c>
      <c r="AQ281">
        <v>32731</v>
      </c>
      <c r="AR281">
        <v>1176.6166666666668</v>
      </c>
      <c r="AS281">
        <v>906.31474891261371</v>
      </c>
      <c r="AT281">
        <v>1124</v>
      </c>
      <c r="AU281">
        <f t="shared" si="93"/>
        <v>-0.37239920902672491</v>
      </c>
      <c r="AV281">
        <f t="shared" si="94"/>
        <v>-4.7299516405091994E-2</v>
      </c>
      <c r="AW281">
        <v>-9.9587766968068495E-2</v>
      </c>
      <c r="AX281">
        <v>1.0973455924367562E-2</v>
      </c>
      <c r="AY281" s="1">
        <f t="shared" si="95"/>
        <v>-27289.15018866567</v>
      </c>
      <c r="AZ281" s="1">
        <f t="shared" si="96"/>
        <v>-3482.3890478136527</v>
      </c>
      <c r="BA281" s="1">
        <f t="shared" si="108"/>
        <v>-270.30191775405308</v>
      </c>
      <c r="BB281" s="1">
        <f t="shared" si="109"/>
        <v>217.68525108738629</v>
      </c>
      <c r="BC281">
        <f t="shared" si="97"/>
        <v>1</v>
      </c>
      <c r="BD281">
        <f t="shared" si="98"/>
        <v>1</v>
      </c>
      <c r="BE281">
        <f t="shared" si="99"/>
        <v>0</v>
      </c>
      <c r="BF281">
        <f t="shared" si="100"/>
        <v>1</v>
      </c>
      <c r="BG281">
        <f t="shared" si="101"/>
        <v>0</v>
      </c>
      <c r="BH281">
        <f t="shared" si="102"/>
        <v>1</v>
      </c>
      <c r="BI281">
        <f t="shared" si="103"/>
        <v>1</v>
      </c>
      <c r="BJ281">
        <f t="shared" si="104"/>
        <v>1</v>
      </c>
      <c r="BK281">
        <f t="shared" si="105"/>
        <v>0</v>
      </c>
      <c r="BL281">
        <f t="shared" si="106"/>
        <v>1</v>
      </c>
      <c r="BM281">
        <f t="shared" si="110"/>
        <v>0</v>
      </c>
      <c r="BN281">
        <f t="shared" si="111"/>
        <v>1</v>
      </c>
      <c r="BO281">
        <f>IF(AND(AU281&gt;'County Avg'!$E$3,'Gentrification Calcs'!AW281&gt;'County Avg'!$E$4,'Gentrification Calcs'!AY281&gt;'County Avg'!$E$5,'Gentrification Calcs'!BA281&gt;'County Avg'!$E$6),1,0)</f>
        <v>0</v>
      </c>
      <c r="BP281">
        <f>IF(AND(AV281&gt;'County Avg'!$F$3,'Gentrification Calcs'!AX281&gt;'County Avg'!$F$4,'Gentrification Calcs'!AZ281&gt;'County Avg'!$F$5,'Gentrification Calcs'!BB281&gt;'County Avg'!$F$6),1,0)</f>
        <v>0</v>
      </c>
      <c r="BQ281">
        <f t="shared" si="112"/>
        <v>0</v>
      </c>
      <c r="BR281">
        <f t="shared" si="113"/>
        <v>0</v>
      </c>
      <c r="BS281">
        <f t="shared" si="114"/>
        <v>0</v>
      </c>
      <c r="BT281">
        <f t="shared" si="115"/>
        <v>0</v>
      </c>
    </row>
    <row r="282" spans="1:72" x14ac:dyDescent="0.25">
      <c r="A282">
        <v>6037134306</v>
      </c>
      <c r="B282">
        <v>2854.4718556621801</v>
      </c>
      <c r="C282">
        <v>3458</v>
      </c>
      <c r="D282">
        <v>3451</v>
      </c>
      <c r="E282">
        <v>925.6818237</v>
      </c>
      <c r="F282">
        <v>1189</v>
      </c>
      <c r="G282">
        <v>1124</v>
      </c>
      <c r="H282">
        <v>373.38127815681923</v>
      </c>
      <c r="I282">
        <v>483.26659999999998</v>
      </c>
      <c r="J282">
        <v>416.56319999999999</v>
      </c>
      <c r="K282">
        <v>0.40335811787293629</v>
      </c>
      <c r="L282">
        <v>0.4064479394449117</v>
      </c>
      <c r="M282">
        <v>0.37060782918149465</v>
      </c>
      <c r="N282">
        <v>1733.6631540000001</v>
      </c>
      <c r="O282">
        <v>2118</v>
      </c>
      <c r="P282">
        <v>2253</v>
      </c>
      <c r="Q282">
        <v>329.68634029999998</v>
      </c>
      <c r="R282">
        <v>436</v>
      </c>
      <c r="S282">
        <v>458</v>
      </c>
      <c r="T282">
        <v>0.19016747257927821</v>
      </c>
      <c r="U282">
        <v>0.20585457979225685</v>
      </c>
      <c r="V282">
        <v>0.20328450954283178</v>
      </c>
      <c r="W282">
        <v>632.21105957031295</v>
      </c>
      <c r="X282">
        <v>880</v>
      </c>
      <c r="Y282">
        <v>612</v>
      </c>
      <c r="Z282">
        <v>925.05743408203102</v>
      </c>
      <c r="AA282">
        <v>1148</v>
      </c>
      <c r="AB282">
        <v>1124</v>
      </c>
      <c r="AC282">
        <v>0.68342898103151783</v>
      </c>
      <c r="AD282">
        <v>0.76655052264808365</v>
      </c>
      <c r="AE282">
        <v>0.54448398576512458</v>
      </c>
      <c r="AF282">
        <v>1375.87853744977</v>
      </c>
      <c r="AG282">
        <v>1206</v>
      </c>
      <c r="AH282">
        <v>788</v>
      </c>
      <c r="AI282">
        <v>0.48200809362353786</v>
      </c>
      <c r="AJ282">
        <v>0.34875650665124347</v>
      </c>
      <c r="AK282">
        <v>0.22833961170675166</v>
      </c>
      <c r="AL282">
        <f t="shared" si="107"/>
        <v>0.5179919063764622</v>
      </c>
      <c r="AM282">
        <f t="shared" si="107"/>
        <v>0.65124349334875653</v>
      </c>
      <c r="AN282">
        <f t="shared" si="107"/>
        <v>0.77166038829324834</v>
      </c>
      <c r="AO282">
        <v>63502.539236479322</v>
      </c>
      <c r="AP282">
        <v>62960.659991826731</v>
      </c>
      <c r="AQ282">
        <v>63351</v>
      </c>
      <c r="AR282">
        <v>1176.6166666666668</v>
      </c>
      <c r="AS282">
        <v>1071.3451957295374</v>
      </c>
      <c r="AT282">
        <v>1221</v>
      </c>
      <c r="AU282">
        <f t="shared" si="93"/>
        <v>-0.13325158697229439</v>
      </c>
      <c r="AV282">
        <f t="shared" si="94"/>
        <v>-0.12041689494449181</v>
      </c>
      <c r="AW282">
        <v>1.568710721297864E-2</v>
      </c>
      <c r="AX282">
        <v>-2.5700702494250716E-3</v>
      </c>
      <c r="AY282" s="1">
        <f t="shared" si="95"/>
        <v>-541.8792446525913</v>
      </c>
      <c r="AZ282" s="1">
        <f t="shared" si="96"/>
        <v>390.34000817326887</v>
      </c>
      <c r="BA282" s="1">
        <f t="shared" si="108"/>
        <v>-105.27147093712938</v>
      </c>
      <c r="BB282" s="1">
        <f t="shared" si="109"/>
        <v>149.65480427046259</v>
      </c>
      <c r="BC282">
        <f t="shared" si="97"/>
        <v>1</v>
      </c>
      <c r="BD282">
        <f t="shared" si="98"/>
        <v>1</v>
      </c>
      <c r="BE282">
        <f t="shared" si="99"/>
        <v>0</v>
      </c>
      <c r="BF282">
        <f t="shared" si="100"/>
        <v>1</v>
      </c>
      <c r="BG282">
        <f t="shared" si="101"/>
        <v>0</v>
      </c>
      <c r="BH282">
        <f t="shared" si="102"/>
        <v>0</v>
      </c>
      <c r="BI282">
        <f t="shared" si="103"/>
        <v>1</v>
      </c>
      <c r="BJ282">
        <f t="shared" si="104"/>
        <v>1</v>
      </c>
      <c r="BK282">
        <f t="shared" si="105"/>
        <v>0</v>
      </c>
      <c r="BL282">
        <f t="shared" si="106"/>
        <v>0</v>
      </c>
      <c r="BM282">
        <f t="shared" si="110"/>
        <v>0</v>
      </c>
      <c r="BN282">
        <f t="shared" si="111"/>
        <v>0</v>
      </c>
      <c r="BO282">
        <f>IF(AND(AU282&gt;'County Avg'!$E$3,'Gentrification Calcs'!AW282&gt;'County Avg'!$E$4,'Gentrification Calcs'!AY282&gt;'County Avg'!$E$5,'Gentrification Calcs'!BA282&gt;'County Avg'!$E$6),1,0)</f>
        <v>0</v>
      </c>
      <c r="BP282">
        <f>IF(AND(AV282&gt;'County Avg'!$F$3,'Gentrification Calcs'!AX282&gt;'County Avg'!$F$4,'Gentrification Calcs'!AZ282&gt;'County Avg'!$F$5,'Gentrification Calcs'!BB282&gt;'County Avg'!$F$6),1,0)</f>
        <v>0</v>
      </c>
      <c r="BQ282">
        <f t="shared" si="112"/>
        <v>0</v>
      </c>
      <c r="BR282">
        <f t="shared" si="113"/>
        <v>0</v>
      </c>
      <c r="BS282">
        <f t="shared" si="114"/>
        <v>0</v>
      </c>
      <c r="BT282">
        <f t="shared" si="115"/>
        <v>0</v>
      </c>
    </row>
    <row r="283" spans="1:72" x14ac:dyDescent="0.25">
      <c r="A283">
        <v>6037134421</v>
      </c>
      <c r="B283">
        <v>3036.9999817367602</v>
      </c>
      <c r="C283">
        <v>3877</v>
      </c>
      <c r="D283">
        <v>3921</v>
      </c>
      <c r="E283">
        <v>1035</v>
      </c>
      <c r="F283">
        <v>1375</v>
      </c>
      <c r="G283">
        <v>1340</v>
      </c>
      <c r="H283">
        <v>100.1327993978435</v>
      </c>
      <c r="I283">
        <v>142.506</v>
      </c>
      <c r="J283">
        <v>227.74420000000001</v>
      </c>
      <c r="K283">
        <v>9.6746666084872951E-2</v>
      </c>
      <c r="L283">
        <v>0.10364072727272727</v>
      </c>
      <c r="M283">
        <v>0.16995835820895522</v>
      </c>
      <c r="N283">
        <v>2104.9999870000001</v>
      </c>
      <c r="O283">
        <v>2745</v>
      </c>
      <c r="P283">
        <v>2643</v>
      </c>
      <c r="Q283">
        <v>800</v>
      </c>
      <c r="R283">
        <v>1373</v>
      </c>
      <c r="S283">
        <v>1235</v>
      </c>
      <c r="T283">
        <v>0.38004750828532902</v>
      </c>
      <c r="U283">
        <v>0.50018214936247718</v>
      </c>
      <c r="V283">
        <v>0.46727203934922434</v>
      </c>
      <c r="W283">
        <v>46</v>
      </c>
      <c r="X283">
        <v>66</v>
      </c>
      <c r="Y283">
        <v>141</v>
      </c>
      <c r="Z283">
        <v>1058</v>
      </c>
      <c r="AA283">
        <v>1370</v>
      </c>
      <c r="AB283">
        <v>1340</v>
      </c>
      <c r="AC283">
        <v>4.3478260869565216E-2</v>
      </c>
      <c r="AD283">
        <v>4.8175182481751823E-2</v>
      </c>
      <c r="AE283">
        <v>0.10522388059701493</v>
      </c>
      <c r="AF283">
        <v>2660.99998399787</v>
      </c>
      <c r="AG283">
        <v>3035</v>
      </c>
      <c r="AH283">
        <v>2909</v>
      </c>
      <c r="AI283">
        <v>0.87619361211722224</v>
      </c>
      <c r="AJ283">
        <v>0.78282176940933712</v>
      </c>
      <c r="AK283">
        <v>0.74190257587350161</v>
      </c>
      <c r="AL283">
        <f t="shared" si="107"/>
        <v>0.12380638788277776</v>
      </c>
      <c r="AM283">
        <f t="shared" si="107"/>
        <v>0.21717823059066288</v>
      </c>
      <c r="AN283">
        <f t="shared" si="107"/>
        <v>0.25809742412649839</v>
      </c>
      <c r="AO283">
        <v>125563.03446447509</v>
      </c>
      <c r="AP283">
        <v>139015.34777278302</v>
      </c>
      <c r="AQ283">
        <v>105625</v>
      </c>
      <c r="AR283">
        <v>1729.5055555555557</v>
      </c>
      <c r="AS283">
        <v>2487.6310794780547</v>
      </c>
      <c r="AT283">
        <v>2001</v>
      </c>
      <c r="AU283">
        <f t="shared" si="93"/>
        <v>-9.3371842707885122E-2</v>
      </c>
      <c r="AV283">
        <f t="shared" si="94"/>
        <v>-4.0919193535835507E-2</v>
      </c>
      <c r="AW283">
        <v>0.12013464107714816</v>
      </c>
      <c r="AX283">
        <v>-3.2910110013252836E-2</v>
      </c>
      <c r="AY283" s="1">
        <f t="shared" si="95"/>
        <v>13452.31330830793</v>
      </c>
      <c r="AZ283" s="1">
        <f t="shared" si="96"/>
        <v>-33390.347772783018</v>
      </c>
      <c r="BA283" s="1">
        <f t="shared" si="108"/>
        <v>758.12552392249904</v>
      </c>
      <c r="BB283" s="1">
        <f t="shared" si="109"/>
        <v>-486.63107947805474</v>
      </c>
      <c r="BC283">
        <f t="shared" si="97"/>
        <v>1</v>
      </c>
      <c r="BD283">
        <f t="shared" si="98"/>
        <v>1</v>
      </c>
      <c r="BE283">
        <f t="shared" si="99"/>
        <v>0</v>
      </c>
      <c r="BF283">
        <f t="shared" si="100"/>
        <v>0</v>
      </c>
      <c r="BG283">
        <f t="shared" si="101"/>
        <v>0</v>
      </c>
      <c r="BH283">
        <f t="shared" si="102"/>
        <v>0</v>
      </c>
      <c r="BI283">
        <f t="shared" si="103"/>
        <v>0</v>
      </c>
      <c r="BJ283">
        <f t="shared" si="104"/>
        <v>0</v>
      </c>
      <c r="BK283">
        <f t="shared" si="105"/>
        <v>0</v>
      </c>
      <c r="BL283">
        <f t="shared" si="106"/>
        <v>0</v>
      </c>
      <c r="BM283">
        <f t="shared" si="110"/>
        <v>0</v>
      </c>
      <c r="BN283">
        <f t="shared" si="111"/>
        <v>0</v>
      </c>
      <c r="BO283">
        <f>IF(AND(AU283&gt;'County Avg'!$E$3,'Gentrification Calcs'!AW283&gt;'County Avg'!$E$4,'Gentrification Calcs'!AY283&gt;'County Avg'!$E$5,'Gentrification Calcs'!BA283&gt;'County Avg'!$E$6),1,0)</f>
        <v>1</v>
      </c>
      <c r="BP283">
        <f>IF(AND(AV283&gt;'County Avg'!$F$3,'Gentrification Calcs'!AX283&gt;'County Avg'!$F$4,'Gentrification Calcs'!AZ283&gt;'County Avg'!$F$5,'Gentrification Calcs'!BB283&gt;'County Avg'!$F$6),1,0)</f>
        <v>0</v>
      </c>
      <c r="BQ283">
        <f t="shared" si="112"/>
        <v>0</v>
      </c>
      <c r="BR283">
        <f t="shared" si="113"/>
        <v>0</v>
      </c>
      <c r="BS283">
        <f t="shared" si="114"/>
        <v>0</v>
      </c>
      <c r="BT283">
        <f t="shared" si="115"/>
        <v>0</v>
      </c>
    </row>
    <row r="284" spans="1:72" x14ac:dyDescent="0.25">
      <c r="A284">
        <v>6037134422</v>
      </c>
      <c r="B284">
        <v>4492.0000330758003</v>
      </c>
      <c r="C284">
        <v>4512</v>
      </c>
      <c r="D284">
        <v>4753</v>
      </c>
      <c r="E284">
        <v>1510</v>
      </c>
      <c r="F284">
        <v>1568</v>
      </c>
      <c r="G284">
        <v>1558</v>
      </c>
      <c r="H284">
        <v>259.85280191336608</v>
      </c>
      <c r="I284">
        <v>256.755</v>
      </c>
      <c r="J284">
        <v>398.178</v>
      </c>
      <c r="K284">
        <v>0.17208794828699742</v>
      </c>
      <c r="L284">
        <v>0.16374681122448978</v>
      </c>
      <c r="M284">
        <v>0.25556996148908856</v>
      </c>
      <c r="N284">
        <v>3072.0000230000001</v>
      </c>
      <c r="O284">
        <v>3096</v>
      </c>
      <c r="P284">
        <v>3285</v>
      </c>
      <c r="Q284">
        <v>815</v>
      </c>
      <c r="R284">
        <v>1183</v>
      </c>
      <c r="S284">
        <v>1411</v>
      </c>
      <c r="T284">
        <v>0.265299477180375</v>
      </c>
      <c r="U284">
        <v>0.38210594315245477</v>
      </c>
      <c r="V284">
        <v>0.42952815829528157</v>
      </c>
      <c r="W284">
        <v>204</v>
      </c>
      <c r="X284">
        <v>201</v>
      </c>
      <c r="Y284">
        <v>282</v>
      </c>
      <c r="Z284">
        <v>1495</v>
      </c>
      <c r="AA284">
        <v>1567</v>
      </c>
      <c r="AB284">
        <v>1558</v>
      </c>
      <c r="AC284">
        <v>0.13645484949832776</v>
      </c>
      <c r="AD284">
        <v>0.12827058072750477</v>
      </c>
      <c r="AE284">
        <v>0.18100128369704749</v>
      </c>
      <c r="AF284">
        <v>3496.0000257419902</v>
      </c>
      <c r="AG284">
        <v>3006</v>
      </c>
      <c r="AH284">
        <v>2912</v>
      </c>
      <c r="AI284">
        <v>0.77827248441674202</v>
      </c>
      <c r="AJ284">
        <v>0.66622340425531912</v>
      </c>
      <c r="AK284">
        <v>0.61266568483063333</v>
      </c>
      <c r="AL284">
        <f t="shared" si="107"/>
        <v>0.22172751558325798</v>
      </c>
      <c r="AM284">
        <f t="shared" si="107"/>
        <v>0.33377659574468088</v>
      </c>
      <c r="AN284">
        <f t="shared" si="107"/>
        <v>0.38733431516936667</v>
      </c>
      <c r="AO284">
        <v>104534.58642629905</v>
      </c>
      <c r="AP284">
        <v>101725.46914589294</v>
      </c>
      <c r="AQ284">
        <v>96208</v>
      </c>
      <c r="AR284">
        <v>1729.5055555555557</v>
      </c>
      <c r="AS284">
        <v>1857.268880980625</v>
      </c>
      <c r="AT284">
        <v>2001</v>
      </c>
      <c r="AU284">
        <f t="shared" si="93"/>
        <v>-0.1120490801614229</v>
      </c>
      <c r="AV284">
        <f t="shared" si="94"/>
        <v>-5.355771942468579E-2</v>
      </c>
      <c r="AW284">
        <v>0.11680646597207978</v>
      </c>
      <c r="AX284">
        <v>4.7422215142826796E-2</v>
      </c>
      <c r="AY284" s="1">
        <f t="shared" si="95"/>
        <v>-2809.1172804061061</v>
      </c>
      <c r="AZ284" s="1">
        <f t="shared" si="96"/>
        <v>-5517.4691458929447</v>
      </c>
      <c r="BA284" s="1">
        <f t="shared" si="108"/>
        <v>127.7633254250693</v>
      </c>
      <c r="BB284" s="1">
        <f t="shared" si="109"/>
        <v>143.731119019375</v>
      </c>
      <c r="BC284">
        <f t="shared" si="97"/>
        <v>1</v>
      </c>
      <c r="BD284">
        <f t="shared" si="98"/>
        <v>1</v>
      </c>
      <c r="BE284">
        <f t="shared" si="99"/>
        <v>0</v>
      </c>
      <c r="BF284">
        <f t="shared" si="100"/>
        <v>0</v>
      </c>
      <c r="BG284">
        <f t="shared" si="101"/>
        <v>0</v>
      </c>
      <c r="BH284">
        <f t="shared" si="102"/>
        <v>0</v>
      </c>
      <c r="BI284">
        <f t="shared" si="103"/>
        <v>0</v>
      </c>
      <c r="BJ284">
        <f t="shared" si="104"/>
        <v>0</v>
      </c>
      <c r="BK284">
        <f t="shared" si="105"/>
        <v>0</v>
      </c>
      <c r="BL284">
        <f t="shared" si="106"/>
        <v>0</v>
      </c>
      <c r="BM284">
        <f t="shared" si="110"/>
        <v>0</v>
      </c>
      <c r="BN284">
        <f t="shared" si="111"/>
        <v>0</v>
      </c>
      <c r="BO284">
        <f>IF(AND(AU284&gt;'County Avg'!$E$3,'Gentrification Calcs'!AW284&gt;'County Avg'!$E$4,'Gentrification Calcs'!AY284&gt;'County Avg'!$E$5,'Gentrification Calcs'!BA284&gt;'County Avg'!$E$6),1,0)</f>
        <v>0</v>
      </c>
      <c r="BP284">
        <f>IF(AND(AV284&gt;'County Avg'!$F$3,'Gentrification Calcs'!AX284&gt;'County Avg'!$F$4,'Gentrification Calcs'!AZ284&gt;'County Avg'!$F$5,'Gentrification Calcs'!BB284&gt;'County Avg'!$F$6),1,0)</f>
        <v>0</v>
      </c>
      <c r="BQ284">
        <f t="shared" si="112"/>
        <v>0</v>
      </c>
      <c r="BR284">
        <f t="shared" si="113"/>
        <v>0</v>
      </c>
      <c r="BS284">
        <f t="shared" si="114"/>
        <v>0</v>
      </c>
      <c r="BT284">
        <f t="shared" si="115"/>
        <v>0</v>
      </c>
    </row>
    <row r="285" spans="1:72" x14ac:dyDescent="0.25">
      <c r="A285">
        <v>6037134423</v>
      </c>
      <c r="B285">
        <v>3147.49929332896</v>
      </c>
      <c r="C285">
        <v>3277.0001024007802</v>
      </c>
      <c r="D285">
        <v>3530</v>
      </c>
      <c r="E285">
        <v>954.40979000000004</v>
      </c>
      <c r="F285">
        <v>1062.8535159999999</v>
      </c>
      <c r="G285">
        <v>1284</v>
      </c>
      <c r="H285">
        <v>73.622108909529445</v>
      </c>
      <c r="I285">
        <v>94.626809927710852</v>
      </c>
      <c r="J285">
        <v>458.56020000000001</v>
      </c>
      <c r="K285">
        <v>7.7138886965450598E-2</v>
      </c>
      <c r="L285">
        <v>8.9030904544432882E-2</v>
      </c>
      <c r="M285">
        <v>0.35713411214953272</v>
      </c>
      <c r="N285">
        <v>2002.5233840000001</v>
      </c>
      <c r="O285">
        <v>2153.6076659999999</v>
      </c>
      <c r="P285">
        <v>2567</v>
      </c>
      <c r="Q285">
        <v>832.80548099999999</v>
      </c>
      <c r="R285">
        <v>888.60662839999998</v>
      </c>
      <c r="S285">
        <v>1119</v>
      </c>
      <c r="T285">
        <v>0.41587803051592226</v>
      </c>
      <c r="U285">
        <v>0.41261305038463769</v>
      </c>
      <c r="V285">
        <v>0.43591741332294509</v>
      </c>
      <c r="W285">
        <v>68.961769104003906</v>
      </c>
      <c r="X285">
        <v>81.069557189941406</v>
      </c>
      <c r="Y285">
        <v>342</v>
      </c>
      <c r="Z285">
        <v>973.36114501953102</v>
      </c>
      <c r="AA285">
        <v>1067.06494140625</v>
      </c>
      <c r="AB285">
        <v>1284</v>
      </c>
      <c r="AC285">
        <v>7.0849108223464324E-2</v>
      </c>
      <c r="AD285">
        <v>7.5974342370486364E-2</v>
      </c>
      <c r="AE285">
        <v>0.26635514018691586</v>
      </c>
      <c r="AF285">
        <v>2471.0422617304098</v>
      </c>
      <c r="AG285">
        <v>2379.4443359375</v>
      </c>
      <c r="AH285">
        <v>2413</v>
      </c>
      <c r="AI285">
        <v>0.78508111724368523</v>
      </c>
      <c r="AJ285">
        <v>0.72610444357151005</v>
      </c>
      <c r="AK285">
        <v>0.6835694050991501</v>
      </c>
      <c r="AL285">
        <f t="shared" si="107"/>
        <v>0.21491888275631477</v>
      </c>
      <c r="AM285">
        <f t="shared" si="107"/>
        <v>0.27389555642848995</v>
      </c>
      <c r="AN285">
        <f t="shared" si="107"/>
        <v>0.3164305949008499</v>
      </c>
      <c r="AO285">
        <v>133972.23700954401</v>
      </c>
      <c r="AP285">
        <v>135890.73191663262</v>
      </c>
      <c r="AQ285">
        <v>74896</v>
      </c>
      <c r="AR285">
        <v>1729.5055555555557</v>
      </c>
      <c r="AS285">
        <v>1851.8580466587587</v>
      </c>
      <c r="AT285">
        <v>2001</v>
      </c>
      <c r="AU285">
        <f t="shared" si="93"/>
        <v>-5.8976673672175184E-2</v>
      </c>
      <c r="AV285">
        <f t="shared" si="94"/>
        <v>-4.2535038472359954E-2</v>
      </c>
      <c r="AW285">
        <v>-3.2649801312845672E-3</v>
      </c>
      <c r="AX285">
        <v>2.3304362938307399E-2</v>
      </c>
      <c r="AY285" s="1">
        <f t="shared" si="95"/>
        <v>1918.4949070886069</v>
      </c>
      <c r="AZ285" s="1">
        <f t="shared" si="96"/>
        <v>-60994.73191663262</v>
      </c>
      <c r="BA285" s="1">
        <f t="shared" si="108"/>
        <v>122.35249110320296</v>
      </c>
      <c r="BB285" s="1">
        <f t="shared" si="109"/>
        <v>149.14195334124133</v>
      </c>
      <c r="BC285">
        <f t="shared" si="97"/>
        <v>1</v>
      </c>
      <c r="BD285">
        <f t="shared" si="98"/>
        <v>1</v>
      </c>
      <c r="BE285">
        <f t="shared" si="99"/>
        <v>0</v>
      </c>
      <c r="BF285">
        <f t="shared" si="100"/>
        <v>0</v>
      </c>
      <c r="BG285">
        <f t="shared" si="101"/>
        <v>0</v>
      </c>
      <c r="BH285">
        <f t="shared" si="102"/>
        <v>0</v>
      </c>
      <c r="BI285">
        <f t="shared" si="103"/>
        <v>0</v>
      </c>
      <c r="BJ285">
        <f t="shared" si="104"/>
        <v>0</v>
      </c>
      <c r="BK285">
        <f t="shared" si="105"/>
        <v>0</v>
      </c>
      <c r="BL285">
        <f t="shared" si="106"/>
        <v>0</v>
      </c>
      <c r="BM285">
        <f t="shared" si="110"/>
        <v>0</v>
      </c>
      <c r="BN285">
        <f t="shared" si="111"/>
        <v>0</v>
      </c>
      <c r="BO285">
        <f>IF(AND(AU285&gt;'County Avg'!$E$3,'Gentrification Calcs'!AW285&gt;'County Avg'!$E$4,'Gentrification Calcs'!AY285&gt;'County Avg'!$E$5,'Gentrification Calcs'!BA285&gt;'County Avg'!$E$6),1,0)</f>
        <v>0</v>
      </c>
      <c r="BP285">
        <f>IF(AND(AV285&gt;'County Avg'!$F$3,'Gentrification Calcs'!AX285&gt;'County Avg'!$F$4,'Gentrification Calcs'!AZ285&gt;'County Avg'!$F$5,'Gentrification Calcs'!BB285&gt;'County Avg'!$F$6),1,0)</f>
        <v>0</v>
      </c>
      <c r="BQ285">
        <f t="shared" si="112"/>
        <v>0</v>
      </c>
      <c r="BR285">
        <f t="shared" si="113"/>
        <v>0</v>
      </c>
      <c r="BS285">
        <f t="shared" si="114"/>
        <v>0</v>
      </c>
      <c r="BT285">
        <f t="shared" si="115"/>
        <v>0</v>
      </c>
    </row>
    <row r="286" spans="1:72" x14ac:dyDescent="0.25">
      <c r="A286">
        <v>6037134424</v>
      </c>
      <c r="B286">
        <v>2831.4513182062801</v>
      </c>
      <c r="C286">
        <v>2947.94850870967</v>
      </c>
      <c r="D286">
        <v>2837</v>
      </c>
      <c r="E286">
        <v>858.57519530000002</v>
      </c>
      <c r="F286">
        <v>956.12982179999995</v>
      </c>
      <c r="G286">
        <v>970</v>
      </c>
      <c r="H286">
        <v>66.229535861321168</v>
      </c>
      <c r="I286">
        <v>85.125104670370206</v>
      </c>
      <c r="J286">
        <v>86.908000000000001</v>
      </c>
      <c r="K286">
        <v>7.7138888036684422E-2</v>
      </c>
      <c r="L286">
        <v>8.9030906399420295E-2</v>
      </c>
      <c r="M286">
        <v>8.9595876288659795E-2</v>
      </c>
      <c r="N286">
        <v>1801.4451939999999</v>
      </c>
      <c r="O286">
        <v>1937.358643</v>
      </c>
      <c r="P286">
        <v>2081</v>
      </c>
      <c r="Q286">
        <v>749.18145749999996</v>
      </c>
      <c r="R286">
        <v>799.37945560000003</v>
      </c>
      <c r="S286">
        <v>1353</v>
      </c>
      <c r="T286">
        <v>0.41587801837950339</v>
      </c>
      <c r="U286">
        <v>0.41261304843493557</v>
      </c>
      <c r="V286">
        <v>0.65016818837097545</v>
      </c>
      <c r="W286">
        <v>62.037151336669901</v>
      </c>
      <c r="X286">
        <v>72.929168701171903</v>
      </c>
      <c r="Y286">
        <v>3</v>
      </c>
      <c r="Z286">
        <v>875.62359619140602</v>
      </c>
      <c r="AA286">
        <v>959.91833496093795</v>
      </c>
      <c r="AB286">
        <v>970</v>
      </c>
      <c r="AC286">
        <v>7.0849108688374074E-2</v>
      </c>
      <c r="AD286">
        <v>7.5974347030406092E-2</v>
      </c>
      <c r="AE286">
        <v>3.092783505154639E-3</v>
      </c>
      <c r="AF286">
        <v>2222.91896431849</v>
      </c>
      <c r="AG286">
        <v>2140.5185546875</v>
      </c>
      <c r="AH286">
        <v>1966</v>
      </c>
      <c r="AI286">
        <v>0.78508111724368468</v>
      </c>
      <c r="AJ286">
        <v>0.72610445818960878</v>
      </c>
      <c r="AK286">
        <v>0.6929855481142051</v>
      </c>
      <c r="AL286">
        <f t="shared" si="107"/>
        <v>0.21491888275631532</v>
      </c>
      <c r="AM286">
        <f t="shared" si="107"/>
        <v>0.27389554181039122</v>
      </c>
      <c r="AN286">
        <f t="shared" si="107"/>
        <v>0.3070144518857949</v>
      </c>
      <c r="AO286">
        <v>133972.23700954401</v>
      </c>
      <c r="AP286">
        <v>135890.73191663262</v>
      </c>
      <c r="AQ286">
        <v>139537</v>
      </c>
      <c r="AR286">
        <v>1729.5055555555557</v>
      </c>
      <c r="AS286">
        <v>1851.8580466587587</v>
      </c>
      <c r="AU286">
        <f t="shared" si="93"/>
        <v>-5.8976659054075897E-2</v>
      </c>
      <c r="AV286">
        <f t="shared" si="94"/>
        <v>-3.3118910075403685E-2</v>
      </c>
      <c r="AW286">
        <v>-3.2649699445678193E-3</v>
      </c>
      <c r="AX286">
        <v>0.23755513993603988</v>
      </c>
      <c r="AY286" s="1">
        <f t="shared" si="95"/>
        <v>1918.4949070886069</v>
      </c>
      <c r="AZ286" s="1">
        <f t="shared" si="96"/>
        <v>3646.2680833673803</v>
      </c>
      <c r="BA286" s="1">
        <f t="shared" si="108"/>
        <v>122.35249110320296</v>
      </c>
      <c r="BB286" s="1">
        <f t="shared" si="109"/>
        <v>-1851.8580466587587</v>
      </c>
      <c r="BC286">
        <f t="shared" si="97"/>
        <v>1</v>
      </c>
      <c r="BD286">
        <f t="shared" si="98"/>
        <v>1</v>
      </c>
      <c r="BE286">
        <f t="shared" si="99"/>
        <v>0</v>
      </c>
      <c r="BF286">
        <f t="shared" si="100"/>
        <v>0</v>
      </c>
      <c r="BG286">
        <f t="shared" si="101"/>
        <v>0</v>
      </c>
      <c r="BH286">
        <f t="shared" si="102"/>
        <v>0</v>
      </c>
      <c r="BI286">
        <f t="shared" si="103"/>
        <v>0</v>
      </c>
      <c r="BJ286">
        <f t="shared" si="104"/>
        <v>0</v>
      </c>
      <c r="BK286">
        <f t="shared" si="105"/>
        <v>0</v>
      </c>
      <c r="BL286">
        <f t="shared" si="106"/>
        <v>0</v>
      </c>
      <c r="BM286">
        <f t="shared" si="110"/>
        <v>0</v>
      </c>
      <c r="BN286">
        <f t="shared" si="111"/>
        <v>0</v>
      </c>
      <c r="BO286">
        <f>IF(AND(AU286&gt;'County Avg'!$E$3,'Gentrification Calcs'!AW286&gt;'County Avg'!$E$4,'Gentrification Calcs'!AY286&gt;'County Avg'!$E$5,'Gentrification Calcs'!BA286&gt;'County Avg'!$E$6),1,0)</f>
        <v>0</v>
      </c>
      <c r="BP286">
        <f>IF(AND(AV286&gt;'County Avg'!$F$3,'Gentrification Calcs'!AX286&gt;'County Avg'!$F$4,'Gentrification Calcs'!AZ286&gt;'County Avg'!$F$5,'Gentrification Calcs'!BB286&gt;'County Avg'!$F$6),1,0)</f>
        <v>0</v>
      </c>
      <c r="BQ286">
        <f t="shared" si="112"/>
        <v>0</v>
      </c>
      <c r="BR286">
        <f t="shared" si="113"/>
        <v>0</v>
      </c>
      <c r="BS286">
        <f t="shared" si="114"/>
        <v>0</v>
      </c>
      <c r="BT286">
        <f t="shared" si="115"/>
        <v>0</v>
      </c>
    </row>
    <row r="287" spans="1:72" x14ac:dyDescent="0.25">
      <c r="A287">
        <v>6037134520</v>
      </c>
      <c r="B287">
        <v>4728.0333297441202</v>
      </c>
      <c r="C287">
        <v>5401</v>
      </c>
      <c r="D287">
        <v>5256</v>
      </c>
      <c r="E287">
        <v>1570.4724120000001</v>
      </c>
      <c r="F287">
        <v>1665</v>
      </c>
      <c r="G287">
        <v>1727</v>
      </c>
      <c r="H287">
        <v>806.08547384742599</v>
      </c>
      <c r="I287">
        <v>927.02880000000005</v>
      </c>
      <c r="J287">
        <v>1027.9566</v>
      </c>
      <c r="K287">
        <v>0.51327579375996446</v>
      </c>
      <c r="L287">
        <v>0.55677405405405411</v>
      </c>
      <c r="M287">
        <v>0.59522675159235672</v>
      </c>
      <c r="N287">
        <v>2595.1313930000001</v>
      </c>
      <c r="O287">
        <v>2840</v>
      </c>
      <c r="P287">
        <v>2955</v>
      </c>
      <c r="Q287">
        <v>272.90670779999999</v>
      </c>
      <c r="R287">
        <v>412</v>
      </c>
      <c r="S287">
        <v>305</v>
      </c>
      <c r="T287">
        <v>0.10516103675371784</v>
      </c>
      <c r="U287">
        <v>0.14507042253521127</v>
      </c>
      <c r="V287">
        <v>0.10321489001692047</v>
      </c>
      <c r="W287">
        <v>1308.64306640625</v>
      </c>
      <c r="X287">
        <v>1382</v>
      </c>
      <c r="Y287">
        <v>1457</v>
      </c>
      <c r="Z287">
        <v>1548.31762695313</v>
      </c>
      <c r="AA287">
        <v>1665</v>
      </c>
      <c r="AB287">
        <v>1727</v>
      </c>
      <c r="AC287">
        <v>0.84520323454656676</v>
      </c>
      <c r="AD287">
        <v>0.83003003003003006</v>
      </c>
      <c r="AE287">
        <v>0.84365952518818765</v>
      </c>
      <c r="AF287">
        <v>1337.84713068478</v>
      </c>
      <c r="AG287">
        <v>767</v>
      </c>
      <c r="AH287">
        <v>515</v>
      </c>
      <c r="AI287">
        <v>0.28296059637912574</v>
      </c>
      <c r="AJ287">
        <v>0.14201073875208295</v>
      </c>
      <c r="AK287">
        <v>9.7983257229832574E-2</v>
      </c>
      <c r="AL287">
        <f t="shared" si="107"/>
        <v>0.71703940362087426</v>
      </c>
      <c r="AM287">
        <f t="shared" si="107"/>
        <v>0.85798926124791708</v>
      </c>
      <c r="AN287">
        <f t="shared" si="107"/>
        <v>0.90201674277016741</v>
      </c>
      <c r="AO287">
        <v>49666.172322375402</v>
      </c>
      <c r="AP287">
        <v>42677.918675929715</v>
      </c>
      <c r="AQ287">
        <v>38286</v>
      </c>
      <c r="AR287">
        <v>1098.8666666666668</v>
      </c>
      <c r="AS287">
        <v>869.79161724001585</v>
      </c>
      <c r="AT287">
        <v>1071</v>
      </c>
      <c r="AU287">
        <f t="shared" si="93"/>
        <v>-0.14094985762704279</v>
      </c>
      <c r="AV287">
        <f t="shared" si="94"/>
        <v>-4.4027481522250375E-2</v>
      </c>
      <c r="AW287">
        <v>3.9909385781493431E-2</v>
      </c>
      <c r="AX287">
        <v>-4.18555325182908E-2</v>
      </c>
      <c r="AY287" s="1">
        <f t="shared" si="95"/>
        <v>-6988.2536464456862</v>
      </c>
      <c r="AZ287" s="1">
        <f t="shared" si="96"/>
        <v>-4391.9186759297154</v>
      </c>
      <c r="BA287" s="1">
        <f t="shared" si="108"/>
        <v>-229.07504942665093</v>
      </c>
      <c r="BB287" s="1">
        <f t="shared" si="109"/>
        <v>201.20838275998415</v>
      </c>
      <c r="BC287">
        <f t="shared" si="97"/>
        <v>1</v>
      </c>
      <c r="BD287">
        <f t="shared" si="98"/>
        <v>1</v>
      </c>
      <c r="BE287">
        <f t="shared" si="99"/>
        <v>1</v>
      </c>
      <c r="BF287">
        <f t="shared" si="100"/>
        <v>1</v>
      </c>
      <c r="BG287">
        <f t="shared" si="101"/>
        <v>1</v>
      </c>
      <c r="BH287">
        <f t="shared" si="102"/>
        <v>1</v>
      </c>
      <c r="BI287">
        <f t="shared" si="103"/>
        <v>1</v>
      </c>
      <c r="BJ287">
        <f t="shared" si="104"/>
        <v>1</v>
      </c>
      <c r="BK287">
        <f t="shared" si="105"/>
        <v>1</v>
      </c>
      <c r="BL287">
        <f t="shared" si="106"/>
        <v>1</v>
      </c>
      <c r="BM287">
        <f t="shared" si="110"/>
        <v>1</v>
      </c>
      <c r="BN287">
        <f t="shared" si="111"/>
        <v>1</v>
      </c>
      <c r="BO287">
        <f>IF(AND(AU287&gt;'County Avg'!$E$3,'Gentrification Calcs'!AW287&gt;'County Avg'!$E$4,'Gentrification Calcs'!AY287&gt;'County Avg'!$E$5,'Gentrification Calcs'!BA287&gt;'County Avg'!$E$6),1,0)</f>
        <v>0</v>
      </c>
      <c r="BP287">
        <f>IF(AND(AV287&gt;'County Avg'!$F$3,'Gentrification Calcs'!AX287&gt;'County Avg'!$F$4,'Gentrification Calcs'!AZ287&gt;'County Avg'!$F$5,'Gentrification Calcs'!BB287&gt;'County Avg'!$F$6),1,0)</f>
        <v>0</v>
      </c>
      <c r="BQ287">
        <f t="shared" si="112"/>
        <v>0</v>
      </c>
      <c r="BR287">
        <f t="shared" si="113"/>
        <v>0</v>
      </c>
      <c r="BS287">
        <f t="shared" si="114"/>
        <v>0</v>
      </c>
      <c r="BT287">
        <f t="shared" si="115"/>
        <v>0</v>
      </c>
    </row>
    <row r="288" spans="1:72" x14ac:dyDescent="0.25">
      <c r="A288">
        <v>6037134521</v>
      </c>
      <c r="B288">
        <v>2255.2291046891501</v>
      </c>
      <c r="C288">
        <v>3110.9999911785098</v>
      </c>
      <c r="D288">
        <v>2477</v>
      </c>
      <c r="E288">
        <v>749.10113530000001</v>
      </c>
      <c r="F288">
        <v>857.20605469999998</v>
      </c>
      <c r="G288">
        <v>688</v>
      </c>
      <c r="H288">
        <v>384.49547511676468</v>
      </c>
      <c r="I288">
        <v>436.47470287669086</v>
      </c>
      <c r="J288">
        <v>387.1062</v>
      </c>
      <c r="K288">
        <v>0.51327578747131641</v>
      </c>
      <c r="L288">
        <v>0.5091829443848781</v>
      </c>
      <c r="M288">
        <v>0.5626543604651163</v>
      </c>
      <c r="N288">
        <v>1237.854186</v>
      </c>
      <c r="O288">
        <v>1644.268188</v>
      </c>
      <c r="P288">
        <v>1503</v>
      </c>
      <c r="Q288">
        <v>130.1740265</v>
      </c>
      <c r="R288">
        <v>167.86145020000001</v>
      </c>
      <c r="S288">
        <v>74</v>
      </c>
      <c r="T288">
        <v>0.10516103429002743</v>
      </c>
      <c r="U288">
        <v>0.10208885109197284</v>
      </c>
      <c r="V288">
        <v>4.9234863606121095E-2</v>
      </c>
      <c r="W288">
        <v>624.2109375</v>
      </c>
      <c r="X288">
        <v>708.694580078125</v>
      </c>
      <c r="Y288">
        <v>522</v>
      </c>
      <c r="Z288">
        <v>738.53350830078102</v>
      </c>
      <c r="AA288">
        <v>854.78729248046898</v>
      </c>
      <c r="AB288">
        <v>688</v>
      </c>
      <c r="AC288">
        <v>0.84520327173263332</v>
      </c>
      <c r="AD288">
        <v>0.82908881111416144</v>
      </c>
      <c r="AE288">
        <v>0.75872093023255816</v>
      </c>
      <c r="AF288">
        <v>638.14097243440699</v>
      </c>
      <c r="AG288">
        <v>421.34677124023398</v>
      </c>
      <c r="AH288">
        <v>158</v>
      </c>
      <c r="AI288">
        <v>0.28296059637912718</v>
      </c>
      <c r="AJ288">
        <v>0.13543772820154182</v>
      </c>
      <c r="AK288">
        <v>6.3786838918046027E-2</v>
      </c>
      <c r="AL288">
        <f t="shared" si="107"/>
        <v>0.71703940362087282</v>
      </c>
      <c r="AM288">
        <f t="shared" si="107"/>
        <v>0.86456227179845824</v>
      </c>
      <c r="AN288">
        <f t="shared" si="107"/>
        <v>0.93621316108195396</v>
      </c>
      <c r="AO288">
        <v>49666.172322375402</v>
      </c>
      <c r="AP288">
        <v>45335.589701675526</v>
      </c>
      <c r="AQ288">
        <v>40515</v>
      </c>
      <c r="AR288">
        <v>1098.8666666666668</v>
      </c>
      <c r="AS288">
        <v>879.26057730328205</v>
      </c>
      <c r="AT288">
        <v>1191</v>
      </c>
      <c r="AU288">
        <f t="shared" si="93"/>
        <v>-0.14752286817758536</v>
      </c>
      <c r="AV288">
        <f t="shared" si="94"/>
        <v>-7.1650889283495792E-2</v>
      </c>
      <c r="AW288">
        <v>-3.0721831980545927E-3</v>
      </c>
      <c r="AX288">
        <v>-5.2853987485851746E-2</v>
      </c>
      <c r="AY288" s="1">
        <f t="shared" si="95"/>
        <v>-4330.5826206998754</v>
      </c>
      <c r="AZ288" s="1">
        <f t="shared" si="96"/>
        <v>-4820.5897016755262</v>
      </c>
      <c r="BA288" s="1">
        <f t="shared" si="108"/>
        <v>-219.60608936338474</v>
      </c>
      <c r="BB288" s="1">
        <f t="shared" si="109"/>
        <v>311.73942269671795</v>
      </c>
      <c r="BC288">
        <f t="shared" si="97"/>
        <v>1</v>
      </c>
      <c r="BD288">
        <f t="shared" si="98"/>
        <v>1</v>
      </c>
      <c r="BE288">
        <f t="shared" si="99"/>
        <v>1</v>
      </c>
      <c r="BF288">
        <f t="shared" si="100"/>
        <v>1</v>
      </c>
      <c r="BG288">
        <f t="shared" si="101"/>
        <v>1</v>
      </c>
      <c r="BH288">
        <f t="shared" si="102"/>
        <v>1</v>
      </c>
      <c r="BI288">
        <f t="shared" si="103"/>
        <v>1</v>
      </c>
      <c r="BJ288">
        <f t="shared" si="104"/>
        <v>1</v>
      </c>
      <c r="BK288">
        <f t="shared" si="105"/>
        <v>1</v>
      </c>
      <c r="BL288">
        <f t="shared" si="106"/>
        <v>1</v>
      </c>
      <c r="BM288">
        <f t="shared" si="110"/>
        <v>1</v>
      </c>
      <c r="BN288">
        <f t="shared" si="111"/>
        <v>1</v>
      </c>
      <c r="BO288">
        <f>IF(AND(AU288&gt;'County Avg'!$E$3,'Gentrification Calcs'!AW288&gt;'County Avg'!$E$4,'Gentrification Calcs'!AY288&gt;'County Avg'!$E$5,'Gentrification Calcs'!BA288&gt;'County Avg'!$E$6),1,0)</f>
        <v>0</v>
      </c>
      <c r="BP288">
        <f>IF(AND(AV288&gt;'County Avg'!$F$3,'Gentrification Calcs'!AX288&gt;'County Avg'!$F$4,'Gentrification Calcs'!AZ288&gt;'County Avg'!$F$5,'Gentrification Calcs'!BB288&gt;'County Avg'!$F$6),1,0)</f>
        <v>0</v>
      </c>
      <c r="BQ288">
        <f t="shared" si="112"/>
        <v>0</v>
      </c>
      <c r="BR288">
        <f t="shared" si="113"/>
        <v>0</v>
      </c>
      <c r="BS288">
        <f t="shared" si="114"/>
        <v>0</v>
      </c>
      <c r="BT288">
        <f t="shared" si="115"/>
        <v>0</v>
      </c>
    </row>
    <row r="289" spans="1:72" x14ac:dyDescent="0.25">
      <c r="A289">
        <v>6037134522</v>
      </c>
      <c r="B289">
        <v>2406.7375646137398</v>
      </c>
      <c r="C289">
        <v>3320.0000088214902</v>
      </c>
      <c r="D289">
        <v>3791</v>
      </c>
      <c r="E289">
        <v>799.42645259999995</v>
      </c>
      <c r="F289">
        <v>914.79394530000002</v>
      </c>
      <c r="G289">
        <v>1249</v>
      </c>
      <c r="H289">
        <v>410.32625087333423</v>
      </c>
      <c r="I289">
        <v>465.79749712330914</v>
      </c>
      <c r="J289">
        <v>763.02840000000003</v>
      </c>
      <c r="K289">
        <v>0.51327579859137407</v>
      </c>
      <c r="L289">
        <v>0.50918296903523363</v>
      </c>
      <c r="M289">
        <v>0.61091144915932749</v>
      </c>
      <c r="N289">
        <v>1321.01442</v>
      </c>
      <c r="O289">
        <v>1754.731812</v>
      </c>
      <c r="P289">
        <v>2319</v>
      </c>
      <c r="Q289">
        <v>138.9192505</v>
      </c>
      <c r="R289">
        <v>179.13854979999999</v>
      </c>
      <c r="S289">
        <v>325</v>
      </c>
      <c r="T289">
        <v>0.1051610401800156</v>
      </c>
      <c r="U289">
        <v>0.10208884832139807</v>
      </c>
      <c r="V289">
        <v>0.14014661492022423</v>
      </c>
      <c r="W289">
        <v>666.14599609375</v>
      </c>
      <c r="X289">
        <v>756.305419921875</v>
      </c>
      <c r="Y289">
        <v>956</v>
      </c>
      <c r="Z289">
        <v>788.14886474609398</v>
      </c>
      <c r="AA289">
        <v>912.21270751953102</v>
      </c>
      <c r="AB289">
        <v>1249</v>
      </c>
      <c r="AC289">
        <v>0.84520326792369638</v>
      </c>
      <c r="AD289">
        <v>0.8290888886851886</v>
      </c>
      <c r="AE289">
        <v>0.76541232986389107</v>
      </c>
      <c r="AF289">
        <v>681.011896611152</v>
      </c>
      <c r="AG289">
        <v>449.65322875976602</v>
      </c>
      <c r="AH289">
        <v>538</v>
      </c>
      <c r="AI289">
        <v>0.28296059637912718</v>
      </c>
      <c r="AJ289">
        <v>0.13543771914608541</v>
      </c>
      <c r="AK289">
        <v>0.14191506198892112</v>
      </c>
      <c r="AL289">
        <f t="shared" si="107"/>
        <v>0.71703940362087282</v>
      </c>
      <c r="AM289">
        <f t="shared" si="107"/>
        <v>0.86456228085391462</v>
      </c>
      <c r="AN289">
        <f t="shared" si="107"/>
        <v>0.85808493801107888</v>
      </c>
      <c r="AO289">
        <v>49666.172322375402</v>
      </c>
      <c r="AP289">
        <v>45335.589701675526</v>
      </c>
      <c r="AQ289">
        <v>39970</v>
      </c>
      <c r="AR289">
        <v>1098.8666666666668</v>
      </c>
      <c r="AS289">
        <v>879.26057730328205</v>
      </c>
      <c r="AT289">
        <v>1042</v>
      </c>
      <c r="AU289">
        <f t="shared" si="93"/>
        <v>-0.14752287723304178</v>
      </c>
      <c r="AV289">
        <f t="shared" si="94"/>
        <v>6.4773428428357149E-3</v>
      </c>
      <c r="AW289">
        <v>-3.0721918586175262E-3</v>
      </c>
      <c r="AX289">
        <v>3.8057766598826162E-2</v>
      </c>
      <c r="AY289" s="1">
        <f t="shared" si="95"/>
        <v>-4330.5826206998754</v>
      </c>
      <c r="AZ289" s="1">
        <f t="shared" si="96"/>
        <v>-5365.5897016755262</v>
      </c>
      <c r="BA289" s="1">
        <f t="shared" si="108"/>
        <v>-219.60608936338474</v>
      </c>
      <c r="BB289" s="1">
        <f t="shared" si="109"/>
        <v>162.73942269671795</v>
      </c>
      <c r="BC289">
        <f t="shared" si="97"/>
        <v>1</v>
      </c>
      <c r="BD289">
        <f t="shared" si="98"/>
        <v>1</v>
      </c>
      <c r="BE289">
        <f t="shared" si="99"/>
        <v>1</v>
      </c>
      <c r="BF289">
        <f t="shared" si="100"/>
        <v>1</v>
      </c>
      <c r="BG289">
        <f t="shared" si="101"/>
        <v>1</v>
      </c>
      <c r="BH289">
        <f t="shared" si="102"/>
        <v>1</v>
      </c>
      <c r="BI289">
        <f t="shared" si="103"/>
        <v>1</v>
      </c>
      <c r="BJ289">
        <f t="shared" si="104"/>
        <v>1</v>
      </c>
      <c r="BK289">
        <f t="shared" si="105"/>
        <v>1</v>
      </c>
      <c r="BL289">
        <f t="shared" si="106"/>
        <v>1</v>
      </c>
      <c r="BM289">
        <f t="shared" si="110"/>
        <v>1</v>
      </c>
      <c r="BN289">
        <f t="shared" si="111"/>
        <v>1</v>
      </c>
      <c r="BO289">
        <f>IF(AND(AU289&gt;'County Avg'!$E$3,'Gentrification Calcs'!AW289&gt;'County Avg'!$E$4,'Gentrification Calcs'!AY289&gt;'County Avg'!$E$5,'Gentrification Calcs'!BA289&gt;'County Avg'!$E$6),1,0)</f>
        <v>0</v>
      </c>
      <c r="BP289">
        <f>IF(AND(AV289&gt;'County Avg'!$F$3,'Gentrification Calcs'!AX289&gt;'County Avg'!$F$4,'Gentrification Calcs'!AZ289&gt;'County Avg'!$F$5,'Gentrification Calcs'!BB289&gt;'County Avg'!$F$6),1,0)</f>
        <v>0</v>
      </c>
      <c r="BQ289">
        <f t="shared" si="112"/>
        <v>0</v>
      </c>
      <c r="BR289">
        <f t="shared" si="113"/>
        <v>0</v>
      </c>
      <c r="BS289">
        <f t="shared" si="114"/>
        <v>0</v>
      </c>
      <c r="BT289">
        <f t="shared" si="115"/>
        <v>0</v>
      </c>
    </row>
    <row r="290" spans="1:72" x14ac:dyDescent="0.25">
      <c r="A290">
        <v>6037134710</v>
      </c>
      <c r="B290">
        <v>2970.1081069040401</v>
      </c>
      <c r="C290">
        <v>5229</v>
      </c>
      <c r="D290">
        <v>5769</v>
      </c>
      <c r="E290">
        <v>1077.992798</v>
      </c>
      <c r="F290">
        <v>1518</v>
      </c>
      <c r="G290">
        <v>1624</v>
      </c>
      <c r="H290">
        <v>394.97773039707585</v>
      </c>
      <c r="I290">
        <v>850.77660000000003</v>
      </c>
      <c r="J290">
        <v>853.08899999999994</v>
      </c>
      <c r="K290">
        <v>0.36640108461752063</v>
      </c>
      <c r="L290">
        <v>0.56045889328063248</v>
      </c>
      <c r="M290">
        <v>0.52530110837438415</v>
      </c>
      <c r="N290">
        <v>1850.781829</v>
      </c>
      <c r="O290">
        <v>2853</v>
      </c>
      <c r="P290">
        <v>3449</v>
      </c>
      <c r="Q290">
        <v>352.81106569999997</v>
      </c>
      <c r="R290">
        <v>509</v>
      </c>
      <c r="S290">
        <v>580</v>
      </c>
      <c r="T290">
        <v>0.19062812275968155</v>
      </c>
      <c r="U290">
        <v>0.17840869260427619</v>
      </c>
      <c r="V290">
        <v>0.16816468541606264</v>
      </c>
      <c r="W290">
        <v>663.91955566406295</v>
      </c>
      <c r="X290">
        <v>1160</v>
      </c>
      <c r="Y290">
        <v>1295</v>
      </c>
      <c r="Z290">
        <v>1079.46899414063</v>
      </c>
      <c r="AA290">
        <v>1523</v>
      </c>
      <c r="AB290">
        <v>1624</v>
      </c>
      <c r="AC290">
        <v>0.61504272866365395</v>
      </c>
      <c r="AD290">
        <v>0.76165462902166781</v>
      </c>
      <c r="AE290">
        <v>0.79741379310344829</v>
      </c>
      <c r="AF290">
        <v>1599.8283602670299</v>
      </c>
      <c r="AG290">
        <v>1058</v>
      </c>
      <c r="AH290">
        <v>768</v>
      </c>
      <c r="AI290">
        <v>0.53864314115308332</v>
      </c>
      <c r="AJ290">
        <v>0.20233314209217823</v>
      </c>
      <c r="AK290">
        <v>0.13312532501300053</v>
      </c>
      <c r="AL290">
        <f t="shared" si="107"/>
        <v>0.46135685884691668</v>
      </c>
      <c r="AM290">
        <f t="shared" si="107"/>
        <v>0.79766685790782177</v>
      </c>
      <c r="AN290">
        <f t="shared" si="107"/>
        <v>0.86687467498699944</v>
      </c>
      <c r="AO290">
        <v>63284.872216330863</v>
      </c>
      <c r="AP290">
        <v>42258.507151614227</v>
      </c>
      <c r="AQ290">
        <v>37436</v>
      </c>
      <c r="AR290">
        <v>1145.5166666666667</v>
      </c>
      <c r="AS290">
        <v>857.61724001581661</v>
      </c>
      <c r="AT290">
        <v>1019</v>
      </c>
      <c r="AU290">
        <f t="shared" si="93"/>
        <v>-0.33630999906090508</v>
      </c>
      <c r="AV290">
        <f t="shared" si="94"/>
        <v>-6.9207817079177697E-2</v>
      </c>
      <c r="AW290">
        <v>-1.2219430155405359E-2</v>
      </c>
      <c r="AX290">
        <v>-1.0244007188213555E-2</v>
      </c>
      <c r="AY290" s="1">
        <f t="shared" si="95"/>
        <v>-21026.365064716636</v>
      </c>
      <c r="AZ290" s="1">
        <f t="shared" si="96"/>
        <v>-4822.507151614227</v>
      </c>
      <c r="BA290" s="1">
        <f t="shared" si="108"/>
        <v>-287.89942665085005</v>
      </c>
      <c r="BB290" s="1">
        <f t="shared" si="109"/>
        <v>161.38275998418339</v>
      </c>
      <c r="BC290">
        <f t="shared" si="97"/>
        <v>1</v>
      </c>
      <c r="BD290">
        <f t="shared" si="98"/>
        <v>1</v>
      </c>
      <c r="BE290">
        <f t="shared" si="99"/>
        <v>0</v>
      </c>
      <c r="BF290">
        <f t="shared" si="100"/>
        <v>1</v>
      </c>
      <c r="BG290">
        <f t="shared" si="101"/>
        <v>0</v>
      </c>
      <c r="BH290">
        <f t="shared" si="102"/>
        <v>0</v>
      </c>
      <c r="BI290">
        <f t="shared" si="103"/>
        <v>1</v>
      </c>
      <c r="BJ290">
        <f t="shared" si="104"/>
        <v>1</v>
      </c>
      <c r="BK290">
        <f t="shared" si="105"/>
        <v>0</v>
      </c>
      <c r="BL290">
        <f t="shared" si="106"/>
        <v>1</v>
      </c>
      <c r="BM290">
        <f t="shared" si="110"/>
        <v>0</v>
      </c>
      <c r="BN290">
        <f t="shared" si="111"/>
        <v>1</v>
      </c>
      <c r="BO290">
        <f>IF(AND(AU290&gt;'County Avg'!$E$3,'Gentrification Calcs'!AW290&gt;'County Avg'!$E$4,'Gentrification Calcs'!AY290&gt;'County Avg'!$E$5,'Gentrification Calcs'!BA290&gt;'County Avg'!$E$6),1,0)</f>
        <v>0</v>
      </c>
      <c r="BP290">
        <f>IF(AND(AV290&gt;'County Avg'!$F$3,'Gentrification Calcs'!AX290&gt;'County Avg'!$F$4,'Gentrification Calcs'!AZ290&gt;'County Avg'!$F$5,'Gentrification Calcs'!BB290&gt;'County Avg'!$F$6),1,0)</f>
        <v>0</v>
      </c>
      <c r="BQ290">
        <f t="shared" si="112"/>
        <v>0</v>
      </c>
      <c r="BR290">
        <f t="shared" si="113"/>
        <v>0</v>
      </c>
      <c r="BS290">
        <f t="shared" si="114"/>
        <v>0</v>
      </c>
      <c r="BT290">
        <f t="shared" si="115"/>
        <v>0</v>
      </c>
    </row>
    <row r="291" spans="1:72" x14ac:dyDescent="0.25">
      <c r="A291">
        <v>6037134720</v>
      </c>
      <c r="B291">
        <v>5077.8915228269398</v>
      </c>
      <c r="C291">
        <v>4490</v>
      </c>
      <c r="D291">
        <v>4927</v>
      </c>
      <c r="E291">
        <v>1843.0070800000001</v>
      </c>
      <c r="F291">
        <v>1583</v>
      </c>
      <c r="G291">
        <v>1535</v>
      </c>
      <c r="H291">
        <v>675.27982036295987</v>
      </c>
      <c r="I291">
        <v>535.7758</v>
      </c>
      <c r="J291">
        <v>688.08899999999994</v>
      </c>
      <c r="K291">
        <v>0.36640109942657401</v>
      </c>
      <c r="L291">
        <v>0.33845596967782693</v>
      </c>
      <c r="M291">
        <v>0.4482664495114006</v>
      </c>
      <c r="N291">
        <v>3164.2179409999999</v>
      </c>
      <c r="O291">
        <v>2970</v>
      </c>
      <c r="P291">
        <v>3303</v>
      </c>
      <c r="Q291">
        <v>603.18890380000005</v>
      </c>
      <c r="R291">
        <v>783</v>
      </c>
      <c r="S291">
        <v>728</v>
      </c>
      <c r="T291">
        <v>0.19062811571360092</v>
      </c>
      <c r="U291">
        <v>0.26363636363636361</v>
      </c>
      <c r="V291">
        <v>0.22040569179533756</v>
      </c>
      <c r="W291">
        <v>1135.08032226563</v>
      </c>
      <c r="X291">
        <v>825</v>
      </c>
      <c r="Y291">
        <v>800</v>
      </c>
      <c r="Z291">
        <v>1845.53088378906</v>
      </c>
      <c r="AA291">
        <v>1581</v>
      </c>
      <c r="AB291">
        <v>1535</v>
      </c>
      <c r="AC291">
        <v>0.61504271331141114</v>
      </c>
      <c r="AD291">
        <v>0.5218216318785579</v>
      </c>
      <c r="AE291">
        <v>0.52117263843648209</v>
      </c>
      <c r="AF291">
        <v>2735.1714402901098</v>
      </c>
      <c r="AG291">
        <v>1789</v>
      </c>
      <c r="AH291">
        <v>1269</v>
      </c>
      <c r="AI291">
        <v>0.53864314115308198</v>
      </c>
      <c r="AJ291">
        <v>0.39844097995545658</v>
      </c>
      <c r="AK291">
        <v>0.25756038157093564</v>
      </c>
      <c r="AL291">
        <f t="shared" si="107"/>
        <v>0.46135685884691802</v>
      </c>
      <c r="AM291">
        <f t="shared" si="107"/>
        <v>0.60155902004454342</v>
      </c>
      <c r="AN291">
        <f t="shared" si="107"/>
        <v>0.74243961842906436</v>
      </c>
      <c r="AO291">
        <v>63284.872216330863</v>
      </c>
      <c r="AP291">
        <v>63416.42051491623</v>
      </c>
      <c r="AQ291">
        <v>51156</v>
      </c>
      <c r="AR291">
        <v>1145.5166666666667</v>
      </c>
      <c r="AS291">
        <v>1040.2328983788059</v>
      </c>
      <c r="AT291">
        <v>1196</v>
      </c>
      <c r="AU291">
        <f t="shared" si="93"/>
        <v>-0.14020216119762541</v>
      </c>
      <c r="AV291">
        <f t="shared" si="94"/>
        <v>-0.14088059838452094</v>
      </c>
      <c r="AW291">
        <v>7.3008247922762698E-2</v>
      </c>
      <c r="AX291">
        <v>-4.3230671841026053E-2</v>
      </c>
      <c r="AY291" s="1">
        <f t="shared" si="95"/>
        <v>131.54829858536687</v>
      </c>
      <c r="AZ291" s="1">
        <f t="shared" si="96"/>
        <v>-12260.42051491623</v>
      </c>
      <c r="BA291" s="1">
        <f t="shared" si="108"/>
        <v>-105.28376828786077</v>
      </c>
      <c r="BB291" s="1">
        <f t="shared" si="109"/>
        <v>155.76710162119412</v>
      </c>
      <c r="BC291">
        <f t="shared" si="97"/>
        <v>1</v>
      </c>
      <c r="BD291">
        <f t="shared" si="98"/>
        <v>1</v>
      </c>
      <c r="BE291">
        <f t="shared" si="99"/>
        <v>0</v>
      </c>
      <c r="BF291">
        <f t="shared" si="100"/>
        <v>0</v>
      </c>
      <c r="BG291">
        <f t="shared" si="101"/>
        <v>0</v>
      </c>
      <c r="BH291">
        <f t="shared" si="102"/>
        <v>0</v>
      </c>
      <c r="BI291">
        <f t="shared" si="103"/>
        <v>1</v>
      </c>
      <c r="BJ291">
        <f t="shared" si="104"/>
        <v>1</v>
      </c>
      <c r="BK291">
        <f t="shared" si="105"/>
        <v>0</v>
      </c>
      <c r="BL291">
        <f t="shared" si="106"/>
        <v>0</v>
      </c>
      <c r="BM291">
        <f t="shared" si="110"/>
        <v>0</v>
      </c>
      <c r="BN291">
        <f t="shared" si="111"/>
        <v>0</v>
      </c>
      <c r="BO291">
        <f>IF(AND(AU291&gt;'County Avg'!$E$3,'Gentrification Calcs'!AW291&gt;'County Avg'!$E$4,'Gentrification Calcs'!AY291&gt;'County Avg'!$E$5,'Gentrification Calcs'!BA291&gt;'County Avg'!$E$6),1,0)</f>
        <v>0</v>
      </c>
      <c r="BP291">
        <f>IF(AND(AV291&gt;'County Avg'!$F$3,'Gentrification Calcs'!AX291&gt;'County Avg'!$F$4,'Gentrification Calcs'!AZ291&gt;'County Avg'!$F$5,'Gentrification Calcs'!BB291&gt;'County Avg'!$F$6),1,0)</f>
        <v>0</v>
      </c>
      <c r="BQ291">
        <f t="shared" si="112"/>
        <v>0</v>
      </c>
      <c r="BR291">
        <f t="shared" si="113"/>
        <v>0</v>
      </c>
      <c r="BS291">
        <f t="shared" si="114"/>
        <v>0</v>
      </c>
      <c r="BT291">
        <f t="shared" si="115"/>
        <v>0</v>
      </c>
    </row>
    <row r="292" spans="1:72" x14ac:dyDescent="0.25">
      <c r="A292">
        <v>6037134800</v>
      </c>
      <c r="B292">
        <v>5095.9999442342696</v>
      </c>
      <c r="C292">
        <v>5531</v>
      </c>
      <c r="D292">
        <v>5931</v>
      </c>
      <c r="E292">
        <v>1625</v>
      </c>
      <c r="F292">
        <v>1694</v>
      </c>
      <c r="G292">
        <v>1850</v>
      </c>
      <c r="H292">
        <v>425.81759534026082</v>
      </c>
      <c r="I292">
        <v>445.012</v>
      </c>
      <c r="J292">
        <v>643.17499999999995</v>
      </c>
      <c r="K292">
        <v>0.26204159713246822</v>
      </c>
      <c r="L292">
        <v>0.26269893742621014</v>
      </c>
      <c r="M292">
        <v>0.34766216216216211</v>
      </c>
      <c r="N292">
        <v>3375.9999630000002</v>
      </c>
      <c r="O292">
        <v>3607</v>
      </c>
      <c r="P292">
        <v>3934</v>
      </c>
      <c r="Q292">
        <v>575</v>
      </c>
      <c r="R292">
        <v>747</v>
      </c>
      <c r="S292">
        <v>886</v>
      </c>
      <c r="T292">
        <v>0.17031990707992789</v>
      </c>
      <c r="U292">
        <v>0.20709731078458551</v>
      </c>
      <c r="V292">
        <v>0.22521606507371633</v>
      </c>
      <c r="W292">
        <v>327</v>
      </c>
      <c r="X292">
        <v>356</v>
      </c>
      <c r="Y292">
        <v>483</v>
      </c>
      <c r="Z292">
        <v>1651</v>
      </c>
      <c r="AA292">
        <v>1688</v>
      </c>
      <c r="AB292">
        <v>1850</v>
      </c>
      <c r="AC292">
        <v>0.19806178073894609</v>
      </c>
      <c r="AD292">
        <v>0.2109004739336493</v>
      </c>
      <c r="AE292">
        <v>0.26108108108108108</v>
      </c>
      <c r="AF292">
        <v>3327.9999635815602</v>
      </c>
      <c r="AG292">
        <v>2418</v>
      </c>
      <c r="AH292">
        <v>2114</v>
      </c>
      <c r="AI292">
        <v>0.6530612244897952</v>
      </c>
      <c r="AJ292">
        <v>0.43717230157295245</v>
      </c>
      <c r="AK292">
        <v>0.35643230483898164</v>
      </c>
      <c r="AL292">
        <f t="shared" si="107"/>
        <v>0.3469387755102048</v>
      </c>
      <c r="AM292">
        <f t="shared" si="107"/>
        <v>0.5628276984270475</v>
      </c>
      <c r="AN292">
        <f t="shared" si="107"/>
        <v>0.6435676951610183</v>
      </c>
      <c r="AO292">
        <v>86025.634146341472</v>
      </c>
      <c r="AP292">
        <v>76114.803432774832</v>
      </c>
      <c r="AQ292">
        <v>63594</v>
      </c>
      <c r="AR292">
        <v>1729.5055555555557</v>
      </c>
      <c r="AS292">
        <v>1571.847370502175</v>
      </c>
      <c r="AT292">
        <v>2001</v>
      </c>
      <c r="AU292">
        <f t="shared" si="93"/>
        <v>-0.21588892291684275</v>
      </c>
      <c r="AV292">
        <f t="shared" si="94"/>
        <v>-8.0739996733970809E-2</v>
      </c>
      <c r="AW292">
        <v>3.6777403704657624E-2</v>
      </c>
      <c r="AX292">
        <v>1.8118754289130817E-2</v>
      </c>
      <c r="AY292" s="1">
        <f t="shared" si="95"/>
        <v>-9910.83071356664</v>
      </c>
      <c r="AZ292" s="1">
        <f t="shared" si="96"/>
        <v>-12520.803432774832</v>
      </c>
      <c r="BA292" s="1">
        <f t="shared" si="108"/>
        <v>-157.65818505338075</v>
      </c>
      <c r="BB292" s="1">
        <f t="shared" si="109"/>
        <v>429.15262949782505</v>
      </c>
      <c r="BC292">
        <f t="shared" si="97"/>
        <v>1</v>
      </c>
      <c r="BD292">
        <f t="shared" si="98"/>
        <v>1</v>
      </c>
      <c r="BE292">
        <f t="shared" si="99"/>
        <v>0</v>
      </c>
      <c r="BF292">
        <f t="shared" si="100"/>
        <v>0</v>
      </c>
      <c r="BG292">
        <f t="shared" si="101"/>
        <v>0</v>
      </c>
      <c r="BH292">
        <f t="shared" si="102"/>
        <v>0</v>
      </c>
      <c r="BI292">
        <f t="shared" si="103"/>
        <v>0</v>
      </c>
      <c r="BJ292">
        <f t="shared" si="104"/>
        <v>0</v>
      </c>
      <c r="BK292">
        <f t="shared" si="105"/>
        <v>0</v>
      </c>
      <c r="BL292">
        <f t="shared" si="106"/>
        <v>0</v>
      </c>
      <c r="BM292">
        <f t="shared" si="110"/>
        <v>0</v>
      </c>
      <c r="BN292">
        <f t="shared" si="111"/>
        <v>0</v>
      </c>
      <c r="BO292">
        <f>IF(AND(AU292&gt;'County Avg'!$E$3,'Gentrification Calcs'!AW292&gt;'County Avg'!$E$4,'Gentrification Calcs'!AY292&gt;'County Avg'!$E$5,'Gentrification Calcs'!BA292&gt;'County Avg'!$E$6),1,0)</f>
        <v>0</v>
      </c>
      <c r="BP292">
        <f>IF(AND(AV292&gt;'County Avg'!$F$3,'Gentrification Calcs'!AX292&gt;'County Avg'!$F$4,'Gentrification Calcs'!AZ292&gt;'County Avg'!$F$5,'Gentrification Calcs'!BB292&gt;'County Avg'!$F$6),1,0)</f>
        <v>0</v>
      </c>
      <c r="BQ292">
        <f t="shared" si="112"/>
        <v>0</v>
      </c>
      <c r="BR292">
        <f t="shared" si="113"/>
        <v>0</v>
      </c>
      <c r="BS292">
        <f t="shared" si="114"/>
        <v>0</v>
      </c>
      <c r="BT292">
        <f t="shared" si="115"/>
        <v>0</v>
      </c>
    </row>
    <row r="293" spans="1:72" x14ac:dyDescent="0.25">
      <c r="A293">
        <v>6037134901</v>
      </c>
      <c r="B293">
        <v>3024.54929486742</v>
      </c>
      <c r="C293">
        <v>2962</v>
      </c>
      <c r="D293">
        <v>2956</v>
      </c>
      <c r="E293">
        <v>1011.16449</v>
      </c>
      <c r="F293">
        <v>1156</v>
      </c>
      <c r="G293">
        <v>1092</v>
      </c>
      <c r="H293">
        <v>288.94168983668794</v>
      </c>
      <c r="I293">
        <v>457.00639999999999</v>
      </c>
      <c r="J293">
        <v>420.5258</v>
      </c>
      <c r="K293">
        <v>0.2857514209549506</v>
      </c>
      <c r="L293">
        <v>0.39533425605536332</v>
      </c>
      <c r="M293">
        <v>0.38509688644688644</v>
      </c>
      <c r="N293">
        <v>2048.6188000000002</v>
      </c>
      <c r="O293">
        <v>2227</v>
      </c>
      <c r="P293">
        <v>2131</v>
      </c>
      <c r="Q293">
        <v>507.32376099999999</v>
      </c>
      <c r="R293">
        <v>610</v>
      </c>
      <c r="S293">
        <v>781</v>
      </c>
      <c r="T293">
        <v>0.24764185557605931</v>
      </c>
      <c r="U293">
        <v>0.27391109115401885</v>
      </c>
      <c r="V293">
        <v>0.36649460347254809</v>
      </c>
      <c r="W293">
        <v>302.38908386230497</v>
      </c>
      <c r="X293">
        <v>406</v>
      </c>
      <c r="Y293">
        <v>347</v>
      </c>
      <c r="Z293">
        <v>1049.30871582031</v>
      </c>
      <c r="AA293">
        <v>1149</v>
      </c>
      <c r="AB293">
        <v>1092</v>
      </c>
      <c r="AC293">
        <v>0.28817933111887722</v>
      </c>
      <c r="AD293">
        <v>0.35335073977371628</v>
      </c>
      <c r="AE293">
        <v>0.31776556776556775</v>
      </c>
      <c r="AF293">
        <v>2317.4623201945701</v>
      </c>
      <c r="AG293">
        <v>1915</v>
      </c>
      <c r="AH293">
        <v>1790</v>
      </c>
      <c r="AI293">
        <v>0.7662174077067424</v>
      </c>
      <c r="AJ293">
        <v>0.64652261985145176</v>
      </c>
      <c r="AK293">
        <v>0.60554803788903921</v>
      </c>
      <c r="AL293">
        <f t="shared" si="107"/>
        <v>0.2337825922932576</v>
      </c>
      <c r="AM293">
        <f t="shared" si="107"/>
        <v>0.35347738014854824</v>
      </c>
      <c r="AN293">
        <f t="shared" si="107"/>
        <v>0.39445196211096079</v>
      </c>
      <c r="AO293">
        <v>84861.115588547196</v>
      </c>
      <c r="AP293">
        <v>74270.790764201069</v>
      </c>
      <c r="AQ293">
        <v>54464</v>
      </c>
      <c r="AR293">
        <v>1655.2111111111112</v>
      </c>
      <c r="AS293">
        <v>869.79161724001585</v>
      </c>
      <c r="AT293">
        <v>1101</v>
      </c>
      <c r="AU293">
        <f t="shared" si="93"/>
        <v>-0.11969478785529064</v>
      </c>
      <c r="AV293">
        <f t="shared" si="94"/>
        <v>-4.0974581962412548E-2</v>
      </c>
      <c r="AW293">
        <v>2.6269235577959543E-2</v>
      </c>
      <c r="AX293">
        <v>9.2583512318529237E-2</v>
      </c>
      <c r="AY293" s="1">
        <f t="shared" si="95"/>
        <v>-10590.324824346128</v>
      </c>
      <c r="AZ293" s="1">
        <f t="shared" si="96"/>
        <v>-19806.790764201069</v>
      </c>
      <c r="BA293" s="1">
        <f t="shared" si="108"/>
        <v>-785.41949387109537</v>
      </c>
      <c r="BB293" s="1">
        <f t="shared" si="109"/>
        <v>231.20838275998415</v>
      </c>
      <c r="BC293">
        <f t="shared" si="97"/>
        <v>1</v>
      </c>
      <c r="BD293">
        <f t="shared" si="98"/>
        <v>1</v>
      </c>
      <c r="BE293">
        <f t="shared" si="99"/>
        <v>0</v>
      </c>
      <c r="BF293">
        <f t="shared" si="100"/>
        <v>0</v>
      </c>
      <c r="BG293">
        <f t="shared" si="101"/>
        <v>0</v>
      </c>
      <c r="BH293">
        <f t="shared" si="102"/>
        <v>0</v>
      </c>
      <c r="BI293">
        <f t="shared" si="103"/>
        <v>0</v>
      </c>
      <c r="BJ293">
        <f t="shared" si="104"/>
        <v>0</v>
      </c>
      <c r="BK293">
        <f t="shared" si="105"/>
        <v>0</v>
      </c>
      <c r="BL293">
        <f t="shared" si="106"/>
        <v>0</v>
      </c>
      <c r="BM293">
        <f t="shared" si="110"/>
        <v>0</v>
      </c>
      <c r="BN293">
        <f t="shared" si="111"/>
        <v>0</v>
      </c>
      <c r="BO293">
        <f>IF(AND(AU293&gt;'County Avg'!$E$3,'Gentrification Calcs'!AW293&gt;'County Avg'!$E$4,'Gentrification Calcs'!AY293&gt;'County Avg'!$E$5,'Gentrification Calcs'!BA293&gt;'County Avg'!$E$6),1,0)</f>
        <v>0</v>
      </c>
      <c r="BP293">
        <f>IF(AND(AV293&gt;'County Avg'!$F$3,'Gentrification Calcs'!AX293&gt;'County Avg'!$F$4,'Gentrification Calcs'!AZ293&gt;'County Avg'!$F$5,'Gentrification Calcs'!BB293&gt;'County Avg'!$F$6),1,0)</f>
        <v>0</v>
      </c>
      <c r="BQ293">
        <f t="shared" si="112"/>
        <v>0</v>
      </c>
      <c r="BR293">
        <f t="shared" si="113"/>
        <v>0</v>
      </c>
      <c r="BS293">
        <f t="shared" si="114"/>
        <v>0</v>
      </c>
      <c r="BT293">
        <f t="shared" si="115"/>
        <v>0</v>
      </c>
    </row>
    <row r="294" spans="1:72" x14ac:dyDescent="0.25">
      <c r="A294">
        <v>6037134903</v>
      </c>
      <c r="B294">
        <v>2275.9583017544401</v>
      </c>
      <c r="C294">
        <v>2632.0000100135799</v>
      </c>
      <c r="D294">
        <v>4617</v>
      </c>
      <c r="E294">
        <v>933.05023189999997</v>
      </c>
      <c r="F294">
        <v>961.20568849999995</v>
      </c>
      <c r="G294">
        <v>2076</v>
      </c>
      <c r="H294">
        <v>409.15471914812082</v>
      </c>
      <c r="I294">
        <v>447.83032720379168</v>
      </c>
      <c r="J294">
        <v>840.86760000000004</v>
      </c>
      <c r="K294">
        <v>0.43851306731358503</v>
      </c>
      <c r="L294">
        <v>0.46590478246404149</v>
      </c>
      <c r="M294">
        <v>0.40504219653179191</v>
      </c>
      <c r="N294">
        <v>1457.3118529999999</v>
      </c>
      <c r="O294">
        <v>1630.521362</v>
      </c>
      <c r="P294">
        <v>3138</v>
      </c>
      <c r="Q294">
        <v>261.95260619999999</v>
      </c>
      <c r="R294">
        <v>352.834137</v>
      </c>
      <c r="S294">
        <v>1348</v>
      </c>
      <c r="T294">
        <v>0.17975054938361226</v>
      </c>
      <c r="U294">
        <v>0.21639344642943723</v>
      </c>
      <c r="V294">
        <v>0.42957297641810072</v>
      </c>
      <c r="W294">
        <v>656.48529052734398</v>
      </c>
      <c r="X294">
        <v>683.57159423828102</v>
      </c>
      <c r="Y294">
        <v>2069</v>
      </c>
      <c r="Z294">
        <v>923.07110595703102</v>
      </c>
      <c r="AA294">
        <v>963.34405517578102</v>
      </c>
      <c r="AB294">
        <v>2076</v>
      </c>
      <c r="AC294">
        <v>0.71119687994859992</v>
      </c>
      <c r="AD294">
        <v>0.70958199260756327</v>
      </c>
      <c r="AE294">
        <v>0.99662813102119463</v>
      </c>
      <c r="AF294">
        <v>1366.7867346113801</v>
      </c>
      <c r="AG294">
        <v>1007.89385986328</v>
      </c>
      <c r="AH294">
        <v>1364</v>
      </c>
      <c r="AI294">
        <v>0.60053241465706197</v>
      </c>
      <c r="AJ294">
        <v>0.3829383951476808</v>
      </c>
      <c r="AK294">
        <v>0.29542993285683344</v>
      </c>
      <c r="AL294">
        <f t="shared" si="107"/>
        <v>0.39946758534293803</v>
      </c>
      <c r="AM294">
        <f t="shared" si="107"/>
        <v>0.6170616048523192</v>
      </c>
      <c r="AN294">
        <f t="shared" si="107"/>
        <v>0.7045700671431665</v>
      </c>
      <c r="AO294">
        <v>62216.489925768823</v>
      </c>
      <c r="AP294">
        <v>49837.2733959951</v>
      </c>
      <c r="AQ294">
        <v>55895</v>
      </c>
      <c r="AR294">
        <v>1138.6055555555556</v>
      </c>
      <c r="AS294">
        <v>937.42704626334523</v>
      </c>
      <c r="AT294">
        <v>1434</v>
      </c>
      <c r="AU294">
        <f t="shared" si="93"/>
        <v>-0.21759401950938118</v>
      </c>
      <c r="AV294">
        <f t="shared" si="94"/>
        <v>-8.7508462290847355E-2</v>
      </c>
      <c r="AW294">
        <v>3.6642897045824963E-2</v>
      </c>
      <c r="AX294">
        <v>0.21317952998866349</v>
      </c>
      <c r="AY294" s="1">
        <f t="shared" si="95"/>
        <v>-12379.216529773723</v>
      </c>
      <c r="AZ294" s="1">
        <f t="shared" si="96"/>
        <v>6057.7266040048999</v>
      </c>
      <c r="BA294" s="1">
        <f t="shared" si="108"/>
        <v>-201.17850929221038</v>
      </c>
      <c r="BB294" s="1">
        <f t="shared" si="109"/>
        <v>496.57295373665477</v>
      </c>
      <c r="BC294">
        <f t="shared" si="97"/>
        <v>1</v>
      </c>
      <c r="BD294">
        <f t="shared" si="98"/>
        <v>1</v>
      </c>
      <c r="BE294">
        <f t="shared" si="99"/>
        <v>1</v>
      </c>
      <c r="BF294">
        <f t="shared" si="100"/>
        <v>1</v>
      </c>
      <c r="BG294">
        <f t="shared" si="101"/>
        <v>0</v>
      </c>
      <c r="BH294">
        <f t="shared" si="102"/>
        <v>0</v>
      </c>
      <c r="BI294">
        <f t="shared" si="103"/>
        <v>1</v>
      </c>
      <c r="BJ294">
        <f t="shared" si="104"/>
        <v>1</v>
      </c>
      <c r="BK294">
        <f t="shared" si="105"/>
        <v>0</v>
      </c>
      <c r="BL294">
        <f t="shared" si="106"/>
        <v>0</v>
      </c>
      <c r="BM294">
        <f t="shared" si="110"/>
        <v>0</v>
      </c>
      <c r="BN294">
        <f t="shared" si="111"/>
        <v>0</v>
      </c>
      <c r="BO294">
        <f>IF(AND(AU294&gt;'County Avg'!$E$3,'Gentrification Calcs'!AW294&gt;'County Avg'!$E$4,'Gentrification Calcs'!AY294&gt;'County Avg'!$E$5,'Gentrification Calcs'!BA294&gt;'County Avg'!$E$6),1,0)</f>
        <v>0</v>
      </c>
      <c r="BP294">
        <f>IF(AND(AV294&gt;'County Avg'!$F$3,'Gentrification Calcs'!AX294&gt;'County Avg'!$F$4,'Gentrification Calcs'!AZ294&gt;'County Avg'!$F$5,'Gentrification Calcs'!BB294&gt;'County Avg'!$F$6),1,0)</f>
        <v>0</v>
      </c>
      <c r="BQ294">
        <f t="shared" si="112"/>
        <v>0</v>
      </c>
      <c r="BR294">
        <f t="shared" si="113"/>
        <v>0</v>
      </c>
      <c r="BS294">
        <f t="shared" si="114"/>
        <v>0</v>
      </c>
      <c r="BT294">
        <f t="shared" si="115"/>
        <v>0</v>
      </c>
    </row>
    <row r="295" spans="1:72" x14ac:dyDescent="0.25">
      <c r="A295">
        <v>6037134904</v>
      </c>
      <c r="B295">
        <v>3759.8277428954598</v>
      </c>
      <c r="C295">
        <v>4348.0002185702297</v>
      </c>
      <c r="D295">
        <v>4641</v>
      </c>
      <c r="E295">
        <v>1541.3763429999999</v>
      </c>
      <c r="F295">
        <v>1587.8885499999999</v>
      </c>
      <c r="G295">
        <v>1465</v>
      </c>
      <c r="H295">
        <v>675.91364174108867</v>
      </c>
      <c r="I295">
        <v>739.80481104942442</v>
      </c>
      <c r="J295">
        <v>696.72400000000005</v>
      </c>
      <c r="K295">
        <v>0.43851305024284309</v>
      </c>
      <c r="L295">
        <v>0.46590474567590051</v>
      </c>
      <c r="M295">
        <v>0.47557952218430039</v>
      </c>
      <c r="N295">
        <v>2407.4437269999999</v>
      </c>
      <c r="O295">
        <v>2693.5817870000001</v>
      </c>
      <c r="P295">
        <v>3133</v>
      </c>
      <c r="Q295">
        <v>432.73934939999998</v>
      </c>
      <c r="R295">
        <v>582.87341309999999</v>
      </c>
      <c r="S295">
        <v>632</v>
      </c>
      <c r="T295">
        <v>0.17975055638756371</v>
      </c>
      <c r="U295">
        <v>0.21639343416751428</v>
      </c>
      <c r="V295">
        <v>0.2017235876157038</v>
      </c>
      <c r="W295">
        <v>1084.49780273438</v>
      </c>
      <c r="X295">
        <v>1129.24365234375</v>
      </c>
      <c r="Y295">
        <v>715</v>
      </c>
      <c r="Z295">
        <v>1524.89099121094</v>
      </c>
      <c r="AA295">
        <v>1591.42102050781</v>
      </c>
      <c r="AB295">
        <v>1465</v>
      </c>
      <c r="AC295">
        <v>0.7111969373451168</v>
      </c>
      <c r="AD295">
        <v>0.70958196340991975</v>
      </c>
      <c r="AE295">
        <v>0.48805460750853241</v>
      </c>
      <c r="AF295">
        <v>2257.8984331356201</v>
      </c>
      <c r="AG295">
        <v>1665.01623535156</v>
      </c>
      <c r="AH295">
        <v>1423</v>
      </c>
      <c r="AI295">
        <v>0.60053241465706153</v>
      </c>
      <c r="AJ295">
        <v>0.38293839734421031</v>
      </c>
      <c r="AK295">
        <v>0.30661495367377722</v>
      </c>
      <c r="AL295">
        <f t="shared" si="107"/>
        <v>0.39946758534293847</v>
      </c>
      <c r="AM295">
        <f t="shared" si="107"/>
        <v>0.61706160265578969</v>
      </c>
      <c r="AN295">
        <f t="shared" si="107"/>
        <v>0.69338504632622278</v>
      </c>
      <c r="AO295">
        <v>62216.489925768823</v>
      </c>
      <c r="AP295">
        <v>49837.2733959951</v>
      </c>
      <c r="AQ295">
        <v>47257</v>
      </c>
      <c r="AR295">
        <v>1138.6055555555556</v>
      </c>
      <c r="AS295">
        <v>937.42704626334523</v>
      </c>
      <c r="AT295">
        <v>884</v>
      </c>
      <c r="AU295">
        <f t="shared" si="93"/>
        <v>-0.21759401731285122</v>
      </c>
      <c r="AV295">
        <f t="shared" si="94"/>
        <v>-7.6323443670433089E-2</v>
      </c>
      <c r="AW295">
        <v>3.6642877779950567E-2</v>
      </c>
      <c r="AX295">
        <v>-1.4669846551810473E-2</v>
      </c>
      <c r="AY295" s="1">
        <f t="shared" si="95"/>
        <v>-12379.216529773723</v>
      </c>
      <c r="AZ295" s="1">
        <f t="shared" si="96"/>
        <v>-2580.2733959951001</v>
      </c>
      <c r="BA295" s="1">
        <f t="shared" si="108"/>
        <v>-201.17850929221038</v>
      </c>
      <c r="BB295" s="1">
        <f t="shared" si="109"/>
        <v>-53.427046263345233</v>
      </c>
      <c r="BC295">
        <f t="shared" si="97"/>
        <v>1</v>
      </c>
      <c r="BD295">
        <f t="shared" si="98"/>
        <v>1</v>
      </c>
      <c r="BE295">
        <f t="shared" si="99"/>
        <v>1</v>
      </c>
      <c r="BF295">
        <f t="shared" si="100"/>
        <v>1</v>
      </c>
      <c r="BG295">
        <f t="shared" si="101"/>
        <v>0</v>
      </c>
      <c r="BH295">
        <f t="shared" si="102"/>
        <v>0</v>
      </c>
      <c r="BI295">
        <f t="shared" si="103"/>
        <v>1</v>
      </c>
      <c r="BJ295">
        <f t="shared" si="104"/>
        <v>1</v>
      </c>
      <c r="BK295">
        <f t="shared" si="105"/>
        <v>0</v>
      </c>
      <c r="BL295">
        <f t="shared" si="106"/>
        <v>0</v>
      </c>
      <c r="BM295">
        <f t="shared" si="110"/>
        <v>0</v>
      </c>
      <c r="BN295">
        <f t="shared" si="111"/>
        <v>0</v>
      </c>
      <c r="BO295">
        <f>IF(AND(AU295&gt;'County Avg'!$E$3,'Gentrification Calcs'!AW295&gt;'County Avg'!$E$4,'Gentrification Calcs'!AY295&gt;'County Avg'!$E$5,'Gentrification Calcs'!BA295&gt;'County Avg'!$E$6),1,0)</f>
        <v>0</v>
      </c>
      <c r="BP295">
        <f>IF(AND(AV295&gt;'County Avg'!$F$3,'Gentrification Calcs'!AX295&gt;'County Avg'!$F$4,'Gentrification Calcs'!AZ295&gt;'County Avg'!$F$5,'Gentrification Calcs'!BB295&gt;'County Avg'!$F$6),1,0)</f>
        <v>0</v>
      </c>
      <c r="BQ295">
        <f t="shared" si="112"/>
        <v>0</v>
      </c>
      <c r="BR295">
        <f t="shared" si="113"/>
        <v>0</v>
      </c>
      <c r="BS295">
        <f t="shared" si="114"/>
        <v>0</v>
      </c>
      <c r="BT295">
        <f t="shared" si="115"/>
        <v>0</v>
      </c>
    </row>
    <row r="296" spans="1:72" x14ac:dyDescent="0.25">
      <c r="A296">
        <v>6037134905</v>
      </c>
      <c r="B296">
        <v>350.21394281927502</v>
      </c>
      <c r="C296">
        <v>404.99999150633801</v>
      </c>
      <c r="D296">
        <v>2871</v>
      </c>
      <c r="E296">
        <v>143.5734558</v>
      </c>
      <c r="F296">
        <v>147.9058838</v>
      </c>
      <c r="G296">
        <v>1455</v>
      </c>
      <c r="H296">
        <v>62.958836858091509</v>
      </c>
      <c r="I296">
        <v>68.910061746783967</v>
      </c>
      <c r="J296">
        <v>325.99700000000001</v>
      </c>
      <c r="K296">
        <v>0.43851306989360289</v>
      </c>
      <c r="L296">
        <v>0.46590480362474918</v>
      </c>
      <c r="M296">
        <v>0.22405292096219931</v>
      </c>
      <c r="N296">
        <v>224.24441160000001</v>
      </c>
      <c r="O296">
        <v>250.89707949999999</v>
      </c>
      <c r="P296">
        <v>2231</v>
      </c>
      <c r="Q296">
        <v>40.308055879999998</v>
      </c>
      <c r="R296">
        <v>54.292484279999996</v>
      </c>
      <c r="S296">
        <v>1433</v>
      </c>
      <c r="T296">
        <v>0.17975054803996729</v>
      </c>
      <c r="U296">
        <v>0.21639344861325896</v>
      </c>
      <c r="V296">
        <v>0.64231286418646349</v>
      </c>
      <c r="W296">
        <v>101.01692199707</v>
      </c>
      <c r="X296">
        <v>105.18482971191401</v>
      </c>
      <c r="Y296">
        <v>1272</v>
      </c>
      <c r="Z296">
        <v>142.03791809082</v>
      </c>
      <c r="AA296">
        <v>148.234939575195</v>
      </c>
      <c r="AB296">
        <v>1455</v>
      </c>
      <c r="AC296">
        <v>0.71119686457583176</v>
      </c>
      <c r="AD296">
        <v>0.70958189758330892</v>
      </c>
      <c r="AE296">
        <v>0.87422680412371134</v>
      </c>
      <c r="AF296">
        <v>210.31482472783</v>
      </c>
      <c r="AG296">
        <v>155.09004211425801</v>
      </c>
      <c r="AH296">
        <v>1735</v>
      </c>
      <c r="AI296">
        <v>0.60053241465706353</v>
      </c>
      <c r="AJ296">
        <v>0.3829383836217462</v>
      </c>
      <c r="AK296">
        <v>0.6043190525949147</v>
      </c>
      <c r="AL296">
        <f t="shared" si="107"/>
        <v>0.39946758534293647</v>
      </c>
      <c r="AM296">
        <f t="shared" si="107"/>
        <v>0.61706161637825385</v>
      </c>
      <c r="AN296">
        <f t="shared" si="107"/>
        <v>0.3956809474050853</v>
      </c>
      <c r="AO296">
        <v>62216.489925768823</v>
      </c>
      <c r="AP296">
        <v>49837.2733959951</v>
      </c>
      <c r="AQ296">
        <v>91250</v>
      </c>
      <c r="AR296">
        <v>1138.6055555555556</v>
      </c>
      <c r="AS296">
        <v>937.42704626334523</v>
      </c>
      <c r="AT296">
        <v>1860</v>
      </c>
      <c r="AU296">
        <f t="shared" si="93"/>
        <v>-0.21759403103531733</v>
      </c>
      <c r="AV296">
        <f t="shared" si="94"/>
        <v>0.22138066897316849</v>
      </c>
      <c r="AW296">
        <v>3.664290057329167E-2</v>
      </c>
      <c r="AX296">
        <v>0.42591941557320456</v>
      </c>
      <c r="AY296" s="1">
        <f t="shared" si="95"/>
        <v>-12379.216529773723</v>
      </c>
      <c r="AZ296" s="1">
        <f t="shared" si="96"/>
        <v>41412.7266040049</v>
      </c>
      <c r="BA296" s="1">
        <f t="shared" si="108"/>
        <v>-201.17850929221038</v>
      </c>
      <c r="BB296" s="1">
        <f t="shared" si="109"/>
        <v>922.57295373665477</v>
      </c>
      <c r="BC296">
        <f t="shared" si="97"/>
        <v>0</v>
      </c>
      <c r="BD296">
        <f t="shared" si="98"/>
        <v>0</v>
      </c>
      <c r="BE296">
        <f t="shared" si="99"/>
        <v>1</v>
      </c>
      <c r="BF296">
        <f t="shared" si="100"/>
        <v>1</v>
      </c>
      <c r="BG296">
        <f t="shared" si="101"/>
        <v>0</v>
      </c>
      <c r="BH296">
        <f t="shared" si="102"/>
        <v>0</v>
      </c>
      <c r="BI296">
        <f t="shared" si="103"/>
        <v>1</v>
      </c>
      <c r="BJ296">
        <f t="shared" si="104"/>
        <v>1</v>
      </c>
      <c r="BK296">
        <f t="shared" si="105"/>
        <v>0</v>
      </c>
      <c r="BL296">
        <f t="shared" si="106"/>
        <v>0</v>
      </c>
      <c r="BM296">
        <f t="shared" si="110"/>
        <v>0</v>
      </c>
      <c r="BN296">
        <f t="shared" si="111"/>
        <v>0</v>
      </c>
      <c r="BO296">
        <f>IF(AND(AU296&gt;'County Avg'!$E$3,'Gentrification Calcs'!AW296&gt;'County Avg'!$E$4,'Gentrification Calcs'!AY296&gt;'County Avg'!$E$5,'Gentrification Calcs'!BA296&gt;'County Avg'!$E$6),1,0)</f>
        <v>0</v>
      </c>
      <c r="BP296">
        <f>IF(AND(AV296&gt;'County Avg'!$F$3,'Gentrification Calcs'!AX296&gt;'County Avg'!$F$4,'Gentrification Calcs'!AZ296&gt;'County Avg'!$F$5,'Gentrification Calcs'!BB296&gt;'County Avg'!$F$6),1,0)</f>
        <v>1</v>
      </c>
      <c r="BQ296">
        <f t="shared" si="112"/>
        <v>0</v>
      </c>
      <c r="BR296">
        <f t="shared" si="113"/>
        <v>0</v>
      </c>
      <c r="BS296">
        <f t="shared" si="114"/>
        <v>0</v>
      </c>
      <c r="BT296">
        <f t="shared" si="115"/>
        <v>0</v>
      </c>
    </row>
    <row r="297" spans="1:72" x14ac:dyDescent="0.25">
      <c r="A297">
        <v>6037135102</v>
      </c>
      <c r="B297">
        <v>3265.9999688225798</v>
      </c>
      <c r="C297">
        <v>3333</v>
      </c>
      <c r="D297">
        <v>3706</v>
      </c>
      <c r="E297">
        <v>1161</v>
      </c>
      <c r="F297">
        <v>1154</v>
      </c>
      <c r="G297">
        <v>1259</v>
      </c>
      <c r="H297">
        <v>190.796798178643</v>
      </c>
      <c r="I297">
        <v>237.00479999999999</v>
      </c>
      <c r="J297">
        <v>410.30740000000003</v>
      </c>
      <c r="K297">
        <v>0.16433832745791818</v>
      </c>
      <c r="L297">
        <v>0.20537677642980934</v>
      </c>
      <c r="M297">
        <v>0.32589944400317716</v>
      </c>
      <c r="N297">
        <v>2344.9999779999998</v>
      </c>
      <c r="O297">
        <v>2402</v>
      </c>
      <c r="P297">
        <v>2636</v>
      </c>
      <c r="Q297">
        <v>637</v>
      </c>
      <c r="R297">
        <v>861</v>
      </c>
      <c r="S297">
        <v>1296</v>
      </c>
      <c r="T297">
        <v>0.27164179359322793</v>
      </c>
      <c r="U297">
        <v>0.35845129059117403</v>
      </c>
      <c r="V297">
        <v>0.49165402124430957</v>
      </c>
      <c r="W297">
        <v>166</v>
      </c>
      <c r="X297">
        <v>180</v>
      </c>
      <c r="Y297">
        <v>245</v>
      </c>
      <c r="Z297">
        <v>1142</v>
      </c>
      <c r="AA297">
        <v>1150</v>
      </c>
      <c r="AB297">
        <v>1259</v>
      </c>
      <c r="AC297">
        <v>0.14535901926444833</v>
      </c>
      <c r="AD297">
        <v>0.15652173913043479</v>
      </c>
      <c r="AE297">
        <v>0.19459888800635425</v>
      </c>
      <c r="AF297">
        <v>2671.9999744929401</v>
      </c>
      <c r="AG297">
        <v>2462</v>
      </c>
      <c r="AH297">
        <v>2107</v>
      </c>
      <c r="AI297">
        <v>0.81812614819350971</v>
      </c>
      <c r="AJ297">
        <v>0.73867386738673868</v>
      </c>
      <c r="AK297">
        <v>0.5685375067458176</v>
      </c>
      <c r="AL297">
        <f t="shared" si="107"/>
        <v>0.18187385180649029</v>
      </c>
      <c r="AM297">
        <f t="shared" si="107"/>
        <v>0.26132613261326132</v>
      </c>
      <c r="AN297">
        <f t="shared" si="107"/>
        <v>0.4314624932541824</v>
      </c>
      <c r="AO297">
        <v>103050.82290562037</v>
      </c>
      <c r="AP297">
        <v>99407.521454842674</v>
      </c>
      <c r="AQ297">
        <v>79671</v>
      </c>
      <c r="AR297">
        <v>1729.5055555555557</v>
      </c>
      <c r="AS297">
        <v>1690.8857255832347</v>
      </c>
      <c r="AT297">
        <v>2001</v>
      </c>
      <c r="AU297">
        <f t="shared" si="93"/>
        <v>-7.9452280806771025E-2</v>
      </c>
      <c r="AV297">
        <f t="shared" si="94"/>
        <v>-0.17013636064092108</v>
      </c>
      <c r="AW297">
        <v>8.6809496997946101E-2</v>
      </c>
      <c r="AX297">
        <v>0.13320273065313554</v>
      </c>
      <c r="AY297" s="1">
        <f t="shared" si="95"/>
        <v>-3643.301450777697</v>
      </c>
      <c r="AZ297" s="1">
        <f t="shared" si="96"/>
        <v>-19736.521454842674</v>
      </c>
      <c r="BA297" s="1">
        <f t="shared" si="108"/>
        <v>-38.619829972320986</v>
      </c>
      <c r="BB297" s="1">
        <f t="shared" si="109"/>
        <v>310.11427441676528</v>
      </c>
      <c r="BC297">
        <f t="shared" si="97"/>
        <v>1</v>
      </c>
      <c r="BD297">
        <f t="shared" si="98"/>
        <v>1</v>
      </c>
      <c r="BE297">
        <f t="shared" si="99"/>
        <v>0</v>
      </c>
      <c r="BF297">
        <f t="shared" si="100"/>
        <v>0</v>
      </c>
      <c r="BG297">
        <f t="shared" si="101"/>
        <v>0</v>
      </c>
      <c r="BH297">
        <f t="shared" si="102"/>
        <v>0</v>
      </c>
      <c r="BI297">
        <f t="shared" si="103"/>
        <v>0</v>
      </c>
      <c r="BJ297">
        <f t="shared" si="104"/>
        <v>0</v>
      </c>
      <c r="BK297">
        <f t="shared" si="105"/>
        <v>0</v>
      </c>
      <c r="BL297">
        <f t="shared" si="106"/>
        <v>0</v>
      </c>
      <c r="BM297">
        <f t="shared" si="110"/>
        <v>0</v>
      </c>
      <c r="BN297">
        <f t="shared" si="111"/>
        <v>0</v>
      </c>
      <c r="BO297">
        <f>IF(AND(AU297&gt;'County Avg'!$E$3,'Gentrification Calcs'!AW297&gt;'County Avg'!$E$4,'Gentrification Calcs'!AY297&gt;'County Avg'!$E$5,'Gentrification Calcs'!BA297&gt;'County Avg'!$E$6),1,0)</f>
        <v>1</v>
      </c>
      <c r="BP297">
        <f>IF(AND(AV297&gt;'County Avg'!$F$3,'Gentrification Calcs'!AX297&gt;'County Avg'!$F$4,'Gentrification Calcs'!AZ297&gt;'County Avg'!$F$5,'Gentrification Calcs'!BB297&gt;'County Avg'!$F$6),1,0)</f>
        <v>0</v>
      </c>
      <c r="BQ297">
        <f t="shared" si="112"/>
        <v>0</v>
      </c>
      <c r="BR297">
        <f t="shared" si="113"/>
        <v>0</v>
      </c>
      <c r="BS297">
        <f t="shared" si="114"/>
        <v>0</v>
      </c>
      <c r="BT297">
        <f t="shared" si="115"/>
        <v>0</v>
      </c>
    </row>
    <row r="298" spans="1:72" x14ac:dyDescent="0.25">
      <c r="A298">
        <v>6037135111</v>
      </c>
      <c r="B298">
        <v>2953.0000224312798</v>
      </c>
      <c r="C298">
        <v>3007</v>
      </c>
      <c r="D298">
        <v>2985</v>
      </c>
      <c r="E298">
        <v>1095</v>
      </c>
      <c r="F298">
        <v>1136</v>
      </c>
      <c r="G298">
        <v>1103</v>
      </c>
      <c r="H298">
        <v>292.34880222071058</v>
      </c>
      <c r="I298">
        <v>299.76220000000001</v>
      </c>
      <c r="J298">
        <v>284.92520000000002</v>
      </c>
      <c r="K298">
        <v>0.26698520750749827</v>
      </c>
      <c r="L298">
        <v>0.26387517605633803</v>
      </c>
      <c r="M298">
        <v>0.25831840435176795</v>
      </c>
      <c r="N298">
        <v>2053.000016</v>
      </c>
      <c r="O298">
        <v>2143</v>
      </c>
      <c r="P298">
        <v>2182</v>
      </c>
      <c r="Q298">
        <v>535</v>
      </c>
      <c r="R298">
        <v>611</v>
      </c>
      <c r="S298">
        <v>894</v>
      </c>
      <c r="T298">
        <v>0.26059425028275307</v>
      </c>
      <c r="U298">
        <v>0.28511432571161921</v>
      </c>
      <c r="V298">
        <v>0.40971585701191565</v>
      </c>
      <c r="W298">
        <v>442</v>
      </c>
      <c r="X298">
        <v>449</v>
      </c>
      <c r="Y298">
        <v>517</v>
      </c>
      <c r="Z298">
        <v>1098</v>
      </c>
      <c r="AA298">
        <v>1141</v>
      </c>
      <c r="AB298">
        <v>1103</v>
      </c>
      <c r="AC298">
        <v>0.40255009107468126</v>
      </c>
      <c r="AD298">
        <v>0.39351446099912357</v>
      </c>
      <c r="AE298">
        <v>0.46872166817769717</v>
      </c>
      <c r="AF298">
        <v>2286.0000173646799</v>
      </c>
      <c r="AG298">
        <v>1906</v>
      </c>
      <c r="AH298">
        <v>1544</v>
      </c>
      <c r="AI298">
        <v>0.77412800541821813</v>
      </c>
      <c r="AJ298">
        <v>0.63385433987362816</v>
      </c>
      <c r="AK298">
        <v>0.51725293132328309</v>
      </c>
      <c r="AL298">
        <f t="shared" si="107"/>
        <v>0.22587199458178187</v>
      </c>
      <c r="AM298">
        <f t="shared" si="107"/>
        <v>0.36614566012637184</v>
      </c>
      <c r="AN298">
        <f t="shared" si="107"/>
        <v>0.48274706867671691</v>
      </c>
      <c r="AO298">
        <v>78305.710498409331</v>
      </c>
      <c r="AP298">
        <v>70473.718430731518</v>
      </c>
      <c r="AQ298">
        <v>84279</v>
      </c>
      <c r="AR298">
        <v>1377.038888888889</v>
      </c>
      <c r="AS298">
        <v>1189.0308422301307</v>
      </c>
      <c r="AT298">
        <v>1688</v>
      </c>
      <c r="AU298">
        <f t="shared" si="93"/>
        <v>-0.14027366554458998</v>
      </c>
      <c r="AV298">
        <f t="shared" si="94"/>
        <v>-0.11660140855034506</v>
      </c>
      <c r="AW298">
        <v>2.4520075428866139E-2</v>
      </c>
      <c r="AX298">
        <v>0.12460153130029644</v>
      </c>
      <c r="AY298" s="1">
        <f t="shared" si="95"/>
        <v>-7831.9920676778129</v>
      </c>
      <c r="AZ298" s="1">
        <f t="shared" si="96"/>
        <v>13805.281569268482</v>
      </c>
      <c r="BA298" s="1">
        <f t="shared" si="108"/>
        <v>-188.0080466587583</v>
      </c>
      <c r="BB298" s="1">
        <f t="shared" si="109"/>
        <v>498.9691577698693</v>
      </c>
      <c r="BC298">
        <f t="shared" si="97"/>
        <v>1</v>
      </c>
      <c r="BD298">
        <f t="shared" si="98"/>
        <v>1</v>
      </c>
      <c r="BE298">
        <f t="shared" si="99"/>
        <v>0</v>
      </c>
      <c r="BF298">
        <f t="shared" si="100"/>
        <v>0</v>
      </c>
      <c r="BG298">
        <f t="shared" si="101"/>
        <v>0</v>
      </c>
      <c r="BH298">
        <f t="shared" si="102"/>
        <v>0</v>
      </c>
      <c r="BI298">
        <f t="shared" si="103"/>
        <v>0</v>
      </c>
      <c r="BJ298">
        <f t="shared" si="104"/>
        <v>0</v>
      </c>
      <c r="BK298">
        <f t="shared" si="105"/>
        <v>0</v>
      </c>
      <c r="BL298">
        <f t="shared" si="106"/>
        <v>0</v>
      </c>
      <c r="BM298">
        <f t="shared" si="110"/>
        <v>0</v>
      </c>
      <c r="BN298">
        <f t="shared" si="111"/>
        <v>0</v>
      </c>
      <c r="BO298">
        <f>IF(AND(AU298&gt;'County Avg'!$E$3,'Gentrification Calcs'!AW298&gt;'County Avg'!$E$4,'Gentrification Calcs'!AY298&gt;'County Avg'!$E$5,'Gentrification Calcs'!BA298&gt;'County Avg'!$E$6),1,0)</f>
        <v>0</v>
      </c>
      <c r="BP298">
        <f>IF(AND(AV298&gt;'County Avg'!$F$3,'Gentrification Calcs'!AX298&gt;'County Avg'!$F$4,'Gentrification Calcs'!AZ298&gt;'County Avg'!$F$5,'Gentrification Calcs'!BB298&gt;'County Avg'!$F$6),1,0)</f>
        <v>0</v>
      </c>
      <c r="BQ298">
        <f t="shared" si="112"/>
        <v>0</v>
      </c>
      <c r="BR298">
        <f t="shared" si="113"/>
        <v>0</v>
      </c>
      <c r="BS298">
        <f t="shared" si="114"/>
        <v>0</v>
      </c>
      <c r="BT298">
        <f t="shared" si="115"/>
        <v>0</v>
      </c>
    </row>
    <row r="299" spans="1:72" x14ac:dyDescent="0.25">
      <c r="A299">
        <v>6037135113</v>
      </c>
      <c r="B299">
        <v>2025.5240532304699</v>
      </c>
      <c r="C299">
        <v>2385.00005808473</v>
      </c>
      <c r="D299">
        <v>2928</v>
      </c>
      <c r="E299">
        <v>1299.033447</v>
      </c>
      <c r="F299">
        <v>1424.016846</v>
      </c>
      <c r="G299">
        <v>1295</v>
      </c>
      <c r="H299">
        <v>643.20391326969013</v>
      </c>
      <c r="I299">
        <v>624.83294144069157</v>
      </c>
      <c r="J299">
        <v>393.43380000000002</v>
      </c>
      <c r="K299">
        <v>0.49514037899109625</v>
      </c>
      <c r="L299">
        <v>0.43878198716245492</v>
      </c>
      <c r="M299">
        <v>0.30380988416988419</v>
      </c>
      <c r="N299">
        <v>1723.183342</v>
      </c>
      <c r="O299">
        <v>1932.6793210000001</v>
      </c>
      <c r="P299">
        <v>2029</v>
      </c>
      <c r="Q299">
        <v>539.61071779999997</v>
      </c>
      <c r="R299">
        <v>890.35772710000003</v>
      </c>
      <c r="S299">
        <v>1076</v>
      </c>
      <c r="T299">
        <v>0.31314759413453058</v>
      </c>
      <c r="U299">
        <v>0.46068570063621023</v>
      </c>
      <c r="V299">
        <v>0.53031049778215866</v>
      </c>
      <c r="W299">
        <v>1056.60534667969</v>
      </c>
      <c r="X299">
        <v>1163.73400878906</v>
      </c>
      <c r="Y299">
        <v>1172</v>
      </c>
      <c r="Z299">
        <v>1310.14306640625</v>
      </c>
      <c r="AA299">
        <v>1426.3974609375</v>
      </c>
      <c r="AB299">
        <v>1295</v>
      </c>
      <c r="AC299">
        <v>0.80648089034885384</v>
      </c>
      <c r="AD299">
        <v>0.81585535634941164</v>
      </c>
      <c r="AE299">
        <v>0.90501930501930505</v>
      </c>
      <c r="AF299">
        <v>1786.66695625795</v>
      </c>
      <c r="AG299">
        <v>1745.40258789063</v>
      </c>
      <c r="AH299">
        <v>1329</v>
      </c>
      <c r="AI299">
        <v>0.88207639569050234</v>
      </c>
      <c r="AJ299">
        <v>0.7318249666175155</v>
      </c>
      <c r="AK299">
        <v>0.45389344262295084</v>
      </c>
      <c r="AL299">
        <f t="shared" si="107"/>
        <v>0.11792360430949766</v>
      </c>
      <c r="AM299">
        <f t="shared" si="107"/>
        <v>0.2681750333824845</v>
      </c>
      <c r="AN299">
        <f t="shared" si="107"/>
        <v>0.54610655737704916</v>
      </c>
      <c r="AO299">
        <v>51354.905620360558</v>
      </c>
      <c r="AP299">
        <v>53157.614630159384</v>
      </c>
      <c r="AQ299">
        <v>75536</v>
      </c>
      <c r="AR299">
        <v>1397.7722222222224</v>
      </c>
      <c r="AS299">
        <v>1336.4760775009886</v>
      </c>
      <c r="AT299">
        <v>2001</v>
      </c>
      <c r="AU299">
        <f t="shared" si="93"/>
        <v>-0.15025142907298683</v>
      </c>
      <c r="AV299">
        <f t="shared" si="94"/>
        <v>-0.27793152399456467</v>
      </c>
      <c r="AW299">
        <v>0.14753810650167964</v>
      </c>
      <c r="AX299">
        <v>6.9624797145948436E-2</v>
      </c>
      <c r="AY299" s="1">
        <f t="shared" si="95"/>
        <v>1802.7090097988257</v>
      </c>
      <c r="AZ299" s="1">
        <f t="shared" si="96"/>
        <v>22378.385369840616</v>
      </c>
      <c r="BA299" s="1">
        <f t="shared" si="108"/>
        <v>-61.296144721233759</v>
      </c>
      <c r="BB299" s="1">
        <f t="shared" si="109"/>
        <v>664.52392249901141</v>
      </c>
      <c r="BC299">
        <f t="shared" si="97"/>
        <v>1</v>
      </c>
      <c r="BD299">
        <f t="shared" si="98"/>
        <v>1</v>
      </c>
      <c r="BE299">
        <f t="shared" si="99"/>
        <v>1</v>
      </c>
      <c r="BF299">
        <f t="shared" si="100"/>
        <v>1</v>
      </c>
      <c r="BG299">
        <f t="shared" si="101"/>
        <v>0</v>
      </c>
      <c r="BH299">
        <f t="shared" si="102"/>
        <v>0</v>
      </c>
      <c r="BI299">
        <f t="shared" si="103"/>
        <v>1</v>
      </c>
      <c r="BJ299">
        <f t="shared" si="104"/>
        <v>1</v>
      </c>
      <c r="BK299">
        <f t="shared" si="105"/>
        <v>0</v>
      </c>
      <c r="BL299">
        <f t="shared" si="106"/>
        <v>0</v>
      </c>
      <c r="BM299">
        <f t="shared" si="110"/>
        <v>0</v>
      </c>
      <c r="BN299">
        <f t="shared" si="111"/>
        <v>0</v>
      </c>
      <c r="BO299">
        <f>IF(AND(AU299&gt;'County Avg'!$E$3,'Gentrification Calcs'!AW299&gt;'County Avg'!$E$4,'Gentrification Calcs'!AY299&gt;'County Avg'!$E$5,'Gentrification Calcs'!BA299&gt;'County Avg'!$E$6),1,0)</f>
        <v>0</v>
      </c>
      <c r="BP299">
        <f>IF(AND(AV299&gt;'County Avg'!$F$3,'Gentrification Calcs'!AX299&gt;'County Avg'!$F$4,'Gentrification Calcs'!AZ299&gt;'County Avg'!$F$5,'Gentrification Calcs'!BB299&gt;'County Avg'!$F$6),1,0)</f>
        <v>0</v>
      </c>
      <c r="BQ299">
        <f t="shared" si="112"/>
        <v>0</v>
      </c>
      <c r="BR299">
        <f t="shared" si="113"/>
        <v>0</v>
      </c>
      <c r="BS299">
        <f t="shared" si="114"/>
        <v>0</v>
      </c>
      <c r="BT299">
        <f t="shared" si="115"/>
        <v>0</v>
      </c>
    </row>
    <row r="300" spans="1:72" x14ac:dyDescent="0.25">
      <c r="A300">
        <v>6037135114</v>
      </c>
      <c r="B300">
        <v>3079.4759518210799</v>
      </c>
      <c r="C300">
        <v>3626.0001210570299</v>
      </c>
      <c r="D300">
        <v>4366</v>
      </c>
      <c r="E300">
        <v>1974.966553</v>
      </c>
      <c r="F300">
        <v>2164.983154</v>
      </c>
      <c r="G300">
        <v>2415</v>
      </c>
      <c r="H300">
        <v>977.88568833442707</v>
      </c>
      <c r="I300">
        <v>949.9556585593084</v>
      </c>
      <c r="J300">
        <v>1030.0688</v>
      </c>
      <c r="K300">
        <v>0.49514037938971978</v>
      </c>
      <c r="L300">
        <v>0.43878200936768508</v>
      </c>
      <c r="M300">
        <v>0.4265295238095238</v>
      </c>
      <c r="N300">
        <v>2619.8166620000002</v>
      </c>
      <c r="O300">
        <v>2938.3208009999998</v>
      </c>
      <c r="P300">
        <v>3299</v>
      </c>
      <c r="Q300">
        <v>820.38928220000003</v>
      </c>
      <c r="R300">
        <v>1353.6423339999999</v>
      </c>
      <c r="S300">
        <v>1830</v>
      </c>
      <c r="T300">
        <v>0.31314759315016522</v>
      </c>
      <c r="U300">
        <v>0.4606856860351376</v>
      </c>
      <c r="V300">
        <v>0.55471354956047292</v>
      </c>
      <c r="W300">
        <v>1606.39465332031</v>
      </c>
      <c r="X300">
        <v>1769.26611328125</v>
      </c>
      <c r="Y300">
        <v>2046</v>
      </c>
      <c r="Z300">
        <v>1991.85693359375</v>
      </c>
      <c r="AA300">
        <v>2168.6025390625</v>
      </c>
      <c r="AB300">
        <v>2415</v>
      </c>
      <c r="AC300">
        <v>0.80648094058744424</v>
      </c>
      <c r="AD300">
        <v>0.81585540983739435</v>
      </c>
      <c r="AE300">
        <v>0.84720496894409936</v>
      </c>
      <c r="AF300">
        <v>2716.3330481979101</v>
      </c>
      <c r="AG300">
        <v>2653.59741210938</v>
      </c>
      <c r="AH300">
        <v>2087</v>
      </c>
      <c r="AI300">
        <v>0.8820763956905</v>
      </c>
      <c r="AJ300">
        <v>0.73182496511771189</v>
      </c>
      <c r="AK300">
        <v>0.47801191021530004</v>
      </c>
      <c r="AL300">
        <f t="shared" si="107"/>
        <v>0.1179236043095</v>
      </c>
      <c r="AM300">
        <f t="shared" si="107"/>
        <v>0.26817503488228811</v>
      </c>
      <c r="AN300">
        <f t="shared" si="107"/>
        <v>0.52198808978470002</v>
      </c>
      <c r="AO300">
        <v>51354.905620360558</v>
      </c>
      <c r="AP300">
        <v>53157.614630159384</v>
      </c>
      <c r="AQ300">
        <v>54087</v>
      </c>
      <c r="AR300">
        <v>1397.7722222222224</v>
      </c>
      <c r="AS300">
        <v>1336.4760775009886</v>
      </c>
      <c r="AT300">
        <v>1436</v>
      </c>
      <c r="AU300">
        <f t="shared" si="93"/>
        <v>-0.15025143057278811</v>
      </c>
      <c r="AV300">
        <f t="shared" si="94"/>
        <v>-0.25381305490241185</v>
      </c>
      <c r="AW300">
        <v>0.14753809288497238</v>
      </c>
      <c r="AX300">
        <v>9.402786352533532E-2</v>
      </c>
      <c r="AY300" s="1">
        <f t="shared" si="95"/>
        <v>1802.7090097988257</v>
      </c>
      <c r="AZ300" s="1">
        <f t="shared" si="96"/>
        <v>929.38536984061648</v>
      </c>
      <c r="BA300" s="1">
        <f t="shared" si="108"/>
        <v>-61.296144721233759</v>
      </c>
      <c r="BB300" s="1">
        <f t="shared" si="109"/>
        <v>99.523922499011405</v>
      </c>
      <c r="BC300">
        <f t="shared" si="97"/>
        <v>1</v>
      </c>
      <c r="BD300">
        <f t="shared" si="98"/>
        <v>1</v>
      </c>
      <c r="BE300">
        <f t="shared" si="99"/>
        <v>1</v>
      </c>
      <c r="BF300">
        <f t="shared" si="100"/>
        <v>1</v>
      </c>
      <c r="BG300">
        <f t="shared" si="101"/>
        <v>0</v>
      </c>
      <c r="BH300">
        <f t="shared" si="102"/>
        <v>0</v>
      </c>
      <c r="BI300">
        <f t="shared" si="103"/>
        <v>1</v>
      </c>
      <c r="BJ300">
        <f t="shared" si="104"/>
        <v>1</v>
      </c>
      <c r="BK300">
        <f t="shared" si="105"/>
        <v>0</v>
      </c>
      <c r="BL300">
        <f t="shared" si="106"/>
        <v>0</v>
      </c>
      <c r="BM300">
        <f t="shared" si="110"/>
        <v>0</v>
      </c>
      <c r="BN300">
        <f t="shared" si="111"/>
        <v>0</v>
      </c>
      <c r="BO300">
        <f>IF(AND(AU300&gt;'County Avg'!$E$3,'Gentrification Calcs'!AW300&gt;'County Avg'!$E$4,'Gentrification Calcs'!AY300&gt;'County Avg'!$E$5,'Gentrification Calcs'!BA300&gt;'County Avg'!$E$6),1,0)</f>
        <v>0</v>
      </c>
      <c r="BP300">
        <f>IF(AND(AV300&gt;'County Avg'!$F$3,'Gentrification Calcs'!AX300&gt;'County Avg'!$F$4,'Gentrification Calcs'!AZ300&gt;'County Avg'!$F$5,'Gentrification Calcs'!BB300&gt;'County Avg'!$F$6),1,0)</f>
        <v>0</v>
      </c>
      <c r="BQ300">
        <f t="shared" si="112"/>
        <v>0</v>
      </c>
      <c r="BR300">
        <f t="shared" si="113"/>
        <v>0</v>
      </c>
      <c r="BS300">
        <f t="shared" si="114"/>
        <v>0</v>
      </c>
      <c r="BT300">
        <f t="shared" si="115"/>
        <v>0</v>
      </c>
    </row>
    <row r="301" spans="1:72" x14ac:dyDescent="0.25">
      <c r="A301">
        <v>6037135201</v>
      </c>
      <c r="B301">
        <v>2407.99999551475</v>
      </c>
      <c r="C301">
        <v>2449</v>
      </c>
      <c r="D301">
        <v>2649</v>
      </c>
      <c r="E301">
        <v>792</v>
      </c>
      <c r="F301">
        <v>807</v>
      </c>
      <c r="G301">
        <v>883</v>
      </c>
      <c r="H301">
        <v>108.28639979830086</v>
      </c>
      <c r="I301">
        <v>209.25380000000001</v>
      </c>
      <c r="J301">
        <v>227.54300000000001</v>
      </c>
      <c r="K301">
        <v>0.13672525227058191</v>
      </c>
      <c r="L301">
        <v>0.25929838909541514</v>
      </c>
      <c r="M301">
        <v>0.25769309173272936</v>
      </c>
      <c r="N301">
        <v>1714.9999969999999</v>
      </c>
      <c r="O301">
        <v>1707</v>
      </c>
      <c r="P301">
        <v>1903</v>
      </c>
      <c r="Q301">
        <v>497</v>
      </c>
      <c r="R301">
        <v>478</v>
      </c>
      <c r="S301">
        <v>755</v>
      </c>
      <c r="T301">
        <v>0.28979591887427858</v>
      </c>
      <c r="U301">
        <v>0.28002343292325715</v>
      </c>
      <c r="V301">
        <v>0.39674198633736207</v>
      </c>
      <c r="W301">
        <v>153</v>
      </c>
      <c r="X301">
        <v>136</v>
      </c>
      <c r="Y301">
        <v>204</v>
      </c>
      <c r="Z301">
        <v>796</v>
      </c>
      <c r="AA301">
        <v>814</v>
      </c>
      <c r="AB301">
        <v>883</v>
      </c>
      <c r="AC301">
        <v>0.19221105527638191</v>
      </c>
      <c r="AD301">
        <v>0.16707616707616707</v>
      </c>
      <c r="AE301">
        <v>0.23103057757644394</v>
      </c>
      <c r="AF301">
        <v>2071.9999961406002</v>
      </c>
      <c r="AG301">
        <v>1774</v>
      </c>
      <c r="AH301">
        <v>1793</v>
      </c>
      <c r="AI301">
        <v>0.8604651162790703</v>
      </c>
      <c r="AJ301">
        <v>0.7243772968558595</v>
      </c>
      <c r="AK301">
        <v>0.6768591921479804</v>
      </c>
      <c r="AL301">
        <f t="shared" si="107"/>
        <v>0.1395348837209297</v>
      </c>
      <c r="AM301">
        <f t="shared" si="107"/>
        <v>0.2756227031441405</v>
      </c>
      <c r="AN301">
        <f t="shared" si="107"/>
        <v>0.3231408078520196</v>
      </c>
      <c r="AO301">
        <v>97123.024390243911</v>
      </c>
      <c r="AP301">
        <v>85130.753167143455</v>
      </c>
      <c r="AQ301">
        <v>78472</v>
      </c>
      <c r="AR301">
        <v>1727.7777777777778</v>
      </c>
      <c r="AS301">
        <v>1809.9240806642943</v>
      </c>
      <c r="AT301">
        <v>2001</v>
      </c>
      <c r="AU301">
        <f t="shared" si="93"/>
        <v>-0.1360878194232108</v>
      </c>
      <c r="AV301">
        <f t="shared" si="94"/>
        <v>-4.7518104707879094E-2</v>
      </c>
      <c r="AW301">
        <v>-9.7724859510214257E-3</v>
      </c>
      <c r="AX301">
        <v>0.11671855341410492</v>
      </c>
      <c r="AY301" s="1">
        <f t="shared" si="95"/>
        <v>-11992.271223100455</v>
      </c>
      <c r="AZ301" s="1">
        <f t="shared" si="96"/>
        <v>-6658.7531671434554</v>
      </c>
      <c r="BA301" s="1">
        <f t="shared" si="108"/>
        <v>82.146302886516423</v>
      </c>
      <c r="BB301" s="1">
        <f t="shared" si="109"/>
        <v>191.07591933570575</v>
      </c>
      <c r="BC301">
        <f t="shared" si="97"/>
        <v>1</v>
      </c>
      <c r="BD301">
        <f t="shared" si="98"/>
        <v>1</v>
      </c>
      <c r="BE301">
        <f t="shared" si="99"/>
        <v>0</v>
      </c>
      <c r="BF301">
        <f t="shared" si="100"/>
        <v>0</v>
      </c>
      <c r="BG301">
        <f t="shared" si="101"/>
        <v>0</v>
      </c>
      <c r="BH301">
        <f t="shared" si="102"/>
        <v>0</v>
      </c>
      <c r="BI301">
        <f t="shared" si="103"/>
        <v>0</v>
      </c>
      <c r="BJ301">
        <f t="shared" si="104"/>
        <v>0</v>
      </c>
      <c r="BK301">
        <f t="shared" si="105"/>
        <v>0</v>
      </c>
      <c r="BL301">
        <f t="shared" si="106"/>
        <v>0</v>
      </c>
      <c r="BM301">
        <f t="shared" si="110"/>
        <v>0</v>
      </c>
      <c r="BN301">
        <f t="shared" si="111"/>
        <v>0</v>
      </c>
      <c r="BO301">
        <f>IF(AND(AU301&gt;'County Avg'!$E$3,'Gentrification Calcs'!AW301&gt;'County Avg'!$E$4,'Gentrification Calcs'!AY301&gt;'County Avg'!$E$5,'Gentrification Calcs'!BA301&gt;'County Avg'!$E$6),1,0)</f>
        <v>0</v>
      </c>
      <c r="BP301">
        <f>IF(AND(AV301&gt;'County Avg'!$F$3,'Gentrification Calcs'!AX301&gt;'County Avg'!$F$4,'Gentrification Calcs'!AZ301&gt;'County Avg'!$F$5,'Gentrification Calcs'!BB301&gt;'County Avg'!$F$6),1,0)</f>
        <v>0</v>
      </c>
      <c r="BQ301">
        <f t="shared" si="112"/>
        <v>0</v>
      </c>
      <c r="BR301">
        <f t="shared" si="113"/>
        <v>0</v>
      </c>
      <c r="BS301">
        <f t="shared" si="114"/>
        <v>0</v>
      </c>
      <c r="BT301">
        <f t="shared" si="115"/>
        <v>0</v>
      </c>
    </row>
    <row r="302" spans="1:72" x14ac:dyDescent="0.25">
      <c r="A302">
        <v>6037135202</v>
      </c>
      <c r="B302">
        <v>4299.0000057553998</v>
      </c>
      <c r="C302">
        <v>4283</v>
      </c>
      <c r="D302">
        <v>4364</v>
      </c>
      <c r="E302">
        <v>1455</v>
      </c>
      <c r="F302">
        <v>1476</v>
      </c>
      <c r="G302">
        <v>1505</v>
      </c>
      <c r="H302">
        <v>247.51680033136961</v>
      </c>
      <c r="I302">
        <v>252.51240000000001</v>
      </c>
      <c r="J302">
        <v>313.5258</v>
      </c>
      <c r="K302">
        <v>0.17011463940300317</v>
      </c>
      <c r="L302">
        <v>0.17107886178861789</v>
      </c>
      <c r="M302">
        <v>0.20832279069767443</v>
      </c>
      <c r="N302">
        <v>2937.000004</v>
      </c>
      <c r="O302">
        <v>2906</v>
      </c>
      <c r="P302">
        <v>3011</v>
      </c>
      <c r="Q302">
        <v>796</v>
      </c>
      <c r="R302">
        <v>989</v>
      </c>
      <c r="S302">
        <v>1306</v>
      </c>
      <c r="T302">
        <v>0.27102485492540029</v>
      </c>
      <c r="U302">
        <v>0.34033035099793529</v>
      </c>
      <c r="V302">
        <v>0.43374294254400531</v>
      </c>
      <c r="W302">
        <v>261</v>
      </c>
      <c r="X302">
        <v>246</v>
      </c>
      <c r="Y302">
        <v>236</v>
      </c>
      <c r="Z302">
        <v>1462</v>
      </c>
      <c r="AA302">
        <v>1479</v>
      </c>
      <c r="AB302">
        <v>1505</v>
      </c>
      <c r="AC302">
        <v>0.17852257181942544</v>
      </c>
      <c r="AD302">
        <v>0.16632860040567951</v>
      </c>
      <c r="AE302">
        <v>0.15681063122923589</v>
      </c>
      <c r="AF302">
        <v>3490.0000046723299</v>
      </c>
      <c r="AG302">
        <v>3098</v>
      </c>
      <c r="AH302">
        <v>3077</v>
      </c>
      <c r="AI302">
        <v>0.81181670155850205</v>
      </c>
      <c r="AJ302">
        <v>0.72332477235582537</v>
      </c>
      <c r="AK302">
        <v>0.70508707607699361</v>
      </c>
      <c r="AL302">
        <f t="shared" si="107"/>
        <v>0.18818329844149795</v>
      </c>
      <c r="AM302">
        <f t="shared" si="107"/>
        <v>0.27667522764417463</v>
      </c>
      <c r="AN302">
        <f t="shared" si="107"/>
        <v>0.29491292392300639</v>
      </c>
      <c r="AO302">
        <v>97901.183987274664</v>
      </c>
      <c r="AP302">
        <v>94658.384961176969</v>
      </c>
      <c r="AQ302">
        <v>86507</v>
      </c>
      <c r="AR302">
        <v>1729.5055555555557</v>
      </c>
      <c r="AS302">
        <v>1988.4816132858839</v>
      </c>
      <c r="AT302">
        <v>2001</v>
      </c>
      <c r="AU302">
        <f t="shared" si="93"/>
        <v>-8.8491929202676678E-2</v>
      </c>
      <c r="AV302">
        <f t="shared" si="94"/>
        <v>-1.8237696278831761E-2</v>
      </c>
      <c r="AW302">
        <v>6.9305496072535E-2</v>
      </c>
      <c r="AX302">
        <v>9.3412591546070012E-2</v>
      </c>
      <c r="AY302" s="1">
        <f t="shared" si="95"/>
        <v>-3242.7990260976949</v>
      </c>
      <c r="AZ302" s="1">
        <f t="shared" si="96"/>
        <v>-8151.3849611769692</v>
      </c>
      <c r="BA302" s="1">
        <f t="shared" si="108"/>
        <v>258.97605773032819</v>
      </c>
      <c r="BB302" s="1">
        <f t="shared" si="109"/>
        <v>12.518386714116104</v>
      </c>
      <c r="BC302">
        <f t="shared" si="97"/>
        <v>1</v>
      </c>
      <c r="BD302">
        <f t="shared" si="98"/>
        <v>1</v>
      </c>
      <c r="BE302">
        <f t="shared" si="99"/>
        <v>0</v>
      </c>
      <c r="BF302">
        <f t="shared" si="100"/>
        <v>0</v>
      </c>
      <c r="BG302">
        <f t="shared" si="101"/>
        <v>0</v>
      </c>
      <c r="BH302">
        <f t="shared" si="102"/>
        <v>0</v>
      </c>
      <c r="BI302">
        <f t="shared" si="103"/>
        <v>0</v>
      </c>
      <c r="BJ302">
        <f t="shared" si="104"/>
        <v>0</v>
      </c>
      <c r="BK302">
        <f t="shared" si="105"/>
        <v>0</v>
      </c>
      <c r="BL302">
        <f t="shared" si="106"/>
        <v>0</v>
      </c>
      <c r="BM302">
        <f t="shared" si="110"/>
        <v>0</v>
      </c>
      <c r="BN302">
        <f t="shared" si="111"/>
        <v>0</v>
      </c>
      <c r="BO302">
        <f>IF(AND(AU302&gt;'County Avg'!$E$3,'Gentrification Calcs'!AW302&gt;'County Avg'!$E$4,'Gentrification Calcs'!AY302&gt;'County Avg'!$E$5,'Gentrification Calcs'!BA302&gt;'County Avg'!$E$6),1,0)</f>
        <v>1</v>
      </c>
      <c r="BP302">
        <f>IF(AND(AV302&gt;'County Avg'!$F$3,'Gentrification Calcs'!AX302&gt;'County Avg'!$F$4,'Gentrification Calcs'!AZ302&gt;'County Avg'!$F$5,'Gentrification Calcs'!BB302&gt;'County Avg'!$F$6),1,0)</f>
        <v>0</v>
      </c>
      <c r="BQ302">
        <f t="shared" si="112"/>
        <v>0</v>
      </c>
      <c r="BR302">
        <f t="shared" si="113"/>
        <v>0</v>
      </c>
      <c r="BS302">
        <f t="shared" si="114"/>
        <v>0</v>
      </c>
      <c r="BT302">
        <f t="shared" si="115"/>
        <v>0</v>
      </c>
    </row>
    <row r="303" spans="1:72" x14ac:dyDescent="0.25">
      <c r="A303">
        <v>6037135203</v>
      </c>
      <c r="B303">
        <v>6962.6927844492802</v>
      </c>
      <c r="C303">
        <v>6996</v>
      </c>
      <c r="D303">
        <v>7298</v>
      </c>
      <c r="E303">
        <v>2393.0171300000002</v>
      </c>
      <c r="F303">
        <v>2453</v>
      </c>
      <c r="G303">
        <v>2526</v>
      </c>
      <c r="H303">
        <v>328.72728903488019</v>
      </c>
      <c r="I303">
        <v>417.76859999999999</v>
      </c>
      <c r="J303">
        <v>519.39639999999997</v>
      </c>
      <c r="K303">
        <v>0.13736938399387061</v>
      </c>
      <c r="L303">
        <v>0.17030925397472482</v>
      </c>
      <c r="M303">
        <v>0.20562011084718923</v>
      </c>
      <c r="N303">
        <v>4803.5151040000001</v>
      </c>
      <c r="O303">
        <v>4893</v>
      </c>
      <c r="P303">
        <v>5183</v>
      </c>
      <c r="Q303">
        <v>1553.3383980000001</v>
      </c>
      <c r="R303">
        <v>2004</v>
      </c>
      <c r="S303">
        <v>2342</v>
      </c>
      <c r="T303">
        <v>0.32337535416647251</v>
      </c>
      <c r="U303">
        <v>0.40956468424279585</v>
      </c>
      <c r="V303">
        <v>0.45186185606791435</v>
      </c>
      <c r="W303">
        <v>333.87337882816797</v>
      </c>
      <c r="X303">
        <v>296</v>
      </c>
      <c r="Y303">
        <v>259</v>
      </c>
      <c r="Z303">
        <v>2389.0468626022298</v>
      </c>
      <c r="AA303">
        <v>2456</v>
      </c>
      <c r="AB303">
        <v>2526</v>
      </c>
      <c r="AC303">
        <v>0.13975170770174927</v>
      </c>
      <c r="AD303">
        <v>0.12052117263843648</v>
      </c>
      <c r="AE303">
        <v>0.10253365003958828</v>
      </c>
      <c r="AF303">
        <v>5742.5376614957404</v>
      </c>
      <c r="AG303">
        <v>5254</v>
      </c>
      <c r="AH303">
        <v>4109</v>
      </c>
      <c r="AI303">
        <v>0.8247581559711098</v>
      </c>
      <c r="AJ303">
        <v>0.75100057175528878</v>
      </c>
      <c r="AK303">
        <v>0.56303096738832559</v>
      </c>
      <c r="AL303">
        <f t="shared" si="107"/>
        <v>0.1752418440288902</v>
      </c>
      <c r="AM303">
        <f t="shared" si="107"/>
        <v>0.24899942824471122</v>
      </c>
      <c r="AN303">
        <f t="shared" si="107"/>
        <v>0.43696903261167441</v>
      </c>
      <c r="AO303">
        <v>102722.5084835631</v>
      </c>
      <c r="AP303">
        <v>106157.25091949326</v>
      </c>
      <c r="AQ303">
        <v>84688</v>
      </c>
      <c r="AR303">
        <v>1729.5055555555557</v>
      </c>
      <c r="AS303">
        <v>1747.6994859628312</v>
      </c>
      <c r="AT303">
        <v>2001</v>
      </c>
      <c r="AU303">
        <f t="shared" si="93"/>
        <v>-7.3757584215821015E-2</v>
      </c>
      <c r="AV303">
        <f t="shared" si="94"/>
        <v>-0.18796960436696319</v>
      </c>
      <c r="AW303">
        <v>8.6189330076323345E-2</v>
      </c>
      <c r="AX303">
        <v>4.2297171825118496E-2</v>
      </c>
      <c r="AY303" s="1">
        <f t="shared" si="95"/>
        <v>3434.7424359301658</v>
      </c>
      <c r="AZ303" s="1">
        <f t="shared" si="96"/>
        <v>-21469.250919493265</v>
      </c>
      <c r="BA303" s="1">
        <f t="shared" si="108"/>
        <v>18.193930407275502</v>
      </c>
      <c r="BB303" s="1">
        <f t="shared" si="109"/>
        <v>253.3005140371688</v>
      </c>
      <c r="BC303">
        <f t="shared" si="97"/>
        <v>1</v>
      </c>
      <c r="BD303">
        <f t="shared" si="98"/>
        <v>1</v>
      </c>
      <c r="BE303">
        <f t="shared" si="99"/>
        <v>0</v>
      </c>
      <c r="BF303">
        <f t="shared" si="100"/>
        <v>0</v>
      </c>
      <c r="BG303">
        <f t="shared" si="101"/>
        <v>0</v>
      </c>
      <c r="BH303">
        <f t="shared" si="102"/>
        <v>0</v>
      </c>
      <c r="BI303">
        <f t="shared" si="103"/>
        <v>0</v>
      </c>
      <c r="BJ303">
        <f t="shared" si="104"/>
        <v>0</v>
      </c>
      <c r="BK303">
        <f t="shared" si="105"/>
        <v>0</v>
      </c>
      <c r="BL303">
        <f t="shared" si="106"/>
        <v>0</v>
      </c>
      <c r="BM303">
        <f t="shared" si="110"/>
        <v>0</v>
      </c>
      <c r="BN303">
        <f t="shared" si="111"/>
        <v>0</v>
      </c>
      <c r="BO303">
        <f>IF(AND(AU303&gt;'County Avg'!$E$3,'Gentrification Calcs'!AW303&gt;'County Avg'!$E$4,'Gentrification Calcs'!AY303&gt;'County Avg'!$E$5,'Gentrification Calcs'!BA303&gt;'County Avg'!$E$6),1,0)</f>
        <v>1</v>
      </c>
      <c r="BP303">
        <f>IF(AND(AV303&gt;'County Avg'!$F$3,'Gentrification Calcs'!AX303&gt;'County Avg'!$F$4,'Gentrification Calcs'!AZ303&gt;'County Avg'!$F$5,'Gentrification Calcs'!BB303&gt;'County Avg'!$F$6),1,0)</f>
        <v>0</v>
      </c>
      <c r="BQ303">
        <f t="shared" si="112"/>
        <v>0</v>
      </c>
      <c r="BR303">
        <f t="shared" si="113"/>
        <v>0</v>
      </c>
      <c r="BS303">
        <f t="shared" si="114"/>
        <v>0</v>
      </c>
      <c r="BT303">
        <f t="shared" si="115"/>
        <v>0</v>
      </c>
    </row>
    <row r="304" spans="1:72" x14ac:dyDescent="0.25">
      <c r="A304">
        <v>6037137000</v>
      </c>
      <c r="D304">
        <v>4880</v>
      </c>
      <c r="G304">
        <v>1711</v>
      </c>
      <c r="J304">
        <v>379.56020000000001</v>
      </c>
      <c r="M304">
        <v>0.22183530099357102</v>
      </c>
      <c r="P304">
        <v>3404</v>
      </c>
      <c r="S304">
        <v>1752</v>
      </c>
      <c r="V304">
        <v>0.51468860164512342</v>
      </c>
      <c r="Y304">
        <v>182</v>
      </c>
      <c r="AB304">
        <v>1711</v>
      </c>
      <c r="AE304">
        <v>0.10637054354178843</v>
      </c>
      <c r="AH304">
        <v>3762</v>
      </c>
      <c r="AK304">
        <v>0.77090163934426226</v>
      </c>
      <c r="AL304" t="str">
        <f t="shared" si="107"/>
        <v/>
      </c>
      <c r="AM304" t="str">
        <f t="shared" si="107"/>
        <v/>
      </c>
      <c r="AN304">
        <f t="shared" si="107"/>
        <v>0.22909836065573774</v>
      </c>
      <c r="AQ304">
        <v>97750</v>
      </c>
      <c r="AT304">
        <v>1575</v>
      </c>
      <c r="AU304">
        <f t="shared" si="93"/>
        <v>0</v>
      </c>
      <c r="AV304">
        <f t="shared" si="94"/>
        <v>0.77090163934426226</v>
      </c>
      <c r="AY304" s="1">
        <f t="shared" si="95"/>
        <v>0</v>
      </c>
      <c r="AZ304" s="1">
        <f t="shared" si="96"/>
        <v>97750</v>
      </c>
      <c r="BA304" s="1">
        <f t="shared" si="108"/>
        <v>0</v>
      </c>
      <c r="BB304" s="1">
        <f t="shared" si="109"/>
        <v>1575</v>
      </c>
      <c r="BC304">
        <f t="shared" si="97"/>
        <v>0</v>
      </c>
      <c r="BD304">
        <f t="shared" si="98"/>
        <v>0</v>
      </c>
      <c r="BE304">
        <f t="shared" si="99"/>
        <v>0</v>
      </c>
      <c r="BF304">
        <f t="shared" si="100"/>
        <v>0</v>
      </c>
      <c r="BG304">
        <f t="shared" si="101"/>
        <v>1</v>
      </c>
      <c r="BH304">
        <f t="shared" si="102"/>
        <v>1</v>
      </c>
      <c r="BI304">
        <f t="shared" si="103"/>
        <v>0</v>
      </c>
      <c r="BJ304">
        <f t="shared" si="104"/>
        <v>0</v>
      </c>
      <c r="BK304">
        <f t="shared" si="105"/>
        <v>1</v>
      </c>
      <c r="BL304">
        <f t="shared" si="106"/>
        <v>1</v>
      </c>
      <c r="BM304">
        <f t="shared" si="110"/>
        <v>0</v>
      </c>
      <c r="BN304">
        <f t="shared" si="111"/>
        <v>0</v>
      </c>
      <c r="BO304">
        <f>IF(AND(AU304&gt;'County Avg'!$E$3,'Gentrification Calcs'!AW304&gt;'County Avg'!$E$4,'Gentrification Calcs'!AY304&gt;'County Avg'!$E$5,'Gentrification Calcs'!BA304&gt;'County Avg'!$E$6),1,0)</f>
        <v>0</v>
      </c>
      <c r="BP304">
        <f>IF(AND(AV304&gt;'County Avg'!$F$3,'Gentrification Calcs'!AX304&gt;'County Avg'!$F$4,'Gentrification Calcs'!AZ304&gt;'County Avg'!$F$5,'Gentrification Calcs'!BB304&gt;'County Avg'!$F$6),1,0)</f>
        <v>0</v>
      </c>
      <c r="BQ304">
        <f t="shared" si="112"/>
        <v>0</v>
      </c>
      <c r="BR304">
        <f t="shared" si="113"/>
        <v>0</v>
      </c>
      <c r="BS304">
        <f t="shared" si="114"/>
        <v>0</v>
      </c>
      <c r="BT304">
        <f t="shared" si="115"/>
        <v>0</v>
      </c>
    </row>
    <row r="305" spans="1:72" x14ac:dyDescent="0.25">
      <c r="A305">
        <v>6037137103</v>
      </c>
      <c r="B305">
        <v>4311.1085737473304</v>
      </c>
      <c r="C305">
        <v>4618.9998867511704</v>
      </c>
      <c r="D305">
        <v>4390</v>
      </c>
      <c r="E305">
        <v>2100.685547</v>
      </c>
      <c r="F305">
        <v>2165.9008789999998</v>
      </c>
      <c r="G305">
        <v>2140</v>
      </c>
      <c r="H305">
        <v>500.28775209403932</v>
      </c>
      <c r="I305">
        <v>588.53334015748078</v>
      </c>
      <c r="J305">
        <v>526.29020000000003</v>
      </c>
      <c r="K305">
        <v>0.2381545171329916</v>
      </c>
      <c r="L305">
        <v>0.27172681163009066</v>
      </c>
      <c r="M305">
        <v>0.24593000000000001</v>
      </c>
      <c r="N305">
        <v>3172.9759100000001</v>
      </c>
      <c r="O305">
        <v>3516.6103520000001</v>
      </c>
      <c r="P305">
        <v>3282</v>
      </c>
      <c r="Q305">
        <v>1475.4964600000001</v>
      </c>
      <c r="R305">
        <v>1603.418823</v>
      </c>
      <c r="S305">
        <v>1721</v>
      </c>
      <c r="T305">
        <v>0.4650197486056552</v>
      </c>
      <c r="U305">
        <v>0.45595578198991776</v>
      </c>
      <c r="V305">
        <v>0.52437538086532598</v>
      </c>
      <c r="W305">
        <v>1123.0830078125</v>
      </c>
      <c r="X305">
        <v>1197.07727050781</v>
      </c>
      <c r="Y305">
        <v>1019</v>
      </c>
      <c r="Z305">
        <v>2116.98950195313</v>
      </c>
      <c r="AA305">
        <v>2164.64672851563</v>
      </c>
      <c r="AB305">
        <v>2140</v>
      </c>
      <c r="AC305">
        <v>0.5305094837628368</v>
      </c>
      <c r="AD305">
        <v>0.55301276404057187</v>
      </c>
      <c r="AE305">
        <v>0.47616822429906541</v>
      </c>
      <c r="AF305">
        <v>3706.6127679157098</v>
      </c>
      <c r="AG305">
        <v>3487.76513671875</v>
      </c>
      <c r="AH305">
        <v>2579</v>
      </c>
      <c r="AI305">
        <v>0.85978181818181931</v>
      </c>
      <c r="AJ305">
        <v>0.75509097688502258</v>
      </c>
      <c r="AK305">
        <v>0.58747152619589982</v>
      </c>
      <c r="AL305">
        <f t="shared" si="107"/>
        <v>0.14021818181818069</v>
      </c>
      <c r="AM305">
        <f t="shared" si="107"/>
        <v>0.24490902311497742</v>
      </c>
      <c r="AN305">
        <f t="shared" si="107"/>
        <v>0.41252847380410018</v>
      </c>
      <c r="AO305">
        <v>85557.650053022269</v>
      </c>
      <c r="AP305">
        <v>77661.033919084599</v>
      </c>
      <c r="AQ305">
        <v>74821</v>
      </c>
      <c r="AR305">
        <v>1613.7444444444445</v>
      </c>
      <c r="AS305">
        <v>1648.9517595887703</v>
      </c>
      <c r="AT305">
        <v>1828</v>
      </c>
      <c r="AU305">
        <f t="shared" si="93"/>
        <v>-0.10469084129679673</v>
      </c>
      <c r="AV305">
        <f t="shared" si="94"/>
        <v>-0.16761945068912276</v>
      </c>
      <c r="AW305">
        <v>-9.0639666157374399E-3</v>
      </c>
      <c r="AX305">
        <v>6.8419598875408216E-2</v>
      </c>
      <c r="AY305" s="1">
        <f t="shared" si="95"/>
        <v>-7896.6161339376704</v>
      </c>
      <c r="AZ305" s="1">
        <f t="shared" si="96"/>
        <v>-2840.0339190845989</v>
      </c>
      <c r="BA305" s="1">
        <f t="shared" si="108"/>
        <v>35.207315144325776</v>
      </c>
      <c r="BB305" s="1">
        <f t="shared" si="109"/>
        <v>179.0482404112297</v>
      </c>
      <c r="BC305">
        <f t="shared" si="97"/>
        <v>1</v>
      </c>
      <c r="BD305">
        <f t="shared" si="98"/>
        <v>1</v>
      </c>
      <c r="BE305">
        <f t="shared" si="99"/>
        <v>0</v>
      </c>
      <c r="BF305">
        <f t="shared" si="100"/>
        <v>0</v>
      </c>
      <c r="BG305">
        <f t="shared" si="101"/>
        <v>0</v>
      </c>
      <c r="BH305">
        <f t="shared" si="102"/>
        <v>0</v>
      </c>
      <c r="BI305">
        <f t="shared" si="103"/>
        <v>1</v>
      </c>
      <c r="BJ305">
        <f t="shared" si="104"/>
        <v>1</v>
      </c>
      <c r="BK305">
        <f t="shared" si="105"/>
        <v>0</v>
      </c>
      <c r="BL305">
        <f t="shared" si="106"/>
        <v>0</v>
      </c>
      <c r="BM305">
        <f t="shared" si="110"/>
        <v>0</v>
      </c>
      <c r="BN305">
        <f t="shared" si="111"/>
        <v>0</v>
      </c>
      <c r="BO305">
        <f>IF(AND(AU305&gt;'County Avg'!$E$3,'Gentrification Calcs'!AW305&gt;'County Avg'!$E$4,'Gentrification Calcs'!AY305&gt;'County Avg'!$E$5,'Gentrification Calcs'!BA305&gt;'County Avg'!$E$6),1,0)</f>
        <v>0</v>
      </c>
      <c r="BP305">
        <f>IF(AND(AV305&gt;'County Avg'!$F$3,'Gentrification Calcs'!AX305&gt;'County Avg'!$F$4,'Gentrification Calcs'!AZ305&gt;'County Avg'!$F$5,'Gentrification Calcs'!BB305&gt;'County Avg'!$F$6),1,0)</f>
        <v>0</v>
      </c>
      <c r="BQ305">
        <f t="shared" si="112"/>
        <v>0</v>
      </c>
      <c r="BR305">
        <f t="shared" si="113"/>
        <v>0</v>
      </c>
      <c r="BS305">
        <f t="shared" si="114"/>
        <v>0</v>
      </c>
      <c r="BT305">
        <f t="shared" si="115"/>
        <v>0</v>
      </c>
    </row>
    <row r="306" spans="1:72" x14ac:dyDescent="0.25">
      <c r="A306">
        <v>6037137104</v>
      </c>
      <c r="B306">
        <v>2563.89155781108</v>
      </c>
      <c r="C306">
        <v>2746.9998937249202</v>
      </c>
      <c r="D306">
        <v>2720</v>
      </c>
      <c r="E306">
        <v>1249.314453</v>
      </c>
      <c r="F306">
        <v>1288.098999</v>
      </c>
      <c r="G306">
        <v>1066</v>
      </c>
      <c r="H306">
        <v>297.52986317281352</v>
      </c>
      <c r="I306">
        <v>350.01105984252007</v>
      </c>
      <c r="J306">
        <v>254.03440000000001</v>
      </c>
      <c r="K306">
        <v>0.23815450342253708</v>
      </c>
      <c r="L306">
        <v>0.27172683164434325</v>
      </c>
      <c r="M306">
        <v>0.23830619136960601</v>
      </c>
      <c r="N306">
        <v>1887.024187</v>
      </c>
      <c r="O306">
        <v>2091.3896479999999</v>
      </c>
      <c r="P306">
        <v>2002</v>
      </c>
      <c r="Q306">
        <v>877.50354000000004</v>
      </c>
      <c r="R306">
        <v>953.58117679999998</v>
      </c>
      <c r="S306">
        <v>1116</v>
      </c>
      <c r="T306">
        <v>0.46501976288658986</v>
      </c>
      <c r="U306">
        <v>0.45595576974951157</v>
      </c>
      <c r="V306">
        <v>0.55744255744255744</v>
      </c>
      <c r="W306">
        <v>667.91705322265602</v>
      </c>
      <c r="X306">
        <v>711.92272949218795</v>
      </c>
      <c r="Y306">
        <v>135</v>
      </c>
      <c r="Z306">
        <v>1259.01062011719</v>
      </c>
      <c r="AA306">
        <v>1287.35314941406</v>
      </c>
      <c r="AB306">
        <v>1066</v>
      </c>
      <c r="AC306">
        <v>0.53050946715642922</v>
      </c>
      <c r="AD306">
        <v>0.55301276873111338</v>
      </c>
      <c r="AE306">
        <v>0.12664165103189493</v>
      </c>
      <c r="AF306">
        <v>2204.3873451958202</v>
      </c>
      <c r="AG306">
        <v>2074.23486328125</v>
      </c>
      <c r="AH306">
        <v>2037</v>
      </c>
      <c r="AI306">
        <v>0.85978181818181643</v>
      </c>
      <c r="AJ306">
        <v>0.75509098781529127</v>
      </c>
      <c r="AK306">
        <v>0.74889705882352942</v>
      </c>
      <c r="AL306">
        <f t="shared" si="107"/>
        <v>0.14021818181818357</v>
      </c>
      <c r="AM306">
        <f t="shared" si="107"/>
        <v>0.24490901218470873</v>
      </c>
      <c r="AN306">
        <f t="shared" si="107"/>
        <v>0.25110294117647058</v>
      </c>
      <c r="AO306">
        <v>85557.650053022269</v>
      </c>
      <c r="AP306">
        <v>77661.033919084599</v>
      </c>
      <c r="AQ306">
        <v>80556</v>
      </c>
      <c r="AR306">
        <v>1613.7444444444445</v>
      </c>
      <c r="AS306">
        <v>1648.9517595887703</v>
      </c>
      <c r="AT306">
        <v>2001</v>
      </c>
      <c r="AU306">
        <f t="shared" si="93"/>
        <v>-0.10469083036652516</v>
      </c>
      <c r="AV306">
        <f t="shared" si="94"/>
        <v>-6.1939289917618545E-3</v>
      </c>
      <c r="AW306">
        <v>-9.0639931370782856E-3</v>
      </c>
      <c r="AX306">
        <v>0.10148678769304587</v>
      </c>
      <c r="AY306" s="1">
        <f t="shared" si="95"/>
        <v>-7896.6161339376704</v>
      </c>
      <c r="AZ306" s="1">
        <f t="shared" si="96"/>
        <v>2894.9660809154011</v>
      </c>
      <c r="BA306" s="1">
        <f t="shared" si="108"/>
        <v>35.207315144325776</v>
      </c>
      <c r="BB306" s="1">
        <f t="shared" si="109"/>
        <v>352.0482404112297</v>
      </c>
      <c r="BC306">
        <f t="shared" si="97"/>
        <v>1</v>
      </c>
      <c r="BD306">
        <f t="shared" si="98"/>
        <v>1</v>
      </c>
      <c r="BE306">
        <f t="shared" si="99"/>
        <v>0</v>
      </c>
      <c r="BF306">
        <f t="shared" si="100"/>
        <v>0</v>
      </c>
      <c r="BG306">
        <f t="shared" si="101"/>
        <v>0</v>
      </c>
      <c r="BH306">
        <f t="shared" si="102"/>
        <v>0</v>
      </c>
      <c r="BI306">
        <f t="shared" si="103"/>
        <v>1</v>
      </c>
      <c r="BJ306">
        <f t="shared" si="104"/>
        <v>1</v>
      </c>
      <c r="BK306">
        <f t="shared" si="105"/>
        <v>0</v>
      </c>
      <c r="BL306">
        <f t="shared" si="106"/>
        <v>0</v>
      </c>
      <c r="BM306">
        <f t="shared" si="110"/>
        <v>0</v>
      </c>
      <c r="BN306">
        <f t="shared" si="111"/>
        <v>0</v>
      </c>
      <c r="BO306">
        <f>IF(AND(AU306&gt;'County Avg'!$E$3,'Gentrification Calcs'!AW306&gt;'County Avg'!$E$4,'Gentrification Calcs'!AY306&gt;'County Avg'!$E$5,'Gentrification Calcs'!BA306&gt;'County Avg'!$E$6),1,0)</f>
        <v>0</v>
      </c>
      <c r="BP306">
        <f>IF(AND(AV306&gt;'County Avg'!$F$3,'Gentrification Calcs'!AX306&gt;'County Avg'!$F$4,'Gentrification Calcs'!AZ306&gt;'County Avg'!$F$5,'Gentrification Calcs'!BB306&gt;'County Avg'!$F$6),1,0)</f>
        <v>1</v>
      </c>
      <c r="BQ306">
        <f t="shared" si="112"/>
        <v>0</v>
      </c>
      <c r="BR306">
        <f t="shared" si="113"/>
        <v>0</v>
      </c>
      <c r="BS306">
        <f t="shared" si="114"/>
        <v>0</v>
      </c>
      <c r="BT306">
        <f t="shared" si="115"/>
        <v>0</v>
      </c>
    </row>
    <row r="307" spans="1:72" x14ac:dyDescent="0.25">
      <c r="A307">
        <v>6037137201</v>
      </c>
      <c r="B307">
        <v>4590.9999820119901</v>
      </c>
      <c r="C307">
        <v>5121</v>
      </c>
      <c r="D307">
        <v>5670</v>
      </c>
      <c r="E307">
        <v>2074</v>
      </c>
      <c r="F307">
        <v>2350</v>
      </c>
      <c r="G307">
        <v>2291</v>
      </c>
      <c r="H307">
        <v>667.06239738638067</v>
      </c>
      <c r="I307">
        <v>788.02959999999996</v>
      </c>
      <c r="J307">
        <v>731.35599999999999</v>
      </c>
      <c r="K307">
        <v>0.32163085698475441</v>
      </c>
      <c r="L307">
        <v>0.33533174468085103</v>
      </c>
      <c r="M307">
        <v>0.31923003055434307</v>
      </c>
      <c r="N307">
        <v>3481.9999859999998</v>
      </c>
      <c r="O307">
        <v>3933</v>
      </c>
      <c r="P307">
        <v>3973</v>
      </c>
      <c r="Q307">
        <v>1287</v>
      </c>
      <c r="R307">
        <v>1482</v>
      </c>
      <c r="S307">
        <v>1821</v>
      </c>
      <c r="T307">
        <v>0.36961516518512705</v>
      </c>
      <c r="U307">
        <v>0.37681159420289856</v>
      </c>
      <c r="V307">
        <v>0.45834382079033475</v>
      </c>
      <c r="W307">
        <v>1115</v>
      </c>
      <c r="X307">
        <v>1248</v>
      </c>
      <c r="Y307">
        <v>1162</v>
      </c>
      <c r="Z307">
        <v>2065</v>
      </c>
      <c r="AA307">
        <v>2345</v>
      </c>
      <c r="AB307">
        <v>2291</v>
      </c>
      <c r="AC307">
        <v>0.53995157384987891</v>
      </c>
      <c r="AD307">
        <v>0.53219616204690834</v>
      </c>
      <c r="AE307">
        <v>0.50720209515495418</v>
      </c>
      <c r="AF307">
        <v>3855.9999848917901</v>
      </c>
      <c r="AG307">
        <v>3753</v>
      </c>
      <c r="AH307">
        <v>3544</v>
      </c>
      <c r="AI307">
        <v>0.83990416031365589</v>
      </c>
      <c r="AJ307">
        <v>0.73286467486818985</v>
      </c>
      <c r="AK307">
        <v>0.62504409171075836</v>
      </c>
      <c r="AL307">
        <f t="shared" si="107"/>
        <v>0.16009583968634411</v>
      </c>
      <c r="AM307">
        <f t="shared" si="107"/>
        <v>0.26713532513181015</v>
      </c>
      <c r="AN307">
        <f t="shared" si="107"/>
        <v>0.37495590828924164</v>
      </c>
      <c r="AO307">
        <v>78401.846765641574</v>
      </c>
      <c r="AP307">
        <v>70633.094809971401</v>
      </c>
      <c r="AQ307">
        <v>60754</v>
      </c>
      <c r="AR307">
        <v>1456.5166666666667</v>
      </c>
      <c r="AS307">
        <v>1249.9027283511271</v>
      </c>
      <c r="AT307">
        <v>1432</v>
      </c>
      <c r="AU307">
        <f t="shared" si="93"/>
        <v>-0.10703948544546604</v>
      </c>
      <c r="AV307">
        <f t="shared" si="94"/>
        <v>-0.10782058315743148</v>
      </c>
      <c r="AW307">
        <v>7.1964290177715107E-3</v>
      </c>
      <c r="AX307">
        <v>8.1532226587436196E-2</v>
      </c>
      <c r="AY307" s="1">
        <f t="shared" si="95"/>
        <v>-7768.7519556701736</v>
      </c>
      <c r="AZ307" s="1">
        <f t="shared" si="96"/>
        <v>-9879.0948099714005</v>
      </c>
      <c r="BA307" s="1">
        <f t="shared" si="108"/>
        <v>-206.6139383155396</v>
      </c>
      <c r="BB307" s="1">
        <f t="shared" si="109"/>
        <v>182.09727164887295</v>
      </c>
      <c r="BC307">
        <f t="shared" si="97"/>
        <v>1</v>
      </c>
      <c r="BD307">
        <f t="shared" si="98"/>
        <v>1</v>
      </c>
      <c r="BE307">
        <f t="shared" si="99"/>
        <v>0</v>
      </c>
      <c r="BF307">
        <f t="shared" si="100"/>
        <v>0</v>
      </c>
      <c r="BG307">
        <f t="shared" si="101"/>
        <v>0</v>
      </c>
      <c r="BH307">
        <f t="shared" si="102"/>
        <v>0</v>
      </c>
      <c r="BI307">
        <f t="shared" si="103"/>
        <v>1</v>
      </c>
      <c r="BJ307">
        <f t="shared" si="104"/>
        <v>1</v>
      </c>
      <c r="BK307">
        <f t="shared" si="105"/>
        <v>0</v>
      </c>
      <c r="BL307">
        <f t="shared" si="106"/>
        <v>0</v>
      </c>
      <c r="BM307">
        <f t="shared" si="110"/>
        <v>0</v>
      </c>
      <c r="BN307">
        <f t="shared" si="111"/>
        <v>0</v>
      </c>
      <c r="BO307">
        <f>IF(AND(AU307&gt;'County Avg'!$E$3,'Gentrification Calcs'!AW307&gt;'County Avg'!$E$4,'Gentrification Calcs'!AY307&gt;'County Avg'!$E$5,'Gentrification Calcs'!BA307&gt;'County Avg'!$E$6),1,0)</f>
        <v>0</v>
      </c>
      <c r="BP307">
        <f>IF(AND(AV307&gt;'County Avg'!$F$3,'Gentrification Calcs'!AX307&gt;'County Avg'!$F$4,'Gentrification Calcs'!AZ307&gt;'County Avg'!$F$5,'Gentrification Calcs'!BB307&gt;'County Avg'!$F$6),1,0)</f>
        <v>0</v>
      </c>
      <c r="BQ307">
        <f t="shared" si="112"/>
        <v>0</v>
      </c>
      <c r="BR307">
        <f t="shared" si="113"/>
        <v>0</v>
      </c>
      <c r="BS307">
        <f t="shared" si="114"/>
        <v>0</v>
      </c>
      <c r="BT307">
        <f t="shared" si="115"/>
        <v>0</v>
      </c>
    </row>
    <row r="308" spans="1:72" x14ac:dyDescent="0.25">
      <c r="A308">
        <v>6037137301</v>
      </c>
      <c r="B308">
        <v>2093.0000156092901</v>
      </c>
      <c r="C308">
        <v>2174</v>
      </c>
      <c r="D308">
        <v>2284</v>
      </c>
      <c r="E308">
        <v>718</v>
      </c>
      <c r="F308">
        <v>761</v>
      </c>
      <c r="G308">
        <v>731</v>
      </c>
      <c r="H308">
        <v>106.34240079308637</v>
      </c>
      <c r="I308">
        <v>114.5044</v>
      </c>
      <c r="J308">
        <v>132.83619999999999</v>
      </c>
      <c r="K308">
        <v>0.14810919330513422</v>
      </c>
      <c r="L308">
        <v>0.15046570302233903</v>
      </c>
      <c r="M308">
        <v>0.18171846785225718</v>
      </c>
      <c r="N308">
        <v>1452.0000110000001</v>
      </c>
      <c r="O308">
        <v>1584</v>
      </c>
      <c r="P308">
        <v>1510</v>
      </c>
      <c r="Q308">
        <v>653</v>
      </c>
      <c r="R308">
        <v>776</v>
      </c>
      <c r="S308">
        <v>777</v>
      </c>
      <c r="T308">
        <v>0.44972451449933215</v>
      </c>
      <c r="U308">
        <v>0.48989898989898989</v>
      </c>
      <c r="V308">
        <v>0.51456953642384107</v>
      </c>
      <c r="W308">
        <v>53</v>
      </c>
      <c r="X308">
        <v>64</v>
      </c>
      <c r="Y308">
        <v>104</v>
      </c>
      <c r="Z308">
        <v>730</v>
      </c>
      <c r="AA308">
        <v>736</v>
      </c>
      <c r="AB308">
        <v>731</v>
      </c>
      <c r="AC308">
        <v>7.260273972602739E-2</v>
      </c>
      <c r="AD308">
        <v>8.6956521739130432E-2</v>
      </c>
      <c r="AE308">
        <v>0.14227086183310533</v>
      </c>
      <c r="AF308">
        <v>1865.0000139089</v>
      </c>
      <c r="AG308">
        <v>1784</v>
      </c>
      <c r="AH308">
        <v>1474</v>
      </c>
      <c r="AI308">
        <v>0.89106545628284795</v>
      </c>
      <c r="AJ308">
        <v>0.82060717571297148</v>
      </c>
      <c r="AK308">
        <v>0.64535901926444839</v>
      </c>
      <c r="AL308">
        <f t="shared" si="107"/>
        <v>0.10893454371715205</v>
      </c>
      <c r="AM308">
        <f t="shared" si="107"/>
        <v>0.17939282428702852</v>
      </c>
      <c r="AN308">
        <f t="shared" si="107"/>
        <v>0.35464098073555161</v>
      </c>
      <c r="AO308">
        <v>123302.92523860022</v>
      </c>
      <c r="AP308">
        <v>131066.10134859012</v>
      </c>
      <c r="AQ308">
        <v>148505</v>
      </c>
      <c r="AR308">
        <v>1729.5055555555557</v>
      </c>
      <c r="AS308">
        <v>1456.8671411625151</v>
      </c>
      <c r="AT308">
        <v>2001</v>
      </c>
      <c r="AU308">
        <f t="shared" si="93"/>
        <v>-7.0458280569876464E-2</v>
      </c>
      <c r="AV308">
        <f t="shared" si="94"/>
        <v>-0.1752481564485231</v>
      </c>
      <c r="AW308">
        <v>4.0174475399657739E-2</v>
      </c>
      <c r="AX308">
        <v>2.4670546524851178E-2</v>
      </c>
      <c r="AY308" s="1">
        <f t="shared" si="95"/>
        <v>7763.1761099899013</v>
      </c>
      <c r="AZ308" s="1">
        <f t="shared" si="96"/>
        <v>17438.89865140988</v>
      </c>
      <c r="BA308" s="1">
        <f t="shared" si="108"/>
        <v>-272.63841439304065</v>
      </c>
      <c r="BB308" s="1">
        <f t="shared" si="109"/>
        <v>544.13285883748495</v>
      </c>
      <c r="BC308">
        <f t="shared" si="97"/>
        <v>1</v>
      </c>
      <c r="BD308">
        <f t="shared" si="98"/>
        <v>1</v>
      </c>
      <c r="BE308">
        <f t="shared" si="99"/>
        <v>0</v>
      </c>
      <c r="BF308">
        <f t="shared" si="100"/>
        <v>0</v>
      </c>
      <c r="BG308">
        <f t="shared" si="101"/>
        <v>0</v>
      </c>
      <c r="BH308">
        <f t="shared" si="102"/>
        <v>0</v>
      </c>
      <c r="BI308">
        <f t="shared" si="103"/>
        <v>0</v>
      </c>
      <c r="BJ308">
        <f t="shared" si="104"/>
        <v>0</v>
      </c>
      <c r="BK308">
        <f t="shared" si="105"/>
        <v>0</v>
      </c>
      <c r="BL308">
        <f t="shared" si="106"/>
        <v>0</v>
      </c>
      <c r="BM308">
        <f t="shared" si="110"/>
        <v>0</v>
      </c>
      <c r="BN308">
        <f t="shared" si="111"/>
        <v>0</v>
      </c>
      <c r="BO308">
        <f>IF(AND(AU308&gt;'County Avg'!$E$3,'Gentrification Calcs'!AW308&gt;'County Avg'!$E$4,'Gentrification Calcs'!AY308&gt;'County Avg'!$E$5,'Gentrification Calcs'!BA308&gt;'County Avg'!$E$6),1,0)</f>
        <v>0</v>
      </c>
      <c r="BP308">
        <f>IF(AND(AV308&gt;'County Avg'!$F$3,'Gentrification Calcs'!AX308&gt;'County Avg'!$F$4,'Gentrification Calcs'!AZ308&gt;'County Avg'!$F$5,'Gentrification Calcs'!BB308&gt;'County Avg'!$F$6),1,0)</f>
        <v>0</v>
      </c>
      <c r="BQ308">
        <f t="shared" si="112"/>
        <v>0</v>
      </c>
      <c r="BR308">
        <f t="shared" si="113"/>
        <v>0</v>
      </c>
      <c r="BS308">
        <f t="shared" si="114"/>
        <v>0</v>
      </c>
      <c r="BT308">
        <f t="shared" si="115"/>
        <v>0</v>
      </c>
    </row>
    <row r="309" spans="1:72" x14ac:dyDescent="0.25">
      <c r="A309">
        <v>6037137302</v>
      </c>
      <c r="B309">
        <v>4230.7728057146796</v>
      </c>
      <c r="C309">
        <v>4392</v>
      </c>
      <c r="D309">
        <v>4571</v>
      </c>
      <c r="E309">
        <v>1475.1510960000001</v>
      </c>
      <c r="F309">
        <v>1580</v>
      </c>
      <c r="G309">
        <v>1609</v>
      </c>
      <c r="H309">
        <v>121.19374920846781</v>
      </c>
      <c r="I309">
        <v>214.50919999999999</v>
      </c>
      <c r="J309">
        <v>292.88779999999997</v>
      </c>
      <c r="K309">
        <v>8.2156837721298615E-2</v>
      </c>
      <c r="L309">
        <v>0.1357653164556962</v>
      </c>
      <c r="M309">
        <v>0.18203095090118085</v>
      </c>
      <c r="N309">
        <v>3122.806274</v>
      </c>
      <c r="O309">
        <v>3227</v>
      </c>
      <c r="P309">
        <v>3207</v>
      </c>
      <c r="Q309">
        <v>1314.815969</v>
      </c>
      <c r="R309">
        <v>1683</v>
      </c>
      <c r="S309">
        <v>1812</v>
      </c>
      <c r="T309">
        <v>0.42103667459200189</v>
      </c>
      <c r="U309">
        <v>0.52153703129841955</v>
      </c>
      <c r="V309">
        <v>0.56501403180542564</v>
      </c>
      <c r="W309">
        <v>64.141236079856796</v>
      </c>
      <c r="X309">
        <v>78</v>
      </c>
      <c r="Y309">
        <v>100</v>
      </c>
      <c r="Z309">
        <v>1484.1217513680499</v>
      </c>
      <c r="AA309">
        <v>1584</v>
      </c>
      <c r="AB309">
        <v>1609</v>
      </c>
      <c r="AC309">
        <v>4.321831144967183E-2</v>
      </c>
      <c r="AD309">
        <v>4.924242424242424E-2</v>
      </c>
      <c r="AE309">
        <v>6.2150403977625855E-2</v>
      </c>
      <c r="AF309">
        <v>3781.8694891647201</v>
      </c>
      <c r="AG309">
        <v>3722</v>
      </c>
      <c r="AH309">
        <v>3881</v>
      </c>
      <c r="AI309">
        <v>0.89389566938134635</v>
      </c>
      <c r="AJ309">
        <v>0.8474499089253188</v>
      </c>
      <c r="AK309">
        <v>0.84904834828265152</v>
      </c>
      <c r="AL309">
        <f t="shared" si="107"/>
        <v>0.10610433061865365</v>
      </c>
      <c r="AM309">
        <f t="shared" si="107"/>
        <v>0.1525500910746812</v>
      </c>
      <c r="AN309">
        <f t="shared" si="107"/>
        <v>0.15095165171734848</v>
      </c>
      <c r="AO309">
        <v>144231.60922587488</v>
      </c>
      <c r="AP309">
        <v>129637.3060890887</v>
      </c>
      <c r="AQ309">
        <v>105050</v>
      </c>
      <c r="AR309">
        <v>1729.5055555555557</v>
      </c>
      <c r="AS309">
        <v>2677.0102807433773</v>
      </c>
      <c r="AT309">
        <v>2001</v>
      </c>
      <c r="AU309">
        <f t="shared" si="93"/>
        <v>-4.6445760456027552E-2</v>
      </c>
      <c r="AV309">
        <f t="shared" si="94"/>
        <v>1.598439357332726E-3</v>
      </c>
      <c r="AW309">
        <v>0.10050035670641766</v>
      </c>
      <c r="AX309">
        <v>4.3477000507006092E-2</v>
      </c>
      <c r="AY309" s="1">
        <f t="shared" si="95"/>
        <v>-14594.303136786184</v>
      </c>
      <c r="AZ309" s="1">
        <f t="shared" si="96"/>
        <v>-24587.306089088699</v>
      </c>
      <c r="BA309" s="1">
        <f t="shared" si="108"/>
        <v>947.50472518782158</v>
      </c>
      <c r="BB309" s="1">
        <f t="shared" si="109"/>
        <v>-676.01028074337728</v>
      </c>
      <c r="BC309">
        <f t="shared" si="97"/>
        <v>1</v>
      </c>
      <c r="BD309">
        <f t="shared" si="98"/>
        <v>1</v>
      </c>
      <c r="BE309">
        <f t="shared" si="99"/>
        <v>0</v>
      </c>
      <c r="BF309">
        <f t="shared" si="100"/>
        <v>0</v>
      </c>
      <c r="BG309">
        <f t="shared" si="101"/>
        <v>0</v>
      </c>
      <c r="BH309">
        <f t="shared" si="102"/>
        <v>0</v>
      </c>
      <c r="BI309">
        <f t="shared" si="103"/>
        <v>0</v>
      </c>
      <c r="BJ309">
        <f t="shared" si="104"/>
        <v>0</v>
      </c>
      <c r="BK309">
        <f t="shared" si="105"/>
        <v>0</v>
      </c>
      <c r="BL309">
        <f t="shared" si="106"/>
        <v>0</v>
      </c>
      <c r="BM309">
        <f t="shared" si="110"/>
        <v>0</v>
      </c>
      <c r="BN309">
        <f t="shared" si="111"/>
        <v>0</v>
      </c>
      <c r="BO309">
        <f>IF(AND(AU309&gt;'County Avg'!$E$3,'Gentrification Calcs'!AW309&gt;'County Avg'!$E$4,'Gentrification Calcs'!AY309&gt;'County Avg'!$E$5,'Gentrification Calcs'!BA309&gt;'County Avg'!$E$6),1,0)</f>
        <v>0</v>
      </c>
      <c r="BP309">
        <f>IF(AND(AV309&gt;'County Avg'!$F$3,'Gentrification Calcs'!AX309&gt;'County Avg'!$F$4,'Gentrification Calcs'!AZ309&gt;'County Avg'!$F$5,'Gentrification Calcs'!BB309&gt;'County Avg'!$F$6),1,0)</f>
        <v>0</v>
      </c>
      <c r="BQ309">
        <f t="shared" si="112"/>
        <v>0</v>
      </c>
      <c r="BR309">
        <f t="shared" si="113"/>
        <v>0</v>
      </c>
      <c r="BS309">
        <f t="shared" si="114"/>
        <v>0</v>
      </c>
      <c r="BT309">
        <f t="shared" si="115"/>
        <v>0</v>
      </c>
    </row>
    <row r="310" spans="1:72" x14ac:dyDescent="0.25">
      <c r="A310">
        <v>6037137401</v>
      </c>
      <c r="B310">
        <v>3929.3617250979601</v>
      </c>
      <c r="C310">
        <v>4299</v>
      </c>
      <c r="D310">
        <v>4183</v>
      </c>
      <c r="E310">
        <v>1721.5198969999999</v>
      </c>
      <c r="F310">
        <v>1833</v>
      </c>
      <c r="G310">
        <v>1614</v>
      </c>
      <c r="H310">
        <v>400.36804654151263</v>
      </c>
      <c r="I310">
        <v>400.26339999999999</v>
      </c>
      <c r="J310">
        <v>370.94240000000002</v>
      </c>
      <c r="K310">
        <v>0.23256661002827356</v>
      </c>
      <c r="L310">
        <v>0.21836519367157664</v>
      </c>
      <c r="M310">
        <v>0.2298280049566295</v>
      </c>
      <c r="N310">
        <v>2943.7890929999999</v>
      </c>
      <c r="O310">
        <v>3222</v>
      </c>
      <c r="P310">
        <v>3025</v>
      </c>
      <c r="Q310">
        <v>1189.4499510000001</v>
      </c>
      <c r="R310">
        <v>1684</v>
      </c>
      <c r="S310">
        <v>1499</v>
      </c>
      <c r="T310">
        <v>0.40405406549958983</v>
      </c>
      <c r="U310">
        <v>0.52265673494723774</v>
      </c>
      <c r="V310">
        <v>0.49553719008264463</v>
      </c>
      <c r="W310">
        <v>345.099609375</v>
      </c>
      <c r="X310">
        <v>408</v>
      </c>
      <c r="Y310">
        <v>406</v>
      </c>
      <c r="Z310">
        <v>1723.50891113281</v>
      </c>
      <c r="AA310">
        <v>1825</v>
      </c>
      <c r="AB310">
        <v>1614</v>
      </c>
      <c r="AC310">
        <v>0.20023082395795477</v>
      </c>
      <c r="AD310">
        <v>0.22356164383561644</v>
      </c>
      <c r="AE310">
        <v>0.25154894671623296</v>
      </c>
      <c r="AF310">
        <v>3548.4592850289901</v>
      </c>
      <c r="AG310">
        <v>3508</v>
      </c>
      <c r="AH310">
        <v>3052</v>
      </c>
      <c r="AI310">
        <v>0.90306251581878128</v>
      </c>
      <c r="AJ310">
        <v>0.81600372179576641</v>
      </c>
      <c r="AK310">
        <v>0.72961989003107819</v>
      </c>
      <c r="AL310">
        <f t="shared" si="107"/>
        <v>9.6937484181218725E-2</v>
      </c>
      <c r="AM310">
        <f t="shared" si="107"/>
        <v>0.18399627820423359</v>
      </c>
      <c r="AN310">
        <f t="shared" si="107"/>
        <v>0.27038010996892181</v>
      </c>
      <c r="AO310">
        <v>101557.98992576882</v>
      </c>
      <c r="AP310">
        <v>101538.13199836535</v>
      </c>
      <c r="AQ310">
        <v>101111</v>
      </c>
      <c r="AR310">
        <v>1603.3777777777777</v>
      </c>
      <c r="AS310">
        <v>1570.4946619217083</v>
      </c>
      <c r="AT310">
        <v>1878</v>
      </c>
      <c r="AU310">
        <f t="shared" si="93"/>
        <v>-8.7058794023014863E-2</v>
      </c>
      <c r="AV310">
        <f t="shared" si="94"/>
        <v>-8.6383831764688224E-2</v>
      </c>
      <c r="AW310">
        <v>0.11860266944764791</v>
      </c>
      <c r="AX310">
        <v>-2.7119544864593115E-2</v>
      </c>
      <c r="AY310" s="1">
        <f t="shared" si="95"/>
        <v>-19.857927403470967</v>
      </c>
      <c r="AZ310" s="1">
        <f t="shared" si="96"/>
        <v>-427.13199836535205</v>
      </c>
      <c r="BA310" s="1">
        <f t="shared" si="108"/>
        <v>-32.88311585606948</v>
      </c>
      <c r="BB310" s="1">
        <f t="shared" si="109"/>
        <v>307.50533807829174</v>
      </c>
      <c r="BC310">
        <f t="shared" si="97"/>
        <v>1</v>
      </c>
      <c r="BD310">
        <f t="shared" si="98"/>
        <v>1</v>
      </c>
      <c r="BE310">
        <f t="shared" si="99"/>
        <v>0</v>
      </c>
      <c r="BF310">
        <f t="shared" si="100"/>
        <v>0</v>
      </c>
      <c r="BG310">
        <f t="shared" si="101"/>
        <v>0</v>
      </c>
      <c r="BH310">
        <f t="shared" si="102"/>
        <v>0</v>
      </c>
      <c r="BI310">
        <f t="shared" si="103"/>
        <v>0</v>
      </c>
      <c r="BJ310">
        <f t="shared" si="104"/>
        <v>0</v>
      </c>
      <c r="BK310">
        <f t="shared" si="105"/>
        <v>0</v>
      </c>
      <c r="BL310">
        <f t="shared" si="106"/>
        <v>0</v>
      </c>
      <c r="BM310">
        <f t="shared" si="110"/>
        <v>0</v>
      </c>
      <c r="BN310">
        <f t="shared" si="111"/>
        <v>0</v>
      </c>
      <c r="BO310">
        <f>IF(AND(AU310&gt;'County Avg'!$E$3,'Gentrification Calcs'!AW310&gt;'County Avg'!$E$4,'Gentrification Calcs'!AY310&gt;'County Avg'!$E$5,'Gentrification Calcs'!BA310&gt;'County Avg'!$E$6),1,0)</f>
        <v>1</v>
      </c>
      <c r="BP310">
        <f>IF(AND(AV310&gt;'County Avg'!$F$3,'Gentrification Calcs'!AX310&gt;'County Avg'!$F$4,'Gentrification Calcs'!AZ310&gt;'County Avg'!$F$5,'Gentrification Calcs'!BB310&gt;'County Avg'!$F$6),1,0)</f>
        <v>0</v>
      </c>
      <c r="BQ310">
        <f t="shared" si="112"/>
        <v>0</v>
      </c>
      <c r="BR310">
        <f t="shared" si="113"/>
        <v>0</v>
      </c>
      <c r="BS310">
        <f t="shared" si="114"/>
        <v>0</v>
      </c>
      <c r="BT310">
        <f t="shared" si="115"/>
        <v>0</v>
      </c>
    </row>
    <row r="311" spans="1:72" x14ac:dyDescent="0.25">
      <c r="A311">
        <v>6037137402</v>
      </c>
      <c r="B311">
        <v>4814.9212527536101</v>
      </c>
      <c r="C311">
        <v>5305.9223830699902</v>
      </c>
      <c r="D311">
        <v>5904</v>
      </c>
      <c r="E311">
        <v>1664.036396</v>
      </c>
      <c r="F311">
        <v>1958.7926030000001</v>
      </c>
      <c r="G311">
        <v>2000</v>
      </c>
      <c r="H311">
        <v>173.60898701129605</v>
      </c>
      <c r="I311">
        <v>311.74747822022124</v>
      </c>
      <c r="J311">
        <v>476.19819999999999</v>
      </c>
      <c r="K311">
        <v>0.1043300419561833</v>
      </c>
      <c r="L311">
        <v>0.15915287700329406</v>
      </c>
      <c r="M311">
        <v>0.23809909999999998</v>
      </c>
      <c r="N311">
        <v>3524.551903</v>
      </c>
      <c r="O311">
        <v>3883.2204590000001</v>
      </c>
      <c r="P311">
        <v>4060</v>
      </c>
      <c r="Q311">
        <v>1528.7077850000001</v>
      </c>
      <c r="R311">
        <v>2004.9395750000001</v>
      </c>
      <c r="S311">
        <v>1835</v>
      </c>
      <c r="T311">
        <v>0.43373110315067476</v>
      </c>
      <c r="U311">
        <v>0.51630845999310282</v>
      </c>
      <c r="V311">
        <v>0.45197044334975367</v>
      </c>
      <c r="W311">
        <v>103.292224362493</v>
      </c>
      <c r="X311">
        <v>369.17593383789102</v>
      </c>
      <c r="Y311">
        <v>514</v>
      </c>
      <c r="Z311">
        <v>1655.34504079819</v>
      </c>
      <c r="AA311">
        <v>1940.13745117188</v>
      </c>
      <c r="AB311">
        <v>2000</v>
      </c>
      <c r="AC311">
        <v>6.239921092987754E-2</v>
      </c>
      <c r="AD311">
        <v>0.19028339132101271</v>
      </c>
      <c r="AE311">
        <v>0.25700000000000001</v>
      </c>
      <c r="AF311">
        <v>4225.0380350227697</v>
      </c>
      <c r="AG311">
        <v>4349.599609375</v>
      </c>
      <c r="AH311">
        <v>3998</v>
      </c>
      <c r="AI311">
        <v>0.87748850152149604</v>
      </c>
      <c r="AJ311">
        <v>0.81976314302176712</v>
      </c>
      <c r="AK311">
        <v>0.67716802168021684</v>
      </c>
      <c r="AL311">
        <f t="shared" si="107"/>
        <v>0.12251149847850396</v>
      </c>
      <c r="AM311">
        <f t="shared" si="107"/>
        <v>0.18023685697823288</v>
      </c>
      <c r="AN311">
        <f t="shared" si="107"/>
        <v>0.32283197831978316</v>
      </c>
      <c r="AO311">
        <v>135100.47773064687</v>
      </c>
      <c r="AP311">
        <v>133279.19615856151</v>
      </c>
      <c r="AQ311">
        <v>86053</v>
      </c>
      <c r="AR311">
        <v>1729.5055555555557</v>
      </c>
      <c r="AS311">
        <v>1861.3270067220246</v>
      </c>
      <c r="AT311">
        <v>2001</v>
      </c>
      <c r="AU311">
        <f t="shared" si="93"/>
        <v>-5.7725358499728929E-2</v>
      </c>
      <c r="AV311">
        <f t="shared" si="94"/>
        <v>-0.14259512134155028</v>
      </c>
      <c r="AW311">
        <v>8.2577356842428062E-2</v>
      </c>
      <c r="AX311">
        <v>-6.433801664334915E-2</v>
      </c>
      <c r="AY311" s="1">
        <f t="shared" si="95"/>
        <v>-1821.2815720853687</v>
      </c>
      <c r="AZ311" s="1">
        <f t="shared" si="96"/>
        <v>-47226.196158561506</v>
      </c>
      <c r="BA311" s="1">
        <f t="shared" si="108"/>
        <v>131.82145116646893</v>
      </c>
      <c r="BB311" s="1">
        <f t="shared" si="109"/>
        <v>139.67299327797537</v>
      </c>
      <c r="BC311">
        <f t="shared" si="97"/>
        <v>1</v>
      </c>
      <c r="BD311">
        <f t="shared" si="98"/>
        <v>1</v>
      </c>
      <c r="BE311">
        <f t="shared" si="99"/>
        <v>0</v>
      </c>
      <c r="BF311">
        <f t="shared" si="100"/>
        <v>0</v>
      </c>
      <c r="BG311">
        <f t="shared" si="101"/>
        <v>0</v>
      </c>
      <c r="BH311">
        <f t="shared" si="102"/>
        <v>0</v>
      </c>
      <c r="BI311">
        <f t="shared" si="103"/>
        <v>0</v>
      </c>
      <c r="BJ311">
        <f t="shared" si="104"/>
        <v>0</v>
      </c>
      <c r="BK311">
        <f t="shared" si="105"/>
        <v>0</v>
      </c>
      <c r="BL311">
        <f t="shared" si="106"/>
        <v>0</v>
      </c>
      <c r="BM311">
        <f t="shared" si="110"/>
        <v>0</v>
      </c>
      <c r="BN311">
        <f t="shared" si="111"/>
        <v>0</v>
      </c>
      <c r="BO311">
        <f>IF(AND(AU311&gt;'County Avg'!$E$3,'Gentrification Calcs'!AW311&gt;'County Avg'!$E$4,'Gentrification Calcs'!AY311&gt;'County Avg'!$E$5,'Gentrification Calcs'!BA311&gt;'County Avg'!$E$6),1,0)</f>
        <v>1</v>
      </c>
      <c r="BP311">
        <f>IF(AND(AV311&gt;'County Avg'!$F$3,'Gentrification Calcs'!AX311&gt;'County Avg'!$F$4,'Gentrification Calcs'!AZ311&gt;'County Avg'!$F$5,'Gentrification Calcs'!BB311&gt;'County Avg'!$F$6),1,0)</f>
        <v>0</v>
      </c>
      <c r="BQ311">
        <f t="shared" si="112"/>
        <v>0</v>
      </c>
      <c r="BR311">
        <f t="shared" si="113"/>
        <v>0</v>
      </c>
      <c r="BS311">
        <f t="shared" si="114"/>
        <v>0</v>
      </c>
      <c r="BT311">
        <f t="shared" si="115"/>
        <v>0</v>
      </c>
    </row>
    <row r="312" spans="1:72" x14ac:dyDescent="0.25">
      <c r="A312">
        <v>6037137501</v>
      </c>
      <c r="B312">
        <v>3305.52646727208</v>
      </c>
      <c r="C312">
        <v>3747.9999993490101</v>
      </c>
      <c r="D312">
        <v>3640</v>
      </c>
      <c r="E312">
        <v>1332.845368</v>
      </c>
      <c r="F312">
        <v>1618.462595</v>
      </c>
      <c r="G312">
        <v>1588</v>
      </c>
      <c r="H312">
        <v>312.7488738392949</v>
      </c>
      <c r="I312">
        <v>319.11791100798217</v>
      </c>
      <c r="J312">
        <v>607.27</v>
      </c>
      <c r="K312">
        <v>0.23464753027471594</v>
      </c>
      <c r="L312">
        <v>0.19717348550028255</v>
      </c>
      <c r="M312">
        <v>0.38241183879093199</v>
      </c>
      <c r="N312">
        <v>2155.7508910000001</v>
      </c>
      <c r="O312">
        <v>2682.4865420000001</v>
      </c>
      <c r="P312">
        <v>2524</v>
      </c>
      <c r="Q312">
        <v>818.898459</v>
      </c>
      <c r="R312">
        <v>1312.1700390000001</v>
      </c>
      <c r="S312">
        <v>1332</v>
      </c>
      <c r="T312">
        <v>0.37986692359437368</v>
      </c>
      <c r="U312">
        <v>0.48916183490772569</v>
      </c>
      <c r="V312">
        <v>0.52773375594294769</v>
      </c>
      <c r="W312">
        <v>592.84258389472996</v>
      </c>
      <c r="X312">
        <v>925.35771274566696</v>
      </c>
      <c r="Y312">
        <v>833</v>
      </c>
      <c r="Z312">
        <v>1323.78967857361</v>
      </c>
      <c r="AA312">
        <v>1613.4718761444101</v>
      </c>
      <c r="AB312">
        <v>1588</v>
      </c>
      <c r="AC312">
        <v>0.44783744237492529</v>
      </c>
      <c r="AD312">
        <v>0.57351957999845848</v>
      </c>
      <c r="AE312">
        <v>0.52455919395466</v>
      </c>
      <c r="AF312">
        <v>2810.3915105732199</v>
      </c>
      <c r="AG312">
        <v>2799.5167999267601</v>
      </c>
      <c r="AH312">
        <v>2329</v>
      </c>
      <c r="AI312">
        <v>0.85020995547874845</v>
      </c>
      <c r="AJ312">
        <v>0.74693617940581858</v>
      </c>
      <c r="AK312">
        <v>0.63983516483516478</v>
      </c>
      <c r="AL312">
        <f t="shared" si="107"/>
        <v>0.14979004452125155</v>
      </c>
      <c r="AM312">
        <f t="shared" si="107"/>
        <v>0.25306382059418142</v>
      </c>
      <c r="AN312">
        <f t="shared" si="107"/>
        <v>0.36016483516483522</v>
      </c>
      <c r="AO312">
        <v>95154.951749734901</v>
      </c>
      <c r="AP312">
        <v>95073.602370249297</v>
      </c>
      <c r="AQ312">
        <v>67702</v>
      </c>
      <c r="AR312">
        <v>1451.3333333333335</v>
      </c>
      <c r="AS312">
        <v>1498.8011071569792</v>
      </c>
      <c r="AT312">
        <v>1648</v>
      </c>
      <c r="AU312">
        <f t="shared" si="93"/>
        <v>-0.10327377607292987</v>
      </c>
      <c r="AV312">
        <f t="shared" si="94"/>
        <v>-0.1071010145706538</v>
      </c>
      <c r="AW312">
        <v>0.10929491131335201</v>
      </c>
      <c r="AX312">
        <v>3.8571921035222001E-2</v>
      </c>
      <c r="AY312" s="1">
        <f t="shared" si="95"/>
        <v>-81.349379485604004</v>
      </c>
      <c r="AZ312" s="1">
        <f t="shared" si="96"/>
        <v>-27371.602370249297</v>
      </c>
      <c r="BA312" s="1">
        <f t="shared" si="108"/>
        <v>47.467773823645757</v>
      </c>
      <c r="BB312" s="1">
        <f t="shared" si="109"/>
        <v>149.19889284302076</v>
      </c>
      <c r="BC312">
        <f t="shared" si="97"/>
        <v>1</v>
      </c>
      <c r="BD312">
        <f t="shared" si="98"/>
        <v>1</v>
      </c>
      <c r="BE312">
        <f t="shared" si="99"/>
        <v>0</v>
      </c>
      <c r="BF312">
        <f t="shared" si="100"/>
        <v>0</v>
      </c>
      <c r="BG312">
        <f t="shared" si="101"/>
        <v>0</v>
      </c>
      <c r="BH312">
        <f t="shared" si="102"/>
        <v>0</v>
      </c>
      <c r="BI312">
        <f t="shared" si="103"/>
        <v>0</v>
      </c>
      <c r="BJ312">
        <f t="shared" si="104"/>
        <v>1</v>
      </c>
      <c r="BK312">
        <f t="shared" si="105"/>
        <v>0</v>
      </c>
      <c r="BL312">
        <f t="shared" si="106"/>
        <v>0</v>
      </c>
      <c r="BM312">
        <f t="shared" si="110"/>
        <v>0</v>
      </c>
      <c r="BN312">
        <f t="shared" si="111"/>
        <v>0</v>
      </c>
      <c r="BO312">
        <f>IF(AND(AU312&gt;'County Avg'!$E$3,'Gentrification Calcs'!AW312&gt;'County Avg'!$E$4,'Gentrification Calcs'!AY312&gt;'County Avg'!$E$5,'Gentrification Calcs'!BA312&gt;'County Avg'!$E$6),1,0)</f>
        <v>0</v>
      </c>
      <c r="BP312">
        <f>IF(AND(AV312&gt;'County Avg'!$F$3,'Gentrification Calcs'!AX312&gt;'County Avg'!$F$4,'Gentrification Calcs'!AZ312&gt;'County Avg'!$F$5,'Gentrification Calcs'!BB312&gt;'County Avg'!$F$6),1,0)</f>
        <v>0</v>
      </c>
      <c r="BQ312">
        <f t="shared" si="112"/>
        <v>0</v>
      </c>
      <c r="BR312">
        <f t="shared" si="113"/>
        <v>0</v>
      </c>
      <c r="BS312">
        <f t="shared" si="114"/>
        <v>0</v>
      </c>
      <c r="BT312">
        <f t="shared" si="115"/>
        <v>0</v>
      </c>
    </row>
    <row r="313" spans="1:72" x14ac:dyDescent="0.25">
      <c r="A313">
        <v>6037137502</v>
      </c>
      <c r="B313">
        <v>3596.9999954984801</v>
      </c>
      <c r="C313">
        <v>4025</v>
      </c>
      <c r="D313">
        <v>3846</v>
      </c>
      <c r="E313">
        <v>1568</v>
      </c>
      <c r="F313">
        <v>1605</v>
      </c>
      <c r="G313">
        <v>1685</v>
      </c>
      <c r="H313">
        <v>350.98559956075383</v>
      </c>
      <c r="I313">
        <v>330.51800000000003</v>
      </c>
      <c r="J313">
        <v>477.74119999999999</v>
      </c>
      <c r="K313">
        <v>0.22384285686272565</v>
      </c>
      <c r="L313">
        <v>0.20593021806853584</v>
      </c>
      <c r="M313">
        <v>0.28352593471810089</v>
      </c>
      <c r="N313">
        <v>2812.999996</v>
      </c>
      <c r="O313">
        <v>3047</v>
      </c>
      <c r="P313">
        <v>2973</v>
      </c>
      <c r="Q313">
        <v>989</v>
      </c>
      <c r="R313">
        <v>1370</v>
      </c>
      <c r="S313">
        <v>1516</v>
      </c>
      <c r="T313">
        <v>0.35158194148820754</v>
      </c>
      <c r="U313">
        <v>0.4496225795864785</v>
      </c>
      <c r="V313">
        <v>0.50992263706693575</v>
      </c>
      <c r="W313">
        <v>370</v>
      </c>
      <c r="X313">
        <v>443</v>
      </c>
      <c r="Y313">
        <v>417</v>
      </c>
      <c r="Z313">
        <v>1504</v>
      </c>
      <c r="AA313">
        <v>1654</v>
      </c>
      <c r="AB313">
        <v>1685</v>
      </c>
      <c r="AC313">
        <v>0.24601063829787234</v>
      </c>
      <c r="AD313">
        <v>0.2678355501813785</v>
      </c>
      <c r="AE313">
        <v>0.24747774480712167</v>
      </c>
      <c r="AF313">
        <v>3105.9999961129502</v>
      </c>
      <c r="AG313">
        <v>3218</v>
      </c>
      <c r="AH313">
        <v>2556</v>
      </c>
      <c r="AI313">
        <v>0.86349735891020318</v>
      </c>
      <c r="AJ313">
        <v>0.7995031055900621</v>
      </c>
      <c r="AK313">
        <v>0.66458658346333854</v>
      </c>
      <c r="AL313">
        <f t="shared" si="107"/>
        <v>0.13650264108979682</v>
      </c>
      <c r="AM313">
        <f t="shared" si="107"/>
        <v>0.2004968944099379</v>
      </c>
      <c r="AN313">
        <f t="shared" si="107"/>
        <v>0.33541341653666146</v>
      </c>
      <c r="AO313">
        <v>98089.828738069991</v>
      </c>
      <c r="AP313">
        <v>87933.8201879853</v>
      </c>
      <c r="AQ313">
        <v>78789</v>
      </c>
      <c r="AR313">
        <v>1729.5055555555557</v>
      </c>
      <c r="AS313">
        <v>1613.7813364966391</v>
      </c>
      <c r="AT313">
        <v>2001</v>
      </c>
      <c r="AU313">
        <f t="shared" si="93"/>
        <v>-6.3994253320141081E-2</v>
      </c>
      <c r="AV313">
        <f t="shared" si="94"/>
        <v>-0.13491652212672356</v>
      </c>
      <c r="AW313">
        <v>9.804063809827096E-2</v>
      </c>
      <c r="AX313">
        <v>6.0300057480457248E-2</v>
      </c>
      <c r="AY313" s="1">
        <f t="shared" si="95"/>
        <v>-10156.008550084691</v>
      </c>
      <c r="AZ313" s="1">
        <f t="shared" si="96"/>
        <v>-9144.8201879853004</v>
      </c>
      <c r="BA313" s="1">
        <f t="shared" si="108"/>
        <v>-115.72421905891656</v>
      </c>
      <c r="BB313" s="1">
        <f t="shared" si="109"/>
        <v>387.21866350336086</v>
      </c>
      <c r="BC313">
        <f t="shared" si="97"/>
        <v>1</v>
      </c>
      <c r="BD313">
        <f t="shared" si="98"/>
        <v>1</v>
      </c>
      <c r="BE313">
        <f t="shared" si="99"/>
        <v>0</v>
      </c>
      <c r="BF313">
        <f t="shared" si="100"/>
        <v>0</v>
      </c>
      <c r="BG313">
        <f t="shared" si="101"/>
        <v>0</v>
      </c>
      <c r="BH313">
        <f t="shared" si="102"/>
        <v>0</v>
      </c>
      <c r="BI313">
        <f t="shared" si="103"/>
        <v>0</v>
      </c>
      <c r="BJ313">
        <f t="shared" si="104"/>
        <v>0</v>
      </c>
      <c r="BK313">
        <f t="shared" si="105"/>
        <v>0</v>
      </c>
      <c r="BL313">
        <f t="shared" si="106"/>
        <v>0</v>
      </c>
      <c r="BM313">
        <f t="shared" si="110"/>
        <v>0</v>
      </c>
      <c r="BN313">
        <f t="shared" si="111"/>
        <v>0</v>
      </c>
      <c r="BO313">
        <f>IF(AND(AU313&gt;'County Avg'!$E$3,'Gentrification Calcs'!AW313&gt;'County Avg'!$E$4,'Gentrification Calcs'!AY313&gt;'County Avg'!$E$5,'Gentrification Calcs'!BA313&gt;'County Avg'!$E$6),1,0)</f>
        <v>0</v>
      </c>
      <c r="BP313">
        <f>IF(AND(AV313&gt;'County Avg'!$F$3,'Gentrification Calcs'!AX313&gt;'County Avg'!$F$4,'Gentrification Calcs'!AZ313&gt;'County Avg'!$F$5,'Gentrification Calcs'!BB313&gt;'County Avg'!$F$6),1,0)</f>
        <v>0</v>
      </c>
      <c r="BQ313">
        <f t="shared" si="112"/>
        <v>0</v>
      </c>
      <c r="BR313">
        <f t="shared" si="113"/>
        <v>0</v>
      </c>
      <c r="BS313">
        <f t="shared" si="114"/>
        <v>0</v>
      </c>
      <c r="BT313">
        <f t="shared" si="115"/>
        <v>0</v>
      </c>
    </row>
    <row r="314" spans="1:72" x14ac:dyDescent="0.25">
      <c r="A314">
        <v>6037137504</v>
      </c>
      <c r="B314">
        <v>2134.0000084466301</v>
      </c>
      <c r="C314">
        <v>1944</v>
      </c>
      <c r="D314">
        <v>1885</v>
      </c>
      <c r="E314">
        <v>617</v>
      </c>
      <c r="F314">
        <v>726</v>
      </c>
      <c r="G314">
        <v>622</v>
      </c>
      <c r="H314">
        <v>34.000000134576112</v>
      </c>
      <c r="I314">
        <v>23</v>
      </c>
      <c r="J314">
        <v>67.781599999999997</v>
      </c>
      <c r="K314">
        <v>5.5105348678405365E-2</v>
      </c>
      <c r="L314">
        <v>3.1680440771349863E-2</v>
      </c>
      <c r="M314">
        <v>0.10897363344051446</v>
      </c>
      <c r="N314">
        <v>1404.000006</v>
      </c>
      <c r="O314">
        <v>1462</v>
      </c>
      <c r="P314">
        <v>1465</v>
      </c>
      <c r="Q314">
        <v>668</v>
      </c>
      <c r="R314">
        <v>893</v>
      </c>
      <c r="S314">
        <v>964</v>
      </c>
      <c r="T314">
        <v>0.47578347375021307</v>
      </c>
      <c r="U314">
        <v>0.6108071135430917</v>
      </c>
      <c r="V314">
        <v>0.65802047781569961</v>
      </c>
      <c r="W314">
        <v>19</v>
      </c>
      <c r="X314">
        <v>27</v>
      </c>
      <c r="Y314">
        <v>22</v>
      </c>
      <c r="Z314">
        <v>673</v>
      </c>
      <c r="AA314">
        <v>700</v>
      </c>
      <c r="AB314">
        <v>622</v>
      </c>
      <c r="AC314">
        <v>2.8231797919762259E-2</v>
      </c>
      <c r="AD314">
        <v>3.8571428571428569E-2</v>
      </c>
      <c r="AE314">
        <v>3.5369774919614148E-2</v>
      </c>
      <c r="AF314">
        <v>1941.00000768271</v>
      </c>
      <c r="AG314">
        <v>1695</v>
      </c>
      <c r="AH314">
        <v>1737</v>
      </c>
      <c r="AI314">
        <v>0.90955951265229484</v>
      </c>
      <c r="AJ314">
        <v>0.87191358024691357</v>
      </c>
      <c r="AK314">
        <v>0.92148541114058358</v>
      </c>
      <c r="AL314">
        <f t="shared" si="107"/>
        <v>9.0440487347705156E-2</v>
      </c>
      <c r="AM314">
        <f t="shared" si="107"/>
        <v>0.12808641975308643</v>
      </c>
      <c r="AN314">
        <f t="shared" si="107"/>
        <v>7.8514588859416423E-2</v>
      </c>
      <c r="AO314">
        <v>198490.55567338283</v>
      </c>
      <c r="AP314">
        <v>188785.51532488764</v>
      </c>
      <c r="AQ314">
        <v>139773</v>
      </c>
      <c r="AR314">
        <v>1729.5055555555557</v>
      </c>
      <c r="AS314">
        <v>2229.2637406089366</v>
      </c>
      <c r="AU314">
        <f t="shared" si="93"/>
        <v>-3.7645932405381277E-2</v>
      </c>
      <c r="AV314">
        <f t="shared" si="94"/>
        <v>4.957183089367001E-2</v>
      </c>
      <c r="AW314">
        <v>0.13502363979287862</v>
      </c>
      <c r="AX314">
        <v>4.7213364272607916E-2</v>
      </c>
      <c r="AY314" s="1">
        <f t="shared" si="95"/>
        <v>-9705.0403484951821</v>
      </c>
      <c r="AZ314" s="1">
        <f t="shared" si="96"/>
        <v>-49012.515324887645</v>
      </c>
      <c r="BA314" s="1">
        <f t="shared" si="108"/>
        <v>499.75818505338088</v>
      </c>
      <c r="BB314" s="1">
        <f t="shared" si="109"/>
        <v>-2229.2637406089366</v>
      </c>
      <c r="BC314">
        <f t="shared" si="97"/>
        <v>1</v>
      </c>
      <c r="BD314">
        <f t="shared" si="98"/>
        <v>1</v>
      </c>
      <c r="BE314">
        <f t="shared" si="99"/>
        <v>0</v>
      </c>
      <c r="BF314">
        <f t="shared" si="100"/>
        <v>0</v>
      </c>
      <c r="BG314">
        <f t="shared" si="101"/>
        <v>0</v>
      </c>
      <c r="BH314">
        <f t="shared" si="102"/>
        <v>0</v>
      </c>
      <c r="BI314">
        <f t="shared" si="103"/>
        <v>0</v>
      </c>
      <c r="BJ314">
        <f t="shared" si="104"/>
        <v>0</v>
      </c>
      <c r="BK314">
        <f t="shared" si="105"/>
        <v>0</v>
      </c>
      <c r="BL314">
        <f t="shared" si="106"/>
        <v>0</v>
      </c>
      <c r="BM314">
        <f t="shared" si="110"/>
        <v>0</v>
      </c>
      <c r="BN314">
        <f t="shared" si="111"/>
        <v>0</v>
      </c>
      <c r="BO314">
        <f>IF(AND(AU314&gt;'County Avg'!$E$3,'Gentrification Calcs'!AW314&gt;'County Avg'!$E$4,'Gentrification Calcs'!AY314&gt;'County Avg'!$E$5,'Gentrification Calcs'!BA314&gt;'County Avg'!$E$6),1,0)</f>
        <v>0</v>
      </c>
      <c r="BP314">
        <f>IF(AND(AV314&gt;'County Avg'!$F$3,'Gentrification Calcs'!AX314&gt;'County Avg'!$F$4,'Gentrification Calcs'!AZ314&gt;'County Avg'!$F$5,'Gentrification Calcs'!BB314&gt;'County Avg'!$F$6),1,0)</f>
        <v>0</v>
      </c>
      <c r="BQ314">
        <f t="shared" si="112"/>
        <v>0</v>
      </c>
      <c r="BR314">
        <f t="shared" si="113"/>
        <v>0</v>
      </c>
      <c r="BS314">
        <f t="shared" si="114"/>
        <v>0</v>
      </c>
      <c r="BT314">
        <f t="shared" si="115"/>
        <v>0</v>
      </c>
    </row>
    <row r="315" spans="1:72" x14ac:dyDescent="0.25">
      <c r="A315">
        <v>6037138000</v>
      </c>
      <c r="B315">
        <v>4312.0000186214102</v>
      </c>
      <c r="C315">
        <v>4299</v>
      </c>
      <c r="D315">
        <v>4585</v>
      </c>
      <c r="E315">
        <v>1668</v>
      </c>
      <c r="F315">
        <v>1765</v>
      </c>
      <c r="G315">
        <v>1835</v>
      </c>
      <c r="H315">
        <v>226.68480097894016</v>
      </c>
      <c r="I315">
        <v>254.00800000000001</v>
      </c>
      <c r="J315">
        <v>380.99700000000001</v>
      </c>
      <c r="K315">
        <v>0.13590215886027587</v>
      </c>
      <c r="L315">
        <v>0.14391388101983002</v>
      </c>
      <c r="M315">
        <v>0.20762779291553135</v>
      </c>
      <c r="N315">
        <v>3115.0000129999999</v>
      </c>
      <c r="O315">
        <v>3308</v>
      </c>
      <c r="P315">
        <v>3603</v>
      </c>
      <c r="Q315">
        <v>1387</v>
      </c>
      <c r="R315">
        <v>1725</v>
      </c>
      <c r="S315">
        <v>2101</v>
      </c>
      <c r="T315">
        <v>0.44526484565379038</v>
      </c>
      <c r="U315">
        <v>0.52146311970979442</v>
      </c>
      <c r="V315">
        <v>0.58312517346655568</v>
      </c>
      <c r="W315">
        <v>173</v>
      </c>
      <c r="X315">
        <v>214</v>
      </c>
      <c r="Y315">
        <v>260</v>
      </c>
      <c r="Z315">
        <v>1679</v>
      </c>
      <c r="AA315">
        <v>1760</v>
      </c>
      <c r="AB315">
        <v>1835</v>
      </c>
      <c r="AC315">
        <v>0.10303752233472305</v>
      </c>
      <c r="AD315">
        <v>0.1215909090909091</v>
      </c>
      <c r="AE315">
        <v>0.14168937329700274</v>
      </c>
      <c r="AF315">
        <v>3774.00001629805</v>
      </c>
      <c r="AG315">
        <v>3643</v>
      </c>
      <c r="AH315">
        <v>3988</v>
      </c>
      <c r="AI315">
        <v>0.87523191094619612</v>
      </c>
      <c r="AJ315">
        <v>0.84740637357525006</v>
      </c>
      <c r="AK315">
        <v>0.86979280261723013</v>
      </c>
      <c r="AL315">
        <f t="shared" si="107"/>
        <v>0.12476808905380388</v>
      </c>
      <c r="AM315">
        <f t="shared" si="107"/>
        <v>0.15259362642474994</v>
      </c>
      <c r="AN315">
        <f t="shared" si="107"/>
        <v>0.13020719738276987</v>
      </c>
      <c r="AO315">
        <v>126878.10604453871</v>
      </c>
      <c r="AP315">
        <v>119107.28075194117</v>
      </c>
      <c r="AQ315">
        <v>120284</v>
      </c>
      <c r="AR315">
        <v>1729.5055555555557</v>
      </c>
      <c r="AS315">
        <v>1956.0166073546859</v>
      </c>
      <c r="AT315">
        <v>2001</v>
      </c>
      <c r="AU315">
        <f t="shared" si="93"/>
        <v>-2.7825537370946063E-2</v>
      </c>
      <c r="AV315">
        <f t="shared" si="94"/>
        <v>2.2386429041980072E-2</v>
      </c>
      <c r="AW315">
        <v>7.6198274056004045E-2</v>
      </c>
      <c r="AX315">
        <v>6.1662053756761259E-2</v>
      </c>
      <c r="AY315" s="1">
        <f t="shared" si="95"/>
        <v>-7770.8252925975394</v>
      </c>
      <c r="AZ315" s="1">
        <f t="shared" si="96"/>
        <v>1176.7192480588274</v>
      </c>
      <c r="BA315" s="1">
        <f t="shared" si="108"/>
        <v>226.5110517991302</v>
      </c>
      <c r="BB315" s="1">
        <f t="shared" si="109"/>
        <v>44.983392645314098</v>
      </c>
      <c r="BC315">
        <f t="shared" si="97"/>
        <v>1</v>
      </c>
      <c r="BD315">
        <f t="shared" si="98"/>
        <v>1</v>
      </c>
      <c r="BE315">
        <f t="shared" si="99"/>
        <v>0</v>
      </c>
      <c r="BF315">
        <f t="shared" si="100"/>
        <v>0</v>
      </c>
      <c r="BG315">
        <f t="shared" si="101"/>
        <v>0</v>
      </c>
      <c r="BH315">
        <f t="shared" si="102"/>
        <v>0</v>
      </c>
      <c r="BI315">
        <f t="shared" si="103"/>
        <v>0</v>
      </c>
      <c r="BJ315">
        <f t="shared" si="104"/>
        <v>0</v>
      </c>
      <c r="BK315">
        <f t="shared" si="105"/>
        <v>0</v>
      </c>
      <c r="BL315">
        <f t="shared" si="106"/>
        <v>0</v>
      </c>
      <c r="BM315">
        <f t="shared" si="110"/>
        <v>0</v>
      </c>
      <c r="BN315">
        <f t="shared" si="111"/>
        <v>0</v>
      </c>
      <c r="BO315">
        <f>IF(AND(AU315&gt;'County Avg'!$E$3,'Gentrification Calcs'!AW315&gt;'County Avg'!$E$4,'Gentrification Calcs'!AY315&gt;'County Avg'!$E$5,'Gentrification Calcs'!BA315&gt;'County Avg'!$E$6),1,0)</f>
        <v>0</v>
      </c>
      <c r="BP315">
        <f>IF(AND(AV315&gt;'County Avg'!$F$3,'Gentrification Calcs'!AX315&gt;'County Avg'!$F$4,'Gentrification Calcs'!AZ315&gt;'County Avg'!$F$5,'Gentrification Calcs'!BB315&gt;'County Avg'!$F$6),1,0)</f>
        <v>0</v>
      </c>
      <c r="BQ315">
        <f t="shared" si="112"/>
        <v>0</v>
      </c>
      <c r="BR315">
        <f t="shared" si="113"/>
        <v>0</v>
      </c>
      <c r="BS315">
        <f t="shared" si="114"/>
        <v>0</v>
      </c>
      <c r="BT315">
        <f t="shared" si="115"/>
        <v>0</v>
      </c>
    </row>
    <row r="316" spans="1:72" x14ac:dyDescent="0.25">
      <c r="A316">
        <v>6037139001</v>
      </c>
      <c r="B316">
        <v>4545.4752411773097</v>
      </c>
      <c r="C316">
        <v>4581.93098974228</v>
      </c>
      <c r="D316">
        <v>4907</v>
      </c>
      <c r="E316">
        <v>2036.733643</v>
      </c>
      <c r="F316">
        <v>2104.8486330000001</v>
      </c>
      <c r="G316">
        <v>2001</v>
      </c>
      <c r="H316">
        <v>623.15798519569489</v>
      </c>
      <c r="I316">
        <v>589.55446176259318</v>
      </c>
      <c r="J316">
        <v>591.41660000000002</v>
      </c>
      <c r="K316">
        <v>0.30595948927215461</v>
      </c>
      <c r="L316">
        <v>0.28009351956217043</v>
      </c>
      <c r="M316">
        <v>0.29556051974012992</v>
      </c>
      <c r="N316">
        <v>3305.9746060000002</v>
      </c>
      <c r="O316">
        <v>3489.2133789999998</v>
      </c>
      <c r="P316">
        <v>3588</v>
      </c>
      <c r="Q316">
        <v>1066.8148189999999</v>
      </c>
      <c r="R316">
        <v>1252.931763</v>
      </c>
      <c r="S316">
        <v>1854</v>
      </c>
      <c r="T316">
        <v>0.32269298652924977</v>
      </c>
      <c r="U316">
        <v>0.35908717149281577</v>
      </c>
      <c r="V316">
        <v>0.51672240802675584</v>
      </c>
      <c r="W316">
        <v>1036.11511230469</v>
      </c>
      <c r="X316">
        <v>1073.5302734375</v>
      </c>
      <c r="Y316">
        <v>1059</v>
      </c>
      <c r="Z316">
        <v>2030.97741699219</v>
      </c>
      <c r="AA316">
        <v>2097.17358398438</v>
      </c>
      <c r="AB316">
        <v>2001</v>
      </c>
      <c r="AC316">
        <v>0.51015590012770407</v>
      </c>
      <c r="AD316">
        <v>0.51189385639595952</v>
      </c>
      <c r="AE316">
        <v>0.52923538230884559</v>
      </c>
      <c r="AF316">
        <v>3691.6396640038602</v>
      </c>
      <c r="AG316">
        <v>3297.34008789063</v>
      </c>
      <c r="AH316">
        <v>2760</v>
      </c>
      <c r="AI316">
        <v>0.81215702828197556</v>
      </c>
      <c r="AJ316">
        <v>0.71963984077291732</v>
      </c>
      <c r="AK316">
        <v>0.56246178928061952</v>
      </c>
      <c r="AL316">
        <f t="shared" si="107"/>
        <v>0.18784297171802444</v>
      </c>
      <c r="AM316">
        <f t="shared" si="107"/>
        <v>0.28036015922708268</v>
      </c>
      <c r="AN316">
        <f t="shared" si="107"/>
        <v>0.43753821071938048</v>
      </c>
      <c r="AO316">
        <v>72733.434782608703</v>
      </c>
      <c r="AP316">
        <v>69134.397629750718</v>
      </c>
      <c r="AQ316">
        <v>71146</v>
      </c>
      <c r="AR316">
        <v>1415.05</v>
      </c>
      <c r="AS316">
        <v>1290.4839857651248</v>
      </c>
      <c r="AT316">
        <v>1538</v>
      </c>
      <c r="AU316">
        <f t="shared" si="93"/>
        <v>-9.2517187509058241E-2</v>
      </c>
      <c r="AV316">
        <f t="shared" si="94"/>
        <v>-0.1571780514922978</v>
      </c>
      <c r="AW316">
        <v>3.6394184963566001E-2</v>
      </c>
      <c r="AX316">
        <v>0.15763523653394007</v>
      </c>
      <c r="AY316" s="1">
        <f t="shared" si="95"/>
        <v>-3599.0371528579853</v>
      </c>
      <c r="AZ316" s="1">
        <f t="shared" si="96"/>
        <v>2011.6023702492821</v>
      </c>
      <c r="BA316" s="1">
        <f t="shared" si="108"/>
        <v>-124.56601423487518</v>
      </c>
      <c r="BB316" s="1">
        <f t="shared" si="109"/>
        <v>247.51601423487523</v>
      </c>
      <c r="BC316">
        <f t="shared" si="97"/>
        <v>1</v>
      </c>
      <c r="BD316">
        <f t="shared" si="98"/>
        <v>1</v>
      </c>
      <c r="BE316">
        <f t="shared" si="99"/>
        <v>0</v>
      </c>
      <c r="BF316">
        <f t="shared" si="100"/>
        <v>0</v>
      </c>
      <c r="BG316">
        <f t="shared" si="101"/>
        <v>0</v>
      </c>
      <c r="BH316">
        <f t="shared" si="102"/>
        <v>0</v>
      </c>
      <c r="BI316">
        <f t="shared" si="103"/>
        <v>0</v>
      </c>
      <c r="BJ316">
        <f t="shared" si="104"/>
        <v>0</v>
      </c>
      <c r="BK316">
        <f t="shared" si="105"/>
        <v>0</v>
      </c>
      <c r="BL316">
        <f t="shared" si="106"/>
        <v>0</v>
      </c>
      <c r="BM316">
        <f t="shared" si="110"/>
        <v>0</v>
      </c>
      <c r="BN316">
        <f t="shared" si="111"/>
        <v>0</v>
      </c>
      <c r="BO316">
        <f>IF(AND(AU316&gt;'County Avg'!$E$3,'Gentrification Calcs'!AW316&gt;'County Avg'!$E$4,'Gentrification Calcs'!AY316&gt;'County Avg'!$E$5,'Gentrification Calcs'!BA316&gt;'County Avg'!$E$6),1,0)</f>
        <v>1</v>
      </c>
      <c r="BP316">
        <f>IF(AND(AV316&gt;'County Avg'!$F$3,'Gentrification Calcs'!AX316&gt;'County Avg'!$F$4,'Gentrification Calcs'!AZ316&gt;'County Avg'!$F$5,'Gentrification Calcs'!BB316&gt;'County Avg'!$F$6),1,0)</f>
        <v>0</v>
      </c>
      <c r="BQ316">
        <f t="shared" si="112"/>
        <v>0</v>
      </c>
      <c r="BR316">
        <f t="shared" si="113"/>
        <v>0</v>
      </c>
      <c r="BS316">
        <f t="shared" si="114"/>
        <v>0</v>
      </c>
      <c r="BT316">
        <f t="shared" si="115"/>
        <v>0</v>
      </c>
    </row>
    <row r="317" spans="1:72" x14ac:dyDescent="0.25">
      <c r="A317">
        <v>6037139200</v>
      </c>
      <c r="B317">
        <v>4829.0033222218299</v>
      </c>
      <c r="C317">
        <v>4742.2418782711002</v>
      </c>
      <c r="D317">
        <v>5393</v>
      </c>
      <c r="E317">
        <v>2147.3107030000001</v>
      </c>
      <c r="F317">
        <v>2167.0954590000001</v>
      </c>
      <c r="G317">
        <v>2201</v>
      </c>
      <c r="H317">
        <v>678.22402521383049</v>
      </c>
      <c r="I317">
        <v>854.23578818756914</v>
      </c>
      <c r="J317">
        <v>798.62900000000002</v>
      </c>
      <c r="K317">
        <v>0.31584810910982103</v>
      </c>
      <c r="L317">
        <v>0.39418466068945285</v>
      </c>
      <c r="M317">
        <v>0.36284825079509314</v>
      </c>
      <c r="N317">
        <v>3526.1383780000001</v>
      </c>
      <c r="O317">
        <v>3557.4189449999999</v>
      </c>
      <c r="P317">
        <v>3883</v>
      </c>
      <c r="Q317">
        <v>949.405529</v>
      </c>
      <c r="R317">
        <v>1242.8350829999999</v>
      </c>
      <c r="S317">
        <v>1617</v>
      </c>
      <c r="T317">
        <v>0.26924794980351729</v>
      </c>
      <c r="U317">
        <v>0.34936427286609617</v>
      </c>
      <c r="V317">
        <v>0.41643059490084988</v>
      </c>
      <c r="W317">
        <v>1063.40464782715</v>
      </c>
      <c r="X317">
        <v>1144.50952148438</v>
      </c>
      <c r="Y317">
        <v>1175</v>
      </c>
      <c r="Z317">
        <v>2135.9538002014201</v>
      </c>
      <c r="AA317">
        <v>2167.09545898438</v>
      </c>
      <c r="AB317">
        <v>2201</v>
      </c>
      <c r="AC317">
        <v>0.49785938615660652</v>
      </c>
      <c r="AD317">
        <v>0.52813064451750547</v>
      </c>
      <c r="AE317">
        <v>0.53384825079509313</v>
      </c>
      <c r="AF317">
        <v>3794.0194807417802</v>
      </c>
      <c r="AG317">
        <v>3241.79370117188</v>
      </c>
      <c r="AH317">
        <v>3152</v>
      </c>
      <c r="AI317">
        <v>0.78567340454761736</v>
      </c>
      <c r="AJ317">
        <v>0.68359939969020622</v>
      </c>
      <c r="AK317">
        <v>0.58446133877248285</v>
      </c>
      <c r="AL317">
        <f t="shared" si="107"/>
        <v>0.21432659545238264</v>
      </c>
      <c r="AM317">
        <f t="shared" si="107"/>
        <v>0.31640060030979378</v>
      </c>
      <c r="AN317">
        <f t="shared" si="107"/>
        <v>0.41553866122751715</v>
      </c>
      <c r="AO317">
        <v>66858.239130434784</v>
      </c>
      <c r="AP317">
        <v>58463.170412750311</v>
      </c>
      <c r="AQ317">
        <v>59625</v>
      </c>
      <c r="AR317">
        <v>1361.4888888888891</v>
      </c>
      <c r="AS317">
        <v>1061.8762356662714</v>
      </c>
      <c r="AT317">
        <v>1370</v>
      </c>
      <c r="AU317">
        <f t="shared" si="93"/>
        <v>-0.10207400485741114</v>
      </c>
      <c r="AV317">
        <f t="shared" si="94"/>
        <v>-9.913806091772337E-2</v>
      </c>
      <c r="AW317">
        <v>8.0116323062578876E-2</v>
      </c>
      <c r="AX317">
        <v>6.7066322034753711E-2</v>
      </c>
      <c r="AY317" s="1">
        <f t="shared" si="95"/>
        <v>-8395.0687176844731</v>
      </c>
      <c r="AZ317" s="1">
        <f t="shared" si="96"/>
        <v>1161.8295872496892</v>
      </c>
      <c r="BA317" s="1">
        <f t="shared" si="108"/>
        <v>-299.61265322261761</v>
      </c>
      <c r="BB317" s="1">
        <f t="shared" si="109"/>
        <v>308.12376433372856</v>
      </c>
      <c r="BC317">
        <f t="shared" si="97"/>
        <v>1</v>
      </c>
      <c r="BD317">
        <f t="shared" si="98"/>
        <v>1</v>
      </c>
      <c r="BE317">
        <f t="shared" si="99"/>
        <v>0</v>
      </c>
      <c r="BF317">
        <f t="shared" si="100"/>
        <v>0</v>
      </c>
      <c r="BG317">
        <f t="shared" si="101"/>
        <v>0</v>
      </c>
      <c r="BH317">
        <f t="shared" si="102"/>
        <v>0</v>
      </c>
      <c r="BI317">
        <f t="shared" si="103"/>
        <v>0</v>
      </c>
      <c r="BJ317">
        <f t="shared" si="104"/>
        <v>1</v>
      </c>
      <c r="BK317">
        <f t="shared" si="105"/>
        <v>0</v>
      </c>
      <c r="BL317">
        <f t="shared" si="106"/>
        <v>0</v>
      </c>
      <c r="BM317">
        <f t="shared" si="110"/>
        <v>0</v>
      </c>
      <c r="BN317">
        <f t="shared" si="111"/>
        <v>0</v>
      </c>
      <c r="BO317">
        <f>IF(AND(AU317&gt;'County Avg'!$E$3,'Gentrification Calcs'!AW317&gt;'County Avg'!$E$4,'Gentrification Calcs'!AY317&gt;'County Avg'!$E$5,'Gentrification Calcs'!BA317&gt;'County Avg'!$E$6),1,0)</f>
        <v>0</v>
      </c>
      <c r="BP317">
        <f>IF(AND(AV317&gt;'County Avg'!$F$3,'Gentrification Calcs'!AX317&gt;'County Avg'!$F$4,'Gentrification Calcs'!AZ317&gt;'County Avg'!$F$5,'Gentrification Calcs'!BB317&gt;'County Avg'!$F$6),1,0)</f>
        <v>0</v>
      </c>
      <c r="BQ317">
        <f t="shared" si="112"/>
        <v>0</v>
      </c>
      <c r="BR317">
        <f t="shared" si="113"/>
        <v>0</v>
      </c>
      <c r="BS317">
        <f t="shared" si="114"/>
        <v>0</v>
      </c>
      <c r="BT317">
        <f t="shared" si="115"/>
        <v>0</v>
      </c>
    </row>
    <row r="318" spans="1:72" x14ac:dyDescent="0.25">
      <c r="A318">
        <v>6037139301</v>
      </c>
      <c r="B318">
        <v>3647.0000115760799</v>
      </c>
      <c r="C318">
        <v>4152</v>
      </c>
      <c r="D318">
        <v>5064</v>
      </c>
      <c r="E318">
        <v>1446</v>
      </c>
      <c r="F318">
        <v>1508</v>
      </c>
      <c r="G318">
        <v>1539</v>
      </c>
      <c r="H318">
        <v>267.58720084935828</v>
      </c>
      <c r="I318">
        <v>267.0104</v>
      </c>
      <c r="J318">
        <v>445.62900000000002</v>
      </c>
      <c r="K318">
        <v>0.18505338924575263</v>
      </c>
      <c r="L318">
        <v>0.17706259946949601</v>
      </c>
      <c r="M318">
        <v>0.28955750487329435</v>
      </c>
      <c r="N318">
        <v>2667.000008</v>
      </c>
      <c r="O318">
        <v>3003</v>
      </c>
      <c r="P318">
        <v>3527</v>
      </c>
      <c r="Q318">
        <v>1010</v>
      </c>
      <c r="R318">
        <v>1435</v>
      </c>
      <c r="S318">
        <v>1478</v>
      </c>
      <c r="T318">
        <v>0.3787026610312631</v>
      </c>
      <c r="U318">
        <v>0.47785547785547783</v>
      </c>
      <c r="V318">
        <v>0.41905301956336832</v>
      </c>
      <c r="W318">
        <v>183</v>
      </c>
      <c r="X318">
        <v>240</v>
      </c>
      <c r="Y318">
        <v>259</v>
      </c>
      <c r="Z318">
        <v>1376</v>
      </c>
      <c r="AA318">
        <v>1502</v>
      </c>
      <c r="AB318">
        <v>1539</v>
      </c>
      <c r="AC318">
        <v>0.13299418604651161</v>
      </c>
      <c r="AD318">
        <v>0.15978695073235685</v>
      </c>
      <c r="AE318">
        <v>0.16829109811565951</v>
      </c>
      <c r="AF318">
        <v>3124.0000099160002</v>
      </c>
      <c r="AG318">
        <v>3254</v>
      </c>
      <c r="AH318">
        <v>4252</v>
      </c>
      <c r="AI318">
        <v>0.85659446120098548</v>
      </c>
      <c r="AJ318">
        <v>0.78371868978805392</v>
      </c>
      <c r="AK318">
        <v>0.83965244865718802</v>
      </c>
      <c r="AL318">
        <f t="shared" si="107"/>
        <v>0.14340553879901452</v>
      </c>
      <c r="AM318">
        <f t="shared" si="107"/>
        <v>0.21628131021194608</v>
      </c>
      <c r="AN318">
        <f t="shared" si="107"/>
        <v>0.16034755134281198</v>
      </c>
      <c r="AO318">
        <v>107620.0164369035</v>
      </c>
      <c r="AP318">
        <v>110085.73886391502</v>
      </c>
      <c r="AQ318">
        <v>92567</v>
      </c>
      <c r="AR318">
        <v>1707.0444444444445</v>
      </c>
      <c r="AS318">
        <v>1532.6188216686439</v>
      </c>
      <c r="AT318">
        <v>2001</v>
      </c>
      <c r="AU318">
        <f t="shared" si="93"/>
        <v>-7.2875771412931556E-2</v>
      </c>
      <c r="AV318">
        <f t="shared" si="94"/>
        <v>5.5933758869134098E-2</v>
      </c>
      <c r="AW318">
        <v>9.9152816824214729E-2</v>
      </c>
      <c r="AX318">
        <v>-5.8802458292109505E-2</v>
      </c>
      <c r="AY318" s="1">
        <f t="shared" si="95"/>
        <v>2465.7224270115112</v>
      </c>
      <c r="AZ318" s="1">
        <f t="shared" si="96"/>
        <v>-17518.738863915016</v>
      </c>
      <c r="BA318" s="1">
        <f t="shared" si="108"/>
        <v>-174.42562277580055</v>
      </c>
      <c r="BB318" s="1">
        <f t="shared" si="109"/>
        <v>468.38117833135607</v>
      </c>
      <c r="BC318">
        <f t="shared" si="97"/>
        <v>1</v>
      </c>
      <c r="BD318">
        <f t="shared" si="98"/>
        <v>1</v>
      </c>
      <c r="BE318">
        <f t="shared" si="99"/>
        <v>0</v>
      </c>
      <c r="BF318">
        <f t="shared" si="100"/>
        <v>0</v>
      </c>
      <c r="BG318">
        <f t="shared" si="101"/>
        <v>0</v>
      </c>
      <c r="BH318">
        <f t="shared" si="102"/>
        <v>0</v>
      </c>
      <c r="BI318">
        <f t="shared" si="103"/>
        <v>0</v>
      </c>
      <c r="BJ318">
        <f t="shared" si="104"/>
        <v>0</v>
      </c>
      <c r="BK318">
        <f t="shared" si="105"/>
        <v>0</v>
      </c>
      <c r="BL318">
        <f t="shared" si="106"/>
        <v>0</v>
      </c>
      <c r="BM318">
        <f t="shared" si="110"/>
        <v>0</v>
      </c>
      <c r="BN318">
        <f t="shared" si="111"/>
        <v>0</v>
      </c>
      <c r="BO318">
        <f>IF(AND(AU318&gt;'County Avg'!$E$3,'Gentrification Calcs'!AW318&gt;'County Avg'!$E$4,'Gentrification Calcs'!AY318&gt;'County Avg'!$E$5,'Gentrification Calcs'!BA318&gt;'County Avg'!$E$6),1,0)</f>
        <v>0</v>
      </c>
      <c r="BP318">
        <f>IF(AND(AV318&gt;'County Avg'!$F$3,'Gentrification Calcs'!AX318&gt;'County Avg'!$F$4,'Gentrification Calcs'!AZ318&gt;'County Avg'!$F$5,'Gentrification Calcs'!BB318&gt;'County Avg'!$F$6),1,0)</f>
        <v>0</v>
      </c>
      <c r="BQ318">
        <f t="shared" si="112"/>
        <v>0</v>
      </c>
      <c r="BR318">
        <f t="shared" si="113"/>
        <v>0</v>
      </c>
      <c r="BS318">
        <f t="shared" si="114"/>
        <v>0</v>
      </c>
      <c r="BT318">
        <f t="shared" si="115"/>
        <v>0</v>
      </c>
    </row>
    <row r="319" spans="1:72" x14ac:dyDescent="0.25">
      <c r="A319">
        <v>6037139302</v>
      </c>
      <c r="B319">
        <v>4047.0002601241999</v>
      </c>
      <c r="C319">
        <v>4338</v>
      </c>
      <c r="D319">
        <v>4183</v>
      </c>
      <c r="E319">
        <v>1814.0001219999999</v>
      </c>
      <c r="F319">
        <v>1914</v>
      </c>
      <c r="G319">
        <v>1884</v>
      </c>
      <c r="H319">
        <v>796.10405117022913</v>
      </c>
      <c r="I319">
        <v>937.29939999999999</v>
      </c>
      <c r="J319">
        <v>852.35900000000004</v>
      </c>
      <c r="K319">
        <v>0.43886659185694871</v>
      </c>
      <c r="L319">
        <v>0.48970710553814001</v>
      </c>
      <c r="M319">
        <v>0.45241985138004248</v>
      </c>
      <c r="N319">
        <v>2735.000176</v>
      </c>
      <c r="O319">
        <v>2987</v>
      </c>
      <c r="P319">
        <v>3109</v>
      </c>
      <c r="Q319">
        <v>804.00006099999996</v>
      </c>
      <c r="R319">
        <v>966</v>
      </c>
      <c r="S319">
        <v>1242</v>
      </c>
      <c r="T319">
        <v>0.29396709662222703</v>
      </c>
      <c r="U319">
        <v>0.32340140609306994</v>
      </c>
      <c r="V319">
        <v>0.39948536506915405</v>
      </c>
      <c r="W319">
        <v>1236.00012207031</v>
      </c>
      <c r="X319">
        <v>1393</v>
      </c>
      <c r="Y319">
        <v>1410</v>
      </c>
      <c r="Z319">
        <v>1823.00012207031</v>
      </c>
      <c r="AA319">
        <v>1908</v>
      </c>
      <c r="AB319">
        <v>1884</v>
      </c>
      <c r="AC319">
        <v>0.67800331283940507</v>
      </c>
      <c r="AD319">
        <v>0.73008385744234805</v>
      </c>
      <c r="AE319">
        <v>0.74840764331210186</v>
      </c>
      <c r="AF319">
        <v>2860.0001838288199</v>
      </c>
      <c r="AG319">
        <v>2278</v>
      </c>
      <c r="AH319">
        <v>1809</v>
      </c>
      <c r="AI319">
        <v>0.70669631826044121</v>
      </c>
      <c r="AJ319">
        <v>0.52512678653757494</v>
      </c>
      <c r="AK319">
        <v>0.4324647382261535</v>
      </c>
      <c r="AL319">
        <f t="shared" si="107"/>
        <v>0.29330368173955879</v>
      </c>
      <c r="AM319">
        <f t="shared" si="107"/>
        <v>0.47487321346242506</v>
      </c>
      <c r="AN319">
        <f t="shared" si="107"/>
        <v>0.5675352617738465</v>
      </c>
      <c r="AO319">
        <v>56129.068928950161</v>
      </c>
      <c r="AP319">
        <v>47777.962811606056</v>
      </c>
      <c r="AQ319">
        <v>49684</v>
      </c>
      <c r="AR319">
        <v>1202.5333333333333</v>
      </c>
      <c r="AS319">
        <v>1021.2949782522737</v>
      </c>
      <c r="AT319">
        <v>1204</v>
      </c>
      <c r="AU319">
        <f t="shared" si="93"/>
        <v>-0.18156953172286627</v>
      </c>
      <c r="AV319">
        <f t="shared" si="94"/>
        <v>-9.2662048311421441E-2</v>
      </c>
      <c r="AW319">
        <v>2.9434309470842912E-2</v>
      </c>
      <c r="AX319">
        <v>7.608395897608411E-2</v>
      </c>
      <c r="AY319" s="1">
        <f t="shared" si="95"/>
        <v>-8351.1061173441049</v>
      </c>
      <c r="AZ319" s="1">
        <f t="shared" si="96"/>
        <v>1906.0371883939442</v>
      </c>
      <c r="BA319" s="1">
        <f t="shared" si="108"/>
        <v>-181.23835508105958</v>
      </c>
      <c r="BB319" s="1">
        <f t="shared" si="109"/>
        <v>182.70502174772628</v>
      </c>
      <c r="BC319">
        <f t="shared" si="97"/>
        <v>1</v>
      </c>
      <c r="BD319">
        <f t="shared" si="98"/>
        <v>1</v>
      </c>
      <c r="BE319">
        <f t="shared" si="99"/>
        <v>1</v>
      </c>
      <c r="BF319">
        <f t="shared" si="100"/>
        <v>1</v>
      </c>
      <c r="BG319">
        <f t="shared" si="101"/>
        <v>0</v>
      </c>
      <c r="BH319">
        <f t="shared" si="102"/>
        <v>0</v>
      </c>
      <c r="BI319">
        <f t="shared" si="103"/>
        <v>1</v>
      </c>
      <c r="BJ319">
        <f t="shared" si="104"/>
        <v>1</v>
      </c>
      <c r="BK319">
        <f t="shared" si="105"/>
        <v>0</v>
      </c>
      <c r="BL319">
        <f t="shared" si="106"/>
        <v>0</v>
      </c>
      <c r="BM319">
        <f t="shared" si="110"/>
        <v>0</v>
      </c>
      <c r="BN319">
        <f t="shared" si="111"/>
        <v>0</v>
      </c>
      <c r="BO319">
        <f>IF(AND(AU319&gt;'County Avg'!$E$3,'Gentrification Calcs'!AW319&gt;'County Avg'!$E$4,'Gentrification Calcs'!AY319&gt;'County Avg'!$E$5,'Gentrification Calcs'!BA319&gt;'County Avg'!$E$6),1,0)</f>
        <v>0</v>
      </c>
      <c r="BP319">
        <f>IF(AND(AV319&gt;'County Avg'!$F$3,'Gentrification Calcs'!AX319&gt;'County Avg'!$F$4,'Gentrification Calcs'!AZ319&gt;'County Avg'!$F$5,'Gentrification Calcs'!BB319&gt;'County Avg'!$F$6),1,0)</f>
        <v>0</v>
      </c>
      <c r="BQ319">
        <f t="shared" si="112"/>
        <v>0</v>
      </c>
      <c r="BR319">
        <f t="shared" si="113"/>
        <v>0</v>
      </c>
      <c r="BS319">
        <f t="shared" si="114"/>
        <v>0</v>
      </c>
      <c r="BT319">
        <f t="shared" si="115"/>
        <v>0</v>
      </c>
    </row>
    <row r="320" spans="1:72" x14ac:dyDescent="0.25">
      <c r="A320">
        <v>6037139303</v>
      </c>
      <c r="B320">
        <v>3680.9965409791698</v>
      </c>
      <c r="C320">
        <v>4464.7580318935197</v>
      </c>
      <c r="D320">
        <v>4613</v>
      </c>
      <c r="E320">
        <v>1907.689083</v>
      </c>
      <c r="F320">
        <v>2016.9045599999999</v>
      </c>
      <c r="G320">
        <v>1860</v>
      </c>
      <c r="H320">
        <v>774.68314712836809</v>
      </c>
      <c r="I320">
        <v>998.07561181243057</v>
      </c>
      <c r="J320">
        <v>929.34180000000003</v>
      </c>
      <c r="K320">
        <v>0.40608459419923626</v>
      </c>
      <c r="L320">
        <v>0.494855151605404</v>
      </c>
      <c r="M320">
        <v>0.49964612903225808</v>
      </c>
      <c r="N320">
        <v>2677.8615220000002</v>
      </c>
      <c r="O320">
        <v>3143.5810809999998</v>
      </c>
      <c r="P320">
        <v>3241</v>
      </c>
      <c r="Q320">
        <v>977.59441089999996</v>
      </c>
      <c r="R320">
        <v>876.16486740000005</v>
      </c>
      <c r="S320">
        <v>1089</v>
      </c>
      <c r="T320">
        <v>0.36506533398704993</v>
      </c>
      <c r="U320">
        <v>0.27871553009896743</v>
      </c>
      <c r="V320">
        <v>0.33600740512187599</v>
      </c>
      <c r="W320">
        <v>1262.5953884124799</v>
      </c>
      <c r="X320">
        <v>1420.4904308319101</v>
      </c>
      <c r="Y320">
        <v>1338</v>
      </c>
      <c r="Z320">
        <v>1885.04615402222</v>
      </c>
      <c r="AA320">
        <v>2014.90456008911</v>
      </c>
      <c r="AB320">
        <v>1860</v>
      </c>
      <c r="AC320">
        <v>0.66979547727169186</v>
      </c>
      <c r="AD320">
        <v>0.70499142191086628</v>
      </c>
      <c r="AE320">
        <v>0.71935483870967742</v>
      </c>
      <c r="AF320">
        <v>2985.9804087011498</v>
      </c>
      <c r="AG320">
        <v>2631.2061424255398</v>
      </c>
      <c r="AH320">
        <v>2430</v>
      </c>
      <c r="AI320">
        <v>0.81118805069750455</v>
      </c>
      <c r="AJ320">
        <v>0.58932782552375762</v>
      </c>
      <c r="AK320">
        <v>0.52677216561890305</v>
      </c>
      <c r="AL320">
        <f t="shared" si="107"/>
        <v>0.18881194930249545</v>
      </c>
      <c r="AM320">
        <f t="shared" si="107"/>
        <v>0.41067217447624238</v>
      </c>
      <c r="AN320">
        <f t="shared" si="107"/>
        <v>0.47322783438109695</v>
      </c>
      <c r="AO320">
        <v>57913.938494167553</v>
      </c>
      <c r="AP320">
        <v>47336.182672660405</v>
      </c>
      <c r="AQ320">
        <v>44850</v>
      </c>
      <c r="AR320">
        <v>1252.6388888888889</v>
      </c>
      <c r="AS320">
        <v>1057.8181099248716</v>
      </c>
      <c r="AT320">
        <v>1156</v>
      </c>
      <c r="AU320">
        <f t="shared" si="93"/>
        <v>-0.22186022517374693</v>
      </c>
      <c r="AV320">
        <f t="shared" si="94"/>
        <v>-6.2555659904854566E-2</v>
      </c>
      <c r="AW320">
        <v>-8.6349803888082499E-2</v>
      </c>
      <c r="AX320">
        <v>5.7291875022908556E-2</v>
      </c>
      <c r="AY320" s="1">
        <f t="shared" si="95"/>
        <v>-10577.755821507148</v>
      </c>
      <c r="AZ320" s="1">
        <f t="shared" si="96"/>
        <v>-2486.1826726604049</v>
      </c>
      <c r="BA320" s="1">
        <f t="shared" si="108"/>
        <v>-194.82077896401734</v>
      </c>
      <c r="BB320" s="1">
        <f t="shared" si="109"/>
        <v>98.181890075128422</v>
      </c>
      <c r="BC320">
        <f t="shared" si="97"/>
        <v>1</v>
      </c>
      <c r="BD320">
        <f t="shared" si="98"/>
        <v>1</v>
      </c>
      <c r="BE320">
        <f t="shared" si="99"/>
        <v>0</v>
      </c>
      <c r="BF320">
        <f t="shared" si="100"/>
        <v>1</v>
      </c>
      <c r="BG320">
        <f t="shared" si="101"/>
        <v>0</v>
      </c>
      <c r="BH320">
        <f t="shared" si="102"/>
        <v>0</v>
      </c>
      <c r="BI320">
        <f t="shared" si="103"/>
        <v>1</v>
      </c>
      <c r="BJ320">
        <f t="shared" si="104"/>
        <v>1</v>
      </c>
      <c r="BK320">
        <f t="shared" si="105"/>
        <v>0</v>
      </c>
      <c r="BL320">
        <f t="shared" si="106"/>
        <v>0</v>
      </c>
      <c r="BM320">
        <f t="shared" si="110"/>
        <v>0</v>
      </c>
      <c r="BN320">
        <f t="shared" si="111"/>
        <v>0</v>
      </c>
      <c r="BO320">
        <f>IF(AND(AU320&gt;'County Avg'!$E$3,'Gentrification Calcs'!AW320&gt;'County Avg'!$E$4,'Gentrification Calcs'!AY320&gt;'County Avg'!$E$5,'Gentrification Calcs'!BA320&gt;'County Avg'!$E$6),1,0)</f>
        <v>0</v>
      </c>
      <c r="BP320">
        <f>IF(AND(AV320&gt;'County Avg'!$F$3,'Gentrification Calcs'!AX320&gt;'County Avg'!$F$4,'Gentrification Calcs'!AZ320&gt;'County Avg'!$F$5,'Gentrification Calcs'!BB320&gt;'County Avg'!$F$6),1,0)</f>
        <v>0</v>
      </c>
      <c r="BQ320">
        <f t="shared" si="112"/>
        <v>0</v>
      </c>
      <c r="BR320">
        <f t="shared" si="113"/>
        <v>0</v>
      </c>
      <c r="BS320">
        <f t="shared" si="114"/>
        <v>0</v>
      </c>
      <c r="BT320">
        <f t="shared" si="115"/>
        <v>0</v>
      </c>
    </row>
    <row r="321" spans="1:72" x14ac:dyDescent="0.25">
      <c r="A321">
        <v>6037139401</v>
      </c>
      <c r="B321">
        <v>2349.05852622259</v>
      </c>
      <c r="C321">
        <v>2607.0000603497001</v>
      </c>
      <c r="D321">
        <v>2961</v>
      </c>
      <c r="E321">
        <v>922.39501949999999</v>
      </c>
      <c r="F321">
        <v>986.75946039999997</v>
      </c>
      <c r="G321">
        <v>1187</v>
      </c>
      <c r="H321">
        <v>298.33178787021041</v>
      </c>
      <c r="I321">
        <v>348.93245591238139</v>
      </c>
      <c r="J321">
        <v>458.5086</v>
      </c>
      <c r="K321">
        <v>0.32343169852752052</v>
      </c>
      <c r="L321">
        <v>0.35361450273903183</v>
      </c>
      <c r="M321">
        <v>0.38627514743049707</v>
      </c>
      <c r="N321">
        <v>1642.501986</v>
      </c>
      <c r="O321">
        <v>1823.496582</v>
      </c>
      <c r="P321">
        <v>2142</v>
      </c>
      <c r="Q321">
        <v>615.09136960000001</v>
      </c>
      <c r="R321">
        <v>747.69171140000003</v>
      </c>
      <c r="S321">
        <v>958</v>
      </c>
      <c r="T321">
        <v>0.37448439931444932</v>
      </c>
      <c r="U321">
        <v>0.41003186887245835</v>
      </c>
      <c r="V321">
        <v>0.44724556489262374</v>
      </c>
      <c r="W321">
        <v>400.70468139648398</v>
      </c>
      <c r="X321">
        <v>454.42233276367199</v>
      </c>
      <c r="Y321">
        <v>900</v>
      </c>
      <c r="Z321">
        <v>916.58770751953102</v>
      </c>
      <c r="AA321">
        <v>987.72735595703102</v>
      </c>
      <c r="AB321">
        <v>1187</v>
      </c>
      <c r="AC321">
        <v>0.43717003633058826</v>
      </c>
      <c r="AD321">
        <v>0.46006859081408358</v>
      </c>
      <c r="AE321">
        <v>0.75821398483572033</v>
      </c>
      <c r="AF321">
        <v>1917.8654592954599</v>
      </c>
      <c r="AG321">
        <v>1930.93188476563</v>
      </c>
      <c r="AH321">
        <v>1588</v>
      </c>
      <c r="AI321">
        <v>0.81644004944376103</v>
      </c>
      <c r="AJ321">
        <v>0.7406719754761405</v>
      </c>
      <c r="AK321">
        <v>0.53630530226274908</v>
      </c>
      <c r="AL321">
        <f t="shared" si="107"/>
        <v>0.18355995055623897</v>
      </c>
      <c r="AM321">
        <f t="shared" si="107"/>
        <v>0.2593280245238595</v>
      </c>
      <c r="AN321">
        <f t="shared" si="107"/>
        <v>0.46369469773725092</v>
      </c>
      <c r="AO321">
        <v>79216.284199363741</v>
      </c>
      <c r="AP321">
        <v>81604.900286064585</v>
      </c>
      <c r="AQ321">
        <v>57880</v>
      </c>
      <c r="AR321">
        <v>1207.7166666666667</v>
      </c>
      <c r="AS321">
        <v>1099.7520759193358</v>
      </c>
      <c r="AT321">
        <v>1195</v>
      </c>
      <c r="AU321">
        <f t="shared" si="93"/>
        <v>-7.5768073967620531E-2</v>
      </c>
      <c r="AV321">
        <f t="shared" si="94"/>
        <v>-0.20436667321339141</v>
      </c>
      <c r="AW321">
        <v>3.5547469558009026E-2</v>
      </c>
      <c r="AX321">
        <v>3.7213696020165388E-2</v>
      </c>
      <c r="AY321" s="1">
        <f t="shared" si="95"/>
        <v>2388.6160867008439</v>
      </c>
      <c r="AZ321" s="1">
        <f t="shared" si="96"/>
        <v>-23724.900286064585</v>
      </c>
      <c r="BA321" s="1">
        <f t="shared" si="108"/>
        <v>-107.96459074733093</v>
      </c>
      <c r="BB321" s="1">
        <f t="shared" si="109"/>
        <v>95.247924080664234</v>
      </c>
      <c r="BC321">
        <f t="shared" si="97"/>
        <v>1</v>
      </c>
      <c r="BD321">
        <f t="shared" si="98"/>
        <v>1</v>
      </c>
      <c r="BE321">
        <f t="shared" si="99"/>
        <v>0</v>
      </c>
      <c r="BF321">
        <f t="shared" si="100"/>
        <v>0</v>
      </c>
      <c r="BG321">
        <f t="shared" si="101"/>
        <v>0</v>
      </c>
      <c r="BH321">
        <f t="shared" si="102"/>
        <v>0</v>
      </c>
      <c r="BI321">
        <f t="shared" si="103"/>
        <v>0</v>
      </c>
      <c r="BJ321">
        <f t="shared" si="104"/>
        <v>0</v>
      </c>
      <c r="BK321">
        <f t="shared" si="105"/>
        <v>0</v>
      </c>
      <c r="BL321">
        <f t="shared" si="106"/>
        <v>0</v>
      </c>
      <c r="BM321">
        <f t="shared" si="110"/>
        <v>0</v>
      </c>
      <c r="BN321">
        <f t="shared" si="111"/>
        <v>0</v>
      </c>
      <c r="BO321">
        <f>IF(AND(AU321&gt;'County Avg'!$E$3,'Gentrification Calcs'!AW321&gt;'County Avg'!$E$4,'Gentrification Calcs'!AY321&gt;'County Avg'!$E$5,'Gentrification Calcs'!BA321&gt;'County Avg'!$E$6),1,0)</f>
        <v>1</v>
      </c>
      <c r="BP321">
        <f>IF(AND(AV321&gt;'County Avg'!$F$3,'Gentrification Calcs'!AX321&gt;'County Avg'!$F$4,'Gentrification Calcs'!AZ321&gt;'County Avg'!$F$5,'Gentrification Calcs'!BB321&gt;'County Avg'!$F$6),1,0)</f>
        <v>0</v>
      </c>
      <c r="BQ321">
        <f t="shared" si="112"/>
        <v>0</v>
      </c>
      <c r="BR321">
        <f t="shared" si="113"/>
        <v>0</v>
      </c>
      <c r="BS321">
        <f t="shared" si="114"/>
        <v>0</v>
      </c>
      <c r="BT321">
        <f t="shared" si="115"/>
        <v>0</v>
      </c>
    </row>
    <row r="322" spans="1:72" x14ac:dyDescent="0.25">
      <c r="A322">
        <v>6037139402</v>
      </c>
      <c r="B322">
        <v>2482.4150979375099</v>
      </c>
      <c r="C322">
        <v>2755.00001555681</v>
      </c>
      <c r="D322">
        <v>3205</v>
      </c>
      <c r="E322">
        <v>974.7596436</v>
      </c>
      <c r="F322">
        <v>1042.7779539999999</v>
      </c>
      <c r="G322">
        <v>963</v>
      </c>
      <c r="H322">
        <v>315.26814940392188</v>
      </c>
      <c r="I322">
        <v>368.74143307963612</v>
      </c>
      <c r="J322">
        <v>291.16079999999999</v>
      </c>
      <c r="K322">
        <v>0.32343168028537561</v>
      </c>
      <c r="L322">
        <v>0.35361452710539004</v>
      </c>
      <c r="M322">
        <v>0.30234766355140186</v>
      </c>
      <c r="N322">
        <v>1735.7471860000001</v>
      </c>
      <c r="O322">
        <v>1927.016846</v>
      </c>
      <c r="P322">
        <v>2257</v>
      </c>
      <c r="Q322">
        <v>650.01019289999999</v>
      </c>
      <c r="R322">
        <v>790.13830570000005</v>
      </c>
      <c r="S322">
        <v>1129</v>
      </c>
      <c r="T322">
        <v>0.37448437084777159</v>
      </c>
      <c r="U322">
        <v>0.41003186211896769</v>
      </c>
      <c r="V322">
        <v>0.50022153300841821</v>
      </c>
      <c r="W322">
        <v>423.45275878906301</v>
      </c>
      <c r="X322">
        <v>480.219970703125</v>
      </c>
      <c r="Y322">
        <v>111</v>
      </c>
      <c r="Z322">
        <v>968.62261962890602</v>
      </c>
      <c r="AA322">
        <v>1043.80078125</v>
      </c>
      <c r="AB322">
        <v>963</v>
      </c>
      <c r="AC322">
        <v>0.43717000843041864</v>
      </c>
      <c r="AD322">
        <v>0.46006860631780638</v>
      </c>
      <c r="AE322">
        <v>0.11526479750778816</v>
      </c>
      <c r="AF322">
        <v>2026.74310530003</v>
      </c>
      <c r="AG322">
        <v>2040.55139160156</v>
      </c>
      <c r="AH322">
        <v>2826</v>
      </c>
      <c r="AI322">
        <v>0.81644004944375725</v>
      </c>
      <c r="AJ322">
        <v>0.74067200728822735</v>
      </c>
      <c r="AK322">
        <v>0.88174726989079566</v>
      </c>
      <c r="AL322">
        <f t="shared" si="107"/>
        <v>0.18355995055624275</v>
      </c>
      <c r="AM322">
        <f t="shared" si="107"/>
        <v>0.25932799271177265</v>
      </c>
      <c r="AN322">
        <f t="shared" si="107"/>
        <v>0.11825273010920434</v>
      </c>
      <c r="AO322">
        <v>79248.93425238601</v>
      </c>
      <c r="AP322">
        <v>81953.01185124644</v>
      </c>
      <c r="AQ322">
        <v>89008</v>
      </c>
      <c r="AR322">
        <v>1202.5333333333333</v>
      </c>
      <c r="AS322">
        <v>1091.6358244365363</v>
      </c>
      <c r="AT322">
        <v>1212</v>
      </c>
      <c r="AU322">
        <f t="shared" ref="AU322:AU385" si="116">AJ322-AI322</f>
        <v>-7.5768042155529902E-2</v>
      </c>
      <c r="AV322">
        <f t="shared" ref="AV322:AV385" si="117">AK322-AJ322</f>
        <v>0.14107526260256831</v>
      </c>
      <c r="AW322">
        <v>3.5547491271196108E-2</v>
      </c>
      <c r="AX322">
        <v>9.0189670889450513E-2</v>
      </c>
      <c r="AY322" s="1">
        <f t="shared" ref="AY322:AY385" si="118">AP322-AO322</f>
        <v>2704.0775988604291</v>
      </c>
      <c r="AZ322" s="1">
        <f t="shared" ref="AZ322:AZ385" si="119">AQ322-AP322</f>
        <v>7054.9881487535604</v>
      </c>
      <c r="BA322" s="1">
        <f t="shared" si="108"/>
        <v>-110.89750889679704</v>
      </c>
      <c r="BB322" s="1">
        <f t="shared" si="109"/>
        <v>120.36417556346373</v>
      </c>
      <c r="BC322">
        <f t="shared" ref="BC322:BC385" si="120">IF(B322&gt;500,1,0)</f>
        <v>1</v>
      </c>
      <c r="BD322">
        <f t="shared" ref="BD322:BD385" si="121">IF(C322&gt;500,1,0)</f>
        <v>1</v>
      </c>
      <c r="BE322">
        <f t="shared" ref="BE322:BE385" si="122">IF(K322&gt;MEDIAN(K$2:K$2348),1,0)</f>
        <v>0</v>
      </c>
      <c r="BF322">
        <f t="shared" ref="BF322:BF385" si="123">IF(L322&gt;MEDIAN(L$2:L$2348),1,0)</f>
        <v>0</v>
      </c>
      <c r="BG322">
        <f t="shared" ref="BG322:BG385" si="124">IF(T322&lt;MEDIAN(T$2:T$2348),1,0)</f>
        <v>0</v>
      </c>
      <c r="BH322">
        <f t="shared" ref="BH322:BH385" si="125">IF(U322&lt;MEDIAN(U$2:U$2348),1,0)</f>
        <v>0</v>
      </c>
      <c r="BI322">
        <f t="shared" ref="BI322:BI385" si="126">IF(AC322&gt;MEDIAN(AC$2:AC$2348),1,0)</f>
        <v>0</v>
      </c>
      <c r="BJ322">
        <f t="shared" ref="BJ322:BJ385" si="127">IF(AD322&gt;MEDIAN(AD$2:AD$2348),1,0)</f>
        <v>0</v>
      </c>
      <c r="BK322">
        <f t="shared" ref="BK322:BK385" si="128">IF(AL322&gt;MEDIAN(AL$2:AL$2348),1,0)</f>
        <v>0</v>
      </c>
      <c r="BL322">
        <f t="shared" ref="BL322:BL385" si="129">IF(AM322&gt;MEDIAN(AM$2:AM$2348),1,0)</f>
        <v>0</v>
      </c>
      <c r="BM322">
        <f t="shared" si="110"/>
        <v>0</v>
      </c>
      <c r="BN322">
        <f t="shared" si="111"/>
        <v>0</v>
      </c>
      <c r="BO322">
        <f>IF(AND(AU322&gt;'County Avg'!$E$3,'Gentrification Calcs'!AW322&gt;'County Avg'!$E$4,'Gentrification Calcs'!AY322&gt;'County Avg'!$E$5,'Gentrification Calcs'!BA322&gt;'County Avg'!$E$6),1,0)</f>
        <v>1</v>
      </c>
      <c r="BP322">
        <f>IF(AND(AV322&gt;'County Avg'!$F$3,'Gentrification Calcs'!AX322&gt;'County Avg'!$F$4,'Gentrification Calcs'!AZ322&gt;'County Avg'!$F$5,'Gentrification Calcs'!BB322&gt;'County Avg'!$F$6),1,0)</f>
        <v>0</v>
      </c>
      <c r="BQ322">
        <f t="shared" si="112"/>
        <v>0</v>
      </c>
      <c r="BR322">
        <f t="shared" si="113"/>
        <v>0</v>
      </c>
      <c r="BS322">
        <f t="shared" si="114"/>
        <v>0</v>
      </c>
      <c r="BT322">
        <f t="shared" si="115"/>
        <v>0</v>
      </c>
    </row>
    <row r="323" spans="1:72" x14ac:dyDescent="0.25">
      <c r="A323">
        <v>6037139502</v>
      </c>
      <c r="B323">
        <v>2842.00000711333</v>
      </c>
      <c r="C323">
        <v>2887</v>
      </c>
      <c r="D323">
        <v>2853</v>
      </c>
      <c r="E323">
        <v>1207</v>
      </c>
      <c r="F323">
        <v>1208</v>
      </c>
      <c r="G323">
        <v>1203</v>
      </c>
      <c r="H323">
        <v>451.13280112915356</v>
      </c>
      <c r="I323">
        <v>433.2602</v>
      </c>
      <c r="J323">
        <v>445.63200000000001</v>
      </c>
      <c r="K323">
        <v>0.37376371261736002</v>
      </c>
      <c r="L323">
        <v>0.3586591059602649</v>
      </c>
      <c r="M323">
        <v>0.37043391521197006</v>
      </c>
      <c r="N323">
        <v>2136.0000049999999</v>
      </c>
      <c r="O323">
        <v>2102</v>
      </c>
      <c r="P323">
        <v>2180</v>
      </c>
      <c r="Q323">
        <v>661</v>
      </c>
      <c r="R323">
        <v>837</v>
      </c>
      <c r="S323">
        <v>1143</v>
      </c>
      <c r="T323">
        <v>0.30945692811456715</v>
      </c>
      <c r="U323">
        <v>0.39819219790675547</v>
      </c>
      <c r="V323">
        <v>0.52431192660550463</v>
      </c>
      <c r="W323">
        <v>417</v>
      </c>
      <c r="X323">
        <v>457</v>
      </c>
      <c r="Y323">
        <v>490</v>
      </c>
      <c r="Z323">
        <v>1185</v>
      </c>
      <c r="AA323">
        <v>1205</v>
      </c>
      <c r="AB323">
        <v>1203</v>
      </c>
      <c r="AC323">
        <v>0.35189873417721518</v>
      </c>
      <c r="AD323">
        <v>0.37925311203319501</v>
      </c>
      <c r="AE323">
        <v>0.40731504571903576</v>
      </c>
      <c r="AF323">
        <v>2436.0000060971402</v>
      </c>
      <c r="AG323">
        <v>2317</v>
      </c>
      <c r="AH323">
        <v>2350</v>
      </c>
      <c r="AI323">
        <v>0.85714285714285721</v>
      </c>
      <c r="AJ323">
        <v>0.80256321440942158</v>
      </c>
      <c r="AK323">
        <v>0.82369435681738523</v>
      </c>
      <c r="AL323">
        <f t="shared" ref="AL323:AN386" si="130">IFERROR(1-AF323/B323,"")</f>
        <v>0.14285714285714279</v>
      </c>
      <c r="AM323">
        <f t="shared" si="130"/>
        <v>0.19743678559057842</v>
      </c>
      <c r="AN323">
        <f t="shared" si="130"/>
        <v>0.17630564318261477</v>
      </c>
      <c r="AO323">
        <v>77719.823435843064</v>
      </c>
      <c r="AP323">
        <v>65941.277891295467</v>
      </c>
      <c r="AQ323">
        <v>56930</v>
      </c>
      <c r="AR323">
        <v>1425.4166666666667</v>
      </c>
      <c r="AS323">
        <v>1435.2238038750495</v>
      </c>
      <c r="AT323">
        <v>1490</v>
      </c>
      <c r="AU323">
        <f t="shared" si="116"/>
        <v>-5.4579642733435629E-2</v>
      </c>
      <c r="AV323">
        <f t="shared" si="117"/>
        <v>2.1131142407963655E-2</v>
      </c>
      <c r="AW323">
        <v>8.873526979218832E-2</v>
      </c>
      <c r="AX323">
        <v>0.12611972869874916</v>
      </c>
      <c r="AY323" s="1">
        <f t="shared" si="118"/>
        <v>-11778.545544547596</v>
      </c>
      <c r="AZ323" s="1">
        <f t="shared" si="119"/>
        <v>-9011.2778912954673</v>
      </c>
      <c r="BA323" s="1">
        <f t="shared" ref="BA323:BA386" si="131">AS323-AR323</f>
        <v>9.8071372083827555</v>
      </c>
      <c r="BB323" s="1">
        <f t="shared" ref="BB323:BB386" si="132">AT323-AS323</f>
        <v>54.776196124950502</v>
      </c>
      <c r="BC323">
        <f t="shared" si="120"/>
        <v>1</v>
      </c>
      <c r="BD323">
        <f t="shared" si="121"/>
        <v>1</v>
      </c>
      <c r="BE323">
        <f t="shared" si="122"/>
        <v>0</v>
      </c>
      <c r="BF323">
        <f t="shared" si="123"/>
        <v>0</v>
      </c>
      <c r="BG323">
        <f t="shared" si="124"/>
        <v>0</v>
      </c>
      <c r="BH323">
        <f t="shared" si="125"/>
        <v>0</v>
      </c>
      <c r="BI323">
        <f t="shared" si="126"/>
        <v>0</v>
      </c>
      <c r="BJ323">
        <f t="shared" si="127"/>
        <v>0</v>
      </c>
      <c r="BK323">
        <f t="shared" si="128"/>
        <v>0</v>
      </c>
      <c r="BL323">
        <f t="shared" si="129"/>
        <v>0</v>
      </c>
      <c r="BM323">
        <f t="shared" ref="BM323:BM386" si="133">IF(AND(SUM(BE323,BG323,BI323,BK323)&gt;2,BC323=1),1,0)</f>
        <v>0</v>
      </c>
      <c r="BN323">
        <f t="shared" ref="BN323:BN386" si="134">IF(AND(SUM(BF323,BH323,BJ323,BL323)&gt;2,BD323=1),1,0)</f>
        <v>0</v>
      </c>
      <c r="BO323">
        <f>IF(AND(AU323&gt;'County Avg'!$E$3,'Gentrification Calcs'!AW323&gt;'County Avg'!$E$4,'Gentrification Calcs'!AY323&gt;'County Avg'!$E$5,'Gentrification Calcs'!BA323&gt;'County Avg'!$E$6),1,0)</f>
        <v>0</v>
      </c>
      <c r="BP323">
        <f>IF(AND(AV323&gt;'County Avg'!$F$3,'Gentrification Calcs'!AX323&gt;'County Avg'!$F$4,'Gentrification Calcs'!AZ323&gt;'County Avg'!$F$5,'Gentrification Calcs'!BB323&gt;'County Avg'!$F$6),1,0)</f>
        <v>0</v>
      </c>
      <c r="BQ323">
        <f t="shared" ref="BQ323:BQ386" si="135">IF(AND(BM323=1,BO323=1),1,0)</f>
        <v>0</v>
      </c>
      <c r="BR323">
        <f t="shared" ref="BR323:BR386" si="136">IF(AND(BN323=1,BP323=1),1,0)</f>
        <v>0</v>
      </c>
      <c r="BS323">
        <f t="shared" ref="BS323:BS386" si="137">IF(OR(BQ323=1,BR323=1),1,0)</f>
        <v>0</v>
      </c>
      <c r="BT323">
        <f t="shared" ref="BT323:BT386" si="138">IF(BQ323+BR323&gt;1,1,0)</f>
        <v>0</v>
      </c>
    </row>
    <row r="324" spans="1:72" x14ac:dyDescent="0.25">
      <c r="A324">
        <v>6037139503</v>
      </c>
      <c r="B324">
        <v>4443.3493247255701</v>
      </c>
      <c r="C324">
        <v>4763.6283594965898</v>
      </c>
      <c r="D324">
        <v>5197</v>
      </c>
      <c r="E324">
        <v>2490.0649410000001</v>
      </c>
      <c r="F324">
        <v>2643.3454590000001</v>
      </c>
      <c r="G324">
        <v>2620</v>
      </c>
      <c r="H324">
        <v>1036.7859623923362</v>
      </c>
      <c r="I324">
        <v>1225.9857632405985</v>
      </c>
      <c r="J324">
        <v>1311.9767999999999</v>
      </c>
      <c r="K324">
        <v>0.4163690453695425</v>
      </c>
      <c r="L324">
        <v>0.46380080933666512</v>
      </c>
      <c r="M324">
        <v>0.50075450381679387</v>
      </c>
      <c r="N324">
        <v>3722.2742459999999</v>
      </c>
      <c r="O324">
        <v>3896.4296880000002</v>
      </c>
      <c r="P324">
        <v>3969</v>
      </c>
      <c r="Q324">
        <v>1110.5390629999999</v>
      </c>
      <c r="R324">
        <v>1402.786255</v>
      </c>
      <c r="S324">
        <v>1703</v>
      </c>
      <c r="T324">
        <v>0.2983496082249712</v>
      </c>
      <c r="U324">
        <v>0.36001836740958532</v>
      </c>
      <c r="V324">
        <v>0.42907533383723861</v>
      </c>
      <c r="W324">
        <v>1619.28771972656</v>
      </c>
      <c r="X324">
        <v>1788.07531738281</v>
      </c>
      <c r="Y324">
        <v>1597</v>
      </c>
      <c r="Z324">
        <v>2507.36108398438</v>
      </c>
      <c r="AA324">
        <v>2634.39916992188</v>
      </c>
      <c r="AB324">
        <v>2620</v>
      </c>
      <c r="AC324">
        <v>0.6458135328292619</v>
      </c>
      <c r="AD324">
        <v>0.67874122410835458</v>
      </c>
      <c r="AE324">
        <v>0.60954198473282439</v>
      </c>
      <c r="AF324">
        <v>3984.70024677739</v>
      </c>
      <c r="AG324">
        <v>3674.560546875</v>
      </c>
      <c r="AH324">
        <v>3815</v>
      </c>
      <c r="AI324">
        <v>0.89677852348993359</v>
      </c>
      <c r="AJ324">
        <v>0.7713785101538273</v>
      </c>
      <c r="AK324">
        <v>0.73407735231864535</v>
      </c>
      <c r="AL324">
        <f t="shared" si="130"/>
        <v>0.10322147651006641</v>
      </c>
      <c r="AM324">
        <f t="shared" si="130"/>
        <v>0.2286214898461727</v>
      </c>
      <c r="AN324">
        <f t="shared" si="130"/>
        <v>0.26592264768135465</v>
      </c>
      <c r="AO324">
        <v>58323.878048780491</v>
      </c>
      <c r="AP324">
        <v>50234.316305680433</v>
      </c>
      <c r="AQ324">
        <v>43971</v>
      </c>
      <c r="AR324">
        <v>1273.3722222222223</v>
      </c>
      <c r="AS324">
        <v>1126.8062475286677</v>
      </c>
      <c r="AT324">
        <v>1389</v>
      </c>
      <c r="AU324">
        <f t="shared" si="116"/>
        <v>-0.12540001333610629</v>
      </c>
      <c r="AV324">
        <f t="shared" si="117"/>
        <v>-3.7301157835181953E-2</v>
      </c>
      <c r="AW324">
        <v>6.1668759184614119E-2</v>
      </c>
      <c r="AX324">
        <v>6.9056966427653299E-2</v>
      </c>
      <c r="AY324" s="1">
        <f t="shared" si="118"/>
        <v>-8089.5617431000574</v>
      </c>
      <c r="AZ324" s="1">
        <f t="shared" si="119"/>
        <v>-6263.3163056804333</v>
      </c>
      <c r="BA324" s="1">
        <f t="shared" si="131"/>
        <v>-146.56597469355461</v>
      </c>
      <c r="BB324" s="1">
        <f t="shared" si="132"/>
        <v>262.19375247133235</v>
      </c>
      <c r="BC324">
        <f t="shared" si="120"/>
        <v>1</v>
      </c>
      <c r="BD324">
        <f t="shared" si="121"/>
        <v>1</v>
      </c>
      <c r="BE324">
        <f t="shared" si="122"/>
        <v>0</v>
      </c>
      <c r="BF324">
        <f t="shared" si="123"/>
        <v>1</v>
      </c>
      <c r="BG324">
        <f t="shared" si="124"/>
        <v>0</v>
      </c>
      <c r="BH324">
        <f t="shared" si="125"/>
        <v>0</v>
      </c>
      <c r="BI324">
        <f t="shared" si="126"/>
        <v>1</v>
      </c>
      <c r="BJ324">
        <f t="shared" si="127"/>
        <v>1</v>
      </c>
      <c r="BK324">
        <f t="shared" si="128"/>
        <v>0</v>
      </c>
      <c r="BL324">
        <f t="shared" si="129"/>
        <v>0</v>
      </c>
      <c r="BM324">
        <f t="shared" si="133"/>
        <v>0</v>
      </c>
      <c r="BN324">
        <f t="shared" si="134"/>
        <v>0</v>
      </c>
      <c r="BO324">
        <f>IF(AND(AU324&gt;'County Avg'!$E$3,'Gentrification Calcs'!AW324&gt;'County Avg'!$E$4,'Gentrification Calcs'!AY324&gt;'County Avg'!$E$5,'Gentrification Calcs'!BA324&gt;'County Avg'!$E$6),1,0)</f>
        <v>0</v>
      </c>
      <c r="BP324">
        <f>IF(AND(AV324&gt;'County Avg'!$F$3,'Gentrification Calcs'!AX324&gt;'County Avg'!$F$4,'Gentrification Calcs'!AZ324&gt;'County Avg'!$F$5,'Gentrification Calcs'!BB324&gt;'County Avg'!$F$6),1,0)</f>
        <v>0</v>
      </c>
      <c r="BQ324">
        <f t="shared" si="135"/>
        <v>0</v>
      </c>
      <c r="BR324">
        <f t="shared" si="136"/>
        <v>0</v>
      </c>
      <c r="BS324">
        <f t="shared" si="137"/>
        <v>0</v>
      </c>
      <c r="BT324">
        <f t="shared" si="138"/>
        <v>0</v>
      </c>
    </row>
    <row r="325" spans="1:72" x14ac:dyDescent="0.25">
      <c r="A325">
        <v>6037139504</v>
      </c>
      <c r="B325">
        <v>3006.6508626099699</v>
      </c>
      <c r="C325">
        <v>3223.37187853456</v>
      </c>
      <c r="D325">
        <v>3445</v>
      </c>
      <c r="E325">
        <v>1684.9351810000001</v>
      </c>
      <c r="F325">
        <v>1788.6545410000001</v>
      </c>
      <c r="G325">
        <v>1788</v>
      </c>
      <c r="H325">
        <v>701.55488131947664</v>
      </c>
      <c r="I325">
        <v>829.57943675939941</v>
      </c>
      <c r="J325">
        <v>887.85040000000004</v>
      </c>
      <c r="K325">
        <v>0.41636906228232917</v>
      </c>
      <c r="L325">
        <v>0.46380081661582262</v>
      </c>
      <c r="M325">
        <v>0.4965606263982103</v>
      </c>
      <c r="N325">
        <v>2518.725911</v>
      </c>
      <c r="O325">
        <v>2636.570557</v>
      </c>
      <c r="P325">
        <v>2867</v>
      </c>
      <c r="Q325">
        <v>751.4609375</v>
      </c>
      <c r="R325">
        <v>949.21380620000002</v>
      </c>
      <c r="S325">
        <v>1288</v>
      </c>
      <c r="T325">
        <v>0.29834962757088973</v>
      </c>
      <c r="U325">
        <v>0.36001835933420084</v>
      </c>
      <c r="V325">
        <v>0.44925008719916287</v>
      </c>
      <c r="W325">
        <v>1095.71240234375</v>
      </c>
      <c r="X325">
        <v>1209.92468261719</v>
      </c>
      <c r="Y325">
        <v>1245</v>
      </c>
      <c r="Z325">
        <v>1696.63891601563</v>
      </c>
      <c r="AA325">
        <v>1782.60095214844</v>
      </c>
      <c r="AB325">
        <v>1788</v>
      </c>
      <c r="AC325">
        <v>0.64581355054433742</v>
      </c>
      <c r="AD325">
        <v>0.67874118498531899</v>
      </c>
      <c r="AE325">
        <v>0.69630872483221473</v>
      </c>
      <c r="AF325">
        <v>2696.2999212210998</v>
      </c>
      <c r="AG325">
        <v>2486.43969726563</v>
      </c>
      <c r="AH325">
        <v>2905</v>
      </c>
      <c r="AI325">
        <v>0.89677852348993226</v>
      </c>
      <c r="AJ325">
        <v>0.77137847910866519</v>
      </c>
      <c r="AK325">
        <v>0.84325108853410735</v>
      </c>
      <c r="AL325">
        <f t="shared" si="130"/>
        <v>0.10322147651006774</v>
      </c>
      <c r="AM325">
        <f t="shared" si="130"/>
        <v>0.22862152089133481</v>
      </c>
      <c r="AN325">
        <f t="shared" si="130"/>
        <v>0.15674891146589265</v>
      </c>
      <c r="AO325">
        <v>58323.878048780491</v>
      </c>
      <c r="AP325">
        <v>50234.316305680433</v>
      </c>
      <c r="AQ325">
        <v>45385</v>
      </c>
      <c r="AR325">
        <v>1273.3722222222223</v>
      </c>
      <c r="AS325">
        <v>1126.8062475286677</v>
      </c>
      <c r="AT325">
        <v>1374</v>
      </c>
      <c r="AU325">
        <f t="shared" si="116"/>
        <v>-0.12540004438126706</v>
      </c>
      <c r="AV325">
        <f t="shared" si="117"/>
        <v>7.1872609425442158E-2</v>
      </c>
      <c r="AW325">
        <v>6.1668731763311113E-2</v>
      </c>
      <c r="AX325">
        <v>8.9231727864962029E-2</v>
      </c>
      <c r="AY325" s="1">
        <f t="shared" si="118"/>
        <v>-8089.5617431000574</v>
      </c>
      <c r="AZ325" s="1">
        <f t="shared" si="119"/>
        <v>-4849.3163056804333</v>
      </c>
      <c r="BA325" s="1">
        <f t="shared" si="131"/>
        <v>-146.56597469355461</v>
      </c>
      <c r="BB325" s="1">
        <f t="shared" si="132"/>
        <v>247.19375247133235</v>
      </c>
      <c r="BC325">
        <f t="shared" si="120"/>
        <v>1</v>
      </c>
      <c r="BD325">
        <f t="shared" si="121"/>
        <v>1</v>
      </c>
      <c r="BE325">
        <f t="shared" si="122"/>
        <v>0</v>
      </c>
      <c r="BF325">
        <f t="shared" si="123"/>
        <v>1</v>
      </c>
      <c r="BG325">
        <f t="shared" si="124"/>
        <v>0</v>
      </c>
      <c r="BH325">
        <f t="shared" si="125"/>
        <v>0</v>
      </c>
      <c r="BI325">
        <f t="shared" si="126"/>
        <v>1</v>
      </c>
      <c r="BJ325">
        <f t="shared" si="127"/>
        <v>1</v>
      </c>
      <c r="BK325">
        <f t="shared" si="128"/>
        <v>0</v>
      </c>
      <c r="BL325">
        <f t="shared" si="129"/>
        <v>0</v>
      </c>
      <c r="BM325">
        <f t="shared" si="133"/>
        <v>0</v>
      </c>
      <c r="BN325">
        <f t="shared" si="134"/>
        <v>0</v>
      </c>
      <c r="BO325">
        <f>IF(AND(AU325&gt;'County Avg'!$E$3,'Gentrification Calcs'!AW325&gt;'County Avg'!$E$4,'Gentrification Calcs'!AY325&gt;'County Avg'!$E$5,'Gentrification Calcs'!BA325&gt;'County Avg'!$E$6),1,0)</f>
        <v>0</v>
      </c>
      <c r="BP325">
        <f>IF(AND(AV325&gt;'County Avg'!$F$3,'Gentrification Calcs'!AX325&gt;'County Avg'!$F$4,'Gentrification Calcs'!AZ325&gt;'County Avg'!$F$5,'Gentrification Calcs'!BB325&gt;'County Avg'!$F$6),1,0)</f>
        <v>0</v>
      </c>
      <c r="BQ325">
        <f t="shared" si="135"/>
        <v>0</v>
      </c>
      <c r="BR325">
        <f t="shared" si="136"/>
        <v>0</v>
      </c>
      <c r="BS325">
        <f t="shared" si="137"/>
        <v>0</v>
      </c>
      <c r="BT325">
        <f t="shared" si="138"/>
        <v>0</v>
      </c>
    </row>
    <row r="326" spans="1:72" x14ac:dyDescent="0.25">
      <c r="A326">
        <v>6037139600</v>
      </c>
      <c r="B326">
        <v>4076.00001223343</v>
      </c>
      <c r="C326">
        <v>4547</v>
      </c>
      <c r="D326">
        <v>5131</v>
      </c>
      <c r="E326">
        <v>1840</v>
      </c>
      <c r="F326">
        <v>2143</v>
      </c>
      <c r="G326">
        <v>2167</v>
      </c>
      <c r="H326">
        <v>324.87360097505365</v>
      </c>
      <c r="I326">
        <v>566.28499999999997</v>
      </c>
      <c r="J326">
        <v>698.33879999999999</v>
      </c>
      <c r="K326">
        <v>0.17656173966035524</v>
      </c>
      <c r="L326">
        <v>0.26424871675221651</v>
      </c>
      <c r="M326">
        <v>0.32226063682510381</v>
      </c>
      <c r="N326">
        <v>3124.0000089999999</v>
      </c>
      <c r="O326">
        <v>3572</v>
      </c>
      <c r="P326">
        <v>3971</v>
      </c>
      <c r="Q326">
        <v>1301</v>
      </c>
      <c r="R326">
        <v>1621</v>
      </c>
      <c r="S326">
        <v>2235</v>
      </c>
      <c r="T326">
        <v>0.41645326384504505</v>
      </c>
      <c r="U326">
        <v>0.45380739081746918</v>
      </c>
      <c r="V326">
        <v>0.56283052127927469</v>
      </c>
      <c r="W326">
        <v>476</v>
      </c>
      <c r="X326">
        <v>805</v>
      </c>
      <c r="Y326">
        <v>835</v>
      </c>
      <c r="Z326">
        <v>1809</v>
      </c>
      <c r="AA326">
        <v>2145</v>
      </c>
      <c r="AB326">
        <v>2167</v>
      </c>
      <c r="AC326">
        <v>0.2631288004422333</v>
      </c>
      <c r="AD326">
        <v>0.3752913752913753</v>
      </c>
      <c r="AE326">
        <v>0.38532533456391327</v>
      </c>
      <c r="AF326">
        <v>3649.0000109518601</v>
      </c>
      <c r="AG326">
        <v>3842</v>
      </c>
      <c r="AH326">
        <v>4217</v>
      </c>
      <c r="AI326">
        <v>0.89524043179587809</v>
      </c>
      <c r="AJ326">
        <v>0.84495271607653399</v>
      </c>
      <c r="AK326">
        <v>0.82186708244007012</v>
      </c>
      <c r="AL326">
        <f t="shared" si="130"/>
        <v>0.10475956820412191</v>
      </c>
      <c r="AM326">
        <f t="shared" si="130"/>
        <v>0.15504728392346601</v>
      </c>
      <c r="AN326">
        <f t="shared" si="130"/>
        <v>0.17813291755992988</v>
      </c>
      <c r="AO326">
        <v>99054.819194061507</v>
      </c>
      <c r="AP326">
        <v>76082.648549243982</v>
      </c>
      <c r="AQ326">
        <v>77473</v>
      </c>
      <c r="AR326">
        <v>1485.8888888888889</v>
      </c>
      <c r="AS326">
        <v>1263.4298141557929</v>
      </c>
      <c r="AT326">
        <v>1472</v>
      </c>
      <c r="AU326">
        <f t="shared" si="116"/>
        <v>-5.0287715719344095E-2</v>
      </c>
      <c r="AV326">
        <f t="shared" si="117"/>
        <v>-2.3085633636463876E-2</v>
      </c>
      <c r="AW326">
        <v>3.7354126972424129E-2</v>
      </c>
      <c r="AX326">
        <v>0.10902313046180551</v>
      </c>
      <c r="AY326" s="1">
        <f t="shared" si="118"/>
        <v>-22972.170644817525</v>
      </c>
      <c r="AZ326" s="1">
        <f t="shared" si="119"/>
        <v>1390.3514507560176</v>
      </c>
      <c r="BA326" s="1">
        <f t="shared" si="131"/>
        <v>-222.45907473309603</v>
      </c>
      <c r="BB326" s="1">
        <f t="shared" si="132"/>
        <v>208.57018584420712</v>
      </c>
      <c r="BC326">
        <f t="shared" si="120"/>
        <v>1</v>
      </c>
      <c r="BD326">
        <f t="shared" si="121"/>
        <v>1</v>
      </c>
      <c r="BE326">
        <f t="shared" si="122"/>
        <v>0</v>
      </c>
      <c r="BF326">
        <f t="shared" si="123"/>
        <v>0</v>
      </c>
      <c r="BG326">
        <f t="shared" si="124"/>
        <v>0</v>
      </c>
      <c r="BH326">
        <f t="shared" si="125"/>
        <v>0</v>
      </c>
      <c r="BI326">
        <f t="shared" si="126"/>
        <v>0</v>
      </c>
      <c r="BJ326">
        <f t="shared" si="127"/>
        <v>0</v>
      </c>
      <c r="BK326">
        <f t="shared" si="128"/>
        <v>0</v>
      </c>
      <c r="BL326">
        <f t="shared" si="129"/>
        <v>0</v>
      </c>
      <c r="BM326">
        <f t="shared" si="133"/>
        <v>0</v>
      </c>
      <c r="BN326">
        <f t="shared" si="134"/>
        <v>0</v>
      </c>
      <c r="BO326">
        <f>IF(AND(AU326&gt;'County Avg'!$E$3,'Gentrification Calcs'!AW326&gt;'County Avg'!$E$4,'Gentrification Calcs'!AY326&gt;'County Avg'!$E$5,'Gentrification Calcs'!BA326&gt;'County Avg'!$E$6),1,0)</f>
        <v>0</v>
      </c>
      <c r="BP326">
        <f>IF(AND(AV326&gt;'County Avg'!$F$3,'Gentrification Calcs'!AX326&gt;'County Avg'!$F$4,'Gentrification Calcs'!AZ326&gt;'County Avg'!$F$5,'Gentrification Calcs'!BB326&gt;'County Avg'!$F$6),1,0)</f>
        <v>0</v>
      </c>
      <c r="BQ326">
        <f t="shared" si="135"/>
        <v>0</v>
      </c>
      <c r="BR326">
        <f t="shared" si="136"/>
        <v>0</v>
      </c>
      <c r="BS326">
        <f t="shared" si="137"/>
        <v>0</v>
      </c>
      <c r="BT326">
        <f t="shared" si="138"/>
        <v>0</v>
      </c>
    </row>
    <row r="327" spans="1:72" x14ac:dyDescent="0.25">
      <c r="A327">
        <v>6037139701</v>
      </c>
      <c r="B327">
        <v>4607.0000257268603</v>
      </c>
      <c r="C327">
        <v>4571</v>
      </c>
      <c r="D327">
        <v>4959</v>
      </c>
      <c r="E327">
        <v>1787</v>
      </c>
      <c r="F327">
        <v>1814</v>
      </c>
      <c r="G327">
        <v>1948</v>
      </c>
      <c r="H327">
        <v>287.90880160776845</v>
      </c>
      <c r="I327">
        <v>381.75740000000002</v>
      </c>
      <c r="J327">
        <v>429.54300000000001</v>
      </c>
      <c r="K327">
        <v>0.16111292759248375</v>
      </c>
      <c r="L327">
        <v>0.21045060639470783</v>
      </c>
      <c r="M327">
        <v>0.22050462012320329</v>
      </c>
      <c r="N327">
        <v>3438.0000190000001</v>
      </c>
      <c r="O327">
        <v>3338</v>
      </c>
      <c r="P327">
        <v>3723</v>
      </c>
      <c r="Q327">
        <v>1592</v>
      </c>
      <c r="R327">
        <v>1756</v>
      </c>
      <c r="S327">
        <v>2204</v>
      </c>
      <c r="T327">
        <v>0.46305991599821456</v>
      </c>
      <c r="U327">
        <v>0.52606351108448168</v>
      </c>
      <c r="V327">
        <v>0.59199570239054522</v>
      </c>
      <c r="W327">
        <v>160</v>
      </c>
      <c r="X327">
        <v>192</v>
      </c>
      <c r="Y327">
        <v>498</v>
      </c>
      <c r="Z327">
        <v>1790</v>
      </c>
      <c r="AA327">
        <v>1811</v>
      </c>
      <c r="AB327">
        <v>1948</v>
      </c>
      <c r="AC327">
        <v>8.9385474860335198E-2</v>
      </c>
      <c r="AD327">
        <v>0.1060187741579238</v>
      </c>
      <c r="AE327">
        <v>0.25564681724845995</v>
      </c>
      <c r="AF327">
        <v>4176.0000233200299</v>
      </c>
      <c r="AG327">
        <v>3998</v>
      </c>
      <c r="AH327">
        <v>4374</v>
      </c>
      <c r="AI327">
        <v>0.90644671152593925</v>
      </c>
      <c r="AJ327">
        <v>0.8746444979216802</v>
      </c>
      <c r="AK327">
        <v>0.88203266787658807</v>
      </c>
      <c r="AL327">
        <f t="shared" si="130"/>
        <v>9.3553288474060747E-2</v>
      </c>
      <c r="AM327">
        <f t="shared" si="130"/>
        <v>0.1253555020783198</v>
      </c>
      <c r="AN327">
        <f t="shared" si="130"/>
        <v>0.11796733212341193</v>
      </c>
      <c r="AO327">
        <v>140783.40084835631</v>
      </c>
      <c r="AP327">
        <v>133954.44871270945</v>
      </c>
      <c r="AQ327">
        <v>120925</v>
      </c>
      <c r="AR327">
        <v>1729.5055555555557</v>
      </c>
      <c r="AS327">
        <v>1747.6994859628312</v>
      </c>
      <c r="AT327">
        <v>2001</v>
      </c>
      <c r="AU327">
        <f t="shared" si="116"/>
        <v>-3.1802213604259055E-2</v>
      </c>
      <c r="AV327">
        <f t="shared" si="117"/>
        <v>7.388169954907875E-3</v>
      </c>
      <c r="AW327">
        <v>6.3003595086267128E-2</v>
      </c>
      <c r="AX327">
        <v>6.5932191306063537E-2</v>
      </c>
      <c r="AY327" s="1">
        <f t="shared" si="118"/>
        <v>-6828.9521356468613</v>
      </c>
      <c r="AZ327" s="1">
        <f t="shared" si="119"/>
        <v>-13029.448712709447</v>
      </c>
      <c r="BA327" s="1">
        <f t="shared" si="131"/>
        <v>18.193930407275502</v>
      </c>
      <c r="BB327" s="1">
        <f t="shared" si="132"/>
        <v>253.3005140371688</v>
      </c>
      <c r="BC327">
        <f t="shared" si="120"/>
        <v>1</v>
      </c>
      <c r="BD327">
        <f t="shared" si="121"/>
        <v>1</v>
      </c>
      <c r="BE327">
        <f t="shared" si="122"/>
        <v>0</v>
      </c>
      <c r="BF327">
        <f t="shared" si="123"/>
        <v>0</v>
      </c>
      <c r="BG327">
        <f t="shared" si="124"/>
        <v>0</v>
      </c>
      <c r="BH327">
        <f t="shared" si="125"/>
        <v>0</v>
      </c>
      <c r="BI327">
        <f t="shared" si="126"/>
        <v>0</v>
      </c>
      <c r="BJ327">
        <f t="shared" si="127"/>
        <v>0</v>
      </c>
      <c r="BK327">
        <f t="shared" si="128"/>
        <v>0</v>
      </c>
      <c r="BL327">
        <f t="shared" si="129"/>
        <v>0</v>
      </c>
      <c r="BM327">
        <f t="shared" si="133"/>
        <v>0</v>
      </c>
      <c r="BN327">
        <f t="shared" si="134"/>
        <v>0</v>
      </c>
      <c r="BO327">
        <f>IF(AND(AU327&gt;'County Avg'!$E$3,'Gentrification Calcs'!AW327&gt;'County Avg'!$E$4,'Gentrification Calcs'!AY327&gt;'County Avg'!$E$5,'Gentrification Calcs'!BA327&gt;'County Avg'!$E$6),1,0)</f>
        <v>0</v>
      </c>
      <c r="BP327">
        <f>IF(AND(AV327&gt;'County Avg'!$F$3,'Gentrification Calcs'!AX327&gt;'County Avg'!$F$4,'Gentrification Calcs'!AZ327&gt;'County Avg'!$F$5,'Gentrification Calcs'!BB327&gt;'County Avg'!$F$6),1,0)</f>
        <v>0</v>
      </c>
      <c r="BQ327">
        <f t="shared" si="135"/>
        <v>0</v>
      </c>
      <c r="BR327">
        <f t="shared" si="136"/>
        <v>0</v>
      </c>
      <c r="BS327">
        <f t="shared" si="137"/>
        <v>0</v>
      </c>
      <c r="BT327">
        <f t="shared" si="138"/>
        <v>0</v>
      </c>
    </row>
    <row r="328" spans="1:72" x14ac:dyDescent="0.25">
      <c r="A328">
        <v>6037139702</v>
      </c>
      <c r="B328">
        <v>6253.8701835430502</v>
      </c>
      <c r="C328">
        <v>6094.1287666484704</v>
      </c>
      <c r="D328">
        <v>5863</v>
      </c>
      <c r="E328">
        <v>2201.317884</v>
      </c>
      <c r="F328">
        <v>2258.2540589999999</v>
      </c>
      <c r="G328">
        <v>2288</v>
      </c>
      <c r="H328">
        <v>158.09846836916591</v>
      </c>
      <c r="I328">
        <v>218.20951410810832</v>
      </c>
      <c r="J328">
        <v>348.92520000000002</v>
      </c>
      <c r="K328">
        <v>7.1819917295127877E-2</v>
      </c>
      <c r="L328">
        <v>9.6627531007178108E-2</v>
      </c>
      <c r="M328">
        <v>0.15250227272727274</v>
      </c>
      <c r="N328">
        <v>4581.0335759999998</v>
      </c>
      <c r="O328">
        <v>4609.9990459999999</v>
      </c>
      <c r="P328">
        <v>4294</v>
      </c>
      <c r="Q328">
        <v>2688.480947</v>
      </c>
      <c r="R328">
        <v>2962.0715789999999</v>
      </c>
      <c r="S328">
        <v>2644</v>
      </c>
      <c r="T328">
        <v>0.58687213319826581</v>
      </c>
      <c r="U328">
        <v>0.64253192884500221</v>
      </c>
      <c r="V328">
        <v>0.61574289706567298</v>
      </c>
      <c r="W328">
        <v>62.990398520603797</v>
      </c>
      <c r="X328">
        <v>88.146215438842802</v>
      </c>
      <c r="Y328">
        <v>183</v>
      </c>
      <c r="Z328">
        <v>2236.9331901073501</v>
      </c>
      <c r="AA328">
        <v>2261.4781761169402</v>
      </c>
      <c r="AB328">
        <v>2288</v>
      </c>
      <c r="AC328">
        <v>2.8159266802948592E-2</v>
      </c>
      <c r="AD328">
        <v>3.8977256720732024E-2</v>
      </c>
      <c r="AE328">
        <v>7.9982517482517487E-2</v>
      </c>
      <c r="AF328">
        <v>5666.2440161937902</v>
      </c>
      <c r="AG328">
        <v>5378.4281005859402</v>
      </c>
      <c r="AH328">
        <v>5277</v>
      </c>
      <c r="AI328">
        <v>0.90603799725558931</v>
      </c>
      <c r="AJ328">
        <v>0.88255898530084109</v>
      </c>
      <c r="AK328">
        <v>0.90005116834385124</v>
      </c>
      <c r="AL328">
        <f t="shared" si="130"/>
        <v>9.3962002744410689E-2</v>
      </c>
      <c r="AM328">
        <f t="shared" si="130"/>
        <v>0.11744101469915891</v>
      </c>
      <c r="AN328">
        <f t="shared" si="130"/>
        <v>9.9948831656148762E-2</v>
      </c>
      <c r="AO328">
        <v>206712.927359491</v>
      </c>
      <c r="AP328">
        <v>178015.02738046591</v>
      </c>
      <c r="AQ328">
        <v>146471</v>
      </c>
      <c r="AR328">
        <v>1729.5055555555557</v>
      </c>
      <c r="AS328">
        <v>2706.7698695136419</v>
      </c>
      <c r="AT328">
        <v>2001</v>
      </c>
      <c r="AU328">
        <f t="shared" si="116"/>
        <v>-2.3479011954748219E-2</v>
      </c>
      <c r="AV328">
        <f t="shared" si="117"/>
        <v>1.7492183043010145E-2</v>
      </c>
      <c r="AW328">
        <v>5.5659795646736399E-2</v>
      </c>
      <c r="AX328">
        <v>-2.6789031779329231E-2</v>
      </c>
      <c r="AY328" s="1">
        <f t="shared" si="118"/>
        <v>-28697.899979025096</v>
      </c>
      <c r="AZ328" s="1">
        <f t="shared" si="119"/>
        <v>-31544.027380465908</v>
      </c>
      <c r="BA328" s="1">
        <f t="shared" si="131"/>
        <v>977.26431395808618</v>
      </c>
      <c r="BB328" s="1">
        <f t="shared" si="132"/>
        <v>-705.76986951364188</v>
      </c>
      <c r="BC328">
        <f t="shared" si="120"/>
        <v>1</v>
      </c>
      <c r="BD328">
        <f t="shared" si="121"/>
        <v>1</v>
      </c>
      <c r="BE328">
        <f t="shared" si="122"/>
        <v>0</v>
      </c>
      <c r="BF328">
        <f t="shared" si="123"/>
        <v>0</v>
      </c>
      <c r="BG328">
        <f t="shared" si="124"/>
        <v>0</v>
      </c>
      <c r="BH328">
        <f t="shared" si="125"/>
        <v>0</v>
      </c>
      <c r="BI328">
        <f t="shared" si="126"/>
        <v>0</v>
      </c>
      <c r="BJ328">
        <f t="shared" si="127"/>
        <v>0</v>
      </c>
      <c r="BK328">
        <f t="shared" si="128"/>
        <v>0</v>
      </c>
      <c r="BL328">
        <f t="shared" si="129"/>
        <v>0</v>
      </c>
      <c r="BM328">
        <f t="shared" si="133"/>
        <v>0</v>
      </c>
      <c r="BN328">
        <f t="shared" si="134"/>
        <v>0</v>
      </c>
      <c r="BO328">
        <f>IF(AND(AU328&gt;'County Avg'!$E$3,'Gentrification Calcs'!AW328&gt;'County Avg'!$E$4,'Gentrification Calcs'!AY328&gt;'County Avg'!$E$5,'Gentrification Calcs'!BA328&gt;'County Avg'!$E$6),1,0)</f>
        <v>0</v>
      </c>
      <c r="BP328">
        <f>IF(AND(AV328&gt;'County Avg'!$F$3,'Gentrification Calcs'!AX328&gt;'County Avg'!$F$4,'Gentrification Calcs'!AZ328&gt;'County Avg'!$F$5,'Gentrification Calcs'!BB328&gt;'County Avg'!$F$6),1,0)</f>
        <v>0</v>
      </c>
      <c r="BQ328">
        <f t="shared" si="135"/>
        <v>0</v>
      </c>
      <c r="BR328">
        <f t="shared" si="136"/>
        <v>0</v>
      </c>
      <c r="BS328">
        <f t="shared" si="137"/>
        <v>0</v>
      </c>
      <c r="BT328">
        <f t="shared" si="138"/>
        <v>0</v>
      </c>
    </row>
    <row r="329" spans="1:72" x14ac:dyDescent="0.25">
      <c r="A329">
        <v>6037139703</v>
      </c>
      <c r="B329">
        <v>2373.3247626880302</v>
      </c>
      <c r="C329">
        <v>2798.8712996244399</v>
      </c>
      <c r="D329">
        <v>2744</v>
      </c>
      <c r="E329">
        <v>847.73568060000002</v>
      </c>
      <c r="F329">
        <v>947.74597170000004</v>
      </c>
      <c r="G329">
        <v>1004</v>
      </c>
      <c r="H329">
        <v>136.43977265807249</v>
      </c>
      <c r="I329">
        <v>121.30128589189175</v>
      </c>
      <c r="J329">
        <v>194</v>
      </c>
      <c r="K329">
        <v>0.16094612481275392</v>
      </c>
      <c r="L329">
        <v>0.12798923922019953</v>
      </c>
      <c r="M329">
        <v>0.19322709163346613</v>
      </c>
      <c r="N329">
        <v>1685.3258499999999</v>
      </c>
      <c r="O329">
        <v>1988.0009769999999</v>
      </c>
      <c r="P329">
        <v>2108</v>
      </c>
      <c r="Q329">
        <v>850.48289390000002</v>
      </c>
      <c r="R329">
        <v>1247.928467</v>
      </c>
      <c r="S329">
        <v>1132</v>
      </c>
      <c r="T329">
        <v>0.50464003379524502</v>
      </c>
      <c r="U329">
        <v>0.62773030870598012</v>
      </c>
      <c r="V329">
        <v>0.53700189753320682</v>
      </c>
      <c r="W329">
        <v>50.381045341491699</v>
      </c>
      <c r="X329">
        <v>69.853782653808594</v>
      </c>
      <c r="Y329">
        <v>103</v>
      </c>
      <c r="Z329">
        <v>824.40692424774204</v>
      </c>
      <c r="AA329">
        <v>951.52185058593795</v>
      </c>
      <c r="AB329">
        <v>1004</v>
      </c>
      <c r="AC329">
        <v>6.1111865827016901E-2</v>
      </c>
      <c r="AD329">
        <v>7.3412694212742782E-2</v>
      </c>
      <c r="AE329">
        <v>0.10258964143426295</v>
      </c>
      <c r="AF329">
        <v>2143.7565204765101</v>
      </c>
      <c r="AG329">
        <v>2399.57202148438</v>
      </c>
      <c r="AH329">
        <v>2239</v>
      </c>
      <c r="AI329">
        <v>0.90327145874822845</v>
      </c>
      <c r="AJ329">
        <v>0.85733560589454794</v>
      </c>
      <c r="AK329">
        <v>0.81596209912536444</v>
      </c>
      <c r="AL329">
        <f t="shared" si="130"/>
        <v>9.6728541251771549E-2</v>
      </c>
      <c r="AM329">
        <f t="shared" si="130"/>
        <v>0.14266439410545206</v>
      </c>
      <c r="AN329">
        <f t="shared" si="130"/>
        <v>0.18403790087463556</v>
      </c>
      <c r="AO329">
        <v>167220.87433722164</v>
      </c>
      <c r="AP329">
        <v>207481.48304045774</v>
      </c>
      <c r="AQ329">
        <v>114244</v>
      </c>
      <c r="AR329">
        <v>1729.5055555555557</v>
      </c>
      <c r="AS329">
        <v>2706.7698695136419</v>
      </c>
      <c r="AT329">
        <v>2001</v>
      </c>
      <c r="AU329">
        <f t="shared" si="116"/>
        <v>-4.5935852853680514E-2</v>
      </c>
      <c r="AV329">
        <f t="shared" si="117"/>
        <v>-4.1373506769183499E-2</v>
      </c>
      <c r="AW329">
        <v>0.1230902749107351</v>
      </c>
      <c r="AX329">
        <v>-9.0728411172773304E-2</v>
      </c>
      <c r="AY329" s="1">
        <f t="shared" si="118"/>
        <v>40260.608703236096</v>
      </c>
      <c r="AZ329" s="1">
        <f t="shared" si="119"/>
        <v>-93237.483040457737</v>
      </c>
      <c r="BA329" s="1">
        <f t="shared" si="131"/>
        <v>977.26431395808618</v>
      </c>
      <c r="BB329" s="1">
        <f t="shared" si="132"/>
        <v>-705.76986951364188</v>
      </c>
      <c r="BC329">
        <f t="shared" si="120"/>
        <v>1</v>
      </c>
      <c r="BD329">
        <f t="shared" si="121"/>
        <v>1</v>
      </c>
      <c r="BE329">
        <f t="shared" si="122"/>
        <v>0</v>
      </c>
      <c r="BF329">
        <f t="shared" si="123"/>
        <v>0</v>
      </c>
      <c r="BG329">
        <f t="shared" si="124"/>
        <v>0</v>
      </c>
      <c r="BH329">
        <f t="shared" si="125"/>
        <v>0</v>
      </c>
      <c r="BI329">
        <f t="shared" si="126"/>
        <v>0</v>
      </c>
      <c r="BJ329">
        <f t="shared" si="127"/>
        <v>0</v>
      </c>
      <c r="BK329">
        <f t="shared" si="128"/>
        <v>0</v>
      </c>
      <c r="BL329">
        <f t="shared" si="129"/>
        <v>0</v>
      </c>
      <c r="BM329">
        <f t="shared" si="133"/>
        <v>0</v>
      </c>
      <c r="BN329">
        <f t="shared" si="134"/>
        <v>0</v>
      </c>
      <c r="BO329">
        <f>IF(AND(AU329&gt;'County Avg'!$E$3,'Gentrification Calcs'!AW329&gt;'County Avg'!$E$4,'Gentrification Calcs'!AY329&gt;'County Avg'!$E$5,'Gentrification Calcs'!BA329&gt;'County Avg'!$E$6),1,0)</f>
        <v>1</v>
      </c>
      <c r="BP329">
        <f>IF(AND(AV329&gt;'County Avg'!$F$3,'Gentrification Calcs'!AX329&gt;'County Avg'!$F$4,'Gentrification Calcs'!AZ329&gt;'County Avg'!$F$5,'Gentrification Calcs'!BB329&gt;'County Avg'!$F$6),1,0)</f>
        <v>0</v>
      </c>
      <c r="BQ329">
        <f t="shared" si="135"/>
        <v>0</v>
      </c>
      <c r="BR329">
        <f t="shared" si="136"/>
        <v>0</v>
      </c>
      <c r="BS329">
        <f t="shared" si="137"/>
        <v>0</v>
      </c>
      <c r="BT329">
        <f t="shared" si="138"/>
        <v>0</v>
      </c>
    </row>
    <row r="330" spans="1:72" x14ac:dyDescent="0.25">
      <c r="A330">
        <v>6037139801</v>
      </c>
      <c r="B330">
        <v>3560.8050420439399</v>
      </c>
      <c r="C330">
        <v>3446</v>
      </c>
      <c r="D330">
        <v>3210</v>
      </c>
      <c r="E330">
        <v>1216.9464109999999</v>
      </c>
      <c r="F330">
        <v>1271</v>
      </c>
      <c r="G330">
        <v>1195</v>
      </c>
      <c r="H330">
        <v>143.40575882578952</v>
      </c>
      <c r="I330">
        <v>159.50919999999999</v>
      </c>
      <c r="J330">
        <v>190.8706</v>
      </c>
      <c r="K330">
        <v>0.11784065225020786</v>
      </c>
      <c r="L330">
        <v>0.1254989771833202</v>
      </c>
      <c r="M330">
        <v>0.15972435146443514</v>
      </c>
      <c r="N330">
        <v>2550.640566</v>
      </c>
      <c r="O330">
        <v>2624</v>
      </c>
      <c r="P330">
        <v>2303</v>
      </c>
      <c r="Q330">
        <v>1395.0361330000001</v>
      </c>
      <c r="R330">
        <v>1492</v>
      </c>
      <c r="S330">
        <v>1448</v>
      </c>
      <c r="T330">
        <v>0.54693560182324807</v>
      </c>
      <c r="U330">
        <v>0.56859756097560976</v>
      </c>
      <c r="V330">
        <v>0.62874511506730346</v>
      </c>
      <c r="W330">
        <v>34.628555297851598</v>
      </c>
      <c r="X330">
        <v>39</v>
      </c>
      <c r="Y330">
        <v>131</v>
      </c>
      <c r="Z330">
        <v>1243.65991210938</v>
      </c>
      <c r="AA330">
        <v>1268</v>
      </c>
      <c r="AB330">
        <v>1195</v>
      </c>
      <c r="AC330">
        <v>2.7844071325832054E-2</v>
      </c>
      <c r="AD330">
        <v>3.0757097791798107E-2</v>
      </c>
      <c r="AE330">
        <v>0.1096234309623431</v>
      </c>
      <c r="AF330">
        <v>3262.9994522536599</v>
      </c>
      <c r="AG330">
        <v>3103</v>
      </c>
      <c r="AH330">
        <v>2669</v>
      </c>
      <c r="AI330">
        <v>0.91636565712698037</v>
      </c>
      <c r="AJ330">
        <v>0.90046430644225184</v>
      </c>
      <c r="AK330">
        <v>0.83146417445482868</v>
      </c>
      <c r="AL330">
        <f t="shared" si="130"/>
        <v>8.3634342873019629E-2</v>
      </c>
      <c r="AM330">
        <f t="shared" si="130"/>
        <v>9.9535693557748162E-2</v>
      </c>
      <c r="AN330">
        <f t="shared" si="130"/>
        <v>0.16853582554517132</v>
      </c>
      <c r="AO330">
        <v>185546.62354188762</v>
      </c>
      <c r="AP330">
        <v>158269.13281569269</v>
      </c>
      <c r="AQ330">
        <v>157841</v>
      </c>
      <c r="AR330">
        <v>1729.5055555555557</v>
      </c>
      <c r="AS330">
        <v>2706.7698695136419</v>
      </c>
      <c r="AT330">
        <v>2001</v>
      </c>
      <c r="AU330">
        <f t="shared" si="116"/>
        <v>-1.5901350684728532E-2</v>
      </c>
      <c r="AV330">
        <f t="shared" si="117"/>
        <v>-6.9000131987423163E-2</v>
      </c>
      <c r="AW330">
        <v>2.1661959152361687E-2</v>
      </c>
      <c r="AX330">
        <v>6.01475540916937E-2</v>
      </c>
      <c r="AY330" s="1">
        <f t="shared" si="118"/>
        <v>-27277.490726194927</v>
      </c>
      <c r="AZ330" s="1">
        <f t="shared" si="119"/>
        <v>-428.1328156926902</v>
      </c>
      <c r="BA330" s="1">
        <f t="shared" si="131"/>
        <v>977.26431395808618</v>
      </c>
      <c r="BB330" s="1">
        <f t="shared" si="132"/>
        <v>-705.76986951364188</v>
      </c>
      <c r="BC330">
        <f t="shared" si="120"/>
        <v>1</v>
      </c>
      <c r="BD330">
        <f t="shared" si="121"/>
        <v>1</v>
      </c>
      <c r="BE330">
        <f t="shared" si="122"/>
        <v>0</v>
      </c>
      <c r="BF330">
        <f t="shared" si="123"/>
        <v>0</v>
      </c>
      <c r="BG330">
        <f t="shared" si="124"/>
        <v>0</v>
      </c>
      <c r="BH330">
        <f t="shared" si="125"/>
        <v>0</v>
      </c>
      <c r="BI330">
        <f t="shared" si="126"/>
        <v>0</v>
      </c>
      <c r="BJ330">
        <f t="shared" si="127"/>
        <v>0</v>
      </c>
      <c r="BK330">
        <f t="shared" si="128"/>
        <v>0</v>
      </c>
      <c r="BL330">
        <f t="shared" si="129"/>
        <v>0</v>
      </c>
      <c r="BM330">
        <f t="shared" si="133"/>
        <v>0</v>
      </c>
      <c r="BN330">
        <f t="shared" si="134"/>
        <v>0</v>
      </c>
      <c r="BO330">
        <f>IF(AND(AU330&gt;'County Avg'!$E$3,'Gentrification Calcs'!AW330&gt;'County Avg'!$E$4,'Gentrification Calcs'!AY330&gt;'County Avg'!$E$5,'Gentrification Calcs'!BA330&gt;'County Avg'!$E$6),1,0)</f>
        <v>0</v>
      </c>
      <c r="BP330">
        <f>IF(AND(AV330&gt;'County Avg'!$F$3,'Gentrification Calcs'!AX330&gt;'County Avg'!$F$4,'Gentrification Calcs'!AZ330&gt;'County Avg'!$F$5,'Gentrification Calcs'!BB330&gt;'County Avg'!$F$6),1,0)</f>
        <v>0</v>
      </c>
      <c r="BQ330">
        <f t="shared" si="135"/>
        <v>0</v>
      </c>
      <c r="BR330">
        <f t="shared" si="136"/>
        <v>0</v>
      </c>
      <c r="BS330">
        <f t="shared" si="137"/>
        <v>0</v>
      </c>
      <c r="BT330">
        <f t="shared" si="138"/>
        <v>0</v>
      </c>
    </row>
    <row r="331" spans="1:72" x14ac:dyDescent="0.25">
      <c r="A331">
        <v>6037139802</v>
      </c>
      <c r="B331">
        <v>3585.0000298437099</v>
      </c>
      <c r="C331">
        <v>3667</v>
      </c>
      <c r="D331">
        <v>3813</v>
      </c>
      <c r="E331">
        <v>1191</v>
      </c>
      <c r="F331">
        <v>1300</v>
      </c>
      <c r="G331">
        <v>1335</v>
      </c>
      <c r="H331">
        <v>98.643200821165678</v>
      </c>
      <c r="I331">
        <v>113.7574</v>
      </c>
      <c r="J331">
        <v>176</v>
      </c>
      <c r="K331">
        <v>8.2823846197452297E-2</v>
      </c>
      <c r="L331">
        <v>8.7505692307692312E-2</v>
      </c>
      <c r="M331">
        <v>0.13183520599250936</v>
      </c>
      <c r="N331">
        <v>2417.0000199999999</v>
      </c>
      <c r="O331">
        <v>2580</v>
      </c>
      <c r="P331">
        <v>2785</v>
      </c>
      <c r="Q331">
        <v>1337</v>
      </c>
      <c r="R331">
        <v>1558</v>
      </c>
      <c r="S331">
        <v>1800</v>
      </c>
      <c r="T331">
        <v>0.55316507610124055</v>
      </c>
      <c r="U331">
        <v>0.60387596899224805</v>
      </c>
      <c r="V331">
        <v>0.64631956912028721</v>
      </c>
      <c r="W331">
        <v>19</v>
      </c>
      <c r="X331">
        <v>38</v>
      </c>
      <c r="Y331">
        <v>97</v>
      </c>
      <c r="Z331">
        <v>1162</v>
      </c>
      <c r="AA331">
        <v>1284</v>
      </c>
      <c r="AB331">
        <v>1335</v>
      </c>
      <c r="AC331">
        <v>1.6351118760757316E-2</v>
      </c>
      <c r="AD331">
        <v>2.9595015576323987E-2</v>
      </c>
      <c r="AE331">
        <v>7.2659176029962552E-2</v>
      </c>
      <c r="AF331">
        <v>3288.0000273712999</v>
      </c>
      <c r="AG331">
        <v>3166</v>
      </c>
      <c r="AH331">
        <v>3207</v>
      </c>
      <c r="AI331">
        <v>0.91715481171548052</v>
      </c>
      <c r="AJ331">
        <v>0.86337605672211615</v>
      </c>
      <c r="AK331">
        <v>0.84107002360346184</v>
      </c>
      <c r="AL331">
        <f t="shared" si="130"/>
        <v>8.2845188284519478E-2</v>
      </c>
      <c r="AM331">
        <f t="shared" si="130"/>
        <v>0.13662394327788385</v>
      </c>
      <c r="AN331">
        <f t="shared" si="130"/>
        <v>0.15892997639653816</v>
      </c>
      <c r="AO331">
        <v>189368.49363732769</v>
      </c>
      <c r="AP331">
        <v>189909.53821005314</v>
      </c>
      <c r="AQ331">
        <v>139740</v>
      </c>
      <c r="AR331">
        <v>1729.5055555555557</v>
      </c>
      <c r="AS331">
        <v>2706.7698695136419</v>
      </c>
      <c r="AT331">
        <v>2001</v>
      </c>
      <c r="AU331">
        <f t="shared" si="116"/>
        <v>-5.3778754993364375E-2</v>
      </c>
      <c r="AV331">
        <f t="shared" si="117"/>
        <v>-2.2306033118654311E-2</v>
      </c>
      <c r="AW331">
        <v>5.0710892891007497E-2</v>
      </c>
      <c r="AX331">
        <v>4.2443600128039161E-2</v>
      </c>
      <c r="AY331" s="1">
        <f t="shared" si="118"/>
        <v>541.04457272545551</v>
      </c>
      <c r="AZ331" s="1">
        <f t="shared" si="119"/>
        <v>-50169.538210053142</v>
      </c>
      <c r="BA331" s="1">
        <f t="shared" si="131"/>
        <v>977.26431395808618</v>
      </c>
      <c r="BB331" s="1">
        <f t="shared" si="132"/>
        <v>-705.76986951364188</v>
      </c>
      <c r="BC331">
        <f t="shared" si="120"/>
        <v>1</v>
      </c>
      <c r="BD331">
        <f t="shared" si="121"/>
        <v>1</v>
      </c>
      <c r="BE331">
        <f t="shared" si="122"/>
        <v>0</v>
      </c>
      <c r="BF331">
        <f t="shared" si="123"/>
        <v>0</v>
      </c>
      <c r="BG331">
        <f t="shared" si="124"/>
        <v>0</v>
      </c>
      <c r="BH331">
        <f t="shared" si="125"/>
        <v>0</v>
      </c>
      <c r="BI331">
        <f t="shared" si="126"/>
        <v>0</v>
      </c>
      <c r="BJ331">
        <f t="shared" si="127"/>
        <v>0</v>
      </c>
      <c r="BK331">
        <f t="shared" si="128"/>
        <v>0</v>
      </c>
      <c r="BL331">
        <f t="shared" si="129"/>
        <v>0</v>
      </c>
      <c r="BM331">
        <f t="shared" si="133"/>
        <v>0</v>
      </c>
      <c r="BN331">
        <f t="shared" si="134"/>
        <v>0</v>
      </c>
      <c r="BO331">
        <f>IF(AND(AU331&gt;'County Avg'!$E$3,'Gentrification Calcs'!AW331&gt;'County Avg'!$E$4,'Gentrification Calcs'!AY331&gt;'County Avg'!$E$5,'Gentrification Calcs'!BA331&gt;'County Avg'!$E$6),1,0)</f>
        <v>1</v>
      </c>
      <c r="BP331">
        <f>IF(AND(AV331&gt;'County Avg'!$F$3,'Gentrification Calcs'!AX331&gt;'County Avg'!$F$4,'Gentrification Calcs'!AZ331&gt;'County Avg'!$F$5,'Gentrification Calcs'!BB331&gt;'County Avg'!$F$6),1,0)</f>
        <v>0</v>
      </c>
      <c r="BQ331">
        <f t="shared" si="135"/>
        <v>0</v>
      </c>
      <c r="BR331">
        <f t="shared" si="136"/>
        <v>0</v>
      </c>
      <c r="BS331">
        <f t="shared" si="137"/>
        <v>0</v>
      </c>
      <c r="BT331">
        <f t="shared" si="138"/>
        <v>0</v>
      </c>
    </row>
    <row r="332" spans="1:72" x14ac:dyDescent="0.25">
      <c r="A332">
        <v>6037141101</v>
      </c>
      <c r="B332">
        <v>3664.7894007535101</v>
      </c>
      <c r="C332">
        <v>3803.0000200867698</v>
      </c>
      <c r="D332">
        <v>4331</v>
      </c>
      <c r="E332">
        <v>1933.817871</v>
      </c>
      <c r="F332">
        <v>2006.262146</v>
      </c>
      <c r="G332">
        <v>2241</v>
      </c>
      <c r="H332">
        <v>698.95215344243195</v>
      </c>
      <c r="I332">
        <v>605.44506768308293</v>
      </c>
      <c r="J332">
        <v>725.86760000000004</v>
      </c>
      <c r="K332">
        <v>0.36143639167063629</v>
      </c>
      <c r="L332">
        <v>0.30177764600214058</v>
      </c>
      <c r="M332">
        <v>0.32390343596608656</v>
      </c>
      <c r="N332">
        <v>2898.20703</v>
      </c>
      <c r="O332">
        <v>2936.3654790000001</v>
      </c>
      <c r="P332">
        <v>3310</v>
      </c>
      <c r="Q332">
        <v>1058.8950199999999</v>
      </c>
      <c r="R332">
        <v>1285.729126</v>
      </c>
      <c r="S332">
        <v>1997</v>
      </c>
      <c r="T332">
        <v>0.36536210458367424</v>
      </c>
      <c r="U332">
        <v>0.43786413346538322</v>
      </c>
      <c r="V332">
        <v>0.60332326283987914</v>
      </c>
      <c r="W332">
        <v>1249.7250366210901</v>
      </c>
      <c r="X332">
        <v>1313.54162597656</v>
      </c>
      <c r="Y332">
        <v>1512</v>
      </c>
      <c r="Z332">
        <v>1929.25769042969</v>
      </c>
      <c r="AA332">
        <v>2003.6160278320301</v>
      </c>
      <c r="AB332">
        <v>2241</v>
      </c>
      <c r="AC332">
        <v>0.6477750705986548</v>
      </c>
      <c r="AD332">
        <v>0.65558550527161119</v>
      </c>
      <c r="AE332">
        <v>0.67469879518072284</v>
      </c>
      <c r="AF332">
        <v>3113.7975437109098</v>
      </c>
      <c r="AG332">
        <v>2855.6095581054701</v>
      </c>
      <c r="AH332">
        <v>3045</v>
      </c>
      <c r="AI332">
        <v>0.84965251838773825</v>
      </c>
      <c r="AJ332">
        <v>0.75088339285370709</v>
      </c>
      <c r="AK332">
        <v>0.70307088432232745</v>
      </c>
      <c r="AL332">
        <f t="shared" si="130"/>
        <v>0.15034748161226175</v>
      </c>
      <c r="AM332">
        <f t="shared" si="130"/>
        <v>0.24911660714629291</v>
      </c>
      <c r="AN332">
        <f t="shared" si="130"/>
        <v>0.29692911567767255</v>
      </c>
      <c r="AO332">
        <v>67275.43425238601</v>
      </c>
      <c r="AP332">
        <v>73233.446260727433</v>
      </c>
      <c r="AQ332">
        <v>71086</v>
      </c>
      <c r="AR332">
        <v>1247.4555555555555</v>
      </c>
      <c r="AS332">
        <v>1167.3875049426651</v>
      </c>
      <c r="AT332">
        <v>1404</v>
      </c>
      <c r="AU332">
        <f t="shared" si="116"/>
        <v>-9.8769125534031166E-2</v>
      </c>
      <c r="AV332">
        <f t="shared" si="117"/>
        <v>-4.7812508531379638E-2</v>
      </c>
      <c r="AW332">
        <v>7.250202888170898E-2</v>
      </c>
      <c r="AX332">
        <v>0.16545912937449592</v>
      </c>
      <c r="AY332" s="1">
        <f t="shared" si="118"/>
        <v>5958.0120083414222</v>
      </c>
      <c r="AZ332" s="1">
        <f t="shared" si="119"/>
        <v>-2147.4462607274327</v>
      </c>
      <c r="BA332" s="1">
        <f t="shared" si="131"/>
        <v>-80.068050612890374</v>
      </c>
      <c r="BB332" s="1">
        <f t="shared" si="132"/>
        <v>236.61249505733485</v>
      </c>
      <c r="BC332">
        <f t="shared" si="120"/>
        <v>1</v>
      </c>
      <c r="BD332">
        <f t="shared" si="121"/>
        <v>1</v>
      </c>
      <c r="BE332">
        <f t="shared" si="122"/>
        <v>0</v>
      </c>
      <c r="BF332">
        <f t="shared" si="123"/>
        <v>0</v>
      </c>
      <c r="BG332">
        <f t="shared" si="124"/>
        <v>0</v>
      </c>
      <c r="BH332">
        <f t="shared" si="125"/>
        <v>0</v>
      </c>
      <c r="BI332">
        <f t="shared" si="126"/>
        <v>1</v>
      </c>
      <c r="BJ332">
        <f t="shared" si="127"/>
        <v>1</v>
      </c>
      <c r="BK332">
        <f t="shared" si="128"/>
        <v>0</v>
      </c>
      <c r="BL332">
        <f t="shared" si="129"/>
        <v>0</v>
      </c>
      <c r="BM332">
        <f t="shared" si="133"/>
        <v>0</v>
      </c>
      <c r="BN332">
        <f t="shared" si="134"/>
        <v>0</v>
      </c>
      <c r="BO332">
        <f>IF(AND(AU332&gt;'County Avg'!$E$3,'Gentrification Calcs'!AW332&gt;'County Avg'!$E$4,'Gentrification Calcs'!AY332&gt;'County Avg'!$E$5,'Gentrification Calcs'!BA332&gt;'County Avg'!$E$6),1,0)</f>
        <v>0</v>
      </c>
      <c r="BP332">
        <f>IF(AND(AV332&gt;'County Avg'!$F$3,'Gentrification Calcs'!AX332&gt;'County Avg'!$F$4,'Gentrification Calcs'!AZ332&gt;'County Avg'!$F$5,'Gentrification Calcs'!BB332&gt;'County Avg'!$F$6),1,0)</f>
        <v>0</v>
      </c>
      <c r="BQ332">
        <f t="shared" si="135"/>
        <v>0</v>
      </c>
      <c r="BR332">
        <f t="shared" si="136"/>
        <v>0</v>
      </c>
      <c r="BS332">
        <f t="shared" si="137"/>
        <v>0</v>
      </c>
      <c r="BT332">
        <f t="shared" si="138"/>
        <v>0</v>
      </c>
    </row>
    <row r="333" spans="1:72" x14ac:dyDescent="0.25">
      <c r="A333">
        <v>6037141102</v>
      </c>
      <c r="B333">
        <v>2499.1735979147502</v>
      </c>
      <c r="C333">
        <v>2656.9999237060501</v>
      </c>
      <c r="D333">
        <v>3047</v>
      </c>
      <c r="E333">
        <v>1410.2224120000001</v>
      </c>
      <c r="F333">
        <v>1475.0896</v>
      </c>
      <c r="G333">
        <v>1353</v>
      </c>
      <c r="H333">
        <v>549.64698308221739</v>
      </c>
      <c r="I333">
        <v>443.99716266820502</v>
      </c>
      <c r="J333">
        <v>292.47120000000001</v>
      </c>
      <c r="K333">
        <v>0.38975907516793695</v>
      </c>
      <c r="L333">
        <v>0.3009967412611444</v>
      </c>
      <c r="M333">
        <v>0.2161649667405765</v>
      </c>
      <c r="N333">
        <v>1993.5161559999999</v>
      </c>
      <c r="O333">
        <v>2061.9584960000002</v>
      </c>
      <c r="P333">
        <v>2259</v>
      </c>
      <c r="Q333">
        <v>770.23376459999997</v>
      </c>
      <c r="R333">
        <v>887.70971680000002</v>
      </c>
      <c r="S333">
        <v>1313</v>
      </c>
      <c r="T333">
        <v>0.38636946195885258</v>
      </c>
      <c r="U333">
        <v>0.43051774248709218</v>
      </c>
      <c r="V333">
        <v>0.58123063302346167</v>
      </c>
      <c r="W333">
        <v>1017.44409179688</v>
      </c>
      <c r="X333">
        <v>1078.22509765625</v>
      </c>
      <c r="Y333">
        <v>692</v>
      </c>
      <c r="Z333">
        <v>1394.388671875</v>
      </c>
      <c r="AA333">
        <v>1473.55725097656</v>
      </c>
      <c r="AB333">
        <v>1353</v>
      </c>
      <c r="AC333">
        <v>0.72967036545753639</v>
      </c>
      <c r="AD333">
        <v>0.73171578297462525</v>
      </c>
      <c r="AE333">
        <v>0.51145602365114562</v>
      </c>
      <c r="AF333">
        <v>2124.7827850654699</v>
      </c>
      <c r="AG333">
        <v>1986.87609863281</v>
      </c>
      <c r="AH333">
        <v>2222</v>
      </c>
      <c r="AI333">
        <v>0.85019415491518358</v>
      </c>
      <c r="AJ333">
        <v>0.74778929457456111</v>
      </c>
      <c r="AK333">
        <v>0.72924187725631773</v>
      </c>
      <c r="AL333">
        <f t="shared" si="130"/>
        <v>0.14980584508481642</v>
      </c>
      <c r="AM333">
        <f t="shared" si="130"/>
        <v>0.25221070542543889</v>
      </c>
      <c r="AN333">
        <f t="shared" si="130"/>
        <v>0.27075812274368227</v>
      </c>
      <c r="AO333">
        <v>62265.465005302227</v>
      </c>
      <c r="AP333">
        <v>70361.87535758072</v>
      </c>
      <c r="AQ333">
        <v>76607</v>
      </c>
      <c r="AR333">
        <v>1280.2833333333333</v>
      </c>
      <c r="AS333">
        <v>1187.678133649664</v>
      </c>
      <c r="AT333">
        <v>1606</v>
      </c>
      <c r="AU333">
        <f t="shared" si="116"/>
        <v>-0.10240486034062246</v>
      </c>
      <c r="AV333">
        <f t="shared" si="117"/>
        <v>-1.8547417318243387E-2</v>
      </c>
      <c r="AW333">
        <v>4.4148280528239603E-2</v>
      </c>
      <c r="AX333">
        <v>0.15071289053636949</v>
      </c>
      <c r="AY333" s="1">
        <f t="shared" si="118"/>
        <v>8096.4103522784935</v>
      </c>
      <c r="AZ333" s="1">
        <f t="shared" si="119"/>
        <v>6245.1246424192796</v>
      </c>
      <c r="BA333" s="1">
        <f t="shared" si="131"/>
        <v>-92.605199683669298</v>
      </c>
      <c r="BB333" s="1">
        <f t="shared" si="132"/>
        <v>418.32186635033599</v>
      </c>
      <c r="BC333">
        <f t="shared" si="120"/>
        <v>1</v>
      </c>
      <c r="BD333">
        <f t="shared" si="121"/>
        <v>1</v>
      </c>
      <c r="BE333">
        <f t="shared" si="122"/>
        <v>0</v>
      </c>
      <c r="BF333">
        <f t="shared" si="123"/>
        <v>0</v>
      </c>
      <c r="BG333">
        <f t="shared" si="124"/>
        <v>0</v>
      </c>
      <c r="BH333">
        <f t="shared" si="125"/>
        <v>0</v>
      </c>
      <c r="BI333">
        <f t="shared" si="126"/>
        <v>1</v>
      </c>
      <c r="BJ333">
        <f t="shared" si="127"/>
        <v>1</v>
      </c>
      <c r="BK333">
        <f t="shared" si="128"/>
        <v>0</v>
      </c>
      <c r="BL333">
        <f t="shared" si="129"/>
        <v>0</v>
      </c>
      <c r="BM333">
        <f t="shared" si="133"/>
        <v>0</v>
      </c>
      <c r="BN333">
        <f t="shared" si="134"/>
        <v>0</v>
      </c>
      <c r="BO333">
        <f>IF(AND(AU333&gt;'County Avg'!$E$3,'Gentrification Calcs'!AW333&gt;'County Avg'!$E$4,'Gentrification Calcs'!AY333&gt;'County Avg'!$E$5,'Gentrification Calcs'!BA333&gt;'County Avg'!$E$6),1,0)</f>
        <v>0</v>
      </c>
      <c r="BP333">
        <f>IF(AND(AV333&gt;'County Avg'!$F$3,'Gentrification Calcs'!AX333&gt;'County Avg'!$F$4,'Gentrification Calcs'!AZ333&gt;'County Avg'!$F$5,'Gentrification Calcs'!BB333&gt;'County Avg'!$F$6),1,0)</f>
        <v>1</v>
      </c>
      <c r="BQ333">
        <f t="shared" si="135"/>
        <v>0</v>
      </c>
      <c r="BR333">
        <f t="shared" si="136"/>
        <v>0</v>
      </c>
      <c r="BS333">
        <f t="shared" si="137"/>
        <v>0</v>
      </c>
      <c r="BT333">
        <f t="shared" si="138"/>
        <v>0</v>
      </c>
    </row>
    <row r="334" spans="1:72" x14ac:dyDescent="0.25">
      <c r="A334">
        <v>6037141201</v>
      </c>
      <c r="B334">
        <v>3383.6844169814099</v>
      </c>
      <c r="C334">
        <v>3521.0000464916202</v>
      </c>
      <c r="D334">
        <v>3765</v>
      </c>
      <c r="E334">
        <v>1842.8892820000001</v>
      </c>
      <c r="F334">
        <v>1906.969971</v>
      </c>
      <c r="G334">
        <v>1889</v>
      </c>
      <c r="H334">
        <v>626.00885139557715</v>
      </c>
      <c r="I334">
        <v>658.98736194345179</v>
      </c>
      <c r="J334">
        <v>775.51980000000003</v>
      </c>
      <c r="K334">
        <v>0.3396888014434592</v>
      </c>
      <c r="L334">
        <v>0.34556777084323148</v>
      </c>
      <c r="M334">
        <v>0.41054515616728432</v>
      </c>
      <c r="N334">
        <v>2737.7291059999998</v>
      </c>
      <c r="O334">
        <v>2759.470703</v>
      </c>
      <c r="P334">
        <v>2898</v>
      </c>
      <c r="Q334">
        <v>973.79620360000001</v>
      </c>
      <c r="R334">
        <v>1241.5616460000001</v>
      </c>
      <c r="S334">
        <v>1643</v>
      </c>
      <c r="T334">
        <v>0.35569487187970161</v>
      </c>
      <c r="U334">
        <v>0.4499274605996787</v>
      </c>
      <c r="V334">
        <v>0.56694271911663219</v>
      </c>
      <c r="W334">
        <v>1267.88037109375</v>
      </c>
      <c r="X334">
        <v>1359.42407226563</v>
      </c>
      <c r="Y334">
        <v>1589</v>
      </c>
      <c r="Z334">
        <v>1839.45642089844</v>
      </c>
      <c r="AA334">
        <v>1908.1142578125</v>
      </c>
      <c r="AB334">
        <v>1889</v>
      </c>
      <c r="AC334">
        <v>0.68926904529463284</v>
      </c>
      <c r="AD334">
        <v>0.71244374738025418</v>
      </c>
      <c r="AE334">
        <v>0.84118581259925884</v>
      </c>
      <c r="AF334">
        <v>2923.6772693227999</v>
      </c>
      <c r="AG334">
        <v>2650.1904296875</v>
      </c>
      <c r="AH334">
        <v>2298</v>
      </c>
      <c r="AI334">
        <v>0.86405140344944376</v>
      </c>
      <c r="AJ334">
        <v>0.75268116861520395</v>
      </c>
      <c r="AK334">
        <v>0.61035856573705183</v>
      </c>
      <c r="AL334">
        <f t="shared" si="130"/>
        <v>0.13594859655055624</v>
      </c>
      <c r="AM334">
        <f t="shared" si="130"/>
        <v>0.24731883138479605</v>
      </c>
      <c r="AN334">
        <f t="shared" si="130"/>
        <v>0.38964143426294817</v>
      </c>
      <c r="AO334">
        <v>67679.932131495225</v>
      </c>
      <c r="AP334">
        <v>64950.068655496536</v>
      </c>
      <c r="AQ334">
        <v>55457</v>
      </c>
      <c r="AR334">
        <v>1290.6500000000001</v>
      </c>
      <c r="AS334">
        <v>1240.4337682878609</v>
      </c>
      <c r="AT334">
        <v>1403</v>
      </c>
      <c r="AU334">
        <f t="shared" si="116"/>
        <v>-0.1113702348342398</v>
      </c>
      <c r="AV334">
        <f t="shared" si="117"/>
        <v>-0.14232260287815213</v>
      </c>
      <c r="AW334">
        <v>9.4232588719977084E-2</v>
      </c>
      <c r="AX334">
        <v>0.11701525851695349</v>
      </c>
      <c r="AY334" s="1">
        <f t="shared" si="118"/>
        <v>-2729.863475998689</v>
      </c>
      <c r="AZ334" s="1">
        <f t="shared" si="119"/>
        <v>-9493.0686554965359</v>
      </c>
      <c r="BA334" s="1">
        <f t="shared" si="131"/>
        <v>-50.216231712139233</v>
      </c>
      <c r="BB334" s="1">
        <f t="shared" si="132"/>
        <v>162.56623171213914</v>
      </c>
      <c r="BC334">
        <f t="shared" si="120"/>
        <v>1</v>
      </c>
      <c r="BD334">
        <f t="shared" si="121"/>
        <v>1</v>
      </c>
      <c r="BE334">
        <f t="shared" si="122"/>
        <v>0</v>
      </c>
      <c r="BF334">
        <f t="shared" si="123"/>
        <v>0</v>
      </c>
      <c r="BG334">
        <f t="shared" si="124"/>
        <v>0</v>
      </c>
      <c r="BH334">
        <f t="shared" si="125"/>
        <v>0</v>
      </c>
      <c r="BI334">
        <f t="shared" si="126"/>
        <v>1</v>
      </c>
      <c r="BJ334">
        <f t="shared" si="127"/>
        <v>1</v>
      </c>
      <c r="BK334">
        <f t="shared" si="128"/>
        <v>0</v>
      </c>
      <c r="BL334">
        <f t="shared" si="129"/>
        <v>0</v>
      </c>
      <c r="BM334">
        <f t="shared" si="133"/>
        <v>0</v>
      </c>
      <c r="BN334">
        <f t="shared" si="134"/>
        <v>0</v>
      </c>
      <c r="BO334">
        <f>IF(AND(AU334&gt;'County Avg'!$E$3,'Gentrification Calcs'!AW334&gt;'County Avg'!$E$4,'Gentrification Calcs'!AY334&gt;'County Avg'!$E$5,'Gentrification Calcs'!BA334&gt;'County Avg'!$E$6),1,0)</f>
        <v>0</v>
      </c>
      <c r="BP334">
        <f>IF(AND(AV334&gt;'County Avg'!$F$3,'Gentrification Calcs'!AX334&gt;'County Avg'!$F$4,'Gentrification Calcs'!AZ334&gt;'County Avg'!$F$5,'Gentrification Calcs'!BB334&gt;'County Avg'!$F$6),1,0)</f>
        <v>0</v>
      </c>
      <c r="BQ334">
        <f t="shared" si="135"/>
        <v>0</v>
      </c>
      <c r="BR334">
        <f t="shared" si="136"/>
        <v>0</v>
      </c>
      <c r="BS334">
        <f t="shared" si="137"/>
        <v>0</v>
      </c>
      <c r="BT334">
        <f t="shared" si="138"/>
        <v>0</v>
      </c>
    </row>
    <row r="335" spans="1:72" x14ac:dyDescent="0.25">
      <c r="A335">
        <v>6037141202</v>
      </c>
      <c r="B335">
        <v>2530.3155967881899</v>
      </c>
      <c r="C335">
        <v>2632.9999535083798</v>
      </c>
      <c r="D335">
        <v>2758</v>
      </c>
      <c r="E335">
        <v>1378.1107179999999</v>
      </c>
      <c r="F335">
        <v>1426.030029</v>
      </c>
      <c r="G335">
        <v>1294</v>
      </c>
      <c r="H335">
        <v>468.12875115191042</v>
      </c>
      <c r="I335">
        <v>492.79003805654821</v>
      </c>
      <c r="J335">
        <v>392</v>
      </c>
      <c r="K335">
        <v>0.33968878192260782</v>
      </c>
      <c r="L335">
        <v>0.34556778471356314</v>
      </c>
      <c r="M335">
        <v>0.30293663060278209</v>
      </c>
      <c r="N335">
        <v>2047.2709050000001</v>
      </c>
      <c r="O335">
        <v>2063.529297</v>
      </c>
      <c r="P335">
        <v>2156</v>
      </c>
      <c r="Q335">
        <v>728.20379639999999</v>
      </c>
      <c r="R335">
        <v>928.43841550000002</v>
      </c>
      <c r="S335">
        <v>1345</v>
      </c>
      <c r="T335">
        <v>0.35569488855701781</v>
      </c>
      <c r="U335">
        <v>0.44992742135998859</v>
      </c>
      <c r="V335">
        <v>0.62384044526901672</v>
      </c>
      <c r="W335">
        <v>948.11962890625</v>
      </c>
      <c r="X335">
        <v>1016.57586669922</v>
      </c>
      <c r="Y335">
        <v>844</v>
      </c>
      <c r="Z335">
        <v>1375.54357910156</v>
      </c>
      <c r="AA335">
        <v>1426.8857421875</v>
      </c>
      <c r="AB335">
        <v>1294</v>
      </c>
      <c r="AC335">
        <v>0.6892690593819768</v>
      </c>
      <c r="AD335">
        <v>0.71244377643072476</v>
      </c>
      <c r="AE335">
        <v>0.652241112828439</v>
      </c>
      <c r="AF335">
        <v>2186.3227425748501</v>
      </c>
      <c r="AG335">
        <v>1981.8095703125</v>
      </c>
      <c r="AH335">
        <v>2293</v>
      </c>
      <c r="AI335">
        <v>0.86405140344944287</v>
      </c>
      <c r="AJ335">
        <v>0.7526812021670598</v>
      </c>
      <c r="AK335">
        <v>0.83139956490210298</v>
      </c>
      <c r="AL335">
        <f t="shared" si="130"/>
        <v>0.13594859655055713</v>
      </c>
      <c r="AM335">
        <f t="shared" si="130"/>
        <v>0.2473187978329402</v>
      </c>
      <c r="AN335">
        <f t="shared" si="130"/>
        <v>0.16860043509789702</v>
      </c>
      <c r="AO335">
        <v>67679.932131495225</v>
      </c>
      <c r="AP335">
        <v>64950.068655496536</v>
      </c>
      <c r="AQ335">
        <v>74167</v>
      </c>
      <c r="AR335">
        <v>1290.6500000000001</v>
      </c>
      <c r="AS335">
        <v>1240.4337682878609</v>
      </c>
      <c r="AT335">
        <v>1678</v>
      </c>
      <c r="AU335">
        <f t="shared" si="116"/>
        <v>-0.11137020128238306</v>
      </c>
      <c r="AV335">
        <f t="shared" si="117"/>
        <v>7.8718362735043179E-2</v>
      </c>
      <c r="AW335">
        <v>9.4232532802970781E-2</v>
      </c>
      <c r="AX335">
        <v>0.17391302390902813</v>
      </c>
      <c r="AY335" s="1">
        <f t="shared" si="118"/>
        <v>-2729.863475998689</v>
      </c>
      <c r="AZ335" s="1">
        <f t="shared" si="119"/>
        <v>9216.9313445034641</v>
      </c>
      <c r="BA335" s="1">
        <f t="shared" si="131"/>
        <v>-50.216231712139233</v>
      </c>
      <c r="BB335" s="1">
        <f t="shared" si="132"/>
        <v>437.56623171213914</v>
      </c>
      <c r="BC335">
        <f t="shared" si="120"/>
        <v>1</v>
      </c>
      <c r="BD335">
        <f t="shared" si="121"/>
        <v>1</v>
      </c>
      <c r="BE335">
        <f t="shared" si="122"/>
        <v>0</v>
      </c>
      <c r="BF335">
        <f t="shared" si="123"/>
        <v>0</v>
      </c>
      <c r="BG335">
        <f t="shared" si="124"/>
        <v>0</v>
      </c>
      <c r="BH335">
        <f t="shared" si="125"/>
        <v>0</v>
      </c>
      <c r="BI335">
        <f t="shared" si="126"/>
        <v>1</v>
      </c>
      <c r="BJ335">
        <f t="shared" si="127"/>
        <v>1</v>
      </c>
      <c r="BK335">
        <f t="shared" si="128"/>
        <v>0</v>
      </c>
      <c r="BL335">
        <f t="shared" si="129"/>
        <v>0</v>
      </c>
      <c r="BM335">
        <f t="shared" si="133"/>
        <v>0</v>
      </c>
      <c r="BN335">
        <f t="shared" si="134"/>
        <v>0</v>
      </c>
      <c r="BO335">
        <f>IF(AND(AU335&gt;'County Avg'!$E$3,'Gentrification Calcs'!AW335&gt;'County Avg'!$E$4,'Gentrification Calcs'!AY335&gt;'County Avg'!$E$5,'Gentrification Calcs'!BA335&gt;'County Avg'!$E$6),1,0)</f>
        <v>0</v>
      </c>
      <c r="BP335">
        <f>IF(AND(AV335&gt;'County Avg'!$F$3,'Gentrification Calcs'!AX335&gt;'County Avg'!$F$4,'Gentrification Calcs'!AZ335&gt;'County Avg'!$F$5,'Gentrification Calcs'!BB335&gt;'County Avg'!$F$6),1,0)</f>
        <v>1</v>
      </c>
      <c r="BQ335">
        <f t="shared" si="135"/>
        <v>0</v>
      </c>
      <c r="BR335">
        <f t="shared" si="136"/>
        <v>0</v>
      </c>
      <c r="BS335">
        <f t="shared" si="137"/>
        <v>0</v>
      </c>
      <c r="BT335">
        <f t="shared" si="138"/>
        <v>0</v>
      </c>
    </row>
    <row r="336" spans="1:72" x14ac:dyDescent="0.25">
      <c r="A336">
        <v>6037141302</v>
      </c>
      <c r="B336">
        <v>4379.0854800879397</v>
      </c>
      <c r="C336">
        <v>5325</v>
      </c>
      <c r="D336">
        <v>5669</v>
      </c>
      <c r="E336">
        <v>2305.8834550000001</v>
      </c>
      <c r="F336">
        <v>2850</v>
      </c>
      <c r="G336">
        <v>2898</v>
      </c>
      <c r="H336">
        <v>726.11390017648182</v>
      </c>
      <c r="I336">
        <v>958.27379999999994</v>
      </c>
      <c r="J336">
        <v>1205.0082</v>
      </c>
      <c r="K336">
        <v>0.3148961837607191</v>
      </c>
      <c r="L336">
        <v>0.33623642105263157</v>
      </c>
      <c r="M336">
        <v>0.41580683229813664</v>
      </c>
      <c r="N336">
        <v>3371.1905299999999</v>
      </c>
      <c r="O336">
        <v>4143</v>
      </c>
      <c r="P336">
        <v>4546</v>
      </c>
      <c r="Q336">
        <v>1418.3128300000001</v>
      </c>
      <c r="R336">
        <v>2064</v>
      </c>
      <c r="S336">
        <v>2755</v>
      </c>
      <c r="T336">
        <v>0.42071571374519734</v>
      </c>
      <c r="U336">
        <v>0.49818971759594499</v>
      </c>
      <c r="V336">
        <v>0.6060272767267928</v>
      </c>
      <c r="W336">
        <v>1559.0109481066499</v>
      </c>
      <c r="X336">
        <v>2044</v>
      </c>
      <c r="Y336">
        <v>2102</v>
      </c>
      <c r="Z336">
        <v>2299.9366044998201</v>
      </c>
      <c r="AA336">
        <v>2848</v>
      </c>
      <c r="AB336">
        <v>2898</v>
      </c>
      <c r="AC336">
        <v>0.67784953074639054</v>
      </c>
      <c r="AD336">
        <v>0.71769662921348309</v>
      </c>
      <c r="AE336">
        <v>0.72532781228433407</v>
      </c>
      <c r="AF336">
        <v>3710.7140556085101</v>
      </c>
      <c r="AG336">
        <v>3941</v>
      </c>
      <c r="AH336">
        <v>3814</v>
      </c>
      <c r="AI336">
        <v>0.84737191646096677</v>
      </c>
      <c r="AJ336">
        <v>0.74009389671361503</v>
      </c>
      <c r="AK336">
        <v>0.67278179573116947</v>
      </c>
      <c r="AL336">
        <f t="shared" si="130"/>
        <v>0.15262808353903323</v>
      </c>
      <c r="AM336">
        <f t="shared" si="130"/>
        <v>0.25990610328638497</v>
      </c>
      <c r="AN336">
        <f t="shared" si="130"/>
        <v>0.32721820426883053</v>
      </c>
      <c r="AO336">
        <v>77349.789501590669</v>
      </c>
      <c r="AP336">
        <v>67412.014303228454</v>
      </c>
      <c r="AQ336">
        <v>64116</v>
      </c>
      <c r="AR336">
        <v>1522.1722222222222</v>
      </c>
      <c r="AS336">
        <v>1351.3558718861211</v>
      </c>
      <c r="AT336">
        <v>1602</v>
      </c>
      <c r="AU336">
        <f t="shared" si="116"/>
        <v>-0.10727801974735174</v>
      </c>
      <c r="AV336">
        <f t="shared" si="117"/>
        <v>-6.7312100982445555E-2</v>
      </c>
      <c r="AW336">
        <v>7.7474003850747652E-2</v>
      </c>
      <c r="AX336">
        <v>0.1078375591308478</v>
      </c>
      <c r="AY336" s="1">
        <f t="shared" si="118"/>
        <v>-9937.7751983622147</v>
      </c>
      <c r="AZ336" s="1">
        <f t="shared" si="119"/>
        <v>-3296.0143032284541</v>
      </c>
      <c r="BA336" s="1">
        <f t="shared" si="131"/>
        <v>-170.8163503361011</v>
      </c>
      <c r="BB336" s="1">
        <f t="shared" si="132"/>
        <v>250.64412811387888</v>
      </c>
      <c r="BC336">
        <f t="shared" si="120"/>
        <v>1</v>
      </c>
      <c r="BD336">
        <f t="shared" si="121"/>
        <v>1</v>
      </c>
      <c r="BE336">
        <f t="shared" si="122"/>
        <v>0</v>
      </c>
      <c r="BF336">
        <f t="shared" si="123"/>
        <v>0</v>
      </c>
      <c r="BG336">
        <f t="shared" si="124"/>
        <v>0</v>
      </c>
      <c r="BH336">
        <f t="shared" si="125"/>
        <v>0</v>
      </c>
      <c r="BI336">
        <f t="shared" si="126"/>
        <v>1</v>
      </c>
      <c r="BJ336">
        <f t="shared" si="127"/>
        <v>1</v>
      </c>
      <c r="BK336">
        <f t="shared" si="128"/>
        <v>0</v>
      </c>
      <c r="BL336">
        <f t="shared" si="129"/>
        <v>0</v>
      </c>
      <c r="BM336">
        <f t="shared" si="133"/>
        <v>0</v>
      </c>
      <c r="BN336">
        <f t="shared" si="134"/>
        <v>0</v>
      </c>
      <c r="BO336">
        <f>IF(AND(AU336&gt;'County Avg'!$E$3,'Gentrification Calcs'!AW336&gt;'County Avg'!$E$4,'Gentrification Calcs'!AY336&gt;'County Avg'!$E$5,'Gentrification Calcs'!BA336&gt;'County Avg'!$E$6),1,0)</f>
        <v>0</v>
      </c>
      <c r="BP336">
        <f>IF(AND(AV336&gt;'County Avg'!$F$3,'Gentrification Calcs'!AX336&gt;'County Avg'!$F$4,'Gentrification Calcs'!AZ336&gt;'County Avg'!$F$5,'Gentrification Calcs'!BB336&gt;'County Avg'!$F$6),1,0)</f>
        <v>0</v>
      </c>
      <c r="BQ336">
        <f t="shared" si="135"/>
        <v>0</v>
      </c>
      <c r="BR336">
        <f t="shared" si="136"/>
        <v>0</v>
      </c>
      <c r="BS336">
        <f t="shared" si="137"/>
        <v>0</v>
      </c>
      <c r="BT336">
        <f t="shared" si="138"/>
        <v>0</v>
      </c>
    </row>
    <row r="337" spans="1:72" x14ac:dyDescent="0.25">
      <c r="A337">
        <v>6037141303</v>
      </c>
      <c r="B337">
        <v>2740.6346475854498</v>
      </c>
      <c r="C337">
        <v>2797.0001065730999</v>
      </c>
      <c r="D337">
        <v>3359</v>
      </c>
      <c r="E337">
        <v>1564.9375</v>
      </c>
      <c r="F337">
        <v>1622.3664550000001</v>
      </c>
      <c r="G337">
        <v>1767</v>
      </c>
      <c r="H337">
        <v>546.23220127179025</v>
      </c>
      <c r="I337">
        <v>533.76278307984808</v>
      </c>
      <c r="J337">
        <v>704.34180000000003</v>
      </c>
      <c r="K337">
        <v>0.3490441000179178</v>
      </c>
      <c r="L337">
        <v>0.32900260075942461</v>
      </c>
      <c r="M337">
        <v>0.39860882852292023</v>
      </c>
      <c r="N337">
        <v>2273.2272250000001</v>
      </c>
      <c r="O337">
        <v>2294.4973140000002</v>
      </c>
      <c r="P337">
        <v>2622</v>
      </c>
      <c r="Q337">
        <v>938.53710939999996</v>
      </c>
      <c r="R337">
        <v>1091.6807859999999</v>
      </c>
      <c r="S337">
        <v>1393</v>
      </c>
      <c r="T337">
        <v>0.41286550639476877</v>
      </c>
      <c r="U337">
        <v>0.47578211547211241</v>
      </c>
      <c r="V337">
        <v>0.53127383676582762</v>
      </c>
      <c r="W337">
        <v>1061.90283203125</v>
      </c>
      <c r="X337">
        <v>1128.9033203125</v>
      </c>
      <c r="Y337">
        <v>1311</v>
      </c>
      <c r="Z337">
        <v>1563.8740234375</v>
      </c>
      <c r="AA337">
        <v>1625.55688476563</v>
      </c>
      <c r="AB337">
        <v>1767</v>
      </c>
      <c r="AC337">
        <v>0.67902069867310433</v>
      </c>
      <c r="AD337">
        <v>0.69447174127976663</v>
      </c>
      <c r="AE337">
        <v>0.74193548387096775</v>
      </c>
      <c r="AF337">
        <v>2441.2599276415999</v>
      </c>
      <c r="AG337">
        <v>2214.73486328125</v>
      </c>
      <c r="AH337">
        <v>2583</v>
      </c>
      <c r="AI337">
        <v>0.89076445479239463</v>
      </c>
      <c r="AJ337">
        <v>0.79182509077368446</v>
      </c>
      <c r="AK337">
        <v>0.76897886275677285</v>
      </c>
      <c r="AL337">
        <f t="shared" si="130"/>
        <v>0.10923554520760537</v>
      </c>
      <c r="AM337">
        <f t="shared" si="130"/>
        <v>0.20817490922631554</v>
      </c>
      <c r="AN337">
        <f t="shared" si="130"/>
        <v>0.23102113724322715</v>
      </c>
      <c r="AO337">
        <v>72666.320784729585</v>
      </c>
      <c r="AP337">
        <v>65556.81732733961</v>
      </c>
      <c r="AQ337">
        <v>54457</v>
      </c>
      <c r="AR337">
        <v>1359.7611111111112</v>
      </c>
      <c r="AS337">
        <v>1217.4377224199288</v>
      </c>
      <c r="AT337">
        <v>1541</v>
      </c>
      <c r="AU337">
        <f t="shared" si="116"/>
        <v>-9.8939364018710174E-2</v>
      </c>
      <c r="AV337">
        <f t="shared" si="117"/>
        <v>-2.2846228016911607E-2</v>
      </c>
      <c r="AW337">
        <v>6.2916609077343644E-2</v>
      </c>
      <c r="AX337">
        <v>5.5491721293715213E-2</v>
      </c>
      <c r="AY337" s="1">
        <f t="shared" si="118"/>
        <v>-7109.5034573899757</v>
      </c>
      <c r="AZ337" s="1">
        <f t="shared" si="119"/>
        <v>-11099.81732733961</v>
      </c>
      <c r="BA337" s="1">
        <f t="shared" si="131"/>
        <v>-142.32338869118234</v>
      </c>
      <c r="BB337" s="1">
        <f t="shared" si="132"/>
        <v>323.56227758007117</v>
      </c>
      <c r="BC337">
        <f t="shared" si="120"/>
        <v>1</v>
      </c>
      <c r="BD337">
        <f t="shared" si="121"/>
        <v>1</v>
      </c>
      <c r="BE337">
        <f t="shared" si="122"/>
        <v>0</v>
      </c>
      <c r="BF337">
        <f t="shared" si="123"/>
        <v>0</v>
      </c>
      <c r="BG337">
        <f t="shared" si="124"/>
        <v>0</v>
      </c>
      <c r="BH337">
        <f t="shared" si="125"/>
        <v>0</v>
      </c>
      <c r="BI337">
        <f t="shared" si="126"/>
        <v>1</v>
      </c>
      <c r="BJ337">
        <f t="shared" si="127"/>
        <v>1</v>
      </c>
      <c r="BK337">
        <f t="shared" si="128"/>
        <v>0</v>
      </c>
      <c r="BL337">
        <f t="shared" si="129"/>
        <v>0</v>
      </c>
      <c r="BM337">
        <f t="shared" si="133"/>
        <v>0</v>
      </c>
      <c r="BN337">
        <f t="shared" si="134"/>
        <v>0</v>
      </c>
      <c r="BO337">
        <f>IF(AND(AU337&gt;'County Avg'!$E$3,'Gentrification Calcs'!AW337&gt;'County Avg'!$E$4,'Gentrification Calcs'!AY337&gt;'County Avg'!$E$5,'Gentrification Calcs'!BA337&gt;'County Avg'!$E$6),1,0)</f>
        <v>0</v>
      </c>
      <c r="BP337">
        <f>IF(AND(AV337&gt;'County Avg'!$F$3,'Gentrification Calcs'!AX337&gt;'County Avg'!$F$4,'Gentrification Calcs'!AZ337&gt;'County Avg'!$F$5,'Gentrification Calcs'!BB337&gt;'County Avg'!$F$6),1,0)</f>
        <v>0</v>
      </c>
      <c r="BQ337">
        <f t="shared" si="135"/>
        <v>0</v>
      </c>
      <c r="BR337">
        <f t="shared" si="136"/>
        <v>0</v>
      </c>
      <c r="BS337">
        <f t="shared" si="137"/>
        <v>0</v>
      </c>
      <c r="BT337">
        <f t="shared" si="138"/>
        <v>0</v>
      </c>
    </row>
    <row r="338" spans="1:72" x14ac:dyDescent="0.25">
      <c r="A338">
        <v>6037141304</v>
      </c>
      <c r="B338">
        <v>2413.3653878148202</v>
      </c>
      <c r="C338">
        <v>2463.00005018711</v>
      </c>
      <c r="D338">
        <v>3138</v>
      </c>
      <c r="E338">
        <v>1378.0625</v>
      </c>
      <c r="F338">
        <v>1428.6336670000001</v>
      </c>
      <c r="G338">
        <v>1498</v>
      </c>
      <c r="H338">
        <v>481.00460578378977</v>
      </c>
      <c r="I338">
        <v>470.0242169201519</v>
      </c>
      <c r="J338">
        <v>587.50559999999996</v>
      </c>
      <c r="K338">
        <v>0.3490441150410738</v>
      </c>
      <c r="L338">
        <v>0.32900261821993859</v>
      </c>
      <c r="M338">
        <v>0.39219332443257676</v>
      </c>
      <c r="N338">
        <v>2001.772804</v>
      </c>
      <c r="O338">
        <v>2020.5029300000001</v>
      </c>
      <c r="P338">
        <v>2489</v>
      </c>
      <c r="Q338">
        <v>826.46295169999996</v>
      </c>
      <c r="R338">
        <v>961.31921390000002</v>
      </c>
      <c r="S338">
        <v>1441</v>
      </c>
      <c r="T338">
        <v>0.41286551103528729</v>
      </c>
      <c r="U338">
        <v>0.4757821429637818</v>
      </c>
      <c r="V338">
        <v>0.57894736842105265</v>
      </c>
      <c r="W338">
        <v>935.09716796875</v>
      </c>
      <c r="X338">
        <v>994.09680175781295</v>
      </c>
      <c r="Y338">
        <v>862</v>
      </c>
      <c r="Z338">
        <v>1377.12609863281</v>
      </c>
      <c r="AA338">
        <v>1431.44323730469</v>
      </c>
      <c r="AB338">
        <v>1498</v>
      </c>
      <c r="AC338">
        <v>0.67902072939950842</v>
      </c>
      <c r="AD338">
        <v>0.69447168832878725</v>
      </c>
      <c r="AE338">
        <v>0.57543391188251003</v>
      </c>
      <c r="AF338">
        <v>2149.7401038917001</v>
      </c>
      <c r="AG338">
        <v>1950.26525878906</v>
      </c>
      <c r="AH338">
        <v>2189</v>
      </c>
      <c r="AI338">
        <v>0.89076445479239286</v>
      </c>
      <c r="AJ338">
        <v>0.79182509908633647</v>
      </c>
      <c r="AK338">
        <v>0.69757807520713833</v>
      </c>
      <c r="AL338">
        <f t="shared" si="130"/>
        <v>0.10923554520760714</v>
      </c>
      <c r="AM338">
        <f t="shared" si="130"/>
        <v>0.20817490091366353</v>
      </c>
      <c r="AN338">
        <f t="shared" si="130"/>
        <v>0.30242192479286167</v>
      </c>
      <c r="AO338">
        <v>72666.320784729585</v>
      </c>
      <c r="AP338">
        <v>65556.81732733961</v>
      </c>
      <c r="AQ338">
        <v>51460</v>
      </c>
      <c r="AR338">
        <v>1359.7611111111112</v>
      </c>
      <c r="AS338">
        <v>1217.4377224199288</v>
      </c>
      <c r="AT338">
        <v>1388</v>
      </c>
      <c r="AU338">
        <f t="shared" si="116"/>
        <v>-9.8939355706056387E-2</v>
      </c>
      <c r="AV338">
        <f t="shared" si="117"/>
        <v>-9.4247023879198144E-2</v>
      </c>
      <c r="AW338">
        <v>6.2916631928494504E-2</v>
      </c>
      <c r="AX338">
        <v>0.10316522545727086</v>
      </c>
      <c r="AY338" s="1">
        <f t="shared" si="118"/>
        <v>-7109.5034573899757</v>
      </c>
      <c r="AZ338" s="1">
        <f t="shared" si="119"/>
        <v>-14096.81732733961</v>
      </c>
      <c r="BA338" s="1">
        <f t="shared" si="131"/>
        <v>-142.32338869118234</v>
      </c>
      <c r="BB338" s="1">
        <f t="shared" si="132"/>
        <v>170.56227758007117</v>
      </c>
      <c r="BC338">
        <f t="shared" si="120"/>
        <v>1</v>
      </c>
      <c r="BD338">
        <f t="shared" si="121"/>
        <v>1</v>
      </c>
      <c r="BE338">
        <f t="shared" si="122"/>
        <v>0</v>
      </c>
      <c r="BF338">
        <f t="shared" si="123"/>
        <v>0</v>
      </c>
      <c r="BG338">
        <f t="shared" si="124"/>
        <v>0</v>
      </c>
      <c r="BH338">
        <f t="shared" si="125"/>
        <v>0</v>
      </c>
      <c r="BI338">
        <f t="shared" si="126"/>
        <v>1</v>
      </c>
      <c r="BJ338">
        <f t="shared" si="127"/>
        <v>1</v>
      </c>
      <c r="BK338">
        <f t="shared" si="128"/>
        <v>0</v>
      </c>
      <c r="BL338">
        <f t="shared" si="129"/>
        <v>0</v>
      </c>
      <c r="BM338">
        <f t="shared" si="133"/>
        <v>0</v>
      </c>
      <c r="BN338">
        <f t="shared" si="134"/>
        <v>0</v>
      </c>
      <c r="BO338">
        <f>IF(AND(AU338&gt;'County Avg'!$E$3,'Gentrification Calcs'!AW338&gt;'County Avg'!$E$4,'Gentrification Calcs'!AY338&gt;'County Avg'!$E$5,'Gentrification Calcs'!BA338&gt;'County Avg'!$E$6),1,0)</f>
        <v>0</v>
      </c>
      <c r="BP338">
        <f>IF(AND(AV338&gt;'County Avg'!$F$3,'Gentrification Calcs'!AX338&gt;'County Avg'!$F$4,'Gentrification Calcs'!AZ338&gt;'County Avg'!$F$5,'Gentrification Calcs'!BB338&gt;'County Avg'!$F$6),1,0)</f>
        <v>0</v>
      </c>
      <c r="BQ338">
        <f t="shared" si="135"/>
        <v>0</v>
      </c>
      <c r="BR338">
        <f t="shared" si="136"/>
        <v>0</v>
      </c>
      <c r="BS338">
        <f t="shared" si="137"/>
        <v>0</v>
      </c>
      <c r="BT338">
        <f t="shared" si="138"/>
        <v>0</v>
      </c>
    </row>
    <row r="339" spans="1:72" x14ac:dyDescent="0.25">
      <c r="A339">
        <v>6037141400</v>
      </c>
      <c r="B339">
        <v>4141.8027728361103</v>
      </c>
      <c r="C339">
        <v>4286</v>
      </c>
      <c r="D339">
        <v>4500</v>
      </c>
      <c r="E339">
        <v>1662.6839689999999</v>
      </c>
      <c r="F339">
        <v>1818</v>
      </c>
      <c r="G339">
        <v>1980</v>
      </c>
      <c r="H339">
        <v>344.44229627572548</v>
      </c>
      <c r="I339">
        <v>528.2722</v>
      </c>
      <c r="J339">
        <v>571.54300000000001</v>
      </c>
      <c r="K339">
        <v>0.20716041213946743</v>
      </c>
      <c r="L339">
        <v>0.29057876787678766</v>
      </c>
      <c r="M339">
        <v>0.28865808080808081</v>
      </c>
      <c r="N339">
        <v>3066.7304020000001</v>
      </c>
      <c r="O339">
        <v>3231</v>
      </c>
      <c r="P339">
        <v>3528</v>
      </c>
      <c r="Q339">
        <v>1345.383415</v>
      </c>
      <c r="R339">
        <v>1588</v>
      </c>
      <c r="S339">
        <v>1978</v>
      </c>
      <c r="T339">
        <v>0.43870286547607651</v>
      </c>
      <c r="U339">
        <v>0.49148870318786753</v>
      </c>
      <c r="V339">
        <v>0.56065759637188206</v>
      </c>
      <c r="W339">
        <v>617.97762408107496</v>
      </c>
      <c r="X339">
        <v>729</v>
      </c>
      <c r="Y339">
        <v>891</v>
      </c>
      <c r="Z339">
        <v>1674.67003560066</v>
      </c>
      <c r="AA339">
        <v>1816</v>
      </c>
      <c r="AB339">
        <v>1980</v>
      </c>
      <c r="AC339">
        <v>0.36901455865568328</v>
      </c>
      <c r="AD339">
        <v>0.40143171806167399</v>
      </c>
      <c r="AE339">
        <v>0.45</v>
      </c>
      <c r="AF339">
        <v>3565.7074944505198</v>
      </c>
      <c r="AG339">
        <v>3414</v>
      </c>
      <c r="AH339">
        <v>3519</v>
      </c>
      <c r="AI339">
        <v>0.86090711943989839</v>
      </c>
      <c r="AJ339">
        <v>0.79654689687354174</v>
      </c>
      <c r="AK339">
        <v>0.78200000000000003</v>
      </c>
      <c r="AL339">
        <f t="shared" si="130"/>
        <v>0.13909288056010161</v>
      </c>
      <c r="AM339">
        <f t="shared" si="130"/>
        <v>0.20345310312645826</v>
      </c>
      <c r="AN339">
        <f t="shared" si="130"/>
        <v>0.21799999999999997</v>
      </c>
      <c r="AO339">
        <v>97191.952279957593</v>
      </c>
      <c r="AP339">
        <v>84807.806293420523</v>
      </c>
      <c r="AQ339">
        <v>83790</v>
      </c>
      <c r="AR339">
        <v>1297.5611111111111</v>
      </c>
      <c r="AS339">
        <v>1230.9648082245949</v>
      </c>
      <c r="AT339">
        <v>1611</v>
      </c>
      <c r="AU339">
        <f t="shared" si="116"/>
        <v>-6.4360222566356651E-2</v>
      </c>
      <c r="AV339">
        <f t="shared" si="117"/>
        <v>-1.4546896873541715E-2</v>
      </c>
      <c r="AW339">
        <v>5.2785837711791017E-2</v>
      </c>
      <c r="AX339">
        <v>6.9168893184014535E-2</v>
      </c>
      <c r="AY339" s="1">
        <f t="shared" si="118"/>
        <v>-12384.145986537071</v>
      </c>
      <c r="AZ339" s="1">
        <f t="shared" si="119"/>
        <v>-1017.8062934205227</v>
      </c>
      <c r="BA339" s="1">
        <f t="shared" si="131"/>
        <v>-66.596302886516241</v>
      </c>
      <c r="BB339" s="1">
        <f t="shared" si="132"/>
        <v>380.03519177540511</v>
      </c>
      <c r="BC339">
        <f t="shared" si="120"/>
        <v>1</v>
      </c>
      <c r="BD339">
        <f t="shared" si="121"/>
        <v>1</v>
      </c>
      <c r="BE339">
        <f t="shared" si="122"/>
        <v>0</v>
      </c>
      <c r="BF339">
        <f t="shared" si="123"/>
        <v>0</v>
      </c>
      <c r="BG339">
        <f t="shared" si="124"/>
        <v>0</v>
      </c>
      <c r="BH339">
        <f t="shared" si="125"/>
        <v>0</v>
      </c>
      <c r="BI339">
        <f t="shared" si="126"/>
        <v>0</v>
      </c>
      <c r="BJ339">
        <f t="shared" si="127"/>
        <v>0</v>
      </c>
      <c r="BK339">
        <f t="shared" si="128"/>
        <v>0</v>
      </c>
      <c r="BL339">
        <f t="shared" si="129"/>
        <v>0</v>
      </c>
      <c r="BM339">
        <f t="shared" si="133"/>
        <v>0</v>
      </c>
      <c r="BN339">
        <f t="shared" si="134"/>
        <v>0</v>
      </c>
      <c r="BO339">
        <f>IF(AND(AU339&gt;'County Avg'!$E$3,'Gentrification Calcs'!AW339&gt;'County Avg'!$E$4,'Gentrification Calcs'!AY339&gt;'County Avg'!$E$5,'Gentrification Calcs'!BA339&gt;'County Avg'!$E$6),1,0)</f>
        <v>0</v>
      </c>
      <c r="BP339">
        <f>IF(AND(AV339&gt;'County Avg'!$F$3,'Gentrification Calcs'!AX339&gt;'County Avg'!$F$4,'Gentrification Calcs'!AZ339&gt;'County Avg'!$F$5,'Gentrification Calcs'!BB339&gt;'County Avg'!$F$6),1,0)</f>
        <v>1</v>
      </c>
      <c r="BQ339">
        <f t="shared" si="135"/>
        <v>0</v>
      </c>
      <c r="BR339">
        <f t="shared" si="136"/>
        <v>0</v>
      </c>
      <c r="BS339">
        <f t="shared" si="137"/>
        <v>0</v>
      </c>
      <c r="BT339">
        <f t="shared" si="138"/>
        <v>0</v>
      </c>
    </row>
    <row r="340" spans="1:72" x14ac:dyDescent="0.25">
      <c r="A340">
        <v>6037141500</v>
      </c>
      <c r="B340">
        <v>2973.4440625615498</v>
      </c>
      <c r="C340">
        <v>2951.6764225959801</v>
      </c>
      <c r="D340">
        <v>3066</v>
      </c>
      <c r="E340">
        <v>1111.5491939999999</v>
      </c>
      <c r="F340">
        <v>1121.8770750000001</v>
      </c>
      <c r="G340">
        <v>1116</v>
      </c>
      <c r="H340">
        <v>50.831924269508583</v>
      </c>
      <c r="I340">
        <v>84.743308068460834</v>
      </c>
      <c r="J340">
        <v>156.7988</v>
      </c>
      <c r="K340">
        <v>4.573070138856003E-2</v>
      </c>
      <c r="L340">
        <v>7.5537070822541616E-2</v>
      </c>
      <c r="M340">
        <v>0.14050071684587814</v>
      </c>
      <c r="N340">
        <v>2267.0016479999999</v>
      </c>
      <c r="O340">
        <v>2230.7553710000002</v>
      </c>
      <c r="P340">
        <v>2256</v>
      </c>
      <c r="Q340">
        <v>1217.3160399999999</v>
      </c>
      <c r="R340">
        <v>1444.841553</v>
      </c>
      <c r="S340">
        <v>1608</v>
      </c>
      <c r="T340">
        <v>0.53697183726087871</v>
      </c>
      <c r="U340">
        <v>0.64769161683215326</v>
      </c>
      <c r="V340">
        <v>0.71276595744680848</v>
      </c>
      <c r="W340">
        <v>28.936201095581101</v>
      </c>
      <c r="X340">
        <v>48.99462890625</v>
      </c>
      <c r="Y340">
        <v>103</v>
      </c>
      <c r="Z340">
        <v>1106.56018066406</v>
      </c>
      <c r="AA340">
        <v>1122.876953125</v>
      </c>
      <c r="AB340">
        <v>1116</v>
      </c>
      <c r="AC340">
        <v>2.6149685847376272E-2</v>
      </c>
      <c r="AD340">
        <v>4.3633123620443443E-2</v>
      </c>
      <c r="AE340">
        <v>9.2293906810035839E-2</v>
      </c>
      <c r="AF340">
        <v>2638.1832555076298</v>
      </c>
      <c r="AG340">
        <v>2563.71899414063</v>
      </c>
      <c r="AH340">
        <v>2459</v>
      </c>
      <c r="AI340">
        <v>0.88724832214765093</v>
      </c>
      <c r="AJ340">
        <v>0.86856369977229952</v>
      </c>
      <c r="AK340">
        <v>0.80202217873450754</v>
      </c>
      <c r="AL340">
        <f t="shared" si="130"/>
        <v>0.11275167785234907</v>
      </c>
      <c r="AM340">
        <f t="shared" si="130"/>
        <v>0.13143630022770048</v>
      </c>
      <c r="AN340">
        <f t="shared" si="130"/>
        <v>0.19797782126549246</v>
      </c>
      <c r="AO340">
        <v>187917.38016967126</v>
      </c>
      <c r="AP340">
        <v>214467.48099713938</v>
      </c>
      <c r="AQ340">
        <v>146932</v>
      </c>
      <c r="AR340">
        <v>1729.5055555555557</v>
      </c>
      <c r="AS340">
        <v>2706.7698695136419</v>
      </c>
      <c r="AT340">
        <v>1750</v>
      </c>
      <c r="AU340">
        <f t="shared" si="116"/>
        <v>-1.8684622375351401E-2</v>
      </c>
      <c r="AV340">
        <f t="shared" si="117"/>
        <v>-6.6541521037791984E-2</v>
      </c>
      <c r="AW340">
        <v>0.11071977957127455</v>
      </c>
      <c r="AX340">
        <v>6.5074340614655224E-2</v>
      </c>
      <c r="AY340" s="1">
        <f t="shared" si="118"/>
        <v>26550.100827468123</v>
      </c>
      <c r="AZ340" s="1">
        <f t="shared" si="119"/>
        <v>-67535.480997139384</v>
      </c>
      <c r="BA340" s="1">
        <f t="shared" si="131"/>
        <v>977.26431395808618</v>
      </c>
      <c r="BB340" s="1">
        <f t="shared" si="132"/>
        <v>-956.76986951364188</v>
      </c>
      <c r="BC340">
        <f t="shared" si="120"/>
        <v>1</v>
      </c>
      <c r="BD340">
        <f t="shared" si="121"/>
        <v>1</v>
      </c>
      <c r="BE340">
        <f t="shared" si="122"/>
        <v>0</v>
      </c>
      <c r="BF340">
        <f t="shared" si="123"/>
        <v>0</v>
      </c>
      <c r="BG340">
        <f t="shared" si="124"/>
        <v>0</v>
      </c>
      <c r="BH340">
        <f t="shared" si="125"/>
        <v>0</v>
      </c>
      <c r="BI340">
        <f t="shared" si="126"/>
        <v>0</v>
      </c>
      <c r="BJ340">
        <f t="shared" si="127"/>
        <v>0</v>
      </c>
      <c r="BK340">
        <f t="shared" si="128"/>
        <v>0</v>
      </c>
      <c r="BL340">
        <f t="shared" si="129"/>
        <v>0</v>
      </c>
      <c r="BM340">
        <f t="shared" si="133"/>
        <v>0</v>
      </c>
      <c r="BN340">
        <f t="shared" si="134"/>
        <v>0</v>
      </c>
      <c r="BO340">
        <f>IF(AND(AU340&gt;'County Avg'!$E$3,'Gentrification Calcs'!AW340&gt;'County Avg'!$E$4,'Gentrification Calcs'!AY340&gt;'County Avg'!$E$5,'Gentrification Calcs'!BA340&gt;'County Avg'!$E$6),1,0)</f>
        <v>1</v>
      </c>
      <c r="BP340">
        <f>IF(AND(AV340&gt;'County Avg'!$F$3,'Gentrification Calcs'!AX340&gt;'County Avg'!$F$4,'Gentrification Calcs'!AZ340&gt;'County Avg'!$F$5,'Gentrification Calcs'!BB340&gt;'County Avg'!$F$6),1,0)</f>
        <v>0</v>
      </c>
      <c r="BQ340">
        <f t="shared" si="135"/>
        <v>0</v>
      </c>
      <c r="BR340">
        <f t="shared" si="136"/>
        <v>0</v>
      </c>
      <c r="BS340">
        <f t="shared" si="137"/>
        <v>0</v>
      </c>
      <c r="BT340">
        <f t="shared" si="138"/>
        <v>0</v>
      </c>
    </row>
    <row r="341" spans="1:72" x14ac:dyDescent="0.25">
      <c r="A341">
        <v>6037141600</v>
      </c>
      <c r="B341">
        <v>3983.6302286159198</v>
      </c>
      <c r="C341">
        <v>3871</v>
      </c>
      <c r="D341">
        <v>3702</v>
      </c>
      <c r="E341">
        <v>1758.6293949999999</v>
      </c>
      <c r="F341">
        <v>1659</v>
      </c>
      <c r="G341">
        <v>1602</v>
      </c>
      <c r="H341">
        <v>204.17917478403891</v>
      </c>
      <c r="I341">
        <v>197.5052</v>
      </c>
      <c r="J341">
        <v>220</v>
      </c>
      <c r="K341">
        <v>0.11610130898786604</v>
      </c>
      <c r="L341">
        <v>0.11905075346594333</v>
      </c>
      <c r="M341">
        <v>0.13732833957553059</v>
      </c>
      <c r="N341">
        <v>3158.7421439999998</v>
      </c>
      <c r="O341">
        <v>3016</v>
      </c>
      <c r="P341">
        <v>2945</v>
      </c>
      <c r="Q341">
        <v>1774.6079099999999</v>
      </c>
      <c r="R341">
        <v>1958</v>
      </c>
      <c r="S341">
        <v>2075</v>
      </c>
      <c r="T341">
        <v>0.56180841268441317</v>
      </c>
      <c r="U341">
        <v>0.64920424403183019</v>
      </c>
      <c r="V341">
        <v>0.70458404074702885</v>
      </c>
      <c r="W341">
        <v>170.76980590820301</v>
      </c>
      <c r="X341">
        <v>105</v>
      </c>
      <c r="Y341">
        <v>89</v>
      </c>
      <c r="Z341">
        <v>1736.65905761719</v>
      </c>
      <c r="AA341">
        <v>1671</v>
      </c>
      <c r="AB341">
        <v>1602</v>
      </c>
      <c r="AC341">
        <v>9.833237281617635E-2</v>
      </c>
      <c r="AD341">
        <v>6.283662477558348E-2</v>
      </c>
      <c r="AE341">
        <v>5.5555555555555552E-2</v>
      </c>
      <c r="AF341">
        <v>3565.1942632636901</v>
      </c>
      <c r="AG341">
        <v>3394</v>
      </c>
      <c r="AH341">
        <v>3216</v>
      </c>
      <c r="AI341">
        <v>0.89496114314364672</v>
      </c>
      <c r="AJ341">
        <v>0.87677602686644274</v>
      </c>
      <c r="AK341">
        <v>0.86871961102106965</v>
      </c>
      <c r="AL341">
        <f t="shared" si="130"/>
        <v>0.10503885685635328</v>
      </c>
      <c r="AM341">
        <f t="shared" si="130"/>
        <v>0.12322397313355726</v>
      </c>
      <c r="AN341">
        <f t="shared" si="130"/>
        <v>0.13128038897893035</v>
      </c>
      <c r="AO341">
        <v>150260.9856839873</v>
      </c>
      <c r="AP341">
        <v>161323.84675112384</v>
      </c>
      <c r="AQ341">
        <v>130179</v>
      </c>
      <c r="AR341">
        <v>1383.95</v>
      </c>
      <c r="AS341">
        <v>2705.4171609331756</v>
      </c>
      <c r="AT341">
        <v>2001</v>
      </c>
      <c r="AU341">
        <f t="shared" si="116"/>
        <v>-1.8185116277203983E-2</v>
      </c>
      <c r="AV341">
        <f t="shared" si="117"/>
        <v>-8.0564158453730883E-3</v>
      </c>
      <c r="AW341">
        <v>8.7395831347417019E-2</v>
      </c>
      <c r="AX341">
        <v>5.5379796715198659E-2</v>
      </c>
      <c r="AY341" s="1">
        <f t="shared" si="118"/>
        <v>11062.861067136546</v>
      </c>
      <c r="AZ341" s="1">
        <f t="shared" si="119"/>
        <v>-31144.846751123841</v>
      </c>
      <c r="BA341" s="1">
        <f t="shared" si="131"/>
        <v>1321.4671609331756</v>
      </c>
      <c r="BB341" s="1">
        <f t="shared" si="132"/>
        <v>-704.41716093317564</v>
      </c>
      <c r="BC341">
        <f t="shared" si="120"/>
        <v>1</v>
      </c>
      <c r="BD341">
        <f t="shared" si="121"/>
        <v>1</v>
      </c>
      <c r="BE341">
        <f t="shared" si="122"/>
        <v>0</v>
      </c>
      <c r="BF341">
        <f t="shared" si="123"/>
        <v>0</v>
      </c>
      <c r="BG341">
        <f t="shared" si="124"/>
        <v>0</v>
      </c>
      <c r="BH341">
        <f t="shared" si="125"/>
        <v>0</v>
      </c>
      <c r="BI341">
        <f t="shared" si="126"/>
        <v>0</v>
      </c>
      <c r="BJ341">
        <f t="shared" si="127"/>
        <v>0</v>
      </c>
      <c r="BK341">
        <f t="shared" si="128"/>
        <v>0</v>
      </c>
      <c r="BL341">
        <f t="shared" si="129"/>
        <v>0</v>
      </c>
      <c r="BM341">
        <f t="shared" si="133"/>
        <v>0</v>
      </c>
      <c r="BN341">
        <f t="shared" si="134"/>
        <v>0</v>
      </c>
      <c r="BO341">
        <f>IF(AND(AU341&gt;'County Avg'!$E$3,'Gentrification Calcs'!AW341&gt;'County Avg'!$E$4,'Gentrification Calcs'!AY341&gt;'County Avg'!$E$5,'Gentrification Calcs'!BA341&gt;'County Avg'!$E$6),1,0)</f>
        <v>1</v>
      </c>
      <c r="BP341">
        <f>IF(AND(AV341&gt;'County Avg'!$F$3,'Gentrification Calcs'!AX341&gt;'County Avg'!$F$4,'Gentrification Calcs'!AZ341&gt;'County Avg'!$F$5,'Gentrification Calcs'!BB341&gt;'County Avg'!$F$6),1,0)</f>
        <v>0</v>
      </c>
      <c r="BQ341">
        <f t="shared" si="135"/>
        <v>0</v>
      </c>
      <c r="BR341">
        <f t="shared" si="136"/>
        <v>0</v>
      </c>
      <c r="BS341">
        <f t="shared" si="137"/>
        <v>0</v>
      </c>
      <c r="BT341">
        <f t="shared" si="138"/>
        <v>0</v>
      </c>
    </row>
    <row r="342" spans="1:72" x14ac:dyDescent="0.25">
      <c r="A342">
        <v>6037141700</v>
      </c>
      <c r="B342">
        <v>2595.9999879114298</v>
      </c>
      <c r="C342">
        <v>2789</v>
      </c>
      <c r="D342">
        <v>3197</v>
      </c>
      <c r="E342">
        <v>1132</v>
      </c>
      <c r="F342">
        <v>1158</v>
      </c>
      <c r="G342">
        <v>1273</v>
      </c>
      <c r="H342">
        <v>209.69919902351202</v>
      </c>
      <c r="I342">
        <v>124.2546</v>
      </c>
      <c r="J342">
        <v>117.63500000000001</v>
      </c>
      <c r="K342">
        <v>0.18524664224691875</v>
      </c>
      <c r="L342">
        <v>0.10730103626943005</v>
      </c>
      <c r="M342">
        <v>9.2407698350353507E-2</v>
      </c>
      <c r="N342">
        <v>2039.9999909999999</v>
      </c>
      <c r="O342">
        <v>2172</v>
      </c>
      <c r="P342">
        <v>2420</v>
      </c>
      <c r="Q342">
        <v>1173</v>
      </c>
      <c r="R342">
        <v>1380</v>
      </c>
      <c r="S342">
        <v>1475</v>
      </c>
      <c r="T342">
        <v>0.57500000253676475</v>
      </c>
      <c r="U342">
        <v>0.63535911602209949</v>
      </c>
      <c r="V342">
        <v>0.60950413223140498</v>
      </c>
      <c r="W342">
        <v>55</v>
      </c>
      <c r="X342">
        <v>75</v>
      </c>
      <c r="Y342">
        <v>47</v>
      </c>
      <c r="Z342">
        <v>1149</v>
      </c>
      <c r="AA342">
        <v>1204</v>
      </c>
      <c r="AB342">
        <v>1273</v>
      </c>
      <c r="AC342">
        <v>4.7867711053089644E-2</v>
      </c>
      <c r="AD342">
        <v>6.229235880398671E-2</v>
      </c>
      <c r="AE342">
        <v>3.6920659858601726E-2</v>
      </c>
      <c r="AF342">
        <v>2376.9999889312298</v>
      </c>
      <c r="AG342">
        <v>2449</v>
      </c>
      <c r="AH342">
        <v>2662</v>
      </c>
      <c r="AI342">
        <v>0.91563944530046282</v>
      </c>
      <c r="AJ342">
        <v>0.87809250627465041</v>
      </c>
      <c r="AK342">
        <v>0.83265561463872384</v>
      </c>
      <c r="AL342">
        <f t="shared" si="130"/>
        <v>8.4360554699537182E-2</v>
      </c>
      <c r="AM342">
        <f t="shared" si="130"/>
        <v>0.12190749372534959</v>
      </c>
      <c r="AN342">
        <f t="shared" si="130"/>
        <v>0.16734438536127616</v>
      </c>
      <c r="AO342">
        <v>154534.51484623543</v>
      </c>
      <c r="AP342">
        <v>166857.28279525953</v>
      </c>
      <c r="AQ342">
        <v>156719</v>
      </c>
      <c r="AR342">
        <v>1729.5055555555557</v>
      </c>
      <c r="AS342">
        <v>2706.7698695136419</v>
      </c>
      <c r="AT342">
        <v>1485</v>
      </c>
      <c r="AU342">
        <f t="shared" si="116"/>
        <v>-3.7546939025812409E-2</v>
      </c>
      <c r="AV342">
        <f t="shared" si="117"/>
        <v>-4.5436891635926568E-2</v>
      </c>
      <c r="AW342">
        <v>6.0359113485334737E-2</v>
      </c>
      <c r="AX342">
        <v>-2.5854983790694508E-2</v>
      </c>
      <c r="AY342" s="1">
        <f t="shared" si="118"/>
        <v>12322.767949024099</v>
      </c>
      <c r="AZ342" s="1">
        <f t="shared" si="119"/>
        <v>-10138.282795259525</v>
      </c>
      <c r="BA342" s="1">
        <f t="shared" si="131"/>
        <v>977.26431395808618</v>
      </c>
      <c r="BB342" s="1">
        <f t="shared" si="132"/>
        <v>-1221.7698695136419</v>
      </c>
      <c r="BC342">
        <f t="shared" si="120"/>
        <v>1</v>
      </c>
      <c r="BD342">
        <f t="shared" si="121"/>
        <v>1</v>
      </c>
      <c r="BE342">
        <f t="shared" si="122"/>
        <v>0</v>
      </c>
      <c r="BF342">
        <f t="shared" si="123"/>
        <v>0</v>
      </c>
      <c r="BG342">
        <f t="shared" si="124"/>
        <v>0</v>
      </c>
      <c r="BH342">
        <f t="shared" si="125"/>
        <v>0</v>
      </c>
      <c r="BI342">
        <f t="shared" si="126"/>
        <v>0</v>
      </c>
      <c r="BJ342">
        <f t="shared" si="127"/>
        <v>0</v>
      </c>
      <c r="BK342">
        <f t="shared" si="128"/>
        <v>0</v>
      </c>
      <c r="BL342">
        <f t="shared" si="129"/>
        <v>0</v>
      </c>
      <c r="BM342">
        <f t="shared" si="133"/>
        <v>0</v>
      </c>
      <c r="BN342">
        <f t="shared" si="134"/>
        <v>0</v>
      </c>
      <c r="BO342">
        <f>IF(AND(AU342&gt;'County Avg'!$E$3,'Gentrification Calcs'!AW342&gt;'County Avg'!$E$4,'Gentrification Calcs'!AY342&gt;'County Avg'!$E$5,'Gentrification Calcs'!BA342&gt;'County Avg'!$E$6),1,0)</f>
        <v>1</v>
      </c>
      <c r="BP342">
        <f>IF(AND(AV342&gt;'County Avg'!$F$3,'Gentrification Calcs'!AX342&gt;'County Avg'!$F$4,'Gentrification Calcs'!AZ342&gt;'County Avg'!$F$5,'Gentrification Calcs'!BB342&gt;'County Avg'!$F$6),1,0)</f>
        <v>0</v>
      </c>
      <c r="BQ342">
        <f t="shared" si="135"/>
        <v>0</v>
      </c>
      <c r="BR342">
        <f t="shared" si="136"/>
        <v>0</v>
      </c>
      <c r="BS342">
        <f t="shared" si="137"/>
        <v>0</v>
      </c>
      <c r="BT342">
        <f t="shared" si="138"/>
        <v>0</v>
      </c>
    </row>
    <row r="343" spans="1:72" x14ac:dyDescent="0.25">
      <c r="A343">
        <v>6037143100</v>
      </c>
      <c r="B343">
        <v>3052.36677636581</v>
      </c>
      <c r="C343">
        <v>3528.3714120248201</v>
      </c>
      <c r="D343">
        <v>4249</v>
      </c>
      <c r="E343">
        <v>1710.201384</v>
      </c>
      <c r="F343">
        <v>1931.209104</v>
      </c>
      <c r="G343">
        <v>2107</v>
      </c>
      <c r="H343">
        <v>536.1693012778702</v>
      </c>
      <c r="I343">
        <v>502.83148120296323</v>
      </c>
      <c r="J343">
        <v>576.73519999999996</v>
      </c>
      <c r="K343">
        <v>0.31351237713527086</v>
      </c>
      <c r="L343">
        <v>0.26037132911266725</v>
      </c>
      <c r="M343">
        <v>0.27372339819648789</v>
      </c>
      <c r="N343">
        <v>2537.2960680000001</v>
      </c>
      <c r="O343">
        <v>2852.2954570000002</v>
      </c>
      <c r="P343">
        <v>3493</v>
      </c>
      <c r="Q343">
        <v>950.08782589999998</v>
      </c>
      <c r="R343">
        <v>1491.1147089999999</v>
      </c>
      <c r="S343">
        <v>1978</v>
      </c>
      <c r="T343">
        <v>0.37444894109219889</v>
      </c>
      <c r="U343">
        <v>0.52277708655341448</v>
      </c>
      <c r="V343">
        <v>0.56627540795877473</v>
      </c>
      <c r="W343">
        <v>1026.14716412089</v>
      </c>
      <c r="X343">
        <v>1209.1534640789</v>
      </c>
      <c r="Y343">
        <v>1155</v>
      </c>
      <c r="Z343">
        <v>1697.2025623238701</v>
      </c>
      <c r="AA343">
        <v>1988.2087282985401</v>
      </c>
      <c r="AB343">
        <v>2107</v>
      </c>
      <c r="AC343">
        <v>0.60461089730848205</v>
      </c>
      <c r="AD343">
        <v>0.6081622351158591</v>
      </c>
      <c r="AE343">
        <v>0.54817275747508309</v>
      </c>
      <c r="AF343">
        <v>2726.2958387915201</v>
      </c>
      <c r="AG343">
        <v>2826.27439141274</v>
      </c>
      <c r="AH343">
        <v>3282</v>
      </c>
      <c r="AI343">
        <v>0.89317439172152358</v>
      </c>
      <c r="AJ343">
        <v>0.80101385635896849</v>
      </c>
      <c r="AK343">
        <v>0.77241703930336547</v>
      </c>
      <c r="AL343">
        <f t="shared" si="130"/>
        <v>0.10682560827847642</v>
      </c>
      <c r="AM343">
        <f t="shared" si="130"/>
        <v>0.19898614364103151</v>
      </c>
      <c r="AN343">
        <f t="shared" si="130"/>
        <v>0.22758296069663453</v>
      </c>
      <c r="AO343">
        <v>75456.086426299051</v>
      </c>
      <c r="AP343">
        <v>77870.739681242354</v>
      </c>
      <c r="AQ343">
        <v>86003</v>
      </c>
      <c r="AR343">
        <v>1197.3500000000001</v>
      </c>
      <c r="AS343">
        <v>1225.5539739027286</v>
      </c>
      <c r="AT343">
        <v>1664</v>
      </c>
      <c r="AU343">
        <f t="shared" si="116"/>
        <v>-9.2160535362555085E-2</v>
      </c>
      <c r="AV343">
        <f t="shared" si="117"/>
        <v>-2.8596817055603019E-2</v>
      </c>
      <c r="AW343">
        <v>0.14832814546121559</v>
      </c>
      <c r="AX343">
        <v>4.3498321405360252E-2</v>
      </c>
      <c r="AY343" s="1">
        <f t="shared" si="118"/>
        <v>2414.6532549433032</v>
      </c>
      <c r="AZ343" s="1">
        <f t="shared" si="119"/>
        <v>8132.260318757646</v>
      </c>
      <c r="BA343" s="1">
        <f t="shared" si="131"/>
        <v>28.203973902728421</v>
      </c>
      <c r="BB343" s="1">
        <f t="shared" si="132"/>
        <v>438.44602609727144</v>
      </c>
      <c r="BC343">
        <f t="shared" si="120"/>
        <v>1</v>
      </c>
      <c r="BD343">
        <f t="shared" si="121"/>
        <v>1</v>
      </c>
      <c r="BE343">
        <f t="shared" si="122"/>
        <v>0</v>
      </c>
      <c r="BF343">
        <f t="shared" si="123"/>
        <v>0</v>
      </c>
      <c r="BG343">
        <f t="shared" si="124"/>
        <v>0</v>
      </c>
      <c r="BH343">
        <f t="shared" si="125"/>
        <v>0</v>
      </c>
      <c r="BI343">
        <f t="shared" si="126"/>
        <v>1</v>
      </c>
      <c r="BJ343">
        <f t="shared" si="127"/>
        <v>1</v>
      </c>
      <c r="BK343">
        <f t="shared" si="128"/>
        <v>0</v>
      </c>
      <c r="BL343">
        <f t="shared" si="129"/>
        <v>0</v>
      </c>
      <c r="BM343">
        <f t="shared" si="133"/>
        <v>0</v>
      </c>
      <c r="BN343">
        <f t="shared" si="134"/>
        <v>0</v>
      </c>
      <c r="BO343">
        <f>IF(AND(AU343&gt;'County Avg'!$E$3,'Gentrification Calcs'!AW343&gt;'County Avg'!$E$4,'Gentrification Calcs'!AY343&gt;'County Avg'!$E$5,'Gentrification Calcs'!BA343&gt;'County Avg'!$E$6),1,0)</f>
        <v>1</v>
      </c>
      <c r="BP343">
        <f>IF(AND(AV343&gt;'County Avg'!$F$3,'Gentrification Calcs'!AX343&gt;'County Avg'!$F$4,'Gentrification Calcs'!AZ343&gt;'County Avg'!$F$5,'Gentrification Calcs'!BB343&gt;'County Avg'!$F$6),1,0)</f>
        <v>0</v>
      </c>
      <c r="BQ343">
        <f t="shared" si="135"/>
        <v>0</v>
      </c>
      <c r="BR343">
        <f t="shared" si="136"/>
        <v>0</v>
      </c>
      <c r="BS343">
        <f t="shared" si="137"/>
        <v>0</v>
      </c>
      <c r="BT343">
        <f t="shared" si="138"/>
        <v>0</v>
      </c>
    </row>
    <row r="344" spans="1:72" x14ac:dyDescent="0.25">
      <c r="A344">
        <v>6037143200</v>
      </c>
      <c r="B344">
        <v>3459.21642918526</v>
      </c>
      <c r="C344">
        <v>3748.9833655357402</v>
      </c>
      <c r="D344">
        <v>4059</v>
      </c>
      <c r="E344">
        <v>1788.5607910000001</v>
      </c>
      <c r="F344">
        <v>2007.3847659999999</v>
      </c>
      <c r="G344">
        <v>1966</v>
      </c>
      <c r="H344">
        <v>788.88200048462454</v>
      </c>
      <c r="I344">
        <v>900.05954168761002</v>
      </c>
      <c r="J344">
        <v>733.21540000000005</v>
      </c>
      <c r="K344">
        <v>0.44107083441293243</v>
      </c>
      <c r="L344">
        <v>0.4483742015643104</v>
      </c>
      <c r="M344">
        <v>0.3729478128179044</v>
      </c>
      <c r="N344">
        <v>2500.9874989999998</v>
      </c>
      <c r="O344">
        <v>2812.7368160000001</v>
      </c>
      <c r="P344">
        <v>3108</v>
      </c>
      <c r="Q344">
        <v>707.43072510000002</v>
      </c>
      <c r="R344">
        <v>1339.921875</v>
      </c>
      <c r="S344">
        <v>1710</v>
      </c>
      <c r="T344">
        <v>0.28286056023185269</v>
      </c>
      <c r="U344">
        <v>0.47637655516789734</v>
      </c>
      <c r="V344">
        <v>0.5501930501930502</v>
      </c>
      <c r="W344">
        <v>1432.84704589844</v>
      </c>
      <c r="X344">
        <v>1589.72082519531</v>
      </c>
      <c r="Y344">
        <v>1517</v>
      </c>
      <c r="Z344">
        <v>1798.552734375</v>
      </c>
      <c r="AA344">
        <v>2012.38073730469</v>
      </c>
      <c r="AB344">
        <v>1966</v>
      </c>
      <c r="AC344">
        <v>0.79666668567066323</v>
      </c>
      <c r="AD344">
        <v>0.78997020579938793</v>
      </c>
      <c r="AE344">
        <v>0.771617497456765</v>
      </c>
      <c r="AF344">
        <v>2342.1153408464002</v>
      </c>
      <c r="AG344">
        <v>2279.166015625</v>
      </c>
      <c r="AH344">
        <v>2421</v>
      </c>
      <c r="AI344">
        <v>0.67706528018486323</v>
      </c>
      <c r="AJ344">
        <v>0.60794241889075462</v>
      </c>
      <c r="AK344">
        <v>0.59645232815964522</v>
      </c>
      <c r="AL344">
        <f t="shared" si="130"/>
        <v>0.32293471981513677</v>
      </c>
      <c r="AM344">
        <f t="shared" si="130"/>
        <v>0.39205758110924538</v>
      </c>
      <c r="AN344">
        <f t="shared" si="130"/>
        <v>0.40354767184035478</v>
      </c>
      <c r="AO344">
        <v>58097.141569459178</v>
      </c>
      <c r="AP344">
        <v>54431.227625664083</v>
      </c>
      <c r="AQ344">
        <v>56438</v>
      </c>
      <c r="AR344">
        <v>1121.3277777777778</v>
      </c>
      <c r="AS344">
        <v>1063.2289442467379</v>
      </c>
      <c r="AT344">
        <v>1385</v>
      </c>
      <c r="AU344">
        <f t="shared" si="116"/>
        <v>-6.9122861294108606E-2</v>
      </c>
      <c r="AV344">
        <f t="shared" si="117"/>
        <v>-1.1490090731109404E-2</v>
      </c>
      <c r="AW344">
        <v>0.19351599493604466</v>
      </c>
      <c r="AX344">
        <v>7.3816495025152862E-2</v>
      </c>
      <c r="AY344" s="1">
        <f t="shared" si="118"/>
        <v>-3665.9139437950944</v>
      </c>
      <c r="AZ344" s="1">
        <f t="shared" si="119"/>
        <v>2006.7723743359165</v>
      </c>
      <c r="BA344" s="1">
        <f t="shared" si="131"/>
        <v>-58.098833531039872</v>
      </c>
      <c r="BB344" s="1">
        <f t="shared" si="132"/>
        <v>321.77105575326209</v>
      </c>
      <c r="BC344">
        <f t="shared" si="120"/>
        <v>1</v>
      </c>
      <c r="BD344">
        <f t="shared" si="121"/>
        <v>1</v>
      </c>
      <c r="BE344">
        <f t="shared" si="122"/>
        <v>1</v>
      </c>
      <c r="BF344">
        <f t="shared" si="123"/>
        <v>1</v>
      </c>
      <c r="BG344">
        <f t="shared" si="124"/>
        <v>0</v>
      </c>
      <c r="BH344">
        <f t="shared" si="125"/>
        <v>0</v>
      </c>
      <c r="BI344">
        <f t="shared" si="126"/>
        <v>1</v>
      </c>
      <c r="BJ344">
        <f t="shared" si="127"/>
        <v>1</v>
      </c>
      <c r="BK344">
        <f t="shared" si="128"/>
        <v>0</v>
      </c>
      <c r="BL344">
        <f t="shared" si="129"/>
        <v>0</v>
      </c>
      <c r="BM344">
        <f t="shared" si="133"/>
        <v>0</v>
      </c>
      <c r="BN344">
        <f t="shared" si="134"/>
        <v>0</v>
      </c>
      <c r="BO344">
        <f>IF(AND(AU344&gt;'County Avg'!$E$3,'Gentrification Calcs'!AW344&gt;'County Avg'!$E$4,'Gentrification Calcs'!AY344&gt;'County Avg'!$E$5,'Gentrification Calcs'!BA344&gt;'County Avg'!$E$6),1,0)</f>
        <v>1</v>
      </c>
      <c r="BP344">
        <f>IF(AND(AV344&gt;'County Avg'!$F$3,'Gentrification Calcs'!AX344&gt;'County Avg'!$F$4,'Gentrification Calcs'!AZ344&gt;'County Avg'!$F$5,'Gentrification Calcs'!BB344&gt;'County Avg'!$F$6),1,0)</f>
        <v>1</v>
      </c>
      <c r="BQ344">
        <f t="shared" si="135"/>
        <v>0</v>
      </c>
      <c r="BR344">
        <f t="shared" si="136"/>
        <v>0</v>
      </c>
      <c r="BS344">
        <f t="shared" si="137"/>
        <v>0</v>
      </c>
      <c r="BT344">
        <f t="shared" si="138"/>
        <v>0</v>
      </c>
    </row>
    <row r="345" spans="1:72" x14ac:dyDescent="0.25">
      <c r="A345">
        <v>6037143300</v>
      </c>
      <c r="B345">
        <v>5408.0000106142297</v>
      </c>
      <c r="C345">
        <v>5565</v>
      </c>
      <c r="D345">
        <v>6303</v>
      </c>
      <c r="E345">
        <v>2934</v>
      </c>
      <c r="F345">
        <v>2933</v>
      </c>
      <c r="G345">
        <v>2979</v>
      </c>
      <c r="H345">
        <v>959.22240188265584</v>
      </c>
      <c r="I345">
        <v>964.0376</v>
      </c>
      <c r="J345">
        <v>820.55719999999997</v>
      </c>
      <c r="K345">
        <v>0.32693333397500202</v>
      </c>
      <c r="L345">
        <v>0.32868653256051822</v>
      </c>
      <c r="M345">
        <v>0.27544719704598858</v>
      </c>
      <c r="N345">
        <v>4361.0000090000003</v>
      </c>
      <c r="O345">
        <v>4414</v>
      </c>
      <c r="P345">
        <v>4739</v>
      </c>
      <c r="Q345">
        <v>1457</v>
      </c>
      <c r="R345">
        <v>1926</v>
      </c>
      <c r="S345">
        <v>2533</v>
      </c>
      <c r="T345">
        <v>0.3340976833279341</v>
      </c>
      <c r="U345">
        <v>0.43633892161304938</v>
      </c>
      <c r="V345">
        <v>0.53450094956741934</v>
      </c>
      <c r="W345">
        <v>1851</v>
      </c>
      <c r="X345">
        <v>1857</v>
      </c>
      <c r="Y345">
        <v>1784</v>
      </c>
      <c r="Z345">
        <v>2914</v>
      </c>
      <c r="AA345">
        <v>2940</v>
      </c>
      <c r="AB345">
        <v>2979</v>
      </c>
      <c r="AC345">
        <v>0.63520933424845571</v>
      </c>
      <c r="AD345">
        <v>0.63163265306122451</v>
      </c>
      <c r="AE345">
        <v>0.59885867740852639</v>
      </c>
      <c r="AF345">
        <v>4502.0000088360302</v>
      </c>
      <c r="AG345">
        <v>4141</v>
      </c>
      <c r="AH345">
        <v>4256</v>
      </c>
      <c r="AI345">
        <v>0.83247041420118306</v>
      </c>
      <c r="AJ345">
        <v>0.74411500449236301</v>
      </c>
      <c r="AK345">
        <v>0.67523401554815166</v>
      </c>
      <c r="AL345">
        <f t="shared" si="130"/>
        <v>0.16752958579881694</v>
      </c>
      <c r="AM345">
        <f t="shared" si="130"/>
        <v>0.25588499550763699</v>
      </c>
      <c r="AN345">
        <f t="shared" si="130"/>
        <v>0.32476598445184834</v>
      </c>
      <c r="AO345">
        <v>67991.921527041355</v>
      </c>
      <c r="AP345">
        <v>69193.115243154898</v>
      </c>
      <c r="AQ345">
        <v>70047</v>
      </c>
      <c r="AR345">
        <v>1323.4777777777779</v>
      </c>
      <c r="AS345">
        <v>1098.3993673388693</v>
      </c>
      <c r="AT345">
        <v>1342</v>
      </c>
      <c r="AU345">
        <f t="shared" si="116"/>
        <v>-8.8355409708820054E-2</v>
      </c>
      <c r="AV345">
        <f t="shared" si="117"/>
        <v>-6.8880988944211352E-2</v>
      </c>
      <c r="AW345">
        <v>0.10224123828511528</v>
      </c>
      <c r="AX345">
        <v>9.8162027954369957E-2</v>
      </c>
      <c r="AY345" s="1">
        <f t="shared" si="118"/>
        <v>1201.1937161135429</v>
      </c>
      <c r="AZ345" s="1">
        <f t="shared" si="119"/>
        <v>853.88475684510195</v>
      </c>
      <c r="BA345" s="1">
        <f t="shared" si="131"/>
        <v>-225.07841043890858</v>
      </c>
      <c r="BB345" s="1">
        <f t="shared" si="132"/>
        <v>243.6006326611307</v>
      </c>
      <c r="BC345">
        <f t="shared" si="120"/>
        <v>1</v>
      </c>
      <c r="BD345">
        <f t="shared" si="121"/>
        <v>1</v>
      </c>
      <c r="BE345">
        <f t="shared" si="122"/>
        <v>0</v>
      </c>
      <c r="BF345">
        <f t="shared" si="123"/>
        <v>0</v>
      </c>
      <c r="BG345">
        <f t="shared" si="124"/>
        <v>0</v>
      </c>
      <c r="BH345">
        <f t="shared" si="125"/>
        <v>0</v>
      </c>
      <c r="BI345">
        <f t="shared" si="126"/>
        <v>1</v>
      </c>
      <c r="BJ345">
        <f t="shared" si="127"/>
        <v>1</v>
      </c>
      <c r="BK345">
        <f t="shared" si="128"/>
        <v>0</v>
      </c>
      <c r="BL345">
        <f t="shared" si="129"/>
        <v>0</v>
      </c>
      <c r="BM345">
        <f t="shared" si="133"/>
        <v>0</v>
      </c>
      <c r="BN345">
        <f t="shared" si="134"/>
        <v>0</v>
      </c>
      <c r="BO345">
        <f>IF(AND(AU345&gt;'County Avg'!$E$3,'Gentrification Calcs'!AW345&gt;'County Avg'!$E$4,'Gentrification Calcs'!AY345&gt;'County Avg'!$E$5,'Gentrification Calcs'!BA345&gt;'County Avg'!$E$6),1,0)</f>
        <v>0</v>
      </c>
      <c r="BP345">
        <f>IF(AND(AV345&gt;'County Avg'!$F$3,'Gentrification Calcs'!AX345&gt;'County Avg'!$F$4,'Gentrification Calcs'!AZ345&gt;'County Avg'!$F$5,'Gentrification Calcs'!BB345&gt;'County Avg'!$F$6),1,0)</f>
        <v>0</v>
      </c>
      <c r="BQ345">
        <f t="shared" si="135"/>
        <v>0</v>
      </c>
      <c r="BR345">
        <f t="shared" si="136"/>
        <v>0</v>
      </c>
      <c r="BS345">
        <f t="shared" si="137"/>
        <v>0</v>
      </c>
      <c r="BT345">
        <f t="shared" si="138"/>
        <v>0</v>
      </c>
    </row>
    <row r="346" spans="1:72" x14ac:dyDescent="0.25">
      <c r="A346">
        <v>6037143400</v>
      </c>
      <c r="B346">
        <v>5053.9999934337802</v>
      </c>
      <c r="C346">
        <v>5358</v>
      </c>
      <c r="D346">
        <v>6402</v>
      </c>
      <c r="E346">
        <v>2598</v>
      </c>
      <c r="F346">
        <v>2745</v>
      </c>
      <c r="G346">
        <v>2904</v>
      </c>
      <c r="H346">
        <v>859.69119888307785</v>
      </c>
      <c r="I346">
        <v>798.03359999999998</v>
      </c>
      <c r="J346">
        <v>799.02240000000006</v>
      </c>
      <c r="K346">
        <v>0.33090500341919854</v>
      </c>
      <c r="L346">
        <v>0.29072262295081969</v>
      </c>
      <c r="M346">
        <v>0.27514545454545458</v>
      </c>
      <c r="N346">
        <v>4011.9999950000001</v>
      </c>
      <c r="O346">
        <v>4270</v>
      </c>
      <c r="P346">
        <v>4934</v>
      </c>
      <c r="Q346">
        <v>1414</v>
      </c>
      <c r="R346">
        <v>1896</v>
      </c>
      <c r="S346">
        <v>2599</v>
      </c>
      <c r="T346">
        <v>0.35244267242328348</v>
      </c>
      <c r="U346">
        <v>0.44402810304449647</v>
      </c>
      <c r="V346">
        <v>0.52675314146736929</v>
      </c>
      <c r="W346">
        <v>1358</v>
      </c>
      <c r="X346">
        <v>1538</v>
      </c>
      <c r="Y346">
        <v>1725</v>
      </c>
      <c r="Z346">
        <v>2599</v>
      </c>
      <c r="AA346">
        <v>2752</v>
      </c>
      <c r="AB346">
        <v>2904</v>
      </c>
      <c r="AC346">
        <v>0.52250865717583683</v>
      </c>
      <c r="AD346">
        <v>0.55886627906976749</v>
      </c>
      <c r="AE346">
        <v>0.59400826446280997</v>
      </c>
      <c r="AF346">
        <v>4459.9999942055101</v>
      </c>
      <c r="AG346">
        <v>4282</v>
      </c>
      <c r="AH346">
        <v>4757</v>
      </c>
      <c r="AI346">
        <v>0.88246933122279336</v>
      </c>
      <c r="AJ346">
        <v>0.79917879805897718</v>
      </c>
      <c r="AK346">
        <v>0.74304904717275855</v>
      </c>
      <c r="AL346">
        <f t="shared" si="130"/>
        <v>0.11753066877720664</v>
      </c>
      <c r="AM346">
        <f t="shared" si="130"/>
        <v>0.20082120194102282</v>
      </c>
      <c r="AN346">
        <f t="shared" si="130"/>
        <v>0.25695095282724145</v>
      </c>
      <c r="AO346">
        <v>67549.331919406148</v>
      </c>
      <c r="AP346">
        <v>73599.732325296296</v>
      </c>
      <c r="AQ346">
        <v>87372</v>
      </c>
      <c r="AR346">
        <v>1138.6055555555556</v>
      </c>
      <c r="AS346">
        <v>1172.7983392645315</v>
      </c>
      <c r="AT346">
        <v>1733</v>
      </c>
      <c r="AU346">
        <f t="shared" si="116"/>
        <v>-8.3290533163816183E-2</v>
      </c>
      <c r="AV346">
        <f t="shared" si="117"/>
        <v>-5.6129750886218632E-2</v>
      </c>
      <c r="AW346">
        <v>9.1585430621212993E-2</v>
      </c>
      <c r="AX346">
        <v>8.2725038422872821E-2</v>
      </c>
      <c r="AY346" s="1">
        <f t="shared" si="118"/>
        <v>6050.4004058901482</v>
      </c>
      <c r="AZ346" s="1">
        <f t="shared" si="119"/>
        <v>13772.267674703704</v>
      </c>
      <c r="BA346" s="1">
        <f t="shared" si="131"/>
        <v>34.192783708975867</v>
      </c>
      <c r="BB346" s="1">
        <f t="shared" si="132"/>
        <v>560.20166073546852</v>
      </c>
      <c r="BC346">
        <f t="shared" si="120"/>
        <v>1</v>
      </c>
      <c r="BD346">
        <f t="shared" si="121"/>
        <v>1</v>
      </c>
      <c r="BE346">
        <f t="shared" si="122"/>
        <v>0</v>
      </c>
      <c r="BF346">
        <f t="shared" si="123"/>
        <v>0</v>
      </c>
      <c r="BG346">
        <f t="shared" si="124"/>
        <v>0</v>
      </c>
      <c r="BH346">
        <f t="shared" si="125"/>
        <v>0</v>
      </c>
      <c r="BI346">
        <f t="shared" si="126"/>
        <v>1</v>
      </c>
      <c r="BJ346">
        <f t="shared" si="127"/>
        <v>1</v>
      </c>
      <c r="BK346">
        <f t="shared" si="128"/>
        <v>0</v>
      </c>
      <c r="BL346">
        <f t="shared" si="129"/>
        <v>0</v>
      </c>
      <c r="BM346">
        <f t="shared" si="133"/>
        <v>0</v>
      </c>
      <c r="BN346">
        <f t="shared" si="134"/>
        <v>0</v>
      </c>
      <c r="BO346">
        <f>IF(AND(AU346&gt;'County Avg'!$E$3,'Gentrification Calcs'!AW346&gt;'County Avg'!$E$4,'Gentrification Calcs'!AY346&gt;'County Avg'!$E$5,'Gentrification Calcs'!BA346&gt;'County Avg'!$E$6),1,0)</f>
        <v>1</v>
      </c>
      <c r="BP346">
        <f>IF(AND(AV346&gt;'County Avg'!$F$3,'Gentrification Calcs'!AX346&gt;'County Avg'!$F$4,'Gentrification Calcs'!AZ346&gt;'County Avg'!$F$5,'Gentrification Calcs'!BB346&gt;'County Avg'!$F$6),1,0)</f>
        <v>0</v>
      </c>
      <c r="BQ346">
        <f t="shared" si="135"/>
        <v>0</v>
      </c>
      <c r="BR346">
        <f t="shared" si="136"/>
        <v>0</v>
      </c>
      <c r="BS346">
        <f t="shared" si="137"/>
        <v>0</v>
      </c>
      <c r="BT346">
        <f t="shared" si="138"/>
        <v>0</v>
      </c>
    </row>
    <row r="347" spans="1:72" x14ac:dyDescent="0.25">
      <c r="A347">
        <v>6037143500</v>
      </c>
      <c r="B347">
        <v>3872.0000270456098</v>
      </c>
      <c r="C347">
        <v>4218</v>
      </c>
      <c r="D347">
        <v>4489</v>
      </c>
      <c r="E347">
        <v>2011</v>
      </c>
      <c r="F347">
        <v>2133</v>
      </c>
      <c r="G347">
        <v>2079</v>
      </c>
      <c r="H347">
        <v>617.36320431223214</v>
      </c>
      <c r="I347">
        <v>435.27139999999997</v>
      </c>
      <c r="J347">
        <v>628.50559999999996</v>
      </c>
      <c r="K347">
        <v>0.30699313988673899</v>
      </c>
      <c r="L347">
        <v>0.20406535396155648</v>
      </c>
      <c r="M347">
        <v>0.30231149591149586</v>
      </c>
      <c r="N347">
        <v>3060.0000209999998</v>
      </c>
      <c r="O347">
        <v>3348</v>
      </c>
      <c r="P347">
        <v>3598</v>
      </c>
      <c r="Q347">
        <v>1179</v>
      </c>
      <c r="R347">
        <v>1685</v>
      </c>
      <c r="S347">
        <v>2122</v>
      </c>
      <c r="T347">
        <v>0.38529411500288352</v>
      </c>
      <c r="U347">
        <v>0.50328554360812428</v>
      </c>
      <c r="V347">
        <v>0.5897720956086715</v>
      </c>
      <c r="W347">
        <v>1027</v>
      </c>
      <c r="X347">
        <v>1109</v>
      </c>
      <c r="Y347">
        <v>1042</v>
      </c>
      <c r="Z347">
        <v>1989</v>
      </c>
      <c r="AA347">
        <v>2124</v>
      </c>
      <c r="AB347">
        <v>2079</v>
      </c>
      <c r="AC347">
        <v>0.5163398692810458</v>
      </c>
      <c r="AD347">
        <v>0.52212806026365344</v>
      </c>
      <c r="AE347">
        <v>0.5012025012025012</v>
      </c>
      <c r="AF347">
        <v>3471.0000242446499</v>
      </c>
      <c r="AG347">
        <v>3504</v>
      </c>
      <c r="AH347">
        <v>3546</v>
      </c>
      <c r="AI347">
        <v>0.89643595041322133</v>
      </c>
      <c r="AJ347">
        <v>0.83072546230440969</v>
      </c>
      <c r="AK347">
        <v>0.78993094230340832</v>
      </c>
      <c r="AL347">
        <f t="shared" si="130"/>
        <v>0.10356404958677867</v>
      </c>
      <c r="AM347">
        <f t="shared" si="130"/>
        <v>0.16927453769559031</v>
      </c>
      <c r="AN347">
        <f t="shared" si="130"/>
        <v>0.21006905769659168</v>
      </c>
      <c r="AO347">
        <v>80803.439554612938</v>
      </c>
      <c r="AP347">
        <v>93699.330608908873</v>
      </c>
      <c r="AQ347">
        <v>96801</v>
      </c>
      <c r="AR347">
        <v>1508.3500000000001</v>
      </c>
      <c r="AS347">
        <v>1347.2977461447213</v>
      </c>
      <c r="AT347">
        <v>1580</v>
      </c>
      <c r="AU347">
        <f t="shared" si="116"/>
        <v>-6.5710488108811638E-2</v>
      </c>
      <c r="AV347">
        <f t="shared" si="117"/>
        <v>-4.0794520001001366E-2</v>
      </c>
      <c r="AW347">
        <v>0.11799142860524076</v>
      </c>
      <c r="AX347">
        <v>8.6486552000547223E-2</v>
      </c>
      <c r="AY347" s="1">
        <f t="shared" si="118"/>
        <v>12895.891054295935</v>
      </c>
      <c r="AZ347" s="1">
        <f t="shared" si="119"/>
        <v>3101.6693910911272</v>
      </c>
      <c r="BA347" s="1">
        <f t="shared" si="131"/>
        <v>-161.05225385527888</v>
      </c>
      <c r="BB347" s="1">
        <f t="shared" si="132"/>
        <v>232.70225385527874</v>
      </c>
      <c r="BC347">
        <f t="shared" si="120"/>
        <v>1</v>
      </c>
      <c r="BD347">
        <f t="shared" si="121"/>
        <v>1</v>
      </c>
      <c r="BE347">
        <f t="shared" si="122"/>
        <v>0</v>
      </c>
      <c r="BF347">
        <f t="shared" si="123"/>
        <v>0</v>
      </c>
      <c r="BG347">
        <f t="shared" si="124"/>
        <v>0</v>
      </c>
      <c r="BH347">
        <f t="shared" si="125"/>
        <v>0</v>
      </c>
      <c r="BI347">
        <f t="shared" si="126"/>
        <v>0</v>
      </c>
      <c r="BJ347">
        <f t="shared" si="127"/>
        <v>1</v>
      </c>
      <c r="BK347">
        <f t="shared" si="128"/>
        <v>0</v>
      </c>
      <c r="BL347">
        <f t="shared" si="129"/>
        <v>0</v>
      </c>
      <c r="BM347">
        <f t="shared" si="133"/>
        <v>0</v>
      </c>
      <c r="BN347">
        <f t="shared" si="134"/>
        <v>0</v>
      </c>
      <c r="BO347">
        <f>IF(AND(AU347&gt;'County Avg'!$E$3,'Gentrification Calcs'!AW347&gt;'County Avg'!$E$4,'Gentrification Calcs'!AY347&gt;'County Avg'!$E$5,'Gentrification Calcs'!BA347&gt;'County Avg'!$E$6),1,0)</f>
        <v>0</v>
      </c>
      <c r="BP347">
        <f>IF(AND(AV347&gt;'County Avg'!$F$3,'Gentrification Calcs'!AX347&gt;'County Avg'!$F$4,'Gentrification Calcs'!AZ347&gt;'County Avg'!$F$5,'Gentrification Calcs'!BB347&gt;'County Avg'!$F$6),1,0)</f>
        <v>0</v>
      </c>
      <c r="BQ347">
        <f t="shared" si="135"/>
        <v>0</v>
      </c>
      <c r="BR347">
        <f t="shared" si="136"/>
        <v>0</v>
      </c>
      <c r="BS347">
        <f t="shared" si="137"/>
        <v>0</v>
      </c>
      <c r="BT347">
        <f t="shared" si="138"/>
        <v>0</v>
      </c>
    </row>
    <row r="348" spans="1:72" x14ac:dyDescent="0.25">
      <c r="A348">
        <v>6037143602</v>
      </c>
      <c r="B348">
        <v>3418.0000099640101</v>
      </c>
      <c r="C348">
        <v>3773</v>
      </c>
      <c r="D348">
        <v>4168</v>
      </c>
      <c r="E348">
        <v>1841</v>
      </c>
      <c r="F348">
        <v>1963</v>
      </c>
      <c r="G348">
        <v>2003</v>
      </c>
      <c r="H348">
        <v>529.79680154444134</v>
      </c>
      <c r="I348">
        <v>569.51639999999998</v>
      </c>
      <c r="J348">
        <v>576.86760000000004</v>
      </c>
      <c r="K348">
        <v>0.28777664396764874</v>
      </c>
      <c r="L348">
        <v>0.29012552215995924</v>
      </c>
      <c r="M348">
        <v>0.28800179730404396</v>
      </c>
      <c r="N348">
        <v>2966.0000089999999</v>
      </c>
      <c r="O348">
        <v>3143</v>
      </c>
      <c r="P348">
        <v>3401</v>
      </c>
      <c r="Q348">
        <v>1190</v>
      </c>
      <c r="R348">
        <v>1353</v>
      </c>
      <c r="S348">
        <v>1964</v>
      </c>
      <c r="T348">
        <v>0.40121375468276338</v>
      </c>
      <c r="U348">
        <v>0.43048043270760422</v>
      </c>
      <c r="V348">
        <v>0.57747721258453399</v>
      </c>
      <c r="W348">
        <v>926</v>
      </c>
      <c r="X348">
        <v>1053</v>
      </c>
      <c r="Y348">
        <v>1085</v>
      </c>
      <c r="Z348">
        <v>1843</v>
      </c>
      <c r="AA348">
        <v>1965</v>
      </c>
      <c r="AB348">
        <v>2003</v>
      </c>
      <c r="AC348">
        <v>0.50244167118827998</v>
      </c>
      <c r="AD348">
        <v>0.53587786259541981</v>
      </c>
      <c r="AE348">
        <v>0.54168746879680474</v>
      </c>
      <c r="AF348">
        <v>3105.00000905157</v>
      </c>
      <c r="AG348">
        <v>3154</v>
      </c>
      <c r="AH348">
        <v>3130</v>
      </c>
      <c r="AI348">
        <v>0.90842598010532605</v>
      </c>
      <c r="AJ348">
        <v>0.83593957063344815</v>
      </c>
      <c r="AK348">
        <v>0.75095969289827258</v>
      </c>
      <c r="AL348">
        <f t="shared" si="130"/>
        <v>9.1574019894673953E-2</v>
      </c>
      <c r="AM348">
        <f t="shared" si="130"/>
        <v>0.16406042936655185</v>
      </c>
      <c r="AN348">
        <f t="shared" si="130"/>
        <v>0.24904030710172742</v>
      </c>
      <c r="AO348">
        <v>83428.141039236478</v>
      </c>
      <c r="AP348">
        <v>73381.638332652234</v>
      </c>
      <c r="AQ348">
        <v>75536</v>
      </c>
      <c r="AR348">
        <v>1218.0833333333335</v>
      </c>
      <c r="AS348">
        <v>1184.9727164887308</v>
      </c>
      <c r="AT348">
        <v>1635</v>
      </c>
      <c r="AU348">
        <f t="shared" si="116"/>
        <v>-7.24864094718779E-2</v>
      </c>
      <c r="AV348">
        <f t="shared" si="117"/>
        <v>-8.4979877735175569E-2</v>
      </c>
      <c r="AW348">
        <v>2.9266678024840842E-2</v>
      </c>
      <c r="AX348">
        <v>0.14699677987692977</v>
      </c>
      <c r="AY348" s="1">
        <f t="shared" si="118"/>
        <v>-10046.502706584244</v>
      </c>
      <c r="AZ348" s="1">
        <f t="shared" si="119"/>
        <v>2154.3616673477663</v>
      </c>
      <c r="BA348" s="1">
        <f t="shared" si="131"/>
        <v>-33.110616844602646</v>
      </c>
      <c r="BB348" s="1">
        <f t="shared" si="132"/>
        <v>450.02728351126916</v>
      </c>
      <c r="BC348">
        <f t="shared" si="120"/>
        <v>1</v>
      </c>
      <c r="BD348">
        <f t="shared" si="121"/>
        <v>1</v>
      </c>
      <c r="BE348">
        <f t="shared" si="122"/>
        <v>0</v>
      </c>
      <c r="BF348">
        <f t="shared" si="123"/>
        <v>0</v>
      </c>
      <c r="BG348">
        <f t="shared" si="124"/>
        <v>0</v>
      </c>
      <c r="BH348">
        <f t="shared" si="125"/>
        <v>0</v>
      </c>
      <c r="BI348">
        <f t="shared" si="126"/>
        <v>0</v>
      </c>
      <c r="BJ348">
        <f t="shared" si="127"/>
        <v>1</v>
      </c>
      <c r="BK348">
        <f t="shared" si="128"/>
        <v>0</v>
      </c>
      <c r="BL348">
        <f t="shared" si="129"/>
        <v>0</v>
      </c>
      <c r="BM348">
        <f t="shared" si="133"/>
        <v>0</v>
      </c>
      <c r="BN348">
        <f t="shared" si="134"/>
        <v>0</v>
      </c>
      <c r="BO348">
        <f>IF(AND(AU348&gt;'County Avg'!$E$3,'Gentrification Calcs'!AW348&gt;'County Avg'!$E$4,'Gentrification Calcs'!AY348&gt;'County Avg'!$E$5,'Gentrification Calcs'!BA348&gt;'County Avg'!$E$6),1,0)</f>
        <v>0</v>
      </c>
      <c r="BP348">
        <f>IF(AND(AV348&gt;'County Avg'!$F$3,'Gentrification Calcs'!AX348&gt;'County Avg'!$F$4,'Gentrification Calcs'!AZ348&gt;'County Avg'!$F$5,'Gentrification Calcs'!BB348&gt;'County Avg'!$F$6),1,0)</f>
        <v>0</v>
      </c>
      <c r="BQ348">
        <f t="shared" si="135"/>
        <v>0</v>
      </c>
      <c r="BR348">
        <f t="shared" si="136"/>
        <v>0</v>
      </c>
      <c r="BS348">
        <f t="shared" si="137"/>
        <v>0</v>
      </c>
      <c r="BT348">
        <f t="shared" si="138"/>
        <v>0</v>
      </c>
    </row>
    <row r="349" spans="1:72" x14ac:dyDescent="0.25">
      <c r="A349">
        <v>6037143603</v>
      </c>
      <c r="B349">
        <v>2081.1438095622302</v>
      </c>
      <c r="C349">
        <v>2219.0167375854198</v>
      </c>
      <c r="D349">
        <v>2223</v>
      </c>
      <c r="E349">
        <v>1260.620979</v>
      </c>
      <c r="F349">
        <v>1377.12482</v>
      </c>
      <c r="G349">
        <v>1275</v>
      </c>
      <c r="H349">
        <v>446.44053973156974</v>
      </c>
      <c r="I349">
        <v>466.83381775939387</v>
      </c>
      <c r="J349">
        <v>357.35899999999998</v>
      </c>
      <c r="K349">
        <v>0.35414335249736451</v>
      </c>
      <c r="L349">
        <v>0.33899165201262865</v>
      </c>
      <c r="M349">
        <v>0.28028156862745096</v>
      </c>
      <c r="N349">
        <v>1659.017503</v>
      </c>
      <c r="O349">
        <v>1803.1240660000001</v>
      </c>
      <c r="P349">
        <v>1838</v>
      </c>
      <c r="Q349">
        <v>750.48392699999999</v>
      </c>
      <c r="R349">
        <v>877.53261259999999</v>
      </c>
      <c r="S349">
        <v>1192</v>
      </c>
      <c r="T349">
        <v>0.45236649139801149</v>
      </c>
      <c r="U349">
        <v>0.48667345145400548</v>
      </c>
      <c r="V349">
        <v>0.64853101196953211</v>
      </c>
      <c r="W349">
        <v>1045.88308334351</v>
      </c>
      <c r="X349">
        <v>1182.76114726067</v>
      </c>
      <c r="Y349">
        <v>876</v>
      </c>
      <c r="Z349">
        <v>1255.74498569965</v>
      </c>
      <c r="AA349">
        <v>1377.5728100538299</v>
      </c>
      <c r="AB349">
        <v>1275</v>
      </c>
      <c r="AC349">
        <v>0.8328785663124002</v>
      </c>
      <c r="AD349">
        <v>0.85858340018663148</v>
      </c>
      <c r="AE349">
        <v>0.68705882352941172</v>
      </c>
      <c r="AF349">
        <v>1589.62578706503</v>
      </c>
      <c r="AG349">
        <v>1567.3751329183599</v>
      </c>
      <c r="AH349">
        <v>1378</v>
      </c>
      <c r="AI349">
        <v>0.7638231340675149</v>
      </c>
      <c r="AJ349">
        <v>0.70633767937409464</v>
      </c>
      <c r="AK349">
        <v>0.61988304093567248</v>
      </c>
      <c r="AL349">
        <f t="shared" si="130"/>
        <v>0.2361768659324851</v>
      </c>
      <c r="AM349">
        <f t="shared" si="130"/>
        <v>0.29366232062590536</v>
      </c>
      <c r="AN349">
        <f t="shared" si="130"/>
        <v>0.38011695906432752</v>
      </c>
      <c r="AO349">
        <v>66145.379639448569</v>
      </c>
      <c r="AP349">
        <v>64031.557417245618</v>
      </c>
      <c r="AQ349">
        <v>74849</v>
      </c>
      <c r="AR349">
        <v>1223.2666666666667</v>
      </c>
      <c r="AS349">
        <v>1168.7402135231318</v>
      </c>
      <c r="AT349">
        <v>1430</v>
      </c>
      <c r="AU349">
        <f t="shared" si="116"/>
        <v>-5.7485454693420257E-2</v>
      </c>
      <c r="AV349">
        <f t="shared" si="117"/>
        <v>-8.645463843842216E-2</v>
      </c>
      <c r="AW349">
        <v>3.4306960055993985E-2</v>
      </c>
      <c r="AX349">
        <v>0.16185756051552663</v>
      </c>
      <c r="AY349" s="1">
        <f t="shared" si="118"/>
        <v>-2113.8222222029508</v>
      </c>
      <c r="AZ349" s="1">
        <f t="shared" si="119"/>
        <v>10817.442582754382</v>
      </c>
      <c r="BA349" s="1">
        <f t="shared" si="131"/>
        <v>-54.526453143534809</v>
      </c>
      <c r="BB349" s="1">
        <f t="shared" si="132"/>
        <v>261.25978647686816</v>
      </c>
      <c r="BC349">
        <f t="shared" si="120"/>
        <v>1</v>
      </c>
      <c r="BD349">
        <f t="shared" si="121"/>
        <v>1</v>
      </c>
      <c r="BE349">
        <f t="shared" si="122"/>
        <v>0</v>
      </c>
      <c r="BF349">
        <f t="shared" si="123"/>
        <v>0</v>
      </c>
      <c r="BG349">
        <f t="shared" si="124"/>
        <v>0</v>
      </c>
      <c r="BH349">
        <f t="shared" si="125"/>
        <v>0</v>
      </c>
      <c r="BI349">
        <f t="shared" si="126"/>
        <v>1</v>
      </c>
      <c r="BJ349">
        <f t="shared" si="127"/>
        <v>1</v>
      </c>
      <c r="BK349">
        <f t="shared" si="128"/>
        <v>0</v>
      </c>
      <c r="BL349">
        <f t="shared" si="129"/>
        <v>0</v>
      </c>
      <c r="BM349">
        <f t="shared" si="133"/>
        <v>0</v>
      </c>
      <c r="BN349">
        <f t="shared" si="134"/>
        <v>0</v>
      </c>
      <c r="BO349">
        <f>IF(AND(AU349&gt;'County Avg'!$E$3,'Gentrification Calcs'!AW349&gt;'County Avg'!$E$4,'Gentrification Calcs'!AY349&gt;'County Avg'!$E$5,'Gentrification Calcs'!BA349&gt;'County Avg'!$E$6),1,0)</f>
        <v>1</v>
      </c>
      <c r="BP349">
        <f>IF(AND(AV349&gt;'County Avg'!$F$3,'Gentrification Calcs'!AX349&gt;'County Avg'!$F$4,'Gentrification Calcs'!AZ349&gt;'County Avg'!$F$5,'Gentrification Calcs'!BB349&gt;'County Avg'!$F$6),1,0)</f>
        <v>0</v>
      </c>
      <c r="BQ349">
        <f t="shared" si="135"/>
        <v>0</v>
      </c>
      <c r="BR349">
        <f t="shared" si="136"/>
        <v>0</v>
      </c>
      <c r="BS349">
        <f t="shared" si="137"/>
        <v>0</v>
      </c>
      <c r="BT349">
        <f t="shared" si="138"/>
        <v>0</v>
      </c>
    </row>
    <row r="350" spans="1:72" x14ac:dyDescent="0.25">
      <c r="A350">
        <v>6037143604</v>
      </c>
      <c r="B350">
        <v>2602.6397499822201</v>
      </c>
      <c r="C350">
        <v>2775.0001362562198</v>
      </c>
      <c r="D350">
        <v>3023</v>
      </c>
      <c r="E350">
        <v>1576.818237</v>
      </c>
      <c r="F350">
        <v>1722.490601</v>
      </c>
      <c r="G350">
        <v>1937</v>
      </c>
      <c r="H350">
        <v>558.26305716661943</v>
      </c>
      <c r="I350">
        <v>583.68864055299571</v>
      </c>
      <c r="J350">
        <v>483.03440000000001</v>
      </c>
      <c r="K350">
        <v>0.35404401348677417</v>
      </c>
      <c r="L350">
        <v>0.33886317882613265</v>
      </c>
      <c r="M350">
        <v>0.24937243159525038</v>
      </c>
      <c r="N350">
        <v>2074.9949900000001</v>
      </c>
      <c r="O350">
        <v>2255.139404</v>
      </c>
      <c r="P350">
        <v>2461</v>
      </c>
      <c r="Q350">
        <v>939.08532709999997</v>
      </c>
      <c r="R350">
        <v>1097.545654</v>
      </c>
      <c r="S350">
        <v>1440</v>
      </c>
      <c r="T350">
        <v>0.45257233469272129</v>
      </c>
      <c r="U350">
        <v>0.48668638934393788</v>
      </c>
      <c r="V350">
        <v>0.58512799674928895</v>
      </c>
      <c r="W350">
        <v>1308.26989746094</v>
      </c>
      <c r="X350">
        <v>1479.51818847656</v>
      </c>
      <c r="Y350">
        <v>1823</v>
      </c>
      <c r="Z350">
        <v>1570.70227050781</v>
      </c>
      <c r="AA350">
        <v>1723.04650878906</v>
      </c>
      <c r="AB350">
        <v>1937</v>
      </c>
      <c r="AC350">
        <v>0.83292035799882991</v>
      </c>
      <c r="AD350">
        <v>0.85866410507766888</v>
      </c>
      <c r="AE350">
        <v>0.94114610221992767</v>
      </c>
      <c r="AF350">
        <v>1988.2588647589</v>
      </c>
      <c r="AG350">
        <v>1960.45886230469</v>
      </c>
      <c r="AH350">
        <v>1820</v>
      </c>
      <c r="AI350">
        <v>0.7639393292031611</v>
      </c>
      <c r="AJ350">
        <v>0.70647162740307623</v>
      </c>
      <c r="AK350">
        <v>0.60205094277208071</v>
      </c>
      <c r="AL350">
        <f t="shared" si="130"/>
        <v>0.2360606707968389</v>
      </c>
      <c r="AM350">
        <f t="shared" si="130"/>
        <v>0.29352837259692377</v>
      </c>
      <c r="AN350">
        <f t="shared" si="130"/>
        <v>0.39794905722791929</v>
      </c>
      <c r="AO350">
        <v>66234.260339342523</v>
      </c>
      <c r="AP350">
        <v>64137.808336738875</v>
      </c>
      <c r="AQ350">
        <v>70906</v>
      </c>
      <c r="AR350">
        <v>1224.9944444444445</v>
      </c>
      <c r="AS350">
        <v>1170.0929221035983</v>
      </c>
      <c r="AT350">
        <v>1725</v>
      </c>
      <c r="AU350">
        <f t="shared" si="116"/>
        <v>-5.7467701800084869E-2</v>
      </c>
      <c r="AV350">
        <f t="shared" si="117"/>
        <v>-0.10442068463099552</v>
      </c>
      <c r="AW350">
        <v>3.4114054651216585E-2</v>
      </c>
      <c r="AX350">
        <v>9.8441607405351073E-2</v>
      </c>
      <c r="AY350" s="1">
        <f t="shared" si="118"/>
        <v>-2096.452002603648</v>
      </c>
      <c r="AZ350" s="1">
        <f t="shared" si="119"/>
        <v>6768.1916632611246</v>
      </c>
      <c r="BA350" s="1">
        <f t="shared" si="131"/>
        <v>-54.901522340846213</v>
      </c>
      <c r="BB350" s="1">
        <f t="shared" si="132"/>
        <v>554.90707789640169</v>
      </c>
      <c r="BC350">
        <f t="shared" si="120"/>
        <v>1</v>
      </c>
      <c r="BD350">
        <f t="shared" si="121"/>
        <v>1</v>
      </c>
      <c r="BE350">
        <f t="shared" si="122"/>
        <v>0</v>
      </c>
      <c r="BF350">
        <f t="shared" si="123"/>
        <v>0</v>
      </c>
      <c r="BG350">
        <f t="shared" si="124"/>
        <v>0</v>
      </c>
      <c r="BH350">
        <f t="shared" si="125"/>
        <v>0</v>
      </c>
      <c r="BI350">
        <f t="shared" si="126"/>
        <v>1</v>
      </c>
      <c r="BJ350">
        <f t="shared" si="127"/>
        <v>1</v>
      </c>
      <c r="BK350">
        <f t="shared" si="128"/>
        <v>0</v>
      </c>
      <c r="BL350">
        <f t="shared" si="129"/>
        <v>0</v>
      </c>
      <c r="BM350">
        <f t="shared" si="133"/>
        <v>0</v>
      </c>
      <c r="BN350">
        <f t="shared" si="134"/>
        <v>0</v>
      </c>
      <c r="BO350">
        <f>IF(AND(AU350&gt;'County Avg'!$E$3,'Gentrification Calcs'!AW350&gt;'County Avg'!$E$4,'Gentrification Calcs'!AY350&gt;'County Avg'!$E$5,'Gentrification Calcs'!BA350&gt;'County Avg'!$E$6),1,0)</f>
        <v>1</v>
      </c>
      <c r="BP350">
        <f>IF(AND(AV350&gt;'County Avg'!$F$3,'Gentrification Calcs'!AX350&gt;'County Avg'!$F$4,'Gentrification Calcs'!AZ350&gt;'County Avg'!$F$5,'Gentrification Calcs'!BB350&gt;'County Avg'!$F$6),1,0)</f>
        <v>0</v>
      </c>
      <c r="BQ350">
        <f t="shared" si="135"/>
        <v>0</v>
      </c>
      <c r="BR350">
        <f t="shared" si="136"/>
        <v>0</v>
      </c>
      <c r="BS350">
        <f t="shared" si="137"/>
        <v>0</v>
      </c>
      <c r="BT350">
        <f t="shared" si="138"/>
        <v>0</v>
      </c>
    </row>
    <row r="351" spans="1:72" x14ac:dyDescent="0.25">
      <c r="A351">
        <v>6037143700</v>
      </c>
      <c r="B351">
        <v>3488.40244567231</v>
      </c>
      <c r="C351">
        <v>3498.96268987656</v>
      </c>
      <c r="D351">
        <v>3707</v>
      </c>
      <c r="E351">
        <v>1822.5230710000001</v>
      </c>
      <c r="F351">
        <v>1876.204346</v>
      </c>
      <c r="G351">
        <v>1861</v>
      </c>
      <c r="H351">
        <v>392.64275180534247</v>
      </c>
      <c r="I351">
        <v>354.65964657186652</v>
      </c>
      <c r="J351">
        <v>358.48540000000003</v>
      </c>
      <c r="K351">
        <v>0.21543911188454989</v>
      </c>
      <c r="L351">
        <v>0.18903039390564685</v>
      </c>
      <c r="M351">
        <v>0.19263052122514779</v>
      </c>
      <c r="N351">
        <v>3020.2313810000001</v>
      </c>
      <c r="O351">
        <v>2983.2705080000001</v>
      </c>
      <c r="P351">
        <v>3044</v>
      </c>
      <c r="Q351">
        <v>1447.634155</v>
      </c>
      <c r="R351">
        <v>1642.998779</v>
      </c>
      <c r="S351">
        <v>1707</v>
      </c>
      <c r="T351">
        <v>0.47931233484524871</v>
      </c>
      <c r="U351">
        <v>0.5507374455632168</v>
      </c>
      <c r="V351">
        <v>0.56077529566360051</v>
      </c>
      <c r="W351">
        <v>485.771484375</v>
      </c>
      <c r="X351">
        <v>504.25192260742199</v>
      </c>
      <c r="Y351">
        <v>684</v>
      </c>
      <c r="Z351">
        <v>1800.52258300781</v>
      </c>
      <c r="AA351">
        <v>1863.88403320313</v>
      </c>
      <c r="AB351">
        <v>1861</v>
      </c>
      <c r="AC351">
        <v>0.2697947190218013</v>
      </c>
      <c r="AD351">
        <v>0.27053824896007761</v>
      </c>
      <c r="AE351">
        <v>0.36754433100483613</v>
      </c>
      <c r="AF351">
        <v>3032.55167199465</v>
      </c>
      <c r="AG351">
        <v>2840.70703125</v>
      </c>
      <c r="AH351">
        <v>3004</v>
      </c>
      <c r="AI351">
        <v>0.86932391523713504</v>
      </c>
      <c r="AJ351">
        <v>0.81187119813221487</v>
      </c>
      <c r="AK351">
        <v>0.81035878068519018</v>
      </c>
      <c r="AL351">
        <f t="shared" si="130"/>
        <v>0.13067608476286496</v>
      </c>
      <c r="AM351">
        <f t="shared" si="130"/>
        <v>0.18812880186778513</v>
      </c>
      <c r="AN351">
        <f t="shared" si="130"/>
        <v>0.18964121931480982</v>
      </c>
      <c r="AO351">
        <v>108873.41569459173</v>
      </c>
      <c r="AP351">
        <v>109611.80384143851</v>
      </c>
      <c r="AQ351">
        <v>128413</v>
      </c>
      <c r="AR351">
        <v>1275.1000000000001</v>
      </c>
      <c r="AS351">
        <v>1423.0494266508504</v>
      </c>
      <c r="AT351">
        <v>2001</v>
      </c>
      <c r="AU351">
        <f t="shared" si="116"/>
        <v>-5.745271710492017E-2</v>
      </c>
      <c r="AV351">
        <f t="shared" si="117"/>
        <v>-1.5124174470246832E-3</v>
      </c>
      <c r="AW351">
        <v>7.1425110717968088E-2</v>
      </c>
      <c r="AX351">
        <v>1.0037850100383716E-2</v>
      </c>
      <c r="AY351" s="1">
        <f t="shared" si="118"/>
        <v>738.38814684677345</v>
      </c>
      <c r="AZ351" s="1">
        <f t="shared" si="119"/>
        <v>18801.196158561492</v>
      </c>
      <c r="BA351" s="1">
        <f t="shared" si="131"/>
        <v>147.94942665085023</v>
      </c>
      <c r="BB351" s="1">
        <f t="shared" si="132"/>
        <v>577.95057334914964</v>
      </c>
      <c r="BC351">
        <f t="shared" si="120"/>
        <v>1</v>
      </c>
      <c r="BD351">
        <f t="shared" si="121"/>
        <v>1</v>
      </c>
      <c r="BE351">
        <f t="shared" si="122"/>
        <v>0</v>
      </c>
      <c r="BF351">
        <f t="shared" si="123"/>
        <v>0</v>
      </c>
      <c r="BG351">
        <f t="shared" si="124"/>
        <v>0</v>
      </c>
      <c r="BH351">
        <f t="shared" si="125"/>
        <v>0</v>
      </c>
      <c r="BI351">
        <f t="shared" si="126"/>
        <v>0</v>
      </c>
      <c r="BJ351">
        <f t="shared" si="127"/>
        <v>0</v>
      </c>
      <c r="BK351">
        <f t="shared" si="128"/>
        <v>0</v>
      </c>
      <c r="BL351">
        <f t="shared" si="129"/>
        <v>0</v>
      </c>
      <c r="BM351">
        <f t="shared" si="133"/>
        <v>0</v>
      </c>
      <c r="BN351">
        <f t="shared" si="134"/>
        <v>0</v>
      </c>
      <c r="BO351">
        <f>IF(AND(AU351&gt;'County Avg'!$E$3,'Gentrification Calcs'!AW351&gt;'County Avg'!$E$4,'Gentrification Calcs'!AY351&gt;'County Avg'!$E$5,'Gentrification Calcs'!BA351&gt;'County Avg'!$E$6),1,0)</f>
        <v>1</v>
      </c>
      <c r="BP351">
        <f>IF(AND(AV351&gt;'County Avg'!$F$3,'Gentrification Calcs'!AX351&gt;'County Avg'!$F$4,'Gentrification Calcs'!AZ351&gt;'County Avg'!$F$5,'Gentrification Calcs'!BB351&gt;'County Avg'!$F$6),1,0)</f>
        <v>0</v>
      </c>
      <c r="BQ351">
        <f t="shared" si="135"/>
        <v>0</v>
      </c>
      <c r="BR351">
        <f t="shared" si="136"/>
        <v>0</v>
      </c>
      <c r="BS351">
        <f t="shared" si="137"/>
        <v>0</v>
      </c>
      <c r="BT351">
        <f t="shared" si="138"/>
        <v>0</v>
      </c>
    </row>
    <row r="352" spans="1:72" x14ac:dyDescent="0.25">
      <c r="A352">
        <v>6037143800</v>
      </c>
      <c r="B352">
        <v>4509.9999932401997</v>
      </c>
      <c r="C352">
        <v>4650</v>
      </c>
      <c r="D352">
        <v>5114</v>
      </c>
      <c r="E352">
        <v>2190</v>
      </c>
      <c r="F352">
        <v>2404</v>
      </c>
      <c r="G352">
        <v>2316</v>
      </c>
      <c r="H352">
        <v>410.28639938504341</v>
      </c>
      <c r="I352">
        <v>527.02319999999997</v>
      </c>
      <c r="J352">
        <v>538</v>
      </c>
      <c r="K352">
        <v>0.18734538784705179</v>
      </c>
      <c r="L352">
        <v>0.21922762063227952</v>
      </c>
      <c r="M352">
        <v>0.23229706390328153</v>
      </c>
      <c r="N352">
        <v>3621.9999950000001</v>
      </c>
      <c r="O352">
        <v>3925</v>
      </c>
      <c r="P352">
        <v>3921</v>
      </c>
      <c r="Q352">
        <v>1673</v>
      </c>
      <c r="R352">
        <v>2097</v>
      </c>
      <c r="S352">
        <v>2477</v>
      </c>
      <c r="T352">
        <v>0.46189950367462657</v>
      </c>
      <c r="U352">
        <v>0.53426751592356692</v>
      </c>
      <c r="V352">
        <v>0.63172660035705175</v>
      </c>
      <c r="W352">
        <v>752</v>
      </c>
      <c r="X352">
        <v>946</v>
      </c>
      <c r="Y352">
        <v>814</v>
      </c>
      <c r="Z352">
        <v>2169</v>
      </c>
      <c r="AA352">
        <v>2336</v>
      </c>
      <c r="AB352">
        <v>2316</v>
      </c>
      <c r="AC352">
        <v>0.34670355002305209</v>
      </c>
      <c r="AD352">
        <v>0.40496575342465752</v>
      </c>
      <c r="AE352">
        <v>0.35146804835924006</v>
      </c>
      <c r="AF352">
        <v>4047.9999939326699</v>
      </c>
      <c r="AG352">
        <v>3913</v>
      </c>
      <c r="AH352">
        <v>3617</v>
      </c>
      <c r="AI352">
        <v>0.89756097560975667</v>
      </c>
      <c r="AJ352">
        <v>0.84150537634408606</v>
      </c>
      <c r="AK352">
        <v>0.70727414939382094</v>
      </c>
      <c r="AL352">
        <f t="shared" si="130"/>
        <v>0.10243902439024333</v>
      </c>
      <c r="AM352">
        <f t="shared" si="130"/>
        <v>0.15849462365591394</v>
      </c>
      <c r="AN352">
        <f t="shared" si="130"/>
        <v>0.29272585060617906</v>
      </c>
      <c r="AO352">
        <v>109473.81389183458</v>
      </c>
      <c r="AP352">
        <v>85847.946873722933</v>
      </c>
      <c r="AQ352">
        <v>115233</v>
      </c>
      <c r="AR352">
        <v>1211.1722222222222</v>
      </c>
      <c r="AS352">
        <v>1221.4958481613287</v>
      </c>
      <c r="AT352">
        <v>1484</v>
      </c>
      <c r="AU352">
        <f t="shared" si="116"/>
        <v>-5.6055599265670608E-2</v>
      </c>
      <c r="AV352">
        <f t="shared" si="117"/>
        <v>-0.13423122695026513</v>
      </c>
      <c r="AW352">
        <v>7.236801224894035E-2</v>
      </c>
      <c r="AX352">
        <v>9.7459084433484833E-2</v>
      </c>
      <c r="AY352" s="1">
        <f t="shared" si="118"/>
        <v>-23625.867018111647</v>
      </c>
      <c r="AZ352" s="1">
        <f t="shared" si="119"/>
        <v>29385.053126277067</v>
      </c>
      <c r="BA352" s="1">
        <f t="shared" si="131"/>
        <v>10.323625939106478</v>
      </c>
      <c r="BB352" s="1">
        <f t="shared" si="132"/>
        <v>262.50415183867131</v>
      </c>
      <c r="BC352">
        <f t="shared" si="120"/>
        <v>1</v>
      </c>
      <c r="BD352">
        <f t="shared" si="121"/>
        <v>1</v>
      </c>
      <c r="BE352">
        <f t="shared" si="122"/>
        <v>0</v>
      </c>
      <c r="BF352">
        <f t="shared" si="123"/>
        <v>0</v>
      </c>
      <c r="BG352">
        <f t="shared" si="124"/>
        <v>0</v>
      </c>
      <c r="BH352">
        <f t="shared" si="125"/>
        <v>0</v>
      </c>
      <c r="BI352">
        <f t="shared" si="126"/>
        <v>0</v>
      </c>
      <c r="BJ352">
        <f t="shared" si="127"/>
        <v>0</v>
      </c>
      <c r="BK352">
        <f t="shared" si="128"/>
        <v>0</v>
      </c>
      <c r="BL352">
        <f t="shared" si="129"/>
        <v>0</v>
      </c>
      <c r="BM352">
        <f t="shared" si="133"/>
        <v>0</v>
      </c>
      <c r="BN352">
        <f t="shared" si="134"/>
        <v>0</v>
      </c>
      <c r="BO352">
        <f>IF(AND(AU352&gt;'County Avg'!$E$3,'Gentrification Calcs'!AW352&gt;'County Avg'!$E$4,'Gentrification Calcs'!AY352&gt;'County Avg'!$E$5,'Gentrification Calcs'!BA352&gt;'County Avg'!$E$6),1,0)</f>
        <v>0</v>
      </c>
      <c r="BP352">
        <f>IF(AND(AV352&gt;'County Avg'!$F$3,'Gentrification Calcs'!AX352&gt;'County Avg'!$F$4,'Gentrification Calcs'!AZ352&gt;'County Avg'!$F$5,'Gentrification Calcs'!BB352&gt;'County Avg'!$F$6),1,0)</f>
        <v>0</v>
      </c>
      <c r="BQ352">
        <f t="shared" si="135"/>
        <v>0</v>
      </c>
      <c r="BR352">
        <f t="shared" si="136"/>
        <v>0</v>
      </c>
      <c r="BS352">
        <f t="shared" si="137"/>
        <v>0</v>
      </c>
      <c r="BT352">
        <f t="shared" si="138"/>
        <v>0</v>
      </c>
    </row>
    <row r="353" spans="1:72" x14ac:dyDescent="0.25">
      <c r="A353">
        <v>6037143901</v>
      </c>
      <c r="B353">
        <v>3762.9999604837799</v>
      </c>
      <c r="C353">
        <v>3863</v>
      </c>
      <c r="D353">
        <v>4002</v>
      </c>
      <c r="E353">
        <v>1597</v>
      </c>
      <c r="F353">
        <v>1640</v>
      </c>
      <c r="G353">
        <v>1660</v>
      </c>
      <c r="H353">
        <v>246.53119741111345</v>
      </c>
      <c r="I353">
        <v>197.2586</v>
      </c>
      <c r="J353">
        <v>278.5086</v>
      </c>
      <c r="K353">
        <v>0.15437144484102283</v>
      </c>
      <c r="L353">
        <v>0.12027963414634146</v>
      </c>
      <c r="M353">
        <v>0.16777626506024096</v>
      </c>
      <c r="N353">
        <v>2963.999969</v>
      </c>
      <c r="O353">
        <v>2963</v>
      </c>
      <c r="P353">
        <v>2990</v>
      </c>
      <c r="Q353">
        <v>1497</v>
      </c>
      <c r="R353">
        <v>1748</v>
      </c>
      <c r="S353">
        <v>1782</v>
      </c>
      <c r="T353">
        <v>0.50506073402728835</v>
      </c>
      <c r="U353">
        <v>0.58994262571717848</v>
      </c>
      <c r="V353">
        <v>0.59598662207357855</v>
      </c>
      <c r="W353">
        <v>183</v>
      </c>
      <c r="X353">
        <v>224</v>
      </c>
      <c r="Y353">
        <v>297</v>
      </c>
      <c r="Z353">
        <v>1607</v>
      </c>
      <c r="AA353">
        <v>1640</v>
      </c>
      <c r="AB353">
        <v>1660</v>
      </c>
      <c r="AC353">
        <v>0.11387678904791537</v>
      </c>
      <c r="AD353">
        <v>0.13658536585365855</v>
      </c>
      <c r="AE353">
        <v>0.17891566265060241</v>
      </c>
      <c r="AF353">
        <v>3374.9999645582702</v>
      </c>
      <c r="AG353">
        <v>3274</v>
      </c>
      <c r="AH353">
        <v>3464</v>
      </c>
      <c r="AI353">
        <v>0.89689077863406952</v>
      </c>
      <c r="AJ353">
        <v>0.84752782811286564</v>
      </c>
      <c r="AK353">
        <v>0.86556721639180412</v>
      </c>
      <c r="AL353">
        <f t="shared" si="130"/>
        <v>0.10310922136593048</v>
      </c>
      <c r="AM353">
        <f t="shared" si="130"/>
        <v>0.15247217188713436</v>
      </c>
      <c r="AN353">
        <f t="shared" si="130"/>
        <v>0.13443278360819588</v>
      </c>
      <c r="AO353">
        <v>159247.00583244965</v>
      </c>
      <c r="AP353">
        <v>155930.21454842665</v>
      </c>
      <c r="AQ353">
        <v>143000</v>
      </c>
      <c r="AR353">
        <v>1729.5055555555557</v>
      </c>
      <c r="AS353">
        <v>2453.8133649663901</v>
      </c>
      <c r="AT353">
        <v>2001</v>
      </c>
      <c r="AU353">
        <f t="shared" si="116"/>
        <v>-4.9362950521203874E-2</v>
      </c>
      <c r="AV353">
        <f t="shared" si="117"/>
        <v>1.8039388278938473E-2</v>
      </c>
      <c r="AW353">
        <v>8.4881891689890132E-2</v>
      </c>
      <c r="AX353">
        <v>6.043996356400072E-3</v>
      </c>
      <c r="AY353" s="1">
        <f t="shared" si="118"/>
        <v>-3316.7912840229983</v>
      </c>
      <c r="AZ353" s="1">
        <f t="shared" si="119"/>
        <v>-12930.214548426651</v>
      </c>
      <c r="BA353" s="1">
        <f t="shared" si="131"/>
        <v>724.30780941083435</v>
      </c>
      <c r="BB353" s="1">
        <f t="shared" si="132"/>
        <v>-452.81336496639005</v>
      </c>
      <c r="BC353">
        <f t="shared" si="120"/>
        <v>1</v>
      </c>
      <c r="BD353">
        <f t="shared" si="121"/>
        <v>1</v>
      </c>
      <c r="BE353">
        <f t="shared" si="122"/>
        <v>0</v>
      </c>
      <c r="BF353">
        <f t="shared" si="123"/>
        <v>0</v>
      </c>
      <c r="BG353">
        <f t="shared" si="124"/>
        <v>0</v>
      </c>
      <c r="BH353">
        <f t="shared" si="125"/>
        <v>0</v>
      </c>
      <c r="BI353">
        <f t="shared" si="126"/>
        <v>0</v>
      </c>
      <c r="BJ353">
        <f t="shared" si="127"/>
        <v>0</v>
      </c>
      <c r="BK353">
        <f t="shared" si="128"/>
        <v>0</v>
      </c>
      <c r="BL353">
        <f t="shared" si="129"/>
        <v>0</v>
      </c>
      <c r="BM353">
        <f t="shared" si="133"/>
        <v>0</v>
      </c>
      <c r="BN353">
        <f t="shared" si="134"/>
        <v>0</v>
      </c>
      <c r="BO353">
        <f>IF(AND(AU353&gt;'County Avg'!$E$3,'Gentrification Calcs'!AW353&gt;'County Avg'!$E$4,'Gentrification Calcs'!AY353&gt;'County Avg'!$E$5,'Gentrification Calcs'!BA353&gt;'County Avg'!$E$6),1,0)</f>
        <v>1</v>
      </c>
      <c r="BP353">
        <f>IF(AND(AV353&gt;'County Avg'!$F$3,'Gentrification Calcs'!AX353&gt;'County Avg'!$F$4,'Gentrification Calcs'!AZ353&gt;'County Avg'!$F$5,'Gentrification Calcs'!BB353&gt;'County Avg'!$F$6),1,0)</f>
        <v>0</v>
      </c>
      <c r="BQ353">
        <f t="shared" si="135"/>
        <v>0</v>
      </c>
      <c r="BR353">
        <f t="shared" si="136"/>
        <v>0</v>
      </c>
      <c r="BS353">
        <f t="shared" si="137"/>
        <v>0</v>
      </c>
      <c r="BT353">
        <f t="shared" si="138"/>
        <v>0</v>
      </c>
    </row>
    <row r="354" spans="1:72" x14ac:dyDescent="0.25">
      <c r="A354">
        <v>6037143902</v>
      </c>
      <c r="B354">
        <v>2697.9999616812001</v>
      </c>
      <c r="C354">
        <v>2853</v>
      </c>
      <c r="D354">
        <v>2705</v>
      </c>
      <c r="E354">
        <v>1318</v>
      </c>
      <c r="F354">
        <v>1453</v>
      </c>
      <c r="G354">
        <v>1378</v>
      </c>
      <c r="H354">
        <v>325.23039538086027</v>
      </c>
      <c r="I354">
        <v>287.76220000000001</v>
      </c>
      <c r="J354">
        <v>282.089</v>
      </c>
      <c r="K354">
        <v>0.24676054277758747</v>
      </c>
      <c r="L354">
        <v>0.19804693737095663</v>
      </c>
      <c r="M354">
        <v>0.20470899854862118</v>
      </c>
      <c r="N354">
        <v>2123.9999699999998</v>
      </c>
      <c r="O354">
        <v>2286</v>
      </c>
      <c r="P354">
        <v>2152</v>
      </c>
      <c r="Q354">
        <v>900</v>
      </c>
      <c r="R354">
        <v>1156</v>
      </c>
      <c r="S354">
        <v>1332</v>
      </c>
      <c r="T354">
        <v>0.42372881954419239</v>
      </c>
      <c r="U354">
        <v>0.50568678915135612</v>
      </c>
      <c r="V354">
        <v>0.6189591078066915</v>
      </c>
      <c r="W354">
        <v>518</v>
      </c>
      <c r="X354">
        <v>585</v>
      </c>
      <c r="Y354">
        <v>535</v>
      </c>
      <c r="Z354">
        <v>1316</v>
      </c>
      <c r="AA354">
        <v>1396</v>
      </c>
      <c r="AB354">
        <v>1378</v>
      </c>
      <c r="AC354">
        <v>0.39361702127659576</v>
      </c>
      <c r="AD354">
        <v>0.41905444126074498</v>
      </c>
      <c r="AE354">
        <v>0.38824383164005805</v>
      </c>
      <c r="AF354">
        <v>2449.9999652034599</v>
      </c>
      <c r="AG354">
        <v>2430</v>
      </c>
      <c r="AH354">
        <v>2119</v>
      </c>
      <c r="AI354">
        <v>0.9080800593031868</v>
      </c>
      <c r="AJ354">
        <v>0.8517350157728707</v>
      </c>
      <c r="AK354">
        <v>0.78336414048059144</v>
      </c>
      <c r="AL354">
        <f t="shared" si="130"/>
        <v>9.1919940696813196E-2</v>
      </c>
      <c r="AM354">
        <f t="shared" si="130"/>
        <v>0.1482649842271293</v>
      </c>
      <c r="AN354">
        <f t="shared" si="130"/>
        <v>0.21663585951940856</v>
      </c>
      <c r="AO354">
        <v>89074.786320254512</v>
      </c>
      <c r="AP354">
        <v>84730.914180629348</v>
      </c>
      <c r="AQ354">
        <v>98625</v>
      </c>
      <c r="AR354">
        <v>1282.0111111111112</v>
      </c>
      <c r="AS354">
        <v>1272.8987742190591</v>
      </c>
      <c r="AT354">
        <v>1548</v>
      </c>
      <c r="AU354">
        <f t="shared" si="116"/>
        <v>-5.6345043530316108E-2</v>
      </c>
      <c r="AV354">
        <f t="shared" si="117"/>
        <v>-6.8370875292279254E-2</v>
      </c>
      <c r="AW354">
        <v>8.1957969607163728E-2</v>
      </c>
      <c r="AX354">
        <v>0.11327231865533538</v>
      </c>
      <c r="AY354" s="1">
        <f t="shared" si="118"/>
        <v>-4343.872139625164</v>
      </c>
      <c r="AZ354" s="1">
        <f t="shared" si="119"/>
        <v>13894.085819370652</v>
      </c>
      <c r="BA354" s="1">
        <f t="shared" si="131"/>
        <v>-9.1123368920520988</v>
      </c>
      <c r="BB354" s="1">
        <f t="shared" si="132"/>
        <v>275.10122578094092</v>
      </c>
      <c r="BC354">
        <f t="shared" si="120"/>
        <v>1</v>
      </c>
      <c r="BD354">
        <f t="shared" si="121"/>
        <v>1</v>
      </c>
      <c r="BE354">
        <f t="shared" si="122"/>
        <v>0</v>
      </c>
      <c r="BF354">
        <f t="shared" si="123"/>
        <v>0</v>
      </c>
      <c r="BG354">
        <f t="shared" si="124"/>
        <v>0</v>
      </c>
      <c r="BH354">
        <f t="shared" si="125"/>
        <v>0</v>
      </c>
      <c r="BI354">
        <f t="shared" si="126"/>
        <v>0</v>
      </c>
      <c r="BJ354">
        <f t="shared" si="127"/>
        <v>0</v>
      </c>
      <c r="BK354">
        <f t="shared" si="128"/>
        <v>0</v>
      </c>
      <c r="BL354">
        <f t="shared" si="129"/>
        <v>0</v>
      </c>
      <c r="BM354">
        <f t="shared" si="133"/>
        <v>0</v>
      </c>
      <c r="BN354">
        <f t="shared" si="134"/>
        <v>0</v>
      </c>
      <c r="BO354">
        <f>IF(AND(AU354&gt;'County Avg'!$E$3,'Gentrification Calcs'!AW354&gt;'County Avg'!$E$4,'Gentrification Calcs'!AY354&gt;'County Avg'!$E$5,'Gentrification Calcs'!BA354&gt;'County Avg'!$E$6),1,0)</f>
        <v>1</v>
      </c>
      <c r="BP354">
        <f>IF(AND(AV354&gt;'County Avg'!$F$3,'Gentrification Calcs'!AX354&gt;'County Avg'!$F$4,'Gentrification Calcs'!AZ354&gt;'County Avg'!$F$5,'Gentrification Calcs'!BB354&gt;'County Avg'!$F$6),1,0)</f>
        <v>0</v>
      </c>
      <c r="BQ354">
        <f t="shared" si="135"/>
        <v>0</v>
      </c>
      <c r="BR354">
        <f t="shared" si="136"/>
        <v>0</v>
      </c>
      <c r="BS354">
        <f t="shared" si="137"/>
        <v>0</v>
      </c>
      <c r="BT354">
        <f t="shared" si="138"/>
        <v>0</v>
      </c>
    </row>
    <row r="355" spans="1:72" x14ac:dyDescent="0.25">
      <c r="A355">
        <v>6037181000</v>
      </c>
      <c r="B355">
        <v>5631.6545474362101</v>
      </c>
      <c r="C355">
        <v>6123.5783604318003</v>
      </c>
      <c r="D355">
        <v>6193</v>
      </c>
      <c r="E355">
        <v>1940.850911</v>
      </c>
      <c r="F355">
        <v>2131.3843040000002</v>
      </c>
      <c r="G355">
        <v>2243</v>
      </c>
      <c r="H355">
        <v>515.48734410288625</v>
      </c>
      <c r="I355">
        <v>487.42556299817323</v>
      </c>
      <c r="J355">
        <v>516.16079999999999</v>
      </c>
      <c r="K355">
        <v>0.26559863057038607</v>
      </c>
      <c r="L355">
        <v>0.22868966524873743</v>
      </c>
      <c r="M355">
        <v>0.23012073116362014</v>
      </c>
      <c r="N355">
        <v>3964.0118010000001</v>
      </c>
      <c r="O355">
        <v>4372.5718639999996</v>
      </c>
      <c r="P355">
        <v>4745</v>
      </c>
      <c r="Q355">
        <v>1301.489961</v>
      </c>
      <c r="R355">
        <v>1685.1872510000001</v>
      </c>
      <c r="S355">
        <v>2742</v>
      </c>
      <c r="T355">
        <v>0.32832645974254504</v>
      </c>
      <c r="U355">
        <v>0.38539955509351009</v>
      </c>
      <c r="V355">
        <v>0.57787144362486831</v>
      </c>
      <c r="W355">
        <v>427.91322275265497</v>
      </c>
      <c r="X355">
        <v>522.10039995797001</v>
      </c>
      <c r="Y355">
        <v>490</v>
      </c>
      <c r="Z355">
        <v>1957.5324638178299</v>
      </c>
      <c r="AA355">
        <v>2125.39455819875</v>
      </c>
      <c r="AB355">
        <v>2243</v>
      </c>
      <c r="AC355">
        <v>0.21859827648430613</v>
      </c>
      <c r="AD355">
        <v>0.24564869517707089</v>
      </c>
      <c r="AE355">
        <v>0.21845742309407043</v>
      </c>
      <c r="AF355">
        <v>3168.0581030756698</v>
      </c>
      <c r="AG355">
        <v>2624.5957060754299</v>
      </c>
      <c r="AH355">
        <v>2379</v>
      </c>
      <c r="AI355">
        <v>0.56254482166664799</v>
      </c>
      <c r="AJ355">
        <v>0.42860490249207134</v>
      </c>
      <c r="AK355">
        <v>0.38414338769578554</v>
      </c>
      <c r="AL355">
        <f t="shared" si="130"/>
        <v>0.43745517833335201</v>
      </c>
      <c r="AM355">
        <f t="shared" si="130"/>
        <v>0.57139509750792872</v>
      </c>
      <c r="AN355">
        <f t="shared" si="130"/>
        <v>0.6158566123042144</v>
      </c>
      <c r="AO355">
        <v>87805.062036055155</v>
      </c>
      <c r="AP355">
        <v>105055.59664895792</v>
      </c>
      <c r="AQ355">
        <v>79375</v>
      </c>
      <c r="AR355">
        <v>1048.7611111111112</v>
      </c>
      <c r="AS355">
        <v>992.88809806247536</v>
      </c>
      <c r="AT355">
        <v>1577</v>
      </c>
      <c r="AU355">
        <f t="shared" si="116"/>
        <v>-0.13393991917457665</v>
      </c>
      <c r="AV355">
        <f t="shared" si="117"/>
        <v>-4.4461514796285795E-2</v>
      </c>
      <c r="AW355">
        <v>5.7073095350965053E-2</v>
      </c>
      <c r="AX355">
        <v>0.19247188853135822</v>
      </c>
      <c r="AY355" s="1">
        <f t="shared" si="118"/>
        <v>17250.53461290276</v>
      </c>
      <c r="AZ355" s="1">
        <f t="shared" si="119"/>
        <v>-25680.596648957915</v>
      </c>
      <c r="BA355" s="1">
        <f t="shared" si="131"/>
        <v>-55.873013048635812</v>
      </c>
      <c r="BB355" s="1">
        <f t="shared" si="132"/>
        <v>584.11190193752464</v>
      </c>
      <c r="BC355">
        <f t="shared" si="120"/>
        <v>1</v>
      </c>
      <c r="BD355">
        <f t="shared" si="121"/>
        <v>1</v>
      </c>
      <c r="BE355">
        <f t="shared" si="122"/>
        <v>0</v>
      </c>
      <c r="BF355">
        <f t="shared" si="123"/>
        <v>0</v>
      </c>
      <c r="BG355">
        <f t="shared" si="124"/>
        <v>0</v>
      </c>
      <c r="BH355">
        <f t="shared" si="125"/>
        <v>0</v>
      </c>
      <c r="BI355">
        <f t="shared" si="126"/>
        <v>0</v>
      </c>
      <c r="BJ355">
        <f t="shared" si="127"/>
        <v>0</v>
      </c>
      <c r="BK355">
        <f t="shared" si="128"/>
        <v>0</v>
      </c>
      <c r="BL355">
        <f t="shared" si="129"/>
        <v>0</v>
      </c>
      <c r="BM355">
        <f t="shared" si="133"/>
        <v>0</v>
      </c>
      <c r="BN355">
        <f t="shared" si="134"/>
        <v>0</v>
      </c>
      <c r="BO355">
        <f>IF(AND(AU355&gt;'County Avg'!$E$3,'Gentrification Calcs'!AW355&gt;'County Avg'!$E$4,'Gentrification Calcs'!AY355&gt;'County Avg'!$E$5,'Gentrification Calcs'!BA355&gt;'County Avg'!$E$6),1,0)</f>
        <v>0</v>
      </c>
      <c r="BP355">
        <f>IF(AND(AV355&gt;'County Avg'!$F$3,'Gentrification Calcs'!AX355&gt;'County Avg'!$F$4,'Gentrification Calcs'!AZ355&gt;'County Avg'!$F$5,'Gentrification Calcs'!BB355&gt;'County Avg'!$F$6),1,0)</f>
        <v>0</v>
      </c>
      <c r="BQ355">
        <f t="shared" si="135"/>
        <v>0</v>
      </c>
      <c r="BR355">
        <f t="shared" si="136"/>
        <v>0</v>
      </c>
      <c r="BS355">
        <f t="shared" si="137"/>
        <v>0</v>
      </c>
      <c r="BT355">
        <f t="shared" si="138"/>
        <v>0</v>
      </c>
    </row>
    <row r="356" spans="1:72" x14ac:dyDescent="0.25">
      <c r="A356">
        <v>6037181300</v>
      </c>
      <c r="B356">
        <v>3521.2947513003201</v>
      </c>
      <c r="C356">
        <v>3767.2645474565202</v>
      </c>
      <c r="D356">
        <v>3898</v>
      </c>
      <c r="E356">
        <v>1269.0188439999999</v>
      </c>
      <c r="F356">
        <v>1327.1044609999999</v>
      </c>
      <c r="G356">
        <v>1343</v>
      </c>
      <c r="H356">
        <v>294.39264164512656</v>
      </c>
      <c r="I356">
        <v>366.58410432535976</v>
      </c>
      <c r="J356">
        <v>219.96260000000001</v>
      </c>
      <c r="K356">
        <v>0.23198445242719073</v>
      </c>
      <c r="L356">
        <v>0.27622852239463597</v>
      </c>
      <c r="M356">
        <v>0.16378451228592703</v>
      </c>
      <c r="N356">
        <v>2503.2467270000002</v>
      </c>
      <c r="O356">
        <v>2655.3107989999999</v>
      </c>
      <c r="P356">
        <v>2859</v>
      </c>
      <c r="Q356">
        <v>897.07104519999996</v>
      </c>
      <c r="R356">
        <v>894.84581849999995</v>
      </c>
      <c r="S356">
        <v>1399</v>
      </c>
      <c r="T356">
        <v>0.358363015328932</v>
      </c>
      <c r="U356">
        <v>0.33700228946344146</v>
      </c>
      <c r="V356">
        <v>0.48933193424274224</v>
      </c>
      <c r="W356">
        <v>378.86884964257501</v>
      </c>
      <c r="X356">
        <v>413.54561853408802</v>
      </c>
      <c r="Y356">
        <v>340</v>
      </c>
      <c r="Z356">
        <v>1277.9257620498499</v>
      </c>
      <c r="AA356">
        <v>1327.0736808776901</v>
      </c>
      <c r="AB356">
        <v>1343</v>
      </c>
      <c r="AC356">
        <v>0.29647172073192457</v>
      </c>
      <c r="AD356">
        <v>0.31162219889748721</v>
      </c>
      <c r="AE356">
        <v>0.25316455696202533</v>
      </c>
      <c r="AF356">
        <v>1658.99125621599</v>
      </c>
      <c r="AG356">
        <v>1237.0355939865101</v>
      </c>
      <c r="AH356">
        <v>963</v>
      </c>
      <c r="AI356">
        <v>0.47113103940059797</v>
      </c>
      <c r="AJ356">
        <v>0.32836440828709479</v>
      </c>
      <c r="AK356">
        <v>0.24704976911236531</v>
      </c>
      <c r="AL356">
        <f t="shared" si="130"/>
        <v>0.52886896059940203</v>
      </c>
      <c r="AM356">
        <f t="shared" si="130"/>
        <v>0.67163559171290521</v>
      </c>
      <c r="AN356">
        <f t="shared" si="130"/>
        <v>0.75295023088763469</v>
      </c>
      <c r="AO356">
        <v>96792.896076352074</v>
      </c>
      <c r="AP356">
        <v>81167.314262362081</v>
      </c>
      <c r="AQ356">
        <v>82853</v>
      </c>
      <c r="AR356">
        <v>1107.5055555555557</v>
      </c>
      <c r="AS356">
        <v>1144.3914590747331</v>
      </c>
      <c r="AT356">
        <v>1321</v>
      </c>
      <c r="AU356">
        <f t="shared" si="116"/>
        <v>-0.14276663111350318</v>
      </c>
      <c r="AV356">
        <f t="shared" si="117"/>
        <v>-8.1314639174729475E-2</v>
      </c>
      <c r="AW356">
        <v>-2.1360725865490537E-2</v>
      </c>
      <c r="AX356">
        <v>0.15232964477930078</v>
      </c>
      <c r="AY356" s="1">
        <f t="shared" si="118"/>
        <v>-15625.581813989993</v>
      </c>
      <c r="AZ356" s="1">
        <f t="shared" si="119"/>
        <v>1685.6857376379194</v>
      </c>
      <c r="BA356" s="1">
        <f t="shared" si="131"/>
        <v>36.885903519177418</v>
      </c>
      <c r="BB356" s="1">
        <f t="shared" si="132"/>
        <v>176.60854092526688</v>
      </c>
      <c r="BC356">
        <f t="shared" si="120"/>
        <v>1</v>
      </c>
      <c r="BD356">
        <f t="shared" si="121"/>
        <v>1</v>
      </c>
      <c r="BE356">
        <f t="shared" si="122"/>
        <v>0</v>
      </c>
      <c r="BF356">
        <f t="shared" si="123"/>
        <v>0</v>
      </c>
      <c r="BG356">
        <f t="shared" si="124"/>
        <v>0</v>
      </c>
      <c r="BH356">
        <f t="shared" si="125"/>
        <v>0</v>
      </c>
      <c r="BI356">
        <f t="shared" si="126"/>
        <v>0</v>
      </c>
      <c r="BJ356">
        <f t="shared" si="127"/>
        <v>0</v>
      </c>
      <c r="BK356">
        <f t="shared" si="128"/>
        <v>0</v>
      </c>
      <c r="BL356">
        <f t="shared" si="129"/>
        <v>0</v>
      </c>
      <c r="BM356">
        <f t="shared" si="133"/>
        <v>0</v>
      </c>
      <c r="BN356">
        <f t="shared" si="134"/>
        <v>0</v>
      </c>
      <c r="BO356">
        <f>IF(AND(AU356&gt;'County Avg'!$E$3,'Gentrification Calcs'!AW356&gt;'County Avg'!$E$4,'Gentrification Calcs'!AY356&gt;'County Avg'!$E$5,'Gentrification Calcs'!BA356&gt;'County Avg'!$E$6),1,0)</f>
        <v>0</v>
      </c>
      <c r="BP356">
        <f>IF(AND(AV356&gt;'County Avg'!$F$3,'Gentrification Calcs'!AX356&gt;'County Avg'!$F$4,'Gentrification Calcs'!AZ356&gt;'County Avg'!$F$5,'Gentrification Calcs'!BB356&gt;'County Avg'!$F$6),1,0)</f>
        <v>0</v>
      </c>
      <c r="BQ356">
        <f t="shared" si="135"/>
        <v>0</v>
      </c>
      <c r="BR356">
        <f t="shared" si="136"/>
        <v>0</v>
      </c>
      <c r="BS356">
        <f t="shared" si="137"/>
        <v>0</v>
      </c>
      <c r="BT356">
        <f t="shared" si="138"/>
        <v>0</v>
      </c>
    </row>
    <row r="357" spans="1:72" x14ac:dyDescent="0.25">
      <c r="A357">
        <v>6037181400</v>
      </c>
      <c r="B357">
        <v>3736.0000349301299</v>
      </c>
      <c r="C357">
        <v>4439</v>
      </c>
      <c r="D357">
        <v>4778</v>
      </c>
      <c r="E357">
        <v>1388</v>
      </c>
      <c r="F357">
        <v>1561</v>
      </c>
      <c r="G357">
        <v>1617</v>
      </c>
      <c r="H357">
        <v>669.72640626167765</v>
      </c>
      <c r="I357">
        <v>658.02160000000003</v>
      </c>
      <c r="J357">
        <v>649.90499999999997</v>
      </c>
      <c r="K357">
        <v>0.48251182007325477</v>
      </c>
      <c r="L357">
        <v>0.42153850096092249</v>
      </c>
      <c r="M357">
        <v>0.40192022263450833</v>
      </c>
      <c r="N357">
        <v>2579.0000239999999</v>
      </c>
      <c r="O357">
        <v>2952</v>
      </c>
      <c r="P357">
        <v>3103</v>
      </c>
      <c r="Q357">
        <v>528</v>
      </c>
      <c r="R357">
        <v>942</v>
      </c>
      <c r="S357">
        <v>1185</v>
      </c>
      <c r="T357">
        <v>0.20473051379855281</v>
      </c>
      <c r="U357">
        <v>0.31910569105691056</v>
      </c>
      <c r="V357">
        <v>0.38188849500483402</v>
      </c>
      <c r="W357">
        <v>843</v>
      </c>
      <c r="X357">
        <v>1056</v>
      </c>
      <c r="Y357">
        <v>1186</v>
      </c>
      <c r="Z357">
        <v>1365</v>
      </c>
      <c r="AA357">
        <v>1559</v>
      </c>
      <c r="AB357">
        <v>1617</v>
      </c>
      <c r="AC357">
        <v>0.61758241758241761</v>
      </c>
      <c r="AD357">
        <v>0.67735728030788966</v>
      </c>
      <c r="AE357">
        <v>0.7334570191713049</v>
      </c>
      <c r="AF357">
        <v>1715.0000160345701</v>
      </c>
      <c r="AG357">
        <v>1247</v>
      </c>
      <c r="AH357">
        <v>1428</v>
      </c>
      <c r="AI357">
        <v>0.45904710920770742</v>
      </c>
      <c r="AJ357">
        <v>0.28091912592926332</v>
      </c>
      <c r="AK357">
        <v>0.2988698200083717</v>
      </c>
      <c r="AL357">
        <f t="shared" si="130"/>
        <v>0.54095289079229258</v>
      </c>
      <c r="AM357">
        <f t="shared" si="130"/>
        <v>0.71908087407073662</v>
      </c>
      <c r="AN357">
        <f t="shared" si="130"/>
        <v>0.7011301799916283</v>
      </c>
      <c r="AO357">
        <v>52149.390243902439</v>
      </c>
      <c r="AP357">
        <v>56887.581119738461</v>
      </c>
      <c r="AQ357">
        <v>60481</v>
      </c>
      <c r="AR357">
        <v>1014.2055555555556</v>
      </c>
      <c r="AS357">
        <v>1001.0043495452749</v>
      </c>
      <c r="AT357">
        <v>1191</v>
      </c>
      <c r="AU357">
        <f t="shared" si="116"/>
        <v>-0.17812798327844409</v>
      </c>
      <c r="AV357">
        <f t="shared" si="117"/>
        <v>1.7950694079108376E-2</v>
      </c>
      <c r="AW357">
        <v>0.11437517725835775</v>
      </c>
      <c r="AX357">
        <v>6.278280394792346E-2</v>
      </c>
      <c r="AY357" s="1">
        <f t="shared" si="118"/>
        <v>4738.1908758360223</v>
      </c>
      <c r="AZ357" s="1">
        <f t="shared" si="119"/>
        <v>3593.418880261539</v>
      </c>
      <c r="BA357" s="1">
        <f t="shared" si="131"/>
        <v>-13.201206010280771</v>
      </c>
      <c r="BB357" s="1">
        <f t="shared" si="132"/>
        <v>189.99565045472514</v>
      </c>
      <c r="BC357">
        <f t="shared" si="120"/>
        <v>1</v>
      </c>
      <c r="BD357">
        <f t="shared" si="121"/>
        <v>1</v>
      </c>
      <c r="BE357">
        <f t="shared" si="122"/>
        <v>1</v>
      </c>
      <c r="BF357">
        <f t="shared" si="123"/>
        <v>1</v>
      </c>
      <c r="BG357">
        <f t="shared" si="124"/>
        <v>0</v>
      </c>
      <c r="BH357">
        <f t="shared" si="125"/>
        <v>0</v>
      </c>
      <c r="BI357">
        <f t="shared" si="126"/>
        <v>1</v>
      </c>
      <c r="BJ357">
        <f t="shared" si="127"/>
        <v>1</v>
      </c>
      <c r="BK357">
        <f t="shared" si="128"/>
        <v>0</v>
      </c>
      <c r="BL357">
        <f t="shared" si="129"/>
        <v>0</v>
      </c>
      <c r="BM357">
        <f t="shared" si="133"/>
        <v>0</v>
      </c>
      <c r="BN357">
        <f t="shared" si="134"/>
        <v>0</v>
      </c>
      <c r="BO357">
        <f>IF(AND(AU357&gt;'County Avg'!$E$3,'Gentrification Calcs'!AW357&gt;'County Avg'!$E$4,'Gentrification Calcs'!AY357&gt;'County Avg'!$E$5,'Gentrification Calcs'!BA357&gt;'County Avg'!$E$6),1,0)</f>
        <v>0</v>
      </c>
      <c r="BP357">
        <f>IF(AND(AV357&gt;'County Avg'!$F$3,'Gentrification Calcs'!AX357&gt;'County Avg'!$F$4,'Gentrification Calcs'!AZ357&gt;'County Avg'!$F$5,'Gentrification Calcs'!BB357&gt;'County Avg'!$F$6),1,0)</f>
        <v>0</v>
      </c>
      <c r="BQ357">
        <f t="shared" si="135"/>
        <v>0</v>
      </c>
      <c r="BR357">
        <f t="shared" si="136"/>
        <v>0</v>
      </c>
      <c r="BS357">
        <f t="shared" si="137"/>
        <v>0</v>
      </c>
      <c r="BT357">
        <f t="shared" si="138"/>
        <v>0</v>
      </c>
    </row>
    <row r="358" spans="1:72" x14ac:dyDescent="0.25">
      <c r="A358">
        <v>6037181500</v>
      </c>
      <c r="B358">
        <v>3840.3987075271002</v>
      </c>
      <c r="C358">
        <v>3891</v>
      </c>
      <c r="D358">
        <v>3491</v>
      </c>
      <c r="E358">
        <v>1327.1490100000001</v>
      </c>
      <c r="F358">
        <v>1316</v>
      </c>
      <c r="G358">
        <v>1214</v>
      </c>
      <c r="H358">
        <v>418.25703396212344</v>
      </c>
      <c r="I358">
        <v>415.26980000000003</v>
      </c>
      <c r="J358">
        <v>312.97980000000001</v>
      </c>
      <c r="K358">
        <v>0.31515453864681209</v>
      </c>
      <c r="L358">
        <v>0.31555455927051673</v>
      </c>
      <c r="M358">
        <v>0.25780873146622735</v>
      </c>
      <c r="N358">
        <v>2504.2938519999998</v>
      </c>
      <c r="O358">
        <v>2622</v>
      </c>
      <c r="P358">
        <v>2572</v>
      </c>
      <c r="Q358">
        <v>595.13470380000001</v>
      </c>
      <c r="R358">
        <v>731</v>
      </c>
      <c r="S358">
        <v>981</v>
      </c>
      <c r="T358">
        <v>0.23764571530801332</v>
      </c>
      <c r="U358">
        <v>0.2787948131197559</v>
      </c>
      <c r="V358">
        <v>0.38141524105754276</v>
      </c>
      <c r="W358">
        <v>429.02091541280998</v>
      </c>
      <c r="X358">
        <v>424</v>
      </c>
      <c r="Y358">
        <v>300</v>
      </c>
      <c r="Z358">
        <v>1303.1511603742799</v>
      </c>
      <c r="AA358">
        <v>1319</v>
      </c>
      <c r="AB358">
        <v>1214</v>
      </c>
      <c r="AC358">
        <v>0.32921807420222093</v>
      </c>
      <c r="AD358">
        <v>0.32145564821834721</v>
      </c>
      <c r="AE358">
        <v>0.24711696869851729</v>
      </c>
      <c r="AF358">
        <v>1596.2680051666</v>
      </c>
      <c r="AG358">
        <v>1169</v>
      </c>
      <c r="AH358">
        <v>1070</v>
      </c>
      <c r="AI358">
        <v>0.41565163586737713</v>
      </c>
      <c r="AJ358">
        <v>0.30043690567977382</v>
      </c>
      <c r="AK358">
        <v>0.30650243483242623</v>
      </c>
      <c r="AL358">
        <f t="shared" si="130"/>
        <v>0.58434836413262281</v>
      </c>
      <c r="AM358">
        <f t="shared" si="130"/>
        <v>0.69956309432022623</v>
      </c>
      <c r="AN358">
        <f t="shared" si="130"/>
        <v>0.69349756516757377</v>
      </c>
      <c r="AO358">
        <v>77268.164369035003</v>
      </c>
      <c r="AP358">
        <v>72897.917041275039</v>
      </c>
      <c r="AQ358">
        <v>77841</v>
      </c>
      <c r="AR358">
        <v>1047.0333333333333</v>
      </c>
      <c r="AS358">
        <v>927.95808620007915</v>
      </c>
      <c r="AT358">
        <v>1314</v>
      </c>
      <c r="AU358">
        <f t="shared" si="116"/>
        <v>-0.11521473018760331</v>
      </c>
      <c r="AV358">
        <f t="shared" si="117"/>
        <v>6.0655291526524047E-3</v>
      </c>
      <c r="AW358">
        <v>4.1149097811742585E-2</v>
      </c>
      <c r="AX358">
        <v>0.10262042793778686</v>
      </c>
      <c r="AY358" s="1">
        <f t="shared" si="118"/>
        <v>-4370.2473277599638</v>
      </c>
      <c r="AZ358" s="1">
        <f t="shared" si="119"/>
        <v>4943.0829587249609</v>
      </c>
      <c r="BA358" s="1">
        <f t="shared" si="131"/>
        <v>-119.07524713325415</v>
      </c>
      <c r="BB358" s="1">
        <f t="shared" si="132"/>
        <v>386.04191379992085</v>
      </c>
      <c r="BC358">
        <f t="shared" si="120"/>
        <v>1</v>
      </c>
      <c r="BD358">
        <f t="shared" si="121"/>
        <v>1</v>
      </c>
      <c r="BE358">
        <f t="shared" si="122"/>
        <v>0</v>
      </c>
      <c r="BF358">
        <f t="shared" si="123"/>
        <v>0</v>
      </c>
      <c r="BG358">
        <f t="shared" si="124"/>
        <v>0</v>
      </c>
      <c r="BH358">
        <f t="shared" si="125"/>
        <v>0</v>
      </c>
      <c r="BI358">
        <f t="shared" si="126"/>
        <v>0</v>
      </c>
      <c r="BJ358">
        <f t="shared" si="127"/>
        <v>0</v>
      </c>
      <c r="BK358">
        <f t="shared" si="128"/>
        <v>0</v>
      </c>
      <c r="BL358">
        <f t="shared" si="129"/>
        <v>0</v>
      </c>
      <c r="BM358">
        <f t="shared" si="133"/>
        <v>0</v>
      </c>
      <c r="BN358">
        <f t="shared" si="134"/>
        <v>0</v>
      </c>
      <c r="BO358">
        <f>IF(AND(AU358&gt;'County Avg'!$E$3,'Gentrification Calcs'!AW358&gt;'County Avg'!$E$4,'Gentrification Calcs'!AY358&gt;'County Avg'!$E$5,'Gentrification Calcs'!BA358&gt;'County Avg'!$E$6),1,0)</f>
        <v>0</v>
      </c>
      <c r="BP358">
        <f>IF(AND(AV358&gt;'County Avg'!$F$3,'Gentrification Calcs'!AX358&gt;'County Avg'!$F$4,'Gentrification Calcs'!AZ358&gt;'County Avg'!$F$5,'Gentrification Calcs'!BB358&gt;'County Avg'!$F$6),1,0)</f>
        <v>1</v>
      </c>
      <c r="BQ358">
        <f t="shared" si="135"/>
        <v>0</v>
      </c>
      <c r="BR358">
        <f t="shared" si="136"/>
        <v>0</v>
      </c>
      <c r="BS358">
        <f t="shared" si="137"/>
        <v>0</v>
      </c>
      <c r="BT358">
        <f t="shared" si="138"/>
        <v>0</v>
      </c>
    </row>
    <row r="359" spans="1:72" x14ac:dyDescent="0.25">
      <c r="A359">
        <v>6037181600</v>
      </c>
      <c r="B359">
        <v>3863.83891546307</v>
      </c>
      <c r="C359">
        <v>3997.99988567829</v>
      </c>
      <c r="D359">
        <v>4379</v>
      </c>
      <c r="E359">
        <v>1074.7008060000001</v>
      </c>
      <c r="F359">
        <v>1091.647461</v>
      </c>
      <c r="G359">
        <v>1002</v>
      </c>
      <c r="H359">
        <v>491.80342640065192</v>
      </c>
      <c r="I359">
        <v>447.86313408689489</v>
      </c>
      <c r="J359">
        <v>398.34179999999998</v>
      </c>
      <c r="K359">
        <v>0.45761892394137826</v>
      </c>
      <c r="L359">
        <v>0.41026352379057551</v>
      </c>
      <c r="M359">
        <v>0.39754670658682634</v>
      </c>
      <c r="N359">
        <v>1982.0533330000001</v>
      </c>
      <c r="O359">
        <v>2056.9011230000001</v>
      </c>
      <c r="P359">
        <v>2214</v>
      </c>
      <c r="Q359">
        <v>526.05261229999996</v>
      </c>
      <c r="R359">
        <v>556.41540529999997</v>
      </c>
      <c r="S359">
        <v>582</v>
      </c>
      <c r="T359">
        <v>0.26540789974797308</v>
      </c>
      <c r="U359">
        <v>0.27051149862199764</v>
      </c>
      <c r="V359">
        <v>0.26287262872628725</v>
      </c>
      <c r="W359">
        <v>636.91204833984398</v>
      </c>
      <c r="X359">
        <v>637.6181640625</v>
      </c>
      <c r="Y359">
        <v>473</v>
      </c>
      <c r="Z359">
        <v>1084.58630371094</v>
      </c>
      <c r="AA359">
        <v>1100.12072753906</v>
      </c>
      <c r="AB359">
        <v>1002</v>
      </c>
      <c r="AC359">
        <v>0.58723961953109027</v>
      </c>
      <c r="AD359">
        <v>0.57958926516077414</v>
      </c>
      <c r="AE359">
        <v>0.47205588822355288</v>
      </c>
      <c r="AF359">
        <v>1824.5905989686701</v>
      </c>
      <c r="AG359">
        <v>1208.86181640625</v>
      </c>
      <c r="AH359">
        <v>1505</v>
      </c>
      <c r="AI359">
        <v>0.47222222222222177</v>
      </c>
      <c r="AJ359">
        <v>0.30236664606636371</v>
      </c>
      <c r="AK359">
        <v>0.34368577300753594</v>
      </c>
      <c r="AL359">
        <f t="shared" si="130"/>
        <v>0.52777777777777823</v>
      </c>
      <c r="AM359">
        <f t="shared" si="130"/>
        <v>0.69763335393363635</v>
      </c>
      <c r="AN359">
        <f t="shared" si="130"/>
        <v>0.656314226992464</v>
      </c>
      <c r="AO359">
        <v>56533.56680805939</v>
      </c>
      <c r="AP359">
        <v>54280.239476910509</v>
      </c>
      <c r="AQ359">
        <v>54911</v>
      </c>
      <c r="AR359">
        <v>957.18888888888898</v>
      </c>
      <c r="AS359">
        <v>860.32265717674977</v>
      </c>
      <c r="AT359">
        <v>1249</v>
      </c>
      <c r="AU359">
        <f t="shared" si="116"/>
        <v>-0.16985557615585806</v>
      </c>
      <c r="AV359">
        <f t="shared" si="117"/>
        <v>4.1319126941172235E-2</v>
      </c>
      <c r="AW359">
        <v>5.1035988740245619E-3</v>
      </c>
      <c r="AX359">
        <v>-7.6388698957103873E-3</v>
      </c>
      <c r="AY359" s="1">
        <f t="shared" si="118"/>
        <v>-2253.3273311488811</v>
      </c>
      <c r="AZ359" s="1">
        <f t="shared" si="119"/>
        <v>630.76052308949147</v>
      </c>
      <c r="BA359" s="1">
        <f t="shared" si="131"/>
        <v>-96.866231712139211</v>
      </c>
      <c r="BB359" s="1">
        <f t="shared" si="132"/>
        <v>388.67734282325023</v>
      </c>
      <c r="BC359">
        <f t="shared" si="120"/>
        <v>1</v>
      </c>
      <c r="BD359">
        <f t="shared" si="121"/>
        <v>1</v>
      </c>
      <c r="BE359">
        <f t="shared" si="122"/>
        <v>1</v>
      </c>
      <c r="BF359">
        <f t="shared" si="123"/>
        <v>1</v>
      </c>
      <c r="BG359">
        <f t="shared" si="124"/>
        <v>0</v>
      </c>
      <c r="BH359">
        <f t="shared" si="125"/>
        <v>0</v>
      </c>
      <c r="BI359">
        <f t="shared" si="126"/>
        <v>1</v>
      </c>
      <c r="BJ359">
        <f t="shared" si="127"/>
        <v>1</v>
      </c>
      <c r="BK359">
        <f t="shared" si="128"/>
        <v>0</v>
      </c>
      <c r="BL359">
        <f t="shared" si="129"/>
        <v>0</v>
      </c>
      <c r="BM359">
        <f t="shared" si="133"/>
        <v>0</v>
      </c>
      <c r="BN359">
        <f t="shared" si="134"/>
        <v>0</v>
      </c>
      <c r="BO359">
        <f>IF(AND(AU359&gt;'County Avg'!$E$3,'Gentrification Calcs'!AW359&gt;'County Avg'!$E$4,'Gentrification Calcs'!AY359&gt;'County Avg'!$E$5,'Gentrification Calcs'!BA359&gt;'County Avg'!$E$6),1,0)</f>
        <v>0</v>
      </c>
      <c r="BP359">
        <f>IF(AND(AV359&gt;'County Avg'!$F$3,'Gentrification Calcs'!AX359&gt;'County Avg'!$F$4,'Gentrification Calcs'!AZ359&gt;'County Avg'!$F$5,'Gentrification Calcs'!BB359&gt;'County Avg'!$F$6),1,0)</f>
        <v>0</v>
      </c>
      <c r="BQ359">
        <f t="shared" si="135"/>
        <v>0</v>
      </c>
      <c r="BR359">
        <f t="shared" si="136"/>
        <v>0</v>
      </c>
      <c r="BS359">
        <f t="shared" si="137"/>
        <v>0</v>
      </c>
      <c r="BT359">
        <f t="shared" si="138"/>
        <v>0</v>
      </c>
    </row>
    <row r="360" spans="1:72" x14ac:dyDescent="0.25">
      <c r="A360">
        <v>6037183101</v>
      </c>
      <c r="B360">
        <v>3783.9999873351799</v>
      </c>
      <c r="C360">
        <v>3998</v>
      </c>
      <c r="D360">
        <v>4049</v>
      </c>
      <c r="E360">
        <v>1176</v>
      </c>
      <c r="F360">
        <v>1267</v>
      </c>
      <c r="G360">
        <v>1287</v>
      </c>
      <c r="H360">
        <v>505.39839830846171</v>
      </c>
      <c r="I360">
        <v>472.76459999999997</v>
      </c>
      <c r="J360">
        <v>437.24979999999999</v>
      </c>
      <c r="K360">
        <v>0.4297605427793042</v>
      </c>
      <c r="L360">
        <v>0.37313701657458559</v>
      </c>
      <c r="M360">
        <v>0.33974343434343435</v>
      </c>
      <c r="N360">
        <v>2354.999992</v>
      </c>
      <c r="O360">
        <v>2449</v>
      </c>
      <c r="P360">
        <v>2898</v>
      </c>
      <c r="Q360">
        <v>461</v>
      </c>
      <c r="R360">
        <v>495</v>
      </c>
      <c r="S360">
        <v>858</v>
      </c>
      <c r="T360">
        <v>0.19575371616391921</v>
      </c>
      <c r="U360">
        <v>0.20212331563903635</v>
      </c>
      <c r="V360">
        <v>0.29606625258799174</v>
      </c>
      <c r="W360">
        <v>461</v>
      </c>
      <c r="X360">
        <v>531</v>
      </c>
      <c r="Y360">
        <v>465</v>
      </c>
      <c r="Z360">
        <v>1206</v>
      </c>
      <c r="AA360">
        <v>1265</v>
      </c>
      <c r="AB360">
        <v>1287</v>
      </c>
      <c r="AC360">
        <v>0.38225538971807627</v>
      </c>
      <c r="AD360">
        <v>0.41976284584980239</v>
      </c>
      <c r="AE360">
        <v>0.36130536130536128</v>
      </c>
      <c r="AF360">
        <v>978.99999672334502</v>
      </c>
      <c r="AG360">
        <v>744</v>
      </c>
      <c r="AH360">
        <v>828</v>
      </c>
      <c r="AI360">
        <v>0.25872093023255788</v>
      </c>
      <c r="AJ360">
        <v>0.18609304652326164</v>
      </c>
      <c r="AK360">
        <v>0.2044949370214868</v>
      </c>
      <c r="AL360">
        <f t="shared" si="130"/>
        <v>0.74127906976744207</v>
      </c>
      <c r="AM360">
        <f t="shared" si="130"/>
        <v>0.81390695347673836</v>
      </c>
      <c r="AN360">
        <f t="shared" si="130"/>
        <v>0.7955050629785132</v>
      </c>
      <c r="AO360">
        <v>60339.11187698834</v>
      </c>
      <c r="AP360">
        <v>61432.604004903973</v>
      </c>
      <c r="AQ360">
        <v>80275</v>
      </c>
      <c r="AR360">
        <v>983.10555555555561</v>
      </c>
      <c r="AS360">
        <v>919.84183471727965</v>
      </c>
      <c r="AT360">
        <v>1011</v>
      </c>
      <c r="AU360">
        <f t="shared" si="116"/>
        <v>-7.2627883709296237E-2</v>
      </c>
      <c r="AV360">
        <f t="shared" si="117"/>
        <v>1.840189049822516E-2</v>
      </c>
      <c r="AW360">
        <v>6.3695994751171436E-3</v>
      </c>
      <c r="AX360">
        <v>9.3942936948955391E-2</v>
      </c>
      <c r="AY360" s="1">
        <f t="shared" si="118"/>
        <v>1093.4921279156333</v>
      </c>
      <c r="AZ360" s="1">
        <f t="shared" si="119"/>
        <v>18842.395995096027</v>
      </c>
      <c r="BA360" s="1">
        <f t="shared" si="131"/>
        <v>-63.263720838275958</v>
      </c>
      <c r="BB360" s="1">
        <f t="shared" si="132"/>
        <v>91.158165282720347</v>
      </c>
      <c r="BC360">
        <f t="shared" si="120"/>
        <v>1</v>
      </c>
      <c r="BD360">
        <f t="shared" si="121"/>
        <v>1</v>
      </c>
      <c r="BE360">
        <f t="shared" si="122"/>
        <v>1</v>
      </c>
      <c r="BF360">
        <f t="shared" si="123"/>
        <v>0</v>
      </c>
      <c r="BG360">
        <f t="shared" si="124"/>
        <v>0</v>
      </c>
      <c r="BH360">
        <f t="shared" si="125"/>
        <v>0</v>
      </c>
      <c r="BI360">
        <f t="shared" si="126"/>
        <v>0</v>
      </c>
      <c r="BJ360">
        <f t="shared" si="127"/>
        <v>0</v>
      </c>
      <c r="BK360">
        <f t="shared" si="128"/>
        <v>1</v>
      </c>
      <c r="BL360">
        <f t="shared" si="129"/>
        <v>1</v>
      </c>
      <c r="BM360">
        <f t="shared" si="133"/>
        <v>0</v>
      </c>
      <c r="BN360">
        <f t="shared" si="134"/>
        <v>0</v>
      </c>
      <c r="BO360">
        <f>IF(AND(AU360&gt;'County Avg'!$E$3,'Gentrification Calcs'!AW360&gt;'County Avg'!$E$4,'Gentrification Calcs'!AY360&gt;'County Avg'!$E$5,'Gentrification Calcs'!BA360&gt;'County Avg'!$E$6),1,0)</f>
        <v>0</v>
      </c>
      <c r="BP360">
        <f>IF(AND(AV360&gt;'County Avg'!$F$3,'Gentrification Calcs'!AX360&gt;'County Avg'!$F$4,'Gentrification Calcs'!AZ360&gt;'County Avg'!$F$5,'Gentrification Calcs'!BB360&gt;'County Avg'!$F$6),1,0)</f>
        <v>0</v>
      </c>
      <c r="BQ360">
        <f t="shared" si="135"/>
        <v>0</v>
      </c>
      <c r="BR360">
        <f t="shared" si="136"/>
        <v>0</v>
      </c>
      <c r="BS360">
        <f t="shared" si="137"/>
        <v>0</v>
      </c>
      <c r="BT360">
        <f t="shared" si="138"/>
        <v>0</v>
      </c>
    </row>
    <row r="361" spans="1:72" x14ac:dyDescent="0.25">
      <c r="A361">
        <v>6037183103</v>
      </c>
      <c r="B361">
        <v>3599.0702461666301</v>
      </c>
      <c r="C361">
        <v>4005.7935640811902</v>
      </c>
      <c r="D361">
        <v>3834</v>
      </c>
      <c r="E361">
        <v>1316.809814</v>
      </c>
      <c r="F361">
        <v>1367.92749</v>
      </c>
      <c r="G361">
        <v>1381</v>
      </c>
      <c r="H361">
        <v>645.96368221603598</v>
      </c>
      <c r="I361">
        <v>635.31334401675497</v>
      </c>
      <c r="J361">
        <v>603.05160000000001</v>
      </c>
      <c r="K361">
        <v>0.49055199570075197</v>
      </c>
      <c r="L361">
        <v>0.46443495628321274</v>
      </c>
      <c r="M361">
        <v>0.43667748008689355</v>
      </c>
      <c r="N361">
        <v>2265.9937009999999</v>
      </c>
      <c r="O361">
        <v>2480.4301759999998</v>
      </c>
      <c r="P361">
        <v>2589</v>
      </c>
      <c r="Q361">
        <v>487.66626250000002</v>
      </c>
      <c r="R361">
        <v>489.29214480000002</v>
      </c>
      <c r="S361">
        <v>701</v>
      </c>
      <c r="T361">
        <v>0.21521077586614176</v>
      </c>
      <c r="U361">
        <v>0.19726100316560577</v>
      </c>
      <c r="V361">
        <v>0.27076091154886056</v>
      </c>
      <c r="W361">
        <v>784.16524437442399</v>
      </c>
      <c r="X361">
        <v>857.07781982421898</v>
      </c>
      <c r="Y361">
        <v>1196</v>
      </c>
      <c r="Z361">
        <v>1305.4363490492101</v>
      </c>
      <c r="AA361">
        <v>1369.88732910156</v>
      </c>
      <c r="AB361">
        <v>1381</v>
      </c>
      <c r="AC361">
        <v>0.60069205591337793</v>
      </c>
      <c r="AD361">
        <v>0.625655702930206</v>
      </c>
      <c r="AE361">
        <v>0.86603910209992763</v>
      </c>
      <c r="AF361">
        <v>1049.07996580492</v>
      </c>
      <c r="AG361">
        <v>687.88336181640602</v>
      </c>
      <c r="AH361">
        <v>463</v>
      </c>
      <c r="AI361">
        <v>0.29148638232951835</v>
      </c>
      <c r="AJ361">
        <v>0.17172211967797346</v>
      </c>
      <c r="AK361">
        <v>0.12076160667709963</v>
      </c>
      <c r="AL361">
        <f t="shared" si="130"/>
        <v>0.7085136176704816</v>
      </c>
      <c r="AM361">
        <f t="shared" si="130"/>
        <v>0.82827788032202654</v>
      </c>
      <c r="AN361">
        <f t="shared" si="130"/>
        <v>0.87923839332290032</v>
      </c>
      <c r="AO361">
        <v>51451.041887592794</v>
      </c>
      <c r="AP361">
        <v>50779.551287290567</v>
      </c>
      <c r="AQ361">
        <v>51185</v>
      </c>
      <c r="AR361">
        <v>1003.838888888889</v>
      </c>
      <c r="AS361">
        <v>884.67141162514838</v>
      </c>
      <c r="AT361">
        <v>1227</v>
      </c>
      <c r="AU361">
        <f t="shared" si="116"/>
        <v>-0.11976426265154488</v>
      </c>
      <c r="AV361">
        <f t="shared" si="117"/>
        <v>-5.0960513000873828E-2</v>
      </c>
      <c r="AW361">
        <v>-1.7949772700535993E-2</v>
      </c>
      <c r="AX361">
        <v>7.3499908383254792E-2</v>
      </c>
      <c r="AY361" s="1">
        <f t="shared" si="118"/>
        <v>-671.49060030222608</v>
      </c>
      <c r="AZ361" s="1">
        <f t="shared" si="119"/>
        <v>405.44871270943258</v>
      </c>
      <c r="BA361" s="1">
        <f t="shared" si="131"/>
        <v>-119.16747726374058</v>
      </c>
      <c r="BB361" s="1">
        <f t="shared" si="132"/>
        <v>342.32858837485162</v>
      </c>
      <c r="BC361">
        <f t="shared" si="120"/>
        <v>1</v>
      </c>
      <c r="BD361">
        <f t="shared" si="121"/>
        <v>1</v>
      </c>
      <c r="BE361">
        <f t="shared" si="122"/>
        <v>1</v>
      </c>
      <c r="BF361">
        <f t="shared" si="123"/>
        <v>1</v>
      </c>
      <c r="BG361">
        <f t="shared" si="124"/>
        <v>0</v>
      </c>
      <c r="BH361">
        <f t="shared" si="125"/>
        <v>0</v>
      </c>
      <c r="BI361">
        <f t="shared" si="126"/>
        <v>1</v>
      </c>
      <c r="BJ361">
        <f t="shared" si="127"/>
        <v>1</v>
      </c>
      <c r="BK361">
        <f t="shared" si="128"/>
        <v>1</v>
      </c>
      <c r="BL361">
        <f t="shared" si="129"/>
        <v>1</v>
      </c>
      <c r="BM361">
        <f t="shared" si="133"/>
        <v>1</v>
      </c>
      <c r="BN361">
        <f t="shared" si="134"/>
        <v>1</v>
      </c>
      <c r="BO361">
        <f>IF(AND(AU361&gt;'County Avg'!$E$3,'Gentrification Calcs'!AW361&gt;'County Avg'!$E$4,'Gentrification Calcs'!AY361&gt;'County Avg'!$E$5,'Gentrification Calcs'!BA361&gt;'County Avg'!$E$6),1,0)</f>
        <v>0</v>
      </c>
      <c r="BP361">
        <f>IF(AND(AV361&gt;'County Avg'!$F$3,'Gentrification Calcs'!AX361&gt;'County Avg'!$F$4,'Gentrification Calcs'!AZ361&gt;'County Avg'!$F$5,'Gentrification Calcs'!BB361&gt;'County Avg'!$F$6),1,0)</f>
        <v>0</v>
      </c>
      <c r="BQ361">
        <f t="shared" si="135"/>
        <v>0</v>
      </c>
      <c r="BR361">
        <f t="shared" si="136"/>
        <v>0</v>
      </c>
      <c r="BS361">
        <f t="shared" si="137"/>
        <v>0</v>
      </c>
      <c r="BT361">
        <f t="shared" si="138"/>
        <v>0</v>
      </c>
    </row>
    <row r="362" spans="1:72" x14ac:dyDescent="0.25">
      <c r="A362">
        <v>6037183104</v>
      </c>
      <c r="B362">
        <v>1910.13930450101</v>
      </c>
      <c r="C362">
        <v>2125.9999308586098</v>
      </c>
      <c r="D362">
        <v>2062</v>
      </c>
      <c r="E362">
        <v>698.87222589999999</v>
      </c>
      <c r="F362">
        <v>726.00195310000004</v>
      </c>
      <c r="G362">
        <v>747</v>
      </c>
      <c r="H362">
        <v>342.83315808999748</v>
      </c>
      <c r="I362">
        <v>337.18068767123265</v>
      </c>
      <c r="J362">
        <v>274.47120000000001</v>
      </c>
      <c r="K362">
        <v>0.49055198559150165</v>
      </c>
      <c r="L362">
        <v>0.46443495948114777</v>
      </c>
      <c r="M362">
        <v>0.36743132530120481</v>
      </c>
      <c r="N362">
        <v>1202.6338290000001</v>
      </c>
      <c r="O362">
        <v>1316.4418949999999</v>
      </c>
      <c r="P362">
        <v>1525</v>
      </c>
      <c r="Q362">
        <v>258.81976850000001</v>
      </c>
      <c r="R362">
        <v>259.68264770000002</v>
      </c>
      <c r="S362">
        <v>475</v>
      </c>
      <c r="T362">
        <v>0.21521078341460823</v>
      </c>
      <c r="U362">
        <v>0.19726100231715887</v>
      </c>
      <c r="V362">
        <v>0.31147540983606559</v>
      </c>
      <c r="W362">
        <v>416.18104799278098</v>
      </c>
      <c r="X362">
        <v>454.87799072265602</v>
      </c>
      <c r="Y362">
        <v>243</v>
      </c>
      <c r="Z362">
        <v>692.83597987145197</v>
      </c>
      <c r="AA362">
        <v>727.04205322265602</v>
      </c>
      <c r="AB362">
        <v>747</v>
      </c>
      <c r="AC362">
        <v>0.60069202536219146</v>
      </c>
      <c r="AD362">
        <v>0.6256556807221576</v>
      </c>
      <c r="AE362">
        <v>0.3253012048192771</v>
      </c>
      <c r="AF362">
        <v>556.77959561442299</v>
      </c>
      <c r="AG362">
        <v>365.08120727539102</v>
      </c>
      <c r="AH362">
        <v>488</v>
      </c>
      <c r="AI362">
        <v>0.29148638232951907</v>
      </c>
      <c r="AJ362">
        <v>0.1717221162504689</v>
      </c>
      <c r="AK362">
        <v>0.23666343355965083</v>
      </c>
      <c r="AL362">
        <f t="shared" si="130"/>
        <v>0.70851361767048093</v>
      </c>
      <c r="AM362">
        <f t="shared" si="130"/>
        <v>0.82827788374953104</v>
      </c>
      <c r="AN362">
        <f t="shared" si="130"/>
        <v>0.7633365664403492</v>
      </c>
      <c r="AO362">
        <v>51211.608165429483</v>
      </c>
      <c r="AP362">
        <v>50578.233755619134</v>
      </c>
      <c r="AQ362">
        <v>77454</v>
      </c>
      <c r="AR362">
        <v>1002.1111111111112</v>
      </c>
      <c r="AS362">
        <v>881.96599446421521</v>
      </c>
      <c r="AT362">
        <v>1182</v>
      </c>
      <c r="AU362">
        <f t="shared" si="116"/>
        <v>-0.11976426607905016</v>
      </c>
      <c r="AV362">
        <f t="shared" si="117"/>
        <v>6.4941317309181928E-2</v>
      </c>
      <c r="AW362">
        <v>-1.7949781097449352E-2</v>
      </c>
      <c r="AX362">
        <v>0.11421440751890671</v>
      </c>
      <c r="AY362" s="1">
        <f t="shared" si="118"/>
        <v>-633.37440981034888</v>
      </c>
      <c r="AZ362" s="1">
        <f t="shared" si="119"/>
        <v>26875.766244380866</v>
      </c>
      <c r="BA362" s="1">
        <f t="shared" si="131"/>
        <v>-120.14511664689599</v>
      </c>
      <c r="BB362" s="1">
        <f t="shared" si="132"/>
        <v>300.03400553578479</v>
      </c>
      <c r="BC362">
        <f t="shared" si="120"/>
        <v>1</v>
      </c>
      <c r="BD362">
        <f t="shared" si="121"/>
        <v>1</v>
      </c>
      <c r="BE362">
        <f t="shared" si="122"/>
        <v>1</v>
      </c>
      <c r="BF362">
        <f t="shared" si="123"/>
        <v>1</v>
      </c>
      <c r="BG362">
        <f t="shared" si="124"/>
        <v>0</v>
      </c>
      <c r="BH362">
        <f t="shared" si="125"/>
        <v>0</v>
      </c>
      <c r="BI362">
        <f t="shared" si="126"/>
        <v>1</v>
      </c>
      <c r="BJ362">
        <f t="shared" si="127"/>
        <v>1</v>
      </c>
      <c r="BK362">
        <f t="shared" si="128"/>
        <v>1</v>
      </c>
      <c r="BL362">
        <f t="shared" si="129"/>
        <v>1</v>
      </c>
      <c r="BM362">
        <f t="shared" si="133"/>
        <v>1</v>
      </c>
      <c r="BN362">
        <f t="shared" si="134"/>
        <v>1</v>
      </c>
      <c r="BO362">
        <f>IF(AND(AU362&gt;'County Avg'!$E$3,'Gentrification Calcs'!AW362&gt;'County Avg'!$E$4,'Gentrification Calcs'!AY362&gt;'County Avg'!$E$5,'Gentrification Calcs'!BA362&gt;'County Avg'!$E$6),1,0)</f>
        <v>0</v>
      </c>
      <c r="BP362">
        <f>IF(AND(AV362&gt;'County Avg'!$F$3,'Gentrification Calcs'!AX362&gt;'County Avg'!$F$4,'Gentrification Calcs'!AZ362&gt;'County Avg'!$F$5,'Gentrification Calcs'!BB362&gt;'County Avg'!$F$6),1,0)</f>
        <v>1</v>
      </c>
      <c r="BQ362">
        <f t="shared" si="135"/>
        <v>0</v>
      </c>
      <c r="BR362">
        <f t="shared" si="136"/>
        <v>1</v>
      </c>
      <c r="BS362">
        <f t="shared" si="137"/>
        <v>1</v>
      </c>
      <c r="BT362">
        <f t="shared" si="138"/>
        <v>0</v>
      </c>
    </row>
    <row r="363" spans="1:72" x14ac:dyDescent="0.25">
      <c r="A363">
        <v>6037183220</v>
      </c>
      <c r="B363">
        <v>2704.79378521442</v>
      </c>
      <c r="C363">
        <v>4363</v>
      </c>
      <c r="D363">
        <v>4508</v>
      </c>
      <c r="E363">
        <v>858.17047119999995</v>
      </c>
      <c r="F363">
        <v>1140</v>
      </c>
      <c r="G363">
        <v>1160</v>
      </c>
      <c r="H363">
        <v>391.70057017564773</v>
      </c>
      <c r="I363">
        <v>587.2586</v>
      </c>
      <c r="J363">
        <v>543.43079999999998</v>
      </c>
      <c r="K363">
        <v>0.45643678420666656</v>
      </c>
      <c r="L363">
        <v>0.51513912280701757</v>
      </c>
      <c r="M363">
        <v>0.4684748275862069</v>
      </c>
      <c r="N363">
        <v>1606.3113739999999</v>
      </c>
      <c r="O363">
        <v>2536</v>
      </c>
      <c r="P363">
        <v>2829</v>
      </c>
      <c r="Q363">
        <v>271.1443787</v>
      </c>
      <c r="R363">
        <v>172</v>
      </c>
      <c r="S363">
        <v>403</v>
      </c>
      <c r="T363">
        <v>0.16879938914010331</v>
      </c>
      <c r="U363">
        <v>6.7823343848580436E-2</v>
      </c>
      <c r="V363">
        <v>0.14245316366207139</v>
      </c>
      <c r="W363">
        <v>467.62582397460898</v>
      </c>
      <c r="X363">
        <v>681</v>
      </c>
      <c r="Y363">
        <v>673</v>
      </c>
      <c r="Z363">
        <v>853.93859863281295</v>
      </c>
      <c r="AA363">
        <v>1145</v>
      </c>
      <c r="AB363">
        <v>1160</v>
      </c>
      <c r="AC363">
        <v>0.54761059486395758</v>
      </c>
      <c r="AD363">
        <v>0.59475982532751093</v>
      </c>
      <c r="AE363">
        <v>0.58017241379310347</v>
      </c>
      <c r="AF363">
        <v>720.331201404333</v>
      </c>
      <c r="AG363">
        <v>445</v>
      </c>
      <c r="AH363">
        <v>516</v>
      </c>
      <c r="AI363">
        <v>0.26631649530621404</v>
      </c>
      <c r="AJ363">
        <v>0.10199404079761631</v>
      </c>
      <c r="AK363">
        <v>0.11446317657497782</v>
      </c>
      <c r="AL363">
        <f t="shared" si="130"/>
        <v>0.73368350469378596</v>
      </c>
      <c r="AM363">
        <f t="shared" si="130"/>
        <v>0.89800595920238369</v>
      </c>
      <c r="AN363">
        <f t="shared" si="130"/>
        <v>0.88553682342502216</v>
      </c>
      <c r="AO363">
        <v>56546.26405090138</v>
      </c>
      <c r="AP363">
        <v>43957.123825091956</v>
      </c>
      <c r="AQ363">
        <v>51071</v>
      </c>
      <c r="AR363">
        <v>957.18888888888898</v>
      </c>
      <c r="AS363">
        <v>861.67536575721635</v>
      </c>
      <c r="AT363">
        <v>1162</v>
      </c>
      <c r="AU363">
        <f t="shared" si="116"/>
        <v>-0.16432245450859773</v>
      </c>
      <c r="AV363">
        <f t="shared" si="117"/>
        <v>1.2469135777361501E-2</v>
      </c>
      <c r="AW363">
        <v>-0.10097604529152288</v>
      </c>
      <c r="AX363">
        <v>7.4629819813490955E-2</v>
      </c>
      <c r="AY363" s="1">
        <f t="shared" si="118"/>
        <v>-12589.140225809424</v>
      </c>
      <c r="AZ363" s="1">
        <f t="shared" si="119"/>
        <v>7113.876174908044</v>
      </c>
      <c r="BA363" s="1">
        <f t="shared" si="131"/>
        <v>-95.513523131672628</v>
      </c>
      <c r="BB363" s="1">
        <f t="shared" si="132"/>
        <v>300.32463424278365</v>
      </c>
      <c r="BC363">
        <f t="shared" si="120"/>
        <v>1</v>
      </c>
      <c r="BD363">
        <f t="shared" si="121"/>
        <v>1</v>
      </c>
      <c r="BE363">
        <f t="shared" si="122"/>
        <v>1</v>
      </c>
      <c r="BF363">
        <f t="shared" si="123"/>
        <v>1</v>
      </c>
      <c r="BG363">
        <f t="shared" si="124"/>
        <v>1</v>
      </c>
      <c r="BH363">
        <f t="shared" si="125"/>
        <v>1</v>
      </c>
      <c r="BI363">
        <f t="shared" si="126"/>
        <v>1</v>
      </c>
      <c r="BJ363">
        <f t="shared" si="127"/>
        <v>1</v>
      </c>
      <c r="BK363">
        <f t="shared" si="128"/>
        <v>1</v>
      </c>
      <c r="BL363">
        <f t="shared" si="129"/>
        <v>1</v>
      </c>
      <c r="BM363">
        <f t="shared" si="133"/>
        <v>1</v>
      </c>
      <c r="BN363">
        <f t="shared" si="134"/>
        <v>1</v>
      </c>
      <c r="BO363">
        <f>IF(AND(AU363&gt;'County Avg'!$E$3,'Gentrification Calcs'!AW363&gt;'County Avg'!$E$4,'Gentrification Calcs'!AY363&gt;'County Avg'!$E$5,'Gentrification Calcs'!BA363&gt;'County Avg'!$E$6),1,0)</f>
        <v>0</v>
      </c>
      <c r="BP363">
        <f>IF(AND(AV363&gt;'County Avg'!$F$3,'Gentrification Calcs'!AX363&gt;'County Avg'!$F$4,'Gentrification Calcs'!AZ363&gt;'County Avg'!$F$5,'Gentrification Calcs'!BB363&gt;'County Avg'!$F$6),1,0)</f>
        <v>1</v>
      </c>
      <c r="BQ363">
        <f t="shared" si="135"/>
        <v>0</v>
      </c>
      <c r="BR363">
        <f t="shared" si="136"/>
        <v>1</v>
      </c>
      <c r="BS363">
        <f t="shared" si="137"/>
        <v>1</v>
      </c>
      <c r="BT363">
        <f t="shared" si="138"/>
        <v>0</v>
      </c>
    </row>
    <row r="364" spans="1:72" x14ac:dyDescent="0.25">
      <c r="A364">
        <v>6037183221</v>
      </c>
      <c r="B364">
        <v>3649.12818710802</v>
      </c>
      <c r="C364">
        <v>3309.99995583296</v>
      </c>
      <c r="D364">
        <v>3327</v>
      </c>
      <c r="E364">
        <v>1157.786621</v>
      </c>
      <c r="F364">
        <v>1084.824341</v>
      </c>
      <c r="G364">
        <v>1026</v>
      </c>
      <c r="H364">
        <v>528.45640186980984</v>
      </c>
      <c r="I364">
        <v>505.30624827829774</v>
      </c>
      <c r="J364">
        <v>400.5258</v>
      </c>
      <c r="K364">
        <v>0.45643678401929799</v>
      </c>
      <c r="L364">
        <v>0.46579545570714453</v>
      </c>
      <c r="M364">
        <v>0.39037602339181288</v>
      </c>
      <c r="N364">
        <v>2167.1286530000002</v>
      </c>
      <c r="O364">
        <v>2080.220703</v>
      </c>
      <c r="P364">
        <v>2078</v>
      </c>
      <c r="Q364">
        <v>365.80999759999997</v>
      </c>
      <c r="R364">
        <v>416.16104130000002</v>
      </c>
      <c r="S364">
        <v>669</v>
      </c>
      <c r="T364">
        <v>0.168799391348364</v>
      </c>
      <c r="U364">
        <v>0.20005619629678306</v>
      </c>
      <c r="V364">
        <v>0.32194417709335899</v>
      </c>
      <c r="W364">
        <v>630.88970947265602</v>
      </c>
      <c r="X364">
        <v>569.88342285156295</v>
      </c>
      <c r="Y364">
        <v>549</v>
      </c>
      <c r="Z364">
        <v>1152.07727050781</v>
      </c>
      <c r="AA364">
        <v>1077.81030273438</v>
      </c>
      <c r="AB364">
        <v>1026</v>
      </c>
      <c r="AC364">
        <v>0.54761058621925063</v>
      </c>
      <c r="AD364">
        <v>0.52874185875360602</v>
      </c>
      <c r="AE364">
        <v>0.53508771929824561</v>
      </c>
      <c r="AF364">
        <v>971.82302971372405</v>
      </c>
      <c r="AG364">
        <v>768.612060546875</v>
      </c>
      <c r="AH364">
        <v>732</v>
      </c>
      <c r="AI364">
        <v>0.26631649530621343</v>
      </c>
      <c r="AJ364">
        <v>0.23220908483470179</v>
      </c>
      <c r="AK364">
        <v>0.22001803426510369</v>
      </c>
      <c r="AL364">
        <f t="shared" si="130"/>
        <v>0.73368350469378663</v>
      </c>
      <c r="AM364">
        <f t="shared" si="130"/>
        <v>0.76779091516529818</v>
      </c>
      <c r="AN364">
        <f t="shared" si="130"/>
        <v>0.77998196573489631</v>
      </c>
      <c r="AO364">
        <v>56546.26405090138</v>
      </c>
      <c r="AP364">
        <v>50764.172864732333</v>
      </c>
      <c r="AQ364">
        <v>57372</v>
      </c>
      <c r="AR364">
        <v>957.18888888888898</v>
      </c>
      <c r="AS364">
        <v>884.67141162514838</v>
      </c>
      <c r="AT364">
        <v>1189</v>
      </c>
      <c r="AU364">
        <f t="shared" si="116"/>
        <v>-3.410741047151164E-2</v>
      </c>
      <c r="AV364">
        <f t="shared" si="117"/>
        <v>-1.21910505695981E-2</v>
      </c>
      <c r="AW364">
        <v>3.1256804948419065E-2</v>
      </c>
      <c r="AX364">
        <v>0.12188798079657592</v>
      </c>
      <c r="AY364" s="1">
        <f t="shared" si="118"/>
        <v>-5782.0911861690474</v>
      </c>
      <c r="AZ364" s="1">
        <f t="shared" si="119"/>
        <v>6607.8271352676675</v>
      </c>
      <c r="BA364" s="1">
        <f t="shared" si="131"/>
        <v>-72.517477263740602</v>
      </c>
      <c r="BB364" s="1">
        <f t="shared" si="132"/>
        <v>304.32858837485162</v>
      </c>
      <c r="BC364">
        <f t="shared" si="120"/>
        <v>1</v>
      </c>
      <c r="BD364">
        <f t="shared" si="121"/>
        <v>1</v>
      </c>
      <c r="BE364">
        <f t="shared" si="122"/>
        <v>1</v>
      </c>
      <c r="BF364">
        <f t="shared" si="123"/>
        <v>1</v>
      </c>
      <c r="BG364">
        <f t="shared" si="124"/>
        <v>1</v>
      </c>
      <c r="BH364">
        <f t="shared" si="125"/>
        <v>0</v>
      </c>
      <c r="BI364">
        <f t="shared" si="126"/>
        <v>1</v>
      </c>
      <c r="BJ364">
        <f t="shared" si="127"/>
        <v>1</v>
      </c>
      <c r="BK364">
        <f t="shared" si="128"/>
        <v>1</v>
      </c>
      <c r="BL364">
        <f t="shared" si="129"/>
        <v>1</v>
      </c>
      <c r="BM364">
        <f t="shared" si="133"/>
        <v>1</v>
      </c>
      <c r="BN364">
        <f t="shared" si="134"/>
        <v>1</v>
      </c>
      <c r="BO364">
        <f>IF(AND(AU364&gt;'County Avg'!$E$3,'Gentrification Calcs'!AW364&gt;'County Avg'!$E$4,'Gentrification Calcs'!AY364&gt;'County Avg'!$E$5,'Gentrification Calcs'!BA364&gt;'County Avg'!$E$6),1,0)</f>
        <v>0</v>
      </c>
      <c r="BP364">
        <f>IF(AND(AV364&gt;'County Avg'!$F$3,'Gentrification Calcs'!AX364&gt;'County Avg'!$F$4,'Gentrification Calcs'!AZ364&gt;'County Avg'!$F$5,'Gentrification Calcs'!BB364&gt;'County Avg'!$F$6),1,0)</f>
        <v>1</v>
      </c>
      <c r="BQ364">
        <f t="shared" si="135"/>
        <v>0</v>
      </c>
      <c r="BR364">
        <f t="shared" si="136"/>
        <v>1</v>
      </c>
      <c r="BS364">
        <f t="shared" si="137"/>
        <v>1</v>
      </c>
      <c r="BT364">
        <f t="shared" si="138"/>
        <v>0</v>
      </c>
    </row>
    <row r="365" spans="1:72" x14ac:dyDescent="0.25">
      <c r="A365">
        <v>6037183222</v>
      </c>
      <c r="B365">
        <v>3840.96016504931</v>
      </c>
      <c r="C365">
        <v>3590.0000504516102</v>
      </c>
      <c r="D365">
        <v>3267</v>
      </c>
      <c r="E365">
        <v>1180.777525</v>
      </c>
      <c r="F365">
        <v>1117.1851730000001</v>
      </c>
      <c r="G365">
        <v>1252</v>
      </c>
      <c r="H365">
        <v>526.42597637859342</v>
      </c>
      <c r="I365">
        <v>520.1167896335445</v>
      </c>
      <c r="J365">
        <v>630.32460000000003</v>
      </c>
      <c r="K365">
        <v>0.44582994275623045</v>
      </c>
      <c r="L365">
        <v>0.46556005414649776</v>
      </c>
      <c r="M365">
        <v>0.50345415335463262</v>
      </c>
      <c r="N365">
        <v>2274.950855</v>
      </c>
      <c r="O365">
        <v>2215.5949249999999</v>
      </c>
      <c r="P365">
        <v>2467</v>
      </c>
      <c r="Q365">
        <v>377.32539370000001</v>
      </c>
      <c r="R365">
        <v>392.90921400000002</v>
      </c>
      <c r="S365">
        <v>950</v>
      </c>
      <c r="T365">
        <v>0.16586089887203301</v>
      </c>
      <c r="U365">
        <v>0.17733801859110146</v>
      </c>
      <c r="V365">
        <v>0.38508309687880016</v>
      </c>
      <c r="W365">
        <v>597.27724647521995</v>
      </c>
      <c r="X365">
        <v>551.55856323242199</v>
      </c>
      <c r="Y365">
        <v>574</v>
      </c>
      <c r="Z365">
        <v>1179.27892303467</v>
      </c>
      <c r="AA365">
        <v>1110.9476966857901</v>
      </c>
      <c r="AB365">
        <v>1252</v>
      </c>
      <c r="AC365">
        <v>0.50647665688642207</v>
      </c>
      <c r="AD365">
        <v>0.49647572507494886</v>
      </c>
      <c r="AE365">
        <v>0.45846645367412142</v>
      </c>
      <c r="AF365">
        <v>944.21663849759</v>
      </c>
      <c r="AG365">
        <v>691.82116127014206</v>
      </c>
      <c r="AH365">
        <v>814</v>
      </c>
      <c r="AI365">
        <v>0.24582828197216364</v>
      </c>
      <c r="AJ365">
        <v>0.19270784165674684</v>
      </c>
      <c r="AK365">
        <v>0.24915824915824916</v>
      </c>
      <c r="AL365">
        <f t="shared" si="130"/>
        <v>0.75417171802783634</v>
      </c>
      <c r="AM365">
        <f t="shared" si="130"/>
        <v>0.80729215834325319</v>
      </c>
      <c r="AN365">
        <f t="shared" si="130"/>
        <v>0.75084175084175087</v>
      </c>
      <c r="AO365">
        <v>57560.2295864263</v>
      </c>
      <c r="AP365">
        <v>51748.391908459344</v>
      </c>
      <c r="AQ365">
        <v>44300</v>
      </c>
      <c r="AR365">
        <v>981.37777777777785</v>
      </c>
      <c r="AS365">
        <v>894.14037168841446</v>
      </c>
      <c r="AT365">
        <v>976</v>
      </c>
      <c r="AU365">
        <f t="shared" si="116"/>
        <v>-5.3120440315416795E-2</v>
      </c>
      <c r="AV365">
        <f t="shared" si="117"/>
        <v>5.645040750150232E-2</v>
      </c>
      <c r="AW365">
        <v>1.1477119719068452E-2</v>
      </c>
      <c r="AX365">
        <v>0.2077450782876987</v>
      </c>
      <c r="AY365" s="1">
        <f t="shared" si="118"/>
        <v>-5811.8376779669561</v>
      </c>
      <c r="AZ365" s="1">
        <f t="shared" si="119"/>
        <v>-7448.3919084593435</v>
      </c>
      <c r="BA365" s="1">
        <f t="shared" si="131"/>
        <v>-87.23740608936339</v>
      </c>
      <c r="BB365" s="1">
        <f t="shared" si="132"/>
        <v>81.859628311585539</v>
      </c>
      <c r="BC365">
        <f t="shared" si="120"/>
        <v>1</v>
      </c>
      <c r="BD365">
        <f t="shared" si="121"/>
        <v>1</v>
      </c>
      <c r="BE365">
        <f t="shared" si="122"/>
        <v>1</v>
      </c>
      <c r="BF365">
        <f t="shared" si="123"/>
        <v>1</v>
      </c>
      <c r="BG365">
        <f t="shared" si="124"/>
        <v>1</v>
      </c>
      <c r="BH365">
        <f t="shared" si="125"/>
        <v>1</v>
      </c>
      <c r="BI365">
        <f t="shared" si="126"/>
        <v>0</v>
      </c>
      <c r="BJ365">
        <f t="shared" si="127"/>
        <v>0</v>
      </c>
      <c r="BK365">
        <f t="shared" si="128"/>
        <v>1</v>
      </c>
      <c r="BL365">
        <f t="shared" si="129"/>
        <v>1</v>
      </c>
      <c r="BM365">
        <f t="shared" si="133"/>
        <v>1</v>
      </c>
      <c r="BN365">
        <f t="shared" si="134"/>
        <v>1</v>
      </c>
      <c r="BO365">
        <f>IF(AND(AU365&gt;'County Avg'!$E$3,'Gentrification Calcs'!AW365&gt;'County Avg'!$E$4,'Gentrification Calcs'!AY365&gt;'County Avg'!$E$5,'Gentrification Calcs'!BA365&gt;'County Avg'!$E$6),1,0)</f>
        <v>0</v>
      </c>
      <c r="BP365">
        <f>IF(AND(AV365&gt;'County Avg'!$F$3,'Gentrification Calcs'!AX365&gt;'County Avg'!$F$4,'Gentrification Calcs'!AZ365&gt;'County Avg'!$F$5,'Gentrification Calcs'!BB365&gt;'County Avg'!$F$6),1,0)</f>
        <v>0</v>
      </c>
      <c r="BQ365">
        <f t="shared" si="135"/>
        <v>0</v>
      </c>
      <c r="BR365">
        <f t="shared" si="136"/>
        <v>0</v>
      </c>
      <c r="BS365">
        <f t="shared" si="137"/>
        <v>0</v>
      </c>
      <c r="BT365">
        <f t="shared" si="138"/>
        <v>0</v>
      </c>
    </row>
    <row r="366" spans="1:72" x14ac:dyDescent="0.25">
      <c r="A366">
        <v>6037183300</v>
      </c>
      <c r="B366">
        <v>3779.4670003932001</v>
      </c>
      <c r="C366">
        <v>3739.0000666379901</v>
      </c>
      <c r="D366">
        <v>3626</v>
      </c>
      <c r="E366">
        <v>1086.5013429999999</v>
      </c>
      <c r="F366">
        <v>1047.5614009999999</v>
      </c>
      <c r="G366">
        <v>1036</v>
      </c>
      <c r="H366">
        <v>455.39905004333707</v>
      </c>
      <c r="I366">
        <v>490.96788384725369</v>
      </c>
      <c r="J366">
        <v>493.68959999999998</v>
      </c>
      <c r="K366">
        <v>0.41914264807617185</v>
      </c>
      <c r="L366">
        <v>0.4686769514212501</v>
      </c>
      <c r="M366">
        <v>0.47653436293436291</v>
      </c>
      <c r="N366">
        <v>2244.7743399999999</v>
      </c>
      <c r="O366">
        <v>2247.8286130000001</v>
      </c>
      <c r="P366">
        <v>2338</v>
      </c>
      <c r="Q366">
        <v>345.11495969999999</v>
      </c>
      <c r="R366">
        <v>277.92443850000001</v>
      </c>
      <c r="S366">
        <v>475</v>
      </c>
      <c r="T366">
        <v>0.15374149354362274</v>
      </c>
      <c r="U366">
        <v>0.12364129404379995</v>
      </c>
      <c r="V366">
        <v>0.20316509837467922</v>
      </c>
      <c r="W366">
        <v>439.79251098632801</v>
      </c>
      <c r="X366">
        <v>432.15725708007801</v>
      </c>
      <c r="Y366">
        <v>545</v>
      </c>
      <c r="Z366">
        <v>1094.13659667969</v>
      </c>
      <c r="AA366">
        <v>1042.98022460938</v>
      </c>
      <c r="AB366">
        <v>1036</v>
      </c>
      <c r="AC366">
        <v>0.40195393547838515</v>
      </c>
      <c r="AD366">
        <v>0.41434846690590976</v>
      </c>
      <c r="AE366">
        <v>0.52606177606177607</v>
      </c>
      <c r="AF366">
        <v>701.68286330532305</v>
      </c>
      <c r="AG366">
        <v>392.45376586914102</v>
      </c>
      <c r="AH366">
        <v>407</v>
      </c>
      <c r="AI366">
        <v>0.18565656565656555</v>
      </c>
      <c r="AJ366">
        <v>0.10496222489293108</v>
      </c>
      <c r="AK366">
        <v>0.11224489795918367</v>
      </c>
      <c r="AL366">
        <f t="shared" si="130"/>
        <v>0.81434343434343448</v>
      </c>
      <c r="AM366">
        <f t="shared" si="130"/>
        <v>0.89503777510706894</v>
      </c>
      <c r="AN366">
        <f t="shared" si="130"/>
        <v>0.88775510204081631</v>
      </c>
      <c r="AO366">
        <v>59131.059915164369</v>
      </c>
      <c r="AP366">
        <v>52992.646097261961</v>
      </c>
      <c r="AQ366">
        <v>51905</v>
      </c>
      <c r="AR366">
        <v>1019.3888888888889</v>
      </c>
      <c r="AS366">
        <v>911.72558323448015</v>
      </c>
      <c r="AT366">
        <v>1345</v>
      </c>
      <c r="AU366">
        <f t="shared" si="116"/>
        <v>-8.0694340763634465E-2</v>
      </c>
      <c r="AV366">
        <f t="shared" si="117"/>
        <v>7.2826730662525901E-3</v>
      </c>
      <c r="AW366">
        <v>-3.0100199499822788E-2</v>
      </c>
      <c r="AX366">
        <v>7.9523804330879272E-2</v>
      </c>
      <c r="AY366" s="1">
        <f t="shared" si="118"/>
        <v>-6138.4138179024085</v>
      </c>
      <c r="AZ366" s="1">
        <f t="shared" si="119"/>
        <v>-1087.6460972619607</v>
      </c>
      <c r="BA366" s="1">
        <f t="shared" si="131"/>
        <v>-107.66330565440876</v>
      </c>
      <c r="BB366" s="1">
        <f t="shared" si="132"/>
        <v>433.27441676551985</v>
      </c>
      <c r="BC366">
        <f t="shared" si="120"/>
        <v>1</v>
      </c>
      <c r="BD366">
        <f t="shared" si="121"/>
        <v>1</v>
      </c>
      <c r="BE366">
        <f t="shared" si="122"/>
        <v>0</v>
      </c>
      <c r="BF366">
        <f t="shared" si="123"/>
        <v>1</v>
      </c>
      <c r="BG366">
        <f t="shared" si="124"/>
        <v>1</v>
      </c>
      <c r="BH366">
        <f t="shared" si="125"/>
        <v>1</v>
      </c>
      <c r="BI366">
        <f t="shared" si="126"/>
        <v>0</v>
      </c>
      <c r="BJ366">
        <f t="shared" si="127"/>
        <v>0</v>
      </c>
      <c r="BK366">
        <f t="shared" si="128"/>
        <v>1</v>
      </c>
      <c r="BL366">
        <f t="shared" si="129"/>
        <v>1</v>
      </c>
      <c r="BM366">
        <f t="shared" si="133"/>
        <v>0</v>
      </c>
      <c r="BN366">
        <f t="shared" si="134"/>
        <v>1</v>
      </c>
      <c r="BO366">
        <f>IF(AND(AU366&gt;'County Avg'!$E$3,'Gentrification Calcs'!AW366&gt;'County Avg'!$E$4,'Gentrification Calcs'!AY366&gt;'County Avg'!$E$5,'Gentrification Calcs'!BA366&gt;'County Avg'!$E$6),1,0)</f>
        <v>0</v>
      </c>
      <c r="BP366">
        <f>IF(AND(AV366&gt;'County Avg'!$F$3,'Gentrification Calcs'!AX366&gt;'County Avg'!$F$4,'Gentrification Calcs'!AZ366&gt;'County Avg'!$F$5,'Gentrification Calcs'!BB366&gt;'County Avg'!$F$6),1,0)</f>
        <v>1</v>
      </c>
      <c r="BQ366">
        <f t="shared" si="135"/>
        <v>0</v>
      </c>
      <c r="BR366">
        <f t="shared" si="136"/>
        <v>1</v>
      </c>
      <c r="BS366">
        <f t="shared" si="137"/>
        <v>1</v>
      </c>
      <c r="BT366">
        <f t="shared" si="138"/>
        <v>0</v>
      </c>
    </row>
    <row r="367" spans="1:72" x14ac:dyDescent="0.25">
      <c r="A367">
        <v>6037183401</v>
      </c>
      <c r="B367">
        <v>2669.78292598389</v>
      </c>
      <c r="C367">
        <v>2766.9999225735701</v>
      </c>
      <c r="D367">
        <v>2811</v>
      </c>
      <c r="E367">
        <v>804.55535889999999</v>
      </c>
      <c r="F367">
        <v>811.2599487</v>
      </c>
      <c r="G367">
        <v>805</v>
      </c>
      <c r="H367">
        <v>309.87074885656682</v>
      </c>
      <c r="I367">
        <v>384.69050550036349</v>
      </c>
      <c r="J367">
        <v>309.5976</v>
      </c>
      <c r="K367">
        <v>0.38514534199390171</v>
      </c>
      <c r="L367">
        <v>0.47418895277254736</v>
      </c>
      <c r="M367">
        <v>0.38459329192546582</v>
      </c>
      <c r="N367">
        <v>1560.8374309999999</v>
      </c>
      <c r="O367">
        <v>1612.463013</v>
      </c>
      <c r="P367">
        <v>2077</v>
      </c>
      <c r="Q367">
        <v>209.85485840000001</v>
      </c>
      <c r="R367">
        <v>345.2883301</v>
      </c>
      <c r="S367">
        <v>532</v>
      </c>
      <c r="T367">
        <v>0.13445017029451289</v>
      </c>
      <c r="U367">
        <v>0.21413720954602758</v>
      </c>
      <c r="V367">
        <v>0.25613866153105441</v>
      </c>
      <c r="W367">
        <v>430.43713378906301</v>
      </c>
      <c r="X367">
        <v>458.59655761718801</v>
      </c>
      <c r="Y367">
        <v>366</v>
      </c>
      <c r="Z367">
        <v>791.14611816406295</v>
      </c>
      <c r="AA367">
        <v>813.27136230468795</v>
      </c>
      <c r="AB367">
        <v>805</v>
      </c>
      <c r="AC367">
        <v>0.54406780733240179</v>
      </c>
      <c r="AD367">
        <v>0.56389119164062873</v>
      </c>
      <c r="AE367">
        <v>0.45465838509316769</v>
      </c>
      <c r="AF367">
        <v>640.96245033666503</v>
      </c>
      <c r="AG367">
        <v>358.69760131835898</v>
      </c>
      <c r="AH367">
        <v>276</v>
      </c>
      <c r="AI367">
        <v>0.24008036162732307</v>
      </c>
      <c r="AJ367">
        <v>0.1296341204754124</v>
      </c>
      <c r="AK367">
        <v>9.818569903948772E-2</v>
      </c>
      <c r="AL367">
        <f t="shared" si="130"/>
        <v>0.75991963837267695</v>
      </c>
      <c r="AM367">
        <f t="shared" si="130"/>
        <v>0.87036587952458766</v>
      </c>
      <c r="AN367">
        <f t="shared" si="130"/>
        <v>0.90181430096051229</v>
      </c>
      <c r="AO367">
        <v>61146.293743372218</v>
      </c>
      <c r="AP367">
        <v>49422.055986922765</v>
      </c>
      <c r="AQ367">
        <v>61587</v>
      </c>
      <c r="AR367">
        <v>945.09444444444443</v>
      </c>
      <c r="AS367">
        <v>857.61724001581661</v>
      </c>
      <c r="AT367">
        <v>1255</v>
      </c>
      <c r="AU367">
        <f t="shared" si="116"/>
        <v>-0.11044624115191068</v>
      </c>
      <c r="AV367">
        <f t="shared" si="117"/>
        <v>-3.1448421435924676E-2</v>
      </c>
      <c r="AW367">
        <v>7.9687039251514685E-2</v>
      </c>
      <c r="AX367">
        <v>4.2001451985026833E-2</v>
      </c>
      <c r="AY367" s="1">
        <f t="shared" si="118"/>
        <v>-11724.237756449453</v>
      </c>
      <c r="AZ367" s="1">
        <f t="shared" si="119"/>
        <v>12164.944013077235</v>
      </c>
      <c r="BA367" s="1">
        <f t="shared" si="131"/>
        <v>-87.477204428627829</v>
      </c>
      <c r="BB367" s="1">
        <f t="shared" si="132"/>
        <v>397.38275998418339</v>
      </c>
      <c r="BC367">
        <f t="shared" si="120"/>
        <v>1</v>
      </c>
      <c r="BD367">
        <f t="shared" si="121"/>
        <v>1</v>
      </c>
      <c r="BE367">
        <f t="shared" si="122"/>
        <v>0</v>
      </c>
      <c r="BF367">
        <f t="shared" si="123"/>
        <v>1</v>
      </c>
      <c r="BG367">
        <f t="shared" si="124"/>
        <v>1</v>
      </c>
      <c r="BH367">
        <f t="shared" si="125"/>
        <v>0</v>
      </c>
      <c r="BI367">
        <f t="shared" si="126"/>
        <v>1</v>
      </c>
      <c r="BJ367">
        <f t="shared" si="127"/>
        <v>1</v>
      </c>
      <c r="BK367">
        <f t="shared" si="128"/>
        <v>1</v>
      </c>
      <c r="BL367">
        <f t="shared" si="129"/>
        <v>1</v>
      </c>
      <c r="BM367">
        <f t="shared" si="133"/>
        <v>1</v>
      </c>
      <c r="BN367">
        <f t="shared" si="134"/>
        <v>1</v>
      </c>
      <c r="BO367">
        <f>IF(AND(AU367&gt;'County Avg'!$E$3,'Gentrification Calcs'!AW367&gt;'County Avg'!$E$4,'Gentrification Calcs'!AY367&gt;'County Avg'!$E$5,'Gentrification Calcs'!BA367&gt;'County Avg'!$E$6),1,0)</f>
        <v>0</v>
      </c>
      <c r="BP367">
        <f>IF(AND(AV367&gt;'County Avg'!$F$3,'Gentrification Calcs'!AX367&gt;'County Avg'!$F$4,'Gentrification Calcs'!AZ367&gt;'County Avg'!$F$5,'Gentrification Calcs'!BB367&gt;'County Avg'!$F$6),1,0)</f>
        <v>0</v>
      </c>
      <c r="BQ367">
        <f t="shared" si="135"/>
        <v>0</v>
      </c>
      <c r="BR367">
        <f t="shared" si="136"/>
        <v>0</v>
      </c>
      <c r="BS367">
        <f t="shared" si="137"/>
        <v>0</v>
      </c>
      <c r="BT367">
        <f t="shared" si="138"/>
        <v>0</v>
      </c>
    </row>
    <row r="368" spans="1:72" x14ac:dyDescent="0.25">
      <c r="A368">
        <v>6037183402</v>
      </c>
      <c r="B368">
        <v>2844.02919228375</v>
      </c>
      <c r="C368">
        <v>2945.0000371635001</v>
      </c>
      <c r="D368">
        <v>2998</v>
      </c>
      <c r="E368">
        <v>821.50787349999996</v>
      </c>
      <c r="F368">
        <v>831.52172849999999</v>
      </c>
      <c r="G368">
        <v>893</v>
      </c>
      <c r="H368">
        <v>347.2782510792004</v>
      </c>
      <c r="I368">
        <v>366.6326386536457</v>
      </c>
      <c r="J368">
        <v>457.27</v>
      </c>
      <c r="K368">
        <v>0.42273271173852045</v>
      </c>
      <c r="L368">
        <v>0.44091768872356735</v>
      </c>
      <c r="M368">
        <v>0.512060470324748</v>
      </c>
      <c r="N368">
        <v>1552.944117</v>
      </c>
      <c r="O368">
        <v>1607.9917600000001</v>
      </c>
      <c r="P368">
        <v>1877</v>
      </c>
      <c r="Q368">
        <v>311.69776919999998</v>
      </c>
      <c r="R368">
        <v>390.30155939999997</v>
      </c>
      <c r="S368">
        <v>717</v>
      </c>
      <c r="T368">
        <v>0.20071409253421318</v>
      </c>
      <c r="U368">
        <v>0.24272609419341798</v>
      </c>
      <c r="V368">
        <v>0.38199254128929144</v>
      </c>
      <c r="W368">
        <v>464.06553649902298</v>
      </c>
      <c r="X368">
        <v>478.18601989746099</v>
      </c>
      <c r="Y368">
        <v>653</v>
      </c>
      <c r="Z368">
        <v>818.83621215820301</v>
      </c>
      <c r="AA368">
        <v>835.86956787109398</v>
      </c>
      <c r="AB368">
        <v>893</v>
      </c>
      <c r="AC368">
        <v>0.56673792586173921</v>
      </c>
      <c r="AD368">
        <v>0.57208210261245662</v>
      </c>
      <c r="AE368">
        <v>0.73124300111982088</v>
      </c>
      <c r="AF368">
        <v>1038.3932635695701</v>
      </c>
      <c r="AG368">
        <v>655.55355834960903</v>
      </c>
      <c r="AH368">
        <v>644</v>
      </c>
      <c r="AI368">
        <v>0.36511343357054021</v>
      </c>
      <c r="AJ368">
        <v>0.22259882854908572</v>
      </c>
      <c r="AK368">
        <v>0.21480987324883255</v>
      </c>
      <c r="AL368">
        <f t="shared" si="130"/>
        <v>0.63488656642945984</v>
      </c>
      <c r="AM368">
        <f t="shared" si="130"/>
        <v>0.77740117145091425</v>
      </c>
      <c r="AN368">
        <f t="shared" si="130"/>
        <v>0.78519012675116739</v>
      </c>
      <c r="AO368">
        <v>59316.076882290567</v>
      </c>
      <c r="AP368">
        <v>51348.552921945244</v>
      </c>
      <c r="AQ368">
        <v>43836</v>
      </c>
      <c r="AR368">
        <v>950.27777777777783</v>
      </c>
      <c r="AS368">
        <v>858.96994859628319</v>
      </c>
      <c r="AT368">
        <v>1128</v>
      </c>
      <c r="AU368">
        <f t="shared" si="116"/>
        <v>-0.14251460502145449</v>
      </c>
      <c r="AV368">
        <f t="shared" si="117"/>
        <v>-7.7889553002531697E-3</v>
      </c>
      <c r="AW368">
        <v>4.2012001659204795E-2</v>
      </c>
      <c r="AX368">
        <v>0.13926644709587346</v>
      </c>
      <c r="AY368" s="1">
        <f t="shared" si="118"/>
        <v>-7967.5239603453228</v>
      </c>
      <c r="AZ368" s="1">
        <f t="shared" si="119"/>
        <v>-7512.5529219452437</v>
      </c>
      <c r="BA368" s="1">
        <f t="shared" si="131"/>
        <v>-91.30782918149464</v>
      </c>
      <c r="BB368" s="1">
        <f t="shared" si="132"/>
        <v>269.03005140371681</v>
      </c>
      <c r="BC368">
        <f t="shared" si="120"/>
        <v>1</v>
      </c>
      <c r="BD368">
        <f t="shared" si="121"/>
        <v>1</v>
      </c>
      <c r="BE368">
        <f t="shared" si="122"/>
        <v>1</v>
      </c>
      <c r="BF368">
        <f t="shared" si="123"/>
        <v>1</v>
      </c>
      <c r="BG368">
        <f t="shared" si="124"/>
        <v>0</v>
      </c>
      <c r="BH368">
        <f t="shared" si="125"/>
        <v>0</v>
      </c>
      <c r="BI368">
        <f t="shared" si="126"/>
        <v>1</v>
      </c>
      <c r="BJ368">
        <f t="shared" si="127"/>
        <v>1</v>
      </c>
      <c r="BK368">
        <f t="shared" si="128"/>
        <v>1</v>
      </c>
      <c r="BL368">
        <f t="shared" si="129"/>
        <v>1</v>
      </c>
      <c r="BM368">
        <f t="shared" si="133"/>
        <v>1</v>
      </c>
      <c r="BN368">
        <f t="shared" si="134"/>
        <v>1</v>
      </c>
      <c r="BO368">
        <f>IF(AND(AU368&gt;'County Avg'!$E$3,'Gentrification Calcs'!AW368&gt;'County Avg'!$E$4,'Gentrification Calcs'!AY368&gt;'County Avg'!$E$5,'Gentrification Calcs'!BA368&gt;'County Avg'!$E$6),1,0)</f>
        <v>0</v>
      </c>
      <c r="BP368">
        <f>IF(AND(AV368&gt;'County Avg'!$F$3,'Gentrification Calcs'!AX368&gt;'County Avg'!$F$4,'Gentrification Calcs'!AZ368&gt;'County Avg'!$F$5,'Gentrification Calcs'!BB368&gt;'County Avg'!$F$6),1,0)</f>
        <v>0</v>
      </c>
      <c r="BQ368">
        <f t="shared" si="135"/>
        <v>0</v>
      </c>
      <c r="BR368">
        <f t="shared" si="136"/>
        <v>0</v>
      </c>
      <c r="BS368">
        <f t="shared" si="137"/>
        <v>0</v>
      </c>
      <c r="BT368">
        <f t="shared" si="138"/>
        <v>0</v>
      </c>
    </row>
    <row r="369" spans="1:72" x14ac:dyDescent="0.25">
      <c r="A369">
        <v>6037183510</v>
      </c>
      <c r="B369">
        <v>4518.9200173358604</v>
      </c>
      <c r="C369">
        <v>2900</v>
      </c>
      <c r="D369">
        <v>2584</v>
      </c>
      <c r="E369">
        <v>1116.118774</v>
      </c>
      <c r="F369">
        <v>728</v>
      </c>
      <c r="G369">
        <v>743</v>
      </c>
      <c r="H369">
        <v>587.56936300974576</v>
      </c>
      <c r="I369">
        <v>270.26179999999999</v>
      </c>
      <c r="J369">
        <v>261.5976</v>
      </c>
      <c r="K369">
        <v>0.52643981688793429</v>
      </c>
      <c r="L369">
        <v>0.37123873626373627</v>
      </c>
      <c r="M369">
        <v>0.35208290713324358</v>
      </c>
      <c r="N369">
        <v>2352.0162019999998</v>
      </c>
      <c r="O369">
        <v>1642</v>
      </c>
      <c r="P369">
        <v>1740</v>
      </c>
      <c r="Q369">
        <v>261.33514400000001</v>
      </c>
      <c r="R369">
        <v>208</v>
      </c>
      <c r="S369">
        <v>321</v>
      </c>
      <c r="T369">
        <v>0.11111111555174569</v>
      </c>
      <c r="U369">
        <v>0.12667478684531058</v>
      </c>
      <c r="V369">
        <v>0.18448275862068966</v>
      </c>
      <c r="W369">
        <v>678.38244628906295</v>
      </c>
      <c r="X369">
        <v>271</v>
      </c>
      <c r="Y369">
        <v>259</v>
      </c>
      <c r="Z369">
        <v>1124.82995605469</v>
      </c>
      <c r="AA369">
        <v>731</v>
      </c>
      <c r="AB369">
        <v>743</v>
      </c>
      <c r="AC369">
        <v>0.60309777725734715</v>
      </c>
      <c r="AD369">
        <v>0.37072503419972641</v>
      </c>
      <c r="AE369">
        <v>0.34858681022880217</v>
      </c>
      <c r="AF369">
        <v>542.81485027516305</v>
      </c>
      <c r="AG369">
        <v>218</v>
      </c>
      <c r="AH369">
        <v>278</v>
      </c>
      <c r="AI369">
        <v>0.12012048192771085</v>
      </c>
      <c r="AJ369">
        <v>7.5172413793103451E-2</v>
      </c>
      <c r="AK369">
        <v>0.10758513931888544</v>
      </c>
      <c r="AL369">
        <f t="shared" si="130"/>
        <v>0.87987951807228915</v>
      </c>
      <c r="AM369">
        <f t="shared" si="130"/>
        <v>0.92482758620689653</v>
      </c>
      <c r="AN369">
        <f t="shared" si="130"/>
        <v>0.89241486068111453</v>
      </c>
      <c r="AO369">
        <v>48942.429480381761</v>
      </c>
      <c r="AP369">
        <v>57286.022067838174</v>
      </c>
      <c r="AQ369">
        <v>56599</v>
      </c>
      <c r="AR369">
        <v>926.08888888888896</v>
      </c>
      <c r="AS369">
        <v>831.91577698695141</v>
      </c>
      <c r="AT369">
        <v>991</v>
      </c>
      <c r="AU369">
        <f t="shared" si="116"/>
        <v>-4.4948068134607402E-2</v>
      </c>
      <c r="AV369">
        <f t="shared" si="117"/>
        <v>3.2412725525781991E-2</v>
      </c>
      <c r="AW369">
        <v>1.5563671293564896E-2</v>
      </c>
      <c r="AX369">
        <v>5.780797177537908E-2</v>
      </c>
      <c r="AY369" s="1">
        <f t="shared" si="118"/>
        <v>8343.5925874564127</v>
      </c>
      <c r="AZ369" s="1">
        <f t="shared" si="119"/>
        <v>-687.02206783817383</v>
      </c>
      <c r="BA369" s="1">
        <f t="shared" si="131"/>
        <v>-94.173111901937546</v>
      </c>
      <c r="BB369" s="1">
        <f t="shared" si="132"/>
        <v>159.08422301304859</v>
      </c>
      <c r="BC369">
        <f t="shared" si="120"/>
        <v>1</v>
      </c>
      <c r="BD369">
        <f t="shared" si="121"/>
        <v>1</v>
      </c>
      <c r="BE369">
        <f t="shared" si="122"/>
        <v>1</v>
      </c>
      <c r="BF369">
        <f t="shared" si="123"/>
        <v>0</v>
      </c>
      <c r="BG369">
        <f t="shared" si="124"/>
        <v>1</v>
      </c>
      <c r="BH369">
        <f t="shared" si="125"/>
        <v>1</v>
      </c>
      <c r="BI369">
        <f t="shared" si="126"/>
        <v>1</v>
      </c>
      <c r="BJ369">
        <f t="shared" si="127"/>
        <v>0</v>
      </c>
      <c r="BK369">
        <f t="shared" si="128"/>
        <v>1</v>
      </c>
      <c r="BL369">
        <f t="shared" si="129"/>
        <v>1</v>
      </c>
      <c r="BM369">
        <f t="shared" si="133"/>
        <v>1</v>
      </c>
      <c r="BN369">
        <f t="shared" si="134"/>
        <v>0</v>
      </c>
      <c r="BO369">
        <f>IF(AND(AU369&gt;'County Avg'!$E$3,'Gentrification Calcs'!AW369&gt;'County Avg'!$E$4,'Gentrification Calcs'!AY369&gt;'County Avg'!$E$5,'Gentrification Calcs'!BA369&gt;'County Avg'!$E$6),1,0)</f>
        <v>0</v>
      </c>
      <c r="BP369">
        <f>IF(AND(AV369&gt;'County Avg'!$F$3,'Gentrification Calcs'!AX369&gt;'County Avg'!$F$4,'Gentrification Calcs'!AZ369&gt;'County Avg'!$F$5,'Gentrification Calcs'!BB369&gt;'County Avg'!$F$6),1,0)</f>
        <v>0</v>
      </c>
      <c r="BQ369">
        <f t="shared" si="135"/>
        <v>0</v>
      </c>
      <c r="BR369">
        <f t="shared" si="136"/>
        <v>0</v>
      </c>
      <c r="BS369">
        <f t="shared" si="137"/>
        <v>0</v>
      </c>
      <c r="BT369">
        <f t="shared" si="138"/>
        <v>0</v>
      </c>
    </row>
    <row r="370" spans="1:72" x14ac:dyDescent="0.25">
      <c r="A370">
        <v>6037183520</v>
      </c>
      <c r="B370">
        <v>3781.0797479073199</v>
      </c>
      <c r="C370">
        <v>4138</v>
      </c>
      <c r="D370">
        <v>3639</v>
      </c>
      <c r="E370">
        <v>933.88116460000003</v>
      </c>
      <c r="F370">
        <v>1056</v>
      </c>
      <c r="G370">
        <v>998</v>
      </c>
      <c r="H370">
        <v>491.63220646616554</v>
      </c>
      <c r="I370">
        <v>663.52520000000004</v>
      </c>
      <c r="J370">
        <v>567.48540000000003</v>
      </c>
      <c r="K370">
        <v>0.5264397924512606</v>
      </c>
      <c r="L370">
        <v>0.62833825757575756</v>
      </c>
      <c r="M370">
        <v>0.56862264529058115</v>
      </c>
      <c r="N370">
        <v>1967.9836760000001</v>
      </c>
      <c r="O370">
        <v>2143</v>
      </c>
      <c r="P370">
        <v>2193</v>
      </c>
      <c r="Q370">
        <v>218.66485599999999</v>
      </c>
      <c r="R370">
        <v>178</v>
      </c>
      <c r="S370">
        <v>218</v>
      </c>
      <c r="T370">
        <v>0.11111111269197335</v>
      </c>
      <c r="U370">
        <v>8.3061129258049468E-2</v>
      </c>
      <c r="V370">
        <v>9.940720474236206E-2</v>
      </c>
      <c r="W370">
        <v>567.61749267578102</v>
      </c>
      <c r="X370">
        <v>770</v>
      </c>
      <c r="Y370">
        <v>675</v>
      </c>
      <c r="Z370">
        <v>941.16998291015602</v>
      </c>
      <c r="AA370">
        <v>1055</v>
      </c>
      <c r="AB370">
        <v>998</v>
      </c>
      <c r="AC370">
        <v>0.60309774321602616</v>
      </c>
      <c r="AD370">
        <v>0.72985781990521326</v>
      </c>
      <c r="AE370">
        <v>0.6763527054108216</v>
      </c>
      <c r="AF370">
        <v>454.18512152573402</v>
      </c>
      <c r="AG370">
        <v>240</v>
      </c>
      <c r="AH370">
        <v>248</v>
      </c>
      <c r="AI370">
        <v>0.12012048192771066</v>
      </c>
      <c r="AJ370">
        <v>5.7999033349444173E-2</v>
      </c>
      <c r="AK370">
        <v>6.8150590821654297E-2</v>
      </c>
      <c r="AL370">
        <f t="shared" si="130"/>
        <v>0.87987951807228937</v>
      </c>
      <c r="AM370">
        <f t="shared" si="130"/>
        <v>0.94200096665055577</v>
      </c>
      <c r="AN370">
        <f t="shared" si="130"/>
        <v>0.93184940917834569</v>
      </c>
      <c r="AO370">
        <v>48942.429480381761</v>
      </c>
      <c r="AP370">
        <v>37513.564773191669</v>
      </c>
      <c r="AQ370">
        <v>40978</v>
      </c>
      <c r="AR370">
        <v>926.08888888888896</v>
      </c>
      <c r="AS370">
        <v>757.51680506128912</v>
      </c>
      <c r="AT370">
        <v>944</v>
      </c>
      <c r="AU370">
        <f t="shared" si="116"/>
        <v>-6.2121448578266486E-2</v>
      </c>
      <c r="AV370">
        <f t="shared" si="117"/>
        <v>1.0151557472210124E-2</v>
      </c>
      <c r="AW370">
        <v>-2.8049983433923883E-2</v>
      </c>
      <c r="AX370">
        <v>1.6346075484312592E-2</v>
      </c>
      <c r="AY370" s="1">
        <f t="shared" si="118"/>
        <v>-11428.864707190092</v>
      </c>
      <c r="AZ370" s="1">
        <f t="shared" si="119"/>
        <v>3464.4352268083312</v>
      </c>
      <c r="BA370" s="1">
        <f t="shared" si="131"/>
        <v>-168.57208382759984</v>
      </c>
      <c r="BB370" s="1">
        <f t="shared" si="132"/>
        <v>186.48319493871088</v>
      </c>
      <c r="BC370">
        <f t="shared" si="120"/>
        <v>1</v>
      </c>
      <c r="BD370">
        <f t="shared" si="121"/>
        <v>1</v>
      </c>
      <c r="BE370">
        <f t="shared" si="122"/>
        <v>1</v>
      </c>
      <c r="BF370">
        <f t="shared" si="123"/>
        <v>1</v>
      </c>
      <c r="BG370">
        <f t="shared" si="124"/>
        <v>1</v>
      </c>
      <c r="BH370">
        <f t="shared" si="125"/>
        <v>1</v>
      </c>
      <c r="BI370">
        <f t="shared" si="126"/>
        <v>1</v>
      </c>
      <c r="BJ370">
        <f t="shared" si="127"/>
        <v>1</v>
      </c>
      <c r="BK370">
        <f t="shared" si="128"/>
        <v>1</v>
      </c>
      <c r="BL370">
        <f t="shared" si="129"/>
        <v>1</v>
      </c>
      <c r="BM370">
        <f t="shared" si="133"/>
        <v>1</v>
      </c>
      <c r="BN370">
        <f t="shared" si="134"/>
        <v>1</v>
      </c>
      <c r="BO370">
        <f>IF(AND(AU370&gt;'County Avg'!$E$3,'Gentrification Calcs'!AW370&gt;'County Avg'!$E$4,'Gentrification Calcs'!AY370&gt;'County Avg'!$E$5,'Gentrification Calcs'!BA370&gt;'County Avg'!$E$6),1,0)</f>
        <v>0</v>
      </c>
      <c r="BP370">
        <f>IF(AND(AV370&gt;'County Avg'!$F$3,'Gentrification Calcs'!AX370&gt;'County Avg'!$F$4,'Gentrification Calcs'!AZ370&gt;'County Avg'!$F$5,'Gentrification Calcs'!BB370&gt;'County Avg'!$F$6),1,0)</f>
        <v>0</v>
      </c>
      <c r="BQ370">
        <f t="shared" si="135"/>
        <v>0</v>
      </c>
      <c r="BR370">
        <f t="shared" si="136"/>
        <v>0</v>
      </c>
      <c r="BS370">
        <f t="shared" si="137"/>
        <v>0</v>
      </c>
      <c r="BT370">
        <f t="shared" si="138"/>
        <v>0</v>
      </c>
    </row>
    <row r="371" spans="1:72" x14ac:dyDescent="0.25">
      <c r="A371">
        <v>6037183610</v>
      </c>
      <c r="B371">
        <v>2706.4002313598999</v>
      </c>
      <c r="C371">
        <v>3729</v>
      </c>
      <c r="D371">
        <v>3178</v>
      </c>
      <c r="E371">
        <v>754.57098389999999</v>
      </c>
      <c r="F371">
        <v>978</v>
      </c>
      <c r="G371">
        <v>917</v>
      </c>
      <c r="H371">
        <v>395.7029823410017</v>
      </c>
      <c r="I371">
        <v>529.5172</v>
      </c>
      <c r="J371">
        <v>519.21540000000005</v>
      </c>
      <c r="K371">
        <v>0.52440789638611718</v>
      </c>
      <c r="L371">
        <v>0.5414286298568507</v>
      </c>
      <c r="M371">
        <v>0.56621090512540895</v>
      </c>
      <c r="N371">
        <v>1485.7080619999999</v>
      </c>
      <c r="O371">
        <v>1940</v>
      </c>
      <c r="P371">
        <v>2035</v>
      </c>
      <c r="Q371">
        <v>164.4632416</v>
      </c>
      <c r="R371">
        <v>140</v>
      </c>
      <c r="S371">
        <v>358</v>
      </c>
      <c r="T371">
        <v>0.11069687632885714</v>
      </c>
      <c r="U371">
        <v>7.2164948453608241E-2</v>
      </c>
      <c r="V371">
        <v>0.17592137592137591</v>
      </c>
      <c r="W371">
        <v>513.4150390625</v>
      </c>
      <c r="X371">
        <v>729</v>
      </c>
      <c r="Y371">
        <v>676</v>
      </c>
      <c r="Z371">
        <v>769.90948486328102</v>
      </c>
      <c r="AA371">
        <v>968</v>
      </c>
      <c r="AB371">
        <v>917</v>
      </c>
      <c r="AC371">
        <v>0.6668511677754837</v>
      </c>
      <c r="AD371">
        <v>0.75309917355371903</v>
      </c>
      <c r="AE371">
        <v>0.73718647764449297</v>
      </c>
      <c r="AF371">
        <v>368.55103906270602</v>
      </c>
      <c r="AG371">
        <v>232</v>
      </c>
      <c r="AH371">
        <v>299</v>
      </c>
      <c r="AI371">
        <v>0.13617758186397957</v>
      </c>
      <c r="AJ371">
        <v>6.2215071064628584E-2</v>
      </c>
      <c r="AK371">
        <v>9.4084329767149144E-2</v>
      </c>
      <c r="AL371">
        <f t="shared" si="130"/>
        <v>0.86382241813602045</v>
      </c>
      <c r="AM371">
        <f t="shared" si="130"/>
        <v>0.93778492893537146</v>
      </c>
      <c r="AN371">
        <f t="shared" si="130"/>
        <v>0.9059156702328508</v>
      </c>
      <c r="AO371">
        <v>48917.034994697773</v>
      </c>
      <c r="AP371">
        <v>43122.494891704133</v>
      </c>
      <c r="AQ371">
        <v>37596</v>
      </c>
      <c r="AR371">
        <v>905.35555555555561</v>
      </c>
      <c r="AS371">
        <v>804.86160537761964</v>
      </c>
      <c r="AT371">
        <v>1092</v>
      </c>
      <c r="AU371">
        <f t="shared" si="116"/>
        <v>-7.3962510799350983E-2</v>
      </c>
      <c r="AV371">
        <f t="shared" si="117"/>
        <v>3.186925870252056E-2</v>
      </c>
      <c r="AW371">
        <v>-3.8531927875248895E-2</v>
      </c>
      <c r="AX371">
        <v>0.10375642746776767</v>
      </c>
      <c r="AY371" s="1">
        <f t="shared" si="118"/>
        <v>-5794.5401029936402</v>
      </c>
      <c r="AZ371" s="1">
        <f t="shared" si="119"/>
        <v>-5526.4948917041329</v>
      </c>
      <c r="BA371" s="1">
        <f t="shared" si="131"/>
        <v>-100.49395017793597</v>
      </c>
      <c r="BB371" s="1">
        <f t="shared" si="132"/>
        <v>287.13839462238036</v>
      </c>
      <c r="BC371">
        <f t="shared" si="120"/>
        <v>1</v>
      </c>
      <c r="BD371">
        <f t="shared" si="121"/>
        <v>1</v>
      </c>
      <c r="BE371">
        <f t="shared" si="122"/>
        <v>1</v>
      </c>
      <c r="BF371">
        <f t="shared" si="123"/>
        <v>1</v>
      </c>
      <c r="BG371">
        <f t="shared" si="124"/>
        <v>1</v>
      </c>
      <c r="BH371">
        <f t="shared" si="125"/>
        <v>1</v>
      </c>
      <c r="BI371">
        <f t="shared" si="126"/>
        <v>1</v>
      </c>
      <c r="BJ371">
        <f t="shared" si="127"/>
        <v>1</v>
      </c>
      <c r="BK371">
        <f t="shared" si="128"/>
        <v>1</v>
      </c>
      <c r="BL371">
        <f t="shared" si="129"/>
        <v>1</v>
      </c>
      <c r="BM371">
        <f t="shared" si="133"/>
        <v>1</v>
      </c>
      <c r="BN371">
        <f t="shared" si="134"/>
        <v>1</v>
      </c>
      <c r="BO371">
        <f>IF(AND(AU371&gt;'County Avg'!$E$3,'Gentrification Calcs'!AW371&gt;'County Avg'!$E$4,'Gentrification Calcs'!AY371&gt;'County Avg'!$E$5,'Gentrification Calcs'!BA371&gt;'County Avg'!$E$6),1,0)</f>
        <v>0</v>
      </c>
      <c r="BP371">
        <f>IF(AND(AV371&gt;'County Avg'!$F$3,'Gentrification Calcs'!AX371&gt;'County Avg'!$F$4,'Gentrification Calcs'!AZ371&gt;'County Avg'!$F$5,'Gentrification Calcs'!BB371&gt;'County Avg'!$F$6),1,0)</f>
        <v>0</v>
      </c>
      <c r="BQ371">
        <f t="shared" si="135"/>
        <v>0</v>
      </c>
      <c r="BR371">
        <f t="shared" si="136"/>
        <v>0</v>
      </c>
      <c r="BS371">
        <f t="shared" si="137"/>
        <v>0</v>
      </c>
      <c r="BT371">
        <f t="shared" si="138"/>
        <v>0</v>
      </c>
    </row>
    <row r="372" spans="1:72" x14ac:dyDescent="0.25">
      <c r="A372">
        <v>6037183620</v>
      </c>
      <c r="B372">
        <v>3645.5996806205098</v>
      </c>
      <c r="C372">
        <v>3316</v>
      </c>
      <c r="D372">
        <v>3031</v>
      </c>
      <c r="E372">
        <v>1016.429016</v>
      </c>
      <c r="F372">
        <v>974</v>
      </c>
      <c r="G372">
        <v>935</v>
      </c>
      <c r="H372">
        <v>533.02340478964607</v>
      </c>
      <c r="I372">
        <v>469.51959999999997</v>
      </c>
      <c r="J372">
        <v>489.74119999999999</v>
      </c>
      <c r="K372">
        <v>0.52440789902602114</v>
      </c>
      <c r="L372">
        <v>0.48205297741273095</v>
      </c>
      <c r="M372">
        <v>0.52378737967914435</v>
      </c>
      <c r="N372">
        <v>2001.29189</v>
      </c>
      <c r="O372">
        <v>1886</v>
      </c>
      <c r="P372">
        <v>1948</v>
      </c>
      <c r="Q372">
        <v>221.5367584</v>
      </c>
      <c r="R372">
        <v>250</v>
      </c>
      <c r="S372">
        <v>439</v>
      </c>
      <c r="T372">
        <v>0.110696875107009</v>
      </c>
      <c r="U372">
        <v>0.13255567338282079</v>
      </c>
      <c r="V372">
        <v>0.22535934291581108</v>
      </c>
      <c r="W372">
        <v>691.5849609375</v>
      </c>
      <c r="X372">
        <v>591</v>
      </c>
      <c r="Y372">
        <v>650</v>
      </c>
      <c r="Z372">
        <v>1037.09045410156</v>
      </c>
      <c r="AA372">
        <v>974</v>
      </c>
      <c r="AB372">
        <v>935</v>
      </c>
      <c r="AC372">
        <v>0.66685114900283771</v>
      </c>
      <c r="AD372">
        <v>0.60677618069815198</v>
      </c>
      <c r="AE372">
        <v>0.69518716577540107</v>
      </c>
      <c r="AF372">
        <v>496.44894895099799</v>
      </c>
      <c r="AG372">
        <v>347</v>
      </c>
      <c r="AH372">
        <v>429</v>
      </c>
      <c r="AI372">
        <v>0.13617758186397977</v>
      </c>
      <c r="AJ372">
        <v>0.10464414957780459</v>
      </c>
      <c r="AK372">
        <v>0.1415374463873309</v>
      </c>
      <c r="AL372">
        <f t="shared" si="130"/>
        <v>0.86382241813602023</v>
      </c>
      <c r="AM372">
        <f t="shared" si="130"/>
        <v>0.89535585042219545</v>
      </c>
      <c r="AN372">
        <f t="shared" si="130"/>
        <v>0.8584625536126691</v>
      </c>
      <c r="AO372">
        <v>48917.034994697773</v>
      </c>
      <c r="AP372">
        <v>48629.368205966493</v>
      </c>
      <c r="AQ372">
        <v>42792</v>
      </c>
      <c r="AR372">
        <v>905.35555555555561</v>
      </c>
      <c r="AS372">
        <v>804.86160537761964</v>
      </c>
      <c r="AT372">
        <v>1048</v>
      </c>
      <c r="AU372">
        <f t="shared" si="116"/>
        <v>-3.1533432286175181E-2</v>
      </c>
      <c r="AV372">
        <f t="shared" si="117"/>
        <v>3.6893296809526313E-2</v>
      </c>
      <c r="AW372">
        <v>2.1858798275811789E-2</v>
      </c>
      <c r="AX372">
        <v>9.2803669532990296E-2</v>
      </c>
      <c r="AY372" s="1">
        <f t="shared" si="118"/>
        <v>-287.66678873127967</v>
      </c>
      <c r="AZ372" s="1">
        <f t="shared" si="119"/>
        <v>-5837.3682059664934</v>
      </c>
      <c r="BA372" s="1">
        <f t="shared" si="131"/>
        <v>-100.49395017793597</v>
      </c>
      <c r="BB372" s="1">
        <f t="shared" si="132"/>
        <v>243.13839462238036</v>
      </c>
      <c r="BC372">
        <f t="shared" si="120"/>
        <v>1</v>
      </c>
      <c r="BD372">
        <f t="shared" si="121"/>
        <v>1</v>
      </c>
      <c r="BE372">
        <f t="shared" si="122"/>
        <v>1</v>
      </c>
      <c r="BF372">
        <f t="shared" si="123"/>
        <v>1</v>
      </c>
      <c r="BG372">
        <f t="shared" si="124"/>
        <v>1</v>
      </c>
      <c r="BH372">
        <f t="shared" si="125"/>
        <v>1</v>
      </c>
      <c r="BI372">
        <f t="shared" si="126"/>
        <v>1</v>
      </c>
      <c r="BJ372">
        <f t="shared" si="127"/>
        <v>1</v>
      </c>
      <c r="BK372">
        <f t="shared" si="128"/>
        <v>1</v>
      </c>
      <c r="BL372">
        <f t="shared" si="129"/>
        <v>1</v>
      </c>
      <c r="BM372">
        <f t="shared" si="133"/>
        <v>1</v>
      </c>
      <c r="BN372">
        <f t="shared" si="134"/>
        <v>1</v>
      </c>
      <c r="BO372">
        <f>IF(AND(AU372&gt;'County Avg'!$E$3,'Gentrification Calcs'!AW372&gt;'County Avg'!$E$4,'Gentrification Calcs'!AY372&gt;'County Avg'!$E$5,'Gentrification Calcs'!BA372&gt;'County Avg'!$E$6),1,0)</f>
        <v>0</v>
      </c>
      <c r="BP372">
        <f>IF(AND(AV372&gt;'County Avg'!$F$3,'Gentrification Calcs'!AX372&gt;'County Avg'!$F$4,'Gentrification Calcs'!AZ372&gt;'County Avg'!$F$5,'Gentrification Calcs'!BB372&gt;'County Avg'!$F$6),1,0)</f>
        <v>0</v>
      </c>
      <c r="BQ372">
        <f t="shared" si="135"/>
        <v>0</v>
      </c>
      <c r="BR372">
        <f t="shared" si="136"/>
        <v>0</v>
      </c>
      <c r="BS372">
        <f t="shared" si="137"/>
        <v>0</v>
      </c>
      <c r="BT372">
        <f t="shared" si="138"/>
        <v>0</v>
      </c>
    </row>
    <row r="373" spans="1:72" x14ac:dyDescent="0.25">
      <c r="A373">
        <v>6037183701</v>
      </c>
      <c r="B373">
        <v>3307.6412342277399</v>
      </c>
      <c r="C373">
        <v>3876.2067338900401</v>
      </c>
      <c r="D373">
        <v>2986</v>
      </c>
      <c r="E373">
        <v>1102.75432</v>
      </c>
      <c r="F373">
        <v>1285.632689</v>
      </c>
      <c r="G373">
        <v>1240</v>
      </c>
      <c r="H373">
        <v>567.44591528647015</v>
      </c>
      <c r="I373">
        <v>616.87517304573942</v>
      </c>
      <c r="J373">
        <v>694.24980000000005</v>
      </c>
      <c r="K373">
        <v>0.51457147344158227</v>
      </c>
      <c r="L373">
        <v>0.47982225275055945</v>
      </c>
      <c r="M373">
        <v>0.55987887096774203</v>
      </c>
      <c r="N373">
        <v>1961.0517749999999</v>
      </c>
      <c r="O373">
        <v>2265.8557190000001</v>
      </c>
      <c r="P373">
        <v>2083</v>
      </c>
      <c r="Q373">
        <v>301.19675330000001</v>
      </c>
      <c r="R373">
        <v>450.87731810000002</v>
      </c>
      <c r="S373">
        <v>459</v>
      </c>
      <c r="T373">
        <v>0.15358939378334366</v>
      </c>
      <c r="U373">
        <v>0.19898765588613368</v>
      </c>
      <c r="V373">
        <v>0.22035525684109458</v>
      </c>
      <c r="W373">
        <v>654.28898098065804</v>
      </c>
      <c r="X373">
        <v>860.70692624896799</v>
      </c>
      <c r="Y373">
        <v>868</v>
      </c>
      <c r="Z373">
        <v>1073.7832744285399</v>
      </c>
      <c r="AA373">
        <v>1284.4257588461001</v>
      </c>
      <c r="AB373">
        <v>1240</v>
      </c>
      <c r="AC373">
        <v>0.60933057588261108</v>
      </c>
      <c r="AD373">
        <v>0.67011029662174337</v>
      </c>
      <c r="AE373">
        <v>0.7</v>
      </c>
      <c r="AF373">
        <v>674.21978592035896</v>
      </c>
      <c r="AG373">
        <v>463.56212162226399</v>
      </c>
      <c r="AH373">
        <v>326</v>
      </c>
      <c r="AI373">
        <v>0.20383703617655927</v>
      </c>
      <c r="AJ373">
        <v>0.11959169194184013</v>
      </c>
      <c r="AK373">
        <v>0.10917615539182854</v>
      </c>
      <c r="AL373">
        <f t="shared" si="130"/>
        <v>0.79616296382344076</v>
      </c>
      <c r="AM373">
        <f t="shared" si="130"/>
        <v>0.88040830805815984</v>
      </c>
      <c r="AN373">
        <f t="shared" si="130"/>
        <v>0.89082384460817143</v>
      </c>
      <c r="AO373">
        <v>49470.272004241786</v>
      </c>
      <c r="AP373">
        <v>50150.434000817331</v>
      </c>
      <c r="AQ373">
        <v>40690</v>
      </c>
      <c r="AR373">
        <v>960.6444444444445</v>
      </c>
      <c r="AS373">
        <v>892.78766310794788</v>
      </c>
      <c r="AT373">
        <v>1206</v>
      </c>
      <c r="AU373">
        <f t="shared" si="116"/>
        <v>-8.4245344234719133E-2</v>
      </c>
      <c r="AV373">
        <f t="shared" si="117"/>
        <v>-1.0415536550011595E-2</v>
      </c>
      <c r="AW373">
        <v>4.5398262102790021E-2</v>
      </c>
      <c r="AX373">
        <v>2.1367600954960903E-2</v>
      </c>
      <c r="AY373" s="1">
        <f t="shared" si="118"/>
        <v>680.16199657554534</v>
      </c>
      <c r="AZ373" s="1">
        <f t="shared" si="119"/>
        <v>-9460.4340008173313</v>
      </c>
      <c r="BA373" s="1">
        <f t="shared" si="131"/>
        <v>-67.856781336496624</v>
      </c>
      <c r="BB373" s="1">
        <f t="shared" si="132"/>
        <v>313.21233689205212</v>
      </c>
      <c r="BC373">
        <f t="shared" si="120"/>
        <v>1</v>
      </c>
      <c r="BD373">
        <f t="shared" si="121"/>
        <v>1</v>
      </c>
      <c r="BE373">
        <f t="shared" si="122"/>
        <v>1</v>
      </c>
      <c r="BF373">
        <f t="shared" si="123"/>
        <v>1</v>
      </c>
      <c r="BG373">
        <f t="shared" si="124"/>
        <v>1</v>
      </c>
      <c r="BH373">
        <f t="shared" si="125"/>
        <v>0</v>
      </c>
      <c r="BI373">
        <f t="shared" si="126"/>
        <v>1</v>
      </c>
      <c r="BJ373">
        <f t="shared" si="127"/>
        <v>1</v>
      </c>
      <c r="BK373">
        <f t="shared" si="128"/>
        <v>1</v>
      </c>
      <c r="BL373">
        <f t="shared" si="129"/>
        <v>1</v>
      </c>
      <c r="BM373">
        <f t="shared" si="133"/>
        <v>1</v>
      </c>
      <c r="BN373">
        <f t="shared" si="134"/>
        <v>1</v>
      </c>
      <c r="BO373">
        <f>IF(AND(AU373&gt;'County Avg'!$E$3,'Gentrification Calcs'!AW373&gt;'County Avg'!$E$4,'Gentrification Calcs'!AY373&gt;'County Avg'!$E$5,'Gentrification Calcs'!BA373&gt;'County Avg'!$E$6),1,0)</f>
        <v>1</v>
      </c>
      <c r="BP373">
        <f>IF(AND(AV373&gt;'County Avg'!$F$3,'Gentrification Calcs'!AX373&gt;'County Avg'!$F$4,'Gentrification Calcs'!AZ373&gt;'County Avg'!$F$5,'Gentrification Calcs'!BB373&gt;'County Avg'!$F$6),1,0)</f>
        <v>0</v>
      </c>
      <c r="BQ373">
        <f t="shared" si="135"/>
        <v>1</v>
      </c>
      <c r="BR373">
        <f t="shared" si="136"/>
        <v>0</v>
      </c>
      <c r="BS373">
        <f t="shared" si="137"/>
        <v>1</v>
      </c>
      <c r="BT373">
        <f t="shared" si="138"/>
        <v>0</v>
      </c>
    </row>
    <row r="374" spans="1:72" x14ac:dyDescent="0.25">
      <c r="A374">
        <v>6037183702</v>
      </c>
      <c r="B374">
        <v>2172.5443821406502</v>
      </c>
      <c r="C374">
        <v>2546.0000690817801</v>
      </c>
      <c r="D374">
        <v>3145</v>
      </c>
      <c r="E374">
        <v>724.31359859999998</v>
      </c>
      <c r="F374">
        <v>844.43786620000003</v>
      </c>
      <c r="G374">
        <v>1108</v>
      </c>
      <c r="H374">
        <v>372.71219940713507</v>
      </c>
      <c r="I374">
        <v>405.18079526627236</v>
      </c>
      <c r="J374">
        <v>328.5086</v>
      </c>
      <c r="K374">
        <v>0.51457296967437482</v>
      </c>
      <c r="L374">
        <v>0.47982310064990352</v>
      </c>
      <c r="M374">
        <v>0.29648790613718412</v>
      </c>
      <c r="N374">
        <v>1288.0650909999999</v>
      </c>
      <c r="O374">
        <v>1488.272217</v>
      </c>
      <c r="P374">
        <v>2232</v>
      </c>
      <c r="Q374">
        <v>197.82839970000001</v>
      </c>
      <c r="R374">
        <v>296.14794920000003</v>
      </c>
      <c r="S374">
        <v>784</v>
      </c>
      <c r="T374">
        <v>0.15358571634482718</v>
      </c>
      <c r="U374">
        <v>0.19898775628356707</v>
      </c>
      <c r="V374">
        <v>0.35125448028673834</v>
      </c>
      <c r="W374">
        <v>429.75146484375</v>
      </c>
      <c r="X374">
        <v>565.33728027343795</v>
      </c>
      <c r="Y374">
        <v>572</v>
      </c>
      <c r="Z374">
        <v>705.28399658203102</v>
      </c>
      <c r="AA374">
        <v>843.64501953125</v>
      </c>
      <c r="AB374">
        <v>1108</v>
      </c>
      <c r="AC374">
        <v>0.60933108779785838</v>
      </c>
      <c r="AD374">
        <v>0.67011274550942446</v>
      </c>
      <c r="AE374">
        <v>0.51624548736462095</v>
      </c>
      <c r="AF374">
        <v>442.83432022830402</v>
      </c>
      <c r="AG374">
        <v>304.473388671875</v>
      </c>
      <c r="AH374">
        <v>585</v>
      </c>
      <c r="AI374">
        <v>0.20383211678832114</v>
      </c>
      <c r="AJ374">
        <v>0.1195889161078004</v>
      </c>
      <c r="AK374">
        <v>0.18600953895071543</v>
      </c>
      <c r="AL374">
        <f t="shared" si="130"/>
        <v>0.79616788321167886</v>
      </c>
      <c r="AM374">
        <f t="shared" si="130"/>
        <v>0.88041108389219958</v>
      </c>
      <c r="AN374">
        <f t="shared" si="130"/>
        <v>0.81399046104928452</v>
      </c>
      <c r="AO374">
        <v>49448.505302226935</v>
      </c>
      <c r="AP374">
        <v>50125.269309358402</v>
      </c>
      <c r="AQ374">
        <v>58490</v>
      </c>
      <c r="AR374">
        <v>960.6444444444445</v>
      </c>
      <c r="AS374">
        <v>892.78766310794788</v>
      </c>
      <c r="AT374">
        <v>1355</v>
      </c>
      <c r="AU374">
        <f t="shared" si="116"/>
        <v>-8.4243200680520741E-2</v>
      </c>
      <c r="AV374">
        <f t="shared" si="117"/>
        <v>6.6420622842915028E-2</v>
      </c>
      <c r="AW374">
        <v>4.5402039938739897E-2</v>
      </c>
      <c r="AX374">
        <v>0.15226672400317126</v>
      </c>
      <c r="AY374" s="1">
        <f t="shared" si="118"/>
        <v>676.76400713146722</v>
      </c>
      <c r="AZ374" s="1">
        <f t="shared" si="119"/>
        <v>8364.7306906415979</v>
      </c>
      <c r="BA374" s="1">
        <f t="shared" si="131"/>
        <v>-67.856781336496624</v>
      </c>
      <c r="BB374" s="1">
        <f t="shared" si="132"/>
        <v>462.21233689205212</v>
      </c>
      <c r="BC374">
        <f t="shared" si="120"/>
        <v>1</v>
      </c>
      <c r="BD374">
        <f t="shared" si="121"/>
        <v>1</v>
      </c>
      <c r="BE374">
        <f t="shared" si="122"/>
        <v>1</v>
      </c>
      <c r="BF374">
        <f t="shared" si="123"/>
        <v>1</v>
      </c>
      <c r="BG374">
        <f t="shared" si="124"/>
        <v>1</v>
      </c>
      <c r="BH374">
        <f t="shared" si="125"/>
        <v>0</v>
      </c>
      <c r="BI374">
        <f t="shared" si="126"/>
        <v>1</v>
      </c>
      <c r="BJ374">
        <f t="shared" si="127"/>
        <v>1</v>
      </c>
      <c r="BK374">
        <f t="shared" si="128"/>
        <v>1</v>
      </c>
      <c r="BL374">
        <f t="shared" si="129"/>
        <v>1</v>
      </c>
      <c r="BM374">
        <f t="shared" si="133"/>
        <v>1</v>
      </c>
      <c r="BN374">
        <f t="shared" si="134"/>
        <v>1</v>
      </c>
      <c r="BO374">
        <f>IF(AND(AU374&gt;'County Avg'!$E$3,'Gentrification Calcs'!AW374&gt;'County Avg'!$E$4,'Gentrification Calcs'!AY374&gt;'County Avg'!$E$5,'Gentrification Calcs'!BA374&gt;'County Avg'!$E$6),1,0)</f>
        <v>1</v>
      </c>
      <c r="BP374">
        <f>IF(AND(AV374&gt;'County Avg'!$F$3,'Gentrification Calcs'!AX374&gt;'County Avg'!$F$4,'Gentrification Calcs'!AZ374&gt;'County Avg'!$F$5,'Gentrification Calcs'!BB374&gt;'County Avg'!$F$6),1,0)</f>
        <v>1</v>
      </c>
      <c r="BQ374">
        <f t="shared" si="135"/>
        <v>1</v>
      </c>
      <c r="BR374">
        <f t="shared" si="136"/>
        <v>1</v>
      </c>
      <c r="BS374">
        <f t="shared" si="137"/>
        <v>1</v>
      </c>
      <c r="BT374">
        <f t="shared" si="138"/>
        <v>1</v>
      </c>
    </row>
    <row r="375" spans="1:72" x14ac:dyDescent="0.25">
      <c r="A375">
        <v>6037183810</v>
      </c>
      <c r="B375">
        <v>4811.34000067943</v>
      </c>
      <c r="C375">
        <v>4776.0000015199203</v>
      </c>
      <c r="D375">
        <v>4201</v>
      </c>
      <c r="E375">
        <v>1359.4197999999999</v>
      </c>
      <c r="F375">
        <v>1303.2938690000001</v>
      </c>
      <c r="G375">
        <v>1246</v>
      </c>
      <c r="H375">
        <v>860.08281899790563</v>
      </c>
      <c r="I375">
        <v>840.90445940803374</v>
      </c>
      <c r="J375">
        <v>822.83320000000003</v>
      </c>
      <c r="K375">
        <v>0.6326837515518795</v>
      </c>
      <c r="L375">
        <v>0.64521477420380136</v>
      </c>
      <c r="M375">
        <v>0.66037977528089886</v>
      </c>
      <c r="N375">
        <v>2453.8263419999998</v>
      </c>
      <c r="O375">
        <v>2479.3076099999998</v>
      </c>
      <c r="P375">
        <v>2507</v>
      </c>
      <c r="Q375">
        <v>188.94462590000001</v>
      </c>
      <c r="R375">
        <v>139.9989429</v>
      </c>
      <c r="S375">
        <v>302</v>
      </c>
      <c r="T375">
        <v>7.6999999008079772E-2</v>
      </c>
      <c r="U375">
        <v>5.6466951634129826E-2</v>
      </c>
      <c r="V375">
        <v>0.12046270442760271</v>
      </c>
      <c r="W375">
        <v>1142.86962890625</v>
      </c>
      <c r="X375">
        <v>1115.11680984497</v>
      </c>
      <c r="Y375">
        <v>1087</v>
      </c>
      <c r="Z375">
        <v>1354.51208496094</v>
      </c>
      <c r="AA375">
        <v>1296.8324546813999</v>
      </c>
      <c r="AB375">
        <v>1246</v>
      </c>
      <c r="AC375">
        <v>0.84375004224433103</v>
      </c>
      <c r="AD375">
        <v>0.8598773155464613</v>
      </c>
      <c r="AE375">
        <v>0.8723916532905297</v>
      </c>
      <c r="AF375">
        <v>421.44467429131299</v>
      </c>
      <c r="AG375">
        <v>236.151691436768</v>
      </c>
      <c r="AH375">
        <v>509</v>
      </c>
      <c r="AI375">
        <v>8.7594032895575658E-2</v>
      </c>
      <c r="AJ375">
        <v>4.9445496516251006E-2</v>
      </c>
      <c r="AK375">
        <v>0.12116162818376577</v>
      </c>
      <c r="AL375">
        <f t="shared" si="130"/>
        <v>0.91240596710442434</v>
      </c>
      <c r="AM375">
        <f t="shared" si="130"/>
        <v>0.95055450348374904</v>
      </c>
      <c r="AN375">
        <f t="shared" si="130"/>
        <v>0.87883837181623425</v>
      </c>
      <c r="AO375">
        <v>38069.96182396607</v>
      </c>
      <c r="AP375">
        <v>34517.568451164698</v>
      </c>
      <c r="AQ375">
        <v>30125</v>
      </c>
      <c r="AR375">
        <v>858.70555555555563</v>
      </c>
      <c r="AS375">
        <v>737.22617635429026</v>
      </c>
      <c r="AT375">
        <v>966</v>
      </c>
      <c r="AU375">
        <f t="shared" si="116"/>
        <v>-3.8148536379324652E-2</v>
      </c>
      <c r="AV375">
        <f t="shared" si="117"/>
        <v>7.1716131667514768E-2</v>
      </c>
      <c r="AW375">
        <v>-2.0533047373949946E-2</v>
      </c>
      <c r="AX375">
        <v>6.3995752793472888E-2</v>
      </c>
      <c r="AY375" s="1">
        <f t="shared" si="118"/>
        <v>-3552.3933728013726</v>
      </c>
      <c r="AZ375" s="1">
        <f t="shared" si="119"/>
        <v>-4392.5684511646978</v>
      </c>
      <c r="BA375" s="1">
        <f t="shared" si="131"/>
        <v>-121.47937920126537</v>
      </c>
      <c r="BB375" s="1">
        <f t="shared" si="132"/>
        <v>228.77382364570974</v>
      </c>
      <c r="BC375">
        <f t="shared" si="120"/>
        <v>1</v>
      </c>
      <c r="BD375">
        <f t="shared" si="121"/>
        <v>1</v>
      </c>
      <c r="BE375">
        <f t="shared" si="122"/>
        <v>1</v>
      </c>
      <c r="BF375">
        <f t="shared" si="123"/>
        <v>1</v>
      </c>
      <c r="BG375">
        <f t="shared" si="124"/>
        <v>1</v>
      </c>
      <c r="BH375">
        <f t="shared" si="125"/>
        <v>1</v>
      </c>
      <c r="BI375">
        <f t="shared" si="126"/>
        <v>1</v>
      </c>
      <c r="BJ375">
        <f t="shared" si="127"/>
        <v>1</v>
      </c>
      <c r="BK375">
        <f t="shared" si="128"/>
        <v>1</v>
      </c>
      <c r="BL375">
        <f t="shared" si="129"/>
        <v>1</v>
      </c>
      <c r="BM375">
        <f t="shared" si="133"/>
        <v>1</v>
      </c>
      <c r="BN375">
        <f t="shared" si="134"/>
        <v>1</v>
      </c>
      <c r="BO375">
        <f>IF(AND(AU375&gt;'County Avg'!$E$3,'Gentrification Calcs'!AW375&gt;'County Avg'!$E$4,'Gentrification Calcs'!AY375&gt;'County Avg'!$E$5,'Gentrification Calcs'!BA375&gt;'County Avg'!$E$6),1,0)</f>
        <v>0</v>
      </c>
      <c r="BP375">
        <f>IF(AND(AV375&gt;'County Avg'!$F$3,'Gentrification Calcs'!AX375&gt;'County Avg'!$F$4,'Gentrification Calcs'!AZ375&gt;'County Avg'!$F$5,'Gentrification Calcs'!BB375&gt;'County Avg'!$F$6),1,0)</f>
        <v>0</v>
      </c>
      <c r="BQ375">
        <f t="shared" si="135"/>
        <v>0</v>
      </c>
      <c r="BR375">
        <f t="shared" si="136"/>
        <v>0</v>
      </c>
      <c r="BS375">
        <f t="shared" si="137"/>
        <v>0</v>
      </c>
      <c r="BT375">
        <f t="shared" si="138"/>
        <v>0</v>
      </c>
    </row>
    <row r="376" spans="1:72" x14ac:dyDescent="0.25">
      <c r="A376">
        <v>6037183820</v>
      </c>
      <c r="B376">
        <v>3031.6598458759499</v>
      </c>
      <c r="C376">
        <v>3589.99992799759</v>
      </c>
      <c r="D376">
        <v>3651</v>
      </c>
      <c r="E376">
        <v>856.58013919999996</v>
      </c>
      <c r="F376">
        <v>967.70611570000005</v>
      </c>
      <c r="G376">
        <v>957</v>
      </c>
      <c r="H376">
        <v>541.9443535720884</v>
      </c>
      <c r="I376">
        <v>645.63114059196573</v>
      </c>
      <c r="J376">
        <v>621.14059999999995</v>
      </c>
      <c r="K376">
        <v>0.63268377209660198</v>
      </c>
      <c r="L376">
        <v>0.6671768733474851</v>
      </c>
      <c r="M376">
        <v>0.64904973876698013</v>
      </c>
      <c r="N376">
        <v>1546.173579</v>
      </c>
      <c r="O376">
        <v>1800.6923830000001</v>
      </c>
      <c r="P376">
        <v>2048</v>
      </c>
      <c r="Q376">
        <v>119.05536650000001</v>
      </c>
      <c r="R376">
        <v>74.001052860000001</v>
      </c>
      <c r="S376">
        <v>209</v>
      </c>
      <c r="T376">
        <v>7.7000000593077017E-2</v>
      </c>
      <c r="U376">
        <v>4.1095888203132362E-2</v>
      </c>
      <c r="V376">
        <v>0.10205078125</v>
      </c>
      <c r="W376">
        <v>720.13037109375</v>
      </c>
      <c r="X376">
        <v>797.88317871093795</v>
      </c>
      <c r="Y376">
        <v>777</v>
      </c>
      <c r="Z376">
        <v>853.48779296875</v>
      </c>
      <c r="AA376">
        <v>959.16754150390602</v>
      </c>
      <c r="AB376">
        <v>957</v>
      </c>
      <c r="AC376">
        <v>0.84375005363447209</v>
      </c>
      <c r="AD376">
        <v>0.83184964480753198</v>
      </c>
      <c r="AE376">
        <v>0.81191222570532917</v>
      </c>
      <c r="AF376">
        <v>265.55531226785399</v>
      </c>
      <c r="AG376">
        <v>150.84831237793</v>
      </c>
      <c r="AH376">
        <v>160</v>
      </c>
      <c r="AI376">
        <v>8.7594032895575727E-2</v>
      </c>
      <c r="AJ376">
        <v>4.2019029360278938E-2</v>
      </c>
      <c r="AK376">
        <v>4.3823609969871266E-2</v>
      </c>
      <c r="AL376">
        <f t="shared" si="130"/>
        <v>0.91240596710442423</v>
      </c>
      <c r="AM376">
        <f t="shared" si="130"/>
        <v>0.9579809706397211</v>
      </c>
      <c r="AN376">
        <f t="shared" si="130"/>
        <v>0.95617639003012878</v>
      </c>
      <c r="AO376">
        <v>38069.96182396607</v>
      </c>
      <c r="AP376">
        <v>37175.239476910509</v>
      </c>
      <c r="AQ376">
        <v>29598</v>
      </c>
      <c r="AR376">
        <v>858.70555555555563</v>
      </c>
      <c r="AS376">
        <v>745.34242783708987</v>
      </c>
      <c r="AT376">
        <v>995</v>
      </c>
      <c r="AU376">
        <f t="shared" si="116"/>
        <v>-4.5575003535296789E-2</v>
      </c>
      <c r="AV376">
        <f t="shared" si="117"/>
        <v>1.8045806095923281E-3</v>
      </c>
      <c r="AW376">
        <v>-3.5904112389944655E-2</v>
      </c>
      <c r="AX376">
        <v>6.0954893046867638E-2</v>
      </c>
      <c r="AY376" s="1">
        <f t="shared" si="118"/>
        <v>-894.72234705556184</v>
      </c>
      <c r="AZ376" s="1">
        <f t="shared" si="119"/>
        <v>-7577.2394769105085</v>
      </c>
      <c r="BA376" s="1">
        <f t="shared" si="131"/>
        <v>-113.36312771846576</v>
      </c>
      <c r="BB376" s="1">
        <f t="shared" si="132"/>
        <v>249.65757216291013</v>
      </c>
      <c r="BC376">
        <f t="shared" si="120"/>
        <v>1</v>
      </c>
      <c r="BD376">
        <f t="shared" si="121"/>
        <v>1</v>
      </c>
      <c r="BE376">
        <f t="shared" si="122"/>
        <v>1</v>
      </c>
      <c r="BF376">
        <f t="shared" si="123"/>
        <v>1</v>
      </c>
      <c r="BG376">
        <f t="shared" si="124"/>
        <v>1</v>
      </c>
      <c r="BH376">
        <f t="shared" si="125"/>
        <v>1</v>
      </c>
      <c r="BI376">
        <f t="shared" si="126"/>
        <v>1</v>
      </c>
      <c r="BJ376">
        <f t="shared" si="127"/>
        <v>1</v>
      </c>
      <c r="BK376">
        <f t="shared" si="128"/>
        <v>1</v>
      </c>
      <c r="BL376">
        <f t="shared" si="129"/>
        <v>1</v>
      </c>
      <c r="BM376">
        <f t="shared" si="133"/>
        <v>1</v>
      </c>
      <c r="BN376">
        <f t="shared" si="134"/>
        <v>1</v>
      </c>
      <c r="BO376">
        <f>IF(AND(AU376&gt;'County Avg'!$E$3,'Gentrification Calcs'!AW376&gt;'County Avg'!$E$4,'Gentrification Calcs'!AY376&gt;'County Avg'!$E$5,'Gentrification Calcs'!BA376&gt;'County Avg'!$E$6),1,0)</f>
        <v>0</v>
      </c>
      <c r="BP376">
        <f>IF(AND(AV376&gt;'County Avg'!$F$3,'Gentrification Calcs'!AX376&gt;'County Avg'!$F$4,'Gentrification Calcs'!AZ376&gt;'County Avg'!$F$5,'Gentrification Calcs'!BB376&gt;'County Avg'!$F$6),1,0)</f>
        <v>0</v>
      </c>
      <c r="BQ376">
        <f t="shared" si="135"/>
        <v>0</v>
      </c>
      <c r="BR376">
        <f t="shared" si="136"/>
        <v>0</v>
      </c>
      <c r="BS376">
        <f t="shared" si="137"/>
        <v>0</v>
      </c>
      <c r="BT376">
        <f t="shared" si="138"/>
        <v>0</v>
      </c>
    </row>
    <row r="377" spans="1:72" x14ac:dyDescent="0.25">
      <c r="A377">
        <v>6037185100</v>
      </c>
      <c r="B377">
        <v>5803.9999761402396</v>
      </c>
      <c r="C377">
        <v>6159</v>
      </c>
      <c r="D377">
        <v>6378</v>
      </c>
      <c r="E377">
        <v>1969</v>
      </c>
      <c r="F377">
        <v>2199</v>
      </c>
      <c r="G377">
        <v>2124</v>
      </c>
      <c r="H377">
        <v>759.9503968759077</v>
      </c>
      <c r="I377">
        <v>832.52199999999993</v>
      </c>
      <c r="J377">
        <v>741.90499999999997</v>
      </c>
      <c r="K377">
        <v>0.38595754031280227</v>
      </c>
      <c r="L377">
        <v>0.37859117780809454</v>
      </c>
      <c r="M377">
        <v>0.34929613935969867</v>
      </c>
      <c r="N377">
        <v>3985.999984</v>
      </c>
      <c r="O377">
        <v>4205</v>
      </c>
      <c r="P377">
        <v>4840</v>
      </c>
      <c r="Q377">
        <v>1142</v>
      </c>
      <c r="R377">
        <v>1351</v>
      </c>
      <c r="S377">
        <v>2114</v>
      </c>
      <c r="T377">
        <v>0.28650276080884196</v>
      </c>
      <c r="U377">
        <v>0.32128418549346016</v>
      </c>
      <c r="V377">
        <v>0.43677685950413225</v>
      </c>
      <c r="W377">
        <v>750</v>
      </c>
      <c r="X377">
        <v>904</v>
      </c>
      <c r="Y377">
        <v>1009</v>
      </c>
      <c r="Z377">
        <v>1969</v>
      </c>
      <c r="AA377">
        <v>2190</v>
      </c>
      <c r="AB377">
        <v>2124</v>
      </c>
      <c r="AC377">
        <v>0.38090401218892839</v>
      </c>
      <c r="AD377">
        <v>0.41278538812785387</v>
      </c>
      <c r="AE377">
        <v>0.47504708097928439</v>
      </c>
      <c r="AF377">
        <v>2184.9999910176498</v>
      </c>
      <c r="AG377">
        <v>1820</v>
      </c>
      <c r="AH377">
        <v>2256</v>
      </c>
      <c r="AI377">
        <v>0.37646450723638919</v>
      </c>
      <c r="AJ377">
        <v>0.29550251664231209</v>
      </c>
      <c r="AK377">
        <v>0.35371589840075257</v>
      </c>
      <c r="AL377">
        <f t="shared" si="130"/>
        <v>0.62353549276361075</v>
      </c>
      <c r="AM377">
        <f t="shared" si="130"/>
        <v>0.70449748335768791</v>
      </c>
      <c r="AN377">
        <f t="shared" si="130"/>
        <v>0.64628410159924743</v>
      </c>
      <c r="AO377">
        <v>64823.052492046663</v>
      </c>
      <c r="AP377">
        <v>66868.1773600327</v>
      </c>
      <c r="AQ377">
        <v>59911</v>
      </c>
      <c r="AR377">
        <v>962.37222222222226</v>
      </c>
      <c r="AS377">
        <v>835.97390272835116</v>
      </c>
      <c r="AT377">
        <v>1090</v>
      </c>
      <c r="AU377">
        <f t="shared" si="116"/>
        <v>-8.0961990594077105E-2</v>
      </c>
      <c r="AV377">
        <f t="shared" si="117"/>
        <v>5.8213381758440486E-2</v>
      </c>
      <c r="AW377">
        <v>3.4781424684618201E-2</v>
      </c>
      <c r="AX377">
        <v>0.11549267401067209</v>
      </c>
      <c r="AY377" s="1">
        <f t="shared" si="118"/>
        <v>2045.1248679860364</v>
      </c>
      <c r="AZ377" s="1">
        <f t="shared" si="119"/>
        <v>-6957.1773600326997</v>
      </c>
      <c r="BA377" s="1">
        <f t="shared" si="131"/>
        <v>-126.3983194938711</v>
      </c>
      <c r="BB377" s="1">
        <f t="shared" si="132"/>
        <v>254.02609727164884</v>
      </c>
      <c r="BC377">
        <f t="shared" si="120"/>
        <v>1</v>
      </c>
      <c r="BD377">
        <f t="shared" si="121"/>
        <v>1</v>
      </c>
      <c r="BE377">
        <f t="shared" si="122"/>
        <v>0</v>
      </c>
      <c r="BF377">
        <f t="shared" si="123"/>
        <v>0</v>
      </c>
      <c r="BG377">
        <f t="shared" si="124"/>
        <v>0</v>
      </c>
      <c r="BH377">
        <f t="shared" si="125"/>
        <v>0</v>
      </c>
      <c r="BI377">
        <f t="shared" si="126"/>
        <v>0</v>
      </c>
      <c r="BJ377">
        <f t="shared" si="127"/>
        <v>0</v>
      </c>
      <c r="BK377">
        <f t="shared" si="128"/>
        <v>1</v>
      </c>
      <c r="BL377">
        <f t="shared" si="129"/>
        <v>0</v>
      </c>
      <c r="BM377">
        <f t="shared" si="133"/>
        <v>0</v>
      </c>
      <c r="BN377">
        <f t="shared" si="134"/>
        <v>0</v>
      </c>
      <c r="BO377">
        <f>IF(AND(AU377&gt;'County Avg'!$E$3,'Gentrification Calcs'!AW377&gt;'County Avg'!$E$4,'Gentrification Calcs'!AY377&gt;'County Avg'!$E$5,'Gentrification Calcs'!BA377&gt;'County Avg'!$E$6),1,0)</f>
        <v>1</v>
      </c>
      <c r="BP377">
        <f>IF(AND(AV377&gt;'County Avg'!$F$3,'Gentrification Calcs'!AX377&gt;'County Avg'!$F$4,'Gentrification Calcs'!AZ377&gt;'County Avg'!$F$5,'Gentrification Calcs'!BB377&gt;'County Avg'!$F$6),1,0)</f>
        <v>0</v>
      </c>
      <c r="BQ377">
        <f t="shared" si="135"/>
        <v>0</v>
      </c>
      <c r="BR377">
        <f t="shared" si="136"/>
        <v>0</v>
      </c>
      <c r="BS377">
        <f t="shared" si="137"/>
        <v>0</v>
      </c>
      <c r="BT377">
        <f t="shared" si="138"/>
        <v>0</v>
      </c>
    </row>
    <row r="378" spans="1:72" x14ac:dyDescent="0.25">
      <c r="A378">
        <v>6037185202</v>
      </c>
      <c r="B378">
        <v>4098.9999766178698</v>
      </c>
      <c r="C378">
        <v>3827</v>
      </c>
      <c r="D378">
        <v>3951</v>
      </c>
      <c r="E378">
        <v>1260</v>
      </c>
      <c r="F378">
        <v>1253</v>
      </c>
      <c r="G378">
        <v>1332</v>
      </c>
      <c r="H378">
        <v>509.58719709313584</v>
      </c>
      <c r="I378">
        <v>591.78700000000003</v>
      </c>
      <c r="J378">
        <v>696.83320000000003</v>
      </c>
      <c r="K378">
        <v>0.40443428340725068</v>
      </c>
      <c r="L378">
        <v>0.4722960893854749</v>
      </c>
      <c r="M378">
        <v>0.52314804804804804</v>
      </c>
      <c r="N378">
        <v>2438.9999859999998</v>
      </c>
      <c r="O378">
        <v>2396</v>
      </c>
      <c r="P378">
        <v>2542</v>
      </c>
      <c r="Q378">
        <v>544</v>
      </c>
      <c r="R378">
        <v>521</v>
      </c>
      <c r="S378">
        <v>564</v>
      </c>
      <c r="T378">
        <v>0.22304223170257945</v>
      </c>
      <c r="U378">
        <v>0.21744574290484139</v>
      </c>
      <c r="V378">
        <v>0.22187254130605821</v>
      </c>
      <c r="W378">
        <v>665</v>
      </c>
      <c r="X378">
        <v>610</v>
      </c>
      <c r="Y378">
        <v>704</v>
      </c>
      <c r="Z378">
        <v>1257</v>
      </c>
      <c r="AA378">
        <v>1251</v>
      </c>
      <c r="AB378">
        <v>1332</v>
      </c>
      <c r="AC378">
        <v>0.5290373906125696</v>
      </c>
      <c r="AD378">
        <v>0.48760991207034371</v>
      </c>
      <c r="AE378">
        <v>0.5285285285285285</v>
      </c>
      <c r="AF378">
        <v>814.99999535095401</v>
      </c>
      <c r="AG378">
        <v>762</v>
      </c>
      <c r="AH378">
        <v>705</v>
      </c>
      <c r="AI378">
        <v>0.19882898267870192</v>
      </c>
      <c r="AJ378">
        <v>0.19911157564672066</v>
      </c>
      <c r="AK378">
        <v>0.17843583902809415</v>
      </c>
      <c r="AL378">
        <f t="shared" si="130"/>
        <v>0.80117101732129803</v>
      </c>
      <c r="AM378">
        <f t="shared" si="130"/>
        <v>0.80088842435327934</v>
      </c>
      <c r="AN378">
        <f t="shared" si="130"/>
        <v>0.82156416097190588</v>
      </c>
      <c r="AO378">
        <v>63147.016436903505</v>
      </c>
      <c r="AP378">
        <v>48513.331017572542</v>
      </c>
      <c r="AQ378">
        <v>43534</v>
      </c>
      <c r="AR378">
        <v>984.83333333333337</v>
      </c>
      <c r="AS378">
        <v>903.60933175168054</v>
      </c>
      <c r="AT378">
        <v>1102</v>
      </c>
      <c r="AU378">
        <f t="shared" si="116"/>
        <v>2.8259296801874667E-4</v>
      </c>
      <c r="AV378">
        <f t="shared" si="117"/>
        <v>-2.0675736618626511E-2</v>
      </c>
      <c r="AW378">
        <v>-5.5964887977380529E-3</v>
      </c>
      <c r="AX378">
        <v>4.4267984012168193E-3</v>
      </c>
      <c r="AY378" s="1">
        <f t="shared" si="118"/>
        <v>-14633.685419330963</v>
      </c>
      <c r="AZ378" s="1">
        <f t="shared" si="119"/>
        <v>-4979.3310175725419</v>
      </c>
      <c r="BA378" s="1">
        <f t="shared" si="131"/>
        <v>-81.224001581652828</v>
      </c>
      <c r="BB378" s="1">
        <f t="shared" si="132"/>
        <v>198.39066824831946</v>
      </c>
      <c r="BC378">
        <f t="shared" si="120"/>
        <v>1</v>
      </c>
      <c r="BD378">
        <f t="shared" si="121"/>
        <v>1</v>
      </c>
      <c r="BE378">
        <f t="shared" si="122"/>
        <v>0</v>
      </c>
      <c r="BF378">
        <f t="shared" si="123"/>
        <v>1</v>
      </c>
      <c r="BG378">
        <f t="shared" si="124"/>
        <v>0</v>
      </c>
      <c r="BH378">
        <f t="shared" si="125"/>
        <v>0</v>
      </c>
      <c r="BI378">
        <f t="shared" si="126"/>
        <v>1</v>
      </c>
      <c r="BJ378">
        <f t="shared" si="127"/>
        <v>0</v>
      </c>
      <c r="BK378">
        <f t="shared" si="128"/>
        <v>1</v>
      </c>
      <c r="BL378">
        <f t="shared" si="129"/>
        <v>1</v>
      </c>
      <c r="BM378">
        <f t="shared" si="133"/>
        <v>0</v>
      </c>
      <c r="BN378">
        <f t="shared" si="134"/>
        <v>0</v>
      </c>
      <c r="BO378">
        <f>IF(AND(AU378&gt;'County Avg'!$E$3,'Gentrification Calcs'!AW378&gt;'County Avg'!$E$4,'Gentrification Calcs'!AY378&gt;'County Avg'!$E$5,'Gentrification Calcs'!BA378&gt;'County Avg'!$E$6),1,0)</f>
        <v>0</v>
      </c>
      <c r="BP378">
        <f>IF(AND(AV378&gt;'County Avg'!$F$3,'Gentrification Calcs'!AX378&gt;'County Avg'!$F$4,'Gentrification Calcs'!AZ378&gt;'County Avg'!$F$5,'Gentrification Calcs'!BB378&gt;'County Avg'!$F$6),1,0)</f>
        <v>0</v>
      </c>
      <c r="BQ378">
        <f t="shared" si="135"/>
        <v>0</v>
      </c>
      <c r="BR378">
        <f t="shared" si="136"/>
        <v>0</v>
      </c>
      <c r="BS378">
        <f t="shared" si="137"/>
        <v>0</v>
      </c>
      <c r="BT378">
        <f t="shared" si="138"/>
        <v>0</v>
      </c>
    </row>
    <row r="379" spans="1:72" x14ac:dyDescent="0.25">
      <c r="A379">
        <v>6037185203</v>
      </c>
      <c r="B379">
        <v>3355.5030351784098</v>
      </c>
      <c r="C379">
        <v>3121.9999897480002</v>
      </c>
      <c r="D379">
        <v>3143</v>
      </c>
      <c r="E379">
        <v>874.01885990000005</v>
      </c>
      <c r="F379">
        <v>899.31011960000001</v>
      </c>
      <c r="G379">
        <v>936</v>
      </c>
      <c r="H379">
        <v>396.57352288741174</v>
      </c>
      <c r="I379">
        <v>372.46577520723446</v>
      </c>
      <c r="J379">
        <v>394.45100000000002</v>
      </c>
      <c r="K379">
        <v>0.45373565844195318</v>
      </c>
      <c r="L379">
        <v>0.41416833536011116</v>
      </c>
      <c r="M379">
        <v>0.42142200854700856</v>
      </c>
      <c r="N379">
        <v>1921.547487</v>
      </c>
      <c r="O379">
        <v>1911.5485839999999</v>
      </c>
      <c r="P379">
        <v>1952</v>
      </c>
      <c r="Q379">
        <v>365.84100339999998</v>
      </c>
      <c r="R379">
        <v>415.83532709999997</v>
      </c>
      <c r="S379">
        <v>286</v>
      </c>
      <c r="T379">
        <v>0.190388739219329</v>
      </c>
      <c r="U379">
        <v>0.21753845577382405</v>
      </c>
      <c r="V379">
        <v>0.14651639344262296</v>
      </c>
      <c r="W379">
        <v>375.83987426757801</v>
      </c>
      <c r="X379">
        <v>388.77957153320301</v>
      </c>
      <c r="Y379">
        <v>519</v>
      </c>
      <c r="Z379">
        <v>909.30895996093795</v>
      </c>
      <c r="AA379">
        <v>901.66278076171898</v>
      </c>
      <c r="AB379">
        <v>936</v>
      </c>
      <c r="AC379">
        <v>0.41332472329726444</v>
      </c>
      <c r="AD379">
        <v>0.43118068065842141</v>
      </c>
      <c r="AE379">
        <v>0.55448717948717952</v>
      </c>
      <c r="AF379">
        <v>489.94461495243002</v>
      </c>
      <c r="AG379">
        <v>416.42352294921898</v>
      </c>
      <c r="AH379">
        <v>360</v>
      </c>
      <c r="AI379">
        <v>0.14601226993865019</v>
      </c>
      <c r="AJ379">
        <v>0.13338357601430728</v>
      </c>
      <c r="AK379">
        <v>0.11454024817053771</v>
      </c>
      <c r="AL379">
        <f t="shared" si="130"/>
        <v>0.85398773006134987</v>
      </c>
      <c r="AM379">
        <f t="shared" si="130"/>
        <v>0.86661642398569272</v>
      </c>
      <c r="AN379">
        <f t="shared" si="130"/>
        <v>0.88545975182946224</v>
      </c>
      <c r="AO379">
        <v>58401.875397667027</v>
      </c>
      <c r="AP379">
        <v>59289.411115651827</v>
      </c>
      <c r="AQ379">
        <v>55409</v>
      </c>
      <c r="AR379">
        <v>924.3611111111112</v>
      </c>
      <c r="AS379">
        <v>826.50494266508508</v>
      </c>
      <c r="AT379">
        <v>1191</v>
      </c>
      <c r="AU379">
        <f t="shared" si="116"/>
        <v>-1.2628693924342904E-2</v>
      </c>
      <c r="AV379">
        <f t="shared" si="117"/>
        <v>-1.8843327843769575E-2</v>
      </c>
      <c r="AW379">
        <v>2.7149716554495051E-2</v>
      </c>
      <c r="AX379">
        <v>-7.1022062331201091E-2</v>
      </c>
      <c r="AY379" s="1">
        <f t="shared" si="118"/>
        <v>887.5357179847997</v>
      </c>
      <c r="AZ379" s="1">
        <f t="shared" si="119"/>
        <v>-3880.4111156518265</v>
      </c>
      <c r="BA379" s="1">
        <f t="shared" si="131"/>
        <v>-97.856168446026118</v>
      </c>
      <c r="BB379" s="1">
        <f t="shared" si="132"/>
        <v>364.49505733491492</v>
      </c>
      <c r="BC379">
        <f t="shared" si="120"/>
        <v>1</v>
      </c>
      <c r="BD379">
        <f t="shared" si="121"/>
        <v>1</v>
      </c>
      <c r="BE379">
        <f t="shared" si="122"/>
        <v>1</v>
      </c>
      <c r="BF379">
        <f t="shared" si="123"/>
        <v>1</v>
      </c>
      <c r="BG379">
        <f t="shared" si="124"/>
        <v>0</v>
      </c>
      <c r="BH379">
        <f t="shared" si="125"/>
        <v>0</v>
      </c>
      <c r="BI379">
        <f t="shared" si="126"/>
        <v>0</v>
      </c>
      <c r="BJ379">
        <f t="shared" si="127"/>
        <v>0</v>
      </c>
      <c r="BK379">
        <f t="shared" si="128"/>
        <v>1</v>
      </c>
      <c r="BL379">
        <f t="shared" si="129"/>
        <v>1</v>
      </c>
      <c r="BM379">
        <f t="shared" si="133"/>
        <v>0</v>
      </c>
      <c r="BN379">
        <f t="shared" si="134"/>
        <v>0</v>
      </c>
      <c r="BO379">
        <f>IF(AND(AU379&gt;'County Avg'!$E$3,'Gentrification Calcs'!AW379&gt;'County Avg'!$E$4,'Gentrification Calcs'!AY379&gt;'County Avg'!$E$5,'Gentrification Calcs'!BA379&gt;'County Avg'!$E$6),1,0)</f>
        <v>1</v>
      </c>
      <c r="BP379">
        <f>IF(AND(AV379&gt;'County Avg'!$F$3,'Gentrification Calcs'!AX379&gt;'County Avg'!$F$4,'Gentrification Calcs'!AZ379&gt;'County Avg'!$F$5,'Gentrification Calcs'!BB379&gt;'County Avg'!$F$6),1,0)</f>
        <v>0</v>
      </c>
      <c r="BQ379">
        <f t="shared" si="135"/>
        <v>0</v>
      </c>
      <c r="BR379">
        <f t="shared" si="136"/>
        <v>0</v>
      </c>
      <c r="BS379">
        <f t="shared" si="137"/>
        <v>0</v>
      </c>
      <c r="BT379">
        <f t="shared" si="138"/>
        <v>0</v>
      </c>
    </row>
    <row r="380" spans="1:72" x14ac:dyDescent="0.25">
      <c r="A380">
        <v>6037185204</v>
      </c>
      <c r="B380">
        <v>2349.4970155667602</v>
      </c>
      <c r="C380">
        <v>2186.0000102519998</v>
      </c>
      <c r="D380">
        <v>1961</v>
      </c>
      <c r="E380">
        <v>611.98114009999995</v>
      </c>
      <c r="F380">
        <v>629.68988039999999</v>
      </c>
      <c r="G380">
        <v>654</v>
      </c>
      <c r="H380">
        <v>277.67768310995712</v>
      </c>
      <c r="I380">
        <v>260.79762479276553</v>
      </c>
      <c r="J380">
        <v>221.90800000000002</v>
      </c>
      <c r="K380">
        <v>0.45373568712359924</v>
      </c>
      <c r="L380">
        <v>0.41416835955359199</v>
      </c>
      <c r="M380">
        <v>0.33930886850152908</v>
      </c>
      <c r="N380">
        <v>1345.452542</v>
      </c>
      <c r="O380">
        <v>1338.4514160000001</v>
      </c>
      <c r="P380">
        <v>1455</v>
      </c>
      <c r="Q380">
        <v>256.15899660000002</v>
      </c>
      <c r="R380">
        <v>291.16467290000003</v>
      </c>
      <c r="S380">
        <v>537</v>
      </c>
      <c r="T380">
        <v>0.19038872691802461</v>
      </c>
      <c r="U380">
        <v>0.21753846977139737</v>
      </c>
      <c r="V380">
        <v>0.36907216494845363</v>
      </c>
      <c r="W380">
        <v>263.16012573242199</v>
      </c>
      <c r="X380">
        <v>272.22042846679699</v>
      </c>
      <c r="Y380">
        <v>134</v>
      </c>
      <c r="Z380">
        <v>636.69104003906295</v>
      </c>
      <c r="AA380">
        <v>631.33721923828102</v>
      </c>
      <c r="AB380">
        <v>654</v>
      </c>
      <c r="AC380">
        <v>0.41332468840189163</v>
      </c>
      <c r="AD380">
        <v>0.43118070687363486</v>
      </c>
      <c r="AE380">
        <v>0.20489296636085627</v>
      </c>
      <c r="AF380">
        <v>343.05539245698702</v>
      </c>
      <c r="AG380">
        <v>291.57647705078102</v>
      </c>
      <c r="AH380">
        <v>562</v>
      </c>
      <c r="AI380">
        <v>0.1460122699386503</v>
      </c>
      <c r="AJ380">
        <v>0.13338356618633701</v>
      </c>
      <c r="AK380">
        <v>0.28658847526772058</v>
      </c>
      <c r="AL380">
        <f t="shared" si="130"/>
        <v>0.85398773006134965</v>
      </c>
      <c r="AM380">
        <f t="shared" si="130"/>
        <v>0.86661643381366305</v>
      </c>
      <c r="AN380">
        <f t="shared" si="130"/>
        <v>0.71341152473227942</v>
      </c>
      <c r="AO380">
        <v>58401.875397667027</v>
      </c>
      <c r="AP380">
        <v>59289.411115651827</v>
      </c>
      <c r="AQ380">
        <v>80083</v>
      </c>
      <c r="AR380">
        <v>924.3611111111112</v>
      </c>
      <c r="AS380">
        <v>826.50494266508508</v>
      </c>
      <c r="AT380">
        <v>1083</v>
      </c>
      <c r="AU380">
        <f t="shared" si="116"/>
        <v>-1.2628703752313286E-2</v>
      </c>
      <c r="AV380">
        <f t="shared" si="117"/>
        <v>0.15320490908138357</v>
      </c>
      <c r="AW380">
        <v>2.7149742853372766E-2</v>
      </c>
      <c r="AX380">
        <v>0.15153369517705625</v>
      </c>
      <c r="AY380" s="1">
        <f t="shared" si="118"/>
        <v>887.5357179847997</v>
      </c>
      <c r="AZ380" s="1">
        <f t="shared" si="119"/>
        <v>20793.588884348173</v>
      </c>
      <c r="BA380" s="1">
        <f t="shared" si="131"/>
        <v>-97.856168446026118</v>
      </c>
      <c r="BB380" s="1">
        <f t="shared" si="132"/>
        <v>256.49505733491492</v>
      </c>
      <c r="BC380">
        <f t="shared" si="120"/>
        <v>1</v>
      </c>
      <c r="BD380">
        <f t="shared" si="121"/>
        <v>1</v>
      </c>
      <c r="BE380">
        <f t="shared" si="122"/>
        <v>1</v>
      </c>
      <c r="BF380">
        <f t="shared" si="123"/>
        <v>1</v>
      </c>
      <c r="BG380">
        <f t="shared" si="124"/>
        <v>0</v>
      </c>
      <c r="BH380">
        <f t="shared" si="125"/>
        <v>0</v>
      </c>
      <c r="BI380">
        <f t="shared" si="126"/>
        <v>0</v>
      </c>
      <c r="BJ380">
        <f t="shared" si="127"/>
        <v>0</v>
      </c>
      <c r="BK380">
        <f t="shared" si="128"/>
        <v>1</v>
      </c>
      <c r="BL380">
        <f t="shared" si="129"/>
        <v>1</v>
      </c>
      <c r="BM380">
        <f t="shared" si="133"/>
        <v>0</v>
      </c>
      <c r="BN380">
        <f t="shared" si="134"/>
        <v>0</v>
      </c>
      <c r="BO380">
        <f>IF(AND(AU380&gt;'County Avg'!$E$3,'Gentrification Calcs'!AW380&gt;'County Avg'!$E$4,'Gentrification Calcs'!AY380&gt;'County Avg'!$E$5,'Gentrification Calcs'!BA380&gt;'County Avg'!$E$6),1,0)</f>
        <v>1</v>
      </c>
      <c r="BP380">
        <f>IF(AND(AV380&gt;'County Avg'!$F$3,'Gentrification Calcs'!AX380&gt;'County Avg'!$F$4,'Gentrification Calcs'!AZ380&gt;'County Avg'!$F$5,'Gentrification Calcs'!BB380&gt;'County Avg'!$F$6),1,0)</f>
        <v>1</v>
      </c>
      <c r="BQ380">
        <f t="shared" si="135"/>
        <v>0</v>
      </c>
      <c r="BR380">
        <f t="shared" si="136"/>
        <v>0</v>
      </c>
      <c r="BS380">
        <f t="shared" si="137"/>
        <v>0</v>
      </c>
      <c r="BT380">
        <f t="shared" si="138"/>
        <v>0</v>
      </c>
    </row>
    <row r="381" spans="1:72" x14ac:dyDescent="0.25">
      <c r="A381">
        <v>6037185310</v>
      </c>
      <c r="B381">
        <v>2429.5189911665402</v>
      </c>
      <c r="C381">
        <v>3364</v>
      </c>
      <c r="D381">
        <v>3559</v>
      </c>
      <c r="E381">
        <v>570.75299070000005</v>
      </c>
      <c r="F381">
        <v>816</v>
      </c>
      <c r="G381">
        <v>777</v>
      </c>
      <c r="H381">
        <v>347.2555446218413</v>
      </c>
      <c r="I381">
        <v>414.51319999999998</v>
      </c>
      <c r="J381">
        <v>371.25279999999998</v>
      </c>
      <c r="K381">
        <v>0.6084165134131837</v>
      </c>
      <c r="L381">
        <v>0.50798186274509805</v>
      </c>
      <c r="M381">
        <v>0.47780283140283136</v>
      </c>
      <c r="N381">
        <v>1238.020109</v>
      </c>
      <c r="O381">
        <v>1805</v>
      </c>
      <c r="P381">
        <v>2207</v>
      </c>
      <c r="Q381">
        <v>51.38165283</v>
      </c>
      <c r="R381">
        <v>75</v>
      </c>
      <c r="S381">
        <v>199</v>
      </c>
      <c r="T381">
        <v>4.150308420394163E-2</v>
      </c>
      <c r="U381">
        <v>4.1551246537396121E-2</v>
      </c>
      <c r="V381">
        <v>9.0167648391481656E-2</v>
      </c>
      <c r="W381">
        <v>349.95071411132801</v>
      </c>
      <c r="X381">
        <v>476</v>
      </c>
      <c r="Y381">
        <v>513</v>
      </c>
      <c r="Z381">
        <v>582.20965576171898</v>
      </c>
      <c r="AA381">
        <v>809</v>
      </c>
      <c r="AB381">
        <v>777</v>
      </c>
      <c r="AC381">
        <v>0.60107336016864754</v>
      </c>
      <c r="AD381">
        <v>0.58838071693448701</v>
      </c>
      <c r="AE381">
        <v>0.66023166023166024</v>
      </c>
      <c r="AF381">
        <v>93.042453505663303</v>
      </c>
      <c r="AG381">
        <v>77</v>
      </c>
      <c r="AH381">
        <v>335</v>
      </c>
      <c r="AI381">
        <v>3.8296656187482077E-2</v>
      </c>
      <c r="AJ381">
        <v>2.2889417360285373E-2</v>
      </c>
      <c r="AK381">
        <v>9.4127563922450128E-2</v>
      </c>
      <c r="AL381">
        <f t="shared" si="130"/>
        <v>0.96170334381251787</v>
      </c>
      <c r="AM381">
        <f t="shared" si="130"/>
        <v>0.97711058263971462</v>
      </c>
      <c r="AN381">
        <f t="shared" si="130"/>
        <v>0.90587243607754986</v>
      </c>
      <c r="AO381">
        <v>43957.854718981973</v>
      </c>
      <c r="AP381">
        <v>47323.600326930944</v>
      </c>
      <c r="AQ381">
        <v>48015</v>
      </c>
      <c r="AR381">
        <v>772.31666666666672</v>
      </c>
      <c r="AS381">
        <v>800.80347963621989</v>
      </c>
      <c r="AT381">
        <v>1127</v>
      </c>
      <c r="AU381">
        <f t="shared" si="116"/>
        <v>-1.5407238827196704E-2</v>
      </c>
      <c r="AV381">
        <f t="shared" si="117"/>
        <v>7.1238146562164761E-2</v>
      </c>
      <c r="AW381">
        <v>4.8162333454490613E-5</v>
      </c>
      <c r="AX381">
        <v>4.8616401854085535E-2</v>
      </c>
      <c r="AY381" s="1">
        <f t="shared" si="118"/>
        <v>3365.7456079489712</v>
      </c>
      <c r="AZ381" s="1">
        <f t="shared" si="119"/>
        <v>691.39967306905601</v>
      </c>
      <c r="BA381" s="1">
        <f t="shared" si="131"/>
        <v>28.486812969553171</v>
      </c>
      <c r="BB381" s="1">
        <f t="shared" si="132"/>
        <v>326.19652036378011</v>
      </c>
      <c r="BC381">
        <f t="shared" si="120"/>
        <v>1</v>
      </c>
      <c r="BD381">
        <f t="shared" si="121"/>
        <v>1</v>
      </c>
      <c r="BE381">
        <f t="shared" si="122"/>
        <v>1</v>
      </c>
      <c r="BF381">
        <f t="shared" si="123"/>
        <v>1</v>
      </c>
      <c r="BG381">
        <f t="shared" si="124"/>
        <v>1</v>
      </c>
      <c r="BH381">
        <f t="shared" si="125"/>
        <v>1</v>
      </c>
      <c r="BI381">
        <f t="shared" si="126"/>
        <v>1</v>
      </c>
      <c r="BJ381">
        <f t="shared" si="127"/>
        <v>1</v>
      </c>
      <c r="BK381">
        <f t="shared" si="128"/>
        <v>1</v>
      </c>
      <c r="BL381">
        <f t="shared" si="129"/>
        <v>1</v>
      </c>
      <c r="BM381">
        <f t="shared" si="133"/>
        <v>1</v>
      </c>
      <c r="BN381">
        <f t="shared" si="134"/>
        <v>1</v>
      </c>
      <c r="BO381">
        <f>IF(AND(AU381&gt;'County Avg'!$E$3,'Gentrification Calcs'!AW381&gt;'County Avg'!$E$4,'Gentrification Calcs'!AY381&gt;'County Avg'!$E$5,'Gentrification Calcs'!BA381&gt;'County Avg'!$E$6),1,0)</f>
        <v>0</v>
      </c>
      <c r="BP381">
        <f>IF(AND(AV381&gt;'County Avg'!$F$3,'Gentrification Calcs'!AX381&gt;'County Avg'!$F$4,'Gentrification Calcs'!AZ381&gt;'County Avg'!$F$5,'Gentrification Calcs'!BB381&gt;'County Avg'!$F$6),1,0)</f>
        <v>1</v>
      </c>
      <c r="BQ381">
        <f t="shared" si="135"/>
        <v>0</v>
      </c>
      <c r="BR381">
        <f t="shared" si="136"/>
        <v>1</v>
      </c>
      <c r="BS381">
        <f t="shared" si="137"/>
        <v>1</v>
      </c>
      <c r="BT381">
        <f t="shared" si="138"/>
        <v>0</v>
      </c>
    </row>
    <row r="382" spans="1:72" x14ac:dyDescent="0.25">
      <c r="A382">
        <v>6037185320</v>
      </c>
      <c r="B382">
        <v>4568.4810410925702</v>
      </c>
      <c r="C382">
        <v>3186</v>
      </c>
      <c r="D382">
        <v>2877</v>
      </c>
      <c r="E382">
        <v>1073.2470699999999</v>
      </c>
      <c r="F382">
        <v>857</v>
      </c>
      <c r="G382">
        <v>883</v>
      </c>
      <c r="H382">
        <v>652.98125998901196</v>
      </c>
      <c r="I382">
        <v>509.26740000000001</v>
      </c>
      <c r="J382">
        <v>564.12339999999995</v>
      </c>
      <c r="K382">
        <v>0.6084165317022594</v>
      </c>
      <c r="L382">
        <v>0.59424434072345389</v>
      </c>
      <c r="M382">
        <v>0.63887134767836917</v>
      </c>
      <c r="N382">
        <v>2327.9799069999999</v>
      </c>
      <c r="O382">
        <v>1865</v>
      </c>
      <c r="P382">
        <v>1894</v>
      </c>
      <c r="Q382">
        <v>96.618347170000007</v>
      </c>
      <c r="R382">
        <v>84</v>
      </c>
      <c r="S382">
        <v>164</v>
      </c>
      <c r="T382">
        <v>4.1503084661288707E-2</v>
      </c>
      <c r="U382">
        <v>4.5040214477211793E-2</v>
      </c>
      <c r="V382">
        <v>8.6589229144667365E-2</v>
      </c>
      <c r="W382">
        <v>658.04925537109398</v>
      </c>
      <c r="X382">
        <v>528</v>
      </c>
      <c r="Y382">
        <v>554</v>
      </c>
      <c r="Z382">
        <v>1094.79028320313</v>
      </c>
      <c r="AA382">
        <v>854</v>
      </c>
      <c r="AB382">
        <v>883</v>
      </c>
      <c r="AC382">
        <v>0.60107334296553849</v>
      </c>
      <c r="AD382">
        <v>0.61826697892271665</v>
      </c>
      <c r="AE382">
        <v>0.62740656851642129</v>
      </c>
      <c r="AF382">
        <v>174.957547729753</v>
      </c>
      <c r="AG382">
        <v>112</v>
      </c>
      <c r="AH382">
        <v>87</v>
      </c>
      <c r="AI382">
        <v>3.8296656187482223E-2</v>
      </c>
      <c r="AJ382">
        <v>3.5153797865662272E-2</v>
      </c>
      <c r="AK382">
        <v>3.023983315954119E-2</v>
      </c>
      <c r="AL382">
        <f t="shared" si="130"/>
        <v>0.96170334381251776</v>
      </c>
      <c r="AM382">
        <f t="shared" si="130"/>
        <v>0.96484620213433769</v>
      </c>
      <c r="AN382">
        <f t="shared" si="130"/>
        <v>0.96976016684045885</v>
      </c>
      <c r="AO382">
        <v>43957.854718981973</v>
      </c>
      <c r="AP382">
        <v>40436.863097670619</v>
      </c>
      <c r="AQ382">
        <v>35474</v>
      </c>
      <c r="AR382">
        <v>772.31666666666672</v>
      </c>
      <c r="AS382">
        <v>677.70699881376049</v>
      </c>
      <c r="AT382">
        <v>887</v>
      </c>
      <c r="AU382">
        <f t="shared" si="116"/>
        <v>-3.142858321819951E-3</v>
      </c>
      <c r="AV382">
        <f t="shared" si="117"/>
        <v>-4.9139647061210816E-3</v>
      </c>
      <c r="AW382">
        <v>3.537129815923086E-3</v>
      </c>
      <c r="AX382">
        <v>4.1549014667455572E-2</v>
      </c>
      <c r="AY382" s="1">
        <f t="shared" si="118"/>
        <v>-3520.9916213113538</v>
      </c>
      <c r="AZ382" s="1">
        <f t="shared" si="119"/>
        <v>-4962.863097670619</v>
      </c>
      <c r="BA382" s="1">
        <f t="shared" si="131"/>
        <v>-94.609667852906227</v>
      </c>
      <c r="BB382" s="1">
        <f t="shared" si="132"/>
        <v>209.29300118623951</v>
      </c>
      <c r="BC382">
        <f t="shared" si="120"/>
        <v>1</v>
      </c>
      <c r="BD382">
        <f t="shared" si="121"/>
        <v>1</v>
      </c>
      <c r="BE382">
        <f t="shared" si="122"/>
        <v>1</v>
      </c>
      <c r="BF382">
        <f t="shared" si="123"/>
        <v>1</v>
      </c>
      <c r="BG382">
        <f t="shared" si="124"/>
        <v>1</v>
      </c>
      <c r="BH382">
        <f t="shared" si="125"/>
        <v>1</v>
      </c>
      <c r="BI382">
        <f t="shared" si="126"/>
        <v>1</v>
      </c>
      <c r="BJ382">
        <f t="shared" si="127"/>
        <v>1</v>
      </c>
      <c r="BK382">
        <f t="shared" si="128"/>
        <v>1</v>
      </c>
      <c r="BL382">
        <f t="shared" si="129"/>
        <v>1</v>
      </c>
      <c r="BM382">
        <f t="shared" si="133"/>
        <v>1</v>
      </c>
      <c r="BN382">
        <f t="shared" si="134"/>
        <v>1</v>
      </c>
      <c r="BO382">
        <f>IF(AND(AU382&gt;'County Avg'!$E$3,'Gentrification Calcs'!AW382&gt;'County Avg'!$E$4,'Gentrification Calcs'!AY382&gt;'County Avg'!$E$5,'Gentrification Calcs'!BA382&gt;'County Avg'!$E$6),1,0)</f>
        <v>0</v>
      </c>
      <c r="BP382">
        <f>IF(AND(AV382&gt;'County Avg'!$F$3,'Gentrification Calcs'!AX382&gt;'County Avg'!$F$4,'Gentrification Calcs'!AZ382&gt;'County Avg'!$F$5,'Gentrification Calcs'!BB382&gt;'County Avg'!$F$6),1,0)</f>
        <v>0</v>
      </c>
      <c r="BQ382">
        <f t="shared" si="135"/>
        <v>0</v>
      </c>
      <c r="BR382">
        <f t="shared" si="136"/>
        <v>0</v>
      </c>
      <c r="BS382">
        <f t="shared" si="137"/>
        <v>0</v>
      </c>
      <c r="BT382">
        <f t="shared" si="138"/>
        <v>0</v>
      </c>
    </row>
    <row r="383" spans="1:72" x14ac:dyDescent="0.25">
      <c r="A383">
        <v>6037186100</v>
      </c>
      <c r="B383">
        <v>4994.9358959127703</v>
      </c>
      <c r="C383">
        <v>4877.9876243686303</v>
      </c>
      <c r="D383">
        <v>4614</v>
      </c>
      <c r="E383">
        <v>1786.6408489999999</v>
      </c>
      <c r="F383">
        <v>1785.6321849999999</v>
      </c>
      <c r="G383">
        <v>1660</v>
      </c>
      <c r="H383">
        <v>585.01374873341308</v>
      </c>
      <c r="I383">
        <v>583.87401502894738</v>
      </c>
      <c r="J383">
        <v>518.6866</v>
      </c>
      <c r="K383">
        <v>0.32743779985823729</v>
      </c>
      <c r="L383">
        <v>0.32698448198554808</v>
      </c>
      <c r="M383">
        <v>0.31246180722891564</v>
      </c>
      <c r="N383">
        <v>3401.9113809999999</v>
      </c>
      <c r="O383">
        <v>3429.1622430000002</v>
      </c>
      <c r="P383">
        <v>3466</v>
      </c>
      <c r="Q383">
        <v>807.82267330000002</v>
      </c>
      <c r="R383">
        <v>1115.9765110000001</v>
      </c>
      <c r="S383">
        <v>1433</v>
      </c>
      <c r="T383">
        <v>0.23746141002136822</v>
      </c>
      <c r="U383">
        <v>0.32543706944110312</v>
      </c>
      <c r="V383">
        <v>0.41344489324870165</v>
      </c>
      <c r="W383">
        <v>667.10305237770103</v>
      </c>
      <c r="X383">
        <v>688.37240052223206</v>
      </c>
      <c r="Y383">
        <v>691</v>
      </c>
      <c r="Z383">
        <v>1784.7680225372301</v>
      </c>
      <c r="AA383">
        <v>1780.66294670105</v>
      </c>
      <c r="AB383">
        <v>1660</v>
      </c>
      <c r="AC383">
        <v>0.3737757758732958</v>
      </c>
      <c r="AD383">
        <v>0.38658208831578544</v>
      </c>
      <c r="AE383">
        <v>0.41626506024096388</v>
      </c>
      <c r="AF383">
        <v>2021.3807899829001</v>
      </c>
      <c r="AG383">
        <v>1483.7187032699601</v>
      </c>
      <c r="AH383">
        <v>1380</v>
      </c>
      <c r="AI383">
        <v>0.40468603243475954</v>
      </c>
      <c r="AJ383">
        <v>0.30416614750268073</v>
      </c>
      <c r="AK383">
        <v>0.29908972691807545</v>
      </c>
      <c r="AL383">
        <f t="shared" si="130"/>
        <v>0.59531396756524046</v>
      </c>
      <c r="AM383">
        <f t="shared" si="130"/>
        <v>0.69583385249731933</v>
      </c>
      <c r="AN383">
        <f t="shared" si="130"/>
        <v>0.70091027308192455</v>
      </c>
      <c r="AO383">
        <v>78619.513785790041</v>
      </c>
      <c r="AP383">
        <v>66767.518594196983</v>
      </c>
      <c r="AQ383">
        <v>77325</v>
      </c>
      <c r="AR383">
        <v>1055.6722222222222</v>
      </c>
      <c r="AS383">
        <v>1021.2949782522737</v>
      </c>
      <c r="AT383">
        <v>1281</v>
      </c>
      <c r="AU383">
        <f t="shared" si="116"/>
        <v>-0.10051988493207881</v>
      </c>
      <c r="AV383">
        <f t="shared" si="117"/>
        <v>-5.076420584605279E-3</v>
      </c>
      <c r="AW383">
        <v>8.7975659419734897E-2</v>
      </c>
      <c r="AX383">
        <v>8.8007823807598529E-2</v>
      </c>
      <c r="AY383" s="1">
        <f t="shared" si="118"/>
        <v>-11851.995191593058</v>
      </c>
      <c r="AZ383" s="1">
        <f t="shared" si="119"/>
        <v>10557.481405803017</v>
      </c>
      <c r="BA383" s="1">
        <f t="shared" si="131"/>
        <v>-34.377243969948495</v>
      </c>
      <c r="BB383" s="1">
        <f t="shared" si="132"/>
        <v>259.70502174772628</v>
      </c>
      <c r="BC383">
        <f t="shared" si="120"/>
        <v>1</v>
      </c>
      <c r="BD383">
        <f t="shared" si="121"/>
        <v>1</v>
      </c>
      <c r="BE383">
        <f t="shared" si="122"/>
        <v>0</v>
      </c>
      <c r="BF383">
        <f t="shared" si="123"/>
        <v>0</v>
      </c>
      <c r="BG383">
        <f t="shared" si="124"/>
        <v>0</v>
      </c>
      <c r="BH383">
        <f t="shared" si="125"/>
        <v>0</v>
      </c>
      <c r="BI383">
        <f t="shared" si="126"/>
        <v>0</v>
      </c>
      <c r="BJ383">
        <f t="shared" si="127"/>
        <v>0</v>
      </c>
      <c r="BK383">
        <f t="shared" si="128"/>
        <v>0</v>
      </c>
      <c r="BL383">
        <f t="shared" si="129"/>
        <v>0</v>
      </c>
      <c r="BM383">
        <f t="shared" si="133"/>
        <v>0</v>
      </c>
      <c r="BN383">
        <f t="shared" si="134"/>
        <v>0</v>
      </c>
      <c r="BO383">
        <f>IF(AND(AU383&gt;'County Avg'!$E$3,'Gentrification Calcs'!AW383&gt;'County Avg'!$E$4,'Gentrification Calcs'!AY383&gt;'County Avg'!$E$5,'Gentrification Calcs'!BA383&gt;'County Avg'!$E$6),1,0)</f>
        <v>0</v>
      </c>
      <c r="BP383">
        <f>IF(AND(AV383&gt;'County Avg'!$F$3,'Gentrification Calcs'!AX383&gt;'County Avg'!$F$4,'Gentrification Calcs'!AZ383&gt;'County Avg'!$F$5,'Gentrification Calcs'!BB383&gt;'County Avg'!$F$6),1,0)</f>
        <v>1</v>
      </c>
      <c r="BQ383">
        <f t="shared" si="135"/>
        <v>0</v>
      </c>
      <c r="BR383">
        <f t="shared" si="136"/>
        <v>0</v>
      </c>
      <c r="BS383">
        <f t="shared" si="137"/>
        <v>0</v>
      </c>
      <c r="BT383">
        <f t="shared" si="138"/>
        <v>0</v>
      </c>
    </row>
    <row r="384" spans="1:72" x14ac:dyDescent="0.25">
      <c r="A384">
        <v>6037186201</v>
      </c>
      <c r="B384">
        <v>2806.5867535755401</v>
      </c>
      <c r="C384">
        <v>3136.99989497662</v>
      </c>
      <c r="D384">
        <v>3013</v>
      </c>
      <c r="E384">
        <v>1005.48822</v>
      </c>
      <c r="F384">
        <v>1088.284058</v>
      </c>
      <c r="G384">
        <v>1099</v>
      </c>
      <c r="H384">
        <v>442.59472603032276</v>
      </c>
      <c r="I384">
        <v>373.84683395531562</v>
      </c>
      <c r="J384">
        <v>634.96259999999995</v>
      </c>
      <c r="K384">
        <v>0.44017892723827512</v>
      </c>
      <c r="L384">
        <v>0.34351953537053065</v>
      </c>
      <c r="M384">
        <v>0.5777639672429481</v>
      </c>
      <c r="N384">
        <v>1827.670243</v>
      </c>
      <c r="O384">
        <v>2068.3557129999999</v>
      </c>
      <c r="P384">
        <v>2193</v>
      </c>
      <c r="Q384">
        <v>455.95480350000003</v>
      </c>
      <c r="R384">
        <v>548.76318360000005</v>
      </c>
      <c r="S384">
        <v>799</v>
      </c>
      <c r="T384">
        <v>0.24947323251900208</v>
      </c>
      <c r="U384">
        <v>0.26531373697034871</v>
      </c>
      <c r="V384">
        <v>0.36434108527131781</v>
      </c>
      <c r="W384">
        <v>466.737548828125</v>
      </c>
      <c r="X384">
        <v>542.98669433593795</v>
      </c>
      <c r="Y384">
        <v>825</v>
      </c>
      <c r="Z384">
        <v>994.32037353515602</v>
      </c>
      <c r="AA384">
        <v>1091.36474609375</v>
      </c>
      <c r="AB384">
        <v>1099</v>
      </c>
      <c r="AC384">
        <v>0.46940358585705139</v>
      </c>
      <c r="AD384">
        <v>0.49752999286390226</v>
      </c>
      <c r="AE384">
        <v>0.75068243858052774</v>
      </c>
      <c r="AF384">
        <v>864.15761183088796</v>
      </c>
      <c r="AG384">
        <v>604.21716308593795</v>
      </c>
      <c r="AH384">
        <v>531</v>
      </c>
      <c r="AI384">
        <v>0.30790340285400658</v>
      </c>
      <c r="AJ384">
        <v>0.19260987673397456</v>
      </c>
      <c r="AK384">
        <v>0.17623630932625289</v>
      </c>
      <c r="AL384">
        <f t="shared" si="130"/>
        <v>0.69209659714599336</v>
      </c>
      <c r="AM384">
        <f t="shared" si="130"/>
        <v>0.80739012326602544</v>
      </c>
      <c r="AN384">
        <f t="shared" si="130"/>
        <v>0.82376369067374711</v>
      </c>
      <c r="AO384">
        <v>61623.347295864267</v>
      </c>
      <c r="AP384">
        <v>69124.611360850031</v>
      </c>
      <c r="AQ384">
        <v>35353</v>
      </c>
      <c r="AR384">
        <v>1059.1277777777777</v>
      </c>
      <c r="AS384">
        <v>927.95808620007915</v>
      </c>
      <c r="AT384">
        <v>1209</v>
      </c>
      <c r="AU384">
        <f t="shared" si="116"/>
        <v>-0.11529352612003202</v>
      </c>
      <c r="AV384">
        <f t="shared" si="117"/>
        <v>-1.6373567407721668E-2</v>
      </c>
      <c r="AW384">
        <v>1.5840504451346632E-2</v>
      </c>
      <c r="AX384">
        <v>9.9027348300969098E-2</v>
      </c>
      <c r="AY384" s="1">
        <f t="shared" si="118"/>
        <v>7501.264064985764</v>
      </c>
      <c r="AZ384" s="1">
        <f t="shared" si="119"/>
        <v>-33771.611360850031</v>
      </c>
      <c r="BA384" s="1">
        <f t="shared" si="131"/>
        <v>-131.16969157769859</v>
      </c>
      <c r="BB384" s="1">
        <f t="shared" si="132"/>
        <v>281.04191379992085</v>
      </c>
      <c r="BC384">
        <f t="shared" si="120"/>
        <v>1</v>
      </c>
      <c r="BD384">
        <f t="shared" si="121"/>
        <v>1</v>
      </c>
      <c r="BE384">
        <f t="shared" si="122"/>
        <v>1</v>
      </c>
      <c r="BF384">
        <f t="shared" si="123"/>
        <v>0</v>
      </c>
      <c r="BG384">
        <f t="shared" si="124"/>
        <v>0</v>
      </c>
      <c r="BH384">
        <f t="shared" si="125"/>
        <v>0</v>
      </c>
      <c r="BI384">
        <f t="shared" si="126"/>
        <v>0</v>
      </c>
      <c r="BJ384">
        <f t="shared" si="127"/>
        <v>0</v>
      </c>
      <c r="BK384">
        <f t="shared" si="128"/>
        <v>1</v>
      </c>
      <c r="BL384">
        <f t="shared" si="129"/>
        <v>1</v>
      </c>
      <c r="BM384">
        <f t="shared" si="133"/>
        <v>0</v>
      </c>
      <c r="BN384">
        <f t="shared" si="134"/>
        <v>0</v>
      </c>
      <c r="BO384">
        <f>IF(AND(AU384&gt;'County Avg'!$E$3,'Gentrification Calcs'!AW384&gt;'County Avg'!$E$4,'Gentrification Calcs'!AY384&gt;'County Avg'!$E$5,'Gentrification Calcs'!BA384&gt;'County Avg'!$E$6),1,0)</f>
        <v>0</v>
      </c>
      <c r="BP384">
        <f>IF(AND(AV384&gt;'County Avg'!$F$3,'Gentrification Calcs'!AX384&gt;'County Avg'!$F$4,'Gentrification Calcs'!AZ384&gt;'County Avg'!$F$5,'Gentrification Calcs'!BB384&gt;'County Avg'!$F$6),1,0)</f>
        <v>0</v>
      </c>
      <c r="BQ384">
        <f t="shared" si="135"/>
        <v>0</v>
      </c>
      <c r="BR384">
        <f t="shared" si="136"/>
        <v>0</v>
      </c>
      <c r="BS384">
        <f t="shared" si="137"/>
        <v>0</v>
      </c>
      <c r="BT384">
        <f t="shared" si="138"/>
        <v>0</v>
      </c>
    </row>
    <row r="385" spans="1:72" x14ac:dyDescent="0.25">
      <c r="A385">
        <v>6037186202</v>
      </c>
      <c r="B385">
        <v>1817.97396021243</v>
      </c>
      <c r="C385">
        <v>2032.0000205040001</v>
      </c>
      <c r="D385">
        <v>1971</v>
      </c>
      <c r="E385">
        <v>651.30761719999998</v>
      </c>
      <c r="F385">
        <v>704.93884279999997</v>
      </c>
      <c r="G385">
        <v>718</v>
      </c>
      <c r="H385">
        <v>286.69189927067254</v>
      </c>
      <c r="I385">
        <v>242.1602698747848</v>
      </c>
      <c r="J385">
        <v>260.45400000000001</v>
      </c>
      <c r="K385">
        <v>0.44017894417260706</v>
      </c>
      <c r="L385">
        <v>0.34351954406843305</v>
      </c>
      <c r="M385">
        <v>0.36274930362116992</v>
      </c>
      <c r="N385">
        <v>1183.878213</v>
      </c>
      <c r="O385">
        <v>1339.7829589999999</v>
      </c>
      <c r="P385">
        <v>1433</v>
      </c>
      <c r="Q385">
        <v>295.34594729999998</v>
      </c>
      <c r="R385">
        <v>355.46279909999998</v>
      </c>
      <c r="S385">
        <v>533</v>
      </c>
      <c r="T385">
        <v>0.24947325160379483</v>
      </c>
      <c r="U385">
        <v>0.26531371869762677</v>
      </c>
      <c r="V385">
        <v>0.37194696441032798</v>
      </c>
      <c r="W385">
        <v>302.33047485351602</v>
      </c>
      <c r="X385">
        <v>351.72109985351602</v>
      </c>
      <c r="Y385">
        <v>329</v>
      </c>
      <c r="Z385">
        <v>644.07366943359398</v>
      </c>
      <c r="AA385">
        <v>706.93444824218795</v>
      </c>
      <c r="AB385">
        <v>718</v>
      </c>
      <c r="AC385">
        <v>0.46940356235861813</v>
      </c>
      <c r="AD385">
        <v>0.497530005403019</v>
      </c>
      <c r="AE385">
        <v>0.45821727019498609</v>
      </c>
      <c r="AF385">
        <v>559.76036864938203</v>
      </c>
      <c r="AG385">
        <v>391.38327026367199</v>
      </c>
      <c r="AH385">
        <v>566</v>
      </c>
      <c r="AI385">
        <v>0.30790340285400686</v>
      </c>
      <c r="AJ385">
        <v>0.19260987515472397</v>
      </c>
      <c r="AK385">
        <v>0.28716387620497208</v>
      </c>
      <c r="AL385">
        <f t="shared" si="130"/>
        <v>0.69209659714599314</v>
      </c>
      <c r="AM385">
        <f t="shared" si="130"/>
        <v>0.80739012484527606</v>
      </c>
      <c r="AN385">
        <f t="shared" si="130"/>
        <v>0.71283612379502792</v>
      </c>
      <c r="AO385">
        <v>61855.525450689296</v>
      </c>
      <c r="AP385">
        <v>69088.262362076013</v>
      </c>
      <c r="AQ385">
        <v>63438</v>
      </c>
      <c r="AR385">
        <v>1059.1277777777777</v>
      </c>
      <c r="AS385">
        <v>929.31079478054573</v>
      </c>
      <c r="AT385">
        <v>1201</v>
      </c>
      <c r="AU385">
        <f t="shared" si="116"/>
        <v>-0.11529352769928289</v>
      </c>
      <c r="AV385">
        <f t="shared" si="117"/>
        <v>9.455400105024811E-2</v>
      </c>
      <c r="AW385">
        <v>1.5840467093831939E-2</v>
      </c>
      <c r="AX385">
        <v>0.10663324571270122</v>
      </c>
      <c r="AY385" s="1">
        <f t="shared" si="118"/>
        <v>7232.7369113867171</v>
      </c>
      <c r="AZ385" s="1">
        <f t="shared" si="119"/>
        <v>-5650.2623620760132</v>
      </c>
      <c r="BA385" s="1">
        <f t="shared" si="131"/>
        <v>-129.816982997232</v>
      </c>
      <c r="BB385" s="1">
        <f t="shared" si="132"/>
        <v>271.68920521945427</v>
      </c>
      <c r="BC385">
        <f t="shared" si="120"/>
        <v>1</v>
      </c>
      <c r="BD385">
        <f t="shared" si="121"/>
        <v>1</v>
      </c>
      <c r="BE385">
        <f t="shared" si="122"/>
        <v>1</v>
      </c>
      <c r="BF385">
        <f t="shared" si="123"/>
        <v>0</v>
      </c>
      <c r="BG385">
        <f t="shared" si="124"/>
        <v>0</v>
      </c>
      <c r="BH385">
        <f t="shared" si="125"/>
        <v>0</v>
      </c>
      <c r="BI385">
        <f t="shared" si="126"/>
        <v>0</v>
      </c>
      <c r="BJ385">
        <f t="shared" si="127"/>
        <v>0</v>
      </c>
      <c r="BK385">
        <f t="shared" si="128"/>
        <v>1</v>
      </c>
      <c r="BL385">
        <f t="shared" si="129"/>
        <v>1</v>
      </c>
      <c r="BM385">
        <f t="shared" si="133"/>
        <v>0</v>
      </c>
      <c r="BN385">
        <f t="shared" si="134"/>
        <v>0</v>
      </c>
      <c r="BO385">
        <f>IF(AND(AU385&gt;'County Avg'!$E$3,'Gentrification Calcs'!AW385&gt;'County Avg'!$E$4,'Gentrification Calcs'!AY385&gt;'County Avg'!$E$5,'Gentrification Calcs'!BA385&gt;'County Avg'!$E$6),1,0)</f>
        <v>0</v>
      </c>
      <c r="BP385">
        <f>IF(AND(AV385&gt;'County Avg'!$F$3,'Gentrification Calcs'!AX385&gt;'County Avg'!$F$4,'Gentrification Calcs'!AZ385&gt;'County Avg'!$F$5,'Gentrification Calcs'!BB385&gt;'County Avg'!$F$6),1,0)</f>
        <v>0</v>
      </c>
      <c r="BQ385">
        <f t="shared" si="135"/>
        <v>0</v>
      </c>
      <c r="BR385">
        <f t="shared" si="136"/>
        <v>0</v>
      </c>
      <c r="BS385">
        <f t="shared" si="137"/>
        <v>0</v>
      </c>
      <c r="BT385">
        <f t="shared" si="138"/>
        <v>0</v>
      </c>
    </row>
    <row r="386" spans="1:72" x14ac:dyDescent="0.25">
      <c r="A386">
        <v>6037186203</v>
      </c>
      <c r="B386">
        <v>2663.4392162691802</v>
      </c>
      <c r="C386">
        <v>2977.0000845193899</v>
      </c>
      <c r="D386">
        <v>2705</v>
      </c>
      <c r="E386">
        <v>954.20416260000002</v>
      </c>
      <c r="F386">
        <v>1032.7771</v>
      </c>
      <c r="G386">
        <v>1079</v>
      </c>
      <c r="H386">
        <v>420.02056366911717</v>
      </c>
      <c r="I386">
        <v>354.77909616989956</v>
      </c>
      <c r="J386">
        <v>411.92520000000002</v>
      </c>
      <c r="K386">
        <v>0.44017892620029236</v>
      </c>
      <c r="L386">
        <v>0.34351952243121925</v>
      </c>
      <c r="M386">
        <v>0.38176570898980539</v>
      </c>
      <c r="N386">
        <v>1734.4514979999999</v>
      </c>
      <c r="O386">
        <v>1962.861206</v>
      </c>
      <c r="P386">
        <v>2077</v>
      </c>
      <c r="Q386">
        <v>432.69924930000002</v>
      </c>
      <c r="R386">
        <v>520.77398679999999</v>
      </c>
      <c r="S386">
        <v>960</v>
      </c>
      <c r="T386">
        <v>0.24947324834332152</v>
      </c>
      <c r="U386">
        <v>0.26531370899181139</v>
      </c>
      <c r="V386">
        <v>0.46220510351468463</v>
      </c>
      <c r="W386">
        <v>442.93197631835898</v>
      </c>
      <c r="X386">
        <v>515.29217529296898</v>
      </c>
      <c r="Y386">
        <v>199</v>
      </c>
      <c r="Z386">
        <v>943.60595703125</v>
      </c>
      <c r="AA386">
        <v>1035.70068359375</v>
      </c>
      <c r="AB386">
        <v>1079</v>
      </c>
      <c r="AC386">
        <v>0.46940353970623577</v>
      </c>
      <c r="AD386">
        <v>0.49753001369562727</v>
      </c>
      <c r="AE386">
        <v>0.18443002780352177</v>
      </c>
      <c r="AF386">
        <v>820.08199798408896</v>
      </c>
      <c r="AG386">
        <v>573.39959716796898</v>
      </c>
      <c r="AH386">
        <v>1126</v>
      </c>
      <c r="AI386">
        <v>0.30790340285400658</v>
      </c>
      <c r="AJ386">
        <v>0.1926098692941553</v>
      </c>
      <c r="AK386">
        <v>0.41626617375231051</v>
      </c>
      <c r="AL386">
        <f t="shared" si="130"/>
        <v>0.69209659714599336</v>
      </c>
      <c r="AM386">
        <f t="shared" si="130"/>
        <v>0.80739013070584464</v>
      </c>
      <c r="AN386">
        <f t="shared" si="130"/>
        <v>0.58373382624768944</v>
      </c>
      <c r="AO386">
        <v>61623.347295864267</v>
      </c>
      <c r="AP386">
        <v>69124.611360850031</v>
      </c>
      <c r="AQ386">
        <v>63953</v>
      </c>
      <c r="AR386">
        <v>1059.1277777777777</v>
      </c>
      <c r="AS386">
        <v>927.95808620007915</v>
      </c>
      <c r="AT386">
        <v>1379</v>
      </c>
      <c r="AU386">
        <f t="shared" ref="AU386:AU449" si="139">AJ386-AI386</f>
        <v>-0.11529353355985128</v>
      </c>
      <c r="AV386">
        <f t="shared" ref="AV386:AV449" si="140">AK386-AJ386</f>
        <v>0.22365630445815521</v>
      </c>
      <c r="AW386">
        <v>1.5840460648489874E-2</v>
      </c>
      <c r="AX386">
        <v>0.19689139452287324</v>
      </c>
      <c r="AY386" s="1">
        <f t="shared" ref="AY386:AY449" si="141">AP386-AO386</f>
        <v>7501.264064985764</v>
      </c>
      <c r="AZ386" s="1">
        <f t="shared" ref="AZ386:AZ449" si="142">AQ386-AP386</f>
        <v>-5171.6113608500309</v>
      </c>
      <c r="BA386" s="1">
        <f t="shared" si="131"/>
        <v>-131.16969157769859</v>
      </c>
      <c r="BB386" s="1">
        <f t="shared" si="132"/>
        <v>451.04191379992085</v>
      </c>
      <c r="BC386">
        <f t="shared" ref="BC386:BC449" si="143">IF(B386&gt;500,1,0)</f>
        <v>1</v>
      </c>
      <c r="BD386">
        <f t="shared" ref="BD386:BD449" si="144">IF(C386&gt;500,1,0)</f>
        <v>1</v>
      </c>
      <c r="BE386">
        <f t="shared" ref="BE386:BE449" si="145">IF(K386&gt;MEDIAN(K$2:K$2348),1,0)</f>
        <v>1</v>
      </c>
      <c r="BF386">
        <f t="shared" ref="BF386:BF449" si="146">IF(L386&gt;MEDIAN(L$2:L$2348),1,0)</f>
        <v>0</v>
      </c>
      <c r="BG386">
        <f t="shared" ref="BG386:BG449" si="147">IF(T386&lt;MEDIAN(T$2:T$2348),1,0)</f>
        <v>0</v>
      </c>
      <c r="BH386">
        <f t="shared" ref="BH386:BH449" si="148">IF(U386&lt;MEDIAN(U$2:U$2348),1,0)</f>
        <v>0</v>
      </c>
      <c r="BI386">
        <f t="shared" ref="BI386:BI449" si="149">IF(AC386&gt;MEDIAN(AC$2:AC$2348),1,0)</f>
        <v>0</v>
      </c>
      <c r="BJ386">
        <f t="shared" ref="BJ386:BJ449" si="150">IF(AD386&gt;MEDIAN(AD$2:AD$2348),1,0)</f>
        <v>0</v>
      </c>
      <c r="BK386">
        <f t="shared" ref="BK386:BK449" si="151">IF(AL386&gt;MEDIAN(AL$2:AL$2348),1,0)</f>
        <v>1</v>
      </c>
      <c r="BL386">
        <f t="shared" ref="BL386:BL449" si="152">IF(AM386&gt;MEDIAN(AM$2:AM$2348),1,0)</f>
        <v>1</v>
      </c>
      <c r="BM386">
        <f t="shared" si="133"/>
        <v>0</v>
      </c>
      <c r="BN386">
        <f t="shared" si="134"/>
        <v>0</v>
      </c>
      <c r="BO386">
        <f>IF(AND(AU386&gt;'County Avg'!$E$3,'Gentrification Calcs'!AW386&gt;'County Avg'!$E$4,'Gentrification Calcs'!AY386&gt;'County Avg'!$E$5,'Gentrification Calcs'!BA386&gt;'County Avg'!$E$6),1,0)</f>
        <v>0</v>
      </c>
      <c r="BP386">
        <f>IF(AND(AV386&gt;'County Avg'!$F$3,'Gentrification Calcs'!AX386&gt;'County Avg'!$F$4,'Gentrification Calcs'!AZ386&gt;'County Avg'!$F$5,'Gentrification Calcs'!BB386&gt;'County Avg'!$F$6),1,0)</f>
        <v>0</v>
      </c>
      <c r="BQ386">
        <f t="shared" si="135"/>
        <v>0</v>
      </c>
      <c r="BR386">
        <f t="shared" si="136"/>
        <v>0</v>
      </c>
      <c r="BS386">
        <f t="shared" si="137"/>
        <v>0</v>
      </c>
      <c r="BT386">
        <f t="shared" si="138"/>
        <v>0</v>
      </c>
    </row>
    <row r="387" spans="1:72" x14ac:dyDescent="0.25">
      <c r="A387">
        <v>6037186301</v>
      </c>
      <c r="B387">
        <v>2818.5183256043902</v>
      </c>
      <c r="C387">
        <v>3340.0021947744699</v>
      </c>
      <c r="D387">
        <v>2648</v>
      </c>
      <c r="E387">
        <v>696.14087540000003</v>
      </c>
      <c r="F387">
        <v>859.31137639999997</v>
      </c>
      <c r="G387">
        <v>857</v>
      </c>
      <c r="H387">
        <v>320.77163716886622</v>
      </c>
      <c r="I387">
        <v>512.73019867848041</v>
      </c>
      <c r="J387">
        <v>400.90800000000002</v>
      </c>
      <c r="K387">
        <v>0.46078552273568479</v>
      </c>
      <c r="L387">
        <v>0.59667567864225524</v>
      </c>
      <c r="M387">
        <v>0.46780396732788798</v>
      </c>
      <c r="N387">
        <v>1414.6640970000001</v>
      </c>
      <c r="O387">
        <v>1771.636972</v>
      </c>
      <c r="P387">
        <v>1713</v>
      </c>
      <c r="Q387">
        <v>162.54601529999999</v>
      </c>
      <c r="R387">
        <v>212.4536756</v>
      </c>
      <c r="S387">
        <v>320</v>
      </c>
      <c r="T387">
        <v>0.11490078503066724</v>
      </c>
      <c r="U387">
        <v>0.11991941857036385</v>
      </c>
      <c r="V387">
        <v>0.18680677174547577</v>
      </c>
      <c r="W387">
        <v>476.88324309586102</v>
      </c>
      <c r="X387">
        <v>629.21584055374797</v>
      </c>
      <c r="Y387">
        <v>536</v>
      </c>
      <c r="Z387">
        <v>700.48604358474302</v>
      </c>
      <c r="AA387">
        <v>858.23582795617403</v>
      </c>
      <c r="AB387">
        <v>857</v>
      </c>
      <c r="AC387">
        <v>0.68078907133596434</v>
      </c>
      <c r="AD387">
        <v>0.73315028347415834</v>
      </c>
      <c r="AE387">
        <v>0.62543757292882152</v>
      </c>
      <c r="AF387">
        <v>287.59075686770399</v>
      </c>
      <c r="AG387">
        <v>242.61705239477999</v>
      </c>
      <c r="AH387">
        <v>395</v>
      </c>
      <c r="AI387">
        <v>0.10203614936796068</v>
      </c>
      <c r="AJ387">
        <v>7.2639788313421286E-2</v>
      </c>
      <c r="AK387">
        <v>0.1491691842900302</v>
      </c>
      <c r="AL387">
        <f t="shared" ref="AL387:AN450" si="153">IFERROR(1-AF387/B387,"")</f>
        <v>0.89796385063203932</v>
      </c>
      <c r="AM387">
        <f t="shared" si="153"/>
        <v>0.92736021168657867</v>
      </c>
      <c r="AN387">
        <f t="shared" si="153"/>
        <v>0.85083081570996977</v>
      </c>
      <c r="AO387">
        <v>65742.695652173919</v>
      </c>
      <c r="AP387">
        <v>58931.513281569278</v>
      </c>
      <c r="AQ387">
        <v>50819</v>
      </c>
      <c r="AR387">
        <v>957.18888888888898</v>
      </c>
      <c r="AS387">
        <v>807.56702253855281</v>
      </c>
      <c r="AT387">
        <v>1092</v>
      </c>
      <c r="AU387">
        <f t="shared" si="139"/>
        <v>-2.9396361054539397E-2</v>
      </c>
      <c r="AV387">
        <f t="shared" si="140"/>
        <v>7.6529395976608919E-2</v>
      </c>
      <c r="AW387">
        <v>5.0186335396966153E-3</v>
      </c>
      <c r="AX387">
        <v>6.6887353175111922E-2</v>
      </c>
      <c r="AY387" s="1">
        <f t="shared" si="141"/>
        <v>-6811.1823706046416</v>
      </c>
      <c r="AZ387" s="1">
        <f t="shared" si="142"/>
        <v>-8112.5132815692778</v>
      </c>
      <c r="BA387" s="1">
        <f t="shared" ref="BA387:BA450" si="154">AS387-AR387</f>
        <v>-149.62186635033618</v>
      </c>
      <c r="BB387" s="1">
        <f t="shared" ref="BB387:BB450" si="155">AT387-AS387</f>
        <v>284.43297746144719</v>
      </c>
      <c r="BC387">
        <f t="shared" si="143"/>
        <v>1</v>
      </c>
      <c r="BD387">
        <f t="shared" si="144"/>
        <v>1</v>
      </c>
      <c r="BE387">
        <f t="shared" si="145"/>
        <v>1</v>
      </c>
      <c r="BF387">
        <f t="shared" si="146"/>
        <v>1</v>
      </c>
      <c r="BG387">
        <f t="shared" si="147"/>
        <v>1</v>
      </c>
      <c r="BH387">
        <f t="shared" si="148"/>
        <v>1</v>
      </c>
      <c r="BI387">
        <f t="shared" si="149"/>
        <v>1</v>
      </c>
      <c r="BJ387">
        <f t="shared" si="150"/>
        <v>1</v>
      </c>
      <c r="BK387">
        <f t="shared" si="151"/>
        <v>1</v>
      </c>
      <c r="BL387">
        <f t="shared" si="152"/>
        <v>1</v>
      </c>
      <c r="BM387">
        <f t="shared" ref="BM387:BM450" si="156">IF(AND(SUM(BE387,BG387,BI387,BK387)&gt;2,BC387=1),1,0)</f>
        <v>1</v>
      </c>
      <c r="BN387">
        <f t="shared" ref="BN387:BN450" si="157">IF(AND(SUM(BF387,BH387,BJ387,BL387)&gt;2,BD387=1),1,0)</f>
        <v>1</v>
      </c>
      <c r="BO387">
        <f>IF(AND(AU387&gt;'County Avg'!$E$3,'Gentrification Calcs'!AW387&gt;'County Avg'!$E$4,'Gentrification Calcs'!AY387&gt;'County Avg'!$E$5,'Gentrification Calcs'!BA387&gt;'County Avg'!$E$6),1,0)</f>
        <v>0</v>
      </c>
      <c r="BP387">
        <f>IF(AND(AV387&gt;'County Avg'!$F$3,'Gentrification Calcs'!AX387&gt;'County Avg'!$F$4,'Gentrification Calcs'!AZ387&gt;'County Avg'!$F$5,'Gentrification Calcs'!BB387&gt;'County Avg'!$F$6),1,0)</f>
        <v>0</v>
      </c>
      <c r="BQ387">
        <f t="shared" ref="BQ387:BQ450" si="158">IF(AND(BM387=1,BO387=1),1,0)</f>
        <v>0</v>
      </c>
      <c r="BR387">
        <f t="shared" ref="BR387:BR450" si="159">IF(AND(BN387=1,BP387=1),1,0)</f>
        <v>0</v>
      </c>
      <c r="BS387">
        <f t="shared" ref="BS387:BS450" si="160">IF(OR(BQ387=1,BR387=1),1,0)</f>
        <v>0</v>
      </c>
      <c r="BT387">
        <f t="shared" ref="BT387:BT450" si="161">IF(BQ387+BR387&gt;1,1,0)</f>
        <v>0</v>
      </c>
    </row>
    <row r="388" spans="1:72" x14ac:dyDescent="0.25">
      <c r="A388">
        <v>6037186302</v>
      </c>
      <c r="B388">
        <v>5177.2184605153998</v>
      </c>
      <c r="C388">
        <v>5344.0000462531998</v>
      </c>
      <c r="D388">
        <v>4196</v>
      </c>
      <c r="E388">
        <v>1669.5634769999999</v>
      </c>
      <c r="F388">
        <v>1714.969971</v>
      </c>
      <c r="G388">
        <v>1620</v>
      </c>
      <c r="H388">
        <v>581.39927546874742</v>
      </c>
      <c r="I388">
        <v>615.84483032679736</v>
      </c>
      <c r="J388">
        <v>544.37620000000004</v>
      </c>
      <c r="K388">
        <v>0.34823430404302469</v>
      </c>
      <c r="L388">
        <v>0.35909948322167873</v>
      </c>
      <c r="M388">
        <v>0.33603469135802472</v>
      </c>
      <c r="N388">
        <v>3181.950425</v>
      </c>
      <c r="O388">
        <v>3429.9399410000001</v>
      </c>
      <c r="P388">
        <v>2981</v>
      </c>
      <c r="Q388">
        <v>779.76995850000003</v>
      </c>
      <c r="R388">
        <v>916.86273189999997</v>
      </c>
      <c r="S388">
        <v>1162</v>
      </c>
      <c r="T388">
        <v>0.24506037315147675</v>
      </c>
      <c r="U388">
        <v>0.2673115995240104</v>
      </c>
      <c r="V388">
        <v>0.38980207983898019</v>
      </c>
      <c r="W388">
        <v>654.90197753906295</v>
      </c>
      <c r="X388">
        <v>713.40655517578102</v>
      </c>
      <c r="Y388">
        <v>543</v>
      </c>
      <c r="Z388">
        <v>1625.9033203125</v>
      </c>
      <c r="AA388">
        <v>1713.22351074219</v>
      </c>
      <c r="AB388">
        <v>1620</v>
      </c>
      <c r="AC388">
        <v>0.40279269336456625</v>
      </c>
      <c r="AD388">
        <v>0.41641184042981311</v>
      </c>
      <c r="AE388">
        <v>0.3351851851851852</v>
      </c>
      <c r="AF388">
        <v>1298.45232767522</v>
      </c>
      <c r="AG388">
        <v>1008.54901123047</v>
      </c>
      <c r="AH388">
        <v>1038</v>
      </c>
      <c r="AI388">
        <v>0.25080114690504235</v>
      </c>
      <c r="AJ388">
        <v>0.18872548699500605</v>
      </c>
      <c r="AK388">
        <v>0.24737845567206865</v>
      </c>
      <c r="AL388">
        <f t="shared" si="153"/>
        <v>0.7491988530949576</v>
      </c>
      <c r="AM388">
        <f t="shared" si="153"/>
        <v>0.81127451300499398</v>
      </c>
      <c r="AN388">
        <f t="shared" si="153"/>
        <v>0.75262154432793138</v>
      </c>
      <c r="AO388">
        <v>69339.643160127263</v>
      </c>
      <c r="AP388">
        <v>64199.322026971808</v>
      </c>
      <c r="AQ388">
        <v>64683</v>
      </c>
      <c r="AR388">
        <v>950.27777777777783</v>
      </c>
      <c r="AS388">
        <v>803.50889679715306</v>
      </c>
      <c r="AT388">
        <v>1004</v>
      </c>
      <c r="AU388">
        <f t="shared" si="139"/>
        <v>-6.2075659910036302E-2</v>
      </c>
      <c r="AV388">
        <f t="shared" si="140"/>
        <v>5.86529686770626E-2</v>
      </c>
      <c r="AW388">
        <v>2.2251226372533656E-2</v>
      </c>
      <c r="AX388">
        <v>0.12249048031496979</v>
      </c>
      <c r="AY388" s="1">
        <f t="shared" si="141"/>
        <v>-5140.3211331554558</v>
      </c>
      <c r="AZ388" s="1">
        <f t="shared" si="142"/>
        <v>483.67797302819235</v>
      </c>
      <c r="BA388" s="1">
        <f t="shared" si="154"/>
        <v>-146.76888098062477</v>
      </c>
      <c r="BB388" s="1">
        <f t="shared" si="155"/>
        <v>200.49110320284694</v>
      </c>
      <c r="BC388">
        <f t="shared" si="143"/>
        <v>1</v>
      </c>
      <c r="BD388">
        <f t="shared" si="144"/>
        <v>1</v>
      </c>
      <c r="BE388">
        <f t="shared" si="145"/>
        <v>0</v>
      </c>
      <c r="BF388">
        <f t="shared" si="146"/>
        <v>0</v>
      </c>
      <c r="BG388">
        <f t="shared" si="147"/>
        <v>0</v>
      </c>
      <c r="BH388">
        <f t="shared" si="148"/>
        <v>0</v>
      </c>
      <c r="BI388">
        <f t="shared" si="149"/>
        <v>0</v>
      </c>
      <c r="BJ388">
        <f t="shared" si="150"/>
        <v>0</v>
      </c>
      <c r="BK388">
        <f t="shared" si="151"/>
        <v>1</v>
      </c>
      <c r="BL388">
        <f t="shared" si="152"/>
        <v>1</v>
      </c>
      <c r="BM388">
        <f t="shared" si="156"/>
        <v>0</v>
      </c>
      <c r="BN388">
        <f t="shared" si="157"/>
        <v>0</v>
      </c>
      <c r="BO388">
        <f>IF(AND(AU388&gt;'County Avg'!$E$3,'Gentrification Calcs'!AW388&gt;'County Avg'!$E$4,'Gentrification Calcs'!AY388&gt;'County Avg'!$E$5,'Gentrification Calcs'!BA388&gt;'County Avg'!$E$6),1,0)</f>
        <v>0</v>
      </c>
      <c r="BP388">
        <f>IF(AND(AV388&gt;'County Avg'!$F$3,'Gentrification Calcs'!AX388&gt;'County Avg'!$F$4,'Gentrification Calcs'!AZ388&gt;'County Avg'!$F$5,'Gentrification Calcs'!BB388&gt;'County Avg'!$F$6),1,0)</f>
        <v>0</v>
      </c>
      <c r="BQ388">
        <f t="shared" si="158"/>
        <v>0</v>
      </c>
      <c r="BR388">
        <f t="shared" si="159"/>
        <v>0</v>
      </c>
      <c r="BS388">
        <f t="shared" si="160"/>
        <v>0</v>
      </c>
      <c r="BT388">
        <f t="shared" si="161"/>
        <v>0</v>
      </c>
    </row>
    <row r="389" spans="1:72" x14ac:dyDescent="0.25">
      <c r="A389">
        <v>6037186401</v>
      </c>
      <c r="B389">
        <v>2962.2655282726901</v>
      </c>
      <c r="C389">
        <v>3674.99999070168</v>
      </c>
      <c r="D389">
        <v>3721</v>
      </c>
      <c r="E389">
        <v>650.29650879999997</v>
      </c>
      <c r="F389">
        <v>874.71948239999995</v>
      </c>
      <c r="G389">
        <v>999</v>
      </c>
      <c r="H389">
        <v>338.75735819680614</v>
      </c>
      <c r="I389">
        <v>606.723827536464</v>
      </c>
      <c r="J389">
        <v>633.07180000000005</v>
      </c>
      <c r="K389">
        <v>0.52092753630481459</v>
      </c>
      <c r="L389">
        <v>0.69362102907754331</v>
      </c>
      <c r="M389">
        <v>0.63370550550550553</v>
      </c>
      <c r="N389">
        <v>1365.387054</v>
      </c>
      <c r="O389">
        <v>1825.424683</v>
      </c>
      <c r="P389">
        <v>2154</v>
      </c>
      <c r="Q389">
        <v>70.684402469999995</v>
      </c>
      <c r="R389">
        <v>113.684082</v>
      </c>
      <c r="S389">
        <v>285</v>
      </c>
      <c r="T389">
        <v>5.1768765686568456E-2</v>
      </c>
      <c r="U389">
        <v>6.2278155356793763E-2</v>
      </c>
      <c r="V389">
        <v>0.13231197771587744</v>
      </c>
      <c r="W389">
        <v>547.215087890625</v>
      </c>
      <c r="X389">
        <v>753.3779296875</v>
      </c>
      <c r="Y389">
        <v>903</v>
      </c>
      <c r="Z389">
        <v>665.61145019531295</v>
      </c>
      <c r="AA389">
        <v>873.54144287109398</v>
      </c>
      <c r="AB389">
        <v>999</v>
      </c>
      <c r="AC389">
        <v>0.82212390987272466</v>
      </c>
      <c r="AD389">
        <v>0.86244097041503942</v>
      </c>
      <c r="AE389">
        <v>0.90390390390390385</v>
      </c>
      <c r="AF389">
        <v>141.95784297349701</v>
      </c>
      <c r="AG389">
        <v>137.83459472656301</v>
      </c>
      <c r="AH389">
        <v>150</v>
      </c>
      <c r="AI389">
        <v>4.792205209783245E-2</v>
      </c>
      <c r="AJ389">
        <v>3.7506012265389368E-2</v>
      </c>
      <c r="AK389">
        <v>4.0311744154797095E-2</v>
      </c>
      <c r="AL389">
        <f t="shared" si="153"/>
        <v>0.9520779479021676</v>
      </c>
      <c r="AM389">
        <f t="shared" si="153"/>
        <v>0.96249398773461059</v>
      </c>
      <c r="AN389">
        <f t="shared" si="153"/>
        <v>0.9596882558452029</v>
      </c>
      <c r="AO389">
        <v>48975.07953340403</v>
      </c>
      <c r="AP389">
        <v>34374.96853289743</v>
      </c>
      <c r="AQ389">
        <v>29591</v>
      </c>
      <c r="AR389">
        <v>988.28888888888889</v>
      </c>
      <c r="AS389">
        <v>829.21035982601825</v>
      </c>
      <c r="AT389">
        <v>984</v>
      </c>
      <c r="AU389">
        <f t="shared" si="139"/>
        <v>-1.0416039832443082E-2</v>
      </c>
      <c r="AV389">
        <f t="shared" si="140"/>
        <v>2.8057318894077268E-3</v>
      </c>
      <c r="AW389">
        <v>1.0509389670225307E-2</v>
      </c>
      <c r="AX389">
        <v>7.0033822359083675E-2</v>
      </c>
      <c r="AY389" s="1">
        <f t="shared" si="141"/>
        <v>-14600.1110005066</v>
      </c>
      <c r="AZ389" s="1">
        <f t="shared" si="142"/>
        <v>-4783.9685328974301</v>
      </c>
      <c r="BA389" s="1">
        <f t="shared" si="154"/>
        <v>-159.07852906287064</v>
      </c>
      <c r="BB389" s="1">
        <f t="shared" si="155"/>
        <v>154.78964017398175</v>
      </c>
      <c r="BC389">
        <f t="shared" si="143"/>
        <v>1</v>
      </c>
      <c r="BD389">
        <f t="shared" si="144"/>
        <v>1</v>
      </c>
      <c r="BE389">
        <f t="shared" si="145"/>
        <v>1</v>
      </c>
      <c r="BF389">
        <f t="shared" si="146"/>
        <v>1</v>
      </c>
      <c r="BG389">
        <f t="shared" si="147"/>
        <v>1</v>
      </c>
      <c r="BH389">
        <f t="shared" si="148"/>
        <v>1</v>
      </c>
      <c r="BI389">
        <f t="shared" si="149"/>
        <v>1</v>
      </c>
      <c r="BJ389">
        <f t="shared" si="150"/>
        <v>1</v>
      </c>
      <c r="BK389">
        <f t="shared" si="151"/>
        <v>1</v>
      </c>
      <c r="BL389">
        <f t="shared" si="152"/>
        <v>1</v>
      </c>
      <c r="BM389">
        <f t="shared" si="156"/>
        <v>1</v>
      </c>
      <c r="BN389">
        <f t="shared" si="157"/>
        <v>1</v>
      </c>
      <c r="BO389">
        <f>IF(AND(AU389&gt;'County Avg'!$E$3,'Gentrification Calcs'!AW389&gt;'County Avg'!$E$4,'Gentrification Calcs'!AY389&gt;'County Avg'!$E$5,'Gentrification Calcs'!BA389&gt;'County Avg'!$E$6),1,0)</f>
        <v>0</v>
      </c>
      <c r="BP389">
        <f>IF(AND(AV389&gt;'County Avg'!$F$3,'Gentrification Calcs'!AX389&gt;'County Avg'!$F$4,'Gentrification Calcs'!AZ389&gt;'County Avg'!$F$5,'Gentrification Calcs'!BB389&gt;'County Avg'!$F$6),1,0)</f>
        <v>0</v>
      </c>
      <c r="BQ389">
        <f t="shared" si="158"/>
        <v>0</v>
      </c>
      <c r="BR389">
        <f t="shared" si="159"/>
        <v>0</v>
      </c>
      <c r="BS389">
        <f t="shared" si="160"/>
        <v>0</v>
      </c>
      <c r="BT389">
        <f t="shared" si="161"/>
        <v>0</v>
      </c>
    </row>
    <row r="390" spans="1:72" x14ac:dyDescent="0.25">
      <c r="A390">
        <v>6037186403</v>
      </c>
      <c r="B390">
        <v>2851.7039459487801</v>
      </c>
      <c r="C390">
        <v>3031.7066013813001</v>
      </c>
      <c r="D390">
        <v>3070</v>
      </c>
      <c r="E390">
        <v>729.98162839999998</v>
      </c>
      <c r="F390">
        <v>759.8945923</v>
      </c>
      <c r="G390">
        <v>828</v>
      </c>
      <c r="H390">
        <v>367.8805147249451</v>
      </c>
      <c r="I390">
        <v>380.87837997016311</v>
      </c>
      <c r="J390">
        <v>439.45100000000002</v>
      </c>
      <c r="K390">
        <v>0.50395859349402927</v>
      </c>
      <c r="L390">
        <v>0.5012252802291236</v>
      </c>
      <c r="M390">
        <v>0.53073792270531406</v>
      </c>
      <c r="N390">
        <v>1516.6404869999999</v>
      </c>
      <c r="O390">
        <v>1695.068726</v>
      </c>
      <c r="P390">
        <v>2125</v>
      </c>
      <c r="Q390">
        <v>177.90350340000001</v>
      </c>
      <c r="R390">
        <v>197.84548950000001</v>
      </c>
      <c r="S390">
        <v>262</v>
      </c>
      <c r="T390">
        <v>0.11730103800136783</v>
      </c>
      <c r="U390">
        <v>0.1167182701593894</v>
      </c>
      <c r="V390">
        <v>0.12329411764705882</v>
      </c>
      <c r="W390">
        <v>439.77325439453102</v>
      </c>
      <c r="X390">
        <v>484.38034057617199</v>
      </c>
      <c r="Y390">
        <v>542</v>
      </c>
      <c r="Z390">
        <v>716.33709716796898</v>
      </c>
      <c r="AA390">
        <v>763.568115234375</v>
      </c>
      <c r="AB390">
        <v>828</v>
      </c>
      <c r="AC390">
        <v>0.61391941885066381</v>
      </c>
      <c r="AD390">
        <v>0.63436428383012411</v>
      </c>
      <c r="AE390">
        <v>0.65458937198067635</v>
      </c>
      <c r="AF390">
        <v>270.79117337312698</v>
      </c>
      <c r="AG390">
        <v>196.79591369628901</v>
      </c>
      <c r="AH390">
        <v>107</v>
      </c>
      <c r="AI390">
        <v>9.4957673905042422E-2</v>
      </c>
      <c r="AJ390">
        <v>6.4912585408701901E-2</v>
      </c>
      <c r="AK390">
        <v>3.4853420195439737E-2</v>
      </c>
      <c r="AL390">
        <f t="shared" si="153"/>
        <v>0.90504232609495761</v>
      </c>
      <c r="AM390">
        <f t="shared" si="153"/>
        <v>0.93508741459129807</v>
      </c>
      <c r="AN390">
        <f t="shared" si="153"/>
        <v>0.96514657980456031</v>
      </c>
      <c r="AO390">
        <v>50266.570519618246</v>
      </c>
      <c r="AP390">
        <v>45082.544748671848</v>
      </c>
      <c r="AQ390">
        <v>42929</v>
      </c>
      <c r="AR390">
        <v>981.37777777777785</v>
      </c>
      <c r="AS390">
        <v>911.72558323448015</v>
      </c>
      <c r="AT390">
        <v>1211</v>
      </c>
      <c r="AU390">
        <f t="shared" si="139"/>
        <v>-3.0045088496340522E-2</v>
      </c>
      <c r="AV390">
        <f t="shared" si="140"/>
        <v>-3.0059165213262164E-2</v>
      </c>
      <c r="AW390">
        <v>-5.8276784197842935E-4</v>
      </c>
      <c r="AX390">
        <v>6.5758474876694145E-3</v>
      </c>
      <c r="AY390" s="1">
        <f t="shared" si="141"/>
        <v>-5184.0257709463986</v>
      </c>
      <c r="AZ390" s="1">
        <f t="shared" si="142"/>
        <v>-2153.5447486718476</v>
      </c>
      <c r="BA390" s="1">
        <f t="shared" si="154"/>
        <v>-69.652194543297696</v>
      </c>
      <c r="BB390" s="1">
        <f t="shared" si="155"/>
        <v>299.27441676551985</v>
      </c>
      <c r="BC390">
        <f t="shared" si="143"/>
        <v>1</v>
      </c>
      <c r="BD390">
        <f t="shared" si="144"/>
        <v>1</v>
      </c>
      <c r="BE390">
        <f t="shared" si="145"/>
        <v>1</v>
      </c>
      <c r="BF390">
        <f t="shared" si="146"/>
        <v>1</v>
      </c>
      <c r="BG390">
        <f t="shared" si="147"/>
        <v>1</v>
      </c>
      <c r="BH390">
        <f t="shared" si="148"/>
        <v>1</v>
      </c>
      <c r="BI390">
        <f t="shared" si="149"/>
        <v>1</v>
      </c>
      <c r="BJ390">
        <f t="shared" si="150"/>
        <v>1</v>
      </c>
      <c r="BK390">
        <f t="shared" si="151"/>
        <v>1</v>
      </c>
      <c r="BL390">
        <f t="shared" si="152"/>
        <v>1</v>
      </c>
      <c r="BM390">
        <f t="shared" si="156"/>
        <v>1</v>
      </c>
      <c r="BN390">
        <f t="shared" si="157"/>
        <v>1</v>
      </c>
      <c r="BO390">
        <f>IF(AND(AU390&gt;'County Avg'!$E$3,'Gentrification Calcs'!AW390&gt;'County Avg'!$E$4,'Gentrification Calcs'!AY390&gt;'County Avg'!$E$5,'Gentrification Calcs'!BA390&gt;'County Avg'!$E$6),1,0)</f>
        <v>0</v>
      </c>
      <c r="BP390">
        <f>IF(AND(AV390&gt;'County Avg'!$F$3,'Gentrification Calcs'!AX390&gt;'County Avg'!$F$4,'Gentrification Calcs'!AZ390&gt;'County Avg'!$F$5,'Gentrification Calcs'!BB390&gt;'County Avg'!$F$6),1,0)</f>
        <v>0</v>
      </c>
      <c r="BQ390">
        <f t="shared" si="158"/>
        <v>0</v>
      </c>
      <c r="BR390">
        <f t="shared" si="159"/>
        <v>0</v>
      </c>
      <c r="BS390">
        <f t="shared" si="160"/>
        <v>0</v>
      </c>
      <c r="BT390">
        <f t="shared" si="161"/>
        <v>0</v>
      </c>
    </row>
    <row r="391" spans="1:72" x14ac:dyDescent="0.25">
      <c r="A391">
        <v>6037186404</v>
      </c>
      <c r="B391">
        <v>2582.2960959758502</v>
      </c>
      <c r="C391">
        <v>2745.2933986186999</v>
      </c>
      <c r="D391">
        <v>2361</v>
      </c>
      <c r="E391">
        <v>661.01837160000002</v>
      </c>
      <c r="F391">
        <v>688.1054077</v>
      </c>
      <c r="G391">
        <v>683</v>
      </c>
      <c r="H391">
        <v>333.12589068349001</v>
      </c>
      <c r="I391">
        <v>344.89582002983684</v>
      </c>
      <c r="J391">
        <v>359.5258</v>
      </c>
      <c r="K391">
        <v>0.50395859630520745</v>
      </c>
      <c r="L391">
        <v>0.50122527184120669</v>
      </c>
      <c r="M391">
        <v>0.526392093704246</v>
      </c>
      <c r="N391">
        <v>1373.3595359999999</v>
      </c>
      <c r="O391">
        <v>1534.931274</v>
      </c>
      <c r="P391">
        <v>1420</v>
      </c>
      <c r="Q391">
        <v>161.09649659999999</v>
      </c>
      <c r="R391">
        <v>179.15451049999999</v>
      </c>
      <c r="S391">
        <v>262</v>
      </c>
      <c r="T391">
        <v>0.11730103616508475</v>
      </c>
      <c r="U391">
        <v>0.11671826194089259</v>
      </c>
      <c r="V391">
        <v>0.18450704225352113</v>
      </c>
      <c r="W391">
        <v>398.22674560546898</v>
      </c>
      <c r="X391">
        <v>438.61965942382801</v>
      </c>
      <c r="Y391">
        <v>462</v>
      </c>
      <c r="Z391">
        <v>648.66290283203102</v>
      </c>
      <c r="AA391">
        <v>691.431884765625</v>
      </c>
      <c r="AB391">
        <v>683</v>
      </c>
      <c r="AC391">
        <v>0.61391940847369286</v>
      </c>
      <c r="AD391">
        <v>0.63436423614237447</v>
      </c>
      <c r="AE391">
        <v>0.67642752562225472</v>
      </c>
      <c r="AF391">
        <v>245.20883060793901</v>
      </c>
      <c r="AG391">
        <v>178.20408630371099</v>
      </c>
      <c r="AH391">
        <v>197</v>
      </c>
      <c r="AI391">
        <v>9.4957673905042464E-2</v>
      </c>
      <c r="AJ391">
        <v>6.4912583257357756E-2</v>
      </c>
      <c r="AK391">
        <v>8.3439220669207961E-2</v>
      </c>
      <c r="AL391">
        <f t="shared" si="153"/>
        <v>0.90504232609495749</v>
      </c>
      <c r="AM391">
        <f t="shared" si="153"/>
        <v>0.93508741674264229</v>
      </c>
      <c r="AN391">
        <f t="shared" si="153"/>
        <v>0.91656077933079205</v>
      </c>
      <c r="AO391">
        <v>50266.570519618246</v>
      </c>
      <c r="AP391">
        <v>45082.544748671848</v>
      </c>
      <c r="AQ391">
        <v>40893</v>
      </c>
      <c r="AR391">
        <v>981.37777777777785</v>
      </c>
      <c r="AS391">
        <v>911.72558323448015</v>
      </c>
      <c r="AT391">
        <v>1020</v>
      </c>
      <c r="AU391">
        <f t="shared" si="139"/>
        <v>-3.0045090647684708E-2</v>
      </c>
      <c r="AV391">
        <f t="shared" si="140"/>
        <v>1.8526637411850205E-2</v>
      </c>
      <c r="AW391">
        <v>-5.8277422419215907E-4</v>
      </c>
      <c r="AX391">
        <v>6.7788780312628541E-2</v>
      </c>
      <c r="AY391" s="1">
        <f t="shared" si="141"/>
        <v>-5184.0257709463986</v>
      </c>
      <c r="AZ391" s="1">
        <f t="shared" si="142"/>
        <v>-4189.5447486718476</v>
      </c>
      <c r="BA391" s="1">
        <f t="shared" si="154"/>
        <v>-69.652194543297696</v>
      </c>
      <c r="BB391" s="1">
        <f t="shared" si="155"/>
        <v>108.27441676551985</v>
      </c>
      <c r="BC391">
        <f t="shared" si="143"/>
        <v>1</v>
      </c>
      <c r="BD391">
        <f t="shared" si="144"/>
        <v>1</v>
      </c>
      <c r="BE391">
        <f t="shared" si="145"/>
        <v>1</v>
      </c>
      <c r="BF391">
        <f t="shared" si="146"/>
        <v>1</v>
      </c>
      <c r="BG391">
        <f t="shared" si="147"/>
        <v>1</v>
      </c>
      <c r="BH391">
        <f t="shared" si="148"/>
        <v>1</v>
      </c>
      <c r="BI391">
        <f t="shared" si="149"/>
        <v>1</v>
      </c>
      <c r="BJ391">
        <f t="shared" si="150"/>
        <v>1</v>
      </c>
      <c r="BK391">
        <f t="shared" si="151"/>
        <v>1</v>
      </c>
      <c r="BL391">
        <f t="shared" si="152"/>
        <v>1</v>
      </c>
      <c r="BM391">
        <f t="shared" si="156"/>
        <v>1</v>
      </c>
      <c r="BN391">
        <f t="shared" si="157"/>
        <v>1</v>
      </c>
      <c r="BO391">
        <f>IF(AND(AU391&gt;'County Avg'!$E$3,'Gentrification Calcs'!AW391&gt;'County Avg'!$E$4,'Gentrification Calcs'!AY391&gt;'County Avg'!$E$5,'Gentrification Calcs'!BA391&gt;'County Avg'!$E$6),1,0)</f>
        <v>0</v>
      </c>
      <c r="BP391">
        <f>IF(AND(AV391&gt;'County Avg'!$F$3,'Gentrification Calcs'!AX391&gt;'County Avg'!$F$4,'Gentrification Calcs'!AZ391&gt;'County Avg'!$F$5,'Gentrification Calcs'!BB391&gt;'County Avg'!$F$6),1,0)</f>
        <v>0</v>
      </c>
      <c r="BQ391">
        <f t="shared" si="158"/>
        <v>0</v>
      </c>
      <c r="BR391">
        <f t="shared" si="159"/>
        <v>0</v>
      </c>
      <c r="BS391">
        <f t="shared" si="160"/>
        <v>0</v>
      </c>
      <c r="BT391">
        <f t="shared" si="161"/>
        <v>0</v>
      </c>
    </row>
    <row r="392" spans="1:72" x14ac:dyDescent="0.25">
      <c r="A392">
        <v>6037187101</v>
      </c>
      <c r="B392">
        <v>3348.53940289923</v>
      </c>
      <c r="C392">
        <v>3434.0344596393402</v>
      </c>
      <c r="D392">
        <v>3138</v>
      </c>
      <c r="E392">
        <v>1146.944653</v>
      </c>
      <c r="F392">
        <v>1172.139578</v>
      </c>
      <c r="G392">
        <v>1249</v>
      </c>
      <c r="H392">
        <v>518.75016773633092</v>
      </c>
      <c r="I392">
        <v>524.91348362505914</v>
      </c>
      <c r="J392">
        <v>544.36199999999997</v>
      </c>
      <c r="K392">
        <v>0.4522887537593594</v>
      </c>
      <c r="L392">
        <v>0.44782506578329967</v>
      </c>
      <c r="M392">
        <v>0.43583827061649316</v>
      </c>
      <c r="N392">
        <v>2131.1333869999999</v>
      </c>
      <c r="O392">
        <v>2341.088835</v>
      </c>
      <c r="P392">
        <v>2277</v>
      </c>
      <c r="Q392">
        <v>396.35547279999997</v>
      </c>
      <c r="R392">
        <v>423.54259089999999</v>
      </c>
      <c r="S392">
        <v>745</v>
      </c>
      <c r="T392">
        <v>0.18598341859678255</v>
      </c>
      <c r="U392">
        <v>0.18091692402608037</v>
      </c>
      <c r="V392">
        <v>0.32718489240228371</v>
      </c>
      <c r="W392">
        <v>665.16453933715798</v>
      </c>
      <c r="X392">
        <v>680.26802659034695</v>
      </c>
      <c r="Y392">
        <v>652</v>
      </c>
      <c r="Z392">
        <v>1153.7891435623201</v>
      </c>
      <c r="AA392">
        <v>1168.63542795181</v>
      </c>
      <c r="AB392">
        <v>1249</v>
      </c>
      <c r="AC392">
        <v>0.57650441854866541</v>
      </c>
      <c r="AD392">
        <v>0.58210457283723438</v>
      </c>
      <c r="AE392">
        <v>0.52201761409127301</v>
      </c>
      <c r="AF392">
        <v>779.89987864079899</v>
      </c>
      <c r="AG392">
        <v>605.12698173522904</v>
      </c>
      <c r="AH392">
        <v>1081</v>
      </c>
      <c r="AI392">
        <v>0.23290748138294165</v>
      </c>
      <c r="AJ392">
        <v>0.17621459215024377</v>
      </c>
      <c r="AK392">
        <v>0.34448693435309113</v>
      </c>
      <c r="AL392">
        <f t="shared" si="153"/>
        <v>0.76709251861705829</v>
      </c>
      <c r="AM392">
        <f t="shared" si="153"/>
        <v>0.82378540784975618</v>
      </c>
      <c r="AN392">
        <f t="shared" si="153"/>
        <v>0.65551306564690881</v>
      </c>
      <c r="AO392">
        <v>56022.049310710499</v>
      </c>
      <c r="AP392">
        <v>54503.925623212104</v>
      </c>
      <c r="AQ392">
        <v>72526</v>
      </c>
      <c r="AR392">
        <v>972.73888888888894</v>
      </c>
      <c r="AS392">
        <v>941.4851720047451</v>
      </c>
      <c r="AT392">
        <v>1182</v>
      </c>
      <c r="AU392">
        <f t="shared" si="139"/>
        <v>-5.6692889232697885E-2</v>
      </c>
      <c r="AV392">
        <f t="shared" si="140"/>
        <v>0.16827234220284737</v>
      </c>
      <c r="AW392">
        <v>-5.0664945707021847E-3</v>
      </c>
      <c r="AX392">
        <v>0.14626796837620334</v>
      </c>
      <c r="AY392" s="1">
        <f t="shared" si="141"/>
        <v>-1518.1236874983952</v>
      </c>
      <c r="AZ392" s="1">
        <f t="shared" si="142"/>
        <v>18022.074376787896</v>
      </c>
      <c r="BA392" s="1">
        <f t="shared" si="154"/>
        <v>-31.253716884143842</v>
      </c>
      <c r="BB392" s="1">
        <f t="shared" si="155"/>
        <v>240.5148279952549</v>
      </c>
      <c r="BC392">
        <f t="shared" si="143"/>
        <v>1</v>
      </c>
      <c r="BD392">
        <f t="shared" si="144"/>
        <v>1</v>
      </c>
      <c r="BE392">
        <f t="shared" si="145"/>
        <v>1</v>
      </c>
      <c r="BF392">
        <f t="shared" si="146"/>
        <v>1</v>
      </c>
      <c r="BG392">
        <f t="shared" si="147"/>
        <v>0</v>
      </c>
      <c r="BH392">
        <f t="shared" si="148"/>
        <v>0</v>
      </c>
      <c r="BI392">
        <f t="shared" si="149"/>
        <v>1</v>
      </c>
      <c r="BJ392">
        <f t="shared" si="150"/>
        <v>1</v>
      </c>
      <c r="BK392">
        <f t="shared" si="151"/>
        <v>1</v>
      </c>
      <c r="BL392">
        <f t="shared" si="152"/>
        <v>1</v>
      </c>
      <c r="BM392">
        <f t="shared" si="156"/>
        <v>1</v>
      </c>
      <c r="BN392">
        <f t="shared" si="157"/>
        <v>1</v>
      </c>
      <c r="BO392">
        <f>IF(AND(AU392&gt;'County Avg'!$E$3,'Gentrification Calcs'!AW392&gt;'County Avg'!$E$4,'Gentrification Calcs'!AY392&gt;'County Avg'!$E$5,'Gentrification Calcs'!BA392&gt;'County Avg'!$E$6),1,0)</f>
        <v>0</v>
      </c>
      <c r="BP392">
        <f>IF(AND(AV392&gt;'County Avg'!$F$3,'Gentrification Calcs'!AX392&gt;'County Avg'!$F$4,'Gentrification Calcs'!AZ392&gt;'County Avg'!$F$5,'Gentrification Calcs'!BB392&gt;'County Avg'!$F$6),1,0)</f>
        <v>0</v>
      </c>
      <c r="BQ392">
        <f t="shared" si="158"/>
        <v>0</v>
      </c>
      <c r="BR392">
        <f t="shared" si="159"/>
        <v>0</v>
      </c>
      <c r="BS392">
        <f t="shared" si="160"/>
        <v>0</v>
      </c>
      <c r="BT392">
        <f t="shared" si="161"/>
        <v>0</v>
      </c>
    </row>
    <row r="393" spans="1:72" x14ac:dyDescent="0.25">
      <c r="A393">
        <v>6037187102</v>
      </c>
      <c r="B393">
        <v>3357.2121102020601</v>
      </c>
      <c r="C393">
        <v>3443.0558503903399</v>
      </c>
      <c r="D393">
        <v>2839</v>
      </c>
      <c r="E393">
        <v>1150.133433</v>
      </c>
      <c r="F393">
        <v>1175.4306590000001</v>
      </c>
      <c r="G393">
        <v>1105</v>
      </c>
      <c r="H393">
        <v>520.1214292385755</v>
      </c>
      <c r="I393">
        <v>526.26424376989235</v>
      </c>
      <c r="J393">
        <v>465.99700000000001</v>
      </c>
      <c r="K393">
        <v>0.45222703237301293</v>
      </c>
      <c r="L393">
        <v>0.44772036507675633</v>
      </c>
      <c r="M393">
        <v>0.42171674208144799</v>
      </c>
      <c r="N393">
        <v>2136.8220110000002</v>
      </c>
      <c r="O393">
        <v>2347.4054820000001</v>
      </c>
      <c r="P393">
        <v>2168</v>
      </c>
      <c r="Q393">
        <v>397.66423750000001</v>
      </c>
      <c r="R393">
        <v>425.01705029999999</v>
      </c>
      <c r="S393">
        <v>683</v>
      </c>
      <c r="T393">
        <v>0.18610077744093398</v>
      </c>
      <c r="U393">
        <v>0.18105821663919927</v>
      </c>
      <c r="V393">
        <v>0.31503690036900367</v>
      </c>
      <c r="W393">
        <v>666.98750138282799</v>
      </c>
      <c r="X393">
        <v>682.18952369689896</v>
      </c>
      <c r="Y393">
        <v>760</v>
      </c>
      <c r="Z393">
        <v>1156.97193431854</v>
      </c>
      <c r="AA393">
        <v>1171.9181151390101</v>
      </c>
      <c r="AB393">
        <v>1105</v>
      </c>
      <c r="AC393">
        <v>0.5764941063809691</v>
      </c>
      <c r="AD393">
        <v>0.5821136433375973</v>
      </c>
      <c r="AE393">
        <v>0.68778280542986425</v>
      </c>
      <c r="AF393">
        <v>782.36059163924801</v>
      </c>
      <c r="AG393">
        <v>607.16712474822998</v>
      </c>
      <c r="AH393">
        <v>541</v>
      </c>
      <c r="AI393">
        <v>0.23303877323144773</v>
      </c>
      <c r="AJ393">
        <v>0.17634541846871155</v>
      </c>
      <c r="AK393">
        <v>0.19056005635787249</v>
      </c>
      <c r="AL393">
        <f t="shared" si="153"/>
        <v>0.76696122676855227</v>
      </c>
      <c r="AM393">
        <f t="shared" si="153"/>
        <v>0.82365458153128845</v>
      </c>
      <c r="AN393">
        <f t="shared" si="153"/>
        <v>0.80943994364212757</v>
      </c>
      <c r="AO393">
        <v>53894.35418875928</v>
      </c>
      <c r="AP393">
        <v>51843.45852063752</v>
      </c>
      <c r="AQ393">
        <v>47399</v>
      </c>
      <c r="AR393">
        <v>945.09444444444443</v>
      </c>
      <c r="AS393">
        <v>902.25662317121396</v>
      </c>
      <c r="AT393">
        <v>1253</v>
      </c>
      <c r="AU393">
        <f t="shared" si="139"/>
        <v>-5.6693354762736181E-2</v>
      </c>
      <c r="AV393">
        <f t="shared" si="140"/>
        <v>1.4214637889160942E-2</v>
      </c>
      <c r="AW393">
        <v>-5.0425608017347079E-3</v>
      </c>
      <c r="AX393">
        <v>0.1339786837298044</v>
      </c>
      <c r="AY393" s="1">
        <f t="shared" si="141"/>
        <v>-2050.8956681217605</v>
      </c>
      <c r="AZ393" s="1">
        <f t="shared" si="142"/>
        <v>-4444.4585206375195</v>
      </c>
      <c r="BA393" s="1">
        <f t="shared" si="154"/>
        <v>-42.837821273230475</v>
      </c>
      <c r="BB393" s="1">
        <f t="shared" si="155"/>
        <v>350.74337682878604</v>
      </c>
      <c r="BC393">
        <f t="shared" si="143"/>
        <v>1</v>
      </c>
      <c r="BD393">
        <f t="shared" si="144"/>
        <v>1</v>
      </c>
      <c r="BE393">
        <f t="shared" si="145"/>
        <v>1</v>
      </c>
      <c r="BF393">
        <f t="shared" si="146"/>
        <v>1</v>
      </c>
      <c r="BG393">
        <f t="shared" si="147"/>
        <v>0</v>
      </c>
      <c r="BH393">
        <f t="shared" si="148"/>
        <v>0</v>
      </c>
      <c r="BI393">
        <f t="shared" si="149"/>
        <v>1</v>
      </c>
      <c r="BJ393">
        <f t="shared" si="150"/>
        <v>1</v>
      </c>
      <c r="BK393">
        <f t="shared" si="151"/>
        <v>1</v>
      </c>
      <c r="BL393">
        <f t="shared" si="152"/>
        <v>1</v>
      </c>
      <c r="BM393">
        <f t="shared" si="156"/>
        <v>1</v>
      </c>
      <c r="BN393">
        <f t="shared" si="157"/>
        <v>1</v>
      </c>
      <c r="BO393">
        <f>IF(AND(AU393&gt;'County Avg'!$E$3,'Gentrification Calcs'!AW393&gt;'County Avg'!$E$4,'Gentrification Calcs'!AY393&gt;'County Avg'!$E$5,'Gentrification Calcs'!BA393&gt;'County Avg'!$E$6),1,0)</f>
        <v>0</v>
      </c>
      <c r="BP393">
        <f>IF(AND(AV393&gt;'County Avg'!$F$3,'Gentrification Calcs'!AX393&gt;'County Avg'!$F$4,'Gentrification Calcs'!AZ393&gt;'County Avg'!$F$5,'Gentrification Calcs'!BB393&gt;'County Avg'!$F$6),1,0)</f>
        <v>0</v>
      </c>
      <c r="BQ393">
        <f t="shared" si="158"/>
        <v>0</v>
      </c>
      <c r="BR393">
        <f t="shared" si="159"/>
        <v>0</v>
      </c>
      <c r="BS393">
        <f t="shared" si="160"/>
        <v>0</v>
      </c>
      <c r="BT393">
        <f t="shared" si="161"/>
        <v>0</v>
      </c>
    </row>
    <row r="394" spans="1:72" x14ac:dyDescent="0.25">
      <c r="A394">
        <v>6037187200</v>
      </c>
      <c r="B394">
        <v>3313.7761298932</v>
      </c>
      <c r="C394">
        <v>3351.9098933339101</v>
      </c>
      <c r="D394">
        <v>3039</v>
      </c>
      <c r="E394">
        <v>879.41152190000003</v>
      </c>
      <c r="F394">
        <v>879.82339479999996</v>
      </c>
      <c r="G394">
        <v>912</v>
      </c>
      <c r="H394">
        <v>412.95656564671515</v>
      </c>
      <c r="I394">
        <v>445.38940121861799</v>
      </c>
      <c r="J394">
        <v>514.95960000000002</v>
      </c>
      <c r="K394">
        <v>0.46958284644088782</v>
      </c>
      <c r="L394">
        <v>0.50622591289455676</v>
      </c>
      <c r="M394">
        <v>0.56464868421052639</v>
      </c>
      <c r="N394">
        <v>1796.78602</v>
      </c>
      <c r="O394">
        <v>1839.074417</v>
      </c>
      <c r="P394">
        <v>1876</v>
      </c>
      <c r="Q394">
        <v>147.40052410000001</v>
      </c>
      <c r="R394">
        <v>235.99378200000001</v>
      </c>
      <c r="S394">
        <v>359</v>
      </c>
      <c r="T394">
        <v>8.2035658369603748E-2</v>
      </c>
      <c r="U394">
        <v>0.1283220405974469</v>
      </c>
      <c r="V394">
        <v>0.19136460554371001</v>
      </c>
      <c r="W394">
        <v>480.27117156982399</v>
      </c>
      <c r="X394">
        <v>490.17076873779303</v>
      </c>
      <c r="Y394">
        <v>562</v>
      </c>
      <c r="Z394">
        <v>854.66728973388695</v>
      </c>
      <c r="AA394">
        <v>877.72079467773403</v>
      </c>
      <c r="AB394">
        <v>912</v>
      </c>
      <c r="AC394">
        <v>0.56193933866284196</v>
      </c>
      <c r="AD394">
        <v>0.55845864847917293</v>
      </c>
      <c r="AE394">
        <v>0.61622807017543857</v>
      </c>
      <c r="AF394">
        <v>372.41225405853498</v>
      </c>
      <c r="AG394">
        <v>268.92306518554699</v>
      </c>
      <c r="AH394">
        <v>190</v>
      </c>
      <c r="AI394">
        <v>0.11238304564362273</v>
      </c>
      <c r="AJ394">
        <v>8.0229801439581069E-2</v>
      </c>
      <c r="AK394">
        <v>6.252056597564988E-2</v>
      </c>
      <c r="AL394">
        <f t="shared" si="153"/>
        <v>0.88761695435637722</v>
      </c>
      <c r="AM394">
        <f t="shared" si="153"/>
        <v>0.91977019856041897</v>
      </c>
      <c r="AN394">
        <f t="shared" si="153"/>
        <v>0.93747943402435008</v>
      </c>
      <c r="AO394">
        <v>58057.235949098627</v>
      </c>
      <c r="AP394">
        <v>50199.36534532081</v>
      </c>
      <c r="AQ394">
        <v>41019</v>
      </c>
      <c r="AR394">
        <v>965.82777777777778</v>
      </c>
      <c r="AS394">
        <v>918.48912613681307</v>
      </c>
      <c r="AT394">
        <v>1138</v>
      </c>
      <c r="AU394">
        <f t="shared" si="139"/>
        <v>-3.2153244204041656E-2</v>
      </c>
      <c r="AV394">
        <f t="shared" si="140"/>
        <v>-1.7709235463931189E-2</v>
      </c>
      <c r="AW394">
        <v>4.6286382227843148E-2</v>
      </c>
      <c r="AX394">
        <v>6.3042564946263119E-2</v>
      </c>
      <c r="AY394" s="1">
        <f t="shared" si="141"/>
        <v>-7857.8706037778175</v>
      </c>
      <c r="AZ394" s="1">
        <f t="shared" si="142"/>
        <v>-9180.3653453208099</v>
      </c>
      <c r="BA394" s="1">
        <f t="shared" si="154"/>
        <v>-47.338651640964713</v>
      </c>
      <c r="BB394" s="1">
        <f t="shared" si="155"/>
        <v>219.51087386318693</v>
      </c>
      <c r="BC394">
        <f t="shared" si="143"/>
        <v>1</v>
      </c>
      <c r="BD394">
        <f t="shared" si="144"/>
        <v>1</v>
      </c>
      <c r="BE394">
        <f t="shared" si="145"/>
        <v>1</v>
      </c>
      <c r="BF394">
        <f t="shared" si="146"/>
        <v>1</v>
      </c>
      <c r="BG394">
        <f t="shared" si="147"/>
        <v>1</v>
      </c>
      <c r="BH394">
        <f t="shared" si="148"/>
        <v>1</v>
      </c>
      <c r="BI394">
        <f t="shared" si="149"/>
        <v>1</v>
      </c>
      <c r="BJ394">
        <f t="shared" si="150"/>
        <v>1</v>
      </c>
      <c r="BK394">
        <f t="shared" si="151"/>
        <v>1</v>
      </c>
      <c r="BL394">
        <f t="shared" si="152"/>
        <v>1</v>
      </c>
      <c r="BM394">
        <f t="shared" si="156"/>
        <v>1</v>
      </c>
      <c r="BN394">
        <f t="shared" si="157"/>
        <v>1</v>
      </c>
      <c r="BO394">
        <f>IF(AND(AU394&gt;'County Avg'!$E$3,'Gentrification Calcs'!AW394&gt;'County Avg'!$E$4,'Gentrification Calcs'!AY394&gt;'County Avg'!$E$5,'Gentrification Calcs'!BA394&gt;'County Avg'!$E$6),1,0)</f>
        <v>0</v>
      </c>
      <c r="BP394">
        <f>IF(AND(AV394&gt;'County Avg'!$F$3,'Gentrification Calcs'!AX394&gt;'County Avg'!$F$4,'Gentrification Calcs'!AZ394&gt;'County Avg'!$F$5,'Gentrification Calcs'!BB394&gt;'County Avg'!$F$6),1,0)</f>
        <v>0</v>
      </c>
      <c r="BQ394">
        <f t="shared" si="158"/>
        <v>0</v>
      </c>
      <c r="BR394">
        <f t="shared" si="159"/>
        <v>0</v>
      </c>
      <c r="BS394">
        <f t="shared" si="160"/>
        <v>0</v>
      </c>
      <c r="BT394">
        <f t="shared" si="161"/>
        <v>0</v>
      </c>
    </row>
    <row r="395" spans="1:72" x14ac:dyDescent="0.25">
      <c r="A395">
        <v>6037187300</v>
      </c>
      <c r="B395">
        <v>3009.0434788847301</v>
      </c>
      <c r="C395">
        <v>3122.0000266432799</v>
      </c>
      <c r="D395">
        <v>3174</v>
      </c>
      <c r="E395">
        <v>1328.9233160000001</v>
      </c>
      <c r="F395">
        <v>1372.297028</v>
      </c>
      <c r="G395">
        <v>1470</v>
      </c>
      <c r="H395">
        <v>515.22794217956209</v>
      </c>
      <c r="I395">
        <v>427.24229959771088</v>
      </c>
      <c r="J395">
        <v>476.28719999999998</v>
      </c>
      <c r="K395">
        <v>0.38770329030750639</v>
      </c>
      <c r="L395">
        <v>0.31133369152622759</v>
      </c>
      <c r="M395">
        <v>0.32400489795918364</v>
      </c>
      <c r="N395">
        <v>2143.5136670000002</v>
      </c>
      <c r="O395">
        <v>2354.6633149999998</v>
      </c>
      <c r="P395">
        <v>2515</v>
      </c>
      <c r="Q395">
        <v>749.28374269999995</v>
      </c>
      <c r="R395">
        <v>934.80692290000002</v>
      </c>
      <c r="S395">
        <v>1309</v>
      </c>
      <c r="T395">
        <v>0.34955864953670945</v>
      </c>
      <c r="U395">
        <v>0.39700237267254496</v>
      </c>
      <c r="V395">
        <v>0.52047713717693833</v>
      </c>
      <c r="W395">
        <v>744.353664755821</v>
      </c>
      <c r="X395">
        <v>811.16843414306595</v>
      </c>
      <c r="Y395">
        <v>916</v>
      </c>
      <c r="Z395">
        <v>1299.6808100342801</v>
      </c>
      <c r="AA395">
        <v>1380.9993133544899</v>
      </c>
      <c r="AB395">
        <v>1470</v>
      </c>
      <c r="AC395">
        <v>0.5727203625759375</v>
      </c>
      <c r="AD395">
        <v>0.58737786927113877</v>
      </c>
      <c r="AE395">
        <v>0.62312925170068023</v>
      </c>
      <c r="AF395">
        <v>1313.8283268924099</v>
      </c>
      <c r="AG395">
        <v>1235.6860809326199</v>
      </c>
      <c r="AH395">
        <v>1701</v>
      </c>
      <c r="AI395">
        <v>0.43662656791498616</v>
      </c>
      <c r="AJ395">
        <v>0.39579951005356273</v>
      </c>
      <c r="AK395">
        <v>0.53591682419659736</v>
      </c>
      <c r="AL395">
        <f t="shared" si="153"/>
        <v>0.56337343208501389</v>
      </c>
      <c r="AM395">
        <f t="shared" si="153"/>
        <v>0.60420048994643727</v>
      </c>
      <c r="AN395">
        <f t="shared" si="153"/>
        <v>0.46408317580340264</v>
      </c>
      <c r="AO395">
        <v>63631.325556733835</v>
      </c>
      <c r="AP395">
        <v>66690.626481405809</v>
      </c>
      <c r="AQ395">
        <v>76630</v>
      </c>
      <c r="AR395">
        <v>1173.1611111111113</v>
      </c>
      <c r="AS395">
        <v>1114.6318703044683</v>
      </c>
      <c r="AT395">
        <v>1384</v>
      </c>
      <c r="AU395">
        <f t="shared" si="139"/>
        <v>-4.0827057861423433E-2</v>
      </c>
      <c r="AV395">
        <f t="shared" si="140"/>
        <v>0.14011731414303463</v>
      </c>
      <c r="AW395">
        <v>4.7443723135835503E-2</v>
      </c>
      <c r="AX395">
        <v>0.12347476450439338</v>
      </c>
      <c r="AY395" s="1">
        <f t="shared" si="141"/>
        <v>3059.3009246719739</v>
      </c>
      <c r="AZ395" s="1">
        <f t="shared" si="142"/>
        <v>9939.3735185941914</v>
      </c>
      <c r="BA395" s="1">
        <f t="shared" si="154"/>
        <v>-58.529240806642974</v>
      </c>
      <c r="BB395" s="1">
        <f t="shared" si="155"/>
        <v>269.36812969553171</v>
      </c>
      <c r="BC395">
        <f t="shared" si="143"/>
        <v>1</v>
      </c>
      <c r="BD395">
        <f t="shared" si="144"/>
        <v>1</v>
      </c>
      <c r="BE395">
        <f t="shared" si="145"/>
        <v>0</v>
      </c>
      <c r="BF395">
        <f t="shared" si="146"/>
        <v>0</v>
      </c>
      <c r="BG395">
        <f t="shared" si="147"/>
        <v>0</v>
      </c>
      <c r="BH395">
        <f t="shared" si="148"/>
        <v>0</v>
      </c>
      <c r="BI395">
        <f t="shared" si="149"/>
        <v>1</v>
      </c>
      <c r="BJ395">
        <f t="shared" si="150"/>
        <v>1</v>
      </c>
      <c r="BK395">
        <f t="shared" si="151"/>
        <v>0</v>
      </c>
      <c r="BL395">
        <f t="shared" si="152"/>
        <v>0</v>
      </c>
      <c r="BM395">
        <f t="shared" si="156"/>
        <v>0</v>
      </c>
      <c r="BN395">
        <f t="shared" si="157"/>
        <v>0</v>
      </c>
      <c r="BO395">
        <f>IF(AND(AU395&gt;'County Avg'!$E$3,'Gentrification Calcs'!AW395&gt;'County Avg'!$E$4,'Gentrification Calcs'!AY395&gt;'County Avg'!$E$5,'Gentrification Calcs'!BA395&gt;'County Avg'!$E$6),1,0)</f>
        <v>1</v>
      </c>
      <c r="BP395">
        <f>IF(AND(AV395&gt;'County Avg'!$F$3,'Gentrification Calcs'!AX395&gt;'County Avg'!$F$4,'Gentrification Calcs'!AZ395&gt;'County Avg'!$F$5,'Gentrification Calcs'!BB395&gt;'County Avg'!$F$6),1,0)</f>
        <v>1</v>
      </c>
      <c r="BQ395">
        <f t="shared" si="158"/>
        <v>0</v>
      </c>
      <c r="BR395">
        <f t="shared" si="159"/>
        <v>0</v>
      </c>
      <c r="BS395">
        <f t="shared" si="160"/>
        <v>0</v>
      </c>
      <c r="BT395">
        <f t="shared" si="161"/>
        <v>0</v>
      </c>
    </row>
    <row r="396" spans="1:72" x14ac:dyDescent="0.25">
      <c r="A396">
        <v>6037188100</v>
      </c>
      <c r="B396">
        <v>4721.7889812738204</v>
      </c>
      <c r="C396">
        <v>4348</v>
      </c>
      <c r="D396">
        <v>3763</v>
      </c>
      <c r="E396">
        <v>1824.5512699999999</v>
      </c>
      <c r="F396">
        <v>1720</v>
      </c>
      <c r="G396">
        <v>1695</v>
      </c>
      <c r="H396">
        <v>951.13008951310724</v>
      </c>
      <c r="I396">
        <v>833.53</v>
      </c>
      <c r="J396">
        <v>814.03139999999996</v>
      </c>
      <c r="K396">
        <v>0.52129534815051115</v>
      </c>
      <c r="L396">
        <v>0.48461046511627903</v>
      </c>
      <c r="M396">
        <v>0.48025451327433627</v>
      </c>
      <c r="N396">
        <v>3002.5381790000001</v>
      </c>
      <c r="O396">
        <v>2846</v>
      </c>
      <c r="P396">
        <v>2615</v>
      </c>
      <c r="Q396">
        <v>721.35711670000001</v>
      </c>
      <c r="R396">
        <v>703</v>
      </c>
      <c r="S396">
        <v>995</v>
      </c>
      <c r="T396">
        <v>0.24024910715381781</v>
      </c>
      <c r="U396">
        <v>0.24701335207308503</v>
      </c>
      <c r="V396">
        <v>0.38049713193116635</v>
      </c>
      <c r="W396">
        <v>1407.28601074219</v>
      </c>
      <c r="X396">
        <v>1297</v>
      </c>
      <c r="Y396">
        <v>1267</v>
      </c>
      <c r="Z396">
        <v>1834.39233398438</v>
      </c>
      <c r="AA396">
        <v>1726</v>
      </c>
      <c r="AB396">
        <v>1695</v>
      </c>
      <c r="AC396">
        <v>0.76716740725006383</v>
      </c>
      <c r="AD396">
        <v>0.75144843568945541</v>
      </c>
      <c r="AE396">
        <v>0.74749262536873151</v>
      </c>
      <c r="AF396">
        <v>1326.5884841094401</v>
      </c>
      <c r="AG396">
        <v>1084</v>
      </c>
      <c r="AH396">
        <v>898</v>
      </c>
      <c r="AI396">
        <v>0.28095039599833194</v>
      </c>
      <c r="AJ396">
        <v>0.24931002759889603</v>
      </c>
      <c r="AK396">
        <v>0.23863938347063512</v>
      </c>
      <c r="AL396">
        <f t="shared" si="153"/>
        <v>0.71904960400166806</v>
      </c>
      <c r="AM396">
        <f t="shared" si="153"/>
        <v>0.75068997240110402</v>
      </c>
      <c r="AN396">
        <f t="shared" si="153"/>
        <v>0.76136061652936493</v>
      </c>
      <c r="AO396">
        <v>48352.914634146342</v>
      </c>
      <c r="AP396">
        <v>47853.456885982843</v>
      </c>
      <c r="AQ396">
        <v>47457</v>
      </c>
      <c r="AR396">
        <v>1128.2388888888891</v>
      </c>
      <c r="AS396">
        <v>980.71372083827612</v>
      </c>
      <c r="AT396">
        <v>1210</v>
      </c>
      <c r="AU396">
        <f t="shared" si="139"/>
        <v>-3.1640368399435903E-2</v>
      </c>
      <c r="AV396">
        <f t="shared" si="140"/>
        <v>-1.0670644128260909E-2</v>
      </c>
      <c r="AW396">
        <v>6.7642449192672205E-3</v>
      </c>
      <c r="AX396">
        <v>0.13348377985808133</v>
      </c>
      <c r="AY396" s="1">
        <f t="shared" si="141"/>
        <v>-499.45774816349876</v>
      </c>
      <c r="AZ396" s="1">
        <f t="shared" si="142"/>
        <v>-396.45688598284323</v>
      </c>
      <c r="BA396" s="1">
        <f t="shared" si="154"/>
        <v>-147.52516805061293</v>
      </c>
      <c r="BB396" s="1">
        <f t="shared" si="155"/>
        <v>229.28627916172388</v>
      </c>
      <c r="BC396">
        <f t="shared" si="143"/>
        <v>1</v>
      </c>
      <c r="BD396">
        <f t="shared" si="144"/>
        <v>1</v>
      </c>
      <c r="BE396">
        <f t="shared" si="145"/>
        <v>1</v>
      </c>
      <c r="BF396">
        <f t="shared" si="146"/>
        <v>1</v>
      </c>
      <c r="BG396">
        <f t="shared" si="147"/>
        <v>0</v>
      </c>
      <c r="BH396">
        <f t="shared" si="148"/>
        <v>0</v>
      </c>
      <c r="BI396">
        <f t="shared" si="149"/>
        <v>1</v>
      </c>
      <c r="BJ396">
        <f t="shared" si="150"/>
        <v>1</v>
      </c>
      <c r="BK396">
        <f t="shared" si="151"/>
        <v>1</v>
      </c>
      <c r="BL396">
        <f t="shared" si="152"/>
        <v>0</v>
      </c>
      <c r="BM396">
        <f t="shared" si="156"/>
        <v>1</v>
      </c>
      <c r="BN396">
        <f t="shared" si="157"/>
        <v>0</v>
      </c>
      <c r="BO396">
        <f>IF(AND(AU396&gt;'County Avg'!$E$3,'Gentrification Calcs'!AW396&gt;'County Avg'!$E$4,'Gentrification Calcs'!AY396&gt;'County Avg'!$E$5,'Gentrification Calcs'!BA396&gt;'County Avg'!$E$6),1,0)</f>
        <v>0</v>
      </c>
      <c r="BP396">
        <f>IF(AND(AV396&gt;'County Avg'!$F$3,'Gentrification Calcs'!AX396&gt;'County Avg'!$F$4,'Gentrification Calcs'!AZ396&gt;'County Avg'!$F$5,'Gentrification Calcs'!BB396&gt;'County Avg'!$F$6),1,0)</f>
        <v>0</v>
      </c>
      <c r="BQ396">
        <f t="shared" si="158"/>
        <v>0</v>
      </c>
      <c r="BR396">
        <f t="shared" si="159"/>
        <v>0</v>
      </c>
      <c r="BS396">
        <f t="shared" si="160"/>
        <v>0</v>
      </c>
      <c r="BT396">
        <f t="shared" si="161"/>
        <v>0</v>
      </c>
    </row>
    <row r="397" spans="1:72" x14ac:dyDescent="0.25">
      <c r="A397">
        <v>6037188201</v>
      </c>
      <c r="B397">
        <v>3364.0767866671999</v>
      </c>
      <c r="C397">
        <v>3319.00000083447</v>
      </c>
      <c r="D397">
        <v>3240</v>
      </c>
      <c r="E397">
        <v>1789.2255170000001</v>
      </c>
      <c r="F397">
        <v>1804.817749</v>
      </c>
      <c r="G397">
        <v>1904</v>
      </c>
      <c r="H397">
        <v>606.26627984221227</v>
      </c>
      <c r="I397">
        <v>649.78319597711061</v>
      </c>
      <c r="J397">
        <v>513.0172</v>
      </c>
      <c r="K397">
        <v>0.33884285355975741</v>
      </c>
      <c r="L397">
        <v>0.3600270422524034</v>
      </c>
      <c r="M397">
        <v>0.26944180672268908</v>
      </c>
      <c r="N397">
        <v>2780.0442459999999</v>
      </c>
      <c r="O397">
        <v>2747.5126949999999</v>
      </c>
      <c r="P397">
        <v>2738</v>
      </c>
      <c r="Q397">
        <v>1210.9077239999999</v>
      </c>
      <c r="R397">
        <v>1405.9852289999999</v>
      </c>
      <c r="S397">
        <v>1706</v>
      </c>
      <c r="T397">
        <v>0.43557138550664631</v>
      </c>
      <c r="U397">
        <v>0.51173020294270199</v>
      </c>
      <c r="V397">
        <v>0.62308254200146096</v>
      </c>
      <c r="W397">
        <v>1189.2961617708199</v>
      </c>
      <c r="X397">
        <v>1230.45288085938</v>
      </c>
      <c r="Y397">
        <v>1546</v>
      </c>
      <c r="Z397">
        <v>1778.9572458267201</v>
      </c>
      <c r="AA397">
        <v>1800.78918457031</v>
      </c>
      <c r="AB397">
        <v>1904</v>
      </c>
      <c r="AC397">
        <v>0.66853555056525726</v>
      </c>
      <c r="AD397">
        <v>0.68328535699917636</v>
      </c>
      <c r="AE397">
        <v>0.81197478991596639</v>
      </c>
      <c r="AF397">
        <v>2231.97773924993</v>
      </c>
      <c r="AG397">
        <v>1962.50915527344</v>
      </c>
      <c r="AH397">
        <v>2149</v>
      </c>
      <c r="AI397">
        <v>0.66347407648240886</v>
      </c>
      <c r="AJ397">
        <v>0.59129531629407106</v>
      </c>
      <c r="AK397">
        <v>0.66327160493827164</v>
      </c>
      <c r="AL397">
        <f t="shared" si="153"/>
        <v>0.33652592351759114</v>
      </c>
      <c r="AM397">
        <f t="shared" si="153"/>
        <v>0.40870468370592894</v>
      </c>
      <c r="AN397">
        <f t="shared" si="153"/>
        <v>0.33672839506172836</v>
      </c>
      <c r="AO397">
        <v>71831.930540827147</v>
      </c>
      <c r="AP397">
        <v>64112.643645279939</v>
      </c>
      <c r="AQ397">
        <v>71438</v>
      </c>
      <c r="AR397">
        <v>1121.3277777777778</v>
      </c>
      <c r="AS397">
        <v>1028.0585211546068</v>
      </c>
      <c r="AT397">
        <v>1426</v>
      </c>
      <c r="AU397">
        <f t="shared" si="139"/>
        <v>-7.2178760188337798E-2</v>
      </c>
      <c r="AV397">
        <f t="shared" si="140"/>
        <v>7.1976288644200581E-2</v>
      </c>
      <c r="AW397">
        <v>7.6158817436055681E-2</v>
      </c>
      <c r="AX397">
        <v>0.11135233905875896</v>
      </c>
      <c r="AY397" s="1">
        <f t="shared" si="141"/>
        <v>-7719.2868955472077</v>
      </c>
      <c r="AZ397" s="1">
        <f t="shared" si="142"/>
        <v>7325.3563547200611</v>
      </c>
      <c r="BA397" s="1">
        <f t="shared" si="154"/>
        <v>-93.269256623171032</v>
      </c>
      <c r="BB397" s="1">
        <f t="shared" si="155"/>
        <v>397.94147884539325</v>
      </c>
      <c r="BC397">
        <f t="shared" si="143"/>
        <v>1</v>
      </c>
      <c r="BD397">
        <f t="shared" si="144"/>
        <v>1</v>
      </c>
      <c r="BE397">
        <f t="shared" si="145"/>
        <v>0</v>
      </c>
      <c r="BF397">
        <f t="shared" si="146"/>
        <v>0</v>
      </c>
      <c r="BG397">
        <f t="shared" si="147"/>
        <v>0</v>
      </c>
      <c r="BH397">
        <f t="shared" si="148"/>
        <v>0</v>
      </c>
      <c r="BI397">
        <f t="shared" si="149"/>
        <v>1</v>
      </c>
      <c r="BJ397">
        <f t="shared" si="150"/>
        <v>1</v>
      </c>
      <c r="BK397">
        <f t="shared" si="151"/>
        <v>0</v>
      </c>
      <c r="BL397">
        <f t="shared" si="152"/>
        <v>0</v>
      </c>
      <c r="BM397">
        <f t="shared" si="156"/>
        <v>0</v>
      </c>
      <c r="BN397">
        <f t="shared" si="157"/>
        <v>0</v>
      </c>
      <c r="BO397">
        <f>IF(AND(AU397&gt;'County Avg'!$E$3,'Gentrification Calcs'!AW397&gt;'County Avg'!$E$4,'Gentrification Calcs'!AY397&gt;'County Avg'!$E$5,'Gentrification Calcs'!BA397&gt;'County Avg'!$E$6),1,0)</f>
        <v>0</v>
      </c>
      <c r="BP397">
        <f>IF(AND(AV397&gt;'County Avg'!$F$3,'Gentrification Calcs'!AX397&gt;'County Avg'!$F$4,'Gentrification Calcs'!AZ397&gt;'County Avg'!$F$5,'Gentrification Calcs'!BB397&gt;'County Avg'!$F$6),1,0)</f>
        <v>1</v>
      </c>
      <c r="BQ397">
        <f t="shared" si="158"/>
        <v>0</v>
      </c>
      <c r="BR397">
        <f t="shared" si="159"/>
        <v>0</v>
      </c>
      <c r="BS397">
        <f t="shared" si="160"/>
        <v>0</v>
      </c>
      <c r="BT397">
        <f t="shared" si="161"/>
        <v>0</v>
      </c>
    </row>
    <row r="398" spans="1:72" x14ac:dyDescent="0.25">
      <c r="A398">
        <v>6037188202</v>
      </c>
      <c r="B398">
        <v>2450.1191939905498</v>
      </c>
      <c r="C398">
        <v>2417.2888938188598</v>
      </c>
      <c r="D398">
        <v>2450</v>
      </c>
      <c r="E398">
        <v>1303.1259680000001</v>
      </c>
      <c r="F398">
        <v>1314.4820560000001</v>
      </c>
      <c r="G398">
        <v>1178</v>
      </c>
      <c r="H398">
        <v>441.55491777055039</v>
      </c>
      <c r="I398">
        <v>473.24908312217258</v>
      </c>
      <c r="J398">
        <v>396.32460000000003</v>
      </c>
      <c r="K398">
        <v>0.33884285066334457</v>
      </c>
      <c r="L398">
        <v>0.36002703951872933</v>
      </c>
      <c r="M398">
        <v>0.33643853989813244</v>
      </c>
      <c r="N398">
        <v>2024.757519</v>
      </c>
      <c r="O398">
        <v>2001.0642089999999</v>
      </c>
      <c r="P398">
        <v>1949</v>
      </c>
      <c r="Q398">
        <v>881.92643869999995</v>
      </c>
      <c r="R398">
        <v>1024.005005</v>
      </c>
      <c r="S398">
        <v>1172</v>
      </c>
      <c r="T398">
        <v>0.43557138591863154</v>
      </c>
      <c r="U398">
        <v>0.51173020855324292</v>
      </c>
      <c r="V398">
        <v>0.60133401744484349</v>
      </c>
      <c r="W398">
        <v>866.18634736537899</v>
      </c>
      <c r="X398">
        <v>896.16156005859398</v>
      </c>
      <c r="Y398">
        <v>505</v>
      </c>
      <c r="Z398">
        <v>1295.6473659277001</v>
      </c>
      <c r="AA398">
        <v>1311.54797363281</v>
      </c>
      <c r="AB398">
        <v>1178</v>
      </c>
      <c r="AC398">
        <v>0.668535567735422</v>
      </c>
      <c r="AD398">
        <v>0.68328538343614531</v>
      </c>
      <c r="AE398">
        <v>0.42869269949066213</v>
      </c>
      <c r="AF398">
        <v>1625.5905695046999</v>
      </c>
      <c r="AG398">
        <v>1429.33154296875</v>
      </c>
      <c r="AH398">
        <v>1338</v>
      </c>
      <c r="AI398">
        <v>0.66347407648240719</v>
      </c>
      <c r="AJ398">
        <v>0.59129529226880129</v>
      </c>
      <c r="AK398">
        <v>0.54612244897959183</v>
      </c>
      <c r="AL398">
        <f t="shared" si="153"/>
        <v>0.33652592351759281</v>
      </c>
      <c r="AM398">
        <f t="shared" si="153"/>
        <v>0.40870470773119871</v>
      </c>
      <c r="AN398">
        <f t="shared" si="153"/>
        <v>0.45387755102040817</v>
      </c>
      <c r="AO398">
        <v>71831.930540827147</v>
      </c>
      <c r="AP398">
        <v>64112.643645279939</v>
      </c>
      <c r="AQ398">
        <v>76048</v>
      </c>
      <c r="AR398">
        <v>1121.3277777777778</v>
      </c>
      <c r="AS398">
        <v>1028.0585211546068</v>
      </c>
      <c r="AT398">
        <v>1206</v>
      </c>
      <c r="AU398">
        <f t="shared" si="139"/>
        <v>-7.2178784213605907E-2</v>
      </c>
      <c r="AV398">
        <f t="shared" si="140"/>
        <v>-4.5172843289209452E-2</v>
      </c>
      <c r="AW398">
        <v>7.6158822634611378E-2</v>
      </c>
      <c r="AX398">
        <v>8.9603808891600578E-2</v>
      </c>
      <c r="AY398" s="1">
        <f t="shared" si="141"/>
        <v>-7719.2868955472077</v>
      </c>
      <c r="AZ398" s="1">
        <f t="shared" si="142"/>
        <v>11935.356354720061</v>
      </c>
      <c r="BA398" s="1">
        <f t="shared" si="154"/>
        <v>-93.269256623171032</v>
      </c>
      <c r="BB398" s="1">
        <f t="shared" si="155"/>
        <v>177.94147884539325</v>
      </c>
      <c r="BC398">
        <f t="shared" si="143"/>
        <v>1</v>
      </c>
      <c r="BD398">
        <f t="shared" si="144"/>
        <v>1</v>
      </c>
      <c r="BE398">
        <f t="shared" si="145"/>
        <v>0</v>
      </c>
      <c r="BF398">
        <f t="shared" si="146"/>
        <v>0</v>
      </c>
      <c r="BG398">
        <f t="shared" si="147"/>
        <v>0</v>
      </c>
      <c r="BH398">
        <f t="shared" si="148"/>
        <v>0</v>
      </c>
      <c r="BI398">
        <f t="shared" si="149"/>
        <v>1</v>
      </c>
      <c r="BJ398">
        <f t="shared" si="150"/>
        <v>1</v>
      </c>
      <c r="BK398">
        <f t="shared" si="151"/>
        <v>0</v>
      </c>
      <c r="BL398">
        <f t="shared" si="152"/>
        <v>0</v>
      </c>
      <c r="BM398">
        <f t="shared" si="156"/>
        <v>0</v>
      </c>
      <c r="BN398">
        <f t="shared" si="157"/>
        <v>0</v>
      </c>
      <c r="BO398">
        <f>IF(AND(AU398&gt;'County Avg'!$E$3,'Gentrification Calcs'!AW398&gt;'County Avg'!$E$4,'Gentrification Calcs'!AY398&gt;'County Avg'!$E$5,'Gentrification Calcs'!BA398&gt;'County Avg'!$E$6),1,0)</f>
        <v>0</v>
      </c>
      <c r="BP398">
        <f>IF(AND(AV398&gt;'County Avg'!$F$3,'Gentrification Calcs'!AX398&gt;'County Avg'!$F$4,'Gentrification Calcs'!AZ398&gt;'County Avg'!$F$5,'Gentrification Calcs'!BB398&gt;'County Avg'!$F$6),1,0)</f>
        <v>0</v>
      </c>
      <c r="BQ398">
        <f t="shared" si="158"/>
        <v>0</v>
      </c>
      <c r="BR398">
        <f t="shared" si="159"/>
        <v>0</v>
      </c>
      <c r="BS398">
        <f t="shared" si="160"/>
        <v>0</v>
      </c>
      <c r="BT398">
        <f t="shared" si="161"/>
        <v>0</v>
      </c>
    </row>
    <row r="399" spans="1:72" x14ac:dyDescent="0.25">
      <c r="A399">
        <v>6037188300</v>
      </c>
      <c r="B399">
        <v>3696.1785763308599</v>
      </c>
      <c r="C399">
        <v>3694</v>
      </c>
      <c r="D399">
        <v>3310</v>
      </c>
      <c r="E399">
        <v>1341.3710940000001</v>
      </c>
      <c r="F399">
        <v>1376</v>
      </c>
      <c r="G399">
        <v>1385</v>
      </c>
      <c r="H399">
        <v>541.39237370423609</v>
      </c>
      <c r="I399">
        <v>429.012</v>
      </c>
      <c r="J399">
        <v>470.85340000000002</v>
      </c>
      <c r="K399">
        <v>0.40361118271140861</v>
      </c>
      <c r="L399">
        <v>0.31178197674418606</v>
      </c>
      <c r="M399">
        <v>0.33996635379061374</v>
      </c>
      <c r="N399">
        <v>2581.003373</v>
      </c>
      <c r="O399">
        <v>2623</v>
      </c>
      <c r="P399">
        <v>2675</v>
      </c>
      <c r="Q399">
        <v>634.13861080000004</v>
      </c>
      <c r="R399">
        <v>745</v>
      </c>
      <c r="S399">
        <v>1145</v>
      </c>
      <c r="T399">
        <v>0.24569460754439706</v>
      </c>
      <c r="U399">
        <v>0.28402592451391534</v>
      </c>
      <c r="V399">
        <v>0.42803738317757012</v>
      </c>
      <c r="W399">
        <v>590.67736816406295</v>
      </c>
      <c r="X399">
        <v>582</v>
      </c>
      <c r="Y399">
        <v>675</v>
      </c>
      <c r="Z399">
        <v>1362.11389160156</v>
      </c>
      <c r="AA399">
        <v>1382</v>
      </c>
      <c r="AB399">
        <v>1385</v>
      </c>
      <c r="AC399">
        <v>0.43364756193004561</v>
      </c>
      <c r="AD399">
        <v>0.42112879884225762</v>
      </c>
      <c r="AE399">
        <v>0.48736462093862815</v>
      </c>
      <c r="AF399">
        <v>1381.8690080937699</v>
      </c>
      <c r="AG399">
        <v>1132</v>
      </c>
      <c r="AH399">
        <v>1250</v>
      </c>
      <c r="AI399">
        <v>0.37386424371993687</v>
      </c>
      <c r="AJ399">
        <v>0.30644288034650785</v>
      </c>
      <c r="AK399">
        <v>0.37764350453172207</v>
      </c>
      <c r="AL399">
        <f t="shared" si="153"/>
        <v>0.62613575628006313</v>
      </c>
      <c r="AM399">
        <f t="shared" si="153"/>
        <v>0.6935571196534922</v>
      </c>
      <c r="AN399">
        <f t="shared" si="153"/>
        <v>0.62235649546827787</v>
      </c>
      <c r="AO399">
        <v>61115.457582184521</v>
      </c>
      <c r="AP399">
        <v>69901.920719248068</v>
      </c>
      <c r="AQ399">
        <v>75281</v>
      </c>
      <c r="AR399">
        <v>1105.7777777777778</v>
      </c>
      <c r="AS399">
        <v>987.47726374060903</v>
      </c>
      <c r="AT399">
        <v>1473</v>
      </c>
      <c r="AU399">
        <f t="shared" si="139"/>
        <v>-6.7421363373429022E-2</v>
      </c>
      <c r="AV399">
        <f t="shared" si="140"/>
        <v>7.1200624185214223E-2</v>
      </c>
      <c r="AW399">
        <v>3.8331316969518275E-2</v>
      </c>
      <c r="AX399">
        <v>0.14401145866365478</v>
      </c>
      <c r="AY399" s="1">
        <f t="shared" si="141"/>
        <v>8786.463137063547</v>
      </c>
      <c r="AZ399" s="1">
        <f t="shared" si="142"/>
        <v>5379.0792807519319</v>
      </c>
      <c r="BA399" s="1">
        <f t="shared" si="154"/>
        <v>-118.3005140371688</v>
      </c>
      <c r="BB399" s="1">
        <f t="shared" si="155"/>
        <v>485.52273625939097</v>
      </c>
      <c r="BC399">
        <f t="shared" si="143"/>
        <v>1</v>
      </c>
      <c r="BD399">
        <f t="shared" si="144"/>
        <v>1</v>
      </c>
      <c r="BE399">
        <f t="shared" si="145"/>
        <v>0</v>
      </c>
      <c r="BF399">
        <f t="shared" si="146"/>
        <v>0</v>
      </c>
      <c r="BG399">
        <f t="shared" si="147"/>
        <v>0</v>
      </c>
      <c r="BH399">
        <f t="shared" si="148"/>
        <v>0</v>
      </c>
      <c r="BI399">
        <f t="shared" si="149"/>
        <v>0</v>
      </c>
      <c r="BJ399">
        <f t="shared" si="150"/>
        <v>0</v>
      </c>
      <c r="BK399">
        <f t="shared" si="151"/>
        <v>1</v>
      </c>
      <c r="BL399">
        <f t="shared" si="152"/>
        <v>0</v>
      </c>
      <c r="BM399">
        <f t="shared" si="156"/>
        <v>0</v>
      </c>
      <c r="BN399">
        <f t="shared" si="157"/>
        <v>0</v>
      </c>
      <c r="BO399">
        <f>IF(AND(AU399&gt;'County Avg'!$E$3,'Gentrification Calcs'!AW399&gt;'County Avg'!$E$4,'Gentrification Calcs'!AY399&gt;'County Avg'!$E$5,'Gentrification Calcs'!BA399&gt;'County Avg'!$E$6),1,0)</f>
        <v>1</v>
      </c>
      <c r="BP399">
        <f>IF(AND(AV399&gt;'County Avg'!$F$3,'Gentrification Calcs'!AX399&gt;'County Avg'!$F$4,'Gentrification Calcs'!AZ399&gt;'County Avg'!$F$5,'Gentrification Calcs'!BB399&gt;'County Avg'!$F$6),1,0)</f>
        <v>1</v>
      </c>
      <c r="BQ399">
        <f t="shared" si="158"/>
        <v>0</v>
      </c>
      <c r="BR399">
        <f t="shared" si="159"/>
        <v>0</v>
      </c>
      <c r="BS399">
        <f t="shared" si="160"/>
        <v>0</v>
      </c>
      <c r="BT399">
        <f t="shared" si="161"/>
        <v>0</v>
      </c>
    </row>
    <row r="400" spans="1:72" x14ac:dyDescent="0.25">
      <c r="A400">
        <v>6037189101</v>
      </c>
      <c r="B400">
        <v>2974.7727651987202</v>
      </c>
      <c r="C400">
        <v>2979.9999286830398</v>
      </c>
      <c r="D400">
        <v>2776</v>
      </c>
      <c r="E400">
        <v>1556.290894</v>
      </c>
      <c r="F400">
        <v>1594.7823490000001</v>
      </c>
      <c r="G400">
        <v>1470</v>
      </c>
      <c r="H400">
        <v>712.77456267429886</v>
      </c>
      <c r="I400">
        <v>730.64353755381933</v>
      </c>
      <c r="J400">
        <v>619.96259999999995</v>
      </c>
      <c r="K400">
        <v>0.45799571623934393</v>
      </c>
      <c r="L400">
        <v>0.45814624046470387</v>
      </c>
      <c r="M400">
        <v>0.42174326530612244</v>
      </c>
      <c r="N400">
        <v>2397.4007350000002</v>
      </c>
      <c r="O400">
        <v>2407.3798830000001</v>
      </c>
      <c r="P400">
        <v>2335</v>
      </c>
      <c r="Q400">
        <v>795.01513669999997</v>
      </c>
      <c r="R400">
        <v>1025.0135499999999</v>
      </c>
      <c r="S400">
        <v>1163</v>
      </c>
      <c r="T400">
        <v>0.33161545547786775</v>
      </c>
      <c r="U400">
        <v>0.42577972726209734</v>
      </c>
      <c r="V400">
        <v>0.49807280513918628</v>
      </c>
      <c r="W400">
        <v>1210.34289550781</v>
      </c>
      <c r="X400">
        <v>1265.94165039063</v>
      </c>
      <c r="Y400">
        <v>1322</v>
      </c>
      <c r="Z400">
        <v>1542.98522949219</v>
      </c>
      <c r="AA400">
        <v>1596.20788574219</v>
      </c>
      <c r="AB400">
        <v>1470</v>
      </c>
      <c r="AC400">
        <v>0.78441638479335574</v>
      </c>
      <c r="AD400">
        <v>0.79309321905899755</v>
      </c>
      <c r="AE400">
        <v>0.89931972789115644</v>
      </c>
      <c r="AF400">
        <v>1961.1640897723801</v>
      </c>
      <c r="AG400">
        <v>1838.08642578125</v>
      </c>
      <c r="AH400">
        <v>1761</v>
      </c>
      <c r="AI400">
        <v>0.65926517571884879</v>
      </c>
      <c r="AJ400">
        <v>0.61680754019130501</v>
      </c>
      <c r="AK400">
        <v>0.63436599423631124</v>
      </c>
      <c r="AL400">
        <f t="shared" si="153"/>
        <v>0.34073482428115121</v>
      </c>
      <c r="AM400">
        <f t="shared" si="153"/>
        <v>0.38319245980869499</v>
      </c>
      <c r="AN400">
        <f t="shared" si="153"/>
        <v>0.36563400576368876</v>
      </c>
      <c r="AO400">
        <v>56526.311240721108</v>
      </c>
      <c r="AP400">
        <v>52549.46791990193</v>
      </c>
      <c r="AQ400">
        <v>54702</v>
      </c>
      <c r="AR400">
        <v>1123.0555555555557</v>
      </c>
      <c r="AS400">
        <v>1032.1166468960064</v>
      </c>
      <c r="AT400">
        <v>1408</v>
      </c>
      <c r="AU400">
        <f t="shared" si="139"/>
        <v>-4.245763552754378E-2</v>
      </c>
      <c r="AV400">
        <f t="shared" si="140"/>
        <v>1.7558454045006222E-2</v>
      </c>
      <c r="AW400">
        <v>9.4164271784229592E-2</v>
      </c>
      <c r="AX400">
        <v>7.229307787708894E-2</v>
      </c>
      <c r="AY400" s="1">
        <f t="shared" si="141"/>
        <v>-3976.8433208191782</v>
      </c>
      <c r="AZ400" s="1">
        <f t="shared" si="142"/>
        <v>2152.5320800980699</v>
      </c>
      <c r="BA400" s="1">
        <f t="shared" si="154"/>
        <v>-90.93890865954927</v>
      </c>
      <c r="BB400" s="1">
        <f t="shared" si="155"/>
        <v>375.88335310399361</v>
      </c>
      <c r="BC400">
        <f t="shared" si="143"/>
        <v>1</v>
      </c>
      <c r="BD400">
        <f t="shared" si="144"/>
        <v>1</v>
      </c>
      <c r="BE400">
        <f t="shared" si="145"/>
        <v>1</v>
      </c>
      <c r="BF400">
        <f t="shared" si="146"/>
        <v>1</v>
      </c>
      <c r="BG400">
        <f t="shared" si="147"/>
        <v>0</v>
      </c>
      <c r="BH400">
        <f t="shared" si="148"/>
        <v>0</v>
      </c>
      <c r="BI400">
        <f t="shared" si="149"/>
        <v>1</v>
      </c>
      <c r="BJ400">
        <f t="shared" si="150"/>
        <v>1</v>
      </c>
      <c r="BK400">
        <f t="shared" si="151"/>
        <v>0</v>
      </c>
      <c r="BL400">
        <f t="shared" si="152"/>
        <v>0</v>
      </c>
      <c r="BM400">
        <f t="shared" si="156"/>
        <v>0</v>
      </c>
      <c r="BN400">
        <f t="shared" si="157"/>
        <v>0</v>
      </c>
      <c r="BO400">
        <f>IF(AND(AU400&gt;'County Avg'!$E$3,'Gentrification Calcs'!AW400&gt;'County Avg'!$E$4,'Gentrification Calcs'!AY400&gt;'County Avg'!$E$5,'Gentrification Calcs'!BA400&gt;'County Avg'!$E$6),1,0)</f>
        <v>1</v>
      </c>
      <c r="BP400">
        <f>IF(AND(AV400&gt;'County Avg'!$F$3,'Gentrification Calcs'!AX400&gt;'County Avg'!$F$4,'Gentrification Calcs'!AZ400&gt;'County Avg'!$F$5,'Gentrification Calcs'!BB400&gt;'County Avg'!$F$6),1,0)</f>
        <v>1</v>
      </c>
      <c r="BQ400">
        <f t="shared" si="158"/>
        <v>0</v>
      </c>
      <c r="BR400">
        <f t="shared" si="159"/>
        <v>0</v>
      </c>
      <c r="BS400">
        <f t="shared" si="160"/>
        <v>0</v>
      </c>
      <c r="BT400">
        <f t="shared" si="161"/>
        <v>0</v>
      </c>
    </row>
    <row r="401" spans="1:72" x14ac:dyDescent="0.25">
      <c r="A401">
        <v>6037189102</v>
      </c>
      <c r="B401">
        <v>3285.22724044917</v>
      </c>
      <c r="C401">
        <v>3290.9998844265901</v>
      </c>
      <c r="D401">
        <v>2896</v>
      </c>
      <c r="E401">
        <v>1718.709106</v>
      </c>
      <c r="F401">
        <v>1761.2176509999999</v>
      </c>
      <c r="G401">
        <v>1709</v>
      </c>
      <c r="H401">
        <v>787.16143867897154</v>
      </c>
      <c r="I401">
        <v>806.89526244618071</v>
      </c>
      <c r="J401">
        <v>583.14359999999999</v>
      </c>
      <c r="K401">
        <v>0.45799573408379413</v>
      </c>
      <c r="L401">
        <v>0.45814625011737448</v>
      </c>
      <c r="M401">
        <v>0.34121919251023991</v>
      </c>
      <c r="N401">
        <v>2647.5992700000002</v>
      </c>
      <c r="O401">
        <v>2658.6198730000001</v>
      </c>
      <c r="P401">
        <v>2396</v>
      </c>
      <c r="Q401">
        <v>877.98486330000003</v>
      </c>
      <c r="R401">
        <v>1131.9864500000001</v>
      </c>
      <c r="S401">
        <v>1643</v>
      </c>
      <c r="T401">
        <v>0.331615465092646</v>
      </c>
      <c r="U401">
        <v>0.42577972936110675</v>
      </c>
      <c r="V401">
        <v>0.68572621035058434</v>
      </c>
      <c r="W401">
        <v>1336.65710449219</v>
      </c>
      <c r="X401">
        <v>1398.05834960938</v>
      </c>
      <c r="Y401">
        <v>1211</v>
      </c>
      <c r="Z401">
        <v>1704.01489257813</v>
      </c>
      <c r="AA401">
        <v>1762.7919921875</v>
      </c>
      <c r="AB401">
        <v>1709</v>
      </c>
      <c r="AC401">
        <v>0.78441632776452019</v>
      </c>
      <c r="AD401">
        <v>0.79309320430624863</v>
      </c>
      <c r="AE401">
        <v>0.70860152135751897</v>
      </c>
      <c r="AF401">
        <v>2165.8359139510699</v>
      </c>
      <c r="AG401">
        <v>2029.91345214844</v>
      </c>
      <c r="AH401">
        <v>2011</v>
      </c>
      <c r="AI401">
        <v>0.65926517571884846</v>
      </c>
      <c r="AJ401">
        <v>0.61680751243846477</v>
      </c>
      <c r="AK401">
        <v>0.69440607734806625</v>
      </c>
      <c r="AL401">
        <f t="shared" si="153"/>
        <v>0.34073482428115154</v>
      </c>
      <c r="AM401">
        <f t="shared" si="153"/>
        <v>0.38319248756153523</v>
      </c>
      <c r="AN401">
        <f t="shared" si="153"/>
        <v>0.30559392265193375</v>
      </c>
      <c r="AO401">
        <v>56526.311240721108</v>
      </c>
      <c r="AP401">
        <v>52549.46791990193</v>
      </c>
      <c r="AQ401">
        <v>62792</v>
      </c>
      <c r="AR401">
        <v>1123.0555555555557</v>
      </c>
      <c r="AS401">
        <v>1032.1166468960064</v>
      </c>
      <c r="AT401">
        <v>1373</v>
      </c>
      <c r="AU401">
        <f t="shared" si="139"/>
        <v>-4.2457663280383695E-2</v>
      </c>
      <c r="AV401">
        <f t="shared" si="140"/>
        <v>7.7598564909601486E-2</v>
      </c>
      <c r="AW401">
        <v>9.4164264268460751E-2</v>
      </c>
      <c r="AX401">
        <v>0.25994648098947759</v>
      </c>
      <c r="AY401" s="1">
        <f t="shared" si="141"/>
        <v>-3976.8433208191782</v>
      </c>
      <c r="AZ401" s="1">
        <f t="shared" si="142"/>
        <v>10242.53208009807</v>
      </c>
      <c r="BA401" s="1">
        <f t="shared" si="154"/>
        <v>-90.93890865954927</v>
      </c>
      <c r="BB401" s="1">
        <f t="shared" si="155"/>
        <v>340.88335310399361</v>
      </c>
      <c r="BC401">
        <f t="shared" si="143"/>
        <v>1</v>
      </c>
      <c r="BD401">
        <f t="shared" si="144"/>
        <v>1</v>
      </c>
      <c r="BE401">
        <f t="shared" si="145"/>
        <v>1</v>
      </c>
      <c r="BF401">
        <f t="shared" si="146"/>
        <v>1</v>
      </c>
      <c r="BG401">
        <f t="shared" si="147"/>
        <v>0</v>
      </c>
      <c r="BH401">
        <f t="shared" si="148"/>
        <v>0</v>
      </c>
      <c r="BI401">
        <f t="shared" si="149"/>
        <v>1</v>
      </c>
      <c r="BJ401">
        <f t="shared" si="150"/>
        <v>1</v>
      </c>
      <c r="BK401">
        <f t="shared" si="151"/>
        <v>0</v>
      </c>
      <c r="BL401">
        <f t="shared" si="152"/>
        <v>0</v>
      </c>
      <c r="BM401">
        <f t="shared" si="156"/>
        <v>0</v>
      </c>
      <c r="BN401">
        <f t="shared" si="157"/>
        <v>0</v>
      </c>
      <c r="BO401">
        <f>IF(AND(AU401&gt;'County Avg'!$E$3,'Gentrification Calcs'!AW401&gt;'County Avg'!$E$4,'Gentrification Calcs'!AY401&gt;'County Avg'!$E$5,'Gentrification Calcs'!BA401&gt;'County Avg'!$E$6),1,0)</f>
        <v>1</v>
      </c>
      <c r="BP401">
        <f>IF(AND(AV401&gt;'County Avg'!$F$3,'Gentrification Calcs'!AX401&gt;'County Avg'!$F$4,'Gentrification Calcs'!AZ401&gt;'County Avg'!$F$5,'Gentrification Calcs'!BB401&gt;'County Avg'!$F$6),1,0)</f>
        <v>1</v>
      </c>
      <c r="BQ401">
        <f t="shared" si="158"/>
        <v>0</v>
      </c>
      <c r="BR401">
        <f t="shared" si="159"/>
        <v>0</v>
      </c>
      <c r="BS401">
        <f t="shared" si="160"/>
        <v>0</v>
      </c>
      <c r="BT401">
        <f t="shared" si="161"/>
        <v>0</v>
      </c>
    </row>
    <row r="402" spans="1:72" x14ac:dyDescent="0.25">
      <c r="A402">
        <v>6037189201</v>
      </c>
      <c r="B402">
        <v>4034.1730262041101</v>
      </c>
      <c r="C402">
        <v>3904.9999982714698</v>
      </c>
      <c r="D402">
        <v>3365</v>
      </c>
      <c r="E402">
        <v>1850.5058590000001</v>
      </c>
      <c r="F402">
        <v>1911.877686</v>
      </c>
      <c r="G402">
        <v>1930</v>
      </c>
      <c r="H402">
        <v>987.70302964811322</v>
      </c>
      <c r="I402">
        <v>923.08483655141436</v>
      </c>
      <c r="J402">
        <v>1100.81</v>
      </c>
      <c r="K402">
        <v>0.53374758304297443</v>
      </c>
      <c r="L402">
        <v>0.48281584293327767</v>
      </c>
      <c r="M402">
        <v>0.57036787564766833</v>
      </c>
      <c r="N402">
        <v>3065.667563</v>
      </c>
      <c r="O402">
        <v>2956.3671880000002</v>
      </c>
      <c r="P402">
        <v>2790</v>
      </c>
      <c r="Q402">
        <v>875.57104489999995</v>
      </c>
      <c r="R402">
        <v>1270.6884769999999</v>
      </c>
      <c r="S402">
        <v>1285</v>
      </c>
      <c r="T402">
        <v>0.28560534595055176</v>
      </c>
      <c r="U402">
        <v>0.42981415913346954</v>
      </c>
      <c r="V402">
        <v>0.46057347670250898</v>
      </c>
      <c r="W402">
        <v>1337.32080078125</v>
      </c>
      <c r="X402">
        <v>1454.80395507813</v>
      </c>
      <c r="Y402">
        <v>1802</v>
      </c>
      <c r="Z402">
        <v>1839.40051269531</v>
      </c>
      <c r="AA402">
        <v>1917.72265625</v>
      </c>
      <c r="AB402">
        <v>1930</v>
      </c>
      <c r="AC402">
        <v>0.72704165925323538</v>
      </c>
      <c r="AD402">
        <v>0.7586101933649354</v>
      </c>
      <c r="AE402">
        <v>0.93367875647668397</v>
      </c>
      <c r="AF402">
        <v>2660.0291860699699</v>
      </c>
      <c r="AG402">
        <v>2541.376953125</v>
      </c>
      <c r="AH402">
        <v>2379</v>
      </c>
      <c r="AI402">
        <v>0.65937409446537332</v>
      </c>
      <c r="AJ402">
        <v>0.65080075653007141</v>
      </c>
      <c r="AK402">
        <v>0.7069836552748886</v>
      </c>
      <c r="AL402">
        <f t="shared" si="153"/>
        <v>0.34062590553462668</v>
      </c>
      <c r="AM402">
        <f t="shared" si="153"/>
        <v>0.34919924346992859</v>
      </c>
      <c r="AN402">
        <f t="shared" si="153"/>
        <v>0.2930163447251114</v>
      </c>
      <c r="AO402">
        <v>47679.960763520685</v>
      </c>
      <c r="AP402">
        <v>49048.779730281982</v>
      </c>
      <c r="AQ402">
        <v>40134</v>
      </c>
      <c r="AR402">
        <v>945.09444444444443</v>
      </c>
      <c r="AS402">
        <v>914.43100039541332</v>
      </c>
      <c r="AT402">
        <v>1148</v>
      </c>
      <c r="AU402">
        <f t="shared" si="139"/>
        <v>-8.5733379353019057E-3</v>
      </c>
      <c r="AV402">
        <f t="shared" si="140"/>
        <v>5.6182898744817189E-2</v>
      </c>
      <c r="AW402">
        <v>0.14420881318291778</v>
      </c>
      <c r="AX402">
        <v>3.0759317569039435E-2</v>
      </c>
      <c r="AY402" s="1">
        <f t="shared" si="141"/>
        <v>1368.8189667612969</v>
      </c>
      <c r="AZ402" s="1">
        <f t="shared" si="142"/>
        <v>-8914.7797302819818</v>
      </c>
      <c r="BA402" s="1">
        <f t="shared" si="154"/>
        <v>-30.663444049031114</v>
      </c>
      <c r="BB402" s="1">
        <f t="shared" si="155"/>
        <v>233.56899960458668</v>
      </c>
      <c r="BC402">
        <f t="shared" si="143"/>
        <v>1</v>
      </c>
      <c r="BD402">
        <f t="shared" si="144"/>
        <v>1</v>
      </c>
      <c r="BE402">
        <f t="shared" si="145"/>
        <v>1</v>
      </c>
      <c r="BF402">
        <f t="shared" si="146"/>
        <v>1</v>
      </c>
      <c r="BG402">
        <f t="shared" si="147"/>
        <v>0</v>
      </c>
      <c r="BH402">
        <f t="shared" si="148"/>
        <v>0</v>
      </c>
      <c r="BI402">
        <f t="shared" si="149"/>
        <v>1</v>
      </c>
      <c r="BJ402">
        <f t="shared" si="150"/>
        <v>1</v>
      </c>
      <c r="BK402">
        <f t="shared" si="151"/>
        <v>0</v>
      </c>
      <c r="BL402">
        <f t="shared" si="152"/>
        <v>0</v>
      </c>
      <c r="BM402">
        <f t="shared" si="156"/>
        <v>0</v>
      </c>
      <c r="BN402">
        <f t="shared" si="157"/>
        <v>0</v>
      </c>
      <c r="BO402">
        <f>IF(AND(AU402&gt;'County Avg'!$E$3,'Gentrification Calcs'!AW402&gt;'County Avg'!$E$4,'Gentrification Calcs'!AY402&gt;'County Avg'!$E$5,'Gentrification Calcs'!BA402&gt;'County Avg'!$E$6),1,0)</f>
        <v>1</v>
      </c>
      <c r="BP402">
        <f>IF(AND(AV402&gt;'County Avg'!$F$3,'Gentrification Calcs'!AX402&gt;'County Avg'!$F$4,'Gentrification Calcs'!AZ402&gt;'County Avg'!$F$5,'Gentrification Calcs'!BB402&gt;'County Avg'!$F$6),1,0)</f>
        <v>0</v>
      </c>
      <c r="BQ402">
        <f t="shared" si="158"/>
        <v>0</v>
      </c>
      <c r="BR402">
        <f t="shared" si="159"/>
        <v>0</v>
      </c>
      <c r="BS402">
        <f t="shared" si="160"/>
        <v>0</v>
      </c>
      <c r="BT402">
        <f t="shared" si="161"/>
        <v>0</v>
      </c>
    </row>
    <row r="403" spans="1:72" x14ac:dyDescent="0.25">
      <c r="A403">
        <v>6037189202</v>
      </c>
      <c r="B403">
        <v>2867.8269619442899</v>
      </c>
      <c r="C403">
        <v>2776.0000017285302</v>
      </c>
      <c r="D403">
        <v>2645</v>
      </c>
      <c r="E403">
        <v>1315.4941409999999</v>
      </c>
      <c r="F403">
        <v>1359.122314</v>
      </c>
      <c r="G403">
        <v>1243</v>
      </c>
      <c r="H403">
        <v>702.1417674502103</v>
      </c>
      <c r="I403">
        <v>656.20576344858557</v>
      </c>
      <c r="J403">
        <v>271.089</v>
      </c>
      <c r="K403">
        <v>0.53374754441434669</v>
      </c>
      <c r="L403">
        <v>0.48281582657363803</v>
      </c>
      <c r="M403">
        <v>0.21809251810136765</v>
      </c>
      <c r="N403">
        <v>2179.3324280000002</v>
      </c>
      <c r="O403">
        <v>2101.6328130000002</v>
      </c>
      <c r="P403">
        <v>2290</v>
      </c>
      <c r="Q403">
        <v>622.42895510000005</v>
      </c>
      <c r="R403">
        <v>903.31146239999998</v>
      </c>
      <c r="S403">
        <v>1473</v>
      </c>
      <c r="T403">
        <v>0.28560532900031715</v>
      </c>
      <c r="U403">
        <v>0.42981412205425057</v>
      </c>
      <c r="V403">
        <v>0.64323144104803498</v>
      </c>
      <c r="W403">
        <v>950.67926025390602</v>
      </c>
      <c r="X403">
        <v>1034.19604492188</v>
      </c>
      <c r="Y403">
        <v>558</v>
      </c>
      <c r="Z403">
        <v>1307.59948730469</v>
      </c>
      <c r="AA403">
        <v>1363.27734375</v>
      </c>
      <c r="AB403">
        <v>1243</v>
      </c>
      <c r="AC403">
        <v>0.72704162817737761</v>
      </c>
      <c r="AD403">
        <v>0.75861016077410326</v>
      </c>
      <c r="AE403">
        <v>0.44891391794046659</v>
      </c>
      <c r="AF403">
        <v>1890.9708061153899</v>
      </c>
      <c r="AG403">
        <v>1806.62292480469</v>
      </c>
      <c r="AH403">
        <v>1814</v>
      </c>
      <c r="AI403">
        <v>0.65937409446537021</v>
      </c>
      <c r="AJ403">
        <v>0.65080076501432327</v>
      </c>
      <c r="AK403">
        <v>0.6858223062381853</v>
      </c>
      <c r="AL403">
        <f t="shared" si="153"/>
        <v>0.34062590553462979</v>
      </c>
      <c r="AM403">
        <f t="shared" si="153"/>
        <v>0.34919923498567673</v>
      </c>
      <c r="AN403">
        <f t="shared" si="153"/>
        <v>0.3141776937618147</v>
      </c>
      <c r="AO403">
        <v>47679.960763520685</v>
      </c>
      <c r="AP403">
        <v>49048.779730281982</v>
      </c>
      <c r="AQ403">
        <v>89395</v>
      </c>
      <c r="AR403">
        <v>945.09444444444443</v>
      </c>
      <c r="AS403">
        <v>914.43100039541332</v>
      </c>
      <c r="AT403">
        <v>1574</v>
      </c>
      <c r="AU403">
        <f t="shared" si="139"/>
        <v>-8.5733294510469404E-3</v>
      </c>
      <c r="AV403">
        <f t="shared" si="140"/>
        <v>3.5021541223862029E-2</v>
      </c>
      <c r="AW403">
        <v>0.14420879305393342</v>
      </c>
      <c r="AX403">
        <v>0.21341731899378441</v>
      </c>
      <c r="AY403" s="1">
        <f t="shared" si="141"/>
        <v>1368.8189667612969</v>
      </c>
      <c r="AZ403" s="1">
        <f t="shared" si="142"/>
        <v>40346.220269718018</v>
      </c>
      <c r="BA403" s="1">
        <f t="shared" si="154"/>
        <v>-30.663444049031114</v>
      </c>
      <c r="BB403" s="1">
        <f t="shared" si="155"/>
        <v>659.56899960458668</v>
      </c>
      <c r="BC403">
        <f t="shared" si="143"/>
        <v>1</v>
      </c>
      <c r="BD403">
        <f t="shared" si="144"/>
        <v>1</v>
      </c>
      <c r="BE403">
        <f t="shared" si="145"/>
        <v>1</v>
      </c>
      <c r="BF403">
        <f t="shared" si="146"/>
        <v>1</v>
      </c>
      <c r="BG403">
        <f t="shared" si="147"/>
        <v>0</v>
      </c>
      <c r="BH403">
        <f t="shared" si="148"/>
        <v>0</v>
      </c>
      <c r="BI403">
        <f t="shared" si="149"/>
        <v>1</v>
      </c>
      <c r="BJ403">
        <f t="shared" si="150"/>
        <v>1</v>
      </c>
      <c r="BK403">
        <f t="shared" si="151"/>
        <v>0</v>
      </c>
      <c r="BL403">
        <f t="shared" si="152"/>
        <v>0</v>
      </c>
      <c r="BM403">
        <f t="shared" si="156"/>
        <v>0</v>
      </c>
      <c r="BN403">
        <f t="shared" si="157"/>
        <v>0</v>
      </c>
      <c r="BO403">
        <f>IF(AND(AU403&gt;'County Avg'!$E$3,'Gentrification Calcs'!AW403&gt;'County Avg'!$E$4,'Gentrification Calcs'!AY403&gt;'County Avg'!$E$5,'Gentrification Calcs'!BA403&gt;'County Avg'!$E$6),1,0)</f>
        <v>1</v>
      </c>
      <c r="BP403">
        <f>IF(AND(AV403&gt;'County Avg'!$F$3,'Gentrification Calcs'!AX403&gt;'County Avg'!$F$4,'Gentrification Calcs'!AZ403&gt;'County Avg'!$F$5,'Gentrification Calcs'!BB403&gt;'County Avg'!$F$6),1,0)</f>
        <v>1</v>
      </c>
      <c r="BQ403">
        <f t="shared" si="158"/>
        <v>0</v>
      </c>
      <c r="BR403">
        <f t="shared" si="159"/>
        <v>0</v>
      </c>
      <c r="BS403">
        <f t="shared" si="160"/>
        <v>0</v>
      </c>
      <c r="BT403">
        <f t="shared" si="161"/>
        <v>0</v>
      </c>
    </row>
    <row r="404" spans="1:72" x14ac:dyDescent="0.25">
      <c r="A404">
        <v>6037189300</v>
      </c>
      <c r="B404">
        <v>3069.9917935813301</v>
      </c>
      <c r="C404">
        <v>2953.6391922831499</v>
      </c>
      <c r="D404">
        <v>3177</v>
      </c>
      <c r="E404">
        <v>1201.6743160000001</v>
      </c>
      <c r="F404">
        <v>1231.23938</v>
      </c>
      <c r="G404">
        <v>1412</v>
      </c>
      <c r="H404">
        <v>171.92106637620827</v>
      </c>
      <c r="I404">
        <v>259.17616646487755</v>
      </c>
      <c r="J404">
        <v>262.48840000000001</v>
      </c>
      <c r="K404">
        <v>0.14306793786562735</v>
      </c>
      <c r="L404">
        <v>0.21050022495615561</v>
      </c>
      <c r="M404">
        <v>0.18589830028328613</v>
      </c>
      <c r="N404">
        <v>2415.7468819999999</v>
      </c>
      <c r="O404">
        <v>2370.922607</v>
      </c>
      <c r="P404">
        <v>2570</v>
      </c>
      <c r="Q404">
        <v>1194.044678</v>
      </c>
      <c r="R404">
        <v>1376.2032469999999</v>
      </c>
      <c r="S404">
        <v>1733</v>
      </c>
      <c r="T404">
        <v>0.49427557452188403</v>
      </c>
      <c r="U404">
        <v>0.58045051446928142</v>
      </c>
      <c r="V404">
        <v>0.67431906614785997</v>
      </c>
      <c r="W404">
        <v>135.42678833007801</v>
      </c>
      <c r="X404">
        <v>168.80662536621099</v>
      </c>
      <c r="Y404">
        <v>124</v>
      </c>
      <c r="Z404">
        <v>1213.11889648438</v>
      </c>
      <c r="AA404">
        <v>1234.10046386719</v>
      </c>
      <c r="AB404">
        <v>1412</v>
      </c>
      <c r="AC404">
        <v>0.11163521458823616</v>
      </c>
      <c r="AD404">
        <v>0.13678515672641173</v>
      </c>
      <c r="AE404">
        <v>8.7818696883852687E-2</v>
      </c>
      <c r="AF404">
        <v>2226.9123448314399</v>
      </c>
      <c r="AG404">
        <v>2098.16162109375</v>
      </c>
      <c r="AH404">
        <v>2343</v>
      </c>
      <c r="AI404">
        <v>0.72538055296675985</v>
      </c>
      <c r="AJ404">
        <v>0.71036490393800622</v>
      </c>
      <c r="AK404">
        <v>0.73748819641170915</v>
      </c>
      <c r="AL404">
        <f t="shared" si="153"/>
        <v>0.27461944703324015</v>
      </c>
      <c r="AM404">
        <f t="shared" si="153"/>
        <v>0.28963509606199378</v>
      </c>
      <c r="AN404">
        <f t="shared" si="153"/>
        <v>0.26251180358829085</v>
      </c>
      <c r="AO404">
        <v>133341.00265111346</v>
      </c>
      <c r="AP404">
        <v>135212.68328565592</v>
      </c>
      <c r="AQ404">
        <v>158077</v>
      </c>
      <c r="AR404">
        <v>1238.8166666666668</v>
      </c>
      <c r="AS404">
        <v>1125.453538948201</v>
      </c>
      <c r="AT404">
        <v>1495</v>
      </c>
      <c r="AU404">
        <f t="shared" si="139"/>
        <v>-1.501564902875363E-2</v>
      </c>
      <c r="AV404">
        <f t="shared" si="140"/>
        <v>2.7123292473702931E-2</v>
      </c>
      <c r="AW404">
        <v>8.6174939947397389E-2</v>
      </c>
      <c r="AX404">
        <v>9.3868551678578549E-2</v>
      </c>
      <c r="AY404" s="1">
        <f t="shared" si="141"/>
        <v>1871.6806345424557</v>
      </c>
      <c r="AZ404" s="1">
        <f t="shared" si="142"/>
        <v>22864.316714344081</v>
      </c>
      <c r="BA404" s="1">
        <f t="shared" si="154"/>
        <v>-113.36312771846588</v>
      </c>
      <c r="BB404" s="1">
        <f t="shared" si="155"/>
        <v>369.54646105179904</v>
      </c>
      <c r="BC404">
        <f t="shared" si="143"/>
        <v>1</v>
      </c>
      <c r="BD404">
        <f t="shared" si="144"/>
        <v>1</v>
      </c>
      <c r="BE404">
        <f t="shared" si="145"/>
        <v>0</v>
      </c>
      <c r="BF404">
        <f t="shared" si="146"/>
        <v>0</v>
      </c>
      <c r="BG404">
        <f t="shared" si="147"/>
        <v>0</v>
      </c>
      <c r="BH404">
        <f t="shared" si="148"/>
        <v>0</v>
      </c>
      <c r="BI404">
        <f t="shared" si="149"/>
        <v>0</v>
      </c>
      <c r="BJ404">
        <f t="shared" si="150"/>
        <v>0</v>
      </c>
      <c r="BK404">
        <f t="shared" si="151"/>
        <v>0</v>
      </c>
      <c r="BL404">
        <f t="shared" si="152"/>
        <v>0</v>
      </c>
      <c r="BM404">
        <f t="shared" si="156"/>
        <v>0</v>
      </c>
      <c r="BN404">
        <f t="shared" si="157"/>
        <v>0</v>
      </c>
      <c r="BO404">
        <f>IF(AND(AU404&gt;'County Avg'!$E$3,'Gentrification Calcs'!AW404&gt;'County Avg'!$E$4,'Gentrification Calcs'!AY404&gt;'County Avg'!$E$5,'Gentrification Calcs'!BA404&gt;'County Avg'!$E$6),1,0)</f>
        <v>1</v>
      </c>
      <c r="BP404">
        <f>IF(AND(AV404&gt;'County Avg'!$F$3,'Gentrification Calcs'!AX404&gt;'County Avg'!$F$4,'Gentrification Calcs'!AZ404&gt;'County Avg'!$F$5,'Gentrification Calcs'!BB404&gt;'County Avg'!$F$6),1,0)</f>
        <v>1</v>
      </c>
      <c r="BQ404">
        <f t="shared" si="158"/>
        <v>0</v>
      </c>
      <c r="BR404">
        <f t="shared" si="159"/>
        <v>0</v>
      </c>
      <c r="BS404">
        <f t="shared" si="160"/>
        <v>0</v>
      </c>
      <c r="BT404">
        <f t="shared" si="161"/>
        <v>0</v>
      </c>
    </row>
    <row r="405" spans="1:72" x14ac:dyDescent="0.25">
      <c r="A405">
        <v>6037189400</v>
      </c>
      <c r="B405">
        <v>3126.4052420544099</v>
      </c>
      <c r="C405">
        <v>2967.8612567335399</v>
      </c>
      <c r="D405">
        <v>3376</v>
      </c>
      <c r="E405">
        <v>1753.799407</v>
      </c>
      <c r="F405">
        <v>1729.2039950000001</v>
      </c>
      <c r="G405">
        <v>1808</v>
      </c>
      <c r="H405">
        <v>521.2682914513997</v>
      </c>
      <c r="I405">
        <v>526.46254210903237</v>
      </c>
      <c r="J405">
        <v>430.25279999999998</v>
      </c>
      <c r="K405">
        <v>0.29722229883921936</v>
      </c>
      <c r="L405">
        <v>0.30445369293114105</v>
      </c>
      <c r="M405">
        <v>0.2379716814159292</v>
      </c>
      <c r="N405">
        <v>2693.3710740000001</v>
      </c>
      <c r="O405">
        <v>2599.4302670000002</v>
      </c>
      <c r="P405">
        <v>2864</v>
      </c>
      <c r="Q405">
        <v>1336.126235</v>
      </c>
      <c r="R405">
        <v>1573.342529</v>
      </c>
      <c r="S405">
        <v>1948</v>
      </c>
      <c r="T405">
        <v>0.49607952201539085</v>
      </c>
      <c r="U405">
        <v>0.60526437234101804</v>
      </c>
      <c r="V405">
        <v>0.68016759776536317</v>
      </c>
      <c r="W405">
        <v>851.74651733785902</v>
      </c>
      <c r="X405">
        <v>865.48153686523403</v>
      </c>
      <c r="Y405">
        <v>908</v>
      </c>
      <c r="Z405">
        <v>1752.2264257967499</v>
      </c>
      <c r="AA405">
        <v>1738.14561462402</v>
      </c>
      <c r="AB405">
        <v>1808</v>
      </c>
      <c r="AC405">
        <v>0.48609386595146442</v>
      </c>
      <c r="AD405">
        <v>0.4979338494907673</v>
      </c>
      <c r="AE405">
        <v>0.50221238938053092</v>
      </c>
      <c r="AF405">
        <v>2674.9268050989899</v>
      </c>
      <c r="AG405">
        <v>2486.2356872558598</v>
      </c>
      <c r="AH405">
        <v>2725</v>
      </c>
      <c r="AI405">
        <v>0.85559183726971155</v>
      </c>
      <c r="AJ405">
        <v>0.83771964798389453</v>
      </c>
      <c r="AK405">
        <v>0.80716824644549767</v>
      </c>
      <c r="AL405">
        <f t="shared" si="153"/>
        <v>0.14440816273028845</v>
      </c>
      <c r="AM405">
        <f t="shared" si="153"/>
        <v>0.16228035201610547</v>
      </c>
      <c r="AN405">
        <f t="shared" si="153"/>
        <v>0.19283175355450233</v>
      </c>
      <c r="AO405">
        <v>84204.486744432666</v>
      </c>
      <c r="AP405">
        <v>83673.997139354324</v>
      </c>
      <c r="AQ405">
        <v>91818</v>
      </c>
      <c r="AR405">
        <v>1226.7222222222222</v>
      </c>
      <c r="AS405">
        <v>1344.5923289837881</v>
      </c>
      <c r="AT405">
        <v>1657</v>
      </c>
      <c r="AU405">
        <f t="shared" si="139"/>
        <v>-1.7872189285817019E-2</v>
      </c>
      <c r="AV405">
        <f t="shared" si="140"/>
        <v>-3.0551401538396861E-2</v>
      </c>
      <c r="AW405">
        <v>0.10918485032562719</v>
      </c>
      <c r="AX405">
        <v>7.4903225424345132E-2</v>
      </c>
      <c r="AY405" s="1">
        <f t="shared" si="141"/>
        <v>-530.48960507834272</v>
      </c>
      <c r="AZ405" s="1">
        <f t="shared" si="142"/>
        <v>8144.0028606456763</v>
      </c>
      <c r="BA405" s="1">
        <f t="shared" si="154"/>
        <v>117.87010676156592</v>
      </c>
      <c r="BB405" s="1">
        <f t="shared" si="155"/>
        <v>312.40767101621191</v>
      </c>
      <c r="BC405">
        <f t="shared" si="143"/>
        <v>1</v>
      </c>
      <c r="BD405">
        <f t="shared" si="144"/>
        <v>1</v>
      </c>
      <c r="BE405">
        <f t="shared" si="145"/>
        <v>0</v>
      </c>
      <c r="BF405">
        <f t="shared" si="146"/>
        <v>0</v>
      </c>
      <c r="BG405">
        <f t="shared" si="147"/>
        <v>0</v>
      </c>
      <c r="BH405">
        <f t="shared" si="148"/>
        <v>0</v>
      </c>
      <c r="BI405">
        <f t="shared" si="149"/>
        <v>0</v>
      </c>
      <c r="BJ405">
        <f t="shared" si="150"/>
        <v>0</v>
      </c>
      <c r="BK405">
        <f t="shared" si="151"/>
        <v>0</v>
      </c>
      <c r="BL405">
        <f t="shared" si="152"/>
        <v>0</v>
      </c>
      <c r="BM405">
        <f t="shared" si="156"/>
        <v>0</v>
      </c>
      <c r="BN405">
        <f t="shared" si="157"/>
        <v>0</v>
      </c>
      <c r="BO405">
        <f>IF(AND(AU405&gt;'County Avg'!$E$3,'Gentrification Calcs'!AW405&gt;'County Avg'!$E$4,'Gentrification Calcs'!AY405&gt;'County Avg'!$E$5,'Gentrification Calcs'!BA405&gt;'County Avg'!$E$6),1,0)</f>
        <v>1</v>
      </c>
      <c r="BP405">
        <f>IF(AND(AV405&gt;'County Avg'!$F$3,'Gentrification Calcs'!AX405&gt;'County Avg'!$F$4,'Gentrification Calcs'!AZ405&gt;'County Avg'!$F$5,'Gentrification Calcs'!BB405&gt;'County Avg'!$F$6),1,0)</f>
        <v>1</v>
      </c>
      <c r="BQ405">
        <f t="shared" si="158"/>
        <v>0</v>
      </c>
      <c r="BR405">
        <f t="shared" si="159"/>
        <v>0</v>
      </c>
      <c r="BS405">
        <f t="shared" si="160"/>
        <v>0</v>
      </c>
      <c r="BT405">
        <f t="shared" si="161"/>
        <v>0</v>
      </c>
    </row>
    <row r="406" spans="1:72" x14ac:dyDescent="0.25">
      <c r="A406">
        <v>6037189500</v>
      </c>
      <c r="B406">
        <v>5196.0000338740601</v>
      </c>
      <c r="C406">
        <v>4473</v>
      </c>
      <c r="D406">
        <v>4351</v>
      </c>
      <c r="E406">
        <v>2691</v>
      </c>
      <c r="F406">
        <v>2788</v>
      </c>
      <c r="G406">
        <v>2815</v>
      </c>
      <c r="H406">
        <v>1366.6560089095831</v>
      </c>
      <c r="I406">
        <v>1287.5516</v>
      </c>
      <c r="J406">
        <v>1175.08</v>
      </c>
      <c r="K406">
        <v>0.50786176473786071</v>
      </c>
      <c r="L406">
        <v>0.46181908177905306</v>
      </c>
      <c r="M406">
        <v>0.41743516873889874</v>
      </c>
      <c r="N406">
        <v>3726.0000239999999</v>
      </c>
      <c r="O406">
        <v>3699</v>
      </c>
      <c r="P406">
        <v>3761</v>
      </c>
      <c r="Q406">
        <v>1254</v>
      </c>
      <c r="R406">
        <v>1727</v>
      </c>
      <c r="S406">
        <v>2426</v>
      </c>
      <c r="T406">
        <v>0.33655394308177816</v>
      </c>
      <c r="U406">
        <v>0.46688294133549607</v>
      </c>
      <c r="V406">
        <v>0.6450412124434991</v>
      </c>
      <c r="W406">
        <v>2278</v>
      </c>
      <c r="X406">
        <v>2378</v>
      </c>
      <c r="Y406">
        <v>2350</v>
      </c>
      <c r="Z406">
        <v>2689</v>
      </c>
      <c r="AA406">
        <v>2795</v>
      </c>
      <c r="AB406">
        <v>2815</v>
      </c>
      <c r="AC406">
        <v>0.8471550762365192</v>
      </c>
      <c r="AD406">
        <v>0.85080500894454381</v>
      </c>
      <c r="AE406">
        <v>0.8348134991119005</v>
      </c>
      <c r="AF406">
        <v>3246.0000211615102</v>
      </c>
      <c r="AG406">
        <v>3092</v>
      </c>
      <c r="AH406">
        <v>3038</v>
      </c>
      <c r="AI406">
        <v>0.62471131639722888</v>
      </c>
      <c r="AJ406">
        <v>0.69125866308964901</v>
      </c>
      <c r="AK406">
        <v>0.69823029188692254</v>
      </c>
      <c r="AL406">
        <f t="shared" si="153"/>
        <v>0.37528868360277112</v>
      </c>
      <c r="AM406">
        <f t="shared" si="153"/>
        <v>0.30874133691035099</v>
      </c>
      <c r="AN406">
        <f t="shared" si="153"/>
        <v>0.30176970811307746</v>
      </c>
      <c r="AO406">
        <v>49938.256097560981</v>
      </c>
      <c r="AP406">
        <v>50290.237842255832</v>
      </c>
      <c r="AQ406">
        <v>53363</v>
      </c>
      <c r="AR406">
        <v>1085.0444444444445</v>
      </c>
      <c r="AS406">
        <v>971.24476077500992</v>
      </c>
      <c r="AT406">
        <v>1312</v>
      </c>
      <c r="AU406">
        <f t="shared" si="139"/>
        <v>6.6547346692420128E-2</v>
      </c>
      <c r="AV406">
        <f t="shared" si="140"/>
        <v>6.9716287972735325E-3</v>
      </c>
      <c r="AW406">
        <v>0.13032899825371791</v>
      </c>
      <c r="AX406">
        <v>0.17815827110800303</v>
      </c>
      <c r="AY406" s="1">
        <f t="shared" si="141"/>
        <v>351.98174469485093</v>
      </c>
      <c r="AZ406" s="1">
        <f t="shared" si="142"/>
        <v>3072.7621577441678</v>
      </c>
      <c r="BA406" s="1">
        <f t="shared" si="154"/>
        <v>-113.79968366943456</v>
      </c>
      <c r="BB406" s="1">
        <f t="shared" si="155"/>
        <v>340.75523922499008</v>
      </c>
      <c r="BC406">
        <f t="shared" si="143"/>
        <v>1</v>
      </c>
      <c r="BD406">
        <f t="shared" si="144"/>
        <v>1</v>
      </c>
      <c r="BE406">
        <f t="shared" si="145"/>
        <v>1</v>
      </c>
      <c r="BF406">
        <f t="shared" si="146"/>
        <v>1</v>
      </c>
      <c r="BG406">
        <f t="shared" si="147"/>
        <v>0</v>
      </c>
      <c r="BH406">
        <f t="shared" si="148"/>
        <v>0</v>
      </c>
      <c r="BI406">
        <f t="shared" si="149"/>
        <v>1</v>
      </c>
      <c r="BJ406">
        <f t="shared" si="150"/>
        <v>1</v>
      </c>
      <c r="BK406">
        <f t="shared" si="151"/>
        <v>0</v>
      </c>
      <c r="BL406">
        <f t="shared" si="152"/>
        <v>0</v>
      </c>
      <c r="BM406">
        <f t="shared" si="156"/>
        <v>0</v>
      </c>
      <c r="BN406">
        <f t="shared" si="157"/>
        <v>0</v>
      </c>
      <c r="BO406">
        <f>IF(AND(AU406&gt;'County Avg'!$E$3,'Gentrification Calcs'!AW406&gt;'County Avg'!$E$4,'Gentrification Calcs'!AY406&gt;'County Avg'!$E$5,'Gentrification Calcs'!BA406&gt;'County Avg'!$E$6),1,0)</f>
        <v>1</v>
      </c>
      <c r="BP406">
        <f>IF(AND(AV406&gt;'County Avg'!$F$3,'Gentrification Calcs'!AX406&gt;'County Avg'!$F$4,'Gentrification Calcs'!AZ406&gt;'County Avg'!$F$5,'Gentrification Calcs'!BB406&gt;'County Avg'!$F$6),1,0)</f>
        <v>1</v>
      </c>
      <c r="BQ406">
        <f t="shared" si="158"/>
        <v>0</v>
      </c>
      <c r="BR406">
        <f t="shared" si="159"/>
        <v>0</v>
      </c>
      <c r="BS406">
        <f t="shared" si="160"/>
        <v>0</v>
      </c>
      <c r="BT406">
        <f t="shared" si="161"/>
        <v>0</v>
      </c>
    </row>
    <row r="407" spans="1:72" x14ac:dyDescent="0.25">
      <c r="A407">
        <v>6037189600</v>
      </c>
      <c r="B407">
        <v>3572.99997223643</v>
      </c>
      <c r="C407">
        <v>3511</v>
      </c>
      <c r="D407">
        <v>3524</v>
      </c>
      <c r="E407">
        <v>1870</v>
      </c>
      <c r="F407">
        <v>2054</v>
      </c>
      <c r="G407">
        <v>2101</v>
      </c>
      <c r="H407">
        <v>817.02719365138694</v>
      </c>
      <c r="I407">
        <v>892.53</v>
      </c>
      <c r="J407">
        <v>870.74120000000005</v>
      </c>
      <c r="K407">
        <v>0.43691293778149032</v>
      </c>
      <c r="L407">
        <v>0.43453261927945469</v>
      </c>
      <c r="M407">
        <v>0.41444131366016185</v>
      </c>
      <c r="N407">
        <v>2885.9999779999998</v>
      </c>
      <c r="O407">
        <v>2931</v>
      </c>
      <c r="P407">
        <v>2916</v>
      </c>
      <c r="Q407">
        <v>1258</v>
      </c>
      <c r="R407">
        <v>1626</v>
      </c>
      <c r="S407">
        <v>1700</v>
      </c>
      <c r="T407">
        <v>0.4358974392202854</v>
      </c>
      <c r="U407">
        <v>0.5547594677584442</v>
      </c>
      <c r="V407">
        <v>0.58299039780521267</v>
      </c>
      <c r="W407">
        <v>1316</v>
      </c>
      <c r="X407">
        <v>1356</v>
      </c>
      <c r="Y407">
        <v>1364</v>
      </c>
      <c r="Z407">
        <v>1912</v>
      </c>
      <c r="AA407">
        <v>2022</v>
      </c>
      <c r="AB407">
        <v>2101</v>
      </c>
      <c r="AC407">
        <v>0.68828451882845187</v>
      </c>
      <c r="AD407">
        <v>0.67062314540059342</v>
      </c>
      <c r="AE407">
        <v>0.64921465968586389</v>
      </c>
      <c r="AF407">
        <v>2575.9999799835</v>
      </c>
      <c r="AG407">
        <v>2450</v>
      </c>
      <c r="AH407">
        <v>2399</v>
      </c>
      <c r="AI407">
        <v>0.72096277637839368</v>
      </c>
      <c r="AJ407">
        <v>0.69780689262318429</v>
      </c>
      <c r="AK407">
        <v>0.68076049943246308</v>
      </c>
      <c r="AL407">
        <f t="shared" si="153"/>
        <v>0.27903722362160632</v>
      </c>
      <c r="AM407">
        <f t="shared" si="153"/>
        <v>0.30219310737681571</v>
      </c>
      <c r="AN407">
        <f t="shared" si="153"/>
        <v>0.31923950056753692</v>
      </c>
      <c r="AO407">
        <v>58051.794273594911</v>
      </c>
      <c r="AP407">
        <v>54927.531262770746</v>
      </c>
      <c r="AQ407">
        <v>53234</v>
      </c>
      <c r="AR407">
        <v>1019.3888888888889</v>
      </c>
      <c r="AS407">
        <v>945.54329774614484</v>
      </c>
      <c r="AT407">
        <v>1291</v>
      </c>
      <c r="AU407">
        <f t="shared" si="139"/>
        <v>-2.3155883755209383E-2</v>
      </c>
      <c r="AV407">
        <f t="shared" si="140"/>
        <v>-1.704639319072121E-2</v>
      </c>
      <c r="AW407">
        <v>0.1188620285381588</v>
      </c>
      <c r="AX407">
        <v>2.8230930046768465E-2</v>
      </c>
      <c r="AY407" s="1">
        <f t="shared" si="141"/>
        <v>-3124.2630108241647</v>
      </c>
      <c r="AZ407" s="1">
        <f t="shared" si="142"/>
        <v>-1693.5312627707463</v>
      </c>
      <c r="BA407" s="1">
        <f t="shared" si="154"/>
        <v>-73.84559114274407</v>
      </c>
      <c r="BB407" s="1">
        <f t="shared" si="155"/>
        <v>345.45670225385516</v>
      </c>
      <c r="BC407">
        <f t="shared" si="143"/>
        <v>1</v>
      </c>
      <c r="BD407">
        <f t="shared" si="144"/>
        <v>1</v>
      </c>
      <c r="BE407">
        <f t="shared" si="145"/>
        <v>1</v>
      </c>
      <c r="BF407">
        <f t="shared" si="146"/>
        <v>1</v>
      </c>
      <c r="BG407">
        <f t="shared" si="147"/>
        <v>0</v>
      </c>
      <c r="BH407">
        <f t="shared" si="148"/>
        <v>0</v>
      </c>
      <c r="BI407">
        <f t="shared" si="149"/>
        <v>1</v>
      </c>
      <c r="BJ407">
        <f t="shared" si="150"/>
        <v>1</v>
      </c>
      <c r="BK407">
        <f t="shared" si="151"/>
        <v>0</v>
      </c>
      <c r="BL407">
        <f t="shared" si="152"/>
        <v>0</v>
      </c>
      <c r="BM407">
        <f t="shared" si="156"/>
        <v>0</v>
      </c>
      <c r="BN407">
        <f t="shared" si="157"/>
        <v>0</v>
      </c>
      <c r="BO407">
        <f>IF(AND(AU407&gt;'County Avg'!$E$3,'Gentrification Calcs'!AW407&gt;'County Avg'!$E$4,'Gentrification Calcs'!AY407&gt;'County Avg'!$E$5,'Gentrification Calcs'!BA407&gt;'County Avg'!$E$6),1,0)</f>
        <v>1</v>
      </c>
      <c r="BP407">
        <f>IF(AND(AV407&gt;'County Avg'!$F$3,'Gentrification Calcs'!AX407&gt;'County Avg'!$F$4,'Gentrification Calcs'!AZ407&gt;'County Avg'!$F$5,'Gentrification Calcs'!BB407&gt;'County Avg'!$F$6),1,0)</f>
        <v>0</v>
      </c>
      <c r="BQ407">
        <f t="shared" si="158"/>
        <v>0</v>
      </c>
      <c r="BR407">
        <f t="shared" si="159"/>
        <v>0</v>
      </c>
      <c r="BS407">
        <f t="shared" si="160"/>
        <v>0</v>
      </c>
      <c r="BT407">
        <f t="shared" si="161"/>
        <v>0</v>
      </c>
    </row>
    <row r="408" spans="1:72" x14ac:dyDescent="0.25">
      <c r="A408">
        <v>6037189701</v>
      </c>
      <c r="B408">
        <v>3526.6343813507901</v>
      </c>
      <c r="C408">
        <v>3394.5232578652899</v>
      </c>
      <c r="D408">
        <v>3927</v>
      </c>
      <c r="E408">
        <v>1908.2628709999999</v>
      </c>
      <c r="F408">
        <v>1785.0984719999999</v>
      </c>
      <c r="G408">
        <v>2025</v>
      </c>
      <c r="H408">
        <v>383.26718271883107</v>
      </c>
      <c r="I408">
        <v>421.43905673148288</v>
      </c>
      <c r="J408">
        <v>652.54300000000001</v>
      </c>
      <c r="K408">
        <v>0.20084611430813248</v>
      </c>
      <c r="L408">
        <v>0.23608728781180813</v>
      </c>
      <c r="M408">
        <v>0.32224345679012345</v>
      </c>
      <c r="N408">
        <v>2800.455845</v>
      </c>
      <c r="O408">
        <v>2749.420623</v>
      </c>
      <c r="P408">
        <v>2727</v>
      </c>
      <c r="Q408">
        <v>1365.1100039999999</v>
      </c>
      <c r="R408">
        <v>1566.1723939999999</v>
      </c>
      <c r="S408">
        <v>1613</v>
      </c>
      <c r="T408">
        <v>0.48745992779614772</v>
      </c>
      <c r="U408">
        <v>0.56963724680696115</v>
      </c>
      <c r="V408">
        <v>0.59149248258159148</v>
      </c>
      <c r="W408">
        <v>937.88405076903996</v>
      </c>
      <c r="X408">
        <v>880.62227356433903</v>
      </c>
      <c r="Y408">
        <v>1191</v>
      </c>
      <c r="Z408">
        <v>1906.88030388116</v>
      </c>
      <c r="AA408">
        <v>1864.82508292794</v>
      </c>
      <c r="AB408">
        <v>2025</v>
      </c>
      <c r="AC408">
        <v>0.491842119749269</v>
      </c>
      <c r="AD408">
        <v>0.47222781462252983</v>
      </c>
      <c r="AE408">
        <v>0.5881481481481482</v>
      </c>
      <c r="AF408">
        <v>2893.86141548973</v>
      </c>
      <c r="AG408">
        <v>2582.45379251242</v>
      </c>
      <c r="AH408">
        <v>2781</v>
      </c>
      <c r="AI408">
        <v>0.82057313079937366</v>
      </c>
      <c r="AJ408">
        <v>0.76077068746803778</v>
      </c>
      <c r="AK408">
        <v>0.70817417876241406</v>
      </c>
      <c r="AL408">
        <f t="shared" si="153"/>
        <v>0.17942686920062634</v>
      </c>
      <c r="AM408">
        <f t="shared" si="153"/>
        <v>0.23922931253196222</v>
      </c>
      <c r="AN408">
        <f t="shared" si="153"/>
        <v>0.29182582123758594</v>
      </c>
      <c r="AO408">
        <v>88057.193001060456</v>
      </c>
      <c r="AP408">
        <v>96480.02901512057</v>
      </c>
      <c r="AQ408">
        <v>70625</v>
      </c>
      <c r="AR408">
        <v>1478.9777777777779</v>
      </c>
      <c r="AS408">
        <v>1540.7350731514434</v>
      </c>
      <c r="AT408">
        <v>1692</v>
      </c>
      <c r="AU408">
        <f t="shared" si="139"/>
        <v>-5.9802443331335886E-2</v>
      </c>
      <c r="AV408">
        <f t="shared" si="140"/>
        <v>-5.2596508705623712E-2</v>
      </c>
      <c r="AW408">
        <v>8.2177319010813432E-2</v>
      </c>
      <c r="AX408">
        <v>2.1855235774630333E-2</v>
      </c>
      <c r="AY408" s="1">
        <f t="shared" si="141"/>
        <v>8422.8360140601144</v>
      </c>
      <c r="AZ408" s="1">
        <f t="shared" si="142"/>
        <v>-25855.02901512057</v>
      </c>
      <c r="BA408" s="1">
        <f t="shared" si="154"/>
        <v>61.757295373665556</v>
      </c>
      <c r="BB408" s="1">
        <f t="shared" si="155"/>
        <v>151.26492684855657</v>
      </c>
      <c r="BC408">
        <f t="shared" si="143"/>
        <v>1</v>
      </c>
      <c r="BD408">
        <f t="shared" si="144"/>
        <v>1</v>
      </c>
      <c r="BE408">
        <f t="shared" si="145"/>
        <v>0</v>
      </c>
      <c r="BF408">
        <f t="shared" si="146"/>
        <v>0</v>
      </c>
      <c r="BG408">
        <f t="shared" si="147"/>
        <v>0</v>
      </c>
      <c r="BH408">
        <f t="shared" si="148"/>
        <v>0</v>
      </c>
      <c r="BI408">
        <f t="shared" si="149"/>
        <v>0</v>
      </c>
      <c r="BJ408">
        <f t="shared" si="150"/>
        <v>0</v>
      </c>
      <c r="BK408">
        <f t="shared" si="151"/>
        <v>0</v>
      </c>
      <c r="BL408">
        <f t="shared" si="152"/>
        <v>0</v>
      </c>
      <c r="BM408">
        <f t="shared" si="156"/>
        <v>0</v>
      </c>
      <c r="BN408">
        <f t="shared" si="157"/>
        <v>0</v>
      </c>
      <c r="BO408">
        <f>IF(AND(AU408&gt;'County Avg'!$E$3,'Gentrification Calcs'!AW408&gt;'County Avg'!$E$4,'Gentrification Calcs'!AY408&gt;'County Avg'!$E$5,'Gentrification Calcs'!BA408&gt;'County Avg'!$E$6),1,0)</f>
        <v>1</v>
      </c>
      <c r="BP408">
        <f>IF(AND(AV408&gt;'County Avg'!$F$3,'Gentrification Calcs'!AX408&gt;'County Avg'!$F$4,'Gentrification Calcs'!AZ408&gt;'County Avg'!$F$5,'Gentrification Calcs'!BB408&gt;'County Avg'!$F$6),1,0)</f>
        <v>0</v>
      </c>
      <c r="BQ408">
        <f t="shared" si="158"/>
        <v>0</v>
      </c>
      <c r="BR408">
        <f t="shared" si="159"/>
        <v>0</v>
      </c>
      <c r="BS408">
        <f t="shared" si="160"/>
        <v>0</v>
      </c>
      <c r="BT408">
        <f t="shared" si="161"/>
        <v>0</v>
      </c>
    </row>
    <row r="409" spans="1:72" x14ac:dyDescent="0.25">
      <c r="A409">
        <v>6037189702</v>
      </c>
      <c r="B409">
        <v>2337.4652768026199</v>
      </c>
      <c r="C409">
        <v>2178.9999971389798</v>
      </c>
      <c r="D409">
        <v>2135</v>
      </c>
      <c r="E409">
        <v>1394.5</v>
      </c>
      <c r="F409">
        <v>1295.0770259999999</v>
      </c>
      <c r="G409">
        <v>1348</v>
      </c>
      <c r="H409">
        <v>659.31398773419369</v>
      </c>
      <c r="I409">
        <v>520.68912537764356</v>
      </c>
      <c r="J409">
        <v>407.089</v>
      </c>
      <c r="K409">
        <v>0.47279597542789076</v>
      </c>
      <c r="L409">
        <v>0.40205263078896097</v>
      </c>
      <c r="M409">
        <v>0.30199480712166171</v>
      </c>
      <c r="N409">
        <v>2007.61482</v>
      </c>
      <c r="O409">
        <v>1825.963745</v>
      </c>
      <c r="P409">
        <v>1873</v>
      </c>
      <c r="Q409">
        <v>869.57402039999999</v>
      </c>
      <c r="R409">
        <v>992.93504329999996</v>
      </c>
      <c r="S409">
        <v>1276</v>
      </c>
      <c r="T409">
        <v>0.43313787671680964</v>
      </c>
      <c r="U409">
        <v>0.5437868336756051</v>
      </c>
      <c r="V409">
        <v>0.68126001067805664</v>
      </c>
      <c r="W409">
        <v>887.64955139160202</v>
      </c>
      <c r="X409">
        <v>806.54229736328102</v>
      </c>
      <c r="Y409">
        <v>697</v>
      </c>
      <c r="Z409">
        <v>1369.4984893798801</v>
      </c>
      <c r="AA409">
        <v>1323.6314239502001</v>
      </c>
      <c r="AB409">
        <v>1348</v>
      </c>
      <c r="AC409">
        <v>0.6481566487842837</v>
      </c>
      <c r="AD409">
        <v>0.6093405481083729</v>
      </c>
      <c r="AE409">
        <v>0.51706231454005935</v>
      </c>
      <c r="AF409">
        <v>1864.2794717925101</v>
      </c>
      <c r="AG409">
        <v>1678.63293457031</v>
      </c>
      <c r="AH409">
        <v>1802</v>
      </c>
      <c r="AI409">
        <v>0.79756456290235345</v>
      </c>
      <c r="AJ409">
        <v>0.77036848865275342</v>
      </c>
      <c r="AK409">
        <v>0.84402810304449649</v>
      </c>
      <c r="AL409">
        <f t="shared" si="153"/>
        <v>0.20243543709764655</v>
      </c>
      <c r="AM409">
        <f t="shared" si="153"/>
        <v>0.22963151134724658</v>
      </c>
      <c r="AN409">
        <f t="shared" si="153"/>
        <v>0.15597189695550351</v>
      </c>
      <c r="AO409">
        <v>56158.091198303293</v>
      </c>
      <c r="AP409">
        <v>58668.682059664905</v>
      </c>
      <c r="AQ409">
        <v>77917</v>
      </c>
      <c r="AR409">
        <v>1166.25</v>
      </c>
      <c r="AS409">
        <v>1091.6358244365363</v>
      </c>
      <c r="AT409">
        <v>1483</v>
      </c>
      <c r="AU409">
        <f t="shared" si="139"/>
        <v>-2.7196074249600022E-2</v>
      </c>
      <c r="AV409">
        <f t="shared" si="140"/>
        <v>7.3659614391743067E-2</v>
      </c>
      <c r="AW409">
        <v>0.11064895695879545</v>
      </c>
      <c r="AX409">
        <v>0.13747317700245154</v>
      </c>
      <c r="AY409" s="1">
        <f t="shared" si="141"/>
        <v>2510.590861361612</v>
      </c>
      <c r="AZ409" s="1">
        <f t="shared" si="142"/>
        <v>19248.317940335095</v>
      </c>
      <c r="BA409" s="1">
        <f t="shared" si="154"/>
        <v>-74.614175563463732</v>
      </c>
      <c r="BB409" s="1">
        <f t="shared" si="155"/>
        <v>391.36417556346373</v>
      </c>
      <c r="BC409">
        <f t="shared" si="143"/>
        <v>1</v>
      </c>
      <c r="BD409">
        <f t="shared" si="144"/>
        <v>1</v>
      </c>
      <c r="BE409">
        <f t="shared" si="145"/>
        <v>1</v>
      </c>
      <c r="BF409">
        <f t="shared" si="146"/>
        <v>1</v>
      </c>
      <c r="BG409">
        <f t="shared" si="147"/>
        <v>0</v>
      </c>
      <c r="BH409">
        <f t="shared" si="148"/>
        <v>0</v>
      </c>
      <c r="BI409">
        <f t="shared" si="149"/>
        <v>1</v>
      </c>
      <c r="BJ409">
        <f t="shared" si="150"/>
        <v>1</v>
      </c>
      <c r="BK409">
        <f t="shared" si="151"/>
        <v>0</v>
      </c>
      <c r="BL409">
        <f t="shared" si="152"/>
        <v>0</v>
      </c>
      <c r="BM409">
        <f t="shared" si="156"/>
        <v>0</v>
      </c>
      <c r="BN409">
        <f t="shared" si="157"/>
        <v>0</v>
      </c>
      <c r="BO409">
        <f>IF(AND(AU409&gt;'County Avg'!$E$3,'Gentrification Calcs'!AW409&gt;'County Avg'!$E$4,'Gentrification Calcs'!AY409&gt;'County Avg'!$E$5,'Gentrification Calcs'!BA409&gt;'County Avg'!$E$6),1,0)</f>
        <v>1</v>
      </c>
      <c r="BP409">
        <f>IF(AND(AV409&gt;'County Avg'!$F$3,'Gentrification Calcs'!AX409&gt;'County Avg'!$F$4,'Gentrification Calcs'!AZ409&gt;'County Avg'!$F$5,'Gentrification Calcs'!BB409&gt;'County Avg'!$F$6),1,0)</f>
        <v>1</v>
      </c>
      <c r="BQ409">
        <f t="shared" si="158"/>
        <v>0</v>
      </c>
      <c r="BR409">
        <f t="shared" si="159"/>
        <v>0</v>
      </c>
      <c r="BS409">
        <f t="shared" si="160"/>
        <v>0</v>
      </c>
      <c r="BT409">
        <f t="shared" si="161"/>
        <v>0</v>
      </c>
    </row>
    <row r="410" spans="1:72" x14ac:dyDescent="0.25">
      <c r="A410">
        <v>6037189800</v>
      </c>
      <c r="B410">
        <v>3885.8963194256298</v>
      </c>
      <c r="C410">
        <v>3981.0000311434301</v>
      </c>
      <c r="D410">
        <v>4166</v>
      </c>
      <c r="E410">
        <v>2169.474757</v>
      </c>
      <c r="F410">
        <v>2216.8395390000001</v>
      </c>
      <c r="G410">
        <v>2450</v>
      </c>
      <c r="H410">
        <v>813.28765510540507</v>
      </c>
      <c r="I410">
        <v>758.64507058595245</v>
      </c>
      <c r="J410">
        <v>1025.0658000000001</v>
      </c>
      <c r="K410">
        <v>0.37487767602792399</v>
      </c>
      <c r="L410">
        <v>0.34221920767804948</v>
      </c>
      <c r="M410">
        <v>0.41839420408163269</v>
      </c>
      <c r="N410">
        <v>3317.5955239999998</v>
      </c>
      <c r="O410">
        <v>3390.5207519999999</v>
      </c>
      <c r="P410">
        <v>3586</v>
      </c>
      <c r="Q410">
        <v>1312.3263199999999</v>
      </c>
      <c r="R410">
        <v>1755.505249</v>
      </c>
      <c r="S410">
        <v>1986</v>
      </c>
      <c r="T410">
        <v>0.39556549630792182</v>
      </c>
      <c r="U410">
        <v>0.51776861945601216</v>
      </c>
      <c r="V410">
        <v>0.55382041271611826</v>
      </c>
      <c r="W410">
        <v>1303.4475814104101</v>
      </c>
      <c r="X410">
        <v>1341.2650451660199</v>
      </c>
      <c r="Y410">
        <v>1789</v>
      </c>
      <c r="Z410">
        <v>2133.6266869306601</v>
      </c>
      <c r="AA410">
        <v>2212.0807495117201</v>
      </c>
      <c r="AB410">
        <v>2450</v>
      </c>
      <c r="AC410">
        <v>0.61090704826414199</v>
      </c>
      <c r="AD410">
        <v>0.60633638508091614</v>
      </c>
      <c r="AE410">
        <v>0.73020408163265305</v>
      </c>
      <c r="AF410">
        <v>3296.33315037687</v>
      </c>
      <c r="AG410">
        <v>3293.1624755859398</v>
      </c>
      <c r="AH410">
        <v>2904</v>
      </c>
      <c r="AI410">
        <v>0.84828129198879332</v>
      </c>
      <c r="AJ410">
        <v>0.82721990701418602</v>
      </c>
      <c r="AK410">
        <v>0.6970715314450312</v>
      </c>
      <c r="AL410">
        <f t="shared" si="153"/>
        <v>0.15171870801120668</v>
      </c>
      <c r="AM410">
        <f t="shared" si="153"/>
        <v>0.17278009298581398</v>
      </c>
      <c r="AN410">
        <f t="shared" si="153"/>
        <v>0.3029284685549688</v>
      </c>
      <c r="AO410">
        <v>62651.823966065749</v>
      </c>
      <c r="AP410">
        <v>63863.792807519421</v>
      </c>
      <c r="AQ410">
        <v>51939</v>
      </c>
      <c r="AR410">
        <v>1295.8333333333335</v>
      </c>
      <c r="AS410">
        <v>1120.0427046263346</v>
      </c>
      <c r="AT410">
        <v>1391</v>
      </c>
      <c r="AU410">
        <f t="shared" si="139"/>
        <v>-2.10613849746073E-2</v>
      </c>
      <c r="AV410">
        <f t="shared" si="140"/>
        <v>-0.13014837556915482</v>
      </c>
      <c r="AW410">
        <v>0.12220312314809034</v>
      </c>
      <c r="AX410">
        <v>3.6051793260106102E-2</v>
      </c>
      <c r="AY410" s="1">
        <f t="shared" si="141"/>
        <v>1211.9688414536722</v>
      </c>
      <c r="AZ410" s="1">
        <f t="shared" si="142"/>
        <v>-11924.792807519421</v>
      </c>
      <c r="BA410" s="1">
        <f t="shared" si="154"/>
        <v>-175.79062870699886</v>
      </c>
      <c r="BB410" s="1">
        <f t="shared" si="155"/>
        <v>270.95729537366537</v>
      </c>
      <c r="BC410">
        <f t="shared" si="143"/>
        <v>1</v>
      </c>
      <c r="BD410">
        <f t="shared" si="144"/>
        <v>1</v>
      </c>
      <c r="BE410">
        <f t="shared" si="145"/>
        <v>0</v>
      </c>
      <c r="BF410">
        <f t="shared" si="146"/>
        <v>0</v>
      </c>
      <c r="BG410">
        <f t="shared" si="147"/>
        <v>0</v>
      </c>
      <c r="BH410">
        <f t="shared" si="148"/>
        <v>0</v>
      </c>
      <c r="BI410">
        <f t="shared" si="149"/>
        <v>1</v>
      </c>
      <c r="BJ410">
        <f t="shared" si="150"/>
        <v>1</v>
      </c>
      <c r="BK410">
        <f t="shared" si="151"/>
        <v>0</v>
      </c>
      <c r="BL410">
        <f t="shared" si="152"/>
        <v>0</v>
      </c>
      <c r="BM410">
        <f t="shared" si="156"/>
        <v>0</v>
      </c>
      <c r="BN410">
        <f t="shared" si="157"/>
        <v>0</v>
      </c>
      <c r="BO410">
        <f>IF(AND(AU410&gt;'County Avg'!$E$3,'Gentrification Calcs'!AW410&gt;'County Avg'!$E$4,'Gentrification Calcs'!AY410&gt;'County Avg'!$E$5,'Gentrification Calcs'!BA410&gt;'County Avg'!$E$6),1,0)</f>
        <v>0</v>
      </c>
      <c r="BP410">
        <f>IF(AND(AV410&gt;'County Avg'!$F$3,'Gentrification Calcs'!AX410&gt;'County Avg'!$F$4,'Gentrification Calcs'!AZ410&gt;'County Avg'!$F$5,'Gentrification Calcs'!BB410&gt;'County Avg'!$F$6),1,0)</f>
        <v>0</v>
      </c>
      <c r="BQ410">
        <f t="shared" si="158"/>
        <v>0</v>
      </c>
      <c r="BR410">
        <f t="shared" si="159"/>
        <v>0</v>
      </c>
      <c r="BS410">
        <f t="shared" si="160"/>
        <v>0</v>
      </c>
      <c r="BT410">
        <f t="shared" si="161"/>
        <v>0</v>
      </c>
    </row>
    <row r="411" spans="1:72" x14ac:dyDescent="0.25">
      <c r="A411">
        <v>6037189902</v>
      </c>
      <c r="B411">
        <v>5046.0000187978103</v>
      </c>
      <c r="C411">
        <v>5593</v>
      </c>
      <c r="D411">
        <v>5037</v>
      </c>
      <c r="E411">
        <v>2850</v>
      </c>
      <c r="F411">
        <v>3060</v>
      </c>
      <c r="G411">
        <v>3210</v>
      </c>
      <c r="H411">
        <v>1796.7472066934049</v>
      </c>
      <c r="I411">
        <v>1678.8029999999999</v>
      </c>
      <c r="J411">
        <v>1324.0830000000001</v>
      </c>
      <c r="K411">
        <v>0.63043761638365081</v>
      </c>
      <c r="L411">
        <v>0.54862843137254902</v>
      </c>
      <c r="M411">
        <v>0.41248691588785047</v>
      </c>
      <c r="N411">
        <v>3834.0000140000002</v>
      </c>
      <c r="O411">
        <v>4440</v>
      </c>
      <c r="P411">
        <v>4341</v>
      </c>
      <c r="Q411">
        <v>1094</v>
      </c>
      <c r="R411">
        <v>2089</v>
      </c>
      <c r="S411">
        <v>2379</v>
      </c>
      <c r="T411">
        <v>0.28534167866594062</v>
      </c>
      <c r="U411">
        <v>0.47049549549549552</v>
      </c>
      <c r="V411">
        <v>0.54803040774015199</v>
      </c>
      <c r="W411">
        <v>2783</v>
      </c>
      <c r="X411">
        <v>2967</v>
      </c>
      <c r="Y411">
        <v>3042</v>
      </c>
      <c r="Z411">
        <v>2871</v>
      </c>
      <c r="AA411">
        <v>3054</v>
      </c>
      <c r="AB411">
        <v>3210</v>
      </c>
      <c r="AC411">
        <v>0.96934865900383138</v>
      </c>
      <c r="AD411">
        <v>0.97151277013752457</v>
      </c>
      <c r="AE411">
        <v>0.9476635514018692</v>
      </c>
      <c r="AF411">
        <v>3998.0000148937102</v>
      </c>
      <c r="AG411">
        <v>4356</v>
      </c>
      <c r="AH411">
        <v>3576</v>
      </c>
      <c r="AI411">
        <v>0.7923107411811342</v>
      </c>
      <c r="AJ411">
        <v>0.77883068120865362</v>
      </c>
      <c r="AK411">
        <v>0.7099463966646814</v>
      </c>
      <c r="AL411">
        <f t="shared" si="153"/>
        <v>0.2076892588188658</v>
      </c>
      <c r="AM411">
        <f t="shared" si="153"/>
        <v>0.22116931879134638</v>
      </c>
      <c r="AN411">
        <f t="shared" si="153"/>
        <v>0.2900536033353186</v>
      </c>
      <c r="AO411">
        <v>37335.335630965004</v>
      </c>
      <c r="AP411">
        <v>42870.847977114841</v>
      </c>
      <c r="AQ411">
        <v>54595</v>
      </c>
      <c r="AR411">
        <v>1209.4444444444446</v>
      </c>
      <c r="AS411">
        <v>1049.7018584420721</v>
      </c>
      <c r="AT411">
        <v>1399</v>
      </c>
      <c r="AU411">
        <f t="shared" si="139"/>
        <v>-1.3480059972480585E-2</v>
      </c>
      <c r="AV411">
        <f t="shared" si="140"/>
        <v>-6.8884284543972218E-2</v>
      </c>
      <c r="AW411">
        <v>0.1851538168295549</v>
      </c>
      <c r="AX411">
        <v>7.7534912244656473E-2</v>
      </c>
      <c r="AY411" s="1">
        <f t="shared" si="141"/>
        <v>5535.512346149837</v>
      </c>
      <c r="AZ411" s="1">
        <f t="shared" si="142"/>
        <v>11724.152022885159</v>
      </c>
      <c r="BA411" s="1">
        <f t="shared" si="154"/>
        <v>-159.74258600237249</v>
      </c>
      <c r="BB411" s="1">
        <f t="shared" si="155"/>
        <v>349.29814155792792</v>
      </c>
      <c r="BC411">
        <f t="shared" si="143"/>
        <v>1</v>
      </c>
      <c r="BD411">
        <f t="shared" si="144"/>
        <v>1</v>
      </c>
      <c r="BE411">
        <f t="shared" si="145"/>
        <v>1</v>
      </c>
      <c r="BF411">
        <f t="shared" si="146"/>
        <v>1</v>
      </c>
      <c r="BG411">
        <f t="shared" si="147"/>
        <v>0</v>
      </c>
      <c r="BH411">
        <f t="shared" si="148"/>
        <v>0</v>
      </c>
      <c r="BI411">
        <f t="shared" si="149"/>
        <v>1</v>
      </c>
      <c r="BJ411">
        <f t="shared" si="150"/>
        <v>1</v>
      </c>
      <c r="BK411">
        <f t="shared" si="151"/>
        <v>0</v>
      </c>
      <c r="BL411">
        <f t="shared" si="152"/>
        <v>0</v>
      </c>
      <c r="BM411">
        <f t="shared" si="156"/>
        <v>0</v>
      </c>
      <c r="BN411">
        <f t="shared" si="157"/>
        <v>0</v>
      </c>
      <c r="BO411">
        <f>IF(AND(AU411&gt;'County Avg'!$E$3,'Gentrification Calcs'!AW411&gt;'County Avg'!$E$4,'Gentrification Calcs'!AY411&gt;'County Avg'!$E$5,'Gentrification Calcs'!BA411&gt;'County Avg'!$E$6),1,0)</f>
        <v>0</v>
      </c>
      <c r="BP411">
        <f>IF(AND(AV411&gt;'County Avg'!$F$3,'Gentrification Calcs'!AX411&gt;'County Avg'!$F$4,'Gentrification Calcs'!AZ411&gt;'County Avg'!$F$5,'Gentrification Calcs'!BB411&gt;'County Avg'!$F$6),1,0)</f>
        <v>0</v>
      </c>
      <c r="BQ411">
        <f t="shared" si="158"/>
        <v>0</v>
      </c>
      <c r="BR411">
        <f t="shared" si="159"/>
        <v>0</v>
      </c>
      <c r="BS411">
        <f t="shared" si="160"/>
        <v>0</v>
      </c>
      <c r="BT411">
        <f t="shared" si="161"/>
        <v>0</v>
      </c>
    </row>
    <row r="412" spans="1:72" x14ac:dyDescent="0.25">
      <c r="A412">
        <v>6037189903</v>
      </c>
      <c r="B412">
        <v>1967.0622677542301</v>
      </c>
      <c r="C412">
        <v>2244.9998915195501</v>
      </c>
      <c r="D412">
        <v>2060</v>
      </c>
      <c r="E412">
        <v>1224.4616699999999</v>
      </c>
      <c r="F412">
        <v>1379.5539550000001</v>
      </c>
      <c r="G412">
        <v>1379</v>
      </c>
      <c r="H412">
        <v>594.47060213094949</v>
      </c>
      <c r="I412">
        <v>707.61220683994475</v>
      </c>
      <c r="J412">
        <v>686.54</v>
      </c>
      <c r="K412">
        <v>0.48549547666195997</v>
      </c>
      <c r="L412">
        <v>0.51292825791648333</v>
      </c>
      <c r="M412">
        <v>0.49785351704133429</v>
      </c>
      <c r="N412">
        <v>1510.3844240000001</v>
      </c>
      <c r="O412">
        <v>1789.243408</v>
      </c>
      <c r="P412">
        <v>1680</v>
      </c>
      <c r="Q412">
        <v>555.87554929999999</v>
      </c>
      <c r="R412">
        <v>862.06768799999998</v>
      </c>
      <c r="S412">
        <v>845</v>
      </c>
      <c r="T412">
        <v>0.36803580629351085</v>
      </c>
      <c r="U412">
        <v>0.48180570857243588</v>
      </c>
      <c r="V412">
        <v>0.50297619047619047</v>
      </c>
      <c r="W412">
        <v>1074.8974609375</v>
      </c>
      <c r="X412">
        <v>1212.48425292969</v>
      </c>
      <c r="Y412">
        <v>1123</v>
      </c>
      <c r="Z412">
        <v>1225.07592773438</v>
      </c>
      <c r="AA412">
        <v>1381.70373535156</v>
      </c>
      <c r="AB412">
        <v>1379</v>
      </c>
      <c r="AC412">
        <v>0.8774129313971456</v>
      </c>
      <c r="AD412">
        <v>0.8775283889792671</v>
      </c>
      <c r="AE412">
        <v>0.81435823060188539</v>
      </c>
      <c r="AF412">
        <v>1544.78114079684</v>
      </c>
      <c r="AG412">
        <v>1729.04919433594</v>
      </c>
      <c r="AH412">
        <v>1517</v>
      </c>
      <c r="AI412">
        <v>0.78532396565183316</v>
      </c>
      <c r="AJ412">
        <v>0.77017785206466804</v>
      </c>
      <c r="AK412">
        <v>0.73640776699029131</v>
      </c>
      <c r="AL412">
        <f t="shared" si="153"/>
        <v>0.21467603434816684</v>
      </c>
      <c r="AM412">
        <f t="shared" si="153"/>
        <v>0.22982214793533196</v>
      </c>
      <c r="AN412">
        <f t="shared" si="153"/>
        <v>0.26359223300970869</v>
      </c>
      <c r="AO412">
        <v>53897.981972428424</v>
      </c>
      <c r="AP412">
        <v>45694.885574172462</v>
      </c>
      <c r="AQ412">
        <v>44844</v>
      </c>
      <c r="AR412">
        <v>1269.9166666666667</v>
      </c>
      <c r="AS412">
        <v>1126.8062475286677</v>
      </c>
      <c r="AT412">
        <v>1523</v>
      </c>
      <c r="AU412">
        <f t="shared" si="139"/>
        <v>-1.5146113587165111E-2</v>
      </c>
      <c r="AV412">
        <f t="shared" si="140"/>
        <v>-3.3770085074376732E-2</v>
      </c>
      <c r="AW412">
        <v>0.11376990227892503</v>
      </c>
      <c r="AX412">
        <v>2.117048190375459E-2</v>
      </c>
      <c r="AY412" s="1">
        <f t="shared" si="141"/>
        <v>-8203.0963982559624</v>
      </c>
      <c r="AZ412" s="1">
        <f t="shared" si="142"/>
        <v>-850.88557417246193</v>
      </c>
      <c r="BA412" s="1">
        <f t="shared" si="154"/>
        <v>-143.11041913799909</v>
      </c>
      <c r="BB412" s="1">
        <f t="shared" si="155"/>
        <v>396.19375247133235</v>
      </c>
      <c r="BC412">
        <f t="shared" si="143"/>
        <v>1</v>
      </c>
      <c r="BD412">
        <f t="shared" si="144"/>
        <v>1</v>
      </c>
      <c r="BE412">
        <f t="shared" si="145"/>
        <v>1</v>
      </c>
      <c r="BF412">
        <f t="shared" si="146"/>
        <v>1</v>
      </c>
      <c r="BG412">
        <f t="shared" si="147"/>
        <v>0</v>
      </c>
      <c r="BH412">
        <f t="shared" si="148"/>
        <v>0</v>
      </c>
      <c r="BI412">
        <f t="shared" si="149"/>
        <v>1</v>
      </c>
      <c r="BJ412">
        <f t="shared" si="150"/>
        <v>1</v>
      </c>
      <c r="BK412">
        <f t="shared" si="151"/>
        <v>0</v>
      </c>
      <c r="BL412">
        <f t="shared" si="152"/>
        <v>0</v>
      </c>
      <c r="BM412">
        <f t="shared" si="156"/>
        <v>0</v>
      </c>
      <c r="BN412">
        <f t="shared" si="157"/>
        <v>0</v>
      </c>
      <c r="BO412">
        <f>IF(AND(AU412&gt;'County Avg'!$E$3,'Gentrification Calcs'!AW412&gt;'County Avg'!$E$4,'Gentrification Calcs'!AY412&gt;'County Avg'!$E$5,'Gentrification Calcs'!BA412&gt;'County Avg'!$E$6),1,0)</f>
        <v>0</v>
      </c>
      <c r="BP412">
        <f>IF(AND(AV412&gt;'County Avg'!$F$3,'Gentrification Calcs'!AX412&gt;'County Avg'!$F$4,'Gentrification Calcs'!AZ412&gt;'County Avg'!$F$5,'Gentrification Calcs'!BB412&gt;'County Avg'!$F$6),1,0)</f>
        <v>0</v>
      </c>
      <c r="BQ412">
        <f t="shared" si="158"/>
        <v>0</v>
      </c>
      <c r="BR412">
        <f t="shared" si="159"/>
        <v>0</v>
      </c>
      <c r="BS412">
        <f t="shared" si="160"/>
        <v>0</v>
      </c>
      <c r="BT412">
        <f t="shared" si="161"/>
        <v>0</v>
      </c>
    </row>
    <row r="413" spans="1:72" x14ac:dyDescent="0.25">
      <c r="A413">
        <v>6037189904</v>
      </c>
      <c r="B413">
        <v>2186.9876553013501</v>
      </c>
      <c r="C413">
        <v>2495.99997788668</v>
      </c>
      <c r="D413">
        <v>2470</v>
      </c>
      <c r="E413">
        <v>1361.3614500000001</v>
      </c>
      <c r="F413">
        <v>1533.7937010000001</v>
      </c>
      <c r="G413">
        <v>1531</v>
      </c>
      <c r="H413">
        <v>660.93478056709091</v>
      </c>
      <c r="I413">
        <v>786.72608831737386</v>
      </c>
      <c r="J413">
        <v>765.81</v>
      </c>
      <c r="K413">
        <v>0.48549544323228105</v>
      </c>
      <c r="L413">
        <v>0.51292823005104637</v>
      </c>
      <c r="M413">
        <v>0.50020248203788376</v>
      </c>
      <c r="N413">
        <v>1679.251411</v>
      </c>
      <c r="O413">
        <v>1989.288086</v>
      </c>
      <c r="P413">
        <v>1998</v>
      </c>
      <c r="Q413">
        <v>618.02459720000002</v>
      </c>
      <c r="R413">
        <v>958.45031740000002</v>
      </c>
      <c r="S413">
        <v>1223</v>
      </c>
      <c r="T413">
        <v>0.36803577662737486</v>
      </c>
      <c r="U413">
        <v>0.4818056892539998</v>
      </c>
      <c r="V413">
        <v>0.61211211211211214</v>
      </c>
      <c r="W413">
        <v>1195.0751953125</v>
      </c>
      <c r="X413">
        <v>1348.04479980469</v>
      </c>
      <c r="Y413">
        <v>1531</v>
      </c>
      <c r="Z413">
        <v>1362.04431152344</v>
      </c>
      <c r="AA413">
        <v>1536.18383789063</v>
      </c>
      <c r="AB413">
        <v>1531</v>
      </c>
      <c r="AC413">
        <v>0.87741286036121258</v>
      </c>
      <c r="AD413">
        <v>0.87752830524224357</v>
      </c>
      <c r="AE413">
        <v>1</v>
      </c>
      <c r="AF413">
        <v>1717.4938182928599</v>
      </c>
      <c r="AG413">
        <v>1922.36389160156</v>
      </c>
      <c r="AH413">
        <v>1859</v>
      </c>
      <c r="AI413">
        <v>0.78532396565183282</v>
      </c>
      <c r="AJ413">
        <v>0.77017784800991551</v>
      </c>
      <c r="AK413">
        <v>0.75263157894736843</v>
      </c>
      <c r="AL413">
        <f t="shared" si="153"/>
        <v>0.21467603434816718</v>
      </c>
      <c r="AM413">
        <f t="shared" si="153"/>
        <v>0.22982215199008449</v>
      </c>
      <c r="AN413">
        <f t="shared" si="153"/>
        <v>0.24736842105263157</v>
      </c>
      <c r="AO413">
        <v>53897.981972428424</v>
      </c>
      <c r="AP413">
        <v>45694.885574172462</v>
      </c>
      <c r="AQ413">
        <v>44583</v>
      </c>
      <c r="AR413">
        <v>1269.9166666666667</v>
      </c>
      <c r="AS413">
        <v>1126.8062475286677</v>
      </c>
      <c r="AT413">
        <v>1329</v>
      </c>
      <c r="AU413">
        <f t="shared" si="139"/>
        <v>-1.5146117641917312E-2</v>
      </c>
      <c r="AV413">
        <f t="shared" si="140"/>
        <v>-1.7546269062547082E-2</v>
      </c>
      <c r="AW413">
        <v>0.11376991262662495</v>
      </c>
      <c r="AX413">
        <v>0.13030642285811234</v>
      </c>
      <c r="AY413" s="1">
        <f t="shared" si="141"/>
        <v>-8203.0963982559624</v>
      </c>
      <c r="AZ413" s="1">
        <f t="shared" si="142"/>
        <v>-1111.8855741724619</v>
      </c>
      <c r="BA413" s="1">
        <f t="shared" si="154"/>
        <v>-143.11041913799909</v>
      </c>
      <c r="BB413" s="1">
        <f t="shared" si="155"/>
        <v>202.19375247133235</v>
      </c>
      <c r="BC413">
        <f t="shared" si="143"/>
        <v>1</v>
      </c>
      <c r="BD413">
        <f t="shared" si="144"/>
        <v>1</v>
      </c>
      <c r="BE413">
        <f t="shared" si="145"/>
        <v>1</v>
      </c>
      <c r="BF413">
        <f t="shared" si="146"/>
        <v>1</v>
      </c>
      <c r="BG413">
        <f t="shared" si="147"/>
        <v>0</v>
      </c>
      <c r="BH413">
        <f t="shared" si="148"/>
        <v>0</v>
      </c>
      <c r="BI413">
        <f t="shared" si="149"/>
        <v>1</v>
      </c>
      <c r="BJ413">
        <f t="shared" si="150"/>
        <v>1</v>
      </c>
      <c r="BK413">
        <f t="shared" si="151"/>
        <v>0</v>
      </c>
      <c r="BL413">
        <f t="shared" si="152"/>
        <v>0</v>
      </c>
      <c r="BM413">
        <f t="shared" si="156"/>
        <v>0</v>
      </c>
      <c r="BN413">
        <f t="shared" si="157"/>
        <v>0</v>
      </c>
      <c r="BO413">
        <f>IF(AND(AU413&gt;'County Avg'!$E$3,'Gentrification Calcs'!AW413&gt;'County Avg'!$E$4,'Gentrification Calcs'!AY413&gt;'County Avg'!$E$5,'Gentrification Calcs'!BA413&gt;'County Avg'!$E$6),1,0)</f>
        <v>0</v>
      </c>
      <c r="BP413">
        <f>IF(AND(AV413&gt;'County Avg'!$F$3,'Gentrification Calcs'!AX413&gt;'County Avg'!$F$4,'Gentrification Calcs'!AZ413&gt;'County Avg'!$F$5,'Gentrification Calcs'!BB413&gt;'County Avg'!$F$6),1,0)</f>
        <v>0</v>
      </c>
      <c r="BQ413">
        <f t="shared" si="158"/>
        <v>0</v>
      </c>
      <c r="BR413">
        <f t="shared" si="159"/>
        <v>0</v>
      </c>
      <c r="BS413">
        <f t="shared" si="160"/>
        <v>0</v>
      </c>
      <c r="BT413">
        <f t="shared" si="161"/>
        <v>0</v>
      </c>
    </row>
    <row r="414" spans="1:72" x14ac:dyDescent="0.25">
      <c r="A414">
        <v>6037189905</v>
      </c>
      <c r="B414">
        <v>2250.95006054034</v>
      </c>
      <c r="C414">
        <v>2568.9999127388</v>
      </c>
      <c r="D414">
        <v>2484</v>
      </c>
      <c r="E414">
        <v>1401.17688</v>
      </c>
      <c r="F414">
        <v>1578.6522219999999</v>
      </c>
      <c r="G414">
        <v>1463</v>
      </c>
      <c r="H414">
        <v>680.26501234444231</v>
      </c>
      <c r="I414">
        <v>809.73530484268133</v>
      </c>
      <c r="J414">
        <v>618.34180000000003</v>
      </c>
      <c r="K414">
        <v>0.48549545889198681</v>
      </c>
      <c r="L414">
        <v>0.51292823939196996</v>
      </c>
      <c r="M414">
        <v>0.42265331510594673</v>
      </c>
      <c r="N414">
        <v>1728.364153</v>
      </c>
      <c r="O414">
        <v>2047.468384</v>
      </c>
      <c r="P414">
        <v>1923</v>
      </c>
      <c r="Q414">
        <v>636.09985349999999</v>
      </c>
      <c r="R414">
        <v>986.48193360000005</v>
      </c>
      <c r="S414">
        <v>1028</v>
      </c>
      <c r="T414">
        <v>0.36803578250329516</v>
      </c>
      <c r="U414">
        <v>0.48180569786028993</v>
      </c>
      <c r="V414">
        <v>0.53458138325533022</v>
      </c>
      <c r="W414">
        <v>1230.02734375</v>
      </c>
      <c r="X414">
        <v>1387.47082519531</v>
      </c>
      <c r="Y414">
        <v>1215</v>
      </c>
      <c r="Z414">
        <v>1401.87976074219</v>
      </c>
      <c r="AA414">
        <v>1581.1123046875</v>
      </c>
      <c r="AB414">
        <v>1463</v>
      </c>
      <c r="AC414">
        <v>0.87741286963069709</v>
      </c>
      <c r="AD414">
        <v>0.87752832046268692</v>
      </c>
      <c r="AE414">
        <v>0.83048530416951472</v>
      </c>
      <c r="AF414">
        <v>1767.7250280277799</v>
      </c>
      <c r="AG414">
        <v>1978.58679199219</v>
      </c>
      <c r="AH414">
        <v>1938</v>
      </c>
      <c r="AI414">
        <v>0.78532396565183593</v>
      </c>
      <c r="AJ414">
        <v>0.77017783542188867</v>
      </c>
      <c r="AK414">
        <v>0.78019323671497587</v>
      </c>
      <c r="AL414">
        <f t="shared" si="153"/>
        <v>0.21467603434816407</v>
      </c>
      <c r="AM414">
        <f t="shared" si="153"/>
        <v>0.22982216457811133</v>
      </c>
      <c r="AN414">
        <f t="shared" si="153"/>
        <v>0.21980676328502413</v>
      </c>
      <c r="AO414">
        <v>53897.981972428424</v>
      </c>
      <c r="AP414">
        <v>45694.885574172462</v>
      </c>
      <c r="AQ414">
        <v>57762</v>
      </c>
      <c r="AR414">
        <v>1269.9166666666667</v>
      </c>
      <c r="AS414">
        <v>1126.8062475286677</v>
      </c>
      <c r="AT414">
        <v>1443</v>
      </c>
      <c r="AU414">
        <f t="shared" si="139"/>
        <v>-1.5146130229947263E-2</v>
      </c>
      <c r="AV414">
        <f t="shared" si="140"/>
        <v>1.0015401293087201E-2</v>
      </c>
      <c r="AW414">
        <v>0.11376991535699477</v>
      </c>
      <c r="AX414">
        <v>5.2775685395040295E-2</v>
      </c>
      <c r="AY414" s="1">
        <f t="shared" si="141"/>
        <v>-8203.0963982559624</v>
      </c>
      <c r="AZ414" s="1">
        <f t="shared" si="142"/>
        <v>12067.114425827538</v>
      </c>
      <c r="BA414" s="1">
        <f t="shared" si="154"/>
        <v>-143.11041913799909</v>
      </c>
      <c r="BB414" s="1">
        <f t="shared" si="155"/>
        <v>316.19375247133235</v>
      </c>
      <c r="BC414">
        <f t="shared" si="143"/>
        <v>1</v>
      </c>
      <c r="BD414">
        <f t="shared" si="144"/>
        <v>1</v>
      </c>
      <c r="BE414">
        <f t="shared" si="145"/>
        <v>1</v>
      </c>
      <c r="BF414">
        <f t="shared" si="146"/>
        <v>1</v>
      </c>
      <c r="BG414">
        <f t="shared" si="147"/>
        <v>0</v>
      </c>
      <c r="BH414">
        <f t="shared" si="148"/>
        <v>0</v>
      </c>
      <c r="BI414">
        <f t="shared" si="149"/>
        <v>1</v>
      </c>
      <c r="BJ414">
        <f t="shared" si="150"/>
        <v>1</v>
      </c>
      <c r="BK414">
        <f t="shared" si="151"/>
        <v>0</v>
      </c>
      <c r="BL414">
        <f t="shared" si="152"/>
        <v>0</v>
      </c>
      <c r="BM414">
        <f t="shared" si="156"/>
        <v>0</v>
      </c>
      <c r="BN414">
        <f t="shared" si="157"/>
        <v>0</v>
      </c>
      <c r="BO414">
        <f>IF(AND(AU414&gt;'County Avg'!$E$3,'Gentrification Calcs'!AW414&gt;'County Avg'!$E$4,'Gentrification Calcs'!AY414&gt;'County Avg'!$E$5,'Gentrification Calcs'!BA414&gt;'County Avg'!$E$6),1,0)</f>
        <v>0</v>
      </c>
      <c r="BP414">
        <f>IF(AND(AV414&gt;'County Avg'!$F$3,'Gentrification Calcs'!AX414&gt;'County Avg'!$F$4,'Gentrification Calcs'!AZ414&gt;'County Avg'!$F$5,'Gentrification Calcs'!BB414&gt;'County Avg'!$F$6),1,0)</f>
        <v>1</v>
      </c>
      <c r="BQ414">
        <f t="shared" si="158"/>
        <v>0</v>
      </c>
      <c r="BR414">
        <f t="shared" si="159"/>
        <v>0</v>
      </c>
      <c r="BS414">
        <f t="shared" si="160"/>
        <v>0</v>
      </c>
      <c r="BT414">
        <f t="shared" si="161"/>
        <v>0</v>
      </c>
    </row>
    <row r="415" spans="1:72" x14ac:dyDescent="0.25">
      <c r="A415">
        <v>6037190100</v>
      </c>
      <c r="B415">
        <v>4647.5347147607199</v>
      </c>
      <c r="C415">
        <v>4872.0000028610202</v>
      </c>
      <c r="D415">
        <v>4690</v>
      </c>
      <c r="E415">
        <v>2740.5</v>
      </c>
      <c r="F415">
        <v>2999.9228520000001</v>
      </c>
      <c r="G415">
        <v>2654</v>
      </c>
      <c r="H415">
        <v>1721.7324075903377</v>
      </c>
      <c r="I415">
        <v>1820.3828746223564</v>
      </c>
      <c r="J415">
        <v>1372.3216</v>
      </c>
      <c r="K415">
        <v>0.62825484677625898</v>
      </c>
      <c r="L415">
        <v>0.60680989626407777</v>
      </c>
      <c r="M415">
        <v>0.51707671439336844</v>
      </c>
      <c r="N415">
        <v>3270.3851759999998</v>
      </c>
      <c r="O415">
        <v>3711.0363769999999</v>
      </c>
      <c r="P415">
        <v>3390</v>
      </c>
      <c r="Q415">
        <v>822.4259644</v>
      </c>
      <c r="R415">
        <v>1447.0649410000001</v>
      </c>
      <c r="S415">
        <v>1705</v>
      </c>
      <c r="T415">
        <v>0.25147678947282509</v>
      </c>
      <c r="U415">
        <v>0.38993553120861801</v>
      </c>
      <c r="V415">
        <v>0.50294985250737467</v>
      </c>
      <c r="W415">
        <v>2581.35034179688</v>
      </c>
      <c r="X415">
        <v>2775.45776367188</v>
      </c>
      <c r="Y415">
        <v>2507</v>
      </c>
      <c r="Z415">
        <v>2717.50146484375</v>
      </c>
      <c r="AA415">
        <v>2914.36865234375</v>
      </c>
      <c r="AB415">
        <v>2654</v>
      </c>
      <c r="AC415">
        <v>0.94989841778992445</v>
      </c>
      <c r="AD415">
        <v>0.95233585546558874</v>
      </c>
      <c r="AE415">
        <v>0.94461190655614169</v>
      </c>
      <c r="AF415">
        <v>3036.72052522271</v>
      </c>
      <c r="AG415">
        <v>2937.3671875</v>
      </c>
      <c r="AH415">
        <v>3014</v>
      </c>
      <c r="AI415">
        <v>0.65340459224069647</v>
      </c>
      <c r="AJ415">
        <v>0.60290787885366759</v>
      </c>
      <c r="AK415">
        <v>0.64264392324093822</v>
      </c>
      <c r="AL415">
        <f t="shared" si="153"/>
        <v>0.34659540775930353</v>
      </c>
      <c r="AM415">
        <f t="shared" si="153"/>
        <v>0.39709212114633241</v>
      </c>
      <c r="AN415">
        <f t="shared" si="153"/>
        <v>0.35735607675906178</v>
      </c>
      <c r="AO415">
        <v>36773.029162248145</v>
      </c>
      <c r="AP415">
        <v>38966.126685737639</v>
      </c>
      <c r="AQ415">
        <v>42976</v>
      </c>
      <c r="AR415">
        <v>1014.2055555555556</v>
      </c>
      <c r="AS415">
        <v>883.3187030446818</v>
      </c>
      <c r="AT415">
        <v>1164</v>
      </c>
      <c r="AU415">
        <f t="shared" si="139"/>
        <v>-5.049671338702888E-2</v>
      </c>
      <c r="AV415">
        <f t="shared" si="140"/>
        <v>3.973604438727063E-2</v>
      </c>
      <c r="AW415">
        <v>0.13845874173579292</v>
      </c>
      <c r="AX415">
        <v>0.11301432129875666</v>
      </c>
      <c r="AY415" s="1">
        <f t="shared" si="141"/>
        <v>2193.0975234894941</v>
      </c>
      <c r="AZ415" s="1">
        <f t="shared" si="142"/>
        <v>4009.8733142623605</v>
      </c>
      <c r="BA415" s="1">
        <f t="shared" si="154"/>
        <v>-130.88685251087384</v>
      </c>
      <c r="BB415" s="1">
        <f t="shared" si="155"/>
        <v>280.6812969553182</v>
      </c>
      <c r="BC415">
        <f t="shared" si="143"/>
        <v>1</v>
      </c>
      <c r="BD415">
        <f t="shared" si="144"/>
        <v>1</v>
      </c>
      <c r="BE415">
        <f t="shared" si="145"/>
        <v>1</v>
      </c>
      <c r="BF415">
        <f t="shared" si="146"/>
        <v>1</v>
      </c>
      <c r="BG415">
        <f t="shared" si="147"/>
        <v>0</v>
      </c>
      <c r="BH415">
        <f t="shared" si="148"/>
        <v>0</v>
      </c>
      <c r="BI415">
        <f t="shared" si="149"/>
        <v>1</v>
      </c>
      <c r="BJ415">
        <f t="shared" si="150"/>
        <v>1</v>
      </c>
      <c r="BK415">
        <f t="shared" si="151"/>
        <v>0</v>
      </c>
      <c r="BL415">
        <f t="shared" si="152"/>
        <v>0</v>
      </c>
      <c r="BM415">
        <f t="shared" si="156"/>
        <v>0</v>
      </c>
      <c r="BN415">
        <f t="shared" si="157"/>
        <v>0</v>
      </c>
      <c r="BO415">
        <f>IF(AND(AU415&gt;'County Avg'!$E$3,'Gentrification Calcs'!AW415&gt;'County Avg'!$E$4,'Gentrification Calcs'!AY415&gt;'County Avg'!$E$5,'Gentrification Calcs'!BA415&gt;'County Avg'!$E$6),1,0)</f>
        <v>0</v>
      </c>
      <c r="BP415">
        <f>IF(AND(AV415&gt;'County Avg'!$F$3,'Gentrification Calcs'!AX415&gt;'County Avg'!$F$4,'Gentrification Calcs'!AZ415&gt;'County Avg'!$F$5,'Gentrification Calcs'!BB415&gt;'County Avg'!$F$6),1,0)</f>
        <v>1</v>
      </c>
      <c r="BQ415">
        <f t="shared" si="158"/>
        <v>0</v>
      </c>
      <c r="BR415">
        <f t="shared" si="159"/>
        <v>0</v>
      </c>
      <c r="BS415">
        <f t="shared" si="160"/>
        <v>0</v>
      </c>
      <c r="BT415">
        <f t="shared" si="161"/>
        <v>0</v>
      </c>
    </row>
    <row r="416" spans="1:72" x14ac:dyDescent="0.25">
      <c r="A416">
        <v>6037190201</v>
      </c>
      <c r="B416">
        <v>3562.19781765062</v>
      </c>
      <c r="C416">
        <v>3068.0000391304502</v>
      </c>
      <c r="D416">
        <v>2769</v>
      </c>
      <c r="E416">
        <v>1824.3101810000001</v>
      </c>
      <c r="F416">
        <v>1777.1254879999999</v>
      </c>
      <c r="G416">
        <v>1455</v>
      </c>
      <c r="H416">
        <v>1363.3653547740109</v>
      </c>
      <c r="I416">
        <v>1281.8284791970225</v>
      </c>
      <c r="J416">
        <v>1016.7583999999999</v>
      </c>
      <c r="K416">
        <v>0.74733198826236824</v>
      </c>
      <c r="L416">
        <v>0.72129317138971927</v>
      </c>
      <c r="M416">
        <v>0.69880302405498274</v>
      </c>
      <c r="N416">
        <v>2177.4505340000001</v>
      </c>
      <c r="O416">
        <v>2206.7548830000001</v>
      </c>
      <c r="P416">
        <v>1856</v>
      </c>
      <c r="Q416">
        <v>375.98770139999999</v>
      </c>
      <c r="R416">
        <v>652.1424561</v>
      </c>
      <c r="S416">
        <v>481</v>
      </c>
      <c r="T416">
        <v>0.17267336067070443</v>
      </c>
      <c r="U416">
        <v>0.29552102099053107</v>
      </c>
      <c r="V416">
        <v>0.25915948275862066</v>
      </c>
      <c r="W416">
        <v>1748.81457519531</v>
      </c>
      <c r="X416">
        <v>1753.28479003906</v>
      </c>
      <c r="Y416">
        <v>1455</v>
      </c>
      <c r="Z416">
        <v>1766.19848632813</v>
      </c>
      <c r="AA416">
        <v>1776.13208007813</v>
      </c>
      <c r="AB416">
        <v>1455</v>
      </c>
      <c r="AC416">
        <v>0.99015744194812405</v>
      </c>
      <c r="AD416">
        <v>0.98713649153948901</v>
      </c>
      <c r="AE416">
        <v>1</v>
      </c>
      <c r="AF416">
        <v>1540.7051910697501</v>
      </c>
      <c r="AG416">
        <v>1339.05261230469</v>
      </c>
      <c r="AH416">
        <v>1540</v>
      </c>
      <c r="AI416">
        <v>0.43251533742331383</v>
      </c>
      <c r="AJ416">
        <v>0.43645782112969328</v>
      </c>
      <c r="AK416">
        <v>0.55615745756590829</v>
      </c>
      <c r="AL416">
        <f t="shared" si="153"/>
        <v>0.56748466257668617</v>
      </c>
      <c r="AM416">
        <f t="shared" si="153"/>
        <v>0.56354217887030678</v>
      </c>
      <c r="AN416">
        <f t="shared" si="153"/>
        <v>0.44384254243409171</v>
      </c>
      <c r="AO416">
        <v>25913.258748674445</v>
      </c>
      <c r="AP416">
        <v>27005.908050674298</v>
      </c>
      <c r="AQ416">
        <v>25268</v>
      </c>
      <c r="AR416">
        <v>889.80555555555554</v>
      </c>
      <c r="AS416">
        <v>799.45077105575331</v>
      </c>
      <c r="AT416">
        <v>1012</v>
      </c>
      <c r="AU416">
        <f t="shared" si="139"/>
        <v>3.9424837063794516E-3</v>
      </c>
      <c r="AV416">
        <f t="shared" si="140"/>
        <v>0.11969963643621501</v>
      </c>
      <c r="AW416">
        <v>0.12284766031982663</v>
      </c>
      <c r="AX416">
        <v>-3.6361538231910406E-2</v>
      </c>
      <c r="AY416" s="1">
        <f t="shared" si="141"/>
        <v>1092.6493019998525</v>
      </c>
      <c r="AZ416" s="1">
        <f t="shared" si="142"/>
        <v>-1737.9080506742976</v>
      </c>
      <c r="BA416" s="1">
        <f t="shared" si="154"/>
        <v>-90.354784499802236</v>
      </c>
      <c r="BB416" s="1">
        <f t="shared" si="155"/>
        <v>212.54922894424669</v>
      </c>
      <c r="BC416">
        <f t="shared" si="143"/>
        <v>1</v>
      </c>
      <c r="BD416">
        <f t="shared" si="144"/>
        <v>1</v>
      </c>
      <c r="BE416">
        <f t="shared" si="145"/>
        <v>1</v>
      </c>
      <c r="BF416">
        <f t="shared" si="146"/>
        <v>1</v>
      </c>
      <c r="BG416">
        <f t="shared" si="147"/>
        <v>0</v>
      </c>
      <c r="BH416">
        <f t="shared" si="148"/>
        <v>0</v>
      </c>
      <c r="BI416">
        <f t="shared" si="149"/>
        <v>1</v>
      </c>
      <c r="BJ416">
        <f t="shared" si="150"/>
        <v>1</v>
      </c>
      <c r="BK416">
        <f t="shared" si="151"/>
        <v>0</v>
      </c>
      <c r="BL416">
        <f t="shared" si="152"/>
        <v>0</v>
      </c>
      <c r="BM416">
        <f t="shared" si="156"/>
        <v>0</v>
      </c>
      <c r="BN416">
        <f t="shared" si="157"/>
        <v>0</v>
      </c>
      <c r="BO416">
        <f>IF(AND(AU416&gt;'County Avg'!$E$3,'Gentrification Calcs'!AW416&gt;'County Avg'!$E$4,'Gentrification Calcs'!AY416&gt;'County Avg'!$E$5,'Gentrification Calcs'!BA416&gt;'County Avg'!$E$6),1,0)</f>
        <v>1</v>
      </c>
      <c r="BP416">
        <f>IF(AND(AV416&gt;'County Avg'!$F$3,'Gentrification Calcs'!AX416&gt;'County Avg'!$F$4,'Gentrification Calcs'!AZ416&gt;'County Avg'!$F$5,'Gentrification Calcs'!BB416&gt;'County Avg'!$F$6),1,0)</f>
        <v>0</v>
      </c>
      <c r="BQ416">
        <f t="shared" si="158"/>
        <v>0</v>
      </c>
      <c r="BR416">
        <f t="shared" si="159"/>
        <v>0</v>
      </c>
      <c r="BS416">
        <f t="shared" si="160"/>
        <v>0</v>
      </c>
      <c r="BT416">
        <f t="shared" si="161"/>
        <v>0</v>
      </c>
    </row>
    <row r="417" spans="1:72" x14ac:dyDescent="0.25">
      <c r="A417">
        <v>6037190202</v>
      </c>
      <c r="B417">
        <v>3609.8022075016602</v>
      </c>
      <c r="C417">
        <v>3109.0001449585002</v>
      </c>
      <c r="D417">
        <v>3110</v>
      </c>
      <c r="E417">
        <v>1848.6898189999999</v>
      </c>
      <c r="F417">
        <v>1800.874634</v>
      </c>
      <c r="G417">
        <v>2073</v>
      </c>
      <c r="H417">
        <v>1381.5850548525618</v>
      </c>
      <c r="I417">
        <v>1298.9585208029775</v>
      </c>
      <c r="J417">
        <v>1403.9222</v>
      </c>
      <c r="K417">
        <v>0.74733199731683153</v>
      </c>
      <c r="L417">
        <v>0.72129314072118667</v>
      </c>
      <c r="M417">
        <v>0.67724177520501683</v>
      </c>
      <c r="N417">
        <v>2206.549481</v>
      </c>
      <c r="O417">
        <v>2236.2453609999998</v>
      </c>
      <c r="P417">
        <v>2289</v>
      </c>
      <c r="Q417">
        <v>381.01229860000001</v>
      </c>
      <c r="R417">
        <v>660.8575439</v>
      </c>
      <c r="S417">
        <v>1073</v>
      </c>
      <c r="T417">
        <v>0.17267335352358681</v>
      </c>
      <c r="U417">
        <v>0.29552103513564315</v>
      </c>
      <c r="V417">
        <v>0.46876365224989081</v>
      </c>
      <c r="W417">
        <v>1772.18542480469</v>
      </c>
      <c r="X417">
        <v>1776.71533203125</v>
      </c>
      <c r="Y417">
        <v>2036</v>
      </c>
      <c r="Z417">
        <v>1789.80151367188</v>
      </c>
      <c r="AA417">
        <v>1799.86791992188</v>
      </c>
      <c r="AB417">
        <v>2073</v>
      </c>
      <c r="AC417">
        <v>0.99015751817582853</v>
      </c>
      <c r="AD417">
        <v>0.98713650727680347</v>
      </c>
      <c r="AE417">
        <v>0.98215147129763625</v>
      </c>
      <c r="AF417">
        <v>1561.294819809</v>
      </c>
      <c r="AG417">
        <v>1356.94750976563</v>
      </c>
      <c r="AH417">
        <v>1622</v>
      </c>
      <c r="AI417">
        <v>0.43251533742331283</v>
      </c>
      <c r="AJ417">
        <v>0.43645784705608076</v>
      </c>
      <c r="AK417">
        <v>0.52154340836012858</v>
      </c>
      <c r="AL417">
        <f t="shared" si="153"/>
        <v>0.56748466257668717</v>
      </c>
      <c r="AM417">
        <f t="shared" si="153"/>
        <v>0.56354215294391929</v>
      </c>
      <c r="AN417">
        <f t="shared" si="153"/>
        <v>0.47845659163987142</v>
      </c>
      <c r="AO417">
        <v>25913.258748674445</v>
      </c>
      <c r="AP417">
        <v>27005.908050674298</v>
      </c>
      <c r="AQ417">
        <v>26478</v>
      </c>
      <c r="AR417">
        <v>889.80555555555554</v>
      </c>
      <c r="AS417">
        <v>799.45077105575331</v>
      </c>
      <c r="AT417">
        <v>1160</v>
      </c>
      <c r="AU417">
        <f t="shared" si="139"/>
        <v>3.9425096327679321E-3</v>
      </c>
      <c r="AV417">
        <f t="shared" si="140"/>
        <v>8.5085561304047819E-2</v>
      </c>
      <c r="AW417">
        <v>0.12284768161205634</v>
      </c>
      <c r="AX417">
        <v>0.17324261711424765</v>
      </c>
      <c r="AY417" s="1">
        <f t="shared" si="141"/>
        <v>1092.6493019998525</v>
      </c>
      <c r="AZ417" s="1">
        <f t="shared" si="142"/>
        <v>-527.90805067429756</v>
      </c>
      <c r="BA417" s="1">
        <f t="shared" si="154"/>
        <v>-90.354784499802236</v>
      </c>
      <c r="BB417" s="1">
        <f t="shared" si="155"/>
        <v>360.54922894424669</v>
      </c>
      <c r="BC417">
        <f t="shared" si="143"/>
        <v>1</v>
      </c>
      <c r="BD417">
        <f t="shared" si="144"/>
        <v>1</v>
      </c>
      <c r="BE417">
        <f t="shared" si="145"/>
        <v>1</v>
      </c>
      <c r="BF417">
        <f t="shared" si="146"/>
        <v>1</v>
      </c>
      <c r="BG417">
        <f t="shared" si="147"/>
        <v>0</v>
      </c>
      <c r="BH417">
        <f t="shared" si="148"/>
        <v>0</v>
      </c>
      <c r="BI417">
        <f t="shared" si="149"/>
        <v>1</v>
      </c>
      <c r="BJ417">
        <f t="shared" si="150"/>
        <v>1</v>
      </c>
      <c r="BK417">
        <f t="shared" si="151"/>
        <v>0</v>
      </c>
      <c r="BL417">
        <f t="shared" si="152"/>
        <v>0</v>
      </c>
      <c r="BM417">
        <f t="shared" si="156"/>
        <v>0</v>
      </c>
      <c r="BN417">
        <f t="shared" si="157"/>
        <v>0</v>
      </c>
      <c r="BO417">
        <f>IF(AND(AU417&gt;'County Avg'!$E$3,'Gentrification Calcs'!AW417&gt;'County Avg'!$E$4,'Gentrification Calcs'!AY417&gt;'County Avg'!$E$5,'Gentrification Calcs'!BA417&gt;'County Avg'!$E$6),1,0)</f>
        <v>1</v>
      </c>
      <c r="BP417">
        <f>IF(AND(AV417&gt;'County Avg'!$F$3,'Gentrification Calcs'!AX417&gt;'County Avg'!$F$4,'Gentrification Calcs'!AZ417&gt;'County Avg'!$F$5,'Gentrification Calcs'!BB417&gt;'County Avg'!$F$6),1,0)</f>
        <v>1</v>
      </c>
      <c r="BQ417">
        <f t="shared" si="158"/>
        <v>0</v>
      </c>
      <c r="BR417">
        <f t="shared" si="159"/>
        <v>0</v>
      </c>
      <c r="BS417">
        <f t="shared" si="160"/>
        <v>0</v>
      </c>
      <c r="BT417">
        <f t="shared" si="161"/>
        <v>0</v>
      </c>
    </row>
    <row r="418" spans="1:72" x14ac:dyDescent="0.25">
      <c r="A418">
        <v>6037190301</v>
      </c>
      <c r="B418">
        <v>6290.99996795887</v>
      </c>
      <c r="C418">
        <v>5676</v>
      </c>
      <c r="D418">
        <v>4625</v>
      </c>
      <c r="E418">
        <v>2624</v>
      </c>
      <c r="F418">
        <v>2632</v>
      </c>
      <c r="G418">
        <v>2326</v>
      </c>
      <c r="H418">
        <v>1896.481590340896</v>
      </c>
      <c r="I418">
        <v>1717.277</v>
      </c>
      <c r="J418">
        <v>1637.0830000000001</v>
      </c>
      <c r="K418">
        <v>0.72274450851406102</v>
      </c>
      <c r="L418">
        <v>0.65246086626139821</v>
      </c>
      <c r="M418">
        <v>0.70381900257953567</v>
      </c>
      <c r="N418">
        <v>4243.9999779999998</v>
      </c>
      <c r="O418">
        <v>4064</v>
      </c>
      <c r="P418">
        <v>3548</v>
      </c>
      <c r="Q418">
        <v>790</v>
      </c>
      <c r="R418">
        <v>1064</v>
      </c>
      <c r="S418">
        <v>1310</v>
      </c>
      <c r="T418">
        <v>0.18614514705353283</v>
      </c>
      <c r="U418">
        <v>0.26181102362204722</v>
      </c>
      <c r="V418">
        <v>0.36922209695603159</v>
      </c>
      <c r="W418">
        <v>2518</v>
      </c>
      <c r="X418">
        <v>2522</v>
      </c>
      <c r="Y418">
        <v>2288</v>
      </c>
      <c r="Z418">
        <v>2648</v>
      </c>
      <c r="AA418">
        <v>2639</v>
      </c>
      <c r="AB418">
        <v>2326</v>
      </c>
      <c r="AC418">
        <v>0.95090634441087618</v>
      </c>
      <c r="AD418">
        <v>0.95566502463054193</v>
      </c>
      <c r="AE418">
        <v>0.98366294067067928</v>
      </c>
      <c r="AF418">
        <v>3638.99998146595</v>
      </c>
      <c r="AG418">
        <v>2995</v>
      </c>
      <c r="AH418">
        <v>2751</v>
      </c>
      <c r="AI418">
        <v>0.57844539818788654</v>
      </c>
      <c r="AJ418">
        <v>0.52766032417195208</v>
      </c>
      <c r="AK418">
        <v>0.59481081081081077</v>
      </c>
      <c r="AL418">
        <f t="shared" si="153"/>
        <v>0.42155460181211346</v>
      </c>
      <c r="AM418">
        <f t="shared" si="153"/>
        <v>0.47233967582804792</v>
      </c>
      <c r="AN418">
        <f t="shared" si="153"/>
        <v>0.40518918918918923</v>
      </c>
      <c r="AO418">
        <v>30841.602863202548</v>
      </c>
      <c r="AP418">
        <v>30783.407846342463</v>
      </c>
      <c r="AQ418">
        <v>28355</v>
      </c>
      <c r="AR418">
        <v>943.36666666666667</v>
      </c>
      <c r="AS418">
        <v>826.50494266508508</v>
      </c>
      <c r="AT418">
        <v>1032</v>
      </c>
      <c r="AU418">
        <f t="shared" si="139"/>
        <v>-5.0785074015934462E-2</v>
      </c>
      <c r="AV418">
        <f t="shared" si="140"/>
        <v>6.7150486638858697E-2</v>
      </c>
      <c r="AW418">
        <v>7.5665876568514395E-2</v>
      </c>
      <c r="AX418">
        <v>0.10741107333398436</v>
      </c>
      <c r="AY418" s="1">
        <f t="shared" si="141"/>
        <v>-58.195016860085161</v>
      </c>
      <c r="AZ418" s="1">
        <f t="shared" si="142"/>
        <v>-2428.407846342463</v>
      </c>
      <c r="BA418" s="1">
        <f t="shared" si="154"/>
        <v>-116.86172400158159</v>
      </c>
      <c r="BB418" s="1">
        <f t="shared" si="155"/>
        <v>205.49505733491492</v>
      </c>
      <c r="BC418">
        <f t="shared" si="143"/>
        <v>1</v>
      </c>
      <c r="BD418">
        <f t="shared" si="144"/>
        <v>1</v>
      </c>
      <c r="BE418">
        <f t="shared" si="145"/>
        <v>1</v>
      </c>
      <c r="BF418">
        <f t="shared" si="146"/>
        <v>1</v>
      </c>
      <c r="BG418">
        <f t="shared" si="147"/>
        <v>0</v>
      </c>
      <c r="BH418">
        <f t="shared" si="148"/>
        <v>0</v>
      </c>
      <c r="BI418">
        <f t="shared" si="149"/>
        <v>1</v>
      </c>
      <c r="BJ418">
        <f t="shared" si="150"/>
        <v>1</v>
      </c>
      <c r="BK418">
        <f t="shared" si="151"/>
        <v>0</v>
      </c>
      <c r="BL418">
        <f t="shared" si="152"/>
        <v>0</v>
      </c>
      <c r="BM418">
        <f t="shared" si="156"/>
        <v>0</v>
      </c>
      <c r="BN418">
        <f t="shared" si="157"/>
        <v>0</v>
      </c>
      <c r="BO418">
        <f>IF(AND(AU418&gt;'County Avg'!$E$3,'Gentrification Calcs'!AW418&gt;'County Avg'!$E$4,'Gentrification Calcs'!AY418&gt;'County Avg'!$E$5,'Gentrification Calcs'!BA418&gt;'County Avg'!$E$6),1,0)</f>
        <v>1</v>
      </c>
      <c r="BP418">
        <f>IF(AND(AV418&gt;'County Avg'!$F$3,'Gentrification Calcs'!AX418&gt;'County Avg'!$F$4,'Gentrification Calcs'!AZ418&gt;'County Avg'!$F$5,'Gentrification Calcs'!BB418&gt;'County Avg'!$F$6),1,0)</f>
        <v>0</v>
      </c>
      <c r="BQ418">
        <f t="shared" si="158"/>
        <v>0</v>
      </c>
      <c r="BR418">
        <f t="shared" si="159"/>
        <v>0</v>
      </c>
      <c r="BS418">
        <f t="shared" si="160"/>
        <v>0</v>
      </c>
      <c r="BT418">
        <f t="shared" si="161"/>
        <v>0</v>
      </c>
    </row>
    <row r="419" spans="1:72" x14ac:dyDescent="0.25">
      <c r="A419">
        <v>6037190401</v>
      </c>
      <c r="B419">
        <v>3439.1818420160598</v>
      </c>
      <c r="C419">
        <v>3767.9999091029199</v>
      </c>
      <c r="D419">
        <v>3370</v>
      </c>
      <c r="E419">
        <v>1598.6160890000001</v>
      </c>
      <c r="F419">
        <v>1756.612061</v>
      </c>
      <c r="G419">
        <v>1763</v>
      </c>
      <c r="H419">
        <v>1075.3894272927046</v>
      </c>
      <c r="I419">
        <v>1174.6387569859205</v>
      </c>
      <c r="J419">
        <v>1038.1376</v>
      </c>
      <c r="K419">
        <v>0.67270024034688947</v>
      </c>
      <c r="L419">
        <v>0.668695600505683</v>
      </c>
      <c r="M419">
        <v>0.58884719228587634</v>
      </c>
      <c r="N419">
        <v>2476.0476829999998</v>
      </c>
      <c r="O419">
        <v>2753.5607909999999</v>
      </c>
      <c r="P419">
        <v>2812</v>
      </c>
      <c r="Q419">
        <v>452.99954220000001</v>
      </c>
      <c r="R419">
        <v>768.40844730000003</v>
      </c>
      <c r="S419">
        <v>1238</v>
      </c>
      <c r="T419">
        <v>0.18295267304834051</v>
      </c>
      <c r="U419">
        <v>0.27905991754804882</v>
      </c>
      <c r="V419">
        <v>0.44025604551920339</v>
      </c>
      <c r="W419">
        <v>1590.45397949219</v>
      </c>
      <c r="X419">
        <v>1734.45764160156</v>
      </c>
      <c r="Y419">
        <v>1753</v>
      </c>
      <c r="Z419">
        <v>1614.357421875</v>
      </c>
      <c r="AA419">
        <v>1750.19897460938</v>
      </c>
      <c r="AB419">
        <v>1763</v>
      </c>
      <c r="AC419">
        <v>0.98519321554266015</v>
      </c>
      <c r="AD419">
        <v>0.99100597518557387</v>
      </c>
      <c r="AE419">
        <v>0.99432785025524673</v>
      </c>
      <c r="AF419">
        <v>1986.9014608561999</v>
      </c>
      <c r="AG419">
        <v>1955.41882324219</v>
      </c>
      <c r="AH419">
        <v>2225</v>
      </c>
      <c r="AI419">
        <v>0.57772503814205756</v>
      </c>
      <c r="AJ419">
        <v>0.51895405265753669</v>
      </c>
      <c r="AK419">
        <v>0.66023738872403559</v>
      </c>
      <c r="AL419">
        <f t="shared" si="153"/>
        <v>0.42227496185794244</v>
      </c>
      <c r="AM419">
        <f t="shared" si="153"/>
        <v>0.48104594734246331</v>
      </c>
      <c r="AN419">
        <f t="shared" si="153"/>
        <v>0.33976261127596441</v>
      </c>
      <c r="AO419">
        <v>35106.06256627784</v>
      </c>
      <c r="AP419">
        <v>31485.223130363713</v>
      </c>
      <c r="AQ419">
        <v>39257</v>
      </c>
      <c r="AR419">
        <v>934.72777777777787</v>
      </c>
      <c r="AS419">
        <v>789.98181099248723</v>
      </c>
      <c r="AT419">
        <v>1068</v>
      </c>
      <c r="AU419">
        <f t="shared" si="139"/>
        <v>-5.8770985484520866E-2</v>
      </c>
      <c r="AV419">
        <f t="shared" si="140"/>
        <v>0.1412833360664989</v>
      </c>
      <c r="AW419">
        <v>9.6107244499708311E-2</v>
      </c>
      <c r="AX419">
        <v>0.16119612797115457</v>
      </c>
      <c r="AY419" s="1">
        <f t="shared" si="141"/>
        <v>-3620.8394359141275</v>
      </c>
      <c r="AZ419" s="1">
        <f t="shared" si="142"/>
        <v>7771.7768696362873</v>
      </c>
      <c r="BA419" s="1">
        <f t="shared" si="154"/>
        <v>-144.74596678529065</v>
      </c>
      <c r="BB419" s="1">
        <f t="shared" si="155"/>
        <v>278.01818900751277</v>
      </c>
      <c r="BC419">
        <f t="shared" si="143"/>
        <v>1</v>
      </c>
      <c r="BD419">
        <f t="shared" si="144"/>
        <v>1</v>
      </c>
      <c r="BE419">
        <f t="shared" si="145"/>
        <v>1</v>
      </c>
      <c r="BF419">
        <f t="shared" si="146"/>
        <v>1</v>
      </c>
      <c r="BG419">
        <f t="shared" si="147"/>
        <v>0</v>
      </c>
      <c r="BH419">
        <f t="shared" si="148"/>
        <v>0</v>
      </c>
      <c r="BI419">
        <f t="shared" si="149"/>
        <v>1</v>
      </c>
      <c r="BJ419">
        <f t="shared" si="150"/>
        <v>1</v>
      </c>
      <c r="BK419">
        <f t="shared" si="151"/>
        <v>0</v>
      </c>
      <c r="BL419">
        <f t="shared" si="152"/>
        <v>0</v>
      </c>
      <c r="BM419">
        <f t="shared" si="156"/>
        <v>0</v>
      </c>
      <c r="BN419">
        <f t="shared" si="157"/>
        <v>0</v>
      </c>
      <c r="BO419">
        <f>IF(AND(AU419&gt;'County Avg'!$E$3,'Gentrification Calcs'!AW419&gt;'County Avg'!$E$4,'Gentrification Calcs'!AY419&gt;'County Avg'!$E$5,'Gentrification Calcs'!BA419&gt;'County Avg'!$E$6),1,0)</f>
        <v>0</v>
      </c>
      <c r="BP419">
        <f>IF(AND(AV419&gt;'County Avg'!$F$3,'Gentrification Calcs'!AX419&gt;'County Avg'!$F$4,'Gentrification Calcs'!AZ419&gt;'County Avg'!$F$5,'Gentrification Calcs'!BB419&gt;'County Avg'!$F$6),1,0)</f>
        <v>1</v>
      </c>
      <c r="BQ419">
        <f t="shared" si="158"/>
        <v>0</v>
      </c>
      <c r="BR419">
        <f t="shared" si="159"/>
        <v>0</v>
      </c>
      <c r="BS419">
        <f t="shared" si="160"/>
        <v>0</v>
      </c>
      <c r="BT419">
        <f t="shared" si="161"/>
        <v>0</v>
      </c>
    </row>
    <row r="420" spans="1:72" x14ac:dyDescent="0.25">
      <c r="A420">
        <v>6037190402</v>
      </c>
      <c r="B420">
        <v>2459.8182623675102</v>
      </c>
      <c r="C420">
        <v>2695.0000908970801</v>
      </c>
      <c r="D420">
        <v>2294</v>
      </c>
      <c r="E420">
        <v>1143.3839109999999</v>
      </c>
      <c r="F420">
        <v>1256.387939</v>
      </c>
      <c r="G420">
        <v>1272</v>
      </c>
      <c r="H420">
        <v>769.15460534673934</v>
      </c>
      <c r="I420">
        <v>840.1410430140794</v>
      </c>
      <c r="J420">
        <v>878.178</v>
      </c>
      <c r="K420">
        <v>0.67270021726476736</v>
      </c>
      <c r="L420">
        <v>0.66869556522707074</v>
      </c>
      <c r="M420">
        <v>0.69039150943396221</v>
      </c>
      <c r="N420">
        <v>1770.9523919999999</v>
      </c>
      <c r="O420">
        <v>1969.4392089999999</v>
      </c>
      <c r="P420">
        <v>1887</v>
      </c>
      <c r="Q420">
        <v>324.00045779999999</v>
      </c>
      <c r="R420">
        <v>549.59155269999997</v>
      </c>
      <c r="S420">
        <v>655</v>
      </c>
      <c r="T420">
        <v>0.18295266392457601</v>
      </c>
      <c r="U420">
        <v>0.2790599223314234</v>
      </c>
      <c r="V420">
        <v>0.347111817700053</v>
      </c>
      <c r="W420">
        <v>1137.54602050781</v>
      </c>
      <c r="X420">
        <v>1240.54235839844</v>
      </c>
      <c r="Y420">
        <v>1254</v>
      </c>
      <c r="Z420">
        <v>1154.642578125</v>
      </c>
      <c r="AA420">
        <v>1251.80102539063</v>
      </c>
      <c r="AB420">
        <v>1272</v>
      </c>
      <c r="AC420">
        <v>0.98519320355832296</v>
      </c>
      <c r="AD420">
        <v>0.99100602510796265</v>
      </c>
      <c r="AE420">
        <v>0.98584905660377353</v>
      </c>
      <c r="AF420">
        <v>1421.0985994488001</v>
      </c>
      <c r="AG420">
        <v>1398.58117675781</v>
      </c>
      <c r="AH420">
        <v>1520</v>
      </c>
      <c r="AI420">
        <v>0.57772503814205778</v>
      </c>
      <c r="AJ420">
        <v>0.51895403695228326</v>
      </c>
      <c r="AK420">
        <v>0.66259808195292069</v>
      </c>
      <c r="AL420">
        <f t="shared" si="153"/>
        <v>0.42227496185794222</v>
      </c>
      <c r="AM420">
        <f t="shared" si="153"/>
        <v>0.48104596304771674</v>
      </c>
      <c r="AN420">
        <f t="shared" si="153"/>
        <v>0.33740191804707931</v>
      </c>
      <c r="AO420">
        <v>35106.06256627784</v>
      </c>
      <c r="AP420">
        <v>31485.223130363713</v>
      </c>
      <c r="AQ420">
        <v>22097</v>
      </c>
      <c r="AR420">
        <v>934.72777777777787</v>
      </c>
      <c r="AS420">
        <v>789.98181099248723</v>
      </c>
      <c r="AT420">
        <v>1070</v>
      </c>
      <c r="AU420">
        <f t="shared" si="139"/>
        <v>-5.8771001189774519E-2</v>
      </c>
      <c r="AV420">
        <f t="shared" si="140"/>
        <v>0.14364404500063743</v>
      </c>
      <c r="AW420">
        <v>9.610725840684739E-2</v>
      </c>
      <c r="AX420">
        <v>6.80518953686296E-2</v>
      </c>
      <c r="AY420" s="1">
        <f t="shared" si="141"/>
        <v>-3620.8394359141275</v>
      </c>
      <c r="AZ420" s="1">
        <f t="shared" si="142"/>
        <v>-9388.2231303637127</v>
      </c>
      <c r="BA420" s="1">
        <f t="shared" si="154"/>
        <v>-144.74596678529065</v>
      </c>
      <c r="BB420" s="1">
        <f t="shared" si="155"/>
        <v>280.01818900751277</v>
      </c>
      <c r="BC420">
        <f t="shared" si="143"/>
        <v>1</v>
      </c>
      <c r="BD420">
        <f t="shared" si="144"/>
        <v>1</v>
      </c>
      <c r="BE420">
        <f t="shared" si="145"/>
        <v>1</v>
      </c>
      <c r="BF420">
        <f t="shared" si="146"/>
        <v>1</v>
      </c>
      <c r="BG420">
        <f t="shared" si="147"/>
        <v>0</v>
      </c>
      <c r="BH420">
        <f t="shared" si="148"/>
        <v>0</v>
      </c>
      <c r="BI420">
        <f t="shared" si="149"/>
        <v>1</v>
      </c>
      <c r="BJ420">
        <f t="shared" si="150"/>
        <v>1</v>
      </c>
      <c r="BK420">
        <f t="shared" si="151"/>
        <v>0</v>
      </c>
      <c r="BL420">
        <f t="shared" si="152"/>
        <v>0</v>
      </c>
      <c r="BM420">
        <f t="shared" si="156"/>
        <v>0</v>
      </c>
      <c r="BN420">
        <f t="shared" si="157"/>
        <v>0</v>
      </c>
      <c r="BO420">
        <f>IF(AND(AU420&gt;'County Avg'!$E$3,'Gentrification Calcs'!AW420&gt;'County Avg'!$E$4,'Gentrification Calcs'!AY420&gt;'County Avg'!$E$5,'Gentrification Calcs'!BA420&gt;'County Avg'!$E$6),1,0)</f>
        <v>0</v>
      </c>
      <c r="BP420">
        <f>IF(AND(AV420&gt;'County Avg'!$F$3,'Gentrification Calcs'!AX420&gt;'County Avg'!$F$4,'Gentrification Calcs'!AZ420&gt;'County Avg'!$F$5,'Gentrification Calcs'!BB420&gt;'County Avg'!$F$6),1,0)</f>
        <v>0</v>
      </c>
      <c r="BQ420">
        <f t="shared" si="158"/>
        <v>0</v>
      </c>
      <c r="BR420">
        <f t="shared" si="159"/>
        <v>0</v>
      </c>
      <c r="BS420">
        <f t="shared" si="160"/>
        <v>0</v>
      </c>
      <c r="BT420">
        <f t="shared" si="161"/>
        <v>0</v>
      </c>
    </row>
    <row r="421" spans="1:72" x14ac:dyDescent="0.25">
      <c r="A421">
        <v>6037190510</v>
      </c>
      <c r="B421">
        <v>4901.5204831088604</v>
      </c>
      <c r="C421">
        <v>4187.6299846768397</v>
      </c>
      <c r="D421">
        <v>4612</v>
      </c>
      <c r="E421">
        <v>1563.3920900000001</v>
      </c>
      <c r="F421">
        <v>1439.529053</v>
      </c>
      <c r="G421">
        <v>1687</v>
      </c>
      <c r="H421">
        <v>1207.0156313021153</v>
      </c>
      <c r="I421">
        <v>1044.9343486770354</v>
      </c>
      <c r="J421">
        <v>1158.9798000000001</v>
      </c>
      <c r="K421">
        <v>0.77204921210911026</v>
      </c>
      <c r="L421">
        <v>0.72588625182616262</v>
      </c>
      <c r="M421">
        <v>0.68700640189685835</v>
      </c>
      <c r="N421">
        <v>2866.4968309999999</v>
      </c>
      <c r="O421">
        <v>2532.1716310000002</v>
      </c>
      <c r="P421">
        <v>3195</v>
      </c>
      <c r="Q421">
        <v>336.4824524</v>
      </c>
      <c r="R421">
        <v>330.89175419999998</v>
      </c>
      <c r="S421">
        <v>925</v>
      </c>
      <c r="T421">
        <v>0.11738455412232758</v>
      </c>
      <c r="U421">
        <v>0.1306750893774625</v>
      </c>
      <c r="V421">
        <v>0.28951486697965573</v>
      </c>
      <c r="W421">
        <v>1504.99426269531</v>
      </c>
      <c r="X421">
        <v>1412.53784179688</v>
      </c>
      <c r="Y421">
        <v>1668</v>
      </c>
      <c r="Z421">
        <v>1561.16735839844</v>
      </c>
      <c r="AA421">
        <v>1435.53039550781</v>
      </c>
      <c r="AB421">
        <v>1687</v>
      </c>
      <c r="AC421">
        <v>0.96401853049197972</v>
      </c>
      <c r="AD421">
        <v>0.98398323450142167</v>
      </c>
      <c r="AE421">
        <v>0.98873740367516305</v>
      </c>
      <c r="AF421">
        <v>1605.6609139606601</v>
      </c>
      <c r="AG421">
        <v>1086.64453125</v>
      </c>
      <c r="AH421">
        <v>1815</v>
      </c>
      <c r="AI421">
        <v>0.32758425053897694</v>
      </c>
      <c r="AJ421">
        <v>0.25948914665961265</v>
      </c>
      <c r="AK421">
        <v>0.39353859496964438</v>
      </c>
      <c r="AL421">
        <f t="shared" si="153"/>
        <v>0.672415749461023</v>
      </c>
      <c r="AM421">
        <f t="shared" si="153"/>
        <v>0.74051085334038735</v>
      </c>
      <c r="AN421">
        <f t="shared" si="153"/>
        <v>0.60646140503035562</v>
      </c>
      <c r="AO421">
        <v>29047.663838812303</v>
      </c>
      <c r="AP421">
        <v>27402.950960359627</v>
      </c>
      <c r="AQ421">
        <v>27148</v>
      </c>
      <c r="AR421">
        <v>894.98888888888894</v>
      </c>
      <c r="AS421">
        <v>775.10201660735481</v>
      </c>
      <c r="AT421">
        <v>1067</v>
      </c>
      <c r="AU421">
        <f t="shared" si="139"/>
        <v>-6.8095103879364294E-2</v>
      </c>
      <c r="AV421">
        <f t="shared" si="140"/>
        <v>0.13404944831003174</v>
      </c>
      <c r="AW421">
        <v>1.3290535255134919E-2</v>
      </c>
      <c r="AX421">
        <v>0.15883977760219323</v>
      </c>
      <c r="AY421" s="1">
        <f t="shared" si="141"/>
        <v>-1644.7128784526758</v>
      </c>
      <c r="AZ421" s="1">
        <f t="shared" si="142"/>
        <v>-254.95096035962706</v>
      </c>
      <c r="BA421" s="1">
        <f t="shared" si="154"/>
        <v>-119.88687228153412</v>
      </c>
      <c r="BB421" s="1">
        <f t="shared" si="155"/>
        <v>291.89798339264519</v>
      </c>
      <c r="BC421">
        <f t="shared" si="143"/>
        <v>1</v>
      </c>
      <c r="BD421">
        <f t="shared" si="144"/>
        <v>1</v>
      </c>
      <c r="BE421">
        <f t="shared" si="145"/>
        <v>1</v>
      </c>
      <c r="BF421">
        <f t="shared" si="146"/>
        <v>1</v>
      </c>
      <c r="BG421">
        <f t="shared" si="147"/>
        <v>1</v>
      </c>
      <c r="BH421">
        <f t="shared" si="148"/>
        <v>1</v>
      </c>
      <c r="BI421">
        <f t="shared" si="149"/>
        <v>1</v>
      </c>
      <c r="BJ421">
        <f t="shared" si="150"/>
        <v>1</v>
      </c>
      <c r="BK421">
        <f t="shared" si="151"/>
        <v>1</v>
      </c>
      <c r="BL421">
        <f t="shared" si="152"/>
        <v>0</v>
      </c>
      <c r="BM421">
        <f t="shared" si="156"/>
        <v>1</v>
      </c>
      <c r="BN421">
        <f t="shared" si="157"/>
        <v>1</v>
      </c>
      <c r="BO421">
        <f>IF(AND(AU421&gt;'County Avg'!$E$3,'Gentrification Calcs'!AW421&gt;'County Avg'!$E$4,'Gentrification Calcs'!AY421&gt;'County Avg'!$E$5,'Gentrification Calcs'!BA421&gt;'County Avg'!$E$6),1,0)</f>
        <v>0</v>
      </c>
      <c r="BP421">
        <f>IF(AND(AV421&gt;'County Avg'!$F$3,'Gentrification Calcs'!AX421&gt;'County Avg'!$F$4,'Gentrification Calcs'!AZ421&gt;'County Avg'!$F$5,'Gentrification Calcs'!BB421&gt;'County Avg'!$F$6),1,0)</f>
        <v>1</v>
      </c>
      <c r="BQ421">
        <f t="shared" si="158"/>
        <v>0</v>
      </c>
      <c r="BR421">
        <f t="shared" si="159"/>
        <v>1</v>
      </c>
      <c r="BS421">
        <f t="shared" si="160"/>
        <v>1</v>
      </c>
      <c r="BT421">
        <f t="shared" si="161"/>
        <v>0</v>
      </c>
    </row>
    <row r="422" spans="1:72" x14ac:dyDescent="0.25">
      <c r="A422">
        <v>6037190520</v>
      </c>
      <c r="B422">
        <v>3909.87645353469</v>
      </c>
      <c r="C422">
        <v>4326</v>
      </c>
      <c r="D422">
        <v>3667</v>
      </c>
      <c r="E422">
        <v>1247.0966800000001</v>
      </c>
      <c r="F422">
        <v>1604</v>
      </c>
      <c r="G422">
        <v>1568</v>
      </c>
      <c r="H422">
        <v>962.82000904404504</v>
      </c>
      <c r="I422">
        <v>1276.2786000000001</v>
      </c>
      <c r="J422">
        <v>1243.9079999999999</v>
      </c>
      <c r="K422">
        <v>0.77204921196971266</v>
      </c>
      <c r="L422">
        <v>0.79568491271820452</v>
      </c>
      <c r="M422">
        <v>0.79330867346938772</v>
      </c>
      <c r="N422">
        <v>2286.5656690000001</v>
      </c>
      <c r="O422">
        <v>2874</v>
      </c>
      <c r="P422">
        <v>2588</v>
      </c>
      <c r="Q422">
        <v>268.40750120000001</v>
      </c>
      <c r="R422">
        <v>363</v>
      </c>
      <c r="S422">
        <v>577</v>
      </c>
      <c r="T422">
        <v>0.11738455835269518</v>
      </c>
      <c r="U422">
        <v>0.12630480167014613</v>
      </c>
      <c r="V422">
        <v>0.22295208655332302</v>
      </c>
      <c r="W422">
        <v>1200.51354980469</v>
      </c>
      <c r="X422">
        <v>1498</v>
      </c>
      <c r="Y422">
        <v>1423</v>
      </c>
      <c r="Z422">
        <v>1245.32202148438</v>
      </c>
      <c r="AA422">
        <v>1597</v>
      </c>
      <c r="AB422">
        <v>1568</v>
      </c>
      <c r="AC422">
        <v>0.96401856635741501</v>
      </c>
      <c r="AD422">
        <v>0.93800876643706954</v>
      </c>
      <c r="AE422">
        <v>0.90752551020408168</v>
      </c>
      <c r="AF422">
        <v>1280.8139477311499</v>
      </c>
      <c r="AG422">
        <v>1763</v>
      </c>
      <c r="AH422">
        <v>1409</v>
      </c>
      <c r="AI422">
        <v>0.32758425053897577</v>
      </c>
      <c r="AJ422">
        <v>0.40753582986592696</v>
      </c>
      <c r="AK422">
        <v>0.38423779656394874</v>
      </c>
      <c r="AL422">
        <f t="shared" si="153"/>
        <v>0.67241574946102423</v>
      </c>
      <c r="AM422">
        <f t="shared" si="153"/>
        <v>0.59246417013407304</v>
      </c>
      <c r="AN422">
        <f t="shared" si="153"/>
        <v>0.61576220343605126</v>
      </c>
      <c r="AO422">
        <v>29047.663838812303</v>
      </c>
      <c r="AP422">
        <v>28069.815284021253</v>
      </c>
      <c r="AQ422">
        <v>22833</v>
      </c>
      <c r="AR422">
        <v>894.98888888888894</v>
      </c>
      <c r="AS422">
        <v>745.34242783708987</v>
      </c>
      <c r="AT422">
        <v>886</v>
      </c>
      <c r="AU422">
        <f t="shared" si="139"/>
        <v>7.9951579326951183E-2</v>
      </c>
      <c r="AV422">
        <f t="shared" si="140"/>
        <v>-2.3298033301978216E-2</v>
      </c>
      <c r="AW422">
        <v>8.9202433174509488E-3</v>
      </c>
      <c r="AX422">
        <v>9.6647284883176893E-2</v>
      </c>
      <c r="AY422" s="1">
        <f t="shared" si="141"/>
        <v>-977.84855479104954</v>
      </c>
      <c r="AZ422" s="1">
        <f t="shared" si="142"/>
        <v>-5236.8152840212533</v>
      </c>
      <c r="BA422" s="1">
        <f t="shared" si="154"/>
        <v>-149.64646105179906</v>
      </c>
      <c r="BB422" s="1">
        <f t="shared" si="155"/>
        <v>140.65757216291013</v>
      </c>
      <c r="BC422">
        <f t="shared" si="143"/>
        <v>1</v>
      </c>
      <c r="BD422">
        <f t="shared" si="144"/>
        <v>1</v>
      </c>
      <c r="BE422">
        <f t="shared" si="145"/>
        <v>1</v>
      </c>
      <c r="BF422">
        <f t="shared" si="146"/>
        <v>1</v>
      </c>
      <c r="BG422">
        <f t="shared" si="147"/>
        <v>1</v>
      </c>
      <c r="BH422">
        <f t="shared" si="148"/>
        <v>1</v>
      </c>
      <c r="BI422">
        <f t="shared" si="149"/>
        <v>1</v>
      </c>
      <c r="BJ422">
        <f t="shared" si="150"/>
        <v>1</v>
      </c>
      <c r="BK422">
        <f t="shared" si="151"/>
        <v>1</v>
      </c>
      <c r="BL422">
        <f t="shared" si="152"/>
        <v>0</v>
      </c>
      <c r="BM422">
        <f t="shared" si="156"/>
        <v>1</v>
      </c>
      <c r="BN422">
        <f t="shared" si="157"/>
        <v>1</v>
      </c>
      <c r="BO422">
        <f>IF(AND(AU422&gt;'County Avg'!$E$3,'Gentrification Calcs'!AW422&gt;'County Avg'!$E$4,'Gentrification Calcs'!AY422&gt;'County Avg'!$E$5,'Gentrification Calcs'!BA422&gt;'County Avg'!$E$6),1,0)</f>
        <v>0</v>
      </c>
      <c r="BP422">
        <f>IF(AND(AV422&gt;'County Avg'!$F$3,'Gentrification Calcs'!AX422&gt;'County Avg'!$F$4,'Gentrification Calcs'!AZ422&gt;'County Avg'!$F$5,'Gentrification Calcs'!BB422&gt;'County Avg'!$F$6),1,0)</f>
        <v>0</v>
      </c>
      <c r="BQ422">
        <f t="shared" si="158"/>
        <v>0</v>
      </c>
      <c r="BR422">
        <f t="shared" si="159"/>
        <v>0</v>
      </c>
      <c r="BS422">
        <f t="shared" si="160"/>
        <v>0</v>
      </c>
      <c r="BT422">
        <f t="shared" si="161"/>
        <v>0</v>
      </c>
    </row>
    <row r="423" spans="1:72" x14ac:dyDescent="0.25">
      <c r="A423">
        <v>6037190700</v>
      </c>
      <c r="B423">
        <v>3754.9999781430201</v>
      </c>
      <c r="C423">
        <v>3269</v>
      </c>
      <c r="D423">
        <v>3199</v>
      </c>
      <c r="E423">
        <v>1358</v>
      </c>
      <c r="F423">
        <v>1433</v>
      </c>
      <c r="G423">
        <v>1773</v>
      </c>
      <c r="H423">
        <v>1018.0415940742181</v>
      </c>
      <c r="I423">
        <v>1019.2658</v>
      </c>
      <c r="J423">
        <v>1019.635</v>
      </c>
      <c r="K423">
        <v>0.74966244040811347</v>
      </c>
      <c r="L423">
        <v>0.71128108862526174</v>
      </c>
      <c r="M423">
        <v>0.57509024252679075</v>
      </c>
      <c r="N423">
        <v>2266.9999870000001</v>
      </c>
      <c r="O423">
        <v>2105</v>
      </c>
      <c r="P423">
        <v>2375</v>
      </c>
      <c r="Q423">
        <v>280</v>
      </c>
      <c r="R423">
        <v>535</v>
      </c>
      <c r="S423">
        <v>1057</v>
      </c>
      <c r="T423">
        <v>0.12351124905410067</v>
      </c>
      <c r="U423">
        <v>0.25415676959619954</v>
      </c>
      <c r="V423">
        <v>0.44505263157894737</v>
      </c>
      <c r="W423">
        <v>1304</v>
      </c>
      <c r="X423">
        <v>1327</v>
      </c>
      <c r="Y423">
        <v>1633</v>
      </c>
      <c r="Z423">
        <v>1382</v>
      </c>
      <c r="AA423">
        <v>1427</v>
      </c>
      <c r="AB423">
        <v>1773</v>
      </c>
      <c r="AC423">
        <v>0.94356005788712016</v>
      </c>
      <c r="AD423">
        <v>0.92992291520672743</v>
      </c>
      <c r="AE423">
        <v>0.92103778905809364</v>
      </c>
      <c r="AF423">
        <v>853.99999502906599</v>
      </c>
      <c r="AG423">
        <v>1124</v>
      </c>
      <c r="AH423">
        <v>1393</v>
      </c>
      <c r="AI423">
        <v>0.22743009320905486</v>
      </c>
      <c r="AJ423">
        <v>0.34383603548485775</v>
      </c>
      <c r="AK423">
        <v>0.43544857768052514</v>
      </c>
      <c r="AL423">
        <f t="shared" si="153"/>
        <v>0.77256990679094517</v>
      </c>
      <c r="AM423">
        <f t="shared" si="153"/>
        <v>0.65616396451514225</v>
      </c>
      <c r="AN423">
        <f t="shared" si="153"/>
        <v>0.56455142231947486</v>
      </c>
      <c r="AO423">
        <v>28008.303817603395</v>
      </c>
      <c r="AP423">
        <v>29349.020433183494</v>
      </c>
      <c r="AQ423">
        <v>29281</v>
      </c>
      <c r="AR423">
        <v>894.98888888888894</v>
      </c>
      <c r="AS423">
        <v>742.63701067615671</v>
      </c>
      <c r="AT423">
        <v>981</v>
      </c>
      <c r="AU423">
        <f t="shared" si="139"/>
        <v>0.11640594227580289</v>
      </c>
      <c r="AV423">
        <f t="shared" si="140"/>
        <v>9.161254219566739E-2</v>
      </c>
      <c r="AW423">
        <v>0.13064552054209888</v>
      </c>
      <c r="AX423">
        <v>0.19089586198274783</v>
      </c>
      <c r="AY423" s="1">
        <f t="shared" si="141"/>
        <v>1340.7166155800987</v>
      </c>
      <c r="AZ423" s="1">
        <f t="shared" si="142"/>
        <v>-68.020433183493878</v>
      </c>
      <c r="BA423" s="1">
        <f t="shared" si="154"/>
        <v>-152.35187821273223</v>
      </c>
      <c r="BB423" s="1">
        <f t="shared" si="155"/>
        <v>238.36298932384329</v>
      </c>
      <c r="BC423">
        <f t="shared" si="143"/>
        <v>1</v>
      </c>
      <c r="BD423">
        <f t="shared" si="144"/>
        <v>1</v>
      </c>
      <c r="BE423">
        <f t="shared" si="145"/>
        <v>1</v>
      </c>
      <c r="BF423">
        <f t="shared" si="146"/>
        <v>1</v>
      </c>
      <c r="BG423">
        <f t="shared" si="147"/>
        <v>1</v>
      </c>
      <c r="BH423">
        <f t="shared" si="148"/>
        <v>0</v>
      </c>
      <c r="BI423">
        <f t="shared" si="149"/>
        <v>1</v>
      </c>
      <c r="BJ423">
        <f t="shared" si="150"/>
        <v>1</v>
      </c>
      <c r="BK423">
        <f t="shared" si="151"/>
        <v>1</v>
      </c>
      <c r="BL423">
        <f t="shared" si="152"/>
        <v>0</v>
      </c>
      <c r="BM423">
        <f t="shared" si="156"/>
        <v>1</v>
      </c>
      <c r="BN423">
        <f t="shared" si="157"/>
        <v>0</v>
      </c>
      <c r="BO423">
        <f>IF(AND(AU423&gt;'County Avg'!$E$3,'Gentrification Calcs'!AW423&gt;'County Avg'!$E$4,'Gentrification Calcs'!AY423&gt;'County Avg'!$E$5,'Gentrification Calcs'!BA423&gt;'County Avg'!$E$6),1,0)</f>
        <v>0</v>
      </c>
      <c r="BP423">
        <f>IF(AND(AV423&gt;'County Avg'!$F$3,'Gentrification Calcs'!AX423&gt;'County Avg'!$F$4,'Gentrification Calcs'!AZ423&gt;'County Avg'!$F$5,'Gentrification Calcs'!BB423&gt;'County Avg'!$F$6),1,0)</f>
        <v>0</v>
      </c>
      <c r="BQ423">
        <f t="shared" si="158"/>
        <v>0</v>
      </c>
      <c r="BR423">
        <f t="shared" si="159"/>
        <v>0</v>
      </c>
      <c r="BS423">
        <f t="shared" si="160"/>
        <v>0</v>
      </c>
      <c r="BT423">
        <f t="shared" si="161"/>
        <v>0</v>
      </c>
    </row>
    <row r="424" spans="1:72" x14ac:dyDescent="0.25">
      <c r="A424">
        <v>6037190801</v>
      </c>
      <c r="B424">
        <v>2951.1456721438699</v>
      </c>
      <c r="C424">
        <v>2979.0000164508801</v>
      </c>
      <c r="D424">
        <v>2519</v>
      </c>
      <c r="E424">
        <v>1220.8707280000001</v>
      </c>
      <c r="F424">
        <v>1308.6827390000001</v>
      </c>
      <c r="G424">
        <v>1339</v>
      </c>
      <c r="H424">
        <v>901.27941616496867</v>
      </c>
      <c r="I424">
        <v>953.7865716323297</v>
      </c>
      <c r="J424">
        <v>972.6694</v>
      </c>
      <c r="K424">
        <v>0.73822673891233515</v>
      </c>
      <c r="L424">
        <v>0.7288142062308729</v>
      </c>
      <c r="M424">
        <v>0.72641478715459296</v>
      </c>
      <c r="N424">
        <v>1897.873237</v>
      </c>
      <c r="O424">
        <v>1973.882568</v>
      </c>
      <c r="P424">
        <v>1786</v>
      </c>
      <c r="Q424">
        <v>278.07147220000002</v>
      </c>
      <c r="R424">
        <v>338.50128169999999</v>
      </c>
      <c r="S424">
        <v>513</v>
      </c>
      <c r="T424">
        <v>0.14651741053030087</v>
      </c>
      <c r="U424">
        <v>0.17149008111611228</v>
      </c>
      <c r="V424">
        <v>0.28723404255319152</v>
      </c>
      <c r="W424">
        <v>1148.16613769531</v>
      </c>
      <c r="X424">
        <v>1227.00805664063</v>
      </c>
      <c r="Y424">
        <v>1239</v>
      </c>
      <c r="Z424">
        <v>1219.92651367188</v>
      </c>
      <c r="AA424">
        <v>1308.21057128906</v>
      </c>
      <c r="AB424">
        <v>1339</v>
      </c>
      <c r="AC424">
        <v>0.94117647647432701</v>
      </c>
      <c r="AD424">
        <v>0.93792855949144627</v>
      </c>
      <c r="AE424">
        <v>0.92531740104555638</v>
      </c>
      <c r="AF424">
        <v>850.26609430988901</v>
      </c>
      <c r="AG424">
        <v>864.42932128906295</v>
      </c>
      <c r="AH424">
        <v>748</v>
      </c>
      <c r="AI424">
        <v>0.28811390177571622</v>
      </c>
      <c r="AJ424">
        <v>0.29017432578564617</v>
      </c>
      <c r="AK424">
        <v>0.29694323144104806</v>
      </c>
      <c r="AL424">
        <f t="shared" si="153"/>
        <v>0.71188609822428384</v>
      </c>
      <c r="AM424">
        <f t="shared" si="153"/>
        <v>0.70982567421435383</v>
      </c>
      <c r="AN424">
        <f t="shared" si="153"/>
        <v>0.70305676855895194</v>
      </c>
      <c r="AO424">
        <v>32996.506362672328</v>
      </c>
      <c r="AP424">
        <v>28438.897425418883</v>
      </c>
      <c r="AQ424">
        <v>18339</v>
      </c>
      <c r="AR424">
        <v>813.78333333333342</v>
      </c>
      <c r="AS424">
        <v>727.75721629102418</v>
      </c>
      <c r="AT424">
        <v>874</v>
      </c>
      <c r="AU424">
        <f t="shared" si="139"/>
        <v>2.0604240099299509E-3</v>
      </c>
      <c r="AV424">
        <f t="shared" si="140"/>
        <v>6.7689056554018912E-3</v>
      </c>
      <c r="AW424">
        <v>2.4972670585811402E-2</v>
      </c>
      <c r="AX424">
        <v>0.11574396143707924</v>
      </c>
      <c r="AY424" s="1">
        <f t="shared" si="141"/>
        <v>-4557.6089372534443</v>
      </c>
      <c r="AZ424" s="1">
        <f t="shared" si="142"/>
        <v>-10099.897425418883</v>
      </c>
      <c r="BA424" s="1">
        <f t="shared" si="154"/>
        <v>-86.026117042309238</v>
      </c>
      <c r="BB424" s="1">
        <f t="shared" si="155"/>
        <v>146.24278370897582</v>
      </c>
      <c r="BC424">
        <f t="shared" si="143"/>
        <v>1</v>
      </c>
      <c r="BD424">
        <f t="shared" si="144"/>
        <v>1</v>
      </c>
      <c r="BE424">
        <f t="shared" si="145"/>
        <v>1</v>
      </c>
      <c r="BF424">
        <f t="shared" si="146"/>
        <v>1</v>
      </c>
      <c r="BG424">
        <f t="shared" si="147"/>
        <v>1</v>
      </c>
      <c r="BH424">
        <f t="shared" si="148"/>
        <v>1</v>
      </c>
      <c r="BI424">
        <f t="shared" si="149"/>
        <v>1</v>
      </c>
      <c r="BJ424">
        <f t="shared" si="150"/>
        <v>1</v>
      </c>
      <c r="BK424">
        <f t="shared" si="151"/>
        <v>1</v>
      </c>
      <c r="BL424">
        <f t="shared" si="152"/>
        <v>0</v>
      </c>
      <c r="BM424">
        <f t="shared" si="156"/>
        <v>1</v>
      </c>
      <c r="BN424">
        <f t="shared" si="157"/>
        <v>1</v>
      </c>
      <c r="BO424">
        <f>IF(AND(AU424&gt;'County Avg'!$E$3,'Gentrification Calcs'!AW424&gt;'County Avg'!$E$4,'Gentrification Calcs'!AY424&gt;'County Avg'!$E$5,'Gentrification Calcs'!BA424&gt;'County Avg'!$E$6),1,0)</f>
        <v>0</v>
      </c>
      <c r="BP424">
        <f>IF(AND(AV424&gt;'County Avg'!$F$3,'Gentrification Calcs'!AX424&gt;'County Avg'!$F$4,'Gentrification Calcs'!AZ424&gt;'County Avg'!$F$5,'Gentrification Calcs'!BB424&gt;'County Avg'!$F$6),1,0)</f>
        <v>0</v>
      </c>
      <c r="BQ424">
        <f t="shared" si="158"/>
        <v>0</v>
      </c>
      <c r="BR424">
        <f t="shared" si="159"/>
        <v>0</v>
      </c>
      <c r="BS424">
        <f t="shared" si="160"/>
        <v>0</v>
      </c>
      <c r="BT424">
        <f t="shared" si="161"/>
        <v>0</v>
      </c>
    </row>
    <row r="425" spans="1:72" x14ac:dyDescent="0.25">
      <c r="A425">
        <v>6037190802</v>
      </c>
      <c r="B425">
        <v>3299.8543650604101</v>
      </c>
      <c r="C425">
        <v>3330.9999835491199</v>
      </c>
      <c r="D425">
        <v>2886</v>
      </c>
      <c r="E425">
        <v>1365.1292719999999</v>
      </c>
      <c r="F425">
        <v>1463.3172609999999</v>
      </c>
      <c r="G425">
        <v>1396</v>
      </c>
      <c r="H425">
        <v>1007.774995197214</v>
      </c>
      <c r="I425">
        <v>1066.4864283676704</v>
      </c>
      <c r="J425">
        <v>924.74120000000005</v>
      </c>
      <c r="K425">
        <v>0.73822678618616133</v>
      </c>
      <c r="L425">
        <v>0.72881422012261121</v>
      </c>
      <c r="M425">
        <v>0.66242206303724926</v>
      </c>
      <c r="N425">
        <v>2122.1267870000001</v>
      </c>
      <c r="O425">
        <v>2207.117432</v>
      </c>
      <c r="P425">
        <v>1975</v>
      </c>
      <c r="Q425">
        <v>310.92852779999998</v>
      </c>
      <c r="R425">
        <v>378.49871830000001</v>
      </c>
      <c r="S425">
        <v>625</v>
      </c>
      <c r="T425">
        <v>0.14651741342917224</v>
      </c>
      <c r="U425">
        <v>0.17149006791044183</v>
      </c>
      <c r="V425">
        <v>0.31645569620253167</v>
      </c>
      <c r="W425">
        <v>1283.83386230469</v>
      </c>
      <c r="X425">
        <v>1371.99194335938</v>
      </c>
      <c r="Y425">
        <v>1227</v>
      </c>
      <c r="Z425">
        <v>1364.07348632813</v>
      </c>
      <c r="AA425">
        <v>1462.78942871094</v>
      </c>
      <c r="AB425">
        <v>1396</v>
      </c>
      <c r="AC425">
        <v>0.9411764653241429</v>
      </c>
      <c r="AD425">
        <v>0.93792853327387393</v>
      </c>
      <c r="AE425">
        <v>0.87893982808022919</v>
      </c>
      <c r="AF425">
        <v>950.73391640918305</v>
      </c>
      <c r="AG425">
        <v>966.57067871093795</v>
      </c>
      <c r="AH425">
        <v>1075</v>
      </c>
      <c r="AI425">
        <v>0.28811390177571611</v>
      </c>
      <c r="AJ425">
        <v>0.29017432707432034</v>
      </c>
      <c r="AK425">
        <v>0.37248787248787246</v>
      </c>
      <c r="AL425">
        <f t="shared" si="153"/>
        <v>0.71188609822428384</v>
      </c>
      <c r="AM425">
        <f t="shared" si="153"/>
        <v>0.70982567292567966</v>
      </c>
      <c r="AN425">
        <f t="shared" si="153"/>
        <v>0.62751212751212759</v>
      </c>
      <c r="AO425">
        <v>32996.506362672328</v>
      </c>
      <c r="AP425">
        <v>28438.897425418883</v>
      </c>
      <c r="AQ425">
        <v>33150</v>
      </c>
      <c r="AR425">
        <v>813.78333333333342</v>
      </c>
      <c r="AS425">
        <v>727.75721629102418</v>
      </c>
      <c r="AT425">
        <v>1079</v>
      </c>
      <c r="AU425">
        <f t="shared" si="139"/>
        <v>2.0604252986042293E-3</v>
      </c>
      <c r="AV425">
        <f t="shared" si="140"/>
        <v>8.2313545413552125E-2</v>
      </c>
      <c r="AW425">
        <v>2.4972654481269591E-2</v>
      </c>
      <c r="AX425">
        <v>0.14496562829208984</v>
      </c>
      <c r="AY425" s="1">
        <f t="shared" si="141"/>
        <v>-4557.6089372534443</v>
      </c>
      <c r="AZ425" s="1">
        <f t="shared" si="142"/>
        <v>4711.1025745811166</v>
      </c>
      <c r="BA425" s="1">
        <f t="shared" si="154"/>
        <v>-86.026117042309238</v>
      </c>
      <c r="BB425" s="1">
        <f t="shared" si="155"/>
        <v>351.24278370897582</v>
      </c>
      <c r="BC425">
        <f t="shared" si="143"/>
        <v>1</v>
      </c>
      <c r="BD425">
        <f t="shared" si="144"/>
        <v>1</v>
      </c>
      <c r="BE425">
        <f t="shared" si="145"/>
        <v>1</v>
      </c>
      <c r="BF425">
        <f t="shared" si="146"/>
        <v>1</v>
      </c>
      <c r="BG425">
        <f t="shared" si="147"/>
        <v>1</v>
      </c>
      <c r="BH425">
        <f t="shared" si="148"/>
        <v>1</v>
      </c>
      <c r="BI425">
        <f t="shared" si="149"/>
        <v>1</v>
      </c>
      <c r="BJ425">
        <f t="shared" si="150"/>
        <v>1</v>
      </c>
      <c r="BK425">
        <f t="shared" si="151"/>
        <v>1</v>
      </c>
      <c r="BL425">
        <f t="shared" si="152"/>
        <v>0</v>
      </c>
      <c r="BM425">
        <f t="shared" si="156"/>
        <v>1</v>
      </c>
      <c r="BN425">
        <f t="shared" si="157"/>
        <v>1</v>
      </c>
      <c r="BO425">
        <f>IF(AND(AU425&gt;'County Avg'!$E$3,'Gentrification Calcs'!AW425&gt;'County Avg'!$E$4,'Gentrification Calcs'!AY425&gt;'County Avg'!$E$5,'Gentrification Calcs'!BA425&gt;'County Avg'!$E$6),1,0)</f>
        <v>0</v>
      </c>
      <c r="BP425">
        <f>IF(AND(AV425&gt;'County Avg'!$F$3,'Gentrification Calcs'!AX425&gt;'County Avg'!$F$4,'Gentrification Calcs'!AZ425&gt;'County Avg'!$F$5,'Gentrification Calcs'!BB425&gt;'County Avg'!$F$6),1,0)</f>
        <v>1</v>
      </c>
      <c r="BQ425">
        <f t="shared" si="158"/>
        <v>0</v>
      </c>
      <c r="BR425">
        <f t="shared" si="159"/>
        <v>1</v>
      </c>
      <c r="BS425">
        <f t="shared" si="160"/>
        <v>1</v>
      </c>
      <c r="BT425">
        <f t="shared" si="161"/>
        <v>0</v>
      </c>
    </row>
    <row r="426" spans="1:72" x14ac:dyDescent="0.25">
      <c r="A426">
        <v>6037190901</v>
      </c>
      <c r="B426">
        <v>4835.6035086541797</v>
      </c>
      <c r="C426">
        <v>4931.3699874044096</v>
      </c>
      <c r="D426">
        <v>4232</v>
      </c>
      <c r="E426">
        <v>1499.511465</v>
      </c>
      <c r="F426">
        <v>1509.470943</v>
      </c>
      <c r="G426">
        <v>1411</v>
      </c>
      <c r="H426">
        <v>1152.7228695362326</v>
      </c>
      <c r="I426">
        <v>1129.1040513229652</v>
      </c>
      <c r="J426">
        <v>870.88779999999997</v>
      </c>
      <c r="K426">
        <v>0.76873228144089756</v>
      </c>
      <c r="L426">
        <v>0.74801310787667497</v>
      </c>
      <c r="M426">
        <v>0.61721318214032594</v>
      </c>
      <c r="N426">
        <v>2789.9377610000001</v>
      </c>
      <c r="O426">
        <v>2807.828403</v>
      </c>
      <c r="P426">
        <v>2535</v>
      </c>
      <c r="Q426">
        <v>288.1100806</v>
      </c>
      <c r="R426">
        <v>212.10825159999999</v>
      </c>
      <c r="S426">
        <v>402</v>
      </c>
      <c r="T426">
        <v>0.10326756554480715</v>
      </c>
      <c r="U426">
        <v>7.5541742997319486E-2</v>
      </c>
      <c r="V426">
        <v>0.15857988165680473</v>
      </c>
      <c r="W426">
        <v>1404.4923604130699</v>
      </c>
      <c r="X426">
        <v>1416.46211320162</v>
      </c>
      <c r="Y426">
        <v>1366</v>
      </c>
      <c r="Z426">
        <v>1486.5107374787301</v>
      </c>
      <c r="AA426">
        <v>1497.4696352183801</v>
      </c>
      <c r="AB426">
        <v>1411</v>
      </c>
      <c r="AC426">
        <v>0.94482490102643224</v>
      </c>
      <c r="AD426">
        <v>0.94590372979085713</v>
      </c>
      <c r="AE426">
        <v>0.96810772501771791</v>
      </c>
      <c r="AF426">
        <v>1302.5252858551</v>
      </c>
      <c r="AG426">
        <v>755.35549685359001</v>
      </c>
      <c r="AH426">
        <v>646</v>
      </c>
      <c r="AI426">
        <v>0.26936147339706357</v>
      </c>
      <c r="AJ426">
        <v>0.15317356004171284</v>
      </c>
      <c r="AK426">
        <v>0.15264650283553874</v>
      </c>
      <c r="AL426">
        <f t="shared" si="153"/>
        <v>0.73063852660293649</v>
      </c>
      <c r="AM426">
        <f t="shared" si="153"/>
        <v>0.84682643995828721</v>
      </c>
      <c r="AN426">
        <f t="shared" si="153"/>
        <v>0.84735349716446129</v>
      </c>
      <c r="AO426">
        <v>32909.439554612938</v>
      </c>
      <c r="AP426">
        <v>28531.167960768293</v>
      </c>
      <c r="AQ426">
        <v>32456</v>
      </c>
      <c r="AR426">
        <v>889.80555555555554</v>
      </c>
      <c r="AS426">
        <v>758.8695136417557</v>
      </c>
      <c r="AT426">
        <v>977</v>
      </c>
      <c r="AU426">
        <f t="shared" si="139"/>
        <v>-0.11618791335535072</v>
      </c>
      <c r="AV426">
        <f t="shared" si="140"/>
        <v>-5.2705720617410301E-4</v>
      </c>
      <c r="AW426">
        <v>-2.7725822547487664E-2</v>
      </c>
      <c r="AX426">
        <v>8.3038138659485242E-2</v>
      </c>
      <c r="AY426" s="1">
        <f t="shared" si="141"/>
        <v>-4378.2715938446454</v>
      </c>
      <c r="AZ426" s="1">
        <f t="shared" si="142"/>
        <v>3924.8320392317073</v>
      </c>
      <c r="BA426" s="1">
        <f t="shared" si="154"/>
        <v>-130.93604191379984</v>
      </c>
      <c r="BB426" s="1">
        <f t="shared" si="155"/>
        <v>218.1304863582443</v>
      </c>
      <c r="BC426">
        <f t="shared" si="143"/>
        <v>1</v>
      </c>
      <c r="BD426">
        <f t="shared" si="144"/>
        <v>1</v>
      </c>
      <c r="BE426">
        <f t="shared" si="145"/>
        <v>1</v>
      </c>
      <c r="BF426">
        <f t="shared" si="146"/>
        <v>1</v>
      </c>
      <c r="BG426">
        <f t="shared" si="147"/>
        <v>1</v>
      </c>
      <c r="BH426">
        <f t="shared" si="148"/>
        <v>1</v>
      </c>
      <c r="BI426">
        <f t="shared" si="149"/>
        <v>1</v>
      </c>
      <c r="BJ426">
        <f t="shared" si="150"/>
        <v>1</v>
      </c>
      <c r="BK426">
        <f t="shared" si="151"/>
        <v>1</v>
      </c>
      <c r="BL426">
        <f t="shared" si="152"/>
        <v>1</v>
      </c>
      <c r="BM426">
        <f t="shared" si="156"/>
        <v>1</v>
      </c>
      <c r="BN426">
        <f t="shared" si="157"/>
        <v>1</v>
      </c>
      <c r="BO426">
        <f>IF(AND(AU426&gt;'County Avg'!$E$3,'Gentrification Calcs'!AW426&gt;'County Avg'!$E$4,'Gentrification Calcs'!AY426&gt;'County Avg'!$E$5,'Gentrification Calcs'!BA426&gt;'County Avg'!$E$6),1,0)</f>
        <v>0</v>
      </c>
      <c r="BP426">
        <f>IF(AND(AV426&gt;'County Avg'!$F$3,'Gentrification Calcs'!AX426&gt;'County Avg'!$F$4,'Gentrification Calcs'!AZ426&gt;'County Avg'!$F$5,'Gentrification Calcs'!BB426&gt;'County Avg'!$F$6),1,0)</f>
        <v>0</v>
      </c>
      <c r="BQ426">
        <f t="shared" si="158"/>
        <v>0</v>
      </c>
      <c r="BR426">
        <f t="shared" si="159"/>
        <v>0</v>
      </c>
      <c r="BS426">
        <f t="shared" si="160"/>
        <v>0</v>
      </c>
      <c r="BT426">
        <f t="shared" si="161"/>
        <v>0</v>
      </c>
    </row>
    <row r="427" spans="1:72" x14ac:dyDescent="0.25">
      <c r="A427">
        <v>6037190902</v>
      </c>
      <c r="B427">
        <v>4891.0000223484503</v>
      </c>
      <c r="C427">
        <v>4621</v>
      </c>
      <c r="D427">
        <v>4055</v>
      </c>
      <c r="E427">
        <v>1589</v>
      </c>
      <c r="F427">
        <v>1580</v>
      </c>
      <c r="G427">
        <v>1603</v>
      </c>
      <c r="H427">
        <v>1130.2928051646484</v>
      </c>
      <c r="I427">
        <v>1228.2729999999999</v>
      </c>
      <c r="J427">
        <v>985.97979999999995</v>
      </c>
      <c r="K427">
        <v>0.71132335126787183</v>
      </c>
      <c r="L427">
        <v>0.77738797468354426</v>
      </c>
      <c r="M427">
        <v>0.6150840923268871</v>
      </c>
      <c r="N427">
        <v>2945.0000129999999</v>
      </c>
      <c r="O427">
        <v>2838</v>
      </c>
      <c r="P427">
        <v>2750</v>
      </c>
      <c r="Q427">
        <v>274</v>
      </c>
      <c r="R427">
        <v>240</v>
      </c>
      <c r="S427">
        <v>573</v>
      </c>
      <c r="T427">
        <v>9.3039048825294526E-2</v>
      </c>
      <c r="U427">
        <v>8.4566596194503171E-2</v>
      </c>
      <c r="V427">
        <v>0.20836363636363636</v>
      </c>
      <c r="W427">
        <v>1471</v>
      </c>
      <c r="X427">
        <v>1478</v>
      </c>
      <c r="Y427">
        <v>1497</v>
      </c>
      <c r="Z427">
        <v>1583</v>
      </c>
      <c r="AA427">
        <v>1586</v>
      </c>
      <c r="AB427">
        <v>1603</v>
      </c>
      <c r="AC427">
        <v>0.92924826279216677</v>
      </c>
      <c r="AD427">
        <v>0.9319041614123581</v>
      </c>
      <c r="AE427">
        <v>0.93387398627573304</v>
      </c>
      <c r="AF427">
        <v>1536.0000070184501</v>
      </c>
      <c r="AG427">
        <v>940</v>
      </c>
      <c r="AH427">
        <v>910</v>
      </c>
      <c r="AI427">
        <v>0.31404620731956739</v>
      </c>
      <c r="AJ427">
        <v>0.20341917333910409</v>
      </c>
      <c r="AK427">
        <v>0.22441430332922319</v>
      </c>
      <c r="AL427">
        <f t="shared" si="153"/>
        <v>0.68595379268043266</v>
      </c>
      <c r="AM427">
        <f t="shared" si="153"/>
        <v>0.79658082666089591</v>
      </c>
      <c r="AN427">
        <f t="shared" si="153"/>
        <v>0.77558569667077681</v>
      </c>
      <c r="AO427">
        <v>34668.914634146342</v>
      </c>
      <c r="AP427">
        <v>27960.768287699226</v>
      </c>
      <c r="AQ427">
        <v>31302</v>
      </c>
      <c r="AR427">
        <v>893.26111111111118</v>
      </c>
      <c r="AS427">
        <v>741.28430209569001</v>
      </c>
      <c r="AT427">
        <v>982</v>
      </c>
      <c r="AU427">
        <f t="shared" si="139"/>
        <v>-0.11062703398046331</v>
      </c>
      <c r="AV427">
        <f t="shared" si="140"/>
        <v>2.0995129990119099E-2</v>
      </c>
      <c r="AW427">
        <v>-8.472452630791355E-3</v>
      </c>
      <c r="AX427">
        <v>0.12379704016913319</v>
      </c>
      <c r="AY427" s="1">
        <f t="shared" si="141"/>
        <v>-6708.1463464471162</v>
      </c>
      <c r="AZ427" s="1">
        <f t="shared" si="142"/>
        <v>3341.2317123007742</v>
      </c>
      <c r="BA427" s="1">
        <f t="shared" si="154"/>
        <v>-151.97680901542117</v>
      </c>
      <c r="BB427" s="1">
        <f t="shared" si="155"/>
        <v>240.71569790430999</v>
      </c>
      <c r="BC427">
        <f t="shared" si="143"/>
        <v>1</v>
      </c>
      <c r="BD427">
        <f t="shared" si="144"/>
        <v>1</v>
      </c>
      <c r="BE427">
        <f t="shared" si="145"/>
        <v>1</v>
      </c>
      <c r="BF427">
        <f t="shared" si="146"/>
        <v>1</v>
      </c>
      <c r="BG427">
        <f t="shared" si="147"/>
        <v>1</v>
      </c>
      <c r="BH427">
        <f t="shared" si="148"/>
        <v>1</v>
      </c>
      <c r="BI427">
        <f t="shared" si="149"/>
        <v>1</v>
      </c>
      <c r="BJ427">
        <f t="shared" si="150"/>
        <v>1</v>
      </c>
      <c r="BK427">
        <f t="shared" si="151"/>
        <v>1</v>
      </c>
      <c r="BL427">
        <f t="shared" si="152"/>
        <v>1</v>
      </c>
      <c r="BM427">
        <f t="shared" si="156"/>
        <v>1</v>
      </c>
      <c r="BN427">
        <f t="shared" si="157"/>
        <v>1</v>
      </c>
      <c r="BO427">
        <f>IF(AND(AU427&gt;'County Avg'!$E$3,'Gentrification Calcs'!AW427&gt;'County Avg'!$E$4,'Gentrification Calcs'!AY427&gt;'County Avg'!$E$5,'Gentrification Calcs'!BA427&gt;'County Avg'!$E$6),1,0)</f>
        <v>0</v>
      </c>
      <c r="BP427">
        <f>IF(AND(AV427&gt;'County Avg'!$F$3,'Gentrification Calcs'!AX427&gt;'County Avg'!$F$4,'Gentrification Calcs'!AZ427&gt;'County Avg'!$F$5,'Gentrification Calcs'!BB427&gt;'County Avg'!$F$6),1,0)</f>
        <v>0</v>
      </c>
      <c r="BQ427">
        <f t="shared" si="158"/>
        <v>0</v>
      </c>
      <c r="BR427">
        <f t="shared" si="159"/>
        <v>0</v>
      </c>
      <c r="BS427">
        <f t="shared" si="160"/>
        <v>0</v>
      </c>
      <c r="BT427">
        <f t="shared" si="161"/>
        <v>0</v>
      </c>
    </row>
    <row r="428" spans="1:72" x14ac:dyDescent="0.25">
      <c r="A428">
        <v>6037191000</v>
      </c>
      <c r="B428">
        <v>3615.0000073647202</v>
      </c>
      <c r="C428">
        <v>3036</v>
      </c>
      <c r="D428">
        <v>3338</v>
      </c>
      <c r="E428">
        <v>1401</v>
      </c>
      <c r="F428">
        <v>1304</v>
      </c>
      <c r="G428">
        <v>1657</v>
      </c>
      <c r="H428">
        <v>1014.1040020660016</v>
      </c>
      <c r="I428">
        <v>891.77179999999998</v>
      </c>
      <c r="J428">
        <v>993.44799999999998</v>
      </c>
      <c r="K428">
        <v>0.72384297078229953</v>
      </c>
      <c r="L428">
        <v>0.68387407975460124</v>
      </c>
      <c r="M428">
        <v>0.59954616777308389</v>
      </c>
      <c r="N428">
        <v>2292.0000049999999</v>
      </c>
      <c r="O428">
        <v>1951</v>
      </c>
      <c r="P428">
        <v>2423</v>
      </c>
      <c r="Q428">
        <v>426</v>
      </c>
      <c r="R428">
        <v>356</v>
      </c>
      <c r="S428">
        <v>1005</v>
      </c>
      <c r="T428">
        <v>0.18586387394008755</v>
      </c>
      <c r="U428">
        <v>0.18247052793439261</v>
      </c>
      <c r="V428">
        <v>0.41477507222451504</v>
      </c>
      <c r="W428">
        <v>1326</v>
      </c>
      <c r="X428">
        <v>1243</v>
      </c>
      <c r="Y428">
        <v>1403</v>
      </c>
      <c r="Z428">
        <v>1381</v>
      </c>
      <c r="AA428">
        <v>1298</v>
      </c>
      <c r="AB428">
        <v>1657</v>
      </c>
      <c r="AC428">
        <v>0.96017378711078927</v>
      </c>
      <c r="AD428">
        <v>0.9576271186440678</v>
      </c>
      <c r="AE428">
        <v>0.84671092335546172</v>
      </c>
      <c r="AF428">
        <v>978.00000199244801</v>
      </c>
      <c r="AG428">
        <v>772</v>
      </c>
      <c r="AH428">
        <v>1130</v>
      </c>
      <c r="AI428">
        <v>0.27053941908713719</v>
      </c>
      <c r="AJ428">
        <v>0.25428194993412384</v>
      </c>
      <c r="AK428">
        <v>0.3385260635110845</v>
      </c>
      <c r="AL428">
        <f t="shared" si="153"/>
        <v>0.72946058091286281</v>
      </c>
      <c r="AM428">
        <f t="shared" si="153"/>
        <v>0.74571805006587621</v>
      </c>
      <c r="AN428">
        <f t="shared" si="153"/>
        <v>0.6614739364889155</v>
      </c>
      <c r="AO428">
        <v>35009.926299045605</v>
      </c>
      <c r="AP428">
        <v>33076.190845933801</v>
      </c>
      <c r="AQ428">
        <v>33988</v>
      </c>
      <c r="AR428">
        <v>891.53333333333342</v>
      </c>
      <c r="AS428">
        <v>800.80347963621989</v>
      </c>
      <c r="AT428">
        <v>1107</v>
      </c>
      <c r="AU428">
        <f t="shared" si="139"/>
        <v>-1.6257469153013349E-2</v>
      </c>
      <c r="AV428">
        <f t="shared" si="140"/>
        <v>8.4244113576960655E-2</v>
      </c>
      <c r="AW428">
        <v>-3.3933460056949361E-3</v>
      </c>
      <c r="AX428">
        <v>0.23230454429012243</v>
      </c>
      <c r="AY428" s="1">
        <f t="shared" si="141"/>
        <v>-1933.7354531118035</v>
      </c>
      <c r="AZ428" s="1">
        <f t="shared" si="142"/>
        <v>911.80915406619897</v>
      </c>
      <c r="BA428" s="1">
        <f t="shared" si="154"/>
        <v>-90.729853697113526</v>
      </c>
      <c r="BB428" s="1">
        <f t="shared" si="155"/>
        <v>306.19652036378011</v>
      </c>
      <c r="BC428">
        <f t="shared" si="143"/>
        <v>1</v>
      </c>
      <c r="BD428">
        <f t="shared" si="144"/>
        <v>1</v>
      </c>
      <c r="BE428">
        <f t="shared" si="145"/>
        <v>1</v>
      </c>
      <c r="BF428">
        <f t="shared" si="146"/>
        <v>1</v>
      </c>
      <c r="BG428">
        <f t="shared" si="147"/>
        <v>0</v>
      </c>
      <c r="BH428">
        <f t="shared" si="148"/>
        <v>0</v>
      </c>
      <c r="BI428">
        <f t="shared" si="149"/>
        <v>1</v>
      </c>
      <c r="BJ428">
        <f t="shared" si="150"/>
        <v>1</v>
      </c>
      <c r="BK428">
        <f t="shared" si="151"/>
        <v>1</v>
      </c>
      <c r="BL428">
        <f t="shared" si="152"/>
        <v>0</v>
      </c>
      <c r="BM428">
        <f t="shared" si="156"/>
        <v>1</v>
      </c>
      <c r="BN428">
        <f t="shared" si="157"/>
        <v>0</v>
      </c>
      <c r="BO428">
        <f>IF(AND(AU428&gt;'County Avg'!$E$3,'Gentrification Calcs'!AW428&gt;'County Avg'!$E$4,'Gentrification Calcs'!AY428&gt;'County Avg'!$E$5,'Gentrification Calcs'!BA428&gt;'County Avg'!$E$6),1,0)</f>
        <v>0</v>
      </c>
      <c r="BP428">
        <f>IF(AND(AV428&gt;'County Avg'!$F$3,'Gentrification Calcs'!AX428&gt;'County Avg'!$F$4,'Gentrification Calcs'!AZ428&gt;'County Avg'!$F$5,'Gentrification Calcs'!BB428&gt;'County Avg'!$F$6),1,0)</f>
        <v>1</v>
      </c>
      <c r="BQ428">
        <f t="shared" si="158"/>
        <v>0</v>
      </c>
      <c r="BR428">
        <f t="shared" si="159"/>
        <v>0</v>
      </c>
      <c r="BS428">
        <f t="shared" si="160"/>
        <v>0</v>
      </c>
      <c r="BT428">
        <f t="shared" si="161"/>
        <v>0</v>
      </c>
    </row>
    <row r="429" spans="1:72" x14ac:dyDescent="0.25">
      <c r="A429">
        <v>6037191110</v>
      </c>
      <c r="B429">
        <v>3624.7897338926</v>
      </c>
      <c r="C429">
        <v>3818</v>
      </c>
      <c r="D429">
        <v>3457</v>
      </c>
      <c r="E429">
        <v>1114.630005</v>
      </c>
      <c r="F429">
        <v>1212</v>
      </c>
      <c r="G429">
        <v>1095</v>
      </c>
      <c r="H429">
        <v>852.84864981525436</v>
      </c>
      <c r="I429">
        <v>971.26739999999995</v>
      </c>
      <c r="J429">
        <v>857.50559999999996</v>
      </c>
      <c r="K429">
        <v>0.76514058117003081</v>
      </c>
      <c r="L429">
        <v>0.80137574257425737</v>
      </c>
      <c r="M429">
        <v>0.78311013698630139</v>
      </c>
      <c r="N429">
        <v>2328.3291159999999</v>
      </c>
      <c r="O429">
        <v>2529</v>
      </c>
      <c r="P429">
        <v>2741</v>
      </c>
      <c r="Q429">
        <v>235.23829649999999</v>
      </c>
      <c r="R429">
        <v>436</v>
      </c>
      <c r="S429">
        <v>646</v>
      </c>
      <c r="T429">
        <v>0.10103309488485562</v>
      </c>
      <c r="U429">
        <v>0.17240015816528273</v>
      </c>
      <c r="V429">
        <v>0.23568040860999634</v>
      </c>
      <c r="W429">
        <v>1049.80700683594</v>
      </c>
      <c r="X429">
        <v>1155</v>
      </c>
      <c r="Y429">
        <v>1070</v>
      </c>
      <c r="Z429">
        <v>1124.0068359375</v>
      </c>
      <c r="AA429">
        <v>1206</v>
      </c>
      <c r="AB429">
        <v>1095</v>
      </c>
      <c r="AC429">
        <v>0.93398631865110304</v>
      </c>
      <c r="AD429">
        <v>0.95771144278606968</v>
      </c>
      <c r="AE429">
        <v>0.97716894977168944</v>
      </c>
      <c r="AF429">
        <v>1404.4990027286001</v>
      </c>
      <c r="AG429">
        <v>1326</v>
      </c>
      <c r="AH429">
        <v>1832</v>
      </c>
      <c r="AI429">
        <v>0.38747047576200577</v>
      </c>
      <c r="AJ429">
        <v>0.34730225248821373</v>
      </c>
      <c r="AK429">
        <v>0.52993925368816897</v>
      </c>
      <c r="AL429">
        <f t="shared" si="153"/>
        <v>0.61252952423799423</v>
      </c>
      <c r="AM429">
        <f t="shared" si="153"/>
        <v>0.65269774751178633</v>
      </c>
      <c r="AN429">
        <f t="shared" si="153"/>
        <v>0.47006074631183103</v>
      </c>
      <c r="AO429">
        <v>31146.336691410394</v>
      </c>
      <c r="AP429">
        <v>23973.562729873316</v>
      </c>
      <c r="AQ429">
        <v>23428</v>
      </c>
      <c r="AR429">
        <v>891.53333333333342</v>
      </c>
      <c r="AS429">
        <v>768.33847370502178</v>
      </c>
      <c r="AT429">
        <v>898</v>
      </c>
      <c r="AU429">
        <f t="shared" si="139"/>
        <v>-4.0168223273792047E-2</v>
      </c>
      <c r="AV429">
        <f t="shared" si="140"/>
        <v>0.18263700119995524</v>
      </c>
      <c r="AW429">
        <v>7.1367063280427107E-2</v>
      </c>
      <c r="AX429">
        <v>6.3280250444713609E-2</v>
      </c>
      <c r="AY429" s="1">
        <f t="shared" si="141"/>
        <v>-7172.7739615370774</v>
      </c>
      <c r="AZ429" s="1">
        <f t="shared" si="142"/>
        <v>-545.56272987331613</v>
      </c>
      <c r="BA429" s="1">
        <f t="shared" si="154"/>
        <v>-123.19485962831163</v>
      </c>
      <c r="BB429" s="1">
        <f t="shared" si="155"/>
        <v>129.66152629497822</v>
      </c>
      <c r="BC429">
        <f t="shared" si="143"/>
        <v>1</v>
      </c>
      <c r="BD429">
        <f t="shared" si="144"/>
        <v>1</v>
      </c>
      <c r="BE429">
        <f t="shared" si="145"/>
        <v>1</v>
      </c>
      <c r="BF429">
        <f t="shared" si="146"/>
        <v>1</v>
      </c>
      <c r="BG429">
        <f t="shared" si="147"/>
        <v>1</v>
      </c>
      <c r="BH429">
        <f t="shared" si="148"/>
        <v>1</v>
      </c>
      <c r="BI429">
        <f t="shared" si="149"/>
        <v>1</v>
      </c>
      <c r="BJ429">
        <f t="shared" si="150"/>
        <v>1</v>
      </c>
      <c r="BK429">
        <f t="shared" si="151"/>
        <v>1</v>
      </c>
      <c r="BL429">
        <f t="shared" si="152"/>
        <v>0</v>
      </c>
      <c r="BM429">
        <f t="shared" si="156"/>
        <v>1</v>
      </c>
      <c r="BN429">
        <f t="shared" si="157"/>
        <v>1</v>
      </c>
      <c r="BO429">
        <f>IF(AND(AU429&gt;'County Avg'!$E$3,'Gentrification Calcs'!AW429&gt;'County Avg'!$E$4,'Gentrification Calcs'!AY429&gt;'County Avg'!$E$5,'Gentrification Calcs'!BA429&gt;'County Avg'!$E$6),1,0)</f>
        <v>0</v>
      </c>
      <c r="BP429">
        <f>IF(AND(AV429&gt;'County Avg'!$F$3,'Gentrification Calcs'!AX429&gt;'County Avg'!$F$4,'Gentrification Calcs'!AZ429&gt;'County Avg'!$F$5,'Gentrification Calcs'!BB429&gt;'County Avg'!$F$6),1,0)</f>
        <v>0</v>
      </c>
      <c r="BQ429">
        <f t="shared" si="158"/>
        <v>0</v>
      </c>
      <c r="BR429">
        <f t="shared" si="159"/>
        <v>0</v>
      </c>
      <c r="BS429">
        <f t="shared" si="160"/>
        <v>0</v>
      </c>
      <c r="BT429">
        <f t="shared" si="161"/>
        <v>0</v>
      </c>
    </row>
    <row r="430" spans="1:72" x14ac:dyDescent="0.25">
      <c r="A430">
        <v>6037191120</v>
      </c>
      <c r="B430">
        <v>5266.2102759482896</v>
      </c>
      <c r="C430">
        <v>4768</v>
      </c>
      <c r="D430">
        <v>4383</v>
      </c>
      <c r="E430">
        <v>1619.369995</v>
      </c>
      <c r="F430">
        <v>1577</v>
      </c>
      <c r="G430">
        <v>1558</v>
      </c>
      <c r="H430">
        <v>1239.0457525001341</v>
      </c>
      <c r="I430">
        <v>1193.277</v>
      </c>
      <c r="J430">
        <v>1052.8504</v>
      </c>
      <c r="K430">
        <v>0.7651406141436714</v>
      </c>
      <c r="L430">
        <v>0.75667533291058975</v>
      </c>
      <c r="M430">
        <v>0.67577047496790754</v>
      </c>
      <c r="N430">
        <v>3382.6708899999999</v>
      </c>
      <c r="O430">
        <v>3165</v>
      </c>
      <c r="P430">
        <v>3098</v>
      </c>
      <c r="Q430">
        <v>341.76171879999998</v>
      </c>
      <c r="R430">
        <v>404</v>
      </c>
      <c r="S430">
        <v>426</v>
      </c>
      <c r="T430">
        <v>0.10103309778386392</v>
      </c>
      <c r="U430">
        <v>0.12764612954186413</v>
      </c>
      <c r="V430">
        <v>0.13750806972240154</v>
      </c>
      <c r="W430">
        <v>1525.19311523438</v>
      </c>
      <c r="X430">
        <v>1432</v>
      </c>
      <c r="Y430">
        <v>1353</v>
      </c>
      <c r="Z430">
        <v>1632.9931640625</v>
      </c>
      <c r="AA430">
        <v>1566</v>
      </c>
      <c r="AB430">
        <v>1558</v>
      </c>
      <c r="AC430">
        <v>0.93398622162021849</v>
      </c>
      <c r="AD430">
        <v>0.91443167305236273</v>
      </c>
      <c r="AE430">
        <v>0.86842105263157898</v>
      </c>
      <c r="AF430">
        <v>2040.5010010844501</v>
      </c>
      <c r="AG430">
        <v>1419</v>
      </c>
      <c r="AH430">
        <v>1212</v>
      </c>
      <c r="AI430">
        <v>0.38747047576200627</v>
      </c>
      <c r="AJ430">
        <v>0.29760906040268459</v>
      </c>
      <c r="AK430">
        <v>0.27652292950034224</v>
      </c>
      <c r="AL430">
        <f t="shared" si="153"/>
        <v>0.61252952423799378</v>
      </c>
      <c r="AM430">
        <f t="shared" si="153"/>
        <v>0.70239093959731536</v>
      </c>
      <c r="AN430">
        <f t="shared" si="153"/>
        <v>0.72347707049965782</v>
      </c>
      <c r="AO430">
        <v>31146.336691410394</v>
      </c>
      <c r="AP430">
        <v>28789.805067429508</v>
      </c>
      <c r="AQ430">
        <v>29027</v>
      </c>
      <c r="AR430">
        <v>891.53333333333342</v>
      </c>
      <c r="AS430">
        <v>756.16409648082254</v>
      </c>
      <c r="AT430">
        <v>933</v>
      </c>
      <c r="AU430">
        <f t="shared" si="139"/>
        <v>-8.9861415359321684E-2</v>
      </c>
      <c r="AV430">
        <f t="shared" si="140"/>
        <v>-2.1086130902342348E-2</v>
      </c>
      <c r="AW430">
        <v>2.6613031758000213E-2</v>
      </c>
      <c r="AX430">
        <v>9.8619401805374041E-3</v>
      </c>
      <c r="AY430" s="1">
        <f t="shared" si="141"/>
        <v>-2356.5316239808853</v>
      </c>
      <c r="AZ430" s="1">
        <f t="shared" si="142"/>
        <v>237.1949325704918</v>
      </c>
      <c r="BA430" s="1">
        <f t="shared" si="154"/>
        <v>-135.36923685251088</v>
      </c>
      <c r="BB430" s="1">
        <f t="shared" si="155"/>
        <v>176.83590351917746</v>
      </c>
      <c r="BC430">
        <f t="shared" si="143"/>
        <v>1</v>
      </c>
      <c r="BD430">
        <f t="shared" si="144"/>
        <v>1</v>
      </c>
      <c r="BE430">
        <f t="shared" si="145"/>
        <v>1</v>
      </c>
      <c r="BF430">
        <f t="shared" si="146"/>
        <v>1</v>
      </c>
      <c r="BG430">
        <f t="shared" si="147"/>
        <v>1</v>
      </c>
      <c r="BH430">
        <f t="shared" si="148"/>
        <v>1</v>
      </c>
      <c r="BI430">
        <f t="shared" si="149"/>
        <v>1</v>
      </c>
      <c r="BJ430">
        <f t="shared" si="150"/>
        <v>1</v>
      </c>
      <c r="BK430">
        <f t="shared" si="151"/>
        <v>1</v>
      </c>
      <c r="BL430">
        <f t="shared" si="152"/>
        <v>0</v>
      </c>
      <c r="BM430">
        <f t="shared" si="156"/>
        <v>1</v>
      </c>
      <c r="BN430">
        <f t="shared" si="157"/>
        <v>1</v>
      </c>
      <c r="BO430">
        <f>IF(AND(AU430&gt;'County Avg'!$E$3,'Gentrification Calcs'!AW430&gt;'County Avg'!$E$4,'Gentrification Calcs'!AY430&gt;'County Avg'!$E$5,'Gentrification Calcs'!BA430&gt;'County Avg'!$E$6),1,0)</f>
        <v>0</v>
      </c>
      <c r="BP430">
        <f>IF(AND(AV430&gt;'County Avg'!$F$3,'Gentrification Calcs'!AX430&gt;'County Avg'!$F$4,'Gentrification Calcs'!AZ430&gt;'County Avg'!$F$5,'Gentrification Calcs'!BB430&gt;'County Avg'!$F$6),1,0)</f>
        <v>0</v>
      </c>
      <c r="BQ430">
        <f t="shared" si="158"/>
        <v>0</v>
      </c>
      <c r="BR430">
        <f t="shared" si="159"/>
        <v>0</v>
      </c>
      <c r="BS430">
        <f t="shared" si="160"/>
        <v>0</v>
      </c>
      <c r="BT430">
        <f t="shared" si="161"/>
        <v>0</v>
      </c>
    </row>
    <row r="431" spans="1:72" x14ac:dyDescent="0.25">
      <c r="A431">
        <v>6037191201</v>
      </c>
      <c r="B431">
        <v>4680.9998997310204</v>
      </c>
      <c r="C431">
        <v>4774</v>
      </c>
      <c r="D431">
        <v>4935</v>
      </c>
      <c r="E431">
        <v>1680</v>
      </c>
      <c r="F431">
        <v>1754</v>
      </c>
      <c r="G431">
        <v>1661</v>
      </c>
      <c r="H431">
        <v>1153.495975291632</v>
      </c>
      <c r="I431">
        <v>1293.5236</v>
      </c>
      <c r="J431">
        <v>1191.2528</v>
      </c>
      <c r="K431">
        <v>0.68660474719740006</v>
      </c>
      <c r="L431">
        <v>0.73747069555302169</v>
      </c>
      <c r="M431">
        <v>0.71719012642986146</v>
      </c>
      <c r="N431">
        <v>3165.9999320000002</v>
      </c>
      <c r="O431">
        <v>3168</v>
      </c>
      <c r="P431">
        <v>3849</v>
      </c>
      <c r="Q431">
        <v>376</v>
      </c>
      <c r="R431">
        <v>436</v>
      </c>
      <c r="S431">
        <v>886</v>
      </c>
      <c r="T431">
        <v>0.11876184714965432</v>
      </c>
      <c r="U431">
        <v>0.13762626262626262</v>
      </c>
      <c r="V431">
        <v>0.23018965965185761</v>
      </c>
      <c r="W431">
        <v>1577</v>
      </c>
      <c r="X431">
        <v>1651</v>
      </c>
      <c r="Y431">
        <v>1523</v>
      </c>
      <c r="Z431">
        <v>1692</v>
      </c>
      <c r="AA431">
        <v>1754</v>
      </c>
      <c r="AB431">
        <v>1661</v>
      </c>
      <c r="AC431">
        <v>0.93203309692671399</v>
      </c>
      <c r="AD431">
        <v>0.94127708095781071</v>
      </c>
      <c r="AE431">
        <v>0.91691751956652623</v>
      </c>
      <c r="AF431">
        <v>1835.9999606721101</v>
      </c>
      <c r="AG431">
        <v>1907</v>
      </c>
      <c r="AH431">
        <v>2403</v>
      </c>
      <c r="AI431">
        <v>0.39222388378551565</v>
      </c>
      <c r="AJ431">
        <v>0.39945538332635105</v>
      </c>
      <c r="AK431">
        <v>0.48693009118541031</v>
      </c>
      <c r="AL431">
        <f t="shared" si="153"/>
        <v>0.60777611621448435</v>
      </c>
      <c r="AM431">
        <f t="shared" si="153"/>
        <v>0.600544616673649</v>
      </c>
      <c r="AN431">
        <f t="shared" si="153"/>
        <v>0.51306990881458969</v>
      </c>
      <c r="AO431">
        <v>32931.206256627789</v>
      </c>
      <c r="AP431">
        <v>26115.357580711079</v>
      </c>
      <c r="AQ431">
        <v>26284</v>
      </c>
      <c r="AR431">
        <v>820.69444444444446</v>
      </c>
      <c r="AS431">
        <v>733.16805061289051</v>
      </c>
      <c r="AT431">
        <v>925</v>
      </c>
      <c r="AU431">
        <f t="shared" si="139"/>
        <v>7.2314995408354066E-3</v>
      </c>
      <c r="AV431">
        <f t="shared" si="140"/>
        <v>8.7474707859059253E-2</v>
      </c>
      <c r="AW431">
        <v>1.8864415476608304E-2</v>
      </c>
      <c r="AX431">
        <v>9.256339702559499E-2</v>
      </c>
      <c r="AY431" s="1">
        <f t="shared" si="141"/>
        <v>-6815.8486759167099</v>
      </c>
      <c r="AZ431" s="1">
        <f t="shared" si="142"/>
        <v>168.64241928892079</v>
      </c>
      <c r="BA431" s="1">
        <f t="shared" si="154"/>
        <v>-87.526393831553946</v>
      </c>
      <c r="BB431" s="1">
        <f t="shared" si="155"/>
        <v>191.83194938710949</v>
      </c>
      <c r="BC431">
        <f t="shared" si="143"/>
        <v>1</v>
      </c>
      <c r="BD431">
        <f t="shared" si="144"/>
        <v>1</v>
      </c>
      <c r="BE431">
        <f t="shared" si="145"/>
        <v>1</v>
      </c>
      <c r="BF431">
        <f t="shared" si="146"/>
        <v>1</v>
      </c>
      <c r="BG431">
        <f t="shared" si="147"/>
        <v>1</v>
      </c>
      <c r="BH431">
        <f t="shared" si="148"/>
        <v>1</v>
      </c>
      <c r="BI431">
        <f t="shared" si="149"/>
        <v>1</v>
      </c>
      <c r="BJ431">
        <f t="shared" si="150"/>
        <v>1</v>
      </c>
      <c r="BK431">
        <f t="shared" si="151"/>
        <v>1</v>
      </c>
      <c r="BL431">
        <f t="shared" si="152"/>
        <v>0</v>
      </c>
      <c r="BM431">
        <f t="shared" si="156"/>
        <v>1</v>
      </c>
      <c r="BN431">
        <f t="shared" si="157"/>
        <v>1</v>
      </c>
      <c r="BO431">
        <f>IF(AND(AU431&gt;'County Avg'!$E$3,'Gentrification Calcs'!AW431&gt;'County Avg'!$E$4,'Gentrification Calcs'!AY431&gt;'County Avg'!$E$5,'Gentrification Calcs'!BA431&gt;'County Avg'!$E$6),1,0)</f>
        <v>0</v>
      </c>
      <c r="BP431">
        <f>IF(AND(AV431&gt;'County Avg'!$F$3,'Gentrification Calcs'!AX431&gt;'County Avg'!$F$4,'Gentrification Calcs'!AZ431&gt;'County Avg'!$F$5,'Gentrification Calcs'!BB431&gt;'County Avg'!$F$6),1,0)</f>
        <v>0</v>
      </c>
      <c r="BQ431">
        <f t="shared" si="158"/>
        <v>0</v>
      </c>
      <c r="BR431">
        <f t="shared" si="159"/>
        <v>0</v>
      </c>
      <c r="BS431">
        <f t="shared" si="160"/>
        <v>0</v>
      </c>
      <c r="BT431">
        <f t="shared" si="161"/>
        <v>0</v>
      </c>
    </row>
    <row r="432" spans="1:72" x14ac:dyDescent="0.25">
      <c r="A432">
        <v>6037191203</v>
      </c>
      <c r="B432">
        <v>3073.3655974865001</v>
      </c>
      <c r="C432">
        <v>3313</v>
      </c>
      <c r="D432">
        <v>2599</v>
      </c>
      <c r="E432">
        <v>985.1171875</v>
      </c>
      <c r="F432">
        <v>1200</v>
      </c>
      <c r="G432">
        <v>1190</v>
      </c>
      <c r="H432">
        <v>669.06518979949954</v>
      </c>
      <c r="I432">
        <v>923.01919999999996</v>
      </c>
      <c r="J432">
        <v>875.20939999999996</v>
      </c>
      <c r="K432">
        <v>0.67917319714767388</v>
      </c>
      <c r="L432">
        <v>0.76918266666666668</v>
      </c>
      <c r="M432">
        <v>0.73547008403361336</v>
      </c>
      <c r="N432">
        <v>1892.225093</v>
      </c>
      <c r="O432">
        <v>2047</v>
      </c>
      <c r="P432">
        <v>1814</v>
      </c>
      <c r="Q432">
        <v>356.54241939999997</v>
      </c>
      <c r="R432">
        <v>370</v>
      </c>
      <c r="S432">
        <v>433</v>
      </c>
      <c r="T432">
        <v>0.18842495045593394</v>
      </c>
      <c r="U432">
        <v>0.18075232046897899</v>
      </c>
      <c r="V432">
        <v>0.23869900771775082</v>
      </c>
      <c r="W432">
        <v>883.60510253906295</v>
      </c>
      <c r="X432">
        <v>1160</v>
      </c>
      <c r="Y432">
        <v>1113</v>
      </c>
      <c r="Z432">
        <v>974.11590576171898</v>
      </c>
      <c r="AA432">
        <v>1232</v>
      </c>
      <c r="AB432">
        <v>1190</v>
      </c>
      <c r="AC432">
        <v>0.90708415427024547</v>
      </c>
      <c r="AD432">
        <v>0.94155844155844159</v>
      </c>
      <c r="AE432">
        <v>0.93529411764705883</v>
      </c>
      <c r="AF432">
        <v>1111.63223612309</v>
      </c>
      <c r="AG432">
        <v>778</v>
      </c>
      <c r="AH432">
        <v>825</v>
      </c>
      <c r="AI432">
        <v>0.36169866579889476</v>
      </c>
      <c r="AJ432">
        <v>0.23483247811651073</v>
      </c>
      <c r="AK432">
        <v>0.31742978068487882</v>
      </c>
      <c r="AL432">
        <f t="shared" si="153"/>
        <v>0.63830133420110524</v>
      </c>
      <c r="AM432">
        <f t="shared" si="153"/>
        <v>0.76516752188348924</v>
      </c>
      <c r="AN432">
        <f t="shared" si="153"/>
        <v>0.68257021931512118</v>
      </c>
      <c r="AO432">
        <v>35392.657476139982</v>
      </c>
      <c r="AP432">
        <v>24947.995504699637</v>
      </c>
      <c r="AQ432">
        <v>32733</v>
      </c>
      <c r="AR432">
        <v>888.07777777777778</v>
      </c>
      <c r="AS432">
        <v>757.51680506128912</v>
      </c>
      <c r="AT432">
        <v>985</v>
      </c>
      <c r="AU432">
        <f t="shared" si="139"/>
        <v>-0.12686618768238403</v>
      </c>
      <c r="AV432">
        <f t="shared" si="140"/>
        <v>8.2597302568368086E-2</v>
      </c>
      <c r="AW432">
        <v>-7.6726299869549486E-3</v>
      </c>
      <c r="AX432">
        <v>5.7946687248771833E-2</v>
      </c>
      <c r="AY432" s="1">
        <f t="shared" si="141"/>
        <v>-10444.661971440346</v>
      </c>
      <c r="AZ432" s="1">
        <f t="shared" si="142"/>
        <v>7785.0044953003635</v>
      </c>
      <c r="BA432" s="1">
        <f t="shared" si="154"/>
        <v>-130.56097271648866</v>
      </c>
      <c r="BB432" s="1">
        <f t="shared" si="155"/>
        <v>227.48319493871088</v>
      </c>
      <c r="BC432">
        <f t="shared" si="143"/>
        <v>1</v>
      </c>
      <c r="BD432">
        <f t="shared" si="144"/>
        <v>1</v>
      </c>
      <c r="BE432">
        <f t="shared" si="145"/>
        <v>1</v>
      </c>
      <c r="BF432">
        <f t="shared" si="146"/>
        <v>1</v>
      </c>
      <c r="BG432">
        <f t="shared" si="147"/>
        <v>0</v>
      </c>
      <c r="BH432">
        <f t="shared" si="148"/>
        <v>0</v>
      </c>
      <c r="BI432">
        <f t="shared" si="149"/>
        <v>1</v>
      </c>
      <c r="BJ432">
        <f t="shared" si="150"/>
        <v>1</v>
      </c>
      <c r="BK432">
        <f t="shared" si="151"/>
        <v>1</v>
      </c>
      <c r="BL432">
        <f t="shared" si="152"/>
        <v>1</v>
      </c>
      <c r="BM432">
        <f t="shared" si="156"/>
        <v>1</v>
      </c>
      <c r="BN432">
        <f t="shared" si="157"/>
        <v>1</v>
      </c>
      <c r="BO432">
        <f>IF(AND(AU432&gt;'County Avg'!$E$3,'Gentrification Calcs'!AW432&gt;'County Avg'!$E$4,'Gentrification Calcs'!AY432&gt;'County Avg'!$E$5,'Gentrification Calcs'!BA432&gt;'County Avg'!$E$6),1,0)</f>
        <v>0</v>
      </c>
      <c r="BP432">
        <f>IF(AND(AV432&gt;'County Avg'!$F$3,'Gentrification Calcs'!AX432&gt;'County Avg'!$F$4,'Gentrification Calcs'!AZ432&gt;'County Avg'!$F$5,'Gentrification Calcs'!BB432&gt;'County Avg'!$F$6),1,0)</f>
        <v>0</v>
      </c>
      <c r="BQ432">
        <f t="shared" si="158"/>
        <v>0</v>
      </c>
      <c r="BR432">
        <f t="shared" si="159"/>
        <v>0</v>
      </c>
      <c r="BS432">
        <f t="shared" si="160"/>
        <v>0</v>
      </c>
      <c r="BT432">
        <f t="shared" si="161"/>
        <v>0</v>
      </c>
    </row>
    <row r="433" spans="1:72" x14ac:dyDescent="0.25">
      <c r="A433">
        <v>6037191204</v>
      </c>
      <c r="B433">
        <v>3072.6347688436499</v>
      </c>
      <c r="C433">
        <v>2514</v>
      </c>
      <c r="D433">
        <v>1744</v>
      </c>
      <c r="E433">
        <v>984.8829346</v>
      </c>
      <c r="F433">
        <v>873</v>
      </c>
      <c r="G433">
        <v>781</v>
      </c>
      <c r="H433">
        <v>668.90608994979846</v>
      </c>
      <c r="I433">
        <v>585.50840000000005</v>
      </c>
      <c r="J433">
        <v>590.32460000000003</v>
      </c>
      <c r="K433">
        <v>0.67917319556508282</v>
      </c>
      <c r="L433">
        <v>0.67068545246277211</v>
      </c>
      <c r="M433">
        <v>0.75585736235595391</v>
      </c>
      <c r="N433">
        <v>1891.7751330000001</v>
      </c>
      <c r="O433">
        <v>1722</v>
      </c>
      <c r="P433">
        <v>1353</v>
      </c>
      <c r="Q433">
        <v>356.45764159999999</v>
      </c>
      <c r="R433">
        <v>220</v>
      </c>
      <c r="S433">
        <v>309</v>
      </c>
      <c r="T433">
        <v>0.18842495356978559</v>
      </c>
      <c r="U433">
        <v>0.12775842044134728</v>
      </c>
      <c r="V433">
        <v>0.22838137472283815</v>
      </c>
      <c r="W433">
        <v>883.39501953125</v>
      </c>
      <c r="X433">
        <v>755</v>
      </c>
      <c r="Y433">
        <v>699</v>
      </c>
      <c r="Z433">
        <v>973.88421630859398</v>
      </c>
      <c r="AA433">
        <v>854</v>
      </c>
      <c r="AB433">
        <v>781</v>
      </c>
      <c r="AC433">
        <v>0.90708423520782189</v>
      </c>
      <c r="AD433">
        <v>0.88407494145199061</v>
      </c>
      <c r="AE433">
        <v>0.89500640204865556</v>
      </c>
      <c r="AF433">
        <v>1111.3678963780401</v>
      </c>
      <c r="AG433">
        <v>702</v>
      </c>
      <c r="AH433">
        <v>644</v>
      </c>
      <c r="AI433">
        <v>0.36169866579889365</v>
      </c>
      <c r="AJ433">
        <v>0.27923627684964203</v>
      </c>
      <c r="AK433">
        <v>0.36926605504587157</v>
      </c>
      <c r="AL433">
        <f t="shared" si="153"/>
        <v>0.63830133420110635</v>
      </c>
      <c r="AM433">
        <f t="shared" si="153"/>
        <v>0.72076372315035797</v>
      </c>
      <c r="AN433">
        <f t="shared" si="153"/>
        <v>0.63073394495412849</v>
      </c>
      <c r="AO433">
        <v>35392.657476139982</v>
      </c>
      <c r="AP433">
        <v>29835.537801389459</v>
      </c>
      <c r="AQ433">
        <v>30401</v>
      </c>
      <c r="AR433">
        <v>888.07777777777778</v>
      </c>
      <c r="AS433">
        <v>787.27639383155406</v>
      </c>
      <c r="AT433">
        <v>931</v>
      </c>
      <c r="AU433">
        <f t="shared" si="139"/>
        <v>-8.2462388949251619E-2</v>
      </c>
      <c r="AV433">
        <f t="shared" si="140"/>
        <v>9.0029778196229537E-2</v>
      </c>
      <c r="AW433">
        <v>-6.066653312843831E-2</v>
      </c>
      <c r="AX433">
        <v>0.10062295428149087</v>
      </c>
      <c r="AY433" s="1">
        <f t="shared" si="141"/>
        <v>-5557.1196747505237</v>
      </c>
      <c r="AZ433" s="1">
        <f t="shared" si="142"/>
        <v>565.46219861054124</v>
      </c>
      <c r="BA433" s="1">
        <f t="shared" si="154"/>
        <v>-100.80138394622372</v>
      </c>
      <c r="BB433" s="1">
        <f t="shared" si="155"/>
        <v>143.72360616844594</v>
      </c>
      <c r="BC433">
        <f t="shared" si="143"/>
        <v>1</v>
      </c>
      <c r="BD433">
        <f t="shared" si="144"/>
        <v>1</v>
      </c>
      <c r="BE433">
        <f t="shared" si="145"/>
        <v>1</v>
      </c>
      <c r="BF433">
        <f t="shared" si="146"/>
        <v>1</v>
      </c>
      <c r="BG433">
        <f t="shared" si="147"/>
        <v>0</v>
      </c>
      <c r="BH433">
        <f t="shared" si="148"/>
        <v>1</v>
      </c>
      <c r="BI433">
        <f t="shared" si="149"/>
        <v>1</v>
      </c>
      <c r="BJ433">
        <f t="shared" si="150"/>
        <v>1</v>
      </c>
      <c r="BK433">
        <f t="shared" si="151"/>
        <v>1</v>
      </c>
      <c r="BL433">
        <f t="shared" si="152"/>
        <v>0</v>
      </c>
      <c r="BM433">
        <f t="shared" si="156"/>
        <v>1</v>
      </c>
      <c r="BN433">
        <f t="shared" si="157"/>
        <v>1</v>
      </c>
      <c r="BO433">
        <f>IF(AND(AU433&gt;'County Avg'!$E$3,'Gentrification Calcs'!AW433&gt;'County Avg'!$E$4,'Gentrification Calcs'!AY433&gt;'County Avg'!$E$5,'Gentrification Calcs'!BA433&gt;'County Avg'!$E$6),1,0)</f>
        <v>0</v>
      </c>
      <c r="BP433">
        <f>IF(AND(AV433&gt;'County Avg'!$F$3,'Gentrification Calcs'!AX433&gt;'County Avg'!$F$4,'Gentrification Calcs'!AZ433&gt;'County Avg'!$F$5,'Gentrification Calcs'!BB433&gt;'County Avg'!$F$6),1,0)</f>
        <v>0</v>
      </c>
      <c r="BQ433">
        <f t="shared" si="158"/>
        <v>0</v>
      </c>
      <c r="BR433">
        <f t="shared" si="159"/>
        <v>0</v>
      </c>
      <c r="BS433">
        <f t="shared" si="160"/>
        <v>0</v>
      </c>
      <c r="BT433">
        <f t="shared" si="161"/>
        <v>0</v>
      </c>
    </row>
    <row r="434" spans="1:72" x14ac:dyDescent="0.25">
      <c r="A434">
        <v>6037191301</v>
      </c>
      <c r="B434">
        <v>2678.9971277406698</v>
      </c>
      <c r="C434">
        <v>2668.0000609159501</v>
      </c>
      <c r="D434">
        <v>2484</v>
      </c>
      <c r="E434">
        <v>887.42077640000002</v>
      </c>
      <c r="F434">
        <v>936.66882320000002</v>
      </c>
      <c r="G434">
        <v>965</v>
      </c>
      <c r="H434">
        <v>512.84582788381726</v>
      </c>
      <c r="I434">
        <v>609.76145476702527</v>
      </c>
      <c r="J434">
        <v>548.97979999999995</v>
      </c>
      <c r="K434">
        <v>0.57790604133056134</v>
      </c>
      <c r="L434">
        <v>0.65098937817088787</v>
      </c>
      <c r="M434">
        <v>0.56889098445595854</v>
      </c>
      <c r="N434">
        <v>1627.0974880000001</v>
      </c>
      <c r="O434">
        <v>1729.4187010000001</v>
      </c>
      <c r="P434">
        <v>1788</v>
      </c>
      <c r="Q434">
        <v>324.65447999999998</v>
      </c>
      <c r="R434">
        <v>339.47671509999998</v>
      </c>
      <c r="S434">
        <v>735</v>
      </c>
      <c r="T434">
        <v>0.19952982682006326</v>
      </c>
      <c r="U434">
        <v>0.19629527245409378</v>
      </c>
      <c r="V434">
        <v>0.41107382550335569</v>
      </c>
      <c r="W434">
        <v>769.79925537109398</v>
      </c>
      <c r="X434">
        <v>832.43511962890602</v>
      </c>
      <c r="Y434">
        <v>864</v>
      </c>
      <c r="Z434">
        <v>870.68603515625</v>
      </c>
      <c r="AA434">
        <v>933.800048828125</v>
      </c>
      <c r="AB434">
        <v>965</v>
      </c>
      <c r="AC434">
        <v>0.88412955335036325</v>
      </c>
      <c r="AD434">
        <v>0.89144899989411308</v>
      </c>
      <c r="AE434">
        <v>0.89533678756476687</v>
      </c>
      <c r="AF434">
        <v>420.28171966518897</v>
      </c>
      <c r="AG434">
        <v>354.29891967773398</v>
      </c>
      <c r="AH434">
        <v>404</v>
      </c>
      <c r="AI434">
        <v>0.15688024272711082</v>
      </c>
      <c r="AJ434">
        <v>0.13279569399863497</v>
      </c>
      <c r="AK434">
        <v>0.16264090177133655</v>
      </c>
      <c r="AL434">
        <f t="shared" si="153"/>
        <v>0.84311975727288924</v>
      </c>
      <c r="AM434">
        <f t="shared" si="153"/>
        <v>0.867204306001365</v>
      </c>
      <c r="AN434">
        <f t="shared" si="153"/>
        <v>0.83735909822866339</v>
      </c>
      <c r="AO434">
        <v>45274.740190880169</v>
      </c>
      <c r="AP434">
        <v>34327.435226808338</v>
      </c>
      <c r="AQ434">
        <v>38665</v>
      </c>
      <c r="AR434">
        <v>841.42777777777781</v>
      </c>
      <c r="AS434">
        <v>757.51680506128912</v>
      </c>
      <c r="AT434">
        <v>996</v>
      </c>
      <c r="AU434">
        <f t="shared" si="139"/>
        <v>-2.4084548728475846E-2</v>
      </c>
      <c r="AV434">
        <f t="shared" si="140"/>
        <v>2.9845207772701582E-2</v>
      </c>
      <c r="AW434">
        <v>-3.2345543659694775E-3</v>
      </c>
      <c r="AX434">
        <v>0.21477855304926191</v>
      </c>
      <c r="AY434" s="1">
        <f t="shared" si="141"/>
        <v>-10947.304964071831</v>
      </c>
      <c r="AZ434" s="1">
        <f t="shared" si="142"/>
        <v>4337.5647731916615</v>
      </c>
      <c r="BA434" s="1">
        <f t="shared" si="154"/>
        <v>-83.910972716488686</v>
      </c>
      <c r="BB434" s="1">
        <f t="shared" si="155"/>
        <v>238.48319493871088</v>
      </c>
      <c r="BC434">
        <f t="shared" si="143"/>
        <v>1</v>
      </c>
      <c r="BD434">
        <f t="shared" si="144"/>
        <v>1</v>
      </c>
      <c r="BE434">
        <f t="shared" si="145"/>
        <v>1</v>
      </c>
      <c r="BF434">
        <f t="shared" si="146"/>
        <v>1</v>
      </c>
      <c r="BG434">
        <f t="shared" si="147"/>
        <v>0</v>
      </c>
      <c r="BH434">
        <f t="shared" si="148"/>
        <v>0</v>
      </c>
      <c r="BI434">
        <f t="shared" si="149"/>
        <v>1</v>
      </c>
      <c r="BJ434">
        <f t="shared" si="150"/>
        <v>1</v>
      </c>
      <c r="BK434">
        <f t="shared" si="151"/>
        <v>1</v>
      </c>
      <c r="BL434">
        <f t="shared" si="152"/>
        <v>1</v>
      </c>
      <c r="BM434">
        <f t="shared" si="156"/>
        <v>1</v>
      </c>
      <c r="BN434">
        <f t="shared" si="157"/>
        <v>1</v>
      </c>
      <c r="BO434">
        <f>IF(AND(AU434&gt;'County Avg'!$E$3,'Gentrification Calcs'!AW434&gt;'County Avg'!$E$4,'Gentrification Calcs'!AY434&gt;'County Avg'!$E$5,'Gentrification Calcs'!BA434&gt;'County Avg'!$E$6),1,0)</f>
        <v>0</v>
      </c>
      <c r="BP434">
        <f>IF(AND(AV434&gt;'County Avg'!$F$3,'Gentrification Calcs'!AX434&gt;'County Avg'!$F$4,'Gentrification Calcs'!AZ434&gt;'County Avg'!$F$5,'Gentrification Calcs'!BB434&gt;'County Avg'!$F$6),1,0)</f>
        <v>0</v>
      </c>
      <c r="BQ434">
        <f t="shared" si="158"/>
        <v>0</v>
      </c>
      <c r="BR434">
        <f t="shared" si="159"/>
        <v>0</v>
      </c>
      <c r="BS434">
        <f t="shared" si="160"/>
        <v>0</v>
      </c>
      <c r="BT434">
        <f t="shared" si="161"/>
        <v>0</v>
      </c>
    </row>
    <row r="435" spans="1:72" x14ac:dyDescent="0.25">
      <c r="A435">
        <v>6037191302</v>
      </c>
      <c r="B435">
        <v>2924.0028592138301</v>
      </c>
      <c r="C435">
        <v>2912.0001053810101</v>
      </c>
      <c r="D435">
        <v>2477</v>
      </c>
      <c r="E435">
        <v>968.57922359999998</v>
      </c>
      <c r="F435">
        <v>1022.331238</v>
      </c>
      <c r="G435">
        <v>961</v>
      </c>
      <c r="H435">
        <v>559.74776961885607</v>
      </c>
      <c r="I435">
        <v>665.52674523297469</v>
      </c>
      <c r="J435">
        <v>492.39940000000001</v>
      </c>
      <c r="K435">
        <v>0.57790602563040161</v>
      </c>
      <c r="L435">
        <v>0.65098934718551049</v>
      </c>
      <c r="M435">
        <v>0.51238231009365243</v>
      </c>
      <c r="N435">
        <v>1775.9025039999999</v>
      </c>
      <c r="O435">
        <v>1887.5814210000001</v>
      </c>
      <c r="P435">
        <v>1861</v>
      </c>
      <c r="Q435">
        <v>354.34552000000002</v>
      </c>
      <c r="R435">
        <v>370.5233154</v>
      </c>
      <c r="S435">
        <v>640</v>
      </c>
      <c r="T435">
        <v>0.1995298273423686</v>
      </c>
      <c r="U435">
        <v>0.19629527567807098</v>
      </c>
      <c r="V435">
        <v>0.34390112842557763</v>
      </c>
      <c r="W435">
        <v>840.20074462890602</v>
      </c>
      <c r="X435">
        <v>908.56488037109398</v>
      </c>
      <c r="Y435">
        <v>861</v>
      </c>
      <c r="Z435">
        <v>950.31396484375</v>
      </c>
      <c r="AA435">
        <v>1019.20001220703</v>
      </c>
      <c r="AB435">
        <v>961</v>
      </c>
      <c r="AC435">
        <v>0.88412964105715453</v>
      </c>
      <c r="AD435">
        <v>0.89144904777192768</v>
      </c>
      <c r="AE435">
        <v>0.89594172736732569</v>
      </c>
      <c r="AF435">
        <v>458.71827828823001</v>
      </c>
      <c r="AG435">
        <v>386.70108032226602</v>
      </c>
      <c r="AH435">
        <v>462</v>
      </c>
      <c r="AI435">
        <v>0.15688024272711024</v>
      </c>
      <c r="AJ435">
        <v>0.13279569585443732</v>
      </c>
      <c r="AK435">
        <v>0.18651594670972951</v>
      </c>
      <c r="AL435">
        <f t="shared" si="153"/>
        <v>0.84311975727288979</v>
      </c>
      <c r="AM435">
        <f t="shared" si="153"/>
        <v>0.86720430414556271</v>
      </c>
      <c r="AN435">
        <f t="shared" si="153"/>
        <v>0.81348405329027051</v>
      </c>
      <c r="AO435">
        <v>45274.740190880169</v>
      </c>
      <c r="AP435">
        <v>34327.435226808338</v>
      </c>
      <c r="AQ435">
        <v>39934</v>
      </c>
      <c r="AR435">
        <v>841.42777777777781</v>
      </c>
      <c r="AS435">
        <v>757.51680506128912</v>
      </c>
      <c r="AT435">
        <v>916</v>
      </c>
      <c r="AU435">
        <f t="shared" si="139"/>
        <v>-2.4084546872672918E-2</v>
      </c>
      <c r="AV435">
        <f t="shared" si="140"/>
        <v>5.3720250855292195E-2</v>
      </c>
      <c r="AW435">
        <v>-3.2345516642976191E-3</v>
      </c>
      <c r="AX435">
        <v>0.14760585274750665</v>
      </c>
      <c r="AY435" s="1">
        <f t="shared" si="141"/>
        <v>-10947.304964071831</v>
      </c>
      <c r="AZ435" s="1">
        <f t="shared" si="142"/>
        <v>5606.5647731916615</v>
      </c>
      <c r="BA435" s="1">
        <f t="shared" si="154"/>
        <v>-83.910972716488686</v>
      </c>
      <c r="BB435" s="1">
        <f t="shared" si="155"/>
        <v>158.48319493871088</v>
      </c>
      <c r="BC435">
        <f t="shared" si="143"/>
        <v>1</v>
      </c>
      <c r="BD435">
        <f t="shared" si="144"/>
        <v>1</v>
      </c>
      <c r="BE435">
        <f t="shared" si="145"/>
        <v>1</v>
      </c>
      <c r="BF435">
        <f t="shared" si="146"/>
        <v>1</v>
      </c>
      <c r="BG435">
        <f t="shared" si="147"/>
        <v>0</v>
      </c>
      <c r="BH435">
        <f t="shared" si="148"/>
        <v>0</v>
      </c>
      <c r="BI435">
        <f t="shared" si="149"/>
        <v>1</v>
      </c>
      <c r="BJ435">
        <f t="shared" si="150"/>
        <v>1</v>
      </c>
      <c r="BK435">
        <f t="shared" si="151"/>
        <v>1</v>
      </c>
      <c r="BL435">
        <f t="shared" si="152"/>
        <v>1</v>
      </c>
      <c r="BM435">
        <f t="shared" si="156"/>
        <v>1</v>
      </c>
      <c r="BN435">
        <f t="shared" si="157"/>
        <v>1</v>
      </c>
      <c r="BO435">
        <f>IF(AND(AU435&gt;'County Avg'!$E$3,'Gentrification Calcs'!AW435&gt;'County Avg'!$E$4,'Gentrification Calcs'!AY435&gt;'County Avg'!$E$5,'Gentrification Calcs'!BA435&gt;'County Avg'!$E$6),1,0)</f>
        <v>0</v>
      </c>
      <c r="BP435">
        <f>IF(AND(AV435&gt;'County Avg'!$F$3,'Gentrification Calcs'!AX435&gt;'County Avg'!$F$4,'Gentrification Calcs'!AZ435&gt;'County Avg'!$F$5,'Gentrification Calcs'!BB435&gt;'County Avg'!$F$6),1,0)</f>
        <v>0</v>
      </c>
      <c r="BQ435">
        <f t="shared" si="158"/>
        <v>0</v>
      </c>
      <c r="BR435">
        <f t="shared" si="159"/>
        <v>0</v>
      </c>
      <c r="BS435">
        <f t="shared" si="160"/>
        <v>0</v>
      </c>
      <c r="BT435">
        <f t="shared" si="161"/>
        <v>0</v>
      </c>
    </row>
    <row r="436" spans="1:72" x14ac:dyDescent="0.25">
      <c r="A436">
        <v>6037191410</v>
      </c>
      <c r="B436">
        <v>5105.1125167761202</v>
      </c>
      <c r="C436">
        <v>4957</v>
      </c>
      <c r="D436">
        <v>5009</v>
      </c>
      <c r="E436">
        <v>1429.6365969999999</v>
      </c>
      <c r="F436">
        <v>1530</v>
      </c>
      <c r="G436">
        <v>1649</v>
      </c>
      <c r="H436">
        <v>954.11505705257241</v>
      </c>
      <c r="I436">
        <v>1136.2729999999999</v>
      </c>
      <c r="J436">
        <v>1095.54</v>
      </c>
      <c r="K436">
        <v>0.66738292728006632</v>
      </c>
      <c r="L436">
        <v>0.7426620915032679</v>
      </c>
      <c r="M436">
        <v>0.66436628259551245</v>
      </c>
      <c r="N436">
        <v>2904.8392100000001</v>
      </c>
      <c r="O436">
        <v>2885</v>
      </c>
      <c r="P436">
        <v>3215</v>
      </c>
      <c r="Q436">
        <v>332.06298829999997</v>
      </c>
      <c r="R436">
        <v>201</v>
      </c>
      <c r="S436">
        <v>678</v>
      </c>
      <c r="T436">
        <v>0.11431372420093433</v>
      </c>
      <c r="U436">
        <v>6.9670710571923741E-2</v>
      </c>
      <c r="V436">
        <v>0.21088646967340591</v>
      </c>
      <c r="W436">
        <v>1380.08337402344</v>
      </c>
      <c r="X436">
        <v>1485</v>
      </c>
      <c r="Y436">
        <v>1604</v>
      </c>
      <c r="Z436">
        <v>1433.62353515625</v>
      </c>
      <c r="AA436">
        <v>1539</v>
      </c>
      <c r="AB436">
        <v>1649</v>
      </c>
      <c r="AC436">
        <v>0.96265396052738861</v>
      </c>
      <c r="AD436">
        <v>0.96491228070175439</v>
      </c>
      <c r="AE436">
        <v>0.97271073377804729</v>
      </c>
      <c r="AF436">
        <v>384.46401303401598</v>
      </c>
      <c r="AG436">
        <v>250</v>
      </c>
      <c r="AH436">
        <v>403</v>
      </c>
      <c r="AI436">
        <v>7.5309606158652329E-2</v>
      </c>
      <c r="AJ436">
        <v>5.0433730078676617E-2</v>
      </c>
      <c r="AK436">
        <v>8.0455180674785381E-2</v>
      </c>
      <c r="AL436">
        <f t="shared" si="153"/>
        <v>0.92469039384134766</v>
      </c>
      <c r="AM436">
        <f t="shared" si="153"/>
        <v>0.94956626992132342</v>
      </c>
      <c r="AN436">
        <f t="shared" si="153"/>
        <v>0.91954481932521459</v>
      </c>
      <c r="AO436">
        <v>36718.612407211032</v>
      </c>
      <c r="AP436">
        <v>27960.768287699226</v>
      </c>
      <c r="AQ436">
        <v>32956</v>
      </c>
      <c r="AR436">
        <v>834.51666666666665</v>
      </c>
      <c r="AS436">
        <v>712.87742190589177</v>
      </c>
      <c r="AT436">
        <v>900</v>
      </c>
      <c r="AU436">
        <f t="shared" si="139"/>
        <v>-2.4875876079975712E-2</v>
      </c>
      <c r="AV436">
        <f t="shared" si="140"/>
        <v>3.0021450596108765E-2</v>
      </c>
      <c r="AW436">
        <v>-4.4643013629010589E-2</v>
      </c>
      <c r="AX436">
        <v>0.14121575910148215</v>
      </c>
      <c r="AY436" s="1">
        <f t="shared" si="141"/>
        <v>-8757.8441195118066</v>
      </c>
      <c r="AZ436" s="1">
        <f t="shared" si="142"/>
        <v>4995.2317123007742</v>
      </c>
      <c r="BA436" s="1">
        <f t="shared" si="154"/>
        <v>-121.63924476077489</v>
      </c>
      <c r="BB436" s="1">
        <f t="shared" si="155"/>
        <v>187.12257809410823</v>
      </c>
      <c r="BC436">
        <f t="shared" si="143"/>
        <v>1</v>
      </c>
      <c r="BD436">
        <f t="shared" si="144"/>
        <v>1</v>
      </c>
      <c r="BE436">
        <f t="shared" si="145"/>
        <v>1</v>
      </c>
      <c r="BF436">
        <f t="shared" si="146"/>
        <v>1</v>
      </c>
      <c r="BG436">
        <f t="shared" si="147"/>
        <v>1</v>
      </c>
      <c r="BH436">
        <f t="shared" si="148"/>
        <v>1</v>
      </c>
      <c r="BI436">
        <f t="shared" si="149"/>
        <v>1</v>
      </c>
      <c r="BJ436">
        <f t="shared" si="150"/>
        <v>1</v>
      </c>
      <c r="BK436">
        <f t="shared" si="151"/>
        <v>1</v>
      </c>
      <c r="BL436">
        <f t="shared" si="152"/>
        <v>1</v>
      </c>
      <c r="BM436">
        <f t="shared" si="156"/>
        <v>1</v>
      </c>
      <c r="BN436">
        <f t="shared" si="157"/>
        <v>1</v>
      </c>
      <c r="BO436">
        <f>IF(AND(AU436&gt;'County Avg'!$E$3,'Gentrification Calcs'!AW436&gt;'County Avg'!$E$4,'Gentrification Calcs'!AY436&gt;'County Avg'!$E$5,'Gentrification Calcs'!BA436&gt;'County Avg'!$E$6),1,0)</f>
        <v>0</v>
      </c>
      <c r="BP436">
        <f>IF(AND(AV436&gt;'County Avg'!$F$3,'Gentrification Calcs'!AX436&gt;'County Avg'!$F$4,'Gentrification Calcs'!AZ436&gt;'County Avg'!$F$5,'Gentrification Calcs'!BB436&gt;'County Avg'!$F$6),1,0)</f>
        <v>0</v>
      </c>
      <c r="BQ436">
        <f t="shared" si="158"/>
        <v>0</v>
      </c>
      <c r="BR436">
        <f t="shared" si="159"/>
        <v>0</v>
      </c>
      <c r="BS436">
        <f t="shared" si="160"/>
        <v>0</v>
      </c>
      <c r="BT436">
        <f t="shared" si="161"/>
        <v>0</v>
      </c>
    </row>
    <row r="437" spans="1:72" x14ac:dyDescent="0.25">
      <c r="A437">
        <v>6037191420</v>
      </c>
      <c r="B437">
        <v>3857.8871207990701</v>
      </c>
      <c r="C437">
        <v>3732</v>
      </c>
      <c r="D437">
        <v>3995</v>
      </c>
      <c r="E437">
        <v>1080.3634030000001</v>
      </c>
      <c r="F437">
        <v>1151</v>
      </c>
      <c r="G437">
        <v>1166</v>
      </c>
      <c r="H437">
        <v>721.01607521239475</v>
      </c>
      <c r="I437">
        <v>726.5204</v>
      </c>
      <c r="J437">
        <v>646.12339999999995</v>
      </c>
      <c r="K437">
        <v>0.6673829132033221</v>
      </c>
      <c r="L437">
        <v>0.63120799304952213</v>
      </c>
      <c r="M437">
        <v>0.55413670668953685</v>
      </c>
      <c r="N437">
        <v>2195.1605840000002</v>
      </c>
      <c r="O437">
        <v>2184</v>
      </c>
      <c r="P437">
        <v>2492</v>
      </c>
      <c r="Q437">
        <v>250.93698119999999</v>
      </c>
      <c r="R437">
        <v>270</v>
      </c>
      <c r="S437">
        <v>422</v>
      </c>
      <c r="T437">
        <v>0.1143137240295856</v>
      </c>
      <c r="U437">
        <v>0.12362637362637363</v>
      </c>
      <c r="V437">
        <v>0.16934189406099517</v>
      </c>
      <c r="W437">
        <v>1042.91650390625</v>
      </c>
      <c r="X437">
        <v>1088</v>
      </c>
      <c r="Y437">
        <v>1068</v>
      </c>
      <c r="Z437">
        <v>1083.37634277344</v>
      </c>
      <c r="AA437">
        <v>1145</v>
      </c>
      <c r="AB437">
        <v>1166</v>
      </c>
      <c r="AC437">
        <v>0.96265393910705777</v>
      </c>
      <c r="AD437">
        <v>0.95021834061135368</v>
      </c>
      <c r="AE437">
        <v>0.91595197255574612</v>
      </c>
      <c r="AF437">
        <v>290.53595967191501</v>
      </c>
      <c r="AG437">
        <v>304</v>
      </c>
      <c r="AH437">
        <v>441</v>
      </c>
      <c r="AI437">
        <v>7.5309606158652287E-2</v>
      </c>
      <c r="AJ437">
        <v>8.1457663451232579E-2</v>
      </c>
      <c r="AK437">
        <v>0.11038798498122654</v>
      </c>
      <c r="AL437">
        <f t="shared" si="153"/>
        <v>0.92469039384134777</v>
      </c>
      <c r="AM437">
        <f t="shared" si="153"/>
        <v>0.91854233654876738</v>
      </c>
      <c r="AN437">
        <f t="shared" si="153"/>
        <v>0.88961201501877341</v>
      </c>
      <c r="AO437">
        <v>36718.612407211032</v>
      </c>
      <c r="AP437">
        <v>35131.307315079692</v>
      </c>
      <c r="AQ437">
        <v>40256</v>
      </c>
      <c r="AR437">
        <v>834.51666666666665</v>
      </c>
      <c r="AS437">
        <v>746.69513641755645</v>
      </c>
      <c r="AT437">
        <v>966</v>
      </c>
      <c r="AU437">
        <f t="shared" si="139"/>
        <v>6.1480572925802918E-3</v>
      </c>
      <c r="AV437">
        <f t="shared" si="140"/>
        <v>2.893032152999396E-2</v>
      </c>
      <c r="AW437">
        <v>9.312649596788028E-3</v>
      </c>
      <c r="AX437">
        <v>4.5715520434621543E-2</v>
      </c>
      <c r="AY437" s="1">
        <f t="shared" si="141"/>
        <v>-1587.3050921313406</v>
      </c>
      <c r="AZ437" s="1">
        <f t="shared" si="142"/>
        <v>5124.6926849203082</v>
      </c>
      <c r="BA437" s="1">
        <f t="shared" si="154"/>
        <v>-87.821530249110197</v>
      </c>
      <c r="BB437" s="1">
        <f t="shared" si="155"/>
        <v>219.30486358244355</v>
      </c>
      <c r="BC437">
        <f t="shared" si="143"/>
        <v>1</v>
      </c>
      <c r="BD437">
        <f t="shared" si="144"/>
        <v>1</v>
      </c>
      <c r="BE437">
        <f t="shared" si="145"/>
        <v>1</v>
      </c>
      <c r="BF437">
        <f t="shared" si="146"/>
        <v>1</v>
      </c>
      <c r="BG437">
        <f t="shared" si="147"/>
        <v>1</v>
      </c>
      <c r="BH437">
        <f t="shared" si="148"/>
        <v>1</v>
      </c>
      <c r="BI437">
        <f t="shared" si="149"/>
        <v>1</v>
      </c>
      <c r="BJ437">
        <f t="shared" si="150"/>
        <v>1</v>
      </c>
      <c r="BK437">
        <f t="shared" si="151"/>
        <v>1</v>
      </c>
      <c r="BL437">
        <f t="shared" si="152"/>
        <v>1</v>
      </c>
      <c r="BM437">
        <f t="shared" si="156"/>
        <v>1</v>
      </c>
      <c r="BN437">
        <f t="shared" si="157"/>
        <v>1</v>
      </c>
      <c r="BO437">
        <f>IF(AND(AU437&gt;'County Avg'!$E$3,'Gentrification Calcs'!AW437&gt;'County Avg'!$E$4,'Gentrification Calcs'!AY437&gt;'County Avg'!$E$5,'Gentrification Calcs'!BA437&gt;'County Avg'!$E$6),1,0)</f>
        <v>0</v>
      </c>
      <c r="BP437">
        <f>IF(AND(AV437&gt;'County Avg'!$F$3,'Gentrification Calcs'!AX437&gt;'County Avg'!$F$4,'Gentrification Calcs'!AZ437&gt;'County Avg'!$F$5,'Gentrification Calcs'!BB437&gt;'County Avg'!$F$6),1,0)</f>
        <v>0</v>
      </c>
      <c r="BQ437">
        <f t="shared" si="158"/>
        <v>0</v>
      </c>
      <c r="BR437">
        <f t="shared" si="159"/>
        <v>0</v>
      </c>
      <c r="BS437">
        <f t="shared" si="160"/>
        <v>0</v>
      </c>
      <c r="BT437">
        <f t="shared" si="161"/>
        <v>0</v>
      </c>
    </row>
    <row r="438" spans="1:72" x14ac:dyDescent="0.25">
      <c r="A438">
        <v>6037191500</v>
      </c>
      <c r="B438">
        <v>5475.99997800658</v>
      </c>
      <c r="C438">
        <v>5756</v>
      </c>
      <c r="D438">
        <v>5631</v>
      </c>
      <c r="E438">
        <v>1599</v>
      </c>
      <c r="F438">
        <v>1665</v>
      </c>
      <c r="G438">
        <v>1655</v>
      </c>
      <c r="H438">
        <v>1011.5871959371334</v>
      </c>
      <c r="I438">
        <v>1091.0288</v>
      </c>
      <c r="J438">
        <v>1094.6948</v>
      </c>
      <c r="K438">
        <v>0.63263739583310408</v>
      </c>
      <c r="L438">
        <v>0.65527255255255257</v>
      </c>
      <c r="M438">
        <v>0.66144700906344411</v>
      </c>
      <c r="N438">
        <v>3235.9999870000001</v>
      </c>
      <c r="O438">
        <v>3486</v>
      </c>
      <c r="P438">
        <v>3269</v>
      </c>
      <c r="Q438">
        <v>603</v>
      </c>
      <c r="R438">
        <v>530</v>
      </c>
      <c r="S438">
        <v>571</v>
      </c>
      <c r="T438">
        <v>0.18634116267689588</v>
      </c>
      <c r="U438">
        <v>0.15203671830177853</v>
      </c>
      <c r="V438">
        <v>0.17467115325787702</v>
      </c>
      <c r="W438">
        <v>1318</v>
      </c>
      <c r="X438">
        <v>1407</v>
      </c>
      <c r="Y438">
        <v>1475</v>
      </c>
      <c r="Z438">
        <v>1606</v>
      </c>
      <c r="AA438">
        <v>1666</v>
      </c>
      <c r="AB438">
        <v>1655</v>
      </c>
      <c r="AC438">
        <v>0.82067247820672473</v>
      </c>
      <c r="AD438">
        <v>0.84453781512605042</v>
      </c>
      <c r="AE438">
        <v>0.89123867069486407</v>
      </c>
      <c r="AF438">
        <v>1437.9999942245199</v>
      </c>
      <c r="AG438">
        <v>1023</v>
      </c>
      <c r="AH438">
        <v>777</v>
      </c>
      <c r="AI438">
        <v>0.26260043827611423</v>
      </c>
      <c r="AJ438">
        <v>0.17772758860319665</v>
      </c>
      <c r="AK438">
        <v>0.13798614810868406</v>
      </c>
      <c r="AL438">
        <f t="shared" si="153"/>
        <v>0.73739956172388577</v>
      </c>
      <c r="AM438">
        <f t="shared" si="153"/>
        <v>0.8222724113968034</v>
      </c>
      <c r="AN438">
        <f t="shared" si="153"/>
        <v>0.86201385189131596</v>
      </c>
      <c r="AO438">
        <v>38488.970837751855</v>
      </c>
      <c r="AP438">
        <v>33578.086636698004</v>
      </c>
      <c r="AQ438">
        <v>39383</v>
      </c>
      <c r="AR438">
        <v>972.73888888888894</v>
      </c>
      <c r="AS438">
        <v>768.33847370502178</v>
      </c>
      <c r="AT438">
        <v>969</v>
      </c>
      <c r="AU438">
        <f t="shared" si="139"/>
        <v>-8.4872849672917583E-2</v>
      </c>
      <c r="AV438">
        <f t="shared" si="140"/>
        <v>-3.9741440494512587E-2</v>
      </c>
      <c r="AW438">
        <v>-3.4304444375117343E-2</v>
      </c>
      <c r="AX438">
        <v>2.2634434956098487E-2</v>
      </c>
      <c r="AY438" s="1">
        <f t="shared" si="141"/>
        <v>-4910.8842010538501</v>
      </c>
      <c r="AZ438" s="1">
        <f t="shared" si="142"/>
        <v>5804.9133633019956</v>
      </c>
      <c r="BA438" s="1">
        <f t="shared" si="154"/>
        <v>-204.40041518386715</v>
      </c>
      <c r="BB438" s="1">
        <f t="shared" si="155"/>
        <v>200.66152629497822</v>
      </c>
      <c r="BC438">
        <f t="shared" si="143"/>
        <v>1</v>
      </c>
      <c r="BD438">
        <f t="shared" si="144"/>
        <v>1</v>
      </c>
      <c r="BE438">
        <f t="shared" si="145"/>
        <v>1</v>
      </c>
      <c r="BF438">
        <f t="shared" si="146"/>
        <v>1</v>
      </c>
      <c r="BG438">
        <f t="shared" si="147"/>
        <v>0</v>
      </c>
      <c r="BH438">
        <f t="shared" si="148"/>
        <v>1</v>
      </c>
      <c r="BI438">
        <f t="shared" si="149"/>
        <v>1</v>
      </c>
      <c r="BJ438">
        <f t="shared" si="150"/>
        <v>1</v>
      </c>
      <c r="BK438">
        <f t="shared" si="151"/>
        <v>1</v>
      </c>
      <c r="BL438">
        <f t="shared" si="152"/>
        <v>1</v>
      </c>
      <c r="BM438">
        <f t="shared" si="156"/>
        <v>1</v>
      </c>
      <c r="BN438">
        <f t="shared" si="157"/>
        <v>1</v>
      </c>
      <c r="BO438">
        <f>IF(AND(AU438&gt;'County Avg'!$E$3,'Gentrification Calcs'!AW438&gt;'County Avg'!$E$4,'Gentrification Calcs'!AY438&gt;'County Avg'!$E$5,'Gentrification Calcs'!BA438&gt;'County Avg'!$E$6),1,0)</f>
        <v>0</v>
      </c>
      <c r="BP438">
        <f>IF(AND(AV438&gt;'County Avg'!$F$3,'Gentrification Calcs'!AX438&gt;'County Avg'!$F$4,'Gentrification Calcs'!AZ438&gt;'County Avg'!$F$5,'Gentrification Calcs'!BB438&gt;'County Avg'!$F$6),1,0)</f>
        <v>0</v>
      </c>
      <c r="BQ438">
        <f t="shared" si="158"/>
        <v>0</v>
      </c>
      <c r="BR438">
        <f t="shared" si="159"/>
        <v>0</v>
      </c>
      <c r="BS438">
        <f t="shared" si="160"/>
        <v>0</v>
      </c>
      <c r="BT438">
        <f t="shared" si="161"/>
        <v>0</v>
      </c>
    </row>
    <row r="439" spans="1:72" x14ac:dyDescent="0.25">
      <c r="A439">
        <v>6037191610</v>
      </c>
      <c r="B439">
        <v>4932.8038307569796</v>
      </c>
      <c r="C439">
        <v>4879</v>
      </c>
      <c r="D439">
        <v>4610</v>
      </c>
      <c r="E439">
        <v>1438.1851810000001</v>
      </c>
      <c r="F439">
        <v>1521</v>
      </c>
      <c r="G439">
        <v>1407</v>
      </c>
      <c r="H439">
        <v>999.46884074005789</v>
      </c>
      <c r="I439">
        <v>996.52520000000004</v>
      </c>
      <c r="J439">
        <v>708.74419999999998</v>
      </c>
      <c r="K439">
        <v>0.69495142485413908</v>
      </c>
      <c r="L439">
        <v>0.65517764628533859</v>
      </c>
      <c r="M439">
        <v>0.50372722103766876</v>
      </c>
      <c r="N439">
        <v>3030.6028879999999</v>
      </c>
      <c r="O439">
        <v>2915</v>
      </c>
      <c r="P439">
        <v>3160</v>
      </c>
      <c r="Q439">
        <v>315.71527099999997</v>
      </c>
      <c r="R439">
        <v>391</v>
      </c>
      <c r="S439">
        <v>700</v>
      </c>
      <c r="T439">
        <v>0.10417573092473077</v>
      </c>
      <c r="U439">
        <v>0.13413379073756432</v>
      </c>
      <c r="V439">
        <v>0.22151898734177214</v>
      </c>
      <c r="W439">
        <v>1291.86206054688</v>
      </c>
      <c r="X439">
        <v>1266</v>
      </c>
      <c r="Y439">
        <v>1211</v>
      </c>
      <c r="Z439">
        <v>1440.82165527344</v>
      </c>
      <c r="AA439">
        <v>1453</v>
      </c>
      <c r="AB439">
        <v>1407</v>
      </c>
      <c r="AC439">
        <v>0.89661482794809166</v>
      </c>
      <c r="AD439">
        <v>0.87130075705437027</v>
      </c>
      <c r="AE439">
        <v>0.86069651741293529</v>
      </c>
      <c r="AF439">
        <v>1210.1319926870401</v>
      </c>
      <c r="AG439">
        <v>510</v>
      </c>
      <c r="AH439">
        <v>473</v>
      </c>
      <c r="AI439">
        <v>0.2453233564938534</v>
      </c>
      <c r="AJ439">
        <v>0.10452961672473868</v>
      </c>
      <c r="AK439">
        <v>0.10260303687635575</v>
      </c>
      <c r="AL439">
        <f t="shared" si="153"/>
        <v>0.7546766435061466</v>
      </c>
      <c r="AM439">
        <f t="shared" si="153"/>
        <v>0.89547038327526129</v>
      </c>
      <c r="AN439">
        <f t="shared" si="153"/>
        <v>0.89739696312364425</v>
      </c>
      <c r="AO439">
        <v>34817.653764581126</v>
      </c>
      <c r="AP439">
        <v>33400.535758071113</v>
      </c>
      <c r="AQ439">
        <v>41793</v>
      </c>
      <c r="AR439">
        <v>927.81666666666672</v>
      </c>
      <c r="AS439">
        <v>806.21431395808622</v>
      </c>
      <c r="AT439">
        <v>1000</v>
      </c>
      <c r="AU439">
        <f t="shared" si="139"/>
        <v>-0.14079373976911472</v>
      </c>
      <c r="AV439">
        <f t="shared" si="140"/>
        <v>-1.9265798483829311E-3</v>
      </c>
      <c r="AW439">
        <v>2.9958059812833546E-2</v>
      </c>
      <c r="AX439">
        <v>8.7385196604207821E-2</v>
      </c>
      <c r="AY439" s="1">
        <f t="shared" si="141"/>
        <v>-1417.1180065100125</v>
      </c>
      <c r="AZ439" s="1">
        <f t="shared" si="142"/>
        <v>8392.4642419288866</v>
      </c>
      <c r="BA439" s="1">
        <f t="shared" si="154"/>
        <v>-121.6023527085805</v>
      </c>
      <c r="BB439" s="1">
        <f t="shared" si="155"/>
        <v>193.78568604191378</v>
      </c>
      <c r="BC439">
        <f t="shared" si="143"/>
        <v>1</v>
      </c>
      <c r="BD439">
        <f t="shared" si="144"/>
        <v>1</v>
      </c>
      <c r="BE439">
        <f t="shared" si="145"/>
        <v>1</v>
      </c>
      <c r="BF439">
        <f t="shared" si="146"/>
        <v>1</v>
      </c>
      <c r="BG439">
        <f t="shared" si="147"/>
        <v>1</v>
      </c>
      <c r="BH439">
        <f t="shared" si="148"/>
        <v>1</v>
      </c>
      <c r="BI439">
        <f t="shared" si="149"/>
        <v>1</v>
      </c>
      <c r="BJ439">
        <f t="shared" si="150"/>
        <v>1</v>
      </c>
      <c r="BK439">
        <f t="shared" si="151"/>
        <v>1</v>
      </c>
      <c r="BL439">
        <f t="shared" si="152"/>
        <v>1</v>
      </c>
      <c r="BM439">
        <f t="shared" si="156"/>
        <v>1</v>
      </c>
      <c r="BN439">
        <f t="shared" si="157"/>
        <v>1</v>
      </c>
      <c r="BO439">
        <f>IF(AND(AU439&gt;'County Avg'!$E$3,'Gentrification Calcs'!AW439&gt;'County Avg'!$E$4,'Gentrification Calcs'!AY439&gt;'County Avg'!$E$5,'Gentrification Calcs'!BA439&gt;'County Avg'!$E$6),1,0)</f>
        <v>0</v>
      </c>
      <c r="BP439">
        <f>IF(AND(AV439&gt;'County Avg'!$F$3,'Gentrification Calcs'!AX439&gt;'County Avg'!$F$4,'Gentrification Calcs'!AZ439&gt;'County Avg'!$F$5,'Gentrification Calcs'!BB439&gt;'County Avg'!$F$6),1,0)</f>
        <v>0</v>
      </c>
      <c r="BQ439">
        <f t="shared" si="158"/>
        <v>0</v>
      </c>
      <c r="BR439">
        <f t="shared" si="159"/>
        <v>0</v>
      </c>
      <c r="BS439">
        <f t="shared" si="160"/>
        <v>0</v>
      </c>
      <c r="BT439">
        <f t="shared" si="161"/>
        <v>0</v>
      </c>
    </row>
    <row r="440" spans="1:72" x14ac:dyDescent="0.25">
      <c r="A440">
        <v>6037191620</v>
      </c>
      <c r="B440">
        <v>2551.1963530386201</v>
      </c>
      <c r="C440">
        <v>2813</v>
      </c>
      <c r="D440">
        <v>2917</v>
      </c>
      <c r="E440">
        <v>743.81488039999999</v>
      </c>
      <c r="F440">
        <v>825</v>
      </c>
      <c r="G440">
        <v>1053</v>
      </c>
      <c r="H440">
        <v>516.91519650001533</v>
      </c>
      <c r="I440">
        <v>599.76779999999997</v>
      </c>
      <c r="J440">
        <v>725.1952</v>
      </c>
      <c r="K440">
        <v>0.6949514054115653</v>
      </c>
      <c r="L440">
        <v>0.72699127272727271</v>
      </c>
      <c r="M440">
        <v>0.6886943969610636</v>
      </c>
      <c r="N440">
        <v>1567.3972249999999</v>
      </c>
      <c r="O440">
        <v>1796</v>
      </c>
      <c r="P440">
        <v>2061</v>
      </c>
      <c r="Q440">
        <v>163.2847443</v>
      </c>
      <c r="R440">
        <v>311</v>
      </c>
      <c r="S440">
        <v>335</v>
      </c>
      <c r="T440">
        <v>0.10417572629044307</v>
      </c>
      <c r="U440">
        <v>0.17316258351893096</v>
      </c>
      <c r="V440">
        <v>0.16254245511887433</v>
      </c>
      <c r="W440">
        <v>668.13800048828102</v>
      </c>
      <c r="X440">
        <v>836</v>
      </c>
      <c r="Y440">
        <v>1003</v>
      </c>
      <c r="Z440">
        <v>745.17840576171898</v>
      </c>
      <c r="AA440">
        <v>896</v>
      </c>
      <c r="AB440">
        <v>1053</v>
      </c>
      <c r="AC440">
        <v>0.89661481777013186</v>
      </c>
      <c r="AD440">
        <v>0.9330357142857143</v>
      </c>
      <c r="AE440">
        <v>0.9525166191832859</v>
      </c>
      <c r="AF440">
        <v>625.86805240231195</v>
      </c>
      <c r="AG440">
        <v>695</v>
      </c>
      <c r="AH440">
        <v>391</v>
      </c>
      <c r="AI440">
        <v>0.24532335649385334</v>
      </c>
      <c r="AJ440">
        <v>0.2470671880554568</v>
      </c>
      <c r="AK440">
        <v>0.13404182379156668</v>
      </c>
      <c r="AL440">
        <f t="shared" si="153"/>
        <v>0.75467664350614672</v>
      </c>
      <c r="AM440">
        <f t="shared" si="153"/>
        <v>0.7529328119445432</v>
      </c>
      <c r="AN440">
        <f t="shared" si="153"/>
        <v>0.86595817620843329</v>
      </c>
      <c r="AO440">
        <v>34817.653764581126</v>
      </c>
      <c r="AP440">
        <v>30140.310175725383</v>
      </c>
      <c r="AQ440">
        <v>30203</v>
      </c>
      <c r="AR440">
        <v>927.81666666666672</v>
      </c>
      <c r="AS440">
        <v>743.98971925662329</v>
      </c>
      <c r="AT440">
        <v>924</v>
      </c>
      <c r="AU440">
        <f t="shared" si="139"/>
        <v>1.7438315616034594E-3</v>
      </c>
      <c r="AV440">
        <f t="shared" si="140"/>
        <v>-0.11302536426389012</v>
      </c>
      <c r="AW440">
        <v>6.8986857228487894E-2</v>
      </c>
      <c r="AX440">
        <v>-1.0620128400056633E-2</v>
      </c>
      <c r="AY440" s="1">
        <f t="shared" si="141"/>
        <v>-4677.3435888557433</v>
      </c>
      <c r="AZ440" s="1">
        <f t="shared" si="142"/>
        <v>62.689824274617422</v>
      </c>
      <c r="BA440" s="1">
        <f t="shared" si="154"/>
        <v>-183.82694741004343</v>
      </c>
      <c r="BB440" s="1">
        <f t="shared" si="155"/>
        <v>180.01028074337671</v>
      </c>
      <c r="BC440">
        <f t="shared" si="143"/>
        <v>1</v>
      </c>
      <c r="BD440">
        <f t="shared" si="144"/>
        <v>1</v>
      </c>
      <c r="BE440">
        <f t="shared" si="145"/>
        <v>1</v>
      </c>
      <c r="BF440">
        <f t="shared" si="146"/>
        <v>1</v>
      </c>
      <c r="BG440">
        <f t="shared" si="147"/>
        <v>1</v>
      </c>
      <c r="BH440">
        <f t="shared" si="148"/>
        <v>1</v>
      </c>
      <c r="BI440">
        <f t="shared" si="149"/>
        <v>1</v>
      </c>
      <c r="BJ440">
        <f t="shared" si="150"/>
        <v>1</v>
      </c>
      <c r="BK440">
        <f t="shared" si="151"/>
        <v>1</v>
      </c>
      <c r="BL440">
        <f t="shared" si="152"/>
        <v>0</v>
      </c>
      <c r="BM440">
        <f t="shared" si="156"/>
        <v>1</v>
      </c>
      <c r="BN440">
        <f t="shared" si="157"/>
        <v>1</v>
      </c>
      <c r="BO440">
        <f>IF(AND(AU440&gt;'County Avg'!$E$3,'Gentrification Calcs'!AW440&gt;'County Avg'!$E$4,'Gentrification Calcs'!AY440&gt;'County Avg'!$E$5,'Gentrification Calcs'!BA440&gt;'County Avg'!$E$6),1,0)</f>
        <v>0</v>
      </c>
      <c r="BP440">
        <f>IF(AND(AV440&gt;'County Avg'!$F$3,'Gentrification Calcs'!AX440&gt;'County Avg'!$F$4,'Gentrification Calcs'!AZ440&gt;'County Avg'!$F$5,'Gentrification Calcs'!BB440&gt;'County Avg'!$F$6),1,0)</f>
        <v>0</v>
      </c>
      <c r="BQ440">
        <f t="shared" si="158"/>
        <v>0</v>
      </c>
      <c r="BR440">
        <f t="shared" si="159"/>
        <v>0</v>
      </c>
      <c r="BS440">
        <f t="shared" si="160"/>
        <v>0</v>
      </c>
      <c r="BT440">
        <f t="shared" si="161"/>
        <v>0</v>
      </c>
    </row>
    <row r="441" spans="1:72" x14ac:dyDescent="0.25">
      <c r="A441">
        <v>6037191710</v>
      </c>
      <c r="B441">
        <v>6138.6114293843202</v>
      </c>
      <c r="C441">
        <v>3384</v>
      </c>
      <c r="D441">
        <v>2805</v>
      </c>
      <c r="E441">
        <v>1986.0852050000001</v>
      </c>
      <c r="F441">
        <v>1256</v>
      </c>
      <c r="G441">
        <v>1256</v>
      </c>
      <c r="H441">
        <v>1512.2270430466758</v>
      </c>
      <c r="I441">
        <v>954.26739999999995</v>
      </c>
      <c r="J441">
        <v>870.10619999999994</v>
      </c>
      <c r="K441">
        <v>0.76141096023454635</v>
      </c>
      <c r="L441">
        <v>0.75976703821656044</v>
      </c>
      <c r="M441">
        <v>0.69275971337579612</v>
      </c>
      <c r="N441">
        <v>3627.3942229999998</v>
      </c>
      <c r="O441">
        <v>2108</v>
      </c>
      <c r="P441">
        <v>1825</v>
      </c>
      <c r="Q441">
        <v>333.18716430000001</v>
      </c>
      <c r="R441">
        <v>278</v>
      </c>
      <c r="S441">
        <v>382</v>
      </c>
      <c r="T441">
        <v>9.1853033835523096E-2</v>
      </c>
      <c r="U441">
        <v>0.1318785578747628</v>
      </c>
      <c r="V441">
        <v>0.20931506849315068</v>
      </c>
      <c r="W441">
        <v>1785.44860839844</v>
      </c>
      <c r="X441">
        <v>1138</v>
      </c>
      <c r="Y441">
        <v>1190</v>
      </c>
      <c r="Z441">
        <v>1941.17736816406</v>
      </c>
      <c r="AA441">
        <v>1254</v>
      </c>
      <c r="AB441">
        <v>1256</v>
      </c>
      <c r="AC441">
        <v>0.91977613054859264</v>
      </c>
      <c r="AD441">
        <v>0.90749601275917069</v>
      </c>
      <c r="AE441">
        <v>0.94745222929936301</v>
      </c>
      <c r="AF441">
        <v>951.03207159665101</v>
      </c>
      <c r="AG441">
        <v>562</v>
      </c>
      <c r="AH441">
        <v>574</v>
      </c>
      <c r="AI441">
        <v>0.15492625368731572</v>
      </c>
      <c r="AJ441">
        <v>0.1660756501182033</v>
      </c>
      <c r="AK441">
        <v>0.20463458110516933</v>
      </c>
      <c r="AL441">
        <f t="shared" si="153"/>
        <v>0.84507374631268428</v>
      </c>
      <c r="AM441">
        <f t="shared" si="153"/>
        <v>0.83392434988179676</v>
      </c>
      <c r="AN441">
        <f t="shared" si="153"/>
        <v>0.7953654188948307</v>
      </c>
      <c r="AO441">
        <v>31042.944856839873</v>
      </c>
      <c r="AP441">
        <v>26164.288925214551</v>
      </c>
      <c r="AQ441">
        <v>23889</v>
      </c>
      <c r="AR441">
        <v>836.24444444444453</v>
      </c>
      <c r="AS441">
        <v>645.24199288256239</v>
      </c>
      <c r="AT441">
        <v>851</v>
      </c>
      <c r="AU441">
        <f t="shared" si="139"/>
        <v>1.1149396430887581E-2</v>
      </c>
      <c r="AV441">
        <f t="shared" si="140"/>
        <v>3.8558930986966028E-2</v>
      </c>
      <c r="AW441">
        <v>4.0025524039239702E-2</v>
      </c>
      <c r="AX441">
        <v>7.7436510618387883E-2</v>
      </c>
      <c r="AY441" s="1">
        <f t="shared" si="141"/>
        <v>-4878.6559316253224</v>
      </c>
      <c r="AZ441" s="1">
        <f t="shared" si="142"/>
        <v>-2275.2889252145505</v>
      </c>
      <c r="BA441" s="1">
        <f t="shared" si="154"/>
        <v>-191.00245156188214</v>
      </c>
      <c r="BB441" s="1">
        <f t="shared" si="155"/>
        <v>205.75800711743761</v>
      </c>
      <c r="BC441">
        <f t="shared" si="143"/>
        <v>1</v>
      </c>
      <c r="BD441">
        <f t="shared" si="144"/>
        <v>1</v>
      </c>
      <c r="BE441">
        <f t="shared" si="145"/>
        <v>1</v>
      </c>
      <c r="BF441">
        <f t="shared" si="146"/>
        <v>1</v>
      </c>
      <c r="BG441">
        <f t="shared" si="147"/>
        <v>1</v>
      </c>
      <c r="BH441">
        <f t="shared" si="148"/>
        <v>1</v>
      </c>
      <c r="BI441">
        <f t="shared" si="149"/>
        <v>1</v>
      </c>
      <c r="BJ441">
        <f t="shared" si="150"/>
        <v>1</v>
      </c>
      <c r="BK441">
        <f t="shared" si="151"/>
        <v>1</v>
      </c>
      <c r="BL441">
        <f t="shared" si="152"/>
        <v>1</v>
      </c>
      <c r="BM441">
        <f t="shared" si="156"/>
        <v>1</v>
      </c>
      <c r="BN441">
        <f t="shared" si="157"/>
        <v>1</v>
      </c>
      <c r="BO441">
        <f>IF(AND(AU441&gt;'County Avg'!$E$3,'Gentrification Calcs'!AW441&gt;'County Avg'!$E$4,'Gentrification Calcs'!AY441&gt;'County Avg'!$E$5,'Gentrification Calcs'!BA441&gt;'County Avg'!$E$6),1,0)</f>
        <v>0</v>
      </c>
      <c r="BP441">
        <f>IF(AND(AV441&gt;'County Avg'!$F$3,'Gentrification Calcs'!AX441&gt;'County Avg'!$F$4,'Gentrification Calcs'!AZ441&gt;'County Avg'!$F$5,'Gentrification Calcs'!BB441&gt;'County Avg'!$F$6),1,0)</f>
        <v>0</v>
      </c>
      <c r="BQ441">
        <f t="shared" si="158"/>
        <v>0</v>
      </c>
      <c r="BR441">
        <f t="shared" si="159"/>
        <v>0</v>
      </c>
      <c r="BS441">
        <f t="shared" si="160"/>
        <v>0</v>
      </c>
      <c r="BT441">
        <f t="shared" si="161"/>
        <v>0</v>
      </c>
    </row>
    <row r="442" spans="1:72" x14ac:dyDescent="0.25">
      <c r="A442">
        <v>6037191720</v>
      </c>
      <c r="B442">
        <v>2336.3885695963199</v>
      </c>
      <c r="C442">
        <v>4093</v>
      </c>
      <c r="D442">
        <v>4271</v>
      </c>
      <c r="E442">
        <v>755.91473389999999</v>
      </c>
      <c r="F442">
        <v>1366</v>
      </c>
      <c r="G442">
        <v>1319</v>
      </c>
      <c r="H442">
        <v>575.56175670220955</v>
      </c>
      <c r="I442">
        <v>994.02080000000001</v>
      </c>
      <c r="J442">
        <v>867.44799999999998</v>
      </c>
      <c r="K442">
        <v>0.76141095138165493</v>
      </c>
      <c r="L442">
        <v>0.72768726207906298</v>
      </c>
      <c r="M442">
        <v>0.65765579984836997</v>
      </c>
      <c r="N442">
        <v>1380.605777</v>
      </c>
      <c r="O442">
        <v>2590</v>
      </c>
      <c r="P442">
        <v>2836</v>
      </c>
      <c r="Q442">
        <v>126.8128281</v>
      </c>
      <c r="R442">
        <v>248</v>
      </c>
      <c r="S442">
        <v>441</v>
      </c>
      <c r="T442">
        <v>9.1853033076218976E-2</v>
      </c>
      <c r="U442">
        <v>9.575289575289575E-2</v>
      </c>
      <c r="V442">
        <v>0.15550070521861778</v>
      </c>
      <c r="W442">
        <v>679.55139160156295</v>
      </c>
      <c r="X442">
        <v>1264</v>
      </c>
      <c r="Y442">
        <v>1209</v>
      </c>
      <c r="Z442">
        <v>738.82257080078102</v>
      </c>
      <c r="AA442">
        <v>1369</v>
      </c>
      <c r="AB442">
        <v>1319</v>
      </c>
      <c r="AC442">
        <v>0.91977616610307888</v>
      </c>
      <c r="AD442">
        <v>0.92330168005843682</v>
      </c>
      <c r="AE442">
        <v>0.91660348749052312</v>
      </c>
      <c r="AF442">
        <v>361.96792824542501</v>
      </c>
      <c r="AG442">
        <v>388</v>
      </c>
      <c r="AH442">
        <v>507</v>
      </c>
      <c r="AI442">
        <v>0.15492625368731608</v>
      </c>
      <c r="AJ442">
        <v>9.4795993159052044E-2</v>
      </c>
      <c r="AK442">
        <v>0.11870756263170218</v>
      </c>
      <c r="AL442">
        <f t="shared" si="153"/>
        <v>0.84507374631268395</v>
      </c>
      <c r="AM442">
        <f t="shared" si="153"/>
        <v>0.90520400684094793</v>
      </c>
      <c r="AN442">
        <f t="shared" si="153"/>
        <v>0.88129243736829777</v>
      </c>
      <c r="AO442">
        <v>31042.944856839873</v>
      </c>
      <c r="AP442">
        <v>28774.426644871273</v>
      </c>
      <c r="AQ442">
        <v>32539</v>
      </c>
      <c r="AR442">
        <v>836.24444444444453</v>
      </c>
      <c r="AS442">
        <v>708.8192961644919</v>
      </c>
      <c r="AT442">
        <v>944</v>
      </c>
      <c r="AU442">
        <f t="shared" si="139"/>
        <v>-6.0130260528264035E-2</v>
      </c>
      <c r="AV442">
        <f t="shared" si="140"/>
        <v>2.3911569472650135E-2</v>
      </c>
      <c r="AW442">
        <v>3.8998626766767741E-3</v>
      </c>
      <c r="AX442">
        <v>5.9747809465722029E-2</v>
      </c>
      <c r="AY442" s="1">
        <f t="shared" si="141"/>
        <v>-2268.5182119685996</v>
      </c>
      <c r="AZ442" s="1">
        <f t="shared" si="142"/>
        <v>3764.5733551287267</v>
      </c>
      <c r="BA442" s="1">
        <f t="shared" si="154"/>
        <v>-127.42514827995262</v>
      </c>
      <c r="BB442" s="1">
        <f t="shared" si="155"/>
        <v>235.1807038355081</v>
      </c>
      <c r="BC442">
        <f t="shared" si="143"/>
        <v>1</v>
      </c>
      <c r="BD442">
        <f t="shared" si="144"/>
        <v>1</v>
      </c>
      <c r="BE442">
        <f t="shared" si="145"/>
        <v>1</v>
      </c>
      <c r="BF442">
        <f t="shared" si="146"/>
        <v>1</v>
      </c>
      <c r="BG442">
        <f t="shared" si="147"/>
        <v>1</v>
      </c>
      <c r="BH442">
        <f t="shared" si="148"/>
        <v>1</v>
      </c>
      <c r="BI442">
        <f t="shared" si="149"/>
        <v>1</v>
      </c>
      <c r="BJ442">
        <f t="shared" si="150"/>
        <v>1</v>
      </c>
      <c r="BK442">
        <f t="shared" si="151"/>
        <v>1</v>
      </c>
      <c r="BL442">
        <f t="shared" si="152"/>
        <v>1</v>
      </c>
      <c r="BM442">
        <f t="shared" si="156"/>
        <v>1</v>
      </c>
      <c r="BN442">
        <f t="shared" si="157"/>
        <v>1</v>
      </c>
      <c r="BO442">
        <f>IF(AND(AU442&gt;'County Avg'!$E$3,'Gentrification Calcs'!AW442&gt;'County Avg'!$E$4,'Gentrification Calcs'!AY442&gt;'County Avg'!$E$5,'Gentrification Calcs'!BA442&gt;'County Avg'!$E$6),1,0)</f>
        <v>0</v>
      </c>
      <c r="BP442">
        <f>IF(AND(AV442&gt;'County Avg'!$F$3,'Gentrification Calcs'!AX442&gt;'County Avg'!$F$4,'Gentrification Calcs'!AZ442&gt;'County Avg'!$F$5,'Gentrification Calcs'!BB442&gt;'County Avg'!$F$6),1,0)</f>
        <v>0</v>
      </c>
      <c r="BQ442">
        <f t="shared" si="158"/>
        <v>0</v>
      </c>
      <c r="BR442">
        <f t="shared" si="159"/>
        <v>0</v>
      </c>
      <c r="BS442">
        <f t="shared" si="160"/>
        <v>0</v>
      </c>
      <c r="BT442">
        <f t="shared" si="161"/>
        <v>0</v>
      </c>
    </row>
    <row r="443" spans="1:72" x14ac:dyDescent="0.25">
      <c r="A443">
        <v>6037191810</v>
      </c>
      <c r="B443">
        <v>3723.2470738236898</v>
      </c>
      <c r="C443">
        <v>4095</v>
      </c>
      <c r="D443">
        <v>3900</v>
      </c>
      <c r="E443">
        <v>1228.525879</v>
      </c>
      <c r="F443">
        <v>1320</v>
      </c>
      <c r="G443">
        <v>1364</v>
      </c>
      <c r="H443">
        <v>848.59616469098012</v>
      </c>
      <c r="I443">
        <v>873.52679999999998</v>
      </c>
      <c r="J443">
        <v>952.04859999999996</v>
      </c>
      <c r="K443">
        <v>0.69074341794226057</v>
      </c>
      <c r="L443">
        <v>0.66176272727272722</v>
      </c>
      <c r="M443">
        <v>0.69798284457477999</v>
      </c>
      <c r="N443">
        <v>2147.6601219999998</v>
      </c>
      <c r="O443">
        <v>2235</v>
      </c>
      <c r="P443">
        <v>2311</v>
      </c>
      <c r="Q443">
        <v>210.94883730000001</v>
      </c>
      <c r="R443">
        <v>225</v>
      </c>
      <c r="S443">
        <v>398</v>
      </c>
      <c r="T443">
        <v>9.8222635480866849E-2</v>
      </c>
      <c r="U443">
        <v>0.10067114093959731</v>
      </c>
      <c r="V443">
        <v>0.17221981826049329</v>
      </c>
      <c r="W443">
        <v>1136.61242675781</v>
      </c>
      <c r="X443">
        <v>1275</v>
      </c>
      <c r="Y443">
        <v>1277</v>
      </c>
      <c r="Z443">
        <v>1199.89709472656</v>
      </c>
      <c r="AA443">
        <v>1329</v>
      </c>
      <c r="AB443">
        <v>1364</v>
      </c>
      <c r="AC443">
        <v>0.9472582538562011</v>
      </c>
      <c r="AD443">
        <v>0.95936794582392781</v>
      </c>
      <c r="AE443">
        <v>0.9362170087976539</v>
      </c>
      <c r="AF443">
        <v>672.52500092404205</v>
      </c>
      <c r="AG443">
        <v>463</v>
      </c>
      <c r="AH443">
        <v>571</v>
      </c>
      <c r="AI443">
        <v>0.18062862538783231</v>
      </c>
      <c r="AJ443">
        <v>0.11306471306471307</v>
      </c>
      <c r="AK443">
        <v>0.1464102564102564</v>
      </c>
      <c r="AL443">
        <f t="shared" si="153"/>
        <v>0.81937137461216769</v>
      </c>
      <c r="AM443">
        <f t="shared" si="153"/>
        <v>0.88693528693528689</v>
      </c>
      <c r="AN443">
        <f t="shared" si="153"/>
        <v>0.8535897435897436</v>
      </c>
      <c r="AO443">
        <v>34882.953870625664</v>
      </c>
      <c r="AP443">
        <v>33290.090723334702</v>
      </c>
      <c r="AQ443">
        <v>33333</v>
      </c>
      <c r="AR443">
        <v>950.27777777777783</v>
      </c>
      <c r="AS443">
        <v>773.74930802688812</v>
      </c>
      <c r="AT443">
        <v>1000</v>
      </c>
      <c r="AU443">
        <f t="shared" si="139"/>
        <v>-6.7563912323119243E-2</v>
      </c>
      <c r="AV443">
        <f t="shared" si="140"/>
        <v>3.3345543345543335E-2</v>
      </c>
      <c r="AW443">
        <v>2.44850545873046E-3</v>
      </c>
      <c r="AX443">
        <v>7.1548677320895981E-2</v>
      </c>
      <c r="AY443" s="1">
        <f t="shared" si="141"/>
        <v>-1592.8631472909619</v>
      </c>
      <c r="AZ443" s="1">
        <f t="shared" si="142"/>
        <v>42.909276665297511</v>
      </c>
      <c r="BA443" s="1">
        <f t="shared" si="154"/>
        <v>-176.52846975088971</v>
      </c>
      <c r="BB443" s="1">
        <f t="shared" si="155"/>
        <v>226.25069197311188</v>
      </c>
      <c r="BC443">
        <f t="shared" si="143"/>
        <v>1</v>
      </c>
      <c r="BD443">
        <f t="shared" si="144"/>
        <v>1</v>
      </c>
      <c r="BE443">
        <f t="shared" si="145"/>
        <v>1</v>
      </c>
      <c r="BF443">
        <f t="shared" si="146"/>
        <v>1</v>
      </c>
      <c r="BG443">
        <f t="shared" si="147"/>
        <v>1</v>
      </c>
      <c r="BH443">
        <f t="shared" si="148"/>
        <v>1</v>
      </c>
      <c r="BI443">
        <f t="shared" si="149"/>
        <v>1</v>
      </c>
      <c r="BJ443">
        <f t="shared" si="150"/>
        <v>1</v>
      </c>
      <c r="BK443">
        <f t="shared" si="151"/>
        <v>1</v>
      </c>
      <c r="BL443">
        <f t="shared" si="152"/>
        <v>1</v>
      </c>
      <c r="BM443">
        <f t="shared" si="156"/>
        <v>1</v>
      </c>
      <c r="BN443">
        <f t="shared" si="157"/>
        <v>1</v>
      </c>
      <c r="BO443">
        <f>IF(AND(AU443&gt;'County Avg'!$E$3,'Gentrification Calcs'!AW443&gt;'County Avg'!$E$4,'Gentrification Calcs'!AY443&gt;'County Avg'!$E$5,'Gentrification Calcs'!BA443&gt;'County Avg'!$E$6),1,0)</f>
        <v>0</v>
      </c>
      <c r="BP443">
        <f>IF(AND(AV443&gt;'County Avg'!$F$3,'Gentrification Calcs'!AX443&gt;'County Avg'!$F$4,'Gentrification Calcs'!AZ443&gt;'County Avg'!$F$5,'Gentrification Calcs'!BB443&gt;'County Avg'!$F$6),1,0)</f>
        <v>0</v>
      </c>
      <c r="BQ443">
        <f t="shared" si="158"/>
        <v>0</v>
      </c>
      <c r="BR443">
        <f t="shared" si="159"/>
        <v>0</v>
      </c>
      <c r="BS443">
        <f t="shared" si="160"/>
        <v>0</v>
      </c>
      <c r="BT443">
        <f t="shared" si="161"/>
        <v>0</v>
      </c>
    </row>
    <row r="444" spans="1:72" x14ac:dyDescent="0.25">
      <c r="A444">
        <v>6037191820</v>
      </c>
      <c r="B444">
        <v>3689.75328227112</v>
      </c>
      <c r="C444">
        <v>3302</v>
      </c>
      <c r="D444">
        <v>2623</v>
      </c>
      <c r="E444">
        <v>1217.4742429999999</v>
      </c>
      <c r="F444">
        <v>1241</v>
      </c>
      <c r="G444">
        <v>1181</v>
      </c>
      <c r="H444">
        <v>840.96231646954561</v>
      </c>
      <c r="I444">
        <v>857.02719999999999</v>
      </c>
      <c r="J444">
        <v>734.43079999999998</v>
      </c>
      <c r="K444">
        <v>0.69074341515210658</v>
      </c>
      <c r="L444">
        <v>0.69059403706688149</v>
      </c>
      <c r="M444">
        <v>0.62187197290431839</v>
      </c>
      <c r="N444">
        <v>2128.340083</v>
      </c>
      <c r="O444">
        <v>1932</v>
      </c>
      <c r="P444">
        <v>1976</v>
      </c>
      <c r="Q444">
        <v>209.05117799999999</v>
      </c>
      <c r="R444">
        <v>281</v>
      </c>
      <c r="S444">
        <v>692</v>
      </c>
      <c r="T444">
        <v>9.8222638228629366E-2</v>
      </c>
      <c r="U444">
        <v>0.14544513457556935</v>
      </c>
      <c r="V444">
        <v>0.35020242914979755</v>
      </c>
      <c r="W444">
        <v>1126.3876953125</v>
      </c>
      <c r="X444">
        <v>1149</v>
      </c>
      <c r="Y444">
        <v>1080</v>
      </c>
      <c r="Z444">
        <v>1189.10302734375</v>
      </c>
      <c r="AA444">
        <v>1221</v>
      </c>
      <c r="AB444">
        <v>1181</v>
      </c>
      <c r="AC444">
        <v>0.94725828579265736</v>
      </c>
      <c r="AD444">
        <v>0.94103194103194099</v>
      </c>
      <c r="AE444">
        <v>0.91447925486875525</v>
      </c>
      <c r="AF444">
        <v>666.47506339687402</v>
      </c>
      <c r="AG444">
        <v>706</v>
      </c>
      <c r="AH444">
        <v>857</v>
      </c>
      <c r="AI444">
        <v>0.18062862538783209</v>
      </c>
      <c r="AJ444">
        <v>0.21380981223500908</v>
      </c>
      <c r="AK444">
        <v>0.32672512390392683</v>
      </c>
      <c r="AL444">
        <f t="shared" si="153"/>
        <v>0.81937137461216791</v>
      </c>
      <c r="AM444">
        <f t="shared" si="153"/>
        <v>0.78619018776499094</v>
      </c>
      <c r="AN444">
        <f t="shared" si="153"/>
        <v>0.67327487609607317</v>
      </c>
      <c r="AO444">
        <v>34882.953870625664</v>
      </c>
      <c r="AP444">
        <v>34067.40008173274</v>
      </c>
      <c r="AQ444">
        <v>37759</v>
      </c>
      <c r="AR444">
        <v>950.27777777777783</v>
      </c>
      <c r="AS444">
        <v>812.97785686041925</v>
      </c>
      <c r="AT444">
        <v>1086</v>
      </c>
      <c r="AU444">
        <f t="shared" si="139"/>
        <v>3.3181186847176997E-2</v>
      </c>
      <c r="AV444">
        <f t="shared" si="140"/>
        <v>0.11291531166891774</v>
      </c>
      <c r="AW444">
        <v>4.7222496346939979E-2</v>
      </c>
      <c r="AX444">
        <v>0.2047572945742282</v>
      </c>
      <c r="AY444" s="1">
        <f t="shared" si="141"/>
        <v>-815.55378889292479</v>
      </c>
      <c r="AZ444" s="1">
        <f t="shared" si="142"/>
        <v>3691.5999182672604</v>
      </c>
      <c r="BA444" s="1">
        <f t="shared" si="154"/>
        <v>-137.29992091735858</v>
      </c>
      <c r="BB444" s="1">
        <f t="shared" si="155"/>
        <v>273.02214313958075</v>
      </c>
      <c r="BC444">
        <f t="shared" si="143"/>
        <v>1</v>
      </c>
      <c r="BD444">
        <f t="shared" si="144"/>
        <v>1</v>
      </c>
      <c r="BE444">
        <f t="shared" si="145"/>
        <v>1</v>
      </c>
      <c r="BF444">
        <f t="shared" si="146"/>
        <v>1</v>
      </c>
      <c r="BG444">
        <f t="shared" si="147"/>
        <v>1</v>
      </c>
      <c r="BH444">
        <f t="shared" si="148"/>
        <v>1</v>
      </c>
      <c r="BI444">
        <f t="shared" si="149"/>
        <v>1</v>
      </c>
      <c r="BJ444">
        <f t="shared" si="150"/>
        <v>1</v>
      </c>
      <c r="BK444">
        <f t="shared" si="151"/>
        <v>1</v>
      </c>
      <c r="BL444">
        <f t="shared" si="152"/>
        <v>1</v>
      </c>
      <c r="BM444">
        <f t="shared" si="156"/>
        <v>1</v>
      </c>
      <c r="BN444">
        <f t="shared" si="157"/>
        <v>1</v>
      </c>
      <c r="BO444">
        <f>IF(AND(AU444&gt;'County Avg'!$E$3,'Gentrification Calcs'!AW444&gt;'County Avg'!$E$4,'Gentrification Calcs'!AY444&gt;'County Avg'!$E$5,'Gentrification Calcs'!BA444&gt;'County Avg'!$E$6),1,0)</f>
        <v>0</v>
      </c>
      <c r="BP444">
        <f>IF(AND(AV444&gt;'County Avg'!$F$3,'Gentrification Calcs'!AX444&gt;'County Avg'!$F$4,'Gentrification Calcs'!AZ444&gt;'County Avg'!$F$5,'Gentrification Calcs'!BB444&gt;'County Avg'!$F$6),1,0)</f>
        <v>1</v>
      </c>
      <c r="BQ444">
        <f t="shared" si="158"/>
        <v>0</v>
      </c>
      <c r="BR444">
        <f t="shared" si="159"/>
        <v>1</v>
      </c>
      <c r="BS444">
        <f t="shared" si="160"/>
        <v>1</v>
      </c>
      <c r="BT444">
        <f t="shared" si="161"/>
        <v>0</v>
      </c>
    </row>
    <row r="445" spans="1:72" x14ac:dyDescent="0.25">
      <c r="A445">
        <v>6037191901</v>
      </c>
      <c r="B445">
        <v>3662.9883297230099</v>
      </c>
      <c r="C445">
        <v>3821.99982953072</v>
      </c>
      <c r="D445">
        <v>3791</v>
      </c>
      <c r="E445">
        <v>1741.1206050000001</v>
      </c>
      <c r="F445">
        <v>1882.9726559999999</v>
      </c>
      <c r="G445">
        <v>1835</v>
      </c>
      <c r="H445">
        <v>870.759820138637</v>
      </c>
      <c r="I445">
        <v>947.95037743190608</v>
      </c>
      <c r="J445">
        <v>739.14359999999999</v>
      </c>
      <c r="K445">
        <v>0.50011459150966564</v>
      </c>
      <c r="L445">
        <v>0.50343289607064057</v>
      </c>
      <c r="M445">
        <v>0.40280305177111714</v>
      </c>
      <c r="N445">
        <v>2689.4708190000001</v>
      </c>
      <c r="O445">
        <v>2865.0698240000002</v>
      </c>
      <c r="P445">
        <v>2669</v>
      </c>
      <c r="Q445">
        <v>880.28405759999998</v>
      </c>
      <c r="R445">
        <v>1094.206177</v>
      </c>
      <c r="S445">
        <v>1211</v>
      </c>
      <c r="T445">
        <v>0.327307532538058</v>
      </c>
      <c r="U445">
        <v>0.38191256905297677</v>
      </c>
      <c r="V445">
        <v>0.4537279880104908</v>
      </c>
      <c r="W445">
        <v>1400.21789550781</v>
      </c>
      <c r="X445">
        <v>1490.01940917969</v>
      </c>
      <c r="Y445">
        <v>1797</v>
      </c>
      <c r="Z445">
        <v>1768.57592773438</v>
      </c>
      <c r="AA445">
        <v>1886.40454101563</v>
      </c>
      <c r="AB445">
        <v>1835</v>
      </c>
      <c r="AC445">
        <v>0.79172054394155866</v>
      </c>
      <c r="AD445">
        <v>0.78987267936572692</v>
      </c>
      <c r="AE445">
        <v>0.97929155313351501</v>
      </c>
      <c r="AF445">
        <v>2084.3112856824901</v>
      </c>
      <c r="AG445">
        <v>2059.14379882813</v>
      </c>
      <c r="AH445">
        <v>2518</v>
      </c>
      <c r="AI445">
        <v>0.56901936289818944</v>
      </c>
      <c r="AJ445">
        <v>0.53876082958406613</v>
      </c>
      <c r="AK445">
        <v>0.6642046953310472</v>
      </c>
      <c r="AL445">
        <f t="shared" si="153"/>
        <v>0.43098063710181056</v>
      </c>
      <c r="AM445">
        <f t="shared" si="153"/>
        <v>0.46123917041593387</v>
      </c>
      <c r="AN445">
        <f t="shared" si="153"/>
        <v>0.3357953046689528</v>
      </c>
      <c r="AO445">
        <v>50718.2295864263</v>
      </c>
      <c r="AP445">
        <v>46386.914589293017</v>
      </c>
      <c r="AQ445">
        <v>53111</v>
      </c>
      <c r="AR445">
        <v>1159.338888888889</v>
      </c>
      <c r="AS445">
        <v>1009.1206010280745</v>
      </c>
      <c r="AT445">
        <v>1394</v>
      </c>
      <c r="AU445">
        <f t="shared" si="139"/>
        <v>-3.0258533314123315E-2</v>
      </c>
      <c r="AV445">
        <f t="shared" si="140"/>
        <v>0.12544386574698108</v>
      </c>
      <c r="AW445">
        <v>5.460503651491877E-2</v>
      </c>
      <c r="AX445">
        <v>7.1815418957514032E-2</v>
      </c>
      <c r="AY445" s="1">
        <f t="shared" si="141"/>
        <v>-4331.3149971332823</v>
      </c>
      <c r="AZ445" s="1">
        <f t="shared" si="142"/>
        <v>6724.0854107069827</v>
      </c>
      <c r="BA445" s="1">
        <f t="shared" si="154"/>
        <v>-150.21828786081448</v>
      </c>
      <c r="BB445" s="1">
        <f t="shared" si="155"/>
        <v>384.87939897192553</v>
      </c>
      <c r="BC445">
        <f t="shared" si="143"/>
        <v>1</v>
      </c>
      <c r="BD445">
        <f t="shared" si="144"/>
        <v>1</v>
      </c>
      <c r="BE445">
        <f t="shared" si="145"/>
        <v>1</v>
      </c>
      <c r="BF445">
        <f t="shared" si="146"/>
        <v>1</v>
      </c>
      <c r="BG445">
        <f t="shared" si="147"/>
        <v>0</v>
      </c>
      <c r="BH445">
        <f t="shared" si="148"/>
        <v>0</v>
      </c>
      <c r="BI445">
        <f t="shared" si="149"/>
        <v>1</v>
      </c>
      <c r="BJ445">
        <f t="shared" si="150"/>
        <v>1</v>
      </c>
      <c r="BK445">
        <f t="shared" si="151"/>
        <v>0</v>
      </c>
      <c r="BL445">
        <f t="shared" si="152"/>
        <v>0</v>
      </c>
      <c r="BM445">
        <f t="shared" si="156"/>
        <v>0</v>
      </c>
      <c r="BN445">
        <f t="shared" si="157"/>
        <v>0</v>
      </c>
      <c r="BO445">
        <f>IF(AND(AU445&gt;'County Avg'!$E$3,'Gentrification Calcs'!AW445&gt;'County Avg'!$E$4,'Gentrification Calcs'!AY445&gt;'County Avg'!$E$5,'Gentrification Calcs'!BA445&gt;'County Avg'!$E$6),1,0)</f>
        <v>0</v>
      </c>
      <c r="BP445">
        <f>IF(AND(AV445&gt;'County Avg'!$F$3,'Gentrification Calcs'!AX445&gt;'County Avg'!$F$4,'Gentrification Calcs'!AZ445&gt;'County Avg'!$F$5,'Gentrification Calcs'!BB445&gt;'County Avg'!$F$6),1,0)</f>
        <v>1</v>
      </c>
      <c r="BQ445">
        <f t="shared" si="158"/>
        <v>0</v>
      </c>
      <c r="BR445">
        <f t="shared" si="159"/>
        <v>0</v>
      </c>
      <c r="BS445">
        <f t="shared" si="160"/>
        <v>0</v>
      </c>
      <c r="BT445">
        <f t="shared" si="161"/>
        <v>0</v>
      </c>
    </row>
    <row r="446" spans="1:72" x14ac:dyDescent="0.25">
      <c r="A446">
        <v>6037191902</v>
      </c>
      <c r="B446">
        <v>2741.0116795960298</v>
      </c>
      <c r="C446">
        <v>2859.99997133017</v>
      </c>
      <c r="D446">
        <v>2944</v>
      </c>
      <c r="E446">
        <v>1302.8793949999999</v>
      </c>
      <c r="F446">
        <v>1409.0272219999999</v>
      </c>
      <c r="G446">
        <v>1420</v>
      </c>
      <c r="H446">
        <v>651.5889820766721</v>
      </c>
      <c r="I446">
        <v>709.35062256809397</v>
      </c>
      <c r="J446">
        <v>543.6694</v>
      </c>
      <c r="K446">
        <v>0.5001145805031878</v>
      </c>
      <c r="L446">
        <v>0.50343287304359408</v>
      </c>
      <c r="M446">
        <v>0.38286577464788735</v>
      </c>
      <c r="N446">
        <v>2012.529188</v>
      </c>
      <c r="O446">
        <v>2143.929932</v>
      </c>
      <c r="P446">
        <v>2369</v>
      </c>
      <c r="Q446">
        <v>658.71594240000002</v>
      </c>
      <c r="R446">
        <v>818.79376219999995</v>
      </c>
      <c r="S446">
        <v>1368</v>
      </c>
      <c r="T446">
        <v>0.32730752245865069</v>
      </c>
      <c r="U446">
        <v>0.38191255692585757</v>
      </c>
      <c r="V446">
        <v>0.57745884339383702</v>
      </c>
      <c r="W446">
        <v>1047.78210449219</v>
      </c>
      <c r="X446">
        <v>1114.98059082031</v>
      </c>
      <c r="Y446">
        <v>907</v>
      </c>
      <c r="Z446">
        <v>1323.42407226563</v>
      </c>
      <c r="AA446">
        <v>1411.59533691406</v>
      </c>
      <c r="AB446">
        <v>1420</v>
      </c>
      <c r="AC446">
        <v>0.79172060297984759</v>
      </c>
      <c r="AD446">
        <v>0.78987267927493277</v>
      </c>
      <c r="AE446">
        <v>0.63873239436619722</v>
      </c>
      <c r="AF446">
        <v>1559.6887196202299</v>
      </c>
      <c r="AG446">
        <v>1540.85595703125</v>
      </c>
      <c r="AH446">
        <v>1924</v>
      </c>
      <c r="AI446">
        <v>0.56901936289818977</v>
      </c>
      <c r="AJ446">
        <v>0.53876082953756343</v>
      </c>
      <c r="AK446">
        <v>0.65353260869565222</v>
      </c>
      <c r="AL446">
        <f t="shared" si="153"/>
        <v>0.43098063710181023</v>
      </c>
      <c r="AM446">
        <f t="shared" si="153"/>
        <v>0.46123917046243657</v>
      </c>
      <c r="AN446">
        <f t="shared" si="153"/>
        <v>0.34646739130434778</v>
      </c>
      <c r="AO446">
        <v>50718.2295864263</v>
      </c>
      <c r="AP446">
        <v>46386.914589293017</v>
      </c>
      <c r="AQ446">
        <v>62000</v>
      </c>
      <c r="AR446">
        <v>1159.338888888889</v>
      </c>
      <c r="AS446">
        <v>1009.1206010280745</v>
      </c>
      <c r="AT446">
        <v>1325</v>
      </c>
      <c r="AU446">
        <f t="shared" si="139"/>
        <v>-3.0258533360626338E-2</v>
      </c>
      <c r="AV446">
        <f t="shared" si="140"/>
        <v>0.11477177915808878</v>
      </c>
      <c r="AW446">
        <v>5.4605034467206881E-2</v>
      </c>
      <c r="AX446">
        <v>0.19554628646797945</v>
      </c>
      <c r="AY446" s="1">
        <f t="shared" si="141"/>
        <v>-4331.3149971332823</v>
      </c>
      <c r="AZ446" s="1">
        <f t="shared" si="142"/>
        <v>15613.085410706983</v>
      </c>
      <c r="BA446" s="1">
        <f t="shared" si="154"/>
        <v>-150.21828786081448</v>
      </c>
      <c r="BB446" s="1">
        <f t="shared" si="155"/>
        <v>315.87939897192553</v>
      </c>
      <c r="BC446">
        <f t="shared" si="143"/>
        <v>1</v>
      </c>
      <c r="BD446">
        <f t="shared" si="144"/>
        <v>1</v>
      </c>
      <c r="BE446">
        <f t="shared" si="145"/>
        <v>1</v>
      </c>
      <c r="BF446">
        <f t="shared" si="146"/>
        <v>1</v>
      </c>
      <c r="BG446">
        <f t="shared" si="147"/>
        <v>0</v>
      </c>
      <c r="BH446">
        <f t="shared" si="148"/>
        <v>0</v>
      </c>
      <c r="BI446">
        <f t="shared" si="149"/>
        <v>1</v>
      </c>
      <c r="BJ446">
        <f t="shared" si="150"/>
        <v>1</v>
      </c>
      <c r="BK446">
        <f t="shared" si="151"/>
        <v>0</v>
      </c>
      <c r="BL446">
        <f t="shared" si="152"/>
        <v>0</v>
      </c>
      <c r="BM446">
        <f t="shared" si="156"/>
        <v>0</v>
      </c>
      <c r="BN446">
        <f t="shared" si="157"/>
        <v>0</v>
      </c>
      <c r="BO446">
        <f>IF(AND(AU446&gt;'County Avg'!$E$3,'Gentrification Calcs'!AW446&gt;'County Avg'!$E$4,'Gentrification Calcs'!AY446&gt;'County Avg'!$E$5,'Gentrification Calcs'!BA446&gt;'County Avg'!$E$6),1,0)</f>
        <v>0</v>
      </c>
      <c r="BP446">
        <f>IF(AND(AV446&gt;'County Avg'!$F$3,'Gentrification Calcs'!AX446&gt;'County Avg'!$F$4,'Gentrification Calcs'!AZ446&gt;'County Avg'!$F$5,'Gentrification Calcs'!BB446&gt;'County Avg'!$F$6),1,0)</f>
        <v>1</v>
      </c>
      <c r="BQ446">
        <f t="shared" si="158"/>
        <v>0</v>
      </c>
      <c r="BR446">
        <f t="shared" si="159"/>
        <v>0</v>
      </c>
      <c r="BS446">
        <f t="shared" si="160"/>
        <v>0</v>
      </c>
      <c r="BT446">
        <f t="shared" si="161"/>
        <v>0</v>
      </c>
    </row>
    <row r="447" spans="1:72" x14ac:dyDescent="0.25">
      <c r="A447">
        <v>6037192001</v>
      </c>
      <c r="B447">
        <v>2534.9907535695202</v>
      </c>
      <c r="C447">
        <v>2647.9999545514602</v>
      </c>
      <c r="D447">
        <v>2478</v>
      </c>
      <c r="E447">
        <v>1223.1877440000001</v>
      </c>
      <c r="F447">
        <v>1320.2662350000001</v>
      </c>
      <c r="G447">
        <v>1215</v>
      </c>
      <c r="H447">
        <v>525.0270527457327</v>
      </c>
      <c r="I447">
        <v>587.59622816318858</v>
      </c>
      <c r="J447">
        <v>549.77859999999998</v>
      </c>
      <c r="K447">
        <v>0.42922850994959993</v>
      </c>
      <c r="L447">
        <v>0.44505889235528967</v>
      </c>
      <c r="M447">
        <v>0.45249267489711931</v>
      </c>
      <c r="N447">
        <v>2012.7587619999999</v>
      </c>
      <c r="O447">
        <v>2173.0625</v>
      </c>
      <c r="P447">
        <v>1972</v>
      </c>
      <c r="Q447">
        <v>619.3103638</v>
      </c>
      <c r="R447">
        <v>1022.559082</v>
      </c>
      <c r="S447">
        <v>1083</v>
      </c>
      <c r="T447">
        <v>0.30769229551613797</v>
      </c>
      <c r="U447">
        <v>0.47056128482268689</v>
      </c>
      <c r="V447">
        <v>0.54918864097363085</v>
      </c>
      <c r="W447">
        <v>780.112060546875</v>
      </c>
      <c r="X447">
        <v>867.73150634765602</v>
      </c>
      <c r="Y447">
        <v>1060</v>
      </c>
      <c r="Z447">
        <v>1228.6640625</v>
      </c>
      <c r="AA447">
        <v>1316.78137207031</v>
      </c>
      <c r="AB447">
        <v>1215</v>
      </c>
      <c r="AC447">
        <v>0.63492705968754171</v>
      </c>
      <c r="AD447">
        <v>0.65897917813293849</v>
      </c>
      <c r="AE447">
        <v>0.87242798353909468</v>
      </c>
      <c r="AF447">
        <v>2144.6858142925198</v>
      </c>
      <c r="AG447">
        <v>2144.68579101563</v>
      </c>
      <c r="AH447">
        <v>1688</v>
      </c>
      <c r="AI447">
        <v>0.84603299293008782</v>
      </c>
      <c r="AJ447">
        <v>0.80992667213958258</v>
      </c>
      <c r="AK447">
        <v>0.68119451170298628</v>
      </c>
      <c r="AL447">
        <f t="shared" si="153"/>
        <v>0.15396700706991218</v>
      </c>
      <c r="AM447">
        <f t="shared" si="153"/>
        <v>0.19007332786041742</v>
      </c>
      <c r="AN447">
        <f t="shared" si="153"/>
        <v>0.31880548829701372</v>
      </c>
      <c r="AO447">
        <v>58135.233297985156</v>
      </c>
      <c r="AP447">
        <v>57195.149570903151</v>
      </c>
      <c r="AQ447">
        <v>49442</v>
      </c>
      <c r="AR447">
        <v>1112.6888888888889</v>
      </c>
      <c r="AS447">
        <v>1167.3875049426651</v>
      </c>
      <c r="AT447">
        <v>1261</v>
      </c>
      <c r="AU447">
        <f t="shared" si="139"/>
        <v>-3.6106320790505242E-2</v>
      </c>
      <c r="AV447">
        <f t="shared" si="140"/>
        <v>-0.1287321604365963</v>
      </c>
      <c r="AW447">
        <v>0.16286898930654892</v>
      </c>
      <c r="AX447">
        <v>7.8627356150943961E-2</v>
      </c>
      <c r="AY447" s="1">
        <f t="shared" si="141"/>
        <v>-940.08372708200477</v>
      </c>
      <c r="AZ447" s="1">
        <f t="shared" si="142"/>
        <v>-7753.1495709031515</v>
      </c>
      <c r="BA447" s="1">
        <f t="shared" si="154"/>
        <v>54.698616053776277</v>
      </c>
      <c r="BB447" s="1">
        <f t="shared" si="155"/>
        <v>93.612495057334854</v>
      </c>
      <c r="BC447">
        <f t="shared" si="143"/>
        <v>1</v>
      </c>
      <c r="BD447">
        <f t="shared" si="144"/>
        <v>1</v>
      </c>
      <c r="BE447">
        <f t="shared" si="145"/>
        <v>1</v>
      </c>
      <c r="BF447">
        <f t="shared" si="146"/>
        <v>1</v>
      </c>
      <c r="BG447">
        <f t="shared" si="147"/>
        <v>0</v>
      </c>
      <c r="BH447">
        <f t="shared" si="148"/>
        <v>0</v>
      </c>
      <c r="BI447">
        <f t="shared" si="149"/>
        <v>1</v>
      </c>
      <c r="BJ447">
        <f t="shared" si="150"/>
        <v>1</v>
      </c>
      <c r="BK447">
        <f t="shared" si="151"/>
        <v>0</v>
      </c>
      <c r="BL447">
        <f t="shared" si="152"/>
        <v>0</v>
      </c>
      <c r="BM447">
        <f t="shared" si="156"/>
        <v>0</v>
      </c>
      <c r="BN447">
        <f t="shared" si="157"/>
        <v>0</v>
      </c>
      <c r="BO447">
        <f>IF(AND(AU447&gt;'County Avg'!$E$3,'Gentrification Calcs'!AW447&gt;'County Avg'!$E$4,'Gentrification Calcs'!AY447&gt;'County Avg'!$E$5,'Gentrification Calcs'!BA447&gt;'County Avg'!$E$6),1,0)</f>
        <v>1</v>
      </c>
      <c r="BP447">
        <f>IF(AND(AV447&gt;'County Avg'!$F$3,'Gentrification Calcs'!AX447&gt;'County Avg'!$F$4,'Gentrification Calcs'!AZ447&gt;'County Avg'!$F$5,'Gentrification Calcs'!BB447&gt;'County Avg'!$F$6),1,0)</f>
        <v>0</v>
      </c>
      <c r="BQ447">
        <f t="shared" si="158"/>
        <v>0</v>
      </c>
      <c r="BR447">
        <f t="shared" si="159"/>
        <v>0</v>
      </c>
      <c r="BS447">
        <f t="shared" si="160"/>
        <v>0</v>
      </c>
      <c r="BT447">
        <f t="shared" si="161"/>
        <v>0</v>
      </c>
    </row>
    <row r="448" spans="1:72" x14ac:dyDescent="0.25">
      <c r="A448">
        <v>6037192002</v>
      </c>
      <c r="B448">
        <v>2557.0092036016299</v>
      </c>
      <c r="C448">
        <v>2670.9998869299902</v>
      </c>
      <c r="D448">
        <v>2572</v>
      </c>
      <c r="E448">
        <v>1233.812134</v>
      </c>
      <c r="F448">
        <v>1331.7337649999999</v>
      </c>
      <c r="G448">
        <v>1361</v>
      </c>
      <c r="H448">
        <v>529.5873383838981</v>
      </c>
      <c r="I448">
        <v>592.69997183681141</v>
      </c>
      <c r="J448">
        <v>364.37919999999997</v>
      </c>
      <c r="K448">
        <v>0.42922850553186254</v>
      </c>
      <c r="L448">
        <v>0.44505890547635957</v>
      </c>
      <c r="M448">
        <v>0.26772902277736954</v>
      </c>
      <c r="N448">
        <v>2030.2412039999999</v>
      </c>
      <c r="O448">
        <v>2191.9372560000002</v>
      </c>
      <c r="P448">
        <v>2329</v>
      </c>
      <c r="Q448">
        <v>624.68957520000004</v>
      </c>
      <c r="R448">
        <v>1031.4407960000001</v>
      </c>
      <c r="S448">
        <v>1507</v>
      </c>
      <c r="T448">
        <v>0.30769229487079214</v>
      </c>
      <c r="U448">
        <v>0.47056127778139284</v>
      </c>
      <c r="V448">
        <v>0.6470588235294118</v>
      </c>
      <c r="W448">
        <v>786.887939453125</v>
      </c>
      <c r="X448">
        <v>875.26843261718795</v>
      </c>
      <c r="Y448">
        <v>862</v>
      </c>
      <c r="Z448">
        <v>1239.3359375</v>
      </c>
      <c r="AA448">
        <v>1328.21862792969</v>
      </c>
      <c r="AB448">
        <v>1361</v>
      </c>
      <c r="AC448">
        <v>0.63492707315535668</v>
      </c>
      <c r="AD448">
        <v>0.65897918777233166</v>
      </c>
      <c r="AE448">
        <v>0.63335782512858196</v>
      </c>
      <c r="AF448">
        <v>2163.3141494728602</v>
      </c>
      <c r="AG448">
        <v>2163.31396484375</v>
      </c>
      <c r="AH448">
        <v>1928</v>
      </c>
      <c r="AI448">
        <v>0.84603299293008505</v>
      </c>
      <c r="AJ448">
        <v>0.80992664036771367</v>
      </c>
      <c r="AK448">
        <v>0.74961119751166405</v>
      </c>
      <c r="AL448">
        <f t="shared" si="153"/>
        <v>0.15396700706991495</v>
      </c>
      <c r="AM448">
        <f t="shared" si="153"/>
        <v>0.19007335963228633</v>
      </c>
      <c r="AN448">
        <f t="shared" si="153"/>
        <v>0.25038880248833595</v>
      </c>
      <c r="AO448">
        <v>58135.233297985156</v>
      </c>
      <c r="AP448">
        <v>57195.149570903151</v>
      </c>
      <c r="AQ448">
        <v>85536</v>
      </c>
      <c r="AR448">
        <v>1112.6888888888889</v>
      </c>
      <c r="AS448">
        <v>1167.3875049426651</v>
      </c>
      <c r="AT448">
        <v>1607</v>
      </c>
      <c r="AU448">
        <f t="shared" si="139"/>
        <v>-3.610635256237138E-2</v>
      </c>
      <c r="AV448">
        <f t="shared" si="140"/>
        <v>-6.0315442856049617E-2</v>
      </c>
      <c r="AW448">
        <v>0.1628689829106007</v>
      </c>
      <c r="AX448">
        <v>0.17649754574801896</v>
      </c>
      <c r="AY448" s="1">
        <f t="shared" si="141"/>
        <v>-940.08372708200477</v>
      </c>
      <c r="AZ448" s="1">
        <f t="shared" si="142"/>
        <v>28340.850429096849</v>
      </c>
      <c r="BA448" s="1">
        <f t="shared" si="154"/>
        <v>54.698616053776277</v>
      </c>
      <c r="BB448" s="1">
        <f t="shared" si="155"/>
        <v>439.61249505733485</v>
      </c>
      <c r="BC448">
        <f t="shared" si="143"/>
        <v>1</v>
      </c>
      <c r="BD448">
        <f t="shared" si="144"/>
        <v>1</v>
      </c>
      <c r="BE448">
        <f t="shared" si="145"/>
        <v>1</v>
      </c>
      <c r="BF448">
        <f t="shared" si="146"/>
        <v>1</v>
      </c>
      <c r="BG448">
        <f t="shared" si="147"/>
        <v>0</v>
      </c>
      <c r="BH448">
        <f t="shared" si="148"/>
        <v>0</v>
      </c>
      <c r="BI448">
        <f t="shared" si="149"/>
        <v>1</v>
      </c>
      <c r="BJ448">
        <f t="shared" si="150"/>
        <v>1</v>
      </c>
      <c r="BK448">
        <f t="shared" si="151"/>
        <v>0</v>
      </c>
      <c r="BL448">
        <f t="shared" si="152"/>
        <v>0</v>
      </c>
      <c r="BM448">
        <f t="shared" si="156"/>
        <v>0</v>
      </c>
      <c r="BN448">
        <f t="shared" si="157"/>
        <v>0</v>
      </c>
      <c r="BO448">
        <f>IF(AND(AU448&gt;'County Avg'!$E$3,'Gentrification Calcs'!AW448&gt;'County Avg'!$E$4,'Gentrification Calcs'!AY448&gt;'County Avg'!$E$5,'Gentrification Calcs'!BA448&gt;'County Avg'!$E$6),1,0)</f>
        <v>1</v>
      </c>
      <c r="BP448">
        <f>IF(AND(AV448&gt;'County Avg'!$F$3,'Gentrification Calcs'!AX448&gt;'County Avg'!$F$4,'Gentrification Calcs'!AZ448&gt;'County Avg'!$F$5,'Gentrification Calcs'!BB448&gt;'County Avg'!$F$6),1,0)</f>
        <v>0</v>
      </c>
      <c r="BQ448">
        <f t="shared" si="158"/>
        <v>0</v>
      </c>
      <c r="BR448">
        <f t="shared" si="159"/>
        <v>0</v>
      </c>
      <c r="BS448">
        <f t="shared" si="160"/>
        <v>0</v>
      </c>
      <c r="BT448">
        <f t="shared" si="161"/>
        <v>0</v>
      </c>
    </row>
    <row r="449" spans="1:72" x14ac:dyDescent="0.25">
      <c r="A449">
        <v>6037192300</v>
      </c>
      <c r="B449">
        <v>2762.9999665478199</v>
      </c>
      <c r="C449">
        <v>2495</v>
      </c>
      <c r="D449">
        <v>2771</v>
      </c>
      <c r="E449">
        <v>1382</v>
      </c>
      <c r="F449">
        <v>1475</v>
      </c>
      <c r="G449">
        <v>1608</v>
      </c>
      <c r="H449">
        <v>618.04159251725071</v>
      </c>
      <c r="I449">
        <v>474.0136</v>
      </c>
      <c r="J449">
        <v>513.88779999999997</v>
      </c>
      <c r="K449">
        <v>0.4472080987823811</v>
      </c>
      <c r="L449">
        <v>0.32136515254237286</v>
      </c>
      <c r="M449">
        <v>0.31958196517412935</v>
      </c>
      <c r="N449">
        <v>2146.9999739999998</v>
      </c>
      <c r="O449">
        <v>2127</v>
      </c>
      <c r="P449">
        <v>2243</v>
      </c>
      <c r="Q449">
        <v>968</v>
      </c>
      <c r="R449">
        <v>1139</v>
      </c>
      <c r="S449">
        <v>1614</v>
      </c>
      <c r="T449">
        <v>0.45086167290284285</v>
      </c>
      <c r="U449">
        <v>0.53549600376116591</v>
      </c>
      <c r="V449">
        <v>0.71957200178332592</v>
      </c>
      <c r="W449">
        <v>926</v>
      </c>
      <c r="X449">
        <v>916</v>
      </c>
      <c r="Y449">
        <v>1164</v>
      </c>
      <c r="Z449">
        <v>1465</v>
      </c>
      <c r="AA449">
        <v>1474</v>
      </c>
      <c r="AB449">
        <v>1608</v>
      </c>
      <c r="AC449">
        <v>0.63208191126279867</v>
      </c>
      <c r="AD449">
        <v>0.62143826322930795</v>
      </c>
      <c r="AE449">
        <v>0.72388059701492535</v>
      </c>
      <c r="AF449">
        <v>1892.99997708108</v>
      </c>
      <c r="AG449">
        <v>1634</v>
      </c>
      <c r="AH449">
        <v>1660</v>
      </c>
      <c r="AI449">
        <v>0.68512486427795893</v>
      </c>
      <c r="AJ449">
        <v>0.65490981963927852</v>
      </c>
      <c r="AK449">
        <v>0.59906171057380009</v>
      </c>
      <c r="AL449">
        <f t="shared" si="153"/>
        <v>0.31487513572204107</v>
      </c>
      <c r="AM449">
        <f t="shared" si="153"/>
        <v>0.34509018036072148</v>
      </c>
      <c r="AN449">
        <f t="shared" si="153"/>
        <v>0.40093828942619991</v>
      </c>
      <c r="AO449">
        <v>59542.813361611879</v>
      </c>
      <c r="AP449">
        <v>77647.053534940758</v>
      </c>
      <c r="AQ449">
        <v>75486</v>
      </c>
      <c r="AR449">
        <v>1269.9166666666667</v>
      </c>
      <c r="AS449">
        <v>1232.3175168050614</v>
      </c>
      <c r="AT449">
        <v>1500</v>
      </c>
      <c r="AU449">
        <f t="shared" si="139"/>
        <v>-3.0215044638680411E-2</v>
      </c>
      <c r="AV449">
        <f t="shared" si="140"/>
        <v>-5.5848109065478435E-2</v>
      </c>
      <c r="AW449">
        <v>8.4634330858323059E-2</v>
      </c>
      <c r="AX449">
        <v>0.18407599802216001</v>
      </c>
      <c r="AY449" s="1">
        <f t="shared" si="141"/>
        <v>18104.240173328879</v>
      </c>
      <c r="AZ449" s="1">
        <f t="shared" si="142"/>
        <v>-2161.0535349407583</v>
      </c>
      <c r="BA449" s="1">
        <f t="shared" si="154"/>
        <v>-37.599149861605383</v>
      </c>
      <c r="BB449" s="1">
        <f t="shared" si="155"/>
        <v>267.68248319493864</v>
      </c>
      <c r="BC449">
        <f t="shared" si="143"/>
        <v>1</v>
      </c>
      <c r="BD449">
        <f t="shared" si="144"/>
        <v>1</v>
      </c>
      <c r="BE449">
        <f t="shared" si="145"/>
        <v>1</v>
      </c>
      <c r="BF449">
        <f t="shared" si="146"/>
        <v>0</v>
      </c>
      <c r="BG449">
        <f t="shared" si="147"/>
        <v>0</v>
      </c>
      <c r="BH449">
        <f t="shared" si="148"/>
        <v>0</v>
      </c>
      <c r="BI449">
        <f t="shared" si="149"/>
        <v>1</v>
      </c>
      <c r="BJ449">
        <f t="shared" si="150"/>
        <v>1</v>
      </c>
      <c r="BK449">
        <f t="shared" si="151"/>
        <v>0</v>
      </c>
      <c r="BL449">
        <f t="shared" si="152"/>
        <v>0</v>
      </c>
      <c r="BM449">
        <f t="shared" si="156"/>
        <v>0</v>
      </c>
      <c r="BN449">
        <f t="shared" si="157"/>
        <v>0</v>
      </c>
      <c r="BO449">
        <f>IF(AND(AU449&gt;'County Avg'!$E$3,'Gentrification Calcs'!AW449&gt;'County Avg'!$E$4,'Gentrification Calcs'!AY449&gt;'County Avg'!$E$5,'Gentrification Calcs'!BA449&gt;'County Avg'!$E$6),1,0)</f>
        <v>1</v>
      </c>
      <c r="BP449">
        <f>IF(AND(AV449&gt;'County Avg'!$F$3,'Gentrification Calcs'!AX449&gt;'County Avg'!$F$4,'Gentrification Calcs'!AZ449&gt;'County Avg'!$F$5,'Gentrification Calcs'!BB449&gt;'County Avg'!$F$6),1,0)</f>
        <v>0</v>
      </c>
      <c r="BQ449">
        <f t="shared" si="158"/>
        <v>0</v>
      </c>
      <c r="BR449">
        <f t="shared" si="159"/>
        <v>0</v>
      </c>
      <c r="BS449">
        <f t="shared" si="160"/>
        <v>0</v>
      </c>
      <c r="BT449">
        <f t="shared" si="161"/>
        <v>0</v>
      </c>
    </row>
    <row r="450" spans="1:72" x14ac:dyDescent="0.25">
      <c r="A450">
        <v>6037192410</v>
      </c>
      <c r="B450">
        <v>5252.92537141305</v>
      </c>
      <c r="C450">
        <v>3923</v>
      </c>
      <c r="D450">
        <v>3607</v>
      </c>
      <c r="E450">
        <v>1982.4774170000001</v>
      </c>
      <c r="F450">
        <v>1709</v>
      </c>
      <c r="G450">
        <v>1720</v>
      </c>
      <c r="H450">
        <v>1049.3509938414163</v>
      </c>
      <c r="I450">
        <v>729.27620000000002</v>
      </c>
      <c r="J450">
        <v>701.90800000000002</v>
      </c>
      <c r="K450">
        <v>0.52931296207618606</v>
      </c>
      <c r="L450">
        <v>0.42672685781158576</v>
      </c>
      <c r="M450">
        <v>0.40808604651162794</v>
      </c>
      <c r="N450">
        <v>3481.2924240000002</v>
      </c>
      <c r="O450">
        <v>2759</v>
      </c>
      <c r="P450">
        <v>2971</v>
      </c>
      <c r="Q450">
        <v>829.23199460000001</v>
      </c>
      <c r="R450">
        <v>1175</v>
      </c>
      <c r="S450">
        <v>1647</v>
      </c>
      <c r="T450">
        <v>0.23819659299037385</v>
      </c>
      <c r="U450">
        <v>0.42587894164552376</v>
      </c>
      <c r="V450">
        <v>0.55435880175025243</v>
      </c>
      <c r="W450">
        <v>1423.36901855469</v>
      </c>
      <c r="X450">
        <v>1122</v>
      </c>
      <c r="Y450">
        <v>1186</v>
      </c>
      <c r="Z450">
        <v>1919.15673828125</v>
      </c>
      <c r="AA450">
        <v>1705</v>
      </c>
      <c r="AB450">
        <v>1720</v>
      </c>
      <c r="AC450">
        <v>0.74166376834308212</v>
      </c>
      <c r="AD450">
        <v>0.65806451612903227</v>
      </c>
      <c r="AE450">
        <v>0.68953488372093019</v>
      </c>
      <c r="AF450">
        <v>1488.0369511992101</v>
      </c>
      <c r="AG450">
        <v>1416</v>
      </c>
      <c r="AH450">
        <v>1714</v>
      </c>
      <c r="AI450">
        <v>0.28327776352911033</v>
      </c>
      <c r="AJ450">
        <v>0.36094825388733115</v>
      </c>
      <c r="AK450">
        <v>0.47518713612420294</v>
      </c>
      <c r="AL450">
        <f t="shared" si="153"/>
        <v>0.71672223647088962</v>
      </c>
      <c r="AM450">
        <f t="shared" si="153"/>
        <v>0.63905174611266879</v>
      </c>
      <c r="AN450">
        <f t="shared" si="153"/>
        <v>0.52481286387579706</v>
      </c>
      <c r="AO450">
        <v>47406.063096500533</v>
      </c>
      <c r="AP450">
        <v>53431.630159378838</v>
      </c>
      <c r="AQ450">
        <v>56875</v>
      </c>
      <c r="AR450">
        <v>1005.5666666666667</v>
      </c>
      <c r="AS450">
        <v>930.66350336101232</v>
      </c>
      <c r="AT450">
        <v>1253</v>
      </c>
      <c r="AU450">
        <f t="shared" ref="AU450:AU513" si="162">AJ450-AI450</f>
        <v>7.7670490358220823E-2</v>
      </c>
      <c r="AV450">
        <f t="shared" ref="AV450:AV513" si="163">AK450-AJ450</f>
        <v>0.11423888223687179</v>
      </c>
      <c r="AW450">
        <v>0.18768234865514991</v>
      </c>
      <c r="AX450">
        <v>0.12847986010472867</v>
      </c>
      <c r="AY450" s="1">
        <f t="shared" ref="AY450:AY513" si="164">AP450-AO450</f>
        <v>6025.5670628783046</v>
      </c>
      <c r="AZ450" s="1">
        <f t="shared" ref="AZ450:AZ513" si="165">AQ450-AP450</f>
        <v>3443.3698406211624</v>
      </c>
      <c r="BA450" s="1">
        <f t="shared" si="154"/>
        <v>-74.903163305654402</v>
      </c>
      <c r="BB450" s="1">
        <f t="shared" si="155"/>
        <v>322.33649663898768</v>
      </c>
      <c r="BC450">
        <f t="shared" ref="BC450:BC513" si="166">IF(B450&gt;500,1,0)</f>
        <v>1</v>
      </c>
      <c r="BD450">
        <f t="shared" ref="BD450:BD513" si="167">IF(C450&gt;500,1,0)</f>
        <v>1</v>
      </c>
      <c r="BE450">
        <f t="shared" ref="BE450:BE513" si="168">IF(K450&gt;MEDIAN(K$2:K$2348),1,0)</f>
        <v>1</v>
      </c>
      <c r="BF450">
        <f t="shared" ref="BF450:BF513" si="169">IF(L450&gt;MEDIAN(L$2:L$2348),1,0)</f>
        <v>1</v>
      </c>
      <c r="BG450">
        <f t="shared" ref="BG450:BG513" si="170">IF(T450&lt;MEDIAN(T$2:T$2348),1,0)</f>
        <v>0</v>
      </c>
      <c r="BH450">
        <f t="shared" ref="BH450:BH513" si="171">IF(U450&lt;MEDIAN(U$2:U$2348),1,0)</f>
        <v>0</v>
      </c>
      <c r="BI450">
        <f t="shared" ref="BI450:BI513" si="172">IF(AC450&gt;MEDIAN(AC$2:AC$2348),1,0)</f>
        <v>1</v>
      </c>
      <c r="BJ450">
        <f t="shared" ref="BJ450:BJ513" si="173">IF(AD450&gt;MEDIAN(AD$2:AD$2348),1,0)</f>
        <v>1</v>
      </c>
      <c r="BK450">
        <f t="shared" ref="BK450:BK513" si="174">IF(AL450&gt;MEDIAN(AL$2:AL$2348),1,0)</f>
        <v>1</v>
      </c>
      <c r="BL450">
        <f t="shared" ref="BL450:BL513" si="175">IF(AM450&gt;MEDIAN(AM$2:AM$2348),1,0)</f>
        <v>0</v>
      </c>
      <c r="BM450">
        <f t="shared" si="156"/>
        <v>1</v>
      </c>
      <c r="BN450">
        <f t="shared" si="157"/>
        <v>0</v>
      </c>
      <c r="BO450">
        <f>IF(AND(AU450&gt;'County Avg'!$E$3,'Gentrification Calcs'!AW450&gt;'County Avg'!$E$4,'Gentrification Calcs'!AY450&gt;'County Avg'!$E$5,'Gentrification Calcs'!BA450&gt;'County Avg'!$E$6),1,0)</f>
        <v>1</v>
      </c>
      <c r="BP450">
        <f>IF(AND(AV450&gt;'County Avg'!$F$3,'Gentrification Calcs'!AX450&gt;'County Avg'!$F$4,'Gentrification Calcs'!AZ450&gt;'County Avg'!$F$5,'Gentrification Calcs'!BB450&gt;'County Avg'!$F$6),1,0)</f>
        <v>1</v>
      </c>
      <c r="BQ450">
        <f t="shared" si="158"/>
        <v>1</v>
      </c>
      <c r="BR450">
        <f t="shared" si="159"/>
        <v>0</v>
      </c>
      <c r="BS450">
        <f t="shared" si="160"/>
        <v>1</v>
      </c>
      <c r="BT450">
        <f t="shared" si="161"/>
        <v>0</v>
      </c>
    </row>
    <row r="451" spans="1:72" x14ac:dyDescent="0.25">
      <c r="A451">
        <v>6037192420</v>
      </c>
      <c r="B451">
        <v>2545.07417816324</v>
      </c>
      <c r="C451">
        <v>4151</v>
      </c>
      <c r="D451">
        <v>3964</v>
      </c>
      <c r="E451">
        <v>960.52233890000002</v>
      </c>
      <c r="F451">
        <v>1438</v>
      </c>
      <c r="G451">
        <v>1336</v>
      </c>
      <c r="H451">
        <v>508.41691617966029</v>
      </c>
      <c r="I451">
        <v>818.02559999999994</v>
      </c>
      <c r="J451">
        <v>658.34180000000003</v>
      </c>
      <c r="K451">
        <v>0.52931295357680541</v>
      </c>
      <c r="L451">
        <v>0.56886342141863699</v>
      </c>
      <c r="M451">
        <v>0.49277080838323356</v>
      </c>
      <c r="N451">
        <v>1686.7072780000001</v>
      </c>
      <c r="O451">
        <v>2694</v>
      </c>
      <c r="P451">
        <v>2670</v>
      </c>
      <c r="Q451">
        <v>401.76794430000001</v>
      </c>
      <c r="R451">
        <v>461</v>
      </c>
      <c r="S451">
        <v>870</v>
      </c>
      <c r="T451">
        <v>0.23819660325198405</v>
      </c>
      <c r="U451">
        <v>0.17112100965107646</v>
      </c>
      <c r="V451">
        <v>0.3258426966292135</v>
      </c>
      <c r="W451">
        <v>689.63092041015602</v>
      </c>
      <c r="X451">
        <v>1199</v>
      </c>
      <c r="Y451">
        <v>1151</v>
      </c>
      <c r="Z451">
        <v>929.84307861328102</v>
      </c>
      <c r="AA451">
        <v>1435</v>
      </c>
      <c r="AB451">
        <v>1336</v>
      </c>
      <c r="AC451">
        <v>0.74166376700747749</v>
      </c>
      <c r="AD451">
        <v>0.83554006968641115</v>
      </c>
      <c r="AE451">
        <v>0.86152694610778446</v>
      </c>
      <c r="AF451">
        <v>720.96292120577004</v>
      </c>
      <c r="AG451">
        <v>365</v>
      </c>
      <c r="AH451">
        <v>516</v>
      </c>
      <c r="AI451">
        <v>0.28327776352910988</v>
      </c>
      <c r="AJ451">
        <v>8.7930619127920981E-2</v>
      </c>
      <c r="AK451">
        <v>0.1301715438950555</v>
      </c>
      <c r="AL451">
        <f t="shared" ref="AL451:AN514" si="176">IFERROR(1-AF451/B451,"")</f>
        <v>0.71672223647089006</v>
      </c>
      <c r="AM451">
        <f t="shared" si="176"/>
        <v>0.91206938087207901</v>
      </c>
      <c r="AN451">
        <f t="shared" si="176"/>
        <v>0.86982845610494453</v>
      </c>
      <c r="AO451">
        <v>47406.063096500533</v>
      </c>
      <c r="AP451">
        <v>41614.011442582756</v>
      </c>
      <c r="AQ451">
        <v>47849</v>
      </c>
      <c r="AR451">
        <v>1005.5666666666667</v>
      </c>
      <c r="AS451">
        <v>841.38473705021761</v>
      </c>
      <c r="AT451">
        <v>1214</v>
      </c>
      <c r="AU451">
        <f t="shared" si="162"/>
        <v>-0.19534714440118889</v>
      </c>
      <c r="AV451">
        <f t="shared" si="163"/>
        <v>4.2240924767134522E-2</v>
      </c>
      <c r="AW451">
        <v>-6.707559360090759E-2</v>
      </c>
      <c r="AX451">
        <v>0.15472168697813704</v>
      </c>
      <c r="AY451" s="1">
        <f t="shared" si="164"/>
        <v>-5792.051653917777</v>
      </c>
      <c r="AZ451" s="1">
        <f t="shared" si="165"/>
        <v>6234.988557417244</v>
      </c>
      <c r="BA451" s="1">
        <f t="shared" ref="BA451:BA514" si="177">AS451-AR451</f>
        <v>-164.18192961644911</v>
      </c>
      <c r="BB451" s="1">
        <f t="shared" ref="BB451:BB514" si="178">AT451-AS451</f>
        <v>372.61526294978239</v>
      </c>
      <c r="BC451">
        <f t="shared" si="166"/>
        <v>1</v>
      </c>
      <c r="BD451">
        <f t="shared" si="167"/>
        <v>1</v>
      </c>
      <c r="BE451">
        <f t="shared" si="168"/>
        <v>1</v>
      </c>
      <c r="BF451">
        <f t="shared" si="169"/>
        <v>1</v>
      </c>
      <c r="BG451">
        <f t="shared" si="170"/>
        <v>0</v>
      </c>
      <c r="BH451">
        <f t="shared" si="171"/>
        <v>1</v>
      </c>
      <c r="BI451">
        <f t="shared" si="172"/>
        <v>1</v>
      </c>
      <c r="BJ451">
        <f t="shared" si="173"/>
        <v>1</v>
      </c>
      <c r="BK451">
        <f t="shared" si="174"/>
        <v>1</v>
      </c>
      <c r="BL451">
        <f t="shared" si="175"/>
        <v>1</v>
      </c>
      <c r="BM451">
        <f t="shared" ref="BM451:BM514" si="179">IF(AND(SUM(BE451,BG451,BI451,BK451)&gt;2,BC451=1),1,0)</f>
        <v>1</v>
      </c>
      <c r="BN451">
        <f t="shared" ref="BN451:BN514" si="180">IF(AND(SUM(BF451,BH451,BJ451,BL451)&gt;2,BD451=1),1,0)</f>
        <v>1</v>
      </c>
      <c r="BO451">
        <f>IF(AND(AU451&gt;'County Avg'!$E$3,'Gentrification Calcs'!AW451&gt;'County Avg'!$E$4,'Gentrification Calcs'!AY451&gt;'County Avg'!$E$5,'Gentrification Calcs'!BA451&gt;'County Avg'!$E$6),1,0)</f>
        <v>0</v>
      </c>
      <c r="BP451">
        <f>IF(AND(AV451&gt;'County Avg'!$F$3,'Gentrification Calcs'!AX451&gt;'County Avg'!$F$4,'Gentrification Calcs'!AZ451&gt;'County Avg'!$F$5,'Gentrification Calcs'!BB451&gt;'County Avg'!$F$6),1,0)</f>
        <v>1</v>
      </c>
      <c r="BQ451">
        <f t="shared" ref="BQ451:BQ514" si="181">IF(AND(BM451=1,BO451=1),1,0)</f>
        <v>0</v>
      </c>
      <c r="BR451">
        <f t="shared" ref="BR451:BR514" si="182">IF(AND(BN451=1,BP451=1),1,0)</f>
        <v>1</v>
      </c>
      <c r="BS451">
        <f t="shared" ref="BS451:BS514" si="183">IF(OR(BQ451=1,BR451=1),1,0)</f>
        <v>1</v>
      </c>
      <c r="BT451">
        <f t="shared" ref="BT451:BT514" si="184">IF(BQ451+BR451&gt;1,1,0)</f>
        <v>0</v>
      </c>
    </row>
    <row r="452" spans="1:72" x14ac:dyDescent="0.25">
      <c r="A452">
        <v>6037192510</v>
      </c>
      <c r="B452">
        <v>4346.6591561188798</v>
      </c>
      <c r="C452">
        <v>3959</v>
      </c>
      <c r="D452">
        <v>3855</v>
      </c>
      <c r="E452">
        <v>1298.3935550000001</v>
      </c>
      <c r="F452">
        <v>1137</v>
      </c>
      <c r="G452">
        <v>1204</v>
      </c>
      <c r="H452">
        <v>780.39035434694324</v>
      </c>
      <c r="I452">
        <v>676.51400000000001</v>
      </c>
      <c r="J452">
        <v>657.61480000000006</v>
      </c>
      <c r="K452">
        <v>0.60104299758861879</v>
      </c>
      <c r="L452">
        <v>0.59499912049252424</v>
      </c>
      <c r="M452">
        <v>0.54619169435215953</v>
      </c>
      <c r="N452">
        <v>2664.875501</v>
      </c>
      <c r="O452">
        <v>2397</v>
      </c>
      <c r="P452">
        <v>2756</v>
      </c>
      <c r="Q452">
        <v>462.477417</v>
      </c>
      <c r="R452">
        <v>369</v>
      </c>
      <c r="S452">
        <v>1065</v>
      </c>
      <c r="T452">
        <v>0.17354559971993228</v>
      </c>
      <c r="U452">
        <v>0.15394242803504379</v>
      </c>
      <c r="V452">
        <v>0.38642960812772131</v>
      </c>
      <c r="W452">
        <v>1095.17578125</v>
      </c>
      <c r="X452">
        <v>932</v>
      </c>
      <c r="Y452">
        <v>997</v>
      </c>
      <c r="Z452">
        <v>1275.34826660156</v>
      </c>
      <c r="AA452">
        <v>1142</v>
      </c>
      <c r="AB452">
        <v>1204</v>
      </c>
      <c r="AC452">
        <v>0.85872683558690333</v>
      </c>
      <c r="AD452">
        <v>0.81611208406304725</v>
      </c>
      <c r="AE452">
        <v>0.82807308970099669</v>
      </c>
      <c r="AF452">
        <v>451.47851458904398</v>
      </c>
      <c r="AG452">
        <v>204</v>
      </c>
      <c r="AH452">
        <v>165</v>
      </c>
      <c r="AI452">
        <v>0.10386793589589112</v>
      </c>
      <c r="AJ452">
        <v>5.1528163677696387E-2</v>
      </c>
      <c r="AK452">
        <v>4.2801556420233464E-2</v>
      </c>
      <c r="AL452">
        <f t="shared" si="176"/>
        <v>0.89613206410410884</v>
      </c>
      <c r="AM452">
        <f t="shared" si="176"/>
        <v>0.94847183632230359</v>
      </c>
      <c r="AN452">
        <f t="shared" si="176"/>
        <v>0.95719844357976658</v>
      </c>
      <c r="AO452">
        <v>39464.844644750796</v>
      </c>
      <c r="AP452">
        <v>38862.671843073156</v>
      </c>
      <c r="AQ452">
        <v>40288</v>
      </c>
      <c r="AR452">
        <v>962.37222222222226</v>
      </c>
      <c r="AS452">
        <v>918.48912613681307</v>
      </c>
      <c r="AT452">
        <v>1184</v>
      </c>
      <c r="AU452">
        <f t="shared" si="162"/>
        <v>-5.2339772218194733E-2</v>
      </c>
      <c r="AV452">
        <f t="shared" si="163"/>
        <v>-8.7266072574629233E-3</v>
      </c>
      <c r="AW452">
        <v>-1.9603171684888482E-2</v>
      </c>
      <c r="AX452">
        <v>0.23248718009267752</v>
      </c>
      <c r="AY452" s="1">
        <f t="shared" si="164"/>
        <v>-602.17280167763965</v>
      </c>
      <c r="AZ452" s="1">
        <f t="shared" si="165"/>
        <v>1425.3281569268438</v>
      </c>
      <c r="BA452" s="1">
        <f t="shared" si="177"/>
        <v>-43.883096085409193</v>
      </c>
      <c r="BB452" s="1">
        <f t="shared" si="178"/>
        <v>265.51087386318693</v>
      </c>
      <c r="BC452">
        <f t="shared" si="166"/>
        <v>1</v>
      </c>
      <c r="BD452">
        <f t="shared" si="167"/>
        <v>1</v>
      </c>
      <c r="BE452">
        <f t="shared" si="168"/>
        <v>1</v>
      </c>
      <c r="BF452">
        <f t="shared" si="169"/>
        <v>1</v>
      </c>
      <c r="BG452">
        <f t="shared" si="170"/>
        <v>0</v>
      </c>
      <c r="BH452">
        <f t="shared" si="171"/>
        <v>1</v>
      </c>
      <c r="BI452">
        <f t="shared" si="172"/>
        <v>1</v>
      </c>
      <c r="BJ452">
        <f t="shared" si="173"/>
        <v>1</v>
      </c>
      <c r="BK452">
        <f t="shared" si="174"/>
        <v>1</v>
      </c>
      <c r="BL452">
        <f t="shared" si="175"/>
        <v>1</v>
      </c>
      <c r="BM452">
        <f t="shared" si="179"/>
        <v>1</v>
      </c>
      <c r="BN452">
        <f t="shared" si="180"/>
        <v>1</v>
      </c>
      <c r="BO452">
        <f>IF(AND(AU452&gt;'County Avg'!$E$3,'Gentrification Calcs'!AW452&gt;'County Avg'!$E$4,'Gentrification Calcs'!AY452&gt;'County Avg'!$E$5,'Gentrification Calcs'!BA452&gt;'County Avg'!$E$6),1,0)</f>
        <v>0</v>
      </c>
      <c r="BP452">
        <f>IF(AND(AV452&gt;'County Avg'!$F$3,'Gentrification Calcs'!AX452&gt;'County Avg'!$F$4,'Gentrification Calcs'!AZ452&gt;'County Avg'!$F$5,'Gentrification Calcs'!BB452&gt;'County Avg'!$F$6),1,0)</f>
        <v>1</v>
      </c>
      <c r="BQ452">
        <f t="shared" si="181"/>
        <v>0</v>
      </c>
      <c r="BR452">
        <f t="shared" si="182"/>
        <v>1</v>
      </c>
      <c r="BS452">
        <f t="shared" si="183"/>
        <v>1</v>
      </c>
      <c r="BT452">
        <f t="shared" si="184"/>
        <v>0</v>
      </c>
    </row>
    <row r="453" spans="1:72" x14ac:dyDescent="0.25">
      <c r="A453">
        <v>6037192520</v>
      </c>
      <c r="B453">
        <v>3952.3406234282102</v>
      </c>
      <c r="C453">
        <v>5471</v>
      </c>
      <c r="D453">
        <v>5000</v>
      </c>
      <c r="E453">
        <v>1180.6064449999999</v>
      </c>
      <c r="F453">
        <v>1676</v>
      </c>
      <c r="G453">
        <v>1555</v>
      </c>
      <c r="H453">
        <v>709.59520607338993</v>
      </c>
      <c r="I453">
        <v>1086.538</v>
      </c>
      <c r="J453">
        <v>1019.7755999999999</v>
      </c>
      <c r="K453">
        <v>0.60104297166816667</v>
      </c>
      <c r="L453">
        <v>0.64829236276849644</v>
      </c>
      <c r="M453">
        <v>0.65580424437299034</v>
      </c>
      <c r="N453">
        <v>2423.1243629999999</v>
      </c>
      <c r="O453">
        <v>3161</v>
      </c>
      <c r="P453">
        <v>3066</v>
      </c>
      <c r="Q453">
        <v>420.52255250000002</v>
      </c>
      <c r="R453">
        <v>353</v>
      </c>
      <c r="S453">
        <v>645</v>
      </c>
      <c r="T453">
        <v>0.17354559217891866</v>
      </c>
      <c r="U453">
        <v>0.11167352103764631</v>
      </c>
      <c r="V453">
        <v>0.21037181996086105</v>
      </c>
      <c r="W453">
        <v>995.82409667968795</v>
      </c>
      <c r="X453">
        <v>1430</v>
      </c>
      <c r="Y453">
        <v>1485</v>
      </c>
      <c r="Z453">
        <v>1159.65173339844</v>
      </c>
      <c r="AA453">
        <v>1589</v>
      </c>
      <c r="AB453">
        <v>1555</v>
      </c>
      <c r="AC453">
        <v>0.85872686428136169</v>
      </c>
      <c r="AD453">
        <v>0.89993706733794843</v>
      </c>
      <c r="AE453">
        <v>0.954983922829582</v>
      </c>
      <c r="AF453">
        <v>410.52146251296801</v>
      </c>
      <c r="AG453">
        <v>311</v>
      </c>
      <c r="AH453">
        <v>391</v>
      </c>
      <c r="AI453">
        <v>0.1038679358958912</v>
      </c>
      <c r="AJ453">
        <v>5.684518369585085E-2</v>
      </c>
      <c r="AK453">
        <v>7.8200000000000006E-2</v>
      </c>
      <c r="AL453">
        <f t="shared" si="176"/>
        <v>0.89613206410410884</v>
      </c>
      <c r="AM453">
        <f t="shared" si="176"/>
        <v>0.9431548163041491</v>
      </c>
      <c r="AN453">
        <f t="shared" si="176"/>
        <v>0.92179999999999995</v>
      </c>
      <c r="AO453">
        <v>39464.844644750796</v>
      </c>
      <c r="AP453">
        <v>38854.283612586849</v>
      </c>
      <c r="AQ453">
        <v>32554</v>
      </c>
      <c r="AR453">
        <v>962.37222222222226</v>
      </c>
      <c r="AS453">
        <v>766.9857651245552</v>
      </c>
      <c r="AT453">
        <v>1042</v>
      </c>
      <c r="AU453">
        <f t="shared" si="162"/>
        <v>-4.7022752200040353E-2</v>
      </c>
      <c r="AV453">
        <f t="shared" si="163"/>
        <v>2.1354816304149156E-2</v>
      </c>
      <c r="AW453">
        <v>-6.1872071141272342E-2</v>
      </c>
      <c r="AX453">
        <v>9.8698298923214731E-2</v>
      </c>
      <c r="AY453" s="1">
        <f t="shared" si="164"/>
        <v>-610.56103216394695</v>
      </c>
      <c r="AZ453" s="1">
        <f t="shared" si="165"/>
        <v>-6300.2836125868489</v>
      </c>
      <c r="BA453" s="1">
        <f t="shared" si="177"/>
        <v>-195.38645709766706</v>
      </c>
      <c r="BB453" s="1">
        <f t="shared" si="178"/>
        <v>275.0142348754448</v>
      </c>
      <c r="BC453">
        <f t="shared" si="166"/>
        <v>1</v>
      </c>
      <c r="BD453">
        <f t="shared" si="167"/>
        <v>1</v>
      </c>
      <c r="BE453">
        <f t="shared" si="168"/>
        <v>1</v>
      </c>
      <c r="BF453">
        <f t="shared" si="169"/>
        <v>1</v>
      </c>
      <c r="BG453">
        <f t="shared" si="170"/>
        <v>0</v>
      </c>
      <c r="BH453">
        <f t="shared" si="171"/>
        <v>1</v>
      </c>
      <c r="BI453">
        <f t="shared" si="172"/>
        <v>1</v>
      </c>
      <c r="BJ453">
        <f t="shared" si="173"/>
        <v>1</v>
      </c>
      <c r="BK453">
        <f t="shared" si="174"/>
        <v>1</v>
      </c>
      <c r="BL453">
        <f t="shared" si="175"/>
        <v>1</v>
      </c>
      <c r="BM453">
        <f t="shared" si="179"/>
        <v>1</v>
      </c>
      <c r="BN453">
        <f t="shared" si="180"/>
        <v>1</v>
      </c>
      <c r="BO453">
        <f>IF(AND(AU453&gt;'County Avg'!$E$3,'Gentrification Calcs'!AW453&gt;'County Avg'!$E$4,'Gentrification Calcs'!AY453&gt;'County Avg'!$E$5,'Gentrification Calcs'!BA453&gt;'County Avg'!$E$6),1,0)</f>
        <v>0</v>
      </c>
      <c r="BP453">
        <f>IF(AND(AV453&gt;'County Avg'!$F$3,'Gentrification Calcs'!AX453&gt;'County Avg'!$F$4,'Gentrification Calcs'!AZ453&gt;'County Avg'!$F$5,'Gentrification Calcs'!BB453&gt;'County Avg'!$F$6),1,0)</f>
        <v>0</v>
      </c>
      <c r="BQ453">
        <f t="shared" si="181"/>
        <v>0</v>
      </c>
      <c r="BR453">
        <f t="shared" si="182"/>
        <v>0</v>
      </c>
      <c r="BS453">
        <f t="shared" si="183"/>
        <v>0</v>
      </c>
      <c r="BT453">
        <f t="shared" si="184"/>
        <v>0</v>
      </c>
    </row>
    <row r="454" spans="1:72" x14ac:dyDescent="0.25">
      <c r="A454">
        <v>6037192610</v>
      </c>
      <c r="B454">
        <v>5532.0549220830599</v>
      </c>
      <c r="C454">
        <v>4742</v>
      </c>
      <c r="D454">
        <v>4971</v>
      </c>
      <c r="E454">
        <v>1644.102539</v>
      </c>
      <c r="F454">
        <v>1408</v>
      </c>
      <c r="G454">
        <v>1457</v>
      </c>
      <c r="H454">
        <v>1104.6189316046434</v>
      </c>
      <c r="I454">
        <v>950.024</v>
      </c>
      <c r="J454">
        <v>1001.3388</v>
      </c>
      <c r="K454">
        <v>0.67186742031096847</v>
      </c>
      <c r="L454">
        <v>0.67473295454545457</v>
      </c>
      <c r="M454">
        <v>0.68726067261496226</v>
      </c>
      <c r="N454">
        <v>3204.9593150000001</v>
      </c>
      <c r="O454">
        <v>2704</v>
      </c>
      <c r="P454">
        <v>3279</v>
      </c>
      <c r="Q454">
        <v>479.29339599999997</v>
      </c>
      <c r="R454">
        <v>219</v>
      </c>
      <c r="S454">
        <v>433</v>
      </c>
      <c r="T454">
        <v>0.14954741976186364</v>
      </c>
      <c r="U454">
        <v>8.0991124260355027E-2</v>
      </c>
      <c r="V454">
        <v>0.1320524550167734</v>
      </c>
      <c r="W454">
        <v>1548.87451171875</v>
      </c>
      <c r="X454">
        <v>1287</v>
      </c>
      <c r="Y454">
        <v>1288</v>
      </c>
      <c r="Z454">
        <v>1649.14770507813</v>
      </c>
      <c r="AA454">
        <v>1403</v>
      </c>
      <c r="AB454">
        <v>1457</v>
      </c>
      <c r="AC454">
        <v>0.93919696031434041</v>
      </c>
      <c r="AD454">
        <v>0.91732002851033501</v>
      </c>
      <c r="AE454">
        <v>0.88400823610157864</v>
      </c>
      <c r="AF454">
        <v>572.62948805875703</v>
      </c>
      <c r="AG454">
        <v>335</v>
      </c>
      <c r="AH454">
        <v>412</v>
      </c>
      <c r="AI454">
        <v>0.10351117191062469</v>
      </c>
      <c r="AJ454">
        <v>7.0645297342893293E-2</v>
      </c>
      <c r="AK454">
        <v>8.2880708107020723E-2</v>
      </c>
      <c r="AL454">
        <f t="shared" si="176"/>
        <v>0.89648882808937536</v>
      </c>
      <c r="AM454">
        <f t="shared" si="176"/>
        <v>0.92935470265710673</v>
      </c>
      <c r="AN454">
        <f t="shared" si="176"/>
        <v>0.91711929189297925</v>
      </c>
      <c r="AO454">
        <v>35994.869565217392</v>
      </c>
      <c r="AP454">
        <v>33488.612178177362</v>
      </c>
      <c r="AQ454">
        <v>31399</v>
      </c>
      <c r="AR454">
        <v>960.6444444444445</v>
      </c>
      <c r="AS454">
        <v>775.10201660735481</v>
      </c>
      <c r="AT454">
        <v>1021</v>
      </c>
      <c r="AU454">
        <f t="shared" si="162"/>
        <v>-3.2865874567731393E-2</v>
      </c>
      <c r="AV454">
        <f t="shared" si="163"/>
        <v>1.223541076412743E-2</v>
      </c>
      <c r="AW454">
        <v>-6.8556295501508616E-2</v>
      </c>
      <c r="AX454">
        <v>5.1061330756418374E-2</v>
      </c>
      <c r="AY454" s="1">
        <f t="shared" si="164"/>
        <v>-2506.2573870400302</v>
      </c>
      <c r="AZ454" s="1">
        <f t="shared" si="165"/>
        <v>-2089.6121781773618</v>
      </c>
      <c r="BA454" s="1">
        <f t="shared" si="177"/>
        <v>-185.54242783708969</v>
      </c>
      <c r="BB454" s="1">
        <f t="shared" si="178"/>
        <v>245.89798339264519</v>
      </c>
      <c r="BC454">
        <f t="shared" si="166"/>
        <v>1</v>
      </c>
      <c r="BD454">
        <f t="shared" si="167"/>
        <v>1</v>
      </c>
      <c r="BE454">
        <f t="shared" si="168"/>
        <v>1</v>
      </c>
      <c r="BF454">
        <f t="shared" si="169"/>
        <v>1</v>
      </c>
      <c r="BG454">
        <f t="shared" si="170"/>
        <v>1</v>
      </c>
      <c r="BH454">
        <f t="shared" si="171"/>
        <v>1</v>
      </c>
      <c r="BI454">
        <f t="shared" si="172"/>
        <v>1</v>
      </c>
      <c r="BJ454">
        <f t="shared" si="173"/>
        <v>1</v>
      </c>
      <c r="BK454">
        <f t="shared" si="174"/>
        <v>1</v>
      </c>
      <c r="BL454">
        <f t="shared" si="175"/>
        <v>1</v>
      </c>
      <c r="BM454">
        <f t="shared" si="179"/>
        <v>1</v>
      </c>
      <c r="BN454">
        <f t="shared" si="180"/>
        <v>1</v>
      </c>
      <c r="BO454">
        <f>IF(AND(AU454&gt;'County Avg'!$E$3,'Gentrification Calcs'!AW454&gt;'County Avg'!$E$4,'Gentrification Calcs'!AY454&gt;'County Avg'!$E$5,'Gentrification Calcs'!BA454&gt;'County Avg'!$E$6),1,0)</f>
        <v>0</v>
      </c>
      <c r="BP454">
        <f>IF(AND(AV454&gt;'County Avg'!$F$3,'Gentrification Calcs'!AX454&gt;'County Avg'!$F$4,'Gentrification Calcs'!AZ454&gt;'County Avg'!$F$5,'Gentrification Calcs'!BB454&gt;'County Avg'!$F$6),1,0)</f>
        <v>0</v>
      </c>
      <c r="BQ454">
        <f t="shared" si="181"/>
        <v>0</v>
      </c>
      <c r="BR454">
        <f t="shared" si="182"/>
        <v>0</v>
      </c>
      <c r="BS454">
        <f t="shared" si="183"/>
        <v>0</v>
      </c>
      <c r="BT454">
        <f t="shared" si="184"/>
        <v>0</v>
      </c>
    </row>
    <row r="455" spans="1:72" x14ac:dyDescent="0.25">
      <c r="A455">
        <v>6037192620</v>
      </c>
      <c r="B455">
        <v>3239.9451173324001</v>
      </c>
      <c r="C455">
        <v>4253</v>
      </c>
      <c r="D455">
        <v>3768</v>
      </c>
      <c r="E455">
        <v>962.89752199999998</v>
      </c>
      <c r="F455">
        <v>1280</v>
      </c>
      <c r="G455">
        <v>1283</v>
      </c>
      <c r="H455">
        <v>646.93947626568047</v>
      </c>
      <c r="I455">
        <v>909.02080000000001</v>
      </c>
      <c r="J455">
        <v>872.6866</v>
      </c>
      <c r="K455">
        <v>0.67186742252897858</v>
      </c>
      <c r="L455">
        <v>0.71017249999999998</v>
      </c>
      <c r="M455">
        <v>0.68019220576773187</v>
      </c>
      <c r="N455">
        <v>1877.040708</v>
      </c>
      <c r="O455">
        <v>2462</v>
      </c>
      <c r="P455">
        <v>2401</v>
      </c>
      <c r="Q455">
        <v>280.70660400000003</v>
      </c>
      <c r="R455">
        <v>307</v>
      </c>
      <c r="S455">
        <v>624</v>
      </c>
      <c r="T455">
        <v>0.14954742473278318</v>
      </c>
      <c r="U455">
        <v>0.12469536961819659</v>
      </c>
      <c r="V455">
        <v>0.25989171178675552</v>
      </c>
      <c r="W455">
        <v>907.12554931640602</v>
      </c>
      <c r="X455">
        <v>1233</v>
      </c>
      <c r="Y455">
        <v>1235</v>
      </c>
      <c r="Z455">
        <v>965.852294921875</v>
      </c>
      <c r="AA455">
        <v>1282</v>
      </c>
      <c r="AB455">
        <v>1283</v>
      </c>
      <c r="AC455">
        <v>0.93919697047443551</v>
      </c>
      <c r="AD455">
        <v>0.96177847113884551</v>
      </c>
      <c r="AE455">
        <v>0.9625876851130164</v>
      </c>
      <c r="AF455">
        <v>335.37051602118299</v>
      </c>
      <c r="AG455">
        <v>169</v>
      </c>
      <c r="AH455">
        <v>263</v>
      </c>
      <c r="AI455">
        <v>0.10351117191062464</v>
      </c>
      <c r="AJ455">
        <v>3.9736656477780394E-2</v>
      </c>
      <c r="AK455">
        <v>6.9798301486199574E-2</v>
      </c>
      <c r="AL455">
        <f t="shared" si="176"/>
        <v>0.89648882808937536</v>
      </c>
      <c r="AM455">
        <f t="shared" si="176"/>
        <v>0.96026334352221965</v>
      </c>
      <c r="AN455">
        <f t="shared" si="176"/>
        <v>0.93020169851380041</v>
      </c>
      <c r="AO455">
        <v>35994.869565217392</v>
      </c>
      <c r="AP455">
        <v>28141.115243154887</v>
      </c>
      <c r="AQ455">
        <v>35191</v>
      </c>
      <c r="AR455">
        <v>960.6444444444445</v>
      </c>
      <c r="AS455">
        <v>784.57097667062089</v>
      </c>
      <c r="AT455">
        <v>949</v>
      </c>
      <c r="AU455">
        <f t="shared" si="162"/>
        <v>-6.377451543284425E-2</v>
      </c>
      <c r="AV455">
        <f t="shared" si="163"/>
        <v>3.006164500841918E-2</v>
      </c>
      <c r="AW455">
        <v>-2.4852055114586588E-2</v>
      </c>
      <c r="AX455">
        <v>0.13519634216855891</v>
      </c>
      <c r="AY455" s="1">
        <f t="shared" si="164"/>
        <v>-7853.7543220625048</v>
      </c>
      <c r="AZ455" s="1">
        <f t="shared" si="165"/>
        <v>7049.8847568451129</v>
      </c>
      <c r="BA455" s="1">
        <f t="shared" si="177"/>
        <v>-176.07346777382361</v>
      </c>
      <c r="BB455" s="1">
        <f t="shared" si="178"/>
        <v>164.42902332937911</v>
      </c>
      <c r="BC455">
        <f t="shared" si="166"/>
        <v>1</v>
      </c>
      <c r="BD455">
        <f t="shared" si="167"/>
        <v>1</v>
      </c>
      <c r="BE455">
        <f t="shared" si="168"/>
        <v>1</v>
      </c>
      <c r="BF455">
        <f t="shared" si="169"/>
        <v>1</v>
      </c>
      <c r="BG455">
        <f t="shared" si="170"/>
        <v>1</v>
      </c>
      <c r="BH455">
        <f t="shared" si="171"/>
        <v>1</v>
      </c>
      <c r="BI455">
        <f t="shared" si="172"/>
        <v>1</v>
      </c>
      <c r="BJ455">
        <f t="shared" si="173"/>
        <v>1</v>
      </c>
      <c r="BK455">
        <f t="shared" si="174"/>
        <v>1</v>
      </c>
      <c r="BL455">
        <f t="shared" si="175"/>
        <v>1</v>
      </c>
      <c r="BM455">
        <f t="shared" si="179"/>
        <v>1</v>
      </c>
      <c r="BN455">
        <f t="shared" si="180"/>
        <v>1</v>
      </c>
      <c r="BO455">
        <f>IF(AND(AU455&gt;'County Avg'!$E$3,'Gentrification Calcs'!AW455&gt;'County Avg'!$E$4,'Gentrification Calcs'!AY455&gt;'County Avg'!$E$5,'Gentrification Calcs'!BA455&gt;'County Avg'!$E$6),1,0)</f>
        <v>0</v>
      </c>
      <c r="BP455">
        <f>IF(AND(AV455&gt;'County Avg'!$F$3,'Gentrification Calcs'!AX455&gt;'County Avg'!$F$4,'Gentrification Calcs'!AZ455&gt;'County Avg'!$F$5,'Gentrification Calcs'!BB455&gt;'County Avg'!$F$6),1,0)</f>
        <v>0</v>
      </c>
      <c r="BQ455">
        <f t="shared" si="181"/>
        <v>0</v>
      </c>
      <c r="BR455">
        <f t="shared" si="182"/>
        <v>0</v>
      </c>
      <c r="BS455">
        <f t="shared" si="183"/>
        <v>0</v>
      </c>
      <c r="BT455">
        <f t="shared" si="184"/>
        <v>0</v>
      </c>
    </row>
    <row r="456" spans="1:72" x14ac:dyDescent="0.25">
      <c r="A456">
        <v>6037192700</v>
      </c>
      <c r="B456">
        <v>3079.9999895457599</v>
      </c>
      <c r="C456">
        <v>3946</v>
      </c>
      <c r="D456">
        <v>2902</v>
      </c>
      <c r="E456">
        <v>918</v>
      </c>
      <c r="F456">
        <v>1097</v>
      </c>
      <c r="G456">
        <v>1040</v>
      </c>
      <c r="H456">
        <v>571.78239805923658</v>
      </c>
      <c r="I456">
        <v>680.50919999999996</v>
      </c>
      <c r="J456">
        <v>752.87059999999997</v>
      </c>
      <c r="K456">
        <v>0.6228566427660529</v>
      </c>
      <c r="L456">
        <v>0.62033655423883316</v>
      </c>
      <c r="M456">
        <v>0.72391403846153846</v>
      </c>
      <c r="N456">
        <v>1841.999994</v>
      </c>
      <c r="O456">
        <v>2381</v>
      </c>
      <c r="P456">
        <v>2278</v>
      </c>
      <c r="Q456">
        <v>285</v>
      </c>
      <c r="R456">
        <v>250</v>
      </c>
      <c r="S456">
        <v>444</v>
      </c>
      <c r="T456">
        <v>0.15472312753981474</v>
      </c>
      <c r="U456">
        <v>0.10499790004199916</v>
      </c>
      <c r="V456">
        <v>0.19490781387181738</v>
      </c>
      <c r="W456">
        <v>783</v>
      </c>
      <c r="X456">
        <v>948</v>
      </c>
      <c r="Y456">
        <v>954</v>
      </c>
      <c r="Z456">
        <v>903</v>
      </c>
      <c r="AA456">
        <v>1091</v>
      </c>
      <c r="AB456">
        <v>1040</v>
      </c>
      <c r="AC456">
        <v>0.86710963455149503</v>
      </c>
      <c r="AD456">
        <v>0.86892758936755266</v>
      </c>
      <c r="AE456">
        <v>0.91730769230769227</v>
      </c>
      <c r="AF456">
        <v>132.99999954856699</v>
      </c>
      <c r="AG456">
        <v>344</v>
      </c>
      <c r="AH456">
        <v>343</v>
      </c>
      <c r="AI456">
        <v>4.318181818181821E-2</v>
      </c>
      <c r="AJ456">
        <v>8.717688798783578E-2</v>
      </c>
      <c r="AK456">
        <v>0.11819434872501723</v>
      </c>
      <c r="AL456">
        <f t="shared" si="176"/>
        <v>0.95681818181818179</v>
      </c>
      <c r="AM456">
        <f t="shared" si="176"/>
        <v>0.91282311201216426</v>
      </c>
      <c r="AN456">
        <f t="shared" si="176"/>
        <v>0.88180565127498278</v>
      </c>
      <c r="AO456">
        <v>41643.328738069991</v>
      </c>
      <c r="AP456">
        <v>35953.353902738054</v>
      </c>
      <c r="AQ456">
        <v>25532</v>
      </c>
      <c r="AR456">
        <v>991.74444444444453</v>
      </c>
      <c r="AS456">
        <v>823.79952550415192</v>
      </c>
      <c r="AT456">
        <v>1054</v>
      </c>
      <c r="AU456">
        <f t="shared" si="162"/>
        <v>4.399506980601757E-2</v>
      </c>
      <c r="AV456">
        <f t="shared" si="163"/>
        <v>3.1017460737181451E-2</v>
      </c>
      <c r="AW456">
        <v>-4.9725227497815577E-2</v>
      </c>
      <c r="AX456">
        <v>8.9909913829818222E-2</v>
      </c>
      <c r="AY456" s="1">
        <f t="shared" si="164"/>
        <v>-5689.9748353319374</v>
      </c>
      <c r="AZ456" s="1">
        <f t="shared" si="165"/>
        <v>-10421.353902738054</v>
      </c>
      <c r="BA456" s="1">
        <f t="shared" si="177"/>
        <v>-167.94491894029261</v>
      </c>
      <c r="BB456" s="1">
        <f t="shared" si="178"/>
        <v>230.20047449584808</v>
      </c>
      <c r="BC456">
        <f t="shared" si="166"/>
        <v>1</v>
      </c>
      <c r="BD456">
        <f t="shared" si="167"/>
        <v>1</v>
      </c>
      <c r="BE456">
        <f t="shared" si="168"/>
        <v>1</v>
      </c>
      <c r="BF456">
        <f t="shared" si="169"/>
        <v>1</v>
      </c>
      <c r="BG456">
        <f t="shared" si="170"/>
        <v>1</v>
      </c>
      <c r="BH456">
        <f t="shared" si="171"/>
        <v>1</v>
      </c>
      <c r="BI456">
        <f t="shared" si="172"/>
        <v>1</v>
      </c>
      <c r="BJ456">
        <f t="shared" si="173"/>
        <v>1</v>
      </c>
      <c r="BK456">
        <f t="shared" si="174"/>
        <v>1</v>
      </c>
      <c r="BL456">
        <f t="shared" si="175"/>
        <v>1</v>
      </c>
      <c r="BM456">
        <f t="shared" si="179"/>
        <v>1</v>
      </c>
      <c r="BN456">
        <f t="shared" si="180"/>
        <v>1</v>
      </c>
      <c r="BO456">
        <f>IF(AND(AU456&gt;'County Avg'!$E$3,'Gentrification Calcs'!AW456&gt;'County Avg'!$E$4,'Gentrification Calcs'!AY456&gt;'County Avg'!$E$5,'Gentrification Calcs'!BA456&gt;'County Avg'!$E$6),1,0)</f>
        <v>0</v>
      </c>
      <c r="BP456">
        <f>IF(AND(AV456&gt;'County Avg'!$F$3,'Gentrification Calcs'!AX456&gt;'County Avg'!$F$4,'Gentrification Calcs'!AZ456&gt;'County Avg'!$F$5,'Gentrification Calcs'!BB456&gt;'County Avg'!$F$6),1,0)</f>
        <v>0</v>
      </c>
      <c r="BQ456">
        <f t="shared" si="181"/>
        <v>0</v>
      </c>
      <c r="BR456">
        <f t="shared" si="182"/>
        <v>0</v>
      </c>
      <c r="BS456">
        <f t="shared" si="183"/>
        <v>0</v>
      </c>
      <c r="BT456">
        <f t="shared" si="184"/>
        <v>0</v>
      </c>
    </row>
    <row r="457" spans="1:72" x14ac:dyDescent="0.25">
      <c r="A457">
        <v>6037194101</v>
      </c>
      <c r="B457">
        <v>3029.69077171255</v>
      </c>
      <c r="C457">
        <v>3100.9999907910801</v>
      </c>
      <c r="D457">
        <v>2944</v>
      </c>
      <c r="E457">
        <v>1487.0347899999999</v>
      </c>
      <c r="F457">
        <v>1596.3756100000001</v>
      </c>
      <c r="G457">
        <v>1661</v>
      </c>
      <c r="H457">
        <v>421.03317434346673</v>
      </c>
      <c r="I457">
        <v>450.57601309213544</v>
      </c>
      <c r="J457">
        <v>605.57740000000001</v>
      </c>
      <c r="K457">
        <v>0.2831360618963506</v>
      </c>
      <c r="L457">
        <v>0.28224937180801418</v>
      </c>
      <c r="M457">
        <v>0.36458603251053584</v>
      </c>
      <c r="N457">
        <v>2441.1520650000002</v>
      </c>
      <c r="O457">
        <v>2566.65625</v>
      </c>
      <c r="P457">
        <v>2400</v>
      </c>
      <c r="Q457">
        <v>1294.975342</v>
      </c>
      <c r="R457">
        <v>1418.102539</v>
      </c>
      <c r="S457">
        <v>1419</v>
      </c>
      <c r="T457">
        <v>0.53047713027250509</v>
      </c>
      <c r="U457">
        <v>0.55250972505570228</v>
      </c>
      <c r="V457">
        <v>0.59125000000000005</v>
      </c>
      <c r="W457">
        <v>629.89807128906295</v>
      </c>
      <c r="X457">
        <v>712.141357421875</v>
      </c>
      <c r="Y457">
        <v>1214</v>
      </c>
      <c r="Z457">
        <v>1494.16577148438</v>
      </c>
      <c r="AA457">
        <v>1597.8017578125</v>
      </c>
      <c r="AB457">
        <v>1661</v>
      </c>
      <c r="AC457">
        <v>0.4215717447892614</v>
      </c>
      <c r="AD457">
        <v>0.445700697185892</v>
      </c>
      <c r="AE457">
        <v>0.73088500903070441</v>
      </c>
      <c r="AF457">
        <v>2543.36193765294</v>
      </c>
      <c r="AG457">
        <v>2562.37768554688</v>
      </c>
      <c r="AH457">
        <v>2122</v>
      </c>
      <c r="AI457">
        <v>0.83947905225168906</v>
      </c>
      <c r="AJ457">
        <v>0.82630689879273589</v>
      </c>
      <c r="AK457">
        <v>0.72078804347826086</v>
      </c>
      <c r="AL457">
        <f t="shared" si="176"/>
        <v>0.16052094774831094</v>
      </c>
      <c r="AM457">
        <f t="shared" si="176"/>
        <v>0.17369310120726411</v>
      </c>
      <c r="AN457">
        <f t="shared" si="176"/>
        <v>0.27921195652173914</v>
      </c>
      <c r="AO457">
        <v>101579.75662778367</v>
      </c>
      <c r="AP457">
        <v>86935.620760114442</v>
      </c>
      <c r="AQ457">
        <v>72276</v>
      </c>
      <c r="AR457">
        <v>1416.7777777777778</v>
      </c>
      <c r="AS457">
        <v>1270.1933570581259</v>
      </c>
      <c r="AT457">
        <v>1491</v>
      </c>
      <c r="AU457">
        <f t="shared" si="162"/>
        <v>-1.3172153458953173E-2</v>
      </c>
      <c r="AV457">
        <f t="shared" si="163"/>
        <v>-0.10551885531447502</v>
      </c>
      <c r="AW457">
        <v>2.203259478319719E-2</v>
      </c>
      <c r="AX457">
        <v>3.874027494429777E-2</v>
      </c>
      <c r="AY457" s="1">
        <f t="shared" si="164"/>
        <v>-14644.135867669233</v>
      </c>
      <c r="AZ457" s="1">
        <f t="shared" si="165"/>
        <v>-14659.620760114442</v>
      </c>
      <c r="BA457" s="1">
        <f t="shared" si="177"/>
        <v>-146.58442071965192</v>
      </c>
      <c r="BB457" s="1">
        <f t="shared" si="178"/>
        <v>220.80664294187409</v>
      </c>
      <c r="BC457">
        <f t="shared" si="166"/>
        <v>1</v>
      </c>
      <c r="BD457">
        <f t="shared" si="167"/>
        <v>1</v>
      </c>
      <c r="BE457">
        <f t="shared" si="168"/>
        <v>0</v>
      </c>
      <c r="BF457">
        <f t="shared" si="169"/>
        <v>0</v>
      </c>
      <c r="BG457">
        <f t="shared" si="170"/>
        <v>0</v>
      </c>
      <c r="BH457">
        <f t="shared" si="171"/>
        <v>0</v>
      </c>
      <c r="BI457">
        <f t="shared" si="172"/>
        <v>0</v>
      </c>
      <c r="BJ457">
        <f t="shared" si="173"/>
        <v>0</v>
      </c>
      <c r="BK457">
        <f t="shared" si="174"/>
        <v>0</v>
      </c>
      <c r="BL457">
        <f t="shared" si="175"/>
        <v>0</v>
      </c>
      <c r="BM457">
        <f t="shared" si="179"/>
        <v>0</v>
      </c>
      <c r="BN457">
        <f t="shared" si="180"/>
        <v>0</v>
      </c>
      <c r="BO457">
        <f>IF(AND(AU457&gt;'County Avg'!$E$3,'Gentrification Calcs'!AW457&gt;'County Avg'!$E$4,'Gentrification Calcs'!AY457&gt;'County Avg'!$E$5,'Gentrification Calcs'!BA457&gt;'County Avg'!$E$6),1,0)</f>
        <v>0</v>
      </c>
      <c r="BP457">
        <f>IF(AND(AV457&gt;'County Avg'!$F$3,'Gentrification Calcs'!AX457&gt;'County Avg'!$F$4,'Gentrification Calcs'!AZ457&gt;'County Avg'!$F$5,'Gentrification Calcs'!BB457&gt;'County Avg'!$F$6),1,0)</f>
        <v>0</v>
      </c>
      <c r="BQ457">
        <f t="shared" si="181"/>
        <v>0</v>
      </c>
      <c r="BR457">
        <f t="shared" si="182"/>
        <v>0</v>
      </c>
      <c r="BS457">
        <f t="shared" si="183"/>
        <v>0</v>
      </c>
      <c r="BT457">
        <f t="shared" si="184"/>
        <v>0</v>
      </c>
    </row>
    <row r="458" spans="1:72" x14ac:dyDescent="0.25">
      <c r="A458">
        <v>6037194102</v>
      </c>
      <c r="B458">
        <v>3343.3092179354198</v>
      </c>
      <c r="C458">
        <v>3421.99981480837</v>
      </c>
      <c r="D458">
        <v>3459</v>
      </c>
      <c r="E458">
        <v>1640.9652100000001</v>
      </c>
      <c r="F458">
        <v>1761.624268</v>
      </c>
      <c r="G458">
        <v>1539</v>
      </c>
      <c r="H458">
        <v>464.61642421792169</v>
      </c>
      <c r="I458">
        <v>497.21738690786458</v>
      </c>
      <c r="J458">
        <v>257.79880000000003</v>
      </c>
      <c r="K458">
        <v>0.2831360600374469</v>
      </c>
      <c r="L458">
        <v>0.28224939672996407</v>
      </c>
      <c r="M458">
        <v>0.16751059129304746</v>
      </c>
      <c r="N458">
        <v>2693.8479259999999</v>
      </c>
      <c r="O458">
        <v>2832.3435060000002</v>
      </c>
      <c r="P458">
        <v>2612</v>
      </c>
      <c r="Q458">
        <v>1429.024658</v>
      </c>
      <c r="R458">
        <v>1564.8973390000001</v>
      </c>
      <c r="S458">
        <v>1757</v>
      </c>
      <c r="T458">
        <v>0.53047710830577899</v>
      </c>
      <c r="U458">
        <v>0.55250972761070172</v>
      </c>
      <c r="V458">
        <v>0.67266462480857581</v>
      </c>
      <c r="W458">
        <v>695.10192871093795</v>
      </c>
      <c r="X458">
        <v>785.85858154296898</v>
      </c>
      <c r="Y458">
        <v>364</v>
      </c>
      <c r="Z458">
        <v>1648.83422851563</v>
      </c>
      <c r="AA458">
        <v>1763.19812011719</v>
      </c>
      <c r="AB458">
        <v>1539</v>
      </c>
      <c r="AC458">
        <v>0.42157174850543128</v>
      </c>
      <c r="AD458">
        <v>0.44570066890199345</v>
      </c>
      <c r="AE458">
        <v>0.23651721897335931</v>
      </c>
      <c r="AF458">
        <v>2806.6380536567499</v>
      </c>
      <c r="AG458">
        <v>2827.6220703125</v>
      </c>
      <c r="AH458">
        <v>2981</v>
      </c>
      <c r="AI458">
        <v>0.8394790522516854</v>
      </c>
      <c r="AJ458">
        <v>0.82630690337160206</v>
      </c>
      <c r="AK458">
        <v>0.86180977161029204</v>
      </c>
      <c r="AL458">
        <f t="shared" si="176"/>
        <v>0.1605209477483146</v>
      </c>
      <c r="AM458">
        <f t="shared" si="176"/>
        <v>0.17369309662839794</v>
      </c>
      <c r="AN458">
        <f t="shared" si="176"/>
        <v>0.13819022838970796</v>
      </c>
      <c r="AO458">
        <v>101579.75662778367</v>
      </c>
      <c r="AP458">
        <v>86935.620760114442</v>
      </c>
      <c r="AQ458">
        <v>141204</v>
      </c>
      <c r="AR458">
        <v>1416.7777777777778</v>
      </c>
      <c r="AS458">
        <v>1270.1933570581259</v>
      </c>
      <c r="AT458">
        <v>2001</v>
      </c>
      <c r="AU458">
        <f t="shared" si="162"/>
        <v>-1.3172148880083334E-2</v>
      </c>
      <c r="AV458">
        <f t="shared" si="163"/>
        <v>3.5502868238689977E-2</v>
      </c>
      <c r="AW458">
        <v>2.2032619304922729E-2</v>
      </c>
      <c r="AX458">
        <v>0.12015489719787409</v>
      </c>
      <c r="AY458" s="1">
        <f t="shared" si="164"/>
        <v>-14644.135867669233</v>
      </c>
      <c r="AZ458" s="1">
        <f t="shared" si="165"/>
        <v>54268.379239885558</v>
      </c>
      <c r="BA458" s="1">
        <f t="shared" si="177"/>
        <v>-146.58442071965192</v>
      </c>
      <c r="BB458" s="1">
        <f t="shared" si="178"/>
        <v>730.80664294187409</v>
      </c>
      <c r="BC458">
        <f t="shared" si="166"/>
        <v>1</v>
      </c>
      <c r="BD458">
        <f t="shared" si="167"/>
        <v>1</v>
      </c>
      <c r="BE458">
        <f t="shared" si="168"/>
        <v>0</v>
      </c>
      <c r="BF458">
        <f t="shared" si="169"/>
        <v>0</v>
      </c>
      <c r="BG458">
        <f t="shared" si="170"/>
        <v>0</v>
      </c>
      <c r="BH458">
        <f t="shared" si="171"/>
        <v>0</v>
      </c>
      <c r="BI458">
        <f t="shared" si="172"/>
        <v>0</v>
      </c>
      <c r="BJ458">
        <f t="shared" si="173"/>
        <v>0</v>
      </c>
      <c r="BK458">
        <f t="shared" si="174"/>
        <v>0</v>
      </c>
      <c r="BL458">
        <f t="shared" si="175"/>
        <v>0</v>
      </c>
      <c r="BM458">
        <f t="shared" si="179"/>
        <v>0</v>
      </c>
      <c r="BN458">
        <f t="shared" si="180"/>
        <v>0</v>
      </c>
      <c r="BO458">
        <f>IF(AND(AU458&gt;'County Avg'!$E$3,'Gentrification Calcs'!AW458&gt;'County Avg'!$E$4,'Gentrification Calcs'!AY458&gt;'County Avg'!$E$5,'Gentrification Calcs'!BA458&gt;'County Avg'!$E$6),1,0)</f>
        <v>0</v>
      </c>
      <c r="BP458">
        <f>IF(AND(AV458&gt;'County Avg'!$F$3,'Gentrification Calcs'!AX458&gt;'County Avg'!$F$4,'Gentrification Calcs'!AZ458&gt;'County Avg'!$F$5,'Gentrification Calcs'!BB458&gt;'County Avg'!$F$6),1,0)</f>
        <v>1</v>
      </c>
      <c r="BQ458">
        <f t="shared" si="181"/>
        <v>0</v>
      </c>
      <c r="BR458">
        <f t="shared" si="182"/>
        <v>0</v>
      </c>
      <c r="BS458">
        <f t="shared" si="183"/>
        <v>0</v>
      </c>
      <c r="BT458">
        <f t="shared" si="184"/>
        <v>0</v>
      </c>
    </row>
    <row r="459" spans="1:72" x14ac:dyDescent="0.25">
      <c r="A459">
        <v>6037194200</v>
      </c>
      <c r="B459">
        <v>3390.7578081358201</v>
      </c>
      <c r="C459">
        <v>3385.59057732063</v>
      </c>
      <c r="D459">
        <v>3621</v>
      </c>
      <c r="E459">
        <v>1880.7000720000001</v>
      </c>
      <c r="F459">
        <v>1928.001307</v>
      </c>
      <c r="G459">
        <v>1720</v>
      </c>
      <c r="H459">
        <v>452.35091842451476</v>
      </c>
      <c r="I459">
        <v>451.1962244412822</v>
      </c>
      <c r="J459">
        <v>269.68959999999998</v>
      </c>
      <c r="K459">
        <v>0.24052262514323694</v>
      </c>
      <c r="L459">
        <v>0.23402277934310664</v>
      </c>
      <c r="M459">
        <v>0.15679627906976742</v>
      </c>
      <c r="N459">
        <v>2945.975132</v>
      </c>
      <c r="O459">
        <v>2937.6054009999998</v>
      </c>
      <c r="P459">
        <v>2908</v>
      </c>
      <c r="Q459">
        <v>1349.108788</v>
      </c>
      <c r="R459">
        <v>1785.390412</v>
      </c>
      <c r="S459">
        <v>1982</v>
      </c>
      <c r="T459">
        <v>0.45794982223224007</v>
      </c>
      <c r="U459">
        <v>0.60777067314494637</v>
      </c>
      <c r="V459">
        <v>0.68156808803301239</v>
      </c>
      <c r="W459">
        <v>766.72500371932995</v>
      </c>
      <c r="X459">
        <v>798.92089334130299</v>
      </c>
      <c r="Y459">
        <v>598</v>
      </c>
      <c r="Z459">
        <v>1894.7326703071601</v>
      </c>
      <c r="AA459">
        <v>1928.65847468376</v>
      </c>
      <c r="AB459">
        <v>1720</v>
      </c>
      <c r="AC459">
        <v>0.40466130960576835</v>
      </c>
      <c r="AD459">
        <v>0.41423658145193443</v>
      </c>
      <c r="AE459">
        <v>0.34767441860465115</v>
      </c>
      <c r="AF459">
        <v>3067.8099825618201</v>
      </c>
      <c r="AG459">
        <v>2871.2344809472602</v>
      </c>
      <c r="AH459">
        <v>2947</v>
      </c>
      <c r="AI459">
        <v>0.90475644565379587</v>
      </c>
      <c r="AJ459">
        <v>0.84807492677379992</v>
      </c>
      <c r="AK459">
        <v>0.81386357359845352</v>
      </c>
      <c r="AL459">
        <f t="shared" si="176"/>
        <v>9.5243554346204129E-2</v>
      </c>
      <c r="AM459">
        <f t="shared" si="176"/>
        <v>0.15192507322620008</v>
      </c>
      <c r="AN459">
        <f t="shared" si="176"/>
        <v>0.18613642640154648</v>
      </c>
      <c r="AO459">
        <v>112501.19936373277</v>
      </c>
      <c r="AP459">
        <v>109957.11932979159</v>
      </c>
      <c r="AQ459">
        <v>131635</v>
      </c>
      <c r="AR459">
        <v>1421.9611111111112</v>
      </c>
      <c r="AS459">
        <v>1504.2119414788456</v>
      </c>
      <c r="AT459">
        <v>2001</v>
      </c>
      <c r="AU459">
        <f t="shared" si="162"/>
        <v>-5.6681518879995951E-2</v>
      </c>
      <c r="AV459">
        <f t="shared" si="163"/>
        <v>-3.4211353175346404E-2</v>
      </c>
      <c r="AW459">
        <v>0.1498208509127063</v>
      </c>
      <c r="AX459">
        <v>7.3797414888066015E-2</v>
      </c>
      <c r="AY459" s="1">
        <f t="shared" si="164"/>
        <v>-2544.0800339411799</v>
      </c>
      <c r="AZ459" s="1">
        <f t="shared" si="165"/>
        <v>21677.880670208411</v>
      </c>
      <c r="BA459" s="1">
        <f t="shared" si="177"/>
        <v>82.250830367734352</v>
      </c>
      <c r="BB459" s="1">
        <f t="shared" si="178"/>
        <v>496.78805852115443</v>
      </c>
      <c r="BC459">
        <f t="shared" si="166"/>
        <v>1</v>
      </c>
      <c r="BD459">
        <f t="shared" si="167"/>
        <v>1</v>
      </c>
      <c r="BE459">
        <f t="shared" si="168"/>
        <v>0</v>
      </c>
      <c r="BF459">
        <f t="shared" si="169"/>
        <v>0</v>
      </c>
      <c r="BG459">
        <f t="shared" si="170"/>
        <v>0</v>
      </c>
      <c r="BH459">
        <f t="shared" si="171"/>
        <v>0</v>
      </c>
      <c r="BI459">
        <f t="shared" si="172"/>
        <v>0</v>
      </c>
      <c r="BJ459">
        <f t="shared" si="173"/>
        <v>0</v>
      </c>
      <c r="BK459">
        <f t="shared" si="174"/>
        <v>0</v>
      </c>
      <c r="BL459">
        <f t="shared" si="175"/>
        <v>0</v>
      </c>
      <c r="BM459">
        <f t="shared" si="179"/>
        <v>0</v>
      </c>
      <c r="BN459">
        <f t="shared" si="180"/>
        <v>0</v>
      </c>
      <c r="BO459">
        <f>IF(AND(AU459&gt;'County Avg'!$E$3,'Gentrification Calcs'!AW459&gt;'County Avg'!$E$4,'Gentrification Calcs'!AY459&gt;'County Avg'!$E$5,'Gentrification Calcs'!BA459&gt;'County Avg'!$E$6),1,0)</f>
        <v>1</v>
      </c>
      <c r="BP459">
        <f>IF(AND(AV459&gt;'County Avg'!$F$3,'Gentrification Calcs'!AX459&gt;'County Avg'!$F$4,'Gentrification Calcs'!AZ459&gt;'County Avg'!$F$5,'Gentrification Calcs'!BB459&gt;'County Avg'!$F$6),1,0)</f>
        <v>1</v>
      </c>
      <c r="BQ459">
        <f t="shared" si="181"/>
        <v>0</v>
      </c>
      <c r="BR459">
        <f t="shared" si="182"/>
        <v>0</v>
      </c>
      <c r="BS459">
        <f t="shared" si="183"/>
        <v>0</v>
      </c>
      <c r="BT459">
        <f t="shared" si="184"/>
        <v>0</v>
      </c>
    </row>
    <row r="460" spans="1:72" x14ac:dyDescent="0.25">
      <c r="A460">
        <v>6037194300</v>
      </c>
      <c r="B460">
        <v>2915.4077778015298</v>
      </c>
      <c r="C460">
        <v>2842.8490927176299</v>
      </c>
      <c r="D460">
        <v>3700</v>
      </c>
      <c r="E460">
        <v>1511.7725049999999</v>
      </c>
      <c r="F460">
        <v>1473.8044400000001</v>
      </c>
      <c r="G460">
        <v>1490</v>
      </c>
      <c r="H460">
        <v>309.80031431595535</v>
      </c>
      <c r="I460">
        <v>226.01464414908622</v>
      </c>
      <c r="J460">
        <v>230.61779999999999</v>
      </c>
      <c r="K460">
        <v>0.20492522075334038</v>
      </c>
      <c r="L460">
        <v>0.15335456863536537</v>
      </c>
      <c r="M460">
        <v>0.15477704697986577</v>
      </c>
      <c r="N460">
        <v>2547.39633</v>
      </c>
      <c r="O460">
        <v>2450.162769</v>
      </c>
      <c r="P460">
        <v>2869</v>
      </c>
      <c r="Q460">
        <v>1248.801731</v>
      </c>
      <c r="R460">
        <v>1505.442601</v>
      </c>
      <c r="S460">
        <v>1685</v>
      </c>
      <c r="T460">
        <v>0.49022671356364872</v>
      </c>
      <c r="U460">
        <v>0.61442554757879431</v>
      </c>
      <c r="V460">
        <v>0.58731265249215758</v>
      </c>
      <c r="W460">
        <v>261.38680300116499</v>
      </c>
      <c r="X460">
        <v>307.53486020490499</v>
      </c>
      <c r="Y460">
        <v>382</v>
      </c>
      <c r="Z460">
        <v>1475.87998527288</v>
      </c>
      <c r="AA460">
        <v>1497.41060745716</v>
      </c>
      <c r="AB460">
        <v>1490</v>
      </c>
      <c r="AC460">
        <v>0.17710573055358317</v>
      </c>
      <c r="AD460">
        <v>0.20537777592423218</v>
      </c>
      <c r="AE460">
        <v>0.25637583892617449</v>
      </c>
      <c r="AF460">
        <v>2602.8410027364198</v>
      </c>
      <c r="AG460">
        <v>2499.9614441394801</v>
      </c>
      <c r="AH460">
        <v>3016</v>
      </c>
      <c r="AI460">
        <v>0.89278797379733532</v>
      </c>
      <c r="AJ460">
        <v>0.87938591272519318</v>
      </c>
      <c r="AK460">
        <v>0.81513513513513514</v>
      </c>
      <c r="AL460">
        <f t="shared" si="176"/>
        <v>0.10721202620266468</v>
      </c>
      <c r="AM460">
        <f t="shared" si="176"/>
        <v>0.12061408727480682</v>
      </c>
      <c r="AN460">
        <f t="shared" si="176"/>
        <v>0.18486486486486486</v>
      </c>
      <c r="AO460">
        <v>147618.14528101805</v>
      </c>
      <c r="AP460">
        <v>168691.50919493259</v>
      </c>
      <c r="AQ460">
        <v>137381</v>
      </c>
      <c r="AR460">
        <v>1650.0277777777778</v>
      </c>
      <c r="AS460">
        <v>1993.8924476077502</v>
      </c>
      <c r="AT460">
        <v>2001</v>
      </c>
      <c r="AU460">
        <f t="shared" si="162"/>
        <v>-1.3402061072142146E-2</v>
      </c>
      <c r="AV460">
        <f t="shared" si="163"/>
        <v>-6.4250777590058039E-2</v>
      </c>
      <c r="AW460">
        <v>0.12419883401514559</v>
      </c>
      <c r="AX460">
        <v>-2.7112895086636724E-2</v>
      </c>
      <c r="AY460" s="1">
        <f t="shared" si="164"/>
        <v>21073.363913914538</v>
      </c>
      <c r="AZ460" s="1">
        <f t="shared" si="165"/>
        <v>-31310.509194932587</v>
      </c>
      <c r="BA460" s="1">
        <f t="shared" si="177"/>
        <v>343.8646698299724</v>
      </c>
      <c r="BB460" s="1">
        <f t="shared" si="178"/>
        <v>7.1075523922497723</v>
      </c>
      <c r="BC460">
        <f t="shared" si="166"/>
        <v>1</v>
      </c>
      <c r="BD460">
        <f t="shared" si="167"/>
        <v>1</v>
      </c>
      <c r="BE460">
        <f t="shared" si="168"/>
        <v>0</v>
      </c>
      <c r="BF460">
        <f t="shared" si="169"/>
        <v>0</v>
      </c>
      <c r="BG460">
        <f t="shared" si="170"/>
        <v>0</v>
      </c>
      <c r="BH460">
        <f t="shared" si="171"/>
        <v>0</v>
      </c>
      <c r="BI460">
        <f t="shared" si="172"/>
        <v>0</v>
      </c>
      <c r="BJ460">
        <f t="shared" si="173"/>
        <v>0</v>
      </c>
      <c r="BK460">
        <f t="shared" si="174"/>
        <v>0</v>
      </c>
      <c r="BL460">
        <f t="shared" si="175"/>
        <v>0</v>
      </c>
      <c r="BM460">
        <f t="shared" si="179"/>
        <v>0</v>
      </c>
      <c r="BN460">
        <f t="shared" si="180"/>
        <v>0</v>
      </c>
      <c r="BO460">
        <f>IF(AND(AU460&gt;'County Avg'!$E$3,'Gentrification Calcs'!AW460&gt;'County Avg'!$E$4,'Gentrification Calcs'!AY460&gt;'County Avg'!$E$5,'Gentrification Calcs'!BA460&gt;'County Avg'!$E$6),1,0)</f>
        <v>1</v>
      </c>
      <c r="BP460">
        <f>IF(AND(AV460&gt;'County Avg'!$F$3,'Gentrification Calcs'!AX460&gt;'County Avg'!$F$4,'Gentrification Calcs'!AZ460&gt;'County Avg'!$F$5,'Gentrification Calcs'!BB460&gt;'County Avg'!$F$6),1,0)</f>
        <v>0</v>
      </c>
      <c r="BQ460">
        <f t="shared" si="181"/>
        <v>0</v>
      </c>
      <c r="BR460">
        <f t="shared" si="182"/>
        <v>0</v>
      </c>
      <c r="BS460">
        <f t="shared" si="183"/>
        <v>0</v>
      </c>
      <c r="BT460">
        <f t="shared" si="184"/>
        <v>0</v>
      </c>
    </row>
    <row r="461" spans="1:72" x14ac:dyDescent="0.25">
      <c r="A461">
        <v>6037194401</v>
      </c>
      <c r="B461">
        <v>2627.7479743326198</v>
      </c>
      <c r="C461">
        <v>2423.0000218451</v>
      </c>
      <c r="D461">
        <v>2460</v>
      </c>
      <c r="E461">
        <v>1485.3569219999999</v>
      </c>
      <c r="F461">
        <v>1430.1054690000001</v>
      </c>
      <c r="G461">
        <v>1287</v>
      </c>
      <c r="H461">
        <v>710.4359814049127</v>
      </c>
      <c r="I461">
        <v>556.96131184966089</v>
      </c>
      <c r="J461">
        <v>490.86759999999998</v>
      </c>
      <c r="K461">
        <v>0.47829310981250656</v>
      </c>
      <c r="L461">
        <v>0.38945471080473215</v>
      </c>
      <c r="M461">
        <v>0.38140450660450659</v>
      </c>
      <c r="N461">
        <v>2225.2722180000001</v>
      </c>
      <c r="O461">
        <v>2081.4948730000001</v>
      </c>
      <c r="P461">
        <v>2016</v>
      </c>
      <c r="Q461">
        <v>686.92158389999997</v>
      </c>
      <c r="R461">
        <v>994.15942380000001</v>
      </c>
      <c r="S461">
        <v>1052</v>
      </c>
      <c r="T461">
        <v>0.30869103489611804</v>
      </c>
      <c r="U461">
        <v>0.47761800266514515</v>
      </c>
      <c r="V461">
        <v>0.52182539682539686</v>
      </c>
      <c r="W461">
        <v>1182.4983758926401</v>
      </c>
      <c r="X461">
        <v>1106.30798339844</v>
      </c>
      <c r="Y461">
        <v>1156</v>
      </c>
      <c r="Z461">
        <v>1464.65196800232</v>
      </c>
      <c r="AA461">
        <v>1416.19226074219</v>
      </c>
      <c r="AB461">
        <v>1287</v>
      </c>
      <c r="AC461">
        <v>0.80735792647415261</v>
      </c>
      <c r="AD461">
        <v>0.78118488150659171</v>
      </c>
      <c r="AE461">
        <v>0.89821289821289818</v>
      </c>
      <c r="AF461">
        <v>2336.5920983637602</v>
      </c>
      <c r="AG461">
        <v>2001.81030273438</v>
      </c>
      <c r="AH461">
        <v>1558</v>
      </c>
      <c r="AI461">
        <v>0.88919946706730668</v>
      </c>
      <c r="AJ461">
        <v>0.82617015463747845</v>
      </c>
      <c r="AK461">
        <v>0.6333333333333333</v>
      </c>
      <c r="AL461">
        <f t="shared" si="176"/>
        <v>0.11080053293269332</v>
      </c>
      <c r="AM461">
        <f t="shared" si="176"/>
        <v>0.17382984536252155</v>
      </c>
      <c r="AN461">
        <f t="shared" si="176"/>
        <v>0.3666666666666667</v>
      </c>
      <c r="AO461">
        <v>54872.041887592794</v>
      </c>
      <c r="AP461">
        <v>60581.198610543528</v>
      </c>
      <c r="AQ461">
        <v>61193</v>
      </c>
      <c r="AR461">
        <v>1256.0944444444444</v>
      </c>
      <c r="AS461">
        <v>1245.8446026097272</v>
      </c>
      <c r="AT461">
        <v>1387</v>
      </c>
      <c r="AU461">
        <f t="shared" si="162"/>
        <v>-6.3029312429828233E-2</v>
      </c>
      <c r="AV461">
        <f t="shared" si="163"/>
        <v>-0.19283682130414515</v>
      </c>
      <c r="AW461">
        <v>0.1689269677690271</v>
      </c>
      <c r="AX461">
        <v>4.4207394160251712E-2</v>
      </c>
      <c r="AY461" s="1">
        <f t="shared" si="164"/>
        <v>5709.1567229507345</v>
      </c>
      <c r="AZ461" s="1">
        <f t="shared" si="165"/>
        <v>611.80138945647195</v>
      </c>
      <c r="BA461" s="1">
        <f t="shared" si="177"/>
        <v>-10.249841834717245</v>
      </c>
      <c r="BB461" s="1">
        <f t="shared" si="178"/>
        <v>141.15539739027281</v>
      </c>
      <c r="BC461">
        <f t="shared" si="166"/>
        <v>1</v>
      </c>
      <c r="BD461">
        <f t="shared" si="167"/>
        <v>1</v>
      </c>
      <c r="BE461">
        <f t="shared" si="168"/>
        <v>1</v>
      </c>
      <c r="BF461">
        <f t="shared" si="169"/>
        <v>0</v>
      </c>
      <c r="BG461">
        <f t="shared" si="170"/>
        <v>0</v>
      </c>
      <c r="BH461">
        <f t="shared" si="171"/>
        <v>0</v>
      </c>
      <c r="BI461">
        <f t="shared" si="172"/>
        <v>1</v>
      </c>
      <c r="BJ461">
        <f t="shared" si="173"/>
        <v>1</v>
      </c>
      <c r="BK461">
        <f t="shared" si="174"/>
        <v>0</v>
      </c>
      <c r="BL461">
        <f t="shared" si="175"/>
        <v>0</v>
      </c>
      <c r="BM461">
        <f t="shared" si="179"/>
        <v>0</v>
      </c>
      <c r="BN461">
        <f t="shared" si="180"/>
        <v>0</v>
      </c>
      <c r="BO461">
        <f>IF(AND(AU461&gt;'County Avg'!$E$3,'Gentrification Calcs'!AW461&gt;'County Avg'!$E$4,'Gentrification Calcs'!AY461&gt;'County Avg'!$E$5,'Gentrification Calcs'!BA461&gt;'County Avg'!$E$6),1,0)</f>
        <v>1</v>
      </c>
      <c r="BP461">
        <f>IF(AND(AV461&gt;'County Avg'!$F$3,'Gentrification Calcs'!AX461&gt;'County Avg'!$F$4,'Gentrification Calcs'!AZ461&gt;'County Avg'!$F$5,'Gentrification Calcs'!BB461&gt;'County Avg'!$F$6),1,0)</f>
        <v>0</v>
      </c>
      <c r="BQ461">
        <f t="shared" si="181"/>
        <v>0</v>
      </c>
      <c r="BR461">
        <f t="shared" si="182"/>
        <v>0</v>
      </c>
      <c r="BS461">
        <f t="shared" si="183"/>
        <v>0</v>
      </c>
      <c r="BT461">
        <f t="shared" si="184"/>
        <v>0</v>
      </c>
    </row>
    <row r="462" spans="1:72" x14ac:dyDescent="0.25">
      <c r="A462">
        <v>6037194402</v>
      </c>
      <c r="B462">
        <v>3598.11399376491</v>
      </c>
      <c r="C462">
        <v>3318.6908151581902</v>
      </c>
      <c r="D462">
        <v>3508</v>
      </c>
      <c r="E462">
        <v>2035.410314</v>
      </c>
      <c r="F462">
        <v>1960.3535139999999</v>
      </c>
      <c r="G462">
        <v>2026</v>
      </c>
      <c r="H462">
        <v>972.51768361648953</v>
      </c>
      <c r="I462">
        <v>762.92122885615515</v>
      </c>
      <c r="J462">
        <v>671.79880000000003</v>
      </c>
      <c r="K462">
        <v>0.47779932966208283</v>
      </c>
      <c r="L462">
        <v>0.38917533159590889</v>
      </c>
      <c r="M462">
        <v>0.3315887462981244</v>
      </c>
      <c r="N462">
        <v>3048.0426360000001</v>
      </c>
      <c r="O462">
        <v>2851.8802780000001</v>
      </c>
      <c r="P462">
        <v>2814</v>
      </c>
      <c r="Q462">
        <v>942.91297250000002</v>
      </c>
      <c r="R462">
        <v>1362.876606</v>
      </c>
      <c r="S462">
        <v>1791</v>
      </c>
      <c r="T462">
        <v>0.3093503225195699</v>
      </c>
      <c r="U462">
        <v>0.47788703351733058</v>
      </c>
      <c r="V462">
        <v>0.63646055437100213</v>
      </c>
      <c r="W462">
        <v>1619.2591266632101</v>
      </c>
      <c r="X462">
        <v>1515.6771736144999</v>
      </c>
      <c r="Y462">
        <v>1631</v>
      </c>
      <c r="Z462">
        <v>2007.1293964386</v>
      </c>
      <c r="AA462">
        <v>1941.3892164230299</v>
      </c>
      <c r="AB462">
        <v>2026</v>
      </c>
      <c r="AC462">
        <v>0.80675372974775961</v>
      </c>
      <c r="AD462">
        <v>0.78071782865215678</v>
      </c>
      <c r="AE462">
        <v>0.80503455083909181</v>
      </c>
      <c r="AF462">
        <v>3199.24309382705</v>
      </c>
      <c r="AG462">
        <v>2741.9421796798702</v>
      </c>
      <c r="AH462">
        <v>2667</v>
      </c>
      <c r="AI462">
        <v>0.88914445161296884</v>
      </c>
      <c r="AJ462">
        <v>0.82621200117708815</v>
      </c>
      <c r="AK462">
        <v>0.76026225769669331</v>
      </c>
      <c r="AL462">
        <f t="shared" si="176"/>
        <v>0.11085554838703116</v>
      </c>
      <c r="AM462">
        <f t="shared" si="176"/>
        <v>0.17378799882291185</v>
      </c>
      <c r="AN462">
        <f t="shared" si="176"/>
        <v>0.23973774230330669</v>
      </c>
      <c r="AO462">
        <v>54919.203075291625</v>
      </c>
      <c r="AP462">
        <v>60614.751532488772</v>
      </c>
      <c r="AQ462">
        <v>84474</v>
      </c>
      <c r="AR462">
        <v>1256.0944444444444</v>
      </c>
      <c r="AS462">
        <v>1245.8446026097272</v>
      </c>
      <c r="AT462">
        <v>1743</v>
      </c>
      <c r="AU462">
        <f t="shared" si="162"/>
        <v>-6.2932450435880694E-2</v>
      </c>
      <c r="AV462">
        <f t="shared" si="163"/>
        <v>-6.594974348039484E-2</v>
      </c>
      <c r="AW462">
        <v>0.16853671099776069</v>
      </c>
      <c r="AX462">
        <v>0.15857352085367155</v>
      </c>
      <c r="AY462" s="1">
        <f t="shared" si="164"/>
        <v>5695.5484571971465</v>
      </c>
      <c r="AZ462" s="1">
        <f t="shared" si="165"/>
        <v>23859.248467511228</v>
      </c>
      <c r="BA462" s="1">
        <f t="shared" si="177"/>
        <v>-10.249841834717245</v>
      </c>
      <c r="BB462" s="1">
        <f t="shared" si="178"/>
        <v>497.15539739027281</v>
      </c>
      <c r="BC462">
        <f t="shared" si="166"/>
        <v>1</v>
      </c>
      <c r="BD462">
        <f t="shared" si="167"/>
        <v>1</v>
      </c>
      <c r="BE462">
        <f t="shared" si="168"/>
        <v>1</v>
      </c>
      <c r="BF462">
        <f t="shared" si="169"/>
        <v>0</v>
      </c>
      <c r="BG462">
        <f t="shared" si="170"/>
        <v>0</v>
      </c>
      <c r="BH462">
        <f t="shared" si="171"/>
        <v>0</v>
      </c>
      <c r="BI462">
        <f t="shared" si="172"/>
        <v>1</v>
      </c>
      <c r="BJ462">
        <f t="shared" si="173"/>
        <v>1</v>
      </c>
      <c r="BK462">
        <f t="shared" si="174"/>
        <v>0</v>
      </c>
      <c r="BL462">
        <f t="shared" si="175"/>
        <v>0</v>
      </c>
      <c r="BM462">
        <f t="shared" si="179"/>
        <v>0</v>
      </c>
      <c r="BN462">
        <f t="shared" si="180"/>
        <v>0</v>
      </c>
      <c r="BO462">
        <f>IF(AND(AU462&gt;'County Avg'!$E$3,'Gentrification Calcs'!AW462&gt;'County Avg'!$E$4,'Gentrification Calcs'!AY462&gt;'County Avg'!$E$5,'Gentrification Calcs'!BA462&gt;'County Avg'!$E$6),1,0)</f>
        <v>1</v>
      </c>
      <c r="BP462">
        <f>IF(AND(AV462&gt;'County Avg'!$F$3,'Gentrification Calcs'!AX462&gt;'County Avg'!$F$4,'Gentrification Calcs'!AZ462&gt;'County Avg'!$F$5,'Gentrification Calcs'!BB462&gt;'County Avg'!$F$6),1,0)</f>
        <v>0</v>
      </c>
      <c r="BQ462">
        <f t="shared" si="181"/>
        <v>0</v>
      </c>
      <c r="BR462">
        <f t="shared" si="182"/>
        <v>0</v>
      </c>
      <c r="BS462">
        <f t="shared" si="183"/>
        <v>0</v>
      </c>
      <c r="BT462">
        <f t="shared" si="184"/>
        <v>0</v>
      </c>
    </row>
    <row r="463" spans="1:72" x14ac:dyDescent="0.25">
      <c r="A463">
        <v>6037194500</v>
      </c>
      <c r="B463">
        <v>2251.2839446276398</v>
      </c>
      <c r="C463">
        <v>2287</v>
      </c>
      <c r="D463">
        <v>2202</v>
      </c>
      <c r="E463">
        <v>868.55090329999996</v>
      </c>
      <c r="F463">
        <v>952</v>
      </c>
      <c r="G463">
        <v>996</v>
      </c>
      <c r="H463">
        <v>264.43493862190968</v>
      </c>
      <c r="I463">
        <v>287.51080000000002</v>
      </c>
      <c r="J463">
        <v>269.74419999999998</v>
      </c>
      <c r="K463">
        <v>0.30445531472848297</v>
      </c>
      <c r="L463">
        <v>0.30200714285714286</v>
      </c>
      <c r="M463">
        <v>0.27082751004016065</v>
      </c>
      <c r="N463">
        <v>1822.4679550000001</v>
      </c>
      <c r="O463">
        <v>1937</v>
      </c>
      <c r="P463">
        <v>1759</v>
      </c>
      <c r="Q463">
        <v>642.23138429999995</v>
      </c>
      <c r="R463">
        <v>925</v>
      </c>
      <c r="S463">
        <v>1059</v>
      </c>
      <c r="T463">
        <v>0.35239653050579972</v>
      </c>
      <c r="U463">
        <v>0.47754259163655138</v>
      </c>
      <c r="V463">
        <v>0.60204661739624787</v>
      </c>
      <c r="W463">
        <v>414.919189453125</v>
      </c>
      <c r="X463">
        <v>504</v>
      </c>
      <c r="Y463">
        <v>493</v>
      </c>
      <c r="Z463">
        <v>914.21185302734398</v>
      </c>
      <c r="AA463">
        <v>995</v>
      </c>
      <c r="AB463">
        <v>996</v>
      </c>
      <c r="AC463">
        <v>0.45385452844343599</v>
      </c>
      <c r="AD463">
        <v>0.50653266331658287</v>
      </c>
      <c r="AE463">
        <v>0.49497991967871485</v>
      </c>
      <c r="AF463">
        <v>2063.6769492419999</v>
      </c>
      <c r="AG463">
        <v>1977</v>
      </c>
      <c r="AH463">
        <v>1733</v>
      </c>
      <c r="AI463">
        <v>0.91666666666666519</v>
      </c>
      <c r="AJ463">
        <v>0.86445124617402713</v>
      </c>
      <c r="AK463">
        <v>0.78701180744777477</v>
      </c>
      <c r="AL463">
        <f t="shared" si="176"/>
        <v>8.3333333333334814E-2</v>
      </c>
      <c r="AM463">
        <f t="shared" si="176"/>
        <v>0.13554875382597287</v>
      </c>
      <c r="AN463">
        <f t="shared" si="176"/>
        <v>0.21298819255222523</v>
      </c>
      <c r="AO463">
        <v>75506.875397667027</v>
      </c>
      <c r="AP463">
        <v>77916.874948917044</v>
      </c>
      <c r="AQ463">
        <v>80278</v>
      </c>
      <c r="AR463">
        <v>1276.8277777777778</v>
      </c>
      <c r="AS463">
        <v>1094.3412415974694</v>
      </c>
      <c r="AT463">
        <v>1542</v>
      </c>
      <c r="AU463">
        <f t="shared" si="162"/>
        <v>-5.2215420492638054E-2</v>
      </c>
      <c r="AV463">
        <f t="shared" si="163"/>
        <v>-7.7439438726252363E-2</v>
      </c>
      <c r="AW463">
        <v>0.12514606113075166</v>
      </c>
      <c r="AX463">
        <v>0.12450402575969649</v>
      </c>
      <c r="AY463" s="1">
        <f t="shared" si="164"/>
        <v>2409.9995512500172</v>
      </c>
      <c r="AZ463" s="1">
        <f t="shared" si="165"/>
        <v>2361.1250510829559</v>
      </c>
      <c r="BA463" s="1">
        <f t="shared" si="177"/>
        <v>-182.48653618030835</v>
      </c>
      <c r="BB463" s="1">
        <f t="shared" si="178"/>
        <v>447.65875840253057</v>
      </c>
      <c r="BC463">
        <f t="shared" si="166"/>
        <v>1</v>
      </c>
      <c r="BD463">
        <f t="shared" si="167"/>
        <v>1</v>
      </c>
      <c r="BE463">
        <f t="shared" si="168"/>
        <v>0</v>
      </c>
      <c r="BF463">
        <f t="shared" si="169"/>
        <v>0</v>
      </c>
      <c r="BG463">
        <f t="shared" si="170"/>
        <v>0</v>
      </c>
      <c r="BH463">
        <f t="shared" si="171"/>
        <v>0</v>
      </c>
      <c r="BI463">
        <f t="shared" si="172"/>
        <v>0</v>
      </c>
      <c r="BJ463">
        <f t="shared" si="173"/>
        <v>0</v>
      </c>
      <c r="BK463">
        <f t="shared" si="174"/>
        <v>0</v>
      </c>
      <c r="BL463">
        <f t="shared" si="175"/>
        <v>0</v>
      </c>
      <c r="BM463">
        <f t="shared" si="179"/>
        <v>0</v>
      </c>
      <c r="BN463">
        <f t="shared" si="180"/>
        <v>0</v>
      </c>
      <c r="BO463">
        <f>IF(AND(AU463&gt;'County Avg'!$E$3,'Gentrification Calcs'!AW463&gt;'County Avg'!$E$4,'Gentrification Calcs'!AY463&gt;'County Avg'!$E$5,'Gentrification Calcs'!BA463&gt;'County Avg'!$E$6),1,0)</f>
        <v>0</v>
      </c>
      <c r="BP463">
        <f>IF(AND(AV463&gt;'County Avg'!$F$3,'Gentrification Calcs'!AX463&gt;'County Avg'!$F$4,'Gentrification Calcs'!AZ463&gt;'County Avg'!$F$5,'Gentrification Calcs'!BB463&gt;'County Avg'!$F$6),1,0)</f>
        <v>0</v>
      </c>
      <c r="BQ463">
        <f t="shared" si="181"/>
        <v>0</v>
      </c>
      <c r="BR463">
        <f t="shared" si="182"/>
        <v>0</v>
      </c>
      <c r="BS463">
        <f t="shared" si="183"/>
        <v>0</v>
      </c>
      <c r="BT463">
        <f t="shared" si="184"/>
        <v>0</v>
      </c>
    </row>
    <row r="464" spans="1:72" x14ac:dyDescent="0.25">
      <c r="A464">
        <v>6037195100</v>
      </c>
      <c r="B464">
        <v>4555.97789076762</v>
      </c>
      <c r="C464">
        <v>4549.9777615070298</v>
      </c>
      <c r="D464">
        <v>4521</v>
      </c>
      <c r="E464">
        <v>2005.9902340000001</v>
      </c>
      <c r="F464">
        <v>2074.9897460000002</v>
      </c>
      <c r="G464">
        <v>2083</v>
      </c>
      <c r="H464">
        <v>492.24881121681983</v>
      </c>
      <c r="I464">
        <v>477.52207949521335</v>
      </c>
      <c r="J464">
        <v>512</v>
      </c>
      <c r="K464">
        <v>0.24538943553840842</v>
      </c>
      <c r="L464">
        <v>0.23013225988983432</v>
      </c>
      <c r="M464">
        <v>0.24579932789246278</v>
      </c>
      <c r="N464">
        <v>3712.9819819999998</v>
      </c>
      <c r="O464">
        <v>3705.9819339999999</v>
      </c>
      <c r="P464">
        <v>3806</v>
      </c>
      <c r="Q464">
        <v>1737.991577</v>
      </c>
      <c r="R464">
        <v>2095.9897460000002</v>
      </c>
      <c r="S464">
        <v>2514</v>
      </c>
      <c r="T464">
        <v>0.46808510933409642</v>
      </c>
      <c r="U464">
        <v>0.56556933717637503</v>
      </c>
      <c r="V464">
        <v>0.66053599579611144</v>
      </c>
      <c r="W464">
        <v>647.996826171875</v>
      </c>
      <c r="X464">
        <v>703.99658203125</v>
      </c>
      <c r="Y464">
        <v>829</v>
      </c>
      <c r="Z464">
        <v>1987.99035644531</v>
      </c>
      <c r="AA464">
        <v>2071.98999023438</v>
      </c>
      <c r="AB464">
        <v>2083</v>
      </c>
      <c r="AC464">
        <v>0.3259557190863574</v>
      </c>
      <c r="AD464">
        <v>0.33976833157944702</v>
      </c>
      <c r="AE464">
        <v>0.39798367738838214</v>
      </c>
      <c r="AF464">
        <v>2635.98720809119</v>
      </c>
      <c r="AG464">
        <v>2533.98754882813</v>
      </c>
      <c r="AH464">
        <v>3263</v>
      </c>
      <c r="AI464">
        <v>0.57857769973661177</v>
      </c>
      <c r="AJ464">
        <v>0.55692306240829414</v>
      </c>
      <c r="AK464">
        <v>0.72174297721742975</v>
      </c>
      <c r="AL464">
        <f t="shared" si="176"/>
        <v>0.42142230026338823</v>
      </c>
      <c r="AM464">
        <f t="shared" si="176"/>
        <v>0.44307693759170586</v>
      </c>
      <c r="AN464">
        <f t="shared" si="176"/>
        <v>0.27825702278257025</v>
      </c>
      <c r="AO464">
        <v>96136.267232237544</v>
      </c>
      <c r="AP464">
        <v>109116.89824274623</v>
      </c>
      <c r="AQ464">
        <v>110208</v>
      </c>
      <c r="AR464">
        <v>1119.6000000000001</v>
      </c>
      <c r="AS464">
        <v>1084.8722815342032</v>
      </c>
      <c r="AT464">
        <v>1417</v>
      </c>
      <c r="AU464">
        <f t="shared" si="162"/>
        <v>-2.1654637328317627E-2</v>
      </c>
      <c r="AV464">
        <f t="shared" si="163"/>
        <v>0.1648199148091356</v>
      </c>
      <c r="AW464">
        <v>9.7484227842278615E-2</v>
      </c>
      <c r="AX464">
        <v>9.496665861973641E-2</v>
      </c>
      <c r="AY464" s="1">
        <f t="shared" si="164"/>
        <v>12980.631010508689</v>
      </c>
      <c r="AZ464" s="1">
        <f t="shared" si="165"/>
        <v>1091.1017572537676</v>
      </c>
      <c r="BA464" s="1">
        <f t="shared" si="177"/>
        <v>-34.727718465796897</v>
      </c>
      <c r="BB464" s="1">
        <f t="shared" si="178"/>
        <v>332.12771846579676</v>
      </c>
      <c r="BC464">
        <f t="shared" si="166"/>
        <v>1</v>
      </c>
      <c r="BD464">
        <f t="shared" si="167"/>
        <v>1</v>
      </c>
      <c r="BE464">
        <f t="shared" si="168"/>
        <v>0</v>
      </c>
      <c r="BF464">
        <f t="shared" si="169"/>
        <v>0</v>
      </c>
      <c r="BG464">
        <f t="shared" si="170"/>
        <v>0</v>
      </c>
      <c r="BH464">
        <f t="shared" si="171"/>
        <v>0</v>
      </c>
      <c r="BI464">
        <f t="shared" si="172"/>
        <v>0</v>
      </c>
      <c r="BJ464">
        <f t="shared" si="173"/>
        <v>0</v>
      </c>
      <c r="BK464">
        <f t="shared" si="174"/>
        <v>0</v>
      </c>
      <c r="BL464">
        <f t="shared" si="175"/>
        <v>0</v>
      </c>
      <c r="BM464">
        <f t="shared" si="179"/>
        <v>0</v>
      </c>
      <c r="BN464">
        <f t="shared" si="180"/>
        <v>0</v>
      </c>
      <c r="BO464">
        <f>IF(AND(AU464&gt;'County Avg'!$E$3,'Gentrification Calcs'!AW464&gt;'County Avg'!$E$4,'Gentrification Calcs'!AY464&gt;'County Avg'!$E$5,'Gentrification Calcs'!BA464&gt;'County Avg'!$E$6),1,0)</f>
        <v>1</v>
      </c>
      <c r="BP464">
        <f>IF(AND(AV464&gt;'County Avg'!$F$3,'Gentrification Calcs'!AX464&gt;'County Avg'!$F$4,'Gentrification Calcs'!AZ464&gt;'County Avg'!$F$5,'Gentrification Calcs'!BB464&gt;'County Avg'!$F$6),1,0)</f>
        <v>1</v>
      </c>
      <c r="BQ464">
        <f t="shared" si="181"/>
        <v>0</v>
      </c>
      <c r="BR464">
        <f t="shared" si="182"/>
        <v>0</v>
      </c>
      <c r="BS464">
        <f t="shared" si="183"/>
        <v>0</v>
      </c>
      <c r="BT464">
        <f t="shared" si="184"/>
        <v>0</v>
      </c>
    </row>
    <row r="465" spans="1:72" x14ac:dyDescent="0.25">
      <c r="A465">
        <v>6037195201</v>
      </c>
      <c r="B465">
        <v>2882.4218347691899</v>
      </c>
      <c r="C465">
        <v>2970.9999715089798</v>
      </c>
      <c r="D465">
        <v>2895</v>
      </c>
      <c r="E465">
        <v>1443.389038</v>
      </c>
      <c r="F465">
        <v>1482.5958250000001</v>
      </c>
      <c r="G465">
        <v>1537</v>
      </c>
      <c r="H465">
        <v>505.79450826373551</v>
      </c>
      <c r="I465">
        <v>417.13449882697967</v>
      </c>
      <c r="J465">
        <v>521.76139999999998</v>
      </c>
      <c r="K465">
        <v>0.35042146985166134</v>
      </c>
      <c r="L465">
        <v>0.28135415721070145</v>
      </c>
      <c r="M465">
        <v>0.33946740403383213</v>
      </c>
      <c r="N465">
        <v>2326.2668910000002</v>
      </c>
      <c r="O465">
        <v>2420.6535640000002</v>
      </c>
      <c r="P465">
        <v>2537</v>
      </c>
      <c r="Q465">
        <v>914.3400269</v>
      </c>
      <c r="R465">
        <v>1295.274658</v>
      </c>
      <c r="S465">
        <v>1550</v>
      </c>
      <c r="T465">
        <v>0.39305035481416734</v>
      </c>
      <c r="U465">
        <v>0.53509295062430506</v>
      </c>
      <c r="V465">
        <v>0.61095782420181322</v>
      </c>
      <c r="W465">
        <v>857.70806884765602</v>
      </c>
      <c r="X465">
        <v>922.568603515625</v>
      </c>
      <c r="Y465">
        <v>1223</v>
      </c>
      <c r="Z465">
        <v>1426.93188476563</v>
      </c>
      <c r="AA465">
        <v>1484.0478515625</v>
      </c>
      <c r="AB465">
        <v>1537</v>
      </c>
      <c r="AC465">
        <v>0.60108550240191205</v>
      </c>
      <c r="AD465">
        <v>0.6216569112271455</v>
      </c>
      <c r="AE465">
        <v>0.79570592062459333</v>
      </c>
      <c r="AF465">
        <v>1878.0515061132601</v>
      </c>
      <c r="AG465">
        <v>1830.61608886719</v>
      </c>
      <c r="AH465">
        <v>1899</v>
      </c>
      <c r="AI465">
        <v>0.65155331654072246</v>
      </c>
      <c r="AJ465">
        <v>0.61616159758406686</v>
      </c>
      <c r="AK465">
        <v>0.65595854922279795</v>
      </c>
      <c r="AL465">
        <f t="shared" si="176"/>
        <v>0.34844668345927754</v>
      </c>
      <c r="AM465">
        <f t="shared" si="176"/>
        <v>0.38383840241593314</v>
      </c>
      <c r="AN465">
        <f t="shared" si="176"/>
        <v>0.34404145077720205</v>
      </c>
      <c r="AO465">
        <v>69296.109756097561</v>
      </c>
      <c r="AP465">
        <v>78545.99223539028</v>
      </c>
      <c r="AQ465">
        <v>67138</v>
      </c>
      <c r="AR465">
        <v>1145.5166666666667</v>
      </c>
      <c r="AS465">
        <v>1055.1126927639384</v>
      </c>
      <c r="AT465">
        <v>1435</v>
      </c>
      <c r="AU465">
        <f t="shared" si="162"/>
        <v>-3.5391718956655605E-2</v>
      </c>
      <c r="AV465">
        <f t="shared" si="163"/>
        <v>3.9796951638731093E-2</v>
      </c>
      <c r="AW465">
        <v>0.14204259581013773</v>
      </c>
      <c r="AX465">
        <v>7.5864873577508152E-2</v>
      </c>
      <c r="AY465" s="1">
        <f t="shared" si="164"/>
        <v>9249.8824792927189</v>
      </c>
      <c r="AZ465" s="1">
        <f t="shared" si="165"/>
        <v>-11407.99223539028</v>
      </c>
      <c r="BA465" s="1">
        <f t="shared" si="177"/>
        <v>-90.403973902728239</v>
      </c>
      <c r="BB465" s="1">
        <f t="shared" si="178"/>
        <v>379.88730723606159</v>
      </c>
      <c r="BC465">
        <f t="shared" si="166"/>
        <v>1</v>
      </c>
      <c r="BD465">
        <f t="shared" si="167"/>
        <v>1</v>
      </c>
      <c r="BE465">
        <f t="shared" si="168"/>
        <v>0</v>
      </c>
      <c r="BF465">
        <f t="shared" si="169"/>
        <v>0</v>
      </c>
      <c r="BG465">
        <f t="shared" si="170"/>
        <v>0</v>
      </c>
      <c r="BH465">
        <f t="shared" si="171"/>
        <v>0</v>
      </c>
      <c r="BI465">
        <f t="shared" si="172"/>
        <v>1</v>
      </c>
      <c r="BJ465">
        <f t="shared" si="173"/>
        <v>1</v>
      </c>
      <c r="BK465">
        <f t="shared" si="174"/>
        <v>0</v>
      </c>
      <c r="BL465">
        <f t="shared" si="175"/>
        <v>0</v>
      </c>
      <c r="BM465">
        <f t="shared" si="179"/>
        <v>0</v>
      </c>
      <c r="BN465">
        <f t="shared" si="180"/>
        <v>0</v>
      </c>
      <c r="BO465">
        <f>IF(AND(AU465&gt;'County Avg'!$E$3,'Gentrification Calcs'!AW465&gt;'County Avg'!$E$4,'Gentrification Calcs'!AY465&gt;'County Avg'!$E$5,'Gentrification Calcs'!BA465&gt;'County Avg'!$E$6),1,0)</f>
        <v>1</v>
      </c>
      <c r="BP465">
        <f>IF(AND(AV465&gt;'County Avg'!$F$3,'Gentrification Calcs'!AX465&gt;'County Avg'!$F$4,'Gentrification Calcs'!AZ465&gt;'County Avg'!$F$5,'Gentrification Calcs'!BB465&gt;'County Avg'!$F$6),1,0)</f>
        <v>0</v>
      </c>
      <c r="BQ465">
        <f t="shared" si="181"/>
        <v>0</v>
      </c>
      <c r="BR465">
        <f t="shared" si="182"/>
        <v>0</v>
      </c>
      <c r="BS465">
        <f t="shared" si="183"/>
        <v>0</v>
      </c>
      <c r="BT465">
        <f t="shared" si="184"/>
        <v>0</v>
      </c>
    </row>
    <row r="466" spans="1:72" x14ac:dyDescent="0.25">
      <c r="A466">
        <v>6037195202</v>
      </c>
      <c r="B466">
        <v>3072.5782380224</v>
      </c>
      <c r="C466">
        <v>3167.0000284910202</v>
      </c>
      <c r="D466">
        <v>3354</v>
      </c>
      <c r="E466">
        <v>1538.610962</v>
      </c>
      <c r="F466">
        <v>1580.4041749999999</v>
      </c>
      <c r="G466">
        <v>1466</v>
      </c>
      <c r="H466">
        <v>539.1623045094077</v>
      </c>
      <c r="I466">
        <v>444.65330117302028</v>
      </c>
      <c r="J466">
        <v>303.27</v>
      </c>
      <c r="K466">
        <v>0.35042146314138095</v>
      </c>
      <c r="L466">
        <v>0.28135416762805016</v>
      </c>
      <c r="M466">
        <v>0.20686903137789903</v>
      </c>
      <c r="N466">
        <v>2479.7331669999999</v>
      </c>
      <c r="O466">
        <v>2580.3464359999998</v>
      </c>
      <c r="P466">
        <v>2572</v>
      </c>
      <c r="Q466">
        <v>974.6599731</v>
      </c>
      <c r="R466">
        <v>1380.725342</v>
      </c>
      <c r="S466">
        <v>1687</v>
      </c>
      <c r="T466">
        <v>0.39305034350899581</v>
      </c>
      <c r="U466">
        <v>0.5350930102782524</v>
      </c>
      <c r="V466">
        <v>0.65590979782270609</v>
      </c>
      <c r="W466">
        <v>914.2919921875</v>
      </c>
      <c r="X466">
        <v>983.431396484375</v>
      </c>
      <c r="Y466">
        <v>641</v>
      </c>
      <c r="Z466">
        <v>1521.06811523438</v>
      </c>
      <c r="AA466">
        <v>1581.9521484375</v>
      </c>
      <c r="AB466">
        <v>1466</v>
      </c>
      <c r="AC466">
        <v>0.60108550237187608</v>
      </c>
      <c r="AD466">
        <v>0.62165685444766061</v>
      </c>
      <c r="AE466">
        <v>0.43724420190995905</v>
      </c>
      <c r="AF466">
        <v>2001.94854131434</v>
      </c>
      <c r="AG466">
        <v>1951.38391113281</v>
      </c>
      <c r="AH466">
        <v>2409</v>
      </c>
      <c r="AI466">
        <v>0.65155331654072113</v>
      </c>
      <c r="AJ466">
        <v>0.61616163358943365</v>
      </c>
      <c r="AK466">
        <v>0.71824686940966009</v>
      </c>
      <c r="AL466">
        <f t="shared" si="176"/>
        <v>0.34844668345927887</v>
      </c>
      <c r="AM466">
        <f t="shared" si="176"/>
        <v>0.38383836641056635</v>
      </c>
      <c r="AN466">
        <f t="shared" si="176"/>
        <v>0.28175313059033991</v>
      </c>
      <c r="AO466">
        <v>69296.109756097561</v>
      </c>
      <c r="AP466">
        <v>78545.99223539028</v>
      </c>
      <c r="AQ466">
        <v>114808</v>
      </c>
      <c r="AR466">
        <v>1145.5166666666667</v>
      </c>
      <c r="AS466">
        <v>1055.1126927639384</v>
      </c>
      <c r="AT466">
        <v>1809</v>
      </c>
      <c r="AU466">
        <f t="shared" si="162"/>
        <v>-3.5391682951287473E-2</v>
      </c>
      <c r="AV466">
        <f t="shared" si="163"/>
        <v>0.10208523582022644</v>
      </c>
      <c r="AW466">
        <v>0.14204266676925659</v>
      </c>
      <c r="AX466">
        <v>0.12081678754445369</v>
      </c>
      <c r="AY466" s="1">
        <f t="shared" si="164"/>
        <v>9249.8824792927189</v>
      </c>
      <c r="AZ466" s="1">
        <f t="shared" si="165"/>
        <v>36262.00776460972</v>
      </c>
      <c r="BA466" s="1">
        <f t="shared" si="177"/>
        <v>-90.403973902728239</v>
      </c>
      <c r="BB466" s="1">
        <f t="shared" si="178"/>
        <v>753.88730723606159</v>
      </c>
      <c r="BC466">
        <f t="shared" si="166"/>
        <v>1</v>
      </c>
      <c r="BD466">
        <f t="shared" si="167"/>
        <v>1</v>
      </c>
      <c r="BE466">
        <f t="shared" si="168"/>
        <v>0</v>
      </c>
      <c r="BF466">
        <f t="shared" si="169"/>
        <v>0</v>
      </c>
      <c r="BG466">
        <f t="shared" si="170"/>
        <v>0</v>
      </c>
      <c r="BH466">
        <f t="shared" si="171"/>
        <v>0</v>
      </c>
      <c r="BI466">
        <f t="shared" si="172"/>
        <v>1</v>
      </c>
      <c r="BJ466">
        <f t="shared" si="173"/>
        <v>1</v>
      </c>
      <c r="BK466">
        <f t="shared" si="174"/>
        <v>0</v>
      </c>
      <c r="BL466">
        <f t="shared" si="175"/>
        <v>0</v>
      </c>
      <c r="BM466">
        <f t="shared" si="179"/>
        <v>0</v>
      </c>
      <c r="BN466">
        <f t="shared" si="180"/>
        <v>0</v>
      </c>
      <c r="BO466">
        <f>IF(AND(AU466&gt;'County Avg'!$E$3,'Gentrification Calcs'!AW466&gt;'County Avg'!$E$4,'Gentrification Calcs'!AY466&gt;'County Avg'!$E$5,'Gentrification Calcs'!BA466&gt;'County Avg'!$E$6),1,0)</f>
        <v>1</v>
      </c>
      <c r="BP466">
        <f>IF(AND(AV466&gt;'County Avg'!$F$3,'Gentrification Calcs'!AX466&gt;'County Avg'!$F$4,'Gentrification Calcs'!AZ466&gt;'County Avg'!$F$5,'Gentrification Calcs'!BB466&gt;'County Avg'!$F$6),1,0)</f>
        <v>1</v>
      </c>
      <c r="BQ466">
        <f t="shared" si="181"/>
        <v>0</v>
      </c>
      <c r="BR466">
        <f t="shared" si="182"/>
        <v>0</v>
      </c>
      <c r="BS466">
        <f t="shared" si="183"/>
        <v>0</v>
      </c>
      <c r="BT466">
        <f t="shared" si="184"/>
        <v>0</v>
      </c>
    </row>
    <row r="467" spans="1:72" x14ac:dyDescent="0.25">
      <c r="A467">
        <v>6037195300</v>
      </c>
      <c r="B467">
        <v>3703.0000370733901</v>
      </c>
      <c r="C467">
        <v>3596</v>
      </c>
      <c r="D467">
        <v>3342</v>
      </c>
      <c r="E467">
        <v>1452</v>
      </c>
      <c r="F467">
        <v>1512</v>
      </c>
      <c r="G467">
        <v>1520</v>
      </c>
      <c r="H467">
        <v>743.44000744311143</v>
      </c>
      <c r="I467">
        <v>799.27300000000002</v>
      </c>
      <c r="J467">
        <v>625.1952</v>
      </c>
      <c r="K467">
        <v>0.51201102440985635</v>
      </c>
      <c r="L467">
        <v>0.528619708994709</v>
      </c>
      <c r="M467">
        <v>0.41131263157894737</v>
      </c>
      <c r="N467">
        <v>2507.0000249999998</v>
      </c>
      <c r="O467">
        <v>2484</v>
      </c>
      <c r="P467">
        <v>2659</v>
      </c>
      <c r="Q467">
        <v>680</v>
      </c>
      <c r="R467">
        <v>719</v>
      </c>
      <c r="S467">
        <v>1440</v>
      </c>
      <c r="T467">
        <v>0.27124052382089625</v>
      </c>
      <c r="U467">
        <v>0.28945249597423511</v>
      </c>
      <c r="V467">
        <v>0.54155697630688227</v>
      </c>
      <c r="W467">
        <v>1161</v>
      </c>
      <c r="X467">
        <v>1194</v>
      </c>
      <c r="Y467">
        <v>1163</v>
      </c>
      <c r="Z467">
        <v>1469</v>
      </c>
      <c r="AA467">
        <v>1510</v>
      </c>
      <c r="AB467">
        <v>1520</v>
      </c>
      <c r="AC467">
        <v>0.79033356024506463</v>
      </c>
      <c r="AD467">
        <v>0.79072847682119207</v>
      </c>
      <c r="AE467">
        <v>0.76513157894736838</v>
      </c>
      <c r="AF467">
        <v>1305.00001306529</v>
      </c>
      <c r="AG467">
        <v>1329</v>
      </c>
      <c r="AH467">
        <v>1605</v>
      </c>
      <c r="AI467">
        <v>0.35241695922225186</v>
      </c>
      <c r="AJ467">
        <v>0.36957730812013351</v>
      </c>
      <c r="AK467">
        <v>0.48025134649910234</v>
      </c>
      <c r="AL467">
        <f t="shared" si="176"/>
        <v>0.64758304077774809</v>
      </c>
      <c r="AM467">
        <f t="shared" si="176"/>
        <v>0.63042269187986655</v>
      </c>
      <c r="AN467">
        <f t="shared" si="176"/>
        <v>0.51974865350089772</v>
      </c>
      <c r="AO467">
        <v>49499.294273594911</v>
      </c>
      <c r="AP467">
        <v>43867.649366571321</v>
      </c>
      <c r="AQ467">
        <v>61667</v>
      </c>
      <c r="AR467">
        <v>983.10555555555561</v>
      </c>
      <c r="AS467">
        <v>894.14037168841446</v>
      </c>
      <c r="AT467">
        <v>1452</v>
      </c>
      <c r="AU467">
        <f t="shared" si="162"/>
        <v>1.716034889788165E-2</v>
      </c>
      <c r="AV467">
        <f t="shared" si="163"/>
        <v>0.11067403837896883</v>
      </c>
      <c r="AW467">
        <v>1.8211972153338862E-2</v>
      </c>
      <c r="AX467">
        <v>0.25210448033264715</v>
      </c>
      <c r="AY467" s="1">
        <f t="shared" si="164"/>
        <v>-5631.6449070235903</v>
      </c>
      <c r="AZ467" s="1">
        <f t="shared" si="165"/>
        <v>17799.350633428679</v>
      </c>
      <c r="BA467" s="1">
        <f t="shared" si="177"/>
        <v>-88.96518386714115</v>
      </c>
      <c r="BB467" s="1">
        <f t="shared" si="178"/>
        <v>557.85962831158554</v>
      </c>
      <c r="BC467">
        <f t="shared" si="166"/>
        <v>1</v>
      </c>
      <c r="BD467">
        <f t="shared" si="167"/>
        <v>1</v>
      </c>
      <c r="BE467">
        <f t="shared" si="168"/>
        <v>1</v>
      </c>
      <c r="BF467">
        <f t="shared" si="169"/>
        <v>1</v>
      </c>
      <c r="BG467">
        <f t="shared" si="170"/>
        <v>0</v>
      </c>
      <c r="BH467">
        <f t="shared" si="171"/>
        <v>0</v>
      </c>
      <c r="BI467">
        <f t="shared" si="172"/>
        <v>1</v>
      </c>
      <c r="BJ467">
        <f t="shared" si="173"/>
        <v>1</v>
      </c>
      <c r="BK467">
        <f t="shared" si="174"/>
        <v>1</v>
      </c>
      <c r="BL467">
        <f t="shared" si="175"/>
        <v>0</v>
      </c>
      <c r="BM467">
        <f t="shared" si="179"/>
        <v>1</v>
      </c>
      <c r="BN467">
        <f t="shared" si="180"/>
        <v>0</v>
      </c>
      <c r="BO467">
        <f>IF(AND(AU467&gt;'County Avg'!$E$3,'Gentrification Calcs'!AW467&gt;'County Avg'!$E$4,'Gentrification Calcs'!AY467&gt;'County Avg'!$E$5,'Gentrification Calcs'!BA467&gt;'County Avg'!$E$6),1,0)</f>
        <v>0</v>
      </c>
      <c r="BP467">
        <f>IF(AND(AV467&gt;'County Avg'!$F$3,'Gentrification Calcs'!AX467&gt;'County Avg'!$F$4,'Gentrification Calcs'!AZ467&gt;'County Avg'!$F$5,'Gentrification Calcs'!BB467&gt;'County Avg'!$F$6),1,0)</f>
        <v>1</v>
      </c>
      <c r="BQ467">
        <f t="shared" si="181"/>
        <v>0</v>
      </c>
      <c r="BR467">
        <f t="shared" si="182"/>
        <v>0</v>
      </c>
      <c r="BS467">
        <f t="shared" si="183"/>
        <v>0</v>
      </c>
      <c r="BT467">
        <f t="shared" si="184"/>
        <v>0</v>
      </c>
    </row>
    <row r="468" spans="1:72" x14ac:dyDescent="0.25">
      <c r="A468">
        <v>6037195400</v>
      </c>
      <c r="B468">
        <v>4676.0220750682101</v>
      </c>
      <c r="C468">
        <v>4575.0221104860002</v>
      </c>
      <c r="D468">
        <v>3998</v>
      </c>
      <c r="E468">
        <v>2129.0097479999999</v>
      </c>
      <c r="F468">
        <v>2181.0100830000001</v>
      </c>
      <c r="G468">
        <v>2252</v>
      </c>
      <c r="H468">
        <v>891.27437976059025</v>
      </c>
      <c r="I468">
        <v>960.02472050478684</v>
      </c>
      <c r="J468">
        <v>708.99699999999996</v>
      </c>
      <c r="K468">
        <v>0.41863330151393474</v>
      </c>
      <c r="L468">
        <v>0.44017436140609845</v>
      </c>
      <c r="M468">
        <v>0.31482992895204259</v>
      </c>
      <c r="N468">
        <v>3479.0179950000002</v>
      </c>
      <c r="O468">
        <v>3583.0180089999999</v>
      </c>
      <c r="P468">
        <v>3680</v>
      </c>
      <c r="Q468">
        <v>1269.008446</v>
      </c>
      <c r="R468">
        <v>1351.0101850000001</v>
      </c>
      <c r="S468">
        <v>2211</v>
      </c>
      <c r="T468">
        <v>0.36476052950108412</v>
      </c>
      <c r="U468">
        <v>0.37705927840900233</v>
      </c>
      <c r="V468">
        <v>0.60081521739130439</v>
      </c>
      <c r="W468">
        <v>1250.003148922</v>
      </c>
      <c r="X468">
        <v>1311.00342105096</v>
      </c>
      <c r="Y468">
        <v>1469</v>
      </c>
      <c r="Z468">
        <v>2084.00966058113</v>
      </c>
      <c r="AA468">
        <v>2184.0100687751501</v>
      </c>
      <c r="AB468">
        <v>2252</v>
      </c>
      <c r="AC468">
        <v>0.59980679195768904</v>
      </c>
      <c r="AD468">
        <v>0.60027352428196679</v>
      </c>
      <c r="AE468">
        <v>0.65230905861456479</v>
      </c>
      <c r="AF468">
        <v>1897.01278330641</v>
      </c>
      <c r="AG468">
        <v>2017.0123138399799</v>
      </c>
      <c r="AH468">
        <v>2329</v>
      </c>
      <c r="AI468">
        <v>0.40568944133539786</v>
      </c>
      <c r="AJ468">
        <v>0.44087487778845175</v>
      </c>
      <c r="AK468">
        <v>0.58254127063531769</v>
      </c>
      <c r="AL468">
        <f t="shared" si="176"/>
        <v>0.59431055866460214</v>
      </c>
      <c r="AM468">
        <f t="shared" si="176"/>
        <v>0.55912512221154831</v>
      </c>
      <c r="AN468">
        <f t="shared" si="176"/>
        <v>0.41745872936468231</v>
      </c>
      <c r="AO468">
        <v>62211.048250265114</v>
      </c>
      <c r="AP468">
        <v>55370.709440130777</v>
      </c>
      <c r="AQ468">
        <v>70524</v>
      </c>
      <c r="AR468">
        <v>953.73333333333335</v>
      </c>
      <c r="AS468">
        <v>904.96204033214713</v>
      </c>
      <c r="AT468">
        <v>1052</v>
      </c>
      <c r="AU468">
        <f t="shared" si="162"/>
        <v>3.5185436453053887E-2</v>
      </c>
      <c r="AV468">
        <f t="shared" si="163"/>
        <v>0.14166639284686594</v>
      </c>
      <c r="AW468">
        <v>1.2298748907918211E-2</v>
      </c>
      <c r="AX468">
        <v>0.22375593898230206</v>
      </c>
      <c r="AY468" s="1">
        <f t="shared" si="164"/>
        <v>-6840.3388101343371</v>
      </c>
      <c r="AZ468" s="1">
        <f t="shared" si="165"/>
        <v>15153.290559869223</v>
      </c>
      <c r="BA468" s="1">
        <f t="shared" si="177"/>
        <v>-48.771293001186223</v>
      </c>
      <c r="BB468" s="1">
        <f t="shared" si="178"/>
        <v>147.03795966785287</v>
      </c>
      <c r="BC468">
        <f t="shared" si="166"/>
        <v>1</v>
      </c>
      <c r="BD468">
        <f t="shared" si="167"/>
        <v>1</v>
      </c>
      <c r="BE468">
        <f t="shared" si="168"/>
        <v>0</v>
      </c>
      <c r="BF468">
        <f t="shared" si="169"/>
        <v>1</v>
      </c>
      <c r="BG468">
        <f t="shared" si="170"/>
        <v>0</v>
      </c>
      <c r="BH468">
        <f t="shared" si="171"/>
        <v>0</v>
      </c>
      <c r="BI468">
        <f t="shared" si="172"/>
        <v>1</v>
      </c>
      <c r="BJ468">
        <f t="shared" si="173"/>
        <v>1</v>
      </c>
      <c r="BK468">
        <f t="shared" si="174"/>
        <v>0</v>
      </c>
      <c r="BL468">
        <f t="shared" si="175"/>
        <v>0</v>
      </c>
      <c r="BM468">
        <f t="shared" si="179"/>
        <v>0</v>
      </c>
      <c r="BN468">
        <f t="shared" si="180"/>
        <v>0</v>
      </c>
      <c r="BO468">
        <f>IF(AND(AU468&gt;'County Avg'!$E$3,'Gentrification Calcs'!AW468&gt;'County Avg'!$E$4,'Gentrification Calcs'!AY468&gt;'County Avg'!$E$5,'Gentrification Calcs'!BA468&gt;'County Avg'!$E$6),1,0)</f>
        <v>0</v>
      </c>
      <c r="BP468">
        <f>IF(AND(AV468&gt;'County Avg'!$F$3,'Gentrification Calcs'!AX468&gt;'County Avg'!$F$4,'Gentrification Calcs'!AZ468&gt;'County Avg'!$F$5,'Gentrification Calcs'!BB468&gt;'County Avg'!$F$6),1,0)</f>
        <v>0</v>
      </c>
      <c r="BQ468">
        <f t="shared" si="181"/>
        <v>0</v>
      </c>
      <c r="BR468">
        <f t="shared" si="182"/>
        <v>0</v>
      </c>
      <c r="BS468">
        <f t="shared" si="183"/>
        <v>0</v>
      </c>
      <c r="BT468">
        <f t="shared" si="184"/>
        <v>0</v>
      </c>
    </row>
    <row r="469" spans="1:72" x14ac:dyDescent="0.25">
      <c r="A469">
        <v>6037195500</v>
      </c>
      <c r="B469">
        <v>5533.9910756160998</v>
      </c>
      <c r="C469">
        <v>5229.1845051337204</v>
      </c>
      <c r="D469">
        <v>5058</v>
      </c>
      <c r="E469">
        <v>2160.3555999999999</v>
      </c>
      <c r="F469">
        <v>2256.4148620000001</v>
      </c>
      <c r="G469">
        <v>2247</v>
      </c>
      <c r="H469">
        <v>808.78358379514987</v>
      </c>
      <c r="I469">
        <v>859.29740971932756</v>
      </c>
      <c r="J469">
        <v>753</v>
      </c>
      <c r="K469">
        <v>0.37437521109726096</v>
      </c>
      <c r="L469">
        <v>0.38082421109284803</v>
      </c>
      <c r="M469">
        <v>0.33511348464619495</v>
      </c>
      <c r="N469">
        <v>3700.904693</v>
      </c>
      <c r="O469">
        <v>3882.757224</v>
      </c>
      <c r="P469">
        <v>4055</v>
      </c>
      <c r="Q469">
        <v>1245.7980480000001</v>
      </c>
      <c r="R469">
        <v>1638.1349310000001</v>
      </c>
      <c r="S469">
        <v>1860</v>
      </c>
      <c r="T469">
        <v>0.33661986766542223</v>
      </c>
      <c r="U469">
        <v>0.42189991196833071</v>
      </c>
      <c r="V469">
        <v>0.45869297163995065</v>
      </c>
      <c r="W469">
        <v>1288.8725822269901</v>
      </c>
      <c r="X469">
        <v>1359.27523213625</v>
      </c>
      <c r="Y469">
        <v>1327</v>
      </c>
      <c r="Z469">
        <v>2179.3178496062801</v>
      </c>
      <c r="AA469">
        <v>2253.3967370688902</v>
      </c>
      <c r="AB469">
        <v>2247</v>
      </c>
      <c r="AC469">
        <v>0.59141101535961826</v>
      </c>
      <c r="AD469">
        <v>0.60321168029395911</v>
      </c>
      <c r="AE469">
        <v>0.59056519804183361</v>
      </c>
      <c r="AF469">
        <v>1765.87916721131</v>
      </c>
      <c r="AG469">
        <v>1794.16513928771</v>
      </c>
      <c r="AH469">
        <v>2278</v>
      </c>
      <c r="AI469">
        <v>0.31909685850274244</v>
      </c>
      <c r="AJ469">
        <v>0.34310610718101436</v>
      </c>
      <c r="AK469">
        <v>0.45037564254646106</v>
      </c>
      <c r="AL469">
        <f t="shared" si="176"/>
        <v>0.6809031414972575</v>
      </c>
      <c r="AM469">
        <f t="shared" si="176"/>
        <v>0.65689389281898558</v>
      </c>
      <c r="AN469">
        <f t="shared" si="176"/>
        <v>0.54962435745353888</v>
      </c>
      <c r="AO469">
        <v>64717.846765641574</v>
      </c>
      <c r="AP469">
        <v>62215.505516959551</v>
      </c>
      <c r="AQ469">
        <v>76893</v>
      </c>
      <c r="AR469">
        <v>1007.2944444444445</v>
      </c>
      <c r="AS469">
        <v>963.12850929221042</v>
      </c>
      <c r="AT469">
        <v>1422</v>
      </c>
      <c r="AU469">
        <f t="shared" si="162"/>
        <v>2.4009248678271922E-2</v>
      </c>
      <c r="AV469">
        <f t="shared" si="163"/>
        <v>0.1072695353654467</v>
      </c>
      <c r="AW469">
        <v>8.5280044302908475E-2</v>
      </c>
      <c r="AX469">
        <v>3.6793059671619943E-2</v>
      </c>
      <c r="AY469" s="1">
        <f t="shared" si="164"/>
        <v>-2502.3412486820234</v>
      </c>
      <c r="AZ469" s="1">
        <f t="shared" si="165"/>
        <v>14677.494483040449</v>
      </c>
      <c r="BA469" s="1">
        <f t="shared" si="177"/>
        <v>-44.165935152234056</v>
      </c>
      <c r="BB469" s="1">
        <f t="shared" si="178"/>
        <v>458.87149070778958</v>
      </c>
      <c r="BC469">
        <f t="shared" si="166"/>
        <v>1</v>
      </c>
      <c r="BD469">
        <f t="shared" si="167"/>
        <v>1</v>
      </c>
      <c r="BE469">
        <f t="shared" si="168"/>
        <v>0</v>
      </c>
      <c r="BF469">
        <f t="shared" si="169"/>
        <v>0</v>
      </c>
      <c r="BG469">
        <f t="shared" si="170"/>
        <v>0</v>
      </c>
      <c r="BH469">
        <f t="shared" si="171"/>
        <v>0</v>
      </c>
      <c r="BI469">
        <f t="shared" si="172"/>
        <v>1</v>
      </c>
      <c r="BJ469">
        <f t="shared" si="173"/>
        <v>1</v>
      </c>
      <c r="BK469">
        <f t="shared" si="174"/>
        <v>1</v>
      </c>
      <c r="BL469">
        <f t="shared" si="175"/>
        <v>0</v>
      </c>
      <c r="BM469">
        <f t="shared" si="179"/>
        <v>0</v>
      </c>
      <c r="BN469">
        <f t="shared" si="180"/>
        <v>0</v>
      </c>
      <c r="BO469">
        <f>IF(AND(AU469&gt;'County Avg'!$E$3,'Gentrification Calcs'!AW469&gt;'County Avg'!$E$4,'Gentrification Calcs'!AY469&gt;'County Avg'!$E$5,'Gentrification Calcs'!BA469&gt;'County Avg'!$E$6),1,0)</f>
        <v>1</v>
      </c>
      <c r="BP469">
        <f>IF(AND(AV469&gt;'County Avg'!$F$3,'Gentrification Calcs'!AX469&gt;'County Avg'!$F$4,'Gentrification Calcs'!AZ469&gt;'County Avg'!$F$5,'Gentrification Calcs'!BB469&gt;'County Avg'!$F$6),1,0)</f>
        <v>0</v>
      </c>
      <c r="BQ469">
        <f t="shared" si="181"/>
        <v>0</v>
      </c>
      <c r="BR469">
        <f t="shared" si="182"/>
        <v>0</v>
      </c>
      <c r="BS469">
        <f t="shared" si="183"/>
        <v>0</v>
      </c>
      <c r="BT469">
        <f t="shared" si="184"/>
        <v>0</v>
      </c>
    </row>
    <row r="470" spans="1:72" x14ac:dyDescent="0.25">
      <c r="A470">
        <v>6037195600</v>
      </c>
      <c r="B470">
        <v>3987.6610868308899</v>
      </c>
      <c r="C470">
        <v>3527.8155484795602</v>
      </c>
      <c r="D470">
        <v>3289</v>
      </c>
      <c r="E470">
        <v>1177.6046140000001</v>
      </c>
      <c r="F470">
        <v>1235.5852050000001</v>
      </c>
      <c r="G470">
        <v>1214</v>
      </c>
      <c r="H470">
        <v>633.39532862991928</v>
      </c>
      <c r="I470">
        <v>800.00119028067206</v>
      </c>
      <c r="J470">
        <v>615.37919999999997</v>
      </c>
      <c r="K470">
        <v>0.5378675670082923</v>
      </c>
      <c r="L470">
        <v>0.64746744056446681</v>
      </c>
      <c r="M470">
        <v>0.50690214168039538</v>
      </c>
      <c r="N470">
        <v>2457.1749690000001</v>
      </c>
      <c r="O470">
        <v>2255.2429200000001</v>
      </c>
      <c r="P470">
        <v>2293</v>
      </c>
      <c r="Q470">
        <v>380.87213129999998</v>
      </c>
      <c r="R470">
        <v>401.86508179999998</v>
      </c>
      <c r="S470">
        <v>844</v>
      </c>
      <c r="T470">
        <v>0.15500407423367332</v>
      </c>
      <c r="U470">
        <v>0.1781914836030169</v>
      </c>
      <c r="V470">
        <v>0.3680767553423463</v>
      </c>
      <c r="W470">
        <v>841.71740722656295</v>
      </c>
      <c r="X470">
        <v>819.72479248046898</v>
      </c>
      <c r="Y470">
        <v>853</v>
      </c>
      <c r="Z470">
        <v>1170.60693359375</v>
      </c>
      <c r="AA470">
        <v>1181.60327148438</v>
      </c>
      <c r="AB470">
        <v>1214</v>
      </c>
      <c r="AC470">
        <v>0.71904358591359108</v>
      </c>
      <c r="AD470">
        <v>0.69373944052363368</v>
      </c>
      <c r="AE470">
        <v>0.70263591433278416</v>
      </c>
      <c r="AF470">
        <v>540.81841262860701</v>
      </c>
      <c r="AG470">
        <v>491.83486938476602</v>
      </c>
      <c r="AH470">
        <v>732</v>
      </c>
      <c r="AI470">
        <v>0.13562296314865893</v>
      </c>
      <c r="AJ470">
        <v>0.13941626556885608</v>
      </c>
      <c r="AK470">
        <v>0.22256004864700518</v>
      </c>
      <c r="AL470">
        <f t="shared" si="176"/>
        <v>0.86437703685134104</v>
      </c>
      <c r="AM470">
        <f t="shared" si="176"/>
        <v>0.86058373443114389</v>
      </c>
      <c r="AN470">
        <f t="shared" si="176"/>
        <v>0.77743995135299482</v>
      </c>
      <c r="AO470">
        <v>45347.295864262996</v>
      </c>
      <c r="AP470">
        <v>35004.085819370659</v>
      </c>
      <c r="AQ470">
        <v>42313</v>
      </c>
      <c r="AR470">
        <v>855.25</v>
      </c>
      <c r="AS470">
        <v>762.92763938315545</v>
      </c>
      <c r="AT470">
        <v>954</v>
      </c>
      <c r="AU470">
        <f t="shared" si="162"/>
        <v>3.7933024201971532E-3</v>
      </c>
      <c r="AV470">
        <f t="shared" si="163"/>
        <v>8.3143783078149097E-2</v>
      </c>
      <c r="AW470">
        <v>2.3187409369343576E-2</v>
      </c>
      <c r="AX470">
        <v>0.1898852717393294</v>
      </c>
      <c r="AY470" s="1">
        <f t="shared" si="164"/>
        <v>-10343.210044892337</v>
      </c>
      <c r="AZ470" s="1">
        <f t="shared" si="165"/>
        <v>7308.914180629341</v>
      </c>
      <c r="BA470" s="1">
        <f t="shared" si="177"/>
        <v>-92.322360616844549</v>
      </c>
      <c r="BB470" s="1">
        <f t="shared" si="178"/>
        <v>191.07236061684455</v>
      </c>
      <c r="BC470">
        <f t="shared" si="166"/>
        <v>1</v>
      </c>
      <c r="BD470">
        <f t="shared" si="167"/>
        <v>1</v>
      </c>
      <c r="BE470">
        <f t="shared" si="168"/>
        <v>1</v>
      </c>
      <c r="BF470">
        <f t="shared" si="169"/>
        <v>1</v>
      </c>
      <c r="BG470">
        <f t="shared" si="170"/>
        <v>1</v>
      </c>
      <c r="BH470">
        <f t="shared" si="171"/>
        <v>0</v>
      </c>
      <c r="BI470">
        <f t="shared" si="172"/>
        <v>1</v>
      </c>
      <c r="BJ470">
        <f t="shared" si="173"/>
        <v>1</v>
      </c>
      <c r="BK470">
        <f t="shared" si="174"/>
        <v>1</v>
      </c>
      <c r="BL470">
        <f t="shared" si="175"/>
        <v>1</v>
      </c>
      <c r="BM470">
        <f t="shared" si="179"/>
        <v>1</v>
      </c>
      <c r="BN470">
        <f t="shared" si="180"/>
        <v>1</v>
      </c>
      <c r="BO470">
        <f>IF(AND(AU470&gt;'County Avg'!$E$3,'Gentrification Calcs'!AW470&gt;'County Avg'!$E$4,'Gentrification Calcs'!AY470&gt;'County Avg'!$E$5,'Gentrification Calcs'!BA470&gt;'County Avg'!$E$6),1,0)</f>
        <v>0</v>
      </c>
      <c r="BP470">
        <f>IF(AND(AV470&gt;'County Avg'!$F$3,'Gentrification Calcs'!AX470&gt;'County Avg'!$F$4,'Gentrification Calcs'!AZ470&gt;'County Avg'!$F$5,'Gentrification Calcs'!BB470&gt;'County Avg'!$F$6),1,0)</f>
        <v>0</v>
      </c>
      <c r="BQ470">
        <f t="shared" si="181"/>
        <v>0</v>
      </c>
      <c r="BR470">
        <f t="shared" si="182"/>
        <v>0</v>
      </c>
      <c r="BS470">
        <f t="shared" si="183"/>
        <v>0</v>
      </c>
      <c r="BT470">
        <f t="shared" si="184"/>
        <v>0</v>
      </c>
    </row>
    <row r="471" spans="1:72" x14ac:dyDescent="0.25">
      <c r="A471">
        <v>6037195710</v>
      </c>
      <c r="B471">
        <v>4454.6124173917096</v>
      </c>
      <c r="C471">
        <v>4978</v>
      </c>
      <c r="D471">
        <v>5091</v>
      </c>
      <c r="E471">
        <v>1170.491577</v>
      </c>
      <c r="F471">
        <v>1289</v>
      </c>
      <c r="G471">
        <v>1347</v>
      </c>
      <c r="H471">
        <v>760.18249174411142</v>
      </c>
      <c r="I471">
        <v>904.51880000000006</v>
      </c>
      <c r="J471">
        <v>739.54300000000001</v>
      </c>
      <c r="K471">
        <v>0.64945575575390191</v>
      </c>
      <c r="L471">
        <v>0.70172133436772699</v>
      </c>
      <c r="M471">
        <v>0.54902969561989612</v>
      </c>
      <c r="N471">
        <v>2484.5750330000001</v>
      </c>
      <c r="O471">
        <v>2940</v>
      </c>
      <c r="P471">
        <v>3148</v>
      </c>
      <c r="Q471">
        <v>315.46707149999997</v>
      </c>
      <c r="R471">
        <v>355</v>
      </c>
      <c r="S471">
        <v>586</v>
      </c>
      <c r="T471">
        <v>0.12697023326322701</v>
      </c>
      <c r="U471">
        <v>0.12074829931972789</v>
      </c>
      <c r="V471">
        <v>0.18614993646759848</v>
      </c>
      <c r="W471">
        <v>1001.3359375</v>
      </c>
      <c r="X471">
        <v>1107</v>
      </c>
      <c r="Y471">
        <v>1204</v>
      </c>
      <c r="Z471">
        <v>1186.26489257813</v>
      </c>
      <c r="AA471">
        <v>1293</v>
      </c>
      <c r="AB471">
        <v>1347</v>
      </c>
      <c r="AC471">
        <v>0.84410821205690345</v>
      </c>
      <c r="AD471">
        <v>0.85614849187935038</v>
      </c>
      <c r="AE471">
        <v>0.89383815887156648</v>
      </c>
      <c r="AF471">
        <v>339.94295004515499</v>
      </c>
      <c r="AG471">
        <v>389</v>
      </c>
      <c r="AH471">
        <v>492</v>
      </c>
      <c r="AI471">
        <v>7.6312576312576333E-2</v>
      </c>
      <c r="AJ471">
        <v>7.814383286460426E-2</v>
      </c>
      <c r="AK471">
        <v>9.6641131408367706E-2</v>
      </c>
      <c r="AL471">
        <f t="shared" si="176"/>
        <v>0.92368742368742363</v>
      </c>
      <c r="AM471">
        <f t="shared" si="176"/>
        <v>0.92185616713539575</v>
      </c>
      <c r="AN471">
        <f t="shared" si="176"/>
        <v>0.90335886859163228</v>
      </c>
      <c r="AO471">
        <v>38079.031283138924</v>
      </c>
      <c r="AP471">
        <v>35050.221087045364</v>
      </c>
      <c r="AQ471">
        <v>37238</v>
      </c>
      <c r="AR471">
        <v>850.06666666666672</v>
      </c>
      <c r="AS471">
        <v>756.16409648082254</v>
      </c>
      <c r="AT471">
        <v>930</v>
      </c>
      <c r="AU471">
        <f t="shared" si="162"/>
        <v>1.8312565520279267E-3</v>
      </c>
      <c r="AV471">
        <f t="shared" si="163"/>
        <v>1.8497298543763446E-2</v>
      </c>
      <c r="AW471">
        <v>-6.221933943499125E-3</v>
      </c>
      <c r="AX471">
        <v>6.5401637147870589E-2</v>
      </c>
      <c r="AY471" s="1">
        <f t="shared" si="164"/>
        <v>-3028.8101960935601</v>
      </c>
      <c r="AZ471" s="1">
        <f t="shared" si="165"/>
        <v>2187.7789129546363</v>
      </c>
      <c r="BA471" s="1">
        <f t="shared" si="177"/>
        <v>-93.902570185844183</v>
      </c>
      <c r="BB471" s="1">
        <f t="shared" si="178"/>
        <v>173.83590351917746</v>
      </c>
      <c r="BC471">
        <f t="shared" si="166"/>
        <v>1</v>
      </c>
      <c r="BD471">
        <f t="shared" si="167"/>
        <v>1</v>
      </c>
      <c r="BE471">
        <f t="shared" si="168"/>
        <v>1</v>
      </c>
      <c r="BF471">
        <f t="shared" si="169"/>
        <v>1</v>
      </c>
      <c r="BG471">
        <f t="shared" si="170"/>
        <v>1</v>
      </c>
      <c r="BH471">
        <f t="shared" si="171"/>
        <v>1</v>
      </c>
      <c r="BI471">
        <f t="shared" si="172"/>
        <v>1</v>
      </c>
      <c r="BJ471">
        <f t="shared" si="173"/>
        <v>1</v>
      </c>
      <c r="BK471">
        <f t="shared" si="174"/>
        <v>1</v>
      </c>
      <c r="BL471">
        <f t="shared" si="175"/>
        <v>1</v>
      </c>
      <c r="BM471">
        <f t="shared" si="179"/>
        <v>1</v>
      </c>
      <c r="BN471">
        <f t="shared" si="180"/>
        <v>1</v>
      </c>
      <c r="BO471">
        <f>IF(AND(AU471&gt;'County Avg'!$E$3,'Gentrification Calcs'!AW471&gt;'County Avg'!$E$4,'Gentrification Calcs'!AY471&gt;'County Avg'!$E$5,'Gentrification Calcs'!BA471&gt;'County Avg'!$E$6),1,0)</f>
        <v>0</v>
      </c>
      <c r="BP471">
        <f>IF(AND(AV471&gt;'County Avg'!$F$3,'Gentrification Calcs'!AX471&gt;'County Avg'!$F$4,'Gentrification Calcs'!AZ471&gt;'County Avg'!$F$5,'Gentrification Calcs'!BB471&gt;'County Avg'!$F$6),1,0)</f>
        <v>0</v>
      </c>
      <c r="BQ471">
        <f t="shared" si="181"/>
        <v>0</v>
      </c>
      <c r="BR471">
        <f t="shared" si="182"/>
        <v>0</v>
      </c>
      <c r="BS471">
        <f t="shared" si="183"/>
        <v>0</v>
      </c>
      <c r="BT471">
        <f t="shared" si="184"/>
        <v>0</v>
      </c>
    </row>
    <row r="472" spans="1:72" x14ac:dyDescent="0.25">
      <c r="A472">
        <v>6037195720</v>
      </c>
      <c r="B472">
        <v>3149.6032994925199</v>
      </c>
      <c r="C472">
        <v>2725.99997901917</v>
      </c>
      <c r="D472">
        <v>2249</v>
      </c>
      <c r="E472">
        <v>827.5880737</v>
      </c>
      <c r="F472">
        <v>821.25701900000001</v>
      </c>
      <c r="G472">
        <v>833</v>
      </c>
      <c r="H472">
        <v>537.48184126322042</v>
      </c>
      <c r="I472">
        <v>488.85046866687287</v>
      </c>
      <c r="J472">
        <v>457.88779999999997</v>
      </c>
      <c r="K472">
        <v>0.64945575986883686</v>
      </c>
      <c r="L472">
        <v>0.59524662481681978</v>
      </c>
      <c r="M472">
        <v>0.54968523409363745</v>
      </c>
      <c r="N472">
        <v>1756.701816</v>
      </c>
      <c r="O472">
        <v>1615.5323490000001</v>
      </c>
      <c r="P472">
        <v>1681</v>
      </c>
      <c r="Q472">
        <v>223.04882810000001</v>
      </c>
      <c r="R472">
        <v>203.20631409999999</v>
      </c>
      <c r="S472">
        <v>436</v>
      </c>
      <c r="T472">
        <v>0.1269702268583526</v>
      </c>
      <c r="U472">
        <v>0.12578288155342904</v>
      </c>
      <c r="V472">
        <v>0.2593694229625223</v>
      </c>
      <c r="W472">
        <v>707.98773193359398</v>
      </c>
      <c r="X472">
        <v>677.91650390625</v>
      </c>
      <c r="Y472">
        <v>701</v>
      </c>
      <c r="Z472">
        <v>838.74053955078102</v>
      </c>
      <c r="AA472">
        <v>821.25701904296898</v>
      </c>
      <c r="AB472">
        <v>833</v>
      </c>
      <c r="AC472">
        <v>0.84410815806373607</v>
      </c>
      <c r="AD472">
        <v>0.82546205169271225</v>
      </c>
      <c r="AE472">
        <v>0.84153661464585838</v>
      </c>
      <c r="AF472">
        <v>240.35434214686501</v>
      </c>
      <c r="AG472">
        <v>165.26321411132801</v>
      </c>
      <c r="AH472">
        <v>389</v>
      </c>
      <c r="AI472">
        <v>7.6312576312576291E-2</v>
      </c>
      <c r="AJ472">
        <v>6.0624803882350226E-2</v>
      </c>
      <c r="AK472">
        <v>0.17296576256113827</v>
      </c>
      <c r="AL472">
        <f t="shared" si="176"/>
        <v>0.92368742368742374</v>
      </c>
      <c r="AM472">
        <f t="shared" si="176"/>
        <v>0.93937519611764975</v>
      </c>
      <c r="AN472">
        <f t="shared" si="176"/>
        <v>0.82703423743886173</v>
      </c>
      <c r="AO472">
        <v>38079.031283138924</v>
      </c>
      <c r="AP472">
        <v>40491.386595831638</v>
      </c>
      <c r="AQ472">
        <v>42901</v>
      </c>
      <c r="AR472">
        <v>850.06666666666672</v>
      </c>
      <c r="AS472">
        <v>730.46263345195734</v>
      </c>
      <c r="AT472">
        <v>942</v>
      </c>
      <c r="AU472">
        <f t="shared" si="162"/>
        <v>-1.5687772430226066E-2</v>
      </c>
      <c r="AV472">
        <f t="shared" si="163"/>
        <v>0.11234095867878804</v>
      </c>
      <c r="AW472">
        <v>-1.1873453049235649E-3</v>
      </c>
      <c r="AX472">
        <v>0.13358654140909326</v>
      </c>
      <c r="AY472" s="1">
        <f t="shared" si="164"/>
        <v>2412.3553126927145</v>
      </c>
      <c r="AZ472" s="1">
        <f t="shared" si="165"/>
        <v>2409.6134041683617</v>
      </c>
      <c r="BA472" s="1">
        <f t="shared" si="177"/>
        <v>-119.60403321470937</v>
      </c>
      <c r="BB472" s="1">
        <f t="shared" si="178"/>
        <v>211.53736654804266</v>
      </c>
      <c r="BC472">
        <f t="shared" si="166"/>
        <v>1</v>
      </c>
      <c r="BD472">
        <f t="shared" si="167"/>
        <v>1</v>
      </c>
      <c r="BE472">
        <f t="shared" si="168"/>
        <v>1</v>
      </c>
      <c r="BF472">
        <f t="shared" si="169"/>
        <v>1</v>
      </c>
      <c r="BG472">
        <f t="shared" si="170"/>
        <v>1</v>
      </c>
      <c r="BH472">
        <f t="shared" si="171"/>
        <v>1</v>
      </c>
      <c r="BI472">
        <f t="shared" si="172"/>
        <v>1</v>
      </c>
      <c r="BJ472">
        <f t="shared" si="173"/>
        <v>1</v>
      </c>
      <c r="BK472">
        <f t="shared" si="174"/>
        <v>1</v>
      </c>
      <c r="BL472">
        <f t="shared" si="175"/>
        <v>1</v>
      </c>
      <c r="BM472">
        <f t="shared" si="179"/>
        <v>1</v>
      </c>
      <c r="BN472">
        <f t="shared" si="180"/>
        <v>1</v>
      </c>
      <c r="BO472">
        <f>IF(AND(AU472&gt;'County Avg'!$E$3,'Gentrification Calcs'!AW472&gt;'County Avg'!$E$4,'Gentrification Calcs'!AY472&gt;'County Avg'!$E$5,'Gentrification Calcs'!BA472&gt;'County Avg'!$E$6),1,0)</f>
        <v>0</v>
      </c>
      <c r="BP472">
        <f>IF(AND(AV472&gt;'County Avg'!$F$3,'Gentrification Calcs'!AX472&gt;'County Avg'!$F$4,'Gentrification Calcs'!AZ472&gt;'County Avg'!$F$5,'Gentrification Calcs'!BB472&gt;'County Avg'!$F$6),1,0)</f>
        <v>0</v>
      </c>
      <c r="BQ472">
        <f t="shared" si="181"/>
        <v>0</v>
      </c>
      <c r="BR472">
        <f t="shared" si="182"/>
        <v>0</v>
      </c>
      <c r="BS472">
        <f t="shared" si="183"/>
        <v>0</v>
      </c>
      <c r="BT472">
        <f t="shared" si="184"/>
        <v>0</v>
      </c>
    </row>
    <row r="473" spans="1:72" x14ac:dyDescent="0.25">
      <c r="A473">
        <v>6037195802</v>
      </c>
      <c r="B473">
        <v>3068.00003375183</v>
      </c>
      <c r="C473">
        <v>2909</v>
      </c>
      <c r="D473">
        <v>2704</v>
      </c>
      <c r="E473">
        <v>970</v>
      </c>
      <c r="F473">
        <v>879</v>
      </c>
      <c r="G473">
        <v>927</v>
      </c>
      <c r="H473">
        <v>550.66400605799117</v>
      </c>
      <c r="I473">
        <v>550.51639999999998</v>
      </c>
      <c r="J473">
        <v>550.95960000000002</v>
      </c>
      <c r="K473">
        <v>0.5676948516061765</v>
      </c>
      <c r="L473">
        <v>0.62629852104664385</v>
      </c>
      <c r="M473">
        <v>0.59434692556634305</v>
      </c>
      <c r="N473">
        <v>1922.0000210000001</v>
      </c>
      <c r="O473">
        <v>1732</v>
      </c>
      <c r="P473">
        <v>1818</v>
      </c>
      <c r="Q473">
        <v>385</v>
      </c>
      <c r="R473">
        <v>253</v>
      </c>
      <c r="S473">
        <v>393</v>
      </c>
      <c r="T473">
        <v>0.20031217262926346</v>
      </c>
      <c r="U473">
        <v>0.14607390300230946</v>
      </c>
      <c r="V473">
        <v>0.21617161716171618</v>
      </c>
      <c r="W473">
        <v>711</v>
      </c>
      <c r="X473">
        <v>694</v>
      </c>
      <c r="Y473">
        <v>749</v>
      </c>
      <c r="Z473">
        <v>890</v>
      </c>
      <c r="AA473">
        <v>885</v>
      </c>
      <c r="AB473">
        <v>927</v>
      </c>
      <c r="AC473">
        <v>0.79887640449438202</v>
      </c>
      <c r="AD473">
        <v>0.78418079096045201</v>
      </c>
      <c r="AE473">
        <v>0.807982740021575</v>
      </c>
      <c r="AF473">
        <v>193.00000212324099</v>
      </c>
      <c r="AG473">
        <v>117</v>
      </c>
      <c r="AH473">
        <v>248</v>
      </c>
      <c r="AI473">
        <v>6.290743155149936E-2</v>
      </c>
      <c r="AJ473">
        <v>4.0220006875214848E-2</v>
      </c>
      <c r="AK473">
        <v>9.1715976331360943E-2</v>
      </c>
      <c r="AL473">
        <f t="shared" si="176"/>
        <v>0.93709256844850064</v>
      </c>
      <c r="AM473">
        <f t="shared" si="176"/>
        <v>0.95977999312478512</v>
      </c>
      <c r="AN473">
        <f t="shared" si="176"/>
        <v>0.90828402366863903</v>
      </c>
      <c r="AO473">
        <v>45494.221102863208</v>
      </c>
      <c r="AP473">
        <v>37345.800163465472</v>
      </c>
      <c r="AQ473">
        <v>37386</v>
      </c>
      <c r="AR473">
        <v>862.16111111111115</v>
      </c>
      <c r="AS473">
        <v>761.57493080268887</v>
      </c>
      <c r="AT473">
        <v>1075</v>
      </c>
      <c r="AU473">
        <f t="shared" si="162"/>
        <v>-2.2687424676284512E-2</v>
      </c>
      <c r="AV473">
        <f t="shared" si="163"/>
        <v>5.1495969456146096E-2</v>
      </c>
      <c r="AW473">
        <v>-5.4238269626953994E-2</v>
      </c>
      <c r="AX473">
        <v>7.0097714159406715E-2</v>
      </c>
      <c r="AY473" s="1">
        <f t="shared" si="164"/>
        <v>-8148.4209393977362</v>
      </c>
      <c r="AZ473" s="1">
        <f t="shared" si="165"/>
        <v>40.199836534528004</v>
      </c>
      <c r="BA473" s="1">
        <f t="shared" si="177"/>
        <v>-100.58618030842229</v>
      </c>
      <c r="BB473" s="1">
        <f t="shared" si="178"/>
        <v>313.42506919731113</v>
      </c>
      <c r="BC473">
        <f t="shared" si="166"/>
        <v>1</v>
      </c>
      <c r="BD473">
        <f t="shared" si="167"/>
        <v>1</v>
      </c>
      <c r="BE473">
        <f t="shared" si="168"/>
        <v>1</v>
      </c>
      <c r="BF473">
        <f t="shared" si="169"/>
        <v>1</v>
      </c>
      <c r="BG473">
        <f t="shared" si="170"/>
        <v>0</v>
      </c>
      <c r="BH473">
        <f t="shared" si="171"/>
        <v>1</v>
      </c>
      <c r="BI473">
        <f t="shared" si="172"/>
        <v>1</v>
      </c>
      <c r="BJ473">
        <f t="shared" si="173"/>
        <v>1</v>
      </c>
      <c r="BK473">
        <f t="shared" si="174"/>
        <v>1</v>
      </c>
      <c r="BL473">
        <f t="shared" si="175"/>
        <v>1</v>
      </c>
      <c r="BM473">
        <f t="shared" si="179"/>
        <v>1</v>
      </c>
      <c r="BN473">
        <f t="shared" si="180"/>
        <v>1</v>
      </c>
      <c r="BO473">
        <f>IF(AND(AU473&gt;'County Avg'!$E$3,'Gentrification Calcs'!AW473&gt;'County Avg'!$E$4,'Gentrification Calcs'!AY473&gt;'County Avg'!$E$5,'Gentrification Calcs'!BA473&gt;'County Avg'!$E$6),1,0)</f>
        <v>0</v>
      </c>
      <c r="BP473">
        <f>IF(AND(AV473&gt;'County Avg'!$F$3,'Gentrification Calcs'!AX473&gt;'County Avg'!$F$4,'Gentrification Calcs'!AZ473&gt;'County Avg'!$F$5,'Gentrification Calcs'!BB473&gt;'County Avg'!$F$6),1,0)</f>
        <v>1</v>
      </c>
      <c r="BQ473">
        <f t="shared" si="181"/>
        <v>0</v>
      </c>
      <c r="BR473">
        <f t="shared" si="182"/>
        <v>1</v>
      </c>
      <c r="BS473">
        <f t="shared" si="183"/>
        <v>1</v>
      </c>
      <c r="BT473">
        <f t="shared" si="184"/>
        <v>0</v>
      </c>
    </row>
    <row r="474" spans="1:72" x14ac:dyDescent="0.25">
      <c r="A474">
        <v>6037195803</v>
      </c>
      <c r="B474">
        <v>3357.3636763559798</v>
      </c>
      <c r="C474">
        <v>3081.0000377297401</v>
      </c>
      <c r="D474">
        <v>2735</v>
      </c>
      <c r="E474">
        <v>1039.654053</v>
      </c>
      <c r="F474">
        <v>1160.6264650000001</v>
      </c>
      <c r="G474">
        <v>1171</v>
      </c>
      <c r="H474">
        <v>536.8591045351269</v>
      </c>
      <c r="I474">
        <v>675.48862395268668</v>
      </c>
      <c r="J474">
        <v>462.45400000000001</v>
      </c>
      <c r="K474">
        <v>0.51638244759011864</v>
      </c>
      <c r="L474">
        <v>0.58200346478630971</v>
      </c>
      <c r="M474">
        <v>0.39492228864218615</v>
      </c>
      <c r="N474">
        <v>2006.9270280000001</v>
      </c>
      <c r="O474">
        <v>2068.172607</v>
      </c>
      <c r="P474">
        <v>2137</v>
      </c>
      <c r="Q474">
        <v>468.19860840000001</v>
      </c>
      <c r="R474">
        <v>489.45736690000001</v>
      </c>
      <c r="S474">
        <v>956</v>
      </c>
      <c r="T474">
        <v>0.23329129652839575</v>
      </c>
      <c r="U474">
        <v>0.23666175890898453</v>
      </c>
      <c r="V474">
        <v>0.44735610669162379</v>
      </c>
      <c r="W474">
        <v>868.06555175781295</v>
      </c>
      <c r="X474">
        <v>920.706298828125</v>
      </c>
      <c r="Y474">
        <v>846</v>
      </c>
      <c r="Z474">
        <v>1101.40563964844</v>
      </c>
      <c r="AA474">
        <v>1160.62646484375</v>
      </c>
      <c r="AB474">
        <v>1171</v>
      </c>
      <c r="AC474">
        <v>0.78814336926301976</v>
      </c>
      <c r="AD474">
        <v>0.79328390892075307</v>
      </c>
      <c r="AE474">
        <v>0.7224594363791631</v>
      </c>
      <c r="AF474">
        <v>514.25923340534803</v>
      </c>
      <c r="AG474">
        <v>543.11041259765602</v>
      </c>
      <c r="AH474">
        <v>1031</v>
      </c>
      <c r="AI474">
        <v>0.15317352630785458</v>
      </c>
      <c r="AJ474">
        <v>0.17627731449099601</v>
      </c>
      <c r="AK474">
        <v>0.37696526508226691</v>
      </c>
      <c r="AL474">
        <f t="shared" si="176"/>
        <v>0.84682647369214537</v>
      </c>
      <c r="AM474">
        <f t="shared" si="176"/>
        <v>0.82372268550900396</v>
      </c>
      <c r="AN474">
        <f t="shared" si="176"/>
        <v>0.62303473491773309</v>
      </c>
      <c r="AO474">
        <v>49290.696712619305</v>
      </c>
      <c r="AP474">
        <v>40193.604413567642</v>
      </c>
      <c r="AQ474">
        <v>62118</v>
      </c>
      <c r="AR474">
        <v>896.7166666666667</v>
      </c>
      <c r="AS474">
        <v>837.32661130881775</v>
      </c>
      <c r="AT474">
        <v>1160</v>
      </c>
      <c r="AU474">
        <f t="shared" si="162"/>
        <v>2.3103788183141433E-2</v>
      </c>
      <c r="AV474">
        <f t="shared" si="163"/>
        <v>0.2006879505912709</v>
      </c>
      <c r="AW474">
        <v>3.3704623805887735E-3</v>
      </c>
      <c r="AX474">
        <v>0.21069434778263926</v>
      </c>
      <c r="AY474" s="1">
        <f t="shared" si="164"/>
        <v>-9097.0922990516628</v>
      </c>
      <c r="AZ474" s="1">
        <f t="shared" si="165"/>
        <v>21924.395586432358</v>
      </c>
      <c r="BA474" s="1">
        <f t="shared" si="177"/>
        <v>-59.390055357848951</v>
      </c>
      <c r="BB474" s="1">
        <f t="shared" si="178"/>
        <v>322.67338869118225</v>
      </c>
      <c r="BC474">
        <f t="shared" si="166"/>
        <v>1</v>
      </c>
      <c r="BD474">
        <f t="shared" si="167"/>
        <v>1</v>
      </c>
      <c r="BE474">
        <f t="shared" si="168"/>
        <v>1</v>
      </c>
      <c r="BF474">
        <f t="shared" si="169"/>
        <v>1</v>
      </c>
      <c r="BG474">
        <f t="shared" si="170"/>
        <v>0</v>
      </c>
      <c r="BH474">
        <f t="shared" si="171"/>
        <v>0</v>
      </c>
      <c r="BI474">
        <f t="shared" si="172"/>
        <v>1</v>
      </c>
      <c r="BJ474">
        <f t="shared" si="173"/>
        <v>1</v>
      </c>
      <c r="BK474">
        <f t="shared" si="174"/>
        <v>1</v>
      </c>
      <c r="BL474">
        <f t="shared" si="175"/>
        <v>1</v>
      </c>
      <c r="BM474">
        <f t="shared" si="179"/>
        <v>1</v>
      </c>
      <c r="BN474">
        <f t="shared" si="180"/>
        <v>1</v>
      </c>
      <c r="BO474">
        <f>IF(AND(AU474&gt;'County Avg'!$E$3,'Gentrification Calcs'!AW474&gt;'County Avg'!$E$4,'Gentrification Calcs'!AY474&gt;'County Avg'!$E$5,'Gentrification Calcs'!BA474&gt;'County Avg'!$E$6),1,0)</f>
        <v>0</v>
      </c>
      <c r="BP474">
        <f>IF(AND(AV474&gt;'County Avg'!$F$3,'Gentrification Calcs'!AX474&gt;'County Avg'!$F$4,'Gentrification Calcs'!AZ474&gt;'County Avg'!$F$5,'Gentrification Calcs'!BB474&gt;'County Avg'!$F$6),1,0)</f>
        <v>1</v>
      </c>
      <c r="BQ474">
        <f t="shared" si="181"/>
        <v>0</v>
      </c>
      <c r="BR474">
        <f t="shared" si="182"/>
        <v>1</v>
      </c>
      <c r="BS474">
        <f t="shared" si="183"/>
        <v>1</v>
      </c>
      <c r="BT474">
        <f t="shared" si="184"/>
        <v>0</v>
      </c>
    </row>
    <row r="475" spans="1:72" x14ac:dyDescent="0.25">
      <c r="A475">
        <v>6037195804</v>
      </c>
      <c r="B475">
        <v>3275.6363317519399</v>
      </c>
      <c r="C475">
        <v>3005.9999622702599</v>
      </c>
      <c r="D475">
        <v>2465</v>
      </c>
      <c r="E475">
        <v>1014.346008</v>
      </c>
      <c r="F475">
        <v>1132.3735349999999</v>
      </c>
      <c r="G475">
        <v>1085</v>
      </c>
      <c r="H475">
        <v>523.7904967613697</v>
      </c>
      <c r="I475">
        <v>659.04537604731331</v>
      </c>
      <c r="J475">
        <v>513.19820000000004</v>
      </c>
      <c r="K475">
        <v>0.51638246971971102</v>
      </c>
      <c r="L475">
        <v>0.58200351357320734</v>
      </c>
      <c r="M475">
        <v>0.47299373271889406</v>
      </c>
      <c r="N475">
        <v>1958.072977</v>
      </c>
      <c r="O475">
        <v>2017.8275149999999</v>
      </c>
      <c r="P475">
        <v>1863</v>
      </c>
      <c r="Q475">
        <v>456.80139159999999</v>
      </c>
      <c r="R475">
        <v>477.54263309999999</v>
      </c>
      <c r="S475">
        <v>651</v>
      </c>
      <c r="T475">
        <v>0.23329130066432655</v>
      </c>
      <c r="U475">
        <v>0.23666177091454718</v>
      </c>
      <c r="V475">
        <v>0.34943639291465378</v>
      </c>
      <c r="W475">
        <v>846.93444824218795</v>
      </c>
      <c r="X475">
        <v>898.293701171875</v>
      </c>
      <c r="Y475">
        <v>927</v>
      </c>
      <c r="Z475">
        <v>1074.59436035156</v>
      </c>
      <c r="AA475">
        <v>1132.37353515625</v>
      </c>
      <c r="AB475">
        <v>1085</v>
      </c>
      <c r="AC475">
        <v>0.7881433957694588</v>
      </c>
      <c r="AD475">
        <v>0.79328390613431665</v>
      </c>
      <c r="AE475">
        <v>0.85437788018433181</v>
      </c>
      <c r="AF475">
        <v>501.74076783657102</v>
      </c>
      <c r="AG475">
        <v>529.88958740234398</v>
      </c>
      <c r="AH475">
        <v>705</v>
      </c>
      <c r="AI475">
        <v>0.15317352630785488</v>
      </c>
      <c r="AJ475">
        <v>0.17627731006428513</v>
      </c>
      <c r="AK475">
        <v>0.28600405679513186</v>
      </c>
      <c r="AL475">
        <f t="shared" si="176"/>
        <v>0.84682647369214514</v>
      </c>
      <c r="AM475">
        <f t="shared" si="176"/>
        <v>0.82372268993571485</v>
      </c>
      <c r="AN475">
        <f t="shared" si="176"/>
        <v>0.71399594320486814</v>
      </c>
      <c r="AO475">
        <v>49290.696712619305</v>
      </c>
      <c r="AP475">
        <v>40193.604413567642</v>
      </c>
      <c r="AQ475">
        <v>47938</v>
      </c>
      <c r="AR475">
        <v>896.7166666666667</v>
      </c>
      <c r="AS475">
        <v>837.32661130881775</v>
      </c>
      <c r="AT475">
        <v>1099</v>
      </c>
      <c r="AU475">
        <f t="shared" si="162"/>
        <v>2.3103783756430241E-2</v>
      </c>
      <c r="AV475">
        <f t="shared" si="163"/>
        <v>0.10972674673084673</v>
      </c>
      <c r="AW475">
        <v>3.3704702502206363E-3</v>
      </c>
      <c r="AX475">
        <v>0.1127746220001066</v>
      </c>
      <c r="AY475" s="1">
        <f t="shared" si="164"/>
        <v>-9097.0922990516628</v>
      </c>
      <c r="AZ475" s="1">
        <f t="shared" si="165"/>
        <v>7744.395586432358</v>
      </c>
      <c r="BA475" s="1">
        <f t="shared" si="177"/>
        <v>-59.390055357848951</v>
      </c>
      <c r="BB475" s="1">
        <f t="shared" si="178"/>
        <v>261.67338869118225</v>
      </c>
      <c r="BC475">
        <f t="shared" si="166"/>
        <v>1</v>
      </c>
      <c r="BD475">
        <f t="shared" si="167"/>
        <v>1</v>
      </c>
      <c r="BE475">
        <f t="shared" si="168"/>
        <v>1</v>
      </c>
      <c r="BF475">
        <f t="shared" si="169"/>
        <v>1</v>
      </c>
      <c r="BG475">
        <f t="shared" si="170"/>
        <v>0</v>
      </c>
      <c r="BH475">
        <f t="shared" si="171"/>
        <v>0</v>
      </c>
      <c r="BI475">
        <f t="shared" si="172"/>
        <v>1</v>
      </c>
      <c r="BJ475">
        <f t="shared" si="173"/>
        <v>1</v>
      </c>
      <c r="BK475">
        <f t="shared" si="174"/>
        <v>1</v>
      </c>
      <c r="BL475">
        <f t="shared" si="175"/>
        <v>1</v>
      </c>
      <c r="BM475">
        <f t="shared" si="179"/>
        <v>1</v>
      </c>
      <c r="BN475">
        <f t="shared" si="180"/>
        <v>1</v>
      </c>
      <c r="BO475">
        <f>IF(AND(AU475&gt;'County Avg'!$E$3,'Gentrification Calcs'!AW475&gt;'County Avg'!$E$4,'Gentrification Calcs'!AY475&gt;'County Avg'!$E$5,'Gentrification Calcs'!BA475&gt;'County Avg'!$E$6),1,0)</f>
        <v>0</v>
      </c>
      <c r="BP475">
        <f>IF(AND(AV475&gt;'County Avg'!$F$3,'Gentrification Calcs'!AX475&gt;'County Avg'!$F$4,'Gentrification Calcs'!AZ475&gt;'County Avg'!$F$5,'Gentrification Calcs'!BB475&gt;'County Avg'!$F$6),1,0)</f>
        <v>1</v>
      </c>
      <c r="BQ475">
        <f t="shared" si="181"/>
        <v>0</v>
      </c>
      <c r="BR475">
        <f t="shared" si="182"/>
        <v>1</v>
      </c>
      <c r="BS475">
        <f t="shared" si="183"/>
        <v>1</v>
      </c>
      <c r="BT475">
        <f t="shared" si="184"/>
        <v>0</v>
      </c>
    </row>
    <row r="476" spans="1:72" x14ac:dyDescent="0.25">
      <c r="A476">
        <v>6037195901</v>
      </c>
      <c r="B476">
        <v>2595.6170514507698</v>
      </c>
      <c r="C476">
        <v>2575.0000810623201</v>
      </c>
      <c r="D476">
        <v>2499</v>
      </c>
      <c r="E476">
        <v>1002.77124</v>
      </c>
      <c r="F476">
        <v>1078.841187</v>
      </c>
      <c r="G476">
        <v>1127</v>
      </c>
      <c r="H476">
        <v>535.94124566926064</v>
      </c>
      <c r="I476">
        <v>605.28673729983439</v>
      </c>
      <c r="J476">
        <v>438.97980000000001</v>
      </c>
      <c r="K476">
        <v>0.53446012838308032</v>
      </c>
      <c r="L476">
        <v>0.56105267818240456</v>
      </c>
      <c r="M476">
        <v>0.38951180124223606</v>
      </c>
      <c r="N476">
        <v>1764.5361600000001</v>
      </c>
      <c r="O476">
        <v>1772.0009769999999</v>
      </c>
      <c r="P476">
        <v>2019</v>
      </c>
      <c r="Q476">
        <v>495.87588499999998</v>
      </c>
      <c r="R476">
        <v>444.33325200000002</v>
      </c>
      <c r="S476">
        <v>1064</v>
      </c>
      <c r="T476">
        <v>0.2810233625362486</v>
      </c>
      <c r="U476">
        <v>0.2507522612951697</v>
      </c>
      <c r="V476">
        <v>0.52699356116889551</v>
      </c>
      <c r="W476">
        <v>797.66705322265602</v>
      </c>
      <c r="X476">
        <v>858.80731201171898</v>
      </c>
      <c r="Y476">
        <v>987</v>
      </c>
      <c r="Z476">
        <v>1002.06030273438</v>
      </c>
      <c r="AA476">
        <v>1075.64196777344</v>
      </c>
      <c r="AB476">
        <v>1127</v>
      </c>
      <c r="AC476">
        <v>0.79602699662486953</v>
      </c>
      <c r="AD476">
        <v>0.79841372663195265</v>
      </c>
      <c r="AE476">
        <v>0.87577639751552794</v>
      </c>
      <c r="AF476">
        <v>642.32813091913704</v>
      </c>
      <c r="AG476">
        <v>632.37506103515602</v>
      </c>
      <c r="AH476">
        <v>1054</v>
      </c>
      <c r="AI476">
        <v>0.24746644754861669</v>
      </c>
      <c r="AJ476">
        <v>0.24558254024375362</v>
      </c>
      <c r="AK476">
        <v>0.42176870748299322</v>
      </c>
      <c r="AL476">
        <f t="shared" si="176"/>
        <v>0.75253355245138331</v>
      </c>
      <c r="AM476">
        <f t="shared" si="176"/>
        <v>0.75441745975624641</v>
      </c>
      <c r="AN476">
        <f t="shared" si="176"/>
        <v>0.57823129251700678</v>
      </c>
      <c r="AO476">
        <v>48051.808589607637</v>
      </c>
      <c r="AP476">
        <v>41430.868410298332</v>
      </c>
      <c r="AQ476">
        <v>56875</v>
      </c>
      <c r="AR476">
        <v>922.63333333333333</v>
      </c>
      <c r="AS476">
        <v>811.62514827995267</v>
      </c>
      <c r="AT476">
        <v>1369</v>
      </c>
      <c r="AU476">
        <f t="shared" si="162"/>
        <v>-1.8839073048630695E-3</v>
      </c>
      <c r="AV476">
        <f t="shared" si="163"/>
        <v>0.1761861672392396</v>
      </c>
      <c r="AW476">
        <v>-3.0271101241078902E-2</v>
      </c>
      <c r="AX476">
        <v>0.27624129987372581</v>
      </c>
      <c r="AY476" s="1">
        <f t="shared" si="164"/>
        <v>-6620.9401793093057</v>
      </c>
      <c r="AZ476" s="1">
        <f t="shared" si="165"/>
        <v>15444.131589701668</v>
      </c>
      <c r="BA476" s="1">
        <f t="shared" si="177"/>
        <v>-111.00818505338066</v>
      </c>
      <c r="BB476" s="1">
        <f t="shared" si="178"/>
        <v>557.37485172004733</v>
      </c>
      <c r="BC476">
        <f t="shared" si="166"/>
        <v>1</v>
      </c>
      <c r="BD476">
        <f t="shared" si="167"/>
        <v>1</v>
      </c>
      <c r="BE476">
        <f t="shared" si="168"/>
        <v>1</v>
      </c>
      <c r="BF476">
        <f t="shared" si="169"/>
        <v>1</v>
      </c>
      <c r="BG476">
        <f t="shared" si="170"/>
        <v>0</v>
      </c>
      <c r="BH476">
        <f t="shared" si="171"/>
        <v>0</v>
      </c>
      <c r="BI476">
        <f t="shared" si="172"/>
        <v>1</v>
      </c>
      <c r="BJ476">
        <f t="shared" si="173"/>
        <v>1</v>
      </c>
      <c r="BK476">
        <f t="shared" si="174"/>
        <v>1</v>
      </c>
      <c r="BL476">
        <f t="shared" si="175"/>
        <v>0</v>
      </c>
      <c r="BM476">
        <f t="shared" si="179"/>
        <v>1</v>
      </c>
      <c r="BN476">
        <f t="shared" si="180"/>
        <v>0</v>
      </c>
      <c r="BO476">
        <f>IF(AND(AU476&gt;'County Avg'!$E$3,'Gentrification Calcs'!AW476&gt;'County Avg'!$E$4,'Gentrification Calcs'!AY476&gt;'County Avg'!$E$5,'Gentrification Calcs'!BA476&gt;'County Avg'!$E$6),1,0)</f>
        <v>0</v>
      </c>
      <c r="BP476">
        <f>IF(AND(AV476&gt;'County Avg'!$F$3,'Gentrification Calcs'!AX476&gt;'County Avg'!$F$4,'Gentrification Calcs'!AZ476&gt;'County Avg'!$F$5,'Gentrification Calcs'!BB476&gt;'County Avg'!$F$6),1,0)</f>
        <v>1</v>
      </c>
      <c r="BQ476">
        <f t="shared" si="181"/>
        <v>0</v>
      </c>
      <c r="BR476">
        <f t="shared" si="182"/>
        <v>0</v>
      </c>
      <c r="BS476">
        <f t="shared" si="183"/>
        <v>0</v>
      </c>
      <c r="BT476">
        <f t="shared" si="184"/>
        <v>0</v>
      </c>
    </row>
    <row r="477" spans="1:72" x14ac:dyDescent="0.25">
      <c r="A477">
        <v>6037195902</v>
      </c>
      <c r="B477">
        <v>2120.8459266708201</v>
      </c>
      <c r="C477">
        <v>2103.9999870061902</v>
      </c>
      <c r="D477">
        <v>1924</v>
      </c>
      <c r="E477">
        <v>819.35174559999996</v>
      </c>
      <c r="F477">
        <v>881.50744629999997</v>
      </c>
      <c r="G477">
        <v>1004</v>
      </c>
      <c r="H477">
        <v>437.91082632055878</v>
      </c>
      <c r="I477">
        <v>494.5721535063505</v>
      </c>
      <c r="J477">
        <v>477.97680000000003</v>
      </c>
      <c r="K477">
        <v>0.53446011273202665</v>
      </c>
      <c r="L477">
        <v>0.5610527234707382</v>
      </c>
      <c r="M477">
        <v>0.47607250996015937</v>
      </c>
      <c r="N477">
        <v>1441.7802220000001</v>
      </c>
      <c r="O477">
        <v>1447.879639</v>
      </c>
      <c r="P477">
        <v>1541</v>
      </c>
      <c r="Q477">
        <v>405.1739197</v>
      </c>
      <c r="R477">
        <v>363.05908199999999</v>
      </c>
      <c r="S477">
        <v>851</v>
      </c>
      <c r="T477">
        <v>0.28102335814951968</v>
      </c>
      <c r="U477">
        <v>0.25075225330936501</v>
      </c>
      <c r="V477">
        <v>0.55223880597014929</v>
      </c>
      <c r="W477">
        <v>651.763671875</v>
      </c>
      <c r="X477">
        <v>701.72058105468795</v>
      </c>
      <c r="Y477">
        <v>819</v>
      </c>
      <c r="Z477">
        <v>818.77081298828102</v>
      </c>
      <c r="AA477">
        <v>878.89343261718795</v>
      </c>
      <c r="AB477">
        <v>1004</v>
      </c>
      <c r="AC477">
        <v>0.79602699746495309</v>
      </c>
      <c r="AD477">
        <v>0.79841372686685019</v>
      </c>
      <c r="AE477">
        <v>0.81573705179282874</v>
      </c>
      <c r="AF477">
        <v>524.83820727118302</v>
      </c>
      <c r="AG477">
        <v>516.70568847656295</v>
      </c>
      <c r="AH477">
        <v>1025</v>
      </c>
      <c r="AI477">
        <v>0.24746644754861724</v>
      </c>
      <c r="AJ477">
        <v>0.24558255307396196</v>
      </c>
      <c r="AK477">
        <v>0.53274428274428276</v>
      </c>
      <c r="AL477">
        <f t="shared" si="176"/>
        <v>0.75253355245138276</v>
      </c>
      <c r="AM477">
        <f t="shared" si="176"/>
        <v>0.75441744692603807</v>
      </c>
      <c r="AN477">
        <f t="shared" si="176"/>
        <v>0.46725571725571724</v>
      </c>
      <c r="AO477">
        <v>48051.808589607637</v>
      </c>
      <c r="AP477">
        <v>41430.868410298332</v>
      </c>
      <c r="AQ477">
        <v>50731</v>
      </c>
      <c r="AR477">
        <v>922.63333333333333</v>
      </c>
      <c r="AS477">
        <v>811.62514827995267</v>
      </c>
      <c r="AT477">
        <v>1319</v>
      </c>
      <c r="AU477">
        <f t="shared" si="162"/>
        <v>-1.8838944746552844E-3</v>
      </c>
      <c r="AV477">
        <f t="shared" si="163"/>
        <v>0.28716172967032083</v>
      </c>
      <c r="AW477">
        <v>-3.0271104840154661E-2</v>
      </c>
      <c r="AX477">
        <v>0.30148655266078428</v>
      </c>
      <c r="AY477" s="1">
        <f t="shared" si="164"/>
        <v>-6620.9401793093057</v>
      </c>
      <c r="AZ477" s="1">
        <f t="shared" si="165"/>
        <v>9300.1315897016684</v>
      </c>
      <c r="BA477" s="1">
        <f t="shared" si="177"/>
        <v>-111.00818505338066</v>
      </c>
      <c r="BB477" s="1">
        <f t="shared" si="178"/>
        <v>507.37485172004733</v>
      </c>
      <c r="BC477">
        <f t="shared" si="166"/>
        <v>1</v>
      </c>
      <c r="BD477">
        <f t="shared" si="167"/>
        <v>1</v>
      </c>
      <c r="BE477">
        <f t="shared" si="168"/>
        <v>1</v>
      </c>
      <c r="BF477">
        <f t="shared" si="169"/>
        <v>1</v>
      </c>
      <c r="BG477">
        <f t="shared" si="170"/>
        <v>0</v>
      </c>
      <c r="BH477">
        <f t="shared" si="171"/>
        <v>0</v>
      </c>
      <c r="BI477">
        <f t="shared" si="172"/>
        <v>1</v>
      </c>
      <c r="BJ477">
        <f t="shared" si="173"/>
        <v>1</v>
      </c>
      <c r="BK477">
        <f t="shared" si="174"/>
        <v>1</v>
      </c>
      <c r="BL477">
        <f t="shared" si="175"/>
        <v>0</v>
      </c>
      <c r="BM477">
        <f t="shared" si="179"/>
        <v>1</v>
      </c>
      <c r="BN477">
        <f t="shared" si="180"/>
        <v>0</v>
      </c>
      <c r="BO477">
        <f>IF(AND(AU477&gt;'County Avg'!$E$3,'Gentrification Calcs'!AW477&gt;'County Avg'!$E$4,'Gentrification Calcs'!AY477&gt;'County Avg'!$E$5,'Gentrification Calcs'!BA477&gt;'County Avg'!$E$6),1,0)</f>
        <v>0</v>
      </c>
      <c r="BP477">
        <f>IF(AND(AV477&gt;'County Avg'!$F$3,'Gentrification Calcs'!AX477&gt;'County Avg'!$F$4,'Gentrification Calcs'!AZ477&gt;'County Avg'!$F$5,'Gentrification Calcs'!BB477&gt;'County Avg'!$F$6),1,0)</f>
        <v>1</v>
      </c>
      <c r="BQ477">
        <f t="shared" si="181"/>
        <v>0</v>
      </c>
      <c r="BR477">
        <f t="shared" si="182"/>
        <v>0</v>
      </c>
      <c r="BS477">
        <f t="shared" si="183"/>
        <v>0</v>
      </c>
      <c r="BT477">
        <f t="shared" si="184"/>
        <v>0</v>
      </c>
    </row>
    <row r="478" spans="1:72" x14ac:dyDescent="0.25">
      <c r="A478">
        <v>6037195903</v>
      </c>
      <c r="B478">
        <v>2585.5369806502699</v>
      </c>
      <c r="C478">
        <v>2564.9999319315002</v>
      </c>
      <c r="D478">
        <v>2252</v>
      </c>
      <c r="E478">
        <v>998.87701419999996</v>
      </c>
      <c r="F478">
        <v>1074.6513669999999</v>
      </c>
      <c r="G478">
        <v>987</v>
      </c>
      <c r="H478">
        <v>533.85991949742288</v>
      </c>
      <c r="I478">
        <v>602.93610919381513</v>
      </c>
      <c r="J478">
        <v>523.16079999999999</v>
      </c>
      <c r="K478">
        <v>0.53446011061230692</v>
      </c>
      <c r="L478">
        <v>0.56105275413827782</v>
      </c>
      <c r="M478">
        <v>0.53005146909827761</v>
      </c>
      <c r="N478">
        <v>1757.6835900000001</v>
      </c>
      <c r="O478">
        <v>1765.119385</v>
      </c>
      <c r="P478">
        <v>1567</v>
      </c>
      <c r="Q478">
        <v>493.95016479999998</v>
      </c>
      <c r="R478">
        <v>442.60766599999999</v>
      </c>
      <c r="S478">
        <v>575</v>
      </c>
      <c r="T478">
        <v>0.28102336939949468</v>
      </c>
      <c r="U478">
        <v>0.25075225492467185</v>
      </c>
      <c r="V478">
        <v>0.36694320357370774</v>
      </c>
      <c r="W478">
        <v>794.56927490234398</v>
      </c>
      <c r="X478">
        <v>855.47210693359398</v>
      </c>
      <c r="Y478">
        <v>910</v>
      </c>
      <c r="Z478">
        <v>998.16882324218795</v>
      </c>
      <c r="AA478">
        <v>1071.46459960938</v>
      </c>
      <c r="AB478">
        <v>987</v>
      </c>
      <c r="AC478">
        <v>0.79602694093517667</v>
      </c>
      <c r="AD478">
        <v>0.79841378543488084</v>
      </c>
      <c r="AE478">
        <v>0.92198581560283688</v>
      </c>
      <c r="AF478">
        <v>639.833651607099</v>
      </c>
      <c r="AG478">
        <v>629.91925048828102</v>
      </c>
      <c r="AH478">
        <v>606</v>
      </c>
      <c r="AI478">
        <v>0.24746644754861677</v>
      </c>
      <c r="AJ478">
        <v>0.24558256031373002</v>
      </c>
      <c r="AK478">
        <v>0.26909413854351688</v>
      </c>
      <c r="AL478">
        <f t="shared" si="176"/>
        <v>0.7525335524513832</v>
      </c>
      <c r="AM478">
        <f t="shared" si="176"/>
        <v>0.75441743968626995</v>
      </c>
      <c r="AN478">
        <f t="shared" si="176"/>
        <v>0.73090586145648317</v>
      </c>
      <c r="AO478">
        <v>48051.808589607637</v>
      </c>
      <c r="AP478">
        <v>41430.868410298332</v>
      </c>
      <c r="AQ478">
        <v>41016</v>
      </c>
      <c r="AR478">
        <v>922.63333333333333</v>
      </c>
      <c r="AS478">
        <v>811.62514827995267</v>
      </c>
      <c r="AT478">
        <v>1008</v>
      </c>
      <c r="AU478">
        <f t="shared" si="162"/>
        <v>-1.8838872348867497E-3</v>
      </c>
      <c r="AV478">
        <f t="shared" si="163"/>
        <v>2.3511578229786861E-2</v>
      </c>
      <c r="AW478">
        <v>-3.0271114474822836E-2</v>
      </c>
      <c r="AX478">
        <v>0.1161909486490359</v>
      </c>
      <c r="AY478" s="1">
        <f t="shared" si="164"/>
        <v>-6620.9401793093057</v>
      </c>
      <c r="AZ478" s="1">
        <f t="shared" si="165"/>
        <v>-414.86841029833158</v>
      </c>
      <c r="BA478" s="1">
        <f t="shared" si="177"/>
        <v>-111.00818505338066</v>
      </c>
      <c r="BB478" s="1">
        <f t="shared" si="178"/>
        <v>196.37485172004733</v>
      </c>
      <c r="BC478">
        <f t="shared" si="166"/>
        <v>1</v>
      </c>
      <c r="BD478">
        <f t="shared" si="167"/>
        <v>1</v>
      </c>
      <c r="BE478">
        <f t="shared" si="168"/>
        <v>1</v>
      </c>
      <c r="BF478">
        <f t="shared" si="169"/>
        <v>1</v>
      </c>
      <c r="BG478">
        <f t="shared" si="170"/>
        <v>0</v>
      </c>
      <c r="BH478">
        <f t="shared" si="171"/>
        <v>0</v>
      </c>
      <c r="BI478">
        <f t="shared" si="172"/>
        <v>1</v>
      </c>
      <c r="BJ478">
        <f t="shared" si="173"/>
        <v>1</v>
      </c>
      <c r="BK478">
        <f t="shared" si="174"/>
        <v>1</v>
      </c>
      <c r="BL478">
        <f t="shared" si="175"/>
        <v>0</v>
      </c>
      <c r="BM478">
        <f t="shared" si="179"/>
        <v>1</v>
      </c>
      <c r="BN478">
        <f t="shared" si="180"/>
        <v>0</v>
      </c>
      <c r="BO478">
        <f>IF(AND(AU478&gt;'County Avg'!$E$3,'Gentrification Calcs'!AW478&gt;'County Avg'!$E$4,'Gentrification Calcs'!AY478&gt;'County Avg'!$E$5,'Gentrification Calcs'!BA478&gt;'County Avg'!$E$6),1,0)</f>
        <v>0</v>
      </c>
      <c r="BP478">
        <f>IF(AND(AV478&gt;'County Avg'!$F$3,'Gentrification Calcs'!AX478&gt;'County Avg'!$F$4,'Gentrification Calcs'!AZ478&gt;'County Avg'!$F$5,'Gentrification Calcs'!BB478&gt;'County Avg'!$F$6),1,0)</f>
        <v>0</v>
      </c>
      <c r="BQ478">
        <f t="shared" si="181"/>
        <v>0</v>
      </c>
      <c r="BR478">
        <f t="shared" si="182"/>
        <v>0</v>
      </c>
      <c r="BS478">
        <f t="shared" si="183"/>
        <v>0</v>
      </c>
      <c r="BT478">
        <f t="shared" si="184"/>
        <v>0</v>
      </c>
    </row>
    <row r="479" spans="1:72" x14ac:dyDescent="0.25">
      <c r="A479">
        <v>6037197200</v>
      </c>
      <c r="B479">
        <v>4040.5971026957</v>
      </c>
      <c r="C479">
        <v>3983.0000353455498</v>
      </c>
      <c r="D479">
        <v>3813</v>
      </c>
      <c r="E479">
        <v>1233.538086</v>
      </c>
      <c r="F479">
        <v>1207.939331</v>
      </c>
      <c r="G479">
        <v>1137</v>
      </c>
      <c r="H479">
        <v>621.66350336399057</v>
      </c>
      <c r="I479">
        <v>523.99224856396859</v>
      </c>
      <c r="J479">
        <v>538.73820000000001</v>
      </c>
      <c r="K479">
        <v>0.50396782265544948</v>
      </c>
      <c r="L479">
        <v>0.43379020379291594</v>
      </c>
      <c r="M479">
        <v>0.47382427440633246</v>
      </c>
      <c r="N479">
        <v>2512.6738270000001</v>
      </c>
      <c r="O479">
        <v>2628.6679690000001</v>
      </c>
      <c r="P479">
        <v>2935</v>
      </c>
      <c r="Q479">
        <v>378.381012</v>
      </c>
      <c r="R479">
        <v>524.77368160000003</v>
      </c>
      <c r="S479">
        <v>574</v>
      </c>
      <c r="T479">
        <v>0.15058898928070061</v>
      </c>
      <c r="U479">
        <v>0.1996348294226124</v>
      </c>
      <c r="V479">
        <v>0.19557069846678024</v>
      </c>
      <c r="W479">
        <v>606.36956787109398</v>
      </c>
      <c r="X479">
        <v>619.96887207031295</v>
      </c>
      <c r="Y479">
        <v>581</v>
      </c>
      <c r="Z479">
        <v>1231.93811035156</v>
      </c>
      <c r="AA479">
        <v>1244.73754882813</v>
      </c>
      <c r="AB479">
        <v>1137</v>
      </c>
      <c r="AC479">
        <v>0.4922078169154564</v>
      </c>
      <c r="AD479">
        <v>0.49807196115678243</v>
      </c>
      <c r="AE479">
        <v>0.51099384344766929</v>
      </c>
      <c r="AF479">
        <v>539.172925602237</v>
      </c>
      <c r="AG479">
        <v>486.37557983398398</v>
      </c>
      <c r="AH479">
        <v>159</v>
      </c>
      <c r="AI479">
        <v>0.1334389229855473</v>
      </c>
      <c r="AJ479">
        <v>0.12211287359222629</v>
      </c>
      <c r="AK479">
        <v>4.1699449252557044E-2</v>
      </c>
      <c r="AL479">
        <f t="shared" si="176"/>
        <v>0.86656107701445273</v>
      </c>
      <c r="AM479">
        <f t="shared" si="176"/>
        <v>0.87788712640777367</v>
      </c>
      <c r="AN479">
        <f t="shared" si="176"/>
        <v>0.95830055074744291</v>
      </c>
      <c r="AO479">
        <v>50092.436903499474</v>
      </c>
      <c r="AP479">
        <v>52682.281569268496</v>
      </c>
      <c r="AQ479">
        <v>48456</v>
      </c>
      <c r="AR479">
        <v>952.00555555555559</v>
      </c>
      <c r="AS479">
        <v>884.67141162514838</v>
      </c>
      <c r="AT479">
        <v>1045</v>
      </c>
      <c r="AU479">
        <f t="shared" si="162"/>
        <v>-1.1326049393321005E-2</v>
      </c>
      <c r="AV479">
        <f t="shared" si="163"/>
        <v>-8.0413424339669248E-2</v>
      </c>
      <c r="AW479">
        <v>4.9045840141911795E-2</v>
      </c>
      <c r="AX479">
        <v>-4.0641309558321626E-3</v>
      </c>
      <c r="AY479" s="1">
        <f t="shared" si="164"/>
        <v>2589.844665769022</v>
      </c>
      <c r="AZ479" s="1">
        <f t="shared" si="165"/>
        <v>-4226.2815692684962</v>
      </c>
      <c r="BA479" s="1">
        <f t="shared" si="177"/>
        <v>-67.334143930407208</v>
      </c>
      <c r="BB479" s="1">
        <f t="shared" si="178"/>
        <v>160.32858837485162</v>
      </c>
      <c r="BC479">
        <f t="shared" si="166"/>
        <v>1</v>
      </c>
      <c r="BD479">
        <f t="shared" si="167"/>
        <v>1</v>
      </c>
      <c r="BE479">
        <f t="shared" si="168"/>
        <v>1</v>
      </c>
      <c r="BF479">
        <f t="shared" si="169"/>
        <v>1</v>
      </c>
      <c r="BG479">
        <f t="shared" si="170"/>
        <v>1</v>
      </c>
      <c r="BH479">
        <f t="shared" si="171"/>
        <v>0</v>
      </c>
      <c r="BI479">
        <f t="shared" si="172"/>
        <v>0</v>
      </c>
      <c r="BJ479">
        <f t="shared" si="173"/>
        <v>0</v>
      </c>
      <c r="BK479">
        <f t="shared" si="174"/>
        <v>1</v>
      </c>
      <c r="BL479">
        <f t="shared" si="175"/>
        <v>1</v>
      </c>
      <c r="BM479">
        <f t="shared" si="179"/>
        <v>1</v>
      </c>
      <c r="BN479">
        <f t="shared" si="180"/>
        <v>0</v>
      </c>
      <c r="BO479">
        <f>IF(AND(AU479&gt;'County Avg'!$E$3,'Gentrification Calcs'!AW479&gt;'County Avg'!$E$4,'Gentrification Calcs'!AY479&gt;'County Avg'!$E$5,'Gentrification Calcs'!BA479&gt;'County Avg'!$E$6),1,0)</f>
        <v>1</v>
      </c>
      <c r="BP479">
        <f>IF(AND(AV479&gt;'County Avg'!$F$3,'Gentrification Calcs'!AX479&gt;'County Avg'!$F$4,'Gentrification Calcs'!AZ479&gt;'County Avg'!$F$5,'Gentrification Calcs'!BB479&gt;'County Avg'!$F$6),1,0)</f>
        <v>0</v>
      </c>
      <c r="BQ479">
        <f t="shared" si="181"/>
        <v>1</v>
      </c>
      <c r="BR479">
        <f t="shared" si="182"/>
        <v>0</v>
      </c>
      <c r="BS479">
        <f t="shared" si="183"/>
        <v>1</v>
      </c>
      <c r="BT479">
        <f t="shared" si="184"/>
        <v>0</v>
      </c>
    </row>
    <row r="480" spans="1:72" x14ac:dyDescent="0.25">
      <c r="A480">
        <v>6037197300</v>
      </c>
      <c r="B480">
        <v>4966.1476836381498</v>
      </c>
      <c r="C480">
        <v>4517.2250372767403</v>
      </c>
      <c r="D480">
        <v>3937</v>
      </c>
      <c r="E480">
        <v>1581.366577</v>
      </c>
      <c r="F480">
        <v>1614.1911620000001</v>
      </c>
      <c r="G480">
        <v>1797</v>
      </c>
      <c r="H480">
        <v>918.73268743167307</v>
      </c>
      <c r="I480">
        <v>1007.6813867346006</v>
      </c>
      <c r="J480">
        <v>818.77559999999994</v>
      </c>
      <c r="K480">
        <v>0.58097388726565524</v>
      </c>
      <c r="L480">
        <v>0.62426397223366814</v>
      </c>
      <c r="M480">
        <v>0.45563472454090148</v>
      </c>
      <c r="N480">
        <v>3026.608279</v>
      </c>
      <c r="O480">
        <v>2838.3503420000002</v>
      </c>
      <c r="P480">
        <v>2882</v>
      </c>
      <c r="Q480">
        <v>743.37750240000003</v>
      </c>
      <c r="R480">
        <v>539.67272949999995</v>
      </c>
      <c r="S480">
        <v>1112</v>
      </c>
      <c r="T480">
        <v>0.24561404512037285</v>
      </c>
      <c r="U480">
        <v>0.19013605245070903</v>
      </c>
      <c r="V480">
        <v>0.38584316446911865</v>
      </c>
      <c r="W480">
        <v>1212.57421875</v>
      </c>
      <c r="X480">
        <v>1209.67785644531</v>
      </c>
      <c r="Y480">
        <v>1270</v>
      </c>
      <c r="Z480">
        <v>1591.986328125</v>
      </c>
      <c r="AA480">
        <v>1612.26025390625</v>
      </c>
      <c r="AB480">
        <v>1797</v>
      </c>
      <c r="AC480">
        <v>0.7616737639814648</v>
      </c>
      <c r="AD480">
        <v>0.75029937227222032</v>
      </c>
      <c r="AE480">
        <v>0.70673344462993881</v>
      </c>
      <c r="AF480">
        <v>802.26841467793599</v>
      </c>
      <c r="AG480">
        <v>835.09289550781295</v>
      </c>
      <c r="AH480">
        <v>1084</v>
      </c>
      <c r="AI480">
        <v>0.16154743390357698</v>
      </c>
      <c r="AJ480">
        <v>0.18486856169805924</v>
      </c>
      <c r="AK480">
        <v>0.27533655067310137</v>
      </c>
      <c r="AL480">
        <f t="shared" si="176"/>
        <v>0.83845256609642305</v>
      </c>
      <c r="AM480">
        <f t="shared" si="176"/>
        <v>0.81513143830194079</v>
      </c>
      <c r="AN480">
        <f t="shared" si="176"/>
        <v>0.72466344932689863</v>
      </c>
      <c r="AO480">
        <v>45575.846235418881</v>
      </c>
      <c r="AP480">
        <v>36003.683285655912</v>
      </c>
      <c r="AQ480">
        <v>48052</v>
      </c>
      <c r="AR480">
        <v>896.7166666666667</v>
      </c>
      <c r="AS480">
        <v>795.39264531435356</v>
      </c>
      <c r="AT480">
        <v>1173</v>
      </c>
      <c r="AU480">
        <f t="shared" si="162"/>
        <v>2.3321127794482255E-2</v>
      </c>
      <c r="AV480">
        <f t="shared" si="163"/>
        <v>9.046798897504213E-2</v>
      </c>
      <c r="AW480">
        <v>-5.5477992669663828E-2</v>
      </c>
      <c r="AX480">
        <v>0.19570711201840962</v>
      </c>
      <c r="AY480" s="1">
        <f t="shared" si="164"/>
        <v>-9572.1629497629692</v>
      </c>
      <c r="AZ480" s="1">
        <f t="shared" si="165"/>
        <v>12048.316714344088</v>
      </c>
      <c r="BA480" s="1">
        <f t="shared" si="177"/>
        <v>-101.32402135231314</v>
      </c>
      <c r="BB480" s="1">
        <f t="shared" si="178"/>
        <v>377.60735468564644</v>
      </c>
      <c r="BC480">
        <f t="shared" si="166"/>
        <v>1</v>
      </c>
      <c r="BD480">
        <f t="shared" si="167"/>
        <v>1</v>
      </c>
      <c r="BE480">
        <f t="shared" si="168"/>
        <v>1</v>
      </c>
      <c r="BF480">
        <f t="shared" si="169"/>
        <v>1</v>
      </c>
      <c r="BG480">
        <f t="shared" si="170"/>
        <v>0</v>
      </c>
      <c r="BH480">
        <f t="shared" si="171"/>
        <v>0</v>
      </c>
      <c r="BI480">
        <f t="shared" si="172"/>
        <v>1</v>
      </c>
      <c r="BJ480">
        <f t="shared" si="173"/>
        <v>1</v>
      </c>
      <c r="BK480">
        <f t="shared" si="174"/>
        <v>1</v>
      </c>
      <c r="BL480">
        <f t="shared" si="175"/>
        <v>1</v>
      </c>
      <c r="BM480">
        <f t="shared" si="179"/>
        <v>1</v>
      </c>
      <c r="BN480">
        <f t="shared" si="180"/>
        <v>1</v>
      </c>
      <c r="BO480">
        <f>IF(AND(AU480&gt;'County Avg'!$E$3,'Gentrification Calcs'!AW480&gt;'County Avg'!$E$4,'Gentrification Calcs'!AY480&gt;'County Avg'!$E$5,'Gentrification Calcs'!BA480&gt;'County Avg'!$E$6),1,0)</f>
        <v>0</v>
      </c>
      <c r="BP480">
        <f>IF(AND(AV480&gt;'County Avg'!$F$3,'Gentrification Calcs'!AX480&gt;'County Avg'!$F$4,'Gentrification Calcs'!AZ480&gt;'County Avg'!$F$5,'Gentrification Calcs'!BB480&gt;'County Avg'!$F$6),1,0)</f>
        <v>1</v>
      </c>
      <c r="BQ480">
        <f t="shared" si="181"/>
        <v>0</v>
      </c>
      <c r="BR480">
        <f t="shared" si="182"/>
        <v>1</v>
      </c>
      <c r="BS480">
        <f t="shared" si="183"/>
        <v>1</v>
      </c>
      <c r="BT480">
        <f t="shared" si="184"/>
        <v>0</v>
      </c>
    </row>
    <row r="481" spans="1:72" x14ac:dyDescent="0.25">
      <c r="A481">
        <v>6037197410</v>
      </c>
      <c r="B481">
        <v>4912.7670837128298</v>
      </c>
      <c r="C481">
        <v>3968.0093067735402</v>
      </c>
      <c r="D481">
        <v>3730</v>
      </c>
      <c r="E481">
        <v>1649.3959090000001</v>
      </c>
      <c r="F481">
        <v>1450.274719</v>
      </c>
      <c r="G481">
        <v>1660</v>
      </c>
      <c r="H481">
        <v>844.64018901582938</v>
      </c>
      <c r="I481">
        <v>499.60262353501361</v>
      </c>
      <c r="J481">
        <v>623.10619999999994</v>
      </c>
      <c r="K481">
        <v>0.51209062930677451</v>
      </c>
      <c r="L481">
        <v>0.34448826625034318</v>
      </c>
      <c r="M481">
        <v>0.37536518072289154</v>
      </c>
      <c r="N481">
        <v>3095.8156560000002</v>
      </c>
      <c r="O481">
        <v>2677.3069150000001</v>
      </c>
      <c r="P481">
        <v>2906</v>
      </c>
      <c r="Q481">
        <v>616.87760690000005</v>
      </c>
      <c r="R481">
        <v>917.91463469999997</v>
      </c>
      <c r="S481">
        <v>1533</v>
      </c>
      <c r="T481">
        <v>0.19926173759875837</v>
      </c>
      <c r="U481">
        <v>0.3428499846458582</v>
      </c>
      <c r="V481">
        <v>0.52752924982794214</v>
      </c>
      <c r="W481">
        <v>1003.0301258564</v>
      </c>
      <c r="X481">
        <v>814.566200256348</v>
      </c>
      <c r="Y481">
        <v>881</v>
      </c>
      <c r="Z481">
        <v>1634.4423007965099</v>
      </c>
      <c r="AA481">
        <v>1536.61643981934</v>
      </c>
      <c r="AB481">
        <v>1660</v>
      </c>
      <c r="AC481">
        <v>0.61368341076806143</v>
      </c>
      <c r="AD481">
        <v>0.53010379112702743</v>
      </c>
      <c r="AE481">
        <v>0.53072289156626506</v>
      </c>
      <c r="AF481">
        <v>1132.41937404908</v>
      </c>
      <c r="AG481">
        <v>1178.0589218139601</v>
      </c>
      <c r="AH481">
        <v>1743</v>
      </c>
      <c r="AI481">
        <v>0.23050540657694943</v>
      </c>
      <c r="AJ481">
        <v>0.29688915290671558</v>
      </c>
      <c r="AK481">
        <v>0.46729222520107239</v>
      </c>
      <c r="AL481">
        <f t="shared" si="176"/>
        <v>0.7694945934230506</v>
      </c>
      <c r="AM481">
        <f t="shared" si="176"/>
        <v>0.70311084709328442</v>
      </c>
      <c r="AN481">
        <f t="shared" si="176"/>
        <v>0.53270777479892761</v>
      </c>
      <c r="AO481">
        <v>51864.609225874869</v>
      </c>
      <c r="AP481">
        <v>65103.852881078878</v>
      </c>
      <c r="AQ481">
        <v>65380</v>
      </c>
      <c r="AR481">
        <v>969.28333333333342</v>
      </c>
      <c r="AS481">
        <v>1006.4151838671413</v>
      </c>
      <c r="AT481">
        <v>1420</v>
      </c>
      <c r="AU481">
        <f t="shared" si="162"/>
        <v>6.6383746329766152E-2</v>
      </c>
      <c r="AV481">
        <f t="shared" si="163"/>
        <v>0.17040307229435681</v>
      </c>
      <c r="AW481">
        <v>0.14358824704709983</v>
      </c>
      <c r="AX481">
        <v>0.18467926518208394</v>
      </c>
      <c r="AY481" s="1">
        <f t="shared" si="164"/>
        <v>13239.243655204009</v>
      </c>
      <c r="AZ481" s="1">
        <f t="shared" si="165"/>
        <v>276.14711892112246</v>
      </c>
      <c r="BA481" s="1">
        <f t="shared" si="177"/>
        <v>37.131850533807892</v>
      </c>
      <c r="BB481" s="1">
        <f t="shared" si="178"/>
        <v>413.58481613285869</v>
      </c>
      <c r="BC481">
        <f t="shared" si="166"/>
        <v>1</v>
      </c>
      <c r="BD481">
        <f t="shared" si="167"/>
        <v>1</v>
      </c>
      <c r="BE481">
        <f t="shared" si="168"/>
        <v>1</v>
      </c>
      <c r="BF481">
        <f t="shared" si="169"/>
        <v>0</v>
      </c>
      <c r="BG481">
        <f t="shared" si="170"/>
        <v>0</v>
      </c>
      <c r="BH481">
        <f t="shared" si="171"/>
        <v>0</v>
      </c>
      <c r="BI481">
        <f t="shared" si="172"/>
        <v>1</v>
      </c>
      <c r="BJ481">
        <f t="shared" si="173"/>
        <v>1</v>
      </c>
      <c r="BK481">
        <f t="shared" si="174"/>
        <v>1</v>
      </c>
      <c r="BL481">
        <f t="shared" si="175"/>
        <v>0</v>
      </c>
      <c r="BM481">
        <f t="shared" si="179"/>
        <v>1</v>
      </c>
      <c r="BN481">
        <f t="shared" si="180"/>
        <v>0</v>
      </c>
      <c r="BO481">
        <f>IF(AND(AU481&gt;'County Avg'!$E$3,'Gentrification Calcs'!AW481&gt;'County Avg'!$E$4,'Gentrification Calcs'!AY481&gt;'County Avg'!$E$5,'Gentrification Calcs'!BA481&gt;'County Avg'!$E$6),1,0)</f>
        <v>1</v>
      </c>
      <c r="BP481">
        <f>IF(AND(AV481&gt;'County Avg'!$F$3,'Gentrification Calcs'!AX481&gt;'County Avg'!$F$4,'Gentrification Calcs'!AZ481&gt;'County Avg'!$F$5,'Gentrification Calcs'!BB481&gt;'County Avg'!$F$6),1,0)</f>
        <v>1</v>
      </c>
      <c r="BQ481">
        <f t="shared" si="181"/>
        <v>1</v>
      </c>
      <c r="BR481">
        <f t="shared" si="182"/>
        <v>0</v>
      </c>
      <c r="BS481">
        <f t="shared" si="183"/>
        <v>1</v>
      </c>
      <c r="BT481">
        <f t="shared" si="184"/>
        <v>0</v>
      </c>
    </row>
    <row r="482" spans="1:72" x14ac:dyDescent="0.25">
      <c r="A482">
        <v>6037197420</v>
      </c>
      <c r="B482">
        <v>3093.0934154292299</v>
      </c>
      <c r="C482">
        <v>4165</v>
      </c>
      <c r="D482">
        <v>3550</v>
      </c>
      <c r="E482">
        <v>1022.625183</v>
      </c>
      <c r="F482">
        <v>1296</v>
      </c>
      <c r="G482">
        <v>1270</v>
      </c>
      <c r="H482">
        <v>548.01997807118823</v>
      </c>
      <c r="I482">
        <v>748.52279999999996</v>
      </c>
      <c r="J482">
        <v>633.08899999999994</v>
      </c>
      <c r="K482">
        <v>0.53589524997174676</v>
      </c>
      <c r="L482">
        <v>0.57756388888888888</v>
      </c>
      <c r="M482">
        <v>0.49849527559055112</v>
      </c>
      <c r="N482">
        <v>1923.509315</v>
      </c>
      <c r="O482">
        <v>2363</v>
      </c>
      <c r="P482">
        <v>2591</v>
      </c>
      <c r="Q482">
        <v>366.52764889999997</v>
      </c>
      <c r="R482">
        <v>447</v>
      </c>
      <c r="S482">
        <v>1078</v>
      </c>
      <c r="T482">
        <v>0.19055153309720257</v>
      </c>
      <c r="U482">
        <v>0.18916631400761744</v>
      </c>
      <c r="V482">
        <v>0.41605557699729834</v>
      </c>
      <c r="W482">
        <v>661.31500244140602</v>
      </c>
      <c r="X482">
        <v>959</v>
      </c>
      <c r="Y482">
        <v>924</v>
      </c>
      <c r="Z482">
        <v>1013.49462890625</v>
      </c>
      <c r="AA482">
        <v>1296</v>
      </c>
      <c r="AB482">
        <v>1270</v>
      </c>
      <c r="AC482">
        <v>0.652509627165058</v>
      </c>
      <c r="AD482">
        <v>0.73996913580246915</v>
      </c>
      <c r="AE482">
        <v>0.72755905511811025</v>
      </c>
      <c r="AF482">
        <v>715.22893848483</v>
      </c>
      <c r="AG482">
        <v>550</v>
      </c>
      <c r="AH482">
        <v>1017</v>
      </c>
      <c r="AI482">
        <v>0.23123418611189192</v>
      </c>
      <c r="AJ482">
        <v>0.13205282112845138</v>
      </c>
      <c r="AK482">
        <v>0.2864788732394366</v>
      </c>
      <c r="AL482">
        <f t="shared" si="176"/>
        <v>0.76876581388810805</v>
      </c>
      <c r="AM482">
        <f t="shared" si="176"/>
        <v>0.8679471788715486</v>
      </c>
      <c r="AN482">
        <f t="shared" si="176"/>
        <v>0.71352112676056345</v>
      </c>
      <c r="AO482">
        <v>47453.224284199365</v>
      </c>
      <c r="AP482">
        <v>40352.980792807524</v>
      </c>
      <c r="AQ482">
        <v>47500</v>
      </c>
      <c r="AR482">
        <v>888.07777777777778</v>
      </c>
      <c r="AS482">
        <v>756.16409648082254</v>
      </c>
      <c r="AT482">
        <v>1106</v>
      </c>
      <c r="AU482">
        <f t="shared" si="162"/>
        <v>-9.9181364983440545E-2</v>
      </c>
      <c r="AV482">
        <f t="shared" si="163"/>
        <v>0.15442605211098523</v>
      </c>
      <c r="AW482">
        <v>-1.385219089585138E-3</v>
      </c>
      <c r="AX482">
        <v>0.2268892629896809</v>
      </c>
      <c r="AY482" s="1">
        <f t="shared" si="164"/>
        <v>-7100.2434913918405</v>
      </c>
      <c r="AZ482" s="1">
        <f t="shared" si="165"/>
        <v>7147.0192071924757</v>
      </c>
      <c r="BA482" s="1">
        <f t="shared" si="177"/>
        <v>-131.91368129695525</v>
      </c>
      <c r="BB482" s="1">
        <f t="shared" si="178"/>
        <v>349.83590351917746</v>
      </c>
      <c r="BC482">
        <f t="shared" si="166"/>
        <v>1</v>
      </c>
      <c r="BD482">
        <f t="shared" si="167"/>
        <v>1</v>
      </c>
      <c r="BE482">
        <f t="shared" si="168"/>
        <v>1</v>
      </c>
      <c r="BF482">
        <f t="shared" si="169"/>
        <v>1</v>
      </c>
      <c r="BG482">
        <f t="shared" si="170"/>
        <v>0</v>
      </c>
      <c r="BH482">
        <f t="shared" si="171"/>
        <v>0</v>
      </c>
      <c r="BI482">
        <f t="shared" si="172"/>
        <v>1</v>
      </c>
      <c r="BJ482">
        <f t="shared" si="173"/>
        <v>1</v>
      </c>
      <c r="BK482">
        <f t="shared" si="174"/>
        <v>1</v>
      </c>
      <c r="BL482">
        <f t="shared" si="175"/>
        <v>1</v>
      </c>
      <c r="BM482">
        <f t="shared" si="179"/>
        <v>1</v>
      </c>
      <c r="BN482">
        <f t="shared" si="180"/>
        <v>1</v>
      </c>
      <c r="BO482">
        <f>IF(AND(AU482&gt;'County Avg'!$E$3,'Gentrification Calcs'!AW482&gt;'County Avg'!$E$4,'Gentrification Calcs'!AY482&gt;'County Avg'!$E$5,'Gentrification Calcs'!BA482&gt;'County Avg'!$E$6),1,0)</f>
        <v>0</v>
      </c>
      <c r="BP482">
        <f>IF(AND(AV482&gt;'County Avg'!$F$3,'Gentrification Calcs'!AX482&gt;'County Avg'!$F$4,'Gentrification Calcs'!AZ482&gt;'County Avg'!$F$5,'Gentrification Calcs'!BB482&gt;'County Avg'!$F$6),1,0)</f>
        <v>1</v>
      </c>
      <c r="BQ482">
        <f t="shared" si="181"/>
        <v>0</v>
      </c>
      <c r="BR482">
        <f t="shared" si="182"/>
        <v>1</v>
      </c>
      <c r="BS482">
        <f t="shared" si="183"/>
        <v>1</v>
      </c>
      <c r="BT482">
        <f t="shared" si="184"/>
        <v>0</v>
      </c>
    </row>
    <row r="483" spans="1:72" x14ac:dyDescent="0.25">
      <c r="A483">
        <v>6037197500</v>
      </c>
      <c r="B483">
        <v>5659.1546772238798</v>
      </c>
      <c r="C483">
        <v>5161.0000629425003</v>
      </c>
      <c r="D483">
        <v>4008</v>
      </c>
      <c r="E483">
        <v>1567.0297849999999</v>
      </c>
      <c r="F483">
        <v>1597.429077</v>
      </c>
      <c r="G483">
        <v>1528</v>
      </c>
      <c r="H483">
        <v>974.7764980064303</v>
      </c>
      <c r="I483">
        <v>899.25781767053047</v>
      </c>
      <c r="J483">
        <v>728.28719999999998</v>
      </c>
      <c r="K483">
        <v>0.62205358656053267</v>
      </c>
      <c r="L483">
        <v>0.56294068426458876</v>
      </c>
      <c r="M483">
        <v>0.47662774869109947</v>
      </c>
      <c r="N483">
        <v>3116.4085190000001</v>
      </c>
      <c r="O483">
        <v>3028.1528320000002</v>
      </c>
      <c r="P483">
        <v>2895</v>
      </c>
      <c r="Q483">
        <v>354.98422240000002</v>
      </c>
      <c r="R483">
        <v>445.20123289999998</v>
      </c>
      <c r="S483">
        <v>1050</v>
      </c>
      <c r="T483">
        <v>0.11390811577999027</v>
      </c>
      <c r="U483">
        <v>0.14702072768432844</v>
      </c>
      <c r="V483">
        <v>0.36269430051813473</v>
      </c>
      <c r="W483">
        <v>1351.29357910156</v>
      </c>
      <c r="X483">
        <v>1317.95251464844</v>
      </c>
      <c r="Y483">
        <v>1362</v>
      </c>
      <c r="Z483">
        <v>1597.42907714844</v>
      </c>
      <c r="AA483">
        <v>1591.54528808594</v>
      </c>
      <c r="AB483">
        <v>1528</v>
      </c>
      <c r="AC483">
        <v>0.84591773020292405</v>
      </c>
      <c r="AD483">
        <v>0.82809614310973567</v>
      </c>
      <c r="AE483">
        <v>0.8913612565445026</v>
      </c>
      <c r="AF483">
        <v>687.41421395493705</v>
      </c>
      <c r="AG483">
        <v>497.17404174804699</v>
      </c>
      <c r="AH483">
        <v>968</v>
      </c>
      <c r="AI483">
        <v>0.12146941604574603</v>
      </c>
      <c r="AJ483">
        <v>9.6332888138851797E-2</v>
      </c>
      <c r="AK483">
        <v>0.24151696606786427</v>
      </c>
      <c r="AL483">
        <f t="shared" si="176"/>
        <v>0.87853058395425399</v>
      </c>
      <c r="AM483">
        <f t="shared" si="176"/>
        <v>0.90366711186114823</v>
      </c>
      <c r="AN483">
        <f t="shared" si="176"/>
        <v>0.75848303393213579</v>
      </c>
      <c r="AO483">
        <v>39880.225874867443</v>
      </c>
      <c r="AP483">
        <v>42476.601144258282</v>
      </c>
      <c r="AQ483">
        <v>47602</v>
      </c>
      <c r="AR483">
        <v>848.33888888888896</v>
      </c>
      <c r="AS483">
        <v>777.80743376828798</v>
      </c>
      <c r="AT483">
        <v>1273</v>
      </c>
      <c r="AU483">
        <f t="shared" si="162"/>
        <v>-2.5136527906894232E-2</v>
      </c>
      <c r="AV483">
        <f t="shared" si="163"/>
        <v>0.14518407792901247</v>
      </c>
      <c r="AW483">
        <v>3.3112611904338174E-2</v>
      </c>
      <c r="AX483">
        <v>0.21567357283380628</v>
      </c>
      <c r="AY483" s="1">
        <f t="shared" si="164"/>
        <v>2596.3752693908391</v>
      </c>
      <c r="AZ483" s="1">
        <f t="shared" si="165"/>
        <v>5125.3988557417179</v>
      </c>
      <c r="BA483" s="1">
        <f t="shared" si="177"/>
        <v>-70.531455120600981</v>
      </c>
      <c r="BB483" s="1">
        <f t="shared" si="178"/>
        <v>495.19256623171202</v>
      </c>
      <c r="BC483">
        <f t="shared" si="166"/>
        <v>1</v>
      </c>
      <c r="BD483">
        <f t="shared" si="167"/>
        <v>1</v>
      </c>
      <c r="BE483">
        <f t="shared" si="168"/>
        <v>1</v>
      </c>
      <c r="BF483">
        <f t="shared" si="169"/>
        <v>1</v>
      </c>
      <c r="BG483">
        <f t="shared" si="170"/>
        <v>1</v>
      </c>
      <c r="BH483">
        <f t="shared" si="171"/>
        <v>1</v>
      </c>
      <c r="BI483">
        <f t="shared" si="172"/>
        <v>1</v>
      </c>
      <c r="BJ483">
        <f t="shared" si="173"/>
        <v>1</v>
      </c>
      <c r="BK483">
        <f t="shared" si="174"/>
        <v>1</v>
      </c>
      <c r="BL483">
        <f t="shared" si="175"/>
        <v>1</v>
      </c>
      <c r="BM483">
        <f t="shared" si="179"/>
        <v>1</v>
      </c>
      <c r="BN483">
        <f t="shared" si="180"/>
        <v>1</v>
      </c>
      <c r="BO483">
        <f>IF(AND(AU483&gt;'County Avg'!$E$3,'Gentrification Calcs'!AW483&gt;'County Avg'!$E$4,'Gentrification Calcs'!AY483&gt;'County Avg'!$E$5,'Gentrification Calcs'!BA483&gt;'County Avg'!$E$6),1,0)</f>
        <v>1</v>
      </c>
      <c r="BP483">
        <f>IF(AND(AV483&gt;'County Avg'!$F$3,'Gentrification Calcs'!AX483&gt;'County Avg'!$F$4,'Gentrification Calcs'!AZ483&gt;'County Avg'!$F$5,'Gentrification Calcs'!BB483&gt;'County Avg'!$F$6),1,0)</f>
        <v>1</v>
      </c>
      <c r="BQ483">
        <f t="shared" si="181"/>
        <v>1</v>
      </c>
      <c r="BR483">
        <f t="shared" si="182"/>
        <v>1</v>
      </c>
      <c r="BS483">
        <f t="shared" si="183"/>
        <v>1</v>
      </c>
      <c r="BT483">
        <f t="shared" si="184"/>
        <v>1</v>
      </c>
    </row>
    <row r="484" spans="1:72" x14ac:dyDescent="0.25">
      <c r="A484">
        <v>6037197600</v>
      </c>
      <c r="B484">
        <v>3297.1548434727001</v>
      </c>
      <c r="C484">
        <v>2897.9999399185199</v>
      </c>
      <c r="D484">
        <v>2523</v>
      </c>
      <c r="E484">
        <v>843.95507810000004</v>
      </c>
      <c r="F484">
        <v>882.80224610000005</v>
      </c>
      <c r="G484">
        <v>941</v>
      </c>
      <c r="H484">
        <v>549.30696810218149</v>
      </c>
      <c r="I484">
        <v>589.51224772117939</v>
      </c>
      <c r="J484">
        <v>465.39639999999997</v>
      </c>
      <c r="K484">
        <v>0.65087228260873642</v>
      </c>
      <c r="L484">
        <v>0.66777384213225255</v>
      </c>
      <c r="M484">
        <v>0.49457640807651432</v>
      </c>
      <c r="N484">
        <v>1754.921591</v>
      </c>
      <c r="O484">
        <v>1722.8725589999999</v>
      </c>
      <c r="P484">
        <v>1816</v>
      </c>
      <c r="Q484">
        <v>137.90750120000001</v>
      </c>
      <c r="R484">
        <v>223.37130740000001</v>
      </c>
      <c r="S484">
        <v>623</v>
      </c>
      <c r="T484">
        <v>7.8583283667629122E-2</v>
      </c>
      <c r="U484">
        <v>0.12965051084779627</v>
      </c>
      <c r="V484">
        <v>0.34306167400881055</v>
      </c>
      <c r="W484">
        <v>701.19171142578102</v>
      </c>
      <c r="X484">
        <v>743.923583984375</v>
      </c>
      <c r="Y484">
        <v>776</v>
      </c>
      <c r="Z484">
        <v>849.78216552734398</v>
      </c>
      <c r="AA484">
        <v>889.60052490234398</v>
      </c>
      <c r="AB484">
        <v>941</v>
      </c>
      <c r="AC484">
        <v>0.82514288940230573</v>
      </c>
      <c r="AD484">
        <v>0.83624454253333458</v>
      </c>
      <c r="AE484">
        <v>0.82465462274176404</v>
      </c>
      <c r="AF484">
        <v>212.688338945662</v>
      </c>
      <c r="AG484">
        <v>216.57305908203099</v>
      </c>
      <c r="AH484">
        <v>586</v>
      </c>
      <c r="AI484">
        <v>6.4506627393225435E-2</v>
      </c>
      <c r="AJ484">
        <v>7.4731905994490866E-2</v>
      </c>
      <c r="AK484">
        <v>0.23226317875544986</v>
      </c>
      <c r="AL484">
        <f t="shared" si="176"/>
        <v>0.93549337260677456</v>
      </c>
      <c r="AM484">
        <f t="shared" si="176"/>
        <v>0.92526809400550913</v>
      </c>
      <c r="AN484">
        <f t="shared" si="176"/>
        <v>0.76773682124455012</v>
      </c>
      <c r="AO484">
        <v>33573.323966065749</v>
      </c>
      <c r="AP484">
        <v>34881.058438904787</v>
      </c>
      <c r="AQ484">
        <v>45129</v>
      </c>
      <c r="AR484">
        <v>841.42777777777781</v>
      </c>
      <c r="AS484">
        <v>729.10992487149076</v>
      </c>
      <c r="AT484">
        <v>1132</v>
      </c>
      <c r="AU484">
        <f t="shared" si="162"/>
        <v>1.0225278601265431E-2</v>
      </c>
      <c r="AV484">
        <f t="shared" si="163"/>
        <v>0.15753127276095899</v>
      </c>
      <c r="AW484">
        <v>5.1067227180167152E-2</v>
      </c>
      <c r="AX484">
        <v>0.21341116316101427</v>
      </c>
      <c r="AY484" s="1">
        <f t="shared" si="164"/>
        <v>1307.7344728390381</v>
      </c>
      <c r="AZ484" s="1">
        <f t="shared" si="165"/>
        <v>10247.941561095213</v>
      </c>
      <c r="BA484" s="1">
        <f t="shared" si="177"/>
        <v>-112.31785290628704</v>
      </c>
      <c r="BB484" s="1">
        <f t="shared" si="178"/>
        <v>402.89007512850924</v>
      </c>
      <c r="BC484">
        <f t="shared" si="166"/>
        <v>1</v>
      </c>
      <c r="BD484">
        <f t="shared" si="167"/>
        <v>1</v>
      </c>
      <c r="BE484">
        <f t="shared" si="168"/>
        <v>1</v>
      </c>
      <c r="BF484">
        <f t="shared" si="169"/>
        <v>1</v>
      </c>
      <c r="BG484">
        <f t="shared" si="170"/>
        <v>1</v>
      </c>
      <c r="BH484">
        <f t="shared" si="171"/>
        <v>1</v>
      </c>
      <c r="BI484">
        <f t="shared" si="172"/>
        <v>1</v>
      </c>
      <c r="BJ484">
        <f t="shared" si="173"/>
        <v>1</v>
      </c>
      <c r="BK484">
        <f t="shared" si="174"/>
        <v>1</v>
      </c>
      <c r="BL484">
        <f t="shared" si="175"/>
        <v>1</v>
      </c>
      <c r="BM484">
        <f t="shared" si="179"/>
        <v>1</v>
      </c>
      <c r="BN484">
        <f t="shared" si="180"/>
        <v>1</v>
      </c>
      <c r="BO484">
        <f>IF(AND(AU484&gt;'County Avg'!$E$3,'Gentrification Calcs'!AW484&gt;'County Avg'!$E$4,'Gentrification Calcs'!AY484&gt;'County Avg'!$E$5,'Gentrification Calcs'!BA484&gt;'County Avg'!$E$6),1,0)</f>
        <v>1</v>
      </c>
      <c r="BP484">
        <f>IF(AND(AV484&gt;'County Avg'!$F$3,'Gentrification Calcs'!AX484&gt;'County Avg'!$F$4,'Gentrification Calcs'!AZ484&gt;'County Avg'!$F$5,'Gentrification Calcs'!BB484&gt;'County Avg'!$F$6),1,0)</f>
        <v>1</v>
      </c>
      <c r="BQ484">
        <f t="shared" si="181"/>
        <v>1</v>
      </c>
      <c r="BR484">
        <f t="shared" si="182"/>
        <v>1</v>
      </c>
      <c r="BS484">
        <f t="shared" si="183"/>
        <v>1</v>
      </c>
      <c r="BT484">
        <f t="shared" si="184"/>
        <v>1</v>
      </c>
    </row>
    <row r="485" spans="1:72" x14ac:dyDescent="0.25">
      <c r="A485">
        <v>6037197700</v>
      </c>
      <c r="B485">
        <v>5521.99650038036</v>
      </c>
      <c r="C485">
        <v>5568.5001696071104</v>
      </c>
      <c r="D485">
        <v>5410</v>
      </c>
      <c r="E485">
        <v>1633.0831840000001</v>
      </c>
      <c r="F485">
        <v>1804.05358</v>
      </c>
      <c r="G485">
        <v>1703</v>
      </c>
      <c r="H485">
        <v>997.93097446705565</v>
      </c>
      <c r="I485">
        <v>1197.6717156355044</v>
      </c>
      <c r="J485">
        <v>1067.4712</v>
      </c>
      <c r="K485">
        <v>0.61107173489030031</v>
      </c>
      <c r="L485">
        <v>0.6638781291825625</v>
      </c>
      <c r="M485">
        <v>0.62681808573106279</v>
      </c>
      <c r="N485">
        <v>3331.355274</v>
      </c>
      <c r="O485">
        <v>3474.350363</v>
      </c>
      <c r="P485">
        <v>3782</v>
      </c>
      <c r="Q485">
        <v>326.76227699999998</v>
      </c>
      <c r="R485">
        <v>435.5143296</v>
      </c>
      <c r="S485">
        <v>951</v>
      </c>
      <c r="T485">
        <v>9.8086889606238972E-2</v>
      </c>
      <c r="U485">
        <v>0.12535129854432589</v>
      </c>
      <c r="V485">
        <v>0.25145425700687468</v>
      </c>
      <c r="W485">
        <v>1363.0406329631801</v>
      </c>
      <c r="X485">
        <v>1482.8997418880499</v>
      </c>
      <c r="Y485">
        <v>1420</v>
      </c>
      <c r="Z485">
        <v>1625.5477249622299</v>
      </c>
      <c r="AA485">
        <v>1796.3063011169399</v>
      </c>
      <c r="AB485">
        <v>1703</v>
      </c>
      <c r="AC485">
        <v>0.83851160567731142</v>
      </c>
      <c r="AD485">
        <v>0.82552721713773736</v>
      </c>
      <c r="AE485">
        <v>0.83382266588373455</v>
      </c>
      <c r="AF485">
        <v>376.58360061210601</v>
      </c>
      <c r="AG485">
        <v>307.98015964031202</v>
      </c>
      <c r="AH485">
        <v>717</v>
      </c>
      <c r="AI485">
        <v>6.8197000955391149E-2</v>
      </c>
      <c r="AJ485">
        <v>5.5307560430952057E-2</v>
      </c>
      <c r="AK485">
        <v>0.13253234750462106</v>
      </c>
      <c r="AL485">
        <f t="shared" si="176"/>
        <v>0.93180299904460884</v>
      </c>
      <c r="AM485">
        <f t="shared" si="176"/>
        <v>0.94469243956904791</v>
      </c>
      <c r="AN485">
        <f t="shared" si="176"/>
        <v>0.86746765249537894</v>
      </c>
      <c r="AO485">
        <v>41280.550371155885</v>
      </c>
      <c r="AP485">
        <v>32923.804658765839</v>
      </c>
      <c r="AQ485">
        <v>31699</v>
      </c>
      <c r="AR485">
        <v>1003.838888888889</v>
      </c>
      <c r="AS485">
        <v>846.79557137208394</v>
      </c>
      <c r="AT485">
        <v>1038</v>
      </c>
      <c r="AU485">
        <f t="shared" si="162"/>
        <v>-1.2889440524439091E-2</v>
      </c>
      <c r="AV485">
        <f t="shared" si="163"/>
        <v>7.7224787073669005E-2</v>
      </c>
      <c r="AW485">
        <v>2.7264408938086918E-2</v>
      </c>
      <c r="AX485">
        <v>0.12610295846254879</v>
      </c>
      <c r="AY485" s="1">
        <f t="shared" si="164"/>
        <v>-8356.7457123900458</v>
      </c>
      <c r="AZ485" s="1">
        <f t="shared" si="165"/>
        <v>-1224.8046587658391</v>
      </c>
      <c r="BA485" s="1">
        <f t="shared" si="177"/>
        <v>-157.04331751680502</v>
      </c>
      <c r="BB485" s="1">
        <f t="shared" si="178"/>
        <v>191.20442862791606</v>
      </c>
      <c r="BC485">
        <f t="shared" si="166"/>
        <v>1</v>
      </c>
      <c r="BD485">
        <f t="shared" si="167"/>
        <v>1</v>
      </c>
      <c r="BE485">
        <f t="shared" si="168"/>
        <v>1</v>
      </c>
      <c r="BF485">
        <f t="shared" si="169"/>
        <v>1</v>
      </c>
      <c r="BG485">
        <f t="shared" si="170"/>
        <v>1</v>
      </c>
      <c r="BH485">
        <f t="shared" si="171"/>
        <v>1</v>
      </c>
      <c r="BI485">
        <f t="shared" si="172"/>
        <v>1</v>
      </c>
      <c r="BJ485">
        <f t="shared" si="173"/>
        <v>1</v>
      </c>
      <c r="BK485">
        <f t="shared" si="174"/>
        <v>1</v>
      </c>
      <c r="BL485">
        <f t="shared" si="175"/>
        <v>1</v>
      </c>
      <c r="BM485">
        <f t="shared" si="179"/>
        <v>1</v>
      </c>
      <c r="BN485">
        <f t="shared" si="180"/>
        <v>1</v>
      </c>
      <c r="BO485">
        <f>IF(AND(AU485&gt;'County Avg'!$E$3,'Gentrification Calcs'!AW485&gt;'County Avg'!$E$4,'Gentrification Calcs'!AY485&gt;'County Avg'!$E$5,'Gentrification Calcs'!BA485&gt;'County Avg'!$E$6),1,0)</f>
        <v>0</v>
      </c>
      <c r="BP485">
        <f>IF(AND(AV485&gt;'County Avg'!$F$3,'Gentrification Calcs'!AX485&gt;'County Avg'!$F$4,'Gentrification Calcs'!AZ485&gt;'County Avg'!$F$5,'Gentrification Calcs'!BB485&gt;'County Avg'!$F$6),1,0)</f>
        <v>0</v>
      </c>
      <c r="BQ485">
        <f t="shared" si="181"/>
        <v>0</v>
      </c>
      <c r="BR485">
        <f t="shared" si="182"/>
        <v>0</v>
      </c>
      <c r="BS485">
        <f t="shared" si="183"/>
        <v>0</v>
      </c>
      <c r="BT485">
        <f t="shared" si="184"/>
        <v>0</v>
      </c>
    </row>
    <row r="486" spans="1:72" x14ac:dyDescent="0.25">
      <c r="A486">
        <v>6037199000</v>
      </c>
      <c r="B486">
        <v>3863.00003247415</v>
      </c>
      <c r="C486">
        <v>3641</v>
      </c>
      <c r="D486">
        <v>4863</v>
      </c>
      <c r="E486">
        <v>949</v>
      </c>
      <c r="F486">
        <v>948</v>
      </c>
      <c r="G486">
        <v>1526</v>
      </c>
      <c r="H486">
        <v>683.2096057433738</v>
      </c>
      <c r="I486">
        <v>645.01520000000005</v>
      </c>
      <c r="J486">
        <v>963.52279999999996</v>
      </c>
      <c r="K486">
        <v>0.71992582270113148</v>
      </c>
      <c r="L486">
        <v>0.68039578059071737</v>
      </c>
      <c r="M486">
        <v>0.63140419397116643</v>
      </c>
      <c r="N486">
        <v>2038.0000170000001</v>
      </c>
      <c r="O486">
        <v>2062</v>
      </c>
      <c r="P486">
        <v>3161</v>
      </c>
      <c r="Q486">
        <v>92</v>
      </c>
      <c r="R486">
        <v>100</v>
      </c>
      <c r="S486">
        <v>614</v>
      </c>
      <c r="T486">
        <v>4.5142295992434231E-2</v>
      </c>
      <c r="U486">
        <v>4.8496605237633363E-2</v>
      </c>
      <c r="V486">
        <v>0.19424232837709585</v>
      </c>
      <c r="W486">
        <v>728</v>
      </c>
      <c r="X486">
        <v>721</v>
      </c>
      <c r="Y486">
        <v>1110</v>
      </c>
      <c r="Z486">
        <v>950</v>
      </c>
      <c r="AA486">
        <v>950</v>
      </c>
      <c r="AB486">
        <v>1526</v>
      </c>
      <c r="AC486">
        <v>0.76631578947368417</v>
      </c>
      <c r="AD486">
        <v>0.75894736842105259</v>
      </c>
      <c r="AE486">
        <v>0.72739187418086504</v>
      </c>
      <c r="AF486">
        <v>71.000000596858598</v>
      </c>
      <c r="AG486">
        <v>73</v>
      </c>
      <c r="AH486">
        <v>258</v>
      </c>
      <c r="AI486">
        <v>1.8379497799637594E-2</v>
      </c>
      <c r="AJ486">
        <v>2.0049436967865972E-2</v>
      </c>
      <c r="AK486">
        <v>5.3053670573719923E-2</v>
      </c>
      <c r="AL486">
        <f t="shared" si="176"/>
        <v>0.98162050220036245</v>
      </c>
      <c r="AM486">
        <f t="shared" si="176"/>
        <v>0.97995056303213401</v>
      </c>
      <c r="AN486">
        <f t="shared" si="176"/>
        <v>0.9469463294262801</v>
      </c>
      <c r="AO486">
        <v>34199.116648992582</v>
      </c>
      <c r="AP486">
        <v>30375.180629342056</v>
      </c>
      <c r="AQ486">
        <v>31384</v>
      </c>
      <c r="AR486">
        <v>843.15555555555557</v>
      </c>
      <c r="AS486">
        <v>762.92763938315545</v>
      </c>
      <c r="AT486">
        <v>1044</v>
      </c>
      <c r="AU486">
        <f t="shared" si="162"/>
        <v>1.6699391682283779E-3</v>
      </c>
      <c r="AV486">
        <f t="shared" si="163"/>
        <v>3.3004233605853951E-2</v>
      </c>
      <c r="AW486">
        <v>3.3543092451991316E-3</v>
      </c>
      <c r="AX486">
        <v>0.14574572313946249</v>
      </c>
      <c r="AY486" s="1">
        <f t="shared" si="164"/>
        <v>-3823.9360196505259</v>
      </c>
      <c r="AZ486" s="1">
        <f t="shared" si="165"/>
        <v>1008.8193706579441</v>
      </c>
      <c r="BA486" s="1">
        <f t="shared" si="177"/>
        <v>-80.227916172400114</v>
      </c>
      <c r="BB486" s="1">
        <f t="shared" si="178"/>
        <v>281.07236061684455</v>
      </c>
      <c r="BC486">
        <f t="shared" si="166"/>
        <v>1</v>
      </c>
      <c r="BD486">
        <f t="shared" si="167"/>
        <v>1</v>
      </c>
      <c r="BE486">
        <f t="shared" si="168"/>
        <v>1</v>
      </c>
      <c r="BF486">
        <f t="shared" si="169"/>
        <v>1</v>
      </c>
      <c r="BG486">
        <f t="shared" si="170"/>
        <v>1</v>
      </c>
      <c r="BH486">
        <f t="shared" si="171"/>
        <v>1</v>
      </c>
      <c r="BI486">
        <f t="shared" si="172"/>
        <v>1</v>
      </c>
      <c r="BJ486">
        <f t="shared" si="173"/>
        <v>1</v>
      </c>
      <c r="BK486">
        <f t="shared" si="174"/>
        <v>1</v>
      </c>
      <c r="BL486">
        <f t="shared" si="175"/>
        <v>1</v>
      </c>
      <c r="BM486">
        <f t="shared" si="179"/>
        <v>1</v>
      </c>
      <c r="BN486">
        <f t="shared" si="180"/>
        <v>1</v>
      </c>
      <c r="BO486">
        <f>IF(AND(AU486&gt;'County Avg'!$E$3,'Gentrification Calcs'!AW486&gt;'County Avg'!$E$4,'Gentrification Calcs'!AY486&gt;'County Avg'!$E$5,'Gentrification Calcs'!BA486&gt;'County Avg'!$E$6),1,0)</f>
        <v>0</v>
      </c>
      <c r="BP486">
        <f>IF(AND(AV486&gt;'County Avg'!$F$3,'Gentrification Calcs'!AX486&gt;'County Avg'!$F$4,'Gentrification Calcs'!AZ486&gt;'County Avg'!$F$5,'Gentrification Calcs'!BB486&gt;'County Avg'!$F$6),1,0)</f>
        <v>1</v>
      </c>
      <c r="BQ486">
        <f t="shared" si="181"/>
        <v>0</v>
      </c>
      <c r="BR486">
        <f t="shared" si="182"/>
        <v>1</v>
      </c>
      <c r="BS486">
        <f t="shared" si="183"/>
        <v>1</v>
      </c>
      <c r="BT486">
        <f t="shared" si="184"/>
        <v>0</v>
      </c>
    </row>
    <row r="487" spans="1:72" x14ac:dyDescent="0.25">
      <c r="A487">
        <v>6037199110</v>
      </c>
      <c r="B487">
        <v>3172.6652000354802</v>
      </c>
      <c r="C487">
        <v>2748.4290770888301</v>
      </c>
      <c r="D487">
        <v>2783</v>
      </c>
      <c r="E487">
        <v>736.34210210000003</v>
      </c>
      <c r="F487">
        <v>765.28411870000002</v>
      </c>
      <c r="G487">
        <v>747</v>
      </c>
      <c r="H487">
        <v>451.42864514641207</v>
      </c>
      <c r="I487">
        <v>436.5987962694806</v>
      </c>
      <c r="J487">
        <v>339.99700000000001</v>
      </c>
      <c r="K487">
        <v>0.61306917512792869</v>
      </c>
      <c r="L487">
        <v>0.57050549671818318</v>
      </c>
      <c r="M487">
        <v>0.45514993306559576</v>
      </c>
      <c r="N487">
        <v>1620.552025</v>
      </c>
      <c r="O487">
        <v>1624.4804690000001</v>
      </c>
      <c r="P487">
        <v>1799</v>
      </c>
      <c r="Q487">
        <v>75.932151790000006</v>
      </c>
      <c r="R487">
        <v>126.8813095</v>
      </c>
      <c r="S487">
        <v>180</v>
      </c>
      <c r="T487">
        <v>4.6855732255803396E-2</v>
      </c>
      <c r="U487">
        <v>7.8105777152313663E-2</v>
      </c>
      <c r="V487">
        <v>0.1000555864369094</v>
      </c>
      <c r="W487">
        <v>481.07015991210898</v>
      </c>
      <c r="X487">
        <v>367.65609741210898</v>
      </c>
      <c r="Y487">
        <v>341</v>
      </c>
      <c r="Z487">
        <v>728.34924316406295</v>
      </c>
      <c r="AA487">
        <v>709.33648681640602</v>
      </c>
      <c r="AB487">
        <v>747</v>
      </c>
      <c r="AC487">
        <v>0.66049380077923192</v>
      </c>
      <c r="AD487">
        <v>0.51830986315422334</v>
      </c>
      <c r="AE487">
        <v>0.4564926372155288</v>
      </c>
      <c r="AF487">
        <v>87.921441537749104</v>
      </c>
      <c r="AG487">
        <v>83.921501159667997</v>
      </c>
      <c r="AH487">
        <v>180</v>
      </c>
      <c r="AI487">
        <v>2.7712171311604472E-2</v>
      </c>
      <c r="AJ487">
        <v>3.0534352099257617E-2</v>
      </c>
      <c r="AK487">
        <v>6.4678404599353215E-2</v>
      </c>
      <c r="AL487">
        <f t="shared" si="176"/>
        <v>0.97228782868839558</v>
      </c>
      <c r="AM487">
        <f t="shared" si="176"/>
        <v>0.96946564790074241</v>
      </c>
      <c r="AN487">
        <f t="shared" si="176"/>
        <v>0.93532159540064674</v>
      </c>
      <c r="AO487">
        <v>41543.564687168611</v>
      </c>
      <c r="AP487">
        <v>39244.336330200247</v>
      </c>
      <c r="AQ487">
        <v>46773</v>
      </c>
      <c r="AR487">
        <v>829.33333333333337</v>
      </c>
      <c r="AS487">
        <v>917.13641755634649</v>
      </c>
      <c r="AT487">
        <v>1029</v>
      </c>
      <c r="AU487">
        <f t="shared" si="162"/>
        <v>2.8221807876531446E-3</v>
      </c>
      <c r="AV487">
        <f t="shared" si="163"/>
        <v>3.4144052500095598E-2</v>
      </c>
      <c r="AW487">
        <v>3.1250044896510266E-2</v>
      </c>
      <c r="AX487">
        <v>2.1949809284595737E-2</v>
      </c>
      <c r="AY487" s="1">
        <f t="shared" si="164"/>
        <v>-2299.2283569683641</v>
      </c>
      <c r="AZ487" s="1">
        <f t="shared" si="165"/>
        <v>7528.6636697997528</v>
      </c>
      <c r="BA487" s="1">
        <f t="shared" si="177"/>
        <v>87.803084223013116</v>
      </c>
      <c r="BB487" s="1">
        <f t="shared" si="178"/>
        <v>111.86358244365351</v>
      </c>
      <c r="BC487">
        <f t="shared" si="166"/>
        <v>1</v>
      </c>
      <c r="BD487">
        <f t="shared" si="167"/>
        <v>1</v>
      </c>
      <c r="BE487">
        <f t="shared" si="168"/>
        <v>1</v>
      </c>
      <c r="BF487">
        <f t="shared" si="169"/>
        <v>1</v>
      </c>
      <c r="BG487">
        <f t="shared" si="170"/>
        <v>1</v>
      </c>
      <c r="BH487">
        <f t="shared" si="171"/>
        <v>1</v>
      </c>
      <c r="BI487">
        <f t="shared" si="172"/>
        <v>1</v>
      </c>
      <c r="BJ487">
        <f t="shared" si="173"/>
        <v>0</v>
      </c>
      <c r="BK487">
        <f t="shared" si="174"/>
        <v>1</v>
      </c>
      <c r="BL487">
        <f t="shared" si="175"/>
        <v>1</v>
      </c>
      <c r="BM487">
        <f t="shared" si="179"/>
        <v>1</v>
      </c>
      <c r="BN487">
        <f t="shared" si="180"/>
        <v>1</v>
      </c>
      <c r="BO487">
        <f>IF(AND(AU487&gt;'County Avg'!$E$3,'Gentrification Calcs'!AW487&gt;'County Avg'!$E$4,'Gentrification Calcs'!AY487&gt;'County Avg'!$E$5,'Gentrification Calcs'!BA487&gt;'County Avg'!$E$6),1,0)</f>
        <v>1</v>
      </c>
      <c r="BP487">
        <f>IF(AND(AV487&gt;'County Avg'!$F$3,'Gentrification Calcs'!AX487&gt;'County Avg'!$F$4,'Gentrification Calcs'!AZ487&gt;'County Avg'!$F$5,'Gentrification Calcs'!BB487&gt;'County Avg'!$F$6),1,0)</f>
        <v>0</v>
      </c>
      <c r="BQ487">
        <f t="shared" si="181"/>
        <v>1</v>
      </c>
      <c r="BR487">
        <f t="shared" si="182"/>
        <v>0</v>
      </c>
      <c r="BS487">
        <f t="shared" si="183"/>
        <v>1</v>
      </c>
      <c r="BT487">
        <f t="shared" si="184"/>
        <v>0</v>
      </c>
    </row>
    <row r="488" spans="1:72" x14ac:dyDescent="0.25">
      <c r="A488">
        <v>6037199120</v>
      </c>
      <c r="B488">
        <v>3179.0626352232598</v>
      </c>
      <c r="C488">
        <v>3564.2187423833502</v>
      </c>
      <c r="D488">
        <v>4371</v>
      </c>
      <c r="E488">
        <v>737.83818629999996</v>
      </c>
      <c r="F488">
        <v>909.89975619999996</v>
      </c>
      <c r="G488">
        <v>1031</v>
      </c>
      <c r="H488">
        <v>452.35679881083126</v>
      </c>
      <c r="I488">
        <v>676.55623658654724</v>
      </c>
      <c r="J488">
        <v>781</v>
      </c>
      <c r="K488">
        <v>0.61308401653652833</v>
      </c>
      <c r="L488">
        <v>0.74355029988362498</v>
      </c>
      <c r="M488">
        <v>0.75751697381183314</v>
      </c>
      <c r="N488">
        <v>1623.8108790000001</v>
      </c>
      <c r="O488">
        <v>1970.869594</v>
      </c>
      <c r="P488">
        <v>2661</v>
      </c>
      <c r="Q488">
        <v>76.080802090000006</v>
      </c>
      <c r="R488">
        <v>74.132577019999999</v>
      </c>
      <c r="S488">
        <v>325</v>
      </c>
      <c r="T488">
        <v>4.6853240776939024E-2</v>
      </c>
      <c r="U488">
        <v>3.7614146184854078E-2</v>
      </c>
      <c r="V488">
        <v>0.12213453588876362</v>
      </c>
      <c r="W488">
        <v>482.08257417380798</v>
      </c>
      <c r="X488">
        <v>709.50025536119904</v>
      </c>
      <c r="Y488">
        <v>811</v>
      </c>
      <c r="Z488">
        <v>729.83162468671799</v>
      </c>
      <c r="AA488">
        <v>908.84833115339302</v>
      </c>
      <c r="AB488">
        <v>1031</v>
      </c>
      <c r="AC488">
        <v>0.6605394420675359</v>
      </c>
      <c r="AD488">
        <v>0.78065858850265246</v>
      </c>
      <c r="AE488">
        <v>0.7866149369544132</v>
      </c>
      <c r="AF488">
        <v>88.093247160184404</v>
      </c>
      <c r="AG488">
        <v>55.090617902576902</v>
      </c>
      <c r="AH488">
        <v>103</v>
      </c>
      <c r="AI488">
        <v>2.7710447156382552E-2</v>
      </c>
      <c r="AJ488">
        <v>1.5456576008502348E-2</v>
      </c>
      <c r="AK488">
        <v>2.3564401738732556E-2</v>
      </c>
      <c r="AL488">
        <f t="shared" si="176"/>
        <v>0.9722895528436174</v>
      </c>
      <c r="AM488">
        <f t="shared" si="176"/>
        <v>0.98454342399149763</v>
      </c>
      <c r="AN488">
        <f t="shared" si="176"/>
        <v>0.97643559826126747</v>
      </c>
      <c r="AO488">
        <v>41538.123011664902</v>
      </c>
      <c r="AP488">
        <v>29859.304454434005</v>
      </c>
      <c r="AQ488">
        <v>23075</v>
      </c>
      <c r="AR488">
        <v>829.33333333333337</v>
      </c>
      <c r="AS488">
        <v>693.93950177935949</v>
      </c>
      <c r="AT488">
        <v>951</v>
      </c>
      <c r="AU488">
        <f t="shared" si="162"/>
        <v>-1.2253871147880204E-2</v>
      </c>
      <c r="AV488">
        <f t="shared" si="163"/>
        <v>8.1078257302302087E-3</v>
      </c>
      <c r="AW488">
        <v>-9.2390945920849468E-3</v>
      </c>
      <c r="AX488">
        <v>8.4520389703909543E-2</v>
      </c>
      <c r="AY488" s="1">
        <f t="shared" si="164"/>
        <v>-11678.818557230898</v>
      </c>
      <c r="AZ488" s="1">
        <f t="shared" si="165"/>
        <v>-6784.3044544340046</v>
      </c>
      <c r="BA488" s="1">
        <f t="shared" si="177"/>
        <v>-135.39383155397388</v>
      </c>
      <c r="BB488" s="1">
        <f t="shared" si="178"/>
        <v>257.06049822064051</v>
      </c>
      <c r="BC488">
        <f t="shared" si="166"/>
        <v>1</v>
      </c>
      <c r="BD488">
        <f t="shared" si="167"/>
        <v>1</v>
      </c>
      <c r="BE488">
        <f t="shared" si="168"/>
        <v>1</v>
      </c>
      <c r="BF488">
        <f t="shared" si="169"/>
        <v>1</v>
      </c>
      <c r="BG488">
        <f t="shared" si="170"/>
        <v>1</v>
      </c>
      <c r="BH488">
        <f t="shared" si="171"/>
        <v>1</v>
      </c>
      <c r="BI488">
        <f t="shared" si="172"/>
        <v>1</v>
      </c>
      <c r="BJ488">
        <f t="shared" si="173"/>
        <v>1</v>
      </c>
      <c r="BK488">
        <f t="shared" si="174"/>
        <v>1</v>
      </c>
      <c r="BL488">
        <f t="shared" si="175"/>
        <v>1</v>
      </c>
      <c r="BM488">
        <f t="shared" si="179"/>
        <v>1</v>
      </c>
      <c r="BN488">
        <f t="shared" si="180"/>
        <v>1</v>
      </c>
      <c r="BO488">
        <f>IF(AND(AU488&gt;'County Avg'!$E$3,'Gentrification Calcs'!AW488&gt;'County Avg'!$E$4,'Gentrification Calcs'!AY488&gt;'County Avg'!$E$5,'Gentrification Calcs'!BA488&gt;'County Avg'!$E$6),1,0)</f>
        <v>0</v>
      </c>
      <c r="BP488">
        <f>IF(AND(AV488&gt;'County Avg'!$F$3,'Gentrification Calcs'!AX488&gt;'County Avg'!$F$4,'Gentrification Calcs'!AZ488&gt;'County Avg'!$F$5,'Gentrification Calcs'!BB488&gt;'County Avg'!$F$6),1,0)</f>
        <v>0</v>
      </c>
      <c r="BQ488">
        <f t="shared" si="181"/>
        <v>0</v>
      </c>
      <c r="BR488">
        <f t="shared" si="182"/>
        <v>0</v>
      </c>
      <c r="BS488">
        <f t="shared" si="183"/>
        <v>0</v>
      </c>
      <c r="BT488">
        <f t="shared" si="184"/>
        <v>0</v>
      </c>
    </row>
    <row r="489" spans="1:72" x14ac:dyDescent="0.25">
      <c r="A489">
        <v>6037199201</v>
      </c>
      <c r="B489">
        <v>4510.0000420026499</v>
      </c>
      <c r="C489">
        <v>4444</v>
      </c>
      <c r="D489">
        <v>4402</v>
      </c>
      <c r="E489">
        <v>1093</v>
      </c>
      <c r="F489">
        <v>1134</v>
      </c>
      <c r="G489">
        <v>1159</v>
      </c>
      <c r="H489">
        <v>734.58720684137631</v>
      </c>
      <c r="I489">
        <v>870.51559999999995</v>
      </c>
      <c r="J489">
        <v>705.34180000000003</v>
      </c>
      <c r="K489">
        <v>0.67208344633245776</v>
      </c>
      <c r="L489">
        <v>0.76765044091710755</v>
      </c>
      <c r="M489">
        <v>0.60857791199309752</v>
      </c>
      <c r="N489">
        <v>2346.0000220000002</v>
      </c>
      <c r="O489">
        <v>2287</v>
      </c>
      <c r="P489">
        <v>2698</v>
      </c>
      <c r="Q489">
        <v>117</v>
      </c>
      <c r="R489">
        <v>130</v>
      </c>
      <c r="S489">
        <v>95</v>
      </c>
      <c r="T489">
        <v>4.9872122294464326E-2</v>
      </c>
      <c r="U489">
        <v>5.6843025797988632E-2</v>
      </c>
      <c r="V489">
        <v>3.5211267605633804E-2</v>
      </c>
      <c r="W489">
        <v>957</v>
      </c>
      <c r="X489">
        <v>975</v>
      </c>
      <c r="Y489">
        <v>976</v>
      </c>
      <c r="Z489">
        <v>1101</v>
      </c>
      <c r="AA489">
        <v>1132</v>
      </c>
      <c r="AB489">
        <v>1159</v>
      </c>
      <c r="AC489">
        <v>0.86920980926430513</v>
      </c>
      <c r="AD489">
        <v>0.86130742049469966</v>
      </c>
      <c r="AE489">
        <v>0.84210526315789469</v>
      </c>
      <c r="AF489">
        <v>96.0000008940697</v>
      </c>
      <c r="AG489">
        <v>120</v>
      </c>
      <c r="AH489">
        <v>206</v>
      </c>
      <c r="AI489">
        <v>2.12860310421286E-2</v>
      </c>
      <c r="AJ489">
        <v>2.7002700270027002E-2</v>
      </c>
      <c r="AK489">
        <v>4.6796910495229438E-2</v>
      </c>
      <c r="AL489">
        <f t="shared" si="176"/>
        <v>0.97871396895787144</v>
      </c>
      <c r="AM489">
        <f t="shared" si="176"/>
        <v>0.97299729972997295</v>
      </c>
      <c r="AN489">
        <f t="shared" si="176"/>
        <v>0.95320308950477051</v>
      </c>
      <c r="AO489">
        <v>38111.681336161193</v>
      </c>
      <c r="AP489">
        <v>27780.421332243568</v>
      </c>
      <c r="AQ489">
        <v>35521</v>
      </c>
      <c r="AR489">
        <v>829.33333333333337</v>
      </c>
      <c r="AS489">
        <v>781.86555950968773</v>
      </c>
      <c r="AT489">
        <v>935</v>
      </c>
      <c r="AU489">
        <f t="shared" si="162"/>
        <v>5.7166692278984022E-3</v>
      </c>
      <c r="AV489">
        <f t="shared" si="163"/>
        <v>1.9794210225202436E-2</v>
      </c>
      <c r="AW489">
        <v>6.9709035035243061E-3</v>
      </c>
      <c r="AX489">
        <v>-2.1631758192354827E-2</v>
      </c>
      <c r="AY489" s="1">
        <f t="shared" si="164"/>
        <v>-10331.260003917625</v>
      </c>
      <c r="AZ489" s="1">
        <f t="shared" si="165"/>
        <v>7740.578667756432</v>
      </c>
      <c r="BA489" s="1">
        <f t="shared" si="177"/>
        <v>-47.467773823645643</v>
      </c>
      <c r="BB489" s="1">
        <f t="shared" si="178"/>
        <v>153.13444049031227</v>
      </c>
      <c r="BC489">
        <f t="shared" si="166"/>
        <v>1</v>
      </c>
      <c r="BD489">
        <f t="shared" si="167"/>
        <v>1</v>
      </c>
      <c r="BE489">
        <f t="shared" si="168"/>
        <v>1</v>
      </c>
      <c r="BF489">
        <f t="shared" si="169"/>
        <v>1</v>
      </c>
      <c r="BG489">
        <f t="shared" si="170"/>
        <v>1</v>
      </c>
      <c r="BH489">
        <f t="shared" si="171"/>
        <v>1</v>
      </c>
      <c r="BI489">
        <f t="shared" si="172"/>
        <v>1</v>
      </c>
      <c r="BJ489">
        <f t="shared" si="173"/>
        <v>1</v>
      </c>
      <c r="BK489">
        <f t="shared" si="174"/>
        <v>1</v>
      </c>
      <c r="BL489">
        <f t="shared" si="175"/>
        <v>1</v>
      </c>
      <c r="BM489">
        <f t="shared" si="179"/>
        <v>1</v>
      </c>
      <c r="BN489">
        <f t="shared" si="180"/>
        <v>1</v>
      </c>
      <c r="BO489">
        <f>IF(AND(AU489&gt;'County Avg'!$E$3,'Gentrification Calcs'!AW489&gt;'County Avg'!$E$4,'Gentrification Calcs'!AY489&gt;'County Avg'!$E$5,'Gentrification Calcs'!BA489&gt;'County Avg'!$E$6),1,0)</f>
        <v>0</v>
      </c>
      <c r="BP489">
        <f>IF(AND(AV489&gt;'County Avg'!$F$3,'Gentrification Calcs'!AX489&gt;'County Avg'!$F$4,'Gentrification Calcs'!AZ489&gt;'County Avg'!$F$5,'Gentrification Calcs'!BB489&gt;'County Avg'!$F$6),1,0)</f>
        <v>0</v>
      </c>
      <c r="BQ489">
        <f t="shared" si="181"/>
        <v>0</v>
      </c>
      <c r="BR489">
        <f t="shared" si="182"/>
        <v>0</v>
      </c>
      <c r="BS489">
        <f t="shared" si="183"/>
        <v>0</v>
      </c>
      <c r="BT489">
        <f t="shared" si="184"/>
        <v>0</v>
      </c>
    </row>
    <row r="490" spans="1:72" x14ac:dyDescent="0.25">
      <c r="A490">
        <v>6037199202</v>
      </c>
      <c r="B490">
        <v>3367.0000360612798</v>
      </c>
      <c r="C490">
        <v>3164</v>
      </c>
      <c r="D490">
        <v>2649</v>
      </c>
      <c r="E490">
        <v>806</v>
      </c>
      <c r="F490">
        <v>802</v>
      </c>
      <c r="G490">
        <v>832</v>
      </c>
      <c r="H490">
        <v>475.04160508779512</v>
      </c>
      <c r="I490">
        <v>462.26580000000001</v>
      </c>
      <c r="J490">
        <v>480.05160000000001</v>
      </c>
      <c r="K490">
        <v>0.58938164402952253</v>
      </c>
      <c r="L490">
        <v>0.57639127182044891</v>
      </c>
      <c r="M490">
        <v>0.57698509615384619</v>
      </c>
      <c r="N490">
        <v>1757.0000190000001</v>
      </c>
      <c r="O490">
        <v>1688</v>
      </c>
      <c r="P490">
        <v>1699</v>
      </c>
      <c r="Q490">
        <v>161</v>
      </c>
      <c r="R490">
        <v>79</v>
      </c>
      <c r="S490">
        <v>381</v>
      </c>
      <c r="T490">
        <v>9.1633465144544193E-2</v>
      </c>
      <c r="U490">
        <v>4.6800947867298576E-2</v>
      </c>
      <c r="V490">
        <v>0.22424955856386108</v>
      </c>
      <c r="W490">
        <v>490</v>
      </c>
      <c r="X490">
        <v>502</v>
      </c>
      <c r="Y490">
        <v>447</v>
      </c>
      <c r="Z490">
        <v>802</v>
      </c>
      <c r="AA490">
        <v>810</v>
      </c>
      <c r="AB490">
        <v>832</v>
      </c>
      <c r="AC490">
        <v>0.61097256857855364</v>
      </c>
      <c r="AD490">
        <v>0.61975308641975313</v>
      </c>
      <c r="AE490">
        <v>0.53725961538461542</v>
      </c>
      <c r="AF490">
        <v>150.00000160653099</v>
      </c>
      <c r="AG490">
        <v>142</v>
      </c>
      <c r="AH490">
        <v>277</v>
      </c>
      <c r="AI490">
        <v>4.4550044550044361E-2</v>
      </c>
      <c r="AJ490">
        <v>4.487989886219975E-2</v>
      </c>
      <c r="AK490">
        <v>0.10456776141940355</v>
      </c>
      <c r="AL490">
        <f t="shared" si="176"/>
        <v>0.95544995544995559</v>
      </c>
      <c r="AM490">
        <f t="shared" si="176"/>
        <v>0.95512010113780021</v>
      </c>
      <c r="AN490">
        <f t="shared" si="176"/>
        <v>0.8954322385805964</v>
      </c>
      <c r="AO490">
        <v>44469.372216330863</v>
      </c>
      <c r="AP490">
        <v>41826.51328156927</v>
      </c>
      <c r="AQ490">
        <v>39536</v>
      </c>
      <c r="AR490">
        <v>886.35</v>
      </c>
      <c r="AS490">
        <v>794.03993673388698</v>
      </c>
      <c r="AT490">
        <v>995</v>
      </c>
      <c r="AU490">
        <f t="shared" si="162"/>
        <v>3.298543121553893E-4</v>
      </c>
      <c r="AV490">
        <f t="shared" si="163"/>
        <v>5.9687862557203798E-2</v>
      </c>
      <c r="AW490">
        <v>-4.4832517277245618E-2</v>
      </c>
      <c r="AX490">
        <v>0.17744861069656251</v>
      </c>
      <c r="AY490" s="1">
        <f t="shared" si="164"/>
        <v>-2642.8589347615925</v>
      </c>
      <c r="AZ490" s="1">
        <f t="shared" si="165"/>
        <v>-2290.5132815692705</v>
      </c>
      <c r="BA490" s="1">
        <f t="shared" si="177"/>
        <v>-92.310063266113048</v>
      </c>
      <c r="BB490" s="1">
        <f t="shared" si="178"/>
        <v>200.96006326611302</v>
      </c>
      <c r="BC490">
        <f t="shared" si="166"/>
        <v>1</v>
      </c>
      <c r="BD490">
        <f t="shared" si="167"/>
        <v>1</v>
      </c>
      <c r="BE490">
        <f t="shared" si="168"/>
        <v>1</v>
      </c>
      <c r="BF490">
        <f t="shared" si="169"/>
        <v>1</v>
      </c>
      <c r="BG490">
        <f t="shared" si="170"/>
        <v>1</v>
      </c>
      <c r="BH490">
        <f t="shared" si="171"/>
        <v>1</v>
      </c>
      <c r="BI490">
        <f t="shared" si="172"/>
        <v>1</v>
      </c>
      <c r="BJ490">
        <f t="shared" si="173"/>
        <v>1</v>
      </c>
      <c r="BK490">
        <f t="shared" si="174"/>
        <v>1</v>
      </c>
      <c r="BL490">
        <f t="shared" si="175"/>
        <v>1</v>
      </c>
      <c r="BM490">
        <f t="shared" si="179"/>
        <v>1</v>
      </c>
      <c r="BN490">
        <f t="shared" si="180"/>
        <v>1</v>
      </c>
      <c r="BO490">
        <f>IF(AND(AU490&gt;'County Avg'!$E$3,'Gentrification Calcs'!AW490&gt;'County Avg'!$E$4,'Gentrification Calcs'!AY490&gt;'County Avg'!$E$5,'Gentrification Calcs'!BA490&gt;'County Avg'!$E$6),1,0)</f>
        <v>0</v>
      </c>
      <c r="BP490">
        <f>IF(AND(AV490&gt;'County Avg'!$F$3,'Gentrification Calcs'!AX490&gt;'County Avg'!$F$4,'Gentrification Calcs'!AZ490&gt;'County Avg'!$F$5,'Gentrification Calcs'!BB490&gt;'County Avg'!$F$6),1,0)</f>
        <v>0</v>
      </c>
      <c r="BQ490">
        <f t="shared" si="181"/>
        <v>0</v>
      </c>
      <c r="BR490">
        <f t="shared" si="182"/>
        <v>0</v>
      </c>
      <c r="BS490">
        <f t="shared" si="183"/>
        <v>0</v>
      </c>
      <c r="BT490">
        <f t="shared" si="184"/>
        <v>0</v>
      </c>
    </row>
    <row r="491" spans="1:72" x14ac:dyDescent="0.25">
      <c r="A491">
        <v>6037199300</v>
      </c>
      <c r="B491">
        <v>4266.9999896421104</v>
      </c>
      <c r="C491">
        <v>4028</v>
      </c>
      <c r="D491">
        <v>4195</v>
      </c>
      <c r="E491">
        <v>1202</v>
      </c>
      <c r="F491">
        <v>1116</v>
      </c>
      <c r="G491">
        <v>1189</v>
      </c>
      <c r="H491">
        <v>526.02719872309979</v>
      </c>
      <c r="I491">
        <v>482.51560000000001</v>
      </c>
      <c r="J491">
        <v>534.85040000000004</v>
      </c>
      <c r="K491">
        <v>0.43762662123386004</v>
      </c>
      <c r="L491">
        <v>0.43236164874551974</v>
      </c>
      <c r="M491">
        <v>0.44983212783851978</v>
      </c>
      <c r="N491">
        <v>2430.9999939999998</v>
      </c>
      <c r="O491">
        <v>2414</v>
      </c>
      <c r="P491">
        <v>2622</v>
      </c>
      <c r="Q491">
        <v>387</v>
      </c>
      <c r="R491">
        <v>372</v>
      </c>
      <c r="S491">
        <v>505</v>
      </c>
      <c r="T491">
        <v>0.15919374782195087</v>
      </c>
      <c r="U491">
        <v>0.15410107705053852</v>
      </c>
      <c r="V491">
        <v>0.19260106788710907</v>
      </c>
      <c r="W491">
        <v>496</v>
      </c>
      <c r="X491">
        <v>511</v>
      </c>
      <c r="Y491">
        <v>469</v>
      </c>
      <c r="Z491">
        <v>1167</v>
      </c>
      <c r="AA491">
        <v>1179</v>
      </c>
      <c r="AB491">
        <v>1189</v>
      </c>
      <c r="AC491">
        <v>0.42502142245072838</v>
      </c>
      <c r="AD491">
        <v>0.43341815097540287</v>
      </c>
      <c r="AE491">
        <v>0.39444911690496215</v>
      </c>
      <c r="AF491">
        <v>563.99999863092296</v>
      </c>
      <c r="AG491">
        <v>512</v>
      </c>
      <c r="AH491">
        <v>513</v>
      </c>
      <c r="AI491">
        <v>0.13217717365830783</v>
      </c>
      <c r="AJ491">
        <v>0.12711022840119166</v>
      </c>
      <c r="AK491">
        <v>0.12228843861740167</v>
      </c>
      <c r="AL491">
        <f t="shared" si="176"/>
        <v>0.86782282634169217</v>
      </c>
      <c r="AM491">
        <f t="shared" si="176"/>
        <v>0.87288977159880832</v>
      </c>
      <c r="AN491">
        <f t="shared" si="176"/>
        <v>0.87771156138259832</v>
      </c>
      <c r="AO491">
        <v>56139.952279957586</v>
      </c>
      <c r="AP491">
        <v>57971.060890886809</v>
      </c>
      <c r="AQ491">
        <v>53414</v>
      </c>
      <c r="AR491">
        <v>920.90555555555557</v>
      </c>
      <c r="AS491">
        <v>892.78766310794788</v>
      </c>
      <c r="AT491">
        <v>907</v>
      </c>
      <c r="AU491">
        <f t="shared" si="162"/>
        <v>-5.0669452571161788E-3</v>
      </c>
      <c r="AV491">
        <f t="shared" si="163"/>
        <v>-4.8217897837899842E-3</v>
      </c>
      <c r="AW491">
        <v>-5.0926707714123443E-3</v>
      </c>
      <c r="AX491">
        <v>3.8499990836570547E-2</v>
      </c>
      <c r="AY491" s="1">
        <f t="shared" si="164"/>
        <v>1831.1086109292228</v>
      </c>
      <c r="AZ491" s="1">
        <f t="shared" si="165"/>
        <v>-4557.0608908868089</v>
      </c>
      <c r="BA491" s="1">
        <f t="shared" si="177"/>
        <v>-28.117892447607687</v>
      </c>
      <c r="BB491" s="1">
        <f t="shared" si="178"/>
        <v>14.212336892052122</v>
      </c>
      <c r="BC491">
        <f t="shared" si="166"/>
        <v>1</v>
      </c>
      <c r="BD491">
        <f t="shared" si="167"/>
        <v>1</v>
      </c>
      <c r="BE491">
        <f t="shared" si="168"/>
        <v>1</v>
      </c>
      <c r="BF491">
        <f t="shared" si="169"/>
        <v>1</v>
      </c>
      <c r="BG491">
        <f t="shared" si="170"/>
        <v>1</v>
      </c>
      <c r="BH491">
        <f t="shared" si="171"/>
        <v>1</v>
      </c>
      <c r="BI491">
        <f t="shared" si="172"/>
        <v>0</v>
      </c>
      <c r="BJ491">
        <f t="shared" si="173"/>
        <v>0</v>
      </c>
      <c r="BK491">
        <f t="shared" si="174"/>
        <v>1</v>
      </c>
      <c r="BL491">
        <f t="shared" si="175"/>
        <v>1</v>
      </c>
      <c r="BM491">
        <f t="shared" si="179"/>
        <v>1</v>
      </c>
      <c r="BN491">
        <f t="shared" si="180"/>
        <v>1</v>
      </c>
      <c r="BO491">
        <f>IF(AND(AU491&gt;'County Avg'!$E$3,'Gentrification Calcs'!AW491&gt;'County Avg'!$E$4,'Gentrification Calcs'!AY491&gt;'County Avg'!$E$5,'Gentrification Calcs'!BA491&gt;'County Avg'!$E$6),1,0)</f>
        <v>0</v>
      </c>
      <c r="BP491">
        <f>IF(AND(AV491&gt;'County Avg'!$F$3,'Gentrification Calcs'!AX491&gt;'County Avg'!$F$4,'Gentrification Calcs'!AZ491&gt;'County Avg'!$F$5,'Gentrification Calcs'!BB491&gt;'County Avg'!$F$6),1,0)</f>
        <v>0</v>
      </c>
      <c r="BQ491">
        <f t="shared" si="181"/>
        <v>0</v>
      </c>
      <c r="BR491">
        <f t="shared" si="182"/>
        <v>0</v>
      </c>
      <c r="BS491">
        <f t="shared" si="183"/>
        <v>0</v>
      </c>
      <c r="BT491">
        <f t="shared" si="184"/>
        <v>0</v>
      </c>
    </row>
    <row r="492" spans="1:72" x14ac:dyDescent="0.25">
      <c r="A492">
        <v>6037199400</v>
      </c>
      <c r="B492">
        <v>4911.9999874196901</v>
      </c>
      <c r="C492">
        <v>4956</v>
      </c>
      <c r="D492">
        <v>4744</v>
      </c>
      <c r="E492">
        <v>1278</v>
      </c>
      <c r="F492">
        <v>1311</v>
      </c>
      <c r="G492">
        <v>1313</v>
      </c>
      <c r="H492">
        <v>832.30719786834709</v>
      </c>
      <c r="I492">
        <v>847.024</v>
      </c>
      <c r="J492">
        <v>796.88779999999997</v>
      </c>
      <c r="K492">
        <v>0.65125758831639058</v>
      </c>
      <c r="L492">
        <v>0.64609000762776503</v>
      </c>
      <c r="M492">
        <v>0.60692140137090633</v>
      </c>
      <c r="N492">
        <v>2557.9999929999999</v>
      </c>
      <c r="O492">
        <v>2729</v>
      </c>
      <c r="P492">
        <v>2961</v>
      </c>
      <c r="Q492">
        <v>124</v>
      </c>
      <c r="R492">
        <v>148</v>
      </c>
      <c r="S492">
        <v>317</v>
      </c>
      <c r="T492">
        <v>4.8475371516547149E-2</v>
      </c>
      <c r="U492">
        <v>5.4232319530963725E-2</v>
      </c>
      <c r="V492">
        <v>0.10705842620736238</v>
      </c>
      <c r="W492">
        <v>879</v>
      </c>
      <c r="X492">
        <v>956</v>
      </c>
      <c r="Y492">
        <v>866</v>
      </c>
      <c r="Z492">
        <v>1242</v>
      </c>
      <c r="AA492">
        <v>1305</v>
      </c>
      <c r="AB492">
        <v>1313</v>
      </c>
      <c r="AC492">
        <v>0.70772946859903385</v>
      </c>
      <c r="AD492">
        <v>0.73256704980842913</v>
      </c>
      <c r="AE492">
        <v>0.65955826351865954</v>
      </c>
      <c r="AF492">
        <v>240.99999938276599</v>
      </c>
      <c r="AG492">
        <v>118</v>
      </c>
      <c r="AH492">
        <v>173</v>
      </c>
      <c r="AI492">
        <v>4.9063517915309496E-2</v>
      </c>
      <c r="AJ492">
        <v>2.3809523809523808E-2</v>
      </c>
      <c r="AK492">
        <v>3.6467116357504215E-2</v>
      </c>
      <c r="AL492">
        <f t="shared" si="176"/>
        <v>0.9509364820846905</v>
      </c>
      <c r="AM492">
        <f t="shared" si="176"/>
        <v>0.97619047619047616</v>
      </c>
      <c r="AN492">
        <f t="shared" si="176"/>
        <v>0.96353288364249579</v>
      </c>
      <c r="AO492">
        <v>36765.773594909864</v>
      </c>
      <c r="AP492">
        <v>35399.730690641605</v>
      </c>
      <c r="AQ492">
        <v>32578</v>
      </c>
      <c r="AR492">
        <v>848.33888888888896</v>
      </c>
      <c r="AS492">
        <v>803.50889679715306</v>
      </c>
      <c r="AT492">
        <v>1051</v>
      </c>
      <c r="AU492">
        <f t="shared" si="162"/>
        <v>-2.5253994105785688E-2</v>
      </c>
      <c r="AV492">
        <f t="shared" si="163"/>
        <v>1.2657592547980406E-2</v>
      </c>
      <c r="AW492">
        <v>5.7569480144165769E-3</v>
      </c>
      <c r="AX492">
        <v>5.282610667639865E-2</v>
      </c>
      <c r="AY492" s="1">
        <f t="shared" si="164"/>
        <v>-1366.042904268259</v>
      </c>
      <c r="AZ492" s="1">
        <f t="shared" si="165"/>
        <v>-2821.7306906416052</v>
      </c>
      <c r="BA492" s="1">
        <f t="shared" si="177"/>
        <v>-44.829992091735903</v>
      </c>
      <c r="BB492" s="1">
        <f t="shared" si="178"/>
        <v>247.49110320284694</v>
      </c>
      <c r="BC492">
        <f t="shared" si="166"/>
        <v>1</v>
      </c>
      <c r="BD492">
        <f t="shared" si="167"/>
        <v>1</v>
      </c>
      <c r="BE492">
        <f t="shared" si="168"/>
        <v>1</v>
      </c>
      <c r="BF492">
        <f t="shared" si="169"/>
        <v>1</v>
      </c>
      <c r="BG492">
        <f t="shared" si="170"/>
        <v>1</v>
      </c>
      <c r="BH492">
        <f t="shared" si="171"/>
        <v>1</v>
      </c>
      <c r="BI492">
        <f t="shared" si="172"/>
        <v>1</v>
      </c>
      <c r="BJ492">
        <f t="shared" si="173"/>
        <v>1</v>
      </c>
      <c r="BK492">
        <f t="shared" si="174"/>
        <v>1</v>
      </c>
      <c r="BL492">
        <f t="shared" si="175"/>
        <v>1</v>
      </c>
      <c r="BM492">
        <f t="shared" si="179"/>
        <v>1</v>
      </c>
      <c r="BN492">
        <f t="shared" si="180"/>
        <v>1</v>
      </c>
      <c r="BO492">
        <f>IF(AND(AU492&gt;'County Avg'!$E$3,'Gentrification Calcs'!AW492&gt;'County Avg'!$E$4,'Gentrification Calcs'!AY492&gt;'County Avg'!$E$5,'Gentrification Calcs'!BA492&gt;'County Avg'!$E$6),1,0)</f>
        <v>0</v>
      </c>
      <c r="BP492">
        <f>IF(AND(AV492&gt;'County Avg'!$F$3,'Gentrification Calcs'!AX492&gt;'County Avg'!$F$4,'Gentrification Calcs'!AZ492&gt;'County Avg'!$F$5,'Gentrification Calcs'!BB492&gt;'County Avg'!$F$6),1,0)</f>
        <v>0</v>
      </c>
      <c r="BQ492">
        <f t="shared" si="181"/>
        <v>0</v>
      </c>
      <c r="BR492">
        <f t="shared" si="182"/>
        <v>0</v>
      </c>
      <c r="BS492">
        <f t="shared" si="183"/>
        <v>0</v>
      </c>
      <c r="BT492">
        <f t="shared" si="184"/>
        <v>0</v>
      </c>
    </row>
    <row r="493" spans="1:72" x14ac:dyDescent="0.25">
      <c r="A493">
        <v>6037199700</v>
      </c>
      <c r="B493">
        <v>3278.9999840033001</v>
      </c>
      <c r="C493">
        <v>3298</v>
      </c>
      <c r="D493">
        <v>3358</v>
      </c>
      <c r="E493">
        <v>810</v>
      </c>
      <c r="F493">
        <v>917</v>
      </c>
      <c r="G493">
        <v>1036</v>
      </c>
      <c r="H493">
        <v>483.96479763896343</v>
      </c>
      <c r="I493">
        <v>587.01520000000005</v>
      </c>
      <c r="J493">
        <v>680.61779999999999</v>
      </c>
      <c r="K493">
        <v>0.59748740449254745</v>
      </c>
      <c r="L493">
        <v>0.64014743729552892</v>
      </c>
      <c r="M493">
        <v>0.65696698841698842</v>
      </c>
      <c r="N493">
        <v>1913.9999909999999</v>
      </c>
      <c r="O493">
        <v>1966</v>
      </c>
      <c r="P493">
        <v>2071</v>
      </c>
      <c r="Q493">
        <v>187</v>
      </c>
      <c r="R493">
        <v>163</v>
      </c>
      <c r="S493">
        <v>274</v>
      </c>
      <c r="T493">
        <v>9.770114988469715E-2</v>
      </c>
      <c r="U493">
        <v>8.2909460834181076E-2</v>
      </c>
      <c r="V493">
        <v>0.13230323515210043</v>
      </c>
      <c r="W493">
        <v>628</v>
      </c>
      <c r="X493">
        <v>741</v>
      </c>
      <c r="Y493">
        <v>852</v>
      </c>
      <c r="Z493">
        <v>797</v>
      </c>
      <c r="AA493">
        <v>916</v>
      </c>
      <c r="AB493">
        <v>1036</v>
      </c>
      <c r="AC493">
        <v>0.78795483061480553</v>
      </c>
      <c r="AD493">
        <v>0.80895196506550215</v>
      </c>
      <c r="AE493">
        <v>0.82239382239382242</v>
      </c>
      <c r="AF493">
        <v>125.999999385305</v>
      </c>
      <c r="AG493">
        <v>194</v>
      </c>
      <c r="AH493">
        <v>245</v>
      </c>
      <c r="AI493">
        <v>3.842634949679774E-2</v>
      </c>
      <c r="AJ493">
        <v>5.8823529411764705E-2</v>
      </c>
      <c r="AK493">
        <v>7.2960095294818339E-2</v>
      </c>
      <c r="AL493">
        <f t="shared" si="176"/>
        <v>0.9615736505032022</v>
      </c>
      <c r="AM493">
        <f t="shared" si="176"/>
        <v>0.94117647058823528</v>
      </c>
      <c r="AN493">
        <f t="shared" si="176"/>
        <v>0.92703990470518161</v>
      </c>
      <c r="AO493">
        <v>39067.602332979855</v>
      </c>
      <c r="AP493">
        <v>33889.849203105849</v>
      </c>
      <c r="AQ493">
        <v>28702</v>
      </c>
      <c r="AR493">
        <v>820.69444444444446</v>
      </c>
      <c r="AS493">
        <v>773.74930802688812</v>
      </c>
      <c r="AT493">
        <v>1041</v>
      </c>
      <c r="AU493">
        <f t="shared" si="162"/>
        <v>2.0397179914966965E-2</v>
      </c>
      <c r="AV493">
        <f t="shared" si="163"/>
        <v>1.4136565883053634E-2</v>
      </c>
      <c r="AW493">
        <v>-1.4791689050516074E-2</v>
      </c>
      <c r="AX493">
        <v>4.9393774317919359E-2</v>
      </c>
      <c r="AY493" s="1">
        <f t="shared" si="164"/>
        <v>-5177.7531298740068</v>
      </c>
      <c r="AZ493" s="1">
        <f t="shared" si="165"/>
        <v>-5187.8492031058486</v>
      </c>
      <c r="BA493" s="1">
        <f t="shared" si="177"/>
        <v>-46.945136417556341</v>
      </c>
      <c r="BB493" s="1">
        <f t="shared" si="178"/>
        <v>267.25069197311188</v>
      </c>
      <c r="BC493">
        <f t="shared" si="166"/>
        <v>1</v>
      </c>
      <c r="BD493">
        <f t="shared" si="167"/>
        <v>1</v>
      </c>
      <c r="BE493">
        <f t="shared" si="168"/>
        <v>1</v>
      </c>
      <c r="BF493">
        <f t="shared" si="169"/>
        <v>1</v>
      </c>
      <c r="BG493">
        <f t="shared" si="170"/>
        <v>1</v>
      </c>
      <c r="BH493">
        <f t="shared" si="171"/>
        <v>1</v>
      </c>
      <c r="BI493">
        <f t="shared" si="172"/>
        <v>1</v>
      </c>
      <c r="BJ493">
        <f t="shared" si="173"/>
        <v>1</v>
      </c>
      <c r="BK493">
        <f t="shared" si="174"/>
        <v>1</v>
      </c>
      <c r="BL493">
        <f t="shared" si="175"/>
        <v>1</v>
      </c>
      <c r="BM493">
        <f t="shared" si="179"/>
        <v>1</v>
      </c>
      <c r="BN493">
        <f t="shared" si="180"/>
        <v>1</v>
      </c>
      <c r="BO493">
        <f>IF(AND(AU493&gt;'County Avg'!$E$3,'Gentrification Calcs'!AW493&gt;'County Avg'!$E$4,'Gentrification Calcs'!AY493&gt;'County Avg'!$E$5,'Gentrification Calcs'!BA493&gt;'County Avg'!$E$6),1,0)</f>
        <v>0</v>
      </c>
      <c r="BP493">
        <f>IF(AND(AV493&gt;'County Avg'!$F$3,'Gentrification Calcs'!AX493&gt;'County Avg'!$F$4,'Gentrification Calcs'!AZ493&gt;'County Avg'!$F$5,'Gentrification Calcs'!BB493&gt;'County Avg'!$F$6),1,0)</f>
        <v>0</v>
      </c>
      <c r="BQ493">
        <f t="shared" si="181"/>
        <v>0</v>
      </c>
      <c r="BR493">
        <f t="shared" si="182"/>
        <v>0</v>
      </c>
      <c r="BS493">
        <f t="shared" si="183"/>
        <v>0</v>
      </c>
      <c r="BT493">
        <f t="shared" si="184"/>
        <v>0</v>
      </c>
    </row>
    <row r="494" spans="1:72" x14ac:dyDescent="0.25">
      <c r="A494">
        <v>6037199800</v>
      </c>
      <c r="B494">
        <v>5983.99995933427</v>
      </c>
      <c r="C494">
        <v>5697</v>
      </c>
      <c r="D494">
        <v>5362</v>
      </c>
      <c r="E494">
        <v>1511</v>
      </c>
      <c r="F494">
        <v>1488</v>
      </c>
      <c r="G494">
        <v>1538</v>
      </c>
      <c r="H494">
        <v>909.02719382248347</v>
      </c>
      <c r="I494">
        <v>973.76859999999999</v>
      </c>
      <c r="J494">
        <v>1021.7927999999999</v>
      </c>
      <c r="K494">
        <v>0.60160634931997581</v>
      </c>
      <c r="L494">
        <v>0.65441438172043009</v>
      </c>
      <c r="M494">
        <v>0.66436462938881657</v>
      </c>
      <c r="N494">
        <v>3249.9999779999998</v>
      </c>
      <c r="O494">
        <v>3273</v>
      </c>
      <c r="P494">
        <v>3502</v>
      </c>
      <c r="Q494">
        <v>199</v>
      </c>
      <c r="R494">
        <v>145</v>
      </c>
      <c r="S494">
        <v>202</v>
      </c>
      <c r="T494">
        <v>6.1230769645254444E-2</v>
      </c>
      <c r="U494">
        <v>4.4301863733577758E-2</v>
      </c>
      <c r="V494">
        <v>5.7681324957167331E-2</v>
      </c>
      <c r="W494">
        <v>1060</v>
      </c>
      <c r="X494">
        <v>1095</v>
      </c>
      <c r="Y494">
        <v>1082</v>
      </c>
      <c r="Z494">
        <v>1473</v>
      </c>
      <c r="AA494">
        <v>1489</v>
      </c>
      <c r="AB494">
        <v>1538</v>
      </c>
      <c r="AC494">
        <v>0.71961982348947728</v>
      </c>
      <c r="AD494">
        <v>0.73539288112827406</v>
      </c>
      <c r="AE494">
        <v>0.70351105331599484</v>
      </c>
      <c r="AF494">
        <v>194.99999867483001</v>
      </c>
      <c r="AG494">
        <v>76</v>
      </c>
      <c r="AH494">
        <v>47</v>
      </c>
      <c r="AI494">
        <v>3.258689839572193E-2</v>
      </c>
      <c r="AJ494">
        <v>1.334035457258206E-2</v>
      </c>
      <c r="AK494">
        <v>8.7653860499813507E-3</v>
      </c>
      <c r="AL494">
        <f t="shared" si="176"/>
        <v>0.96741310160427807</v>
      </c>
      <c r="AM494">
        <f t="shared" si="176"/>
        <v>0.98665964542741791</v>
      </c>
      <c r="AN494">
        <f t="shared" si="176"/>
        <v>0.99123461395001866</v>
      </c>
      <c r="AO494">
        <v>40041.662248144225</v>
      </c>
      <c r="AP494">
        <v>31970.342460155298</v>
      </c>
      <c r="AQ494">
        <v>31979</v>
      </c>
      <c r="AR494">
        <v>839.7</v>
      </c>
      <c r="AS494">
        <v>765.63305654408862</v>
      </c>
      <c r="AT494">
        <v>894</v>
      </c>
      <c r="AU494">
        <f t="shared" si="162"/>
        <v>-1.924654382313987E-2</v>
      </c>
      <c r="AV494">
        <f t="shared" si="163"/>
        <v>-4.5749685226007097E-3</v>
      </c>
      <c r="AW494">
        <v>-1.6928905911676687E-2</v>
      </c>
      <c r="AX494">
        <v>1.3379461223589573E-2</v>
      </c>
      <c r="AY494" s="1">
        <f t="shared" si="164"/>
        <v>-8071.3197879889267</v>
      </c>
      <c r="AZ494" s="1">
        <f t="shared" si="165"/>
        <v>8.6575398447021144</v>
      </c>
      <c r="BA494" s="1">
        <f t="shared" si="177"/>
        <v>-74.066943455911428</v>
      </c>
      <c r="BB494" s="1">
        <f t="shared" si="178"/>
        <v>128.36694345591138</v>
      </c>
      <c r="BC494">
        <f t="shared" si="166"/>
        <v>1</v>
      </c>
      <c r="BD494">
        <f t="shared" si="167"/>
        <v>1</v>
      </c>
      <c r="BE494">
        <f t="shared" si="168"/>
        <v>1</v>
      </c>
      <c r="BF494">
        <f t="shared" si="169"/>
        <v>1</v>
      </c>
      <c r="BG494">
        <f t="shared" si="170"/>
        <v>1</v>
      </c>
      <c r="BH494">
        <f t="shared" si="171"/>
        <v>1</v>
      </c>
      <c r="BI494">
        <f t="shared" si="172"/>
        <v>1</v>
      </c>
      <c r="BJ494">
        <f t="shared" si="173"/>
        <v>1</v>
      </c>
      <c r="BK494">
        <f t="shared" si="174"/>
        <v>1</v>
      </c>
      <c r="BL494">
        <f t="shared" si="175"/>
        <v>1</v>
      </c>
      <c r="BM494">
        <f t="shared" si="179"/>
        <v>1</v>
      </c>
      <c r="BN494">
        <f t="shared" si="180"/>
        <v>1</v>
      </c>
      <c r="BO494">
        <f>IF(AND(AU494&gt;'County Avg'!$E$3,'Gentrification Calcs'!AW494&gt;'County Avg'!$E$4,'Gentrification Calcs'!AY494&gt;'County Avg'!$E$5,'Gentrification Calcs'!BA494&gt;'County Avg'!$E$6),1,0)</f>
        <v>0</v>
      </c>
      <c r="BP494">
        <f>IF(AND(AV494&gt;'County Avg'!$F$3,'Gentrification Calcs'!AX494&gt;'County Avg'!$F$4,'Gentrification Calcs'!AZ494&gt;'County Avg'!$F$5,'Gentrification Calcs'!BB494&gt;'County Avg'!$F$6),1,0)</f>
        <v>0</v>
      </c>
      <c r="BQ494">
        <f t="shared" si="181"/>
        <v>0</v>
      </c>
      <c r="BR494">
        <f t="shared" si="182"/>
        <v>0</v>
      </c>
      <c r="BS494">
        <f t="shared" si="183"/>
        <v>0</v>
      </c>
      <c r="BT494">
        <f t="shared" si="184"/>
        <v>0</v>
      </c>
    </row>
    <row r="495" spans="1:72" x14ac:dyDescent="0.25">
      <c r="A495">
        <v>6037199900</v>
      </c>
      <c r="B495">
        <v>2891.2503003728998</v>
      </c>
      <c r="C495">
        <v>2572.3330253958702</v>
      </c>
      <c r="D495">
        <v>2881</v>
      </c>
      <c r="E495">
        <v>714.8146362</v>
      </c>
      <c r="F495">
        <v>729.81079099999999</v>
      </c>
      <c r="G495">
        <v>789</v>
      </c>
      <c r="H495">
        <v>480.35064533946371</v>
      </c>
      <c r="I495">
        <v>554.11731519499972</v>
      </c>
      <c r="J495">
        <v>522.16079999999999</v>
      </c>
      <c r="K495">
        <v>0.67199329870053903</v>
      </c>
      <c r="L495">
        <v>0.75926160866399095</v>
      </c>
      <c r="M495">
        <v>0.66180076045627378</v>
      </c>
      <c r="N495">
        <v>1442.6259279999999</v>
      </c>
      <c r="O495">
        <v>1393.638672</v>
      </c>
      <c r="P495">
        <v>1712</v>
      </c>
      <c r="Q495">
        <v>51.986518859999997</v>
      </c>
      <c r="R495">
        <v>56.985225679999999</v>
      </c>
      <c r="S495">
        <v>166</v>
      </c>
      <c r="T495">
        <v>3.6036035295769341E-2</v>
      </c>
      <c r="U495">
        <v>4.088952669361632E-2</v>
      </c>
      <c r="V495">
        <v>9.6962616822429903E-2</v>
      </c>
      <c r="W495">
        <v>601.84393310546898</v>
      </c>
      <c r="X495">
        <v>612.84112548828102</v>
      </c>
      <c r="Y495">
        <v>648</v>
      </c>
      <c r="Z495">
        <v>716.81414794921898</v>
      </c>
      <c r="AA495">
        <v>731.81024169921898</v>
      </c>
      <c r="AB495">
        <v>789</v>
      </c>
      <c r="AC495">
        <v>0.83960945082811789</v>
      </c>
      <c r="AD495">
        <v>0.83743174195717884</v>
      </c>
      <c r="AE495">
        <v>0.82129277566539927</v>
      </c>
      <c r="AF495">
        <v>58.984705298064</v>
      </c>
      <c r="AG495">
        <v>48.987297058105497</v>
      </c>
      <c r="AH495">
        <v>13</v>
      </c>
      <c r="AI495">
        <v>2.0401106500691563E-2</v>
      </c>
      <c r="AJ495">
        <v>1.9043917165650268E-2</v>
      </c>
      <c r="AK495">
        <v>4.5123221103783411E-3</v>
      </c>
      <c r="AL495">
        <f t="shared" si="176"/>
        <v>0.9795988934993084</v>
      </c>
      <c r="AM495">
        <f t="shared" si="176"/>
        <v>0.98095608283434976</v>
      </c>
      <c r="AN495">
        <f t="shared" si="176"/>
        <v>0.99548767788962167</v>
      </c>
      <c r="AO495">
        <v>34598.172852598094</v>
      </c>
      <c r="AP495">
        <v>28928.210870453619</v>
      </c>
      <c r="AQ495">
        <v>29659</v>
      </c>
      <c r="AR495">
        <v>810.32777777777778</v>
      </c>
      <c r="AS495">
        <v>703.40846184262557</v>
      </c>
      <c r="AT495">
        <v>884</v>
      </c>
      <c r="AU495">
        <f t="shared" si="162"/>
        <v>-1.357189335041295E-3</v>
      </c>
      <c r="AV495">
        <f t="shared" si="163"/>
        <v>-1.4531595055271927E-2</v>
      </c>
      <c r="AW495">
        <v>4.853491397846979E-3</v>
      </c>
      <c r="AX495">
        <v>5.6073090128813584E-2</v>
      </c>
      <c r="AY495" s="1">
        <f t="shared" si="164"/>
        <v>-5669.9619821444758</v>
      </c>
      <c r="AZ495" s="1">
        <f t="shared" si="165"/>
        <v>730.78912954638145</v>
      </c>
      <c r="BA495" s="1">
        <f t="shared" si="177"/>
        <v>-106.91931593515221</v>
      </c>
      <c r="BB495" s="1">
        <f t="shared" si="178"/>
        <v>180.59153815737443</v>
      </c>
      <c r="BC495">
        <f t="shared" si="166"/>
        <v>1</v>
      </c>
      <c r="BD495">
        <f t="shared" si="167"/>
        <v>1</v>
      </c>
      <c r="BE495">
        <f t="shared" si="168"/>
        <v>1</v>
      </c>
      <c r="BF495">
        <f t="shared" si="169"/>
        <v>1</v>
      </c>
      <c r="BG495">
        <f t="shared" si="170"/>
        <v>1</v>
      </c>
      <c r="BH495">
        <f t="shared" si="171"/>
        <v>1</v>
      </c>
      <c r="BI495">
        <f t="shared" si="172"/>
        <v>1</v>
      </c>
      <c r="BJ495">
        <f t="shared" si="173"/>
        <v>1</v>
      </c>
      <c r="BK495">
        <f t="shared" si="174"/>
        <v>1</v>
      </c>
      <c r="BL495">
        <f t="shared" si="175"/>
        <v>1</v>
      </c>
      <c r="BM495">
        <f t="shared" si="179"/>
        <v>1</v>
      </c>
      <c r="BN495">
        <f t="shared" si="180"/>
        <v>1</v>
      </c>
      <c r="BO495">
        <f>IF(AND(AU495&gt;'County Avg'!$E$3,'Gentrification Calcs'!AW495&gt;'County Avg'!$E$4,'Gentrification Calcs'!AY495&gt;'County Avg'!$E$5,'Gentrification Calcs'!BA495&gt;'County Avg'!$E$6),1,0)</f>
        <v>0</v>
      </c>
      <c r="BP495">
        <f>IF(AND(AV495&gt;'County Avg'!$F$3,'Gentrification Calcs'!AX495&gt;'County Avg'!$F$4,'Gentrification Calcs'!AZ495&gt;'County Avg'!$F$5,'Gentrification Calcs'!BB495&gt;'County Avg'!$F$6),1,0)</f>
        <v>0</v>
      </c>
      <c r="BQ495">
        <f t="shared" si="181"/>
        <v>0</v>
      </c>
      <c r="BR495">
        <f t="shared" si="182"/>
        <v>0</v>
      </c>
      <c r="BS495">
        <f t="shared" si="183"/>
        <v>0</v>
      </c>
      <c r="BT495">
        <f t="shared" si="184"/>
        <v>0</v>
      </c>
    </row>
    <row r="496" spans="1:72" x14ac:dyDescent="0.25">
      <c r="A496">
        <v>6037201110</v>
      </c>
      <c r="B496">
        <v>3855.9244796702901</v>
      </c>
      <c r="C496">
        <v>2701.00003135204</v>
      </c>
      <c r="D496">
        <v>2767</v>
      </c>
      <c r="E496">
        <v>1025.086548</v>
      </c>
      <c r="F496">
        <v>729.96296689999997</v>
      </c>
      <c r="G496">
        <v>748</v>
      </c>
      <c r="H496">
        <v>563.79006877241761</v>
      </c>
      <c r="I496">
        <v>363.55657357770173</v>
      </c>
      <c r="J496">
        <v>337.14359999999999</v>
      </c>
      <c r="K496">
        <v>0.54999265171550926</v>
      </c>
      <c r="L496">
        <v>0.49804796964104969</v>
      </c>
      <c r="M496">
        <v>0.4507267379679144</v>
      </c>
      <c r="N496">
        <v>2059.881457</v>
      </c>
      <c r="O496">
        <v>1672.5231020000001</v>
      </c>
      <c r="P496">
        <v>1783</v>
      </c>
      <c r="Q496">
        <v>162.75747680000001</v>
      </c>
      <c r="R496">
        <v>112.2275696</v>
      </c>
      <c r="S496">
        <v>246</v>
      </c>
      <c r="T496">
        <v>7.901303069985352E-2</v>
      </c>
      <c r="U496">
        <v>6.7100759006436722E-2</v>
      </c>
      <c r="V496">
        <v>0.13796971396522714</v>
      </c>
      <c r="W496">
        <v>535.10089111328102</v>
      </c>
      <c r="X496">
        <v>310.25277709960898</v>
      </c>
      <c r="Y496">
        <v>269</v>
      </c>
      <c r="Z496">
        <v>1014.80712890625</v>
      </c>
      <c r="AA496">
        <v>684.65406799316395</v>
      </c>
      <c r="AB496">
        <v>748</v>
      </c>
      <c r="AC496">
        <v>0.52729319283557652</v>
      </c>
      <c r="AD496">
        <v>0.4531526088919795</v>
      </c>
      <c r="AE496">
        <v>0.35962566844919786</v>
      </c>
      <c r="AF496">
        <v>305.52719144307002</v>
      </c>
      <c r="AG496">
        <v>177.25429534912101</v>
      </c>
      <c r="AH496">
        <v>239</v>
      </c>
      <c r="AI496">
        <v>7.9235781990521462E-2</v>
      </c>
      <c r="AJ496">
        <v>6.5625432540403483E-2</v>
      </c>
      <c r="AK496">
        <v>8.6375135525840266E-2</v>
      </c>
      <c r="AL496">
        <f t="shared" si="176"/>
        <v>0.9207642180094785</v>
      </c>
      <c r="AM496">
        <f t="shared" si="176"/>
        <v>0.93437456745959646</v>
      </c>
      <c r="AN496">
        <f t="shared" si="176"/>
        <v>0.91362486447415969</v>
      </c>
      <c r="AO496">
        <v>44980.889713679746</v>
      </c>
      <c r="AP496">
        <v>47098.516142214961</v>
      </c>
      <c r="AQ496">
        <v>49474</v>
      </c>
      <c r="AR496">
        <v>913.99444444444453</v>
      </c>
      <c r="AS496">
        <v>799.45077105575331</v>
      </c>
      <c r="AT496">
        <v>1143</v>
      </c>
      <c r="AU496">
        <f t="shared" si="162"/>
        <v>-1.3610349450117978E-2</v>
      </c>
      <c r="AV496">
        <f t="shared" si="163"/>
        <v>2.0749702985436783E-2</v>
      </c>
      <c r="AW496">
        <v>-1.1912271693416798E-2</v>
      </c>
      <c r="AX496">
        <v>7.086895495879042E-2</v>
      </c>
      <c r="AY496" s="1">
        <f t="shared" si="164"/>
        <v>2117.6264285352154</v>
      </c>
      <c r="AZ496" s="1">
        <f t="shared" si="165"/>
        <v>2375.4838577850387</v>
      </c>
      <c r="BA496" s="1">
        <f t="shared" si="177"/>
        <v>-114.54367338869122</v>
      </c>
      <c r="BB496" s="1">
        <f t="shared" si="178"/>
        <v>343.54922894424669</v>
      </c>
      <c r="BC496">
        <f t="shared" si="166"/>
        <v>1</v>
      </c>
      <c r="BD496">
        <f t="shared" si="167"/>
        <v>1</v>
      </c>
      <c r="BE496">
        <f t="shared" si="168"/>
        <v>1</v>
      </c>
      <c r="BF496">
        <f t="shared" si="169"/>
        <v>1</v>
      </c>
      <c r="BG496">
        <f t="shared" si="170"/>
        <v>1</v>
      </c>
      <c r="BH496">
        <f t="shared" si="171"/>
        <v>1</v>
      </c>
      <c r="BI496">
        <f t="shared" si="172"/>
        <v>1</v>
      </c>
      <c r="BJ496">
        <f t="shared" si="173"/>
        <v>0</v>
      </c>
      <c r="BK496">
        <f t="shared" si="174"/>
        <v>1</v>
      </c>
      <c r="BL496">
        <f t="shared" si="175"/>
        <v>1</v>
      </c>
      <c r="BM496">
        <f t="shared" si="179"/>
        <v>1</v>
      </c>
      <c r="BN496">
        <f t="shared" si="180"/>
        <v>1</v>
      </c>
      <c r="BO496">
        <f>IF(AND(AU496&gt;'County Avg'!$E$3,'Gentrification Calcs'!AW496&gt;'County Avg'!$E$4,'Gentrification Calcs'!AY496&gt;'County Avg'!$E$5,'Gentrification Calcs'!BA496&gt;'County Avg'!$E$6),1,0)</f>
        <v>0</v>
      </c>
      <c r="BP496">
        <f>IF(AND(AV496&gt;'County Avg'!$F$3,'Gentrification Calcs'!AX496&gt;'County Avg'!$F$4,'Gentrification Calcs'!AZ496&gt;'County Avg'!$F$5,'Gentrification Calcs'!BB496&gt;'County Avg'!$F$6),1,0)</f>
        <v>1</v>
      </c>
      <c r="BQ496">
        <f t="shared" si="181"/>
        <v>0</v>
      </c>
      <c r="BR496">
        <f t="shared" si="182"/>
        <v>1</v>
      </c>
      <c r="BS496">
        <f t="shared" si="183"/>
        <v>1</v>
      </c>
      <c r="BT496">
        <f t="shared" si="184"/>
        <v>0</v>
      </c>
    </row>
    <row r="497" spans="1:72" x14ac:dyDescent="0.25">
      <c r="A497">
        <v>6037201120</v>
      </c>
      <c r="B497">
        <v>2906.8376809021001</v>
      </c>
      <c r="C497">
        <v>4332.14151391224</v>
      </c>
      <c r="D497">
        <v>4295</v>
      </c>
      <c r="E497">
        <v>773.64551210000002</v>
      </c>
      <c r="F497">
        <v>1123.833498</v>
      </c>
      <c r="G497">
        <v>1292</v>
      </c>
      <c r="H497">
        <v>425.03349682057478</v>
      </c>
      <c r="I497">
        <v>590.17253501201708</v>
      </c>
      <c r="J497">
        <v>715.65219999999999</v>
      </c>
      <c r="K497">
        <v>0.54939050272114254</v>
      </c>
      <c r="L497">
        <v>0.5251423240740748</v>
      </c>
      <c r="M497">
        <v>0.55391037151702782</v>
      </c>
      <c r="N497">
        <v>1554.1536779999999</v>
      </c>
      <c r="O497">
        <v>2293.0189030000001</v>
      </c>
      <c r="P497">
        <v>2729</v>
      </c>
      <c r="Q497">
        <v>123.8662034</v>
      </c>
      <c r="R497">
        <v>201.1252953</v>
      </c>
      <c r="S497">
        <v>363</v>
      </c>
      <c r="T497">
        <v>7.9700099902218297E-2</v>
      </c>
      <c r="U497">
        <v>8.7712009280370068E-2</v>
      </c>
      <c r="V497">
        <v>0.13301575668743129</v>
      </c>
      <c r="W497">
        <v>404.17833566665598</v>
      </c>
      <c r="X497">
        <v>730.93626892566704</v>
      </c>
      <c r="Y497">
        <v>815</v>
      </c>
      <c r="Z497">
        <v>765.95277285575901</v>
      </c>
      <c r="AA497">
        <v>1179.1336016655</v>
      </c>
      <c r="AB497">
        <v>1292</v>
      </c>
      <c r="AC497">
        <v>0.52768049152655672</v>
      </c>
      <c r="AD497">
        <v>0.61989266347192196</v>
      </c>
      <c r="AE497">
        <v>0.63080495356037147</v>
      </c>
      <c r="AF497">
        <v>231.912762883943</v>
      </c>
      <c r="AG497">
        <v>239.222556114197</v>
      </c>
      <c r="AH497">
        <v>223</v>
      </c>
      <c r="AI497">
        <v>7.978180701578487E-2</v>
      </c>
      <c r="AJ497">
        <v>5.5220392811720864E-2</v>
      </c>
      <c r="AK497">
        <v>5.1920838183934809E-2</v>
      </c>
      <c r="AL497">
        <f t="shared" si="176"/>
        <v>0.92021819298421514</v>
      </c>
      <c r="AM497">
        <f t="shared" si="176"/>
        <v>0.94477960718827914</v>
      </c>
      <c r="AN497">
        <f t="shared" si="176"/>
        <v>0.94807916181606522</v>
      </c>
      <c r="AO497">
        <v>45011.72587486745</v>
      </c>
      <c r="AP497">
        <v>44271.682468328574</v>
      </c>
      <c r="AQ497">
        <v>38141</v>
      </c>
      <c r="AR497">
        <v>913.99444444444453</v>
      </c>
      <c r="AS497">
        <v>863.02807433768294</v>
      </c>
      <c r="AT497">
        <v>1162</v>
      </c>
      <c r="AU497">
        <f t="shared" si="162"/>
        <v>-2.4561414204064005E-2</v>
      </c>
      <c r="AV497">
        <f t="shared" si="163"/>
        <v>-3.2995546277860555E-3</v>
      </c>
      <c r="AW497">
        <v>8.0119093781517714E-3</v>
      </c>
      <c r="AX497">
        <v>4.5303747407061223E-2</v>
      </c>
      <c r="AY497" s="1">
        <f t="shared" si="164"/>
        <v>-740.0434065388763</v>
      </c>
      <c r="AZ497" s="1">
        <f t="shared" si="165"/>
        <v>-6130.682468328574</v>
      </c>
      <c r="BA497" s="1">
        <f t="shared" si="177"/>
        <v>-50.966370106761588</v>
      </c>
      <c r="BB497" s="1">
        <f t="shared" si="178"/>
        <v>298.97192566231706</v>
      </c>
      <c r="BC497">
        <f t="shared" si="166"/>
        <v>1</v>
      </c>
      <c r="BD497">
        <f t="shared" si="167"/>
        <v>1</v>
      </c>
      <c r="BE497">
        <f t="shared" si="168"/>
        <v>1</v>
      </c>
      <c r="BF497">
        <f t="shared" si="169"/>
        <v>1</v>
      </c>
      <c r="BG497">
        <f t="shared" si="170"/>
        <v>1</v>
      </c>
      <c r="BH497">
        <f t="shared" si="171"/>
        <v>1</v>
      </c>
      <c r="BI497">
        <f t="shared" si="172"/>
        <v>1</v>
      </c>
      <c r="BJ497">
        <f t="shared" si="173"/>
        <v>1</v>
      </c>
      <c r="BK497">
        <f t="shared" si="174"/>
        <v>1</v>
      </c>
      <c r="BL497">
        <f t="shared" si="175"/>
        <v>1</v>
      </c>
      <c r="BM497">
        <f t="shared" si="179"/>
        <v>1</v>
      </c>
      <c r="BN497">
        <f t="shared" si="180"/>
        <v>1</v>
      </c>
      <c r="BO497">
        <f>IF(AND(AU497&gt;'County Avg'!$E$3,'Gentrification Calcs'!AW497&gt;'County Avg'!$E$4,'Gentrification Calcs'!AY497&gt;'County Avg'!$E$5,'Gentrification Calcs'!BA497&gt;'County Avg'!$E$6),1,0)</f>
        <v>0</v>
      </c>
      <c r="BP497">
        <f>IF(AND(AV497&gt;'County Avg'!$F$3,'Gentrification Calcs'!AX497&gt;'County Avg'!$F$4,'Gentrification Calcs'!AZ497&gt;'County Avg'!$F$5,'Gentrification Calcs'!BB497&gt;'County Avg'!$F$6),1,0)</f>
        <v>0</v>
      </c>
      <c r="BQ497">
        <f t="shared" si="181"/>
        <v>0</v>
      </c>
      <c r="BR497">
        <f t="shared" si="182"/>
        <v>0</v>
      </c>
      <c r="BS497">
        <f t="shared" si="183"/>
        <v>0</v>
      </c>
      <c r="BT497">
        <f t="shared" si="184"/>
        <v>0</v>
      </c>
    </row>
    <row r="498" spans="1:72" x14ac:dyDescent="0.25">
      <c r="A498">
        <v>6037201200</v>
      </c>
      <c r="B498">
        <v>2692.6676619076902</v>
      </c>
      <c r="C498">
        <v>2655</v>
      </c>
      <c r="D498">
        <v>2930</v>
      </c>
      <c r="E498">
        <v>663.60974120000003</v>
      </c>
      <c r="F498">
        <v>696</v>
      </c>
      <c r="G498">
        <v>702</v>
      </c>
      <c r="H498">
        <v>362.59245126140513</v>
      </c>
      <c r="I498">
        <v>435.51</v>
      </c>
      <c r="J498">
        <v>390.63499999999999</v>
      </c>
      <c r="K498">
        <v>0.5463941059782097</v>
      </c>
      <c r="L498">
        <v>0.62573275862068967</v>
      </c>
      <c r="M498">
        <v>0.55646011396011397</v>
      </c>
      <c r="N498">
        <v>1451.707611</v>
      </c>
      <c r="O498">
        <v>1487</v>
      </c>
      <c r="P498">
        <v>1656</v>
      </c>
      <c r="Q498">
        <v>91.160575870000002</v>
      </c>
      <c r="R498">
        <v>123</v>
      </c>
      <c r="S498">
        <v>69</v>
      </c>
      <c r="T498">
        <v>6.2795410852192604E-2</v>
      </c>
      <c r="U498">
        <v>8.2716879623402823E-2</v>
      </c>
      <c r="V498">
        <v>4.1666666666666664E-2</v>
      </c>
      <c r="W498">
        <v>410.71267700195301</v>
      </c>
      <c r="X498">
        <v>438</v>
      </c>
      <c r="Y498">
        <v>478</v>
      </c>
      <c r="Z498">
        <v>660.66906738281295</v>
      </c>
      <c r="AA498">
        <v>691</v>
      </c>
      <c r="AB498">
        <v>702</v>
      </c>
      <c r="AC498">
        <v>0.62166173244489564</v>
      </c>
      <c r="AD498">
        <v>0.63386396526772792</v>
      </c>
      <c r="AE498">
        <v>0.68091168091168086</v>
      </c>
      <c r="AF498">
        <v>105.863890602851</v>
      </c>
      <c r="AG498">
        <v>90</v>
      </c>
      <c r="AH498">
        <v>26</v>
      </c>
      <c r="AI498">
        <v>3.9315617036767538E-2</v>
      </c>
      <c r="AJ498">
        <v>3.3898305084745763E-2</v>
      </c>
      <c r="AK498">
        <v>8.8737201365187719E-3</v>
      </c>
      <c r="AL498">
        <f t="shared" si="176"/>
        <v>0.96068438296323244</v>
      </c>
      <c r="AM498">
        <f t="shared" si="176"/>
        <v>0.96610169491525422</v>
      </c>
      <c r="AN498">
        <f t="shared" si="176"/>
        <v>0.99112627986348123</v>
      </c>
      <c r="AO498">
        <v>47571.127253446452</v>
      </c>
      <c r="AP498">
        <v>34407.123416428287</v>
      </c>
      <c r="AQ498">
        <v>39216</v>
      </c>
      <c r="AR498">
        <v>901.90000000000009</v>
      </c>
      <c r="AS498">
        <v>812.97785686041925</v>
      </c>
      <c r="AT498">
        <v>1100</v>
      </c>
      <c r="AU498">
        <f t="shared" si="162"/>
        <v>-5.417311952021775E-3</v>
      </c>
      <c r="AV498">
        <f t="shared" si="163"/>
        <v>-2.5024584948226992E-2</v>
      </c>
      <c r="AW498">
        <v>1.9921468771210218E-2</v>
      </c>
      <c r="AX498">
        <v>-4.1050212956736158E-2</v>
      </c>
      <c r="AY498" s="1">
        <f t="shared" si="164"/>
        <v>-13164.003837018165</v>
      </c>
      <c r="AZ498" s="1">
        <f t="shared" si="165"/>
        <v>4808.8765835717131</v>
      </c>
      <c r="BA498" s="1">
        <f t="shared" si="177"/>
        <v>-88.922143139580839</v>
      </c>
      <c r="BB498" s="1">
        <f t="shared" si="178"/>
        <v>287.02214313958075</v>
      </c>
      <c r="BC498">
        <f t="shared" si="166"/>
        <v>1</v>
      </c>
      <c r="BD498">
        <f t="shared" si="167"/>
        <v>1</v>
      </c>
      <c r="BE498">
        <f t="shared" si="168"/>
        <v>1</v>
      </c>
      <c r="BF498">
        <f t="shared" si="169"/>
        <v>1</v>
      </c>
      <c r="BG498">
        <f t="shared" si="170"/>
        <v>1</v>
      </c>
      <c r="BH498">
        <f t="shared" si="171"/>
        <v>1</v>
      </c>
      <c r="BI498">
        <f t="shared" si="172"/>
        <v>1</v>
      </c>
      <c r="BJ498">
        <f t="shared" si="173"/>
        <v>1</v>
      </c>
      <c r="BK498">
        <f t="shared" si="174"/>
        <v>1</v>
      </c>
      <c r="BL498">
        <f t="shared" si="175"/>
        <v>1</v>
      </c>
      <c r="BM498">
        <f t="shared" si="179"/>
        <v>1</v>
      </c>
      <c r="BN498">
        <f t="shared" si="180"/>
        <v>1</v>
      </c>
      <c r="BO498">
        <f>IF(AND(AU498&gt;'County Avg'!$E$3,'Gentrification Calcs'!AW498&gt;'County Avg'!$E$4,'Gentrification Calcs'!AY498&gt;'County Avg'!$E$5,'Gentrification Calcs'!BA498&gt;'County Avg'!$E$6),1,0)</f>
        <v>0</v>
      </c>
      <c r="BP498">
        <f>IF(AND(AV498&gt;'County Avg'!$F$3,'Gentrification Calcs'!AX498&gt;'County Avg'!$F$4,'Gentrification Calcs'!AZ498&gt;'County Avg'!$F$5,'Gentrification Calcs'!BB498&gt;'County Avg'!$F$6),1,0)</f>
        <v>0</v>
      </c>
      <c r="BQ498">
        <f t="shared" si="181"/>
        <v>0</v>
      </c>
      <c r="BR498">
        <f t="shared" si="182"/>
        <v>0</v>
      </c>
      <c r="BS498">
        <f t="shared" si="183"/>
        <v>0</v>
      </c>
      <c r="BT498">
        <f t="shared" si="184"/>
        <v>0</v>
      </c>
    </row>
    <row r="499" spans="1:72" x14ac:dyDescent="0.25">
      <c r="A499">
        <v>6037201301</v>
      </c>
      <c r="B499">
        <v>3648.00000573322</v>
      </c>
      <c r="C499">
        <v>3678</v>
      </c>
      <c r="D499">
        <v>3278</v>
      </c>
      <c r="E499">
        <v>909</v>
      </c>
      <c r="F499">
        <v>941</v>
      </c>
      <c r="G499">
        <v>997</v>
      </c>
      <c r="H499">
        <v>464.57280073012578</v>
      </c>
      <c r="I499">
        <v>476.51479999999998</v>
      </c>
      <c r="J499">
        <v>524.86760000000004</v>
      </c>
      <c r="K499">
        <v>0.51108118892203058</v>
      </c>
      <c r="L499">
        <v>0.50639192348565354</v>
      </c>
      <c r="M499">
        <v>0.52644694082246746</v>
      </c>
      <c r="N499">
        <v>1993.0000030000001</v>
      </c>
      <c r="O499">
        <v>2102</v>
      </c>
      <c r="P499">
        <v>2074</v>
      </c>
      <c r="Q499">
        <v>196</v>
      </c>
      <c r="R499">
        <v>304</v>
      </c>
      <c r="S499">
        <v>355</v>
      </c>
      <c r="T499">
        <v>9.8344204568473342E-2</v>
      </c>
      <c r="U499">
        <v>0.14462416745956233</v>
      </c>
      <c r="V499">
        <v>0.17116682738669239</v>
      </c>
      <c r="W499">
        <v>479</v>
      </c>
      <c r="X499">
        <v>506</v>
      </c>
      <c r="Y499">
        <v>555</v>
      </c>
      <c r="Z499">
        <v>921</v>
      </c>
      <c r="AA499">
        <v>944</v>
      </c>
      <c r="AB499">
        <v>997</v>
      </c>
      <c r="AC499">
        <v>0.52008686210640609</v>
      </c>
      <c r="AD499">
        <v>0.53601694915254239</v>
      </c>
      <c r="AE499">
        <v>0.55667001003009031</v>
      </c>
      <c r="AF499">
        <v>256.00000040233101</v>
      </c>
      <c r="AG499">
        <v>184</v>
      </c>
      <c r="AH499">
        <v>197</v>
      </c>
      <c r="AI499">
        <v>7.0175438596491169E-2</v>
      </c>
      <c r="AJ499">
        <v>5.0027188689505168E-2</v>
      </c>
      <c r="AK499">
        <v>6.0097620500305066E-2</v>
      </c>
      <c r="AL499">
        <f t="shared" si="176"/>
        <v>0.92982456140350878</v>
      </c>
      <c r="AM499">
        <f t="shared" si="176"/>
        <v>0.94997281131049482</v>
      </c>
      <c r="AN499">
        <f t="shared" si="176"/>
        <v>0.93990237949969491</v>
      </c>
      <c r="AO499">
        <v>49921.931071049847</v>
      </c>
      <c r="AP499">
        <v>46336.585206375159</v>
      </c>
      <c r="AQ499">
        <v>43393</v>
      </c>
      <c r="AR499">
        <v>756.76666666666665</v>
      </c>
      <c r="AS499">
        <v>768.33847370502178</v>
      </c>
      <c r="AT499">
        <v>975</v>
      </c>
      <c r="AU499">
        <f t="shared" si="162"/>
        <v>-2.0148249906986E-2</v>
      </c>
      <c r="AV499">
        <f t="shared" si="163"/>
        <v>1.0070431810799897E-2</v>
      </c>
      <c r="AW499">
        <v>4.6279962891088988E-2</v>
      </c>
      <c r="AX499">
        <v>2.6542659927130063E-2</v>
      </c>
      <c r="AY499" s="1">
        <f t="shared" si="164"/>
        <v>-3585.3458646746876</v>
      </c>
      <c r="AZ499" s="1">
        <f t="shared" si="165"/>
        <v>-2943.585206375159</v>
      </c>
      <c r="BA499" s="1">
        <f t="shared" si="177"/>
        <v>11.571807038355132</v>
      </c>
      <c r="BB499" s="1">
        <f t="shared" si="178"/>
        <v>206.66152629497822</v>
      </c>
      <c r="BC499">
        <f t="shared" si="166"/>
        <v>1</v>
      </c>
      <c r="BD499">
        <f t="shared" si="167"/>
        <v>1</v>
      </c>
      <c r="BE499">
        <f t="shared" si="168"/>
        <v>1</v>
      </c>
      <c r="BF499">
        <f t="shared" si="169"/>
        <v>1</v>
      </c>
      <c r="BG499">
        <f t="shared" si="170"/>
        <v>1</v>
      </c>
      <c r="BH499">
        <f t="shared" si="171"/>
        <v>1</v>
      </c>
      <c r="BI499">
        <f t="shared" si="172"/>
        <v>0</v>
      </c>
      <c r="BJ499">
        <f t="shared" si="173"/>
        <v>1</v>
      </c>
      <c r="BK499">
        <f t="shared" si="174"/>
        <v>1</v>
      </c>
      <c r="BL499">
        <f t="shared" si="175"/>
        <v>1</v>
      </c>
      <c r="BM499">
        <f t="shared" si="179"/>
        <v>1</v>
      </c>
      <c r="BN499">
        <f t="shared" si="180"/>
        <v>1</v>
      </c>
      <c r="BO499">
        <f>IF(AND(AU499&gt;'County Avg'!$E$3,'Gentrification Calcs'!AW499&gt;'County Avg'!$E$4,'Gentrification Calcs'!AY499&gt;'County Avg'!$E$5,'Gentrification Calcs'!BA499&gt;'County Avg'!$E$6),1,0)</f>
        <v>1</v>
      </c>
      <c r="BP499">
        <f>IF(AND(AV499&gt;'County Avg'!$F$3,'Gentrification Calcs'!AX499&gt;'County Avg'!$F$4,'Gentrification Calcs'!AZ499&gt;'County Avg'!$F$5,'Gentrification Calcs'!BB499&gt;'County Avg'!$F$6),1,0)</f>
        <v>0</v>
      </c>
      <c r="BQ499">
        <f t="shared" si="181"/>
        <v>1</v>
      </c>
      <c r="BR499">
        <f t="shared" si="182"/>
        <v>0</v>
      </c>
      <c r="BS499">
        <f t="shared" si="183"/>
        <v>1</v>
      </c>
      <c r="BT499">
        <f t="shared" si="184"/>
        <v>0</v>
      </c>
    </row>
    <row r="500" spans="1:72" x14ac:dyDescent="0.25">
      <c r="A500">
        <v>6037201302</v>
      </c>
      <c r="B500">
        <v>3333.99999650684</v>
      </c>
      <c r="C500">
        <v>3642</v>
      </c>
      <c r="D500">
        <v>3633</v>
      </c>
      <c r="E500">
        <v>1582</v>
      </c>
      <c r="F500">
        <v>1806</v>
      </c>
      <c r="G500">
        <v>1864</v>
      </c>
      <c r="H500">
        <v>316.5375996683515</v>
      </c>
      <c r="I500">
        <v>450.77179999999998</v>
      </c>
      <c r="J500">
        <v>668.08600000000001</v>
      </c>
      <c r="K500">
        <v>0.20008697829857869</v>
      </c>
      <c r="L500">
        <v>0.24959678848283498</v>
      </c>
      <c r="M500">
        <v>0.35841523605150216</v>
      </c>
      <c r="N500">
        <v>2515.9999969999999</v>
      </c>
      <c r="O500">
        <v>2851</v>
      </c>
      <c r="P500">
        <v>3086</v>
      </c>
      <c r="Q500">
        <v>1351</v>
      </c>
      <c r="R500">
        <v>1529</v>
      </c>
      <c r="S500">
        <v>1760</v>
      </c>
      <c r="T500">
        <v>0.53696343466251606</v>
      </c>
      <c r="U500">
        <v>0.53630305156085589</v>
      </c>
      <c r="V500">
        <v>0.57031756318859361</v>
      </c>
      <c r="W500">
        <v>580</v>
      </c>
      <c r="X500">
        <v>616</v>
      </c>
      <c r="Y500">
        <v>650</v>
      </c>
      <c r="Z500">
        <v>1593</v>
      </c>
      <c r="AA500">
        <v>1794</v>
      </c>
      <c r="AB500">
        <v>1864</v>
      </c>
      <c r="AC500">
        <v>0.36409290646578785</v>
      </c>
      <c r="AD500">
        <v>0.34336677814938682</v>
      </c>
      <c r="AE500">
        <v>0.34871244635193133</v>
      </c>
      <c r="AF500">
        <v>1408.99999852374</v>
      </c>
      <c r="AG500">
        <v>969</v>
      </c>
      <c r="AH500">
        <v>814</v>
      </c>
      <c r="AI500">
        <v>0.42261547690462015</v>
      </c>
      <c r="AJ500">
        <v>0.26606260296540363</v>
      </c>
      <c r="AK500">
        <v>0.22405725295898707</v>
      </c>
      <c r="AL500">
        <f t="shared" si="176"/>
        <v>0.5773845230953798</v>
      </c>
      <c r="AM500">
        <f t="shared" si="176"/>
        <v>0.73393739703459637</v>
      </c>
      <c r="AN500">
        <f t="shared" si="176"/>
        <v>0.77594274704101296</v>
      </c>
      <c r="AO500">
        <v>87999.148462354191</v>
      </c>
      <c r="AP500">
        <v>80244.608908868016</v>
      </c>
      <c r="AQ500">
        <v>60297</v>
      </c>
      <c r="AR500">
        <v>1560.1833333333334</v>
      </c>
      <c r="AS500">
        <v>1206.6160537761962</v>
      </c>
      <c r="AT500">
        <v>1557</v>
      </c>
      <c r="AU500">
        <f t="shared" si="162"/>
        <v>-0.15655287393921652</v>
      </c>
      <c r="AV500">
        <f t="shared" si="163"/>
        <v>-4.2005350006416559E-2</v>
      </c>
      <c r="AW500">
        <v>-6.6038310166016689E-4</v>
      </c>
      <c r="AX500">
        <v>3.401451162773772E-2</v>
      </c>
      <c r="AY500" s="1">
        <f t="shared" si="164"/>
        <v>-7754.5395534861746</v>
      </c>
      <c r="AZ500" s="1">
        <f t="shared" si="165"/>
        <v>-19947.608908868016</v>
      </c>
      <c r="BA500" s="1">
        <f t="shared" si="177"/>
        <v>-353.56727955713723</v>
      </c>
      <c r="BB500" s="1">
        <f t="shared" si="178"/>
        <v>350.38394622380383</v>
      </c>
      <c r="BC500">
        <f t="shared" si="166"/>
        <v>1</v>
      </c>
      <c r="BD500">
        <f t="shared" si="167"/>
        <v>1</v>
      </c>
      <c r="BE500">
        <f t="shared" si="168"/>
        <v>0</v>
      </c>
      <c r="BF500">
        <f t="shared" si="169"/>
        <v>0</v>
      </c>
      <c r="BG500">
        <f t="shared" si="170"/>
        <v>0</v>
      </c>
      <c r="BH500">
        <f t="shared" si="171"/>
        <v>0</v>
      </c>
      <c r="BI500">
        <f t="shared" si="172"/>
        <v>0</v>
      </c>
      <c r="BJ500">
        <f t="shared" si="173"/>
        <v>0</v>
      </c>
      <c r="BK500">
        <f t="shared" si="174"/>
        <v>0</v>
      </c>
      <c r="BL500">
        <f t="shared" si="175"/>
        <v>0</v>
      </c>
      <c r="BM500">
        <f t="shared" si="179"/>
        <v>0</v>
      </c>
      <c r="BN500">
        <f t="shared" si="180"/>
        <v>0</v>
      </c>
      <c r="BO500">
        <f>IF(AND(AU500&gt;'County Avg'!$E$3,'Gentrification Calcs'!AW500&gt;'County Avg'!$E$4,'Gentrification Calcs'!AY500&gt;'County Avg'!$E$5,'Gentrification Calcs'!BA500&gt;'County Avg'!$E$6),1,0)</f>
        <v>0</v>
      </c>
      <c r="BP500">
        <f>IF(AND(AV500&gt;'County Avg'!$F$3,'Gentrification Calcs'!AX500&gt;'County Avg'!$F$4,'Gentrification Calcs'!AZ500&gt;'County Avg'!$F$5,'Gentrification Calcs'!BB500&gt;'County Avg'!$F$6),1,0)</f>
        <v>0</v>
      </c>
      <c r="BQ500">
        <f t="shared" si="181"/>
        <v>0</v>
      </c>
      <c r="BR500">
        <f t="shared" si="182"/>
        <v>0</v>
      </c>
      <c r="BS500">
        <f t="shared" si="183"/>
        <v>0</v>
      </c>
      <c r="BT500">
        <f t="shared" si="184"/>
        <v>0</v>
      </c>
    </row>
    <row r="501" spans="1:72" x14ac:dyDescent="0.25">
      <c r="A501">
        <v>6037201401</v>
      </c>
      <c r="B501">
        <v>3771.3544469189401</v>
      </c>
      <c r="C501">
        <v>4738.0192122954204</v>
      </c>
      <c r="D501">
        <v>4937</v>
      </c>
      <c r="E501">
        <v>935.39536029999999</v>
      </c>
      <c r="F501">
        <v>1255.0053499999999</v>
      </c>
      <c r="G501">
        <v>1356</v>
      </c>
      <c r="H501">
        <v>486.28429479988171</v>
      </c>
      <c r="I501">
        <v>623.01425194897251</v>
      </c>
      <c r="J501">
        <v>654.99699999999996</v>
      </c>
      <c r="K501">
        <v>0.51987033017131989</v>
      </c>
      <c r="L501">
        <v>0.49642358253610042</v>
      </c>
      <c r="M501">
        <v>0.4830361356932153</v>
      </c>
      <c r="N501">
        <v>2082.3036809999999</v>
      </c>
      <c r="O501">
        <v>2567.011356</v>
      </c>
      <c r="P501">
        <v>2988</v>
      </c>
      <c r="Q501">
        <v>124.8399544</v>
      </c>
      <c r="R501">
        <v>240.00088690000001</v>
      </c>
      <c r="S501">
        <v>673</v>
      </c>
      <c r="T501">
        <v>5.9952808775733994E-2</v>
      </c>
      <c r="U501">
        <v>9.3494283279672422E-2</v>
      </c>
      <c r="V501">
        <v>0.2252342704149933</v>
      </c>
      <c r="W501">
        <v>483.29065911145898</v>
      </c>
      <c r="X501">
        <v>632.00257001980196</v>
      </c>
      <c r="Y501">
        <v>746</v>
      </c>
      <c r="Z501">
        <v>936.33596867090102</v>
      </c>
      <c r="AA501">
        <v>1261.0049584624401</v>
      </c>
      <c r="AB501">
        <v>1356</v>
      </c>
      <c r="AC501">
        <v>0.51615090659976959</v>
      </c>
      <c r="AD501">
        <v>0.50118959943695307</v>
      </c>
      <c r="AE501">
        <v>0.55014749262536877</v>
      </c>
      <c r="AF501">
        <v>151.13672131477699</v>
      </c>
      <c r="AG501">
        <v>150.00058663496699</v>
      </c>
      <c r="AH501">
        <v>226</v>
      </c>
      <c r="AI501">
        <v>4.0074918293148028E-2</v>
      </c>
      <c r="AJ501">
        <v>3.1658923257572961E-2</v>
      </c>
      <c r="AK501">
        <v>4.5776787522787118E-2</v>
      </c>
      <c r="AL501">
        <f t="shared" si="176"/>
        <v>0.95992508170685198</v>
      </c>
      <c r="AM501">
        <f t="shared" si="176"/>
        <v>0.96834107674242709</v>
      </c>
      <c r="AN501">
        <f t="shared" si="176"/>
        <v>0.95422321247721287</v>
      </c>
      <c r="AO501">
        <v>48369.239660657477</v>
      </c>
      <c r="AP501">
        <v>47856.25296281161</v>
      </c>
      <c r="AQ501">
        <v>46000</v>
      </c>
      <c r="AR501">
        <v>972.73888888888894</v>
      </c>
      <c r="AS501">
        <v>776.4547251878214</v>
      </c>
      <c r="AT501">
        <v>1122</v>
      </c>
      <c r="AU501">
        <f t="shared" si="162"/>
        <v>-8.4159950355750662E-3</v>
      </c>
      <c r="AV501">
        <f t="shared" si="163"/>
        <v>1.4117864265214157E-2</v>
      </c>
      <c r="AW501">
        <v>3.3541474503938427E-2</v>
      </c>
      <c r="AX501">
        <v>0.13173998713532087</v>
      </c>
      <c r="AY501" s="1">
        <f t="shared" si="164"/>
        <v>-512.98669784586673</v>
      </c>
      <c r="AZ501" s="1">
        <f t="shared" si="165"/>
        <v>-1856.2529628116099</v>
      </c>
      <c r="BA501" s="1">
        <f t="shared" si="177"/>
        <v>-196.28416370106754</v>
      </c>
      <c r="BB501" s="1">
        <f t="shared" si="178"/>
        <v>345.5452748121786</v>
      </c>
      <c r="BC501">
        <f t="shared" si="166"/>
        <v>1</v>
      </c>
      <c r="BD501">
        <f t="shared" si="167"/>
        <v>1</v>
      </c>
      <c r="BE501">
        <f t="shared" si="168"/>
        <v>1</v>
      </c>
      <c r="BF501">
        <f t="shared" si="169"/>
        <v>1</v>
      </c>
      <c r="BG501">
        <f t="shared" si="170"/>
        <v>1</v>
      </c>
      <c r="BH501">
        <f t="shared" si="171"/>
        <v>1</v>
      </c>
      <c r="BI501">
        <f t="shared" si="172"/>
        <v>0</v>
      </c>
      <c r="BJ501">
        <f t="shared" si="173"/>
        <v>0</v>
      </c>
      <c r="BK501">
        <f t="shared" si="174"/>
        <v>1</v>
      </c>
      <c r="BL501">
        <f t="shared" si="175"/>
        <v>1</v>
      </c>
      <c r="BM501">
        <f t="shared" si="179"/>
        <v>1</v>
      </c>
      <c r="BN501">
        <f t="shared" si="180"/>
        <v>1</v>
      </c>
      <c r="BO501">
        <f>IF(AND(AU501&gt;'County Avg'!$E$3,'Gentrification Calcs'!AW501&gt;'County Avg'!$E$4,'Gentrification Calcs'!AY501&gt;'County Avg'!$E$5,'Gentrification Calcs'!BA501&gt;'County Avg'!$E$6),1,0)</f>
        <v>0</v>
      </c>
      <c r="BP501">
        <f>IF(AND(AV501&gt;'County Avg'!$F$3,'Gentrification Calcs'!AX501&gt;'County Avg'!$F$4,'Gentrification Calcs'!AZ501&gt;'County Avg'!$F$5,'Gentrification Calcs'!BB501&gt;'County Avg'!$F$6),1,0)</f>
        <v>1</v>
      </c>
      <c r="BQ501">
        <f t="shared" si="181"/>
        <v>0</v>
      </c>
      <c r="BR501">
        <f t="shared" si="182"/>
        <v>1</v>
      </c>
      <c r="BS501">
        <f t="shared" si="183"/>
        <v>1</v>
      </c>
      <c r="BT501">
        <f t="shared" si="184"/>
        <v>0</v>
      </c>
    </row>
    <row r="502" spans="1:72" x14ac:dyDescent="0.25">
      <c r="A502">
        <v>6037201402</v>
      </c>
      <c r="B502">
        <v>4425.7500227873697</v>
      </c>
      <c r="C502">
        <v>4484</v>
      </c>
      <c r="D502">
        <v>4690</v>
      </c>
      <c r="E502">
        <v>1328.9337840000001</v>
      </c>
      <c r="F502">
        <v>1369</v>
      </c>
      <c r="G502">
        <v>1317</v>
      </c>
      <c r="H502">
        <v>645.36548287682012</v>
      </c>
      <c r="I502">
        <v>593.77340000000004</v>
      </c>
      <c r="J502">
        <v>664.92520000000002</v>
      </c>
      <c r="K502">
        <v>0.4856265155170591</v>
      </c>
      <c r="L502">
        <v>0.43372783053323599</v>
      </c>
      <c r="M502">
        <v>0.50487866362946088</v>
      </c>
      <c r="N502">
        <v>2814.8559150000001</v>
      </c>
      <c r="O502">
        <v>2967</v>
      </c>
      <c r="P502">
        <v>3257</v>
      </c>
      <c r="Q502">
        <v>212.10498630000001</v>
      </c>
      <c r="R502">
        <v>327</v>
      </c>
      <c r="S502">
        <v>471</v>
      </c>
      <c r="T502">
        <v>7.5351986995043044E-2</v>
      </c>
      <c r="U502">
        <v>0.1102123356926188</v>
      </c>
      <c r="V502">
        <v>0.14461160577218299</v>
      </c>
      <c r="W502">
        <v>440.48147368431103</v>
      </c>
      <c r="X502">
        <v>481</v>
      </c>
      <c r="Y502">
        <v>455</v>
      </c>
      <c r="Z502">
        <v>1351.89295649529</v>
      </c>
      <c r="AA502">
        <v>1372</v>
      </c>
      <c r="AB502">
        <v>1317</v>
      </c>
      <c r="AC502">
        <v>0.3258257035573553</v>
      </c>
      <c r="AD502">
        <v>0.35058309037900875</v>
      </c>
      <c r="AE502">
        <v>0.3454821564160972</v>
      </c>
      <c r="AF502">
        <v>290.29746238054702</v>
      </c>
      <c r="AG502">
        <v>187</v>
      </c>
      <c r="AH502">
        <v>246</v>
      </c>
      <c r="AI502">
        <v>6.5592828534340841E-2</v>
      </c>
      <c r="AJ502">
        <v>4.1703835860838534E-2</v>
      </c>
      <c r="AK502">
        <v>5.2452025586353944E-2</v>
      </c>
      <c r="AL502">
        <f t="shared" si="176"/>
        <v>0.93440717146565921</v>
      </c>
      <c r="AM502">
        <f t="shared" si="176"/>
        <v>0.95829616413916141</v>
      </c>
      <c r="AN502">
        <f t="shared" si="176"/>
        <v>0.94754797441364602</v>
      </c>
      <c r="AO502">
        <v>53250.422587486748</v>
      </c>
      <c r="AP502">
        <v>55598.589701675526</v>
      </c>
      <c r="AQ502">
        <v>42875</v>
      </c>
      <c r="AR502">
        <v>858.70555555555563</v>
      </c>
      <c r="AS502">
        <v>819.74139976275217</v>
      </c>
      <c r="AT502">
        <v>897</v>
      </c>
      <c r="AU502">
        <f t="shared" si="162"/>
        <v>-2.3888992673502307E-2</v>
      </c>
      <c r="AV502">
        <f t="shared" si="163"/>
        <v>1.074818972551541E-2</v>
      </c>
      <c r="AW502">
        <v>3.486034869757576E-2</v>
      </c>
      <c r="AX502">
        <v>3.4399270079564184E-2</v>
      </c>
      <c r="AY502" s="1">
        <f t="shared" si="164"/>
        <v>2348.1671141887782</v>
      </c>
      <c r="AZ502" s="1">
        <f t="shared" si="165"/>
        <v>-12723.589701675526</v>
      </c>
      <c r="BA502" s="1">
        <f t="shared" si="177"/>
        <v>-38.964155792803467</v>
      </c>
      <c r="BB502" s="1">
        <f t="shared" si="178"/>
        <v>77.258600237247833</v>
      </c>
      <c r="BC502">
        <f t="shared" si="166"/>
        <v>1</v>
      </c>
      <c r="BD502">
        <f t="shared" si="167"/>
        <v>1</v>
      </c>
      <c r="BE502">
        <f t="shared" si="168"/>
        <v>1</v>
      </c>
      <c r="BF502">
        <f t="shared" si="169"/>
        <v>1</v>
      </c>
      <c r="BG502">
        <f t="shared" si="170"/>
        <v>1</v>
      </c>
      <c r="BH502">
        <f t="shared" si="171"/>
        <v>1</v>
      </c>
      <c r="BI502">
        <f t="shared" si="172"/>
        <v>0</v>
      </c>
      <c r="BJ502">
        <f t="shared" si="173"/>
        <v>0</v>
      </c>
      <c r="BK502">
        <f t="shared" si="174"/>
        <v>1</v>
      </c>
      <c r="BL502">
        <f t="shared" si="175"/>
        <v>1</v>
      </c>
      <c r="BM502">
        <f t="shared" si="179"/>
        <v>1</v>
      </c>
      <c r="BN502">
        <f t="shared" si="180"/>
        <v>1</v>
      </c>
      <c r="BO502">
        <f>IF(AND(AU502&gt;'County Avg'!$E$3,'Gentrification Calcs'!AW502&gt;'County Avg'!$E$4,'Gentrification Calcs'!AY502&gt;'County Avg'!$E$5,'Gentrification Calcs'!BA502&gt;'County Avg'!$E$6),1,0)</f>
        <v>1</v>
      </c>
      <c r="BP502">
        <f>IF(AND(AV502&gt;'County Avg'!$F$3,'Gentrification Calcs'!AX502&gt;'County Avg'!$F$4,'Gentrification Calcs'!AZ502&gt;'County Avg'!$F$5,'Gentrification Calcs'!BB502&gt;'County Avg'!$F$6),1,0)</f>
        <v>0</v>
      </c>
      <c r="BQ502">
        <f t="shared" si="181"/>
        <v>1</v>
      </c>
      <c r="BR502">
        <f t="shared" si="182"/>
        <v>0</v>
      </c>
      <c r="BS502">
        <f t="shared" si="183"/>
        <v>1</v>
      </c>
      <c r="BT502">
        <f t="shared" si="184"/>
        <v>0</v>
      </c>
    </row>
    <row r="503" spans="1:72" x14ac:dyDescent="0.25">
      <c r="A503">
        <v>6037201501</v>
      </c>
      <c r="B503">
        <v>5570.7826174696802</v>
      </c>
      <c r="C503">
        <v>5744</v>
      </c>
      <c r="D503">
        <v>5196</v>
      </c>
      <c r="E503">
        <v>1459.325366</v>
      </c>
      <c r="F503">
        <v>1549</v>
      </c>
      <c r="G503">
        <v>1502</v>
      </c>
      <c r="H503">
        <v>784.20858360399234</v>
      </c>
      <c r="I503">
        <v>732.01840000000004</v>
      </c>
      <c r="J503">
        <v>622.6694</v>
      </c>
      <c r="K503">
        <v>0.53737747720613005</v>
      </c>
      <c r="L503">
        <v>0.47257482246610721</v>
      </c>
      <c r="M503">
        <v>0.41456018641810921</v>
      </c>
      <c r="N503">
        <v>3084.675483</v>
      </c>
      <c r="O503">
        <v>3238</v>
      </c>
      <c r="P503">
        <v>3259</v>
      </c>
      <c r="Q503">
        <v>221.35957690000001</v>
      </c>
      <c r="R503">
        <v>280</v>
      </c>
      <c r="S503">
        <v>296</v>
      </c>
      <c r="T503">
        <v>7.17610582117756E-2</v>
      </c>
      <c r="U503">
        <v>8.6473131562693026E-2</v>
      </c>
      <c r="V503">
        <v>9.0825406566431427E-2</v>
      </c>
      <c r="W503">
        <v>855.85611820220902</v>
      </c>
      <c r="X503">
        <v>896</v>
      </c>
      <c r="Y503">
        <v>812</v>
      </c>
      <c r="Z503">
        <v>1470.0189895629901</v>
      </c>
      <c r="AA503">
        <v>1537</v>
      </c>
      <c r="AB503">
        <v>1502</v>
      </c>
      <c r="AC503">
        <v>0.58220752539845722</v>
      </c>
      <c r="AD503">
        <v>0.58295380611581005</v>
      </c>
      <c r="AE503">
        <v>0.54061251664447407</v>
      </c>
      <c r="AF503">
        <v>336.10639800462798</v>
      </c>
      <c r="AG503">
        <v>230</v>
      </c>
      <c r="AH503">
        <v>256</v>
      </c>
      <c r="AI503">
        <v>6.0333784511823536E-2</v>
      </c>
      <c r="AJ503">
        <v>4.0041782729805013E-2</v>
      </c>
      <c r="AK503">
        <v>4.9268668206312545E-2</v>
      </c>
      <c r="AL503">
        <f t="shared" si="176"/>
        <v>0.93966621548817642</v>
      </c>
      <c r="AM503">
        <f t="shared" si="176"/>
        <v>0.95995821727019504</v>
      </c>
      <c r="AN503">
        <f t="shared" si="176"/>
        <v>0.95073133179368741</v>
      </c>
      <c r="AO503">
        <v>47362.529692470838</v>
      </c>
      <c r="AP503">
        <v>50242.704536166741</v>
      </c>
      <c r="AQ503">
        <v>52250</v>
      </c>
      <c r="AR503">
        <v>1021.1166666666667</v>
      </c>
      <c r="AS503">
        <v>852.20640569395027</v>
      </c>
      <c r="AT503">
        <v>1045</v>
      </c>
      <c r="AU503">
        <f t="shared" si="162"/>
        <v>-2.0292001782018523E-2</v>
      </c>
      <c r="AV503">
        <f t="shared" si="163"/>
        <v>9.226885476507532E-3</v>
      </c>
      <c r="AW503">
        <v>1.4712073350917426E-2</v>
      </c>
      <c r="AX503">
        <v>4.3522750037384011E-3</v>
      </c>
      <c r="AY503" s="1">
        <f t="shared" si="164"/>
        <v>2880.1748436959024</v>
      </c>
      <c r="AZ503" s="1">
        <f t="shared" si="165"/>
        <v>2007.2954638332594</v>
      </c>
      <c r="BA503" s="1">
        <f t="shared" si="177"/>
        <v>-168.9102609727164</v>
      </c>
      <c r="BB503" s="1">
        <f t="shared" si="178"/>
        <v>192.79359430604973</v>
      </c>
      <c r="BC503">
        <f t="shared" si="166"/>
        <v>1</v>
      </c>
      <c r="BD503">
        <f t="shared" si="167"/>
        <v>1</v>
      </c>
      <c r="BE503">
        <f t="shared" si="168"/>
        <v>1</v>
      </c>
      <c r="BF503">
        <f t="shared" si="169"/>
        <v>1</v>
      </c>
      <c r="BG503">
        <f t="shared" si="170"/>
        <v>1</v>
      </c>
      <c r="BH503">
        <f t="shared" si="171"/>
        <v>1</v>
      </c>
      <c r="BI503">
        <f t="shared" si="172"/>
        <v>1</v>
      </c>
      <c r="BJ503">
        <f t="shared" si="173"/>
        <v>1</v>
      </c>
      <c r="BK503">
        <f t="shared" si="174"/>
        <v>1</v>
      </c>
      <c r="BL503">
        <f t="shared" si="175"/>
        <v>1</v>
      </c>
      <c r="BM503">
        <f t="shared" si="179"/>
        <v>1</v>
      </c>
      <c r="BN503">
        <f t="shared" si="180"/>
        <v>1</v>
      </c>
      <c r="BO503">
        <f>IF(AND(AU503&gt;'County Avg'!$E$3,'Gentrification Calcs'!AW503&gt;'County Avg'!$E$4,'Gentrification Calcs'!AY503&gt;'County Avg'!$E$5,'Gentrification Calcs'!BA503&gt;'County Avg'!$E$6),1,0)</f>
        <v>0</v>
      </c>
      <c r="BP503">
        <f>IF(AND(AV503&gt;'County Avg'!$F$3,'Gentrification Calcs'!AX503&gt;'County Avg'!$F$4,'Gentrification Calcs'!AZ503&gt;'County Avg'!$F$5,'Gentrification Calcs'!BB503&gt;'County Avg'!$F$6),1,0)</f>
        <v>0</v>
      </c>
      <c r="BQ503">
        <f t="shared" si="181"/>
        <v>0</v>
      </c>
      <c r="BR503">
        <f t="shared" si="182"/>
        <v>0</v>
      </c>
      <c r="BS503">
        <f t="shared" si="183"/>
        <v>0</v>
      </c>
      <c r="BT503">
        <f t="shared" si="184"/>
        <v>0</v>
      </c>
    </row>
    <row r="504" spans="1:72" x14ac:dyDescent="0.25">
      <c r="A504">
        <v>6037201503</v>
      </c>
      <c r="B504">
        <v>3098.5045139067201</v>
      </c>
      <c r="C504">
        <v>3403</v>
      </c>
      <c r="D504">
        <v>3364</v>
      </c>
      <c r="E504">
        <v>752.51666260000002</v>
      </c>
      <c r="F504">
        <v>867</v>
      </c>
      <c r="G504">
        <v>867</v>
      </c>
      <c r="H504">
        <v>421.2542659143287</v>
      </c>
      <c r="I504">
        <v>519.26340000000005</v>
      </c>
      <c r="J504">
        <v>481.81299999999999</v>
      </c>
      <c r="K504">
        <v>0.55979393792938015</v>
      </c>
      <c r="L504">
        <v>0.59891972318339104</v>
      </c>
      <c r="M504">
        <v>0.55572433679354094</v>
      </c>
      <c r="N504">
        <v>1606.1808559999999</v>
      </c>
      <c r="O504">
        <v>1800</v>
      </c>
      <c r="P504">
        <v>1919</v>
      </c>
      <c r="Q504">
        <v>52.956836699999997</v>
      </c>
      <c r="R504">
        <v>62</v>
      </c>
      <c r="S504">
        <v>207</v>
      </c>
      <c r="T504">
        <v>3.297065613886261E-2</v>
      </c>
      <c r="U504">
        <v>3.4444444444444444E-2</v>
      </c>
      <c r="V504">
        <v>0.10786868160500261</v>
      </c>
      <c r="W504">
        <v>475.02282714843801</v>
      </c>
      <c r="X504">
        <v>608</v>
      </c>
      <c r="Y504">
        <v>593</v>
      </c>
      <c r="Z504">
        <v>772.64025878906295</v>
      </c>
      <c r="AA504">
        <v>898</v>
      </c>
      <c r="AB504">
        <v>867</v>
      </c>
      <c r="AC504">
        <v>0.61480465422928876</v>
      </c>
      <c r="AD504">
        <v>0.6770601336302895</v>
      </c>
      <c r="AE504">
        <v>0.68396770472895041</v>
      </c>
      <c r="AF504">
        <v>161.518351861485</v>
      </c>
      <c r="AG504">
        <v>89</v>
      </c>
      <c r="AH504">
        <v>134</v>
      </c>
      <c r="AI504">
        <v>5.2127841394633348E-2</v>
      </c>
      <c r="AJ504">
        <v>2.6153394064061121E-2</v>
      </c>
      <c r="AK504">
        <v>3.9833531510107018E-2</v>
      </c>
      <c r="AL504">
        <f t="shared" si="176"/>
        <v>0.94787215860536667</v>
      </c>
      <c r="AM504">
        <f t="shared" si="176"/>
        <v>0.97384660593593886</v>
      </c>
      <c r="AN504">
        <f t="shared" si="176"/>
        <v>0.96016646848989295</v>
      </c>
      <c r="AO504">
        <v>45309.204135737011</v>
      </c>
      <c r="AP504">
        <v>38282.485901103399</v>
      </c>
      <c r="AQ504">
        <v>42034</v>
      </c>
      <c r="AR504">
        <v>900.17222222222222</v>
      </c>
      <c r="AS504">
        <v>771.04389086595495</v>
      </c>
      <c r="AT504">
        <v>992</v>
      </c>
      <c r="AU504">
        <f t="shared" si="162"/>
        <v>-2.5974447330572227E-2</v>
      </c>
      <c r="AV504">
        <f t="shared" si="163"/>
        <v>1.3680137446045897E-2</v>
      </c>
      <c r="AW504">
        <v>1.4737883055818343E-3</v>
      </c>
      <c r="AX504">
        <v>7.3424237160558167E-2</v>
      </c>
      <c r="AY504" s="1">
        <f t="shared" si="164"/>
        <v>-7026.7182346336122</v>
      </c>
      <c r="AZ504" s="1">
        <f t="shared" si="165"/>
        <v>3751.5140988966014</v>
      </c>
      <c r="BA504" s="1">
        <f t="shared" si="177"/>
        <v>-129.12833135626727</v>
      </c>
      <c r="BB504" s="1">
        <f t="shared" si="178"/>
        <v>220.95610913404505</v>
      </c>
      <c r="BC504">
        <f t="shared" si="166"/>
        <v>1</v>
      </c>
      <c r="BD504">
        <f t="shared" si="167"/>
        <v>1</v>
      </c>
      <c r="BE504">
        <f t="shared" si="168"/>
        <v>1</v>
      </c>
      <c r="BF504">
        <f t="shared" si="169"/>
        <v>1</v>
      </c>
      <c r="BG504">
        <f t="shared" si="170"/>
        <v>1</v>
      </c>
      <c r="BH504">
        <f t="shared" si="171"/>
        <v>1</v>
      </c>
      <c r="BI504">
        <f t="shared" si="172"/>
        <v>1</v>
      </c>
      <c r="BJ504">
        <f t="shared" si="173"/>
        <v>1</v>
      </c>
      <c r="BK504">
        <f t="shared" si="174"/>
        <v>1</v>
      </c>
      <c r="BL504">
        <f t="shared" si="175"/>
        <v>1</v>
      </c>
      <c r="BM504">
        <f t="shared" si="179"/>
        <v>1</v>
      </c>
      <c r="BN504">
        <f t="shared" si="180"/>
        <v>1</v>
      </c>
      <c r="BO504">
        <f>IF(AND(AU504&gt;'County Avg'!$E$3,'Gentrification Calcs'!AW504&gt;'County Avg'!$E$4,'Gentrification Calcs'!AY504&gt;'County Avg'!$E$5,'Gentrification Calcs'!BA504&gt;'County Avg'!$E$6),1,0)</f>
        <v>0</v>
      </c>
      <c r="BP504">
        <f>IF(AND(AV504&gt;'County Avg'!$F$3,'Gentrification Calcs'!AX504&gt;'County Avg'!$F$4,'Gentrification Calcs'!AZ504&gt;'County Avg'!$F$5,'Gentrification Calcs'!BB504&gt;'County Avg'!$F$6),1,0)</f>
        <v>0</v>
      </c>
      <c r="BQ504">
        <f t="shared" si="181"/>
        <v>0</v>
      </c>
      <c r="BR504">
        <f t="shared" si="182"/>
        <v>0</v>
      </c>
      <c r="BS504">
        <f t="shared" si="183"/>
        <v>0</v>
      </c>
      <c r="BT504">
        <f t="shared" si="184"/>
        <v>0</v>
      </c>
    </row>
    <row r="505" spans="1:72" x14ac:dyDescent="0.25">
      <c r="A505">
        <v>6037201504</v>
      </c>
      <c r="B505">
        <v>2752.4958044518698</v>
      </c>
      <c r="C505">
        <v>2422</v>
      </c>
      <c r="D505">
        <v>2211</v>
      </c>
      <c r="E505">
        <v>668.48339840000006</v>
      </c>
      <c r="F505">
        <v>623</v>
      </c>
      <c r="G505">
        <v>559</v>
      </c>
      <c r="H505">
        <v>374.21297736781298</v>
      </c>
      <c r="I505">
        <v>320.25459999999998</v>
      </c>
      <c r="J505">
        <v>253.816</v>
      </c>
      <c r="K505">
        <v>0.55979397283983912</v>
      </c>
      <c r="L505">
        <v>0.51405232744783302</v>
      </c>
      <c r="M505">
        <v>0.45405366726296958</v>
      </c>
      <c r="N505">
        <v>1426.819309</v>
      </c>
      <c r="O505">
        <v>1343</v>
      </c>
      <c r="P505">
        <v>1430</v>
      </c>
      <c r="Q505">
        <v>47.043167109999999</v>
      </c>
      <c r="R505">
        <v>63</v>
      </c>
      <c r="S505">
        <v>217</v>
      </c>
      <c r="T505">
        <v>3.2970654947871887E-2</v>
      </c>
      <c r="U505">
        <v>4.6909903201787041E-2</v>
      </c>
      <c r="V505">
        <v>0.15174825174825174</v>
      </c>
      <c r="W505">
        <v>421.97723388671898</v>
      </c>
      <c r="X505">
        <v>309</v>
      </c>
      <c r="Y505">
        <v>209</v>
      </c>
      <c r="Z505">
        <v>686.35980224609398</v>
      </c>
      <c r="AA505">
        <v>593</v>
      </c>
      <c r="AB505">
        <v>559</v>
      </c>
      <c r="AC505">
        <v>0.61480470229435036</v>
      </c>
      <c r="AD505">
        <v>0.52107925801011801</v>
      </c>
      <c r="AE505">
        <v>0.37388193202146691</v>
      </c>
      <c r="AF505">
        <v>143.48166473386101</v>
      </c>
      <c r="AG505">
        <v>90</v>
      </c>
      <c r="AH505">
        <v>37</v>
      </c>
      <c r="AI505">
        <v>5.2127841394633424E-2</v>
      </c>
      <c r="AJ505">
        <v>3.7159372419488024E-2</v>
      </c>
      <c r="AK505">
        <v>1.6734509271822705E-2</v>
      </c>
      <c r="AL505">
        <f t="shared" si="176"/>
        <v>0.94787215860536655</v>
      </c>
      <c r="AM505">
        <f t="shared" si="176"/>
        <v>0.96284062758051192</v>
      </c>
      <c r="AN505">
        <f t="shared" si="176"/>
        <v>0.98326549072817726</v>
      </c>
      <c r="AO505">
        <v>45309.204135737011</v>
      </c>
      <c r="AP505">
        <v>43232.939926440544</v>
      </c>
      <c r="AQ505">
        <v>48113</v>
      </c>
      <c r="AR505">
        <v>900.17222222222222</v>
      </c>
      <c r="AS505">
        <v>811.62514827995267</v>
      </c>
      <c r="AT505">
        <v>1024</v>
      </c>
      <c r="AU505">
        <f t="shared" si="162"/>
        <v>-1.4968468975145401E-2</v>
      </c>
      <c r="AV505">
        <f t="shared" si="163"/>
        <v>-2.0424863147665319E-2</v>
      </c>
      <c r="AW505">
        <v>1.3939248253915154E-2</v>
      </c>
      <c r="AX505">
        <v>0.1048383485464647</v>
      </c>
      <c r="AY505" s="1">
        <f t="shared" si="164"/>
        <v>-2076.264209296467</v>
      </c>
      <c r="AZ505" s="1">
        <f t="shared" si="165"/>
        <v>4880.0600735594562</v>
      </c>
      <c r="BA505" s="1">
        <f t="shared" si="177"/>
        <v>-88.547073942269549</v>
      </c>
      <c r="BB505" s="1">
        <f t="shared" si="178"/>
        <v>212.37485172004733</v>
      </c>
      <c r="BC505">
        <f t="shared" si="166"/>
        <v>1</v>
      </c>
      <c r="BD505">
        <f t="shared" si="167"/>
        <v>1</v>
      </c>
      <c r="BE505">
        <f t="shared" si="168"/>
        <v>1</v>
      </c>
      <c r="BF505">
        <f t="shared" si="169"/>
        <v>1</v>
      </c>
      <c r="BG505">
        <f t="shared" si="170"/>
        <v>1</v>
      </c>
      <c r="BH505">
        <f t="shared" si="171"/>
        <v>1</v>
      </c>
      <c r="BI505">
        <f t="shared" si="172"/>
        <v>1</v>
      </c>
      <c r="BJ505">
        <f t="shared" si="173"/>
        <v>1</v>
      </c>
      <c r="BK505">
        <f t="shared" si="174"/>
        <v>1</v>
      </c>
      <c r="BL505">
        <f t="shared" si="175"/>
        <v>1</v>
      </c>
      <c r="BM505">
        <f t="shared" si="179"/>
        <v>1</v>
      </c>
      <c r="BN505">
        <f t="shared" si="180"/>
        <v>1</v>
      </c>
      <c r="BO505">
        <f>IF(AND(AU505&gt;'County Avg'!$E$3,'Gentrification Calcs'!AW505&gt;'County Avg'!$E$4,'Gentrification Calcs'!AY505&gt;'County Avg'!$E$5,'Gentrification Calcs'!BA505&gt;'County Avg'!$E$6),1,0)</f>
        <v>0</v>
      </c>
      <c r="BP505">
        <f>IF(AND(AV505&gt;'County Avg'!$F$3,'Gentrification Calcs'!AX505&gt;'County Avg'!$F$4,'Gentrification Calcs'!AZ505&gt;'County Avg'!$F$5,'Gentrification Calcs'!BB505&gt;'County Avg'!$F$6),1,0)</f>
        <v>0</v>
      </c>
      <c r="BQ505">
        <f t="shared" si="181"/>
        <v>0</v>
      </c>
      <c r="BR505">
        <f t="shared" si="182"/>
        <v>0</v>
      </c>
      <c r="BS505">
        <f t="shared" si="183"/>
        <v>0</v>
      </c>
      <c r="BT505">
        <f t="shared" si="184"/>
        <v>0</v>
      </c>
    </row>
    <row r="506" spans="1:72" x14ac:dyDescent="0.25">
      <c r="A506">
        <v>6037201601</v>
      </c>
      <c r="B506">
        <v>2287.0816684841402</v>
      </c>
      <c r="C506">
        <v>2199.9999397397</v>
      </c>
      <c r="D506">
        <v>2495</v>
      </c>
      <c r="E506">
        <v>631.34482030000004</v>
      </c>
      <c r="F506">
        <v>612.36663820000001</v>
      </c>
      <c r="G506">
        <v>653</v>
      </c>
      <c r="H506">
        <v>294.52434201147651</v>
      </c>
      <c r="I506">
        <v>270.22562623468986</v>
      </c>
      <c r="J506">
        <v>285.81600000000003</v>
      </c>
      <c r="K506">
        <v>0.46650314145529148</v>
      </c>
      <c r="L506">
        <v>0.44128077752405853</v>
      </c>
      <c r="M506">
        <v>0.43769678407350693</v>
      </c>
      <c r="N506">
        <v>1384.690568</v>
      </c>
      <c r="O506">
        <v>1345.5550539999999</v>
      </c>
      <c r="P506">
        <v>1722</v>
      </c>
      <c r="Q506">
        <v>79.116045830000004</v>
      </c>
      <c r="R506">
        <v>128.64480589999999</v>
      </c>
      <c r="S506">
        <v>133</v>
      </c>
      <c r="T506">
        <v>5.7136263984431217E-2</v>
      </c>
      <c r="U506">
        <v>9.5607240682996239E-2</v>
      </c>
      <c r="V506">
        <v>7.7235772357723581E-2</v>
      </c>
      <c r="W506">
        <v>250.87795317173001</v>
      </c>
      <c r="X506">
        <v>251.20504760742199</v>
      </c>
      <c r="Y506">
        <v>245</v>
      </c>
      <c r="Z506">
        <v>605.13222503662098</v>
      </c>
      <c r="AA506">
        <v>614.53967285156295</v>
      </c>
      <c r="AB506">
        <v>653</v>
      </c>
      <c r="AC506">
        <v>0.41458369392994654</v>
      </c>
      <c r="AD506">
        <v>0.40876945574854451</v>
      </c>
      <c r="AE506">
        <v>0.37519142419601836</v>
      </c>
      <c r="AF506">
        <v>121.895800974016</v>
      </c>
      <c r="AG506">
        <v>92.137489318847699</v>
      </c>
      <c r="AH506">
        <v>74</v>
      </c>
      <c r="AI506">
        <v>5.3297528747544717E-2</v>
      </c>
      <c r="AJ506">
        <v>4.1880678110268146E-2</v>
      </c>
      <c r="AK506">
        <v>2.965931863727455E-2</v>
      </c>
      <c r="AL506">
        <f t="shared" si="176"/>
        <v>0.94670247125245532</v>
      </c>
      <c r="AM506">
        <f t="shared" si="176"/>
        <v>0.95811932188973181</v>
      </c>
      <c r="AN506">
        <f t="shared" si="176"/>
        <v>0.97034068136272544</v>
      </c>
      <c r="AO506">
        <v>56803.836691410397</v>
      </c>
      <c r="AP506">
        <v>52876.608908868009</v>
      </c>
      <c r="AQ506">
        <v>46925</v>
      </c>
      <c r="AR506">
        <v>957.18888888888898</v>
      </c>
      <c r="AS506">
        <v>883.3187030446818</v>
      </c>
      <c r="AT506">
        <v>1018</v>
      </c>
      <c r="AU506">
        <f t="shared" si="162"/>
        <v>-1.1416850637276571E-2</v>
      </c>
      <c r="AV506">
        <f t="shared" si="163"/>
        <v>-1.2221359472993597E-2</v>
      </c>
      <c r="AW506">
        <v>3.8470976698565022E-2</v>
      </c>
      <c r="AX506">
        <v>-1.8371468325272658E-2</v>
      </c>
      <c r="AY506" s="1">
        <f t="shared" si="164"/>
        <v>-3927.227782542388</v>
      </c>
      <c r="AZ506" s="1">
        <f t="shared" si="165"/>
        <v>-5951.6089088680092</v>
      </c>
      <c r="BA506" s="1">
        <f t="shared" si="177"/>
        <v>-73.870185844207185</v>
      </c>
      <c r="BB506" s="1">
        <f t="shared" si="178"/>
        <v>134.6812969553182</v>
      </c>
      <c r="BC506">
        <f t="shared" si="166"/>
        <v>1</v>
      </c>
      <c r="BD506">
        <f t="shared" si="167"/>
        <v>1</v>
      </c>
      <c r="BE506">
        <f t="shared" si="168"/>
        <v>1</v>
      </c>
      <c r="BF506">
        <f t="shared" si="169"/>
        <v>1</v>
      </c>
      <c r="BG506">
        <f t="shared" si="170"/>
        <v>1</v>
      </c>
      <c r="BH506">
        <f t="shared" si="171"/>
        <v>1</v>
      </c>
      <c r="BI506">
        <f t="shared" si="172"/>
        <v>0</v>
      </c>
      <c r="BJ506">
        <f t="shared" si="173"/>
        <v>0</v>
      </c>
      <c r="BK506">
        <f t="shared" si="174"/>
        <v>1</v>
      </c>
      <c r="BL506">
        <f t="shared" si="175"/>
        <v>1</v>
      </c>
      <c r="BM506">
        <f t="shared" si="179"/>
        <v>1</v>
      </c>
      <c r="BN506">
        <f t="shared" si="180"/>
        <v>1</v>
      </c>
      <c r="BO506">
        <f>IF(AND(AU506&gt;'County Avg'!$E$3,'Gentrification Calcs'!AW506&gt;'County Avg'!$E$4,'Gentrification Calcs'!AY506&gt;'County Avg'!$E$5,'Gentrification Calcs'!BA506&gt;'County Avg'!$E$6),1,0)</f>
        <v>1</v>
      </c>
      <c r="BP506">
        <f>IF(AND(AV506&gt;'County Avg'!$F$3,'Gentrification Calcs'!AX506&gt;'County Avg'!$F$4,'Gentrification Calcs'!AZ506&gt;'County Avg'!$F$5,'Gentrification Calcs'!BB506&gt;'County Avg'!$F$6),1,0)</f>
        <v>0</v>
      </c>
      <c r="BQ506">
        <f t="shared" si="181"/>
        <v>1</v>
      </c>
      <c r="BR506">
        <f t="shared" si="182"/>
        <v>0</v>
      </c>
      <c r="BS506">
        <f t="shared" si="183"/>
        <v>1</v>
      </c>
      <c r="BT506">
        <f t="shared" si="184"/>
        <v>0</v>
      </c>
    </row>
    <row r="507" spans="1:72" x14ac:dyDescent="0.25">
      <c r="A507">
        <v>6037201602</v>
      </c>
      <c r="B507">
        <v>2975.2853009977498</v>
      </c>
      <c r="C507">
        <v>2861.9999094009399</v>
      </c>
      <c r="D507">
        <v>2930</v>
      </c>
      <c r="E507">
        <v>821.32219210000005</v>
      </c>
      <c r="F507">
        <v>796.63330080000003</v>
      </c>
      <c r="G507">
        <v>793</v>
      </c>
      <c r="H507">
        <v>383.14938974329738</v>
      </c>
      <c r="I507">
        <v>351.53897376531012</v>
      </c>
      <c r="J507">
        <v>316.76139999999998</v>
      </c>
      <c r="K507">
        <v>0.4665031499558544</v>
      </c>
      <c r="L507">
        <v>0.44128079181762231</v>
      </c>
      <c r="M507">
        <v>0.39944691046658259</v>
      </c>
      <c r="N507">
        <v>1801.3565269999999</v>
      </c>
      <c r="O507">
        <v>1750.4448239999999</v>
      </c>
      <c r="P507">
        <v>1806</v>
      </c>
      <c r="Q507">
        <v>102.9227868</v>
      </c>
      <c r="R507">
        <v>167.35519410000001</v>
      </c>
      <c r="S507">
        <v>239</v>
      </c>
      <c r="T507">
        <v>5.7136266617585585E-2</v>
      </c>
      <c r="U507">
        <v>9.5607237546380383E-2</v>
      </c>
      <c r="V507">
        <v>0.13233665559246954</v>
      </c>
      <c r="W507">
        <v>326.36938738822897</v>
      </c>
      <c r="X507">
        <v>326.794921875</v>
      </c>
      <c r="Y507">
        <v>284</v>
      </c>
      <c r="Z507">
        <v>787.22201263904606</v>
      </c>
      <c r="AA507">
        <v>799.46026611328102</v>
      </c>
      <c r="AB507">
        <v>793</v>
      </c>
      <c r="AC507">
        <v>0.41458366527902796</v>
      </c>
      <c r="AD507">
        <v>0.40876943573915425</v>
      </c>
      <c r="AE507">
        <v>0.35813366960907944</v>
      </c>
      <c r="AF507">
        <v>158.57535386207499</v>
      </c>
      <c r="AG507">
        <v>119.862503051758</v>
      </c>
      <c r="AH507">
        <v>202</v>
      </c>
      <c r="AI507">
        <v>5.329752874754478E-2</v>
      </c>
      <c r="AJ507">
        <v>4.188068023973035E-2</v>
      </c>
      <c r="AK507">
        <v>6.8941979522184296E-2</v>
      </c>
      <c r="AL507">
        <f t="shared" si="176"/>
        <v>0.94670247125245521</v>
      </c>
      <c r="AM507">
        <f t="shared" si="176"/>
        <v>0.95811931976026965</v>
      </c>
      <c r="AN507">
        <f t="shared" si="176"/>
        <v>0.93105802047781572</v>
      </c>
      <c r="AO507">
        <v>56803.836691410397</v>
      </c>
      <c r="AP507">
        <v>52876.608908868009</v>
      </c>
      <c r="AQ507">
        <v>58447</v>
      </c>
      <c r="AR507">
        <v>957.18888888888898</v>
      </c>
      <c r="AS507">
        <v>883.3187030446818</v>
      </c>
      <c r="AT507">
        <v>1128</v>
      </c>
      <c r="AU507">
        <f t="shared" si="162"/>
        <v>-1.141684850781443E-2</v>
      </c>
      <c r="AV507">
        <f t="shared" si="163"/>
        <v>2.7061299282453946E-2</v>
      </c>
      <c r="AW507">
        <v>3.8470970928794798E-2</v>
      </c>
      <c r="AX507">
        <v>3.672941804608916E-2</v>
      </c>
      <c r="AY507" s="1">
        <f t="shared" si="164"/>
        <v>-3927.227782542388</v>
      </c>
      <c r="AZ507" s="1">
        <f t="shared" si="165"/>
        <v>5570.3910911319908</v>
      </c>
      <c r="BA507" s="1">
        <f t="shared" si="177"/>
        <v>-73.870185844207185</v>
      </c>
      <c r="BB507" s="1">
        <f t="shared" si="178"/>
        <v>244.6812969553182</v>
      </c>
      <c r="BC507">
        <f t="shared" si="166"/>
        <v>1</v>
      </c>
      <c r="BD507">
        <f t="shared" si="167"/>
        <v>1</v>
      </c>
      <c r="BE507">
        <f t="shared" si="168"/>
        <v>1</v>
      </c>
      <c r="BF507">
        <f t="shared" si="169"/>
        <v>1</v>
      </c>
      <c r="BG507">
        <f t="shared" si="170"/>
        <v>1</v>
      </c>
      <c r="BH507">
        <f t="shared" si="171"/>
        <v>1</v>
      </c>
      <c r="BI507">
        <f t="shared" si="172"/>
        <v>0</v>
      </c>
      <c r="BJ507">
        <f t="shared" si="173"/>
        <v>0</v>
      </c>
      <c r="BK507">
        <f t="shared" si="174"/>
        <v>1</v>
      </c>
      <c r="BL507">
        <f t="shared" si="175"/>
        <v>1</v>
      </c>
      <c r="BM507">
        <f t="shared" si="179"/>
        <v>1</v>
      </c>
      <c r="BN507">
        <f t="shared" si="180"/>
        <v>1</v>
      </c>
      <c r="BO507">
        <f>IF(AND(AU507&gt;'County Avg'!$E$3,'Gentrification Calcs'!AW507&gt;'County Avg'!$E$4,'Gentrification Calcs'!AY507&gt;'County Avg'!$E$5,'Gentrification Calcs'!BA507&gt;'County Avg'!$E$6),1,0)</f>
        <v>1</v>
      </c>
      <c r="BP507">
        <f>IF(AND(AV507&gt;'County Avg'!$F$3,'Gentrification Calcs'!AX507&gt;'County Avg'!$F$4,'Gentrification Calcs'!AZ507&gt;'County Avg'!$F$5,'Gentrification Calcs'!BB507&gt;'County Avg'!$F$6),1,0)</f>
        <v>0</v>
      </c>
      <c r="BQ507">
        <f t="shared" si="181"/>
        <v>1</v>
      </c>
      <c r="BR507">
        <f t="shared" si="182"/>
        <v>0</v>
      </c>
      <c r="BS507">
        <f t="shared" si="183"/>
        <v>1</v>
      </c>
      <c r="BT507">
        <f t="shared" si="184"/>
        <v>0</v>
      </c>
    </row>
    <row r="508" spans="1:72" x14ac:dyDescent="0.25">
      <c r="A508">
        <v>6037201700</v>
      </c>
      <c r="B508">
        <v>6110.6161952485299</v>
      </c>
      <c r="C508">
        <v>5211.0000184774399</v>
      </c>
      <c r="D508">
        <v>5637</v>
      </c>
      <c r="E508">
        <v>1549.1743730000001</v>
      </c>
      <c r="F508">
        <v>1599.495377</v>
      </c>
      <c r="G508">
        <v>1301</v>
      </c>
      <c r="H508">
        <v>665.52742156576937</v>
      </c>
      <c r="I508">
        <v>731.66179385441535</v>
      </c>
      <c r="J508">
        <v>544.77859999999998</v>
      </c>
      <c r="K508">
        <v>0.42960136261288989</v>
      </c>
      <c r="L508">
        <v>0.45743289063249065</v>
      </c>
      <c r="M508">
        <v>0.41873835511145274</v>
      </c>
      <c r="N508">
        <v>3163.657741</v>
      </c>
      <c r="O508">
        <v>3153.8063959999999</v>
      </c>
      <c r="P508">
        <v>3112</v>
      </c>
      <c r="Q508">
        <v>679.10130319999996</v>
      </c>
      <c r="R508">
        <v>570.28968810000003</v>
      </c>
      <c r="S508">
        <v>715</v>
      </c>
      <c r="T508">
        <v>0.21465700742500135</v>
      </c>
      <c r="U508">
        <v>0.18082583915845418</v>
      </c>
      <c r="V508">
        <v>0.22975578406169667</v>
      </c>
      <c r="W508">
        <v>738.71867620945</v>
      </c>
      <c r="X508">
        <v>799.13857269287098</v>
      </c>
      <c r="Y508">
        <v>714</v>
      </c>
      <c r="Z508">
        <v>1566.70167064667</v>
      </c>
      <c r="AA508">
        <v>1591.26477050781</v>
      </c>
      <c r="AB508">
        <v>1301</v>
      </c>
      <c r="AC508">
        <v>0.47151202430551908</v>
      </c>
      <c r="AD508">
        <v>0.5022033966338908</v>
      </c>
      <c r="AE508">
        <v>0.54880860876249038</v>
      </c>
      <c r="AF508">
        <v>700.94876388689102</v>
      </c>
      <c r="AG508">
        <v>385.32742309570301</v>
      </c>
      <c r="AH508">
        <v>667</v>
      </c>
      <c r="AI508">
        <v>0.11470999674827101</v>
      </c>
      <c r="AJ508">
        <v>7.3945005129416361E-2</v>
      </c>
      <c r="AK508">
        <v>0.11832535036366862</v>
      </c>
      <c r="AL508">
        <f t="shared" si="176"/>
        <v>0.88529000325172902</v>
      </c>
      <c r="AM508">
        <f t="shared" si="176"/>
        <v>0.92605499487058363</v>
      </c>
      <c r="AN508">
        <f t="shared" si="176"/>
        <v>0.88167464963633135</v>
      </c>
      <c r="AO508">
        <v>59448.490986214216</v>
      </c>
      <c r="AP508">
        <v>49429.046178994693</v>
      </c>
      <c r="AQ508">
        <v>53831</v>
      </c>
      <c r="AR508">
        <v>1014.2055555555556</v>
      </c>
      <c r="AS508">
        <v>833.268485567418</v>
      </c>
      <c r="AT508">
        <v>1150</v>
      </c>
      <c r="AU508">
        <f t="shared" si="162"/>
        <v>-4.0764991618854649E-2</v>
      </c>
      <c r="AV508">
        <f t="shared" si="163"/>
        <v>4.4380345234252258E-2</v>
      </c>
      <c r="AW508">
        <v>-3.3831168266547168E-2</v>
      </c>
      <c r="AX508">
        <v>4.8929944903242484E-2</v>
      </c>
      <c r="AY508" s="1">
        <f t="shared" si="164"/>
        <v>-10019.444807219523</v>
      </c>
      <c r="AZ508" s="1">
        <f t="shared" si="165"/>
        <v>4401.953821005307</v>
      </c>
      <c r="BA508" s="1">
        <f t="shared" si="177"/>
        <v>-180.93706998813764</v>
      </c>
      <c r="BB508" s="1">
        <f t="shared" si="178"/>
        <v>316.731514432582</v>
      </c>
      <c r="BC508">
        <f t="shared" si="166"/>
        <v>1</v>
      </c>
      <c r="BD508">
        <f t="shared" si="167"/>
        <v>1</v>
      </c>
      <c r="BE508">
        <f t="shared" si="168"/>
        <v>1</v>
      </c>
      <c r="BF508">
        <f t="shared" si="169"/>
        <v>1</v>
      </c>
      <c r="BG508">
        <f t="shared" si="170"/>
        <v>0</v>
      </c>
      <c r="BH508">
        <f t="shared" si="171"/>
        <v>0</v>
      </c>
      <c r="BI508">
        <f t="shared" si="172"/>
        <v>0</v>
      </c>
      <c r="BJ508">
        <f t="shared" si="173"/>
        <v>0</v>
      </c>
      <c r="BK508">
        <f t="shared" si="174"/>
        <v>1</v>
      </c>
      <c r="BL508">
        <f t="shared" si="175"/>
        <v>1</v>
      </c>
      <c r="BM508">
        <f t="shared" si="179"/>
        <v>0</v>
      </c>
      <c r="BN508">
        <f t="shared" si="180"/>
        <v>0</v>
      </c>
      <c r="BO508">
        <f>IF(AND(AU508&gt;'County Avg'!$E$3,'Gentrification Calcs'!AW508&gt;'County Avg'!$E$4,'Gentrification Calcs'!AY508&gt;'County Avg'!$E$5,'Gentrification Calcs'!BA508&gt;'County Avg'!$E$6),1,0)</f>
        <v>0</v>
      </c>
      <c r="BP508">
        <f>IF(AND(AV508&gt;'County Avg'!$F$3,'Gentrification Calcs'!AX508&gt;'County Avg'!$F$4,'Gentrification Calcs'!AZ508&gt;'County Avg'!$F$5,'Gentrification Calcs'!BB508&gt;'County Avg'!$F$6),1,0)</f>
        <v>1</v>
      </c>
      <c r="BQ508">
        <f t="shared" si="181"/>
        <v>0</v>
      </c>
      <c r="BR508">
        <f t="shared" si="182"/>
        <v>0</v>
      </c>
      <c r="BS508">
        <f t="shared" si="183"/>
        <v>0</v>
      </c>
      <c r="BT508">
        <f t="shared" si="184"/>
        <v>0</v>
      </c>
    </row>
    <row r="509" spans="1:72" x14ac:dyDescent="0.25">
      <c r="A509">
        <v>6037203100</v>
      </c>
      <c r="B509">
        <v>5724.0055231964398</v>
      </c>
      <c r="C509">
        <v>4902.2725942735597</v>
      </c>
      <c r="D509">
        <v>4858</v>
      </c>
      <c r="E509">
        <v>1210.3696789999999</v>
      </c>
      <c r="F509">
        <v>1139.2634780000001</v>
      </c>
      <c r="G509">
        <v>1195</v>
      </c>
      <c r="H509">
        <v>962.26158182668723</v>
      </c>
      <c r="I509">
        <v>870.84889882900006</v>
      </c>
      <c r="J509">
        <v>993.25279999999998</v>
      </c>
      <c r="K509">
        <v>0.79501461290876185</v>
      </c>
      <c r="L509">
        <v>0.76439639788839087</v>
      </c>
      <c r="M509">
        <v>0.83117389121338914</v>
      </c>
      <c r="N509">
        <v>2275.7217660000001</v>
      </c>
      <c r="O509">
        <v>2183.6297549999999</v>
      </c>
      <c r="P509">
        <v>2290</v>
      </c>
      <c r="Q509">
        <v>23.959783600000002</v>
      </c>
      <c r="R509">
        <v>32.24111362</v>
      </c>
      <c r="S509">
        <v>98</v>
      </c>
      <c r="T509">
        <v>1.052843276272465E-2</v>
      </c>
      <c r="U509">
        <v>1.476491770007045E-2</v>
      </c>
      <c r="V509">
        <v>4.2794759825327509E-2</v>
      </c>
      <c r="W509">
        <v>1063.4012727038901</v>
      </c>
      <c r="X509">
        <v>990.55508935451496</v>
      </c>
      <c r="Y509">
        <v>991</v>
      </c>
      <c r="Z509">
        <v>1222.3077459489</v>
      </c>
      <c r="AA509">
        <v>1135.2447865009301</v>
      </c>
      <c r="AB509">
        <v>1195</v>
      </c>
      <c r="AC509">
        <v>0.86999470978427951</v>
      </c>
      <c r="AD509">
        <v>0.87254757840167663</v>
      </c>
      <c r="AE509">
        <v>0.82928870292887025</v>
      </c>
      <c r="AF509">
        <v>57.8502777921573</v>
      </c>
      <c r="AG509">
        <v>67.157004222273798</v>
      </c>
      <c r="AH509">
        <v>39</v>
      </c>
      <c r="AI509">
        <v>1.0106607612050685E-2</v>
      </c>
      <c r="AJ509">
        <v>1.3699157468460895E-2</v>
      </c>
      <c r="AK509">
        <v>8.0279950596953472E-3</v>
      </c>
      <c r="AL509">
        <f t="shared" si="176"/>
        <v>0.98989339238794927</v>
      </c>
      <c r="AM509">
        <f t="shared" si="176"/>
        <v>0.98630084253153916</v>
      </c>
      <c r="AN509">
        <f t="shared" si="176"/>
        <v>0.99197200494030469</v>
      </c>
      <c r="AO509">
        <v>27473.205726405093</v>
      </c>
      <c r="AP509">
        <v>27488.231303637109</v>
      </c>
      <c r="AQ509">
        <v>21438</v>
      </c>
      <c r="AR509">
        <v>594.35555555555561</v>
      </c>
      <c r="AS509">
        <v>599.24990114669833</v>
      </c>
      <c r="AT509">
        <v>721</v>
      </c>
      <c r="AU509">
        <f t="shared" si="162"/>
        <v>3.5925498564102105E-3</v>
      </c>
      <c r="AV509">
        <f t="shared" si="163"/>
        <v>-5.6711624087655479E-3</v>
      </c>
      <c r="AW509">
        <v>4.2364849373458004E-3</v>
      </c>
      <c r="AX509">
        <v>2.8029842125257061E-2</v>
      </c>
      <c r="AY509" s="1">
        <f t="shared" si="164"/>
        <v>15.025577232016076</v>
      </c>
      <c r="AZ509" s="1">
        <f t="shared" si="165"/>
        <v>-6050.2313036371088</v>
      </c>
      <c r="BA509" s="1">
        <f t="shared" si="177"/>
        <v>4.8943455911427236</v>
      </c>
      <c r="BB509" s="1">
        <f t="shared" si="178"/>
        <v>121.75009885330167</v>
      </c>
      <c r="BC509">
        <f t="shared" si="166"/>
        <v>1</v>
      </c>
      <c r="BD509">
        <f t="shared" si="167"/>
        <v>1</v>
      </c>
      <c r="BE509">
        <f t="shared" si="168"/>
        <v>1</v>
      </c>
      <c r="BF509">
        <f t="shared" si="169"/>
        <v>1</v>
      </c>
      <c r="BG509">
        <f t="shared" si="170"/>
        <v>1</v>
      </c>
      <c r="BH509">
        <f t="shared" si="171"/>
        <v>1</v>
      </c>
      <c r="BI509">
        <f t="shared" si="172"/>
        <v>1</v>
      </c>
      <c r="BJ509">
        <f t="shared" si="173"/>
        <v>1</v>
      </c>
      <c r="BK509">
        <f t="shared" si="174"/>
        <v>1</v>
      </c>
      <c r="BL509">
        <f t="shared" si="175"/>
        <v>1</v>
      </c>
      <c r="BM509">
        <f t="shared" si="179"/>
        <v>1</v>
      </c>
      <c r="BN509">
        <f t="shared" si="180"/>
        <v>1</v>
      </c>
      <c r="BO509">
        <f>IF(AND(AU509&gt;'County Avg'!$E$3,'Gentrification Calcs'!AW509&gt;'County Avg'!$E$4,'Gentrification Calcs'!AY509&gt;'County Avg'!$E$5,'Gentrification Calcs'!BA509&gt;'County Avg'!$E$6),1,0)</f>
        <v>0</v>
      </c>
      <c r="BP509">
        <f>IF(AND(AV509&gt;'County Avg'!$F$3,'Gentrification Calcs'!AX509&gt;'County Avg'!$F$4,'Gentrification Calcs'!AZ509&gt;'County Avg'!$F$5,'Gentrification Calcs'!BB509&gt;'County Avg'!$F$6),1,0)</f>
        <v>0</v>
      </c>
      <c r="BQ509">
        <f t="shared" si="181"/>
        <v>0</v>
      </c>
      <c r="BR509">
        <f t="shared" si="182"/>
        <v>0</v>
      </c>
      <c r="BS509">
        <f t="shared" si="183"/>
        <v>0</v>
      </c>
      <c r="BT509">
        <f t="shared" si="184"/>
        <v>0</v>
      </c>
    </row>
    <row r="510" spans="1:72" x14ac:dyDescent="0.25">
      <c r="A510">
        <v>6037203200</v>
      </c>
      <c r="B510">
        <v>5281.2294463733397</v>
      </c>
      <c r="C510">
        <v>4951.7274819612503</v>
      </c>
      <c r="D510">
        <v>5098</v>
      </c>
      <c r="E510">
        <v>1209.5844070000001</v>
      </c>
      <c r="F510">
        <v>1208.736572</v>
      </c>
      <c r="G510">
        <v>1232</v>
      </c>
      <c r="H510">
        <v>795.26853009989077</v>
      </c>
      <c r="I510">
        <v>712.43210117099977</v>
      </c>
      <c r="J510">
        <v>685.90499999999997</v>
      </c>
      <c r="K510">
        <v>0.65747253808629058</v>
      </c>
      <c r="L510">
        <v>0.58940228803716532</v>
      </c>
      <c r="M510">
        <v>0.55674107142857143</v>
      </c>
      <c r="N510">
        <v>2565.1705440000001</v>
      </c>
      <c r="O510">
        <v>2472.3703609999998</v>
      </c>
      <c r="P510">
        <v>2849</v>
      </c>
      <c r="Q510">
        <v>40.76269525</v>
      </c>
      <c r="R510">
        <v>128.7588959</v>
      </c>
      <c r="S510">
        <v>91</v>
      </c>
      <c r="T510">
        <v>1.5890832422563481E-2</v>
      </c>
      <c r="U510">
        <v>5.2079129377655568E-2</v>
      </c>
      <c r="V510">
        <v>3.1941031941031942E-2</v>
      </c>
      <c r="W510">
        <v>845.238268852234</v>
      </c>
      <c r="X510">
        <v>830.44494628906295</v>
      </c>
      <c r="Y510">
        <v>965</v>
      </c>
      <c r="Z510">
        <v>1207.6053453683901</v>
      </c>
      <c r="AA510">
        <v>1198.75524902344</v>
      </c>
      <c r="AB510">
        <v>1232</v>
      </c>
      <c r="AC510">
        <v>0.69992922115990386</v>
      </c>
      <c r="AD510">
        <v>0.69275604587807293</v>
      </c>
      <c r="AE510">
        <v>0.78327922077922074</v>
      </c>
      <c r="AF510">
        <v>70.455771352771194</v>
      </c>
      <c r="AG510">
        <v>83.842994689941406</v>
      </c>
      <c r="AH510">
        <v>15</v>
      </c>
      <c r="AI510">
        <v>1.3340789690770528E-2</v>
      </c>
      <c r="AJ510">
        <v>1.6932069665662089E-2</v>
      </c>
      <c r="AK510">
        <v>2.9423303256178894E-3</v>
      </c>
      <c r="AL510">
        <f t="shared" si="176"/>
        <v>0.98665921030922943</v>
      </c>
      <c r="AM510">
        <f t="shared" si="176"/>
        <v>0.98306793033433792</v>
      </c>
      <c r="AN510">
        <f t="shared" si="176"/>
        <v>0.99705766967438214</v>
      </c>
      <c r="AO510">
        <v>38790.076882290567</v>
      </c>
      <c r="AP510">
        <v>39964.326113608506</v>
      </c>
      <c r="AQ510">
        <v>40053</v>
      </c>
      <c r="AR510">
        <v>851.79444444444448</v>
      </c>
      <c r="AS510">
        <v>804.86160537761964</v>
      </c>
      <c r="AT510">
        <v>1065</v>
      </c>
      <c r="AU510">
        <f t="shared" si="162"/>
        <v>3.5912799748915609E-3</v>
      </c>
      <c r="AV510">
        <f t="shared" si="163"/>
        <v>-1.3989739340044199E-2</v>
      </c>
      <c r="AW510">
        <v>3.6188296955092084E-2</v>
      </c>
      <c r="AX510">
        <v>-2.0138097436623627E-2</v>
      </c>
      <c r="AY510" s="1">
        <f t="shared" si="164"/>
        <v>1174.2492313179391</v>
      </c>
      <c r="AZ510" s="1">
        <f t="shared" si="165"/>
        <v>88.673886391494307</v>
      </c>
      <c r="BA510" s="1">
        <f t="shared" si="177"/>
        <v>-46.93283906682484</v>
      </c>
      <c r="BB510" s="1">
        <f t="shared" si="178"/>
        <v>260.13839462238036</v>
      </c>
      <c r="BC510">
        <f t="shared" si="166"/>
        <v>1</v>
      </c>
      <c r="BD510">
        <f t="shared" si="167"/>
        <v>1</v>
      </c>
      <c r="BE510">
        <f t="shared" si="168"/>
        <v>1</v>
      </c>
      <c r="BF510">
        <f t="shared" si="169"/>
        <v>1</v>
      </c>
      <c r="BG510">
        <f t="shared" si="170"/>
        <v>1</v>
      </c>
      <c r="BH510">
        <f t="shared" si="171"/>
        <v>1</v>
      </c>
      <c r="BI510">
        <f t="shared" si="172"/>
        <v>1</v>
      </c>
      <c r="BJ510">
        <f t="shared" si="173"/>
        <v>1</v>
      </c>
      <c r="BK510">
        <f t="shared" si="174"/>
        <v>1</v>
      </c>
      <c r="BL510">
        <f t="shared" si="175"/>
        <v>1</v>
      </c>
      <c r="BM510">
        <f t="shared" si="179"/>
        <v>1</v>
      </c>
      <c r="BN510">
        <f t="shared" si="180"/>
        <v>1</v>
      </c>
      <c r="BO510">
        <f>IF(AND(AU510&gt;'County Avg'!$E$3,'Gentrification Calcs'!AW510&gt;'County Avg'!$E$4,'Gentrification Calcs'!AY510&gt;'County Avg'!$E$5,'Gentrification Calcs'!BA510&gt;'County Avg'!$E$6),1,0)</f>
        <v>1</v>
      </c>
      <c r="BP510">
        <f>IF(AND(AV510&gt;'County Avg'!$F$3,'Gentrification Calcs'!AX510&gt;'County Avg'!$F$4,'Gentrification Calcs'!AZ510&gt;'County Avg'!$F$5,'Gentrification Calcs'!BB510&gt;'County Avg'!$F$6),1,0)</f>
        <v>0</v>
      </c>
      <c r="BQ510">
        <f t="shared" si="181"/>
        <v>1</v>
      </c>
      <c r="BR510">
        <f t="shared" si="182"/>
        <v>0</v>
      </c>
      <c r="BS510">
        <f t="shared" si="183"/>
        <v>1</v>
      </c>
      <c r="BT510">
        <f t="shared" si="184"/>
        <v>0</v>
      </c>
    </row>
    <row r="511" spans="1:72" x14ac:dyDescent="0.25">
      <c r="A511">
        <v>6037203300</v>
      </c>
      <c r="B511">
        <v>3115.60365541279</v>
      </c>
      <c r="C511">
        <v>2115.9999904036499</v>
      </c>
      <c r="D511">
        <v>2220</v>
      </c>
      <c r="E511">
        <v>459.90007020000002</v>
      </c>
      <c r="F511">
        <v>417.0276566</v>
      </c>
      <c r="G511">
        <v>477</v>
      </c>
      <c r="H511">
        <v>283.64306054837078</v>
      </c>
      <c r="I511">
        <v>298.78311728662186</v>
      </c>
      <c r="J511">
        <v>303.03440000000001</v>
      </c>
      <c r="K511">
        <v>0.61674933083837302</v>
      </c>
      <c r="L511">
        <v>0.71645875892880018</v>
      </c>
      <c r="M511">
        <v>0.63529224318658284</v>
      </c>
      <c r="N511">
        <v>1377.9245089999999</v>
      </c>
      <c r="O511">
        <v>833.05940250000003</v>
      </c>
      <c r="P511">
        <v>1034</v>
      </c>
      <c r="Q511">
        <v>269.63672830000002</v>
      </c>
      <c r="R511">
        <v>95.607023720000001</v>
      </c>
      <c r="S511">
        <v>125</v>
      </c>
      <c r="T511">
        <v>0.19568323702702933</v>
      </c>
      <c r="U511">
        <v>0.11476615404986081</v>
      </c>
      <c r="V511">
        <v>0.12088974854932302</v>
      </c>
      <c r="W511">
        <v>365.84068298339798</v>
      </c>
      <c r="X511">
        <v>340.997314453125</v>
      </c>
      <c r="Y511">
        <v>424</v>
      </c>
      <c r="Z511">
        <v>457.50988769531301</v>
      </c>
      <c r="AA511">
        <v>411.22724914550798</v>
      </c>
      <c r="AB511">
        <v>477</v>
      </c>
      <c r="AC511">
        <v>0.79963448402460802</v>
      </c>
      <c r="AD511">
        <v>0.82921867449612285</v>
      </c>
      <c r="AE511">
        <v>0.88888888888888884</v>
      </c>
      <c r="AF511">
        <v>425.77329899484897</v>
      </c>
      <c r="AG511">
        <v>89.5113716125488</v>
      </c>
      <c r="AH511">
        <v>65</v>
      </c>
      <c r="AI511">
        <v>0.13665836418414323</v>
      </c>
      <c r="AJ511">
        <v>4.2302160689269917E-2</v>
      </c>
      <c r="AK511">
        <v>2.9279279279279279E-2</v>
      </c>
      <c r="AL511">
        <f t="shared" si="176"/>
        <v>0.86334163581585677</v>
      </c>
      <c r="AM511">
        <f t="shared" si="176"/>
        <v>0.95769783931073005</v>
      </c>
      <c r="AN511">
        <f t="shared" si="176"/>
        <v>0.97072072072072069</v>
      </c>
      <c r="AO511">
        <v>38840.865853658535</v>
      </c>
      <c r="AP511">
        <v>30657.584389047817</v>
      </c>
      <c r="AQ511">
        <v>36313</v>
      </c>
      <c r="AR511">
        <v>782.68333333333339</v>
      </c>
      <c r="AS511">
        <v>746.69513641755645</v>
      </c>
      <c r="AT511">
        <v>983</v>
      </c>
      <c r="AU511">
        <f t="shared" si="162"/>
        <v>-9.4356203494873309E-2</v>
      </c>
      <c r="AV511">
        <f t="shared" si="163"/>
        <v>-1.3022881409990639E-2</v>
      </c>
      <c r="AW511">
        <v>-8.0917082977168528E-2</v>
      </c>
      <c r="AX511">
        <v>6.1235944994622177E-3</v>
      </c>
      <c r="AY511" s="1">
        <f t="shared" si="164"/>
        <v>-8183.2814646107181</v>
      </c>
      <c r="AZ511" s="1">
        <f t="shared" si="165"/>
        <v>5655.4156109521828</v>
      </c>
      <c r="BA511" s="1">
        <f t="shared" si="177"/>
        <v>-35.988196915776939</v>
      </c>
      <c r="BB511" s="1">
        <f t="shared" si="178"/>
        <v>236.30486358244355</v>
      </c>
      <c r="BC511">
        <f t="shared" si="166"/>
        <v>1</v>
      </c>
      <c r="BD511">
        <f t="shared" si="167"/>
        <v>1</v>
      </c>
      <c r="BE511">
        <f t="shared" si="168"/>
        <v>1</v>
      </c>
      <c r="BF511">
        <f t="shared" si="169"/>
        <v>1</v>
      </c>
      <c r="BG511">
        <f t="shared" si="170"/>
        <v>0</v>
      </c>
      <c r="BH511">
        <f t="shared" si="171"/>
        <v>1</v>
      </c>
      <c r="BI511">
        <f t="shared" si="172"/>
        <v>1</v>
      </c>
      <c r="BJ511">
        <f t="shared" si="173"/>
        <v>1</v>
      </c>
      <c r="BK511">
        <f t="shared" si="174"/>
        <v>1</v>
      </c>
      <c r="BL511">
        <f t="shared" si="175"/>
        <v>1</v>
      </c>
      <c r="BM511">
        <f t="shared" si="179"/>
        <v>1</v>
      </c>
      <c r="BN511">
        <f t="shared" si="180"/>
        <v>1</v>
      </c>
      <c r="BO511">
        <f>IF(AND(AU511&gt;'County Avg'!$E$3,'Gentrification Calcs'!AW511&gt;'County Avg'!$E$4,'Gentrification Calcs'!AY511&gt;'County Avg'!$E$5,'Gentrification Calcs'!BA511&gt;'County Avg'!$E$6),1,0)</f>
        <v>0</v>
      </c>
      <c r="BP511">
        <f>IF(AND(AV511&gt;'County Avg'!$F$3,'Gentrification Calcs'!AX511&gt;'County Avg'!$F$4,'Gentrification Calcs'!AZ511&gt;'County Avg'!$F$5,'Gentrification Calcs'!BB511&gt;'County Avg'!$F$6),1,0)</f>
        <v>0</v>
      </c>
      <c r="BQ511">
        <f t="shared" si="181"/>
        <v>0</v>
      </c>
      <c r="BR511">
        <f t="shared" si="182"/>
        <v>0</v>
      </c>
      <c r="BS511">
        <f t="shared" si="183"/>
        <v>0</v>
      </c>
      <c r="BT511">
        <f t="shared" si="184"/>
        <v>0</v>
      </c>
    </row>
    <row r="512" spans="1:72" x14ac:dyDescent="0.25">
      <c r="A512">
        <v>6037203500</v>
      </c>
      <c r="B512">
        <v>3654.4460317570301</v>
      </c>
      <c r="C512">
        <v>3544.4998576193998</v>
      </c>
      <c r="D512">
        <v>3503</v>
      </c>
      <c r="E512">
        <v>1040.7497470000001</v>
      </c>
      <c r="F512">
        <v>972.98205989999997</v>
      </c>
      <c r="G512">
        <v>896</v>
      </c>
      <c r="H512">
        <v>633.53219556454292</v>
      </c>
      <c r="I512">
        <v>640.81513741096137</v>
      </c>
      <c r="J512">
        <v>519.79579999999999</v>
      </c>
      <c r="K512">
        <v>0.60872673511641306</v>
      </c>
      <c r="L512">
        <v>0.65860940691632308</v>
      </c>
      <c r="M512">
        <v>0.5801292410714286</v>
      </c>
      <c r="N512">
        <v>2104.4723049999998</v>
      </c>
      <c r="O512">
        <v>2096.389463</v>
      </c>
      <c r="P512">
        <v>2014</v>
      </c>
      <c r="Q512">
        <v>260.78377940000001</v>
      </c>
      <c r="R512">
        <v>221.28297910000001</v>
      </c>
      <c r="S512">
        <v>298</v>
      </c>
      <c r="T512">
        <v>0.1239188459645707</v>
      </c>
      <c r="U512">
        <v>0.10555432709690166</v>
      </c>
      <c r="V512">
        <v>0.14796425024826215</v>
      </c>
      <c r="W512">
        <v>850.98350799083698</v>
      </c>
      <c r="X512">
        <v>804.26013565808501</v>
      </c>
      <c r="Y512">
        <v>752</v>
      </c>
      <c r="Z512">
        <v>1045.1006230711901</v>
      </c>
      <c r="AA512">
        <v>980.85769491642702</v>
      </c>
      <c r="AB512">
        <v>896</v>
      </c>
      <c r="AC512">
        <v>0.81425988005833361</v>
      </c>
      <c r="AD512">
        <v>0.81995598324445129</v>
      </c>
      <c r="AE512">
        <v>0.8392857142857143</v>
      </c>
      <c r="AF512">
        <v>128.14341542542701</v>
      </c>
      <c r="AG512">
        <v>96.118150115013094</v>
      </c>
      <c r="AH512">
        <v>65</v>
      </c>
      <c r="AI512">
        <v>3.5065072602485967E-2</v>
      </c>
      <c r="AJ512">
        <v>2.7117549436035001E-2</v>
      </c>
      <c r="AK512">
        <v>1.8555523836711389E-2</v>
      </c>
      <c r="AL512">
        <f t="shared" si="176"/>
        <v>0.96493492739751408</v>
      </c>
      <c r="AM512">
        <f t="shared" si="176"/>
        <v>0.97288245056396505</v>
      </c>
      <c r="AN512">
        <f t="shared" si="176"/>
        <v>0.98144447616328856</v>
      </c>
      <c r="AO512">
        <v>43105.325556733827</v>
      </c>
      <c r="AP512">
        <v>32934.98896608092</v>
      </c>
      <c r="AQ512">
        <v>40071</v>
      </c>
      <c r="AR512">
        <v>746.40000000000009</v>
      </c>
      <c r="AS512">
        <v>741.28430209569001</v>
      </c>
      <c r="AT512">
        <v>934</v>
      </c>
      <c r="AU512">
        <f t="shared" si="162"/>
        <v>-7.9475231664509656E-3</v>
      </c>
      <c r="AV512">
        <f t="shared" si="163"/>
        <v>-8.5620255993236125E-3</v>
      </c>
      <c r="AW512">
        <v>-1.8364518867669044E-2</v>
      </c>
      <c r="AX512">
        <v>4.2409923151360496E-2</v>
      </c>
      <c r="AY512" s="1">
        <f t="shared" si="164"/>
        <v>-10170.336590652907</v>
      </c>
      <c r="AZ512" s="1">
        <f t="shared" si="165"/>
        <v>7136.0110339190796</v>
      </c>
      <c r="BA512" s="1">
        <f t="shared" si="177"/>
        <v>-5.1156979043100819</v>
      </c>
      <c r="BB512" s="1">
        <f t="shared" si="178"/>
        <v>192.71569790430999</v>
      </c>
      <c r="BC512">
        <f t="shared" si="166"/>
        <v>1</v>
      </c>
      <c r="BD512">
        <f t="shared" si="167"/>
        <v>1</v>
      </c>
      <c r="BE512">
        <f t="shared" si="168"/>
        <v>1</v>
      </c>
      <c r="BF512">
        <f t="shared" si="169"/>
        <v>1</v>
      </c>
      <c r="BG512">
        <f t="shared" si="170"/>
        <v>1</v>
      </c>
      <c r="BH512">
        <f t="shared" si="171"/>
        <v>1</v>
      </c>
      <c r="BI512">
        <f t="shared" si="172"/>
        <v>1</v>
      </c>
      <c r="BJ512">
        <f t="shared" si="173"/>
        <v>1</v>
      </c>
      <c r="BK512">
        <f t="shared" si="174"/>
        <v>1</v>
      </c>
      <c r="BL512">
        <f t="shared" si="175"/>
        <v>1</v>
      </c>
      <c r="BM512">
        <f t="shared" si="179"/>
        <v>1</v>
      </c>
      <c r="BN512">
        <f t="shared" si="180"/>
        <v>1</v>
      </c>
      <c r="BO512">
        <f>IF(AND(AU512&gt;'County Avg'!$E$3,'Gentrification Calcs'!AW512&gt;'County Avg'!$E$4,'Gentrification Calcs'!AY512&gt;'County Avg'!$E$5,'Gentrification Calcs'!BA512&gt;'County Avg'!$E$6),1,0)</f>
        <v>0</v>
      </c>
      <c r="BP512">
        <f>IF(AND(AV512&gt;'County Avg'!$F$3,'Gentrification Calcs'!AX512&gt;'County Avg'!$F$4,'Gentrification Calcs'!AZ512&gt;'County Avg'!$F$5,'Gentrification Calcs'!BB512&gt;'County Avg'!$F$6),1,0)</f>
        <v>0</v>
      </c>
      <c r="BQ512">
        <f t="shared" si="181"/>
        <v>0</v>
      </c>
      <c r="BR512">
        <f t="shared" si="182"/>
        <v>0</v>
      </c>
      <c r="BS512">
        <f t="shared" si="183"/>
        <v>0</v>
      </c>
      <c r="BT512">
        <f t="shared" si="184"/>
        <v>0</v>
      </c>
    </row>
    <row r="513" spans="1:72" x14ac:dyDescent="0.25">
      <c r="A513">
        <v>6037203600</v>
      </c>
      <c r="B513">
        <v>6078.5933143864204</v>
      </c>
      <c r="C513">
        <v>6219.99992799759</v>
      </c>
      <c r="D513">
        <v>4712</v>
      </c>
      <c r="E513">
        <v>1415.016846</v>
      </c>
      <c r="F513">
        <v>1417.8638920000001</v>
      </c>
      <c r="G513">
        <v>1315</v>
      </c>
      <c r="H513">
        <v>996.58940730842073</v>
      </c>
      <c r="I513">
        <v>925.09773390296027</v>
      </c>
      <c r="J513">
        <v>939.12339999999995</v>
      </c>
      <c r="K513">
        <v>0.70429508321798506</v>
      </c>
      <c r="L513">
        <v>0.65245877204619596</v>
      </c>
      <c r="M513">
        <v>0.71416228136882121</v>
      </c>
      <c r="N513">
        <v>2947.7144159999998</v>
      </c>
      <c r="O513">
        <v>3293.1645509999998</v>
      </c>
      <c r="P513">
        <v>2638</v>
      </c>
      <c r="Q513">
        <v>84.464447019999994</v>
      </c>
      <c r="R513">
        <v>93.005798339999998</v>
      </c>
      <c r="S513">
        <v>167</v>
      </c>
      <c r="T513">
        <v>2.8654216487707402E-2</v>
      </c>
      <c r="U513">
        <v>2.8242074424054495E-2</v>
      </c>
      <c r="V513">
        <v>6.3305534495830179E-2</v>
      </c>
      <c r="W513">
        <v>1103.73205566406</v>
      </c>
      <c r="X513">
        <v>1108.47729492188</v>
      </c>
      <c r="Y513">
        <v>1099</v>
      </c>
      <c r="Z513">
        <v>1415.01684570313</v>
      </c>
      <c r="AA513">
        <v>1419.76196289063</v>
      </c>
      <c r="AB513">
        <v>1315</v>
      </c>
      <c r="AC513">
        <v>0.78001336804976984</v>
      </c>
      <c r="AD513">
        <v>0.7807486916081513</v>
      </c>
      <c r="AE513">
        <v>0.83574144486692015</v>
      </c>
      <c r="AF513">
        <v>59.789442436587699</v>
      </c>
      <c r="AG513">
        <v>168.92889404296901</v>
      </c>
      <c r="AH513">
        <v>56</v>
      </c>
      <c r="AI513">
        <v>9.836065573770484E-3</v>
      </c>
      <c r="AJ513">
        <v>2.7158986494932716E-2</v>
      </c>
      <c r="AK513">
        <v>1.1884550084889643E-2</v>
      </c>
      <c r="AL513">
        <f t="shared" si="176"/>
        <v>0.99016393442622952</v>
      </c>
      <c r="AM513">
        <f t="shared" si="176"/>
        <v>0.97284101350506724</v>
      </c>
      <c r="AN513">
        <f t="shared" si="176"/>
        <v>0.98811544991511036</v>
      </c>
      <c r="AO513">
        <v>36843.770943796393</v>
      </c>
      <c r="AP513">
        <v>33088.773191663262</v>
      </c>
      <c r="AQ513">
        <v>27114</v>
      </c>
      <c r="AR513">
        <v>805.1444444444445</v>
      </c>
      <c r="AS513">
        <v>742.63701067615671</v>
      </c>
      <c r="AT513">
        <v>941</v>
      </c>
      <c r="AU513">
        <f t="shared" si="162"/>
        <v>1.7322920921162232E-2</v>
      </c>
      <c r="AV513">
        <f t="shared" si="163"/>
        <v>-1.5274436410043073E-2</v>
      </c>
      <c r="AW513">
        <v>-4.1214206365290662E-4</v>
      </c>
      <c r="AX513">
        <v>3.5063460071775687E-2</v>
      </c>
      <c r="AY513" s="1">
        <f t="shared" si="164"/>
        <v>-3754.9977521331311</v>
      </c>
      <c r="AZ513" s="1">
        <f t="shared" si="165"/>
        <v>-5974.773191663262</v>
      </c>
      <c r="BA513" s="1">
        <f t="shared" si="177"/>
        <v>-62.507433768287797</v>
      </c>
      <c r="BB513" s="1">
        <f t="shared" si="178"/>
        <v>198.36298932384329</v>
      </c>
      <c r="BC513">
        <f t="shared" si="166"/>
        <v>1</v>
      </c>
      <c r="BD513">
        <f t="shared" si="167"/>
        <v>1</v>
      </c>
      <c r="BE513">
        <f t="shared" si="168"/>
        <v>1</v>
      </c>
      <c r="BF513">
        <f t="shared" si="169"/>
        <v>1</v>
      </c>
      <c r="BG513">
        <f t="shared" si="170"/>
        <v>1</v>
      </c>
      <c r="BH513">
        <f t="shared" si="171"/>
        <v>1</v>
      </c>
      <c r="BI513">
        <f t="shared" si="172"/>
        <v>1</v>
      </c>
      <c r="BJ513">
        <f t="shared" si="173"/>
        <v>1</v>
      </c>
      <c r="BK513">
        <f t="shared" si="174"/>
        <v>1</v>
      </c>
      <c r="BL513">
        <f t="shared" si="175"/>
        <v>1</v>
      </c>
      <c r="BM513">
        <f t="shared" si="179"/>
        <v>1</v>
      </c>
      <c r="BN513">
        <f t="shared" si="180"/>
        <v>1</v>
      </c>
      <c r="BO513">
        <f>IF(AND(AU513&gt;'County Avg'!$E$3,'Gentrification Calcs'!AW513&gt;'County Avg'!$E$4,'Gentrification Calcs'!AY513&gt;'County Avg'!$E$5,'Gentrification Calcs'!BA513&gt;'County Avg'!$E$6),1,0)</f>
        <v>0</v>
      </c>
      <c r="BP513">
        <f>IF(AND(AV513&gt;'County Avg'!$F$3,'Gentrification Calcs'!AX513&gt;'County Avg'!$F$4,'Gentrification Calcs'!AZ513&gt;'County Avg'!$F$5,'Gentrification Calcs'!BB513&gt;'County Avg'!$F$6),1,0)</f>
        <v>0</v>
      </c>
      <c r="BQ513">
        <f t="shared" si="181"/>
        <v>0</v>
      </c>
      <c r="BR513">
        <f t="shared" si="182"/>
        <v>0</v>
      </c>
      <c r="BS513">
        <f t="shared" si="183"/>
        <v>0</v>
      </c>
      <c r="BT513">
        <f t="shared" si="184"/>
        <v>0</v>
      </c>
    </row>
    <row r="514" spans="1:72" x14ac:dyDescent="0.25">
      <c r="A514">
        <v>6037203710</v>
      </c>
      <c r="B514">
        <v>3863.4525153555301</v>
      </c>
      <c r="C514">
        <v>3473</v>
      </c>
      <c r="D514">
        <v>3194</v>
      </c>
      <c r="E514">
        <v>902.98358150000001</v>
      </c>
      <c r="F514">
        <v>803</v>
      </c>
      <c r="G514">
        <v>824</v>
      </c>
      <c r="H514">
        <v>624.57141307461575</v>
      </c>
      <c r="I514">
        <v>535.5172</v>
      </c>
      <c r="J514">
        <v>491.0172</v>
      </c>
      <c r="K514">
        <v>0.69167527059252043</v>
      </c>
      <c r="L514">
        <v>0.66689564134495638</v>
      </c>
      <c r="M514">
        <v>0.59589466019417481</v>
      </c>
      <c r="N514">
        <v>1890.4429170000001</v>
      </c>
      <c r="O514">
        <v>1768</v>
      </c>
      <c r="P514">
        <v>1864</v>
      </c>
      <c r="Q514">
        <v>56.31715775</v>
      </c>
      <c r="R514">
        <v>51</v>
      </c>
      <c r="S514">
        <v>195</v>
      </c>
      <c r="T514">
        <v>2.9790456640378948E-2</v>
      </c>
      <c r="U514">
        <v>2.8846153846153848E-2</v>
      </c>
      <c r="V514">
        <v>0.1046137339055794</v>
      </c>
      <c r="W514">
        <v>700.62365722656295</v>
      </c>
      <c r="X514">
        <v>594</v>
      </c>
      <c r="Y514">
        <v>606</v>
      </c>
      <c r="Z514">
        <v>899.64276123046898</v>
      </c>
      <c r="AA514">
        <v>800</v>
      </c>
      <c r="AB514">
        <v>824</v>
      </c>
      <c r="AC514">
        <v>0.77877985286993079</v>
      </c>
      <c r="AD514">
        <v>0.74250000000000005</v>
      </c>
      <c r="AE514">
        <v>0.7354368932038835</v>
      </c>
      <c r="AF514">
        <v>37.226596194902001</v>
      </c>
      <c r="AG514">
        <v>37</v>
      </c>
      <c r="AH514">
        <v>20</v>
      </c>
      <c r="AI514">
        <v>9.6355775169858042E-3</v>
      </c>
      <c r="AJ514">
        <v>1.0653613590555715E-2</v>
      </c>
      <c r="AK514">
        <v>6.2617407639323731E-3</v>
      </c>
      <c r="AL514">
        <f t="shared" si="176"/>
        <v>0.99036442248301415</v>
      </c>
      <c r="AM514">
        <f t="shared" si="176"/>
        <v>0.98934638640944428</v>
      </c>
      <c r="AN514">
        <f t="shared" si="176"/>
        <v>0.99373825923606762</v>
      </c>
      <c r="AO514">
        <v>35715.530222693531</v>
      </c>
      <c r="AP514">
        <v>35055.813240702904</v>
      </c>
      <c r="AQ514">
        <v>33456</v>
      </c>
      <c r="AR514">
        <v>806.87222222222226</v>
      </c>
      <c r="AS514">
        <v>845.44286279161736</v>
      </c>
      <c r="AT514">
        <v>935</v>
      </c>
      <c r="AU514">
        <f t="shared" ref="AU514:AU577" si="185">AJ514-AI514</f>
        <v>1.0180360735699105E-3</v>
      </c>
      <c r="AV514">
        <f t="shared" ref="AV514:AV577" si="186">AK514-AJ514</f>
        <v>-4.3918728266233416E-3</v>
      </c>
      <c r="AW514">
        <v>-9.4430279422509991E-4</v>
      </c>
      <c r="AX514">
        <v>7.5767580059425549E-2</v>
      </c>
      <c r="AY514" s="1">
        <f t="shared" ref="AY514:AY577" si="187">AP514-AO514</f>
        <v>-659.71698199062666</v>
      </c>
      <c r="AZ514" s="1">
        <f t="shared" ref="AZ514:AZ577" si="188">AQ514-AP514</f>
        <v>-1599.8132407029043</v>
      </c>
      <c r="BA514" s="1">
        <f t="shared" si="177"/>
        <v>38.570640569395096</v>
      </c>
      <c r="BB514" s="1">
        <f t="shared" si="178"/>
        <v>89.557137208382642</v>
      </c>
      <c r="BC514">
        <f t="shared" ref="BC514:BC577" si="189">IF(B514&gt;500,1,0)</f>
        <v>1</v>
      </c>
      <c r="BD514">
        <f t="shared" ref="BD514:BD577" si="190">IF(C514&gt;500,1,0)</f>
        <v>1</v>
      </c>
      <c r="BE514">
        <f t="shared" ref="BE514:BE577" si="191">IF(K514&gt;MEDIAN(K$2:K$2348),1,0)</f>
        <v>1</v>
      </c>
      <c r="BF514">
        <f t="shared" ref="BF514:BF577" si="192">IF(L514&gt;MEDIAN(L$2:L$2348),1,0)</f>
        <v>1</v>
      </c>
      <c r="BG514">
        <f t="shared" ref="BG514:BG577" si="193">IF(T514&lt;MEDIAN(T$2:T$2348),1,0)</f>
        <v>1</v>
      </c>
      <c r="BH514">
        <f t="shared" ref="BH514:BH577" si="194">IF(U514&lt;MEDIAN(U$2:U$2348),1,0)</f>
        <v>1</v>
      </c>
      <c r="BI514">
        <f t="shared" ref="BI514:BI577" si="195">IF(AC514&gt;MEDIAN(AC$2:AC$2348),1,0)</f>
        <v>1</v>
      </c>
      <c r="BJ514">
        <f t="shared" ref="BJ514:BJ577" si="196">IF(AD514&gt;MEDIAN(AD$2:AD$2348),1,0)</f>
        <v>1</v>
      </c>
      <c r="BK514">
        <f t="shared" ref="BK514:BK577" si="197">IF(AL514&gt;MEDIAN(AL$2:AL$2348),1,0)</f>
        <v>1</v>
      </c>
      <c r="BL514">
        <f t="shared" ref="BL514:BL577" si="198">IF(AM514&gt;MEDIAN(AM$2:AM$2348),1,0)</f>
        <v>1</v>
      </c>
      <c r="BM514">
        <f t="shared" si="179"/>
        <v>1</v>
      </c>
      <c r="BN514">
        <f t="shared" si="180"/>
        <v>1</v>
      </c>
      <c r="BO514">
        <f>IF(AND(AU514&gt;'County Avg'!$E$3,'Gentrification Calcs'!AW514&gt;'County Avg'!$E$4,'Gentrification Calcs'!AY514&gt;'County Avg'!$E$5,'Gentrification Calcs'!BA514&gt;'County Avg'!$E$6),1,0)</f>
        <v>0</v>
      </c>
      <c r="BP514">
        <f>IF(AND(AV514&gt;'County Avg'!$F$3,'Gentrification Calcs'!AX514&gt;'County Avg'!$F$4,'Gentrification Calcs'!AZ514&gt;'County Avg'!$F$5,'Gentrification Calcs'!BB514&gt;'County Avg'!$F$6),1,0)</f>
        <v>0</v>
      </c>
      <c r="BQ514">
        <f t="shared" si="181"/>
        <v>0</v>
      </c>
      <c r="BR514">
        <f t="shared" si="182"/>
        <v>0</v>
      </c>
      <c r="BS514">
        <f t="shared" si="183"/>
        <v>0</v>
      </c>
      <c r="BT514">
        <f t="shared" si="184"/>
        <v>0</v>
      </c>
    </row>
    <row r="515" spans="1:72" x14ac:dyDescent="0.25">
      <c r="A515">
        <v>6037203720</v>
      </c>
      <c r="B515">
        <v>4231.54804047774</v>
      </c>
      <c r="C515">
        <v>4344</v>
      </c>
      <c r="D515">
        <v>4381</v>
      </c>
      <c r="E515">
        <v>989.01654050000002</v>
      </c>
      <c r="F515">
        <v>1078</v>
      </c>
      <c r="G515">
        <v>1037</v>
      </c>
      <c r="H515">
        <v>684.07827678220826</v>
      </c>
      <c r="I515">
        <v>776.2722</v>
      </c>
      <c r="J515">
        <v>690.54300000000001</v>
      </c>
      <c r="K515">
        <v>0.69167526403185398</v>
      </c>
      <c r="L515">
        <v>0.72010408163265305</v>
      </c>
      <c r="M515">
        <v>0.66590453230472513</v>
      </c>
      <c r="N515">
        <v>2070.5573549999999</v>
      </c>
      <c r="O515">
        <v>2274</v>
      </c>
      <c r="P515">
        <v>2531</v>
      </c>
      <c r="Q515">
        <v>61.682849879999999</v>
      </c>
      <c r="R515">
        <v>89</v>
      </c>
      <c r="S515">
        <v>139</v>
      </c>
      <c r="T515">
        <v>2.9790457014410982E-2</v>
      </c>
      <c r="U515">
        <v>3.9138082673702723E-2</v>
      </c>
      <c r="V515">
        <v>5.4919004346108261E-2</v>
      </c>
      <c r="W515">
        <v>767.37646484375</v>
      </c>
      <c r="X515">
        <v>856</v>
      </c>
      <c r="Y515">
        <v>819</v>
      </c>
      <c r="Z515">
        <v>985.35736083984398</v>
      </c>
      <c r="AA515">
        <v>1077</v>
      </c>
      <c r="AB515">
        <v>1037</v>
      </c>
      <c r="AC515">
        <v>0.7787798572790855</v>
      </c>
      <c r="AD515">
        <v>0.79480037140204274</v>
      </c>
      <c r="AE515">
        <v>0.78977820636451301</v>
      </c>
      <c r="AF515">
        <v>40.773409160872603</v>
      </c>
      <c r="AG515">
        <v>60</v>
      </c>
      <c r="AH515">
        <v>30</v>
      </c>
      <c r="AI515">
        <v>9.6355775169857938E-3</v>
      </c>
      <c r="AJ515">
        <v>1.3812154696132596E-2</v>
      </c>
      <c r="AK515">
        <v>6.8477516548733162E-3</v>
      </c>
      <c r="AL515">
        <f t="shared" ref="AL515:AN578" si="199">IFERROR(1-AF515/B515,"")</f>
        <v>0.99036442248301415</v>
      </c>
      <c r="AM515">
        <f t="shared" si="199"/>
        <v>0.98618784530386738</v>
      </c>
      <c r="AN515">
        <f t="shared" si="199"/>
        <v>0.99315224834512672</v>
      </c>
      <c r="AO515">
        <v>35715.530222693531</v>
      </c>
      <c r="AP515">
        <v>33224.382917858609</v>
      </c>
      <c r="AQ515">
        <v>31016</v>
      </c>
      <c r="AR515">
        <v>806.87222222222226</v>
      </c>
      <c r="AS515">
        <v>722.34638196915785</v>
      </c>
      <c r="AT515">
        <v>959</v>
      </c>
      <c r="AU515">
        <f t="shared" si="185"/>
        <v>4.1765771791468023E-3</v>
      </c>
      <c r="AV515">
        <f t="shared" si="186"/>
        <v>-6.9644030412592799E-3</v>
      </c>
      <c r="AW515">
        <v>9.347625659291741E-3</v>
      </c>
      <c r="AX515">
        <v>1.5780921672405537E-2</v>
      </c>
      <c r="AY515" s="1">
        <f t="shared" si="187"/>
        <v>-2491.1473048349217</v>
      </c>
      <c r="AZ515" s="1">
        <f t="shared" si="188"/>
        <v>-2208.3829178586093</v>
      </c>
      <c r="BA515" s="1">
        <f t="shared" ref="BA515:BA578" si="200">AS515-AR515</f>
        <v>-84.525840253064416</v>
      </c>
      <c r="BB515" s="1">
        <f t="shared" ref="BB515:BB578" si="201">AT515-AS515</f>
        <v>236.65361803084215</v>
      </c>
      <c r="BC515">
        <f t="shared" si="189"/>
        <v>1</v>
      </c>
      <c r="BD515">
        <f t="shared" si="190"/>
        <v>1</v>
      </c>
      <c r="BE515">
        <f t="shared" si="191"/>
        <v>1</v>
      </c>
      <c r="BF515">
        <f t="shared" si="192"/>
        <v>1</v>
      </c>
      <c r="BG515">
        <f t="shared" si="193"/>
        <v>1</v>
      </c>
      <c r="BH515">
        <f t="shared" si="194"/>
        <v>1</v>
      </c>
      <c r="BI515">
        <f t="shared" si="195"/>
        <v>1</v>
      </c>
      <c r="BJ515">
        <f t="shared" si="196"/>
        <v>1</v>
      </c>
      <c r="BK515">
        <f t="shared" si="197"/>
        <v>1</v>
      </c>
      <c r="BL515">
        <f t="shared" si="198"/>
        <v>1</v>
      </c>
      <c r="BM515">
        <f t="shared" ref="BM515:BM578" si="202">IF(AND(SUM(BE515,BG515,BI515,BK515)&gt;2,BC515=1),1,0)</f>
        <v>1</v>
      </c>
      <c r="BN515">
        <f t="shared" ref="BN515:BN578" si="203">IF(AND(SUM(BF515,BH515,BJ515,BL515)&gt;2,BD515=1),1,0)</f>
        <v>1</v>
      </c>
      <c r="BO515">
        <f>IF(AND(AU515&gt;'County Avg'!$E$3,'Gentrification Calcs'!AW515&gt;'County Avg'!$E$4,'Gentrification Calcs'!AY515&gt;'County Avg'!$E$5,'Gentrification Calcs'!BA515&gt;'County Avg'!$E$6),1,0)</f>
        <v>0</v>
      </c>
      <c r="BP515">
        <f>IF(AND(AV515&gt;'County Avg'!$F$3,'Gentrification Calcs'!AX515&gt;'County Avg'!$F$4,'Gentrification Calcs'!AZ515&gt;'County Avg'!$F$5,'Gentrification Calcs'!BB515&gt;'County Avg'!$F$6),1,0)</f>
        <v>0</v>
      </c>
      <c r="BQ515">
        <f t="shared" ref="BQ515:BQ578" si="204">IF(AND(BM515=1,BO515=1),1,0)</f>
        <v>0</v>
      </c>
      <c r="BR515">
        <f t="shared" ref="BR515:BR578" si="205">IF(AND(BN515=1,BP515=1),1,0)</f>
        <v>0</v>
      </c>
      <c r="BS515">
        <f t="shared" ref="BS515:BS578" si="206">IF(OR(BQ515=1,BR515=1),1,0)</f>
        <v>0</v>
      </c>
      <c r="BT515">
        <f t="shared" ref="BT515:BT578" si="207">IF(BQ515+BR515&gt;1,1,0)</f>
        <v>0</v>
      </c>
    </row>
    <row r="516" spans="1:72" x14ac:dyDescent="0.25">
      <c r="A516">
        <v>6037203800</v>
      </c>
      <c r="B516">
        <v>4960.42478762666</v>
      </c>
      <c r="C516">
        <v>4898</v>
      </c>
      <c r="D516">
        <v>4709</v>
      </c>
      <c r="E516">
        <v>1123.11499</v>
      </c>
      <c r="F516">
        <v>1137</v>
      </c>
      <c r="G516">
        <v>1049</v>
      </c>
      <c r="H516">
        <v>647.76974576327234</v>
      </c>
      <c r="I516">
        <v>684.01679999999999</v>
      </c>
      <c r="J516">
        <v>537.45100000000002</v>
      </c>
      <c r="K516">
        <v>0.57676173101676109</v>
      </c>
      <c r="L516">
        <v>0.60159788918205803</v>
      </c>
      <c r="M516">
        <v>0.51234604385128701</v>
      </c>
      <c r="N516">
        <v>2513.0694830000002</v>
      </c>
      <c r="O516">
        <v>2568</v>
      </c>
      <c r="P516">
        <v>2577</v>
      </c>
      <c r="Q516">
        <v>57.748825070000002</v>
      </c>
      <c r="R516">
        <v>118</v>
      </c>
      <c r="S516">
        <v>52</v>
      </c>
      <c r="T516">
        <v>2.2979398484860754E-2</v>
      </c>
      <c r="U516">
        <v>4.5950155763239874E-2</v>
      </c>
      <c r="V516">
        <v>2.0178502134264649E-2</v>
      </c>
      <c r="W516">
        <v>683.02917480468795</v>
      </c>
      <c r="X516">
        <v>696</v>
      </c>
      <c r="Y516">
        <v>660</v>
      </c>
      <c r="Z516">
        <v>1123.11499023438</v>
      </c>
      <c r="AA516">
        <v>1139</v>
      </c>
      <c r="AB516">
        <v>1049</v>
      </c>
      <c r="AC516">
        <v>0.60815604879616858</v>
      </c>
      <c r="AD516">
        <v>0.61106233538191401</v>
      </c>
      <c r="AE516">
        <v>0.62917063870352719</v>
      </c>
      <c r="AF516">
        <v>37.835435955402097</v>
      </c>
      <c r="AG516">
        <v>42</v>
      </c>
      <c r="AH516">
        <v>9</v>
      </c>
      <c r="AI516">
        <v>7.6274588518667275E-3</v>
      </c>
      <c r="AJ516">
        <v>8.5749285422621474E-3</v>
      </c>
      <c r="AK516">
        <v>1.9112338076024634E-3</v>
      </c>
      <c r="AL516">
        <f t="shared" si="199"/>
        <v>0.99237254114813322</v>
      </c>
      <c r="AM516">
        <f t="shared" si="199"/>
        <v>0.99142507145773784</v>
      </c>
      <c r="AN516">
        <f t="shared" si="199"/>
        <v>0.9980887661923975</v>
      </c>
      <c r="AO516">
        <v>40714.616118769889</v>
      </c>
      <c r="AP516">
        <v>38830.516959542299</v>
      </c>
      <c r="AQ516">
        <v>44365</v>
      </c>
      <c r="AR516">
        <v>813.78333333333342</v>
      </c>
      <c r="AS516">
        <v>854.91182285488344</v>
      </c>
      <c r="AT516">
        <v>1049</v>
      </c>
      <c r="AU516">
        <f t="shared" si="185"/>
        <v>9.4746969039541992E-4</v>
      </c>
      <c r="AV516">
        <f t="shared" si="186"/>
        <v>-6.6636947346596842E-3</v>
      </c>
      <c r="AW516">
        <v>2.297075727837912E-2</v>
      </c>
      <c r="AX516">
        <v>-2.5771653628975225E-2</v>
      </c>
      <c r="AY516" s="1">
        <f t="shared" si="187"/>
        <v>-1884.0991592275896</v>
      </c>
      <c r="AZ516" s="1">
        <f t="shared" si="188"/>
        <v>5534.4830404577006</v>
      </c>
      <c r="BA516" s="1">
        <f t="shared" si="200"/>
        <v>41.128489521550023</v>
      </c>
      <c r="BB516" s="1">
        <f t="shared" si="201"/>
        <v>194.08817714511656</v>
      </c>
      <c r="BC516">
        <f t="shared" si="189"/>
        <v>1</v>
      </c>
      <c r="BD516">
        <f t="shared" si="190"/>
        <v>1</v>
      </c>
      <c r="BE516">
        <f t="shared" si="191"/>
        <v>1</v>
      </c>
      <c r="BF516">
        <f t="shared" si="192"/>
        <v>1</v>
      </c>
      <c r="BG516">
        <f t="shared" si="193"/>
        <v>1</v>
      </c>
      <c r="BH516">
        <f t="shared" si="194"/>
        <v>1</v>
      </c>
      <c r="BI516">
        <f t="shared" si="195"/>
        <v>1</v>
      </c>
      <c r="BJ516">
        <f t="shared" si="196"/>
        <v>1</v>
      </c>
      <c r="BK516">
        <f t="shared" si="197"/>
        <v>1</v>
      </c>
      <c r="BL516">
        <f t="shared" si="198"/>
        <v>1</v>
      </c>
      <c r="BM516">
        <f t="shared" si="202"/>
        <v>1</v>
      </c>
      <c r="BN516">
        <f t="shared" si="203"/>
        <v>1</v>
      </c>
      <c r="BO516">
        <f>IF(AND(AU516&gt;'County Avg'!$E$3,'Gentrification Calcs'!AW516&gt;'County Avg'!$E$4,'Gentrification Calcs'!AY516&gt;'County Avg'!$E$5,'Gentrification Calcs'!BA516&gt;'County Avg'!$E$6),1,0)</f>
        <v>0</v>
      </c>
      <c r="BP516">
        <f>IF(AND(AV516&gt;'County Avg'!$F$3,'Gentrification Calcs'!AX516&gt;'County Avg'!$F$4,'Gentrification Calcs'!AZ516&gt;'County Avg'!$F$5,'Gentrification Calcs'!BB516&gt;'County Avg'!$F$6),1,0)</f>
        <v>0</v>
      </c>
      <c r="BQ516">
        <f t="shared" si="204"/>
        <v>0</v>
      </c>
      <c r="BR516">
        <f t="shared" si="205"/>
        <v>0</v>
      </c>
      <c r="BS516">
        <f t="shared" si="206"/>
        <v>0</v>
      </c>
      <c r="BT516">
        <f t="shared" si="207"/>
        <v>0</v>
      </c>
    </row>
    <row r="517" spans="1:72" x14ac:dyDescent="0.25">
      <c r="A517">
        <v>6037203900</v>
      </c>
      <c r="B517">
        <v>3118.4343783674499</v>
      </c>
      <c r="C517">
        <v>3076</v>
      </c>
      <c r="D517">
        <v>2881</v>
      </c>
      <c r="E517">
        <v>736.26445820000004</v>
      </c>
      <c r="F517">
        <v>706</v>
      </c>
      <c r="G517">
        <v>692</v>
      </c>
      <c r="H517">
        <v>442.55837896933315</v>
      </c>
      <c r="I517">
        <v>375.01279999999997</v>
      </c>
      <c r="J517">
        <v>334.90800000000002</v>
      </c>
      <c r="K517">
        <v>0.60108616413630533</v>
      </c>
      <c r="L517">
        <v>0.53117960339943338</v>
      </c>
      <c r="M517">
        <v>0.48397109826589596</v>
      </c>
      <c r="N517">
        <v>1649.702444</v>
      </c>
      <c r="O517">
        <v>1652</v>
      </c>
      <c r="P517">
        <v>1776</v>
      </c>
      <c r="Q517">
        <v>44.555046769999997</v>
      </c>
      <c r="R517">
        <v>76</v>
      </c>
      <c r="S517">
        <v>121</v>
      </c>
      <c r="T517">
        <v>2.7007929176590343E-2</v>
      </c>
      <c r="U517">
        <v>4.6004842615012108E-2</v>
      </c>
      <c r="V517">
        <v>6.8130630630630629E-2</v>
      </c>
      <c r="W517">
        <v>452.490573823452</v>
      </c>
      <c r="X517">
        <v>409</v>
      </c>
      <c r="Y517">
        <v>367</v>
      </c>
      <c r="Z517">
        <v>737.23641788959503</v>
      </c>
      <c r="AA517">
        <v>708</v>
      </c>
      <c r="AB517">
        <v>692</v>
      </c>
      <c r="AC517">
        <v>0.61376590038612933</v>
      </c>
      <c r="AD517">
        <v>0.57768361581920902</v>
      </c>
      <c r="AE517">
        <v>0.53034682080924855</v>
      </c>
      <c r="AF517">
        <v>62.931888397220298</v>
      </c>
      <c r="AG517">
        <v>60</v>
      </c>
      <c r="AH517">
        <v>49</v>
      </c>
      <c r="AI517">
        <v>2.0180603713766825E-2</v>
      </c>
      <c r="AJ517">
        <v>1.950585175552666E-2</v>
      </c>
      <c r="AK517">
        <v>1.7007983339118363E-2</v>
      </c>
      <c r="AL517">
        <f t="shared" si="199"/>
        <v>0.97981939628623316</v>
      </c>
      <c r="AM517">
        <f t="shared" si="199"/>
        <v>0.98049414824447334</v>
      </c>
      <c r="AN517">
        <f t="shared" si="199"/>
        <v>0.98299201666088165</v>
      </c>
      <c r="AO517">
        <v>41568.959172852599</v>
      </c>
      <c r="AP517">
        <v>43834.096444626077</v>
      </c>
      <c r="AQ517">
        <v>46000</v>
      </c>
      <c r="AR517">
        <v>793.05000000000007</v>
      </c>
      <c r="AS517">
        <v>783.21826809015431</v>
      </c>
      <c r="AT517">
        <v>1074</v>
      </c>
      <c r="AU517">
        <f t="shared" si="185"/>
        <v>-6.7475195824016551E-4</v>
      </c>
      <c r="AV517">
        <f t="shared" si="186"/>
        <v>-2.497868416408297E-3</v>
      </c>
      <c r="AW517">
        <v>1.8996913438421765E-2</v>
      </c>
      <c r="AX517">
        <v>2.2125788015618521E-2</v>
      </c>
      <c r="AY517" s="1">
        <f t="shared" si="187"/>
        <v>2265.1372717734776</v>
      </c>
      <c r="AZ517" s="1">
        <f t="shared" si="188"/>
        <v>2165.9035553739232</v>
      </c>
      <c r="BA517" s="1">
        <f t="shared" si="200"/>
        <v>-9.8317319098457574</v>
      </c>
      <c r="BB517" s="1">
        <f t="shared" si="201"/>
        <v>290.78173190984569</v>
      </c>
      <c r="BC517">
        <f t="shared" si="189"/>
        <v>1</v>
      </c>
      <c r="BD517">
        <f t="shared" si="190"/>
        <v>1</v>
      </c>
      <c r="BE517">
        <f t="shared" si="191"/>
        <v>1</v>
      </c>
      <c r="BF517">
        <f t="shared" si="192"/>
        <v>1</v>
      </c>
      <c r="BG517">
        <f t="shared" si="193"/>
        <v>1</v>
      </c>
      <c r="BH517">
        <f t="shared" si="194"/>
        <v>1</v>
      </c>
      <c r="BI517">
        <f t="shared" si="195"/>
        <v>1</v>
      </c>
      <c r="BJ517">
        <f t="shared" si="196"/>
        <v>1</v>
      </c>
      <c r="BK517">
        <f t="shared" si="197"/>
        <v>1</v>
      </c>
      <c r="BL517">
        <f t="shared" si="198"/>
        <v>1</v>
      </c>
      <c r="BM517">
        <f t="shared" si="202"/>
        <v>1</v>
      </c>
      <c r="BN517">
        <f t="shared" si="203"/>
        <v>1</v>
      </c>
      <c r="BO517">
        <f>IF(AND(AU517&gt;'County Avg'!$E$3,'Gentrification Calcs'!AW517&gt;'County Avg'!$E$4,'Gentrification Calcs'!AY517&gt;'County Avg'!$E$5,'Gentrification Calcs'!BA517&gt;'County Avg'!$E$6),1,0)</f>
        <v>0</v>
      </c>
      <c r="BP517">
        <f>IF(AND(AV517&gt;'County Avg'!$F$3,'Gentrification Calcs'!AX517&gt;'County Avg'!$F$4,'Gentrification Calcs'!AZ517&gt;'County Avg'!$F$5,'Gentrification Calcs'!BB517&gt;'County Avg'!$F$6),1,0)</f>
        <v>0</v>
      </c>
      <c r="BQ517">
        <f t="shared" si="204"/>
        <v>0</v>
      </c>
      <c r="BR517">
        <f t="shared" si="205"/>
        <v>0</v>
      </c>
      <c r="BS517">
        <f t="shared" si="206"/>
        <v>0</v>
      </c>
      <c r="BT517">
        <f t="shared" si="207"/>
        <v>0</v>
      </c>
    </row>
    <row r="518" spans="1:72" x14ac:dyDescent="0.25">
      <c r="A518">
        <v>6037204110</v>
      </c>
      <c r="B518">
        <v>4236.3304130801398</v>
      </c>
      <c r="C518">
        <v>3117</v>
      </c>
      <c r="D518">
        <v>3235</v>
      </c>
      <c r="E518">
        <v>1036.239624</v>
      </c>
      <c r="F518">
        <v>788</v>
      </c>
      <c r="G518">
        <v>792</v>
      </c>
      <c r="H518">
        <v>593.50490695439407</v>
      </c>
      <c r="I518">
        <v>486.25940000000003</v>
      </c>
      <c r="J518">
        <v>514.12339999999995</v>
      </c>
      <c r="K518">
        <v>0.57274870909047004</v>
      </c>
      <c r="L518">
        <v>0.61708045685279189</v>
      </c>
      <c r="M518">
        <v>0.64914570707070696</v>
      </c>
      <c r="N518">
        <v>2178.3875509999998</v>
      </c>
      <c r="O518">
        <v>1751</v>
      </c>
      <c r="P518">
        <v>1981</v>
      </c>
      <c r="Q518">
        <v>89.295196529999998</v>
      </c>
      <c r="R518">
        <v>57</v>
      </c>
      <c r="S518">
        <v>34</v>
      </c>
      <c r="T518">
        <v>4.0991418854284485E-2</v>
      </c>
      <c r="U518">
        <v>3.2552826956025127E-2</v>
      </c>
      <c r="V518">
        <v>1.7163048965169108E-2</v>
      </c>
      <c r="W518">
        <v>681.135498046875</v>
      </c>
      <c r="X518">
        <v>540</v>
      </c>
      <c r="Y518">
        <v>591</v>
      </c>
      <c r="Z518">
        <v>1034.16296386719</v>
      </c>
      <c r="AA518">
        <v>797</v>
      </c>
      <c r="AB518">
        <v>792</v>
      </c>
      <c r="AC518">
        <v>0.65863458840162858</v>
      </c>
      <c r="AD518">
        <v>0.67754077791718947</v>
      </c>
      <c r="AE518">
        <v>0.74621212121212122</v>
      </c>
      <c r="AF518">
        <v>44.301494515870701</v>
      </c>
      <c r="AG518">
        <v>24</v>
      </c>
      <c r="AH518">
        <v>82</v>
      </c>
      <c r="AI518">
        <v>1.0457516339869272E-2</v>
      </c>
      <c r="AJ518">
        <v>7.6997112608277194E-3</v>
      </c>
      <c r="AK518">
        <v>2.534775888717156E-2</v>
      </c>
      <c r="AL518">
        <f t="shared" si="199"/>
        <v>0.98954248366013076</v>
      </c>
      <c r="AM518">
        <f t="shared" si="199"/>
        <v>0.99230028873917231</v>
      </c>
      <c r="AN518">
        <f t="shared" si="199"/>
        <v>0.97465224111282844</v>
      </c>
      <c r="AO518">
        <v>45245.717921527044</v>
      </c>
      <c r="AP518">
        <v>38564.88966080916</v>
      </c>
      <c r="AQ518">
        <v>37037</v>
      </c>
      <c r="AR518">
        <v>789.59444444444443</v>
      </c>
      <c r="AS518">
        <v>783.21826809015431</v>
      </c>
      <c r="AT518">
        <v>975</v>
      </c>
      <c r="AU518">
        <f t="shared" si="185"/>
        <v>-2.7578050790415523E-3</v>
      </c>
      <c r="AV518">
        <f t="shared" si="186"/>
        <v>1.7648047626343841E-2</v>
      </c>
      <c r="AW518">
        <v>-8.438591898259358E-3</v>
      </c>
      <c r="AX518">
        <v>-1.5389777990856019E-2</v>
      </c>
      <c r="AY518" s="1">
        <f t="shared" si="187"/>
        <v>-6680.8282607178844</v>
      </c>
      <c r="AZ518" s="1">
        <f t="shared" si="188"/>
        <v>-1527.88966080916</v>
      </c>
      <c r="BA518" s="1">
        <f t="shared" si="200"/>
        <v>-6.3761763542901235</v>
      </c>
      <c r="BB518" s="1">
        <f t="shared" si="201"/>
        <v>191.78173190984569</v>
      </c>
      <c r="BC518">
        <f t="shared" si="189"/>
        <v>1</v>
      </c>
      <c r="BD518">
        <f t="shared" si="190"/>
        <v>1</v>
      </c>
      <c r="BE518">
        <f t="shared" si="191"/>
        <v>1</v>
      </c>
      <c r="BF518">
        <f t="shared" si="192"/>
        <v>1</v>
      </c>
      <c r="BG518">
        <f t="shared" si="193"/>
        <v>1</v>
      </c>
      <c r="BH518">
        <f t="shared" si="194"/>
        <v>1</v>
      </c>
      <c r="BI518">
        <f t="shared" si="195"/>
        <v>1</v>
      </c>
      <c r="BJ518">
        <f t="shared" si="196"/>
        <v>1</v>
      </c>
      <c r="BK518">
        <f t="shared" si="197"/>
        <v>1</v>
      </c>
      <c r="BL518">
        <f t="shared" si="198"/>
        <v>1</v>
      </c>
      <c r="BM518">
        <f t="shared" si="202"/>
        <v>1</v>
      </c>
      <c r="BN518">
        <f t="shared" si="203"/>
        <v>1</v>
      </c>
      <c r="BO518">
        <f>IF(AND(AU518&gt;'County Avg'!$E$3,'Gentrification Calcs'!AW518&gt;'County Avg'!$E$4,'Gentrification Calcs'!AY518&gt;'County Avg'!$E$5,'Gentrification Calcs'!BA518&gt;'County Avg'!$E$6),1,0)</f>
        <v>0</v>
      </c>
      <c r="BP518">
        <f>IF(AND(AV518&gt;'County Avg'!$F$3,'Gentrification Calcs'!AX518&gt;'County Avg'!$F$4,'Gentrification Calcs'!AZ518&gt;'County Avg'!$F$5,'Gentrification Calcs'!BB518&gt;'County Avg'!$F$6),1,0)</f>
        <v>0</v>
      </c>
      <c r="BQ518">
        <f t="shared" si="204"/>
        <v>0</v>
      </c>
      <c r="BR518">
        <f t="shared" si="205"/>
        <v>0</v>
      </c>
      <c r="BS518">
        <f t="shared" si="206"/>
        <v>0</v>
      </c>
      <c r="BT518">
        <f t="shared" si="207"/>
        <v>0</v>
      </c>
    </row>
    <row r="519" spans="1:72" x14ac:dyDescent="0.25">
      <c r="A519">
        <v>6037204120</v>
      </c>
      <c r="B519">
        <v>1883.6695702575601</v>
      </c>
      <c r="C519">
        <v>2769</v>
      </c>
      <c r="D519">
        <v>2636</v>
      </c>
      <c r="E519">
        <v>460.76034550000003</v>
      </c>
      <c r="F519">
        <v>665</v>
      </c>
      <c r="G519">
        <v>660</v>
      </c>
      <c r="H519">
        <v>263.89989071123722</v>
      </c>
      <c r="I519">
        <v>392.75659999999999</v>
      </c>
      <c r="J519">
        <v>349.54300000000001</v>
      </c>
      <c r="K519">
        <v>0.57274870393818911</v>
      </c>
      <c r="L519">
        <v>0.59061142857142856</v>
      </c>
      <c r="M519">
        <v>0.52961060606060606</v>
      </c>
      <c r="N519">
        <v>968.61244079999994</v>
      </c>
      <c r="O519">
        <v>1456</v>
      </c>
      <c r="P519">
        <v>1460</v>
      </c>
      <c r="Q519">
        <v>39.704799649999998</v>
      </c>
      <c r="R519">
        <v>10</v>
      </c>
      <c r="S519">
        <v>175</v>
      </c>
      <c r="T519">
        <v>4.0991420280754254E-2</v>
      </c>
      <c r="U519">
        <v>6.868131868131868E-3</v>
      </c>
      <c r="V519">
        <v>0.11986301369863013</v>
      </c>
      <c r="W519">
        <v>302.86453247070301</v>
      </c>
      <c r="X519">
        <v>438</v>
      </c>
      <c r="Y519">
        <v>480</v>
      </c>
      <c r="Z519">
        <v>459.83697509765602</v>
      </c>
      <c r="AA519">
        <v>671</v>
      </c>
      <c r="AB519">
        <v>660</v>
      </c>
      <c r="AC519">
        <v>0.65863457893176902</v>
      </c>
      <c r="AD519">
        <v>0.65275707898658719</v>
      </c>
      <c r="AE519">
        <v>0.72727272727272729</v>
      </c>
      <c r="AF519">
        <v>19.698505309883</v>
      </c>
      <c r="AG519">
        <v>34</v>
      </c>
      <c r="AH519">
        <v>14</v>
      </c>
      <c r="AI519">
        <v>1.0457516339869291E-2</v>
      </c>
      <c r="AJ519">
        <v>1.2278801011195377E-2</v>
      </c>
      <c r="AK519">
        <v>5.3110773899848257E-3</v>
      </c>
      <c r="AL519">
        <f t="shared" si="199"/>
        <v>0.98954248366013076</v>
      </c>
      <c r="AM519">
        <f t="shared" si="199"/>
        <v>0.98772119898880462</v>
      </c>
      <c r="AN519">
        <f t="shared" si="199"/>
        <v>0.99468892261001518</v>
      </c>
      <c r="AO519">
        <v>45245.717921527044</v>
      </c>
      <c r="AP519">
        <v>36887.243563547207</v>
      </c>
      <c r="AQ519">
        <v>42885</v>
      </c>
      <c r="AR519">
        <v>789.59444444444443</v>
      </c>
      <c r="AS519">
        <v>779.16014234875456</v>
      </c>
      <c r="AT519">
        <v>1004</v>
      </c>
      <c r="AU519">
        <f t="shared" si="185"/>
        <v>1.8212846713260861E-3</v>
      </c>
      <c r="AV519">
        <f t="shared" si="186"/>
        <v>-6.9677236212105512E-3</v>
      </c>
      <c r="AW519">
        <v>-3.4123288412622382E-2</v>
      </c>
      <c r="AX519">
        <v>0.11299488183049826</v>
      </c>
      <c r="AY519" s="1">
        <f t="shared" si="187"/>
        <v>-8358.4743579798378</v>
      </c>
      <c r="AZ519" s="1">
        <f t="shared" si="188"/>
        <v>5997.7564364527934</v>
      </c>
      <c r="BA519" s="1">
        <f t="shared" si="200"/>
        <v>-10.434302095689873</v>
      </c>
      <c r="BB519" s="1">
        <f t="shared" si="201"/>
        <v>224.83985765124544</v>
      </c>
      <c r="BC519">
        <f t="shared" si="189"/>
        <v>1</v>
      </c>
      <c r="BD519">
        <f t="shared" si="190"/>
        <v>1</v>
      </c>
      <c r="BE519">
        <f t="shared" si="191"/>
        <v>1</v>
      </c>
      <c r="BF519">
        <f t="shared" si="192"/>
        <v>1</v>
      </c>
      <c r="BG519">
        <f t="shared" si="193"/>
        <v>1</v>
      </c>
      <c r="BH519">
        <f t="shared" si="194"/>
        <v>1</v>
      </c>
      <c r="BI519">
        <f t="shared" si="195"/>
        <v>1</v>
      </c>
      <c r="BJ519">
        <f t="shared" si="196"/>
        <v>1</v>
      </c>
      <c r="BK519">
        <f t="shared" si="197"/>
        <v>1</v>
      </c>
      <c r="BL519">
        <f t="shared" si="198"/>
        <v>1</v>
      </c>
      <c r="BM519">
        <f t="shared" si="202"/>
        <v>1</v>
      </c>
      <c r="BN519">
        <f t="shared" si="203"/>
        <v>1</v>
      </c>
      <c r="BO519">
        <f>IF(AND(AU519&gt;'County Avg'!$E$3,'Gentrification Calcs'!AW519&gt;'County Avg'!$E$4,'Gentrification Calcs'!AY519&gt;'County Avg'!$E$5,'Gentrification Calcs'!BA519&gt;'County Avg'!$E$6),1,0)</f>
        <v>0</v>
      </c>
      <c r="BP519">
        <f>IF(AND(AV519&gt;'County Avg'!$F$3,'Gentrification Calcs'!AX519&gt;'County Avg'!$F$4,'Gentrification Calcs'!AZ519&gt;'County Avg'!$F$5,'Gentrification Calcs'!BB519&gt;'County Avg'!$F$6),1,0)</f>
        <v>0</v>
      </c>
      <c r="BQ519">
        <f t="shared" si="204"/>
        <v>0</v>
      </c>
      <c r="BR519">
        <f t="shared" si="205"/>
        <v>0</v>
      </c>
      <c r="BS519">
        <f t="shared" si="206"/>
        <v>0</v>
      </c>
      <c r="BT519">
        <f t="shared" si="207"/>
        <v>0</v>
      </c>
    </row>
    <row r="520" spans="1:72" x14ac:dyDescent="0.25">
      <c r="A520">
        <v>6037204200</v>
      </c>
      <c r="B520">
        <v>4001.0000111786599</v>
      </c>
      <c r="C520">
        <v>3280</v>
      </c>
      <c r="D520">
        <v>2782</v>
      </c>
      <c r="E520">
        <v>1017</v>
      </c>
      <c r="F520">
        <v>907</v>
      </c>
      <c r="G520">
        <v>817</v>
      </c>
      <c r="H520">
        <v>677.62880189327291</v>
      </c>
      <c r="I520">
        <v>631.0136</v>
      </c>
      <c r="J520">
        <v>603.25279999999998</v>
      </c>
      <c r="K520">
        <v>0.66630167344471281</v>
      </c>
      <c r="L520">
        <v>0.69571510474090403</v>
      </c>
      <c r="M520">
        <v>0.73837552019583841</v>
      </c>
      <c r="N520">
        <v>1964.0000050000001</v>
      </c>
      <c r="O520">
        <v>1778</v>
      </c>
      <c r="P520">
        <v>1601</v>
      </c>
      <c r="Q520">
        <v>115</v>
      </c>
      <c r="R520">
        <v>70</v>
      </c>
      <c r="S520">
        <v>88</v>
      </c>
      <c r="T520">
        <v>5.855397133769355E-2</v>
      </c>
      <c r="U520">
        <v>3.937007874015748E-2</v>
      </c>
      <c r="V520">
        <v>5.4965646470955649E-2</v>
      </c>
      <c r="W520">
        <v>860</v>
      </c>
      <c r="X520">
        <v>769</v>
      </c>
      <c r="Y520">
        <v>704</v>
      </c>
      <c r="Z520">
        <v>993</v>
      </c>
      <c r="AA520">
        <v>897</v>
      </c>
      <c r="AB520">
        <v>817</v>
      </c>
      <c r="AC520">
        <v>0.86606243705941588</v>
      </c>
      <c r="AD520">
        <v>0.85730211817168334</v>
      </c>
      <c r="AE520">
        <v>0.86168910648714814</v>
      </c>
      <c r="AF520">
        <v>24.000000067055201</v>
      </c>
      <c r="AG520">
        <v>24</v>
      </c>
      <c r="AH520">
        <v>118</v>
      </c>
      <c r="AI520">
        <v>5.9985003749062748E-3</v>
      </c>
      <c r="AJ520">
        <v>7.3170731707317077E-3</v>
      </c>
      <c r="AK520">
        <v>4.2415528396836807E-2</v>
      </c>
      <c r="AL520">
        <f t="shared" si="199"/>
        <v>0.99400149962509377</v>
      </c>
      <c r="AM520">
        <f t="shared" si="199"/>
        <v>0.99268292682926829</v>
      </c>
      <c r="AN520">
        <f t="shared" si="199"/>
        <v>0.95758447160316318</v>
      </c>
      <c r="AO520">
        <v>35278.38229056204</v>
      </c>
      <c r="AP520">
        <v>30618.43931344504</v>
      </c>
      <c r="AQ520">
        <v>27106</v>
      </c>
      <c r="AR520">
        <v>748.12777777777785</v>
      </c>
      <c r="AS520">
        <v>715.58283906682493</v>
      </c>
      <c r="AT520">
        <v>904</v>
      </c>
      <c r="AU520">
        <f t="shared" si="185"/>
        <v>1.318572795825433E-3</v>
      </c>
      <c r="AV520">
        <f t="shared" si="186"/>
        <v>3.5098455226105101E-2</v>
      </c>
      <c r="AW520">
        <v>-1.918389259753607E-2</v>
      </c>
      <c r="AX520">
        <v>1.559556773079817E-2</v>
      </c>
      <c r="AY520" s="1">
        <f t="shared" si="187"/>
        <v>-4659.9429771169998</v>
      </c>
      <c r="AZ520" s="1">
        <f t="shared" si="188"/>
        <v>-3512.4393134450402</v>
      </c>
      <c r="BA520" s="1">
        <f t="shared" si="200"/>
        <v>-32.54493871095292</v>
      </c>
      <c r="BB520" s="1">
        <f t="shared" si="201"/>
        <v>188.41716093317507</v>
      </c>
      <c r="BC520">
        <f t="shared" si="189"/>
        <v>1</v>
      </c>
      <c r="BD520">
        <f t="shared" si="190"/>
        <v>1</v>
      </c>
      <c r="BE520">
        <f t="shared" si="191"/>
        <v>1</v>
      </c>
      <c r="BF520">
        <f t="shared" si="192"/>
        <v>1</v>
      </c>
      <c r="BG520">
        <f t="shared" si="193"/>
        <v>1</v>
      </c>
      <c r="BH520">
        <f t="shared" si="194"/>
        <v>1</v>
      </c>
      <c r="BI520">
        <f t="shared" si="195"/>
        <v>1</v>
      </c>
      <c r="BJ520">
        <f t="shared" si="196"/>
        <v>1</v>
      </c>
      <c r="BK520">
        <f t="shared" si="197"/>
        <v>1</v>
      </c>
      <c r="BL520">
        <f t="shared" si="198"/>
        <v>1</v>
      </c>
      <c r="BM520">
        <f t="shared" si="202"/>
        <v>1</v>
      </c>
      <c r="BN520">
        <f t="shared" si="203"/>
        <v>1</v>
      </c>
      <c r="BO520">
        <f>IF(AND(AU520&gt;'County Avg'!$E$3,'Gentrification Calcs'!AW520&gt;'County Avg'!$E$4,'Gentrification Calcs'!AY520&gt;'County Avg'!$E$5,'Gentrification Calcs'!BA520&gt;'County Avg'!$E$6),1,0)</f>
        <v>0</v>
      </c>
      <c r="BP520">
        <f>IF(AND(AV520&gt;'County Avg'!$F$3,'Gentrification Calcs'!AX520&gt;'County Avg'!$F$4,'Gentrification Calcs'!AZ520&gt;'County Avg'!$F$5,'Gentrification Calcs'!BB520&gt;'County Avg'!$F$6),1,0)</f>
        <v>0</v>
      </c>
      <c r="BQ520">
        <f t="shared" si="204"/>
        <v>0</v>
      </c>
      <c r="BR520">
        <f t="shared" si="205"/>
        <v>0</v>
      </c>
      <c r="BS520">
        <f t="shared" si="206"/>
        <v>0</v>
      </c>
      <c r="BT520">
        <f t="shared" si="207"/>
        <v>0</v>
      </c>
    </row>
    <row r="521" spans="1:72" x14ac:dyDescent="0.25">
      <c r="A521">
        <v>6037204300</v>
      </c>
      <c r="B521">
        <v>5081.9999763350897</v>
      </c>
      <c r="C521">
        <v>4995</v>
      </c>
      <c r="D521">
        <v>5158</v>
      </c>
      <c r="E521">
        <v>1312</v>
      </c>
      <c r="F521">
        <v>1278</v>
      </c>
      <c r="G521">
        <v>1279</v>
      </c>
      <c r="H521">
        <v>837.43999610036622</v>
      </c>
      <c r="I521">
        <v>827.02080000000001</v>
      </c>
      <c r="J521">
        <v>892.25279999999998</v>
      </c>
      <c r="K521">
        <v>0.63829267995454742</v>
      </c>
      <c r="L521">
        <v>0.64712112676056344</v>
      </c>
      <c r="M521">
        <v>0.69761751368256453</v>
      </c>
      <c r="N521">
        <v>2745.9999870000001</v>
      </c>
      <c r="O521">
        <v>2767</v>
      </c>
      <c r="P521">
        <v>3045</v>
      </c>
      <c r="Q521">
        <v>176</v>
      </c>
      <c r="R521">
        <v>128</v>
      </c>
      <c r="S521">
        <v>222</v>
      </c>
      <c r="T521">
        <v>6.4093226814716658E-2</v>
      </c>
      <c r="U521">
        <v>4.6259486808818216E-2</v>
      </c>
      <c r="V521">
        <v>7.2906403940886697E-2</v>
      </c>
      <c r="W521">
        <v>987</v>
      </c>
      <c r="X521">
        <v>956</v>
      </c>
      <c r="Y521">
        <v>1000</v>
      </c>
      <c r="Z521">
        <v>1302</v>
      </c>
      <c r="AA521">
        <v>1289</v>
      </c>
      <c r="AB521">
        <v>1279</v>
      </c>
      <c r="AC521">
        <v>0.75806451612903225</v>
      </c>
      <c r="AD521">
        <v>0.7416602017067494</v>
      </c>
      <c r="AE521">
        <v>0.78186082877247853</v>
      </c>
      <c r="AF521">
        <v>75.999999646097393</v>
      </c>
      <c r="AG521">
        <v>76</v>
      </c>
      <c r="AH521">
        <v>87</v>
      </c>
      <c r="AI521">
        <v>1.4954742227469505E-2</v>
      </c>
      <c r="AJ521">
        <v>1.5215215215215214E-2</v>
      </c>
      <c r="AK521">
        <v>1.6867002714230323E-2</v>
      </c>
      <c r="AL521">
        <f t="shared" si="199"/>
        <v>0.98504525777253049</v>
      </c>
      <c r="AM521">
        <f t="shared" si="199"/>
        <v>0.98478478478478482</v>
      </c>
      <c r="AN521">
        <f t="shared" si="199"/>
        <v>0.98313299728576964</v>
      </c>
      <c r="AO521">
        <v>38860.818663838814</v>
      </c>
      <c r="AP521">
        <v>34682.536984062121</v>
      </c>
      <c r="AQ521">
        <v>25792</v>
      </c>
      <c r="AR521">
        <v>734.30555555555554</v>
      </c>
      <c r="AS521">
        <v>734.52075919335709</v>
      </c>
      <c r="AT521">
        <v>966</v>
      </c>
      <c r="AU521">
        <f t="shared" si="185"/>
        <v>2.6047298774570932E-4</v>
      </c>
      <c r="AV521">
        <f t="shared" si="186"/>
        <v>1.6517874990151088E-3</v>
      </c>
      <c r="AW521">
        <v>-1.7833740005898442E-2</v>
      </c>
      <c r="AX521">
        <v>2.664691713206848E-2</v>
      </c>
      <c r="AY521" s="1">
        <f t="shared" si="187"/>
        <v>-4178.2816797766936</v>
      </c>
      <c r="AZ521" s="1">
        <f t="shared" si="188"/>
        <v>-8890.5369840621206</v>
      </c>
      <c r="BA521" s="1">
        <f t="shared" si="200"/>
        <v>0.21520363780155094</v>
      </c>
      <c r="BB521" s="1">
        <f t="shared" si="201"/>
        <v>231.47924080664291</v>
      </c>
      <c r="BC521">
        <f t="shared" si="189"/>
        <v>1</v>
      </c>
      <c r="BD521">
        <f t="shared" si="190"/>
        <v>1</v>
      </c>
      <c r="BE521">
        <f t="shared" si="191"/>
        <v>1</v>
      </c>
      <c r="BF521">
        <f t="shared" si="192"/>
        <v>1</v>
      </c>
      <c r="BG521">
        <f t="shared" si="193"/>
        <v>1</v>
      </c>
      <c r="BH521">
        <f t="shared" si="194"/>
        <v>1</v>
      </c>
      <c r="BI521">
        <f t="shared" si="195"/>
        <v>1</v>
      </c>
      <c r="BJ521">
        <f t="shared" si="196"/>
        <v>1</v>
      </c>
      <c r="BK521">
        <f t="shared" si="197"/>
        <v>1</v>
      </c>
      <c r="BL521">
        <f t="shared" si="198"/>
        <v>1</v>
      </c>
      <c r="BM521">
        <f t="shared" si="202"/>
        <v>1</v>
      </c>
      <c r="BN521">
        <f t="shared" si="203"/>
        <v>1</v>
      </c>
      <c r="BO521">
        <f>IF(AND(AU521&gt;'County Avg'!$E$3,'Gentrification Calcs'!AW521&gt;'County Avg'!$E$4,'Gentrification Calcs'!AY521&gt;'County Avg'!$E$5,'Gentrification Calcs'!BA521&gt;'County Avg'!$E$6),1,0)</f>
        <v>0</v>
      </c>
      <c r="BP521">
        <f>IF(AND(AV521&gt;'County Avg'!$F$3,'Gentrification Calcs'!AX521&gt;'County Avg'!$F$4,'Gentrification Calcs'!AZ521&gt;'County Avg'!$F$5,'Gentrification Calcs'!BB521&gt;'County Avg'!$F$6),1,0)</f>
        <v>0</v>
      </c>
      <c r="BQ521">
        <f t="shared" si="204"/>
        <v>0</v>
      </c>
      <c r="BR521">
        <f t="shared" si="205"/>
        <v>0</v>
      </c>
      <c r="BS521">
        <f t="shared" si="206"/>
        <v>0</v>
      </c>
      <c r="BT521">
        <f t="shared" si="207"/>
        <v>0</v>
      </c>
    </row>
    <row r="522" spans="1:72" x14ac:dyDescent="0.25">
      <c r="A522">
        <v>6037204410</v>
      </c>
      <c r="B522">
        <v>3367.8184735086102</v>
      </c>
      <c r="C522">
        <v>2490</v>
      </c>
      <c r="D522">
        <v>2097</v>
      </c>
      <c r="E522">
        <v>792.39935300000002</v>
      </c>
      <c r="F522">
        <v>595</v>
      </c>
      <c r="G522">
        <v>590</v>
      </c>
      <c r="H522">
        <v>556.19592363944719</v>
      </c>
      <c r="I522">
        <v>396.76139999999998</v>
      </c>
      <c r="J522">
        <v>459.19819999999999</v>
      </c>
      <c r="K522">
        <v>0.70191365191516908</v>
      </c>
      <c r="L522">
        <v>0.66682588235294116</v>
      </c>
      <c r="M522">
        <v>0.7783020338983051</v>
      </c>
      <c r="N522">
        <v>1622.601273</v>
      </c>
      <c r="O522">
        <v>1200</v>
      </c>
      <c r="P522">
        <v>1120</v>
      </c>
      <c r="Q522">
        <v>23.263101580000001</v>
      </c>
      <c r="R522">
        <v>65</v>
      </c>
      <c r="S522">
        <v>31</v>
      </c>
      <c r="T522">
        <v>1.4336918112352548E-2</v>
      </c>
      <c r="U522">
        <v>5.4166666666666669E-2</v>
      </c>
      <c r="V522">
        <v>2.7678571428571427E-2</v>
      </c>
      <c r="W522">
        <v>701.28558349609398</v>
      </c>
      <c r="X522">
        <v>522</v>
      </c>
      <c r="Y522">
        <v>509</v>
      </c>
      <c r="Z522">
        <v>796.27655029296898</v>
      </c>
      <c r="AA522">
        <v>613</v>
      </c>
      <c r="AB522">
        <v>590</v>
      </c>
      <c r="AC522">
        <v>0.88070606027274623</v>
      </c>
      <c r="AD522">
        <v>0.85154975530179444</v>
      </c>
      <c r="AE522">
        <v>0.86271186440677972</v>
      </c>
      <c r="AF522">
        <v>46.5262013896714</v>
      </c>
      <c r="AG522">
        <v>44</v>
      </c>
      <c r="AH522">
        <v>6</v>
      </c>
      <c r="AI522">
        <v>1.3814937401064901E-2</v>
      </c>
      <c r="AJ522">
        <v>1.7670682730923693E-2</v>
      </c>
      <c r="AK522">
        <v>2.8612303290414878E-3</v>
      </c>
      <c r="AL522">
        <f t="shared" si="199"/>
        <v>0.98618506259893512</v>
      </c>
      <c r="AM522">
        <f t="shared" si="199"/>
        <v>0.98232931726907635</v>
      </c>
      <c r="AN522">
        <f t="shared" si="199"/>
        <v>0.99713876967095849</v>
      </c>
      <c r="AO522">
        <v>31853.754506892896</v>
      </c>
      <c r="AP522">
        <v>30893.852881078878</v>
      </c>
      <c r="AQ522">
        <v>24286</v>
      </c>
      <c r="AR522">
        <v>749.85555555555561</v>
      </c>
      <c r="AS522">
        <v>777.80743376828798</v>
      </c>
      <c r="AT522">
        <v>1033</v>
      </c>
      <c r="AU522">
        <f t="shared" si="185"/>
        <v>3.855745329858792E-3</v>
      </c>
      <c r="AV522">
        <f t="shared" si="186"/>
        <v>-1.4809452401882205E-2</v>
      </c>
      <c r="AW522">
        <v>3.9829748554314121E-2</v>
      </c>
      <c r="AX522">
        <v>-2.6488095238095241E-2</v>
      </c>
      <c r="AY522" s="1">
        <f t="shared" si="187"/>
        <v>-959.90162581401819</v>
      </c>
      <c r="AZ522" s="1">
        <f t="shared" si="188"/>
        <v>-6607.8528810788775</v>
      </c>
      <c r="BA522" s="1">
        <f t="shared" si="200"/>
        <v>27.951878212732368</v>
      </c>
      <c r="BB522" s="1">
        <f t="shared" si="201"/>
        <v>255.19256623171202</v>
      </c>
      <c r="BC522">
        <f t="shared" si="189"/>
        <v>1</v>
      </c>
      <c r="BD522">
        <f t="shared" si="190"/>
        <v>1</v>
      </c>
      <c r="BE522">
        <f t="shared" si="191"/>
        <v>1</v>
      </c>
      <c r="BF522">
        <f t="shared" si="192"/>
        <v>1</v>
      </c>
      <c r="BG522">
        <f t="shared" si="193"/>
        <v>1</v>
      </c>
      <c r="BH522">
        <f t="shared" si="194"/>
        <v>1</v>
      </c>
      <c r="BI522">
        <f t="shared" si="195"/>
        <v>1</v>
      </c>
      <c r="BJ522">
        <f t="shared" si="196"/>
        <v>1</v>
      </c>
      <c r="BK522">
        <f t="shared" si="197"/>
        <v>1</v>
      </c>
      <c r="BL522">
        <f t="shared" si="198"/>
        <v>1</v>
      </c>
      <c r="BM522">
        <f t="shared" si="202"/>
        <v>1</v>
      </c>
      <c r="BN522">
        <f t="shared" si="203"/>
        <v>1</v>
      </c>
      <c r="BO522">
        <f>IF(AND(AU522&gt;'County Avg'!$E$3,'Gentrification Calcs'!AW522&gt;'County Avg'!$E$4,'Gentrification Calcs'!AY522&gt;'County Avg'!$E$5,'Gentrification Calcs'!BA522&gt;'County Avg'!$E$6),1,0)</f>
        <v>1</v>
      </c>
      <c r="BP522">
        <f>IF(AND(AV522&gt;'County Avg'!$F$3,'Gentrification Calcs'!AX522&gt;'County Avg'!$F$4,'Gentrification Calcs'!AZ522&gt;'County Avg'!$F$5,'Gentrification Calcs'!BB522&gt;'County Avg'!$F$6),1,0)</f>
        <v>0</v>
      </c>
      <c r="BQ522">
        <f t="shared" si="204"/>
        <v>1</v>
      </c>
      <c r="BR522">
        <f t="shared" si="205"/>
        <v>0</v>
      </c>
      <c r="BS522">
        <f t="shared" si="206"/>
        <v>1</v>
      </c>
      <c r="BT522">
        <f t="shared" si="207"/>
        <v>0</v>
      </c>
    </row>
    <row r="523" spans="1:72" x14ac:dyDescent="0.25">
      <c r="A523">
        <v>6037204420</v>
      </c>
      <c r="B523">
        <v>3581.1815534102798</v>
      </c>
      <c r="C523">
        <v>3764</v>
      </c>
      <c r="D523">
        <v>2903</v>
      </c>
      <c r="E523">
        <v>842.60064699999998</v>
      </c>
      <c r="F523">
        <v>1065</v>
      </c>
      <c r="G523">
        <v>844</v>
      </c>
      <c r="H523">
        <v>591.43288080621312</v>
      </c>
      <c r="I523">
        <v>831.76059999999995</v>
      </c>
      <c r="J523">
        <v>672.10619999999994</v>
      </c>
      <c r="K523">
        <v>0.70191363240931992</v>
      </c>
      <c r="L523">
        <v>0.7809958685446009</v>
      </c>
      <c r="M523">
        <v>0.79633436018957338</v>
      </c>
      <c r="N523">
        <v>1725.3987400000001</v>
      </c>
      <c r="O523">
        <v>2074</v>
      </c>
      <c r="P523">
        <v>1567</v>
      </c>
      <c r="Q523">
        <v>24.736900330000001</v>
      </c>
      <c r="R523">
        <v>39</v>
      </c>
      <c r="S523">
        <v>46</v>
      </c>
      <c r="T523">
        <v>1.4336918044810906E-2</v>
      </c>
      <c r="U523">
        <v>1.8804243008678882E-2</v>
      </c>
      <c r="V523">
        <v>2.9355456285896617E-2</v>
      </c>
      <c r="W523">
        <v>745.71447753906295</v>
      </c>
      <c r="X523">
        <v>949</v>
      </c>
      <c r="Y523">
        <v>767</v>
      </c>
      <c r="Z523">
        <v>846.72344970703102</v>
      </c>
      <c r="AA523">
        <v>1041</v>
      </c>
      <c r="AB523">
        <v>844</v>
      </c>
      <c r="AC523">
        <v>0.88070606500514725</v>
      </c>
      <c r="AD523">
        <v>0.91162343900096066</v>
      </c>
      <c r="AE523">
        <v>0.90876777251184837</v>
      </c>
      <c r="AF523">
        <v>49.473798982211399</v>
      </c>
      <c r="AG523">
        <v>74</v>
      </c>
      <c r="AH523">
        <v>64</v>
      </c>
      <c r="AI523">
        <v>1.3814937401064908E-2</v>
      </c>
      <c r="AJ523">
        <v>1.9659936238044632E-2</v>
      </c>
      <c r="AK523">
        <v>2.2046159145711335E-2</v>
      </c>
      <c r="AL523">
        <f t="shared" si="199"/>
        <v>0.98618506259893512</v>
      </c>
      <c r="AM523">
        <f t="shared" si="199"/>
        <v>0.98034006376195537</v>
      </c>
      <c r="AN523">
        <f t="shared" si="199"/>
        <v>0.97795384085428871</v>
      </c>
      <c r="AO523">
        <v>31853.754506892896</v>
      </c>
      <c r="AP523">
        <v>23083.012259910098</v>
      </c>
      <c r="AQ523">
        <v>25296</v>
      </c>
      <c r="AR523">
        <v>749.85555555555561</v>
      </c>
      <c r="AS523">
        <v>672.29616449189405</v>
      </c>
      <c r="AT523">
        <v>761</v>
      </c>
      <c r="AU523">
        <f t="shared" si="185"/>
        <v>5.8449988369797239E-3</v>
      </c>
      <c r="AV523">
        <f t="shared" si="186"/>
        <v>2.3862229076667026E-3</v>
      </c>
      <c r="AW523">
        <v>4.4673249638679767E-3</v>
      </c>
      <c r="AX523">
        <v>1.0551213277217735E-2</v>
      </c>
      <c r="AY523" s="1">
        <f t="shared" si="187"/>
        <v>-8770.742246982798</v>
      </c>
      <c r="AZ523" s="1">
        <f t="shared" si="188"/>
        <v>2212.9877400899022</v>
      </c>
      <c r="BA523" s="1">
        <f t="shared" si="200"/>
        <v>-77.559391063661565</v>
      </c>
      <c r="BB523" s="1">
        <f t="shared" si="201"/>
        <v>88.703835508105954</v>
      </c>
      <c r="BC523">
        <f t="shared" si="189"/>
        <v>1</v>
      </c>
      <c r="BD523">
        <f t="shared" si="190"/>
        <v>1</v>
      </c>
      <c r="BE523">
        <f t="shared" si="191"/>
        <v>1</v>
      </c>
      <c r="BF523">
        <f t="shared" si="192"/>
        <v>1</v>
      </c>
      <c r="BG523">
        <f t="shared" si="193"/>
        <v>1</v>
      </c>
      <c r="BH523">
        <f t="shared" si="194"/>
        <v>1</v>
      </c>
      <c r="BI523">
        <f t="shared" si="195"/>
        <v>1</v>
      </c>
      <c r="BJ523">
        <f t="shared" si="196"/>
        <v>1</v>
      </c>
      <c r="BK523">
        <f t="shared" si="197"/>
        <v>1</v>
      </c>
      <c r="BL523">
        <f t="shared" si="198"/>
        <v>1</v>
      </c>
      <c r="BM523">
        <f t="shared" si="202"/>
        <v>1</v>
      </c>
      <c r="BN523">
        <f t="shared" si="203"/>
        <v>1</v>
      </c>
      <c r="BO523">
        <f>IF(AND(AU523&gt;'County Avg'!$E$3,'Gentrification Calcs'!AW523&gt;'County Avg'!$E$4,'Gentrification Calcs'!AY523&gt;'County Avg'!$E$5,'Gentrification Calcs'!BA523&gt;'County Avg'!$E$6),1,0)</f>
        <v>0</v>
      </c>
      <c r="BP523">
        <f>IF(AND(AV523&gt;'County Avg'!$F$3,'Gentrification Calcs'!AX523&gt;'County Avg'!$F$4,'Gentrification Calcs'!AZ523&gt;'County Avg'!$F$5,'Gentrification Calcs'!BB523&gt;'County Avg'!$F$6),1,0)</f>
        <v>0</v>
      </c>
      <c r="BQ523">
        <f t="shared" si="204"/>
        <v>0</v>
      </c>
      <c r="BR523">
        <f t="shared" si="205"/>
        <v>0</v>
      </c>
      <c r="BS523">
        <f t="shared" si="206"/>
        <v>0</v>
      </c>
      <c r="BT523">
        <f t="shared" si="207"/>
        <v>0</v>
      </c>
    </row>
    <row r="524" spans="1:72" x14ac:dyDescent="0.25">
      <c r="A524">
        <v>6037204600</v>
      </c>
      <c r="B524">
        <v>4230.9999564754198</v>
      </c>
      <c r="C524">
        <v>4083</v>
      </c>
      <c r="D524">
        <v>4694</v>
      </c>
      <c r="E524">
        <v>1045</v>
      </c>
      <c r="F524">
        <v>1029</v>
      </c>
      <c r="G524">
        <v>1039</v>
      </c>
      <c r="H524">
        <v>692.55199287567109</v>
      </c>
      <c r="I524">
        <v>716.26099999999997</v>
      </c>
      <c r="J524">
        <v>591.77859999999998</v>
      </c>
      <c r="K524">
        <v>0.66272917978533119</v>
      </c>
      <c r="L524">
        <v>0.69607482993197278</v>
      </c>
      <c r="M524">
        <v>0.56956554379210778</v>
      </c>
      <c r="N524">
        <v>2192.9999769999999</v>
      </c>
      <c r="O524">
        <v>2184</v>
      </c>
      <c r="P524">
        <v>2660</v>
      </c>
      <c r="Q524">
        <v>53</v>
      </c>
      <c r="R524">
        <v>75</v>
      </c>
      <c r="S524">
        <v>222</v>
      </c>
      <c r="T524">
        <v>2.4167806911016672E-2</v>
      </c>
      <c r="U524">
        <v>3.4340659340659344E-2</v>
      </c>
      <c r="V524">
        <v>8.3458646616541357E-2</v>
      </c>
      <c r="W524">
        <v>795</v>
      </c>
      <c r="X524">
        <v>799</v>
      </c>
      <c r="Y524">
        <v>740</v>
      </c>
      <c r="Z524">
        <v>1041</v>
      </c>
      <c r="AA524">
        <v>1027</v>
      </c>
      <c r="AB524">
        <v>1039</v>
      </c>
      <c r="AC524">
        <v>0.76368876080691639</v>
      </c>
      <c r="AD524">
        <v>0.77799415774099323</v>
      </c>
      <c r="AE524">
        <v>0.71222329162656406</v>
      </c>
      <c r="AF524">
        <v>67.999999300479402</v>
      </c>
      <c r="AG524">
        <v>53</v>
      </c>
      <c r="AH524">
        <v>76</v>
      </c>
      <c r="AI524">
        <v>1.6071850626329463E-2</v>
      </c>
      <c r="AJ524">
        <v>1.2980651481753612E-2</v>
      </c>
      <c r="AK524">
        <v>1.6190881976991905E-2</v>
      </c>
      <c r="AL524">
        <f t="shared" si="199"/>
        <v>0.98392814937367057</v>
      </c>
      <c r="AM524">
        <f t="shared" si="199"/>
        <v>0.98701934851824635</v>
      </c>
      <c r="AN524">
        <f t="shared" si="199"/>
        <v>0.98380911802300808</v>
      </c>
      <c r="AO524">
        <v>36930.837751855783</v>
      </c>
      <c r="AP524">
        <v>30590.478545157341</v>
      </c>
      <c r="AQ524">
        <v>39435</v>
      </c>
      <c r="AR524">
        <v>758.49444444444453</v>
      </c>
      <c r="AS524">
        <v>743.98971925662329</v>
      </c>
      <c r="AT524">
        <v>989</v>
      </c>
      <c r="AU524">
        <f t="shared" si="185"/>
        <v>-3.0911991445758506E-3</v>
      </c>
      <c r="AV524">
        <f t="shared" si="186"/>
        <v>3.2102304952382928E-3</v>
      </c>
      <c r="AW524">
        <v>1.0172852429642672E-2</v>
      </c>
      <c r="AX524">
        <v>4.9117987275882014E-2</v>
      </c>
      <c r="AY524" s="1">
        <f t="shared" si="187"/>
        <v>-6340.359206698442</v>
      </c>
      <c r="AZ524" s="1">
        <f t="shared" si="188"/>
        <v>8844.5214548426593</v>
      </c>
      <c r="BA524" s="1">
        <f t="shared" si="200"/>
        <v>-14.504725187821236</v>
      </c>
      <c r="BB524" s="1">
        <f t="shared" si="201"/>
        <v>245.01028074337671</v>
      </c>
      <c r="BC524">
        <f t="shared" si="189"/>
        <v>1</v>
      </c>
      <c r="BD524">
        <f t="shared" si="190"/>
        <v>1</v>
      </c>
      <c r="BE524">
        <f t="shared" si="191"/>
        <v>1</v>
      </c>
      <c r="BF524">
        <f t="shared" si="192"/>
        <v>1</v>
      </c>
      <c r="BG524">
        <f t="shared" si="193"/>
        <v>1</v>
      </c>
      <c r="BH524">
        <f t="shared" si="194"/>
        <v>1</v>
      </c>
      <c r="BI524">
        <f t="shared" si="195"/>
        <v>1</v>
      </c>
      <c r="BJ524">
        <f t="shared" si="196"/>
        <v>1</v>
      </c>
      <c r="BK524">
        <f t="shared" si="197"/>
        <v>1</v>
      </c>
      <c r="BL524">
        <f t="shared" si="198"/>
        <v>1</v>
      </c>
      <c r="BM524">
        <f t="shared" si="202"/>
        <v>1</v>
      </c>
      <c r="BN524">
        <f t="shared" si="203"/>
        <v>1</v>
      </c>
      <c r="BO524">
        <f>IF(AND(AU524&gt;'County Avg'!$E$3,'Gentrification Calcs'!AW524&gt;'County Avg'!$E$4,'Gentrification Calcs'!AY524&gt;'County Avg'!$E$5,'Gentrification Calcs'!BA524&gt;'County Avg'!$E$6),1,0)</f>
        <v>0</v>
      </c>
      <c r="BP524">
        <f>IF(AND(AV524&gt;'County Avg'!$F$3,'Gentrification Calcs'!AX524&gt;'County Avg'!$F$4,'Gentrification Calcs'!AZ524&gt;'County Avg'!$F$5,'Gentrification Calcs'!BB524&gt;'County Avg'!$F$6),1,0)</f>
        <v>0</v>
      </c>
      <c r="BQ524">
        <f t="shared" si="204"/>
        <v>0</v>
      </c>
      <c r="BR524">
        <f t="shared" si="205"/>
        <v>0</v>
      </c>
      <c r="BS524">
        <f t="shared" si="206"/>
        <v>0</v>
      </c>
      <c r="BT524">
        <f t="shared" si="207"/>
        <v>0</v>
      </c>
    </row>
    <row r="525" spans="1:72" x14ac:dyDescent="0.25">
      <c r="A525">
        <v>6037204700</v>
      </c>
      <c r="B525">
        <v>5030.0000261861996</v>
      </c>
      <c r="C525">
        <v>4965</v>
      </c>
      <c r="D525">
        <v>4441</v>
      </c>
      <c r="E525">
        <v>1191</v>
      </c>
      <c r="F525">
        <v>1181</v>
      </c>
      <c r="G525">
        <v>1122</v>
      </c>
      <c r="H525">
        <v>674.83840351321169</v>
      </c>
      <c r="I525">
        <v>679.01520000000005</v>
      </c>
      <c r="J525">
        <v>687.25279999999998</v>
      </c>
      <c r="K525">
        <v>0.56661494837381332</v>
      </c>
      <c r="L525">
        <v>0.57494936494496196</v>
      </c>
      <c r="M525">
        <v>0.61252477718360065</v>
      </c>
      <c r="N525">
        <v>2666.0000140000002</v>
      </c>
      <c r="O525">
        <v>2752</v>
      </c>
      <c r="P525">
        <v>2772</v>
      </c>
      <c r="Q525">
        <v>145</v>
      </c>
      <c r="R525">
        <v>220</v>
      </c>
      <c r="S525">
        <v>246</v>
      </c>
      <c r="T525">
        <v>5.4388596863675781E-2</v>
      </c>
      <c r="U525">
        <v>7.9941860465116282E-2</v>
      </c>
      <c r="V525">
        <v>8.8744588744588751E-2</v>
      </c>
      <c r="W525">
        <v>723</v>
      </c>
      <c r="X525">
        <v>698</v>
      </c>
      <c r="Y525">
        <v>720</v>
      </c>
      <c r="Z525">
        <v>1211</v>
      </c>
      <c r="AA525">
        <v>1181</v>
      </c>
      <c r="AB525">
        <v>1122</v>
      </c>
      <c r="AC525">
        <v>0.59702725020644098</v>
      </c>
      <c r="AD525">
        <v>0.59102455546147337</v>
      </c>
      <c r="AE525">
        <v>0.64171122994652408</v>
      </c>
      <c r="AF525">
        <v>75.000000390450296</v>
      </c>
      <c r="AG525">
        <v>76</v>
      </c>
      <c r="AH525">
        <v>163</v>
      </c>
      <c r="AI525">
        <v>1.4910536779324057E-2</v>
      </c>
      <c r="AJ525">
        <v>1.5307150050352467E-2</v>
      </c>
      <c r="AK525">
        <v>3.6703445170006753E-2</v>
      </c>
      <c r="AL525">
        <f t="shared" si="199"/>
        <v>0.98508946322067592</v>
      </c>
      <c r="AM525">
        <f t="shared" si="199"/>
        <v>0.98469284994964756</v>
      </c>
      <c r="AN525">
        <f t="shared" si="199"/>
        <v>0.96329655482999321</v>
      </c>
      <c r="AO525">
        <v>45693.749204665961</v>
      </c>
      <c r="AP525">
        <v>37935.772374335924</v>
      </c>
      <c r="AQ525">
        <v>32466</v>
      </c>
      <c r="AR525">
        <v>824.15000000000009</v>
      </c>
      <c r="AS525">
        <v>819.74139976275217</v>
      </c>
      <c r="AT525">
        <v>981</v>
      </c>
      <c r="AU525">
        <f t="shared" si="185"/>
        <v>3.9661327102841031E-4</v>
      </c>
      <c r="AV525">
        <f t="shared" si="186"/>
        <v>2.1396295119654286E-2</v>
      </c>
      <c r="AW525">
        <v>2.5553263601440501E-2</v>
      </c>
      <c r="AX525">
        <v>8.8027282794724687E-3</v>
      </c>
      <c r="AY525" s="1">
        <f t="shared" si="187"/>
        <v>-7757.976830330037</v>
      </c>
      <c r="AZ525" s="1">
        <f t="shared" si="188"/>
        <v>-5469.7723743359238</v>
      </c>
      <c r="BA525" s="1">
        <f t="shared" si="200"/>
        <v>-4.4086002372479243</v>
      </c>
      <c r="BB525" s="1">
        <f t="shared" si="201"/>
        <v>161.25860023724783</v>
      </c>
      <c r="BC525">
        <f t="shared" si="189"/>
        <v>1</v>
      </c>
      <c r="BD525">
        <f t="shared" si="190"/>
        <v>1</v>
      </c>
      <c r="BE525">
        <f t="shared" si="191"/>
        <v>1</v>
      </c>
      <c r="BF525">
        <f t="shared" si="192"/>
        <v>1</v>
      </c>
      <c r="BG525">
        <f t="shared" si="193"/>
        <v>1</v>
      </c>
      <c r="BH525">
        <f t="shared" si="194"/>
        <v>1</v>
      </c>
      <c r="BI525">
        <f t="shared" si="195"/>
        <v>1</v>
      </c>
      <c r="BJ525">
        <f t="shared" si="196"/>
        <v>1</v>
      </c>
      <c r="BK525">
        <f t="shared" si="197"/>
        <v>1</v>
      </c>
      <c r="BL525">
        <f t="shared" si="198"/>
        <v>1</v>
      </c>
      <c r="BM525">
        <f t="shared" si="202"/>
        <v>1</v>
      </c>
      <c r="BN525">
        <f t="shared" si="203"/>
        <v>1</v>
      </c>
      <c r="BO525">
        <f>IF(AND(AU525&gt;'County Avg'!$E$3,'Gentrification Calcs'!AW525&gt;'County Avg'!$E$4,'Gentrification Calcs'!AY525&gt;'County Avg'!$E$5,'Gentrification Calcs'!BA525&gt;'County Avg'!$E$6),1,0)</f>
        <v>0</v>
      </c>
      <c r="BP525">
        <f>IF(AND(AV525&gt;'County Avg'!$F$3,'Gentrification Calcs'!AX525&gt;'County Avg'!$F$4,'Gentrification Calcs'!AZ525&gt;'County Avg'!$F$5,'Gentrification Calcs'!BB525&gt;'County Avg'!$F$6),1,0)</f>
        <v>0</v>
      </c>
      <c r="BQ525">
        <f t="shared" si="204"/>
        <v>0</v>
      </c>
      <c r="BR525">
        <f t="shared" si="205"/>
        <v>0</v>
      </c>
      <c r="BS525">
        <f t="shared" si="206"/>
        <v>0</v>
      </c>
      <c r="BT525">
        <f t="shared" si="207"/>
        <v>0</v>
      </c>
    </row>
    <row r="526" spans="1:72" x14ac:dyDescent="0.25">
      <c r="A526">
        <v>6037204810</v>
      </c>
      <c r="B526">
        <v>4802.1370557092596</v>
      </c>
      <c r="C526">
        <v>4451</v>
      </c>
      <c r="D526">
        <v>4083</v>
      </c>
      <c r="E526">
        <v>1110.9208980000001</v>
      </c>
      <c r="F526">
        <v>1064</v>
      </c>
      <c r="G526">
        <v>1072</v>
      </c>
      <c r="H526">
        <v>610.91490362959883</v>
      </c>
      <c r="I526">
        <v>633.52359999999999</v>
      </c>
      <c r="J526">
        <v>724.12040000000002</v>
      </c>
      <c r="K526">
        <v>0.54991755464266978</v>
      </c>
      <c r="L526">
        <v>0.59541691729323309</v>
      </c>
      <c r="M526">
        <v>0.67548544776119401</v>
      </c>
      <c r="N526">
        <v>2526.9539329999998</v>
      </c>
      <c r="O526">
        <v>2372</v>
      </c>
      <c r="P526">
        <v>2259</v>
      </c>
      <c r="Q526">
        <v>84.634819030000003</v>
      </c>
      <c r="R526">
        <v>88</v>
      </c>
      <c r="S526">
        <v>140</v>
      </c>
      <c r="T526">
        <v>3.3492822296733185E-2</v>
      </c>
      <c r="U526">
        <v>3.7099494097807759E-2</v>
      </c>
      <c r="V526">
        <v>6.1974324922532097E-2</v>
      </c>
      <c r="W526">
        <v>653.6083984375</v>
      </c>
      <c r="X526">
        <v>642</v>
      </c>
      <c r="Y526">
        <v>721</v>
      </c>
      <c r="Z526">
        <v>1113.05456542969</v>
      </c>
      <c r="AA526">
        <v>1050</v>
      </c>
      <c r="AB526">
        <v>1072</v>
      </c>
      <c r="AC526">
        <v>0.58722044609302437</v>
      </c>
      <c r="AD526">
        <v>0.61142857142857143</v>
      </c>
      <c r="AE526">
        <v>0.6725746268656716</v>
      </c>
      <c r="AF526">
        <v>88.190905643949705</v>
      </c>
      <c r="AG526">
        <v>77</v>
      </c>
      <c r="AH526">
        <v>86</v>
      </c>
      <c r="AI526">
        <v>1.8364928909952612E-2</v>
      </c>
      <c r="AJ526">
        <v>1.7299483262188272E-2</v>
      </c>
      <c r="AK526">
        <v>2.1062943913788882E-2</v>
      </c>
      <c r="AL526">
        <f t="shared" si="199"/>
        <v>0.98163507109004744</v>
      </c>
      <c r="AM526">
        <f t="shared" si="199"/>
        <v>0.98270051673781178</v>
      </c>
      <c r="AN526">
        <f t="shared" si="199"/>
        <v>0.97893705608621107</v>
      </c>
      <c r="AO526">
        <v>44828.522799575825</v>
      </c>
      <c r="AP526">
        <v>41084.154883530857</v>
      </c>
      <c r="AQ526">
        <v>35735</v>
      </c>
      <c r="AR526">
        <v>805.1444444444445</v>
      </c>
      <c r="AS526">
        <v>789.98181099248723</v>
      </c>
      <c r="AT526">
        <v>1007</v>
      </c>
      <c r="AU526">
        <f t="shared" si="185"/>
        <v>-1.0654456477643404E-3</v>
      </c>
      <c r="AV526">
        <f t="shared" si="186"/>
        <v>3.76346065160061E-3</v>
      </c>
      <c r="AW526">
        <v>3.6066718010745735E-3</v>
      </c>
      <c r="AX526">
        <v>2.4874830824724338E-2</v>
      </c>
      <c r="AY526" s="1">
        <f t="shared" si="187"/>
        <v>-3744.3679160449683</v>
      </c>
      <c r="AZ526" s="1">
        <f t="shared" si="188"/>
        <v>-5349.1548835308568</v>
      </c>
      <c r="BA526" s="1">
        <f t="shared" si="200"/>
        <v>-15.162633451957277</v>
      </c>
      <c r="BB526" s="1">
        <f t="shared" si="201"/>
        <v>217.01818900751277</v>
      </c>
      <c r="BC526">
        <f t="shared" si="189"/>
        <v>1</v>
      </c>
      <c r="BD526">
        <f t="shared" si="190"/>
        <v>1</v>
      </c>
      <c r="BE526">
        <f t="shared" si="191"/>
        <v>1</v>
      </c>
      <c r="BF526">
        <f t="shared" si="192"/>
        <v>1</v>
      </c>
      <c r="BG526">
        <f t="shared" si="193"/>
        <v>1</v>
      </c>
      <c r="BH526">
        <f t="shared" si="194"/>
        <v>1</v>
      </c>
      <c r="BI526">
        <f t="shared" si="195"/>
        <v>1</v>
      </c>
      <c r="BJ526">
        <f t="shared" si="196"/>
        <v>1</v>
      </c>
      <c r="BK526">
        <f t="shared" si="197"/>
        <v>1</v>
      </c>
      <c r="BL526">
        <f t="shared" si="198"/>
        <v>1</v>
      </c>
      <c r="BM526">
        <f t="shared" si="202"/>
        <v>1</v>
      </c>
      <c r="BN526">
        <f t="shared" si="203"/>
        <v>1</v>
      </c>
      <c r="BO526">
        <f>IF(AND(AU526&gt;'County Avg'!$E$3,'Gentrification Calcs'!AW526&gt;'County Avg'!$E$4,'Gentrification Calcs'!AY526&gt;'County Avg'!$E$5,'Gentrification Calcs'!BA526&gt;'County Avg'!$E$6),1,0)</f>
        <v>0</v>
      </c>
      <c r="BP526">
        <f>IF(AND(AV526&gt;'County Avg'!$F$3,'Gentrification Calcs'!AX526&gt;'County Avg'!$F$4,'Gentrification Calcs'!AZ526&gt;'County Avg'!$F$5,'Gentrification Calcs'!BB526&gt;'County Avg'!$F$6),1,0)</f>
        <v>0</v>
      </c>
      <c r="BQ526">
        <f t="shared" si="204"/>
        <v>0</v>
      </c>
      <c r="BR526">
        <f t="shared" si="205"/>
        <v>0</v>
      </c>
      <c r="BS526">
        <f t="shared" si="206"/>
        <v>0</v>
      </c>
      <c r="BT526">
        <f t="shared" si="207"/>
        <v>0</v>
      </c>
    </row>
    <row r="527" spans="1:72" x14ac:dyDescent="0.25">
      <c r="A527">
        <v>6037204820</v>
      </c>
      <c r="B527">
        <v>1949.8630920990399</v>
      </c>
      <c r="C527">
        <v>2187</v>
      </c>
      <c r="D527">
        <v>2615</v>
      </c>
      <c r="E527">
        <v>451.0791016</v>
      </c>
      <c r="F527">
        <v>505</v>
      </c>
      <c r="G527">
        <v>537</v>
      </c>
      <c r="H527">
        <v>248.05631517417396</v>
      </c>
      <c r="I527">
        <v>221.00720000000001</v>
      </c>
      <c r="J527">
        <v>262.5258</v>
      </c>
      <c r="K527">
        <v>0.54991755169837364</v>
      </c>
      <c r="L527">
        <v>0.43763801980198019</v>
      </c>
      <c r="M527">
        <v>0.48887486033519556</v>
      </c>
      <c r="N527">
        <v>1026.0461439999999</v>
      </c>
      <c r="O527">
        <v>1232</v>
      </c>
      <c r="P527">
        <v>1633</v>
      </c>
      <c r="Q527">
        <v>34.365180969999997</v>
      </c>
      <c r="R527">
        <v>80</v>
      </c>
      <c r="S527">
        <v>113</v>
      </c>
      <c r="T527">
        <v>3.3492822102550585E-2</v>
      </c>
      <c r="U527">
        <v>6.4935064935064929E-2</v>
      </c>
      <c r="V527">
        <v>6.9197795468462955E-2</v>
      </c>
      <c r="W527">
        <v>265.3916015625</v>
      </c>
      <c r="X527">
        <v>270</v>
      </c>
      <c r="Y527">
        <v>231</v>
      </c>
      <c r="Z527">
        <v>451.94546508789102</v>
      </c>
      <c r="AA527">
        <v>517</v>
      </c>
      <c r="AB527">
        <v>537</v>
      </c>
      <c r="AC527">
        <v>0.5872204105663249</v>
      </c>
      <c r="AD527">
        <v>0.52224371373307543</v>
      </c>
      <c r="AE527">
        <v>0.43016759776536312</v>
      </c>
      <c r="AF527">
        <v>35.809097070539202</v>
      </c>
      <c r="AG527">
        <v>38</v>
      </c>
      <c r="AH527">
        <v>141</v>
      </c>
      <c r="AI527">
        <v>1.8364928909952588E-2</v>
      </c>
      <c r="AJ527">
        <v>1.7375400091449476E-2</v>
      </c>
      <c r="AK527">
        <v>5.3919694072657745E-2</v>
      </c>
      <c r="AL527">
        <f t="shared" si="199"/>
        <v>0.98163507109004744</v>
      </c>
      <c r="AM527">
        <f t="shared" si="199"/>
        <v>0.98262459990855056</v>
      </c>
      <c r="AN527">
        <f t="shared" si="199"/>
        <v>0.94608030592734227</v>
      </c>
      <c r="AO527">
        <v>44828.522799575825</v>
      </c>
      <c r="AP527">
        <v>53298.816510012264</v>
      </c>
      <c r="AQ527">
        <v>48092</v>
      </c>
      <c r="AR527">
        <v>805.1444444444445</v>
      </c>
      <c r="AS527">
        <v>849.50098853301711</v>
      </c>
      <c r="AT527">
        <v>1175</v>
      </c>
      <c r="AU527">
        <f t="shared" si="185"/>
        <v>-9.8952881850311245E-4</v>
      </c>
      <c r="AV527">
        <f t="shared" si="186"/>
        <v>3.6544293981208273E-2</v>
      </c>
      <c r="AW527">
        <v>3.1442242832514344E-2</v>
      </c>
      <c r="AX527">
        <v>4.2627305333980264E-3</v>
      </c>
      <c r="AY527" s="1">
        <f t="shared" si="187"/>
        <v>8470.2937104364391</v>
      </c>
      <c r="AZ527" s="1">
        <f t="shared" si="188"/>
        <v>-5206.8165100122642</v>
      </c>
      <c r="BA527" s="1">
        <f t="shared" si="200"/>
        <v>44.356544088572605</v>
      </c>
      <c r="BB527" s="1">
        <f t="shared" si="201"/>
        <v>325.49901146698289</v>
      </c>
      <c r="BC527">
        <f t="shared" si="189"/>
        <v>1</v>
      </c>
      <c r="BD527">
        <f t="shared" si="190"/>
        <v>1</v>
      </c>
      <c r="BE527">
        <f t="shared" si="191"/>
        <v>1</v>
      </c>
      <c r="BF527">
        <f t="shared" si="192"/>
        <v>1</v>
      </c>
      <c r="BG527">
        <f t="shared" si="193"/>
        <v>1</v>
      </c>
      <c r="BH527">
        <f t="shared" si="194"/>
        <v>1</v>
      </c>
      <c r="BI527">
        <f t="shared" si="195"/>
        <v>1</v>
      </c>
      <c r="BJ527">
        <f t="shared" si="196"/>
        <v>1</v>
      </c>
      <c r="BK527">
        <f t="shared" si="197"/>
        <v>1</v>
      </c>
      <c r="BL527">
        <f t="shared" si="198"/>
        <v>1</v>
      </c>
      <c r="BM527">
        <f t="shared" si="202"/>
        <v>1</v>
      </c>
      <c r="BN527">
        <f t="shared" si="203"/>
        <v>1</v>
      </c>
      <c r="BO527">
        <f>IF(AND(AU527&gt;'County Avg'!$E$3,'Gentrification Calcs'!AW527&gt;'County Avg'!$E$4,'Gentrification Calcs'!AY527&gt;'County Avg'!$E$5,'Gentrification Calcs'!BA527&gt;'County Avg'!$E$6),1,0)</f>
        <v>1</v>
      </c>
      <c r="BP527">
        <f>IF(AND(AV527&gt;'County Avg'!$F$3,'Gentrification Calcs'!AX527&gt;'County Avg'!$F$4,'Gentrification Calcs'!AZ527&gt;'County Avg'!$F$5,'Gentrification Calcs'!BB527&gt;'County Avg'!$F$6),1,0)</f>
        <v>0</v>
      </c>
      <c r="BQ527">
        <f t="shared" si="204"/>
        <v>1</v>
      </c>
      <c r="BR527">
        <f t="shared" si="205"/>
        <v>0</v>
      </c>
      <c r="BS527">
        <f t="shared" si="206"/>
        <v>1</v>
      </c>
      <c r="BT527">
        <f t="shared" si="207"/>
        <v>0</v>
      </c>
    </row>
    <row r="528" spans="1:72" x14ac:dyDescent="0.25">
      <c r="A528">
        <v>6037204910</v>
      </c>
      <c r="B528">
        <v>2087.8141716862501</v>
      </c>
      <c r="C528">
        <v>3223</v>
      </c>
      <c r="D528">
        <v>2967</v>
      </c>
      <c r="E528">
        <v>486.32843020000001</v>
      </c>
      <c r="F528">
        <v>750</v>
      </c>
      <c r="G528">
        <v>740</v>
      </c>
      <c r="H528">
        <v>299.21994399182398</v>
      </c>
      <c r="I528">
        <v>495.2602</v>
      </c>
      <c r="J528">
        <v>493.30740000000003</v>
      </c>
      <c r="K528">
        <v>0.61526311317800475</v>
      </c>
      <c r="L528">
        <v>0.66034693333333327</v>
      </c>
      <c r="M528">
        <v>0.66663162162162171</v>
      </c>
      <c r="N528">
        <v>1064.0033020000001</v>
      </c>
      <c r="O528">
        <v>1646</v>
      </c>
      <c r="P528">
        <v>1664</v>
      </c>
      <c r="Q528">
        <v>23.384687419999999</v>
      </c>
      <c r="R528">
        <v>56</v>
      </c>
      <c r="S528">
        <v>116</v>
      </c>
      <c r="T528">
        <v>2.1978021474222828E-2</v>
      </c>
      <c r="U528">
        <v>3.4021871202916158E-2</v>
      </c>
      <c r="V528">
        <v>6.9711538461538464E-2</v>
      </c>
      <c r="W528">
        <v>302.17401123046898</v>
      </c>
      <c r="X528">
        <v>525</v>
      </c>
      <c r="Y528">
        <v>550</v>
      </c>
      <c r="Z528">
        <v>485.23226928710898</v>
      </c>
      <c r="AA528">
        <v>748</v>
      </c>
      <c r="AB528">
        <v>740</v>
      </c>
      <c r="AC528">
        <v>0.62274096418693548</v>
      </c>
      <c r="AD528">
        <v>0.70187165775401072</v>
      </c>
      <c r="AE528">
        <v>0.7432432432432432</v>
      </c>
      <c r="AF528">
        <v>19.365444714625699</v>
      </c>
      <c r="AG528">
        <v>44</v>
      </c>
      <c r="AH528">
        <v>103</v>
      </c>
      <c r="AI528">
        <v>9.2754637731886583E-3</v>
      </c>
      <c r="AJ528">
        <v>1.3651877133105802E-2</v>
      </c>
      <c r="AK528">
        <v>3.4715200539265252E-2</v>
      </c>
      <c r="AL528">
        <f t="shared" si="199"/>
        <v>0.99072453622681134</v>
      </c>
      <c r="AM528">
        <f t="shared" si="199"/>
        <v>0.98634812286689422</v>
      </c>
      <c r="AN528">
        <f t="shared" si="199"/>
        <v>0.96528479946073475</v>
      </c>
      <c r="AO528">
        <v>42791.522269353132</v>
      </c>
      <c r="AP528">
        <v>34950.960359624034</v>
      </c>
      <c r="AQ528">
        <v>36379</v>
      </c>
      <c r="AR528">
        <v>860.43333333333339</v>
      </c>
      <c r="AS528">
        <v>799.45077105575331</v>
      </c>
      <c r="AT528">
        <v>942</v>
      </c>
      <c r="AU528">
        <f t="shared" si="185"/>
        <v>4.3764133599171438E-3</v>
      </c>
      <c r="AV528">
        <f t="shared" si="186"/>
        <v>2.1063323406159448E-2</v>
      </c>
      <c r="AW528">
        <v>1.204384972869333E-2</v>
      </c>
      <c r="AX528">
        <v>3.5689667258622305E-2</v>
      </c>
      <c r="AY528" s="1">
        <f t="shared" si="187"/>
        <v>-7840.5619097290983</v>
      </c>
      <c r="AZ528" s="1">
        <f t="shared" si="188"/>
        <v>1428.039640375966</v>
      </c>
      <c r="BA528" s="1">
        <f t="shared" si="200"/>
        <v>-60.982562277580087</v>
      </c>
      <c r="BB528" s="1">
        <f t="shared" si="201"/>
        <v>142.54922894424669</v>
      </c>
      <c r="BC528">
        <f t="shared" si="189"/>
        <v>1</v>
      </c>
      <c r="BD528">
        <f t="shared" si="190"/>
        <v>1</v>
      </c>
      <c r="BE528">
        <f t="shared" si="191"/>
        <v>1</v>
      </c>
      <c r="BF528">
        <f t="shared" si="192"/>
        <v>1</v>
      </c>
      <c r="BG528">
        <f t="shared" si="193"/>
        <v>1</v>
      </c>
      <c r="BH528">
        <f t="shared" si="194"/>
        <v>1</v>
      </c>
      <c r="BI528">
        <f t="shared" si="195"/>
        <v>1</v>
      </c>
      <c r="BJ528">
        <f t="shared" si="196"/>
        <v>1</v>
      </c>
      <c r="BK528">
        <f t="shared" si="197"/>
        <v>1</v>
      </c>
      <c r="BL528">
        <f t="shared" si="198"/>
        <v>1</v>
      </c>
      <c r="BM528">
        <f t="shared" si="202"/>
        <v>1</v>
      </c>
      <c r="BN528">
        <f t="shared" si="203"/>
        <v>1</v>
      </c>
      <c r="BO528">
        <f>IF(AND(AU528&gt;'County Avg'!$E$3,'Gentrification Calcs'!AW528&gt;'County Avg'!$E$4,'Gentrification Calcs'!AY528&gt;'County Avg'!$E$5,'Gentrification Calcs'!BA528&gt;'County Avg'!$E$6),1,0)</f>
        <v>0</v>
      </c>
      <c r="BP528">
        <f>IF(AND(AV528&gt;'County Avg'!$F$3,'Gentrification Calcs'!AX528&gt;'County Avg'!$F$4,'Gentrification Calcs'!AZ528&gt;'County Avg'!$F$5,'Gentrification Calcs'!BB528&gt;'County Avg'!$F$6),1,0)</f>
        <v>0</v>
      </c>
      <c r="BQ528">
        <f t="shared" si="204"/>
        <v>0</v>
      </c>
      <c r="BR528">
        <f t="shared" si="205"/>
        <v>0</v>
      </c>
      <c r="BS528">
        <f t="shared" si="206"/>
        <v>0</v>
      </c>
      <c r="BT528">
        <f t="shared" si="207"/>
        <v>0</v>
      </c>
    </row>
    <row r="529" spans="1:72" x14ac:dyDescent="0.25">
      <c r="A529">
        <v>6037204920</v>
      </c>
      <c r="B529">
        <v>3626.1860682997199</v>
      </c>
      <c r="C529">
        <v>2637</v>
      </c>
      <c r="D529">
        <v>2591</v>
      </c>
      <c r="E529">
        <v>844.67163089999997</v>
      </c>
      <c r="F529">
        <v>611</v>
      </c>
      <c r="G529">
        <v>603</v>
      </c>
      <c r="H529">
        <v>519.69529040232351</v>
      </c>
      <c r="I529">
        <v>315.25540000000001</v>
      </c>
      <c r="J529">
        <v>309.81600000000003</v>
      </c>
      <c r="K529">
        <v>0.61526310508213322</v>
      </c>
      <c r="L529">
        <v>0.51596628477905071</v>
      </c>
      <c r="M529">
        <v>0.51379104477611948</v>
      </c>
      <c r="N529">
        <v>1847.9968200000001</v>
      </c>
      <c r="O529">
        <v>1400</v>
      </c>
      <c r="P529">
        <v>1548</v>
      </c>
      <c r="Q529">
        <v>40.615314480000002</v>
      </c>
      <c r="R529">
        <v>54</v>
      </c>
      <c r="S529">
        <v>109</v>
      </c>
      <c r="T529">
        <v>2.1978021845297332E-2</v>
      </c>
      <c r="U529">
        <v>3.8571428571428569E-2</v>
      </c>
      <c r="V529">
        <v>7.0413436692506465E-2</v>
      </c>
      <c r="W529">
        <v>524.82604980468795</v>
      </c>
      <c r="X529">
        <v>322</v>
      </c>
      <c r="Y529">
        <v>326</v>
      </c>
      <c r="Z529">
        <v>842.76776123046898</v>
      </c>
      <c r="AA529">
        <v>613</v>
      </c>
      <c r="AB529">
        <v>603</v>
      </c>
      <c r="AC529">
        <v>0.62274101353666456</v>
      </c>
      <c r="AD529">
        <v>0.52528548123980423</v>
      </c>
      <c r="AE529">
        <v>0.54063018242122718</v>
      </c>
      <c r="AF529">
        <v>33.634557511355503</v>
      </c>
      <c r="AG529">
        <v>39</v>
      </c>
      <c r="AH529">
        <v>55</v>
      </c>
      <c r="AI529">
        <v>9.2754637731886688E-3</v>
      </c>
      <c r="AJ529">
        <v>1.4789533560864619E-2</v>
      </c>
      <c r="AK529">
        <v>2.1227325357005018E-2</v>
      </c>
      <c r="AL529">
        <f t="shared" si="199"/>
        <v>0.99072453622681134</v>
      </c>
      <c r="AM529">
        <f t="shared" si="199"/>
        <v>0.98521046643913535</v>
      </c>
      <c r="AN529">
        <f t="shared" si="199"/>
        <v>0.978772674642995</v>
      </c>
      <c r="AO529">
        <v>42791.522269353132</v>
      </c>
      <c r="AP529">
        <v>44235.333469554564</v>
      </c>
      <c r="AQ529">
        <v>42169</v>
      </c>
      <c r="AR529">
        <v>860.43333333333339</v>
      </c>
      <c r="AS529">
        <v>845.44286279161736</v>
      </c>
      <c r="AT529">
        <v>1275</v>
      </c>
      <c r="AU529">
        <f t="shared" si="185"/>
        <v>5.5140697876759504E-3</v>
      </c>
      <c r="AV529">
        <f t="shared" si="186"/>
        <v>6.4377917961403984E-3</v>
      </c>
      <c r="AW529">
        <v>1.6593406726131237E-2</v>
      </c>
      <c r="AX529">
        <v>3.1842008121077896E-2</v>
      </c>
      <c r="AY529" s="1">
        <f t="shared" si="187"/>
        <v>1443.8112002014313</v>
      </c>
      <c r="AZ529" s="1">
        <f t="shared" si="188"/>
        <v>-2066.3334695545636</v>
      </c>
      <c r="BA529" s="1">
        <f t="shared" si="200"/>
        <v>-14.990470541716036</v>
      </c>
      <c r="BB529" s="1">
        <f t="shared" si="201"/>
        <v>429.55713720838264</v>
      </c>
      <c r="BC529">
        <f t="shared" si="189"/>
        <v>1</v>
      </c>
      <c r="BD529">
        <f t="shared" si="190"/>
        <v>1</v>
      </c>
      <c r="BE529">
        <f t="shared" si="191"/>
        <v>1</v>
      </c>
      <c r="BF529">
        <f t="shared" si="192"/>
        <v>1</v>
      </c>
      <c r="BG529">
        <f t="shared" si="193"/>
        <v>1</v>
      </c>
      <c r="BH529">
        <f t="shared" si="194"/>
        <v>1</v>
      </c>
      <c r="BI529">
        <f t="shared" si="195"/>
        <v>1</v>
      </c>
      <c r="BJ529">
        <f t="shared" si="196"/>
        <v>1</v>
      </c>
      <c r="BK529">
        <f t="shared" si="197"/>
        <v>1</v>
      </c>
      <c r="BL529">
        <f t="shared" si="198"/>
        <v>1</v>
      </c>
      <c r="BM529">
        <f t="shared" si="202"/>
        <v>1</v>
      </c>
      <c r="BN529">
        <f t="shared" si="203"/>
        <v>1</v>
      </c>
      <c r="BO529">
        <f>IF(AND(AU529&gt;'County Avg'!$E$3,'Gentrification Calcs'!AW529&gt;'County Avg'!$E$4,'Gentrification Calcs'!AY529&gt;'County Avg'!$E$5,'Gentrification Calcs'!BA529&gt;'County Avg'!$E$6),1,0)</f>
        <v>0</v>
      </c>
      <c r="BP529">
        <f>IF(AND(AV529&gt;'County Avg'!$F$3,'Gentrification Calcs'!AX529&gt;'County Avg'!$F$4,'Gentrification Calcs'!AZ529&gt;'County Avg'!$F$5,'Gentrification Calcs'!BB529&gt;'County Avg'!$F$6),1,0)</f>
        <v>0</v>
      </c>
      <c r="BQ529">
        <f t="shared" si="204"/>
        <v>0</v>
      </c>
      <c r="BR529">
        <f t="shared" si="205"/>
        <v>0</v>
      </c>
      <c r="BS529">
        <f t="shared" si="206"/>
        <v>0</v>
      </c>
      <c r="BT529">
        <f t="shared" si="207"/>
        <v>0</v>
      </c>
    </row>
    <row r="530" spans="1:72" x14ac:dyDescent="0.25">
      <c r="A530">
        <v>6037205110</v>
      </c>
      <c r="B530">
        <v>1460.83332955278</v>
      </c>
      <c r="C530">
        <v>4098</v>
      </c>
      <c r="D530">
        <v>3629</v>
      </c>
      <c r="E530">
        <v>301.62750240000003</v>
      </c>
      <c r="F530">
        <v>787</v>
      </c>
      <c r="G530">
        <v>809</v>
      </c>
      <c r="H530">
        <v>199.75925961921578</v>
      </c>
      <c r="I530">
        <v>474.5068</v>
      </c>
      <c r="J530">
        <v>541.27</v>
      </c>
      <c r="K530">
        <v>0.66227137124355195</v>
      </c>
      <c r="L530">
        <v>0.6029311308767471</v>
      </c>
      <c r="M530">
        <v>0.66906056860321383</v>
      </c>
      <c r="N530">
        <v>658.18883300000005</v>
      </c>
      <c r="O530">
        <v>1943</v>
      </c>
      <c r="P530">
        <v>1830</v>
      </c>
      <c r="Q530">
        <v>19.159025190000001</v>
      </c>
      <c r="R530">
        <v>37</v>
      </c>
      <c r="S530">
        <v>26</v>
      </c>
      <c r="T530">
        <v>2.9108705935762966E-2</v>
      </c>
      <c r="U530">
        <v>1.9042717447246525E-2</v>
      </c>
      <c r="V530">
        <v>1.4207650273224045E-2</v>
      </c>
      <c r="W530">
        <v>281.451171875</v>
      </c>
      <c r="X530">
        <v>789</v>
      </c>
      <c r="Y530">
        <v>809</v>
      </c>
      <c r="Z530">
        <v>300.77975463867199</v>
      </c>
      <c r="AA530">
        <v>790</v>
      </c>
      <c r="AB530">
        <v>809</v>
      </c>
      <c r="AC530">
        <v>0.93573841834237981</v>
      </c>
      <c r="AD530">
        <v>0.99873417721518987</v>
      </c>
      <c r="AE530">
        <v>1</v>
      </c>
      <c r="AF530">
        <v>20.515417000451102</v>
      </c>
      <c r="AG530">
        <v>57</v>
      </c>
      <c r="AH530">
        <v>26</v>
      </c>
      <c r="AI530">
        <v>1.4043639740018595E-2</v>
      </c>
      <c r="AJ530">
        <v>1.3909224011713031E-2</v>
      </c>
      <c r="AK530">
        <v>7.1645081289611464E-3</v>
      </c>
      <c r="AL530">
        <f t="shared" si="199"/>
        <v>0.98595636025998146</v>
      </c>
      <c r="AM530">
        <f t="shared" si="199"/>
        <v>0.98609077598828698</v>
      </c>
      <c r="AN530">
        <f t="shared" si="199"/>
        <v>0.99283549187103881</v>
      </c>
      <c r="AO530">
        <v>37906.711558854724</v>
      </c>
      <c r="AP530">
        <v>39711.281160604827</v>
      </c>
      <c r="AQ530">
        <v>32774</v>
      </c>
      <c r="AR530">
        <v>831.06111111111113</v>
      </c>
      <c r="AS530">
        <v>898.19849742981421</v>
      </c>
      <c r="AT530">
        <v>1129</v>
      </c>
      <c r="AU530">
        <f t="shared" si="185"/>
        <v>-1.34415728305564E-4</v>
      </c>
      <c r="AV530">
        <f t="shared" si="186"/>
        <v>-6.7447158827518847E-3</v>
      </c>
      <c r="AW530">
        <v>-1.0065988488516441E-2</v>
      </c>
      <c r="AX530">
        <v>-4.8350671740224806E-3</v>
      </c>
      <c r="AY530" s="1">
        <f t="shared" si="187"/>
        <v>1804.5696017501032</v>
      </c>
      <c r="AZ530" s="1">
        <f t="shared" si="188"/>
        <v>-6937.2811606048272</v>
      </c>
      <c r="BA530" s="1">
        <f t="shared" si="200"/>
        <v>67.137386318703079</v>
      </c>
      <c r="BB530" s="1">
        <f t="shared" si="201"/>
        <v>230.80150257018579</v>
      </c>
      <c r="BC530">
        <f t="shared" si="189"/>
        <v>1</v>
      </c>
      <c r="BD530">
        <f t="shared" si="190"/>
        <v>1</v>
      </c>
      <c r="BE530">
        <f t="shared" si="191"/>
        <v>1</v>
      </c>
      <c r="BF530">
        <f t="shared" si="192"/>
        <v>1</v>
      </c>
      <c r="BG530">
        <f t="shared" si="193"/>
        <v>1</v>
      </c>
      <c r="BH530">
        <f t="shared" si="194"/>
        <v>1</v>
      </c>
      <c r="BI530">
        <f t="shared" si="195"/>
        <v>1</v>
      </c>
      <c r="BJ530">
        <f t="shared" si="196"/>
        <v>1</v>
      </c>
      <c r="BK530">
        <f t="shared" si="197"/>
        <v>1</v>
      </c>
      <c r="BL530">
        <f t="shared" si="198"/>
        <v>1</v>
      </c>
      <c r="BM530">
        <f t="shared" si="202"/>
        <v>1</v>
      </c>
      <c r="BN530">
        <f t="shared" si="203"/>
        <v>1</v>
      </c>
      <c r="BO530">
        <f>IF(AND(AU530&gt;'County Avg'!$E$3,'Gentrification Calcs'!AW530&gt;'County Avg'!$E$4,'Gentrification Calcs'!AY530&gt;'County Avg'!$E$5,'Gentrification Calcs'!BA530&gt;'County Avg'!$E$6),1,0)</f>
        <v>0</v>
      </c>
      <c r="BP530">
        <f>IF(AND(AV530&gt;'County Avg'!$F$3,'Gentrification Calcs'!AX530&gt;'County Avg'!$F$4,'Gentrification Calcs'!AZ530&gt;'County Avg'!$F$5,'Gentrification Calcs'!BB530&gt;'County Avg'!$F$6),1,0)</f>
        <v>0</v>
      </c>
      <c r="BQ530">
        <f t="shared" si="204"/>
        <v>0</v>
      </c>
      <c r="BR530">
        <f t="shared" si="205"/>
        <v>0</v>
      </c>
      <c r="BS530">
        <f t="shared" si="206"/>
        <v>0</v>
      </c>
      <c r="BT530">
        <f t="shared" si="207"/>
        <v>0</v>
      </c>
    </row>
    <row r="531" spans="1:72" x14ac:dyDescent="0.25">
      <c r="A531">
        <v>6037205120</v>
      </c>
      <c r="B531">
        <v>7127.9999130379501</v>
      </c>
      <c r="C531">
        <v>3880</v>
      </c>
      <c r="D531">
        <v>3445</v>
      </c>
      <c r="E531">
        <v>1471.7815479999999</v>
      </c>
      <c r="F531">
        <v>925</v>
      </c>
      <c r="G531">
        <v>916</v>
      </c>
      <c r="H531">
        <v>974.72082685436749</v>
      </c>
      <c r="I531">
        <v>731.0104</v>
      </c>
      <c r="J531">
        <v>730.08899999999994</v>
      </c>
      <c r="K531">
        <v>0.66227275928205043</v>
      </c>
      <c r="L531">
        <v>0.7902815135135135</v>
      </c>
      <c r="M531">
        <v>0.79704039301310037</v>
      </c>
      <c r="N531">
        <v>3211.582852</v>
      </c>
      <c r="O531">
        <v>1919</v>
      </c>
      <c r="P531">
        <v>1757</v>
      </c>
      <c r="Q531">
        <v>93.481124879999996</v>
      </c>
      <c r="R531">
        <v>17</v>
      </c>
      <c r="S531">
        <v>81</v>
      </c>
      <c r="T531">
        <v>2.9107492843220596E-2</v>
      </c>
      <c r="U531">
        <v>8.8587806149035952E-3</v>
      </c>
      <c r="V531">
        <v>4.6101309049516218E-2</v>
      </c>
      <c r="W531">
        <v>1373.32677122206</v>
      </c>
      <c r="X531">
        <v>825</v>
      </c>
      <c r="Y531">
        <v>831</v>
      </c>
      <c r="Z531">
        <v>1467.6391176059799</v>
      </c>
      <c r="AA531">
        <v>917</v>
      </c>
      <c r="AB531">
        <v>916</v>
      </c>
      <c r="AC531">
        <v>0.93573873491614024</v>
      </c>
      <c r="AD531">
        <v>0.89967284623773169</v>
      </c>
      <c r="AE531">
        <v>0.90720524017467252</v>
      </c>
      <c r="AF531">
        <v>100.117852370953</v>
      </c>
      <c r="AG531">
        <v>53</v>
      </c>
      <c r="AH531">
        <v>16</v>
      </c>
      <c r="AI531">
        <v>1.4045714589281303E-2</v>
      </c>
      <c r="AJ531">
        <v>1.365979381443299E-2</v>
      </c>
      <c r="AK531">
        <v>4.6444121915820025E-3</v>
      </c>
      <c r="AL531">
        <f t="shared" si="199"/>
        <v>0.98595428541071872</v>
      </c>
      <c r="AM531">
        <f t="shared" si="199"/>
        <v>0.98634020618556706</v>
      </c>
      <c r="AN531">
        <f t="shared" si="199"/>
        <v>0.99535558780841804</v>
      </c>
      <c r="AO531">
        <v>37906.711558854724</v>
      </c>
      <c r="AP531">
        <v>25575.714752758482</v>
      </c>
      <c r="AQ531">
        <v>25466</v>
      </c>
      <c r="AR531">
        <v>831.06111111111113</v>
      </c>
      <c r="AS531">
        <v>685.82325029655999</v>
      </c>
      <c r="AT531">
        <v>806</v>
      </c>
      <c r="AU531">
        <f t="shared" si="185"/>
        <v>-3.8592077484831365E-4</v>
      </c>
      <c r="AV531">
        <f t="shared" si="186"/>
        <v>-9.0153816228509872E-3</v>
      </c>
      <c r="AW531">
        <v>-2.0248712228316999E-2</v>
      </c>
      <c r="AX531">
        <v>3.7242528434612621E-2</v>
      </c>
      <c r="AY531" s="1">
        <f t="shared" si="187"/>
        <v>-12330.996806096242</v>
      </c>
      <c r="AZ531" s="1">
        <f t="shared" si="188"/>
        <v>-109.71475275848206</v>
      </c>
      <c r="BA531" s="1">
        <f t="shared" si="200"/>
        <v>-145.23786081455114</v>
      </c>
      <c r="BB531" s="1">
        <f t="shared" si="201"/>
        <v>120.17674970344001</v>
      </c>
      <c r="BC531">
        <f t="shared" si="189"/>
        <v>1</v>
      </c>
      <c r="BD531">
        <f t="shared" si="190"/>
        <v>1</v>
      </c>
      <c r="BE531">
        <f t="shared" si="191"/>
        <v>1</v>
      </c>
      <c r="BF531">
        <f t="shared" si="192"/>
        <v>1</v>
      </c>
      <c r="BG531">
        <f t="shared" si="193"/>
        <v>1</v>
      </c>
      <c r="BH531">
        <f t="shared" si="194"/>
        <v>1</v>
      </c>
      <c r="BI531">
        <f t="shared" si="195"/>
        <v>1</v>
      </c>
      <c r="BJ531">
        <f t="shared" si="196"/>
        <v>1</v>
      </c>
      <c r="BK531">
        <f t="shared" si="197"/>
        <v>1</v>
      </c>
      <c r="BL531">
        <f t="shared" si="198"/>
        <v>1</v>
      </c>
      <c r="BM531">
        <f t="shared" si="202"/>
        <v>1</v>
      </c>
      <c r="BN531">
        <f t="shared" si="203"/>
        <v>1</v>
      </c>
      <c r="BO531">
        <f>IF(AND(AU531&gt;'County Avg'!$E$3,'Gentrification Calcs'!AW531&gt;'County Avg'!$E$4,'Gentrification Calcs'!AY531&gt;'County Avg'!$E$5,'Gentrification Calcs'!BA531&gt;'County Avg'!$E$6),1,0)</f>
        <v>0</v>
      </c>
      <c r="BP531">
        <f>IF(AND(AV531&gt;'County Avg'!$F$3,'Gentrification Calcs'!AX531&gt;'County Avg'!$F$4,'Gentrification Calcs'!AZ531&gt;'County Avg'!$F$5,'Gentrification Calcs'!BB531&gt;'County Avg'!$F$6),1,0)</f>
        <v>0</v>
      </c>
      <c r="BQ531">
        <f t="shared" si="204"/>
        <v>0</v>
      </c>
      <c r="BR531">
        <f t="shared" si="205"/>
        <v>0</v>
      </c>
      <c r="BS531">
        <f t="shared" si="206"/>
        <v>0</v>
      </c>
      <c r="BT531">
        <f t="shared" si="207"/>
        <v>0</v>
      </c>
    </row>
    <row r="532" spans="1:72" x14ac:dyDescent="0.25">
      <c r="A532">
        <v>6037206010</v>
      </c>
      <c r="B532">
        <v>2740.87079516723</v>
      </c>
      <c r="C532">
        <v>3510.83222031593</v>
      </c>
      <c r="D532">
        <v>2881</v>
      </c>
      <c r="E532">
        <v>548.54557799999998</v>
      </c>
      <c r="F532">
        <v>999.95095830000002</v>
      </c>
      <c r="G532">
        <v>952</v>
      </c>
      <c r="H532">
        <v>323.18800957149705</v>
      </c>
      <c r="I532">
        <v>744.64155080421926</v>
      </c>
      <c r="J532">
        <v>682.07180000000005</v>
      </c>
      <c r="K532">
        <v>0.58917257295162639</v>
      </c>
      <c r="L532">
        <v>0.74467807108277784</v>
      </c>
      <c r="M532">
        <v>0.71646197478991602</v>
      </c>
      <c r="N532">
        <v>1784.3283719999999</v>
      </c>
      <c r="O532">
        <v>2000.976273</v>
      </c>
      <c r="P532">
        <v>1656</v>
      </c>
      <c r="Q532">
        <v>198.9339828</v>
      </c>
      <c r="R532">
        <v>165.07912450000001</v>
      </c>
      <c r="S532">
        <v>224</v>
      </c>
      <c r="T532">
        <v>0.11148955871671809</v>
      </c>
      <c r="U532">
        <v>8.2499291334675415E-2</v>
      </c>
      <c r="V532">
        <v>0.13526570048309178</v>
      </c>
      <c r="W532">
        <v>442.79063415527298</v>
      </c>
      <c r="X532">
        <v>865.836219787598</v>
      </c>
      <c r="Y532">
        <v>848</v>
      </c>
      <c r="Z532">
        <v>542.33885192871105</v>
      </c>
      <c r="AA532">
        <v>977.17414855956997</v>
      </c>
      <c r="AB532">
        <v>952</v>
      </c>
      <c r="AC532">
        <v>0.81644645700853569</v>
      </c>
      <c r="AD532">
        <v>0.88606132393484549</v>
      </c>
      <c r="AE532">
        <v>0.89075630252100846</v>
      </c>
      <c r="AF532">
        <v>289.331833909306</v>
      </c>
      <c r="AG532">
        <v>93.263454437255902</v>
      </c>
      <c r="AH532">
        <v>119</v>
      </c>
      <c r="AI532">
        <v>0.1055620113211695</v>
      </c>
      <c r="AJ532">
        <v>2.6564486305433128E-2</v>
      </c>
      <c r="AK532">
        <v>4.1305102395001736E-2</v>
      </c>
      <c r="AL532">
        <f t="shared" si="199"/>
        <v>0.89443798867883051</v>
      </c>
      <c r="AM532">
        <f t="shared" si="199"/>
        <v>0.97343551369456682</v>
      </c>
      <c r="AN532">
        <f t="shared" si="199"/>
        <v>0.95869489760499826</v>
      </c>
      <c r="AO532">
        <v>38231.398197242845</v>
      </c>
      <c r="AP532">
        <v>27594.482223130366</v>
      </c>
      <c r="AQ532">
        <v>19792</v>
      </c>
      <c r="AR532">
        <v>917.45</v>
      </c>
      <c r="AS532">
        <v>592.48635824436542</v>
      </c>
      <c r="AT532">
        <v>623</v>
      </c>
      <c r="AU532">
        <f t="shared" si="185"/>
        <v>-7.899752501573637E-2</v>
      </c>
      <c r="AV532">
        <f t="shared" si="186"/>
        <v>1.4740616089568608E-2</v>
      </c>
      <c r="AW532">
        <v>-2.8990267382042675E-2</v>
      </c>
      <c r="AX532">
        <v>5.2766409148416363E-2</v>
      </c>
      <c r="AY532" s="1">
        <f t="shared" si="187"/>
        <v>-10636.915974112479</v>
      </c>
      <c r="AZ532" s="1">
        <f t="shared" si="188"/>
        <v>-7802.482223130366</v>
      </c>
      <c r="BA532" s="1">
        <f t="shared" si="200"/>
        <v>-324.96364175563463</v>
      </c>
      <c r="BB532" s="1">
        <f t="shared" si="201"/>
        <v>30.51364175563458</v>
      </c>
      <c r="BC532">
        <f t="shared" si="189"/>
        <v>1</v>
      </c>
      <c r="BD532">
        <f t="shared" si="190"/>
        <v>1</v>
      </c>
      <c r="BE532">
        <f t="shared" si="191"/>
        <v>1</v>
      </c>
      <c r="BF532">
        <f t="shared" si="192"/>
        <v>1</v>
      </c>
      <c r="BG532">
        <f t="shared" si="193"/>
        <v>1</v>
      </c>
      <c r="BH532">
        <f t="shared" si="194"/>
        <v>1</v>
      </c>
      <c r="BI532">
        <f t="shared" si="195"/>
        <v>1</v>
      </c>
      <c r="BJ532">
        <f t="shared" si="196"/>
        <v>1</v>
      </c>
      <c r="BK532">
        <f t="shared" si="197"/>
        <v>1</v>
      </c>
      <c r="BL532">
        <f t="shared" si="198"/>
        <v>1</v>
      </c>
      <c r="BM532">
        <f t="shared" si="202"/>
        <v>1</v>
      </c>
      <c r="BN532">
        <f t="shared" si="203"/>
        <v>1</v>
      </c>
      <c r="BO532">
        <f>IF(AND(AU532&gt;'County Avg'!$E$3,'Gentrification Calcs'!AW532&gt;'County Avg'!$E$4,'Gentrification Calcs'!AY532&gt;'County Avg'!$E$5,'Gentrification Calcs'!BA532&gt;'County Avg'!$E$6),1,0)</f>
        <v>0</v>
      </c>
      <c r="BP532">
        <f>IF(AND(AV532&gt;'County Avg'!$F$3,'Gentrification Calcs'!AX532&gt;'County Avg'!$F$4,'Gentrification Calcs'!AZ532&gt;'County Avg'!$F$5,'Gentrification Calcs'!BB532&gt;'County Avg'!$F$6),1,0)</f>
        <v>0</v>
      </c>
      <c r="BQ532">
        <f t="shared" si="204"/>
        <v>0</v>
      </c>
      <c r="BR532">
        <f t="shared" si="205"/>
        <v>0</v>
      </c>
      <c r="BS532">
        <f t="shared" si="206"/>
        <v>0</v>
      </c>
      <c r="BT532">
        <f t="shared" si="207"/>
        <v>0</v>
      </c>
    </row>
    <row r="533" spans="1:72" x14ac:dyDescent="0.25">
      <c r="A533">
        <v>6037206020</v>
      </c>
      <c r="B533">
        <v>3782.6320327168</v>
      </c>
      <c r="C533">
        <v>10820.0000457764</v>
      </c>
      <c r="D533">
        <v>7363</v>
      </c>
      <c r="E533">
        <v>720.82455440000001</v>
      </c>
      <c r="F533">
        <v>8.9734611510000004</v>
      </c>
      <c r="G533">
        <v>218</v>
      </c>
      <c r="H533">
        <v>573.70355542930201</v>
      </c>
      <c r="I533">
        <v>0</v>
      </c>
      <c r="J533">
        <v>22</v>
      </c>
      <c r="K533">
        <v>0.79589901859938916</v>
      </c>
      <c r="L533">
        <v>0</v>
      </c>
      <c r="M533">
        <v>0.10091743119266056</v>
      </c>
      <c r="N533">
        <v>1849.4935969999999</v>
      </c>
      <c r="O533">
        <v>8573.6435550000006</v>
      </c>
      <c r="P533">
        <v>5784</v>
      </c>
      <c r="Q533">
        <v>133.00791169999999</v>
      </c>
      <c r="R533">
        <v>170.49575809999999</v>
      </c>
      <c r="S533">
        <v>408</v>
      </c>
      <c r="T533">
        <v>7.191585411041572E-2</v>
      </c>
      <c r="U533">
        <v>1.9886032934104174E-2</v>
      </c>
      <c r="V533">
        <v>7.0539419087136929E-2</v>
      </c>
      <c r="W533">
        <v>703.70013427734398</v>
      </c>
      <c r="X533">
        <v>10.9675636291504</v>
      </c>
      <c r="Y533">
        <v>215</v>
      </c>
      <c r="Z533">
        <v>714.7197265625</v>
      </c>
      <c r="AA533">
        <v>13.958717346191399</v>
      </c>
      <c r="AB533">
        <v>218</v>
      </c>
      <c r="AC533">
        <v>0.98458193907959468</v>
      </c>
      <c r="AD533">
        <v>0.7857142857142867</v>
      </c>
      <c r="AE533">
        <v>0.98623853211009171</v>
      </c>
      <c r="AF533">
        <v>256.06687033851199</v>
      </c>
      <c r="AG533">
        <v>2101.78393554688</v>
      </c>
      <c r="AH533">
        <v>1498</v>
      </c>
      <c r="AI533">
        <v>6.7695421633332142E-2</v>
      </c>
      <c r="AJ533">
        <v>0.19424990079989082</v>
      </c>
      <c r="AK533">
        <v>0.20344968083661552</v>
      </c>
      <c r="AL533">
        <f t="shared" si="199"/>
        <v>0.93230457836666791</v>
      </c>
      <c r="AM533">
        <f t="shared" si="199"/>
        <v>0.8057500992001092</v>
      </c>
      <c r="AN533">
        <f t="shared" si="199"/>
        <v>0.79655031916338448</v>
      </c>
      <c r="AO533">
        <v>27507.66967126193</v>
      </c>
      <c r="AP533">
        <v>63785.50265631386</v>
      </c>
      <c r="AQ533">
        <v>86810</v>
      </c>
      <c r="AR533">
        <v>784.41111111111115</v>
      </c>
      <c r="AS533">
        <v>845.44286279161736</v>
      </c>
      <c r="AT533">
        <v>1931</v>
      </c>
      <c r="AU533">
        <f t="shared" si="185"/>
        <v>0.12655447916655868</v>
      </c>
      <c r="AV533">
        <f t="shared" si="186"/>
        <v>9.1997800367246974E-3</v>
      </c>
      <c r="AW533">
        <v>-5.2029821176311546E-2</v>
      </c>
      <c r="AX533">
        <v>5.0653386153032755E-2</v>
      </c>
      <c r="AY533" s="1">
        <f t="shared" si="187"/>
        <v>36277.832985051929</v>
      </c>
      <c r="AZ533" s="1">
        <f t="shared" si="188"/>
        <v>23024.49734368614</v>
      </c>
      <c r="BA533" s="1">
        <f t="shared" si="200"/>
        <v>61.031751680506204</v>
      </c>
      <c r="BB533" s="1">
        <f t="shared" si="201"/>
        <v>1085.5571372083828</v>
      </c>
      <c r="BC533">
        <f t="shared" si="189"/>
        <v>1</v>
      </c>
      <c r="BD533">
        <f t="shared" si="190"/>
        <v>1</v>
      </c>
      <c r="BE533">
        <f t="shared" si="191"/>
        <v>1</v>
      </c>
      <c r="BF533">
        <f t="shared" si="192"/>
        <v>0</v>
      </c>
      <c r="BG533">
        <f t="shared" si="193"/>
        <v>1</v>
      </c>
      <c r="BH533">
        <f t="shared" si="194"/>
        <v>1</v>
      </c>
      <c r="BI533">
        <f t="shared" si="195"/>
        <v>1</v>
      </c>
      <c r="BJ533">
        <f t="shared" si="196"/>
        <v>1</v>
      </c>
      <c r="BK533">
        <f t="shared" si="197"/>
        <v>1</v>
      </c>
      <c r="BL533">
        <f t="shared" si="198"/>
        <v>1</v>
      </c>
      <c r="BM533">
        <f t="shared" si="202"/>
        <v>1</v>
      </c>
      <c r="BN533">
        <f t="shared" si="203"/>
        <v>1</v>
      </c>
      <c r="BO533">
        <f>IF(AND(AU533&gt;'County Avg'!$E$3,'Gentrification Calcs'!AW533&gt;'County Avg'!$E$4,'Gentrification Calcs'!AY533&gt;'County Avg'!$E$5,'Gentrification Calcs'!BA533&gt;'County Avg'!$E$6),1,0)</f>
        <v>0</v>
      </c>
      <c r="BP533">
        <f>IF(AND(AV533&gt;'County Avg'!$F$3,'Gentrification Calcs'!AX533&gt;'County Avg'!$F$4,'Gentrification Calcs'!AZ533&gt;'County Avg'!$F$5,'Gentrification Calcs'!BB533&gt;'County Avg'!$F$6),1,0)</f>
        <v>1</v>
      </c>
      <c r="BQ533">
        <f t="shared" si="204"/>
        <v>0</v>
      </c>
      <c r="BR533">
        <f t="shared" si="205"/>
        <v>1</v>
      </c>
      <c r="BS533">
        <f t="shared" si="206"/>
        <v>1</v>
      </c>
      <c r="BT533">
        <f t="shared" si="207"/>
        <v>0</v>
      </c>
    </row>
    <row r="534" spans="1:72" x14ac:dyDescent="0.25">
      <c r="A534">
        <v>6037206031</v>
      </c>
      <c r="B534">
        <v>4240.6452341105396</v>
      </c>
      <c r="C534">
        <v>1501.0000159665899</v>
      </c>
      <c r="D534">
        <v>3040</v>
      </c>
      <c r="E534">
        <v>743.95429230000002</v>
      </c>
      <c r="F534">
        <v>480.79298970000002</v>
      </c>
      <c r="G534">
        <v>1631</v>
      </c>
      <c r="H534">
        <v>560.88529011530738</v>
      </c>
      <c r="I534">
        <v>282.64756005616834</v>
      </c>
      <c r="J534">
        <v>547.79880000000003</v>
      </c>
      <c r="K534">
        <v>0.75392439551801127</v>
      </c>
      <c r="L534">
        <v>0.587877872829493</v>
      </c>
      <c r="M534">
        <v>0.33586683016554264</v>
      </c>
      <c r="N534">
        <v>2491.3231179999998</v>
      </c>
      <c r="O534">
        <v>961.26286700000003</v>
      </c>
      <c r="P534">
        <v>2755</v>
      </c>
      <c r="Q534">
        <v>224.14797290000001</v>
      </c>
      <c r="R534">
        <v>198.1742606</v>
      </c>
      <c r="S534">
        <v>1544</v>
      </c>
      <c r="T534">
        <v>8.9971457849250383E-2</v>
      </c>
      <c r="U534">
        <v>0.20616032034866899</v>
      </c>
      <c r="V534">
        <v>0.56043557168784031</v>
      </c>
      <c r="W534">
        <v>708.64030838012695</v>
      </c>
      <c r="X534">
        <v>440.31002807617199</v>
      </c>
      <c r="Y534">
        <v>985</v>
      </c>
      <c r="Z534">
        <v>743.06768417358398</v>
      </c>
      <c r="AA534">
        <v>469.21932983398398</v>
      </c>
      <c r="AB534">
        <v>1631</v>
      </c>
      <c r="AC534">
        <v>0.95366858695820411</v>
      </c>
      <c r="AD534">
        <v>0.9383885106181783</v>
      </c>
      <c r="AE534">
        <v>0.60392397302268552</v>
      </c>
      <c r="AF534">
        <v>473.00996375198503</v>
      </c>
      <c r="AG534">
        <v>238.351415157318</v>
      </c>
      <c r="AH534">
        <v>1271</v>
      </c>
      <c r="AI534">
        <v>0.11154197949576822</v>
      </c>
      <c r="AJ534">
        <v>0.15879507836235984</v>
      </c>
      <c r="AK534">
        <v>0.41809210526315788</v>
      </c>
      <c r="AL534">
        <f t="shared" si="199"/>
        <v>0.88845802050423184</v>
      </c>
      <c r="AM534">
        <f t="shared" si="199"/>
        <v>0.84120492163764016</v>
      </c>
      <c r="AN534">
        <f t="shared" si="199"/>
        <v>0.58190789473684212</v>
      </c>
      <c r="AO534">
        <v>24959.151643690351</v>
      </c>
      <c r="AP534">
        <v>35841.510829587256</v>
      </c>
      <c r="AQ534">
        <v>67542</v>
      </c>
      <c r="AR534">
        <v>594.35555555555561</v>
      </c>
      <c r="AS534">
        <v>737.22617635429026</v>
      </c>
      <c r="AT534">
        <v>2001</v>
      </c>
      <c r="AU534">
        <f t="shared" si="185"/>
        <v>4.7253098866591625E-2</v>
      </c>
      <c r="AV534">
        <f t="shared" si="186"/>
        <v>0.25929702690079803</v>
      </c>
      <c r="AW534">
        <v>0.11618886249941861</v>
      </c>
      <c r="AX534">
        <v>0.35427525133917132</v>
      </c>
      <c r="AY534" s="1">
        <f t="shared" si="187"/>
        <v>10882.359185896905</v>
      </c>
      <c r="AZ534" s="1">
        <f t="shared" si="188"/>
        <v>31700.489170412744</v>
      </c>
      <c r="BA534" s="1">
        <f t="shared" si="200"/>
        <v>142.87062079873465</v>
      </c>
      <c r="BB534" s="1">
        <f t="shared" si="201"/>
        <v>1263.7738236457099</v>
      </c>
      <c r="BC534">
        <f t="shared" si="189"/>
        <v>1</v>
      </c>
      <c r="BD534">
        <f t="shared" si="190"/>
        <v>1</v>
      </c>
      <c r="BE534">
        <f t="shared" si="191"/>
        <v>1</v>
      </c>
      <c r="BF534">
        <f t="shared" si="192"/>
        <v>1</v>
      </c>
      <c r="BG534">
        <f t="shared" si="193"/>
        <v>1</v>
      </c>
      <c r="BH534">
        <f t="shared" si="194"/>
        <v>0</v>
      </c>
      <c r="BI534">
        <f t="shared" si="195"/>
        <v>1</v>
      </c>
      <c r="BJ534">
        <f t="shared" si="196"/>
        <v>1</v>
      </c>
      <c r="BK534">
        <f t="shared" si="197"/>
        <v>1</v>
      </c>
      <c r="BL534">
        <f t="shared" si="198"/>
        <v>1</v>
      </c>
      <c r="BM534">
        <f t="shared" si="202"/>
        <v>1</v>
      </c>
      <c r="BN534">
        <f t="shared" si="203"/>
        <v>1</v>
      </c>
      <c r="BO534">
        <f>IF(AND(AU534&gt;'County Avg'!$E$3,'Gentrification Calcs'!AW534&gt;'County Avg'!$E$4,'Gentrification Calcs'!AY534&gt;'County Avg'!$E$5,'Gentrification Calcs'!BA534&gt;'County Avg'!$E$6),1,0)</f>
        <v>1</v>
      </c>
      <c r="BP534">
        <f>IF(AND(AV534&gt;'County Avg'!$F$3,'Gentrification Calcs'!AX534&gt;'County Avg'!$F$4,'Gentrification Calcs'!AZ534&gt;'County Avg'!$F$5,'Gentrification Calcs'!BB534&gt;'County Avg'!$F$6),1,0)</f>
        <v>1</v>
      </c>
      <c r="BQ534">
        <f t="shared" si="204"/>
        <v>1</v>
      </c>
      <c r="BR534">
        <f t="shared" si="205"/>
        <v>1</v>
      </c>
      <c r="BS534">
        <f t="shared" si="206"/>
        <v>1</v>
      </c>
      <c r="BT534">
        <f t="shared" si="207"/>
        <v>1</v>
      </c>
    </row>
    <row r="535" spans="1:72" x14ac:dyDescent="0.25">
      <c r="A535">
        <v>6037206032</v>
      </c>
      <c r="B535">
        <v>3642.2107313431802</v>
      </c>
      <c r="C535">
        <v>3819.5000972381699</v>
      </c>
      <c r="D535">
        <v>5212</v>
      </c>
      <c r="E535">
        <v>718.4075775</v>
      </c>
      <c r="F535">
        <v>1207.8032760000001</v>
      </c>
      <c r="G535">
        <v>1572</v>
      </c>
      <c r="H535">
        <v>559.50166895081111</v>
      </c>
      <c r="I535">
        <v>776.06741605389914</v>
      </c>
      <c r="J535">
        <v>1231.3933999999999</v>
      </c>
      <c r="K535">
        <v>0.77880813966054119</v>
      </c>
      <c r="L535">
        <v>0.64254455297064372</v>
      </c>
      <c r="M535">
        <v>0.78332913486005085</v>
      </c>
      <c r="N535">
        <v>1922.091962</v>
      </c>
      <c r="O535">
        <v>2266.9769729999998</v>
      </c>
      <c r="P535">
        <v>2833</v>
      </c>
      <c r="Q535">
        <v>136.57122229999999</v>
      </c>
      <c r="R535">
        <v>261.15684019999998</v>
      </c>
      <c r="S535">
        <v>271</v>
      </c>
      <c r="T535">
        <v>7.1053427723558618E-2</v>
      </c>
      <c r="U535">
        <v>0.11520048210035347</v>
      </c>
      <c r="V535">
        <v>9.5658312742675611E-2</v>
      </c>
      <c r="W535">
        <v>688.10293579101597</v>
      </c>
      <c r="X535">
        <v>1064.80159703649</v>
      </c>
      <c r="Y535">
        <v>1380</v>
      </c>
      <c r="Z535">
        <v>715.41571807861305</v>
      </c>
      <c r="AA535">
        <v>1156.6924431365601</v>
      </c>
      <c r="AB535">
        <v>1572</v>
      </c>
      <c r="AC535">
        <v>0.96182250180223772</v>
      </c>
      <c r="AD535">
        <v>0.92055723485934338</v>
      </c>
      <c r="AE535">
        <v>0.87786259541984735</v>
      </c>
      <c r="AF535">
        <v>285.58389041064697</v>
      </c>
      <c r="AG535">
        <v>276.66024754382698</v>
      </c>
      <c r="AH535">
        <v>108</v>
      </c>
      <c r="AI535">
        <v>7.8409491233729048E-2</v>
      </c>
      <c r="AJ535">
        <v>7.2433627569188003E-2</v>
      </c>
      <c r="AK535">
        <v>2.0721412125863391E-2</v>
      </c>
      <c r="AL535">
        <f t="shared" si="199"/>
        <v>0.92159050876627091</v>
      </c>
      <c r="AM535">
        <f t="shared" si="199"/>
        <v>0.92756637243081197</v>
      </c>
      <c r="AN535">
        <f t="shared" si="199"/>
        <v>0.97927858787413657</v>
      </c>
      <c r="AO535">
        <v>24629.023329798518</v>
      </c>
      <c r="AP535">
        <v>31595.668165100127</v>
      </c>
      <c r="AQ535">
        <v>23053</v>
      </c>
      <c r="AR535">
        <v>582.26111111111118</v>
      </c>
      <c r="AS535">
        <v>683.11783313562682</v>
      </c>
      <c r="AT535">
        <v>771</v>
      </c>
      <c r="AU535">
        <f t="shared" si="185"/>
        <v>-5.9758636645410451E-3</v>
      </c>
      <c r="AV535">
        <f t="shared" si="186"/>
        <v>-5.1712215443324612E-2</v>
      </c>
      <c r="AW535">
        <v>4.414705437679485E-2</v>
      </c>
      <c r="AX535">
        <v>-1.9542169357677858E-2</v>
      </c>
      <c r="AY535" s="1">
        <f t="shared" si="187"/>
        <v>6966.6448353016094</v>
      </c>
      <c r="AZ535" s="1">
        <f t="shared" si="188"/>
        <v>-8542.6681651001272</v>
      </c>
      <c r="BA535" s="1">
        <f t="shared" si="200"/>
        <v>100.85672202451565</v>
      </c>
      <c r="BB535" s="1">
        <f t="shared" si="201"/>
        <v>87.882166864373175</v>
      </c>
      <c r="BC535">
        <f t="shared" si="189"/>
        <v>1</v>
      </c>
      <c r="BD535">
        <f t="shared" si="190"/>
        <v>1</v>
      </c>
      <c r="BE535">
        <f t="shared" si="191"/>
        <v>1</v>
      </c>
      <c r="BF535">
        <f t="shared" si="192"/>
        <v>1</v>
      </c>
      <c r="BG535">
        <f t="shared" si="193"/>
        <v>1</v>
      </c>
      <c r="BH535">
        <f t="shared" si="194"/>
        <v>1</v>
      </c>
      <c r="BI535">
        <f t="shared" si="195"/>
        <v>1</v>
      </c>
      <c r="BJ535">
        <f t="shared" si="196"/>
        <v>1</v>
      </c>
      <c r="BK535">
        <f t="shared" si="197"/>
        <v>1</v>
      </c>
      <c r="BL535">
        <f t="shared" si="198"/>
        <v>1</v>
      </c>
      <c r="BM535">
        <f t="shared" si="202"/>
        <v>1</v>
      </c>
      <c r="BN535">
        <f t="shared" si="203"/>
        <v>1</v>
      </c>
      <c r="BO535">
        <f>IF(AND(AU535&gt;'County Avg'!$E$3,'Gentrification Calcs'!AW535&gt;'County Avg'!$E$4,'Gentrification Calcs'!AY535&gt;'County Avg'!$E$5,'Gentrification Calcs'!BA535&gt;'County Avg'!$E$6),1,0)</f>
        <v>1</v>
      </c>
      <c r="BP535">
        <f>IF(AND(AV535&gt;'County Avg'!$F$3,'Gentrification Calcs'!AX535&gt;'County Avg'!$F$4,'Gentrification Calcs'!AZ535&gt;'County Avg'!$F$5,'Gentrification Calcs'!BB535&gt;'County Avg'!$F$6),1,0)</f>
        <v>0</v>
      </c>
      <c r="BQ535">
        <f t="shared" si="204"/>
        <v>1</v>
      </c>
      <c r="BR535">
        <f t="shared" si="205"/>
        <v>0</v>
      </c>
      <c r="BS535">
        <f t="shared" si="206"/>
        <v>1</v>
      </c>
      <c r="BT535">
        <f t="shared" si="207"/>
        <v>0</v>
      </c>
    </row>
    <row r="536" spans="1:72" x14ac:dyDescent="0.25">
      <c r="A536">
        <v>6037206050</v>
      </c>
      <c r="B536">
        <v>6262.4846671708401</v>
      </c>
      <c r="C536">
        <v>1561.0000705719001</v>
      </c>
      <c r="D536">
        <v>2670</v>
      </c>
      <c r="E536">
        <v>1078.777069</v>
      </c>
      <c r="F536">
        <v>502.55670170000002</v>
      </c>
      <c r="G536">
        <v>756</v>
      </c>
      <c r="H536">
        <v>809.22411128586464</v>
      </c>
      <c r="I536">
        <v>278.42003528938909</v>
      </c>
      <c r="J536">
        <v>599.18100000000004</v>
      </c>
      <c r="K536">
        <v>0.75013099048906895</v>
      </c>
      <c r="L536">
        <v>0.5540072082365568</v>
      </c>
      <c r="M536">
        <v>0.79256746031746039</v>
      </c>
      <c r="N536">
        <v>3728.8569950000001</v>
      </c>
      <c r="O536">
        <v>1041.5032960000001</v>
      </c>
      <c r="P536">
        <v>1557</v>
      </c>
      <c r="Q536">
        <v>344.4313507</v>
      </c>
      <c r="R536">
        <v>267.27734379999998</v>
      </c>
      <c r="S536">
        <v>197</v>
      </c>
      <c r="T536">
        <v>9.2369149892807839E-2</v>
      </c>
      <c r="U536">
        <v>0.25662649828042405</v>
      </c>
      <c r="V536">
        <v>0.12652536929993577</v>
      </c>
      <c r="W536">
        <v>1026.93432617188</v>
      </c>
      <c r="X536">
        <v>471.18612670898398</v>
      </c>
      <c r="Y536">
        <v>738</v>
      </c>
      <c r="Z536">
        <v>1077.94458007813</v>
      </c>
      <c r="AA536">
        <v>496.28259277343801</v>
      </c>
      <c r="AB536">
        <v>756</v>
      </c>
      <c r="AC536">
        <v>0.95267822219343345</v>
      </c>
      <c r="AD536">
        <v>0.94943109746363596</v>
      </c>
      <c r="AE536">
        <v>0.97619047619047616</v>
      </c>
      <c r="AF536">
        <v>726.99557271495996</v>
      </c>
      <c r="AG536">
        <v>330.64590454101602</v>
      </c>
      <c r="AH536">
        <v>179</v>
      </c>
      <c r="AI536">
        <v>0.11608740162287531</v>
      </c>
      <c r="AJ536">
        <v>0.21181671338418198</v>
      </c>
      <c r="AK536">
        <v>6.7041198501872665E-2</v>
      </c>
      <c r="AL536">
        <f t="shared" si="199"/>
        <v>0.88391259837712466</v>
      </c>
      <c r="AM536">
        <f t="shared" si="199"/>
        <v>0.78818328661581805</v>
      </c>
      <c r="AN536">
        <f t="shared" si="199"/>
        <v>0.93295880149812738</v>
      </c>
      <c r="AO536">
        <v>25617.594379639449</v>
      </c>
      <c r="AP536">
        <v>40745.829587249696</v>
      </c>
      <c r="AQ536">
        <v>20333</v>
      </c>
      <c r="AR536">
        <v>616.81666666666672</v>
      </c>
      <c r="AS536">
        <v>792.68722815342039</v>
      </c>
      <c r="AT536">
        <v>807</v>
      </c>
      <c r="AU536">
        <f t="shared" si="185"/>
        <v>9.5729311761306668E-2</v>
      </c>
      <c r="AV536">
        <f t="shared" si="186"/>
        <v>-0.14477551488230933</v>
      </c>
      <c r="AW536">
        <v>0.16425734838761621</v>
      </c>
      <c r="AX536">
        <v>-0.13010112898048828</v>
      </c>
      <c r="AY536" s="1">
        <f t="shared" si="187"/>
        <v>15128.235207610247</v>
      </c>
      <c r="AZ536" s="1">
        <f t="shared" si="188"/>
        <v>-20412.829587249696</v>
      </c>
      <c r="BA536" s="1">
        <f t="shared" si="200"/>
        <v>175.87056148675367</v>
      </c>
      <c r="BB536" s="1">
        <f t="shared" si="201"/>
        <v>14.312771846579608</v>
      </c>
      <c r="BC536">
        <f t="shared" si="189"/>
        <v>1</v>
      </c>
      <c r="BD536">
        <f t="shared" si="190"/>
        <v>1</v>
      </c>
      <c r="BE536">
        <f t="shared" si="191"/>
        <v>1</v>
      </c>
      <c r="BF536">
        <f t="shared" si="192"/>
        <v>1</v>
      </c>
      <c r="BG536">
        <f t="shared" si="193"/>
        <v>1</v>
      </c>
      <c r="BH536">
        <f t="shared" si="194"/>
        <v>0</v>
      </c>
      <c r="BI536">
        <f t="shared" si="195"/>
        <v>1</v>
      </c>
      <c r="BJ536">
        <f t="shared" si="196"/>
        <v>1</v>
      </c>
      <c r="BK536">
        <f t="shared" si="197"/>
        <v>1</v>
      </c>
      <c r="BL536">
        <f t="shared" si="198"/>
        <v>1</v>
      </c>
      <c r="BM536">
        <f t="shared" si="202"/>
        <v>1</v>
      </c>
      <c r="BN536">
        <f t="shared" si="203"/>
        <v>1</v>
      </c>
      <c r="BO536">
        <f>IF(AND(AU536&gt;'County Avg'!$E$3,'Gentrification Calcs'!AW536&gt;'County Avg'!$E$4,'Gentrification Calcs'!AY536&gt;'County Avg'!$E$5,'Gentrification Calcs'!BA536&gt;'County Avg'!$E$6),1,0)</f>
        <v>1</v>
      </c>
      <c r="BP536">
        <f>IF(AND(AV536&gt;'County Avg'!$F$3,'Gentrification Calcs'!AX536&gt;'County Avg'!$F$4,'Gentrification Calcs'!AZ536&gt;'County Avg'!$F$5,'Gentrification Calcs'!BB536&gt;'County Avg'!$F$6),1,0)</f>
        <v>0</v>
      </c>
      <c r="BQ536">
        <f t="shared" si="204"/>
        <v>1</v>
      </c>
      <c r="BR536">
        <f t="shared" si="205"/>
        <v>0</v>
      </c>
      <c r="BS536">
        <f t="shared" si="206"/>
        <v>1</v>
      </c>
      <c r="BT536">
        <f t="shared" si="207"/>
        <v>0</v>
      </c>
    </row>
    <row r="537" spans="1:72" x14ac:dyDescent="0.25">
      <c r="A537">
        <v>6037206200</v>
      </c>
      <c r="B537">
        <v>2447.9999885293701</v>
      </c>
      <c r="C537">
        <v>3477</v>
      </c>
      <c r="D537">
        <v>2735</v>
      </c>
      <c r="E537">
        <v>1072</v>
      </c>
      <c r="F537">
        <v>1100</v>
      </c>
      <c r="G537">
        <v>1578</v>
      </c>
      <c r="H537">
        <v>944.96479557216253</v>
      </c>
      <c r="I537">
        <v>990.25540000000001</v>
      </c>
      <c r="J537">
        <v>1287.3620000000001</v>
      </c>
      <c r="K537">
        <v>0.8814970107949277</v>
      </c>
      <c r="L537">
        <v>0.90023218181818188</v>
      </c>
      <c r="M537">
        <v>0.81581875792141956</v>
      </c>
      <c r="N537">
        <v>2246.9999889999999</v>
      </c>
      <c r="O537">
        <v>3252</v>
      </c>
      <c r="P537">
        <v>2427</v>
      </c>
      <c r="Q537">
        <v>172</v>
      </c>
      <c r="R537">
        <v>350</v>
      </c>
      <c r="S537">
        <v>603</v>
      </c>
      <c r="T537">
        <v>7.6546506827775515E-2</v>
      </c>
      <c r="U537">
        <v>0.10762607626076261</v>
      </c>
      <c r="V537">
        <v>0.2484548825710754</v>
      </c>
      <c r="W537">
        <v>836</v>
      </c>
      <c r="X537">
        <v>1064</v>
      </c>
      <c r="Y537">
        <v>1310</v>
      </c>
      <c r="Z537">
        <v>943</v>
      </c>
      <c r="AA537">
        <v>1181</v>
      </c>
      <c r="AB537">
        <v>1578</v>
      </c>
      <c r="AC537">
        <v>0.88653234358430544</v>
      </c>
      <c r="AD537">
        <v>0.90093141405588484</v>
      </c>
      <c r="AE537">
        <v>0.83016476552598228</v>
      </c>
      <c r="AF537">
        <v>348.99999836468498</v>
      </c>
      <c r="AG537">
        <v>352</v>
      </c>
      <c r="AH537">
        <v>392</v>
      </c>
      <c r="AI537">
        <v>0.14256535947712395</v>
      </c>
      <c r="AJ537">
        <v>0.10123669830313489</v>
      </c>
      <c r="AK537">
        <v>0.14332723948811701</v>
      </c>
      <c r="AL537">
        <f t="shared" si="199"/>
        <v>0.8574346405228761</v>
      </c>
      <c r="AM537">
        <f t="shared" si="199"/>
        <v>0.89876330169686514</v>
      </c>
      <c r="AN537">
        <f t="shared" si="199"/>
        <v>0.85667276051188301</v>
      </c>
      <c r="AO537">
        <v>15414.452810180277</v>
      </c>
      <c r="AP537">
        <v>15321.102983244791</v>
      </c>
      <c r="AQ537">
        <v>15316</v>
      </c>
      <c r="AR537">
        <v>381.8388888888889</v>
      </c>
      <c r="AS537">
        <v>386.87465401344406</v>
      </c>
      <c r="AT537">
        <v>424</v>
      </c>
      <c r="AU537">
        <f t="shared" si="185"/>
        <v>-4.1328661173989062E-2</v>
      </c>
      <c r="AV537">
        <f t="shared" si="186"/>
        <v>4.2090541184982122E-2</v>
      </c>
      <c r="AW537">
        <v>3.1079569432987092E-2</v>
      </c>
      <c r="AX537">
        <v>0.1408288063103128</v>
      </c>
      <c r="AY537" s="1">
        <f t="shared" si="187"/>
        <v>-93.349826935485908</v>
      </c>
      <c r="AZ537" s="1">
        <f t="shared" si="188"/>
        <v>-5.1029832447911758</v>
      </c>
      <c r="BA537" s="1">
        <f t="shared" si="200"/>
        <v>5.0357651245551551</v>
      </c>
      <c r="BB537" s="1">
        <f t="shared" si="201"/>
        <v>37.125345986555942</v>
      </c>
      <c r="BC537">
        <f t="shared" si="189"/>
        <v>1</v>
      </c>
      <c r="BD537">
        <f t="shared" si="190"/>
        <v>1</v>
      </c>
      <c r="BE537">
        <f t="shared" si="191"/>
        <v>1</v>
      </c>
      <c r="BF537">
        <f t="shared" si="192"/>
        <v>1</v>
      </c>
      <c r="BG537">
        <f t="shared" si="193"/>
        <v>1</v>
      </c>
      <c r="BH537">
        <f t="shared" si="194"/>
        <v>1</v>
      </c>
      <c r="BI537">
        <f t="shared" si="195"/>
        <v>1</v>
      </c>
      <c r="BJ537">
        <f t="shared" si="196"/>
        <v>1</v>
      </c>
      <c r="BK537">
        <f t="shared" si="197"/>
        <v>1</v>
      </c>
      <c r="BL537">
        <f t="shared" si="198"/>
        <v>1</v>
      </c>
      <c r="BM537">
        <f t="shared" si="202"/>
        <v>1</v>
      </c>
      <c r="BN537">
        <f t="shared" si="203"/>
        <v>1</v>
      </c>
      <c r="BO537">
        <f>IF(AND(AU537&gt;'County Avg'!$E$3,'Gentrification Calcs'!AW537&gt;'County Avg'!$E$4,'Gentrification Calcs'!AY537&gt;'County Avg'!$E$5,'Gentrification Calcs'!BA537&gt;'County Avg'!$E$6),1,0)</f>
        <v>1</v>
      </c>
      <c r="BP537">
        <f>IF(AND(AV537&gt;'County Avg'!$F$3,'Gentrification Calcs'!AX537&gt;'County Avg'!$F$4,'Gentrification Calcs'!AZ537&gt;'County Avg'!$F$5,'Gentrification Calcs'!BB537&gt;'County Avg'!$F$6),1,0)</f>
        <v>0</v>
      </c>
      <c r="BQ537">
        <f t="shared" si="204"/>
        <v>1</v>
      </c>
      <c r="BR537">
        <f t="shared" si="205"/>
        <v>0</v>
      </c>
      <c r="BS537">
        <f t="shared" si="206"/>
        <v>1</v>
      </c>
      <c r="BT537">
        <f t="shared" si="207"/>
        <v>0</v>
      </c>
    </row>
    <row r="538" spans="1:72" x14ac:dyDescent="0.25">
      <c r="A538">
        <v>6037206300</v>
      </c>
      <c r="B538">
        <v>2756.9999835108301</v>
      </c>
      <c r="C538">
        <v>4995</v>
      </c>
      <c r="D538">
        <v>5222</v>
      </c>
      <c r="E538">
        <v>1172</v>
      </c>
      <c r="F538">
        <v>1557</v>
      </c>
      <c r="G538">
        <v>2117</v>
      </c>
      <c r="H538">
        <v>1117.3215933174815</v>
      </c>
      <c r="I538">
        <v>1530.502</v>
      </c>
      <c r="J538">
        <v>2044</v>
      </c>
      <c r="K538">
        <v>0.95334606938351663</v>
      </c>
      <c r="L538">
        <v>0.9829813744380218</v>
      </c>
      <c r="M538">
        <v>0.96551724137931039</v>
      </c>
      <c r="N538">
        <v>2285.9999859999998</v>
      </c>
      <c r="O538">
        <v>4202</v>
      </c>
      <c r="P538">
        <v>4850</v>
      </c>
      <c r="Q538">
        <v>100</v>
      </c>
      <c r="R538">
        <v>381</v>
      </c>
      <c r="S538">
        <v>281</v>
      </c>
      <c r="T538">
        <v>4.3744532201410086E-2</v>
      </c>
      <c r="U538">
        <v>9.0671108995716329E-2</v>
      </c>
      <c r="V538">
        <v>5.7938144329896905E-2</v>
      </c>
      <c r="W538">
        <v>1211</v>
      </c>
      <c r="X538">
        <v>1543</v>
      </c>
      <c r="Y538">
        <v>2103</v>
      </c>
      <c r="Z538">
        <v>1217</v>
      </c>
      <c r="AA538">
        <v>1560</v>
      </c>
      <c r="AB538">
        <v>2117</v>
      </c>
      <c r="AC538">
        <v>0.99506984387838948</v>
      </c>
      <c r="AD538">
        <v>0.98910256410256414</v>
      </c>
      <c r="AE538">
        <v>0.99338686820973077</v>
      </c>
      <c r="AF538">
        <v>514.99999691986898</v>
      </c>
      <c r="AG538">
        <v>779</v>
      </c>
      <c r="AH538">
        <v>939</v>
      </c>
      <c r="AI538">
        <v>0.1867972433804862</v>
      </c>
      <c r="AJ538">
        <v>0.15595595595595596</v>
      </c>
      <c r="AK538">
        <v>0.17981616238988893</v>
      </c>
      <c r="AL538">
        <f t="shared" si="199"/>
        <v>0.8132027566195138</v>
      </c>
      <c r="AM538">
        <f t="shared" si="199"/>
        <v>0.84404404404404398</v>
      </c>
      <c r="AN538">
        <f t="shared" si="199"/>
        <v>0.82018383761011104</v>
      </c>
      <c r="AO538">
        <v>11240.687698833512</v>
      </c>
      <c r="AP538">
        <v>10899.107478545158</v>
      </c>
      <c r="AQ538">
        <v>10290</v>
      </c>
      <c r="AR538">
        <v>397.38888888888891</v>
      </c>
      <c r="AS538">
        <v>303.00672202451562</v>
      </c>
      <c r="AT538">
        <v>299</v>
      </c>
      <c r="AU538">
        <f t="shared" si="185"/>
        <v>-3.0841287424530239E-2</v>
      </c>
      <c r="AV538">
        <f t="shared" si="186"/>
        <v>2.3860206433932968E-2</v>
      </c>
      <c r="AW538">
        <v>4.6926576794306243E-2</v>
      </c>
      <c r="AX538">
        <v>-3.2732964665819424E-2</v>
      </c>
      <c r="AY538" s="1">
        <f t="shared" si="187"/>
        <v>-341.5802202883533</v>
      </c>
      <c r="AZ538" s="1">
        <f t="shared" si="188"/>
        <v>-609.1074785451583</v>
      </c>
      <c r="BA538" s="1">
        <f t="shared" si="200"/>
        <v>-94.382166864373289</v>
      </c>
      <c r="BB538" s="1">
        <f t="shared" si="201"/>
        <v>-4.006722024515625</v>
      </c>
      <c r="BC538">
        <f t="shared" si="189"/>
        <v>1</v>
      </c>
      <c r="BD538">
        <f t="shared" si="190"/>
        <v>1</v>
      </c>
      <c r="BE538">
        <f t="shared" si="191"/>
        <v>1</v>
      </c>
      <c r="BF538">
        <f t="shared" si="192"/>
        <v>1</v>
      </c>
      <c r="BG538">
        <f t="shared" si="193"/>
        <v>1</v>
      </c>
      <c r="BH538">
        <f t="shared" si="194"/>
        <v>1</v>
      </c>
      <c r="BI538">
        <f t="shared" si="195"/>
        <v>1</v>
      </c>
      <c r="BJ538">
        <f t="shared" si="196"/>
        <v>1</v>
      </c>
      <c r="BK538">
        <f t="shared" si="197"/>
        <v>1</v>
      </c>
      <c r="BL538">
        <f t="shared" si="198"/>
        <v>1</v>
      </c>
      <c r="BM538">
        <f t="shared" si="202"/>
        <v>1</v>
      </c>
      <c r="BN538">
        <f t="shared" si="203"/>
        <v>1</v>
      </c>
      <c r="BO538">
        <f>IF(AND(AU538&gt;'County Avg'!$E$3,'Gentrification Calcs'!AW538&gt;'County Avg'!$E$4,'Gentrification Calcs'!AY538&gt;'County Avg'!$E$5,'Gentrification Calcs'!BA538&gt;'County Avg'!$E$6),1,0)</f>
        <v>1</v>
      </c>
      <c r="BP538">
        <f>IF(AND(AV538&gt;'County Avg'!$F$3,'Gentrification Calcs'!AX538&gt;'County Avg'!$F$4,'Gentrification Calcs'!AZ538&gt;'County Avg'!$F$5,'Gentrification Calcs'!BB538&gt;'County Avg'!$F$6),1,0)</f>
        <v>0</v>
      </c>
      <c r="BQ538">
        <f t="shared" si="204"/>
        <v>1</v>
      </c>
      <c r="BR538">
        <f t="shared" si="205"/>
        <v>0</v>
      </c>
      <c r="BS538">
        <f t="shared" si="206"/>
        <v>1</v>
      </c>
      <c r="BT538">
        <f t="shared" si="207"/>
        <v>0</v>
      </c>
    </row>
    <row r="539" spans="1:72" x14ac:dyDescent="0.25">
      <c r="A539">
        <v>6037207101</v>
      </c>
      <c r="B539">
        <v>1839.4060419970201</v>
      </c>
      <c r="C539">
        <v>1996.9999736249399</v>
      </c>
      <c r="D539">
        <v>2934</v>
      </c>
      <c r="E539">
        <v>595.3163452</v>
      </c>
      <c r="F539">
        <v>764.3653564</v>
      </c>
      <c r="G539">
        <v>1267</v>
      </c>
      <c r="H539">
        <v>466.40478069847228</v>
      </c>
      <c r="I539">
        <v>619.01272466539149</v>
      </c>
      <c r="J539">
        <v>865.74419999999998</v>
      </c>
      <c r="K539">
        <v>0.78345703836131175</v>
      </c>
      <c r="L539">
        <v>0.8098388021937718</v>
      </c>
      <c r="M539">
        <v>0.68330244672454621</v>
      </c>
      <c r="N539">
        <v>1204.8647619999999</v>
      </c>
      <c r="O539">
        <v>1508.597534</v>
      </c>
      <c r="P539">
        <v>2099</v>
      </c>
      <c r="Q539">
        <v>55.192596440000003</v>
      </c>
      <c r="R539">
        <v>112.46792600000001</v>
      </c>
      <c r="S539">
        <v>598</v>
      </c>
      <c r="T539">
        <v>4.5808125675767752E-2</v>
      </c>
      <c r="U539">
        <v>7.4551312371428022E-2</v>
      </c>
      <c r="V539">
        <v>0.28489757027155788</v>
      </c>
      <c r="W539">
        <v>558.868408203125</v>
      </c>
      <c r="X539">
        <v>717.50372314453102</v>
      </c>
      <c r="Y539">
        <v>1234</v>
      </c>
      <c r="Z539">
        <v>610.24267578125</v>
      </c>
      <c r="AA539">
        <v>766.10095214843795</v>
      </c>
      <c r="AB539">
        <v>1267</v>
      </c>
      <c r="AC539">
        <v>0.91581338110718957</v>
      </c>
      <c r="AD539">
        <v>0.93656550240849867</v>
      </c>
      <c r="AE539">
        <v>0.97395422257300712</v>
      </c>
      <c r="AF539">
        <v>21.521640800871001</v>
      </c>
      <c r="AG539">
        <v>27.422735214233398</v>
      </c>
      <c r="AH539">
        <v>499</v>
      </c>
      <c r="AI539">
        <v>1.170032081524818E-2</v>
      </c>
      <c r="AJ539">
        <v>1.3731965736812629E-2</v>
      </c>
      <c r="AK539">
        <v>0.17007498295841855</v>
      </c>
      <c r="AL539">
        <f t="shared" si="199"/>
        <v>0.98829967918475181</v>
      </c>
      <c r="AM539">
        <f t="shared" si="199"/>
        <v>0.98626803426318732</v>
      </c>
      <c r="AN539">
        <f t="shared" si="199"/>
        <v>0.8299250170415815</v>
      </c>
      <c r="AO539">
        <v>25806.239130434784</v>
      </c>
      <c r="AP539">
        <v>19822.786677564367</v>
      </c>
      <c r="AQ539">
        <v>19797</v>
      </c>
      <c r="AR539">
        <v>680.74444444444453</v>
      </c>
      <c r="AS539">
        <v>646.59470146302897</v>
      </c>
      <c r="AT539">
        <v>1450</v>
      </c>
      <c r="AU539">
        <f t="shared" si="185"/>
        <v>2.0316449215644489E-3</v>
      </c>
      <c r="AV539">
        <f t="shared" si="186"/>
        <v>0.15634301722160593</v>
      </c>
      <c r="AW539">
        <v>2.8743186695660269E-2</v>
      </c>
      <c r="AX539">
        <v>0.21034625790012984</v>
      </c>
      <c r="AY539" s="1">
        <f t="shared" si="187"/>
        <v>-5983.4524528704169</v>
      </c>
      <c r="AZ539" s="1">
        <f t="shared" si="188"/>
        <v>-25.786677564366983</v>
      </c>
      <c r="BA539" s="1">
        <f t="shared" si="200"/>
        <v>-34.149742981415557</v>
      </c>
      <c r="BB539" s="1">
        <f t="shared" si="201"/>
        <v>803.40529853697103</v>
      </c>
      <c r="BC539">
        <f t="shared" si="189"/>
        <v>1</v>
      </c>
      <c r="BD539">
        <f t="shared" si="190"/>
        <v>1</v>
      </c>
      <c r="BE539">
        <f t="shared" si="191"/>
        <v>1</v>
      </c>
      <c r="BF539">
        <f t="shared" si="192"/>
        <v>1</v>
      </c>
      <c r="BG539">
        <f t="shared" si="193"/>
        <v>1</v>
      </c>
      <c r="BH539">
        <f t="shared" si="194"/>
        <v>1</v>
      </c>
      <c r="BI539">
        <f t="shared" si="195"/>
        <v>1</v>
      </c>
      <c r="BJ539">
        <f t="shared" si="196"/>
        <v>1</v>
      </c>
      <c r="BK539">
        <f t="shared" si="197"/>
        <v>1</v>
      </c>
      <c r="BL539">
        <f t="shared" si="198"/>
        <v>1</v>
      </c>
      <c r="BM539">
        <f t="shared" si="202"/>
        <v>1</v>
      </c>
      <c r="BN539">
        <f t="shared" si="203"/>
        <v>1</v>
      </c>
      <c r="BO539">
        <f>IF(AND(AU539&gt;'County Avg'!$E$3,'Gentrification Calcs'!AW539&gt;'County Avg'!$E$4,'Gentrification Calcs'!AY539&gt;'County Avg'!$E$5,'Gentrification Calcs'!BA539&gt;'County Avg'!$E$6),1,0)</f>
        <v>0</v>
      </c>
      <c r="BP539">
        <f>IF(AND(AV539&gt;'County Avg'!$F$3,'Gentrification Calcs'!AX539&gt;'County Avg'!$F$4,'Gentrification Calcs'!AZ539&gt;'County Avg'!$F$5,'Gentrification Calcs'!BB539&gt;'County Avg'!$F$6),1,0)</f>
        <v>1</v>
      </c>
      <c r="BQ539">
        <f t="shared" si="204"/>
        <v>0</v>
      </c>
      <c r="BR539">
        <f t="shared" si="205"/>
        <v>1</v>
      </c>
      <c r="BS539">
        <f t="shared" si="206"/>
        <v>1</v>
      </c>
      <c r="BT539">
        <f t="shared" si="207"/>
        <v>0</v>
      </c>
    </row>
    <row r="540" spans="1:72" x14ac:dyDescent="0.25">
      <c r="A540">
        <v>6037207102</v>
      </c>
      <c r="B540">
        <v>1447.9450708993099</v>
      </c>
      <c r="C540">
        <v>1571.9999557137501</v>
      </c>
      <c r="D540">
        <v>2295</v>
      </c>
      <c r="E540">
        <v>468.62158199999999</v>
      </c>
      <c r="F540">
        <v>601.69372559999999</v>
      </c>
      <c r="G540">
        <v>938</v>
      </c>
      <c r="H540">
        <v>367.14487602913016</v>
      </c>
      <c r="I540">
        <v>487.2749139579355</v>
      </c>
      <c r="J540">
        <v>837.68960000000004</v>
      </c>
      <c r="K540">
        <v>0.78345703683175683</v>
      </c>
      <c r="L540">
        <v>0.80983878213460214</v>
      </c>
      <c r="M540">
        <v>0.89305927505330496</v>
      </c>
      <c r="N540">
        <v>948.44637499999999</v>
      </c>
      <c r="O540">
        <v>1187.5389399999999</v>
      </c>
      <c r="P540">
        <v>1718</v>
      </c>
      <c r="Q540">
        <v>43.446548460000002</v>
      </c>
      <c r="R540">
        <v>88.532592769999994</v>
      </c>
      <c r="S540">
        <v>111</v>
      </c>
      <c r="T540">
        <v>4.5808123268961838E-2</v>
      </c>
      <c r="U540">
        <v>7.4551317677212334E-2</v>
      </c>
      <c r="V540">
        <v>6.4610011641443532E-2</v>
      </c>
      <c r="W540">
        <v>439.93048095703102</v>
      </c>
      <c r="X540">
        <v>564.80511474609398</v>
      </c>
      <c r="Y540">
        <v>920</v>
      </c>
      <c r="Z540">
        <v>480.37127685546898</v>
      </c>
      <c r="AA540">
        <v>603.05993652343795</v>
      </c>
      <c r="AB540">
        <v>938</v>
      </c>
      <c r="AC540">
        <v>0.91581345961572647</v>
      </c>
      <c r="AD540">
        <v>0.93656547308070559</v>
      </c>
      <c r="AE540">
        <v>0.98081023454157779</v>
      </c>
      <c r="AF540">
        <v>16.9414218523792</v>
      </c>
      <c r="AG540">
        <v>21.58664894104</v>
      </c>
      <c r="AH540">
        <v>2</v>
      </c>
      <c r="AI540">
        <v>1.1700320815248182E-2</v>
      </c>
      <c r="AJ540">
        <v>1.3731965362072041E-2</v>
      </c>
      <c r="AK540">
        <v>8.7145969498910673E-4</v>
      </c>
      <c r="AL540">
        <f t="shared" si="199"/>
        <v>0.98829967918475181</v>
      </c>
      <c r="AM540">
        <f t="shared" si="199"/>
        <v>0.986268034637928</v>
      </c>
      <c r="AN540">
        <f t="shared" si="199"/>
        <v>0.99912854030501086</v>
      </c>
      <c r="AO540">
        <v>25806.239130434784</v>
      </c>
      <c r="AP540">
        <v>19825.582754393137</v>
      </c>
      <c r="AQ540">
        <v>12647</v>
      </c>
      <c r="AR540">
        <v>680.74444444444453</v>
      </c>
      <c r="AS540">
        <v>646.59470146302897</v>
      </c>
      <c r="AT540">
        <v>566</v>
      </c>
      <c r="AU540">
        <f t="shared" si="185"/>
        <v>2.0316445468238596E-3</v>
      </c>
      <c r="AV540">
        <f t="shared" si="186"/>
        <v>-1.2860505667082935E-2</v>
      </c>
      <c r="AW540">
        <v>2.8743194408250496E-2</v>
      </c>
      <c r="AX540">
        <v>-9.9413060357688016E-3</v>
      </c>
      <c r="AY540" s="1">
        <f t="shared" si="187"/>
        <v>-5980.6563760416466</v>
      </c>
      <c r="AZ540" s="1">
        <f t="shared" si="188"/>
        <v>-7178.5827543931373</v>
      </c>
      <c r="BA540" s="1">
        <f t="shared" si="200"/>
        <v>-34.149742981415557</v>
      </c>
      <c r="BB540" s="1">
        <f t="shared" si="201"/>
        <v>-80.594701463028969</v>
      </c>
      <c r="BC540">
        <f t="shared" si="189"/>
        <v>1</v>
      </c>
      <c r="BD540">
        <f t="shared" si="190"/>
        <v>1</v>
      </c>
      <c r="BE540">
        <f t="shared" si="191"/>
        <v>1</v>
      </c>
      <c r="BF540">
        <f t="shared" si="192"/>
        <v>1</v>
      </c>
      <c r="BG540">
        <f t="shared" si="193"/>
        <v>1</v>
      </c>
      <c r="BH540">
        <f t="shared" si="194"/>
        <v>1</v>
      </c>
      <c r="BI540">
        <f t="shared" si="195"/>
        <v>1</v>
      </c>
      <c r="BJ540">
        <f t="shared" si="196"/>
        <v>1</v>
      </c>
      <c r="BK540">
        <f t="shared" si="197"/>
        <v>1</v>
      </c>
      <c r="BL540">
        <f t="shared" si="198"/>
        <v>1</v>
      </c>
      <c r="BM540">
        <f t="shared" si="202"/>
        <v>1</v>
      </c>
      <c r="BN540">
        <f t="shared" si="203"/>
        <v>1</v>
      </c>
      <c r="BO540">
        <f>IF(AND(AU540&gt;'County Avg'!$E$3,'Gentrification Calcs'!AW540&gt;'County Avg'!$E$4,'Gentrification Calcs'!AY540&gt;'County Avg'!$E$5,'Gentrification Calcs'!BA540&gt;'County Avg'!$E$6),1,0)</f>
        <v>0</v>
      </c>
      <c r="BP540">
        <f>IF(AND(AV540&gt;'County Avg'!$F$3,'Gentrification Calcs'!AX540&gt;'County Avg'!$F$4,'Gentrification Calcs'!AZ540&gt;'County Avg'!$F$5,'Gentrification Calcs'!BB540&gt;'County Avg'!$F$6),1,0)</f>
        <v>0</v>
      </c>
      <c r="BQ540">
        <f t="shared" si="204"/>
        <v>0</v>
      </c>
      <c r="BR540">
        <f t="shared" si="205"/>
        <v>0</v>
      </c>
      <c r="BS540">
        <f t="shared" si="206"/>
        <v>0</v>
      </c>
      <c r="BT540">
        <f t="shared" si="207"/>
        <v>0</v>
      </c>
    </row>
    <row r="541" spans="1:72" x14ac:dyDescent="0.25">
      <c r="A541">
        <v>6037207103</v>
      </c>
      <c r="B541">
        <v>2014.3332076080301</v>
      </c>
      <c r="C541">
        <v>2189.0000707446602</v>
      </c>
      <c r="D541">
        <v>2100</v>
      </c>
      <c r="E541">
        <v>651.45957880000003</v>
      </c>
      <c r="F541">
        <v>837.30386050000004</v>
      </c>
      <c r="G541">
        <v>805</v>
      </c>
      <c r="H541">
        <v>510.32785018996395</v>
      </c>
      <c r="I541">
        <v>678.02667822648982</v>
      </c>
      <c r="J541">
        <v>577.10619999999994</v>
      </c>
      <c r="K541">
        <v>0.78336072842768967</v>
      </c>
      <c r="L541">
        <v>0.80977373951387599</v>
      </c>
      <c r="M541">
        <v>0.71690211180124219</v>
      </c>
      <c r="N541">
        <v>1319.467296</v>
      </c>
      <c r="O541">
        <v>1652.693074</v>
      </c>
      <c r="P541">
        <v>1475</v>
      </c>
      <c r="Q541">
        <v>60.580259099999999</v>
      </c>
      <c r="R541">
        <v>123.15210639999999</v>
      </c>
      <c r="S541">
        <v>142</v>
      </c>
      <c r="T541">
        <v>4.5912664363603896E-2</v>
      </c>
      <c r="U541">
        <v>7.4516017727318196E-2</v>
      </c>
      <c r="V541">
        <v>9.6271186440677961E-2</v>
      </c>
      <c r="W541">
        <v>611.549694702029</v>
      </c>
      <c r="X541">
        <v>785.96100342273701</v>
      </c>
      <c r="Y541">
        <v>754</v>
      </c>
      <c r="Z541">
        <v>667.78060810267903</v>
      </c>
      <c r="AA541">
        <v>839.21267664432503</v>
      </c>
      <c r="AB541">
        <v>805</v>
      </c>
      <c r="AC541">
        <v>0.91579433017617085</v>
      </c>
      <c r="AD541">
        <v>0.93654567584164705</v>
      </c>
      <c r="AE541">
        <v>0.93664596273291922</v>
      </c>
      <c r="AF541">
        <v>23.927772607787201</v>
      </c>
      <c r="AG541">
        <v>30.079136528074699</v>
      </c>
      <c r="AH541">
        <v>83</v>
      </c>
      <c r="AI541">
        <v>1.1878755966199271E-2</v>
      </c>
      <c r="AJ541">
        <v>1.3741039541329157E-2</v>
      </c>
      <c r="AK541">
        <v>3.9523809523809524E-2</v>
      </c>
      <c r="AL541">
        <f t="shared" si="199"/>
        <v>0.98812124403380075</v>
      </c>
      <c r="AM541">
        <f t="shared" si="199"/>
        <v>0.9862589604586709</v>
      </c>
      <c r="AN541">
        <f t="shared" si="199"/>
        <v>0.96047619047619048</v>
      </c>
      <c r="AO541">
        <v>26110.972958642633</v>
      </c>
      <c r="AP541">
        <v>20010.123825091952</v>
      </c>
      <c r="AQ541">
        <v>19125</v>
      </c>
      <c r="AR541">
        <v>685.92777777777781</v>
      </c>
      <c r="AS541">
        <v>645.24199288256239</v>
      </c>
      <c r="AT541">
        <v>889</v>
      </c>
      <c r="AU541">
        <f t="shared" si="185"/>
        <v>1.8622835751298857E-3</v>
      </c>
      <c r="AV541">
        <f t="shared" si="186"/>
        <v>2.5782769982480365E-2</v>
      </c>
      <c r="AW541">
        <v>2.86033533637143E-2</v>
      </c>
      <c r="AX541">
        <v>2.1755168713359765E-2</v>
      </c>
      <c r="AY541" s="1">
        <f t="shared" si="187"/>
        <v>-6100.8491335506806</v>
      </c>
      <c r="AZ541" s="1">
        <f t="shared" si="188"/>
        <v>-885.12382509195231</v>
      </c>
      <c r="BA541" s="1">
        <f t="shared" si="200"/>
        <v>-40.68578489521542</v>
      </c>
      <c r="BB541" s="1">
        <f t="shared" si="201"/>
        <v>243.75800711743761</v>
      </c>
      <c r="BC541">
        <f t="shared" si="189"/>
        <v>1</v>
      </c>
      <c r="BD541">
        <f t="shared" si="190"/>
        <v>1</v>
      </c>
      <c r="BE541">
        <f t="shared" si="191"/>
        <v>1</v>
      </c>
      <c r="BF541">
        <f t="shared" si="192"/>
        <v>1</v>
      </c>
      <c r="BG541">
        <f t="shared" si="193"/>
        <v>1</v>
      </c>
      <c r="BH541">
        <f t="shared" si="194"/>
        <v>1</v>
      </c>
      <c r="BI541">
        <f t="shared" si="195"/>
        <v>1</v>
      </c>
      <c r="BJ541">
        <f t="shared" si="196"/>
        <v>1</v>
      </c>
      <c r="BK541">
        <f t="shared" si="197"/>
        <v>1</v>
      </c>
      <c r="BL541">
        <f t="shared" si="198"/>
        <v>1</v>
      </c>
      <c r="BM541">
        <f t="shared" si="202"/>
        <v>1</v>
      </c>
      <c r="BN541">
        <f t="shared" si="203"/>
        <v>1</v>
      </c>
      <c r="BO541">
        <f>IF(AND(AU541&gt;'County Avg'!$E$3,'Gentrification Calcs'!AW541&gt;'County Avg'!$E$4,'Gentrification Calcs'!AY541&gt;'County Avg'!$E$5,'Gentrification Calcs'!BA541&gt;'County Avg'!$E$6),1,0)</f>
        <v>0</v>
      </c>
      <c r="BP541">
        <f>IF(AND(AV541&gt;'County Avg'!$F$3,'Gentrification Calcs'!AX541&gt;'County Avg'!$F$4,'Gentrification Calcs'!AZ541&gt;'County Avg'!$F$5,'Gentrification Calcs'!BB541&gt;'County Avg'!$F$6),1,0)</f>
        <v>0</v>
      </c>
      <c r="BQ541">
        <f t="shared" si="204"/>
        <v>0</v>
      </c>
      <c r="BR541">
        <f t="shared" si="205"/>
        <v>0</v>
      </c>
      <c r="BS541">
        <f t="shared" si="206"/>
        <v>0</v>
      </c>
      <c r="BT541">
        <f t="shared" si="207"/>
        <v>0</v>
      </c>
    </row>
    <row r="542" spans="1:72" x14ac:dyDescent="0.25">
      <c r="A542">
        <v>6037207301</v>
      </c>
      <c r="B542">
        <v>2157.7774679755098</v>
      </c>
      <c r="C542">
        <v>2265.0000744462</v>
      </c>
      <c r="D542">
        <v>4356</v>
      </c>
      <c r="E542">
        <v>1327.8630370000001</v>
      </c>
      <c r="F542">
        <v>1788.2536620000001</v>
      </c>
      <c r="G542">
        <v>3295</v>
      </c>
      <c r="H542">
        <v>1217.2132948253322</v>
      </c>
      <c r="I542">
        <v>1614.4071912276002</v>
      </c>
      <c r="J542">
        <v>2218.4076</v>
      </c>
      <c r="K542">
        <v>0.91667081687531915</v>
      </c>
      <c r="L542">
        <v>0.90278422213436527</v>
      </c>
      <c r="M542">
        <v>0.67326482549317146</v>
      </c>
      <c r="N542">
        <v>1961.5057389999999</v>
      </c>
      <c r="O542">
        <v>2111.7385250000002</v>
      </c>
      <c r="P542">
        <v>4074</v>
      </c>
      <c r="Q542">
        <v>218.0796967</v>
      </c>
      <c r="R542">
        <v>265.33032229999998</v>
      </c>
      <c r="S542">
        <v>1777</v>
      </c>
      <c r="T542">
        <v>0.11117973930128787</v>
      </c>
      <c r="U542">
        <v>0.1256454429177021</v>
      </c>
      <c r="V542">
        <v>0.43618065783014237</v>
      </c>
      <c r="W542">
        <v>1260.01599121094</v>
      </c>
      <c r="X542">
        <v>1800.97497558594</v>
      </c>
      <c r="Y542">
        <v>2710</v>
      </c>
      <c r="Z542">
        <v>1280.61242675781</v>
      </c>
      <c r="AA542">
        <v>1827.02331542969</v>
      </c>
      <c r="AB542">
        <v>3295</v>
      </c>
      <c r="AC542">
        <v>0.98391672990475731</v>
      </c>
      <c r="AD542">
        <v>0.98574274360717518</v>
      </c>
      <c r="AE542">
        <v>0.82245827010622152</v>
      </c>
      <c r="AF542">
        <v>604.56538827612496</v>
      </c>
      <c r="AG542">
        <v>574.88232421875</v>
      </c>
      <c r="AH542">
        <v>1952</v>
      </c>
      <c r="AI542">
        <v>0.28017967434025809</v>
      </c>
      <c r="AJ542">
        <v>0.25381117232824402</v>
      </c>
      <c r="AK542">
        <v>0.44811753902662993</v>
      </c>
      <c r="AL542">
        <f t="shared" si="199"/>
        <v>0.71982032565974197</v>
      </c>
      <c r="AM542">
        <f t="shared" si="199"/>
        <v>0.74618882767175598</v>
      </c>
      <c r="AN542">
        <f t="shared" si="199"/>
        <v>0.55188246097337013</v>
      </c>
      <c r="AO542">
        <v>12826.029162248145</v>
      </c>
      <c r="AP542">
        <v>11359.062116877811</v>
      </c>
      <c r="AQ542">
        <v>21745</v>
      </c>
      <c r="AR542">
        <v>475.13888888888891</v>
      </c>
      <c r="AS542">
        <v>373.34756820877823</v>
      </c>
      <c r="AT542">
        <v>753</v>
      </c>
      <c r="AU542">
        <f t="shared" si="185"/>
        <v>-2.6368502012014072E-2</v>
      </c>
      <c r="AV542">
        <f t="shared" si="186"/>
        <v>0.19430636669838591</v>
      </c>
      <c r="AW542">
        <v>1.4465703616414236E-2</v>
      </c>
      <c r="AX542">
        <v>0.31053521491244029</v>
      </c>
      <c r="AY542" s="1">
        <f t="shared" si="187"/>
        <v>-1466.9670453703347</v>
      </c>
      <c r="AZ542" s="1">
        <f t="shared" si="188"/>
        <v>10385.937883122189</v>
      </c>
      <c r="BA542" s="1">
        <f t="shared" si="200"/>
        <v>-101.79132068011069</v>
      </c>
      <c r="BB542" s="1">
        <f t="shared" si="201"/>
        <v>379.65243179122177</v>
      </c>
      <c r="BC542">
        <f t="shared" si="189"/>
        <v>1</v>
      </c>
      <c r="BD542">
        <f t="shared" si="190"/>
        <v>1</v>
      </c>
      <c r="BE542">
        <f t="shared" si="191"/>
        <v>1</v>
      </c>
      <c r="BF542">
        <f t="shared" si="192"/>
        <v>1</v>
      </c>
      <c r="BG542">
        <f t="shared" si="193"/>
        <v>1</v>
      </c>
      <c r="BH542">
        <f t="shared" si="194"/>
        <v>1</v>
      </c>
      <c r="BI542">
        <f t="shared" si="195"/>
        <v>1</v>
      </c>
      <c r="BJ542">
        <f t="shared" si="196"/>
        <v>1</v>
      </c>
      <c r="BK542">
        <f t="shared" si="197"/>
        <v>1</v>
      </c>
      <c r="BL542">
        <f t="shared" si="198"/>
        <v>0</v>
      </c>
      <c r="BM542">
        <f t="shared" si="202"/>
        <v>1</v>
      </c>
      <c r="BN542">
        <f t="shared" si="203"/>
        <v>1</v>
      </c>
      <c r="BO542">
        <f>IF(AND(AU542&gt;'County Avg'!$E$3,'Gentrification Calcs'!AW542&gt;'County Avg'!$E$4,'Gentrification Calcs'!AY542&gt;'County Avg'!$E$5,'Gentrification Calcs'!BA542&gt;'County Avg'!$E$6),1,0)</f>
        <v>0</v>
      </c>
      <c r="BP542">
        <f>IF(AND(AV542&gt;'County Avg'!$F$3,'Gentrification Calcs'!AX542&gt;'County Avg'!$F$4,'Gentrification Calcs'!AZ542&gt;'County Avg'!$F$5,'Gentrification Calcs'!BB542&gt;'County Avg'!$F$6),1,0)</f>
        <v>1</v>
      </c>
      <c r="BQ542">
        <f t="shared" si="204"/>
        <v>0</v>
      </c>
      <c r="BR542">
        <f t="shared" si="205"/>
        <v>1</v>
      </c>
      <c r="BS542">
        <f t="shared" si="206"/>
        <v>1</v>
      </c>
      <c r="BT542">
        <f t="shared" si="207"/>
        <v>0</v>
      </c>
    </row>
    <row r="543" spans="1:72" x14ac:dyDescent="0.25">
      <c r="A543">
        <v>6037207302</v>
      </c>
      <c r="B543">
        <v>1404.22251004691</v>
      </c>
      <c r="C543">
        <v>1474.00003698468</v>
      </c>
      <c r="D543">
        <v>3352</v>
      </c>
      <c r="E543">
        <v>864.1369019</v>
      </c>
      <c r="F543">
        <v>1163.7464600000001</v>
      </c>
      <c r="G543">
        <v>2536</v>
      </c>
      <c r="H543">
        <v>792.12909277700101</v>
      </c>
      <c r="I543">
        <v>1050.6120087724003</v>
      </c>
      <c r="J543">
        <v>1576.9970000000001</v>
      </c>
      <c r="K543">
        <v>0.91667083194263133</v>
      </c>
      <c r="L543">
        <v>0.90278427895058877</v>
      </c>
      <c r="M543">
        <v>0.62184424290220819</v>
      </c>
      <c r="N543">
        <v>1276.4942410000001</v>
      </c>
      <c r="O543">
        <v>1374.2615969999999</v>
      </c>
      <c r="P543">
        <v>3043</v>
      </c>
      <c r="Q543">
        <v>141.9203033</v>
      </c>
      <c r="R543">
        <v>172.6697083</v>
      </c>
      <c r="S543">
        <v>1634</v>
      </c>
      <c r="T543">
        <v>0.11117974428840371</v>
      </c>
      <c r="U543">
        <v>0.12564544383466461</v>
      </c>
      <c r="V543">
        <v>0.53697009530069006</v>
      </c>
      <c r="W543">
        <v>819.98394775390602</v>
      </c>
      <c r="X543">
        <v>1172.02514648438</v>
      </c>
      <c r="Y543">
        <v>2367</v>
      </c>
      <c r="Z543">
        <v>833.38751220703102</v>
      </c>
      <c r="AA543">
        <v>1188.97680664063</v>
      </c>
      <c r="AB543">
        <v>2536</v>
      </c>
      <c r="AC543">
        <v>0.98391676830190455</v>
      </c>
      <c r="AD543">
        <v>0.98574264858526073</v>
      </c>
      <c r="AE543">
        <v>0.93335962145110407</v>
      </c>
      <c r="AF543">
        <v>393.434605566203</v>
      </c>
      <c r="AG543">
        <v>374.11767578125</v>
      </c>
      <c r="AH543">
        <v>1464</v>
      </c>
      <c r="AI543">
        <v>0.28017967434025809</v>
      </c>
      <c r="AJ543">
        <v>0.2538111712307497</v>
      </c>
      <c r="AK543">
        <v>0.43675417661097854</v>
      </c>
      <c r="AL543">
        <f t="shared" si="199"/>
        <v>0.71982032565974197</v>
      </c>
      <c r="AM543">
        <f t="shared" si="199"/>
        <v>0.7461888287692503</v>
      </c>
      <c r="AN543">
        <f t="shared" si="199"/>
        <v>0.5632458233890214</v>
      </c>
      <c r="AO543">
        <v>12826.029162248145</v>
      </c>
      <c r="AP543">
        <v>11359.062116877811</v>
      </c>
      <c r="AQ543">
        <v>35174</v>
      </c>
      <c r="AR543">
        <v>475.13888888888891</v>
      </c>
      <c r="AS543">
        <v>373.34756820877823</v>
      </c>
      <c r="AT543">
        <v>1526</v>
      </c>
      <c r="AU543">
        <f t="shared" si="185"/>
        <v>-2.636850310950839E-2</v>
      </c>
      <c r="AV543">
        <f t="shared" si="186"/>
        <v>0.18294300538022884</v>
      </c>
      <c r="AW543">
        <v>1.4465699546260896E-2</v>
      </c>
      <c r="AX543">
        <v>0.41132465146602548</v>
      </c>
      <c r="AY543" s="1">
        <f t="shared" si="187"/>
        <v>-1466.9670453703347</v>
      </c>
      <c r="AZ543" s="1">
        <f t="shared" si="188"/>
        <v>23814.937883122191</v>
      </c>
      <c r="BA543" s="1">
        <f t="shared" si="200"/>
        <v>-101.79132068011069</v>
      </c>
      <c r="BB543" s="1">
        <f t="shared" si="201"/>
        <v>1152.6524317912217</v>
      </c>
      <c r="BC543">
        <f t="shared" si="189"/>
        <v>1</v>
      </c>
      <c r="BD543">
        <f t="shared" si="190"/>
        <v>1</v>
      </c>
      <c r="BE543">
        <f t="shared" si="191"/>
        <v>1</v>
      </c>
      <c r="BF543">
        <f t="shared" si="192"/>
        <v>1</v>
      </c>
      <c r="BG543">
        <f t="shared" si="193"/>
        <v>1</v>
      </c>
      <c r="BH543">
        <f t="shared" si="194"/>
        <v>1</v>
      </c>
      <c r="BI543">
        <f t="shared" si="195"/>
        <v>1</v>
      </c>
      <c r="BJ543">
        <f t="shared" si="196"/>
        <v>1</v>
      </c>
      <c r="BK543">
        <f t="shared" si="197"/>
        <v>1</v>
      </c>
      <c r="BL543">
        <f t="shared" si="198"/>
        <v>0</v>
      </c>
      <c r="BM543">
        <f t="shared" si="202"/>
        <v>1</v>
      </c>
      <c r="BN543">
        <f t="shared" si="203"/>
        <v>1</v>
      </c>
      <c r="BO543">
        <f>IF(AND(AU543&gt;'County Avg'!$E$3,'Gentrification Calcs'!AW543&gt;'County Avg'!$E$4,'Gentrification Calcs'!AY543&gt;'County Avg'!$E$5,'Gentrification Calcs'!BA543&gt;'County Avg'!$E$6),1,0)</f>
        <v>0</v>
      </c>
      <c r="BP543">
        <f>IF(AND(AV543&gt;'County Avg'!$F$3,'Gentrification Calcs'!AX543&gt;'County Avg'!$F$4,'Gentrification Calcs'!AZ543&gt;'County Avg'!$F$5,'Gentrification Calcs'!BB543&gt;'County Avg'!$F$6),1,0)</f>
        <v>1</v>
      </c>
      <c r="BQ543">
        <f t="shared" si="204"/>
        <v>0</v>
      </c>
      <c r="BR543">
        <f t="shared" si="205"/>
        <v>1</v>
      </c>
      <c r="BS543">
        <f t="shared" si="206"/>
        <v>1</v>
      </c>
      <c r="BT543">
        <f t="shared" si="207"/>
        <v>0</v>
      </c>
    </row>
    <row r="544" spans="1:72" x14ac:dyDescent="0.25">
      <c r="A544">
        <v>6037207400</v>
      </c>
      <c r="B544">
        <v>3024.47765705337</v>
      </c>
      <c r="C544">
        <v>1846.38541895151</v>
      </c>
      <c r="D544">
        <v>969</v>
      </c>
      <c r="E544">
        <v>316.29153439999999</v>
      </c>
      <c r="F544">
        <v>461.13934330000001</v>
      </c>
      <c r="G544">
        <v>18</v>
      </c>
      <c r="H544">
        <v>175.63599743580073</v>
      </c>
      <c r="I544">
        <v>251.65556999883023</v>
      </c>
      <c r="J544">
        <v>18</v>
      </c>
      <c r="K544">
        <v>0.55529781335747552</v>
      </c>
      <c r="L544">
        <v>0.54572565463171185</v>
      </c>
      <c r="M544">
        <v>1</v>
      </c>
      <c r="N544">
        <v>2280.0113959999999</v>
      </c>
      <c r="O544">
        <v>1490.1595150000001</v>
      </c>
      <c r="P544">
        <v>833</v>
      </c>
      <c r="Q544">
        <v>278.16421509999998</v>
      </c>
      <c r="R544">
        <v>283.29733279999999</v>
      </c>
      <c r="S544">
        <v>81</v>
      </c>
      <c r="T544">
        <v>0.12200123893591275</v>
      </c>
      <c r="U544">
        <v>0.19011208528235984</v>
      </c>
      <c r="V544">
        <v>9.7238895558223293E-2</v>
      </c>
      <c r="W544">
        <v>304.65179443359398</v>
      </c>
      <c r="X544">
        <v>406.02236938476602</v>
      </c>
      <c r="Y544">
        <v>18</v>
      </c>
      <c r="Z544">
        <v>341.08404541015602</v>
      </c>
      <c r="AA544">
        <v>457.324951171875</v>
      </c>
      <c r="AB544">
        <v>18</v>
      </c>
      <c r="AC544">
        <v>0.89318688028121629</v>
      </c>
      <c r="AD544">
        <v>0.88782028696302628</v>
      </c>
      <c r="AE544">
        <v>1</v>
      </c>
      <c r="AF544">
        <v>837.18840290968399</v>
      </c>
      <c r="AG544">
        <v>562.78900146484398</v>
      </c>
      <c r="AH544">
        <v>180</v>
      </c>
      <c r="AI544">
        <v>0.27680429410919299</v>
      </c>
      <c r="AJ544">
        <v>0.30480580906256821</v>
      </c>
      <c r="AK544">
        <v>0.18575851393188855</v>
      </c>
      <c r="AL544">
        <f t="shared" si="199"/>
        <v>0.72319570589080695</v>
      </c>
      <c r="AM544">
        <f t="shared" si="199"/>
        <v>0.69519419093743173</v>
      </c>
      <c r="AN544">
        <f t="shared" si="199"/>
        <v>0.81424148606811142</v>
      </c>
      <c r="AO544">
        <v>35205.82661717922</v>
      </c>
      <c r="AP544">
        <v>35385.750306497757</v>
      </c>
      <c r="AQ544">
        <v>11000</v>
      </c>
      <c r="AR544">
        <v>663.4666666666667</v>
      </c>
      <c r="AS544">
        <v>1159.2712534598656</v>
      </c>
      <c r="AU544">
        <f t="shared" si="185"/>
        <v>2.8001514953375217E-2</v>
      </c>
      <c r="AV544">
        <f t="shared" si="186"/>
        <v>-0.11904729513067966</v>
      </c>
      <c r="AW544">
        <v>6.8110846346447096E-2</v>
      </c>
      <c r="AX544">
        <v>-9.2873189724136551E-2</v>
      </c>
      <c r="AY544" s="1">
        <f t="shared" si="187"/>
        <v>179.92368931853707</v>
      </c>
      <c r="AZ544" s="1">
        <f t="shared" si="188"/>
        <v>-24385.750306497757</v>
      </c>
      <c r="BA544" s="1">
        <f t="shared" si="200"/>
        <v>495.80458679319895</v>
      </c>
      <c r="BB544" s="1">
        <f t="shared" si="201"/>
        <v>-1159.2712534598656</v>
      </c>
      <c r="BC544">
        <f t="shared" si="189"/>
        <v>1</v>
      </c>
      <c r="BD544">
        <f t="shared" si="190"/>
        <v>1</v>
      </c>
      <c r="BE544">
        <f t="shared" si="191"/>
        <v>1</v>
      </c>
      <c r="BF544">
        <f t="shared" si="192"/>
        <v>1</v>
      </c>
      <c r="BG544">
        <f t="shared" si="193"/>
        <v>1</v>
      </c>
      <c r="BH544">
        <f t="shared" si="194"/>
        <v>0</v>
      </c>
      <c r="BI544">
        <f t="shared" si="195"/>
        <v>1</v>
      </c>
      <c r="BJ544">
        <f t="shared" si="196"/>
        <v>1</v>
      </c>
      <c r="BK544">
        <f t="shared" si="197"/>
        <v>1</v>
      </c>
      <c r="BL544">
        <f t="shared" si="198"/>
        <v>0</v>
      </c>
      <c r="BM544">
        <f t="shared" si="202"/>
        <v>1</v>
      </c>
      <c r="BN544">
        <f t="shared" si="203"/>
        <v>0</v>
      </c>
      <c r="BO544">
        <f>IF(AND(AU544&gt;'County Avg'!$E$3,'Gentrification Calcs'!AW544&gt;'County Avg'!$E$4,'Gentrification Calcs'!AY544&gt;'County Avg'!$E$5,'Gentrification Calcs'!BA544&gt;'County Avg'!$E$6),1,0)</f>
        <v>1</v>
      </c>
      <c r="BP544">
        <f>IF(AND(AV544&gt;'County Avg'!$F$3,'Gentrification Calcs'!AX544&gt;'County Avg'!$F$4,'Gentrification Calcs'!AZ544&gt;'County Avg'!$F$5,'Gentrification Calcs'!BB544&gt;'County Avg'!$F$6),1,0)</f>
        <v>0</v>
      </c>
      <c r="BQ544">
        <f t="shared" si="204"/>
        <v>1</v>
      </c>
      <c r="BR544">
        <f t="shared" si="205"/>
        <v>0</v>
      </c>
      <c r="BS544">
        <f t="shared" si="206"/>
        <v>1</v>
      </c>
      <c r="BT544">
        <f t="shared" si="207"/>
        <v>0</v>
      </c>
    </row>
    <row r="545" spans="1:72" x14ac:dyDescent="0.25">
      <c r="A545">
        <v>6037207501</v>
      </c>
      <c r="B545">
        <v>1508.32942444066</v>
      </c>
      <c r="C545">
        <v>2018.00000739098</v>
      </c>
      <c r="D545">
        <v>1970</v>
      </c>
      <c r="E545">
        <v>1047.4099120000001</v>
      </c>
      <c r="F545">
        <v>1503.897461</v>
      </c>
      <c r="G545">
        <v>1339</v>
      </c>
      <c r="H545">
        <v>581.62443240883749</v>
      </c>
      <c r="I545">
        <v>810.18504450951627</v>
      </c>
      <c r="J545">
        <v>512.52279999999996</v>
      </c>
      <c r="K545">
        <v>0.55529781200775719</v>
      </c>
      <c r="L545">
        <v>0.5387235935426028</v>
      </c>
      <c r="M545">
        <v>0.38276534727408512</v>
      </c>
      <c r="N545">
        <v>1324.6510450000001</v>
      </c>
      <c r="O545">
        <v>1686.0986330000001</v>
      </c>
      <c r="P545">
        <v>1550</v>
      </c>
      <c r="Q545">
        <v>507.20840449999997</v>
      </c>
      <c r="R545">
        <v>855.36016849999999</v>
      </c>
      <c r="S545">
        <v>1063</v>
      </c>
      <c r="T545">
        <v>0.38289963716444275</v>
      </c>
      <c r="U545">
        <v>0.50730138306209038</v>
      </c>
      <c r="V545">
        <v>0.68580645161290321</v>
      </c>
      <c r="W545">
        <v>1005.55297851563</v>
      </c>
      <c r="X545">
        <v>1301.50659179688</v>
      </c>
      <c r="Y545">
        <v>1058</v>
      </c>
      <c r="Z545">
        <v>1126.19958496094</v>
      </c>
      <c r="AA545">
        <v>1471.39672851563</v>
      </c>
      <c r="AB545">
        <v>1339</v>
      </c>
      <c r="AC545">
        <v>0.89287280153855286</v>
      </c>
      <c r="AD545">
        <v>0.88453818509564175</v>
      </c>
      <c r="AE545">
        <v>0.7901418969380134</v>
      </c>
      <c r="AF545">
        <v>725.84968058293498</v>
      </c>
      <c r="AG545">
        <v>535.76965332031295</v>
      </c>
      <c r="AH545">
        <v>729</v>
      </c>
      <c r="AI545">
        <v>0.48122755468494877</v>
      </c>
      <c r="AJ545">
        <v>0.26549536737266699</v>
      </c>
      <c r="AK545">
        <v>0.37005076142131982</v>
      </c>
      <c r="AL545">
        <f t="shared" si="199"/>
        <v>0.51877244531505129</v>
      </c>
      <c r="AM545">
        <f t="shared" si="199"/>
        <v>0.73450463262733301</v>
      </c>
      <c r="AN545">
        <f t="shared" si="199"/>
        <v>0.62994923857868024</v>
      </c>
      <c r="AO545">
        <v>35964.033404029695</v>
      </c>
      <c r="AP545">
        <v>35958.946056395587</v>
      </c>
      <c r="AQ545">
        <v>59760</v>
      </c>
      <c r="AR545">
        <v>677.28888888888889</v>
      </c>
      <c r="AS545">
        <v>1161.9766706207988</v>
      </c>
      <c r="AT545">
        <v>1564</v>
      </c>
      <c r="AU545">
        <f t="shared" si="185"/>
        <v>-0.21573218731228178</v>
      </c>
      <c r="AV545">
        <f t="shared" si="186"/>
        <v>0.10455539404865283</v>
      </c>
      <c r="AW545">
        <v>0.12440174589764763</v>
      </c>
      <c r="AX545">
        <v>0.17850506855081283</v>
      </c>
      <c r="AY545" s="1">
        <f t="shared" si="187"/>
        <v>-5.087347634107573</v>
      </c>
      <c r="AZ545" s="1">
        <f t="shared" si="188"/>
        <v>23801.053943604413</v>
      </c>
      <c r="BA545" s="1">
        <f t="shared" si="200"/>
        <v>484.68778173190992</v>
      </c>
      <c r="BB545" s="1">
        <f t="shared" si="201"/>
        <v>402.02332937920119</v>
      </c>
      <c r="BC545">
        <f t="shared" si="189"/>
        <v>1</v>
      </c>
      <c r="BD545">
        <f t="shared" si="190"/>
        <v>1</v>
      </c>
      <c r="BE545">
        <f t="shared" si="191"/>
        <v>1</v>
      </c>
      <c r="BF545">
        <f t="shared" si="192"/>
        <v>1</v>
      </c>
      <c r="BG545">
        <f t="shared" si="193"/>
        <v>0</v>
      </c>
      <c r="BH545">
        <f t="shared" si="194"/>
        <v>0</v>
      </c>
      <c r="BI545">
        <f t="shared" si="195"/>
        <v>1</v>
      </c>
      <c r="BJ545">
        <f t="shared" si="196"/>
        <v>1</v>
      </c>
      <c r="BK545">
        <f t="shared" si="197"/>
        <v>0</v>
      </c>
      <c r="BL545">
        <f t="shared" si="198"/>
        <v>0</v>
      </c>
      <c r="BM545">
        <f t="shared" si="202"/>
        <v>0</v>
      </c>
      <c r="BN545">
        <f t="shared" si="203"/>
        <v>0</v>
      </c>
      <c r="BO545">
        <f>IF(AND(AU545&gt;'County Avg'!$E$3,'Gentrification Calcs'!AW545&gt;'County Avg'!$E$4,'Gentrification Calcs'!AY545&gt;'County Avg'!$E$5,'Gentrification Calcs'!BA545&gt;'County Avg'!$E$6),1,0)</f>
        <v>0</v>
      </c>
      <c r="BP545">
        <f>IF(AND(AV545&gt;'County Avg'!$F$3,'Gentrification Calcs'!AX545&gt;'County Avg'!$F$4,'Gentrification Calcs'!AZ545&gt;'County Avg'!$F$5,'Gentrification Calcs'!BB545&gt;'County Avg'!$F$6),1,0)</f>
        <v>1</v>
      </c>
      <c r="BQ545">
        <f t="shared" si="204"/>
        <v>0</v>
      </c>
      <c r="BR545">
        <f t="shared" si="205"/>
        <v>0</v>
      </c>
      <c r="BS545">
        <f t="shared" si="206"/>
        <v>0</v>
      </c>
      <c r="BT545">
        <f t="shared" si="207"/>
        <v>0</v>
      </c>
    </row>
    <row r="546" spans="1:72" x14ac:dyDescent="0.25">
      <c r="A546">
        <v>6037207502</v>
      </c>
      <c r="B546">
        <v>1099.1928993500201</v>
      </c>
      <c r="C546">
        <v>1470.6145736575099</v>
      </c>
      <c r="D546">
        <v>2281</v>
      </c>
      <c r="E546">
        <v>763.29852289999997</v>
      </c>
      <c r="F546">
        <v>1095.963135</v>
      </c>
      <c r="G546">
        <v>1709</v>
      </c>
      <c r="H546">
        <v>423.85796884481209</v>
      </c>
      <c r="I546">
        <v>590.42118549165332</v>
      </c>
      <c r="J546">
        <v>1045</v>
      </c>
      <c r="K546">
        <v>0.55529777161686178</v>
      </c>
      <c r="L546">
        <v>0.53872358169388002</v>
      </c>
      <c r="M546">
        <v>0.61146869514335866</v>
      </c>
      <c r="N546">
        <v>965.3375446</v>
      </c>
      <c r="O546">
        <v>1228.741943</v>
      </c>
      <c r="P546">
        <v>2040</v>
      </c>
      <c r="Q546">
        <v>369.62738039999999</v>
      </c>
      <c r="R546">
        <v>623.34246829999995</v>
      </c>
      <c r="S546">
        <v>1105</v>
      </c>
      <c r="T546">
        <v>0.38289962145123013</v>
      </c>
      <c r="U546">
        <v>0.50730136775350554</v>
      </c>
      <c r="V546">
        <v>0.54166666666666663</v>
      </c>
      <c r="W546">
        <v>732.79528808593795</v>
      </c>
      <c r="X546">
        <v>948.47106933593795</v>
      </c>
      <c r="Y546">
        <v>1709</v>
      </c>
      <c r="Z546">
        <v>820.71636962890602</v>
      </c>
      <c r="AA546">
        <v>1072.2783203125</v>
      </c>
      <c r="AB546">
        <v>1709</v>
      </c>
      <c r="AC546">
        <v>0.8928727575121691</v>
      </c>
      <c r="AD546">
        <v>0.8845381384373413</v>
      </c>
      <c r="AE546">
        <v>1</v>
      </c>
      <c r="AF546">
        <v>528.96191108127096</v>
      </c>
      <c r="AG546">
        <v>390.44134521484398</v>
      </c>
      <c r="AH546">
        <v>526</v>
      </c>
      <c r="AI546">
        <v>0.48122755468495038</v>
      </c>
      <c r="AJ546">
        <v>0.26549535970107524</v>
      </c>
      <c r="AK546">
        <v>0.23060061376589217</v>
      </c>
      <c r="AL546">
        <f t="shared" si="199"/>
        <v>0.51877244531504962</v>
      </c>
      <c r="AM546">
        <f t="shared" si="199"/>
        <v>0.73450464029892482</v>
      </c>
      <c r="AN546">
        <f t="shared" si="199"/>
        <v>0.76939938623410786</v>
      </c>
      <c r="AO546">
        <v>35964.033404029695</v>
      </c>
      <c r="AP546">
        <v>35958.946056395587</v>
      </c>
      <c r="AQ546">
        <v>23004</v>
      </c>
      <c r="AR546">
        <v>677.28888888888889</v>
      </c>
      <c r="AS546">
        <v>1161.9766706207988</v>
      </c>
      <c r="AT546">
        <v>811</v>
      </c>
      <c r="AU546">
        <f t="shared" si="185"/>
        <v>-0.21573219498387514</v>
      </c>
      <c r="AV546">
        <f t="shared" si="186"/>
        <v>-3.4894745935183075E-2</v>
      </c>
      <c r="AW546">
        <v>0.12440174630227541</v>
      </c>
      <c r="AX546">
        <v>3.4365298913161091E-2</v>
      </c>
      <c r="AY546" s="1">
        <f t="shared" si="187"/>
        <v>-5.087347634107573</v>
      </c>
      <c r="AZ546" s="1">
        <f t="shared" si="188"/>
        <v>-12954.946056395587</v>
      </c>
      <c r="BA546" s="1">
        <f t="shared" si="200"/>
        <v>484.68778173190992</v>
      </c>
      <c r="BB546" s="1">
        <f t="shared" si="201"/>
        <v>-350.97667062079881</v>
      </c>
      <c r="BC546">
        <f t="shared" si="189"/>
        <v>1</v>
      </c>
      <c r="BD546">
        <f t="shared" si="190"/>
        <v>1</v>
      </c>
      <c r="BE546">
        <f t="shared" si="191"/>
        <v>1</v>
      </c>
      <c r="BF546">
        <f t="shared" si="192"/>
        <v>1</v>
      </c>
      <c r="BG546">
        <f t="shared" si="193"/>
        <v>0</v>
      </c>
      <c r="BH546">
        <f t="shared" si="194"/>
        <v>0</v>
      </c>
      <c r="BI546">
        <f t="shared" si="195"/>
        <v>1</v>
      </c>
      <c r="BJ546">
        <f t="shared" si="196"/>
        <v>1</v>
      </c>
      <c r="BK546">
        <f t="shared" si="197"/>
        <v>0</v>
      </c>
      <c r="BL546">
        <f t="shared" si="198"/>
        <v>0</v>
      </c>
      <c r="BM546">
        <f t="shared" si="202"/>
        <v>0</v>
      </c>
      <c r="BN546">
        <f t="shared" si="203"/>
        <v>0</v>
      </c>
      <c r="BO546">
        <f>IF(AND(AU546&gt;'County Avg'!$E$3,'Gentrification Calcs'!AW546&gt;'County Avg'!$E$4,'Gentrification Calcs'!AY546&gt;'County Avg'!$E$5,'Gentrification Calcs'!BA546&gt;'County Avg'!$E$6),1,0)</f>
        <v>0</v>
      </c>
      <c r="BP546">
        <f>IF(AND(AV546&gt;'County Avg'!$F$3,'Gentrification Calcs'!AX546&gt;'County Avg'!$F$4,'Gentrification Calcs'!AZ546&gt;'County Avg'!$F$5,'Gentrification Calcs'!BB546&gt;'County Avg'!$F$6),1,0)</f>
        <v>0</v>
      </c>
      <c r="BQ546">
        <f t="shared" si="204"/>
        <v>0</v>
      </c>
      <c r="BR546">
        <f t="shared" si="205"/>
        <v>0</v>
      </c>
      <c r="BS546">
        <f t="shared" si="206"/>
        <v>0</v>
      </c>
      <c r="BT546">
        <f t="shared" si="207"/>
        <v>0</v>
      </c>
    </row>
    <row r="547" spans="1:72" x14ac:dyDescent="0.25">
      <c r="A547">
        <v>6037207710</v>
      </c>
      <c r="B547">
        <v>3432.7893295108902</v>
      </c>
      <c r="C547">
        <v>1234.99999979627</v>
      </c>
      <c r="D547">
        <v>2602</v>
      </c>
      <c r="E547">
        <v>1278.115509</v>
      </c>
      <c r="F547">
        <v>592.89011530000005</v>
      </c>
      <c r="G547">
        <v>1727</v>
      </c>
      <c r="H547">
        <v>1035.0690592223159</v>
      </c>
      <c r="I547">
        <v>550.44676357250376</v>
      </c>
      <c r="J547">
        <v>712.48839999999996</v>
      </c>
      <c r="K547">
        <v>0.80983999641171389</v>
      </c>
      <c r="L547">
        <v>0.92841278572165076</v>
      </c>
      <c r="M547">
        <v>0.41255842501447593</v>
      </c>
      <c r="N547">
        <v>2019.1883310000001</v>
      </c>
      <c r="O547">
        <v>1116.4741590000001</v>
      </c>
      <c r="P547">
        <v>2190</v>
      </c>
      <c r="Q547">
        <v>160.51540940000001</v>
      </c>
      <c r="R547">
        <v>81.589563369999993</v>
      </c>
      <c r="S547">
        <v>1138</v>
      </c>
      <c r="T547">
        <v>7.9495016356649101E-2</v>
      </c>
      <c r="U547">
        <v>7.3077878885327602E-2</v>
      </c>
      <c r="V547">
        <v>0.51963470319634708</v>
      </c>
      <c r="W547">
        <v>1208.5103535652199</v>
      </c>
      <c r="X547">
        <v>599.38735556602501</v>
      </c>
      <c r="Y547">
        <v>1515</v>
      </c>
      <c r="Z547">
        <v>1323.5457711219799</v>
      </c>
      <c r="AA547">
        <v>607.80883073806797</v>
      </c>
      <c r="AB547">
        <v>1727</v>
      </c>
      <c r="AC547">
        <v>0.91308542547852833</v>
      </c>
      <c r="AD547">
        <v>0.98614453304040239</v>
      </c>
      <c r="AE547">
        <v>0.87724377533294728</v>
      </c>
      <c r="AF547">
        <v>313.69331763934798</v>
      </c>
      <c r="AG547">
        <v>138.981435000896</v>
      </c>
      <c r="AH547">
        <v>1251</v>
      </c>
      <c r="AI547">
        <v>9.1381464904531015E-2</v>
      </c>
      <c r="AJ547">
        <v>0.1125355749180752</v>
      </c>
      <c r="AK547">
        <v>0.48078401229823214</v>
      </c>
      <c r="AL547">
        <f t="shared" si="199"/>
        <v>0.90861853509546897</v>
      </c>
      <c r="AM547">
        <f t="shared" si="199"/>
        <v>0.8874644250819248</v>
      </c>
      <c r="AN547">
        <f t="shared" si="199"/>
        <v>0.51921598770176791</v>
      </c>
      <c r="AO547">
        <v>19789.559915164369</v>
      </c>
      <c r="AP547">
        <v>16041.092766653046</v>
      </c>
      <c r="AQ547">
        <v>54858</v>
      </c>
      <c r="AR547">
        <v>549.43333333333339</v>
      </c>
      <c r="AS547">
        <v>428.8086200079083</v>
      </c>
      <c r="AT547">
        <v>1711</v>
      </c>
      <c r="AU547">
        <f t="shared" si="185"/>
        <v>2.1154110013544183E-2</v>
      </c>
      <c r="AV547">
        <f t="shared" si="186"/>
        <v>0.36824843738015695</v>
      </c>
      <c r="AW547">
        <v>-6.417137471321499E-3</v>
      </c>
      <c r="AX547">
        <v>0.44655682431101951</v>
      </c>
      <c r="AY547" s="1">
        <f t="shared" si="187"/>
        <v>-3748.4671485113231</v>
      </c>
      <c r="AZ547" s="1">
        <f t="shared" si="188"/>
        <v>38816.907233346952</v>
      </c>
      <c r="BA547" s="1">
        <f t="shared" si="200"/>
        <v>-120.62471332542509</v>
      </c>
      <c r="BB547" s="1">
        <f t="shared" si="201"/>
        <v>1282.1913799920917</v>
      </c>
      <c r="BC547">
        <f t="shared" si="189"/>
        <v>1</v>
      </c>
      <c r="BD547">
        <f t="shared" si="190"/>
        <v>1</v>
      </c>
      <c r="BE547">
        <f t="shared" si="191"/>
        <v>1</v>
      </c>
      <c r="BF547">
        <f t="shared" si="192"/>
        <v>1</v>
      </c>
      <c r="BG547">
        <f t="shared" si="193"/>
        <v>1</v>
      </c>
      <c r="BH547">
        <f t="shared" si="194"/>
        <v>1</v>
      </c>
      <c r="BI547">
        <f t="shared" si="195"/>
        <v>1</v>
      </c>
      <c r="BJ547">
        <f t="shared" si="196"/>
        <v>1</v>
      </c>
      <c r="BK547">
        <f t="shared" si="197"/>
        <v>1</v>
      </c>
      <c r="BL547">
        <f t="shared" si="198"/>
        <v>1</v>
      </c>
      <c r="BM547">
        <f t="shared" si="202"/>
        <v>1</v>
      </c>
      <c r="BN547">
        <f t="shared" si="203"/>
        <v>1</v>
      </c>
      <c r="BO547">
        <f>IF(AND(AU547&gt;'County Avg'!$E$3,'Gentrification Calcs'!AW547&gt;'County Avg'!$E$4,'Gentrification Calcs'!AY547&gt;'County Avg'!$E$5,'Gentrification Calcs'!BA547&gt;'County Avg'!$E$6),1,0)</f>
        <v>0</v>
      </c>
      <c r="BP547">
        <f>IF(AND(AV547&gt;'County Avg'!$F$3,'Gentrification Calcs'!AX547&gt;'County Avg'!$F$4,'Gentrification Calcs'!AZ547&gt;'County Avg'!$F$5,'Gentrification Calcs'!BB547&gt;'County Avg'!$F$6),1,0)</f>
        <v>1</v>
      </c>
      <c r="BQ547">
        <f t="shared" si="204"/>
        <v>0</v>
      </c>
      <c r="BR547">
        <f t="shared" si="205"/>
        <v>1</v>
      </c>
      <c r="BS547">
        <f t="shared" si="206"/>
        <v>1</v>
      </c>
      <c r="BT547">
        <f t="shared" si="207"/>
        <v>0</v>
      </c>
    </row>
    <row r="548" spans="1:72" x14ac:dyDescent="0.25">
      <c r="A548">
        <v>6037207900</v>
      </c>
      <c r="B548">
        <v>1357.8996623873199</v>
      </c>
      <c r="C548">
        <v>1987.0000507831601</v>
      </c>
      <c r="D548">
        <v>4470</v>
      </c>
      <c r="E548">
        <v>554.32617189999996</v>
      </c>
      <c r="F548">
        <v>957.10992429999999</v>
      </c>
      <c r="G548">
        <v>2141</v>
      </c>
      <c r="H548">
        <v>298.04402105192094</v>
      </c>
      <c r="I548">
        <v>561.31543642749614</v>
      </c>
      <c r="J548">
        <v>948.68960000000004</v>
      </c>
      <c r="K548">
        <v>0.53766904064866683</v>
      </c>
      <c r="L548">
        <v>0.58646914233809089</v>
      </c>
      <c r="M548">
        <v>0.44310583839327417</v>
      </c>
      <c r="N548">
        <v>745.74812589999999</v>
      </c>
      <c r="O548">
        <v>1150.525879</v>
      </c>
      <c r="P548">
        <v>2969</v>
      </c>
      <c r="Q548">
        <v>397.7987976</v>
      </c>
      <c r="R548">
        <v>526.41046140000003</v>
      </c>
      <c r="S548">
        <v>1745</v>
      </c>
      <c r="T548">
        <v>0.53342245697221136</v>
      </c>
      <c r="U548">
        <v>0.45753900108491175</v>
      </c>
      <c r="V548">
        <v>0.58773997979117543</v>
      </c>
      <c r="W548">
        <v>385.83493041992199</v>
      </c>
      <c r="X548">
        <v>790.61267089843795</v>
      </c>
      <c r="Y548">
        <v>1732</v>
      </c>
      <c r="Z548">
        <v>506.47064208984398</v>
      </c>
      <c r="AA548">
        <v>930.19122314453102</v>
      </c>
      <c r="AB548">
        <v>2141</v>
      </c>
      <c r="AC548">
        <v>0.76181104758186136</v>
      </c>
      <c r="AD548">
        <v>0.84994638868528039</v>
      </c>
      <c r="AE548">
        <v>0.80896777206912662</v>
      </c>
      <c r="AF548">
        <v>422.72353660222097</v>
      </c>
      <c r="AG548">
        <v>325.01858520507801</v>
      </c>
      <c r="AH548">
        <v>1461</v>
      </c>
      <c r="AI548">
        <v>0.31130690161527236</v>
      </c>
      <c r="AJ548">
        <v>0.16357250976263163</v>
      </c>
      <c r="AK548">
        <v>0.32684563758389262</v>
      </c>
      <c r="AL548">
        <f t="shared" si="199"/>
        <v>0.6886930983847277</v>
      </c>
      <c r="AM548">
        <f t="shared" si="199"/>
        <v>0.8364274902373684</v>
      </c>
      <c r="AN548">
        <f t="shared" si="199"/>
        <v>0.67315436241610738</v>
      </c>
      <c r="AO548">
        <v>44032.224284199365</v>
      </c>
      <c r="AP548">
        <v>34327.435226808338</v>
      </c>
      <c r="AQ548">
        <v>61382</v>
      </c>
      <c r="AR548">
        <v>1226.7222222222222</v>
      </c>
      <c r="AS548">
        <v>1386.5262949782525</v>
      </c>
      <c r="AT548">
        <v>1767</v>
      </c>
      <c r="AU548">
        <f t="shared" si="185"/>
        <v>-0.14773439185264073</v>
      </c>
      <c r="AV548">
        <f t="shared" si="186"/>
        <v>0.16327312782126099</v>
      </c>
      <c r="AW548">
        <v>-7.5883455887299611E-2</v>
      </c>
      <c r="AX548">
        <v>0.13020097870626368</v>
      </c>
      <c r="AY548" s="1">
        <f t="shared" si="187"/>
        <v>-9704.7890573910263</v>
      </c>
      <c r="AZ548" s="1">
        <f t="shared" si="188"/>
        <v>27054.564773191662</v>
      </c>
      <c r="BA548" s="1">
        <f t="shared" si="200"/>
        <v>159.80407275603034</v>
      </c>
      <c r="BB548" s="1">
        <f t="shared" si="201"/>
        <v>380.47370502174749</v>
      </c>
      <c r="BC548">
        <f t="shared" si="189"/>
        <v>1</v>
      </c>
      <c r="BD548">
        <f t="shared" si="190"/>
        <v>1</v>
      </c>
      <c r="BE548">
        <f t="shared" si="191"/>
        <v>1</v>
      </c>
      <c r="BF548">
        <f t="shared" si="192"/>
        <v>1</v>
      </c>
      <c r="BG548">
        <f t="shared" si="193"/>
        <v>0</v>
      </c>
      <c r="BH548">
        <f t="shared" si="194"/>
        <v>0</v>
      </c>
      <c r="BI548">
        <f t="shared" si="195"/>
        <v>1</v>
      </c>
      <c r="BJ548">
        <f t="shared" si="196"/>
        <v>1</v>
      </c>
      <c r="BK548">
        <f t="shared" si="197"/>
        <v>1</v>
      </c>
      <c r="BL548">
        <f t="shared" si="198"/>
        <v>1</v>
      </c>
      <c r="BM548">
        <f t="shared" si="202"/>
        <v>1</v>
      </c>
      <c r="BN548">
        <f t="shared" si="203"/>
        <v>1</v>
      </c>
      <c r="BO548">
        <f>IF(AND(AU548&gt;'County Avg'!$E$3,'Gentrification Calcs'!AW548&gt;'County Avg'!$E$4,'Gentrification Calcs'!AY548&gt;'County Avg'!$E$5,'Gentrification Calcs'!BA548&gt;'County Avg'!$E$6),1,0)</f>
        <v>0</v>
      </c>
      <c r="BP548">
        <f>IF(AND(AV548&gt;'County Avg'!$F$3,'Gentrification Calcs'!AX548&gt;'County Avg'!$F$4,'Gentrification Calcs'!AZ548&gt;'County Avg'!$F$5,'Gentrification Calcs'!BB548&gt;'County Avg'!$F$6),1,0)</f>
        <v>1</v>
      </c>
      <c r="BQ548">
        <f t="shared" si="204"/>
        <v>0</v>
      </c>
      <c r="BR548">
        <f t="shared" si="205"/>
        <v>1</v>
      </c>
      <c r="BS548">
        <f t="shared" si="206"/>
        <v>1</v>
      </c>
      <c r="BT548">
        <f t="shared" si="207"/>
        <v>0</v>
      </c>
    </row>
    <row r="549" spans="1:72" x14ac:dyDescent="0.25">
      <c r="A549">
        <v>6037208000</v>
      </c>
      <c r="B549">
        <v>4635.08848568554</v>
      </c>
      <c r="C549">
        <v>4651.9999938216097</v>
      </c>
      <c r="D549">
        <v>7020</v>
      </c>
      <c r="E549">
        <v>1114.8692779999999</v>
      </c>
      <c r="F549">
        <v>1219.122959</v>
      </c>
      <c r="G549">
        <v>2289</v>
      </c>
      <c r="H549">
        <v>812.80219077236643</v>
      </c>
      <c r="I549">
        <v>883.03145098722541</v>
      </c>
      <c r="J549">
        <v>1352.0658000000001</v>
      </c>
      <c r="K549">
        <v>0.72905604882258357</v>
      </c>
      <c r="L549">
        <v>0.72431697267972239</v>
      </c>
      <c r="M549">
        <v>0.59067968545216254</v>
      </c>
      <c r="N549">
        <v>2339.490902</v>
      </c>
      <c r="O549">
        <v>2343.3568500000001</v>
      </c>
      <c r="P549">
        <v>4045</v>
      </c>
      <c r="Q549">
        <v>116.8526416</v>
      </c>
      <c r="R549">
        <v>150.74344249999999</v>
      </c>
      <c r="S549">
        <v>1100</v>
      </c>
      <c r="T549">
        <v>4.9947893150644102E-2</v>
      </c>
      <c r="U549">
        <v>6.4327992768152223E-2</v>
      </c>
      <c r="V549">
        <v>0.27194066749072932</v>
      </c>
      <c r="W549">
        <v>1026.62428283691</v>
      </c>
      <c r="X549">
        <v>1101.8354969024699</v>
      </c>
      <c r="Y549">
        <v>2183</v>
      </c>
      <c r="Z549">
        <v>1133.54100799561</v>
      </c>
      <c r="AA549">
        <v>1216.3002529144301</v>
      </c>
      <c r="AB549">
        <v>2289</v>
      </c>
      <c r="AC549">
        <v>0.9056789966974762</v>
      </c>
      <c r="AD549">
        <v>0.9058910365777807</v>
      </c>
      <c r="AE549">
        <v>0.95369156837046742</v>
      </c>
      <c r="AF549">
        <v>99.927625785370097</v>
      </c>
      <c r="AG549">
        <v>114.721924781799</v>
      </c>
      <c r="AH549">
        <v>493</v>
      </c>
      <c r="AI549">
        <v>2.1558946737257504E-2</v>
      </c>
      <c r="AJ549">
        <v>2.466077492135918E-2</v>
      </c>
      <c r="AK549">
        <v>7.0227920227920224E-2</v>
      </c>
      <c r="AL549">
        <f t="shared" si="199"/>
        <v>0.97844105326274244</v>
      </c>
      <c r="AM549">
        <f t="shared" si="199"/>
        <v>0.97533922507864079</v>
      </c>
      <c r="AN549">
        <f t="shared" si="199"/>
        <v>0.92977207977207976</v>
      </c>
      <c r="AO549">
        <v>32873.161717921532</v>
      </c>
      <c r="AP549">
        <v>29881.673069064163</v>
      </c>
      <c r="AQ549">
        <v>37721</v>
      </c>
      <c r="AR549">
        <v>744.67222222222222</v>
      </c>
      <c r="AS549">
        <v>695.29221035982607</v>
      </c>
      <c r="AT549">
        <v>1063</v>
      </c>
      <c r="AU549">
        <f t="shared" si="185"/>
        <v>3.1018281841016758E-3</v>
      </c>
      <c r="AV549">
        <f t="shared" si="186"/>
        <v>4.5567145306561044E-2</v>
      </c>
      <c r="AW549">
        <v>1.4380099617508121E-2</v>
      </c>
      <c r="AX549">
        <v>0.20761267472257711</v>
      </c>
      <c r="AY549" s="1">
        <f t="shared" si="187"/>
        <v>-2991.4886488573684</v>
      </c>
      <c r="AZ549" s="1">
        <f t="shared" si="188"/>
        <v>7839.3269309358366</v>
      </c>
      <c r="BA549" s="1">
        <f t="shared" si="200"/>
        <v>-49.380011862396145</v>
      </c>
      <c r="BB549" s="1">
        <f t="shared" si="201"/>
        <v>367.70778964017393</v>
      </c>
      <c r="BC549">
        <f t="shared" si="189"/>
        <v>1</v>
      </c>
      <c r="BD549">
        <f t="shared" si="190"/>
        <v>1</v>
      </c>
      <c r="BE549">
        <f t="shared" si="191"/>
        <v>1</v>
      </c>
      <c r="BF549">
        <f t="shared" si="192"/>
        <v>1</v>
      </c>
      <c r="BG549">
        <f t="shared" si="193"/>
        <v>1</v>
      </c>
      <c r="BH549">
        <f t="shared" si="194"/>
        <v>1</v>
      </c>
      <c r="BI549">
        <f t="shared" si="195"/>
        <v>1</v>
      </c>
      <c r="BJ549">
        <f t="shared" si="196"/>
        <v>1</v>
      </c>
      <c r="BK549">
        <f t="shared" si="197"/>
        <v>1</v>
      </c>
      <c r="BL549">
        <f t="shared" si="198"/>
        <v>1</v>
      </c>
      <c r="BM549">
        <f t="shared" si="202"/>
        <v>1</v>
      </c>
      <c r="BN549">
        <f t="shared" si="203"/>
        <v>1</v>
      </c>
      <c r="BO549">
        <f>IF(AND(AU549&gt;'County Avg'!$E$3,'Gentrification Calcs'!AW549&gt;'County Avg'!$E$4,'Gentrification Calcs'!AY549&gt;'County Avg'!$E$5,'Gentrification Calcs'!BA549&gt;'County Avg'!$E$6),1,0)</f>
        <v>0</v>
      </c>
      <c r="BP549">
        <f>IF(AND(AV549&gt;'County Avg'!$F$3,'Gentrification Calcs'!AX549&gt;'County Avg'!$F$4,'Gentrification Calcs'!AZ549&gt;'County Avg'!$F$5,'Gentrification Calcs'!BB549&gt;'County Avg'!$F$6),1,0)</f>
        <v>1</v>
      </c>
      <c r="BQ549">
        <f t="shared" si="204"/>
        <v>0</v>
      </c>
      <c r="BR549">
        <f t="shared" si="205"/>
        <v>1</v>
      </c>
      <c r="BS549">
        <f t="shared" si="206"/>
        <v>1</v>
      </c>
      <c r="BT549">
        <f t="shared" si="207"/>
        <v>0</v>
      </c>
    </row>
    <row r="550" spans="1:72" x14ac:dyDescent="0.25">
      <c r="A550">
        <v>6037208301</v>
      </c>
      <c r="B550">
        <v>2401.5207145996401</v>
      </c>
      <c r="C550">
        <v>2396.99992582202</v>
      </c>
      <c r="D550">
        <v>2227</v>
      </c>
      <c r="E550">
        <v>691.31524660000002</v>
      </c>
      <c r="F550">
        <v>674.27575679999995</v>
      </c>
      <c r="G550">
        <v>517</v>
      </c>
      <c r="H550">
        <v>487.9161220445007</v>
      </c>
      <c r="I550">
        <v>491.37268985927784</v>
      </c>
      <c r="J550">
        <v>366.30740000000003</v>
      </c>
      <c r="K550">
        <v>0.70577948981184913</v>
      </c>
      <c r="L550">
        <v>0.72874144577175737</v>
      </c>
      <c r="M550">
        <v>0.70852495164410068</v>
      </c>
      <c r="N550">
        <v>1304.388097</v>
      </c>
      <c r="O550">
        <v>1288.044067</v>
      </c>
      <c r="P550">
        <v>1140</v>
      </c>
      <c r="Q550">
        <v>122.0581741</v>
      </c>
      <c r="R550">
        <v>83.110832209999998</v>
      </c>
      <c r="S550">
        <v>114</v>
      </c>
      <c r="T550">
        <v>9.3575044406434812E-2</v>
      </c>
      <c r="U550">
        <v>6.4524836020226004E-2</v>
      </c>
      <c r="V550">
        <v>0.1</v>
      </c>
      <c r="W550">
        <v>637.41491699218795</v>
      </c>
      <c r="X550">
        <v>632.89422607421898</v>
      </c>
      <c r="Y550">
        <v>490</v>
      </c>
      <c r="Z550">
        <v>678.79644775390602</v>
      </c>
      <c r="AA550">
        <v>675.31896972656295</v>
      </c>
      <c r="AB550">
        <v>517</v>
      </c>
      <c r="AC550">
        <v>0.93903690731050982</v>
      </c>
      <c r="AD550">
        <v>0.93717821421554059</v>
      </c>
      <c r="AE550">
        <v>0.9477756286266924</v>
      </c>
      <c r="AF550">
        <v>102.584507791325</v>
      </c>
      <c r="AG550">
        <v>84.849555969238295</v>
      </c>
      <c r="AH550">
        <v>30</v>
      </c>
      <c r="AI550">
        <v>4.2716478424558148E-2</v>
      </c>
      <c r="AJ550">
        <v>3.5398230536089918E-2</v>
      </c>
      <c r="AK550">
        <v>1.3471037269869779E-2</v>
      </c>
      <c r="AL550">
        <f t="shared" si="199"/>
        <v>0.95728352157544183</v>
      </c>
      <c r="AM550">
        <f t="shared" si="199"/>
        <v>0.96460176946391007</v>
      </c>
      <c r="AN550">
        <f t="shared" si="199"/>
        <v>0.98652896273013024</v>
      </c>
      <c r="AO550">
        <v>32535.777836691414</v>
      </c>
      <c r="AP550">
        <v>28085.193706579488</v>
      </c>
      <c r="AQ550">
        <v>34306</v>
      </c>
      <c r="AR550">
        <v>723.93888888888887</v>
      </c>
      <c r="AS550">
        <v>669.59074733096088</v>
      </c>
      <c r="AT550">
        <v>958</v>
      </c>
      <c r="AU550">
        <f t="shared" si="185"/>
        <v>-7.3182478884682295E-3</v>
      </c>
      <c r="AV550">
        <f t="shared" si="186"/>
        <v>-2.1927193266220141E-2</v>
      </c>
      <c r="AW550">
        <v>-2.9050208386208809E-2</v>
      </c>
      <c r="AX550">
        <v>3.5475163979774002E-2</v>
      </c>
      <c r="AY550" s="1">
        <f t="shared" si="187"/>
        <v>-4450.5841301119253</v>
      </c>
      <c r="AZ550" s="1">
        <f t="shared" si="188"/>
        <v>6220.8062934205118</v>
      </c>
      <c r="BA550" s="1">
        <f t="shared" si="200"/>
        <v>-54.348141557927988</v>
      </c>
      <c r="BB550" s="1">
        <f t="shared" si="201"/>
        <v>288.40925266903912</v>
      </c>
      <c r="BC550">
        <f t="shared" si="189"/>
        <v>1</v>
      </c>
      <c r="BD550">
        <f t="shared" si="190"/>
        <v>1</v>
      </c>
      <c r="BE550">
        <f t="shared" si="191"/>
        <v>1</v>
      </c>
      <c r="BF550">
        <f t="shared" si="192"/>
        <v>1</v>
      </c>
      <c r="BG550">
        <f t="shared" si="193"/>
        <v>1</v>
      </c>
      <c r="BH550">
        <f t="shared" si="194"/>
        <v>1</v>
      </c>
      <c r="BI550">
        <f t="shared" si="195"/>
        <v>1</v>
      </c>
      <c r="BJ550">
        <f t="shared" si="196"/>
        <v>1</v>
      </c>
      <c r="BK550">
        <f t="shared" si="197"/>
        <v>1</v>
      </c>
      <c r="BL550">
        <f t="shared" si="198"/>
        <v>1</v>
      </c>
      <c r="BM550">
        <f t="shared" si="202"/>
        <v>1</v>
      </c>
      <c r="BN550">
        <f t="shared" si="203"/>
        <v>1</v>
      </c>
      <c r="BO550">
        <f>IF(AND(AU550&gt;'County Avg'!$E$3,'Gentrification Calcs'!AW550&gt;'County Avg'!$E$4,'Gentrification Calcs'!AY550&gt;'County Avg'!$E$5,'Gentrification Calcs'!BA550&gt;'County Avg'!$E$6),1,0)</f>
        <v>0</v>
      </c>
      <c r="BP550">
        <f>IF(AND(AV550&gt;'County Avg'!$F$3,'Gentrification Calcs'!AX550&gt;'County Avg'!$F$4,'Gentrification Calcs'!AZ550&gt;'County Avg'!$F$5,'Gentrification Calcs'!BB550&gt;'County Avg'!$F$6),1,0)</f>
        <v>0</v>
      </c>
      <c r="BQ550">
        <f t="shared" si="204"/>
        <v>0</v>
      </c>
      <c r="BR550">
        <f t="shared" si="205"/>
        <v>0</v>
      </c>
      <c r="BS550">
        <f t="shared" si="206"/>
        <v>0</v>
      </c>
      <c r="BT550">
        <f t="shared" si="207"/>
        <v>0</v>
      </c>
    </row>
    <row r="551" spans="1:72" x14ac:dyDescent="0.25">
      <c r="A551">
        <v>6037208302</v>
      </c>
      <c r="B551">
        <v>4293.0813795227205</v>
      </c>
      <c r="C551">
        <v>4285.0000366568602</v>
      </c>
      <c r="D551">
        <v>4718</v>
      </c>
      <c r="E551">
        <v>1235.8305660000001</v>
      </c>
      <c r="F551">
        <v>1205.369995</v>
      </c>
      <c r="G551">
        <v>1587</v>
      </c>
      <c r="H551">
        <v>872.22383949637629</v>
      </c>
      <c r="I551">
        <v>878.402993761787</v>
      </c>
      <c r="J551">
        <v>1090.6088</v>
      </c>
      <c r="K551">
        <v>0.70577946807020164</v>
      </c>
      <c r="L551">
        <v>0.72874138016168799</v>
      </c>
      <c r="M551">
        <v>0.6872141146817895</v>
      </c>
      <c r="N551">
        <v>2331.790943</v>
      </c>
      <c r="O551">
        <v>2302.5737300000001</v>
      </c>
      <c r="P551">
        <v>2859</v>
      </c>
      <c r="Q551">
        <v>218.1974487</v>
      </c>
      <c r="R551">
        <v>148.5731964</v>
      </c>
      <c r="S551">
        <v>446</v>
      </c>
      <c r="T551">
        <v>9.3575047692429428E-2</v>
      </c>
      <c r="U551">
        <v>6.4524837777941643E-2</v>
      </c>
      <c r="V551">
        <v>0.1559986009094089</v>
      </c>
      <c r="W551">
        <v>1139.4755859375</v>
      </c>
      <c r="X551">
        <v>1131.39416503906</v>
      </c>
      <c r="Y551">
        <v>1490</v>
      </c>
      <c r="Z551">
        <v>1213.45129394531</v>
      </c>
      <c r="AA551">
        <v>1207.23486328125</v>
      </c>
      <c r="AB551">
        <v>1587</v>
      </c>
      <c r="AC551">
        <v>0.93903693673003408</v>
      </c>
      <c r="AD551">
        <v>0.93717817423193372</v>
      </c>
      <c r="AE551">
        <v>0.93887838689350978</v>
      </c>
      <c r="AF551">
        <v>183.38531812325499</v>
      </c>
      <c r="AG551">
        <v>151.68141174316401</v>
      </c>
      <c r="AH551">
        <v>316</v>
      </c>
      <c r="AI551">
        <v>4.2716478424558238E-2</v>
      </c>
      <c r="AJ551">
        <v>3.5398228808769215E-2</v>
      </c>
      <c r="AK551">
        <v>6.6977532852903768E-2</v>
      </c>
      <c r="AL551">
        <f t="shared" si="199"/>
        <v>0.95728352157544172</v>
      </c>
      <c r="AM551">
        <f t="shared" si="199"/>
        <v>0.96460177119123081</v>
      </c>
      <c r="AN551">
        <f t="shared" si="199"/>
        <v>0.93302246714709625</v>
      </c>
      <c r="AO551">
        <v>32535.777836691414</v>
      </c>
      <c r="AP551">
        <v>28085.193706579488</v>
      </c>
      <c r="AQ551">
        <v>30837</v>
      </c>
      <c r="AR551">
        <v>723.93888888888887</v>
      </c>
      <c r="AS551">
        <v>669.59074733096088</v>
      </c>
      <c r="AT551">
        <v>799</v>
      </c>
      <c r="AU551">
        <f t="shared" si="185"/>
        <v>-7.3182496157890228E-3</v>
      </c>
      <c r="AV551">
        <f t="shared" si="186"/>
        <v>3.1579304044134553E-2</v>
      </c>
      <c r="AW551">
        <v>-2.9050209914487785E-2</v>
      </c>
      <c r="AX551">
        <v>9.1473763131467253E-2</v>
      </c>
      <c r="AY551" s="1">
        <f t="shared" si="187"/>
        <v>-4450.5841301119253</v>
      </c>
      <c r="AZ551" s="1">
        <f t="shared" si="188"/>
        <v>2751.8062934205118</v>
      </c>
      <c r="BA551" s="1">
        <f t="shared" si="200"/>
        <v>-54.348141557927988</v>
      </c>
      <c r="BB551" s="1">
        <f t="shared" si="201"/>
        <v>129.40925266903912</v>
      </c>
      <c r="BC551">
        <f t="shared" si="189"/>
        <v>1</v>
      </c>
      <c r="BD551">
        <f t="shared" si="190"/>
        <v>1</v>
      </c>
      <c r="BE551">
        <f t="shared" si="191"/>
        <v>1</v>
      </c>
      <c r="BF551">
        <f t="shared" si="192"/>
        <v>1</v>
      </c>
      <c r="BG551">
        <f t="shared" si="193"/>
        <v>1</v>
      </c>
      <c r="BH551">
        <f t="shared" si="194"/>
        <v>1</v>
      </c>
      <c r="BI551">
        <f t="shared" si="195"/>
        <v>1</v>
      </c>
      <c r="BJ551">
        <f t="shared" si="196"/>
        <v>1</v>
      </c>
      <c r="BK551">
        <f t="shared" si="197"/>
        <v>1</v>
      </c>
      <c r="BL551">
        <f t="shared" si="198"/>
        <v>1</v>
      </c>
      <c r="BM551">
        <f t="shared" si="202"/>
        <v>1</v>
      </c>
      <c r="BN551">
        <f t="shared" si="203"/>
        <v>1</v>
      </c>
      <c r="BO551">
        <f>IF(AND(AU551&gt;'County Avg'!$E$3,'Gentrification Calcs'!AW551&gt;'County Avg'!$E$4,'Gentrification Calcs'!AY551&gt;'County Avg'!$E$5,'Gentrification Calcs'!BA551&gt;'County Avg'!$E$6),1,0)</f>
        <v>0</v>
      </c>
      <c r="BP551">
        <f>IF(AND(AV551&gt;'County Avg'!$F$3,'Gentrification Calcs'!AX551&gt;'County Avg'!$F$4,'Gentrification Calcs'!AZ551&gt;'County Avg'!$F$5,'Gentrification Calcs'!BB551&gt;'County Avg'!$F$6),1,0)</f>
        <v>0</v>
      </c>
      <c r="BQ551">
        <f t="shared" si="204"/>
        <v>0</v>
      </c>
      <c r="BR551">
        <f t="shared" si="205"/>
        <v>0</v>
      </c>
      <c r="BS551">
        <f t="shared" si="206"/>
        <v>0</v>
      </c>
      <c r="BT551">
        <f t="shared" si="207"/>
        <v>0</v>
      </c>
    </row>
    <row r="552" spans="1:72" x14ac:dyDescent="0.25">
      <c r="A552">
        <v>6037208401</v>
      </c>
      <c r="B552">
        <v>3238.8184461835799</v>
      </c>
      <c r="C552">
        <v>3844.0001184940302</v>
      </c>
      <c r="D552">
        <v>5093</v>
      </c>
      <c r="E552">
        <v>962.61297609999997</v>
      </c>
      <c r="F552">
        <v>1147.780518</v>
      </c>
      <c r="G552">
        <v>1461</v>
      </c>
      <c r="H552">
        <v>638.80751749517322</v>
      </c>
      <c r="I552">
        <v>885.85115488418944</v>
      </c>
      <c r="J552">
        <v>1186.9566</v>
      </c>
      <c r="K552">
        <v>0.66361822804766701</v>
      </c>
      <c r="L552">
        <v>0.77179490415796503</v>
      </c>
      <c r="M552">
        <v>0.81242751540041069</v>
      </c>
      <c r="N552">
        <v>1890.3860649999999</v>
      </c>
      <c r="O552">
        <v>2168.459961</v>
      </c>
      <c r="P552">
        <v>2953</v>
      </c>
      <c r="Q552">
        <v>254.20208740000001</v>
      </c>
      <c r="R552">
        <v>225.16885379999999</v>
      </c>
      <c r="S552">
        <v>303</v>
      </c>
      <c r="T552">
        <v>0.13447099092956974</v>
      </c>
      <c r="U552">
        <v>0.10383814220676772</v>
      </c>
      <c r="V552">
        <v>0.1026075177785303</v>
      </c>
      <c r="W552">
        <v>885.19104003906295</v>
      </c>
      <c r="X552">
        <v>1059.39038085938</v>
      </c>
      <c r="Y552">
        <v>1425</v>
      </c>
      <c r="Z552">
        <v>961.9677734375</v>
      </c>
      <c r="AA552">
        <v>1145.84497070313</v>
      </c>
      <c r="AB552">
        <v>1461</v>
      </c>
      <c r="AC552">
        <v>0.92018783215150468</v>
      </c>
      <c r="AD552">
        <v>0.9245494878851731</v>
      </c>
      <c r="AE552">
        <v>0.97535934291581106</v>
      </c>
      <c r="AF552">
        <v>168.39275188325001</v>
      </c>
      <c r="AG552">
        <v>105.810005187988</v>
      </c>
      <c r="AH552">
        <v>63</v>
      </c>
      <c r="AI552">
        <v>5.1992031872510003E-2</v>
      </c>
      <c r="AJ552">
        <v>2.7526015069281876E-2</v>
      </c>
      <c r="AK552">
        <v>1.2369919497349302E-2</v>
      </c>
      <c r="AL552">
        <f t="shared" si="199"/>
        <v>0.94800796812749</v>
      </c>
      <c r="AM552">
        <f t="shared" si="199"/>
        <v>0.97247398493071813</v>
      </c>
      <c r="AN552">
        <f t="shared" si="199"/>
        <v>0.98763008050265066</v>
      </c>
      <c r="AO552">
        <v>34826.723223753979</v>
      </c>
      <c r="AP552">
        <v>26213.220269718026</v>
      </c>
      <c r="AQ552">
        <v>26034</v>
      </c>
      <c r="AR552">
        <v>780.95555555555563</v>
      </c>
      <c r="AS552">
        <v>679.05970739422708</v>
      </c>
      <c r="AT552">
        <v>866</v>
      </c>
      <c r="AU552">
        <f t="shared" si="185"/>
        <v>-2.4466016803228127E-2</v>
      </c>
      <c r="AV552">
        <f t="shared" si="186"/>
        <v>-1.5156095571932574E-2</v>
      </c>
      <c r="AW552">
        <v>-3.0632848722802017E-2</v>
      </c>
      <c r="AX552">
        <v>-1.2306244282374174E-3</v>
      </c>
      <c r="AY552" s="1">
        <f t="shared" si="187"/>
        <v>-8613.5029540359537</v>
      </c>
      <c r="AZ552" s="1">
        <f t="shared" si="188"/>
        <v>-179.22026971802552</v>
      </c>
      <c r="BA552" s="1">
        <f t="shared" si="200"/>
        <v>-101.89584816132856</v>
      </c>
      <c r="BB552" s="1">
        <f t="shared" si="201"/>
        <v>186.94029260577292</v>
      </c>
      <c r="BC552">
        <f t="shared" si="189"/>
        <v>1</v>
      </c>
      <c r="BD552">
        <f t="shared" si="190"/>
        <v>1</v>
      </c>
      <c r="BE552">
        <f t="shared" si="191"/>
        <v>1</v>
      </c>
      <c r="BF552">
        <f t="shared" si="192"/>
        <v>1</v>
      </c>
      <c r="BG552">
        <f t="shared" si="193"/>
        <v>1</v>
      </c>
      <c r="BH552">
        <f t="shared" si="194"/>
        <v>1</v>
      </c>
      <c r="BI552">
        <f t="shared" si="195"/>
        <v>1</v>
      </c>
      <c r="BJ552">
        <f t="shared" si="196"/>
        <v>1</v>
      </c>
      <c r="BK552">
        <f t="shared" si="197"/>
        <v>1</v>
      </c>
      <c r="BL552">
        <f t="shared" si="198"/>
        <v>1</v>
      </c>
      <c r="BM552">
        <f t="shared" si="202"/>
        <v>1</v>
      </c>
      <c r="BN552">
        <f t="shared" si="203"/>
        <v>1</v>
      </c>
      <c r="BO552">
        <f>IF(AND(AU552&gt;'County Avg'!$E$3,'Gentrification Calcs'!AW552&gt;'County Avg'!$E$4,'Gentrification Calcs'!AY552&gt;'County Avg'!$E$5,'Gentrification Calcs'!BA552&gt;'County Avg'!$E$6),1,0)</f>
        <v>0</v>
      </c>
      <c r="BP552">
        <f>IF(AND(AV552&gt;'County Avg'!$F$3,'Gentrification Calcs'!AX552&gt;'County Avg'!$F$4,'Gentrification Calcs'!AZ552&gt;'County Avg'!$F$5,'Gentrification Calcs'!BB552&gt;'County Avg'!$F$6),1,0)</f>
        <v>0</v>
      </c>
      <c r="BQ552">
        <f t="shared" si="204"/>
        <v>0</v>
      </c>
      <c r="BR552">
        <f t="shared" si="205"/>
        <v>0</v>
      </c>
      <c r="BS552">
        <f t="shared" si="206"/>
        <v>0</v>
      </c>
      <c r="BT552">
        <f t="shared" si="207"/>
        <v>0</v>
      </c>
    </row>
    <row r="553" spans="1:72" x14ac:dyDescent="0.25">
      <c r="A553">
        <v>6037208402</v>
      </c>
      <c r="B553">
        <v>2366.9662308560701</v>
      </c>
      <c r="C553">
        <v>2621.0000800490402</v>
      </c>
      <c r="D553">
        <v>3170</v>
      </c>
      <c r="E553">
        <v>683.3074646</v>
      </c>
      <c r="F553">
        <v>783.9625092</v>
      </c>
      <c r="G553">
        <v>859</v>
      </c>
      <c r="H553">
        <v>451.27541875605948</v>
      </c>
      <c r="I553">
        <v>578.09177644893771</v>
      </c>
      <c r="J553">
        <v>490.1234</v>
      </c>
      <c r="K553">
        <v>0.66042805345355138</v>
      </c>
      <c r="L553">
        <v>0.73739722201621027</v>
      </c>
      <c r="M553">
        <v>0.57057438882421418</v>
      </c>
      <c r="N553">
        <v>1366.337307</v>
      </c>
      <c r="O553">
        <v>1493.0078430000001</v>
      </c>
      <c r="P553">
        <v>2007</v>
      </c>
      <c r="Q553">
        <v>181.28206249999999</v>
      </c>
      <c r="R553">
        <v>161.62484739999999</v>
      </c>
      <c r="S553">
        <v>356</v>
      </c>
      <c r="T553">
        <v>0.1326773861558623</v>
      </c>
      <c r="U553">
        <v>0.10825451999986579</v>
      </c>
      <c r="V553">
        <v>0.17737917289486796</v>
      </c>
      <c r="W553">
        <v>618.4853515625</v>
      </c>
      <c r="X553">
        <v>708.69313812255905</v>
      </c>
      <c r="Y553">
        <v>748</v>
      </c>
      <c r="Z553">
        <v>685.02688598632801</v>
      </c>
      <c r="AA553">
        <v>782.89805603027298</v>
      </c>
      <c r="AB553">
        <v>859</v>
      </c>
      <c r="AC553">
        <v>0.90286288642814516</v>
      </c>
      <c r="AD553">
        <v>0.90521764955711603</v>
      </c>
      <c r="AE553">
        <v>0.87077997671711294</v>
      </c>
      <c r="AF553">
        <v>137.30998412416699</v>
      </c>
      <c r="AG553">
        <v>88.9267768859863</v>
      </c>
      <c r="AH553">
        <v>76</v>
      </c>
      <c r="AI553">
        <v>5.8010960331489621E-2</v>
      </c>
      <c r="AJ553">
        <v>3.3928567024050775E-2</v>
      </c>
      <c r="AK553">
        <v>2.3974763406940065E-2</v>
      </c>
      <c r="AL553">
        <f t="shared" si="199"/>
        <v>0.94198903966851033</v>
      </c>
      <c r="AM553">
        <f t="shared" si="199"/>
        <v>0.96607143297594922</v>
      </c>
      <c r="AN553">
        <f t="shared" si="199"/>
        <v>0.97602523659305995</v>
      </c>
      <c r="AO553">
        <v>35606.696712619305</v>
      </c>
      <c r="AP553">
        <v>29635.618308132409</v>
      </c>
      <c r="AQ553">
        <v>40417</v>
      </c>
      <c r="AR553">
        <v>798.23333333333335</v>
      </c>
      <c r="AS553">
        <v>691.23408461842632</v>
      </c>
      <c r="AT553">
        <v>1049</v>
      </c>
      <c r="AU553">
        <f t="shared" si="185"/>
        <v>-2.4082393307438846E-2</v>
      </c>
      <c r="AV553">
        <f t="shared" si="186"/>
        <v>-9.9538036171107104E-3</v>
      </c>
      <c r="AW553">
        <v>-2.4422866155996509E-2</v>
      </c>
      <c r="AX553">
        <v>6.9124652895002164E-2</v>
      </c>
      <c r="AY553" s="1">
        <f t="shared" si="187"/>
        <v>-5971.078404486896</v>
      </c>
      <c r="AZ553" s="1">
        <f t="shared" si="188"/>
        <v>10781.381691867591</v>
      </c>
      <c r="BA553" s="1">
        <f t="shared" si="200"/>
        <v>-106.99924871490703</v>
      </c>
      <c r="BB553" s="1">
        <f t="shared" si="201"/>
        <v>357.76591538157368</v>
      </c>
      <c r="BC553">
        <f t="shared" si="189"/>
        <v>1</v>
      </c>
      <c r="BD553">
        <f t="shared" si="190"/>
        <v>1</v>
      </c>
      <c r="BE553">
        <f t="shared" si="191"/>
        <v>1</v>
      </c>
      <c r="BF553">
        <f t="shared" si="192"/>
        <v>1</v>
      </c>
      <c r="BG553">
        <f t="shared" si="193"/>
        <v>1</v>
      </c>
      <c r="BH553">
        <f t="shared" si="194"/>
        <v>1</v>
      </c>
      <c r="BI553">
        <f t="shared" si="195"/>
        <v>1</v>
      </c>
      <c r="BJ553">
        <f t="shared" si="196"/>
        <v>1</v>
      </c>
      <c r="BK553">
        <f t="shared" si="197"/>
        <v>1</v>
      </c>
      <c r="BL553">
        <f t="shared" si="198"/>
        <v>1</v>
      </c>
      <c r="BM553">
        <f t="shared" si="202"/>
        <v>1</v>
      </c>
      <c r="BN553">
        <f t="shared" si="203"/>
        <v>1</v>
      </c>
      <c r="BO553">
        <f>IF(AND(AU553&gt;'County Avg'!$E$3,'Gentrification Calcs'!AW553&gt;'County Avg'!$E$4,'Gentrification Calcs'!AY553&gt;'County Avg'!$E$5,'Gentrification Calcs'!BA553&gt;'County Avg'!$E$6),1,0)</f>
        <v>0</v>
      </c>
      <c r="BP553">
        <f>IF(AND(AV553&gt;'County Avg'!$F$3,'Gentrification Calcs'!AX553&gt;'County Avg'!$F$4,'Gentrification Calcs'!AZ553&gt;'County Avg'!$F$5,'Gentrification Calcs'!BB553&gt;'County Avg'!$F$6),1,0)</f>
        <v>1</v>
      </c>
      <c r="BQ553">
        <f t="shared" si="204"/>
        <v>0</v>
      </c>
      <c r="BR553">
        <f t="shared" si="205"/>
        <v>1</v>
      </c>
      <c r="BS553">
        <f t="shared" si="206"/>
        <v>1</v>
      </c>
      <c r="BT553">
        <f t="shared" si="207"/>
        <v>0</v>
      </c>
    </row>
    <row r="554" spans="1:72" x14ac:dyDescent="0.25">
      <c r="A554">
        <v>6037208501</v>
      </c>
      <c r="B554">
        <v>2463.6732675517001</v>
      </c>
      <c r="C554">
        <v>2815.0000473856899</v>
      </c>
      <c r="D554">
        <v>2669</v>
      </c>
      <c r="E554">
        <v>729.40869139999995</v>
      </c>
      <c r="F554">
        <v>840.37707520000004</v>
      </c>
      <c r="G554">
        <v>829</v>
      </c>
      <c r="H554">
        <v>502.26056440476628</v>
      </c>
      <c r="I554">
        <v>529.19701682767231</v>
      </c>
      <c r="J554">
        <v>454.81600000000003</v>
      </c>
      <c r="K554">
        <v>0.68858593313543603</v>
      </c>
      <c r="L554">
        <v>0.62971377069243539</v>
      </c>
      <c r="M554">
        <v>0.54863208685162845</v>
      </c>
      <c r="N554">
        <v>1437.7641040000001</v>
      </c>
      <c r="O554">
        <v>1689.087769</v>
      </c>
      <c r="P554">
        <v>1770</v>
      </c>
      <c r="Q554">
        <v>217.98924260000001</v>
      </c>
      <c r="R554">
        <v>303.07962040000001</v>
      </c>
      <c r="S554">
        <v>397</v>
      </c>
      <c r="T554">
        <v>0.1516168347738914</v>
      </c>
      <c r="U554">
        <v>0.17943390862360806</v>
      </c>
      <c r="V554">
        <v>0.22429378531073446</v>
      </c>
      <c r="W554">
        <v>655.28356933593795</v>
      </c>
      <c r="X554">
        <v>773.26971435546898</v>
      </c>
      <c r="Y554">
        <v>749</v>
      </c>
      <c r="Z554">
        <v>720.19787597656295</v>
      </c>
      <c r="AA554">
        <v>839.06121826171898</v>
      </c>
      <c r="AB554">
        <v>829</v>
      </c>
      <c r="AC554">
        <v>0.90986601209757323</v>
      </c>
      <c r="AD554">
        <v>0.9215891493083781</v>
      </c>
      <c r="AE554">
        <v>0.90349819059107361</v>
      </c>
      <c r="AF554">
        <v>130.26721745822601</v>
      </c>
      <c r="AG554">
        <v>112.722816467285</v>
      </c>
      <c r="AH554">
        <v>55</v>
      </c>
      <c r="AI554">
        <v>5.2875200284849606E-2</v>
      </c>
      <c r="AJ554">
        <v>4.0043628621595037E-2</v>
      </c>
      <c r="AK554">
        <v>2.0606968902210566E-2</v>
      </c>
      <c r="AL554">
        <f t="shared" si="199"/>
        <v>0.9471247997151504</v>
      </c>
      <c r="AM554">
        <f t="shared" si="199"/>
        <v>0.95995637137840495</v>
      </c>
      <c r="AN554">
        <f t="shared" si="199"/>
        <v>0.97939303109778941</v>
      </c>
      <c r="AO554">
        <v>38180.609225874869</v>
      </c>
      <c r="AP554">
        <v>37038.231712300782</v>
      </c>
      <c r="AQ554">
        <v>39886</v>
      </c>
      <c r="AR554">
        <v>862.16111111111115</v>
      </c>
      <c r="AS554">
        <v>749.40055357848962</v>
      </c>
      <c r="AT554">
        <v>1159</v>
      </c>
      <c r="AU554">
        <f t="shared" si="185"/>
        <v>-1.2831571663254569E-2</v>
      </c>
      <c r="AV554">
        <f t="shared" si="186"/>
        <v>-1.9436659719384471E-2</v>
      </c>
      <c r="AW554">
        <v>2.7817073849716656E-2</v>
      </c>
      <c r="AX554">
        <v>4.4859876687126404E-2</v>
      </c>
      <c r="AY554" s="1">
        <f t="shared" si="187"/>
        <v>-1142.3775135740871</v>
      </c>
      <c r="AZ554" s="1">
        <f t="shared" si="188"/>
        <v>2847.7682876992185</v>
      </c>
      <c r="BA554" s="1">
        <f t="shared" si="200"/>
        <v>-112.76055753262153</v>
      </c>
      <c r="BB554" s="1">
        <f t="shared" si="201"/>
        <v>409.59944642151038</v>
      </c>
      <c r="BC554">
        <f t="shared" si="189"/>
        <v>1</v>
      </c>
      <c r="BD554">
        <f t="shared" si="190"/>
        <v>1</v>
      </c>
      <c r="BE554">
        <f t="shared" si="191"/>
        <v>1</v>
      </c>
      <c r="BF554">
        <f t="shared" si="192"/>
        <v>1</v>
      </c>
      <c r="BG554">
        <f t="shared" si="193"/>
        <v>1</v>
      </c>
      <c r="BH554">
        <f t="shared" si="194"/>
        <v>0</v>
      </c>
      <c r="BI554">
        <f t="shared" si="195"/>
        <v>1</v>
      </c>
      <c r="BJ554">
        <f t="shared" si="196"/>
        <v>1</v>
      </c>
      <c r="BK554">
        <f t="shared" si="197"/>
        <v>1</v>
      </c>
      <c r="BL554">
        <f t="shared" si="198"/>
        <v>1</v>
      </c>
      <c r="BM554">
        <f t="shared" si="202"/>
        <v>1</v>
      </c>
      <c r="BN554">
        <f t="shared" si="203"/>
        <v>1</v>
      </c>
      <c r="BO554">
        <f>IF(AND(AU554&gt;'County Avg'!$E$3,'Gentrification Calcs'!AW554&gt;'County Avg'!$E$4,'Gentrification Calcs'!AY554&gt;'County Avg'!$E$5,'Gentrification Calcs'!BA554&gt;'County Avg'!$E$6),1,0)</f>
        <v>1</v>
      </c>
      <c r="BP554">
        <f>IF(AND(AV554&gt;'County Avg'!$F$3,'Gentrification Calcs'!AX554&gt;'County Avg'!$F$4,'Gentrification Calcs'!AZ554&gt;'County Avg'!$F$5,'Gentrification Calcs'!BB554&gt;'County Avg'!$F$6),1,0)</f>
        <v>0</v>
      </c>
      <c r="BQ554">
        <f t="shared" si="204"/>
        <v>1</v>
      </c>
      <c r="BR554">
        <f t="shared" si="205"/>
        <v>0</v>
      </c>
      <c r="BS554">
        <f t="shared" si="206"/>
        <v>1</v>
      </c>
      <c r="BT554">
        <f t="shared" si="207"/>
        <v>0</v>
      </c>
    </row>
    <row r="555" spans="1:72" x14ac:dyDescent="0.25">
      <c r="A555">
        <v>6037208502</v>
      </c>
      <c r="B555">
        <v>3153.32670629211</v>
      </c>
      <c r="C555">
        <v>3603.0001438856102</v>
      </c>
      <c r="D555">
        <v>3714</v>
      </c>
      <c r="E555">
        <v>933.59130860000005</v>
      </c>
      <c r="F555">
        <v>1075.6229249999999</v>
      </c>
      <c r="G555">
        <v>1227</v>
      </c>
      <c r="H555">
        <v>642.8578302628606</v>
      </c>
      <c r="I555">
        <v>677.33458317232783</v>
      </c>
      <c r="J555">
        <v>923.6694</v>
      </c>
      <c r="K555">
        <v>0.68858592013552578</v>
      </c>
      <c r="L555">
        <v>0.62971378484920992</v>
      </c>
      <c r="M555">
        <v>0.7527867970660147</v>
      </c>
      <c r="N555">
        <v>1840.2358810000001</v>
      </c>
      <c r="O555">
        <v>2161.9123540000001</v>
      </c>
      <c r="P555">
        <v>2342</v>
      </c>
      <c r="Q555">
        <v>279.01074219999998</v>
      </c>
      <c r="R555">
        <v>387.92041019999999</v>
      </c>
      <c r="S555">
        <v>367</v>
      </c>
      <c r="T555">
        <v>0.15161683623318067</v>
      </c>
      <c r="U555">
        <v>0.179433920844323</v>
      </c>
      <c r="V555">
        <v>0.15670367207514946</v>
      </c>
      <c r="W555">
        <v>838.71643066406295</v>
      </c>
      <c r="X555">
        <v>989.73034667968795</v>
      </c>
      <c r="Y555">
        <v>1173</v>
      </c>
      <c r="Z555">
        <v>921.80212402343795</v>
      </c>
      <c r="AA555">
        <v>1073.93884277344</v>
      </c>
      <c r="AB555">
        <v>1227</v>
      </c>
      <c r="AC555">
        <v>0.90986602092352908</v>
      </c>
      <c r="AD555">
        <v>0.92158911407256283</v>
      </c>
      <c r="AE555">
        <v>0.95599022004889977</v>
      </c>
      <c r="AF555">
        <v>166.73278115875999</v>
      </c>
      <c r="AG555">
        <v>144.27719116210901</v>
      </c>
      <c r="AH555">
        <v>188</v>
      </c>
      <c r="AI555">
        <v>5.2875200284849461E-2</v>
      </c>
      <c r="AJ555">
        <v>4.004362625601094E-2</v>
      </c>
      <c r="AK555">
        <v>5.0619278406031233E-2</v>
      </c>
      <c r="AL555">
        <f t="shared" si="199"/>
        <v>0.94712479971515051</v>
      </c>
      <c r="AM555">
        <f t="shared" si="199"/>
        <v>0.95995637374398901</v>
      </c>
      <c r="AN555">
        <f t="shared" si="199"/>
        <v>0.9493807215939688</v>
      </c>
      <c r="AO555">
        <v>38180.609225874869</v>
      </c>
      <c r="AP555">
        <v>37038.231712300782</v>
      </c>
      <c r="AQ555">
        <v>25034</v>
      </c>
      <c r="AR555">
        <v>862.16111111111115</v>
      </c>
      <c r="AS555">
        <v>749.40055357848962</v>
      </c>
      <c r="AT555">
        <v>907</v>
      </c>
      <c r="AU555">
        <f t="shared" si="185"/>
        <v>-1.283157402883852E-2</v>
      </c>
      <c r="AV555">
        <f t="shared" si="186"/>
        <v>1.0575652150020293E-2</v>
      </c>
      <c r="AW555">
        <v>2.7817084611142323E-2</v>
      </c>
      <c r="AX555">
        <v>-2.2730248769173539E-2</v>
      </c>
      <c r="AY555" s="1">
        <f t="shared" si="187"/>
        <v>-1142.3775135740871</v>
      </c>
      <c r="AZ555" s="1">
        <f t="shared" si="188"/>
        <v>-12004.231712300782</v>
      </c>
      <c r="BA555" s="1">
        <f t="shared" si="200"/>
        <v>-112.76055753262153</v>
      </c>
      <c r="BB555" s="1">
        <f t="shared" si="201"/>
        <v>157.59944642151038</v>
      </c>
      <c r="BC555">
        <f t="shared" si="189"/>
        <v>1</v>
      </c>
      <c r="BD555">
        <f t="shared" si="190"/>
        <v>1</v>
      </c>
      <c r="BE555">
        <f t="shared" si="191"/>
        <v>1</v>
      </c>
      <c r="BF555">
        <f t="shared" si="192"/>
        <v>1</v>
      </c>
      <c r="BG555">
        <f t="shared" si="193"/>
        <v>1</v>
      </c>
      <c r="BH555">
        <f t="shared" si="194"/>
        <v>0</v>
      </c>
      <c r="BI555">
        <f t="shared" si="195"/>
        <v>1</v>
      </c>
      <c r="BJ555">
        <f t="shared" si="196"/>
        <v>1</v>
      </c>
      <c r="BK555">
        <f t="shared" si="197"/>
        <v>1</v>
      </c>
      <c r="BL555">
        <f t="shared" si="198"/>
        <v>1</v>
      </c>
      <c r="BM555">
        <f t="shared" si="202"/>
        <v>1</v>
      </c>
      <c r="BN555">
        <f t="shared" si="203"/>
        <v>1</v>
      </c>
      <c r="BO555">
        <f>IF(AND(AU555&gt;'County Avg'!$E$3,'Gentrification Calcs'!AW555&gt;'County Avg'!$E$4,'Gentrification Calcs'!AY555&gt;'County Avg'!$E$5,'Gentrification Calcs'!BA555&gt;'County Avg'!$E$6),1,0)</f>
        <v>1</v>
      </c>
      <c r="BP555">
        <f>IF(AND(AV555&gt;'County Avg'!$F$3,'Gentrification Calcs'!AX555&gt;'County Avg'!$F$4,'Gentrification Calcs'!AZ555&gt;'County Avg'!$F$5,'Gentrification Calcs'!BB555&gt;'County Avg'!$F$6),1,0)</f>
        <v>0</v>
      </c>
      <c r="BQ555">
        <f t="shared" si="204"/>
        <v>1</v>
      </c>
      <c r="BR555">
        <f t="shared" si="205"/>
        <v>0</v>
      </c>
      <c r="BS555">
        <f t="shared" si="206"/>
        <v>1</v>
      </c>
      <c r="BT555">
        <f t="shared" si="207"/>
        <v>0</v>
      </c>
    </row>
    <row r="556" spans="1:72" x14ac:dyDescent="0.25">
      <c r="A556">
        <v>6037208610</v>
      </c>
      <c r="B556">
        <v>4029.1295417849201</v>
      </c>
      <c r="C556">
        <v>4354</v>
      </c>
      <c r="D556">
        <v>3994</v>
      </c>
      <c r="E556">
        <v>1455.3869629999999</v>
      </c>
      <c r="F556">
        <v>1390</v>
      </c>
      <c r="G556">
        <v>1318</v>
      </c>
      <c r="H556">
        <v>889.74284969538166</v>
      </c>
      <c r="I556">
        <v>773.51880000000006</v>
      </c>
      <c r="J556">
        <v>760.92219999999998</v>
      </c>
      <c r="K556">
        <v>0.61134452370065773</v>
      </c>
      <c r="L556">
        <v>0.55648834532374103</v>
      </c>
      <c r="M556">
        <v>0.57733095599393014</v>
      </c>
      <c r="N556">
        <v>2653.6626379999998</v>
      </c>
      <c r="O556">
        <v>2715</v>
      </c>
      <c r="P556">
        <v>2561</v>
      </c>
      <c r="Q556">
        <v>602.02966309999999</v>
      </c>
      <c r="R556">
        <v>669</v>
      </c>
      <c r="S556">
        <v>742</v>
      </c>
      <c r="T556">
        <v>0.22686744519783228</v>
      </c>
      <c r="U556">
        <v>0.24640883977900552</v>
      </c>
      <c r="V556">
        <v>0.28973057399453339</v>
      </c>
      <c r="W556">
        <v>1282.40209960938</v>
      </c>
      <c r="X556">
        <v>1186</v>
      </c>
      <c r="Y556">
        <v>1056</v>
      </c>
      <c r="Z556">
        <v>1460.119140625</v>
      </c>
      <c r="AA556">
        <v>1386</v>
      </c>
      <c r="AB556">
        <v>1318</v>
      </c>
      <c r="AC556">
        <v>0.87828593155792156</v>
      </c>
      <c r="AD556">
        <v>0.85569985569985574</v>
      </c>
      <c r="AE556">
        <v>0.80121396054628224</v>
      </c>
      <c r="AF556">
        <v>373.31097150819397</v>
      </c>
      <c r="AG556">
        <v>234</v>
      </c>
      <c r="AH556">
        <v>181</v>
      </c>
      <c r="AI556">
        <v>9.2653007960328757E-2</v>
      </c>
      <c r="AJ556">
        <v>5.3743683968764354E-2</v>
      </c>
      <c r="AK556">
        <v>4.5317976965448176E-2</v>
      </c>
      <c r="AL556">
        <f t="shared" si="199"/>
        <v>0.90734699203967129</v>
      </c>
      <c r="AM556">
        <f t="shared" si="199"/>
        <v>0.94625631603123561</v>
      </c>
      <c r="AN556">
        <f t="shared" si="199"/>
        <v>0.95468202303455185</v>
      </c>
      <c r="AO556">
        <v>41538.123011664902</v>
      </c>
      <c r="AP556">
        <v>41558.089906007364</v>
      </c>
      <c r="AQ556">
        <v>39255</v>
      </c>
      <c r="AR556">
        <v>1010.75</v>
      </c>
      <c r="AS556">
        <v>860.32265717674977</v>
      </c>
      <c r="AT556">
        <v>1020</v>
      </c>
      <c r="AU556">
        <f t="shared" si="185"/>
        <v>-3.8909323991564403E-2</v>
      </c>
      <c r="AV556">
        <f t="shared" si="186"/>
        <v>-8.4257070033161782E-3</v>
      </c>
      <c r="AW556">
        <v>1.9541394581173238E-2</v>
      </c>
      <c r="AX556">
        <v>4.3321734215527874E-2</v>
      </c>
      <c r="AY556" s="1">
        <f t="shared" si="187"/>
        <v>19.966894342462183</v>
      </c>
      <c r="AZ556" s="1">
        <f t="shared" si="188"/>
        <v>-2303.0899060073643</v>
      </c>
      <c r="BA556" s="1">
        <f t="shared" si="200"/>
        <v>-150.42734282325023</v>
      </c>
      <c r="BB556" s="1">
        <f t="shared" si="201"/>
        <v>159.67734282325023</v>
      </c>
      <c r="BC556">
        <f t="shared" si="189"/>
        <v>1</v>
      </c>
      <c r="BD556">
        <f t="shared" si="190"/>
        <v>1</v>
      </c>
      <c r="BE556">
        <f t="shared" si="191"/>
        <v>1</v>
      </c>
      <c r="BF556">
        <f t="shared" si="192"/>
        <v>1</v>
      </c>
      <c r="BG556">
        <f t="shared" si="193"/>
        <v>0</v>
      </c>
      <c r="BH556">
        <f t="shared" si="194"/>
        <v>0</v>
      </c>
      <c r="BI556">
        <f t="shared" si="195"/>
        <v>1</v>
      </c>
      <c r="BJ556">
        <f t="shared" si="196"/>
        <v>1</v>
      </c>
      <c r="BK556">
        <f t="shared" si="197"/>
        <v>1</v>
      </c>
      <c r="BL556">
        <f t="shared" si="198"/>
        <v>1</v>
      </c>
      <c r="BM556">
        <f t="shared" si="202"/>
        <v>1</v>
      </c>
      <c r="BN556">
        <f t="shared" si="203"/>
        <v>1</v>
      </c>
      <c r="BO556">
        <f>IF(AND(AU556&gt;'County Avg'!$E$3,'Gentrification Calcs'!AW556&gt;'County Avg'!$E$4,'Gentrification Calcs'!AY556&gt;'County Avg'!$E$5,'Gentrification Calcs'!BA556&gt;'County Avg'!$E$6),1,0)</f>
        <v>0</v>
      </c>
      <c r="BP556">
        <f>IF(AND(AV556&gt;'County Avg'!$F$3,'Gentrification Calcs'!AX556&gt;'County Avg'!$F$4,'Gentrification Calcs'!AZ556&gt;'County Avg'!$F$5,'Gentrification Calcs'!BB556&gt;'County Avg'!$F$6),1,0)</f>
        <v>0</v>
      </c>
      <c r="BQ556">
        <f t="shared" si="204"/>
        <v>0</v>
      </c>
      <c r="BR556">
        <f t="shared" si="205"/>
        <v>0</v>
      </c>
      <c r="BS556">
        <f t="shared" si="206"/>
        <v>0</v>
      </c>
      <c r="BT556">
        <f t="shared" si="207"/>
        <v>0</v>
      </c>
    </row>
    <row r="557" spans="1:72" x14ac:dyDescent="0.25">
      <c r="A557">
        <v>6037208620</v>
      </c>
      <c r="B557">
        <v>3633.8711541585199</v>
      </c>
      <c r="C557">
        <v>4734</v>
      </c>
      <c r="D557">
        <v>4815</v>
      </c>
      <c r="E557">
        <v>1312.6132809999999</v>
      </c>
      <c r="F557">
        <v>1671</v>
      </c>
      <c r="G557">
        <v>1721</v>
      </c>
      <c r="H557">
        <v>802.45890398811184</v>
      </c>
      <c r="I557">
        <v>1063.0288</v>
      </c>
      <c r="J557">
        <v>1014.7412</v>
      </c>
      <c r="K557">
        <v>0.61134449544557967</v>
      </c>
      <c r="L557">
        <v>0.63616325553560749</v>
      </c>
      <c r="M557">
        <v>0.589623009877978</v>
      </c>
      <c r="N557">
        <v>2393.3378200000002</v>
      </c>
      <c r="O557">
        <v>2978</v>
      </c>
      <c r="P557">
        <v>3288</v>
      </c>
      <c r="Q557">
        <v>542.97045900000001</v>
      </c>
      <c r="R557">
        <v>646</v>
      </c>
      <c r="S557">
        <v>1008</v>
      </c>
      <c r="T557">
        <v>0.22686745450752954</v>
      </c>
      <c r="U557">
        <v>0.21692411014103424</v>
      </c>
      <c r="V557">
        <v>0.30656934306569344</v>
      </c>
      <c r="W557">
        <v>1156.59814453125</v>
      </c>
      <c r="X557">
        <v>1504</v>
      </c>
      <c r="Y557">
        <v>1558</v>
      </c>
      <c r="Z557">
        <v>1316.88110351563</v>
      </c>
      <c r="AA557">
        <v>1669</v>
      </c>
      <c r="AB557">
        <v>1721</v>
      </c>
      <c r="AC557">
        <v>0.87828592987136167</v>
      </c>
      <c r="AD557">
        <v>0.90113840623127617</v>
      </c>
      <c r="AE557">
        <v>0.90528762347472402</v>
      </c>
      <c r="AF557">
        <v>336.68909297305902</v>
      </c>
      <c r="AG557">
        <v>202</v>
      </c>
      <c r="AH557">
        <v>303</v>
      </c>
      <c r="AI557">
        <v>9.2653007960328937E-2</v>
      </c>
      <c r="AJ557">
        <v>4.267004647232784E-2</v>
      </c>
      <c r="AK557">
        <v>6.2928348909657317E-2</v>
      </c>
      <c r="AL557">
        <f t="shared" si="199"/>
        <v>0.90734699203967106</v>
      </c>
      <c r="AM557">
        <f t="shared" si="199"/>
        <v>0.95732995352767214</v>
      </c>
      <c r="AN557">
        <f t="shared" si="199"/>
        <v>0.93707165109034274</v>
      </c>
      <c r="AO557">
        <v>41538.123011664902</v>
      </c>
      <c r="AP557">
        <v>36985.106252554149</v>
      </c>
      <c r="AQ557">
        <v>34819</v>
      </c>
      <c r="AR557">
        <v>1010.75</v>
      </c>
      <c r="AS557">
        <v>853.55911427441686</v>
      </c>
      <c r="AT557">
        <v>993</v>
      </c>
      <c r="AU557">
        <f t="shared" si="185"/>
        <v>-4.9982961488001097E-2</v>
      </c>
      <c r="AV557">
        <f t="shared" si="186"/>
        <v>2.0258302437329477E-2</v>
      </c>
      <c r="AW557">
        <v>-9.9433443664952992E-3</v>
      </c>
      <c r="AX557">
        <v>8.9645232924659202E-2</v>
      </c>
      <c r="AY557" s="1">
        <f t="shared" si="187"/>
        <v>-4553.0167591107529</v>
      </c>
      <c r="AZ557" s="1">
        <f t="shared" si="188"/>
        <v>-2166.1062525541493</v>
      </c>
      <c r="BA557" s="1">
        <f t="shared" si="200"/>
        <v>-157.19088572558314</v>
      </c>
      <c r="BB557" s="1">
        <f t="shared" si="201"/>
        <v>139.44088572558314</v>
      </c>
      <c r="BC557">
        <f t="shared" si="189"/>
        <v>1</v>
      </c>
      <c r="BD557">
        <f t="shared" si="190"/>
        <v>1</v>
      </c>
      <c r="BE557">
        <f t="shared" si="191"/>
        <v>1</v>
      </c>
      <c r="BF557">
        <f t="shared" si="192"/>
        <v>1</v>
      </c>
      <c r="BG557">
        <f t="shared" si="193"/>
        <v>0</v>
      </c>
      <c r="BH557">
        <f t="shared" si="194"/>
        <v>0</v>
      </c>
      <c r="BI557">
        <f t="shared" si="195"/>
        <v>1</v>
      </c>
      <c r="BJ557">
        <f t="shared" si="196"/>
        <v>1</v>
      </c>
      <c r="BK557">
        <f t="shared" si="197"/>
        <v>1</v>
      </c>
      <c r="BL557">
        <f t="shared" si="198"/>
        <v>1</v>
      </c>
      <c r="BM557">
        <f t="shared" si="202"/>
        <v>1</v>
      </c>
      <c r="BN557">
        <f t="shared" si="203"/>
        <v>1</v>
      </c>
      <c r="BO557">
        <f>IF(AND(AU557&gt;'County Avg'!$E$3,'Gentrification Calcs'!AW557&gt;'County Avg'!$E$4,'Gentrification Calcs'!AY557&gt;'County Avg'!$E$5,'Gentrification Calcs'!BA557&gt;'County Avg'!$E$6),1,0)</f>
        <v>0</v>
      </c>
      <c r="BP557">
        <f>IF(AND(AV557&gt;'County Avg'!$F$3,'Gentrification Calcs'!AX557&gt;'County Avg'!$F$4,'Gentrification Calcs'!AZ557&gt;'County Avg'!$F$5,'Gentrification Calcs'!BB557&gt;'County Avg'!$F$6),1,0)</f>
        <v>0</v>
      </c>
      <c r="BQ557">
        <f t="shared" si="204"/>
        <v>0</v>
      </c>
      <c r="BR557">
        <f t="shared" si="205"/>
        <v>0</v>
      </c>
      <c r="BS557">
        <f t="shared" si="206"/>
        <v>0</v>
      </c>
      <c r="BT557">
        <f t="shared" si="207"/>
        <v>0</v>
      </c>
    </row>
    <row r="558" spans="1:72" x14ac:dyDescent="0.25">
      <c r="A558">
        <v>6037208710</v>
      </c>
      <c r="B558">
        <v>3612.6709635257698</v>
      </c>
      <c r="C558">
        <v>4451</v>
      </c>
      <c r="D558">
        <v>3865</v>
      </c>
      <c r="E558">
        <v>1470.3835449999999</v>
      </c>
      <c r="F558">
        <v>1872</v>
      </c>
      <c r="G558">
        <v>1781</v>
      </c>
      <c r="H558">
        <v>1002.5320519088746</v>
      </c>
      <c r="I558">
        <v>1066.2834</v>
      </c>
      <c r="J558">
        <v>1039.1376</v>
      </c>
      <c r="K558">
        <v>0.68181669695499392</v>
      </c>
      <c r="L558">
        <v>0.5695958333333333</v>
      </c>
      <c r="M558">
        <v>0.58345738349242005</v>
      </c>
      <c r="N558">
        <v>2312.8898859999999</v>
      </c>
      <c r="O558">
        <v>3109</v>
      </c>
      <c r="P558">
        <v>2913</v>
      </c>
      <c r="Q558">
        <v>441.76547240000002</v>
      </c>
      <c r="R558">
        <v>821</v>
      </c>
      <c r="S558">
        <v>995</v>
      </c>
      <c r="T558">
        <v>0.19100151506304786</v>
      </c>
      <c r="U558">
        <v>0.26407204889031843</v>
      </c>
      <c r="V558">
        <v>0.34157226227257126</v>
      </c>
      <c r="W558">
        <v>1332.30065917969</v>
      </c>
      <c r="X558">
        <v>1656</v>
      </c>
      <c r="Y558">
        <v>1586</v>
      </c>
      <c r="Z558">
        <v>1451.87243652344</v>
      </c>
      <c r="AA558">
        <v>1869</v>
      </c>
      <c r="AB558">
        <v>1781</v>
      </c>
      <c r="AC558">
        <v>0.91764305572873273</v>
      </c>
      <c r="AD558">
        <v>0.8860353130016051</v>
      </c>
      <c r="AE558">
        <v>0.89051094890510951</v>
      </c>
      <c r="AF558">
        <v>553.83281493186996</v>
      </c>
      <c r="AG558">
        <v>260</v>
      </c>
      <c r="AH558">
        <v>301</v>
      </c>
      <c r="AI558">
        <v>0.15330286663896989</v>
      </c>
      <c r="AJ558">
        <v>5.8413839586609749E-2</v>
      </c>
      <c r="AK558">
        <v>7.787839586028461E-2</v>
      </c>
      <c r="AL558">
        <f t="shared" si="199"/>
        <v>0.84669713336103014</v>
      </c>
      <c r="AM558">
        <f t="shared" si="199"/>
        <v>0.94158616041339027</v>
      </c>
      <c r="AN558">
        <f t="shared" si="199"/>
        <v>0.92212160413971533</v>
      </c>
      <c r="AO558">
        <v>36591.639978791092</v>
      </c>
      <c r="AP558">
        <v>41524.536984062121</v>
      </c>
      <c r="AQ558">
        <v>39604</v>
      </c>
      <c r="AR558">
        <v>936.45555555555563</v>
      </c>
      <c r="AS558">
        <v>914.43100039541332</v>
      </c>
      <c r="AT558">
        <v>1134</v>
      </c>
      <c r="AU558">
        <f t="shared" si="185"/>
        <v>-9.4889027052360131E-2</v>
      </c>
      <c r="AV558">
        <f t="shared" si="186"/>
        <v>1.9464556273674861E-2</v>
      </c>
      <c r="AW558">
        <v>7.3070533827270578E-2</v>
      </c>
      <c r="AX558">
        <v>7.7500213382252825E-2</v>
      </c>
      <c r="AY558" s="1">
        <f t="shared" si="187"/>
        <v>4932.8970052710283</v>
      </c>
      <c r="AZ558" s="1">
        <f t="shared" si="188"/>
        <v>-1920.5369840621206</v>
      </c>
      <c r="BA558" s="1">
        <f t="shared" si="200"/>
        <v>-22.024555160142313</v>
      </c>
      <c r="BB558" s="1">
        <f t="shared" si="201"/>
        <v>219.56899960458668</v>
      </c>
      <c r="BC558">
        <f t="shared" si="189"/>
        <v>1</v>
      </c>
      <c r="BD558">
        <f t="shared" si="190"/>
        <v>1</v>
      </c>
      <c r="BE558">
        <f t="shared" si="191"/>
        <v>1</v>
      </c>
      <c r="BF558">
        <f t="shared" si="192"/>
        <v>1</v>
      </c>
      <c r="BG558">
        <f t="shared" si="193"/>
        <v>0</v>
      </c>
      <c r="BH558">
        <f t="shared" si="194"/>
        <v>0</v>
      </c>
      <c r="BI558">
        <f t="shared" si="195"/>
        <v>1</v>
      </c>
      <c r="BJ558">
        <f t="shared" si="196"/>
        <v>1</v>
      </c>
      <c r="BK558">
        <f t="shared" si="197"/>
        <v>1</v>
      </c>
      <c r="BL558">
        <f t="shared" si="198"/>
        <v>1</v>
      </c>
      <c r="BM558">
        <f t="shared" si="202"/>
        <v>1</v>
      </c>
      <c r="BN558">
        <f t="shared" si="203"/>
        <v>1</v>
      </c>
      <c r="BO558">
        <f>IF(AND(AU558&gt;'County Avg'!$E$3,'Gentrification Calcs'!AW558&gt;'County Avg'!$E$4,'Gentrification Calcs'!AY558&gt;'County Avg'!$E$5,'Gentrification Calcs'!BA558&gt;'County Avg'!$E$6),1,0)</f>
        <v>1</v>
      </c>
      <c r="BP558">
        <f>IF(AND(AV558&gt;'County Avg'!$F$3,'Gentrification Calcs'!AX558&gt;'County Avg'!$F$4,'Gentrification Calcs'!AZ558&gt;'County Avg'!$F$5,'Gentrification Calcs'!BB558&gt;'County Avg'!$F$6),1,0)</f>
        <v>0</v>
      </c>
      <c r="BQ558">
        <f t="shared" si="204"/>
        <v>1</v>
      </c>
      <c r="BR558">
        <f t="shared" si="205"/>
        <v>0</v>
      </c>
      <c r="BS558">
        <f t="shared" si="206"/>
        <v>1</v>
      </c>
      <c r="BT558">
        <f t="shared" si="207"/>
        <v>0</v>
      </c>
    </row>
    <row r="559" spans="1:72" x14ac:dyDescent="0.25">
      <c r="A559">
        <v>6037208720</v>
      </c>
      <c r="B559">
        <v>3608.32906587876</v>
      </c>
      <c r="C559">
        <v>3609</v>
      </c>
      <c r="D559">
        <v>4412</v>
      </c>
      <c r="E559">
        <v>1468.6164550000001</v>
      </c>
      <c r="F559">
        <v>1195</v>
      </c>
      <c r="G559">
        <v>1510</v>
      </c>
      <c r="H559">
        <v>1001.3271562510132</v>
      </c>
      <c r="I559">
        <v>1006.7694</v>
      </c>
      <c r="J559">
        <v>1187.7554</v>
      </c>
      <c r="K559">
        <v>0.68181665324661855</v>
      </c>
      <c r="L559">
        <v>0.84248485355648539</v>
      </c>
      <c r="M559">
        <v>0.78659298013245038</v>
      </c>
      <c r="N559">
        <v>2310.1101330000001</v>
      </c>
      <c r="O559">
        <v>1933</v>
      </c>
      <c r="P559">
        <v>2894</v>
      </c>
      <c r="Q559">
        <v>441.23452759999998</v>
      </c>
      <c r="R559">
        <v>132</v>
      </c>
      <c r="S559">
        <v>502</v>
      </c>
      <c r="T559">
        <v>0.19100151170152022</v>
      </c>
      <c r="U559">
        <v>6.8287635799275742E-2</v>
      </c>
      <c r="V559">
        <v>0.17346233586731169</v>
      </c>
      <c r="W559">
        <v>1330.69934082031</v>
      </c>
      <c r="X559">
        <v>1189</v>
      </c>
      <c r="Y559">
        <v>1499</v>
      </c>
      <c r="Z559">
        <v>1450.12756347656</v>
      </c>
      <c r="AA559">
        <v>1217</v>
      </c>
      <c r="AB559">
        <v>1510</v>
      </c>
      <c r="AC559">
        <v>0.91764295385853445</v>
      </c>
      <c r="AD559">
        <v>0.97699260476581762</v>
      </c>
      <c r="AE559">
        <v>0.99271523178807952</v>
      </c>
      <c r="AF559">
        <v>553.16718957593002</v>
      </c>
      <c r="AG559">
        <v>151</v>
      </c>
      <c r="AH559">
        <v>211</v>
      </c>
      <c r="AI559">
        <v>0.1533028666389698</v>
      </c>
      <c r="AJ559">
        <v>4.1839844832363533E-2</v>
      </c>
      <c r="AK559">
        <v>4.782411604714415E-2</v>
      </c>
      <c r="AL559">
        <f t="shared" si="199"/>
        <v>0.84669713336103025</v>
      </c>
      <c r="AM559">
        <f t="shared" si="199"/>
        <v>0.95816015516763642</v>
      </c>
      <c r="AN559">
        <f t="shared" si="199"/>
        <v>0.95217588395285579</v>
      </c>
      <c r="AO559">
        <v>36591.639978791092</v>
      </c>
      <c r="AP559">
        <v>24590.097670617084</v>
      </c>
      <c r="AQ559">
        <v>23939</v>
      </c>
      <c r="AR559">
        <v>936.45555555555563</v>
      </c>
      <c r="AS559">
        <v>541.08343218663504</v>
      </c>
      <c r="AT559">
        <v>794</v>
      </c>
      <c r="AU559">
        <f t="shared" si="185"/>
        <v>-0.11146302180660628</v>
      </c>
      <c r="AV559">
        <f t="shared" si="186"/>
        <v>5.9842712147806162E-3</v>
      </c>
      <c r="AW559">
        <v>-0.12271387590224447</v>
      </c>
      <c r="AX559">
        <v>0.10517470006803595</v>
      </c>
      <c r="AY559" s="1">
        <f t="shared" si="187"/>
        <v>-12001.542308174008</v>
      </c>
      <c r="AZ559" s="1">
        <f t="shared" si="188"/>
        <v>-651.09767061708408</v>
      </c>
      <c r="BA559" s="1">
        <f t="shared" si="200"/>
        <v>-395.3721233689206</v>
      </c>
      <c r="BB559" s="1">
        <f t="shared" si="201"/>
        <v>252.91656781336496</v>
      </c>
      <c r="BC559">
        <f t="shared" si="189"/>
        <v>1</v>
      </c>
      <c r="BD559">
        <f t="shared" si="190"/>
        <v>1</v>
      </c>
      <c r="BE559">
        <f t="shared" si="191"/>
        <v>1</v>
      </c>
      <c r="BF559">
        <f t="shared" si="192"/>
        <v>1</v>
      </c>
      <c r="BG559">
        <f t="shared" si="193"/>
        <v>0</v>
      </c>
      <c r="BH559">
        <f t="shared" si="194"/>
        <v>1</v>
      </c>
      <c r="BI559">
        <f t="shared" si="195"/>
        <v>1</v>
      </c>
      <c r="BJ559">
        <f t="shared" si="196"/>
        <v>1</v>
      </c>
      <c r="BK559">
        <f t="shared" si="197"/>
        <v>1</v>
      </c>
      <c r="BL559">
        <f t="shared" si="198"/>
        <v>1</v>
      </c>
      <c r="BM559">
        <f t="shared" si="202"/>
        <v>1</v>
      </c>
      <c r="BN559">
        <f t="shared" si="203"/>
        <v>1</v>
      </c>
      <c r="BO559">
        <f>IF(AND(AU559&gt;'County Avg'!$E$3,'Gentrification Calcs'!AW559&gt;'County Avg'!$E$4,'Gentrification Calcs'!AY559&gt;'County Avg'!$E$5,'Gentrification Calcs'!BA559&gt;'County Avg'!$E$6),1,0)</f>
        <v>0</v>
      </c>
      <c r="BP559">
        <f>IF(AND(AV559&gt;'County Avg'!$F$3,'Gentrification Calcs'!AX559&gt;'County Avg'!$F$4,'Gentrification Calcs'!AZ559&gt;'County Avg'!$F$5,'Gentrification Calcs'!BB559&gt;'County Avg'!$F$6),1,0)</f>
        <v>1</v>
      </c>
      <c r="BQ559">
        <f t="shared" si="204"/>
        <v>0</v>
      </c>
      <c r="BR559">
        <f t="shared" si="205"/>
        <v>1</v>
      </c>
      <c r="BS559">
        <f t="shared" si="206"/>
        <v>1</v>
      </c>
      <c r="BT559">
        <f t="shared" si="207"/>
        <v>0</v>
      </c>
    </row>
    <row r="560" spans="1:72" x14ac:dyDescent="0.25">
      <c r="A560">
        <v>6037208801</v>
      </c>
      <c r="B560">
        <v>3505.5500645340699</v>
      </c>
      <c r="C560">
        <v>3562.9999458789798</v>
      </c>
      <c r="D560">
        <v>3271</v>
      </c>
      <c r="E560">
        <v>1334.6058350000001</v>
      </c>
      <c r="F560">
        <v>1340.1298830000001</v>
      </c>
      <c r="G560">
        <v>1227</v>
      </c>
      <c r="H560">
        <v>1028.9484362505682</v>
      </c>
      <c r="I560">
        <v>1050.1311103255816</v>
      </c>
      <c r="J560">
        <v>1000.8332</v>
      </c>
      <c r="K560">
        <v>0.77097552645614509</v>
      </c>
      <c r="L560">
        <v>0.78360398021628297</v>
      </c>
      <c r="M560">
        <v>0.81567497962510194</v>
      </c>
      <c r="N560">
        <v>2108.5226280000002</v>
      </c>
      <c r="O560">
        <v>2230.60376</v>
      </c>
      <c r="P560">
        <v>2286</v>
      </c>
      <c r="Q560">
        <v>232.00930790000001</v>
      </c>
      <c r="R560">
        <v>286.14480589999999</v>
      </c>
      <c r="S560">
        <v>248</v>
      </c>
      <c r="T560">
        <v>0.11003406120429834</v>
      </c>
      <c r="U560">
        <v>0.12828132500771899</v>
      </c>
      <c r="V560">
        <v>0.10848643919510061</v>
      </c>
      <c r="W560">
        <v>1274.39392089844</v>
      </c>
      <c r="X560">
        <v>1320.79577636719</v>
      </c>
      <c r="Y560">
        <v>1227</v>
      </c>
      <c r="Z560">
        <v>1292.62329101563</v>
      </c>
      <c r="AA560">
        <v>1345.65393066406</v>
      </c>
      <c r="AB560">
        <v>1227</v>
      </c>
      <c r="AC560">
        <v>0.98589738383650283</v>
      </c>
      <c r="AD560">
        <v>0.98152708231260999</v>
      </c>
      <c r="AE560">
        <v>1</v>
      </c>
      <c r="AF560">
        <v>592.17612183745996</v>
      </c>
      <c r="AG560">
        <v>341.38510131835898</v>
      </c>
      <c r="AH560">
        <v>230</v>
      </c>
      <c r="AI560">
        <v>0.16892530728017641</v>
      </c>
      <c r="AJ560">
        <v>9.5813950744852022E-2</v>
      </c>
      <c r="AK560">
        <v>7.0314888413329252E-2</v>
      </c>
      <c r="AL560">
        <f t="shared" si="199"/>
        <v>0.83107469271982359</v>
      </c>
      <c r="AM560">
        <f t="shared" si="199"/>
        <v>0.90418604925514801</v>
      </c>
      <c r="AN560">
        <f t="shared" si="199"/>
        <v>0.92968511158667078</v>
      </c>
      <c r="AO560">
        <v>24589.117709437964</v>
      </c>
      <c r="AP560">
        <v>22660.804658765839</v>
      </c>
      <c r="AQ560">
        <v>21697</v>
      </c>
      <c r="AR560">
        <v>763.67777777777781</v>
      </c>
      <c r="AS560">
        <v>601.9553183076315</v>
      </c>
      <c r="AT560">
        <v>853</v>
      </c>
      <c r="AU560">
        <f t="shared" si="185"/>
        <v>-7.3111356535324384E-2</v>
      </c>
      <c r="AV560">
        <f t="shared" si="186"/>
        <v>-2.549906233152277E-2</v>
      </c>
      <c r="AW560">
        <v>1.8247263803420649E-2</v>
      </c>
      <c r="AX560">
        <v>-1.9794885812618387E-2</v>
      </c>
      <c r="AY560" s="1">
        <f t="shared" si="187"/>
        <v>-1928.3130506721245</v>
      </c>
      <c r="AZ560" s="1">
        <f t="shared" si="188"/>
        <v>-963.80465876583912</v>
      </c>
      <c r="BA560" s="1">
        <f t="shared" si="200"/>
        <v>-161.7224594701463</v>
      </c>
      <c r="BB560" s="1">
        <f t="shared" si="201"/>
        <v>251.0446816923685</v>
      </c>
      <c r="BC560">
        <f t="shared" si="189"/>
        <v>1</v>
      </c>
      <c r="BD560">
        <f t="shared" si="190"/>
        <v>1</v>
      </c>
      <c r="BE560">
        <f t="shared" si="191"/>
        <v>1</v>
      </c>
      <c r="BF560">
        <f t="shared" si="192"/>
        <v>1</v>
      </c>
      <c r="BG560">
        <f t="shared" si="193"/>
        <v>1</v>
      </c>
      <c r="BH560">
        <f t="shared" si="194"/>
        <v>1</v>
      </c>
      <c r="BI560">
        <f t="shared" si="195"/>
        <v>1</v>
      </c>
      <c r="BJ560">
        <f t="shared" si="196"/>
        <v>1</v>
      </c>
      <c r="BK560">
        <f t="shared" si="197"/>
        <v>1</v>
      </c>
      <c r="BL560">
        <f t="shared" si="198"/>
        <v>1</v>
      </c>
      <c r="BM560">
        <f t="shared" si="202"/>
        <v>1</v>
      </c>
      <c r="BN560">
        <f t="shared" si="203"/>
        <v>1</v>
      </c>
      <c r="BO560">
        <f>IF(AND(AU560&gt;'County Avg'!$E$3,'Gentrification Calcs'!AW560&gt;'County Avg'!$E$4,'Gentrification Calcs'!AY560&gt;'County Avg'!$E$5,'Gentrification Calcs'!BA560&gt;'County Avg'!$E$6),1,0)</f>
        <v>0</v>
      </c>
      <c r="BP560">
        <f>IF(AND(AV560&gt;'County Avg'!$F$3,'Gentrification Calcs'!AX560&gt;'County Avg'!$F$4,'Gentrification Calcs'!AZ560&gt;'County Avg'!$F$5,'Gentrification Calcs'!BB560&gt;'County Avg'!$F$6),1,0)</f>
        <v>0</v>
      </c>
      <c r="BQ560">
        <f t="shared" si="204"/>
        <v>0</v>
      </c>
      <c r="BR560">
        <f t="shared" si="205"/>
        <v>0</v>
      </c>
      <c r="BS560">
        <f t="shared" si="206"/>
        <v>0</v>
      </c>
      <c r="BT560">
        <f t="shared" si="207"/>
        <v>0</v>
      </c>
    </row>
    <row r="561" spans="1:72" x14ac:dyDescent="0.25">
      <c r="A561">
        <v>6037208802</v>
      </c>
      <c r="B561">
        <v>2840.4499166272599</v>
      </c>
      <c r="C561">
        <v>2887.0000541210202</v>
      </c>
      <c r="D561">
        <v>2528</v>
      </c>
      <c r="E561">
        <v>1081.3941649999999</v>
      </c>
      <c r="F561">
        <v>1085.8701169999999</v>
      </c>
      <c r="G561">
        <v>1323</v>
      </c>
      <c r="H561">
        <v>833.72835821990668</v>
      </c>
      <c r="I561">
        <v>850.89208967441823</v>
      </c>
      <c r="J561">
        <v>916.43380000000002</v>
      </c>
      <c r="K561">
        <v>0.7709754548378821</v>
      </c>
      <c r="L561">
        <v>0.78360392864040684</v>
      </c>
      <c r="M561">
        <v>0.69269372637944071</v>
      </c>
      <c r="N561">
        <v>1708.477361</v>
      </c>
      <c r="O561">
        <v>1807.396362</v>
      </c>
      <c r="P561">
        <v>1903</v>
      </c>
      <c r="Q561">
        <v>187.99069209999999</v>
      </c>
      <c r="R561">
        <v>231.85519410000001</v>
      </c>
      <c r="S561">
        <v>505</v>
      </c>
      <c r="T561">
        <v>0.11003405511324185</v>
      </c>
      <c r="U561">
        <v>0.12828132167060322</v>
      </c>
      <c r="V561">
        <v>0.26537046768260641</v>
      </c>
      <c r="W561">
        <v>1032.60607910156</v>
      </c>
      <c r="X561">
        <v>1070.20422363281</v>
      </c>
      <c r="Y561">
        <v>1287</v>
      </c>
      <c r="Z561">
        <v>1047.37670898438</v>
      </c>
      <c r="AA561">
        <v>1090.34606933594</v>
      </c>
      <c r="AB561">
        <v>1323</v>
      </c>
      <c r="AC561">
        <v>0.98589750014859234</v>
      </c>
      <c r="AD561">
        <v>0.98152710752156225</v>
      </c>
      <c r="AE561">
        <v>0.97278911564625847</v>
      </c>
      <c r="AF561">
        <v>479.82387498021097</v>
      </c>
      <c r="AG561">
        <v>276.61489868164102</v>
      </c>
      <c r="AH561">
        <v>277</v>
      </c>
      <c r="AI561">
        <v>0.16892530728017627</v>
      </c>
      <c r="AJ561">
        <v>9.581395687429578E-2</v>
      </c>
      <c r="AK561">
        <v>0.10957278481012658</v>
      </c>
      <c r="AL561">
        <f t="shared" si="199"/>
        <v>0.8310746927198237</v>
      </c>
      <c r="AM561">
        <f t="shared" si="199"/>
        <v>0.90418604312570428</v>
      </c>
      <c r="AN561">
        <f t="shared" si="199"/>
        <v>0.89042721518987344</v>
      </c>
      <c r="AO561">
        <v>24589.117709437964</v>
      </c>
      <c r="AP561">
        <v>22660.804658765839</v>
      </c>
      <c r="AQ561">
        <v>30495</v>
      </c>
      <c r="AR561">
        <v>763.67777777777781</v>
      </c>
      <c r="AS561">
        <v>601.9553183076315</v>
      </c>
      <c r="AT561">
        <v>807</v>
      </c>
      <c r="AU561">
        <f t="shared" si="185"/>
        <v>-7.3111350405880488E-2</v>
      </c>
      <c r="AV561">
        <f t="shared" si="186"/>
        <v>1.3758827935830803E-2</v>
      </c>
      <c r="AW561">
        <v>1.8247266557361363E-2</v>
      </c>
      <c r="AX561">
        <v>0.1370891460120032</v>
      </c>
      <c r="AY561" s="1">
        <f t="shared" si="187"/>
        <v>-1928.3130506721245</v>
      </c>
      <c r="AZ561" s="1">
        <f t="shared" si="188"/>
        <v>7834.1953412341609</v>
      </c>
      <c r="BA561" s="1">
        <f t="shared" si="200"/>
        <v>-161.7224594701463</v>
      </c>
      <c r="BB561" s="1">
        <f t="shared" si="201"/>
        <v>205.0446816923685</v>
      </c>
      <c r="BC561">
        <f t="shared" si="189"/>
        <v>1</v>
      </c>
      <c r="BD561">
        <f t="shared" si="190"/>
        <v>1</v>
      </c>
      <c r="BE561">
        <f t="shared" si="191"/>
        <v>1</v>
      </c>
      <c r="BF561">
        <f t="shared" si="192"/>
        <v>1</v>
      </c>
      <c r="BG561">
        <f t="shared" si="193"/>
        <v>1</v>
      </c>
      <c r="BH561">
        <f t="shared" si="194"/>
        <v>1</v>
      </c>
      <c r="BI561">
        <f t="shared" si="195"/>
        <v>1</v>
      </c>
      <c r="BJ561">
        <f t="shared" si="196"/>
        <v>1</v>
      </c>
      <c r="BK561">
        <f t="shared" si="197"/>
        <v>1</v>
      </c>
      <c r="BL561">
        <f t="shared" si="198"/>
        <v>1</v>
      </c>
      <c r="BM561">
        <f t="shared" si="202"/>
        <v>1</v>
      </c>
      <c r="BN561">
        <f t="shared" si="203"/>
        <v>1</v>
      </c>
      <c r="BO561">
        <f>IF(AND(AU561&gt;'County Avg'!$E$3,'Gentrification Calcs'!AW561&gt;'County Avg'!$E$4,'Gentrification Calcs'!AY561&gt;'County Avg'!$E$5,'Gentrification Calcs'!BA561&gt;'County Avg'!$E$6),1,0)</f>
        <v>0</v>
      </c>
      <c r="BP561">
        <f>IF(AND(AV561&gt;'County Avg'!$F$3,'Gentrification Calcs'!AX561&gt;'County Avg'!$F$4,'Gentrification Calcs'!AZ561&gt;'County Avg'!$F$5,'Gentrification Calcs'!BB561&gt;'County Avg'!$F$6),1,0)</f>
        <v>0</v>
      </c>
      <c r="BQ561">
        <f t="shared" si="204"/>
        <v>0</v>
      </c>
      <c r="BR561">
        <f t="shared" si="205"/>
        <v>0</v>
      </c>
      <c r="BS561">
        <f t="shared" si="206"/>
        <v>0</v>
      </c>
      <c r="BT561">
        <f t="shared" si="207"/>
        <v>0</v>
      </c>
    </row>
    <row r="562" spans="1:72" x14ac:dyDescent="0.25">
      <c r="A562">
        <v>6037208902</v>
      </c>
      <c r="B562">
        <v>2444.0000295899799</v>
      </c>
      <c r="C562">
        <v>2344</v>
      </c>
      <c r="D562">
        <v>2255</v>
      </c>
      <c r="E562">
        <v>643</v>
      </c>
      <c r="F562">
        <v>623</v>
      </c>
      <c r="G562">
        <v>557</v>
      </c>
      <c r="H562">
        <v>552.7200066918881</v>
      </c>
      <c r="I562">
        <v>482.50439999999998</v>
      </c>
      <c r="J562">
        <v>342.67239999999998</v>
      </c>
      <c r="K562">
        <v>0.85959565581942166</v>
      </c>
      <c r="L562">
        <v>0.77448539325842691</v>
      </c>
      <c r="M562">
        <v>0.61521077199281859</v>
      </c>
      <c r="N562">
        <v>1280.0000150000001</v>
      </c>
      <c r="O562">
        <v>1194</v>
      </c>
      <c r="P562">
        <v>1362</v>
      </c>
      <c r="Q562">
        <v>92</v>
      </c>
      <c r="R562">
        <v>32</v>
      </c>
      <c r="S562">
        <v>69</v>
      </c>
      <c r="T562">
        <v>7.187499915771485E-2</v>
      </c>
      <c r="U562">
        <v>2.6800670016750419E-2</v>
      </c>
      <c r="V562">
        <v>5.0660792951541848E-2</v>
      </c>
      <c r="W562">
        <v>638</v>
      </c>
      <c r="X562">
        <v>554</v>
      </c>
      <c r="Y562">
        <v>557</v>
      </c>
      <c r="Z562">
        <v>640</v>
      </c>
      <c r="AA562">
        <v>557</v>
      </c>
      <c r="AB562">
        <v>557</v>
      </c>
      <c r="AC562">
        <v>0.99687499999999996</v>
      </c>
      <c r="AD562">
        <v>0.99461400359066432</v>
      </c>
      <c r="AE562">
        <v>1</v>
      </c>
      <c r="AF562">
        <v>117.00000141654201</v>
      </c>
      <c r="AG562">
        <v>47</v>
      </c>
      <c r="AH562">
        <v>41</v>
      </c>
      <c r="AI562">
        <v>4.7872340425532081E-2</v>
      </c>
      <c r="AJ562">
        <v>2.0051194539249147E-2</v>
      </c>
      <c r="AK562">
        <v>1.8181818181818181E-2</v>
      </c>
      <c r="AL562">
        <f t="shared" si="199"/>
        <v>0.95212765957446788</v>
      </c>
      <c r="AM562">
        <f t="shared" si="199"/>
        <v>0.9799488054607508</v>
      </c>
      <c r="AN562">
        <f t="shared" si="199"/>
        <v>0.98181818181818181</v>
      </c>
      <c r="AO562">
        <v>27063.266171792155</v>
      </c>
      <c r="AP562">
        <v>25902.855741724565</v>
      </c>
      <c r="AQ562">
        <v>32422</v>
      </c>
      <c r="AR562">
        <v>746.40000000000009</v>
      </c>
      <c r="AS562">
        <v>528.90905496243579</v>
      </c>
      <c r="AT562">
        <v>836</v>
      </c>
      <c r="AU562">
        <f t="shared" si="185"/>
        <v>-2.7821145886282934E-2</v>
      </c>
      <c r="AV562">
        <f t="shared" si="186"/>
        <v>-1.8693763574309658E-3</v>
      </c>
      <c r="AW562">
        <v>-4.5074329140964431E-2</v>
      </c>
      <c r="AX562">
        <v>2.3860122934791429E-2</v>
      </c>
      <c r="AY562" s="1">
        <f t="shared" si="187"/>
        <v>-1160.4104300675899</v>
      </c>
      <c r="AZ562" s="1">
        <f t="shared" si="188"/>
        <v>6519.1442582754353</v>
      </c>
      <c r="BA562" s="1">
        <f t="shared" si="200"/>
        <v>-217.4909450375643</v>
      </c>
      <c r="BB562" s="1">
        <f t="shared" si="201"/>
        <v>307.09094503756421</v>
      </c>
      <c r="BC562">
        <f t="shared" si="189"/>
        <v>1</v>
      </c>
      <c r="BD562">
        <f t="shared" si="190"/>
        <v>1</v>
      </c>
      <c r="BE562">
        <f t="shared" si="191"/>
        <v>1</v>
      </c>
      <c r="BF562">
        <f t="shared" si="192"/>
        <v>1</v>
      </c>
      <c r="BG562">
        <f t="shared" si="193"/>
        <v>1</v>
      </c>
      <c r="BH562">
        <f t="shared" si="194"/>
        <v>1</v>
      </c>
      <c r="BI562">
        <f t="shared" si="195"/>
        <v>1</v>
      </c>
      <c r="BJ562">
        <f t="shared" si="196"/>
        <v>1</v>
      </c>
      <c r="BK562">
        <f t="shared" si="197"/>
        <v>1</v>
      </c>
      <c r="BL562">
        <f t="shared" si="198"/>
        <v>1</v>
      </c>
      <c r="BM562">
        <f t="shared" si="202"/>
        <v>1</v>
      </c>
      <c r="BN562">
        <f t="shared" si="203"/>
        <v>1</v>
      </c>
      <c r="BO562">
        <f>IF(AND(AU562&gt;'County Avg'!$E$3,'Gentrification Calcs'!AW562&gt;'County Avg'!$E$4,'Gentrification Calcs'!AY562&gt;'County Avg'!$E$5,'Gentrification Calcs'!BA562&gt;'County Avg'!$E$6),1,0)</f>
        <v>0</v>
      </c>
      <c r="BP562">
        <f>IF(AND(AV562&gt;'County Avg'!$F$3,'Gentrification Calcs'!AX562&gt;'County Avg'!$F$4,'Gentrification Calcs'!AZ562&gt;'County Avg'!$F$5,'Gentrification Calcs'!BB562&gt;'County Avg'!$F$6),1,0)</f>
        <v>0</v>
      </c>
      <c r="BQ562">
        <f t="shared" si="204"/>
        <v>0</v>
      </c>
      <c r="BR562">
        <f t="shared" si="205"/>
        <v>0</v>
      </c>
      <c r="BS562">
        <f t="shared" si="206"/>
        <v>0</v>
      </c>
      <c r="BT562">
        <f t="shared" si="207"/>
        <v>0</v>
      </c>
    </row>
    <row r="563" spans="1:72" x14ac:dyDescent="0.25">
      <c r="A563">
        <v>6037208903</v>
      </c>
      <c r="B563">
        <v>4543.8051530061002</v>
      </c>
      <c r="C563">
        <v>4125</v>
      </c>
      <c r="D563">
        <v>3799</v>
      </c>
      <c r="E563">
        <v>1296.5151370000001</v>
      </c>
      <c r="F563">
        <v>1122</v>
      </c>
      <c r="G563">
        <v>1145</v>
      </c>
      <c r="H563">
        <v>1086.0532248576733</v>
      </c>
      <c r="I563">
        <v>940.75900000000001</v>
      </c>
      <c r="J563">
        <v>862.57740000000001</v>
      </c>
      <c r="K563">
        <v>0.83767107214088254</v>
      </c>
      <c r="L563">
        <v>0.83846613190730834</v>
      </c>
      <c r="M563">
        <v>0.75334270742358078</v>
      </c>
      <c r="N563">
        <v>2496.9920000000002</v>
      </c>
      <c r="O563">
        <v>2319</v>
      </c>
      <c r="P563">
        <v>2722</v>
      </c>
      <c r="Q563">
        <v>82.232666019999996</v>
      </c>
      <c r="R563">
        <v>202</v>
      </c>
      <c r="S563">
        <v>297</v>
      </c>
      <c r="T563">
        <v>3.2932691021837469E-2</v>
      </c>
      <c r="U563">
        <v>8.710651142733937E-2</v>
      </c>
      <c r="V563">
        <v>0.10911094783247612</v>
      </c>
      <c r="W563">
        <v>1288.11169433594</v>
      </c>
      <c r="X563">
        <v>1100</v>
      </c>
      <c r="Y563">
        <v>1134</v>
      </c>
      <c r="Z563">
        <v>1304.31823730469</v>
      </c>
      <c r="AA563">
        <v>1117</v>
      </c>
      <c r="AB563">
        <v>1145</v>
      </c>
      <c r="AC563">
        <v>0.98757470185938667</v>
      </c>
      <c r="AD563">
        <v>0.98478066248880936</v>
      </c>
      <c r="AE563">
        <v>0.9903930131004367</v>
      </c>
      <c r="AF563">
        <v>282.11207687092002</v>
      </c>
      <c r="AG563">
        <v>289</v>
      </c>
      <c r="AH563">
        <v>241</v>
      </c>
      <c r="AI563">
        <v>6.2087186261558708E-2</v>
      </c>
      <c r="AJ563">
        <v>7.0060606060606059E-2</v>
      </c>
      <c r="AK563">
        <v>6.3437746775467221E-2</v>
      </c>
      <c r="AL563">
        <f t="shared" si="199"/>
        <v>0.93791281373844126</v>
      </c>
      <c r="AM563">
        <f t="shared" si="199"/>
        <v>0.92993939393939395</v>
      </c>
      <c r="AN563">
        <f t="shared" si="199"/>
        <v>0.93656225322453279</v>
      </c>
      <c r="AO563">
        <v>22183.897136797455</v>
      </c>
      <c r="AP563">
        <v>25891.671434409483</v>
      </c>
      <c r="AQ563">
        <v>26660</v>
      </c>
      <c r="AR563">
        <v>713.57222222222231</v>
      </c>
      <c r="AS563">
        <v>612.77698695136428</v>
      </c>
      <c r="AT563">
        <v>775</v>
      </c>
      <c r="AU563">
        <f t="shared" si="185"/>
        <v>7.9734197990473515E-3</v>
      </c>
      <c r="AV563">
        <f t="shared" si="186"/>
        <v>-6.6228592851388379E-3</v>
      </c>
      <c r="AW563">
        <v>5.41738204055019E-2</v>
      </c>
      <c r="AX563">
        <v>2.2004436405136746E-2</v>
      </c>
      <c r="AY563" s="1">
        <f t="shared" si="187"/>
        <v>3707.774297612028</v>
      </c>
      <c r="AZ563" s="1">
        <f t="shared" si="188"/>
        <v>768.32856559051652</v>
      </c>
      <c r="BA563" s="1">
        <f t="shared" si="200"/>
        <v>-100.79523527085803</v>
      </c>
      <c r="BB563" s="1">
        <f t="shared" si="201"/>
        <v>162.22301304863572</v>
      </c>
      <c r="BC563">
        <f t="shared" si="189"/>
        <v>1</v>
      </c>
      <c r="BD563">
        <f t="shared" si="190"/>
        <v>1</v>
      </c>
      <c r="BE563">
        <f t="shared" si="191"/>
        <v>1</v>
      </c>
      <c r="BF563">
        <f t="shared" si="192"/>
        <v>1</v>
      </c>
      <c r="BG563">
        <f t="shared" si="193"/>
        <v>1</v>
      </c>
      <c r="BH563">
        <f t="shared" si="194"/>
        <v>1</v>
      </c>
      <c r="BI563">
        <f t="shared" si="195"/>
        <v>1</v>
      </c>
      <c r="BJ563">
        <f t="shared" si="196"/>
        <v>1</v>
      </c>
      <c r="BK563">
        <f t="shared" si="197"/>
        <v>1</v>
      </c>
      <c r="BL563">
        <f t="shared" si="198"/>
        <v>1</v>
      </c>
      <c r="BM563">
        <f t="shared" si="202"/>
        <v>1</v>
      </c>
      <c r="BN563">
        <f t="shared" si="203"/>
        <v>1</v>
      </c>
      <c r="BO563">
        <f>IF(AND(AU563&gt;'County Avg'!$E$3,'Gentrification Calcs'!AW563&gt;'County Avg'!$E$4,'Gentrification Calcs'!AY563&gt;'County Avg'!$E$5,'Gentrification Calcs'!BA563&gt;'County Avg'!$E$6),1,0)</f>
        <v>1</v>
      </c>
      <c r="BP563">
        <f>IF(AND(AV563&gt;'County Avg'!$F$3,'Gentrification Calcs'!AX563&gt;'County Avg'!$F$4,'Gentrification Calcs'!AZ563&gt;'County Avg'!$F$5,'Gentrification Calcs'!BB563&gt;'County Avg'!$F$6),1,0)</f>
        <v>0</v>
      </c>
      <c r="BQ563">
        <f t="shared" si="204"/>
        <v>1</v>
      </c>
      <c r="BR563">
        <f t="shared" si="205"/>
        <v>0</v>
      </c>
      <c r="BS563">
        <f t="shared" si="206"/>
        <v>1</v>
      </c>
      <c r="BT563">
        <f t="shared" si="207"/>
        <v>0</v>
      </c>
    </row>
    <row r="564" spans="1:72" x14ac:dyDescent="0.25">
      <c r="A564">
        <v>6037208904</v>
      </c>
      <c r="B564">
        <v>3026.1951798381901</v>
      </c>
      <c r="C564">
        <v>3709</v>
      </c>
      <c r="D564">
        <v>3640</v>
      </c>
      <c r="E564">
        <v>863.48504639999999</v>
      </c>
      <c r="F564">
        <v>1195</v>
      </c>
      <c r="G564">
        <v>1218</v>
      </c>
      <c r="H564">
        <v>723.31645469824946</v>
      </c>
      <c r="I564">
        <v>1043.7621999999999</v>
      </c>
      <c r="J564">
        <v>1088.5085999999999</v>
      </c>
      <c r="K564">
        <v>0.83767108384084399</v>
      </c>
      <c r="L564">
        <v>0.87344117154811707</v>
      </c>
      <c r="M564">
        <v>0.89368522167487674</v>
      </c>
      <c r="N564">
        <v>1663.0081829999999</v>
      </c>
      <c r="O564">
        <v>2030</v>
      </c>
      <c r="P564">
        <v>2152</v>
      </c>
      <c r="Q564">
        <v>54.7673378</v>
      </c>
      <c r="R564">
        <v>63</v>
      </c>
      <c r="S564">
        <v>90</v>
      </c>
      <c r="T564">
        <v>3.293269291146958E-2</v>
      </c>
      <c r="U564">
        <v>3.1034482758620689E-2</v>
      </c>
      <c r="V564">
        <v>4.1821561338289966E-2</v>
      </c>
      <c r="W564">
        <v>857.88836669921898</v>
      </c>
      <c r="X564">
        <v>1164</v>
      </c>
      <c r="Y564">
        <v>1208</v>
      </c>
      <c r="Z564">
        <v>868.68194580078102</v>
      </c>
      <c r="AA564">
        <v>1182</v>
      </c>
      <c r="AB564">
        <v>1218</v>
      </c>
      <c r="AC564">
        <v>0.98757476294547353</v>
      </c>
      <c r="AD564">
        <v>0.98477157360406087</v>
      </c>
      <c r="AE564">
        <v>0.99178981937602628</v>
      </c>
      <c r="AF564">
        <v>187.88794379444499</v>
      </c>
      <c r="AG564">
        <v>106</v>
      </c>
      <c r="AH564">
        <v>127</v>
      </c>
      <c r="AI564">
        <v>6.2087186261558749E-2</v>
      </c>
      <c r="AJ564">
        <v>2.8579131841466703E-2</v>
      </c>
      <c r="AK564">
        <v>3.4890109890109891E-2</v>
      </c>
      <c r="AL564">
        <f t="shared" si="199"/>
        <v>0.93791281373844126</v>
      </c>
      <c r="AM564">
        <f t="shared" si="199"/>
        <v>0.97142086815853335</v>
      </c>
      <c r="AN564">
        <f t="shared" si="199"/>
        <v>0.96510989010989012</v>
      </c>
      <c r="AO564">
        <v>22183.897136797455</v>
      </c>
      <c r="AP564">
        <v>20758.074376787907</v>
      </c>
      <c r="AQ564">
        <v>16737</v>
      </c>
      <c r="AR564">
        <v>713.57222222222231</v>
      </c>
      <c r="AS564">
        <v>551.90510083036781</v>
      </c>
      <c r="AT564">
        <v>711</v>
      </c>
      <c r="AU564">
        <f t="shared" si="185"/>
        <v>-3.3508054420092047E-2</v>
      </c>
      <c r="AV564">
        <f t="shared" si="186"/>
        <v>6.3109780486431885E-3</v>
      </c>
      <c r="AW564">
        <v>-1.8982101528488907E-3</v>
      </c>
      <c r="AX564">
        <v>1.0787078579669276E-2</v>
      </c>
      <c r="AY564" s="1">
        <f t="shared" si="187"/>
        <v>-1425.8227600095488</v>
      </c>
      <c r="AZ564" s="1">
        <f t="shared" si="188"/>
        <v>-4021.0743767879067</v>
      </c>
      <c r="BA564" s="1">
        <f t="shared" si="200"/>
        <v>-161.66712139185449</v>
      </c>
      <c r="BB564" s="1">
        <f t="shared" si="201"/>
        <v>159.09489916963219</v>
      </c>
      <c r="BC564">
        <f t="shared" si="189"/>
        <v>1</v>
      </c>
      <c r="BD564">
        <f t="shared" si="190"/>
        <v>1</v>
      </c>
      <c r="BE564">
        <f t="shared" si="191"/>
        <v>1</v>
      </c>
      <c r="BF564">
        <f t="shared" si="192"/>
        <v>1</v>
      </c>
      <c r="BG564">
        <f t="shared" si="193"/>
        <v>1</v>
      </c>
      <c r="BH564">
        <f t="shared" si="194"/>
        <v>1</v>
      </c>
      <c r="BI564">
        <f t="shared" si="195"/>
        <v>1</v>
      </c>
      <c r="BJ564">
        <f t="shared" si="196"/>
        <v>1</v>
      </c>
      <c r="BK564">
        <f t="shared" si="197"/>
        <v>1</v>
      </c>
      <c r="BL564">
        <f t="shared" si="198"/>
        <v>1</v>
      </c>
      <c r="BM564">
        <f t="shared" si="202"/>
        <v>1</v>
      </c>
      <c r="BN564">
        <f t="shared" si="203"/>
        <v>1</v>
      </c>
      <c r="BO564">
        <f>IF(AND(AU564&gt;'County Avg'!$E$3,'Gentrification Calcs'!AW564&gt;'County Avg'!$E$4,'Gentrification Calcs'!AY564&gt;'County Avg'!$E$5,'Gentrification Calcs'!BA564&gt;'County Avg'!$E$6),1,0)</f>
        <v>0</v>
      </c>
      <c r="BP564">
        <f>IF(AND(AV564&gt;'County Avg'!$F$3,'Gentrification Calcs'!AX564&gt;'County Avg'!$F$4,'Gentrification Calcs'!AZ564&gt;'County Avg'!$F$5,'Gentrification Calcs'!BB564&gt;'County Avg'!$F$6),1,0)</f>
        <v>0</v>
      </c>
      <c r="BQ564">
        <f t="shared" si="204"/>
        <v>0</v>
      </c>
      <c r="BR564">
        <f t="shared" si="205"/>
        <v>0</v>
      </c>
      <c r="BS564">
        <f t="shared" si="206"/>
        <v>0</v>
      </c>
      <c r="BT564">
        <f t="shared" si="207"/>
        <v>0</v>
      </c>
    </row>
    <row r="565" spans="1:72" x14ac:dyDescent="0.25">
      <c r="A565">
        <v>6037209102</v>
      </c>
      <c r="B565">
        <v>4978.00001651619</v>
      </c>
      <c r="C565">
        <v>4677</v>
      </c>
      <c r="D565">
        <v>5057</v>
      </c>
      <c r="E565">
        <v>1371</v>
      </c>
      <c r="F565">
        <v>1502</v>
      </c>
      <c r="G565">
        <v>1816</v>
      </c>
      <c r="H565">
        <v>1054.1808034976</v>
      </c>
      <c r="I565">
        <v>1224.5164</v>
      </c>
      <c r="J565">
        <v>1468.9626000000001</v>
      </c>
      <c r="K565">
        <v>0.76891378810911737</v>
      </c>
      <c r="L565">
        <v>0.81525725699067908</v>
      </c>
      <c r="M565">
        <v>0.80890011013215868</v>
      </c>
      <c r="N565">
        <v>2534.000008</v>
      </c>
      <c r="O565">
        <v>2543</v>
      </c>
      <c r="P565">
        <v>3108</v>
      </c>
      <c r="Q565">
        <v>83</v>
      </c>
      <c r="R565">
        <v>104</v>
      </c>
      <c r="S565">
        <v>400</v>
      </c>
      <c r="T565">
        <v>3.2754538175991985E-2</v>
      </c>
      <c r="U565">
        <v>4.0896578843885173E-2</v>
      </c>
      <c r="V565">
        <v>0.1287001287001287</v>
      </c>
      <c r="W565">
        <v>1351</v>
      </c>
      <c r="X565">
        <v>1465</v>
      </c>
      <c r="Y565">
        <v>1706</v>
      </c>
      <c r="Z565">
        <v>1358</v>
      </c>
      <c r="AA565">
        <v>1481</v>
      </c>
      <c r="AB565">
        <v>1816</v>
      </c>
      <c r="AC565">
        <v>0.99484536082474229</v>
      </c>
      <c r="AD565">
        <v>0.98919648885887912</v>
      </c>
      <c r="AE565">
        <v>0.93942731277533043</v>
      </c>
      <c r="AF565">
        <v>140.00000046449699</v>
      </c>
      <c r="AG565">
        <v>195</v>
      </c>
      <c r="AH565">
        <v>156</v>
      </c>
      <c r="AI565">
        <v>2.8123744475693026E-2</v>
      </c>
      <c r="AJ565">
        <v>4.1693393200769722E-2</v>
      </c>
      <c r="AK565">
        <v>3.0848329048843187E-2</v>
      </c>
      <c r="AL565">
        <f t="shared" si="199"/>
        <v>0.97187625552430701</v>
      </c>
      <c r="AM565">
        <f t="shared" si="199"/>
        <v>0.9583066067992303</v>
      </c>
      <c r="AN565">
        <f t="shared" si="199"/>
        <v>0.96915167095115684</v>
      </c>
      <c r="AO565">
        <v>30393.571580063628</v>
      </c>
      <c r="AP565">
        <v>20278.547200653866</v>
      </c>
      <c r="AQ565">
        <v>18004</v>
      </c>
      <c r="AR565">
        <v>665.19444444444446</v>
      </c>
      <c r="AS565">
        <v>537.02530644523529</v>
      </c>
      <c r="AT565">
        <v>793</v>
      </c>
      <c r="AU565">
        <f t="shared" si="185"/>
        <v>1.3569648725076697E-2</v>
      </c>
      <c r="AV565">
        <f t="shared" si="186"/>
        <v>-1.0845064151926535E-2</v>
      </c>
      <c r="AW565">
        <v>8.1420406678931884E-3</v>
      </c>
      <c r="AX565">
        <v>8.7803549856243529E-2</v>
      </c>
      <c r="AY565" s="1">
        <f t="shared" si="187"/>
        <v>-10115.024379409762</v>
      </c>
      <c r="AZ565" s="1">
        <f t="shared" si="188"/>
        <v>-2274.5472006538657</v>
      </c>
      <c r="BA565" s="1">
        <f t="shared" si="200"/>
        <v>-128.16913799920917</v>
      </c>
      <c r="BB565" s="1">
        <f t="shared" si="201"/>
        <v>255.97469355476471</v>
      </c>
      <c r="BC565">
        <f t="shared" si="189"/>
        <v>1</v>
      </c>
      <c r="BD565">
        <f t="shared" si="190"/>
        <v>1</v>
      </c>
      <c r="BE565">
        <f t="shared" si="191"/>
        <v>1</v>
      </c>
      <c r="BF565">
        <f t="shared" si="192"/>
        <v>1</v>
      </c>
      <c r="BG565">
        <f t="shared" si="193"/>
        <v>1</v>
      </c>
      <c r="BH565">
        <f t="shared" si="194"/>
        <v>1</v>
      </c>
      <c r="BI565">
        <f t="shared" si="195"/>
        <v>1</v>
      </c>
      <c r="BJ565">
        <f t="shared" si="196"/>
        <v>1</v>
      </c>
      <c r="BK565">
        <f t="shared" si="197"/>
        <v>1</v>
      </c>
      <c r="BL565">
        <f t="shared" si="198"/>
        <v>1</v>
      </c>
      <c r="BM565">
        <f t="shared" si="202"/>
        <v>1</v>
      </c>
      <c r="BN565">
        <f t="shared" si="203"/>
        <v>1</v>
      </c>
      <c r="BO565">
        <f>IF(AND(AU565&gt;'County Avg'!$E$3,'Gentrification Calcs'!AW565&gt;'County Avg'!$E$4,'Gentrification Calcs'!AY565&gt;'County Avg'!$E$5,'Gentrification Calcs'!BA565&gt;'County Avg'!$E$6),1,0)</f>
        <v>0</v>
      </c>
      <c r="BP565">
        <f>IF(AND(AV565&gt;'County Avg'!$F$3,'Gentrification Calcs'!AX565&gt;'County Avg'!$F$4,'Gentrification Calcs'!AZ565&gt;'County Avg'!$F$5,'Gentrification Calcs'!BB565&gt;'County Avg'!$F$6),1,0)</f>
        <v>1</v>
      </c>
      <c r="BQ565">
        <f t="shared" si="204"/>
        <v>0</v>
      </c>
      <c r="BR565">
        <f t="shared" si="205"/>
        <v>1</v>
      </c>
      <c r="BS565">
        <f t="shared" si="206"/>
        <v>1</v>
      </c>
      <c r="BT565">
        <f t="shared" si="207"/>
        <v>0</v>
      </c>
    </row>
    <row r="566" spans="1:72" x14ac:dyDescent="0.25">
      <c r="A566">
        <v>6037209103</v>
      </c>
      <c r="B566">
        <v>2917.4064558148398</v>
      </c>
      <c r="C566">
        <v>3437.0000839233398</v>
      </c>
      <c r="D566">
        <v>3435</v>
      </c>
      <c r="E566">
        <v>772.81958010000005</v>
      </c>
      <c r="F566">
        <v>880.47857669999996</v>
      </c>
      <c r="G566">
        <v>985</v>
      </c>
      <c r="H566">
        <v>532.55789071495531</v>
      </c>
      <c r="I566">
        <v>695.74847299999965</v>
      </c>
      <c r="J566">
        <v>877.43380000000002</v>
      </c>
      <c r="K566">
        <v>0.68911024568767298</v>
      </c>
      <c r="L566">
        <v>0.79019352816923538</v>
      </c>
      <c r="M566">
        <v>0.89079573604060913</v>
      </c>
      <c r="N566">
        <v>1491.556904</v>
      </c>
      <c r="O566">
        <v>1682.6137699999999</v>
      </c>
      <c r="P566">
        <v>1779</v>
      </c>
      <c r="Q566">
        <v>71.267204280000001</v>
      </c>
      <c r="R566">
        <v>49.533237460000002</v>
      </c>
      <c r="S566">
        <v>89</v>
      </c>
      <c r="T566">
        <v>4.7780412593631763E-2</v>
      </c>
      <c r="U566">
        <v>2.9438269401539489E-2</v>
      </c>
      <c r="V566">
        <v>5.0028105677346821E-2</v>
      </c>
      <c r="W566">
        <v>771.30322265625</v>
      </c>
      <c r="X566">
        <v>908.78326416015602</v>
      </c>
      <c r="Y566">
        <v>985</v>
      </c>
      <c r="Z566">
        <v>776.86309814453102</v>
      </c>
      <c r="AA566">
        <v>916.87030029296898</v>
      </c>
      <c r="AB566">
        <v>985</v>
      </c>
      <c r="AC566">
        <v>0.99284317210901085</v>
      </c>
      <c r="AD566">
        <v>0.99117973814810134</v>
      </c>
      <c r="AE566">
        <v>1</v>
      </c>
      <c r="AF566">
        <v>78.848823130130796</v>
      </c>
      <c r="AG566">
        <v>105.13176727294901</v>
      </c>
      <c r="AH566">
        <v>12</v>
      </c>
      <c r="AI566">
        <v>2.7027027027027025E-2</v>
      </c>
      <c r="AJ566">
        <v>3.0588235294117586E-2</v>
      </c>
      <c r="AK566">
        <v>3.4934497816593887E-3</v>
      </c>
      <c r="AL566">
        <f t="shared" si="199"/>
        <v>0.97297297297297303</v>
      </c>
      <c r="AM566">
        <f t="shared" si="199"/>
        <v>0.96941176470588242</v>
      </c>
      <c r="AN566">
        <f t="shared" si="199"/>
        <v>0.99650655021834056</v>
      </c>
      <c r="AO566">
        <v>33636.810180275716</v>
      </c>
      <c r="AP566">
        <v>24805.395586432369</v>
      </c>
      <c r="AQ566">
        <v>19136</v>
      </c>
      <c r="AR566">
        <v>715.30000000000007</v>
      </c>
      <c r="AS566">
        <v>593.839066824832</v>
      </c>
      <c r="AT566">
        <v>793</v>
      </c>
      <c r="AU566">
        <f t="shared" si="185"/>
        <v>3.5612082670905612E-3</v>
      </c>
      <c r="AV566">
        <f t="shared" si="186"/>
        <v>-2.7094785512458197E-2</v>
      </c>
      <c r="AW566">
        <v>-1.8342143192092274E-2</v>
      </c>
      <c r="AX566">
        <v>2.0589836275807332E-2</v>
      </c>
      <c r="AY566" s="1">
        <f t="shared" si="187"/>
        <v>-8831.4145938433467</v>
      </c>
      <c r="AZ566" s="1">
        <f t="shared" si="188"/>
        <v>-5669.3955864323689</v>
      </c>
      <c r="BA566" s="1">
        <f t="shared" si="200"/>
        <v>-121.46093317516807</v>
      </c>
      <c r="BB566" s="1">
        <f t="shared" si="201"/>
        <v>199.160933175168</v>
      </c>
      <c r="BC566">
        <f t="shared" si="189"/>
        <v>1</v>
      </c>
      <c r="BD566">
        <f t="shared" si="190"/>
        <v>1</v>
      </c>
      <c r="BE566">
        <f t="shared" si="191"/>
        <v>1</v>
      </c>
      <c r="BF566">
        <f t="shared" si="192"/>
        <v>1</v>
      </c>
      <c r="BG566">
        <f t="shared" si="193"/>
        <v>1</v>
      </c>
      <c r="BH566">
        <f t="shared" si="194"/>
        <v>1</v>
      </c>
      <c r="BI566">
        <f t="shared" si="195"/>
        <v>1</v>
      </c>
      <c r="BJ566">
        <f t="shared" si="196"/>
        <v>1</v>
      </c>
      <c r="BK566">
        <f t="shared" si="197"/>
        <v>1</v>
      </c>
      <c r="BL566">
        <f t="shared" si="198"/>
        <v>1</v>
      </c>
      <c r="BM566">
        <f t="shared" si="202"/>
        <v>1</v>
      </c>
      <c r="BN566">
        <f t="shared" si="203"/>
        <v>1</v>
      </c>
      <c r="BO566">
        <f>IF(AND(AU566&gt;'County Avg'!$E$3,'Gentrification Calcs'!AW566&gt;'County Avg'!$E$4,'Gentrification Calcs'!AY566&gt;'County Avg'!$E$5,'Gentrification Calcs'!BA566&gt;'County Avg'!$E$6),1,0)</f>
        <v>0</v>
      </c>
      <c r="BP566">
        <f>IF(AND(AV566&gt;'County Avg'!$F$3,'Gentrification Calcs'!AX566&gt;'County Avg'!$F$4,'Gentrification Calcs'!AZ566&gt;'County Avg'!$F$5,'Gentrification Calcs'!BB566&gt;'County Avg'!$F$6),1,0)</f>
        <v>0</v>
      </c>
      <c r="BQ566">
        <f t="shared" si="204"/>
        <v>0</v>
      </c>
      <c r="BR566">
        <f t="shared" si="205"/>
        <v>0</v>
      </c>
      <c r="BS566">
        <f t="shared" si="206"/>
        <v>0</v>
      </c>
      <c r="BT566">
        <f t="shared" si="207"/>
        <v>0</v>
      </c>
    </row>
    <row r="567" spans="1:72" x14ac:dyDescent="0.25">
      <c r="A567">
        <v>6037209104</v>
      </c>
      <c r="B567">
        <v>2854.5935871899101</v>
      </c>
      <c r="C567">
        <v>3362.9999160766602</v>
      </c>
      <c r="D567">
        <v>2119</v>
      </c>
      <c r="E567">
        <v>756.18048099999999</v>
      </c>
      <c r="F567">
        <v>861.52142330000004</v>
      </c>
      <c r="G567">
        <v>852</v>
      </c>
      <c r="H567">
        <v>521.0917171353459</v>
      </c>
      <c r="I567">
        <v>680.76872700000035</v>
      </c>
      <c r="J567">
        <v>738.92520000000002</v>
      </c>
      <c r="K567">
        <v>0.68911024580565172</v>
      </c>
      <c r="L567">
        <v>0.79019361398160171</v>
      </c>
      <c r="M567">
        <v>0.86728309859154928</v>
      </c>
      <c r="N567">
        <v>1459.4431179999999</v>
      </c>
      <c r="O567">
        <v>1646.3862300000001</v>
      </c>
      <c r="P567">
        <v>1403</v>
      </c>
      <c r="Q567">
        <v>69.732795719999999</v>
      </c>
      <c r="R567">
        <v>48.466762539999998</v>
      </c>
      <c r="S567">
        <v>112</v>
      </c>
      <c r="T567">
        <v>4.7780413542640038E-2</v>
      </c>
      <c r="U567">
        <v>2.9438270107494762E-2</v>
      </c>
      <c r="V567">
        <v>7.9828937990021387E-2</v>
      </c>
      <c r="W567">
        <v>754.69677734375</v>
      </c>
      <c r="X567">
        <v>889.21673583984398</v>
      </c>
      <c r="Y567">
        <v>852</v>
      </c>
      <c r="Z567">
        <v>760.13690185546898</v>
      </c>
      <c r="AA567">
        <v>897.12969970703102</v>
      </c>
      <c r="AB567">
        <v>852</v>
      </c>
      <c r="AC567">
        <v>0.99284323060959179</v>
      </c>
      <c r="AD567">
        <v>0.99117968798739897</v>
      </c>
      <c r="AE567">
        <v>1</v>
      </c>
      <c r="AF567">
        <v>77.151178032159805</v>
      </c>
      <c r="AG567">
        <v>102.86823272705099</v>
      </c>
      <c r="AH567">
        <v>220</v>
      </c>
      <c r="AI567">
        <v>2.7027027027027053E-2</v>
      </c>
      <c r="AJ567">
        <v>3.0588235294117711E-2</v>
      </c>
      <c r="AK567">
        <v>0.10382255781028787</v>
      </c>
      <c r="AL567">
        <f t="shared" si="199"/>
        <v>0.97297297297297292</v>
      </c>
      <c r="AM567">
        <f t="shared" si="199"/>
        <v>0.96941176470588231</v>
      </c>
      <c r="AN567">
        <f t="shared" si="199"/>
        <v>0.89617744218971218</v>
      </c>
      <c r="AO567">
        <v>33636.810180275716</v>
      </c>
      <c r="AP567">
        <v>24805.395586432369</v>
      </c>
      <c r="AQ567">
        <v>17606</v>
      </c>
      <c r="AR567">
        <v>715.30000000000007</v>
      </c>
      <c r="AS567">
        <v>593.839066824832</v>
      </c>
      <c r="AT567">
        <v>724</v>
      </c>
      <c r="AU567">
        <f t="shared" si="185"/>
        <v>3.5612082670906584E-3</v>
      </c>
      <c r="AV567">
        <f t="shared" si="186"/>
        <v>7.3234322516170167E-2</v>
      </c>
      <c r="AW567">
        <v>-1.8342143435145276E-2</v>
      </c>
      <c r="AX567">
        <v>5.0390667882526621E-2</v>
      </c>
      <c r="AY567" s="1">
        <f t="shared" si="187"/>
        <v>-8831.4145938433467</v>
      </c>
      <c r="AZ567" s="1">
        <f t="shared" si="188"/>
        <v>-7199.3955864323689</v>
      </c>
      <c r="BA567" s="1">
        <f t="shared" si="200"/>
        <v>-121.46093317516807</v>
      </c>
      <c r="BB567" s="1">
        <f t="shared" si="201"/>
        <v>130.160933175168</v>
      </c>
      <c r="BC567">
        <f t="shared" si="189"/>
        <v>1</v>
      </c>
      <c r="BD567">
        <f t="shared" si="190"/>
        <v>1</v>
      </c>
      <c r="BE567">
        <f t="shared" si="191"/>
        <v>1</v>
      </c>
      <c r="BF567">
        <f t="shared" si="192"/>
        <v>1</v>
      </c>
      <c r="BG567">
        <f t="shared" si="193"/>
        <v>1</v>
      </c>
      <c r="BH567">
        <f t="shared" si="194"/>
        <v>1</v>
      </c>
      <c r="BI567">
        <f t="shared" si="195"/>
        <v>1</v>
      </c>
      <c r="BJ567">
        <f t="shared" si="196"/>
        <v>1</v>
      </c>
      <c r="BK567">
        <f t="shared" si="197"/>
        <v>1</v>
      </c>
      <c r="BL567">
        <f t="shared" si="198"/>
        <v>1</v>
      </c>
      <c r="BM567">
        <f t="shared" si="202"/>
        <v>1</v>
      </c>
      <c r="BN567">
        <f t="shared" si="203"/>
        <v>1</v>
      </c>
      <c r="BO567">
        <f>IF(AND(AU567&gt;'County Avg'!$E$3,'Gentrification Calcs'!AW567&gt;'County Avg'!$E$4,'Gentrification Calcs'!AY567&gt;'County Avg'!$E$5,'Gentrification Calcs'!BA567&gt;'County Avg'!$E$6),1,0)</f>
        <v>0</v>
      </c>
      <c r="BP567">
        <f>IF(AND(AV567&gt;'County Avg'!$F$3,'Gentrification Calcs'!AX567&gt;'County Avg'!$F$4,'Gentrification Calcs'!AZ567&gt;'County Avg'!$F$5,'Gentrification Calcs'!BB567&gt;'County Avg'!$F$6),1,0)</f>
        <v>0</v>
      </c>
      <c r="BQ567">
        <f t="shared" si="204"/>
        <v>0</v>
      </c>
      <c r="BR567">
        <f t="shared" si="205"/>
        <v>0</v>
      </c>
      <c r="BS567">
        <f t="shared" si="206"/>
        <v>0</v>
      </c>
      <c r="BT567">
        <f t="shared" si="207"/>
        <v>0</v>
      </c>
    </row>
    <row r="568" spans="1:72" x14ac:dyDescent="0.25">
      <c r="A568">
        <v>6037209200</v>
      </c>
      <c r="B568">
        <v>2351.0000062949298</v>
      </c>
      <c r="C568">
        <v>1467</v>
      </c>
      <c r="D568">
        <v>2523</v>
      </c>
      <c r="E568">
        <v>683</v>
      </c>
      <c r="F568">
        <v>507</v>
      </c>
      <c r="G568">
        <v>1233</v>
      </c>
      <c r="H568">
        <v>568.00000152084976</v>
      </c>
      <c r="I568">
        <v>469.7518</v>
      </c>
      <c r="J568">
        <v>751.16079999999999</v>
      </c>
      <c r="K568">
        <v>0.83162518524282547</v>
      </c>
      <c r="L568">
        <v>0.92653214990138066</v>
      </c>
      <c r="M568">
        <v>0.60921394971613951</v>
      </c>
      <c r="N568">
        <v>1190.0000030000001</v>
      </c>
      <c r="O568">
        <v>800</v>
      </c>
      <c r="P568">
        <v>1743</v>
      </c>
      <c r="Q568">
        <v>47</v>
      </c>
      <c r="R568">
        <v>33</v>
      </c>
      <c r="S568">
        <v>624</v>
      </c>
      <c r="T568">
        <v>3.9495798219758488E-2</v>
      </c>
      <c r="U568">
        <v>4.1250000000000002E-2</v>
      </c>
      <c r="V568">
        <v>0.35800344234079173</v>
      </c>
      <c r="W568">
        <v>579</v>
      </c>
      <c r="X568">
        <v>519</v>
      </c>
      <c r="Y568">
        <v>1143</v>
      </c>
      <c r="Z568">
        <v>580</v>
      </c>
      <c r="AA568">
        <v>522</v>
      </c>
      <c r="AB568">
        <v>1233</v>
      </c>
      <c r="AC568">
        <v>0.99827586206896557</v>
      </c>
      <c r="AD568">
        <v>0.99425287356321834</v>
      </c>
      <c r="AE568">
        <v>0.92700729927007297</v>
      </c>
      <c r="AF568">
        <v>118.000000315951</v>
      </c>
      <c r="AG568">
        <v>56</v>
      </c>
      <c r="AH568">
        <v>532</v>
      </c>
      <c r="AI568">
        <v>5.0191407911526841E-2</v>
      </c>
      <c r="AJ568">
        <v>3.8173142467620998E-2</v>
      </c>
      <c r="AK568">
        <v>0.21086008719778043</v>
      </c>
      <c r="AL568">
        <f t="shared" si="199"/>
        <v>0.94980859208847312</v>
      </c>
      <c r="AM568">
        <f t="shared" si="199"/>
        <v>0.96182685753237895</v>
      </c>
      <c r="AN568">
        <f t="shared" si="199"/>
        <v>0.78913991280221962</v>
      </c>
      <c r="AO568">
        <v>24522.003711558857</v>
      </c>
      <c r="AP568">
        <v>20741.297915815285</v>
      </c>
      <c r="AQ568">
        <v>32533</v>
      </c>
      <c r="AR568">
        <v>689.38333333333333</v>
      </c>
      <c r="AS568">
        <v>472.09529458283913</v>
      </c>
      <c r="AT568">
        <v>1152</v>
      </c>
      <c r="AU568">
        <f t="shared" si="185"/>
        <v>-1.2018265443905843E-2</v>
      </c>
      <c r="AV568">
        <f t="shared" si="186"/>
        <v>0.17268694473015944</v>
      </c>
      <c r="AW568">
        <v>1.7542017802415141E-3</v>
      </c>
      <c r="AX568">
        <v>0.31675344234079172</v>
      </c>
      <c r="AY568" s="1">
        <f t="shared" si="187"/>
        <v>-3780.7057957435718</v>
      </c>
      <c r="AZ568" s="1">
        <f t="shared" si="188"/>
        <v>11791.702084184715</v>
      </c>
      <c r="BA568" s="1">
        <f t="shared" si="200"/>
        <v>-217.2880387504942</v>
      </c>
      <c r="BB568" s="1">
        <f t="shared" si="201"/>
        <v>679.90470541716081</v>
      </c>
      <c r="BC568">
        <f t="shared" si="189"/>
        <v>1</v>
      </c>
      <c r="BD568">
        <f t="shared" si="190"/>
        <v>1</v>
      </c>
      <c r="BE568">
        <f t="shared" si="191"/>
        <v>1</v>
      </c>
      <c r="BF568">
        <f t="shared" si="192"/>
        <v>1</v>
      </c>
      <c r="BG568">
        <f t="shared" si="193"/>
        <v>1</v>
      </c>
      <c r="BH568">
        <f t="shared" si="194"/>
        <v>1</v>
      </c>
      <c r="BI568">
        <f t="shared" si="195"/>
        <v>1</v>
      </c>
      <c r="BJ568">
        <f t="shared" si="196"/>
        <v>1</v>
      </c>
      <c r="BK568">
        <f t="shared" si="197"/>
        <v>1</v>
      </c>
      <c r="BL568">
        <f t="shared" si="198"/>
        <v>1</v>
      </c>
      <c r="BM568">
        <f t="shared" si="202"/>
        <v>1</v>
      </c>
      <c r="BN568">
        <f t="shared" si="203"/>
        <v>1</v>
      </c>
      <c r="BO568">
        <f>IF(AND(AU568&gt;'County Avg'!$E$3,'Gentrification Calcs'!AW568&gt;'County Avg'!$E$4,'Gentrification Calcs'!AY568&gt;'County Avg'!$E$5,'Gentrification Calcs'!BA568&gt;'County Avg'!$E$6),1,0)</f>
        <v>0</v>
      </c>
      <c r="BP568">
        <f>IF(AND(AV568&gt;'County Avg'!$F$3,'Gentrification Calcs'!AX568&gt;'County Avg'!$F$4,'Gentrification Calcs'!AZ568&gt;'County Avg'!$F$5,'Gentrification Calcs'!BB568&gt;'County Avg'!$F$6),1,0)</f>
        <v>1</v>
      </c>
      <c r="BQ568">
        <f t="shared" si="204"/>
        <v>0</v>
      </c>
      <c r="BR568">
        <f t="shared" si="205"/>
        <v>1</v>
      </c>
      <c r="BS568">
        <f t="shared" si="206"/>
        <v>1</v>
      </c>
      <c r="BT568">
        <f t="shared" si="207"/>
        <v>0</v>
      </c>
    </row>
    <row r="569" spans="1:72" x14ac:dyDescent="0.25">
      <c r="A569">
        <v>6037209300</v>
      </c>
      <c r="B569">
        <v>3408.9999954903701</v>
      </c>
      <c r="C569">
        <v>3100</v>
      </c>
      <c r="D569">
        <v>4810</v>
      </c>
      <c r="E569">
        <v>1063</v>
      </c>
      <c r="F569">
        <v>1102</v>
      </c>
      <c r="G569">
        <v>1898</v>
      </c>
      <c r="H569">
        <v>841.71999888652226</v>
      </c>
      <c r="I569">
        <v>948.01199999999994</v>
      </c>
      <c r="J569">
        <v>1431.3761999999999</v>
      </c>
      <c r="K569">
        <v>0.79183442980858165</v>
      </c>
      <c r="L569">
        <v>0.8602649727767695</v>
      </c>
      <c r="M569">
        <v>0.754149736564805</v>
      </c>
      <c r="N569">
        <v>1791.999998</v>
      </c>
      <c r="O569">
        <v>1805</v>
      </c>
      <c r="P569">
        <v>2831</v>
      </c>
      <c r="Q569">
        <v>135</v>
      </c>
      <c r="R569">
        <v>79</v>
      </c>
      <c r="S569">
        <v>340</v>
      </c>
      <c r="T569">
        <v>7.5334821512650474E-2</v>
      </c>
      <c r="U569">
        <v>4.3767313019390582E-2</v>
      </c>
      <c r="V569">
        <v>0.12009890498057224</v>
      </c>
      <c r="W569">
        <v>1143</v>
      </c>
      <c r="X569">
        <v>1030</v>
      </c>
      <c r="Y569">
        <v>1873</v>
      </c>
      <c r="Z569">
        <v>1152</v>
      </c>
      <c r="AA569">
        <v>1053</v>
      </c>
      <c r="AB569">
        <v>1898</v>
      </c>
      <c r="AC569">
        <v>0.9921875</v>
      </c>
      <c r="AD569">
        <v>0.97815764482431145</v>
      </c>
      <c r="AE569">
        <v>0.98682824025289784</v>
      </c>
      <c r="AF569">
        <v>307.99999959255899</v>
      </c>
      <c r="AG569">
        <v>180</v>
      </c>
      <c r="AH569">
        <v>684</v>
      </c>
      <c r="AI569">
        <v>9.0349075975359308E-2</v>
      </c>
      <c r="AJ569">
        <v>5.8064516129032261E-2</v>
      </c>
      <c r="AK569">
        <v>0.14220374220374221</v>
      </c>
      <c r="AL569">
        <f t="shared" si="199"/>
        <v>0.90965092402464065</v>
      </c>
      <c r="AM569">
        <f t="shared" si="199"/>
        <v>0.9419354838709677</v>
      </c>
      <c r="AN569">
        <f t="shared" si="199"/>
        <v>0.85779625779625779</v>
      </c>
      <c r="AO569">
        <v>20662.04188759279</v>
      </c>
      <c r="AP569">
        <v>19266.367388639152</v>
      </c>
      <c r="AQ569">
        <v>23457</v>
      </c>
      <c r="AR569">
        <v>618.54444444444448</v>
      </c>
      <c r="AS569">
        <v>478.85883748517205</v>
      </c>
      <c r="AT569">
        <v>835</v>
      </c>
      <c r="AU569">
        <f t="shared" si="185"/>
        <v>-3.2284559846327048E-2</v>
      </c>
      <c r="AV569">
        <f t="shared" si="186"/>
        <v>8.4139226074709944E-2</v>
      </c>
      <c r="AW569">
        <v>-3.1567508493259892E-2</v>
      </c>
      <c r="AX569">
        <v>7.6331591961181666E-2</v>
      </c>
      <c r="AY569" s="1">
        <f t="shared" si="187"/>
        <v>-1395.6744989536382</v>
      </c>
      <c r="AZ569" s="1">
        <f t="shared" si="188"/>
        <v>4190.6326113608484</v>
      </c>
      <c r="BA569" s="1">
        <f t="shared" si="200"/>
        <v>-139.68560695927243</v>
      </c>
      <c r="BB569" s="1">
        <f t="shared" si="201"/>
        <v>356.14116251482795</v>
      </c>
      <c r="BC569">
        <f t="shared" si="189"/>
        <v>1</v>
      </c>
      <c r="BD569">
        <f t="shared" si="190"/>
        <v>1</v>
      </c>
      <c r="BE569">
        <f t="shared" si="191"/>
        <v>1</v>
      </c>
      <c r="BF569">
        <f t="shared" si="192"/>
        <v>1</v>
      </c>
      <c r="BG569">
        <f t="shared" si="193"/>
        <v>1</v>
      </c>
      <c r="BH569">
        <f t="shared" si="194"/>
        <v>1</v>
      </c>
      <c r="BI569">
        <f t="shared" si="195"/>
        <v>1</v>
      </c>
      <c r="BJ569">
        <f t="shared" si="196"/>
        <v>1</v>
      </c>
      <c r="BK569">
        <f t="shared" si="197"/>
        <v>1</v>
      </c>
      <c r="BL569">
        <f t="shared" si="198"/>
        <v>1</v>
      </c>
      <c r="BM569">
        <f t="shared" si="202"/>
        <v>1</v>
      </c>
      <c r="BN569">
        <f t="shared" si="203"/>
        <v>1</v>
      </c>
      <c r="BO569">
        <f>IF(AND(AU569&gt;'County Avg'!$E$3,'Gentrification Calcs'!AW569&gt;'County Avg'!$E$4,'Gentrification Calcs'!AY569&gt;'County Avg'!$E$5,'Gentrification Calcs'!BA569&gt;'County Avg'!$E$6),1,0)</f>
        <v>0</v>
      </c>
      <c r="BP569">
        <f>IF(AND(AV569&gt;'County Avg'!$F$3,'Gentrification Calcs'!AX569&gt;'County Avg'!$F$4,'Gentrification Calcs'!AZ569&gt;'County Avg'!$F$5,'Gentrification Calcs'!BB569&gt;'County Avg'!$F$6),1,0)</f>
        <v>1</v>
      </c>
      <c r="BQ569">
        <f t="shared" si="204"/>
        <v>0</v>
      </c>
      <c r="BR569">
        <f t="shared" si="205"/>
        <v>1</v>
      </c>
      <c r="BS569">
        <f t="shared" si="206"/>
        <v>1</v>
      </c>
      <c r="BT569">
        <f t="shared" si="207"/>
        <v>0</v>
      </c>
    </row>
    <row r="570" spans="1:72" x14ac:dyDescent="0.25">
      <c r="A570">
        <v>6037209401</v>
      </c>
      <c r="B570">
        <v>3298.99993691911</v>
      </c>
      <c r="C570">
        <v>3967</v>
      </c>
      <c r="D570">
        <v>3878</v>
      </c>
      <c r="E570">
        <v>926</v>
      </c>
      <c r="F570">
        <v>1204</v>
      </c>
      <c r="G570">
        <v>1324</v>
      </c>
      <c r="H570">
        <v>706.68478648732685</v>
      </c>
      <c r="I570">
        <v>1008.269</v>
      </c>
      <c r="J570">
        <v>1037.7038</v>
      </c>
      <c r="K570">
        <v>0.76315851672497503</v>
      </c>
      <c r="L570">
        <v>0.83743272425249171</v>
      </c>
      <c r="M570">
        <v>0.78376419939577036</v>
      </c>
      <c r="N570">
        <v>1839.999965</v>
      </c>
      <c r="O570">
        <v>2222</v>
      </c>
      <c r="P570">
        <v>2688</v>
      </c>
      <c r="Q570">
        <v>81</v>
      </c>
      <c r="R570">
        <v>146</v>
      </c>
      <c r="S570">
        <v>297</v>
      </c>
      <c r="T570">
        <v>4.4021739967804834E-2</v>
      </c>
      <c r="U570">
        <v>6.5706570657065713E-2</v>
      </c>
      <c r="V570">
        <v>0.11049107142857142</v>
      </c>
      <c r="W570">
        <v>917</v>
      </c>
      <c r="X570">
        <v>1186</v>
      </c>
      <c r="Y570">
        <v>1312</v>
      </c>
      <c r="Z570">
        <v>935</v>
      </c>
      <c r="AA570">
        <v>1199</v>
      </c>
      <c r="AB570">
        <v>1324</v>
      </c>
      <c r="AC570">
        <v>0.98074866310160425</v>
      </c>
      <c r="AD570">
        <v>0.98915763135946622</v>
      </c>
      <c r="AE570">
        <v>0.99093655589123864</v>
      </c>
      <c r="AF570">
        <v>248.99999523881701</v>
      </c>
      <c r="AG570">
        <v>170</v>
      </c>
      <c r="AH570">
        <v>221</v>
      </c>
      <c r="AI570">
        <v>7.547741739921178E-2</v>
      </c>
      <c r="AJ570">
        <v>4.2853541719183263E-2</v>
      </c>
      <c r="AK570">
        <v>5.6988138215575038E-2</v>
      </c>
      <c r="AL570">
        <f t="shared" si="199"/>
        <v>0.92452258260078823</v>
      </c>
      <c r="AM570">
        <f t="shared" si="199"/>
        <v>0.95714645828081668</v>
      </c>
      <c r="AN570">
        <f t="shared" si="199"/>
        <v>0.94301186178442498</v>
      </c>
      <c r="AO570">
        <v>24364.195121951219</v>
      </c>
      <c r="AP570">
        <v>25498.822639967311</v>
      </c>
      <c r="AQ570">
        <v>26193</v>
      </c>
      <c r="AR570">
        <v>722.21111111111111</v>
      </c>
      <c r="AS570">
        <v>542.43614076710162</v>
      </c>
      <c r="AT570">
        <v>772</v>
      </c>
      <c r="AU570">
        <f t="shared" si="185"/>
        <v>-3.2623875680028516E-2</v>
      </c>
      <c r="AV570">
        <f t="shared" si="186"/>
        <v>1.4134596496391774E-2</v>
      </c>
      <c r="AW570">
        <v>2.168483068926088E-2</v>
      </c>
      <c r="AX570">
        <v>4.4784500771505711E-2</v>
      </c>
      <c r="AY570" s="1">
        <f t="shared" si="187"/>
        <v>1134.6275180160919</v>
      </c>
      <c r="AZ570" s="1">
        <f t="shared" si="188"/>
        <v>694.17736003268874</v>
      </c>
      <c r="BA570" s="1">
        <f t="shared" si="200"/>
        <v>-179.77497034400949</v>
      </c>
      <c r="BB570" s="1">
        <f t="shared" si="201"/>
        <v>229.56385923289838</v>
      </c>
      <c r="BC570">
        <f t="shared" si="189"/>
        <v>1</v>
      </c>
      <c r="BD570">
        <f t="shared" si="190"/>
        <v>1</v>
      </c>
      <c r="BE570">
        <f t="shared" si="191"/>
        <v>1</v>
      </c>
      <c r="BF570">
        <f t="shared" si="192"/>
        <v>1</v>
      </c>
      <c r="BG570">
        <f t="shared" si="193"/>
        <v>1</v>
      </c>
      <c r="BH570">
        <f t="shared" si="194"/>
        <v>1</v>
      </c>
      <c r="BI570">
        <f t="shared" si="195"/>
        <v>1</v>
      </c>
      <c r="BJ570">
        <f t="shared" si="196"/>
        <v>1</v>
      </c>
      <c r="BK570">
        <f t="shared" si="197"/>
        <v>1</v>
      </c>
      <c r="BL570">
        <f t="shared" si="198"/>
        <v>1</v>
      </c>
      <c r="BM570">
        <f t="shared" si="202"/>
        <v>1</v>
      </c>
      <c r="BN570">
        <f t="shared" si="203"/>
        <v>1</v>
      </c>
      <c r="BO570">
        <f>IF(AND(AU570&gt;'County Avg'!$E$3,'Gentrification Calcs'!AW570&gt;'County Avg'!$E$4,'Gentrification Calcs'!AY570&gt;'County Avg'!$E$5,'Gentrification Calcs'!BA570&gt;'County Avg'!$E$6),1,0)</f>
        <v>0</v>
      </c>
      <c r="BP570">
        <f>IF(AND(AV570&gt;'County Avg'!$F$3,'Gentrification Calcs'!AX570&gt;'County Avg'!$F$4,'Gentrification Calcs'!AZ570&gt;'County Avg'!$F$5,'Gentrification Calcs'!BB570&gt;'County Avg'!$F$6),1,0)</f>
        <v>0</v>
      </c>
      <c r="BQ570">
        <f t="shared" si="204"/>
        <v>0</v>
      </c>
      <c r="BR570">
        <f t="shared" si="205"/>
        <v>0</v>
      </c>
      <c r="BS570">
        <f t="shared" si="206"/>
        <v>0</v>
      </c>
      <c r="BT570">
        <f t="shared" si="207"/>
        <v>0</v>
      </c>
    </row>
    <row r="571" spans="1:72" x14ac:dyDescent="0.25">
      <c r="A571">
        <v>6037209402</v>
      </c>
      <c r="B571">
        <v>3718.0000138506298</v>
      </c>
      <c r="C571">
        <v>3398</v>
      </c>
      <c r="D571">
        <v>3772</v>
      </c>
      <c r="E571">
        <v>1151</v>
      </c>
      <c r="F571">
        <v>1149</v>
      </c>
      <c r="G571">
        <v>1146</v>
      </c>
      <c r="H571">
        <v>979.15360364763137</v>
      </c>
      <c r="I571">
        <v>1014.265</v>
      </c>
      <c r="J571">
        <v>850.76139999999998</v>
      </c>
      <c r="K571">
        <v>0.85069817866866326</v>
      </c>
      <c r="L571">
        <v>0.88273716275021752</v>
      </c>
      <c r="M571">
        <v>0.74237469458987781</v>
      </c>
      <c r="N571">
        <v>2105.000008</v>
      </c>
      <c r="O571">
        <v>1942</v>
      </c>
      <c r="P571">
        <v>2459</v>
      </c>
      <c r="Q571">
        <v>113</v>
      </c>
      <c r="R571">
        <v>134</v>
      </c>
      <c r="S571">
        <v>211</v>
      </c>
      <c r="T571">
        <v>5.3681710009760721E-2</v>
      </c>
      <c r="U571">
        <v>6.9001029866117405E-2</v>
      </c>
      <c r="V571">
        <v>8.5807238714924766E-2</v>
      </c>
      <c r="W571">
        <v>1128</v>
      </c>
      <c r="X571">
        <v>1113</v>
      </c>
      <c r="Y571">
        <v>1128</v>
      </c>
      <c r="Z571">
        <v>1179</v>
      </c>
      <c r="AA571">
        <v>1152</v>
      </c>
      <c r="AB571">
        <v>1146</v>
      </c>
      <c r="AC571">
        <v>0.95674300254452926</v>
      </c>
      <c r="AD571">
        <v>0.96614583333333337</v>
      </c>
      <c r="AE571">
        <v>0.98429319371727753</v>
      </c>
      <c r="AF571">
        <v>293.00000109151</v>
      </c>
      <c r="AG571">
        <v>136</v>
      </c>
      <c r="AH571">
        <v>124</v>
      </c>
      <c r="AI571">
        <v>7.8805809575040325E-2</v>
      </c>
      <c r="AJ571">
        <v>4.0023543260741611E-2</v>
      </c>
      <c r="AK571">
        <v>3.2873806998939555E-2</v>
      </c>
      <c r="AL571">
        <f t="shared" si="199"/>
        <v>0.92119419042495965</v>
      </c>
      <c r="AM571">
        <f t="shared" si="199"/>
        <v>0.95997645673925835</v>
      </c>
      <c r="AN571">
        <f t="shared" si="199"/>
        <v>0.9671261930010604</v>
      </c>
      <c r="AO571">
        <v>22227.43054082715</v>
      </c>
      <c r="AP571">
        <v>21486.452390682472</v>
      </c>
      <c r="AQ571">
        <v>29012</v>
      </c>
      <c r="AR571">
        <v>706.66111111111115</v>
      </c>
      <c r="AS571">
        <v>531.61447212336896</v>
      </c>
      <c r="AT571">
        <v>818</v>
      </c>
      <c r="AU571">
        <f t="shared" si="185"/>
        <v>-3.8782266314298715E-2</v>
      </c>
      <c r="AV571">
        <f t="shared" si="186"/>
        <v>-7.149736261802056E-3</v>
      </c>
      <c r="AW571">
        <v>1.5319319856356685E-2</v>
      </c>
      <c r="AX571">
        <v>1.6806208848807361E-2</v>
      </c>
      <c r="AY571" s="1">
        <f t="shared" si="187"/>
        <v>-740.97815014467778</v>
      </c>
      <c r="AZ571" s="1">
        <f t="shared" si="188"/>
        <v>7525.5476093175275</v>
      </c>
      <c r="BA571" s="1">
        <f t="shared" si="200"/>
        <v>-175.0466389877422</v>
      </c>
      <c r="BB571" s="1">
        <f t="shared" si="201"/>
        <v>286.38552787663104</v>
      </c>
      <c r="BC571">
        <f t="shared" si="189"/>
        <v>1</v>
      </c>
      <c r="BD571">
        <f t="shared" si="190"/>
        <v>1</v>
      </c>
      <c r="BE571">
        <f t="shared" si="191"/>
        <v>1</v>
      </c>
      <c r="BF571">
        <f t="shared" si="192"/>
        <v>1</v>
      </c>
      <c r="BG571">
        <f t="shared" si="193"/>
        <v>1</v>
      </c>
      <c r="BH571">
        <f t="shared" si="194"/>
        <v>1</v>
      </c>
      <c r="BI571">
        <f t="shared" si="195"/>
        <v>1</v>
      </c>
      <c r="BJ571">
        <f t="shared" si="196"/>
        <v>1</v>
      </c>
      <c r="BK571">
        <f t="shared" si="197"/>
        <v>1</v>
      </c>
      <c r="BL571">
        <f t="shared" si="198"/>
        <v>1</v>
      </c>
      <c r="BM571">
        <f t="shared" si="202"/>
        <v>1</v>
      </c>
      <c r="BN571">
        <f t="shared" si="203"/>
        <v>1</v>
      </c>
      <c r="BO571">
        <f>IF(AND(AU571&gt;'County Avg'!$E$3,'Gentrification Calcs'!AW571&gt;'County Avg'!$E$4,'Gentrification Calcs'!AY571&gt;'County Avg'!$E$5,'Gentrification Calcs'!BA571&gt;'County Avg'!$E$6),1,0)</f>
        <v>0</v>
      </c>
      <c r="BP571">
        <f>IF(AND(AV571&gt;'County Avg'!$F$3,'Gentrification Calcs'!AX571&gt;'County Avg'!$F$4,'Gentrification Calcs'!AZ571&gt;'County Avg'!$F$5,'Gentrification Calcs'!BB571&gt;'County Avg'!$F$6),1,0)</f>
        <v>0</v>
      </c>
      <c r="BQ571">
        <f t="shared" si="204"/>
        <v>0</v>
      </c>
      <c r="BR571">
        <f t="shared" si="205"/>
        <v>0</v>
      </c>
      <c r="BS571">
        <f t="shared" si="206"/>
        <v>0</v>
      </c>
      <c r="BT571">
        <f t="shared" si="207"/>
        <v>0</v>
      </c>
    </row>
    <row r="572" spans="1:72" x14ac:dyDescent="0.25">
      <c r="A572">
        <v>6037209403</v>
      </c>
      <c r="B572">
        <v>2873.0000214055199</v>
      </c>
      <c r="C572">
        <v>3480</v>
      </c>
      <c r="D572">
        <v>3614</v>
      </c>
      <c r="E572">
        <v>728</v>
      </c>
      <c r="F572">
        <v>1107</v>
      </c>
      <c r="G572">
        <v>1293</v>
      </c>
      <c r="H572">
        <v>556.90880414929393</v>
      </c>
      <c r="I572">
        <v>919.75900000000001</v>
      </c>
      <c r="J572">
        <v>1110.6148000000001</v>
      </c>
      <c r="K572">
        <v>0.76498462108419496</v>
      </c>
      <c r="L572">
        <v>0.83085727190605241</v>
      </c>
      <c r="M572">
        <v>0.85894416086620262</v>
      </c>
      <c r="N572">
        <v>1493.0000110000001</v>
      </c>
      <c r="O572">
        <v>2078</v>
      </c>
      <c r="P572">
        <v>2311</v>
      </c>
      <c r="Q572">
        <v>71</v>
      </c>
      <c r="R572">
        <v>146</v>
      </c>
      <c r="S572">
        <v>322</v>
      </c>
      <c r="T572">
        <v>4.7555257519686644E-2</v>
      </c>
      <c r="U572">
        <v>7.0259865255052942E-2</v>
      </c>
      <c r="V572">
        <v>0.13933362180874082</v>
      </c>
      <c r="W572">
        <v>780</v>
      </c>
      <c r="X572">
        <v>1096</v>
      </c>
      <c r="Y572">
        <v>1293</v>
      </c>
      <c r="Z572">
        <v>784</v>
      </c>
      <c r="AA572">
        <v>1112</v>
      </c>
      <c r="AB572">
        <v>1293</v>
      </c>
      <c r="AC572">
        <v>0.99489795918367352</v>
      </c>
      <c r="AD572">
        <v>0.98561151079136688</v>
      </c>
      <c r="AE572">
        <v>1</v>
      </c>
      <c r="AF572">
        <v>123.000000916421</v>
      </c>
      <c r="AG572">
        <v>145</v>
      </c>
      <c r="AH572">
        <v>209</v>
      </c>
      <c r="AI572">
        <v>4.2812391228680649E-2</v>
      </c>
      <c r="AJ572">
        <v>4.1666666666666664E-2</v>
      </c>
      <c r="AK572">
        <v>5.7830658550083014E-2</v>
      </c>
      <c r="AL572">
        <f t="shared" si="199"/>
        <v>0.95718760877131936</v>
      </c>
      <c r="AM572">
        <f t="shared" si="199"/>
        <v>0.95833333333333337</v>
      </c>
      <c r="AN572">
        <f t="shared" si="199"/>
        <v>0.94216934144991704</v>
      </c>
      <c r="AO572">
        <v>32406.991516436905</v>
      </c>
      <c r="AP572">
        <v>20714.735185941972</v>
      </c>
      <c r="AQ572">
        <v>16296</v>
      </c>
      <c r="AR572">
        <v>748.12777777777785</v>
      </c>
      <c r="AS572">
        <v>507.2657176749704</v>
      </c>
      <c r="AT572">
        <v>702</v>
      </c>
      <c r="AU572">
        <f t="shared" si="185"/>
        <v>-1.1457245620139847E-3</v>
      </c>
      <c r="AV572">
        <f t="shared" si="186"/>
        <v>1.616399188341635E-2</v>
      </c>
      <c r="AW572">
        <v>2.2704607735366297E-2</v>
      </c>
      <c r="AX572">
        <v>6.9073756553687873E-2</v>
      </c>
      <c r="AY572" s="1">
        <f t="shared" si="187"/>
        <v>-11692.256330494933</v>
      </c>
      <c r="AZ572" s="1">
        <f t="shared" si="188"/>
        <v>-4418.7351859419723</v>
      </c>
      <c r="BA572" s="1">
        <f t="shared" si="200"/>
        <v>-240.86206010280745</v>
      </c>
      <c r="BB572" s="1">
        <f t="shared" si="201"/>
        <v>194.7342823250296</v>
      </c>
      <c r="BC572">
        <f t="shared" si="189"/>
        <v>1</v>
      </c>
      <c r="BD572">
        <f t="shared" si="190"/>
        <v>1</v>
      </c>
      <c r="BE572">
        <f t="shared" si="191"/>
        <v>1</v>
      </c>
      <c r="BF572">
        <f t="shared" si="192"/>
        <v>1</v>
      </c>
      <c r="BG572">
        <f t="shared" si="193"/>
        <v>1</v>
      </c>
      <c r="BH572">
        <f t="shared" si="194"/>
        <v>1</v>
      </c>
      <c r="BI572">
        <f t="shared" si="195"/>
        <v>1</v>
      </c>
      <c r="BJ572">
        <f t="shared" si="196"/>
        <v>1</v>
      </c>
      <c r="BK572">
        <f t="shared" si="197"/>
        <v>1</v>
      </c>
      <c r="BL572">
        <f t="shared" si="198"/>
        <v>1</v>
      </c>
      <c r="BM572">
        <f t="shared" si="202"/>
        <v>1</v>
      </c>
      <c r="BN572">
        <f t="shared" si="203"/>
        <v>1</v>
      </c>
      <c r="BO572">
        <f>IF(AND(AU572&gt;'County Avg'!$E$3,'Gentrification Calcs'!AW572&gt;'County Avg'!$E$4,'Gentrification Calcs'!AY572&gt;'County Avg'!$E$5,'Gentrification Calcs'!BA572&gt;'County Avg'!$E$6),1,0)</f>
        <v>0</v>
      </c>
      <c r="BP572">
        <f>IF(AND(AV572&gt;'County Avg'!$F$3,'Gentrification Calcs'!AX572&gt;'County Avg'!$F$4,'Gentrification Calcs'!AZ572&gt;'County Avg'!$F$5,'Gentrification Calcs'!BB572&gt;'County Avg'!$F$6),1,0)</f>
        <v>0</v>
      </c>
      <c r="BQ572">
        <f t="shared" si="204"/>
        <v>0</v>
      </c>
      <c r="BR572">
        <f t="shared" si="205"/>
        <v>0</v>
      </c>
      <c r="BS572">
        <f t="shared" si="206"/>
        <v>0</v>
      </c>
      <c r="BT572">
        <f t="shared" si="207"/>
        <v>0</v>
      </c>
    </row>
    <row r="573" spans="1:72" x14ac:dyDescent="0.25">
      <c r="A573">
        <v>6037209510</v>
      </c>
      <c r="B573">
        <v>2744.91633275493</v>
      </c>
      <c r="C573">
        <v>2681</v>
      </c>
      <c r="D573">
        <v>2778</v>
      </c>
      <c r="E573">
        <v>770.88659670000004</v>
      </c>
      <c r="F573">
        <v>779</v>
      </c>
      <c r="G573">
        <v>934</v>
      </c>
      <c r="H573">
        <v>609.42497667795794</v>
      </c>
      <c r="I573">
        <v>604.51239999999996</v>
      </c>
      <c r="J573">
        <v>635.85339999999997</v>
      </c>
      <c r="K573">
        <v>0.79055074934079195</v>
      </c>
      <c r="L573">
        <v>0.77601078305519888</v>
      </c>
      <c r="M573">
        <v>0.6807852248394004</v>
      </c>
      <c r="N573">
        <v>1473.5221879999999</v>
      </c>
      <c r="O573">
        <v>1427</v>
      </c>
      <c r="P573">
        <v>1966</v>
      </c>
      <c r="Q573">
        <v>66.938507079999994</v>
      </c>
      <c r="R573">
        <v>91</v>
      </c>
      <c r="S573">
        <v>423</v>
      </c>
      <c r="T573">
        <v>4.5427552856095843E-2</v>
      </c>
      <c r="U573">
        <v>6.3770147161878066E-2</v>
      </c>
      <c r="V573">
        <v>0.21515768056968465</v>
      </c>
      <c r="W573">
        <v>767.82403564453102</v>
      </c>
      <c r="X573">
        <v>806</v>
      </c>
      <c r="Y573">
        <v>910</v>
      </c>
      <c r="Z573">
        <v>783.57427978515602</v>
      </c>
      <c r="AA573">
        <v>821</v>
      </c>
      <c r="AB573">
        <v>934</v>
      </c>
      <c r="AC573">
        <v>0.97989948809327498</v>
      </c>
      <c r="AD573">
        <v>0.98172959805115712</v>
      </c>
      <c r="AE573">
        <v>0.97430406852248397</v>
      </c>
      <c r="AF573">
        <v>126.43940391555201</v>
      </c>
      <c r="AG573">
        <v>75</v>
      </c>
      <c r="AH573">
        <v>75</v>
      </c>
      <c r="AI573">
        <v>4.6063117628307212E-2</v>
      </c>
      <c r="AJ573">
        <v>2.7974636329727715E-2</v>
      </c>
      <c r="AK573">
        <v>2.6997840172786176E-2</v>
      </c>
      <c r="AL573">
        <f t="shared" si="199"/>
        <v>0.95393688237169283</v>
      </c>
      <c r="AM573">
        <f t="shared" si="199"/>
        <v>0.97202536367027226</v>
      </c>
      <c r="AN573">
        <f t="shared" si="199"/>
        <v>0.97300215982721383</v>
      </c>
      <c r="AO573">
        <v>28452.707317073171</v>
      </c>
      <c r="AP573">
        <v>23288.523906824685</v>
      </c>
      <c r="AQ573">
        <v>30172</v>
      </c>
      <c r="AR573">
        <v>782.68333333333339</v>
      </c>
      <c r="AS573">
        <v>688.52866745749316</v>
      </c>
      <c r="AT573">
        <v>823</v>
      </c>
      <c r="AU573">
        <f t="shared" si="185"/>
        <v>-1.8088481298579498E-2</v>
      </c>
      <c r="AV573">
        <f t="shared" si="186"/>
        <v>-9.7679615694153815E-4</v>
      </c>
      <c r="AW573">
        <v>1.8342594305782223E-2</v>
      </c>
      <c r="AX573">
        <v>0.15138753340780658</v>
      </c>
      <c r="AY573" s="1">
        <f t="shared" si="187"/>
        <v>-5164.1834102484863</v>
      </c>
      <c r="AZ573" s="1">
        <f t="shared" si="188"/>
        <v>6883.4760931753153</v>
      </c>
      <c r="BA573" s="1">
        <f t="shared" si="200"/>
        <v>-94.154665875840237</v>
      </c>
      <c r="BB573" s="1">
        <f t="shared" si="201"/>
        <v>134.47133254250684</v>
      </c>
      <c r="BC573">
        <f t="shared" si="189"/>
        <v>1</v>
      </c>
      <c r="BD573">
        <f t="shared" si="190"/>
        <v>1</v>
      </c>
      <c r="BE573">
        <f t="shared" si="191"/>
        <v>1</v>
      </c>
      <c r="BF573">
        <f t="shared" si="192"/>
        <v>1</v>
      </c>
      <c r="BG573">
        <f t="shared" si="193"/>
        <v>1</v>
      </c>
      <c r="BH573">
        <f t="shared" si="194"/>
        <v>1</v>
      </c>
      <c r="BI573">
        <f t="shared" si="195"/>
        <v>1</v>
      </c>
      <c r="BJ573">
        <f t="shared" si="196"/>
        <v>1</v>
      </c>
      <c r="BK573">
        <f t="shared" si="197"/>
        <v>1</v>
      </c>
      <c r="BL573">
        <f t="shared" si="198"/>
        <v>1</v>
      </c>
      <c r="BM573">
        <f t="shared" si="202"/>
        <v>1</v>
      </c>
      <c r="BN573">
        <f t="shared" si="203"/>
        <v>1</v>
      </c>
      <c r="BO573">
        <f>IF(AND(AU573&gt;'County Avg'!$E$3,'Gentrification Calcs'!AW573&gt;'County Avg'!$E$4,'Gentrification Calcs'!AY573&gt;'County Avg'!$E$5,'Gentrification Calcs'!BA573&gt;'County Avg'!$E$6),1,0)</f>
        <v>0</v>
      </c>
      <c r="BP573">
        <f>IF(AND(AV573&gt;'County Avg'!$F$3,'Gentrification Calcs'!AX573&gt;'County Avg'!$F$4,'Gentrification Calcs'!AZ573&gt;'County Avg'!$F$5,'Gentrification Calcs'!BB573&gt;'County Avg'!$F$6),1,0)</f>
        <v>0</v>
      </c>
      <c r="BQ573">
        <f t="shared" si="204"/>
        <v>0</v>
      </c>
      <c r="BR573">
        <f t="shared" si="205"/>
        <v>0</v>
      </c>
      <c r="BS573">
        <f t="shared" si="206"/>
        <v>0</v>
      </c>
      <c r="BT573">
        <f t="shared" si="207"/>
        <v>0</v>
      </c>
    </row>
    <row r="574" spans="1:72" x14ac:dyDescent="0.25">
      <c r="A574">
        <v>6037209520</v>
      </c>
      <c r="B574">
        <v>3529.08377899585</v>
      </c>
      <c r="C574">
        <v>2772</v>
      </c>
      <c r="D574">
        <v>2493</v>
      </c>
      <c r="E574">
        <v>991.11340329999996</v>
      </c>
      <c r="F574">
        <v>976</v>
      </c>
      <c r="G574">
        <v>869</v>
      </c>
      <c r="H574">
        <v>783.52544813289524</v>
      </c>
      <c r="I574">
        <v>716.76779999999997</v>
      </c>
      <c r="J574">
        <v>678.25279999999998</v>
      </c>
      <c r="K574">
        <v>0.79055075385327023</v>
      </c>
      <c r="L574">
        <v>0.73439323770491804</v>
      </c>
      <c r="M574">
        <v>0.78049804372842346</v>
      </c>
      <c r="N574">
        <v>1894.4778719999999</v>
      </c>
      <c r="O574">
        <v>1664</v>
      </c>
      <c r="P574">
        <v>1583</v>
      </c>
      <c r="Q574">
        <v>86.061492920000006</v>
      </c>
      <c r="R574">
        <v>201</v>
      </c>
      <c r="S574">
        <v>102</v>
      </c>
      <c r="T574">
        <v>4.5427552462856111E-2</v>
      </c>
      <c r="U574">
        <v>0.12079326923076923</v>
      </c>
      <c r="V574">
        <v>6.4434617814276687E-2</v>
      </c>
      <c r="W574">
        <v>987.17596435546898</v>
      </c>
      <c r="X574">
        <v>919</v>
      </c>
      <c r="Y574">
        <v>796</v>
      </c>
      <c r="Z574">
        <v>1007.42572021484</v>
      </c>
      <c r="AA574">
        <v>956</v>
      </c>
      <c r="AB574">
        <v>869</v>
      </c>
      <c r="AC574">
        <v>0.97989950479420695</v>
      </c>
      <c r="AD574">
        <v>0.96129707112970708</v>
      </c>
      <c r="AE574">
        <v>0.91599539700805521</v>
      </c>
      <c r="AF574">
        <v>162.56060123203699</v>
      </c>
      <c r="AG574">
        <v>105</v>
      </c>
      <c r="AH574">
        <v>59</v>
      </c>
      <c r="AI574">
        <v>4.6063117628307275E-2</v>
      </c>
      <c r="AJ574">
        <v>3.787878787878788E-2</v>
      </c>
      <c r="AK574">
        <v>2.3666265543521862E-2</v>
      </c>
      <c r="AL574">
        <f t="shared" si="199"/>
        <v>0.95393688237169272</v>
      </c>
      <c r="AM574">
        <f t="shared" si="199"/>
        <v>0.96212121212121215</v>
      </c>
      <c r="AN574">
        <f t="shared" si="199"/>
        <v>0.97633373445647809</v>
      </c>
      <c r="AO574">
        <v>28222.343054082718</v>
      </c>
      <c r="AP574">
        <v>29690.141806293424</v>
      </c>
      <c r="AQ574">
        <v>24492</v>
      </c>
      <c r="AR574">
        <v>775.77222222222224</v>
      </c>
      <c r="AS574">
        <v>589.78094108343225</v>
      </c>
      <c r="AT574">
        <v>784</v>
      </c>
      <c r="AU574">
        <f t="shared" si="185"/>
        <v>-8.1843297495193951E-3</v>
      </c>
      <c r="AV574">
        <f t="shared" si="186"/>
        <v>-1.4212522335266018E-2</v>
      </c>
      <c r="AW574">
        <v>7.5365716767913121E-2</v>
      </c>
      <c r="AX574">
        <v>-5.6358651416492545E-2</v>
      </c>
      <c r="AY574" s="1">
        <f t="shared" si="187"/>
        <v>1467.7987522107069</v>
      </c>
      <c r="AZ574" s="1">
        <f t="shared" si="188"/>
        <v>-5198.1418062934245</v>
      </c>
      <c r="BA574" s="1">
        <f t="shared" si="200"/>
        <v>-185.99128113878999</v>
      </c>
      <c r="BB574" s="1">
        <f t="shared" si="201"/>
        <v>194.21905891656775</v>
      </c>
      <c r="BC574">
        <f t="shared" si="189"/>
        <v>1</v>
      </c>
      <c r="BD574">
        <f t="shared" si="190"/>
        <v>1</v>
      </c>
      <c r="BE574">
        <f t="shared" si="191"/>
        <v>1</v>
      </c>
      <c r="BF574">
        <f t="shared" si="192"/>
        <v>1</v>
      </c>
      <c r="BG574">
        <f t="shared" si="193"/>
        <v>1</v>
      </c>
      <c r="BH574">
        <f t="shared" si="194"/>
        <v>1</v>
      </c>
      <c r="BI574">
        <f t="shared" si="195"/>
        <v>1</v>
      </c>
      <c r="BJ574">
        <f t="shared" si="196"/>
        <v>1</v>
      </c>
      <c r="BK574">
        <f t="shared" si="197"/>
        <v>1</v>
      </c>
      <c r="BL574">
        <f t="shared" si="198"/>
        <v>1</v>
      </c>
      <c r="BM574">
        <f t="shared" si="202"/>
        <v>1</v>
      </c>
      <c r="BN574">
        <f t="shared" si="203"/>
        <v>1</v>
      </c>
      <c r="BO574">
        <f>IF(AND(AU574&gt;'County Avg'!$E$3,'Gentrification Calcs'!AW574&gt;'County Avg'!$E$4,'Gentrification Calcs'!AY574&gt;'County Avg'!$E$5,'Gentrification Calcs'!BA574&gt;'County Avg'!$E$6),1,0)</f>
        <v>0</v>
      </c>
      <c r="BP574">
        <f>IF(AND(AV574&gt;'County Avg'!$F$3,'Gentrification Calcs'!AX574&gt;'County Avg'!$F$4,'Gentrification Calcs'!AZ574&gt;'County Avg'!$F$5,'Gentrification Calcs'!BB574&gt;'County Avg'!$F$6),1,0)</f>
        <v>0</v>
      </c>
      <c r="BQ574">
        <f t="shared" si="204"/>
        <v>0</v>
      </c>
      <c r="BR574">
        <f t="shared" si="205"/>
        <v>0</v>
      </c>
      <c r="BS574">
        <f t="shared" si="206"/>
        <v>0</v>
      </c>
      <c r="BT574">
        <f t="shared" si="207"/>
        <v>0</v>
      </c>
    </row>
    <row r="575" spans="1:72" x14ac:dyDescent="0.25">
      <c r="A575">
        <v>6037209810</v>
      </c>
      <c r="B575">
        <v>3157.69217344259</v>
      </c>
      <c r="C575">
        <v>2585</v>
      </c>
      <c r="D575">
        <v>2768</v>
      </c>
      <c r="E575">
        <v>770.01470949999998</v>
      </c>
      <c r="F575">
        <v>695</v>
      </c>
      <c r="G575">
        <v>675</v>
      </c>
      <c r="H575">
        <v>652.13474819030898</v>
      </c>
      <c r="I575">
        <v>586.25540000000001</v>
      </c>
      <c r="J575">
        <v>545.90800000000002</v>
      </c>
      <c r="K575">
        <v>0.84691206563283061</v>
      </c>
      <c r="L575">
        <v>0.8435329496402878</v>
      </c>
      <c r="M575">
        <v>0.80875259259259258</v>
      </c>
      <c r="N575">
        <v>1683.560864</v>
      </c>
      <c r="O575">
        <v>1569</v>
      </c>
      <c r="P575">
        <v>1849</v>
      </c>
      <c r="Q575">
        <v>42.878894809999998</v>
      </c>
      <c r="R575">
        <v>26</v>
      </c>
      <c r="S575">
        <v>184</v>
      </c>
      <c r="T575">
        <v>2.5469168193969136E-2</v>
      </c>
      <c r="U575">
        <v>1.6571064372211598E-2</v>
      </c>
      <c r="V575">
        <v>9.9513250405624656E-2</v>
      </c>
      <c r="W575">
        <v>719.46276855468795</v>
      </c>
      <c r="X575">
        <v>680</v>
      </c>
      <c r="Y575">
        <v>665</v>
      </c>
      <c r="Z575">
        <v>763.24432373046898</v>
      </c>
      <c r="AA575">
        <v>699</v>
      </c>
      <c r="AB575">
        <v>675</v>
      </c>
      <c r="AC575">
        <v>0.94263756203021309</v>
      </c>
      <c r="AD575">
        <v>0.97281831187410583</v>
      </c>
      <c r="AE575">
        <v>0.98518518518518516</v>
      </c>
      <c r="AF575">
        <v>173.32101123527099</v>
      </c>
      <c r="AG575">
        <v>165</v>
      </c>
      <c r="AH575">
        <v>258</v>
      </c>
      <c r="AI575">
        <v>5.4888507718696453E-2</v>
      </c>
      <c r="AJ575">
        <v>6.3829787234042548E-2</v>
      </c>
      <c r="AK575">
        <v>9.3208092485549135E-2</v>
      </c>
      <c r="AL575">
        <f t="shared" si="199"/>
        <v>0.94511149228130353</v>
      </c>
      <c r="AM575">
        <f t="shared" si="199"/>
        <v>0.93617021276595747</v>
      </c>
      <c r="AN575">
        <f t="shared" si="199"/>
        <v>0.90679190751445082</v>
      </c>
      <c r="AO575">
        <v>25666.569459172853</v>
      </c>
      <c r="AP575">
        <v>22836.957498978343</v>
      </c>
      <c r="AQ575">
        <v>26425</v>
      </c>
      <c r="AR575">
        <v>718.75555555555559</v>
      </c>
      <c r="AS575">
        <v>560.02135231316731</v>
      </c>
      <c r="AT575">
        <v>772</v>
      </c>
      <c r="AU575">
        <f t="shared" si="185"/>
        <v>8.9412795153460956E-3</v>
      </c>
      <c r="AV575">
        <f t="shared" si="186"/>
        <v>2.9378305251506587E-2</v>
      </c>
      <c r="AW575">
        <v>-8.898103821757538E-3</v>
      </c>
      <c r="AX575">
        <v>8.2942186033413051E-2</v>
      </c>
      <c r="AY575" s="1">
        <f t="shared" si="187"/>
        <v>-2829.6119601945102</v>
      </c>
      <c r="AZ575" s="1">
        <f t="shared" si="188"/>
        <v>3588.0425010216568</v>
      </c>
      <c r="BA575" s="1">
        <f t="shared" si="200"/>
        <v>-158.73420324238828</v>
      </c>
      <c r="BB575" s="1">
        <f t="shared" si="201"/>
        <v>211.97864768683269</v>
      </c>
      <c r="BC575">
        <f t="shared" si="189"/>
        <v>1</v>
      </c>
      <c r="BD575">
        <f t="shared" si="190"/>
        <v>1</v>
      </c>
      <c r="BE575">
        <f t="shared" si="191"/>
        <v>1</v>
      </c>
      <c r="BF575">
        <f t="shared" si="192"/>
        <v>1</v>
      </c>
      <c r="BG575">
        <f t="shared" si="193"/>
        <v>1</v>
      </c>
      <c r="BH575">
        <f t="shared" si="194"/>
        <v>1</v>
      </c>
      <c r="BI575">
        <f t="shared" si="195"/>
        <v>1</v>
      </c>
      <c r="BJ575">
        <f t="shared" si="196"/>
        <v>1</v>
      </c>
      <c r="BK575">
        <f t="shared" si="197"/>
        <v>1</v>
      </c>
      <c r="BL575">
        <f t="shared" si="198"/>
        <v>1</v>
      </c>
      <c r="BM575">
        <f t="shared" si="202"/>
        <v>1</v>
      </c>
      <c r="BN575">
        <f t="shared" si="203"/>
        <v>1</v>
      </c>
      <c r="BO575">
        <f>IF(AND(AU575&gt;'County Avg'!$E$3,'Gentrification Calcs'!AW575&gt;'County Avg'!$E$4,'Gentrification Calcs'!AY575&gt;'County Avg'!$E$5,'Gentrification Calcs'!BA575&gt;'County Avg'!$E$6),1,0)</f>
        <v>0</v>
      </c>
      <c r="BP575">
        <f>IF(AND(AV575&gt;'County Avg'!$F$3,'Gentrification Calcs'!AX575&gt;'County Avg'!$F$4,'Gentrification Calcs'!AZ575&gt;'County Avg'!$F$5,'Gentrification Calcs'!BB575&gt;'County Avg'!$F$6),1,0)</f>
        <v>0</v>
      </c>
      <c r="BQ575">
        <f t="shared" si="204"/>
        <v>0</v>
      </c>
      <c r="BR575">
        <f t="shared" si="205"/>
        <v>0</v>
      </c>
      <c r="BS575">
        <f t="shared" si="206"/>
        <v>0</v>
      </c>
      <c r="BT575">
        <f t="shared" si="207"/>
        <v>0</v>
      </c>
    </row>
    <row r="576" spans="1:72" x14ac:dyDescent="0.25">
      <c r="A576">
        <v>6037209820</v>
      </c>
      <c r="B576">
        <v>3838.3080664786498</v>
      </c>
      <c r="C576">
        <v>2708</v>
      </c>
      <c r="D576">
        <v>2656</v>
      </c>
      <c r="E576">
        <v>935.98535159999994</v>
      </c>
      <c r="F576">
        <v>792</v>
      </c>
      <c r="G576">
        <v>760</v>
      </c>
      <c r="H576">
        <v>792.69730135884413</v>
      </c>
      <c r="I576">
        <v>614.51</v>
      </c>
      <c r="J576">
        <v>575.95960000000002</v>
      </c>
      <c r="K576">
        <v>0.84691208041213983</v>
      </c>
      <c r="L576">
        <v>0.77589646464646467</v>
      </c>
      <c r="M576">
        <v>0.75784157894736848</v>
      </c>
      <c r="N576">
        <v>2046.4392640000001</v>
      </c>
      <c r="O576">
        <v>1461</v>
      </c>
      <c r="P576">
        <v>1519</v>
      </c>
      <c r="Q576">
        <v>52.121109009999998</v>
      </c>
      <c r="R576">
        <v>96</v>
      </c>
      <c r="S576">
        <v>96</v>
      </c>
      <c r="T576">
        <v>2.546916975592196E-2</v>
      </c>
      <c r="U576">
        <v>6.5708418891170434E-2</v>
      </c>
      <c r="V576">
        <v>6.319947333772219E-2</v>
      </c>
      <c r="W576">
        <v>874.53729248046898</v>
      </c>
      <c r="X576">
        <v>722</v>
      </c>
      <c r="Y576">
        <v>657</v>
      </c>
      <c r="Z576">
        <v>927.75573730468795</v>
      </c>
      <c r="AA576">
        <v>785</v>
      </c>
      <c r="AB576">
        <v>760</v>
      </c>
      <c r="AC576">
        <v>0.94263743926949028</v>
      </c>
      <c r="AD576">
        <v>0.91974522292993632</v>
      </c>
      <c r="AE576">
        <v>0.86447368421052628</v>
      </c>
      <c r="AF576">
        <v>210.67900193364801</v>
      </c>
      <c r="AG576">
        <v>62</v>
      </c>
      <c r="AH576">
        <v>10</v>
      </c>
      <c r="AI576">
        <v>5.4888507718696397E-2</v>
      </c>
      <c r="AJ576">
        <v>2.2895125553914326E-2</v>
      </c>
      <c r="AK576">
        <v>3.7650602409638554E-3</v>
      </c>
      <c r="AL576">
        <f t="shared" si="199"/>
        <v>0.94511149228130364</v>
      </c>
      <c r="AM576">
        <f t="shared" si="199"/>
        <v>0.97710487444608563</v>
      </c>
      <c r="AN576">
        <f t="shared" si="199"/>
        <v>0.9962349397590361</v>
      </c>
      <c r="AO576">
        <v>25666.569459172853</v>
      </c>
      <c r="AP576">
        <v>19281.745811197387</v>
      </c>
      <c r="AQ576">
        <v>26051</v>
      </c>
      <c r="AR576">
        <v>718.75555555555559</v>
      </c>
      <c r="AS576">
        <v>572.19572953736656</v>
      </c>
      <c r="AT576">
        <v>782</v>
      </c>
      <c r="AU576">
        <f t="shared" si="185"/>
        <v>-3.1993382164782071E-2</v>
      </c>
      <c r="AV576">
        <f t="shared" si="186"/>
        <v>-1.9130065312950473E-2</v>
      </c>
      <c r="AW576">
        <v>4.023924913524847E-2</v>
      </c>
      <c r="AX576">
        <v>-2.5089455534482441E-3</v>
      </c>
      <c r="AY576" s="1">
        <f t="shared" si="187"/>
        <v>-6384.8236479754669</v>
      </c>
      <c r="AZ576" s="1">
        <f t="shared" si="188"/>
        <v>6769.2541888026135</v>
      </c>
      <c r="BA576" s="1">
        <f t="shared" si="200"/>
        <v>-146.55982601818903</v>
      </c>
      <c r="BB576" s="1">
        <f t="shared" si="201"/>
        <v>209.80427046263344</v>
      </c>
      <c r="BC576">
        <f t="shared" si="189"/>
        <v>1</v>
      </c>
      <c r="BD576">
        <f t="shared" si="190"/>
        <v>1</v>
      </c>
      <c r="BE576">
        <f t="shared" si="191"/>
        <v>1</v>
      </c>
      <c r="BF576">
        <f t="shared" si="192"/>
        <v>1</v>
      </c>
      <c r="BG576">
        <f t="shared" si="193"/>
        <v>1</v>
      </c>
      <c r="BH576">
        <f t="shared" si="194"/>
        <v>1</v>
      </c>
      <c r="BI576">
        <f t="shared" si="195"/>
        <v>1</v>
      </c>
      <c r="BJ576">
        <f t="shared" si="196"/>
        <v>1</v>
      </c>
      <c r="BK576">
        <f t="shared" si="197"/>
        <v>1</v>
      </c>
      <c r="BL576">
        <f t="shared" si="198"/>
        <v>1</v>
      </c>
      <c r="BM576">
        <f t="shared" si="202"/>
        <v>1</v>
      </c>
      <c r="BN576">
        <f t="shared" si="203"/>
        <v>1</v>
      </c>
      <c r="BO576">
        <f>IF(AND(AU576&gt;'County Avg'!$E$3,'Gentrification Calcs'!AW576&gt;'County Avg'!$E$4,'Gentrification Calcs'!AY576&gt;'County Avg'!$E$5,'Gentrification Calcs'!BA576&gt;'County Avg'!$E$6),1,0)</f>
        <v>0</v>
      </c>
      <c r="BP576">
        <f>IF(AND(AV576&gt;'County Avg'!$F$3,'Gentrification Calcs'!AX576&gt;'County Avg'!$F$4,'Gentrification Calcs'!AZ576&gt;'County Avg'!$F$5,'Gentrification Calcs'!BB576&gt;'County Avg'!$F$6),1,0)</f>
        <v>0</v>
      </c>
      <c r="BQ576">
        <f t="shared" si="204"/>
        <v>0</v>
      </c>
      <c r="BR576">
        <f t="shared" si="205"/>
        <v>0</v>
      </c>
      <c r="BS576">
        <f t="shared" si="206"/>
        <v>0</v>
      </c>
      <c r="BT576">
        <f t="shared" si="207"/>
        <v>0</v>
      </c>
    </row>
    <row r="577" spans="1:72" x14ac:dyDescent="0.25">
      <c r="A577">
        <v>6037210010</v>
      </c>
      <c r="B577">
        <v>2835.3113513364101</v>
      </c>
      <c r="C577">
        <v>3607</v>
      </c>
      <c r="D577">
        <v>3169</v>
      </c>
      <c r="E577">
        <v>791.55847170000004</v>
      </c>
      <c r="F577">
        <v>1134</v>
      </c>
      <c r="G577">
        <v>1212</v>
      </c>
      <c r="H577">
        <v>613.17979418105074</v>
      </c>
      <c r="I577">
        <v>920.01199999999994</v>
      </c>
      <c r="J577">
        <v>933.54300000000001</v>
      </c>
      <c r="K577">
        <v>0.77464876708873798</v>
      </c>
      <c r="L577">
        <v>0.81129805996472659</v>
      </c>
      <c r="M577">
        <v>0.77024999999999999</v>
      </c>
      <c r="N577">
        <v>1461.0637200000001</v>
      </c>
      <c r="O577">
        <v>1973</v>
      </c>
      <c r="P577">
        <v>2050</v>
      </c>
      <c r="Q577">
        <v>56.685798650000002</v>
      </c>
      <c r="R577">
        <v>135</v>
      </c>
      <c r="S577">
        <v>233</v>
      </c>
      <c r="T577">
        <v>3.8797622495205068E-2</v>
      </c>
      <c r="U577">
        <v>6.8423720223010645E-2</v>
      </c>
      <c r="V577">
        <v>0.11365853658536586</v>
      </c>
      <c r="W577">
        <v>676.65484619140602</v>
      </c>
      <c r="X577">
        <v>940</v>
      </c>
      <c r="Y577">
        <v>1087</v>
      </c>
      <c r="Z577">
        <v>787.98370361328102</v>
      </c>
      <c r="AA577">
        <v>1126</v>
      </c>
      <c r="AB577">
        <v>1212</v>
      </c>
      <c r="AC577">
        <v>0.85871680224936242</v>
      </c>
      <c r="AD577">
        <v>0.8348134991119005</v>
      </c>
      <c r="AE577">
        <v>0.89686468646864681</v>
      </c>
      <c r="AF577">
        <v>99.583161655367405</v>
      </c>
      <c r="AG577">
        <v>96</v>
      </c>
      <c r="AH577">
        <v>139</v>
      </c>
      <c r="AI577">
        <v>3.5122478386167139E-2</v>
      </c>
      <c r="AJ577">
        <v>2.6614915442195731E-2</v>
      </c>
      <c r="AK577">
        <v>4.3862417166298517E-2</v>
      </c>
      <c r="AL577">
        <f t="shared" si="199"/>
        <v>0.96487752161383289</v>
      </c>
      <c r="AM577">
        <f t="shared" si="199"/>
        <v>0.97338508455780426</v>
      </c>
      <c r="AN577">
        <f t="shared" si="199"/>
        <v>0.95613758283370154</v>
      </c>
      <c r="AO577">
        <v>26513.656945917286</v>
      </c>
      <c r="AP577">
        <v>23679.974662852474</v>
      </c>
      <c r="AQ577">
        <v>21316</v>
      </c>
      <c r="AR577">
        <v>651.37222222222226</v>
      </c>
      <c r="AS577">
        <v>535.6725978647687</v>
      </c>
      <c r="AT577">
        <v>719</v>
      </c>
      <c r="AU577">
        <f t="shared" si="185"/>
        <v>-8.5075629439714077E-3</v>
      </c>
      <c r="AV577">
        <f t="shared" si="186"/>
        <v>1.7247501724102787E-2</v>
      </c>
      <c r="AW577">
        <v>2.9626097727805577E-2</v>
      </c>
      <c r="AX577">
        <v>4.5234816362355212E-2</v>
      </c>
      <c r="AY577" s="1">
        <f t="shared" si="187"/>
        <v>-2833.6822830648125</v>
      </c>
      <c r="AZ577" s="1">
        <f t="shared" si="188"/>
        <v>-2363.9746628524736</v>
      </c>
      <c r="BA577" s="1">
        <f t="shared" si="200"/>
        <v>-115.69962435745356</v>
      </c>
      <c r="BB577" s="1">
        <f t="shared" si="201"/>
        <v>183.3274021352313</v>
      </c>
      <c r="BC577">
        <f t="shared" si="189"/>
        <v>1</v>
      </c>
      <c r="BD577">
        <f t="shared" si="190"/>
        <v>1</v>
      </c>
      <c r="BE577">
        <f t="shared" si="191"/>
        <v>1</v>
      </c>
      <c r="BF577">
        <f t="shared" si="192"/>
        <v>1</v>
      </c>
      <c r="BG577">
        <f t="shared" si="193"/>
        <v>1</v>
      </c>
      <c r="BH577">
        <f t="shared" si="194"/>
        <v>1</v>
      </c>
      <c r="BI577">
        <f t="shared" si="195"/>
        <v>1</v>
      </c>
      <c r="BJ577">
        <f t="shared" si="196"/>
        <v>1</v>
      </c>
      <c r="BK577">
        <f t="shared" si="197"/>
        <v>1</v>
      </c>
      <c r="BL577">
        <f t="shared" si="198"/>
        <v>1</v>
      </c>
      <c r="BM577">
        <f t="shared" si="202"/>
        <v>1</v>
      </c>
      <c r="BN577">
        <f t="shared" si="203"/>
        <v>1</v>
      </c>
      <c r="BO577">
        <f>IF(AND(AU577&gt;'County Avg'!$E$3,'Gentrification Calcs'!AW577&gt;'County Avg'!$E$4,'Gentrification Calcs'!AY577&gt;'County Avg'!$E$5,'Gentrification Calcs'!BA577&gt;'County Avg'!$E$6),1,0)</f>
        <v>1</v>
      </c>
      <c r="BP577">
        <f>IF(AND(AV577&gt;'County Avg'!$F$3,'Gentrification Calcs'!AX577&gt;'County Avg'!$F$4,'Gentrification Calcs'!AZ577&gt;'County Avg'!$F$5,'Gentrification Calcs'!BB577&gt;'County Avg'!$F$6),1,0)</f>
        <v>0</v>
      </c>
      <c r="BQ577">
        <f t="shared" si="204"/>
        <v>1</v>
      </c>
      <c r="BR577">
        <f t="shared" si="205"/>
        <v>0</v>
      </c>
      <c r="BS577">
        <f t="shared" si="206"/>
        <v>1</v>
      </c>
      <c r="BT577">
        <f t="shared" si="207"/>
        <v>0</v>
      </c>
    </row>
    <row r="578" spans="1:72" x14ac:dyDescent="0.25">
      <c r="A578">
        <v>6037211000</v>
      </c>
      <c r="B578">
        <v>4488.0000026123598</v>
      </c>
      <c r="C578">
        <v>4309</v>
      </c>
      <c r="D578">
        <v>4346</v>
      </c>
      <c r="E578">
        <v>1530</v>
      </c>
      <c r="F578">
        <v>1560</v>
      </c>
      <c r="G578">
        <v>1662</v>
      </c>
      <c r="H578">
        <v>226.72000013196842</v>
      </c>
      <c r="I578">
        <v>288.50599999999997</v>
      </c>
      <c r="J578">
        <v>354.96260000000001</v>
      </c>
      <c r="K578">
        <v>0.14818300662220157</v>
      </c>
      <c r="L578">
        <v>0.18493974358974358</v>
      </c>
      <c r="M578">
        <v>0.21357557160048135</v>
      </c>
      <c r="N578">
        <v>3141.0000020000002</v>
      </c>
      <c r="O578">
        <v>3033</v>
      </c>
      <c r="P578">
        <v>3102</v>
      </c>
      <c r="Q578">
        <v>1853</v>
      </c>
      <c r="R578">
        <v>1652</v>
      </c>
      <c r="S578">
        <v>2096</v>
      </c>
      <c r="T578">
        <v>0.58993950933464534</v>
      </c>
      <c r="U578">
        <v>0.54467523903725679</v>
      </c>
      <c r="V578">
        <v>0.67569310122501614</v>
      </c>
      <c r="W578">
        <v>274</v>
      </c>
      <c r="X578">
        <v>274</v>
      </c>
      <c r="Y578">
        <v>449</v>
      </c>
      <c r="Z578">
        <v>1526</v>
      </c>
      <c r="AA578">
        <v>1551</v>
      </c>
      <c r="AB578">
        <v>1662</v>
      </c>
      <c r="AC578">
        <v>0.17955439056356487</v>
      </c>
      <c r="AD578">
        <v>0.17666021921341071</v>
      </c>
      <c r="AE578">
        <v>0.27015643802647415</v>
      </c>
      <c r="AF578">
        <v>3070.0000017869802</v>
      </c>
      <c r="AG578">
        <v>2723</v>
      </c>
      <c r="AH578">
        <v>2619</v>
      </c>
      <c r="AI578">
        <v>0.68404634581105284</v>
      </c>
      <c r="AJ578">
        <v>0.63193316314690184</v>
      </c>
      <c r="AK578">
        <v>0.60262310170271516</v>
      </c>
      <c r="AL578">
        <f t="shared" si="199"/>
        <v>0.31595365418894716</v>
      </c>
      <c r="AM578">
        <f t="shared" si="199"/>
        <v>0.36806683685309816</v>
      </c>
      <c r="AN578">
        <f t="shared" si="199"/>
        <v>0.39737689829728484</v>
      </c>
      <c r="AO578">
        <v>176827.24549310713</v>
      </c>
      <c r="AP578">
        <v>135177.7323252963</v>
      </c>
      <c r="AQ578">
        <v>122672</v>
      </c>
      <c r="AR578">
        <v>1166.25</v>
      </c>
      <c r="AS578">
        <v>978.00830367734295</v>
      </c>
      <c r="AT578">
        <v>1672</v>
      </c>
      <c r="AU578">
        <f t="shared" ref="AU578:AU641" si="208">AJ578-AI578</f>
        <v>-5.2113182664150992E-2</v>
      </c>
      <c r="AV578">
        <f t="shared" ref="AV578:AV641" si="209">AK578-AJ578</f>
        <v>-2.9310061444186686E-2</v>
      </c>
      <c r="AW578">
        <v>-4.5264270297388554E-2</v>
      </c>
      <c r="AX578">
        <v>0.13101786218775935</v>
      </c>
      <c r="AY578" s="1">
        <f t="shared" ref="AY578:AY641" si="210">AP578-AO578</f>
        <v>-41649.51316781083</v>
      </c>
      <c r="AZ578" s="1">
        <f t="shared" ref="AZ578:AZ641" si="211">AQ578-AP578</f>
        <v>-12505.732325296296</v>
      </c>
      <c r="BA578" s="1">
        <f t="shared" si="200"/>
        <v>-188.24169632265705</v>
      </c>
      <c r="BB578" s="1">
        <f t="shared" si="201"/>
        <v>693.99169632265705</v>
      </c>
      <c r="BC578">
        <f t="shared" ref="BC578:BC641" si="212">IF(B578&gt;500,1,0)</f>
        <v>1</v>
      </c>
      <c r="BD578">
        <f t="shared" ref="BD578:BD641" si="213">IF(C578&gt;500,1,0)</f>
        <v>1</v>
      </c>
      <c r="BE578">
        <f t="shared" ref="BE578:BE641" si="214">IF(K578&gt;MEDIAN(K$2:K$2348),1,0)</f>
        <v>0</v>
      </c>
      <c r="BF578">
        <f t="shared" ref="BF578:BF641" si="215">IF(L578&gt;MEDIAN(L$2:L$2348),1,0)</f>
        <v>0</v>
      </c>
      <c r="BG578">
        <f t="shared" ref="BG578:BG641" si="216">IF(T578&lt;MEDIAN(T$2:T$2348),1,0)</f>
        <v>0</v>
      </c>
      <c r="BH578">
        <f t="shared" ref="BH578:BH641" si="217">IF(U578&lt;MEDIAN(U$2:U$2348),1,0)</f>
        <v>0</v>
      </c>
      <c r="BI578">
        <f t="shared" ref="BI578:BI641" si="218">IF(AC578&gt;MEDIAN(AC$2:AC$2348),1,0)</f>
        <v>0</v>
      </c>
      <c r="BJ578">
        <f t="shared" ref="BJ578:BJ641" si="219">IF(AD578&gt;MEDIAN(AD$2:AD$2348),1,0)</f>
        <v>0</v>
      </c>
      <c r="BK578">
        <f t="shared" ref="BK578:BK641" si="220">IF(AL578&gt;MEDIAN(AL$2:AL$2348),1,0)</f>
        <v>0</v>
      </c>
      <c r="BL578">
        <f t="shared" ref="BL578:BL641" si="221">IF(AM578&gt;MEDIAN(AM$2:AM$2348),1,0)</f>
        <v>0</v>
      </c>
      <c r="BM578">
        <f t="shared" si="202"/>
        <v>0</v>
      </c>
      <c r="BN578">
        <f t="shared" si="203"/>
        <v>0</v>
      </c>
      <c r="BO578">
        <f>IF(AND(AU578&gt;'County Avg'!$E$3,'Gentrification Calcs'!AW578&gt;'County Avg'!$E$4,'Gentrification Calcs'!AY578&gt;'County Avg'!$E$5,'Gentrification Calcs'!BA578&gt;'County Avg'!$E$6),1,0)</f>
        <v>0</v>
      </c>
      <c r="BP578">
        <f>IF(AND(AV578&gt;'County Avg'!$F$3,'Gentrification Calcs'!AX578&gt;'County Avg'!$F$4,'Gentrification Calcs'!AZ578&gt;'County Avg'!$F$5,'Gentrification Calcs'!BB578&gt;'County Avg'!$F$6),1,0)</f>
        <v>0</v>
      </c>
      <c r="BQ578">
        <f t="shared" si="204"/>
        <v>0</v>
      </c>
      <c r="BR578">
        <f t="shared" si="205"/>
        <v>0</v>
      </c>
      <c r="BS578">
        <f t="shared" si="206"/>
        <v>0</v>
      </c>
      <c r="BT578">
        <f t="shared" si="207"/>
        <v>0</v>
      </c>
    </row>
    <row r="579" spans="1:72" x14ac:dyDescent="0.25">
      <c r="A579">
        <v>6037211120</v>
      </c>
      <c r="B579">
        <v>4140.6199186481799</v>
      </c>
      <c r="C579">
        <v>5116</v>
      </c>
      <c r="D579">
        <v>5386</v>
      </c>
      <c r="E579">
        <v>1672.418457</v>
      </c>
      <c r="F579">
        <v>2082</v>
      </c>
      <c r="G579">
        <v>2550</v>
      </c>
      <c r="H579">
        <v>1011.443388938328</v>
      </c>
      <c r="I579">
        <v>1276.0311999999999</v>
      </c>
      <c r="J579">
        <v>1262.8989999999999</v>
      </c>
      <c r="K579">
        <v>0.60477889651652417</v>
      </c>
      <c r="L579">
        <v>0.61288722382324679</v>
      </c>
      <c r="M579">
        <v>0.49525450980392155</v>
      </c>
      <c r="N579">
        <v>2752.4097139999999</v>
      </c>
      <c r="O579">
        <v>3512</v>
      </c>
      <c r="P579">
        <v>4227</v>
      </c>
      <c r="Q579">
        <v>974.63824460000001</v>
      </c>
      <c r="R579">
        <v>1238</v>
      </c>
      <c r="S579">
        <v>1828</v>
      </c>
      <c r="T579">
        <v>0.35410362041761057</v>
      </c>
      <c r="U579">
        <v>0.35250569476082005</v>
      </c>
      <c r="V579">
        <v>0.43245800804352968</v>
      </c>
      <c r="W579">
        <v>1527.37426757813</v>
      </c>
      <c r="X579">
        <v>1939</v>
      </c>
      <c r="Y579">
        <v>2383</v>
      </c>
      <c r="Z579">
        <v>1647.91772460938</v>
      </c>
      <c r="AA579">
        <v>2081</v>
      </c>
      <c r="AB579">
        <v>2550</v>
      </c>
      <c r="AC579">
        <v>0.92685104648666639</v>
      </c>
      <c r="AD579">
        <v>0.9317635752042287</v>
      </c>
      <c r="AE579">
        <v>0.93450980392156868</v>
      </c>
      <c r="AF579">
        <v>712.97064871397697</v>
      </c>
      <c r="AG579">
        <v>256</v>
      </c>
      <c r="AH579">
        <v>530</v>
      </c>
      <c r="AI579">
        <v>0.17218934911242614</v>
      </c>
      <c r="AJ579">
        <v>5.0039093041438623E-2</v>
      </c>
      <c r="AK579">
        <v>9.8403267731154848E-2</v>
      </c>
      <c r="AL579">
        <f t="shared" ref="AL579:AN642" si="222">IFERROR(1-AF579/B579,"")</f>
        <v>0.82781065088757388</v>
      </c>
      <c r="AM579">
        <f t="shared" si="222"/>
        <v>0.94996090695856139</v>
      </c>
      <c r="AN579">
        <f t="shared" si="222"/>
        <v>0.90159673226884518</v>
      </c>
      <c r="AO579">
        <v>39450.333510074233</v>
      </c>
      <c r="AP579">
        <v>37312.247241520236</v>
      </c>
      <c r="AQ579">
        <v>45096</v>
      </c>
      <c r="AR579">
        <v>1086.7722222222224</v>
      </c>
      <c r="AS579">
        <v>913.07829181494674</v>
      </c>
      <c r="AT579">
        <v>1296</v>
      </c>
      <c r="AU579">
        <f t="shared" si="208"/>
        <v>-0.12215025607098752</v>
      </c>
      <c r="AV579">
        <f t="shared" si="209"/>
        <v>4.8364174689716224E-2</v>
      </c>
      <c r="AW579">
        <v>-1.5979256567905109E-3</v>
      </c>
      <c r="AX579">
        <v>7.9952313282709631E-2</v>
      </c>
      <c r="AY579" s="1">
        <f t="shared" si="210"/>
        <v>-2138.0862685539978</v>
      </c>
      <c r="AZ579" s="1">
        <f t="shared" si="211"/>
        <v>7783.7527584797645</v>
      </c>
      <c r="BA579" s="1">
        <f t="shared" ref="BA579:BA642" si="223">AS579-AR579</f>
        <v>-173.69393040727562</v>
      </c>
      <c r="BB579" s="1">
        <f t="shared" ref="BB579:BB642" si="224">AT579-AS579</f>
        <v>382.92170818505326</v>
      </c>
      <c r="BC579">
        <f t="shared" si="212"/>
        <v>1</v>
      </c>
      <c r="BD579">
        <f t="shared" si="213"/>
        <v>1</v>
      </c>
      <c r="BE579">
        <f t="shared" si="214"/>
        <v>1</v>
      </c>
      <c r="BF579">
        <f t="shared" si="215"/>
        <v>1</v>
      </c>
      <c r="BG579">
        <f t="shared" si="216"/>
        <v>0</v>
      </c>
      <c r="BH579">
        <f t="shared" si="217"/>
        <v>0</v>
      </c>
      <c r="BI579">
        <f t="shared" si="218"/>
        <v>1</v>
      </c>
      <c r="BJ579">
        <f t="shared" si="219"/>
        <v>1</v>
      </c>
      <c r="BK579">
        <f t="shared" si="220"/>
        <v>1</v>
      </c>
      <c r="BL579">
        <f t="shared" si="221"/>
        <v>1</v>
      </c>
      <c r="BM579">
        <f t="shared" ref="BM579:BM642" si="225">IF(AND(SUM(BE579,BG579,BI579,BK579)&gt;2,BC579=1),1,0)</f>
        <v>1</v>
      </c>
      <c r="BN579">
        <f t="shared" ref="BN579:BN642" si="226">IF(AND(SUM(BF579,BH579,BJ579,BL579)&gt;2,BD579=1),1,0)</f>
        <v>1</v>
      </c>
      <c r="BO579">
        <f>IF(AND(AU579&gt;'County Avg'!$E$3,'Gentrification Calcs'!AW579&gt;'County Avg'!$E$4,'Gentrification Calcs'!AY579&gt;'County Avg'!$E$5,'Gentrification Calcs'!BA579&gt;'County Avg'!$E$6),1,0)</f>
        <v>0</v>
      </c>
      <c r="BP579">
        <f>IF(AND(AV579&gt;'County Avg'!$F$3,'Gentrification Calcs'!AX579&gt;'County Avg'!$F$4,'Gentrification Calcs'!AZ579&gt;'County Avg'!$F$5,'Gentrification Calcs'!BB579&gt;'County Avg'!$F$6),1,0)</f>
        <v>1</v>
      </c>
      <c r="BQ579">
        <f t="shared" ref="BQ579:BQ642" si="227">IF(AND(BM579=1,BO579=1),1,0)</f>
        <v>0</v>
      </c>
      <c r="BR579">
        <f t="shared" ref="BR579:BR642" si="228">IF(AND(BN579=1,BP579=1),1,0)</f>
        <v>1</v>
      </c>
      <c r="BS579">
        <f t="shared" ref="BS579:BS642" si="229">IF(OR(BQ579=1,BR579=1),1,0)</f>
        <v>1</v>
      </c>
      <c r="BT579">
        <f t="shared" ref="BT579:BT642" si="230">IF(BQ579+BR579&gt;1,1,0)</f>
        <v>0</v>
      </c>
    </row>
    <row r="580" spans="1:72" x14ac:dyDescent="0.25">
      <c r="A580">
        <v>6037211121</v>
      </c>
      <c r="B580">
        <v>1856.78427262831</v>
      </c>
      <c r="C580">
        <v>2489.99994900823</v>
      </c>
      <c r="D580">
        <v>2396</v>
      </c>
      <c r="E580">
        <v>749.9650269</v>
      </c>
      <c r="F580">
        <v>974.62878420000004</v>
      </c>
      <c r="G580">
        <v>907</v>
      </c>
      <c r="H580">
        <v>453.56304469686739</v>
      </c>
      <c r="I580">
        <v>585.36241910365152</v>
      </c>
      <c r="J580">
        <v>532.46820000000002</v>
      </c>
      <c r="K580">
        <v>0.60477892758770646</v>
      </c>
      <c r="L580">
        <v>0.60060038097903279</v>
      </c>
      <c r="M580">
        <v>0.58706527012127896</v>
      </c>
      <c r="N580">
        <v>1234.2671310000001</v>
      </c>
      <c r="O580">
        <v>1595.9438479999999</v>
      </c>
      <c r="P580">
        <v>1679</v>
      </c>
      <c r="Q580">
        <v>437.0584412</v>
      </c>
      <c r="R580">
        <v>409.75772089999998</v>
      </c>
      <c r="S580">
        <v>557</v>
      </c>
      <c r="T580">
        <v>0.35410360546982755</v>
      </c>
      <c r="U580">
        <v>0.25674945983437886</v>
      </c>
      <c r="V580">
        <v>0.33174508636092914</v>
      </c>
      <c r="W580">
        <v>684.92266845703102</v>
      </c>
      <c r="X580">
        <v>930.24914550781295</v>
      </c>
      <c r="Y580">
        <v>853</v>
      </c>
      <c r="Z580">
        <v>738.97814941406295</v>
      </c>
      <c r="AA580">
        <v>971.18182373046898</v>
      </c>
      <c r="AB580">
        <v>907</v>
      </c>
      <c r="AC580">
        <v>0.9268510428895731</v>
      </c>
      <c r="AD580">
        <v>0.95785271385596271</v>
      </c>
      <c r="AE580">
        <v>0.94046306504961408</v>
      </c>
      <c r="AF580">
        <v>319.71847534605803</v>
      </c>
      <c r="AG580">
        <v>257.22961425781301</v>
      </c>
      <c r="AH580">
        <v>276</v>
      </c>
      <c r="AI580">
        <v>0.172189349112426</v>
      </c>
      <c r="AJ580">
        <v>0.10330506808253867</v>
      </c>
      <c r="AK580">
        <v>0.11519198664440734</v>
      </c>
      <c r="AL580">
        <f t="shared" si="222"/>
        <v>0.827810650887574</v>
      </c>
      <c r="AM580">
        <f t="shared" si="222"/>
        <v>0.8966949319174613</v>
      </c>
      <c r="AN580">
        <f t="shared" si="222"/>
        <v>0.88480801335559267</v>
      </c>
      <c r="AO580">
        <v>39450.333510074233</v>
      </c>
      <c r="AP580">
        <v>41504.964446260732</v>
      </c>
      <c r="AQ580">
        <v>39896</v>
      </c>
      <c r="AR580">
        <v>1086.7722222222224</v>
      </c>
      <c r="AS580">
        <v>968.53934361407676</v>
      </c>
      <c r="AT580">
        <v>1187</v>
      </c>
      <c r="AU580">
        <f t="shared" si="208"/>
        <v>-6.8884281029887334E-2</v>
      </c>
      <c r="AV580">
        <f t="shared" si="209"/>
        <v>1.1886918561868673E-2</v>
      </c>
      <c r="AW580">
        <v>-9.7354145635448697E-2</v>
      </c>
      <c r="AX580">
        <v>7.4995626526550285E-2</v>
      </c>
      <c r="AY580" s="1">
        <f t="shared" si="210"/>
        <v>2054.6309361864987</v>
      </c>
      <c r="AZ580" s="1">
        <f t="shared" si="211"/>
        <v>-1608.9644462607321</v>
      </c>
      <c r="BA580" s="1">
        <f t="shared" si="223"/>
        <v>-118.2328786081456</v>
      </c>
      <c r="BB580" s="1">
        <f t="shared" si="224"/>
        <v>218.46065638592324</v>
      </c>
      <c r="BC580">
        <f t="shared" si="212"/>
        <v>1</v>
      </c>
      <c r="BD580">
        <f t="shared" si="213"/>
        <v>1</v>
      </c>
      <c r="BE580">
        <f t="shared" si="214"/>
        <v>1</v>
      </c>
      <c r="BF580">
        <f t="shared" si="215"/>
        <v>1</v>
      </c>
      <c r="BG580">
        <f t="shared" si="216"/>
        <v>0</v>
      </c>
      <c r="BH580">
        <f t="shared" si="217"/>
        <v>0</v>
      </c>
      <c r="BI580">
        <f t="shared" si="218"/>
        <v>1</v>
      </c>
      <c r="BJ580">
        <f t="shared" si="219"/>
        <v>1</v>
      </c>
      <c r="BK580">
        <f t="shared" si="220"/>
        <v>1</v>
      </c>
      <c r="BL580">
        <f t="shared" si="221"/>
        <v>1</v>
      </c>
      <c r="BM580">
        <f t="shared" si="225"/>
        <v>1</v>
      </c>
      <c r="BN580">
        <f t="shared" si="226"/>
        <v>1</v>
      </c>
      <c r="BO580">
        <f>IF(AND(AU580&gt;'County Avg'!$E$3,'Gentrification Calcs'!AW580&gt;'County Avg'!$E$4,'Gentrification Calcs'!AY580&gt;'County Avg'!$E$5,'Gentrification Calcs'!BA580&gt;'County Avg'!$E$6),1,0)</f>
        <v>0</v>
      </c>
      <c r="BP580">
        <f>IF(AND(AV580&gt;'County Avg'!$F$3,'Gentrification Calcs'!AX580&gt;'County Avg'!$F$4,'Gentrification Calcs'!AZ580&gt;'County Avg'!$F$5,'Gentrification Calcs'!BB580&gt;'County Avg'!$F$6),1,0)</f>
        <v>0</v>
      </c>
      <c r="BQ580">
        <f t="shared" si="227"/>
        <v>0</v>
      </c>
      <c r="BR580">
        <f t="shared" si="228"/>
        <v>0</v>
      </c>
      <c r="BS580">
        <f t="shared" si="229"/>
        <v>0</v>
      </c>
      <c r="BT580">
        <f t="shared" si="230"/>
        <v>0</v>
      </c>
    </row>
    <row r="581" spans="1:72" x14ac:dyDescent="0.25">
      <c r="A581">
        <v>6037211122</v>
      </c>
      <c r="B581">
        <v>2452.5958945789498</v>
      </c>
      <c r="C581">
        <v>3288.9998787641498</v>
      </c>
      <c r="D581">
        <v>2703</v>
      </c>
      <c r="E581">
        <v>990.61651610000001</v>
      </c>
      <c r="F581">
        <v>1287.3710940000001</v>
      </c>
      <c r="G581">
        <v>1189</v>
      </c>
      <c r="H581">
        <v>599.10398733700754</v>
      </c>
      <c r="I581">
        <v>773.19558089634859</v>
      </c>
      <c r="J581">
        <v>763.5086</v>
      </c>
      <c r="K581">
        <v>0.60477892060153138</v>
      </c>
      <c r="L581">
        <v>0.60060038981762975</v>
      </c>
      <c r="M581">
        <v>0.64214348191757775</v>
      </c>
      <c r="N581">
        <v>1630.323212</v>
      </c>
      <c r="O581">
        <v>2108.0559079999998</v>
      </c>
      <c r="P581">
        <v>1989</v>
      </c>
      <c r="Q581">
        <v>577.30334470000003</v>
      </c>
      <c r="R581">
        <v>541.24224849999996</v>
      </c>
      <c r="S581">
        <v>675</v>
      </c>
      <c r="T581">
        <v>0.35410361605033691</v>
      </c>
      <c r="U581">
        <v>0.25674947540338194</v>
      </c>
      <c r="V581">
        <v>0.33936651583710409</v>
      </c>
      <c r="W581">
        <v>904.703125</v>
      </c>
      <c r="X581">
        <v>1228.75073242188</v>
      </c>
      <c r="Y581">
        <v>1176</v>
      </c>
      <c r="Z581">
        <v>976.10412597656295</v>
      </c>
      <c r="AA581">
        <v>1282.81811523438</v>
      </c>
      <c r="AB581">
        <v>1189</v>
      </c>
      <c r="AC581">
        <v>0.92685104070723157</v>
      </c>
      <c r="AD581">
        <v>0.95785265099517125</v>
      </c>
      <c r="AE581">
        <v>0.98906644238856178</v>
      </c>
      <c r="AF581">
        <v>422.310890723358</v>
      </c>
      <c r="AG581">
        <v>339.77035522460898</v>
      </c>
      <c r="AH581">
        <v>319</v>
      </c>
      <c r="AI581">
        <v>0.1721893491124262</v>
      </c>
      <c r="AJ581">
        <v>0.10330506772541402</v>
      </c>
      <c r="AK581">
        <v>0.11801701812800591</v>
      </c>
      <c r="AL581">
        <f t="shared" si="222"/>
        <v>0.82781065088757377</v>
      </c>
      <c r="AM581">
        <f t="shared" si="222"/>
        <v>0.89669493227458597</v>
      </c>
      <c r="AN581">
        <f t="shared" si="222"/>
        <v>0.88198298187199409</v>
      </c>
      <c r="AO581">
        <v>39450.333510074233</v>
      </c>
      <c r="AP581">
        <v>41504.964446260732</v>
      </c>
      <c r="AQ581">
        <v>31536</v>
      </c>
      <c r="AR581">
        <v>1086.7722222222224</v>
      </c>
      <c r="AS581">
        <v>968.53934361407676</v>
      </c>
      <c r="AT581">
        <v>1037</v>
      </c>
      <c r="AU581">
        <f t="shared" si="208"/>
        <v>-6.8884281387012178E-2</v>
      </c>
      <c r="AV581">
        <f t="shared" si="209"/>
        <v>1.4711950402591892E-2</v>
      </c>
      <c r="AW581">
        <v>-9.7354140646954967E-2</v>
      </c>
      <c r="AX581">
        <v>8.2617040433722144E-2</v>
      </c>
      <c r="AY581" s="1">
        <f t="shared" si="210"/>
        <v>2054.6309361864987</v>
      </c>
      <c r="AZ581" s="1">
        <f t="shared" si="211"/>
        <v>-9968.9644462607321</v>
      </c>
      <c r="BA581" s="1">
        <f t="shared" si="223"/>
        <v>-118.2328786081456</v>
      </c>
      <c r="BB581" s="1">
        <f t="shared" si="224"/>
        <v>68.460656385923244</v>
      </c>
      <c r="BC581">
        <f t="shared" si="212"/>
        <v>1</v>
      </c>
      <c r="BD581">
        <f t="shared" si="213"/>
        <v>1</v>
      </c>
      <c r="BE581">
        <f t="shared" si="214"/>
        <v>1</v>
      </c>
      <c r="BF581">
        <f t="shared" si="215"/>
        <v>1</v>
      </c>
      <c r="BG581">
        <f t="shared" si="216"/>
        <v>0</v>
      </c>
      <c r="BH581">
        <f t="shared" si="217"/>
        <v>0</v>
      </c>
      <c r="BI581">
        <f t="shared" si="218"/>
        <v>1</v>
      </c>
      <c r="BJ581">
        <f t="shared" si="219"/>
        <v>1</v>
      </c>
      <c r="BK581">
        <f t="shared" si="220"/>
        <v>1</v>
      </c>
      <c r="BL581">
        <f t="shared" si="221"/>
        <v>1</v>
      </c>
      <c r="BM581">
        <f t="shared" si="225"/>
        <v>1</v>
      </c>
      <c r="BN581">
        <f t="shared" si="226"/>
        <v>1</v>
      </c>
      <c r="BO581">
        <f>IF(AND(AU581&gt;'County Avg'!$E$3,'Gentrification Calcs'!AW581&gt;'County Avg'!$E$4,'Gentrification Calcs'!AY581&gt;'County Avg'!$E$5,'Gentrification Calcs'!BA581&gt;'County Avg'!$E$6),1,0)</f>
        <v>0</v>
      </c>
      <c r="BP581">
        <f>IF(AND(AV581&gt;'County Avg'!$F$3,'Gentrification Calcs'!AX581&gt;'County Avg'!$F$4,'Gentrification Calcs'!AZ581&gt;'County Avg'!$F$5,'Gentrification Calcs'!BB581&gt;'County Avg'!$F$6),1,0)</f>
        <v>0</v>
      </c>
      <c r="BQ581">
        <f t="shared" si="227"/>
        <v>0</v>
      </c>
      <c r="BR581">
        <f t="shared" si="228"/>
        <v>0</v>
      </c>
      <c r="BS581">
        <f t="shared" si="229"/>
        <v>0</v>
      </c>
      <c r="BT581">
        <f t="shared" si="230"/>
        <v>0</v>
      </c>
    </row>
    <row r="582" spans="1:72" x14ac:dyDescent="0.25">
      <c r="A582">
        <v>6037211201</v>
      </c>
      <c r="B582">
        <v>2912.6162334529199</v>
      </c>
      <c r="C582">
        <v>3217.9999194145198</v>
      </c>
      <c r="D582">
        <v>2921</v>
      </c>
      <c r="E582">
        <v>935.01458739999998</v>
      </c>
      <c r="F582">
        <v>1026.272827</v>
      </c>
      <c r="G582">
        <v>906</v>
      </c>
      <c r="H582">
        <v>600.38171886253883</v>
      </c>
      <c r="I582">
        <v>764.62361666666618</v>
      </c>
      <c r="J582">
        <v>666.83320000000003</v>
      </c>
      <c r="K582">
        <v>0.64210946754533904</v>
      </c>
      <c r="L582">
        <v>0.74504907130963738</v>
      </c>
      <c r="M582">
        <v>0.7360189845474614</v>
      </c>
      <c r="N582">
        <v>1704.8466100000001</v>
      </c>
      <c r="O582">
        <v>1863.4013669999999</v>
      </c>
      <c r="P582">
        <v>1957</v>
      </c>
      <c r="Q582">
        <v>200.8700867</v>
      </c>
      <c r="R582">
        <v>218.71386720000001</v>
      </c>
      <c r="S582">
        <v>401</v>
      </c>
      <c r="T582">
        <v>0.11782296748679343</v>
      </c>
      <c r="U582">
        <v>0.11737346074405881</v>
      </c>
      <c r="V582">
        <v>0.2049054675523761</v>
      </c>
      <c r="W582">
        <v>890.150146484375</v>
      </c>
      <c r="X582">
        <v>972.74139404296898</v>
      </c>
      <c r="Y582">
        <v>869</v>
      </c>
      <c r="Z582">
        <v>948.26995849609398</v>
      </c>
      <c r="AA582">
        <v>1025.25317382813</v>
      </c>
      <c r="AB582">
        <v>906</v>
      </c>
      <c r="AC582">
        <v>0.93870963485557013</v>
      </c>
      <c r="AD582">
        <v>0.94878164620637995</v>
      </c>
      <c r="AE582">
        <v>0.95916114790286977</v>
      </c>
      <c r="AF582">
        <v>303.85424035321898</v>
      </c>
      <c r="AG582">
        <v>231.96925354003901</v>
      </c>
      <c r="AH582">
        <v>132</v>
      </c>
      <c r="AI582">
        <v>0.1043234727813758</v>
      </c>
      <c r="AJ582">
        <v>7.2084915894666424E-2</v>
      </c>
      <c r="AK582">
        <v>4.5190003423485108E-2</v>
      </c>
      <c r="AL582">
        <f t="shared" si="222"/>
        <v>0.89567652721862423</v>
      </c>
      <c r="AM582">
        <f t="shared" si="222"/>
        <v>0.92791508410533363</v>
      </c>
      <c r="AN582">
        <f t="shared" si="222"/>
        <v>0.95480999657651489</v>
      </c>
      <c r="AO582">
        <v>37302.685577942735</v>
      </c>
      <c r="AP582">
        <v>29968.351450756032</v>
      </c>
      <c r="AQ582">
        <v>32705</v>
      </c>
      <c r="AR582">
        <v>882.8944444444445</v>
      </c>
      <c r="AS582">
        <v>729.10992487149076</v>
      </c>
      <c r="AT582">
        <v>1043</v>
      </c>
      <c r="AU582">
        <f t="shared" si="208"/>
        <v>-3.2238556886709374E-2</v>
      </c>
      <c r="AV582">
        <f t="shared" si="209"/>
        <v>-2.6894912471181316E-2</v>
      </c>
      <c r="AW582">
        <v>-4.4950674273461222E-4</v>
      </c>
      <c r="AX582">
        <v>8.7532006808317284E-2</v>
      </c>
      <c r="AY582" s="1">
        <f t="shared" si="210"/>
        <v>-7334.334127186703</v>
      </c>
      <c r="AZ582" s="1">
        <f t="shared" si="211"/>
        <v>2736.6485492439679</v>
      </c>
      <c r="BA582" s="1">
        <f t="shared" si="223"/>
        <v>-153.78451957295374</v>
      </c>
      <c r="BB582" s="1">
        <f t="shared" si="224"/>
        <v>313.89007512850924</v>
      </c>
      <c r="BC582">
        <f t="shared" si="212"/>
        <v>1</v>
      </c>
      <c r="BD582">
        <f t="shared" si="213"/>
        <v>1</v>
      </c>
      <c r="BE582">
        <f t="shared" si="214"/>
        <v>1</v>
      </c>
      <c r="BF582">
        <f t="shared" si="215"/>
        <v>1</v>
      </c>
      <c r="BG582">
        <f t="shared" si="216"/>
        <v>1</v>
      </c>
      <c r="BH582">
        <f t="shared" si="217"/>
        <v>1</v>
      </c>
      <c r="BI582">
        <f t="shared" si="218"/>
        <v>1</v>
      </c>
      <c r="BJ582">
        <f t="shared" si="219"/>
        <v>1</v>
      </c>
      <c r="BK582">
        <f t="shared" si="220"/>
        <v>1</v>
      </c>
      <c r="BL582">
        <f t="shared" si="221"/>
        <v>1</v>
      </c>
      <c r="BM582">
        <f t="shared" si="225"/>
        <v>1</v>
      </c>
      <c r="BN582">
        <f t="shared" si="226"/>
        <v>1</v>
      </c>
      <c r="BO582">
        <f>IF(AND(AU582&gt;'County Avg'!$E$3,'Gentrification Calcs'!AW582&gt;'County Avg'!$E$4,'Gentrification Calcs'!AY582&gt;'County Avg'!$E$5,'Gentrification Calcs'!BA582&gt;'County Avg'!$E$6),1,0)</f>
        <v>0</v>
      </c>
      <c r="BP582">
        <f>IF(AND(AV582&gt;'County Avg'!$F$3,'Gentrification Calcs'!AX582&gt;'County Avg'!$F$4,'Gentrification Calcs'!AZ582&gt;'County Avg'!$F$5,'Gentrification Calcs'!BB582&gt;'County Avg'!$F$6),1,0)</f>
        <v>1</v>
      </c>
      <c r="BQ582">
        <f t="shared" si="227"/>
        <v>0</v>
      </c>
      <c r="BR582">
        <f t="shared" si="228"/>
        <v>1</v>
      </c>
      <c r="BS582">
        <f t="shared" si="229"/>
        <v>1</v>
      </c>
      <c r="BT582">
        <f t="shared" si="230"/>
        <v>0</v>
      </c>
    </row>
    <row r="583" spans="1:72" x14ac:dyDescent="0.25">
      <c r="A583">
        <v>6037211202</v>
      </c>
      <c r="B583">
        <v>2800.3837332930402</v>
      </c>
      <c r="C583">
        <v>3094.0000805854802</v>
      </c>
      <c r="D583">
        <v>2491</v>
      </c>
      <c r="E583">
        <v>898.98541260000002</v>
      </c>
      <c r="F583">
        <v>986.72723389999999</v>
      </c>
      <c r="G583">
        <v>922</v>
      </c>
      <c r="H583">
        <v>577.2470742827594</v>
      </c>
      <c r="I583">
        <v>735.16018333333386</v>
      </c>
      <c r="J583">
        <v>621.07180000000005</v>
      </c>
      <c r="K583">
        <v>0.64210950054603744</v>
      </c>
      <c r="L583">
        <v>0.74504904504119396</v>
      </c>
      <c r="M583">
        <v>0.67361366594360095</v>
      </c>
      <c r="N583">
        <v>1639.15337</v>
      </c>
      <c r="O583">
        <v>1791.5986330000001</v>
      </c>
      <c r="P583">
        <v>1708</v>
      </c>
      <c r="Q583">
        <v>193.1299133</v>
      </c>
      <c r="R583">
        <v>210.28613279999999</v>
      </c>
      <c r="S583">
        <v>356</v>
      </c>
      <c r="T583">
        <v>0.11782296692590762</v>
      </c>
      <c r="U583">
        <v>0.1173734612913159</v>
      </c>
      <c r="V583">
        <v>0.20843091334894615</v>
      </c>
      <c r="W583">
        <v>855.84979248046898</v>
      </c>
      <c r="X583">
        <v>935.25860595703102</v>
      </c>
      <c r="Y583">
        <v>909</v>
      </c>
      <c r="Z583">
        <v>911.73004150390602</v>
      </c>
      <c r="AA583">
        <v>985.74688720703102</v>
      </c>
      <c r="AB583">
        <v>922</v>
      </c>
      <c r="AC583">
        <v>0.93870965474466306</v>
      </c>
      <c r="AD583">
        <v>0.94878169852196936</v>
      </c>
      <c r="AE583">
        <v>0.98590021691973972</v>
      </c>
      <c r="AF583">
        <v>292.14575617760403</v>
      </c>
      <c r="AG583">
        <v>223.03074645996099</v>
      </c>
      <c r="AH583">
        <v>251</v>
      </c>
      <c r="AI583">
        <v>0.1043234727813758</v>
      </c>
      <c r="AJ583">
        <v>7.2084919408843942E-2</v>
      </c>
      <c r="AK583">
        <v>0.10076274588518667</v>
      </c>
      <c r="AL583">
        <f t="shared" si="222"/>
        <v>0.89567652721862423</v>
      </c>
      <c r="AM583">
        <f t="shared" si="222"/>
        <v>0.92791508059115602</v>
      </c>
      <c r="AN583">
        <f t="shared" si="222"/>
        <v>0.89923725411481337</v>
      </c>
      <c r="AO583">
        <v>37302.685577942735</v>
      </c>
      <c r="AP583">
        <v>29968.351450756032</v>
      </c>
      <c r="AQ583">
        <v>28955</v>
      </c>
      <c r="AR583">
        <v>882.8944444444445</v>
      </c>
      <c r="AS583">
        <v>729.10992487149076</v>
      </c>
      <c r="AT583">
        <v>905</v>
      </c>
      <c r="AU583">
        <f t="shared" si="208"/>
        <v>-3.2238553372531856E-2</v>
      </c>
      <c r="AV583">
        <f t="shared" si="209"/>
        <v>2.8677826476342733E-2</v>
      </c>
      <c r="AW583">
        <v>-4.4950563459171533E-4</v>
      </c>
      <c r="AX583">
        <v>9.1057452057630245E-2</v>
      </c>
      <c r="AY583" s="1">
        <f t="shared" si="210"/>
        <v>-7334.334127186703</v>
      </c>
      <c r="AZ583" s="1">
        <f t="shared" si="211"/>
        <v>-1013.3514507560321</v>
      </c>
      <c r="BA583" s="1">
        <f t="shared" si="223"/>
        <v>-153.78451957295374</v>
      </c>
      <c r="BB583" s="1">
        <f t="shared" si="224"/>
        <v>175.89007512850924</v>
      </c>
      <c r="BC583">
        <f t="shared" si="212"/>
        <v>1</v>
      </c>
      <c r="BD583">
        <f t="shared" si="213"/>
        <v>1</v>
      </c>
      <c r="BE583">
        <f t="shared" si="214"/>
        <v>1</v>
      </c>
      <c r="BF583">
        <f t="shared" si="215"/>
        <v>1</v>
      </c>
      <c r="BG583">
        <f t="shared" si="216"/>
        <v>1</v>
      </c>
      <c r="BH583">
        <f t="shared" si="217"/>
        <v>1</v>
      </c>
      <c r="BI583">
        <f t="shared" si="218"/>
        <v>1</v>
      </c>
      <c r="BJ583">
        <f t="shared" si="219"/>
        <v>1</v>
      </c>
      <c r="BK583">
        <f t="shared" si="220"/>
        <v>1</v>
      </c>
      <c r="BL583">
        <f t="shared" si="221"/>
        <v>1</v>
      </c>
      <c r="BM583">
        <f t="shared" si="225"/>
        <v>1</v>
      </c>
      <c r="BN583">
        <f t="shared" si="226"/>
        <v>1</v>
      </c>
      <c r="BO583">
        <f>IF(AND(AU583&gt;'County Avg'!$E$3,'Gentrification Calcs'!AW583&gt;'County Avg'!$E$4,'Gentrification Calcs'!AY583&gt;'County Avg'!$E$5,'Gentrification Calcs'!BA583&gt;'County Avg'!$E$6),1,0)</f>
        <v>0</v>
      </c>
      <c r="BP583">
        <f>IF(AND(AV583&gt;'County Avg'!$F$3,'Gentrification Calcs'!AX583&gt;'County Avg'!$F$4,'Gentrification Calcs'!AZ583&gt;'County Avg'!$F$5,'Gentrification Calcs'!BB583&gt;'County Avg'!$F$6),1,0)</f>
        <v>0</v>
      </c>
      <c r="BQ583">
        <f t="shared" si="227"/>
        <v>0</v>
      </c>
      <c r="BR583">
        <f t="shared" si="228"/>
        <v>0</v>
      </c>
      <c r="BS583">
        <f t="shared" si="229"/>
        <v>0</v>
      </c>
      <c r="BT583">
        <f t="shared" si="230"/>
        <v>0</v>
      </c>
    </row>
    <row r="584" spans="1:72" x14ac:dyDescent="0.25">
      <c r="A584">
        <v>6037211310</v>
      </c>
      <c r="B584">
        <v>3302.5080158114401</v>
      </c>
      <c r="C584">
        <v>4197</v>
      </c>
      <c r="D584">
        <v>4252</v>
      </c>
      <c r="E584">
        <v>1079.0943600000001</v>
      </c>
      <c r="F584">
        <v>1310</v>
      </c>
      <c r="G584">
        <v>1313</v>
      </c>
      <c r="H584">
        <v>795.69864070243852</v>
      </c>
      <c r="I584">
        <v>1004.7838</v>
      </c>
      <c r="J584">
        <v>898.47119999999995</v>
      </c>
      <c r="K584">
        <v>0.73737633166986294</v>
      </c>
      <c r="L584">
        <v>0.76701053435114508</v>
      </c>
      <c r="M584">
        <v>0.68428880426504191</v>
      </c>
      <c r="N584">
        <v>1954.0837429999999</v>
      </c>
      <c r="O584">
        <v>2423</v>
      </c>
      <c r="P584">
        <v>2729</v>
      </c>
      <c r="Q584">
        <v>153.07876590000001</v>
      </c>
      <c r="R584">
        <v>302</v>
      </c>
      <c r="S584">
        <v>476</v>
      </c>
      <c r="T584">
        <v>7.8337873926010146E-2</v>
      </c>
      <c r="U584">
        <v>0.12463887742468015</v>
      </c>
      <c r="V584">
        <v>0.17442286551850494</v>
      </c>
      <c r="W584">
        <v>1034.72375488281</v>
      </c>
      <c r="X584">
        <v>1270</v>
      </c>
      <c r="Y584">
        <v>1260</v>
      </c>
      <c r="Z584">
        <v>1067.55798339844</v>
      </c>
      <c r="AA584">
        <v>1307</v>
      </c>
      <c r="AB584">
        <v>1313</v>
      </c>
      <c r="AC584">
        <v>0.96924361109538404</v>
      </c>
      <c r="AD584">
        <v>0.97169089517980112</v>
      </c>
      <c r="AE584">
        <v>0.95963442498095963</v>
      </c>
      <c r="AF584">
        <v>365.61421537399298</v>
      </c>
      <c r="AG584">
        <v>245</v>
      </c>
      <c r="AH584">
        <v>276</v>
      </c>
      <c r="AI584">
        <v>0.11070804783017613</v>
      </c>
      <c r="AJ584">
        <v>5.8375029783178461E-2</v>
      </c>
      <c r="AK584">
        <v>6.4910630291627469E-2</v>
      </c>
      <c r="AL584">
        <f t="shared" si="222"/>
        <v>0.88929195216982393</v>
      </c>
      <c r="AM584">
        <f t="shared" si="222"/>
        <v>0.94162497021682157</v>
      </c>
      <c r="AN584">
        <f t="shared" si="222"/>
        <v>0.93508936970837253</v>
      </c>
      <c r="AO584">
        <v>33081.759278897138</v>
      </c>
      <c r="AP584">
        <v>29596.473232529632</v>
      </c>
      <c r="AQ584">
        <v>29344</v>
      </c>
      <c r="AR584">
        <v>850.06666666666672</v>
      </c>
      <c r="AS584">
        <v>727.75721629102418</v>
      </c>
      <c r="AT584">
        <v>961</v>
      </c>
      <c r="AU584">
        <f t="shared" si="208"/>
        <v>-5.2333018046997665E-2</v>
      </c>
      <c r="AV584">
        <f t="shared" si="209"/>
        <v>6.5356005084490076E-3</v>
      </c>
      <c r="AW584">
        <v>4.6301003498670001E-2</v>
      </c>
      <c r="AX584">
        <v>4.9783988093824796E-2</v>
      </c>
      <c r="AY584" s="1">
        <f t="shared" si="210"/>
        <v>-3485.2860463675061</v>
      </c>
      <c r="AZ584" s="1">
        <f t="shared" si="211"/>
        <v>-252.47323252963179</v>
      </c>
      <c r="BA584" s="1">
        <f t="shared" si="223"/>
        <v>-122.30945037564254</v>
      </c>
      <c r="BB584" s="1">
        <f t="shared" si="224"/>
        <v>233.24278370897582</v>
      </c>
      <c r="BC584">
        <f t="shared" si="212"/>
        <v>1</v>
      </c>
      <c r="BD584">
        <f t="shared" si="213"/>
        <v>1</v>
      </c>
      <c r="BE584">
        <f t="shared" si="214"/>
        <v>1</v>
      </c>
      <c r="BF584">
        <f t="shared" si="215"/>
        <v>1</v>
      </c>
      <c r="BG584">
        <f t="shared" si="216"/>
        <v>1</v>
      </c>
      <c r="BH584">
        <f t="shared" si="217"/>
        <v>1</v>
      </c>
      <c r="BI584">
        <f t="shared" si="218"/>
        <v>1</v>
      </c>
      <c r="BJ584">
        <f t="shared" si="219"/>
        <v>1</v>
      </c>
      <c r="BK584">
        <f t="shared" si="220"/>
        <v>1</v>
      </c>
      <c r="BL584">
        <f t="shared" si="221"/>
        <v>1</v>
      </c>
      <c r="BM584">
        <f t="shared" si="225"/>
        <v>1</v>
      </c>
      <c r="BN584">
        <f t="shared" si="226"/>
        <v>1</v>
      </c>
      <c r="BO584">
        <f>IF(AND(AU584&gt;'County Avg'!$E$3,'Gentrification Calcs'!AW584&gt;'County Avg'!$E$4,'Gentrification Calcs'!AY584&gt;'County Avg'!$E$5,'Gentrification Calcs'!BA584&gt;'County Avg'!$E$6),1,0)</f>
        <v>1</v>
      </c>
      <c r="BP584">
        <f>IF(AND(AV584&gt;'County Avg'!$F$3,'Gentrification Calcs'!AX584&gt;'County Avg'!$F$4,'Gentrification Calcs'!AZ584&gt;'County Avg'!$F$5,'Gentrification Calcs'!BB584&gt;'County Avg'!$F$6),1,0)</f>
        <v>0</v>
      </c>
      <c r="BQ584">
        <f t="shared" si="227"/>
        <v>1</v>
      </c>
      <c r="BR584">
        <f t="shared" si="228"/>
        <v>0</v>
      </c>
      <c r="BS584">
        <f t="shared" si="229"/>
        <v>1</v>
      </c>
      <c r="BT584">
        <f t="shared" si="230"/>
        <v>0</v>
      </c>
    </row>
    <row r="585" spans="1:72" x14ac:dyDescent="0.25">
      <c r="A585">
        <v>6037211320</v>
      </c>
      <c r="B585">
        <v>4140.4919224904197</v>
      </c>
      <c r="C585">
        <v>3654</v>
      </c>
      <c r="D585">
        <v>3206</v>
      </c>
      <c r="E585">
        <v>1352.9056399999999</v>
      </c>
      <c r="F585">
        <v>1237</v>
      </c>
      <c r="G585">
        <v>1198</v>
      </c>
      <c r="H585">
        <v>997.60054443215483</v>
      </c>
      <c r="I585">
        <v>941.76940000000002</v>
      </c>
      <c r="J585">
        <v>819.83320000000003</v>
      </c>
      <c r="K585">
        <v>0.73737629213531464</v>
      </c>
      <c r="L585">
        <v>0.76133338722716248</v>
      </c>
      <c r="M585">
        <v>0.68433489148580973</v>
      </c>
      <c r="N585">
        <v>2449.9162200000001</v>
      </c>
      <c r="O585">
        <v>2210</v>
      </c>
      <c r="P585">
        <v>2153</v>
      </c>
      <c r="Q585">
        <v>191.92123409999999</v>
      </c>
      <c r="R585">
        <v>249</v>
      </c>
      <c r="S585">
        <v>488</v>
      </c>
      <c r="T585">
        <v>7.833787642746412E-2</v>
      </c>
      <c r="U585">
        <v>0.11266968325791855</v>
      </c>
      <c r="V585">
        <v>0.22666047375754761</v>
      </c>
      <c r="W585">
        <v>1297.27624511719</v>
      </c>
      <c r="X585">
        <v>1208</v>
      </c>
      <c r="Y585">
        <v>1186</v>
      </c>
      <c r="Z585">
        <v>1338.44201660156</v>
      </c>
      <c r="AA585">
        <v>1235</v>
      </c>
      <c r="AB585">
        <v>1198</v>
      </c>
      <c r="AC585">
        <v>0.9692435152410307</v>
      </c>
      <c r="AD585">
        <v>0.9781376518218623</v>
      </c>
      <c r="AE585">
        <v>0.98998330550918201</v>
      </c>
      <c r="AF585">
        <v>458.38577779552702</v>
      </c>
      <c r="AG585">
        <v>276</v>
      </c>
      <c r="AH585">
        <v>171</v>
      </c>
      <c r="AI585">
        <v>0.11070804783017606</v>
      </c>
      <c r="AJ585">
        <v>7.5533661740558297E-2</v>
      </c>
      <c r="AK585">
        <v>5.3337492202121022E-2</v>
      </c>
      <c r="AL585">
        <f t="shared" si="222"/>
        <v>0.88929195216982393</v>
      </c>
      <c r="AM585">
        <f t="shared" si="222"/>
        <v>0.92446633825944169</v>
      </c>
      <c r="AN585">
        <f t="shared" si="222"/>
        <v>0.94666250779787897</v>
      </c>
      <c r="AO585">
        <v>33081.759278897138</v>
      </c>
      <c r="AP585">
        <v>26190.851655087867</v>
      </c>
      <c r="AQ585">
        <v>28995</v>
      </c>
      <c r="AR585">
        <v>850.06666666666672</v>
      </c>
      <c r="AS585">
        <v>697.99762752075924</v>
      </c>
      <c r="AT585">
        <v>877</v>
      </c>
      <c r="AU585">
        <f t="shared" si="208"/>
        <v>-3.517438608961776E-2</v>
      </c>
      <c r="AV585">
        <f t="shared" si="209"/>
        <v>-2.2196169538437276E-2</v>
      </c>
      <c r="AW585">
        <v>3.4331806830454434E-2</v>
      </c>
      <c r="AX585">
        <v>0.11399079049962905</v>
      </c>
      <c r="AY585" s="1">
        <f t="shared" si="210"/>
        <v>-6890.9076238092712</v>
      </c>
      <c r="AZ585" s="1">
        <f t="shared" si="211"/>
        <v>2804.1483449121333</v>
      </c>
      <c r="BA585" s="1">
        <f t="shared" si="223"/>
        <v>-152.06903914590748</v>
      </c>
      <c r="BB585" s="1">
        <f t="shared" si="224"/>
        <v>179.00237247924076</v>
      </c>
      <c r="BC585">
        <f t="shared" si="212"/>
        <v>1</v>
      </c>
      <c r="BD585">
        <f t="shared" si="213"/>
        <v>1</v>
      </c>
      <c r="BE585">
        <f t="shared" si="214"/>
        <v>1</v>
      </c>
      <c r="BF585">
        <f t="shared" si="215"/>
        <v>1</v>
      </c>
      <c r="BG585">
        <f t="shared" si="216"/>
        <v>1</v>
      </c>
      <c r="BH585">
        <f t="shared" si="217"/>
        <v>1</v>
      </c>
      <c r="BI585">
        <f t="shared" si="218"/>
        <v>1</v>
      </c>
      <c r="BJ585">
        <f t="shared" si="219"/>
        <v>1</v>
      </c>
      <c r="BK585">
        <f t="shared" si="220"/>
        <v>1</v>
      </c>
      <c r="BL585">
        <f t="shared" si="221"/>
        <v>1</v>
      </c>
      <c r="BM585">
        <f t="shared" si="225"/>
        <v>1</v>
      </c>
      <c r="BN585">
        <f t="shared" si="226"/>
        <v>1</v>
      </c>
      <c r="BO585">
        <f>IF(AND(AU585&gt;'County Avg'!$E$3,'Gentrification Calcs'!AW585&gt;'County Avg'!$E$4,'Gentrification Calcs'!AY585&gt;'County Avg'!$E$5,'Gentrification Calcs'!BA585&gt;'County Avg'!$E$6),1,0)</f>
        <v>0</v>
      </c>
      <c r="BP585">
        <f>IF(AND(AV585&gt;'County Avg'!$F$3,'Gentrification Calcs'!AX585&gt;'County Avg'!$F$4,'Gentrification Calcs'!AZ585&gt;'County Avg'!$F$5,'Gentrification Calcs'!BB585&gt;'County Avg'!$F$6),1,0)</f>
        <v>0</v>
      </c>
      <c r="BQ585">
        <f t="shared" si="227"/>
        <v>0</v>
      </c>
      <c r="BR585">
        <f t="shared" si="228"/>
        <v>0</v>
      </c>
      <c r="BS585">
        <f t="shared" si="229"/>
        <v>0</v>
      </c>
      <c r="BT585">
        <f t="shared" si="230"/>
        <v>0</v>
      </c>
    </row>
    <row r="586" spans="1:72" x14ac:dyDescent="0.25">
      <c r="A586">
        <v>6037211410</v>
      </c>
      <c r="B586">
        <v>3239.8161509335</v>
      </c>
      <c r="C586">
        <v>3470</v>
      </c>
      <c r="D586">
        <v>2845</v>
      </c>
      <c r="E586">
        <v>984.19995119999999</v>
      </c>
      <c r="F586">
        <v>1193</v>
      </c>
      <c r="G586">
        <v>1141</v>
      </c>
      <c r="H586">
        <v>548.3421473665237</v>
      </c>
      <c r="I586">
        <v>854.27139999999997</v>
      </c>
      <c r="J586">
        <v>781.43380000000002</v>
      </c>
      <c r="K586">
        <v>0.5571450666076031</v>
      </c>
      <c r="L586">
        <v>0.71606990779547353</v>
      </c>
      <c r="M586">
        <v>0.68486748466257674</v>
      </c>
      <c r="N586">
        <v>1983.982047</v>
      </c>
      <c r="O586">
        <v>2235</v>
      </c>
      <c r="P586">
        <v>2051</v>
      </c>
      <c r="Q586">
        <v>407.66177370000003</v>
      </c>
      <c r="R586">
        <v>517</v>
      </c>
      <c r="S586">
        <v>603</v>
      </c>
      <c r="T586">
        <v>0.20547654365946993</v>
      </c>
      <c r="U586">
        <v>0.2313199105145414</v>
      </c>
      <c r="V586">
        <v>0.29400292540224282</v>
      </c>
      <c r="W586">
        <v>846.908935546875</v>
      </c>
      <c r="X586">
        <v>1085</v>
      </c>
      <c r="Y586">
        <v>1031</v>
      </c>
      <c r="Z586">
        <v>992.62274169921898</v>
      </c>
      <c r="AA586">
        <v>1194</v>
      </c>
      <c r="AB586">
        <v>1141</v>
      </c>
      <c r="AC586">
        <v>0.85320323620340988</v>
      </c>
      <c r="AD586">
        <v>0.90871021775544392</v>
      </c>
      <c r="AE586">
        <v>0.90359333917616125</v>
      </c>
      <c r="AF586">
        <v>343.64876890182501</v>
      </c>
      <c r="AG586">
        <v>189</v>
      </c>
      <c r="AH586">
        <v>244</v>
      </c>
      <c r="AI586">
        <v>0.10607045365917082</v>
      </c>
      <c r="AJ586">
        <v>5.4466858789625358E-2</v>
      </c>
      <c r="AK586">
        <v>8.5764499121265381E-2</v>
      </c>
      <c r="AL586">
        <f t="shared" si="222"/>
        <v>0.89392954634082922</v>
      </c>
      <c r="AM586">
        <f t="shared" si="222"/>
        <v>0.94553314121037468</v>
      </c>
      <c r="AN586">
        <f t="shared" si="222"/>
        <v>0.91423550087873462</v>
      </c>
      <c r="AO586">
        <v>44819.453340402972</v>
      </c>
      <c r="AP586">
        <v>33252.343686146305</v>
      </c>
      <c r="AQ586">
        <v>32799</v>
      </c>
      <c r="AR586">
        <v>977.92222222222222</v>
      </c>
      <c r="AS586">
        <v>815.68327402135242</v>
      </c>
      <c r="AT586">
        <v>961</v>
      </c>
      <c r="AU586">
        <f t="shared" si="208"/>
        <v>-5.1603594869545466E-2</v>
      </c>
      <c r="AV586">
        <f t="shared" si="209"/>
        <v>3.1297640331640023E-2</v>
      </c>
      <c r="AW586">
        <v>2.5843366855071465E-2</v>
      </c>
      <c r="AX586">
        <v>6.2683014887701421E-2</v>
      </c>
      <c r="AY586" s="1">
        <f t="shared" si="210"/>
        <v>-11567.109654256667</v>
      </c>
      <c r="AZ586" s="1">
        <f t="shared" si="211"/>
        <v>-453.34368614630512</v>
      </c>
      <c r="BA586" s="1">
        <f t="shared" si="223"/>
        <v>-162.2389482008698</v>
      </c>
      <c r="BB586" s="1">
        <f t="shared" si="224"/>
        <v>145.31672597864758</v>
      </c>
      <c r="BC586">
        <f t="shared" si="212"/>
        <v>1</v>
      </c>
      <c r="BD586">
        <f t="shared" si="213"/>
        <v>1</v>
      </c>
      <c r="BE586">
        <f t="shared" si="214"/>
        <v>1</v>
      </c>
      <c r="BF586">
        <f t="shared" si="215"/>
        <v>1</v>
      </c>
      <c r="BG586">
        <f t="shared" si="216"/>
        <v>0</v>
      </c>
      <c r="BH586">
        <f t="shared" si="217"/>
        <v>0</v>
      </c>
      <c r="BI586">
        <f t="shared" si="218"/>
        <v>1</v>
      </c>
      <c r="BJ586">
        <f t="shared" si="219"/>
        <v>1</v>
      </c>
      <c r="BK586">
        <f t="shared" si="220"/>
        <v>1</v>
      </c>
      <c r="BL586">
        <f t="shared" si="221"/>
        <v>1</v>
      </c>
      <c r="BM586">
        <f t="shared" si="225"/>
        <v>1</v>
      </c>
      <c r="BN586">
        <f t="shared" si="226"/>
        <v>1</v>
      </c>
      <c r="BO586">
        <f>IF(AND(AU586&gt;'County Avg'!$E$3,'Gentrification Calcs'!AW586&gt;'County Avg'!$E$4,'Gentrification Calcs'!AY586&gt;'County Avg'!$E$5,'Gentrification Calcs'!BA586&gt;'County Avg'!$E$6),1,0)</f>
        <v>0</v>
      </c>
      <c r="BP586">
        <f>IF(AND(AV586&gt;'County Avg'!$F$3,'Gentrification Calcs'!AX586&gt;'County Avg'!$F$4,'Gentrification Calcs'!AZ586&gt;'County Avg'!$F$5,'Gentrification Calcs'!BB586&gt;'County Avg'!$F$6),1,0)</f>
        <v>0</v>
      </c>
      <c r="BQ586">
        <f t="shared" si="227"/>
        <v>0</v>
      </c>
      <c r="BR586">
        <f t="shared" si="228"/>
        <v>0</v>
      </c>
      <c r="BS586">
        <f t="shared" si="229"/>
        <v>0</v>
      </c>
      <c r="BT586">
        <f t="shared" si="230"/>
        <v>0</v>
      </c>
    </row>
    <row r="587" spans="1:72" x14ac:dyDescent="0.25">
      <c r="A587">
        <v>6037211420</v>
      </c>
      <c r="B587">
        <v>4453.1841032198699</v>
      </c>
      <c r="C587">
        <v>4117</v>
      </c>
      <c r="D587">
        <v>3238</v>
      </c>
      <c r="E587">
        <v>1352.8001710000001</v>
      </c>
      <c r="F587">
        <v>1267</v>
      </c>
      <c r="G587">
        <v>1277</v>
      </c>
      <c r="H587">
        <v>753.70589564919021</v>
      </c>
      <c r="I587">
        <v>783.26660000000004</v>
      </c>
      <c r="J587">
        <v>822.0172</v>
      </c>
      <c r="K587">
        <v>0.55714503280410232</v>
      </c>
      <c r="L587">
        <v>0.61820568271507503</v>
      </c>
      <c r="M587">
        <v>0.64370963194988251</v>
      </c>
      <c r="N587">
        <v>2727.0181090000001</v>
      </c>
      <c r="O587">
        <v>2545</v>
      </c>
      <c r="P587">
        <v>2111</v>
      </c>
      <c r="Q587">
        <v>560.33825679999995</v>
      </c>
      <c r="R587">
        <v>424</v>
      </c>
      <c r="S587">
        <v>651</v>
      </c>
      <c r="T587">
        <v>0.20547654412367525</v>
      </c>
      <c r="U587">
        <v>0.16660117878192535</v>
      </c>
      <c r="V587">
        <v>0.30838465182378022</v>
      </c>
      <c r="W587">
        <v>1164.09118652344</v>
      </c>
      <c r="X587">
        <v>1022</v>
      </c>
      <c r="Y587">
        <v>1007</v>
      </c>
      <c r="Z587">
        <v>1364.37731933594</v>
      </c>
      <c r="AA587">
        <v>1265</v>
      </c>
      <c r="AB587">
        <v>1277</v>
      </c>
      <c r="AC587">
        <v>0.853203267179799</v>
      </c>
      <c r="AD587">
        <v>0.80790513833992095</v>
      </c>
      <c r="AE587">
        <v>0.78856695379796393</v>
      </c>
      <c r="AF587">
        <v>472.351258056338</v>
      </c>
      <c r="AG587">
        <v>294</v>
      </c>
      <c r="AH587">
        <v>407</v>
      </c>
      <c r="AI587">
        <v>0.1060704536591705</v>
      </c>
      <c r="AJ587">
        <v>7.1411221763419963E-2</v>
      </c>
      <c r="AK587">
        <v>0.12569487337862878</v>
      </c>
      <c r="AL587">
        <f t="shared" si="222"/>
        <v>0.89392954634082944</v>
      </c>
      <c r="AM587">
        <f t="shared" si="222"/>
        <v>0.92858877823658004</v>
      </c>
      <c r="AN587">
        <f t="shared" si="222"/>
        <v>0.87430512662137128</v>
      </c>
      <c r="AO587">
        <v>44819.453340402972</v>
      </c>
      <c r="AP587">
        <v>37731.658765835724</v>
      </c>
      <c r="AQ587">
        <v>31976</v>
      </c>
      <c r="AR587">
        <v>977.92222222222222</v>
      </c>
      <c r="AS587">
        <v>795.39264531435356</v>
      </c>
      <c r="AT587">
        <v>883</v>
      </c>
      <c r="AU587">
        <f t="shared" si="208"/>
        <v>-3.4659231895750542E-2</v>
      </c>
      <c r="AV587">
        <f t="shared" si="209"/>
        <v>5.4283651615208817E-2</v>
      </c>
      <c r="AW587">
        <v>-3.8875365341749901E-2</v>
      </c>
      <c r="AX587">
        <v>0.14178347304185487</v>
      </c>
      <c r="AY587" s="1">
        <f t="shared" si="210"/>
        <v>-7087.7945745672478</v>
      </c>
      <c r="AZ587" s="1">
        <f t="shared" si="211"/>
        <v>-5755.6587658357239</v>
      </c>
      <c r="BA587" s="1">
        <f t="shared" si="223"/>
        <v>-182.52957690786866</v>
      </c>
      <c r="BB587" s="1">
        <f t="shared" si="224"/>
        <v>87.607354685646442</v>
      </c>
      <c r="BC587">
        <f t="shared" si="212"/>
        <v>1</v>
      </c>
      <c r="BD587">
        <f t="shared" si="213"/>
        <v>1</v>
      </c>
      <c r="BE587">
        <f t="shared" si="214"/>
        <v>1</v>
      </c>
      <c r="BF587">
        <f t="shared" si="215"/>
        <v>1</v>
      </c>
      <c r="BG587">
        <f t="shared" si="216"/>
        <v>0</v>
      </c>
      <c r="BH587">
        <f t="shared" si="217"/>
        <v>1</v>
      </c>
      <c r="BI587">
        <f t="shared" si="218"/>
        <v>1</v>
      </c>
      <c r="BJ587">
        <f t="shared" si="219"/>
        <v>1</v>
      </c>
      <c r="BK587">
        <f t="shared" si="220"/>
        <v>1</v>
      </c>
      <c r="BL587">
        <f t="shared" si="221"/>
        <v>1</v>
      </c>
      <c r="BM587">
        <f t="shared" si="225"/>
        <v>1</v>
      </c>
      <c r="BN587">
        <f t="shared" si="226"/>
        <v>1</v>
      </c>
      <c r="BO587">
        <f>IF(AND(AU587&gt;'County Avg'!$E$3,'Gentrification Calcs'!AW587&gt;'County Avg'!$E$4,'Gentrification Calcs'!AY587&gt;'County Avg'!$E$5,'Gentrification Calcs'!BA587&gt;'County Avg'!$E$6),1,0)</f>
        <v>0</v>
      </c>
      <c r="BP587">
        <f>IF(AND(AV587&gt;'County Avg'!$F$3,'Gentrification Calcs'!AX587&gt;'County Avg'!$F$4,'Gentrification Calcs'!AZ587&gt;'County Avg'!$F$5,'Gentrification Calcs'!BB587&gt;'County Avg'!$F$6),1,0)</f>
        <v>0</v>
      </c>
      <c r="BQ587">
        <f t="shared" si="227"/>
        <v>0</v>
      </c>
      <c r="BR587">
        <f t="shared" si="228"/>
        <v>0</v>
      </c>
      <c r="BS587">
        <f t="shared" si="229"/>
        <v>0</v>
      </c>
      <c r="BT587">
        <f t="shared" si="230"/>
        <v>0</v>
      </c>
    </row>
    <row r="588" spans="1:72" x14ac:dyDescent="0.25">
      <c r="A588">
        <v>6037211500</v>
      </c>
      <c r="B588">
        <v>4655.0000027095703</v>
      </c>
      <c r="C588">
        <v>4631</v>
      </c>
      <c r="D588">
        <v>5024</v>
      </c>
      <c r="E588">
        <v>1699</v>
      </c>
      <c r="F588">
        <v>1753</v>
      </c>
      <c r="G588">
        <v>1841</v>
      </c>
      <c r="H588">
        <v>832.23040048442181</v>
      </c>
      <c r="I588">
        <v>846.02</v>
      </c>
      <c r="J588">
        <v>892.04560000000004</v>
      </c>
      <c r="K588">
        <v>0.48983543289253784</v>
      </c>
      <c r="L588">
        <v>0.4826126640045636</v>
      </c>
      <c r="M588">
        <v>0.48454405214557306</v>
      </c>
      <c r="N588">
        <v>3170.0000020000002</v>
      </c>
      <c r="O588">
        <v>3163</v>
      </c>
      <c r="P588">
        <v>3571</v>
      </c>
      <c r="Q588">
        <v>1314</v>
      </c>
      <c r="R588">
        <v>1304</v>
      </c>
      <c r="S588">
        <v>1635</v>
      </c>
      <c r="T588">
        <v>0.41451104074794254</v>
      </c>
      <c r="U588">
        <v>0.41226683528295921</v>
      </c>
      <c r="V588">
        <v>0.45785494259311116</v>
      </c>
      <c r="W588">
        <v>1078</v>
      </c>
      <c r="X588">
        <v>1121</v>
      </c>
      <c r="Y588">
        <v>1190</v>
      </c>
      <c r="Z588">
        <v>1702</v>
      </c>
      <c r="AA588">
        <v>1757</v>
      </c>
      <c r="AB588">
        <v>1841</v>
      </c>
      <c r="AC588">
        <v>0.63337250293772029</v>
      </c>
      <c r="AD588">
        <v>0.63801935116676156</v>
      </c>
      <c r="AE588">
        <v>0.64638783269961975</v>
      </c>
      <c r="AF588">
        <v>1750.00000101863</v>
      </c>
      <c r="AG588">
        <v>1556</v>
      </c>
      <c r="AH588">
        <v>1693</v>
      </c>
      <c r="AI588">
        <v>0.37593984962405896</v>
      </c>
      <c r="AJ588">
        <v>0.33599654502267329</v>
      </c>
      <c r="AK588">
        <v>0.33698248407643311</v>
      </c>
      <c r="AL588">
        <f t="shared" si="222"/>
        <v>0.62406015037594109</v>
      </c>
      <c r="AM588">
        <f t="shared" si="222"/>
        <v>0.66400345497732671</v>
      </c>
      <c r="AN588">
        <f t="shared" si="222"/>
        <v>0.66301751592356695</v>
      </c>
      <c r="AO588">
        <v>53110.752916224817</v>
      </c>
      <c r="AP588">
        <v>49480.773600326938</v>
      </c>
      <c r="AQ588">
        <v>47216</v>
      </c>
      <c r="AR588">
        <v>1012.4777777777779</v>
      </c>
      <c r="AS588">
        <v>837.32661130881775</v>
      </c>
      <c r="AT588">
        <v>1075</v>
      </c>
      <c r="AU588">
        <f t="shared" si="208"/>
        <v>-3.9943304601385676E-2</v>
      </c>
      <c r="AV588">
        <f t="shared" si="209"/>
        <v>9.8593905375982116E-4</v>
      </c>
      <c r="AW588">
        <v>-2.2442054649833287E-3</v>
      </c>
      <c r="AX588">
        <v>4.5588107310151949E-2</v>
      </c>
      <c r="AY588" s="1">
        <f t="shared" si="210"/>
        <v>-3629.9793158978791</v>
      </c>
      <c r="AZ588" s="1">
        <f t="shared" si="211"/>
        <v>-2264.7736003269383</v>
      </c>
      <c r="BA588" s="1">
        <f t="shared" si="223"/>
        <v>-175.15116646896013</v>
      </c>
      <c r="BB588" s="1">
        <f t="shared" si="224"/>
        <v>237.67338869118225</v>
      </c>
      <c r="BC588">
        <f t="shared" si="212"/>
        <v>1</v>
      </c>
      <c r="BD588">
        <f t="shared" si="213"/>
        <v>1</v>
      </c>
      <c r="BE588">
        <f t="shared" si="214"/>
        <v>1</v>
      </c>
      <c r="BF588">
        <f t="shared" si="215"/>
        <v>1</v>
      </c>
      <c r="BG588">
        <f t="shared" si="216"/>
        <v>0</v>
      </c>
      <c r="BH588">
        <f t="shared" si="217"/>
        <v>0</v>
      </c>
      <c r="BI588">
        <f t="shared" si="218"/>
        <v>1</v>
      </c>
      <c r="BJ588">
        <f t="shared" si="219"/>
        <v>1</v>
      </c>
      <c r="BK588">
        <f t="shared" si="220"/>
        <v>1</v>
      </c>
      <c r="BL588">
        <f t="shared" si="221"/>
        <v>0</v>
      </c>
      <c r="BM588">
        <f t="shared" si="225"/>
        <v>1</v>
      </c>
      <c r="BN588">
        <f t="shared" si="226"/>
        <v>0</v>
      </c>
      <c r="BO588">
        <f>IF(AND(AU588&gt;'County Avg'!$E$3,'Gentrification Calcs'!AW588&gt;'County Avg'!$E$4,'Gentrification Calcs'!AY588&gt;'County Avg'!$E$5,'Gentrification Calcs'!BA588&gt;'County Avg'!$E$6),1,0)</f>
        <v>0</v>
      </c>
      <c r="BP588">
        <f>IF(AND(AV588&gt;'County Avg'!$F$3,'Gentrification Calcs'!AX588&gt;'County Avg'!$F$4,'Gentrification Calcs'!AZ588&gt;'County Avg'!$F$5,'Gentrification Calcs'!BB588&gt;'County Avg'!$F$6),1,0)</f>
        <v>0</v>
      </c>
      <c r="BQ588">
        <f t="shared" si="227"/>
        <v>0</v>
      </c>
      <c r="BR588">
        <f t="shared" si="228"/>
        <v>0</v>
      </c>
      <c r="BS588">
        <f t="shared" si="229"/>
        <v>0</v>
      </c>
      <c r="BT588">
        <f t="shared" si="230"/>
        <v>0</v>
      </c>
    </row>
    <row r="589" spans="1:72" x14ac:dyDescent="0.25">
      <c r="A589">
        <v>6037211701</v>
      </c>
      <c r="B589">
        <v>2368.2966294314201</v>
      </c>
      <c r="C589">
        <v>2877.0000697374298</v>
      </c>
      <c r="D589">
        <v>3150</v>
      </c>
      <c r="E589">
        <v>1024.0009769999999</v>
      </c>
      <c r="F589">
        <v>1199.2210689999999</v>
      </c>
      <c r="G589">
        <v>1129</v>
      </c>
      <c r="H589">
        <v>375.73657194880121</v>
      </c>
      <c r="I589">
        <v>560.75932946954799</v>
      </c>
      <c r="J589">
        <v>473.03440000000001</v>
      </c>
      <c r="K589">
        <v>0.36692989595536413</v>
      </c>
      <c r="L589">
        <v>0.46760296659660172</v>
      </c>
      <c r="M589">
        <v>0.41898529672276352</v>
      </c>
      <c r="N589">
        <v>1834.1581289999999</v>
      </c>
      <c r="O589">
        <v>2078.147461</v>
      </c>
      <c r="P589">
        <v>2155</v>
      </c>
      <c r="Q589">
        <v>830.88214110000001</v>
      </c>
      <c r="R589">
        <v>938.27508539999997</v>
      </c>
      <c r="S589">
        <v>1318</v>
      </c>
      <c r="T589">
        <v>0.45300463900187532</v>
      </c>
      <c r="U589">
        <v>0.45149591307081938</v>
      </c>
      <c r="V589">
        <v>0.61160092807424593</v>
      </c>
      <c r="W589">
        <v>769.64929199218795</v>
      </c>
      <c r="X589">
        <v>853.49114990234398</v>
      </c>
      <c r="Y589">
        <v>742</v>
      </c>
      <c r="Z589">
        <v>1058.85656738281</v>
      </c>
      <c r="AA589">
        <v>1195.45288085938</v>
      </c>
      <c r="AB589">
        <v>1129</v>
      </c>
      <c r="AC589">
        <v>0.72686831786342931</v>
      </c>
      <c r="AD589">
        <v>0.71394796362763491</v>
      </c>
      <c r="AE589">
        <v>0.65721877767936232</v>
      </c>
      <c r="AF589">
        <v>1158.71314805117</v>
      </c>
      <c r="AG589">
        <v>821.46173095703102</v>
      </c>
      <c r="AH589">
        <v>784</v>
      </c>
      <c r="AI589">
        <v>0.4892601431980898</v>
      </c>
      <c r="AJ589">
        <v>0.28552718493051754</v>
      </c>
      <c r="AK589">
        <v>0.24888888888888888</v>
      </c>
      <c r="AL589">
        <f t="shared" si="222"/>
        <v>0.51073985680191014</v>
      </c>
      <c r="AM589">
        <f t="shared" si="222"/>
        <v>0.71447281506948246</v>
      </c>
      <c r="AN589">
        <f t="shared" si="222"/>
        <v>0.75111111111111106</v>
      </c>
      <c r="AO589">
        <v>70676.481442205724</v>
      </c>
      <c r="AP589">
        <v>53722.422149570906</v>
      </c>
      <c r="AQ589">
        <v>61250</v>
      </c>
      <c r="AR589">
        <v>1233.6333333333334</v>
      </c>
      <c r="AS589">
        <v>1155.213127718466</v>
      </c>
      <c r="AT589">
        <v>1413</v>
      </c>
      <c r="AU589">
        <f t="shared" si="208"/>
        <v>-0.20373295826757226</v>
      </c>
      <c r="AV589">
        <f t="shared" si="209"/>
        <v>-3.663829604162866E-2</v>
      </c>
      <c r="AW589">
        <v>-1.5087259310559431E-3</v>
      </c>
      <c r="AX589">
        <v>0.16010501500342655</v>
      </c>
      <c r="AY589" s="1">
        <f t="shared" si="210"/>
        <v>-16954.059292634818</v>
      </c>
      <c r="AZ589" s="1">
        <f t="shared" si="211"/>
        <v>7527.5778504290938</v>
      </c>
      <c r="BA589" s="1">
        <f t="shared" si="223"/>
        <v>-78.420205614867427</v>
      </c>
      <c r="BB589" s="1">
        <f t="shared" si="224"/>
        <v>257.78687228153399</v>
      </c>
      <c r="BC589">
        <f t="shared" si="212"/>
        <v>1</v>
      </c>
      <c r="BD589">
        <f t="shared" si="213"/>
        <v>1</v>
      </c>
      <c r="BE589">
        <f t="shared" si="214"/>
        <v>0</v>
      </c>
      <c r="BF589">
        <f t="shared" si="215"/>
        <v>1</v>
      </c>
      <c r="BG589">
        <f t="shared" si="216"/>
        <v>0</v>
      </c>
      <c r="BH589">
        <f t="shared" si="217"/>
        <v>0</v>
      </c>
      <c r="BI589">
        <f t="shared" si="218"/>
        <v>1</v>
      </c>
      <c r="BJ589">
        <f t="shared" si="219"/>
        <v>1</v>
      </c>
      <c r="BK589">
        <f t="shared" si="220"/>
        <v>0</v>
      </c>
      <c r="BL589">
        <f t="shared" si="221"/>
        <v>0</v>
      </c>
      <c r="BM589">
        <f t="shared" si="225"/>
        <v>0</v>
      </c>
      <c r="BN589">
        <f t="shared" si="226"/>
        <v>0</v>
      </c>
      <c r="BO589">
        <f>IF(AND(AU589&gt;'County Avg'!$E$3,'Gentrification Calcs'!AW589&gt;'County Avg'!$E$4,'Gentrification Calcs'!AY589&gt;'County Avg'!$E$5,'Gentrification Calcs'!BA589&gt;'County Avg'!$E$6),1,0)</f>
        <v>0</v>
      </c>
      <c r="BP589">
        <f>IF(AND(AV589&gt;'County Avg'!$F$3,'Gentrification Calcs'!AX589&gt;'County Avg'!$F$4,'Gentrification Calcs'!AZ589&gt;'County Avg'!$F$5,'Gentrification Calcs'!BB589&gt;'County Avg'!$F$6),1,0)</f>
        <v>0</v>
      </c>
      <c r="BQ589">
        <f t="shared" si="227"/>
        <v>0</v>
      </c>
      <c r="BR589">
        <f t="shared" si="228"/>
        <v>0</v>
      </c>
      <c r="BS589">
        <f t="shared" si="229"/>
        <v>0</v>
      </c>
      <c r="BT589">
        <f t="shared" si="230"/>
        <v>0</v>
      </c>
    </row>
    <row r="590" spans="1:72" x14ac:dyDescent="0.25">
      <c r="A590">
        <v>6037211703</v>
      </c>
      <c r="B590">
        <v>4440.3541588857797</v>
      </c>
      <c r="C590">
        <v>5138.0001777410498</v>
      </c>
      <c r="D590">
        <v>5184</v>
      </c>
      <c r="E590">
        <v>1948.3186040000001</v>
      </c>
      <c r="F590">
        <v>2174.2468260000001</v>
      </c>
      <c r="G590">
        <v>1998</v>
      </c>
      <c r="H590">
        <v>1246.782924597466</v>
      </c>
      <c r="I590">
        <v>1339.3055402271077</v>
      </c>
      <c r="J590">
        <v>1345.8989999999999</v>
      </c>
      <c r="K590">
        <v>0.63992763916422879</v>
      </c>
      <c r="L590">
        <v>0.61598597004326849</v>
      </c>
      <c r="M590">
        <v>0.67362312312312311</v>
      </c>
      <c r="N590">
        <v>3112.0961349999998</v>
      </c>
      <c r="O590">
        <v>3474.5742190000001</v>
      </c>
      <c r="P590">
        <v>3759</v>
      </c>
      <c r="Q590">
        <v>803.78228760000002</v>
      </c>
      <c r="R590">
        <v>1057.0203859999999</v>
      </c>
      <c r="S590">
        <v>1105</v>
      </c>
      <c r="T590">
        <v>0.25827681817419179</v>
      </c>
      <c r="U590">
        <v>0.30421580296656198</v>
      </c>
      <c r="V590">
        <v>0.29396115988294758</v>
      </c>
      <c r="W590">
        <v>1768.94177246094</v>
      </c>
      <c r="X590">
        <v>2009.1455078125</v>
      </c>
      <c r="Y590">
        <v>1769</v>
      </c>
      <c r="Z590">
        <v>1886.87121582031</v>
      </c>
      <c r="AA590">
        <v>2165.55712890625</v>
      </c>
      <c r="AB590">
        <v>1998</v>
      </c>
      <c r="AC590">
        <v>0.93750000404341283</v>
      </c>
      <c r="AD590">
        <v>0.92777303401238453</v>
      </c>
      <c r="AE590">
        <v>0.88538538538538536</v>
      </c>
      <c r="AF590">
        <v>920.47039664909198</v>
      </c>
      <c r="AG590">
        <v>490.33825683593801</v>
      </c>
      <c r="AH590">
        <v>323</v>
      </c>
      <c r="AI590">
        <v>0.20729661727704757</v>
      </c>
      <c r="AJ590">
        <v>9.5433678449485373E-2</v>
      </c>
      <c r="AK590">
        <v>6.2307098765432098E-2</v>
      </c>
      <c r="AL590">
        <f t="shared" si="222"/>
        <v>0.79270338272295238</v>
      </c>
      <c r="AM590">
        <f t="shared" si="222"/>
        <v>0.90456632155051464</v>
      </c>
      <c r="AN590">
        <f t="shared" si="222"/>
        <v>0.93769290123456794</v>
      </c>
      <c r="AO590">
        <v>37652.766702014851</v>
      </c>
      <c r="AP590">
        <v>35731.065794850845</v>
      </c>
      <c r="AQ590">
        <v>34907</v>
      </c>
      <c r="AR590">
        <v>995.2</v>
      </c>
      <c r="AS590">
        <v>841.38473705021761</v>
      </c>
      <c r="AT590">
        <v>1095</v>
      </c>
      <c r="AU590">
        <f t="shared" si="208"/>
        <v>-0.11186293882756219</v>
      </c>
      <c r="AV590">
        <f t="shared" si="209"/>
        <v>-3.3126579684053276E-2</v>
      </c>
      <c r="AW590">
        <v>4.5938984792370186E-2</v>
      </c>
      <c r="AX590">
        <v>-1.0254643083614401E-2</v>
      </c>
      <c r="AY590" s="1">
        <f t="shared" si="210"/>
        <v>-1921.7009071640059</v>
      </c>
      <c r="AZ590" s="1">
        <f t="shared" si="211"/>
        <v>-824.06579485084512</v>
      </c>
      <c r="BA590" s="1">
        <f t="shared" si="223"/>
        <v>-153.81526294978244</v>
      </c>
      <c r="BB590" s="1">
        <f t="shared" si="224"/>
        <v>253.61526294978239</v>
      </c>
      <c r="BC590">
        <f t="shared" si="212"/>
        <v>1</v>
      </c>
      <c r="BD590">
        <f t="shared" si="213"/>
        <v>1</v>
      </c>
      <c r="BE590">
        <f t="shared" si="214"/>
        <v>1</v>
      </c>
      <c r="BF590">
        <f t="shared" si="215"/>
        <v>1</v>
      </c>
      <c r="BG590">
        <f t="shared" si="216"/>
        <v>0</v>
      </c>
      <c r="BH590">
        <f t="shared" si="217"/>
        <v>0</v>
      </c>
      <c r="BI590">
        <f t="shared" si="218"/>
        <v>1</v>
      </c>
      <c r="BJ590">
        <f t="shared" si="219"/>
        <v>1</v>
      </c>
      <c r="BK590">
        <f t="shared" si="220"/>
        <v>1</v>
      </c>
      <c r="BL590">
        <f t="shared" si="221"/>
        <v>1</v>
      </c>
      <c r="BM590">
        <f t="shared" si="225"/>
        <v>1</v>
      </c>
      <c r="BN590">
        <f t="shared" si="226"/>
        <v>1</v>
      </c>
      <c r="BO590">
        <f>IF(AND(AU590&gt;'County Avg'!$E$3,'Gentrification Calcs'!AW590&gt;'County Avg'!$E$4,'Gentrification Calcs'!AY590&gt;'County Avg'!$E$5,'Gentrification Calcs'!BA590&gt;'County Avg'!$E$6),1,0)</f>
        <v>0</v>
      </c>
      <c r="BP590">
        <f>IF(AND(AV590&gt;'County Avg'!$F$3,'Gentrification Calcs'!AX590&gt;'County Avg'!$F$4,'Gentrification Calcs'!AZ590&gt;'County Avg'!$F$5,'Gentrification Calcs'!BB590&gt;'County Avg'!$F$6),1,0)</f>
        <v>0</v>
      </c>
      <c r="BQ590">
        <f t="shared" si="227"/>
        <v>0</v>
      </c>
      <c r="BR590">
        <f t="shared" si="228"/>
        <v>0</v>
      </c>
      <c r="BS590">
        <f t="shared" si="229"/>
        <v>0</v>
      </c>
      <c r="BT590">
        <f t="shared" si="230"/>
        <v>0</v>
      </c>
    </row>
    <row r="591" spans="1:72" x14ac:dyDescent="0.25">
      <c r="A591">
        <v>6037211704</v>
      </c>
      <c r="B591">
        <v>2859.34913980588</v>
      </c>
      <c r="C591">
        <v>3317.00006748736</v>
      </c>
      <c r="D591">
        <v>2944</v>
      </c>
      <c r="E591">
        <v>1253.68029</v>
      </c>
      <c r="F591">
        <v>1402.5322719999999</v>
      </c>
      <c r="G591">
        <v>1580</v>
      </c>
      <c r="H591">
        <v>785.06608716791288</v>
      </c>
      <c r="I591">
        <v>852.99273030334439</v>
      </c>
      <c r="J591">
        <v>1029.7988</v>
      </c>
      <c r="K591">
        <v>0.6262091646730068</v>
      </c>
      <c r="L591">
        <v>0.60818046567084227</v>
      </c>
      <c r="M591">
        <v>0.65177139240506332</v>
      </c>
      <c r="N591">
        <v>2014.745682</v>
      </c>
      <c r="O591">
        <v>2251.278679</v>
      </c>
      <c r="P591">
        <v>2322</v>
      </c>
      <c r="Q591">
        <v>542.33555980000006</v>
      </c>
      <c r="R591">
        <v>703.70468519999997</v>
      </c>
      <c r="S591">
        <v>1034</v>
      </c>
      <c r="T591">
        <v>0.269183135442501</v>
      </c>
      <c r="U591">
        <v>0.31257999809804976</v>
      </c>
      <c r="V591">
        <v>0.44530577088716622</v>
      </c>
      <c r="W591">
        <v>1128.40891647339</v>
      </c>
      <c r="X591">
        <v>1280.3634529113799</v>
      </c>
      <c r="Y591">
        <v>1501</v>
      </c>
      <c r="Z591">
        <v>1218.27220153809</v>
      </c>
      <c r="AA591">
        <v>1396.9900207519499</v>
      </c>
      <c r="AB591">
        <v>1580</v>
      </c>
      <c r="AC591">
        <v>0.92623710452290875</v>
      </c>
      <c r="AD591">
        <v>0.91651581893348522</v>
      </c>
      <c r="AE591">
        <v>0.95</v>
      </c>
      <c r="AF591">
        <v>633.81643140502297</v>
      </c>
      <c r="AG591">
        <v>350.20008468627901</v>
      </c>
      <c r="AH591">
        <v>314</v>
      </c>
      <c r="AI591">
        <v>0.22166458183838736</v>
      </c>
      <c r="AJ591">
        <v>0.10557735229458615</v>
      </c>
      <c r="AK591">
        <v>0.10665760869565218</v>
      </c>
      <c r="AL591">
        <f t="shared" si="222"/>
        <v>0.77833541816161267</v>
      </c>
      <c r="AM591">
        <f t="shared" si="222"/>
        <v>0.8944226477054138</v>
      </c>
      <c r="AN591">
        <f t="shared" si="222"/>
        <v>0.89334239130434778</v>
      </c>
      <c r="AO591">
        <v>38492.598621420999</v>
      </c>
      <c r="AP591">
        <v>36188.224356354724</v>
      </c>
      <c r="AQ591">
        <v>36068</v>
      </c>
      <c r="AR591">
        <v>1002.1111111111112</v>
      </c>
      <c r="AS591">
        <v>849.50098853301711</v>
      </c>
      <c r="AT591">
        <v>1071</v>
      </c>
      <c r="AU591">
        <f t="shared" si="208"/>
        <v>-0.11608722954380121</v>
      </c>
      <c r="AV591">
        <f t="shared" si="209"/>
        <v>1.0802564010660293E-3</v>
      </c>
      <c r="AW591">
        <v>4.3396862655548762E-2</v>
      </c>
      <c r="AX591">
        <v>0.13272577278911646</v>
      </c>
      <c r="AY591" s="1">
        <f t="shared" si="210"/>
        <v>-2304.3742650662753</v>
      </c>
      <c r="AZ591" s="1">
        <f t="shared" si="211"/>
        <v>-120.22435635472357</v>
      </c>
      <c r="BA591" s="1">
        <f t="shared" si="223"/>
        <v>-152.61012257809409</v>
      </c>
      <c r="BB591" s="1">
        <f t="shared" si="224"/>
        <v>221.49901146698289</v>
      </c>
      <c r="BC591">
        <f t="shared" si="212"/>
        <v>1</v>
      </c>
      <c r="BD591">
        <f t="shared" si="213"/>
        <v>1</v>
      </c>
      <c r="BE591">
        <f t="shared" si="214"/>
        <v>1</v>
      </c>
      <c r="BF591">
        <f t="shared" si="215"/>
        <v>1</v>
      </c>
      <c r="BG591">
        <f t="shared" si="216"/>
        <v>0</v>
      </c>
      <c r="BH591">
        <f t="shared" si="217"/>
        <v>0</v>
      </c>
      <c r="BI591">
        <f t="shared" si="218"/>
        <v>1</v>
      </c>
      <c r="BJ591">
        <f t="shared" si="219"/>
        <v>1</v>
      </c>
      <c r="BK591">
        <f t="shared" si="220"/>
        <v>1</v>
      </c>
      <c r="BL591">
        <f t="shared" si="221"/>
        <v>1</v>
      </c>
      <c r="BM591">
        <f t="shared" si="225"/>
        <v>1</v>
      </c>
      <c r="BN591">
        <f t="shared" si="226"/>
        <v>1</v>
      </c>
      <c r="BO591">
        <f>IF(AND(AU591&gt;'County Avg'!$E$3,'Gentrification Calcs'!AW591&gt;'County Avg'!$E$4,'Gentrification Calcs'!AY591&gt;'County Avg'!$E$5,'Gentrification Calcs'!BA591&gt;'County Avg'!$E$6),1,0)</f>
        <v>0</v>
      </c>
      <c r="BP591">
        <f>IF(AND(AV591&gt;'County Avg'!$F$3,'Gentrification Calcs'!AX591&gt;'County Avg'!$F$4,'Gentrification Calcs'!AZ591&gt;'County Avg'!$F$5,'Gentrification Calcs'!BB591&gt;'County Avg'!$F$6),1,0)</f>
        <v>0</v>
      </c>
      <c r="BQ591">
        <f t="shared" si="227"/>
        <v>0</v>
      </c>
      <c r="BR591">
        <f t="shared" si="228"/>
        <v>0</v>
      </c>
      <c r="BS591">
        <f t="shared" si="229"/>
        <v>0</v>
      </c>
      <c r="BT591">
        <f t="shared" si="230"/>
        <v>0</v>
      </c>
    </row>
    <row r="592" spans="1:72" x14ac:dyDescent="0.25">
      <c r="A592">
        <v>6037211802</v>
      </c>
      <c r="B592">
        <v>4074.9999603882302</v>
      </c>
      <c r="C592">
        <v>4529</v>
      </c>
      <c r="D592">
        <v>4429</v>
      </c>
      <c r="E592">
        <v>1907</v>
      </c>
      <c r="F592">
        <v>1999</v>
      </c>
      <c r="G592">
        <v>2164</v>
      </c>
      <c r="H592">
        <v>1270.0831876539285</v>
      </c>
      <c r="I592">
        <v>1463.7798</v>
      </c>
      <c r="J592">
        <v>1400.9708000000001</v>
      </c>
      <c r="K592">
        <v>0.6660111104635178</v>
      </c>
      <c r="L592">
        <v>0.73225602801400702</v>
      </c>
      <c r="M592">
        <v>0.6473987060998152</v>
      </c>
      <c r="N592">
        <v>2998.9999710000002</v>
      </c>
      <c r="O592">
        <v>3046</v>
      </c>
      <c r="P592">
        <v>3338</v>
      </c>
      <c r="Q592">
        <v>777</v>
      </c>
      <c r="R592">
        <v>762</v>
      </c>
      <c r="S592">
        <v>1248</v>
      </c>
      <c r="T592">
        <v>0.25908636462604351</v>
      </c>
      <c r="U592">
        <v>0.25016414970453055</v>
      </c>
      <c r="V592">
        <v>0.37387657279808267</v>
      </c>
      <c r="W592">
        <v>1775</v>
      </c>
      <c r="X592">
        <v>1882</v>
      </c>
      <c r="Y592">
        <v>2028</v>
      </c>
      <c r="Z592">
        <v>1878</v>
      </c>
      <c r="AA592">
        <v>1986</v>
      </c>
      <c r="AB592">
        <v>2164</v>
      </c>
      <c r="AC592">
        <v>0.94515441959531421</v>
      </c>
      <c r="AD592">
        <v>0.94763343403826783</v>
      </c>
      <c r="AE592">
        <v>0.93715341959334564</v>
      </c>
      <c r="AF592">
        <v>731.99999288446304</v>
      </c>
      <c r="AG592">
        <v>489</v>
      </c>
      <c r="AH592">
        <v>376</v>
      </c>
      <c r="AI592">
        <v>0.17963190184049094</v>
      </c>
      <c r="AJ592">
        <v>0.10797085449326563</v>
      </c>
      <c r="AK592">
        <v>8.4895010160307066E-2</v>
      </c>
      <c r="AL592">
        <f t="shared" si="222"/>
        <v>0.82036809815950906</v>
      </c>
      <c r="AM592">
        <f t="shared" si="222"/>
        <v>0.8920291455067344</v>
      </c>
      <c r="AN592">
        <f t="shared" si="222"/>
        <v>0.91510498983969291</v>
      </c>
      <c r="AO592">
        <v>37264.593849416757</v>
      </c>
      <c r="AP592">
        <v>29421.718430731511</v>
      </c>
      <c r="AQ592">
        <v>35516</v>
      </c>
      <c r="AR592">
        <v>917.45</v>
      </c>
      <c r="AS592">
        <v>754.81138790035595</v>
      </c>
      <c r="AT592">
        <v>1026</v>
      </c>
      <c r="AU592">
        <f t="shared" si="208"/>
        <v>-7.166104734722531E-2</v>
      </c>
      <c r="AV592">
        <f t="shared" si="209"/>
        <v>-2.3075844332958562E-2</v>
      </c>
      <c r="AW592">
        <v>-8.9222149215129609E-3</v>
      </c>
      <c r="AX592">
        <v>0.12371242309355213</v>
      </c>
      <c r="AY592" s="1">
        <f t="shared" si="210"/>
        <v>-7842.8754186852457</v>
      </c>
      <c r="AZ592" s="1">
        <f t="shared" si="211"/>
        <v>6094.281569268489</v>
      </c>
      <c r="BA592" s="1">
        <f t="shared" si="223"/>
        <v>-162.63861209964409</v>
      </c>
      <c r="BB592" s="1">
        <f t="shared" si="224"/>
        <v>271.18861209964405</v>
      </c>
      <c r="BC592">
        <f t="shared" si="212"/>
        <v>1</v>
      </c>
      <c r="BD592">
        <f t="shared" si="213"/>
        <v>1</v>
      </c>
      <c r="BE592">
        <f t="shared" si="214"/>
        <v>1</v>
      </c>
      <c r="BF592">
        <f t="shared" si="215"/>
        <v>1</v>
      </c>
      <c r="BG592">
        <f t="shared" si="216"/>
        <v>0</v>
      </c>
      <c r="BH592">
        <f t="shared" si="217"/>
        <v>0</v>
      </c>
      <c r="BI592">
        <f t="shared" si="218"/>
        <v>1</v>
      </c>
      <c r="BJ592">
        <f t="shared" si="219"/>
        <v>1</v>
      </c>
      <c r="BK592">
        <f t="shared" si="220"/>
        <v>1</v>
      </c>
      <c r="BL592">
        <f t="shared" si="221"/>
        <v>1</v>
      </c>
      <c r="BM592">
        <f t="shared" si="225"/>
        <v>1</v>
      </c>
      <c r="BN592">
        <f t="shared" si="226"/>
        <v>1</v>
      </c>
      <c r="BO592">
        <f>IF(AND(AU592&gt;'County Avg'!$E$3,'Gentrification Calcs'!AW592&gt;'County Avg'!$E$4,'Gentrification Calcs'!AY592&gt;'County Avg'!$E$5,'Gentrification Calcs'!BA592&gt;'County Avg'!$E$6),1,0)</f>
        <v>0</v>
      </c>
      <c r="BP592">
        <f>IF(AND(AV592&gt;'County Avg'!$F$3,'Gentrification Calcs'!AX592&gt;'County Avg'!$F$4,'Gentrification Calcs'!AZ592&gt;'County Avg'!$F$5,'Gentrification Calcs'!BB592&gt;'County Avg'!$F$6),1,0)</f>
        <v>1</v>
      </c>
      <c r="BQ592">
        <f t="shared" si="227"/>
        <v>0</v>
      </c>
      <c r="BR592">
        <f t="shared" si="228"/>
        <v>1</v>
      </c>
      <c r="BS592">
        <f t="shared" si="229"/>
        <v>1</v>
      </c>
      <c r="BT592">
        <f t="shared" si="230"/>
        <v>0</v>
      </c>
    </row>
    <row r="593" spans="1:72" x14ac:dyDescent="0.25">
      <c r="A593">
        <v>6037211803</v>
      </c>
      <c r="B593">
        <v>3279.8761419951902</v>
      </c>
      <c r="C593">
        <v>3815.0001559853599</v>
      </c>
      <c r="D593">
        <v>3808</v>
      </c>
      <c r="E593">
        <v>1446.5229489999999</v>
      </c>
      <c r="F593">
        <v>1602.732788</v>
      </c>
      <c r="G593">
        <v>1634</v>
      </c>
      <c r="H593">
        <v>830.66243441915515</v>
      </c>
      <c r="I593">
        <v>1058.4041734679761</v>
      </c>
      <c r="J593">
        <v>1113.8616</v>
      </c>
      <c r="K593">
        <v>0.57424767093629792</v>
      </c>
      <c r="L593">
        <v>0.66037469339397836</v>
      </c>
      <c r="M593">
        <v>0.68167784577723378</v>
      </c>
      <c r="N593">
        <v>2277.1786889999998</v>
      </c>
      <c r="O593">
        <v>2642.8996579999998</v>
      </c>
      <c r="P593">
        <v>2652</v>
      </c>
      <c r="Q593">
        <v>761.52233890000002</v>
      </c>
      <c r="R593">
        <v>843.32135010000002</v>
      </c>
      <c r="S593">
        <v>889</v>
      </c>
      <c r="T593">
        <v>0.33441483647223791</v>
      </c>
      <c r="U593">
        <v>0.3190894317713821</v>
      </c>
      <c r="V593">
        <v>0.33521870286576166</v>
      </c>
      <c r="W593">
        <v>1327.78247070313</v>
      </c>
      <c r="X593">
        <v>1520.93383789063</v>
      </c>
      <c r="Y593">
        <v>1595</v>
      </c>
      <c r="Z593">
        <v>1400.08227539063</v>
      </c>
      <c r="AA593">
        <v>1600.09411621094</v>
      </c>
      <c r="AB593">
        <v>1634</v>
      </c>
      <c r="AC593">
        <v>0.94836031713398561</v>
      </c>
      <c r="AD593">
        <v>0.95052773613856956</v>
      </c>
      <c r="AE593">
        <v>0.9761321909424725</v>
      </c>
      <c r="AF593">
        <v>365.72070255875599</v>
      </c>
      <c r="AG593">
        <v>245.92475891113301</v>
      </c>
      <c r="AH593">
        <v>154</v>
      </c>
      <c r="AI593">
        <v>0.11150442477876114</v>
      </c>
      <c r="AJ593">
        <v>6.4462581613607864E-2</v>
      </c>
      <c r="AK593">
        <v>4.0441176470588237E-2</v>
      </c>
      <c r="AL593">
        <f t="shared" si="222"/>
        <v>0.8884955752212389</v>
      </c>
      <c r="AM593">
        <f t="shared" si="222"/>
        <v>0.93553741838639215</v>
      </c>
      <c r="AN593">
        <f t="shared" si="222"/>
        <v>0.9595588235294118</v>
      </c>
      <c r="AO593">
        <v>42055.082184517501</v>
      </c>
      <c r="AP593">
        <v>35005.483857785046</v>
      </c>
      <c r="AQ593">
        <v>37719</v>
      </c>
      <c r="AR593">
        <v>1086.7722222222224</v>
      </c>
      <c r="AS593">
        <v>890.08224594701471</v>
      </c>
      <c r="AT593">
        <v>1172</v>
      </c>
      <c r="AU593">
        <f t="shared" si="208"/>
        <v>-4.704184316515328E-2</v>
      </c>
      <c r="AV593">
        <f t="shared" si="209"/>
        <v>-2.4021405143019627E-2</v>
      </c>
      <c r="AW593">
        <v>-1.5325404700855805E-2</v>
      </c>
      <c r="AX593">
        <v>1.612927109437956E-2</v>
      </c>
      <c r="AY593" s="1">
        <f t="shared" si="210"/>
        <v>-7049.5983267324555</v>
      </c>
      <c r="AZ593" s="1">
        <f t="shared" si="211"/>
        <v>2713.516142214954</v>
      </c>
      <c r="BA593" s="1">
        <f t="shared" si="223"/>
        <v>-196.68997627520764</v>
      </c>
      <c r="BB593" s="1">
        <f t="shared" si="224"/>
        <v>281.91775405298529</v>
      </c>
      <c r="BC593">
        <f t="shared" si="212"/>
        <v>1</v>
      </c>
      <c r="BD593">
        <f t="shared" si="213"/>
        <v>1</v>
      </c>
      <c r="BE593">
        <f t="shared" si="214"/>
        <v>1</v>
      </c>
      <c r="BF593">
        <f t="shared" si="215"/>
        <v>1</v>
      </c>
      <c r="BG593">
        <f t="shared" si="216"/>
        <v>0</v>
      </c>
      <c r="BH593">
        <f t="shared" si="217"/>
        <v>0</v>
      </c>
      <c r="BI593">
        <f t="shared" si="218"/>
        <v>1</v>
      </c>
      <c r="BJ593">
        <f t="shared" si="219"/>
        <v>1</v>
      </c>
      <c r="BK593">
        <f t="shared" si="220"/>
        <v>1</v>
      </c>
      <c r="BL593">
        <f t="shared" si="221"/>
        <v>1</v>
      </c>
      <c r="BM593">
        <f t="shared" si="225"/>
        <v>1</v>
      </c>
      <c r="BN593">
        <f t="shared" si="226"/>
        <v>1</v>
      </c>
      <c r="BO593">
        <f>IF(AND(AU593&gt;'County Avg'!$E$3,'Gentrification Calcs'!AW593&gt;'County Avg'!$E$4,'Gentrification Calcs'!AY593&gt;'County Avg'!$E$5,'Gentrification Calcs'!BA593&gt;'County Avg'!$E$6),1,0)</f>
        <v>0</v>
      </c>
      <c r="BP593">
        <f>IF(AND(AV593&gt;'County Avg'!$F$3,'Gentrification Calcs'!AX593&gt;'County Avg'!$F$4,'Gentrification Calcs'!AZ593&gt;'County Avg'!$F$5,'Gentrification Calcs'!BB593&gt;'County Avg'!$F$6),1,0)</f>
        <v>0</v>
      </c>
      <c r="BQ593">
        <f t="shared" si="227"/>
        <v>0</v>
      </c>
      <c r="BR593">
        <f t="shared" si="228"/>
        <v>0</v>
      </c>
      <c r="BS593">
        <f t="shared" si="229"/>
        <v>0</v>
      </c>
      <c r="BT593">
        <f t="shared" si="230"/>
        <v>0</v>
      </c>
    </row>
    <row r="594" spans="1:72" x14ac:dyDescent="0.25">
      <c r="A594">
        <v>6037211804</v>
      </c>
      <c r="B594">
        <v>2935.12381169945</v>
      </c>
      <c r="C594">
        <v>3414.00005945563</v>
      </c>
      <c r="D594">
        <v>3220</v>
      </c>
      <c r="E594">
        <v>1294.4769289999999</v>
      </c>
      <c r="F594">
        <v>1434.2673339999999</v>
      </c>
      <c r="G594">
        <v>1320</v>
      </c>
      <c r="H594">
        <v>743.35035385353581</v>
      </c>
      <c r="I594">
        <v>947.15382653202414</v>
      </c>
      <c r="J594">
        <v>859.86760000000004</v>
      </c>
      <c r="K594">
        <v>0.5742476649837116</v>
      </c>
      <c r="L594">
        <v>0.66037467637955993</v>
      </c>
      <c r="M594">
        <v>0.65141484848484854</v>
      </c>
      <c r="N594">
        <v>2037.821279</v>
      </c>
      <c r="O594">
        <v>2365.100586</v>
      </c>
      <c r="P594">
        <v>2155</v>
      </c>
      <c r="Q594">
        <v>681.47766109999998</v>
      </c>
      <c r="R594">
        <v>754.67864989999998</v>
      </c>
      <c r="S594">
        <v>764</v>
      </c>
      <c r="T594">
        <v>0.33441483221453788</v>
      </c>
      <c r="U594">
        <v>0.31908945199508737</v>
      </c>
      <c r="V594">
        <v>0.35452436194895592</v>
      </c>
      <c r="W594">
        <v>1188.21740722656</v>
      </c>
      <c r="X594">
        <v>1361.06628417969</v>
      </c>
      <c r="Y594">
        <v>1285</v>
      </c>
      <c r="Z594">
        <v>1252.91772460938</v>
      </c>
      <c r="AA594">
        <v>1431.90600585938</v>
      </c>
      <c r="AB594">
        <v>1320</v>
      </c>
      <c r="AC594">
        <v>0.94836028247346293</v>
      </c>
      <c r="AD594">
        <v>0.95052767333203936</v>
      </c>
      <c r="AE594">
        <v>0.97348484848484851</v>
      </c>
      <c r="AF594">
        <v>327.279292277992</v>
      </c>
      <c r="AG594">
        <v>220.07525634765599</v>
      </c>
      <c r="AH594">
        <v>388</v>
      </c>
      <c r="AI594">
        <v>0.11150442477876114</v>
      </c>
      <c r="AJ594">
        <v>6.4462581287344056E-2</v>
      </c>
      <c r="AK594">
        <v>0.12049689440993788</v>
      </c>
      <c r="AL594">
        <f t="shared" si="222"/>
        <v>0.8884955752212389</v>
      </c>
      <c r="AM594">
        <f t="shared" si="222"/>
        <v>0.93553741871265594</v>
      </c>
      <c r="AN594">
        <f t="shared" si="222"/>
        <v>0.87950310559006217</v>
      </c>
      <c r="AO594">
        <v>42055.082184517501</v>
      </c>
      <c r="AP594">
        <v>35005.483857785046</v>
      </c>
      <c r="AQ594">
        <v>36828</v>
      </c>
      <c r="AR594">
        <v>1086.7722222222224</v>
      </c>
      <c r="AS594">
        <v>890.08224594701471</v>
      </c>
      <c r="AT594">
        <v>1166</v>
      </c>
      <c r="AU594">
        <f t="shared" si="208"/>
        <v>-4.7041843491417087E-2</v>
      </c>
      <c r="AV594">
        <f t="shared" si="209"/>
        <v>5.6034313122593826E-2</v>
      </c>
      <c r="AW594">
        <v>-1.5325380219450513E-2</v>
      </c>
      <c r="AX594">
        <v>3.5434909953868554E-2</v>
      </c>
      <c r="AY594" s="1">
        <f t="shared" si="210"/>
        <v>-7049.5983267324555</v>
      </c>
      <c r="AZ594" s="1">
        <f t="shared" si="211"/>
        <v>1822.516142214954</v>
      </c>
      <c r="BA594" s="1">
        <f t="shared" si="223"/>
        <v>-196.68997627520764</v>
      </c>
      <c r="BB594" s="1">
        <f t="shared" si="224"/>
        <v>275.91775405298529</v>
      </c>
      <c r="BC594">
        <f t="shared" si="212"/>
        <v>1</v>
      </c>
      <c r="BD594">
        <f t="shared" si="213"/>
        <v>1</v>
      </c>
      <c r="BE594">
        <f t="shared" si="214"/>
        <v>1</v>
      </c>
      <c r="BF594">
        <f t="shared" si="215"/>
        <v>1</v>
      </c>
      <c r="BG594">
        <f t="shared" si="216"/>
        <v>0</v>
      </c>
      <c r="BH594">
        <f t="shared" si="217"/>
        <v>0</v>
      </c>
      <c r="BI594">
        <f t="shared" si="218"/>
        <v>1</v>
      </c>
      <c r="BJ594">
        <f t="shared" si="219"/>
        <v>1</v>
      </c>
      <c r="BK594">
        <f t="shared" si="220"/>
        <v>1</v>
      </c>
      <c r="BL594">
        <f t="shared" si="221"/>
        <v>1</v>
      </c>
      <c r="BM594">
        <f t="shared" si="225"/>
        <v>1</v>
      </c>
      <c r="BN594">
        <f t="shared" si="226"/>
        <v>1</v>
      </c>
      <c r="BO594">
        <f>IF(AND(AU594&gt;'County Avg'!$E$3,'Gentrification Calcs'!AW594&gt;'County Avg'!$E$4,'Gentrification Calcs'!AY594&gt;'County Avg'!$E$5,'Gentrification Calcs'!BA594&gt;'County Avg'!$E$6),1,0)</f>
        <v>0</v>
      </c>
      <c r="BP594">
        <f>IF(AND(AV594&gt;'County Avg'!$F$3,'Gentrification Calcs'!AX594&gt;'County Avg'!$F$4,'Gentrification Calcs'!AZ594&gt;'County Avg'!$F$5,'Gentrification Calcs'!BB594&gt;'County Avg'!$F$6),1,0)</f>
        <v>0</v>
      </c>
      <c r="BQ594">
        <f t="shared" si="227"/>
        <v>0</v>
      </c>
      <c r="BR594">
        <f t="shared" si="228"/>
        <v>0</v>
      </c>
      <c r="BS594">
        <f t="shared" si="229"/>
        <v>0</v>
      </c>
      <c r="BT594">
        <f t="shared" si="230"/>
        <v>0</v>
      </c>
    </row>
    <row r="595" spans="1:72" x14ac:dyDescent="0.25">
      <c r="A595">
        <v>6037211910</v>
      </c>
      <c r="B595">
        <v>4176.1499346814999</v>
      </c>
      <c r="C595">
        <v>4954</v>
      </c>
      <c r="D595">
        <v>4825</v>
      </c>
      <c r="E595">
        <v>1723.3657229999999</v>
      </c>
      <c r="F595">
        <v>1825</v>
      </c>
      <c r="G595">
        <v>1709</v>
      </c>
      <c r="H595">
        <v>1217.0950067648023</v>
      </c>
      <c r="I595">
        <v>1417.53</v>
      </c>
      <c r="J595">
        <v>945.52279999999996</v>
      </c>
      <c r="K595">
        <v>0.70623141131419753</v>
      </c>
      <c r="L595">
        <v>0.77672876712328764</v>
      </c>
      <c r="M595">
        <v>0.55326085430076066</v>
      </c>
      <c r="N595">
        <v>2685.4473079999998</v>
      </c>
      <c r="O595">
        <v>2994</v>
      </c>
      <c r="P595">
        <v>3079</v>
      </c>
      <c r="Q595">
        <v>449.1751099</v>
      </c>
      <c r="R595">
        <v>548</v>
      </c>
      <c r="S595">
        <v>692</v>
      </c>
      <c r="T595">
        <v>0.16726267857198263</v>
      </c>
      <c r="U595">
        <v>0.18303273213092852</v>
      </c>
      <c r="V595">
        <v>0.22474829490094186</v>
      </c>
      <c r="W595">
        <v>1662.68994140625</v>
      </c>
      <c r="X595">
        <v>1785</v>
      </c>
      <c r="Y595">
        <v>1659</v>
      </c>
      <c r="Z595">
        <v>1703.72253417969</v>
      </c>
      <c r="AA595">
        <v>1820</v>
      </c>
      <c r="AB595">
        <v>1709</v>
      </c>
      <c r="AC595">
        <v>0.97591591826118773</v>
      </c>
      <c r="AD595">
        <v>0.98076923076923073</v>
      </c>
      <c r="AE595">
        <v>0.97074312463428902</v>
      </c>
      <c r="AF595">
        <v>658.70285893533901</v>
      </c>
      <c r="AG595">
        <v>338</v>
      </c>
      <c r="AH595">
        <v>396</v>
      </c>
      <c r="AI595">
        <v>0.15772969582941374</v>
      </c>
      <c r="AJ595">
        <v>6.8227694792087207E-2</v>
      </c>
      <c r="AK595">
        <v>8.2072538860103628E-2</v>
      </c>
      <c r="AL595">
        <f t="shared" si="222"/>
        <v>0.84227030417058624</v>
      </c>
      <c r="AM595">
        <f t="shared" si="222"/>
        <v>0.93177230520791277</v>
      </c>
      <c r="AN595">
        <f t="shared" si="222"/>
        <v>0.91792746113989643</v>
      </c>
      <c r="AO595">
        <v>33228.68451749735</v>
      </c>
      <c r="AP595">
        <v>27974.748671843077</v>
      </c>
      <c r="AQ595">
        <v>39363</v>
      </c>
      <c r="AR595">
        <v>979.65000000000009</v>
      </c>
      <c r="AS595">
        <v>756.16409648082254</v>
      </c>
      <c r="AT595">
        <v>1057</v>
      </c>
      <c r="AU595">
        <f t="shared" si="208"/>
        <v>-8.9502001037326528E-2</v>
      </c>
      <c r="AV595">
        <f t="shared" si="209"/>
        <v>1.3844844068016421E-2</v>
      </c>
      <c r="AW595">
        <v>1.5770053558945896E-2</v>
      </c>
      <c r="AX595">
        <v>4.1715562770013342E-2</v>
      </c>
      <c r="AY595" s="1">
        <f t="shared" si="210"/>
        <v>-5253.9358456542723</v>
      </c>
      <c r="AZ595" s="1">
        <f t="shared" si="211"/>
        <v>11388.251328156923</v>
      </c>
      <c r="BA595" s="1">
        <f t="shared" si="223"/>
        <v>-223.48590351917755</v>
      </c>
      <c r="BB595" s="1">
        <f t="shared" si="224"/>
        <v>300.83590351917746</v>
      </c>
      <c r="BC595">
        <f t="shared" si="212"/>
        <v>1</v>
      </c>
      <c r="BD595">
        <f t="shared" si="213"/>
        <v>1</v>
      </c>
      <c r="BE595">
        <f t="shared" si="214"/>
        <v>1</v>
      </c>
      <c r="BF595">
        <f t="shared" si="215"/>
        <v>1</v>
      </c>
      <c r="BG595">
        <f t="shared" si="216"/>
        <v>1</v>
      </c>
      <c r="BH595">
        <f t="shared" si="217"/>
        <v>0</v>
      </c>
      <c r="BI595">
        <f t="shared" si="218"/>
        <v>1</v>
      </c>
      <c r="BJ595">
        <f t="shared" si="219"/>
        <v>1</v>
      </c>
      <c r="BK595">
        <f t="shared" si="220"/>
        <v>1</v>
      </c>
      <c r="BL595">
        <f t="shared" si="221"/>
        <v>1</v>
      </c>
      <c r="BM595">
        <f t="shared" si="225"/>
        <v>1</v>
      </c>
      <c r="BN595">
        <f t="shared" si="226"/>
        <v>1</v>
      </c>
      <c r="BO595">
        <f>IF(AND(AU595&gt;'County Avg'!$E$3,'Gentrification Calcs'!AW595&gt;'County Avg'!$E$4,'Gentrification Calcs'!AY595&gt;'County Avg'!$E$5,'Gentrification Calcs'!BA595&gt;'County Avg'!$E$6),1,0)</f>
        <v>0</v>
      </c>
      <c r="BP595">
        <f>IF(AND(AV595&gt;'County Avg'!$F$3,'Gentrification Calcs'!AX595&gt;'County Avg'!$F$4,'Gentrification Calcs'!AZ595&gt;'County Avg'!$F$5,'Gentrification Calcs'!BB595&gt;'County Avg'!$F$6),1,0)</f>
        <v>0</v>
      </c>
      <c r="BQ595">
        <f t="shared" si="227"/>
        <v>0</v>
      </c>
      <c r="BR595">
        <f t="shared" si="228"/>
        <v>0</v>
      </c>
      <c r="BS595">
        <f t="shared" si="229"/>
        <v>0</v>
      </c>
      <c r="BT595">
        <f t="shared" si="230"/>
        <v>0</v>
      </c>
    </row>
    <row r="596" spans="1:72" x14ac:dyDescent="0.25">
      <c r="A596">
        <v>6037211921</v>
      </c>
      <c r="B596">
        <v>2218.0222978291699</v>
      </c>
      <c r="C596">
        <v>2625.0000339746498</v>
      </c>
      <c r="D596">
        <v>2213</v>
      </c>
      <c r="E596">
        <v>915.30804439999997</v>
      </c>
      <c r="F596">
        <v>1013.793091</v>
      </c>
      <c r="G596">
        <v>995</v>
      </c>
      <c r="H596">
        <v>646.41928709553349</v>
      </c>
      <c r="I596">
        <v>792.25182601880783</v>
      </c>
      <c r="J596">
        <v>609.70680000000004</v>
      </c>
      <c r="K596">
        <v>0.70623140597357292</v>
      </c>
      <c r="L596">
        <v>0.78147289920602525</v>
      </c>
      <c r="M596">
        <v>0.61277065326633173</v>
      </c>
      <c r="N596">
        <v>1426.2854789999999</v>
      </c>
      <c r="O596">
        <v>1610.384033</v>
      </c>
      <c r="P596">
        <v>1687</v>
      </c>
      <c r="Q596">
        <v>238.5643311</v>
      </c>
      <c r="R596">
        <v>373.17791749999998</v>
      </c>
      <c r="S596">
        <v>541</v>
      </c>
      <c r="T596">
        <v>0.16726267960553221</v>
      </c>
      <c r="U596">
        <v>0.23173225134678169</v>
      </c>
      <c r="V596">
        <v>0.32068761114404271</v>
      </c>
      <c r="W596">
        <v>883.08215332031295</v>
      </c>
      <c r="X596">
        <v>1000.626953125</v>
      </c>
      <c r="Y596">
        <v>989</v>
      </c>
      <c r="Z596">
        <v>904.87518310546898</v>
      </c>
      <c r="AA596">
        <v>1015.43890380859</v>
      </c>
      <c r="AB596">
        <v>995</v>
      </c>
      <c r="AC596">
        <v>0.9759159824558743</v>
      </c>
      <c r="AD596">
        <v>0.98541325270478108</v>
      </c>
      <c r="AE596">
        <v>0.99396984924623111</v>
      </c>
      <c r="AF596">
        <v>349.84798237945199</v>
      </c>
      <c r="AG596">
        <v>189.67477416992199</v>
      </c>
      <c r="AH596">
        <v>269</v>
      </c>
      <c r="AI596">
        <v>0.1577296958294136</v>
      </c>
      <c r="AJ596">
        <v>7.225705589143383E-2</v>
      </c>
      <c r="AK596">
        <v>0.12155445097153186</v>
      </c>
      <c r="AL596">
        <f t="shared" si="222"/>
        <v>0.84227030417058635</v>
      </c>
      <c r="AM596">
        <f t="shared" si="222"/>
        <v>0.92774294410856617</v>
      </c>
      <c r="AN596">
        <f t="shared" si="222"/>
        <v>0.87844554902846816</v>
      </c>
      <c r="AO596">
        <v>33228.68451749735</v>
      </c>
      <c r="AP596">
        <v>28492.022885165512</v>
      </c>
      <c r="AQ596">
        <v>35139</v>
      </c>
      <c r="AR596">
        <v>979.65000000000009</v>
      </c>
      <c r="AS596">
        <v>806.21431395808622</v>
      </c>
      <c r="AT596">
        <v>1065</v>
      </c>
      <c r="AU596">
        <f t="shared" si="208"/>
        <v>-8.5472639937979766E-2</v>
      </c>
      <c r="AV596">
        <f t="shared" si="209"/>
        <v>4.9297395080098033E-2</v>
      </c>
      <c r="AW596">
        <v>6.4469571741249482E-2</v>
      </c>
      <c r="AX596">
        <v>8.8955359797261019E-2</v>
      </c>
      <c r="AY596" s="1">
        <f t="shared" si="210"/>
        <v>-4736.6616323318376</v>
      </c>
      <c r="AZ596" s="1">
        <f t="shared" si="211"/>
        <v>6646.977114834488</v>
      </c>
      <c r="BA596" s="1">
        <f t="shared" si="223"/>
        <v>-173.43568604191387</v>
      </c>
      <c r="BB596" s="1">
        <f t="shared" si="224"/>
        <v>258.78568604191378</v>
      </c>
      <c r="BC596">
        <f t="shared" si="212"/>
        <v>1</v>
      </c>
      <c r="BD596">
        <f t="shared" si="213"/>
        <v>1</v>
      </c>
      <c r="BE596">
        <f t="shared" si="214"/>
        <v>1</v>
      </c>
      <c r="BF596">
        <f t="shared" si="215"/>
        <v>1</v>
      </c>
      <c r="BG596">
        <f t="shared" si="216"/>
        <v>1</v>
      </c>
      <c r="BH596">
        <f t="shared" si="217"/>
        <v>0</v>
      </c>
      <c r="BI596">
        <f t="shared" si="218"/>
        <v>1</v>
      </c>
      <c r="BJ596">
        <f t="shared" si="219"/>
        <v>1</v>
      </c>
      <c r="BK596">
        <f t="shared" si="220"/>
        <v>1</v>
      </c>
      <c r="BL596">
        <f t="shared" si="221"/>
        <v>1</v>
      </c>
      <c r="BM596">
        <f t="shared" si="225"/>
        <v>1</v>
      </c>
      <c r="BN596">
        <f t="shared" si="226"/>
        <v>1</v>
      </c>
      <c r="BO596">
        <f>IF(AND(AU596&gt;'County Avg'!$E$3,'Gentrification Calcs'!AW596&gt;'County Avg'!$E$4,'Gentrification Calcs'!AY596&gt;'County Avg'!$E$5,'Gentrification Calcs'!BA596&gt;'County Avg'!$E$6),1,0)</f>
        <v>0</v>
      </c>
      <c r="BP596">
        <f>IF(AND(AV596&gt;'County Avg'!$F$3,'Gentrification Calcs'!AX596&gt;'County Avg'!$F$4,'Gentrification Calcs'!AZ596&gt;'County Avg'!$F$5,'Gentrification Calcs'!BB596&gt;'County Avg'!$F$6),1,0)</f>
        <v>1</v>
      </c>
      <c r="BQ596">
        <f t="shared" si="227"/>
        <v>0</v>
      </c>
      <c r="BR596">
        <f t="shared" si="228"/>
        <v>1</v>
      </c>
      <c r="BS596">
        <f t="shared" si="229"/>
        <v>1</v>
      </c>
      <c r="BT596">
        <f t="shared" si="230"/>
        <v>0</v>
      </c>
    </row>
    <row r="597" spans="1:72" x14ac:dyDescent="0.25">
      <c r="A597">
        <v>6037211922</v>
      </c>
      <c r="B597">
        <v>3172.82807467266</v>
      </c>
      <c r="C597">
        <v>3755.0001561641702</v>
      </c>
      <c r="D597">
        <v>3679</v>
      </c>
      <c r="E597">
        <v>1309.3264160000001</v>
      </c>
      <c r="F597">
        <v>1450.206909</v>
      </c>
      <c r="G597">
        <v>1346</v>
      </c>
      <c r="H597">
        <v>924.6873956650187</v>
      </c>
      <c r="I597">
        <v>1133.2973739811921</v>
      </c>
      <c r="J597">
        <v>820.1952</v>
      </c>
      <c r="K597">
        <v>0.70623137543496917</v>
      </c>
      <c r="L597">
        <v>0.7814728829023887</v>
      </c>
      <c r="M597">
        <v>0.6093575037147102</v>
      </c>
      <c r="N597">
        <v>2040.2674099999999</v>
      </c>
      <c r="O597">
        <v>2303.6159670000002</v>
      </c>
      <c r="P597">
        <v>2349</v>
      </c>
      <c r="Q597">
        <v>341.2605896</v>
      </c>
      <c r="R597">
        <v>533.8221436</v>
      </c>
      <c r="S597">
        <v>638</v>
      </c>
      <c r="T597">
        <v>0.16726267739580275</v>
      </c>
      <c r="U597">
        <v>0.23173226407837272</v>
      </c>
      <c r="V597">
        <v>0.27160493827160492</v>
      </c>
      <c r="W597">
        <v>1263.22802734375</v>
      </c>
      <c r="X597">
        <v>1431.373046875</v>
      </c>
      <c r="Y597">
        <v>1313</v>
      </c>
      <c r="Z597">
        <v>1294.40246582031</v>
      </c>
      <c r="AA597">
        <v>1452.56115722656</v>
      </c>
      <c r="AB597">
        <v>1346</v>
      </c>
      <c r="AC597">
        <v>0.9759159617663401</v>
      </c>
      <c r="AD597">
        <v>0.98541327485858465</v>
      </c>
      <c r="AE597">
        <v>0.97548291233283801</v>
      </c>
      <c r="AF597">
        <v>500.44920713714299</v>
      </c>
      <c r="AG597">
        <v>271.32525634765602</v>
      </c>
      <c r="AH597">
        <v>126</v>
      </c>
      <c r="AI597">
        <v>0.15772969582941371</v>
      </c>
      <c r="AJ597">
        <v>7.2257055942394899E-2</v>
      </c>
      <c r="AK597">
        <v>3.4248437075292196E-2</v>
      </c>
      <c r="AL597">
        <f t="shared" si="222"/>
        <v>0.84227030417058635</v>
      </c>
      <c r="AM597">
        <f t="shared" si="222"/>
        <v>0.92774294405760505</v>
      </c>
      <c r="AN597">
        <f t="shared" si="222"/>
        <v>0.96575156292470776</v>
      </c>
      <c r="AO597">
        <v>33228.68451749735</v>
      </c>
      <c r="AP597">
        <v>28492.022885165512</v>
      </c>
      <c r="AQ597">
        <v>38699</v>
      </c>
      <c r="AR597">
        <v>979.65000000000009</v>
      </c>
      <c r="AS597">
        <v>806.21431395808622</v>
      </c>
      <c r="AT597">
        <v>1067</v>
      </c>
      <c r="AU597">
        <f t="shared" si="208"/>
        <v>-8.5472639887018809E-2</v>
      </c>
      <c r="AV597">
        <f t="shared" si="209"/>
        <v>-3.8008618867102703E-2</v>
      </c>
      <c r="AW597">
        <v>6.4469586682569968E-2</v>
      </c>
      <c r="AX597">
        <v>3.9872674193232205E-2</v>
      </c>
      <c r="AY597" s="1">
        <f t="shared" si="210"/>
        <v>-4736.6616323318376</v>
      </c>
      <c r="AZ597" s="1">
        <f t="shared" si="211"/>
        <v>10206.977114834488</v>
      </c>
      <c r="BA597" s="1">
        <f t="shared" si="223"/>
        <v>-173.43568604191387</v>
      </c>
      <c r="BB597" s="1">
        <f t="shared" si="224"/>
        <v>260.78568604191378</v>
      </c>
      <c r="BC597">
        <f t="shared" si="212"/>
        <v>1</v>
      </c>
      <c r="BD597">
        <f t="shared" si="213"/>
        <v>1</v>
      </c>
      <c r="BE597">
        <f t="shared" si="214"/>
        <v>1</v>
      </c>
      <c r="BF597">
        <f t="shared" si="215"/>
        <v>1</v>
      </c>
      <c r="BG597">
        <f t="shared" si="216"/>
        <v>1</v>
      </c>
      <c r="BH597">
        <f t="shared" si="217"/>
        <v>0</v>
      </c>
      <c r="BI597">
        <f t="shared" si="218"/>
        <v>1</v>
      </c>
      <c r="BJ597">
        <f t="shared" si="219"/>
        <v>1</v>
      </c>
      <c r="BK597">
        <f t="shared" si="220"/>
        <v>1</v>
      </c>
      <c r="BL597">
        <f t="shared" si="221"/>
        <v>1</v>
      </c>
      <c r="BM597">
        <f t="shared" si="225"/>
        <v>1</v>
      </c>
      <c r="BN597">
        <f t="shared" si="226"/>
        <v>1</v>
      </c>
      <c r="BO597">
        <f>IF(AND(AU597&gt;'County Avg'!$E$3,'Gentrification Calcs'!AW597&gt;'County Avg'!$E$4,'Gentrification Calcs'!AY597&gt;'County Avg'!$E$5,'Gentrification Calcs'!BA597&gt;'County Avg'!$E$6),1,0)</f>
        <v>0</v>
      </c>
      <c r="BP597">
        <f>IF(AND(AV597&gt;'County Avg'!$F$3,'Gentrification Calcs'!AX597&gt;'County Avg'!$F$4,'Gentrification Calcs'!AZ597&gt;'County Avg'!$F$5,'Gentrification Calcs'!BB597&gt;'County Avg'!$F$6),1,0)</f>
        <v>0</v>
      </c>
      <c r="BQ597">
        <f t="shared" si="227"/>
        <v>0</v>
      </c>
      <c r="BR597">
        <f t="shared" si="228"/>
        <v>0</v>
      </c>
      <c r="BS597">
        <f t="shared" si="229"/>
        <v>0</v>
      </c>
      <c r="BT597">
        <f t="shared" si="230"/>
        <v>0</v>
      </c>
    </row>
    <row r="598" spans="1:72" x14ac:dyDescent="0.25">
      <c r="A598">
        <v>6037212101</v>
      </c>
      <c r="B598">
        <v>1784.1475495397999</v>
      </c>
      <c r="C598">
        <v>2706.9998731017099</v>
      </c>
      <c r="D598">
        <v>2175</v>
      </c>
      <c r="E598">
        <v>945.74572750000004</v>
      </c>
      <c r="F598">
        <v>1291.6881100000001</v>
      </c>
      <c r="G598">
        <v>1184</v>
      </c>
      <c r="H598">
        <v>683.2429415798664</v>
      </c>
      <c r="I598">
        <v>922.36163999248288</v>
      </c>
      <c r="J598">
        <v>728.08899999999994</v>
      </c>
      <c r="K598">
        <v>0.72243830631512562</v>
      </c>
      <c r="L598">
        <v>0.71407457640256733</v>
      </c>
      <c r="M598">
        <v>0.6149400337837837</v>
      </c>
      <c r="N598">
        <v>1306.441662</v>
      </c>
      <c r="O598">
        <v>1935.751587</v>
      </c>
      <c r="P598">
        <v>1892</v>
      </c>
      <c r="Q598">
        <v>278.28021239999998</v>
      </c>
      <c r="R598">
        <v>550.45550539999999</v>
      </c>
      <c r="S598">
        <v>757</v>
      </c>
      <c r="T598">
        <v>0.213006229435448</v>
      </c>
      <c r="U598">
        <v>0.28436267809191779</v>
      </c>
      <c r="V598">
        <v>0.40010570824524311</v>
      </c>
      <c r="W598">
        <v>935.06219482421898</v>
      </c>
      <c r="X598">
        <v>1208.25500488281</v>
      </c>
      <c r="Y598">
        <v>1040</v>
      </c>
      <c r="Z598">
        <v>945.74572753906295</v>
      </c>
      <c r="AA598">
        <v>1288.6357421875</v>
      </c>
      <c r="AB598">
        <v>1184</v>
      </c>
      <c r="AC598">
        <v>0.98870358870915154</v>
      </c>
      <c r="AD598">
        <v>0.93762338365049447</v>
      </c>
      <c r="AE598">
        <v>0.8783783783783784</v>
      </c>
      <c r="AF598">
        <v>479.74084380269102</v>
      </c>
      <c r="AG598">
        <v>309.31326293945301</v>
      </c>
      <c r="AH598">
        <v>164</v>
      </c>
      <c r="AI598">
        <v>0.26889078984887466</v>
      </c>
      <c r="AJ598">
        <v>0.11426423252286248</v>
      </c>
      <c r="AK598">
        <v>7.5402298850574714E-2</v>
      </c>
      <c r="AL598">
        <f t="shared" si="222"/>
        <v>0.7311092101511254</v>
      </c>
      <c r="AM598">
        <f t="shared" si="222"/>
        <v>0.88573576747713756</v>
      </c>
      <c r="AN598">
        <f t="shared" si="222"/>
        <v>0.9245977011494253</v>
      </c>
      <c r="AO598">
        <v>33092.642629904563</v>
      </c>
      <c r="AP598">
        <v>30133.319983653459</v>
      </c>
      <c r="AQ598">
        <v>37548</v>
      </c>
      <c r="AR598">
        <v>851.79444444444448</v>
      </c>
      <c r="AS598">
        <v>798.09806247528672</v>
      </c>
      <c r="AT598">
        <v>1261</v>
      </c>
      <c r="AU598">
        <f t="shared" si="208"/>
        <v>-0.15462655732601216</v>
      </c>
      <c r="AV598">
        <f t="shared" si="209"/>
        <v>-3.8861933672287768E-2</v>
      </c>
      <c r="AW598">
        <v>7.1356448656469784E-2</v>
      </c>
      <c r="AX598">
        <v>0.11574303015332532</v>
      </c>
      <c r="AY598" s="1">
        <f t="shared" si="210"/>
        <v>-2959.3226462511047</v>
      </c>
      <c r="AZ598" s="1">
        <f t="shared" si="211"/>
        <v>7414.6800163465414</v>
      </c>
      <c r="BA598" s="1">
        <f t="shared" si="223"/>
        <v>-53.696381969157756</v>
      </c>
      <c r="BB598" s="1">
        <f t="shared" si="224"/>
        <v>462.90193752471328</v>
      </c>
      <c r="BC598">
        <f t="shared" si="212"/>
        <v>1</v>
      </c>
      <c r="BD598">
        <f t="shared" si="213"/>
        <v>1</v>
      </c>
      <c r="BE598">
        <f t="shared" si="214"/>
        <v>1</v>
      </c>
      <c r="BF598">
        <f t="shared" si="215"/>
        <v>1</v>
      </c>
      <c r="BG598">
        <f t="shared" si="216"/>
        <v>0</v>
      </c>
      <c r="BH598">
        <f t="shared" si="217"/>
        <v>0</v>
      </c>
      <c r="BI598">
        <f t="shared" si="218"/>
        <v>1</v>
      </c>
      <c r="BJ598">
        <f t="shared" si="219"/>
        <v>1</v>
      </c>
      <c r="BK598">
        <f t="shared" si="220"/>
        <v>1</v>
      </c>
      <c r="BL598">
        <f t="shared" si="221"/>
        <v>1</v>
      </c>
      <c r="BM598">
        <f t="shared" si="225"/>
        <v>1</v>
      </c>
      <c r="BN598">
        <f t="shared" si="226"/>
        <v>1</v>
      </c>
      <c r="BO598">
        <f>IF(AND(AU598&gt;'County Avg'!$E$3,'Gentrification Calcs'!AW598&gt;'County Avg'!$E$4,'Gentrification Calcs'!AY598&gt;'County Avg'!$E$5,'Gentrification Calcs'!BA598&gt;'County Avg'!$E$6),1,0)</f>
        <v>0</v>
      </c>
      <c r="BP598">
        <f>IF(AND(AV598&gt;'County Avg'!$F$3,'Gentrification Calcs'!AX598&gt;'County Avg'!$F$4,'Gentrification Calcs'!AZ598&gt;'County Avg'!$F$5,'Gentrification Calcs'!BB598&gt;'County Avg'!$F$6),1,0)</f>
        <v>0</v>
      </c>
      <c r="BQ598">
        <f t="shared" si="227"/>
        <v>0</v>
      </c>
      <c r="BR598">
        <f t="shared" si="228"/>
        <v>0</v>
      </c>
      <c r="BS598">
        <f t="shared" si="229"/>
        <v>0</v>
      </c>
      <c r="BT598">
        <f t="shared" si="230"/>
        <v>0</v>
      </c>
    </row>
    <row r="599" spans="1:72" x14ac:dyDescent="0.25">
      <c r="A599">
        <v>6037212102</v>
      </c>
      <c r="B599">
        <v>1722.8524961862699</v>
      </c>
      <c r="C599">
        <v>2613.9999683201299</v>
      </c>
      <c r="D599">
        <v>2192</v>
      </c>
      <c r="E599">
        <v>913.25427249999996</v>
      </c>
      <c r="F599">
        <v>1247.311768</v>
      </c>
      <c r="G599">
        <v>1287</v>
      </c>
      <c r="H599">
        <v>659.76987593102751</v>
      </c>
      <c r="I599">
        <v>890.67356000751704</v>
      </c>
      <c r="J599">
        <v>1059.9798000000001</v>
      </c>
      <c r="K599">
        <v>0.72243831296286387</v>
      </c>
      <c r="L599">
        <v>0.71407452639981583</v>
      </c>
      <c r="M599">
        <v>0.82360512820512821</v>
      </c>
      <c r="N599">
        <v>1261.558372</v>
      </c>
      <c r="O599">
        <v>1869.2482910000001</v>
      </c>
      <c r="P599">
        <v>1712</v>
      </c>
      <c r="Q599">
        <v>268.71978760000002</v>
      </c>
      <c r="R599">
        <v>531.54443360000005</v>
      </c>
      <c r="S599">
        <v>438</v>
      </c>
      <c r="T599">
        <v>0.21300622592198218</v>
      </c>
      <c r="U599">
        <v>0.28436266929292597</v>
      </c>
      <c r="V599">
        <v>0.25584112149532712</v>
      </c>
      <c r="W599">
        <v>902.93780517578102</v>
      </c>
      <c r="X599">
        <v>1166.74499511719</v>
      </c>
      <c r="Y599">
        <v>1260</v>
      </c>
      <c r="Z599">
        <v>913.25427246093795</v>
      </c>
      <c r="AA599">
        <v>1244.3642578125</v>
      </c>
      <c r="AB599">
        <v>1287</v>
      </c>
      <c r="AC599">
        <v>0.98870362001443779</v>
      </c>
      <c r="AD599">
        <v>0.93762335890958581</v>
      </c>
      <c r="AE599">
        <v>0.97902097902097907</v>
      </c>
      <c r="AF599">
        <v>463.25916849263001</v>
      </c>
      <c r="AG599">
        <v>298.68670654296898</v>
      </c>
      <c r="AH599">
        <v>287</v>
      </c>
      <c r="AI599">
        <v>0.26889078984887382</v>
      </c>
      <c r="AJ599">
        <v>0.11426423495135619</v>
      </c>
      <c r="AK599">
        <v>0.13093065693430658</v>
      </c>
      <c r="AL599">
        <f t="shared" si="222"/>
        <v>0.73110921015112618</v>
      </c>
      <c r="AM599">
        <f t="shared" si="222"/>
        <v>0.88573576504864382</v>
      </c>
      <c r="AN599">
        <f t="shared" si="222"/>
        <v>0.86906934306569339</v>
      </c>
      <c r="AO599">
        <v>33092.642629904563</v>
      </c>
      <c r="AP599">
        <v>30133.319983653459</v>
      </c>
      <c r="AQ599">
        <v>20471</v>
      </c>
      <c r="AR599">
        <v>851.79444444444448</v>
      </c>
      <c r="AS599">
        <v>798.09806247528672</v>
      </c>
      <c r="AT599">
        <v>893</v>
      </c>
      <c r="AU599">
        <f t="shared" si="208"/>
        <v>-0.15462655489751764</v>
      </c>
      <c r="AV599">
        <f t="shared" si="209"/>
        <v>1.6666421982950388E-2</v>
      </c>
      <c r="AW599">
        <v>7.1356443370943795E-2</v>
      </c>
      <c r="AX599">
        <v>-2.8521547797598856E-2</v>
      </c>
      <c r="AY599" s="1">
        <f t="shared" si="210"/>
        <v>-2959.3226462511047</v>
      </c>
      <c r="AZ599" s="1">
        <f t="shared" si="211"/>
        <v>-9662.3199836534586</v>
      </c>
      <c r="BA599" s="1">
        <f t="shared" si="223"/>
        <v>-53.696381969157756</v>
      </c>
      <c r="BB599" s="1">
        <f t="shared" si="224"/>
        <v>94.901937524713276</v>
      </c>
      <c r="BC599">
        <f t="shared" si="212"/>
        <v>1</v>
      </c>
      <c r="BD599">
        <f t="shared" si="213"/>
        <v>1</v>
      </c>
      <c r="BE599">
        <f t="shared" si="214"/>
        <v>1</v>
      </c>
      <c r="BF599">
        <f t="shared" si="215"/>
        <v>1</v>
      </c>
      <c r="BG599">
        <f t="shared" si="216"/>
        <v>0</v>
      </c>
      <c r="BH599">
        <f t="shared" si="217"/>
        <v>0</v>
      </c>
      <c r="BI599">
        <f t="shared" si="218"/>
        <v>1</v>
      </c>
      <c r="BJ599">
        <f t="shared" si="219"/>
        <v>1</v>
      </c>
      <c r="BK599">
        <f t="shared" si="220"/>
        <v>1</v>
      </c>
      <c r="BL599">
        <f t="shared" si="221"/>
        <v>1</v>
      </c>
      <c r="BM599">
        <f t="shared" si="225"/>
        <v>1</v>
      </c>
      <c r="BN599">
        <f t="shared" si="226"/>
        <v>1</v>
      </c>
      <c r="BO599">
        <f>IF(AND(AU599&gt;'County Avg'!$E$3,'Gentrification Calcs'!AW599&gt;'County Avg'!$E$4,'Gentrification Calcs'!AY599&gt;'County Avg'!$E$5,'Gentrification Calcs'!BA599&gt;'County Avg'!$E$6),1,0)</f>
        <v>0</v>
      </c>
      <c r="BP599">
        <f>IF(AND(AV599&gt;'County Avg'!$F$3,'Gentrification Calcs'!AX599&gt;'County Avg'!$F$4,'Gentrification Calcs'!AZ599&gt;'County Avg'!$F$5,'Gentrification Calcs'!BB599&gt;'County Avg'!$F$6),1,0)</f>
        <v>0</v>
      </c>
      <c r="BQ599">
        <f t="shared" si="227"/>
        <v>0</v>
      </c>
      <c r="BR599">
        <f t="shared" si="228"/>
        <v>0</v>
      </c>
      <c r="BS599">
        <f t="shared" si="229"/>
        <v>0</v>
      </c>
      <c r="BT599">
        <f t="shared" si="230"/>
        <v>0</v>
      </c>
    </row>
    <row r="600" spans="1:72" x14ac:dyDescent="0.25">
      <c r="A600">
        <v>6037212202</v>
      </c>
      <c r="B600">
        <v>4122.9999846406299</v>
      </c>
      <c r="C600">
        <v>4111</v>
      </c>
      <c r="D600">
        <v>3515</v>
      </c>
      <c r="E600">
        <v>1149</v>
      </c>
      <c r="F600">
        <v>1170</v>
      </c>
      <c r="G600">
        <v>1147</v>
      </c>
      <c r="H600">
        <v>917.53759658190597</v>
      </c>
      <c r="I600">
        <v>894.5204</v>
      </c>
      <c r="J600">
        <v>861.96259999999995</v>
      </c>
      <c r="K600">
        <v>0.79855317370052736</v>
      </c>
      <c r="L600">
        <v>0.76454735042735045</v>
      </c>
      <c r="M600">
        <v>0.75149311246730599</v>
      </c>
      <c r="N600">
        <v>2156.999992</v>
      </c>
      <c r="O600">
        <v>2275</v>
      </c>
      <c r="P600">
        <v>2222</v>
      </c>
      <c r="Q600">
        <v>161</v>
      </c>
      <c r="R600">
        <v>195</v>
      </c>
      <c r="S600">
        <v>181</v>
      </c>
      <c r="T600">
        <v>7.464070495926084E-2</v>
      </c>
      <c r="U600">
        <v>8.5714285714285715E-2</v>
      </c>
      <c r="V600">
        <v>8.1458145814581454E-2</v>
      </c>
      <c r="W600">
        <v>1066</v>
      </c>
      <c r="X600">
        <v>1125</v>
      </c>
      <c r="Y600">
        <v>1079</v>
      </c>
      <c r="Z600">
        <v>1104</v>
      </c>
      <c r="AA600">
        <v>1168</v>
      </c>
      <c r="AB600">
        <v>1147</v>
      </c>
      <c r="AC600">
        <v>0.96557971014492749</v>
      </c>
      <c r="AD600">
        <v>0.96318493150684936</v>
      </c>
      <c r="AE600">
        <v>0.94071490845684391</v>
      </c>
      <c r="AF600">
        <v>156.999999415129</v>
      </c>
      <c r="AG600">
        <v>123</v>
      </c>
      <c r="AH600">
        <v>63</v>
      </c>
      <c r="AI600">
        <v>3.8079068639340165E-2</v>
      </c>
      <c r="AJ600">
        <v>2.9919727560204331E-2</v>
      </c>
      <c r="AK600">
        <v>1.7923186344238975E-2</v>
      </c>
      <c r="AL600">
        <f t="shared" si="222"/>
        <v>0.96192093136065981</v>
      </c>
      <c r="AM600">
        <f t="shared" si="222"/>
        <v>0.97008027243979567</v>
      </c>
      <c r="AN600">
        <f t="shared" si="222"/>
        <v>0.98207681365576105</v>
      </c>
      <c r="AO600">
        <v>28938.830328738073</v>
      </c>
      <c r="AP600">
        <v>29369.991009399269</v>
      </c>
      <c r="AQ600">
        <v>28414</v>
      </c>
      <c r="AR600">
        <v>824.15000000000009</v>
      </c>
      <c r="AS600">
        <v>626.30407275603011</v>
      </c>
      <c r="AT600">
        <v>798</v>
      </c>
      <c r="AU600">
        <f t="shared" si="208"/>
        <v>-8.1593410791358338E-3</v>
      </c>
      <c r="AV600">
        <f t="shared" si="209"/>
        <v>-1.1996541215965356E-2</v>
      </c>
      <c r="AW600">
        <v>1.1073580755024875E-2</v>
      </c>
      <c r="AX600">
        <v>-4.2561398997042615E-3</v>
      </c>
      <c r="AY600" s="1">
        <f t="shared" si="210"/>
        <v>431.16068066119624</v>
      </c>
      <c r="AZ600" s="1">
        <f t="shared" si="211"/>
        <v>-955.99100939926939</v>
      </c>
      <c r="BA600" s="1">
        <f t="shared" si="223"/>
        <v>-197.84592724396998</v>
      </c>
      <c r="BB600" s="1">
        <f t="shared" si="224"/>
        <v>171.69592724396989</v>
      </c>
      <c r="BC600">
        <f t="shared" si="212"/>
        <v>1</v>
      </c>
      <c r="BD600">
        <f t="shared" si="213"/>
        <v>1</v>
      </c>
      <c r="BE600">
        <f t="shared" si="214"/>
        <v>1</v>
      </c>
      <c r="BF600">
        <f t="shared" si="215"/>
        <v>1</v>
      </c>
      <c r="BG600">
        <f t="shared" si="216"/>
        <v>1</v>
      </c>
      <c r="BH600">
        <f t="shared" si="217"/>
        <v>1</v>
      </c>
      <c r="BI600">
        <f t="shared" si="218"/>
        <v>1</v>
      </c>
      <c r="BJ600">
        <f t="shared" si="219"/>
        <v>1</v>
      </c>
      <c r="BK600">
        <f t="shared" si="220"/>
        <v>1</v>
      </c>
      <c r="BL600">
        <f t="shared" si="221"/>
        <v>1</v>
      </c>
      <c r="BM600">
        <f t="shared" si="225"/>
        <v>1</v>
      </c>
      <c r="BN600">
        <f t="shared" si="226"/>
        <v>1</v>
      </c>
      <c r="BO600">
        <f>IF(AND(AU600&gt;'County Avg'!$E$3,'Gentrification Calcs'!AW600&gt;'County Avg'!$E$4,'Gentrification Calcs'!AY600&gt;'County Avg'!$E$5,'Gentrification Calcs'!BA600&gt;'County Avg'!$E$6),1,0)</f>
        <v>0</v>
      </c>
      <c r="BP600">
        <f>IF(AND(AV600&gt;'County Avg'!$F$3,'Gentrification Calcs'!AX600&gt;'County Avg'!$F$4,'Gentrification Calcs'!AZ600&gt;'County Avg'!$F$5,'Gentrification Calcs'!BB600&gt;'County Avg'!$F$6),1,0)</f>
        <v>0</v>
      </c>
      <c r="BQ600">
        <f t="shared" si="227"/>
        <v>0</v>
      </c>
      <c r="BR600">
        <f t="shared" si="228"/>
        <v>0</v>
      </c>
      <c r="BS600">
        <f t="shared" si="229"/>
        <v>0</v>
      </c>
      <c r="BT600">
        <f t="shared" si="230"/>
        <v>0</v>
      </c>
    </row>
    <row r="601" spans="1:72" x14ac:dyDescent="0.25">
      <c r="A601">
        <v>6037212203</v>
      </c>
      <c r="B601">
        <v>2230.7795067793299</v>
      </c>
      <c r="C601">
        <v>2876</v>
      </c>
      <c r="D601">
        <v>2930</v>
      </c>
      <c r="E601">
        <v>704.81683350000003</v>
      </c>
      <c r="F601">
        <v>1053</v>
      </c>
      <c r="G601">
        <v>1076</v>
      </c>
      <c r="H601">
        <v>592.17231365505666</v>
      </c>
      <c r="I601">
        <v>876.76059999999995</v>
      </c>
      <c r="J601">
        <v>867.87059999999997</v>
      </c>
      <c r="K601">
        <v>0.84017901603517342</v>
      </c>
      <c r="L601">
        <v>0.83263114909781577</v>
      </c>
      <c r="M601">
        <v>0.80657118959107799</v>
      </c>
      <c r="N601">
        <v>1241.4942920000001</v>
      </c>
      <c r="O601">
        <v>1755</v>
      </c>
      <c r="P601">
        <v>1979</v>
      </c>
      <c r="Q601">
        <v>49.855281830000003</v>
      </c>
      <c r="R601">
        <v>108</v>
      </c>
      <c r="S601">
        <v>222</v>
      </c>
      <c r="T601">
        <v>4.0157479701082667E-2</v>
      </c>
      <c r="U601">
        <v>6.1538461538461542E-2</v>
      </c>
      <c r="V601">
        <v>0.11217786760990399</v>
      </c>
      <c r="W601">
        <v>696.3447265625</v>
      </c>
      <c r="X601">
        <v>1088</v>
      </c>
      <c r="Y601">
        <v>1068</v>
      </c>
      <c r="Z601">
        <v>702.535888671875</v>
      </c>
      <c r="AA601">
        <v>1096</v>
      </c>
      <c r="AB601">
        <v>1076</v>
      </c>
      <c r="AC601">
        <v>0.99118740806099004</v>
      </c>
      <c r="AD601">
        <v>0.99270072992700731</v>
      </c>
      <c r="AE601">
        <v>0.99256505576208176</v>
      </c>
      <c r="AF601">
        <v>116.65484420493701</v>
      </c>
      <c r="AG601">
        <v>78</v>
      </c>
      <c r="AH601">
        <v>35</v>
      </c>
      <c r="AI601">
        <v>5.2293309962021528E-2</v>
      </c>
      <c r="AJ601">
        <v>2.7121001390820583E-2</v>
      </c>
      <c r="AK601">
        <v>1.1945392491467578E-2</v>
      </c>
      <c r="AL601">
        <f t="shared" si="222"/>
        <v>0.94770669003797847</v>
      </c>
      <c r="AM601">
        <f t="shared" si="222"/>
        <v>0.97287899860917937</v>
      </c>
      <c r="AN601">
        <f t="shared" si="222"/>
        <v>0.98805460750853247</v>
      </c>
      <c r="AO601">
        <v>28211.459703075292</v>
      </c>
      <c r="AP601">
        <v>19466.286881896202</v>
      </c>
      <c r="AQ601">
        <v>28043</v>
      </c>
      <c r="AR601">
        <v>734.30555555555554</v>
      </c>
      <c r="AS601">
        <v>531.61447212336896</v>
      </c>
      <c r="AT601">
        <v>773</v>
      </c>
      <c r="AU601">
        <f t="shared" si="208"/>
        <v>-2.5172308571200945E-2</v>
      </c>
      <c r="AV601">
        <f t="shared" si="209"/>
        <v>-1.5175608899353005E-2</v>
      </c>
      <c r="AW601">
        <v>2.1380981837378875E-2</v>
      </c>
      <c r="AX601">
        <v>5.0639406071442447E-2</v>
      </c>
      <c r="AY601" s="1">
        <f t="shared" si="210"/>
        <v>-8745.1728211790905</v>
      </c>
      <c r="AZ601" s="1">
        <f t="shared" si="211"/>
        <v>8576.7131181037985</v>
      </c>
      <c r="BA601" s="1">
        <f t="shared" si="223"/>
        <v>-202.69108343218659</v>
      </c>
      <c r="BB601" s="1">
        <f t="shared" si="224"/>
        <v>241.38552787663104</v>
      </c>
      <c r="BC601">
        <f t="shared" si="212"/>
        <v>1</v>
      </c>
      <c r="BD601">
        <f t="shared" si="213"/>
        <v>1</v>
      </c>
      <c r="BE601">
        <f t="shared" si="214"/>
        <v>1</v>
      </c>
      <c r="BF601">
        <f t="shared" si="215"/>
        <v>1</v>
      </c>
      <c r="BG601">
        <f t="shared" si="216"/>
        <v>1</v>
      </c>
      <c r="BH601">
        <f t="shared" si="217"/>
        <v>1</v>
      </c>
      <c r="BI601">
        <f t="shared" si="218"/>
        <v>1</v>
      </c>
      <c r="BJ601">
        <f t="shared" si="219"/>
        <v>1</v>
      </c>
      <c r="BK601">
        <f t="shared" si="220"/>
        <v>1</v>
      </c>
      <c r="BL601">
        <f t="shared" si="221"/>
        <v>1</v>
      </c>
      <c r="BM601">
        <f t="shared" si="225"/>
        <v>1</v>
      </c>
      <c r="BN601">
        <f t="shared" si="226"/>
        <v>1</v>
      </c>
      <c r="BO601">
        <f>IF(AND(AU601&gt;'County Avg'!$E$3,'Gentrification Calcs'!AW601&gt;'County Avg'!$E$4,'Gentrification Calcs'!AY601&gt;'County Avg'!$E$5,'Gentrification Calcs'!BA601&gt;'County Avg'!$E$6),1,0)</f>
        <v>0</v>
      </c>
      <c r="BP601">
        <f>IF(AND(AV601&gt;'County Avg'!$F$3,'Gentrification Calcs'!AX601&gt;'County Avg'!$F$4,'Gentrification Calcs'!AZ601&gt;'County Avg'!$F$5,'Gentrification Calcs'!BB601&gt;'County Avg'!$F$6),1,0)</f>
        <v>0</v>
      </c>
      <c r="BQ601">
        <f t="shared" si="227"/>
        <v>0</v>
      </c>
      <c r="BR601">
        <f t="shared" si="228"/>
        <v>0</v>
      </c>
      <c r="BS601">
        <f t="shared" si="229"/>
        <v>0</v>
      </c>
      <c r="BT601">
        <f t="shared" si="230"/>
        <v>0</v>
      </c>
    </row>
    <row r="602" spans="1:72" x14ac:dyDescent="0.25">
      <c r="A602">
        <v>6037212204</v>
      </c>
      <c r="B602">
        <v>4615.2206651510296</v>
      </c>
      <c r="C602">
        <v>3397</v>
      </c>
      <c r="D602">
        <v>3837</v>
      </c>
      <c r="E602">
        <v>1458.1832280000001</v>
      </c>
      <c r="F602">
        <v>1189</v>
      </c>
      <c r="G602">
        <v>1204</v>
      </c>
      <c r="H602">
        <v>1225.1349319847741</v>
      </c>
      <c r="I602">
        <v>940.02</v>
      </c>
      <c r="J602">
        <v>960.21540000000005</v>
      </c>
      <c r="K602">
        <v>0.84017900388631683</v>
      </c>
      <c r="L602">
        <v>0.79059714045416318</v>
      </c>
      <c r="M602">
        <v>0.79752109634551493</v>
      </c>
      <c r="N602">
        <v>2568.5058039999999</v>
      </c>
      <c r="O602">
        <v>1906</v>
      </c>
      <c r="P602">
        <v>2367</v>
      </c>
      <c r="Q602">
        <v>103.144722</v>
      </c>
      <c r="R602">
        <v>148</v>
      </c>
      <c r="S602">
        <v>329</v>
      </c>
      <c r="T602">
        <v>4.0157480601900948E-2</v>
      </c>
      <c r="U602">
        <v>7.7649527806925495E-2</v>
      </c>
      <c r="V602">
        <v>0.13899450781580058</v>
      </c>
      <c r="W602">
        <v>1440.65539550781</v>
      </c>
      <c r="X602">
        <v>1125</v>
      </c>
      <c r="Y602">
        <v>1169</v>
      </c>
      <c r="Z602">
        <v>1453.46423339844</v>
      </c>
      <c r="AA602">
        <v>1147</v>
      </c>
      <c r="AB602">
        <v>1204</v>
      </c>
      <c r="AC602">
        <v>0.99118737317623506</v>
      </c>
      <c r="AD602">
        <v>0.98081952920662596</v>
      </c>
      <c r="AE602">
        <v>0.97093023255813948</v>
      </c>
      <c r="AF602">
        <v>241.34516478587099</v>
      </c>
      <c r="AG602">
        <v>182</v>
      </c>
      <c r="AH602">
        <v>87</v>
      </c>
      <c r="AI602">
        <v>5.229330996202175E-2</v>
      </c>
      <c r="AJ602">
        <v>5.3576685310568146E-2</v>
      </c>
      <c r="AK602">
        <v>2.2673964034401875E-2</v>
      </c>
      <c r="AL602">
        <f t="shared" si="222"/>
        <v>0.94770669003797825</v>
      </c>
      <c r="AM602">
        <f t="shared" si="222"/>
        <v>0.94642331468943186</v>
      </c>
      <c r="AN602">
        <f t="shared" si="222"/>
        <v>0.97732603596559808</v>
      </c>
      <c r="AO602">
        <v>28211.459703075292</v>
      </c>
      <c r="AP602">
        <v>22767.055578259096</v>
      </c>
      <c r="AQ602">
        <v>30444</v>
      </c>
      <c r="AR602">
        <v>734.30555555555554</v>
      </c>
      <c r="AS602">
        <v>584.37010676156592</v>
      </c>
      <c r="AT602">
        <v>791</v>
      </c>
      <c r="AU602">
        <f t="shared" si="208"/>
        <v>1.2833753485463964E-3</v>
      </c>
      <c r="AV602">
        <f t="shared" si="209"/>
        <v>-3.0902721276166271E-2</v>
      </c>
      <c r="AW602">
        <v>3.7492047205024547E-2</v>
      </c>
      <c r="AX602">
        <v>6.1344980008875089E-2</v>
      </c>
      <c r="AY602" s="1">
        <f t="shared" si="210"/>
        <v>-5444.4041248161957</v>
      </c>
      <c r="AZ602" s="1">
        <f t="shared" si="211"/>
        <v>7676.9444217409036</v>
      </c>
      <c r="BA602" s="1">
        <f t="shared" si="223"/>
        <v>-149.93544879398962</v>
      </c>
      <c r="BB602" s="1">
        <f t="shared" si="224"/>
        <v>206.62989323843408</v>
      </c>
      <c r="BC602">
        <f t="shared" si="212"/>
        <v>1</v>
      </c>
      <c r="BD602">
        <f t="shared" si="213"/>
        <v>1</v>
      </c>
      <c r="BE602">
        <f t="shared" si="214"/>
        <v>1</v>
      </c>
      <c r="BF602">
        <f t="shared" si="215"/>
        <v>1</v>
      </c>
      <c r="BG602">
        <f t="shared" si="216"/>
        <v>1</v>
      </c>
      <c r="BH602">
        <f t="shared" si="217"/>
        <v>1</v>
      </c>
      <c r="BI602">
        <f t="shared" si="218"/>
        <v>1</v>
      </c>
      <c r="BJ602">
        <f t="shared" si="219"/>
        <v>1</v>
      </c>
      <c r="BK602">
        <f t="shared" si="220"/>
        <v>1</v>
      </c>
      <c r="BL602">
        <f t="shared" si="221"/>
        <v>1</v>
      </c>
      <c r="BM602">
        <f t="shared" si="225"/>
        <v>1</v>
      </c>
      <c r="BN602">
        <f t="shared" si="226"/>
        <v>1</v>
      </c>
      <c r="BO602">
        <f>IF(AND(AU602&gt;'County Avg'!$E$3,'Gentrification Calcs'!AW602&gt;'County Avg'!$E$4,'Gentrification Calcs'!AY602&gt;'County Avg'!$E$5,'Gentrification Calcs'!BA602&gt;'County Avg'!$E$6),1,0)</f>
        <v>0</v>
      </c>
      <c r="BP602">
        <f>IF(AND(AV602&gt;'County Avg'!$F$3,'Gentrification Calcs'!AX602&gt;'County Avg'!$F$4,'Gentrification Calcs'!AZ602&gt;'County Avg'!$F$5,'Gentrification Calcs'!BB602&gt;'County Avg'!$F$6),1,0)</f>
        <v>0</v>
      </c>
      <c r="BQ602">
        <f t="shared" si="227"/>
        <v>0</v>
      </c>
      <c r="BR602">
        <f t="shared" si="228"/>
        <v>0</v>
      </c>
      <c r="BS602">
        <f t="shared" si="229"/>
        <v>0</v>
      </c>
      <c r="BT602">
        <f t="shared" si="230"/>
        <v>0</v>
      </c>
    </row>
    <row r="603" spans="1:72" x14ac:dyDescent="0.25">
      <c r="A603">
        <v>6037212303</v>
      </c>
      <c r="B603">
        <v>2380.3039714625602</v>
      </c>
      <c r="C603">
        <v>3154</v>
      </c>
      <c r="D603">
        <v>3187</v>
      </c>
      <c r="E603">
        <v>741.07025150000004</v>
      </c>
      <c r="F603">
        <v>1066</v>
      </c>
      <c r="G603">
        <v>1174</v>
      </c>
      <c r="H603">
        <v>553.09453415518249</v>
      </c>
      <c r="I603">
        <v>875.51800000000003</v>
      </c>
      <c r="J603">
        <v>888.28719999999998</v>
      </c>
      <c r="K603">
        <v>0.7463456170797087</v>
      </c>
      <c r="L603">
        <v>0.82131144465290806</v>
      </c>
      <c r="M603">
        <v>0.75663304940374787</v>
      </c>
      <c r="N603">
        <v>1299.4342340000001</v>
      </c>
      <c r="O603">
        <v>1739</v>
      </c>
      <c r="P603">
        <v>2127</v>
      </c>
      <c r="Q603">
        <v>125.9307175</v>
      </c>
      <c r="R603">
        <v>179</v>
      </c>
      <c r="S603">
        <v>391</v>
      </c>
      <c r="T603">
        <v>9.6911959224248043E-2</v>
      </c>
      <c r="U603">
        <v>0.10293271995399655</v>
      </c>
      <c r="V603">
        <v>0.18382698636577338</v>
      </c>
      <c r="W603">
        <v>720.15295410156295</v>
      </c>
      <c r="X603">
        <v>1071</v>
      </c>
      <c r="Y603">
        <v>1174</v>
      </c>
      <c r="Z603">
        <v>727.40997314453102</v>
      </c>
      <c r="AA603">
        <v>1077</v>
      </c>
      <c r="AB603">
        <v>1174</v>
      </c>
      <c r="AC603">
        <v>0.99002348151538722</v>
      </c>
      <c r="AD603">
        <v>0.99442896935933145</v>
      </c>
      <c r="AE603">
        <v>1</v>
      </c>
      <c r="AF603">
        <v>140.44476445681201</v>
      </c>
      <c r="AG603">
        <v>172</v>
      </c>
      <c r="AH603">
        <v>270</v>
      </c>
      <c r="AI603">
        <v>5.9002869440459224E-2</v>
      </c>
      <c r="AJ603">
        <v>5.4533925174381735E-2</v>
      </c>
      <c r="AK603">
        <v>8.4719171634766235E-2</v>
      </c>
      <c r="AL603">
        <f t="shared" si="222"/>
        <v>0.94099713055954082</v>
      </c>
      <c r="AM603">
        <f t="shared" si="222"/>
        <v>0.94546607482561829</v>
      </c>
      <c r="AN603">
        <f t="shared" si="222"/>
        <v>0.91528082836523372</v>
      </c>
      <c r="AO603">
        <v>30981.272534464479</v>
      </c>
      <c r="AP603">
        <v>22645.426236207604</v>
      </c>
      <c r="AQ603">
        <v>29643</v>
      </c>
      <c r="AR603">
        <v>803.41666666666674</v>
      </c>
      <c r="AS603">
        <v>616.83511269276403</v>
      </c>
      <c r="AT603">
        <v>818</v>
      </c>
      <c r="AU603">
        <f t="shared" si="208"/>
        <v>-4.4689442660774889E-3</v>
      </c>
      <c r="AV603">
        <f t="shared" si="209"/>
        <v>3.01852464603845E-2</v>
      </c>
      <c r="AW603">
        <v>6.0207607297485116E-3</v>
      </c>
      <c r="AX603">
        <v>8.0894266411776827E-2</v>
      </c>
      <c r="AY603" s="1">
        <f t="shared" si="210"/>
        <v>-8335.8462982568744</v>
      </c>
      <c r="AZ603" s="1">
        <f t="shared" si="211"/>
        <v>6997.5737637923958</v>
      </c>
      <c r="BA603" s="1">
        <f t="shared" si="223"/>
        <v>-186.58155397390271</v>
      </c>
      <c r="BB603" s="1">
        <f t="shared" si="224"/>
        <v>201.16488730723597</v>
      </c>
      <c r="BC603">
        <f t="shared" si="212"/>
        <v>1</v>
      </c>
      <c r="BD603">
        <f t="shared" si="213"/>
        <v>1</v>
      </c>
      <c r="BE603">
        <f t="shared" si="214"/>
        <v>1</v>
      </c>
      <c r="BF603">
        <f t="shared" si="215"/>
        <v>1</v>
      </c>
      <c r="BG603">
        <f t="shared" si="216"/>
        <v>1</v>
      </c>
      <c r="BH603">
        <f t="shared" si="217"/>
        <v>1</v>
      </c>
      <c r="BI603">
        <f t="shared" si="218"/>
        <v>1</v>
      </c>
      <c r="BJ603">
        <f t="shared" si="219"/>
        <v>1</v>
      </c>
      <c r="BK603">
        <f t="shared" si="220"/>
        <v>1</v>
      </c>
      <c r="BL603">
        <f t="shared" si="221"/>
        <v>1</v>
      </c>
      <c r="BM603">
        <f t="shared" si="225"/>
        <v>1</v>
      </c>
      <c r="BN603">
        <f t="shared" si="226"/>
        <v>1</v>
      </c>
      <c r="BO603">
        <f>IF(AND(AU603&gt;'County Avg'!$E$3,'Gentrification Calcs'!AW603&gt;'County Avg'!$E$4,'Gentrification Calcs'!AY603&gt;'County Avg'!$E$5,'Gentrification Calcs'!BA603&gt;'County Avg'!$E$6),1,0)</f>
        <v>0</v>
      </c>
      <c r="BP603">
        <f>IF(AND(AV603&gt;'County Avg'!$F$3,'Gentrification Calcs'!AX603&gt;'County Avg'!$F$4,'Gentrification Calcs'!AZ603&gt;'County Avg'!$F$5,'Gentrification Calcs'!BB603&gt;'County Avg'!$F$6),1,0)</f>
        <v>0</v>
      </c>
      <c r="BQ603">
        <f t="shared" si="227"/>
        <v>0</v>
      </c>
      <c r="BR603">
        <f t="shared" si="228"/>
        <v>0</v>
      </c>
      <c r="BS603">
        <f t="shared" si="229"/>
        <v>0</v>
      </c>
      <c r="BT603">
        <f t="shared" si="230"/>
        <v>0</v>
      </c>
    </row>
    <row r="604" spans="1:72" x14ac:dyDescent="0.25">
      <c r="A604">
        <v>6037212304</v>
      </c>
      <c r="B604">
        <v>3195.6961346153598</v>
      </c>
      <c r="C604">
        <v>2285</v>
      </c>
      <c r="D604">
        <v>1912</v>
      </c>
      <c r="E604">
        <v>994.9298096</v>
      </c>
      <c r="F604">
        <v>735</v>
      </c>
      <c r="G604">
        <v>804</v>
      </c>
      <c r="H604">
        <v>742.5614904933999</v>
      </c>
      <c r="I604">
        <v>516.50840000000005</v>
      </c>
      <c r="J604">
        <v>619.34180000000003</v>
      </c>
      <c r="K604">
        <v>0.74634560481401013</v>
      </c>
      <c r="L604">
        <v>0.70273251700680284</v>
      </c>
      <c r="M604">
        <v>0.77032562189054732</v>
      </c>
      <c r="N604">
        <v>1744.565824</v>
      </c>
      <c r="O604">
        <v>1226</v>
      </c>
      <c r="P604">
        <v>1305</v>
      </c>
      <c r="Q604">
        <v>169.06929020000001</v>
      </c>
      <c r="R604">
        <v>86</v>
      </c>
      <c r="S604">
        <v>220</v>
      </c>
      <c r="T604">
        <v>9.6911958192756623E-2</v>
      </c>
      <c r="U604">
        <v>7.01468189233279E-2</v>
      </c>
      <c r="V604">
        <v>0.16858237547892721</v>
      </c>
      <c r="W604">
        <v>966.84710693359398</v>
      </c>
      <c r="X604">
        <v>778</v>
      </c>
      <c r="Y604">
        <v>804</v>
      </c>
      <c r="Z604">
        <v>976.590087890625</v>
      </c>
      <c r="AA604">
        <v>782</v>
      </c>
      <c r="AB604">
        <v>804</v>
      </c>
      <c r="AC604">
        <v>0.99002346933699148</v>
      </c>
      <c r="AD604">
        <v>0.99488491048593353</v>
      </c>
      <c r="AE604">
        <v>1</v>
      </c>
      <c r="AF604">
        <v>188.55524180208999</v>
      </c>
      <c r="AG604">
        <v>147</v>
      </c>
      <c r="AH604">
        <v>194</v>
      </c>
      <c r="AI604">
        <v>5.9002869440459134E-2</v>
      </c>
      <c r="AJ604">
        <v>6.4332603938730859E-2</v>
      </c>
      <c r="AK604">
        <v>0.10146443514644352</v>
      </c>
      <c r="AL604">
        <f t="shared" si="222"/>
        <v>0.94099713055954082</v>
      </c>
      <c r="AM604">
        <f t="shared" si="222"/>
        <v>0.93566739606126914</v>
      </c>
      <c r="AN604">
        <f t="shared" si="222"/>
        <v>0.89853556485355646</v>
      </c>
      <c r="AO604">
        <v>30981.272534464479</v>
      </c>
      <c r="AP604">
        <v>32228.979566816513</v>
      </c>
      <c r="AQ604">
        <v>28824</v>
      </c>
      <c r="AR604">
        <v>803.41666666666674</v>
      </c>
      <c r="AS604">
        <v>619.54052985369719</v>
      </c>
      <c r="AT604">
        <v>838</v>
      </c>
      <c r="AU604">
        <f t="shared" si="208"/>
        <v>5.3297344982717251E-3</v>
      </c>
      <c r="AV604">
        <f t="shared" si="209"/>
        <v>3.7131831207712657E-2</v>
      </c>
      <c r="AW604">
        <v>-2.6765139269428723E-2</v>
      </c>
      <c r="AX604">
        <v>9.843555655559931E-2</v>
      </c>
      <c r="AY604" s="1">
        <f t="shared" si="210"/>
        <v>1247.7070323520347</v>
      </c>
      <c r="AZ604" s="1">
        <f t="shared" si="211"/>
        <v>-3404.9795668165134</v>
      </c>
      <c r="BA604" s="1">
        <f t="shared" si="223"/>
        <v>-183.87613681296955</v>
      </c>
      <c r="BB604" s="1">
        <f t="shared" si="224"/>
        <v>218.45947014630281</v>
      </c>
      <c r="BC604">
        <f t="shared" si="212"/>
        <v>1</v>
      </c>
      <c r="BD604">
        <f t="shared" si="213"/>
        <v>1</v>
      </c>
      <c r="BE604">
        <f t="shared" si="214"/>
        <v>1</v>
      </c>
      <c r="BF604">
        <f t="shared" si="215"/>
        <v>1</v>
      </c>
      <c r="BG604">
        <f t="shared" si="216"/>
        <v>1</v>
      </c>
      <c r="BH604">
        <f t="shared" si="217"/>
        <v>1</v>
      </c>
      <c r="BI604">
        <f t="shared" si="218"/>
        <v>1</v>
      </c>
      <c r="BJ604">
        <f t="shared" si="219"/>
        <v>1</v>
      </c>
      <c r="BK604">
        <f t="shared" si="220"/>
        <v>1</v>
      </c>
      <c r="BL604">
        <f t="shared" si="221"/>
        <v>1</v>
      </c>
      <c r="BM604">
        <f t="shared" si="225"/>
        <v>1</v>
      </c>
      <c r="BN604">
        <f t="shared" si="226"/>
        <v>1</v>
      </c>
      <c r="BO604">
        <f>IF(AND(AU604&gt;'County Avg'!$E$3,'Gentrification Calcs'!AW604&gt;'County Avg'!$E$4,'Gentrification Calcs'!AY604&gt;'County Avg'!$E$5,'Gentrification Calcs'!BA604&gt;'County Avg'!$E$6),1,0)</f>
        <v>0</v>
      </c>
      <c r="BP604">
        <f>IF(AND(AV604&gt;'County Avg'!$F$3,'Gentrification Calcs'!AX604&gt;'County Avg'!$F$4,'Gentrification Calcs'!AZ604&gt;'County Avg'!$F$5,'Gentrification Calcs'!BB604&gt;'County Avg'!$F$6),1,0)</f>
        <v>0</v>
      </c>
      <c r="BQ604">
        <f t="shared" si="227"/>
        <v>0</v>
      </c>
      <c r="BR604">
        <f t="shared" si="228"/>
        <v>0</v>
      </c>
      <c r="BS604">
        <f t="shared" si="229"/>
        <v>0</v>
      </c>
      <c r="BT604">
        <f t="shared" si="230"/>
        <v>0</v>
      </c>
    </row>
    <row r="605" spans="1:72" x14ac:dyDescent="0.25">
      <c r="A605">
        <v>6037212305</v>
      </c>
      <c r="B605">
        <v>2428.6410392427301</v>
      </c>
      <c r="C605">
        <v>3201</v>
      </c>
      <c r="D605">
        <v>2999</v>
      </c>
      <c r="E605">
        <v>702.37200929999995</v>
      </c>
      <c r="F605">
        <v>1006</v>
      </c>
      <c r="G605">
        <v>1019</v>
      </c>
      <c r="H605">
        <v>513.96862460969942</v>
      </c>
      <c r="I605">
        <v>778.75980000000004</v>
      </c>
      <c r="J605">
        <v>828.92219999999998</v>
      </c>
      <c r="K605">
        <v>0.73176125728861596</v>
      </c>
      <c r="L605">
        <v>0.77411510934393646</v>
      </c>
      <c r="M605">
        <v>0.81346633954857706</v>
      </c>
      <c r="N605">
        <v>1428.4727949999999</v>
      </c>
      <c r="O605">
        <v>1839</v>
      </c>
      <c r="P605">
        <v>1932</v>
      </c>
      <c r="Q605">
        <v>127.3444748</v>
      </c>
      <c r="R605">
        <v>242</v>
      </c>
      <c r="S605">
        <v>175</v>
      </c>
      <c r="T605">
        <v>8.9147287400737657E-2</v>
      </c>
      <c r="U605">
        <v>0.13159325720500273</v>
      </c>
      <c r="V605">
        <v>9.0579710144927536E-2</v>
      </c>
      <c r="W605">
        <v>677.061279296875</v>
      </c>
      <c r="X605">
        <v>929</v>
      </c>
      <c r="Y605">
        <v>1002</v>
      </c>
      <c r="Z605">
        <v>704.34942626953102</v>
      </c>
      <c r="AA605">
        <v>958</v>
      </c>
      <c r="AB605">
        <v>1019</v>
      </c>
      <c r="AC605">
        <v>0.96125765713023559</v>
      </c>
      <c r="AD605">
        <v>0.96972860125260962</v>
      </c>
      <c r="AE605">
        <v>0.98331697742885182</v>
      </c>
      <c r="AF605">
        <v>113.89816305193099</v>
      </c>
      <c r="AG605">
        <v>118</v>
      </c>
      <c r="AH605">
        <v>99</v>
      </c>
      <c r="AI605">
        <v>4.689789936492441E-2</v>
      </c>
      <c r="AJ605">
        <v>3.6863480162449232E-2</v>
      </c>
      <c r="AK605">
        <v>3.3011003667889297E-2</v>
      </c>
      <c r="AL605">
        <f t="shared" si="222"/>
        <v>0.95310210063507561</v>
      </c>
      <c r="AM605">
        <f t="shared" si="222"/>
        <v>0.96313651983755078</v>
      </c>
      <c r="AN605">
        <f t="shared" si="222"/>
        <v>0.96698899633211066</v>
      </c>
      <c r="AO605">
        <v>36408.436903499474</v>
      </c>
      <c r="AP605">
        <v>29158.887208827138</v>
      </c>
      <c r="AQ605">
        <v>32072</v>
      </c>
      <c r="AR605">
        <v>824.15000000000009</v>
      </c>
      <c r="AS605">
        <v>629.00948991696328</v>
      </c>
      <c r="AT605">
        <v>797</v>
      </c>
      <c r="AU605">
        <f t="shared" si="208"/>
        <v>-1.0034419202475178E-2</v>
      </c>
      <c r="AV605">
        <f t="shared" si="209"/>
        <v>-3.8524764945599352E-3</v>
      </c>
      <c r="AW605">
        <v>4.2445969804265071E-2</v>
      </c>
      <c r="AX605">
        <v>-4.1013547060075192E-2</v>
      </c>
      <c r="AY605" s="1">
        <f t="shared" si="210"/>
        <v>-7249.549694672336</v>
      </c>
      <c r="AZ605" s="1">
        <f t="shared" si="211"/>
        <v>2913.1127911728618</v>
      </c>
      <c r="BA605" s="1">
        <f t="shared" si="223"/>
        <v>-195.14051008303682</v>
      </c>
      <c r="BB605" s="1">
        <f t="shared" si="224"/>
        <v>167.99051008303672</v>
      </c>
      <c r="BC605">
        <f t="shared" si="212"/>
        <v>1</v>
      </c>
      <c r="BD605">
        <f t="shared" si="213"/>
        <v>1</v>
      </c>
      <c r="BE605">
        <f t="shared" si="214"/>
        <v>1</v>
      </c>
      <c r="BF605">
        <f t="shared" si="215"/>
        <v>1</v>
      </c>
      <c r="BG605">
        <f t="shared" si="216"/>
        <v>1</v>
      </c>
      <c r="BH605">
        <f t="shared" si="217"/>
        <v>1</v>
      </c>
      <c r="BI605">
        <f t="shared" si="218"/>
        <v>1</v>
      </c>
      <c r="BJ605">
        <f t="shared" si="219"/>
        <v>1</v>
      </c>
      <c r="BK605">
        <f t="shared" si="220"/>
        <v>1</v>
      </c>
      <c r="BL605">
        <f t="shared" si="221"/>
        <v>1</v>
      </c>
      <c r="BM605">
        <f t="shared" si="225"/>
        <v>1</v>
      </c>
      <c r="BN605">
        <f t="shared" si="226"/>
        <v>1</v>
      </c>
      <c r="BO605">
        <f>IF(AND(AU605&gt;'County Avg'!$E$3,'Gentrification Calcs'!AW605&gt;'County Avg'!$E$4,'Gentrification Calcs'!AY605&gt;'County Avg'!$E$5,'Gentrification Calcs'!BA605&gt;'County Avg'!$E$6),1,0)</f>
        <v>0</v>
      </c>
      <c r="BP605">
        <f>IF(AND(AV605&gt;'County Avg'!$F$3,'Gentrification Calcs'!AX605&gt;'County Avg'!$F$4,'Gentrification Calcs'!AZ605&gt;'County Avg'!$F$5,'Gentrification Calcs'!BB605&gt;'County Avg'!$F$6),1,0)</f>
        <v>0</v>
      </c>
      <c r="BQ605">
        <f t="shared" si="227"/>
        <v>0</v>
      </c>
      <c r="BR605">
        <f t="shared" si="228"/>
        <v>0</v>
      </c>
      <c r="BS605">
        <f t="shared" si="229"/>
        <v>0</v>
      </c>
      <c r="BT605">
        <f t="shared" si="230"/>
        <v>0</v>
      </c>
    </row>
    <row r="606" spans="1:72" x14ac:dyDescent="0.25">
      <c r="A606">
        <v>6037212306</v>
      </c>
      <c r="B606">
        <v>3712.3588692492399</v>
      </c>
      <c r="C606">
        <v>3666</v>
      </c>
      <c r="D606">
        <v>3378</v>
      </c>
      <c r="E606">
        <v>1073.6279300000001</v>
      </c>
      <c r="F606">
        <v>1168</v>
      </c>
      <c r="G606">
        <v>1160</v>
      </c>
      <c r="H606">
        <v>785.63935602463243</v>
      </c>
      <c r="I606">
        <v>761.50840000000005</v>
      </c>
      <c r="J606">
        <v>798.12639999999999</v>
      </c>
      <c r="K606">
        <v>0.73176128719437505</v>
      </c>
      <c r="L606">
        <v>0.65197636986301377</v>
      </c>
      <c r="M606">
        <v>0.68803999999999998</v>
      </c>
      <c r="N606">
        <v>2183.5271509999998</v>
      </c>
      <c r="O606">
        <v>2184</v>
      </c>
      <c r="P606">
        <v>2382</v>
      </c>
      <c r="Q606">
        <v>194.6555176</v>
      </c>
      <c r="R606">
        <v>333</v>
      </c>
      <c r="S606">
        <v>513</v>
      </c>
      <c r="T606">
        <v>8.9147285166961507E-2</v>
      </c>
      <c r="U606">
        <v>0.15247252747252749</v>
      </c>
      <c r="V606">
        <v>0.21536523929471033</v>
      </c>
      <c r="W606">
        <v>1034.93872070313</v>
      </c>
      <c r="X606">
        <v>1123</v>
      </c>
      <c r="Y606">
        <v>1131</v>
      </c>
      <c r="Z606">
        <v>1076.65051269531</v>
      </c>
      <c r="AA606">
        <v>1165</v>
      </c>
      <c r="AB606">
        <v>1160</v>
      </c>
      <c r="AC606">
        <v>0.96125781625482365</v>
      </c>
      <c r="AD606">
        <v>0.96394849785407721</v>
      </c>
      <c r="AE606">
        <v>0.97499999999999998</v>
      </c>
      <c r="AF606">
        <v>174.10183265653501</v>
      </c>
      <c r="AG606">
        <v>102</v>
      </c>
      <c r="AH606">
        <v>53</v>
      </c>
      <c r="AI606">
        <v>4.6897899364924299E-2</v>
      </c>
      <c r="AJ606">
        <v>2.7823240589198037E-2</v>
      </c>
      <c r="AK606">
        <v>1.5689757252812315E-2</v>
      </c>
      <c r="AL606">
        <f t="shared" si="222"/>
        <v>0.95310210063507572</v>
      </c>
      <c r="AM606">
        <f t="shared" si="222"/>
        <v>0.97217675941080195</v>
      </c>
      <c r="AN606">
        <f t="shared" si="222"/>
        <v>0.9843102427471877</v>
      </c>
      <c r="AO606">
        <v>36408.436903499474</v>
      </c>
      <c r="AP606">
        <v>32214.999182672665</v>
      </c>
      <c r="AQ606">
        <v>29919</v>
      </c>
      <c r="AR606">
        <v>824.15000000000009</v>
      </c>
      <c r="AS606">
        <v>798.09806247528672</v>
      </c>
      <c r="AT606">
        <v>1119</v>
      </c>
      <c r="AU606">
        <f t="shared" si="208"/>
        <v>-1.9074658775726262E-2</v>
      </c>
      <c r="AV606">
        <f t="shared" si="209"/>
        <v>-1.2133483336385722E-2</v>
      </c>
      <c r="AW606">
        <v>6.3325242305565979E-2</v>
      </c>
      <c r="AX606">
        <v>6.289271182218284E-2</v>
      </c>
      <c r="AY606" s="1">
        <f t="shared" si="210"/>
        <v>-4193.4377208268088</v>
      </c>
      <c r="AZ606" s="1">
        <f t="shared" si="211"/>
        <v>-2295.9991826726655</v>
      </c>
      <c r="BA606" s="1">
        <f t="shared" si="223"/>
        <v>-26.051937524713367</v>
      </c>
      <c r="BB606" s="1">
        <f t="shared" si="224"/>
        <v>320.90193752471328</v>
      </c>
      <c r="BC606">
        <f t="shared" si="212"/>
        <v>1</v>
      </c>
      <c r="BD606">
        <f t="shared" si="213"/>
        <v>1</v>
      </c>
      <c r="BE606">
        <f t="shared" si="214"/>
        <v>1</v>
      </c>
      <c r="BF606">
        <f t="shared" si="215"/>
        <v>1</v>
      </c>
      <c r="BG606">
        <f t="shared" si="216"/>
        <v>1</v>
      </c>
      <c r="BH606">
        <f t="shared" si="217"/>
        <v>1</v>
      </c>
      <c r="BI606">
        <f t="shared" si="218"/>
        <v>1</v>
      </c>
      <c r="BJ606">
        <f t="shared" si="219"/>
        <v>1</v>
      </c>
      <c r="BK606">
        <f t="shared" si="220"/>
        <v>1</v>
      </c>
      <c r="BL606">
        <f t="shared" si="221"/>
        <v>1</v>
      </c>
      <c r="BM606">
        <f t="shared" si="225"/>
        <v>1</v>
      </c>
      <c r="BN606">
        <f t="shared" si="226"/>
        <v>1</v>
      </c>
      <c r="BO606">
        <f>IF(AND(AU606&gt;'County Avg'!$E$3,'Gentrification Calcs'!AW606&gt;'County Avg'!$E$4,'Gentrification Calcs'!AY606&gt;'County Avg'!$E$5,'Gentrification Calcs'!BA606&gt;'County Avg'!$E$6),1,0)</f>
        <v>1</v>
      </c>
      <c r="BP606">
        <f>IF(AND(AV606&gt;'County Avg'!$F$3,'Gentrification Calcs'!AX606&gt;'County Avg'!$F$4,'Gentrification Calcs'!AZ606&gt;'County Avg'!$F$5,'Gentrification Calcs'!BB606&gt;'County Avg'!$F$6),1,0)</f>
        <v>1</v>
      </c>
      <c r="BQ606">
        <f t="shared" si="227"/>
        <v>1</v>
      </c>
      <c r="BR606">
        <f t="shared" si="228"/>
        <v>1</v>
      </c>
      <c r="BS606">
        <f t="shared" si="229"/>
        <v>1</v>
      </c>
      <c r="BT606">
        <f t="shared" si="230"/>
        <v>1</v>
      </c>
    </row>
    <row r="607" spans="1:72" x14ac:dyDescent="0.25">
      <c r="A607">
        <v>6037212410</v>
      </c>
      <c r="B607">
        <v>3766.4082110642798</v>
      </c>
      <c r="C607">
        <v>4264</v>
      </c>
      <c r="D607">
        <v>4160</v>
      </c>
      <c r="E607">
        <v>1259.661255</v>
      </c>
      <c r="F607">
        <v>1521</v>
      </c>
      <c r="G607">
        <v>1593</v>
      </c>
      <c r="H607">
        <v>888.27625183719806</v>
      </c>
      <c r="I607">
        <v>1028.5347999999999</v>
      </c>
      <c r="J607">
        <v>990.63200000000006</v>
      </c>
      <c r="K607">
        <v>0.70517073404563679</v>
      </c>
      <c r="L607">
        <v>0.67622274819197892</v>
      </c>
      <c r="M607">
        <v>0.621865662272442</v>
      </c>
      <c r="N607">
        <v>2220.1268209999998</v>
      </c>
      <c r="O607">
        <v>2805</v>
      </c>
      <c r="P607">
        <v>2777</v>
      </c>
      <c r="Q607">
        <v>369.40982059999999</v>
      </c>
      <c r="R607">
        <v>636</v>
      </c>
      <c r="S607">
        <v>802</v>
      </c>
      <c r="T607">
        <v>0.16639131472390783</v>
      </c>
      <c r="U607">
        <v>0.22673796791443851</v>
      </c>
      <c r="V607">
        <v>0.28880086424198775</v>
      </c>
      <c r="W607">
        <v>1251.80151367188</v>
      </c>
      <c r="X607">
        <v>1456</v>
      </c>
      <c r="Y607">
        <v>1514</v>
      </c>
      <c r="Z607">
        <v>1285.33654785156</v>
      </c>
      <c r="AA607">
        <v>1514</v>
      </c>
      <c r="AB607">
        <v>1593</v>
      </c>
      <c r="AC607">
        <v>0.97390953035939587</v>
      </c>
      <c r="AD607">
        <v>0.96169088507265521</v>
      </c>
      <c r="AE607">
        <v>0.9504080351537979</v>
      </c>
      <c r="AF607">
        <v>332.73083111099299</v>
      </c>
      <c r="AG607">
        <v>273</v>
      </c>
      <c r="AH607">
        <v>400</v>
      </c>
      <c r="AI607">
        <v>8.8341680578742351E-2</v>
      </c>
      <c r="AJ607">
        <v>6.402439024390244E-2</v>
      </c>
      <c r="AK607">
        <v>9.6153846153846159E-2</v>
      </c>
      <c r="AL607">
        <f t="shared" si="222"/>
        <v>0.91165831942125763</v>
      </c>
      <c r="AM607">
        <f t="shared" si="222"/>
        <v>0.93597560975609762</v>
      </c>
      <c r="AN607">
        <f t="shared" si="222"/>
        <v>0.90384615384615385</v>
      </c>
      <c r="AO607">
        <v>32811.48939554613</v>
      </c>
      <c r="AP607">
        <v>35652.775643645284</v>
      </c>
      <c r="AQ607">
        <v>34654</v>
      </c>
      <c r="AR607">
        <v>1000.3833333333333</v>
      </c>
      <c r="AS607">
        <v>934.72162910241207</v>
      </c>
      <c r="AT607">
        <v>1181</v>
      </c>
      <c r="AU607">
        <f t="shared" si="208"/>
        <v>-2.4317290334839911E-2</v>
      </c>
      <c r="AV607">
        <f t="shared" si="209"/>
        <v>3.2129455909943719E-2</v>
      </c>
      <c r="AW607">
        <v>6.0346653190530675E-2</v>
      </c>
      <c r="AX607">
        <v>6.2062896327549244E-2</v>
      </c>
      <c r="AY607" s="1">
        <f t="shared" si="210"/>
        <v>2841.2862480991535</v>
      </c>
      <c r="AZ607" s="1">
        <f t="shared" si="211"/>
        <v>-998.77564364528371</v>
      </c>
      <c r="BA607" s="1">
        <f t="shared" si="223"/>
        <v>-65.661704230921259</v>
      </c>
      <c r="BB607" s="1">
        <f t="shared" si="224"/>
        <v>246.27837089758793</v>
      </c>
      <c r="BC607">
        <f t="shared" si="212"/>
        <v>1</v>
      </c>
      <c r="BD607">
        <f t="shared" si="213"/>
        <v>1</v>
      </c>
      <c r="BE607">
        <f t="shared" si="214"/>
        <v>1</v>
      </c>
      <c r="BF607">
        <f t="shared" si="215"/>
        <v>1</v>
      </c>
      <c r="BG607">
        <f t="shared" si="216"/>
        <v>1</v>
      </c>
      <c r="BH607">
        <f t="shared" si="217"/>
        <v>0</v>
      </c>
      <c r="BI607">
        <f t="shared" si="218"/>
        <v>1</v>
      </c>
      <c r="BJ607">
        <f t="shared" si="219"/>
        <v>1</v>
      </c>
      <c r="BK607">
        <f t="shared" si="220"/>
        <v>1</v>
      </c>
      <c r="BL607">
        <f t="shared" si="221"/>
        <v>1</v>
      </c>
      <c r="BM607">
        <f t="shared" si="225"/>
        <v>1</v>
      </c>
      <c r="BN607">
        <f t="shared" si="226"/>
        <v>1</v>
      </c>
      <c r="BO607">
        <f>IF(AND(AU607&gt;'County Avg'!$E$3,'Gentrification Calcs'!AW607&gt;'County Avg'!$E$4,'Gentrification Calcs'!AY607&gt;'County Avg'!$E$5,'Gentrification Calcs'!BA607&gt;'County Avg'!$E$6),1,0)</f>
        <v>1</v>
      </c>
      <c r="BP607">
        <f>IF(AND(AV607&gt;'County Avg'!$F$3,'Gentrification Calcs'!AX607&gt;'County Avg'!$F$4,'Gentrification Calcs'!AZ607&gt;'County Avg'!$F$5,'Gentrification Calcs'!BB607&gt;'County Avg'!$F$6),1,0)</f>
        <v>0</v>
      </c>
      <c r="BQ607">
        <f t="shared" si="227"/>
        <v>1</v>
      </c>
      <c r="BR607">
        <f t="shared" si="228"/>
        <v>0</v>
      </c>
      <c r="BS607">
        <f t="shared" si="229"/>
        <v>1</v>
      </c>
      <c r="BT607">
        <f t="shared" si="230"/>
        <v>0</v>
      </c>
    </row>
    <row r="608" spans="1:72" x14ac:dyDescent="0.25">
      <c r="A608">
        <v>6037212420</v>
      </c>
      <c r="B608">
        <v>3421.5920005857301</v>
      </c>
      <c r="C608">
        <v>3778</v>
      </c>
      <c r="D608">
        <v>3250</v>
      </c>
      <c r="E608">
        <v>1144.338745</v>
      </c>
      <c r="F608">
        <v>1194</v>
      </c>
      <c r="G608">
        <v>1247</v>
      </c>
      <c r="H608">
        <v>806.95419807870826</v>
      </c>
      <c r="I608">
        <v>911.26179999999999</v>
      </c>
      <c r="J608">
        <v>822.05160000000001</v>
      </c>
      <c r="K608">
        <v>0.70517073865108726</v>
      </c>
      <c r="L608">
        <v>0.76320083752093804</v>
      </c>
      <c r="M608">
        <v>0.65922341619887737</v>
      </c>
      <c r="N608">
        <v>2016.873304</v>
      </c>
      <c r="O608">
        <v>2243</v>
      </c>
      <c r="P608">
        <v>2233</v>
      </c>
      <c r="Q608">
        <v>335.59021000000001</v>
      </c>
      <c r="R608">
        <v>388</v>
      </c>
      <c r="S608">
        <v>441</v>
      </c>
      <c r="T608">
        <v>0.16639131934288323</v>
      </c>
      <c r="U608">
        <v>0.17298261257244762</v>
      </c>
      <c r="V608">
        <v>0.19749216300940439</v>
      </c>
      <c r="W608">
        <v>1137.19860839844</v>
      </c>
      <c r="X608">
        <v>1121</v>
      </c>
      <c r="Y608">
        <v>1190</v>
      </c>
      <c r="Z608">
        <v>1167.66345214844</v>
      </c>
      <c r="AA608">
        <v>1174</v>
      </c>
      <c r="AB608">
        <v>1247</v>
      </c>
      <c r="AC608">
        <v>0.97390956812603302</v>
      </c>
      <c r="AD608">
        <v>0.95485519591141399</v>
      </c>
      <c r="AE608">
        <v>0.95429029671210908</v>
      </c>
      <c r="AF608">
        <v>302.26918758652499</v>
      </c>
      <c r="AG608">
        <v>115</v>
      </c>
      <c r="AH608">
        <v>122</v>
      </c>
      <c r="AI608">
        <v>8.8341680578742476E-2</v>
      </c>
      <c r="AJ608">
        <v>3.0439385918475385E-2</v>
      </c>
      <c r="AK608">
        <v>3.7538461538461541E-2</v>
      </c>
      <c r="AL608">
        <f t="shared" si="222"/>
        <v>0.91165831942125752</v>
      </c>
      <c r="AM608">
        <f t="shared" si="222"/>
        <v>0.96956061408152461</v>
      </c>
      <c r="AN608">
        <f t="shared" si="222"/>
        <v>0.96246153846153848</v>
      </c>
      <c r="AO608">
        <v>32811.48939554613</v>
      </c>
      <c r="AP608">
        <v>29876.080915406623</v>
      </c>
      <c r="AQ608">
        <v>26716</v>
      </c>
      <c r="AR608">
        <v>1000.3833333333333</v>
      </c>
      <c r="AS608">
        <v>804.86160537761964</v>
      </c>
      <c r="AT608">
        <v>1033</v>
      </c>
      <c r="AU608">
        <f t="shared" si="208"/>
        <v>-5.7902294660267091E-2</v>
      </c>
      <c r="AV608">
        <f t="shared" si="209"/>
        <v>7.099075619986156E-3</v>
      </c>
      <c r="AW608">
        <v>6.5912932295643933E-3</v>
      </c>
      <c r="AX608">
        <v>2.4509550436956767E-2</v>
      </c>
      <c r="AY608" s="1">
        <f t="shared" si="210"/>
        <v>-2935.4084801395074</v>
      </c>
      <c r="AZ608" s="1">
        <f t="shared" si="211"/>
        <v>-3160.0809154066228</v>
      </c>
      <c r="BA608" s="1">
        <f t="shared" si="223"/>
        <v>-195.52172795571369</v>
      </c>
      <c r="BB608" s="1">
        <f t="shared" si="224"/>
        <v>228.13839462238036</v>
      </c>
      <c r="BC608">
        <f t="shared" si="212"/>
        <v>1</v>
      </c>
      <c r="BD608">
        <f t="shared" si="213"/>
        <v>1</v>
      </c>
      <c r="BE608">
        <f t="shared" si="214"/>
        <v>1</v>
      </c>
      <c r="BF608">
        <f t="shared" si="215"/>
        <v>1</v>
      </c>
      <c r="BG608">
        <f t="shared" si="216"/>
        <v>1</v>
      </c>
      <c r="BH608">
        <f t="shared" si="217"/>
        <v>1</v>
      </c>
      <c r="BI608">
        <f t="shared" si="218"/>
        <v>1</v>
      </c>
      <c r="BJ608">
        <f t="shared" si="219"/>
        <v>1</v>
      </c>
      <c r="BK608">
        <f t="shared" si="220"/>
        <v>1</v>
      </c>
      <c r="BL608">
        <f t="shared" si="221"/>
        <v>1</v>
      </c>
      <c r="BM608">
        <f t="shared" si="225"/>
        <v>1</v>
      </c>
      <c r="BN608">
        <f t="shared" si="226"/>
        <v>1</v>
      </c>
      <c r="BO608">
        <f>IF(AND(AU608&gt;'County Avg'!$E$3,'Gentrification Calcs'!AW608&gt;'County Avg'!$E$4,'Gentrification Calcs'!AY608&gt;'County Avg'!$E$5,'Gentrification Calcs'!BA608&gt;'County Avg'!$E$6),1,0)</f>
        <v>0</v>
      </c>
      <c r="BP608">
        <f>IF(AND(AV608&gt;'County Avg'!$F$3,'Gentrification Calcs'!AX608&gt;'County Avg'!$F$4,'Gentrification Calcs'!AZ608&gt;'County Avg'!$F$5,'Gentrification Calcs'!BB608&gt;'County Avg'!$F$6),1,0)</f>
        <v>0</v>
      </c>
      <c r="BQ608">
        <f t="shared" si="227"/>
        <v>0</v>
      </c>
      <c r="BR608">
        <f t="shared" si="228"/>
        <v>0</v>
      </c>
      <c r="BS608">
        <f t="shared" si="229"/>
        <v>0</v>
      </c>
      <c r="BT608">
        <f t="shared" si="230"/>
        <v>0</v>
      </c>
    </row>
    <row r="609" spans="1:72" x14ac:dyDescent="0.25">
      <c r="A609">
        <v>6037212501</v>
      </c>
      <c r="B609">
        <v>2560.4106093048999</v>
      </c>
      <c r="C609">
        <v>2854.99999672174</v>
      </c>
      <c r="D609">
        <v>2154</v>
      </c>
      <c r="E609">
        <v>913.13385010000002</v>
      </c>
      <c r="F609">
        <v>980.72161870000002</v>
      </c>
      <c r="G609">
        <v>949</v>
      </c>
      <c r="H609">
        <v>638.03959436941147</v>
      </c>
      <c r="I609">
        <v>679.04298857142874</v>
      </c>
      <c r="J609">
        <v>592.95960000000002</v>
      </c>
      <c r="K609">
        <v>0.69873611004513503</v>
      </c>
      <c r="L609">
        <v>0.69239116954670299</v>
      </c>
      <c r="M609">
        <v>0.6248257112750264</v>
      </c>
      <c r="N609">
        <v>1579.6889779999999</v>
      </c>
      <c r="O609">
        <v>1658.9298100000001</v>
      </c>
      <c r="P609">
        <v>1585</v>
      </c>
      <c r="Q609">
        <v>334.20980830000002</v>
      </c>
      <c r="R609">
        <v>268.02041630000002</v>
      </c>
      <c r="S609">
        <v>524</v>
      </c>
      <c r="T609">
        <v>0.21156684192551228</v>
      </c>
      <c r="U609">
        <v>0.16156224011671719</v>
      </c>
      <c r="V609">
        <v>0.33059936908517351</v>
      </c>
      <c r="W609">
        <v>855.334716796875</v>
      </c>
      <c r="X609">
        <v>953.22039794921898</v>
      </c>
      <c r="Y609">
        <v>934</v>
      </c>
      <c r="Z609">
        <v>884.70037841796898</v>
      </c>
      <c r="AA609">
        <v>983.51837158203102</v>
      </c>
      <c r="AB609">
        <v>949</v>
      </c>
      <c r="AC609">
        <v>0.9668072238494958</v>
      </c>
      <c r="AD609">
        <v>0.96919429823758507</v>
      </c>
      <c r="AE609">
        <v>0.98419388830347732</v>
      </c>
      <c r="AF609">
        <v>255.43510174751299</v>
      </c>
      <c r="AG609">
        <v>201.36489868164099</v>
      </c>
      <c r="AH609">
        <v>381</v>
      </c>
      <c r="AI609">
        <v>9.9763335153832414E-2</v>
      </c>
      <c r="AJ609">
        <v>7.053061257893474E-2</v>
      </c>
      <c r="AK609">
        <v>0.17688022284122562</v>
      </c>
      <c r="AL609">
        <f t="shared" si="222"/>
        <v>0.9002366648461676</v>
      </c>
      <c r="AM609">
        <f t="shared" si="222"/>
        <v>0.92946938742106522</v>
      </c>
      <c r="AN609">
        <f t="shared" si="222"/>
        <v>0.82311977715877438</v>
      </c>
      <c r="AO609">
        <v>36551.734358430542</v>
      </c>
      <c r="AP609">
        <v>33861.888434818145</v>
      </c>
      <c r="AQ609">
        <v>34298</v>
      </c>
      <c r="AR609">
        <v>901.90000000000009</v>
      </c>
      <c r="AS609">
        <v>788.62910241202064</v>
      </c>
      <c r="AT609">
        <v>976</v>
      </c>
      <c r="AU609">
        <f t="shared" si="208"/>
        <v>-2.9232722574897674E-2</v>
      </c>
      <c r="AV609">
        <f t="shared" si="209"/>
        <v>0.10634961026229088</v>
      </c>
      <c r="AW609">
        <v>-5.0004601808795096E-2</v>
      </c>
      <c r="AX609">
        <v>0.16903712896845632</v>
      </c>
      <c r="AY609" s="1">
        <f t="shared" si="210"/>
        <v>-2689.8459236123963</v>
      </c>
      <c r="AZ609" s="1">
        <f t="shared" si="211"/>
        <v>436.11156518185453</v>
      </c>
      <c r="BA609" s="1">
        <f t="shared" si="223"/>
        <v>-113.27089758797945</v>
      </c>
      <c r="BB609" s="1">
        <f t="shared" si="224"/>
        <v>187.37089758797936</v>
      </c>
      <c r="BC609">
        <f t="shared" si="212"/>
        <v>1</v>
      </c>
      <c r="BD609">
        <f t="shared" si="213"/>
        <v>1</v>
      </c>
      <c r="BE609">
        <f t="shared" si="214"/>
        <v>1</v>
      </c>
      <c r="BF609">
        <f t="shared" si="215"/>
        <v>1</v>
      </c>
      <c r="BG609">
        <f t="shared" si="216"/>
        <v>0</v>
      </c>
      <c r="BH609">
        <f t="shared" si="217"/>
        <v>1</v>
      </c>
      <c r="BI609">
        <f t="shared" si="218"/>
        <v>1</v>
      </c>
      <c r="BJ609">
        <f t="shared" si="219"/>
        <v>1</v>
      </c>
      <c r="BK609">
        <f t="shared" si="220"/>
        <v>1</v>
      </c>
      <c r="BL609">
        <f t="shared" si="221"/>
        <v>1</v>
      </c>
      <c r="BM609">
        <f t="shared" si="225"/>
        <v>1</v>
      </c>
      <c r="BN609">
        <f t="shared" si="226"/>
        <v>1</v>
      </c>
      <c r="BO609">
        <f>IF(AND(AU609&gt;'County Avg'!$E$3,'Gentrification Calcs'!AW609&gt;'County Avg'!$E$4,'Gentrification Calcs'!AY609&gt;'County Avg'!$E$5,'Gentrification Calcs'!BA609&gt;'County Avg'!$E$6),1,0)</f>
        <v>0</v>
      </c>
      <c r="BP609">
        <f>IF(AND(AV609&gt;'County Avg'!$F$3,'Gentrification Calcs'!AX609&gt;'County Avg'!$F$4,'Gentrification Calcs'!AZ609&gt;'County Avg'!$F$5,'Gentrification Calcs'!BB609&gt;'County Avg'!$F$6),1,0)</f>
        <v>0</v>
      </c>
      <c r="BQ609">
        <f t="shared" si="227"/>
        <v>0</v>
      </c>
      <c r="BR609">
        <f t="shared" si="228"/>
        <v>0</v>
      </c>
      <c r="BS609">
        <f t="shared" si="229"/>
        <v>0</v>
      </c>
      <c r="BT609">
        <f t="shared" si="230"/>
        <v>0</v>
      </c>
    </row>
    <row r="610" spans="1:72" x14ac:dyDescent="0.25">
      <c r="A610">
        <v>6037212502</v>
      </c>
      <c r="B610">
        <v>2932.5893238705498</v>
      </c>
      <c r="C610">
        <v>3270.00000327826</v>
      </c>
      <c r="D610">
        <v>2963</v>
      </c>
      <c r="E610">
        <v>1045.8660890000001</v>
      </c>
      <c r="F610">
        <v>1123.2783199999999</v>
      </c>
      <c r="G610">
        <v>1230</v>
      </c>
      <c r="H610">
        <v>730.78438897829551</v>
      </c>
      <c r="I610">
        <v>777.7480114285712</v>
      </c>
      <c r="J610">
        <v>694.08299999999997</v>
      </c>
      <c r="K610">
        <v>0.69873609696728145</v>
      </c>
      <c r="L610">
        <v>0.69239118888057172</v>
      </c>
      <c r="M610">
        <v>0.56429512195121945</v>
      </c>
      <c r="N610">
        <v>1809.3109810000001</v>
      </c>
      <c r="O610">
        <v>1900.0701899999999</v>
      </c>
      <c r="P610">
        <v>2216</v>
      </c>
      <c r="Q610">
        <v>382.79019169999998</v>
      </c>
      <c r="R610">
        <v>306.97958369999998</v>
      </c>
      <c r="S610">
        <v>889</v>
      </c>
      <c r="T610">
        <v>0.21156683163909895</v>
      </c>
      <c r="U610">
        <v>0.16156223349833196</v>
      </c>
      <c r="V610">
        <v>0.40117328519855594</v>
      </c>
      <c r="W610">
        <v>979.665283203125</v>
      </c>
      <c r="X610">
        <v>1091.77954101563</v>
      </c>
      <c r="Y610">
        <v>1153</v>
      </c>
      <c r="Z610">
        <v>1013.29956054688</v>
      </c>
      <c r="AA610">
        <v>1126.48168945313</v>
      </c>
      <c r="AB610">
        <v>1230</v>
      </c>
      <c r="AC610">
        <v>0.96680717267300254</v>
      </c>
      <c r="AD610">
        <v>0.96919421881207257</v>
      </c>
      <c r="AE610">
        <v>0.93739837398373982</v>
      </c>
      <c r="AF610">
        <v>292.56489158584702</v>
      </c>
      <c r="AG610">
        <v>230.63510131835901</v>
      </c>
      <c r="AH610">
        <v>297</v>
      </c>
      <c r="AI610">
        <v>9.9763335153831928E-2</v>
      </c>
      <c r="AJ610">
        <v>7.0530611953254232E-2</v>
      </c>
      <c r="AK610">
        <v>0.10023624704691192</v>
      </c>
      <c r="AL610">
        <f t="shared" si="222"/>
        <v>0.90023666484616804</v>
      </c>
      <c r="AM610">
        <f t="shared" si="222"/>
        <v>0.92946938804674573</v>
      </c>
      <c r="AN610">
        <f t="shared" si="222"/>
        <v>0.89976375295308808</v>
      </c>
      <c r="AO610">
        <v>36551.734358430542</v>
      </c>
      <c r="AP610">
        <v>33861.888434818145</v>
      </c>
      <c r="AQ610">
        <v>42500</v>
      </c>
      <c r="AR610">
        <v>901.90000000000009</v>
      </c>
      <c r="AS610">
        <v>788.62910241202064</v>
      </c>
      <c r="AT610">
        <v>1144</v>
      </c>
      <c r="AU610">
        <f t="shared" si="208"/>
        <v>-2.9232723200577695E-2</v>
      </c>
      <c r="AV610">
        <f t="shared" si="209"/>
        <v>2.9705635093657687E-2</v>
      </c>
      <c r="AW610">
        <v>-5.0004598140766993E-2</v>
      </c>
      <c r="AX610">
        <v>0.23961105170022398</v>
      </c>
      <c r="AY610" s="1">
        <f t="shared" si="210"/>
        <v>-2689.8459236123963</v>
      </c>
      <c r="AZ610" s="1">
        <f t="shared" si="211"/>
        <v>8638.1115651818545</v>
      </c>
      <c r="BA610" s="1">
        <f t="shared" si="223"/>
        <v>-113.27089758797945</v>
      </c>
      <c r="BB610" s="1">
        <f t="shared" si="224"/>
        <v>355.37089758797936</v>
      </c>
      <c r="BC610">
        <f t="shared" si="212"/>
        <v>1</v>
      </c>
      <c r="BD610">
        <f t="shared" si="213"/>
        <v>1</v>
      </c>
      <c r="BE610">
        <f t="shared" si="214"/>
        <v>1</v>
      </c>
      <c r="BF610">
        <f t="shared" si="215"/>
        <v>1</v>
      </c>
      <c r="BG610">
        <f t="shared" si="216"/>
        <v>0</v>
      </c>
      <c r="BH610">
        <f t="shared" si="217"/>
        <v>1</v>
      </c>
      <c r="BI610">
        <f t="shared" si="218"/>
        <v>1</v>
      </c>
      <c r="BJ610">
        <f t="shared" si="219"/>
        <v>1</v>
      </c>
      <c r="BK610">
        <f t="shared" si="220"/>
        <v>1</v>
      </c>
      <c r="BL610">
        <f t="shared" si="221"/>
        <v>1</v>
      </c>
      <c r="BM610">
        <f t="shared" si="225"/>
        <v>1</v>
      </c>
      <c r="BN610">
        <f t="shared" si="226"/>
        <v>1</v>
      </c>
      <c r="BO610">
        <f>IF(AND(AU610&gt;'County Avg'!$E$3,'Gentrification Calcs'!AW610&gt;'County Avg'!$E$4,'Gentrification Calcs'!AY610&gt;'County Avg'!$E$5,'Gentrification Calcs'!BA610&gt;'County Avg'!$E$6),1,0)</f>
        <v>0</v>
      </c>
      <c r="BP610">
        <f>IF(AND(AV610&gt;'County Avg'!$F$3,'Gentrification Calcs'!AX610&gt;'County Avg'!$F$4,'Gentrification Calcs'!AZ610&gt;'County Avg'!$F$5,'Gentrification Calcs'!BB610&gt;'County Avg'!$F$6),1,0)</f>
        <v>1</v>
      </c>
      <c r="BQ610">
        <f t="shared" si="227"/>
        <v>0</v>
      </c>
      <c r="BR610">
        <f t="shared" si="228"/>
        <v>1</v>
      </c>
      <c r="BS610">
        <f t="shared" si="229"/>
        <v>1</v>
      </c>
      <c r="BT610">
        <f t="shared" si="230"/>
        <v>0</v>
      </c>
    </row>
    <row r="611" spans="1:72" x14ac:dyDescent="0.25">
      <c r="A611">
        <v>6037212610</v>
      </c>
      <c r="B611">
        <v>4474.5724025090703</v>
      </c>
      <c r="C611">
        <v>4144</v>
      </c>
      <c r="D611">
        <v>4156</v>
      </c>
      <c r="E611">
        <v>1616.9185789999999</v>
      </c>
      <c r="F611">
        <v>1503</v>
      </c>
      <c r="G611">
        <v>1820</v>
      </c>
      <c r="H611">
        <v>1069.9529213092972</v>
      </c>
      <c r="I611">
        <v>957.51880000000006</v>
      </c>
      <c r="J611">
        <v>1070.816</v>
      </c>
      <c r="K611">
        <v>0.66172343815297163</v>
      </c>
      <c r="L611">
        <v>0.6370717232202262</v>
      </c>
      <c r="M611">
        <v>0.5883604395604396</v>
      </c>
      <c r="N611">
        <v>2879.9792440000001</v>
      </c>
      <c r="O611">
        <v>2656</v>
      </c>
      <c r="P611">
        <v>2929</v>
      </c>
      <c r="Q611">
        <v>395.71807860000001</v>
      </c>
      <c r="R611">
        <v>533</v>
      </c>
      <c r="S611">
        <v>1075</v>
      </c>
      <c r="T611">
        <v>0.13740310088151456</v>
      </c>
      <c r="U611">
        <v>0.20067771084337349</v>
      </c>
      <c r="V611">
        <v>0.36701946056674634</v>
      </c>
      <c r="W611">
        <v>1461.19873046875</v>
      </c>
      <c r="X611">
        <v>1346</v>
      </c>
      <c r="Y611">
        <v>1508</v>
      </c>
      <c r="Z611">
        <v>1621.38366699219</v>
      </c>
      <c r="AA611">
        <v>1508</v>
      </c>
      <c r="AB611">
        <v>1820</v>
      </c>
      <c r="AC611">
        <v>0.90120479206467075</v>
      </c>
      <c r="AD611">
        <v>0.89257294429708223</v>
      </c>
      <c r="AE611">
        <v>0.82857142857142863</v>
      </c>
      <c r="AF611">
        <v>510.13585828779901</v>
      </c>
      <c r="AG611">
        <v>305</v>
      </c>
      <c r="AH611">
        <v>330</v>
      </c>
      <c r="AI611">
        <v>0.11400773356617173</v>
      </c>
      <c r="AJ611">
        <v>7.3600386100386106E-2</v>
      </c>
      <c r="AK611">
        <v>7.9403272377285852E-2</v>
      </c>
      <c r="AL611">
        <f t="shared" si="222"/>
        <v>0.88599226643382822</v>
      </c>
      <c r="AM611">
        <f t="shared" si="222"/>
        <v>0.92639961389961389</v>
      </c>
      <c r="AN611">
        <f t="shared" si="222"/>
        <v>0.92059672762271416</v>
      </c>
      <c r="AO611">
        <v>36970.743372216333</v>
      </c>
      <c r="AP611">
        <v>33920.606048222318</v>
      </c>
      <c r="AQ611">
        <v>32500</v>
      </c>
      <c r="AR611">
        <v>936.45555555555563</v>
      </c>
      <c r="AS611">
        <v>834.62119414788458</v>
      </c>
      <c r="AT611">
        <v>1056</v>
      </c>
      <c r="AU611">
        <f t="shared" si="208"/>
        <v>-4.0407347465785629E-2</v>
      </c>
      <c r="AV611">
        <f t="shared" si="209"/>
        <v>5.8028862768997463E-3</v>
      </c>
      <c r="AW611">
        <v>6.3274609961858935E-2</v>
      </c>
      <c r="AX611">
        <v>0.16634174972337284</v>
      </c>
      <c r="AY611" s="1">
        <f t="shared" si="210"/>
        <v>-3050.1373239940149</v>
      </c>
      <c r="AZ611" s="1">
        <f t="shared" si="211"/>
        <v>-1420.6060482223183</v>
      </c>
      <c r="BA611" s="1">
        <f t="shared" si="223"/>
        <v>-101.83436140767105</v>
      </c>
      <c r="BB611" s="1">
        <f t="shared" si="224"/>
        <v>221.37880585211542</v>
      </c>
      <c r="BC611">
        <f t="shared" si="212"/>
        <v>1</v>
      </c>
      <c r="BD611">
        <f t="shared" si="213"/>
        <v>1</v>
      </c>
      <c r="BE611">
        <f t="shared" si="214"/>
        <v>1</v>
      </c>
      <c r="BF611">
        <f t="shared" si="215"/>
        <v>1</v>
      </c>
      <c r="BG611">
        <f t="shared" si="216"/>
        <v>1</v>
      </c>
      <c r="BH611">
        <f t="shared" si="217"/>
        <v>0</v>
      </c>
      <c r="BI611">
        <f t="shared" si="218"/>
        <v>1</v>
      </c>
      <c r="BJ611">
        <f t="shared" si="219"/>
        <v>1</v>
      </c>
      <c r="BK611">
        <f t="shared" si="220"/>
        <v>1</v>
      </c>
      <c r="BL611">
        <f t="shared" si="221"/>
        <v>1</v>
      </c>
      <c r="BM611">
        <f t="shared" si="225"/>
        <v>1</v>
      </c>
      <c r="BN611">
        <f t="shared" si="226"/>
        <v>1</v>
      </c>
      <c r="BO611">
        <f>IF(AND(AU611&gt;'County Avg'!$E$3,'Gentrification Calcs'!AW611&gt;'County Avg'!$E$4,'Gentrification Calcs'!AY611&gt;'County Avg'!$E$5,'Gentrification Calcs'!BA611&gt;'County Avg'!$E$6),1,0)</f>
        <v>1</v>
      </c>
      <c r="BP611">
        <f>IF(AND(AV611&gt;'County Avg'!$F$3,'Gentrification Calcs'!AX611&gt;'County Avg'!$F$4,'Gentrification Calcs'!AZ611&gt;'County Avg'!$F$5,'Gentrification Calcs'!BB611&gt;'County Avg'!$F$6),1,0)</f>
        <v>0</v>
      </c>
      <c r="BQ611">
        <f t="shared" si="227"/>
        <v>1</v>
      </c>
      <c r="BR611">
        <f t="shared" si="228"/>
        <v>0</v>
      </c>
      <c r="BS611">
        <f t="shared" si="229"/>
        <v>1</v>
      </c>
      <c r="BT611">
        <f t="shared" si="230"/>
        <v>0</v>
      </c>
    </row>
    <row r="612" spans="1:72" x14ac:dyDescent="0.25">
      <c r="A612">
        <v>6037212620</v>
      </c>
      <c r="B612">
        <v>3542.4274309728398</v>
      </c>
      <c r="C612">
        <v>4999</v>
      </c>
      <c r="D612">
        <v>4576</v>
      </c>
      <c r="E612">
        <v>1280.0814210000001</v>
      </c>
      <c r="F612">
        <v>1786</v>
      </c>
      <c r="G612">
        <v>1743</v>
      </c>
      <c r="H612">
        <v>847.05983887315074</v>
      </c>
      <c r="I612">
        <v>1180.2721999999999</v>
      </c>
      <c r="J612">
        <v>1149.8302000000001</v>
      </c>
      <c r="K612">
        <v>0.6617234067903488</v>
      </c>
      <c r="L612">
        <v>0.66084669652855532</v>
      </c>
      <c r="M612">
        <v>0.65968456683878374</v>
      </c>
      <c r="N612">
        <v>2280.020649</v>
      </c>
      <c r="O612">
        <v>3158</v>
      </c>
      <c r="P612">
        <v>3226</v>
      </c>
      <c r="Q612">
        <v>313.28192139999999</v>
      </c>
      <c r="R612">
        <v>701</v>
      </c>
      <c r="S612">
        <v>819</v>
      </c>
      <c r="T612">
        <v>0.13740310708914111</v>
      </c>
      <c r="U612">
        <v>0.22197593413552882</v>
      </c>
      <c r="V612">
        <v>0.25387476751394916</v>
      </c>
      <c r="W612">
        <v>1156.80114746094</v>
      </c>
      <c r="X612">
        <v>1644</v>
      </c>
      <c r="Y612">
        <v>1621</v>
      </c>
      <c r="Z612">
        <v>1283.61633300781</v>
      </c>
      <c r="AA612">
        <v>1779</v>
      </c>
      <c r="AB612">
        <v>1743</v>
      </c>
      <c r="AC612">
        <v>0.90120475855140247</v>
      </c>
      <c r="AD612">
        <v>0.92411467116357504</v>
      </c>
      <c r="AE612">
        <v>0.93000573723465285</v>
      </c>
      <c r="AF612">
        <v>403.86412272784997</v>
      </c>
      <c r="AG612">
        <v>252</v>
      </c>
      <c r="AH612">
        <v>156</v>
      </c>
      <c r="AI612">
        <v>0.1140077335661718</v>
      </c>
      <c r="AJ612">
        <v>5.0410082016403283E-2</v>
      </c>
      <c r="AK612">
        <v>3.4090909090909088E-2</v>
      </c>
      <c r="AL612">
        <f t="shared" si="222"/>
        <v>0.88599226643382822</v>
      </c>
      <c r="AM612">
        <f t="shared" si="222"/>
        <v>0.94958991798359671</v>
      </c>
      <c r="AN612">
        <f t="shared" si="222"/>
        <v>0.96590909090909094</v>
      </c>
      <c r="AO612">
        <v>36970.743372216333</v>
      </c>
      <c r="AP612">
        <v>35155.073968124241</v>
      </c>
      <c r="AQ612">
        <v>35140</v>
      </c>
      <c r="AR612">
        <v>936.45555555555563</v>
      </c>
      <c r="AS612">
        <v>867.08620007908269</v>
      </c>
      <c r="AT612">
        <v>1062</v>
      </c>
      <c r="AU612">
        <f t="shared" si="208"/>
        <v>-6.3597651549768514E-2</v>
      </c>
      <c r="AV612">
        <f t="shared" si="209"/>
        <v>-1.6319172925494195E-2</v>
      </c>
      <c r="AW612">
        <v>8.4572827046387716E-2</v>
      </c>
      <c r="AX612">
        <v>3.1898833378420338E-2</v>
      </c>
      <c r="AY612" s="1">
        <f t="shared" si="210"/>
        <v>-1815.669404092092</v>
      </c>
      <c r="AZ612" s="1">
        <f t="shared" si="211"/>
        <v>-15.073968124241219</v>
      </c>
      <c r="BA612" s="1">
        <f t="shared" si="223"/>
        <v>-69.369355476472947</v>
      </c>
      <c r="BB612" s="1">
        <f t="shared" si="224"/>
        <v>194.91379992091731</v>
      </c>
      <c r="BC612">
        <f t="shared" si="212"/>
        <v>1</v>
      </c>
      <c r="BD612">
        <f t="shared" si="213"/>
        <v>1</v>
      </c>
      <c r="BE612">
        <f t="shared" si="214"/>
        <v>1</v>
      </c>
      <c r="BF612">
        <f t="shared" si="215"/>
        <v>1</v>
      </c>
      <c r="BG612">
        <f t="shared" si="216"/>
        <v>1</v>
      </c>
      <c r="BH612">
        <f t="shared" si="217"/>
        <v>0</v>
      </c>
      <c r="BI612">
        <f t="shared" si="218"/>
        <v>1</v>
      </c>
      <c r="BJ612">
        <f t="shared" si="219"/>
        <v>1</v>
      </c>
      <c r="BK612">
        <f t="shared" si="220"/>
        <v>1</v>
      </c>
      <c r="BL612">
        <f t="shared" si="221"/>
        <v>1</v>
      </c>
      <c r="BM612">
        <f t="shared" si="225"/>
        <v>1</v>
      </c>
      <c r="BN612">
        <f t="shared" si="226"/>
        <v>1</v>
      </c>
      <c r="BO612">
        <f>IF(AND(AU612&gt;'County Avg'!$E$3,'Gentrification Calcs'!AW612&gt;'County Avg'!$E$4,'Gentrification Calcs'!AY612&gt;'County Avg'!$E$5,'Gentrification Calcs'!BA612&gt;'County Avg'!$E$6),1,0)</f>
        <v>1</v>
      </c>
      <c r="BP612">
        <f>IF(AND(AV612&gt;'County Avg'!$F$3,'Gentrification Calcs'!AX612&gt;'County Avg'!$F$4,'Gentrification Calcs'!AZ612&gt;'County Avg'!$F$5,'Gentrification Calcs'!BB612&gt;'County Avg'!$F$6),1,0)</f>
        <v>0</v>
      </c>
      <c r="BQ612">
        <f t="shared" si="227"/>
        <v>1</v>
      </c>
      <c r="BR612">
        <f t="shared" si="228"/>
        <v>0</v>
      </c>
      <c r="BS612">
        <f t="shared" si="229"/>
        <v>1</v>
      </c>
      <c r="BT612">
        <f t="shared" si="230"/>
        <v>0</v>
      </c>
    </row>
    <row r="613" spans="1:72" x14ac:dyDescent="0.25">
      <c r="A613">
        <v>6037212701</v>
      </c>
      <c r="B613">
        <v>2480.96976544987</v>
      </c>
      <c r="C613">
        <v>2669.9999816715699</v>
      </c>
      <c r="D613">
        <v>2390</v>
      </c>
      <c r="E613">
        <v>838.4337769</v>
      </c>
      <c r="F613">
        <v>934.3966064</v>
      </c>
      <c r="G613">
        <v>763</v>
      </c>
      <c r="H613">
        <v>246.01292885138244</v>
      </c>
      <c r="I613">
        <v>367.00128241673099</v>
      </c>
      <c r="J613">
        <v>320.72399999999999</v>
      </c>
      <c r="K613">
        <v>0.29341963030280493</v>
      </c>
      <c r="L613">
        <v>0.3927682098832706</v>
      </c>
      <c r="M613">
        <v>0.42034600262123195</v>
      </c>
      <c r="N613">
        <v>1770.348549</v>
      </c>
      <c r="O613">
        <v>1917.601807</v>
      </c>
      <c r="P613">
        <v>1842</v>
      </c>
      <c r="Q613">
        <v>552.6134644</v>
      </c>
      <c r="R613">
        <v>740.40277100000003</v>
      </c>
      <c r="S613">
        <v>645</v>
      </c>
      <c r="T613">
        <v>0.31214952824524272</v>
      </c>
      <c r="U613">
        <v>0.38610871573923167</v>
      </c>
      <c r="V613">
        <v>0.35016286644951139</v>
      </c>
      <c r="W613">
        <v>497.18667602539102</v>
      </c>
      <c r="X613">
        <v>532.75909423828102</v>
      </c>
      <c r="Y613">
        <v>459</v>
      </c>
      <c r="Z613">
        <v>869.869873046875</v>
      </c>
      <c r="AA613">
        <v>937.2919921875</v>
      </c>
      <c r="AB613">
        <v>763</v>
      </c>
      <c r="AC613">
        <v>0.57156442754351944</v>
      </c>
      <c r="AD613">
        <v>0.56840248148807992</v>
      </c>
      <c r="AE613">
        <v>0.60157273918741805</v>
      </c>
      <c r="AF613">
        <v>677.53058949764795</v>
      </c>
      <c r="AG613">
        <v>447.55072021484398</v>
      </c>
      <c r="AH613">
        <v>335</v>
      </c>
      <c r="AI613">
        <v>0.27309103034344817</v>
      </c>
      <c r="AJ613">
        <v>0.16762199374048389</v>
      </c>
      <c r="AK613">
        <v>0.14016736401673641</v>
      </c>
      <c r="AL613">
        <f t="shared" si="222"/>
        <v>0.72690896965655183</v>
      </c>
      <c r="AM613">
        <f t="shared" si="222"/>
        <v>0.83237800625951608</v>
      </c>
      <c r="AN613">
        <f t="shared" si="222"/>
        <v>0.85983263598326354</v>
      </c>
      <c r="AO613">
        <v>78173.296394485689</v>
      </c>
      <c r="AP613">
        <v>67168.75561912547</v>
      </c>
      <c r="AQ613">
        <v>50243</v>
      </c>
      <c r="AR613">
        <v>1110.9611111111112</v>
      </c>
      <c r="AS613">
        <v>968.53934361407676</v>
      </c>
      <c r="AT613">
        <v>1134</v>
      </c>
      <c r="AU613">
        <f t="shared" si="208"/>
        <v>-0.10546903660296428</v>
      </c>
      <c r="AV613">
        <f t="shared" si="209"/>
        <v>-2.7454629723747487E-2</v>
      </c>
      <c r="AW613">
        <v>7.3959187493988943E-2</v>
      </c>
      <c r="AX613">
        <v>-3.5945849289720277E-2</v>
      </c>
      <c r="AY613" s="1">
        <f t="shared" si="210"/>
        <v>-11004.540775360219</v>
      </c>
      <c r="AZ613" s="1">
        <f t="shared" si="211"/>
        <v>-16925.75561912547</v>
      </c>
      <c r="BA613" s="1">
        <f t="shared" si="223"/>
        <v>-142.42176749703447</v>
      </c>
      <c r="BB613" s="1">
        <f t="shared" si="224"/>
        <v>165.46065638592324</v>
      </c>
      <c r="BC613">
        <f t="shared" si="212"/>
        <v>1</v>
      </c>
      <c r="BD613">
        <f t="shared" si="213"/>
        <v>1</v>
      </c>
      <c r="BE613">
        <f t="shared" si="214"/>
        <v>0</v>
      </c>
      <c r="BF613">
        <f t="shared" si="215"/>
        <v>0</v>
      </c>
      <c r="BG613">
        <f t="shared" si="216"/>
        <v>0</v>
      </c>
      <c r="BH613">
        <f t="shared" si="217"/>
        <v>0</v>
      </c>
      <c r="BI613">
        <f t="shared" si="218"/>
        <v>1</v>
      </c>
      <c r="BJ613">
        <f t="shared" si="219"/>
        <v>1</v>
      </c>
      <c r="BK613">
        <f t="shared" si="220"/>
        <v>1</v>
      </c>
      <c r="BL613">
        <f t="shared" si="221"/>
        <v>1</v>
      </c>
      <c r="BM613">
        <f t="shared" si="225"/>
        <v>0</v>
      </c>
      <c r="BN613">
        <f t="shared" si="226"/>
        <v>0</v>
      </c>
      <c r="BO613">
        <f>IF(AND(AU613&gt;'County Avg'!$E$3,'Gentrification Calcs'!AW613&gt;'County Avg'!$E$4,'Gentrification Calcs'!AY613&gt;'County Avg'!$E$5,'Gentrification Calcs'!BA613&gt;'County Avg'!$E$6),1,0)</f>
        <v>0</v>
      </c>
      <c r="BP613">
        <f>IF(AND(AV613&gt;'County Avg'!$F$3,'Gentrification Calcs'!AX613&gt;'County Avg'!$F$4,'Gentrification Calcs'!AZ613&gt;'County Avg'!$F$5,'Gentrification Calcs'!BB613&gt;'County Avg'!$F$6),1,0)</f>
        <v>0</v>
      </c>
      <c r="BQ613">
        <f t="shared" si="227"/>
        <v>0</v>
      </c>
      <c r="BR613">
        <f t="shared" si="228"/>
        <v>0</v>
      </c>
      <c r="BS613">
        <f t="shared" si="229"/>
        <v>0</v>
      </c>
      <c r="BT613">
        <f t="shared" si="230"/>
        <v>0</v>
      </c>
    </row>
    <row r="614" spans="1:72" x14ac:dyDescent="0.25">
      <c r="A614">
        <v>6037212702</v>
      </c>
      <c r="B614">
        <v>3517.0301912580599</v>
      </c>
      <c r="C614">
        <v>3784.99982595444</v>
      </c>
      <c r="D614">
        <v>3733</v>
      </c>
      <c r="E614">
        <v>1188.5661620000001</v>
      </c>
      <c r="F614">
        <v>1324.603394</v>
      </c>
      <c r="G614">
        <v>1492</v>
      </c>
      <c r="H614">
        <v>348.74866685577706</v>
      </c>
      <c r="I614">
        <v>520.26211758326906</v>
      </c>
      <c r="J614">
        <v>395.18099999999998</v>
      </c>
      <c r="K614">
        <v>0.29341964966337064</v>
      </c>
      <c r="L614">
        <v>0.39276822023850944</v>
      </c>
      <c r="M614">
        <v>0.2648666219839142</v>
      </c>
      <c r="N614">
        <v>2509.6514200000001</v>
      </c>
      <c r="O614">
        <v>2718.3979490000002</v>
      </c>
      <c r="P614">
        <v>2909</v>
      </c>
      <c r="Q614">
        <v>783.3865356</v>
      </c>
      <c r="R614">
        <v>1049.597168</v>
      </c>
      <c r="S614">
        <v>1638</v>
      </c>
      <c r="T614">
        <v>0.31214953971575859</v>
      </c>
      <c r="U614">
        <v>0.38610872568753546</v>
      </c>
      <c r="V614">
        <v>0.56308009625300792</v>
      </c>
      <c r="W614">
        <v>704.81329345703102</v>
      </c>
      <c r="X614">
        <v>755.24084472656295</v>
      </c>
      <c r="Y614">
        <v>752</v>
      </c>
      <c r="Z614">
        <v>1233.13012695313</v>
      </c>
      <c r="AA614">
        <v>1328.70788574219</v>
      </c>
      <c r="AB614">
        <v>1492</v>
      </c>
      <c r="AC614">
        <v>0.57156440999338287</v>
      </c>
      <c r="AD614">
        <v>0.56840247042313619</v>
      </c>
      <c r="AE614">
        <v>0.50402144772117963</v>
      </c>
      <c r="AF614">
        <v>960.46939867967706</v>
      </c>
      <c r="AG614">
        <v>634.44921875</v>
      </c>
      <c r="AH614">
        <v>942</v>
      </c>
      <c r="AI614">
        <v>0.27309103034344784</v>
      </c>
      <c r="AJ614">
        <v>0.16762199416746734</v>
      </c>
      <c r="AK614">
        <v>0.25234395928207876</v>
      </c>
      <c r="AL614">
        <f t="shared" si="222"/>
        <v>0.72690896965655216</v>
      </c>
      <c r="AM614">
        <f t="shared" si="222"/>
        <v>0.83237800583253263</v>
      </c>
      <c r="AN614">
        <f t="shared" si="222"/>
        <v>0.74765604071792124</v>
      </c>
      <c r="AO614">
        <v>78173.296394485689</v>
      </c>
      <c r="AP614">
        <v>67168.75561912547</v>
      </c>
      <c r="AQ614">
        <v>70833</v>
      </c>
      <c r="AR614">
        <v>1110.9611111111112</v>
      </c>
      <c r="AS614">
        <v>968.53934361407676</v>
      </c>
      <c r="AT614">
        <v>1458</v>
      </c>
      <c r="AU614">
        <f t="shared" si="208"/>
        <v>-0.1054690361759805</v>
      </c>
      <c r="AV614">
        <f t="shared" si="209"/>
        <v>8.4721965114611414E-2</v>
      </c>
      <c r="AW614">
        <v>7.3959185971776864E-2</v>
      </c>
      <c r="AX614">
        <v>0.17697137056547246</v>
      </c>
      <c r="AY614" s="1">
        <f t="shared" si="210"/>
        <v>-11004.540775360219</v>
      </c>
      <c r="AZ614" s="1">
        <f t="shared" si="211"/>
        <v>3664.2443808745302</v>
      </c>
      <c r="BA614" s="1">
        <f t="shared" si="223"/>
        <v>-142.42176749703447</v>
      </c>
      <c r="BB614" s="1">
        <f t="shared" si="224"/>
        <v>489.46065638592324</v>
      </c>
      <c r="BC614">
        <f t="shared" si="212"/>
        <v>1</v>
      </c>
      <c r="BD614">
        <f t="shared" si="213"/>
        <v>1</v>
      </c>
      <c r="BE614">
        <f t="shared" si="214"/>
        <v>0</v>
      </c>
      <c r="BF614">
        <f t="shared" si="215"/>
        <v>0</v>
      </c>
      <c r="BG614">
        <f t="shared" si="216"/>
        <v>0</v>
      </c>
      <c r="BH614">
        <f t="shared" si="217"/>
        <v>0</v>
      </c>
      <c r="BI614">
        <f t="shared" si="218"/>
        <v>1</v>
      </c>
      <c r="BJ614">
        <f t="shared" si="219"/>
        <v>1</v>
      </c>
      <c r="BK614">
        <f t="shared" si="220"/>
        <v>1</v>
      </c>
      <c r="BL614">
        <f t="shared" si="221"/>
        <v>1</v>
      </c>
      <c r="BM614">
        <f t="shared" si="225"/>
        <v>0</v>
      </c>
      <c r="BN614">
        <f t="shared" si="226"/>
        <v>0</v>
      </c>
      <c r="BO614">
        <f>IF(AND(AU614&gt;'County Avg'!$E$3,'Gentrification Calcs'!AW614&gt;'County Avg'!$E$4,'Gentrification Calcs'!AY614&gt;'County Avg'!$E$5,'Gentrification Calcs'!BA614&gt;'County Avg'!$E$6),1,0)</f>
        <v>0</v>
      </c>
      <c r="BP614">
        <f>IF(AND(AV614&gt;'County Avg'!$F$3,'Gentrification Calcs'!AX614&gt;'County Avg'!$F$4,'Gentrification Calcs'!AZ614&gt;'County Avg'!$F$5,'Gentrification Calcs'!BB614&gt;'County Avg'!$F$6),1,0)</f>
        <v>1</v>
      </c>
      <c r="BQ614">
        <f t="shared" si="227"/>
        <v>0</v>
      </c>
      <c r="BR614">
        <f t="shared" si="228"/>
        <v>0</v>
      </c>
      <c r="BS614">
        <f t="shared" si="229"/>
        <v>0</v>
      </c>
      <c r="BT614">
        <f t="shared" si="230"/>
        <v>0</v>
      </c>
    </row>
    <row r="615" spans="1:72" x14ac:dyDescent="0.25">
      <c r="A615">
        <v>6037212800</v>
      </c>
      <c r="B615">
        <v>4636.9999956814599</v>
      </c>
      <c r="C615">
        <v>4914</v>
      </c>
      <c r="D615">
        <v>3715</v>
      </c>
      <c r="E615">
        <v>1413</v>
      </c>
      <c r="F615">
        <v>1431</v>
      </c>
      <c r="G615">
        <v>1335</v>
      </c>
      <c r="H615">
        <v>766.92959928574112</v>
      </c>
      <c r="I615">
        <v>715.52440000000001</v>
      </c>
      <c r="J615">
        <v>668.56020000000001</v>
      </c>
      <c r="K615">
        <v>0.54276687847540062</v>
      </c>
      <c r="L615">
        <v>0.50001705101327742</v>
      </c>
      <c r="M615">
        <v>0.50079415730337085</v>
      </c>
      <c r="N615">
        <v>2850.9999969999999</v>
      </c>
      <c r="O615">
        <v>3096</v>
      </c>
      <c r="P615">
        <v>2718</v>
      </c>
      <c r="Q615">
        <v>589</v>
      </c>
      <c r="R615">
        <v>534</v>
      </c>
      <c r="S615">
        <v>1060</v>
      </c>
      <c r="T615">
        <v>0.2065941776989767</v>
      </c>
      <c r="U615">
        <v>0.17248062015503876</v>
      </c>
      <c r="V615">
        <v>0.3899926416482708</v>
      </c>
      <c r="W615">
        <v>851</v>
      </c>
      <c r="X615">
        <v>906</v>
      </c>
      <c r="Y615">
        <v>840</v>
      </c>
      <c r="Z615">
        <v>1372</v>
      </c>
      <c r="AA615">
        <v>1434</v>
      </c>
      <c r="AB615">
        <v>1335</v>
      </c>
      <c r="AC615">
        <v>0.62026239067055389</v>
      </c>
      <c r="AD615">
        <v>0.63179916317991636</v>
      </c>
      <c r="AE615">
        <v>0.6292134831460674</v>
      </c>
      <c r="AF615">
        <v>253.99999976344401</v>
      </c>
      <c r="AG615">
        <v>235</v>
      </c>
      <c r="AH615">
        <v>448</v>
      </c>
      <c r="AI615">
        <v>5.4776795341815787E-2</v>
      </c>
      <c r="AJ615">
        <v>4.7822547822547821E-2</v>
      </c>
      <c r="AK615">
        <v>0.12059219380888291</v>
      </c>
      <c r="AL615">
        <f t="shared" si="222"/>
        <v>0.94522320465818421</v>
      </c>
      <c r="AM615">
        <f t="shared" si="222"/>
        <v>0.9521774521774522</v>
      </c>
      <c r="AN615">
        <f t="shared" si="222"/>
        <v>0.87940780619111714</v>
      </c>
      <c r="AO615">
        <v>46575.300636267231</v>
      </c>
      <c r="AP615">
        <v>46841.277073968129</v>
      </c>
      <c r="AQ615">
        <v>43977</v>
      </c>
      <c r="AR615">
        <v>939.91111111111115</v>
      </c>
      <c r="AS615">
        <v>879.26057730328205</v>
      </c>
      <c r="AT615">
        <v>1164</v>
      </c>
      <c r="AU615">
        <f t="shared" si="208"/>
        <v>-6.9542475192679656E-3</v>
      </c>
      <c r="AV615">
        <f t="shared" si="209"/>
        <v>7.2769645986335091E-2</v>
      </c>
      <c r="AW615">
        <v>-3.4113557543937939E-2</v>
      </c>
      <c r="AX615">
        <v>0.21751202149323204</v>
      </c>
      <c r="AY615" s="1">
        <f t="shared" si="210"/>
        <v>265.9764377008978</v>
      </c>
      <c r="AZ615" s="1">
        <f t="shared" si="211"/>
        <v>-2864.2770739681291</v>
      </c>
      <c r="BA615" s="1">
        <f t="shared" si="223"/>
        <v>-60.650533807829106</v>
      </c>
      <c r="BB615" s="1">
        <f t="shared" si="224"/>
        <v>284.73942269671795</v>
      </c>
      <c r="BC615">
        <f t="shared" si="212"/>
        <v>1</v>
      </c>
      <c r="BD615">
        <f t="shared" si="213"/>
        <v>1</v>
      </c>
      <c r="BE615">
        <f t="shared" si="214"/>
        <v>1</v>
      </c>
      <c r="BF615">
        <f t="shared" si="215"/>
        <v>1</v>
      </c>
      <c r="BG615">
        <f t="shared" si="216"/>
        <v>0</v>
      </c>
      <c r="BH615">
        <f t="shared" si="217"/>
        <v>1</v>
      </c>
      <c r="BI615">
        <f t="shared" si="218"/>
        <v>1</v>
      </c>
      <c r="BJ615">
        <f t="shared" si="219"/>
        <v>1</v>
      </c>
      <c r="BK615">
        <f t="shared" si="220"/>
        <v>1</v>
      </c>
      <c r="BL615">
        <f t="shared" si="221"/>
        <v>1</v>
      </c>
      <c r="BM615">
        <f t="shared" si="225"/>
        <v>1</v>
      </c>
      <c r="BN615">
        <f t="shared" si="226"/>
        <v>1</v>
      </c>
      <c r="BO615">
        <f>IF(AND(AU615&gt;'County Avg'!$E$3,'Gentrification Calcs'!AW615&gt;'County Avg'!$E$4,'Gentrification Calcs'!AY615&gt;'County Avg'!$E$5,'Gentrification Calcs'!BA615&gt;'County Avg'!$E$6),1,0)</f>
        <v>0</v>
      </c>
      <c r="BP615">
        <f>IF(AND(AV615&gt;'County Avg'!$F$3,'Gentrification Calcs'!AX615&gt;'County Avg'!$F$4,'Gentrification Calcs'!AZ615&gt;'County Avg'!$F$5,'Gentrification Calcs'!BB615&gt;'County Avg'!$F$6),1,0)</f>
        <v>1</v>
      </c>
      <c r="BQ615">
        <f t="shared" si="227"/>
        <v>0</v>
      </c>
      <c r="BR615">
        <f t="shared" si="228"/>
        <v>1</v>
      </c>
      <c r="BS615">
        <f t="shared" si="229"/>
        <v>1</v>
      </c>
      <c r="BT615">
        <f t="shared" si="230"/>
        <v>0</v>
      </c>
    </row>
    <row r="616" spans="1:72" x14ac:dyDescent="0.25">
      <c r="A616">
        <v>6037212900</v>
      </c>
      <c r="B616">
        <v>4456.00000155624</v>
      </c>
      <c r="C616">
        <v>4407</v>
      </c>
      <c r="D616">
        <v>4312</v>
      </c>
      <c r="E616">
        <v>1447</v>
      </c>
      <c r="F616">
        <v>1507</v>
      </c>
      <c r="G616">
        <v>1491</v>
      </c>
      <c r="H616">
        <v>1056.2720003688987</v>
      </c>
      <c r="I616">
        <v>1023.0312</v>
      </c>
      <c r="J616">
        <v>1102.4854</v>
      </c>
      <c r="K616">
        <v>0.72997373902480911</v>
      </c>
      <c r="L616">
        <v>0.67885282017252824</v>
      </c>
      <c r="M616">
        <v>0.73942682763246148</v>
      </c>
      <c r="N616">
        <v>2777.0000009999999</v>
      </c>
      <c r="O616">
        <v>2782</v>
      </c>
      <c r="P616">
        <v>3082</v>
      </c>
      <c r="Q616">
        <v>256</v>
      </c>
      <c r="R616">
        <v>388</v>
      </c>
      <c r="S616">
        <v>590</v>
      </c>
      <c r="T616">
        <v>9.2185811994171474E-2</v>
      </c>
      <c r="U616">
        <v>0.13946800862688713</v>
      </c>
      <c r="V616">
        <v>0.19143413367942894</v>
      </c>
      <c r="W616">
        <v>1309</v>
      </c>
      <c r="X616">
        <v>1363</v>
      </c>
      <c r="Y616">
        <v>1381</v>
      </c>
      <c r="Z616">
        <v>1448</v>
      </c>
      <c r="AA616">
        <v>1499</v>
      </c>
      <c r="AB616">
        <v>1491</v>
      </c>
      <c r="AC616">
        <v>0.90400552486187846</v>
      </c>
      <c r="AD616">
        <v>0.90927284856571045</v>
      </c>
      <c r="AE616">
        <v>0.92622401073105298</v>
      </c>
      <c r="AF616">
        <v>245.00000008556501</v>
      </c>
      <c r="AG616">
        <v>169</v>
      </c>
      <c r="AH616">
        <v>245</v>
      </c>
      <c r="AI616">
        <v>5.4982046678635488E-2</v>
      </c>
      <c r="AJ616">
        <v>3.8348082595870206E-2</v>
      </c>
      <c r="AK616">
        <v>5.6818181818181816E-2</v>
      </c>
      <c r="AL616">
        <f t="shared" si="222"/>
        <v>0.94501795332136451</v>
      </c>
      <c r="AM616">
        <f t="shared" si="222"/>
        <v>0.96165191740412981</v>
      </c>
      <c r="AN616">
        <f t="shared" si="222"/>
        <v>0.94318181818181823</v>
      </c>
      <c r="AO616">
        <v>33225.056733828213</v>
      </c>
      <c r="AP616">
        <v>31584.483857785046</v>
      </c>
      <c r="AQ616">
        <v>27014</v>
      </c>
      <c r="AR616">
        <v>799.96111111111111</v>
      </c>
      <c r="AS616">
        <v>746.69513641755645</v>
      </c>
      <c r="AT616">
        <v>884</v>
      </c>
      <c r="AU616">
        <f t="shared" si="208"/>
        <v>-1.6633964082765282E-2</v>
      </c>
      <c r="AV616">
        <f t="shared" si="209"/>
        <v>1.847009922231161E-2</v>
      </c>
      <c r="AW616">
        <v>4.7282196632715656E-2</v>
      </c>
      <c r="AX616">
        <v>5.1966125052541806E-2</v>
      </c>
      <c r="AY616" s="1">
        <f t="shared" si="210"/>
        <v>-1640.5728760431666</v>
      </c>
      <c r="AZ616" s="1">
        <f t="shared" si="211"/>
        <v>-4570.483857785046</v>
      </c>
      <c r="BA616" s="1">
        <f t="shared" si="223"/>
        <v>-53.265974693554654</v>
      </c>
      <c r="BB616" s="1">
        <f t="shared" si="224"/>
        <v>137.30486358244355</v>
      </c>
      <c r="BC616">
        <f t="shared" si="212"/>
        <v>1</v>
      </c>
      <c r="BD616">
        <f t="shared" si="213"/>
        <v>1</v>
      </c>
      <c r="BE616">
        <f t="shared" si="214"/>
        <v>1</v>
      </c>
      <c r="BF616">
        <f t="shared" si="215"/>
        <v>1</v>
      </c>
      <c r="BG616">
        <f t="shared" si="216"/>
        <v>1</v>
      </c>
      <c r="BH616">
        <f t="shared" si="217"/>
        <v>1</v>
      </c>
      <c r="BI616">
        <f t="shared" si="218"/>
        <v>1</v>
      </c>
      <c r="BJ616">
        <f t="shared" si="219"/>
        <v>1</v>
      </c>
      <c r="BK616">
        <f t="shared" si="220"/>
        <v>1</v>
      </c>
      <c r="BL616">
        <f t="shared" si="221"/>
        <v>1</v>
      </c>
      <c r="BM616">
        <f t="shared" si="225"/>
        <v>1</v>
      </c>
      <c r="BN616">
        <f t="shared" si="226"/>
        <v>1</v>
      </c>
      <c r="BO616">
        <f>IF(AND(AU616&gt;'County Avg'!$E$3,'Gentrification Calcs'!AW616&gt;'County Avg'!$E$4,'Gentrification Calcs'!AY616&gt;'County Avg'!$E$5,'Gentrification Calcs'!BA616&gt;'County Avg'!$E$6),1,0)</f>
        <v>1</v>
      </c>
      <c r="BP616">
        <f>IF(AND(AV616&gt;'County Avg'!$F$3,'Gentrification Calcs'!AX616&gt;'County Avg'!$F$4,'Gentrification Calcs'!AZ616&gt;'County Avg'!$F$5,'Gentrification Calcs'!BB616&gt;'County Avg'!$F$6),1,0)</f>
        <v>0</v>
      </c>
      <c r="BQ616">
        <f t="shared" si="227"/>
        <v>1</v>
      </c>
      <c r="BR616">
        <f t="shared" si="228"/>
        <v>0</v>
      </c>
      <c r="BS616">
        <f t="shared" si="229"/>
        <v>1</v>
      </c>
      <c r="BT616">
        <f t="shared" si="230"/>
        <v>0</v>
      </c>
    </row>
    <row r="617" spans="1:72" x14ac:dyDescent="0.25">
      <c r="A617">
        <v>6037213100</v>
      </c>
      <c r="B617">
        <v>2728.9999974584198</v>
      </c>
      <c r="C617">
        <v>2643</v>
      </c>
      <c r="D617">
        <v>3073</v>
      </c>
      <c r="E617">
        <v>730</v>
      </c>
      <c r="F617">
        <v>900</v>
      </c>
      <c r="G617">
        <v>958</v>
      </c>
      <c r="H617">
        <v>381.39839964479506</v>
      </c>
      <c r="I617">
        <v>494.01600000000002</v>
      </c>
      <c r="J617">
        <v>592.94240000000002</v>
      </c>
      <c r="K617">
        <v>0.52246356115725356</v>
      </c>
      <c r="L617">
        <v>0.54890666666666665</v>
      </c>
      <c r="M617">
        <v>0.61893778705636748</v>
      </c>
      <c r="N617">
        <v>1717.999998</v>
      </c>
      <c r="O617">
        <v>1775</v>
      </c>
      <c r="P617">
        <v>2204</v>
      </c>
      <c r="Q617">
        <v>362</v>
      </c>
      <c r="R617">
        <v>427</v>
      </c>
      <c r="S617">
        <v>857</v>
      </c>
      <c r="T617">
        <v>0.21071012830117594</v>
      </c>
      <c r="U617">
        <v>0.24056338028169014</v>
      </c>
      <c r="V617">
        <v>0.38883847549909256</v>
      </c>
      <c r="W617">
        <v>542</v>
      </c>
      <c r="X617">
        <v>548</v>
      </c>
      <c r="Y617">
        <v>663</v>
      </c>
      <c r="Z617">
        <v>790</v>
      </c>
      <c r="AA617">
        <v>815</v>
      </c>
      <c r="AB617">
        <v>958</v>
      </c>
      <c r="AC617">
        <v>0.6860759493670886</v>
      </c>
      <c r="AD617">
        <v>0.67239263803680982</v>
      </c>
      <c r="AE617">
        <v>0.6920668058455115</v>
      </c>
      <c r="AF617">
        <v>224.99999979045199</v>
      </c>
      <c r="AG617">
        <v>161</v>
      </c>
      <c r="AH617">
        <v>295</v>
      </c>
      <c r="AI617">
        <v>8.2447783070721745E-2</v>
      </c>
      <c r="AJ617">
        <v>6.0915626182368524E-2</v>
      </c>
      <c r="AK617">
        <v>9.5997396680767982E-2</v>
      </c>
      <c r="AL617">
        <f t="shared" si="222"/>
        <v>0.91755221692927824</v>
      </c>
      <c r="AM617">
        <f t="shared" si="222"/>
        <v>0.93908437381763143</v>
      </c>
      <c r="AN617">
        <f t="shared" si="222"/>
        <v>0.90400260331923199</v>
      </c>
      <c r="AO617">
        <v>48371.053552492049</v>
      </c>
      <c r="AP617">
        <v>42889.022476501843</v>
      </c>
      <c r="AQ617">
        <v>37757</v>
      </c>
      <c r="AR617">
        <v>896.7166666666667</v>
      </c>
      <c r="AS617">
        <v>798.09806247528672</v>
      </c>
      <c r="AT617">
        <v>1009</v>
      </c>
      <c r="AU617">
        <f t="shared" si="208"/>
        <v>-2.1532156888353221E-2</v>
      </c>
      <c r="AV617">
        <f t="shared" si="209"/>
        <v>3.5081770498399459E-2</v>
      </c>
      <c r="AW617">
        <v>2.9853251980514195E-2</v>
      </c>
      <c r="AX617">
        <v>0.14827509521740243</v>
      </c>
      <c r="AY617" s="1">
        <f t="shared" si="210"/>
        <v>-5482.0310759902059</v>
      </c>
      <c r="AZ617" s="1">
        <f t="shared" si="211"/>
        <v>-5132.0224765018429</v>
      </c>
      <c r="BA617" s="1">
        <f t="shared" si="223"/>
        <v>-98.618604191379973</v>
      </c>
      <c r="BB617" s="1">
        <f t="shared" si="224"/>
        <v>210.90193752471328</v>
      </c>
      <c r="BC617">
        <f t="shared" si="212"/>
        <v>1</v>
      </c>
      <c r="BD617">
        <f t="shared" si="213"/>
        <v>1</v>
      </c>
      <c r="BE617">
        <f t="shared" si="214"/>
        <v>1</v>
      </c>
      <c r="BF617">
        <f t="shared" si="215"/>
        <v>1</v>
      </c>
      <c r="BG617">
        <f t="shared" si="216"/>
        <v>0</v>
      </c>
      <c r="BH617">
        <f t="shared" si="217"/>
        <v>0</v>
      </c>
      <c r="BI617">
        <f t="shared" si="218"/>
        <v>1</v>
      </c>
      <c r="BJ617">
        <f t="shared" si="219"/>
        <v>1</v>
      </c>
      <c r="BK617">
        <f t="shared" si="220"/>
        <v>1</v>
      </c>
      <c r="BL617">
        <f t="shared" si="221"/>
        <v>1</v>
      </c>
      <c r="BM617">
        <f t="shared" si="225"/>
        <v>1</v>
      </c>
      <c r="BN617">
        <f t="shared" si="226"/>
        <v>1</v>
      </c>
      <c r="BO617">
        <f>IF(AND(AU617&gt;'County Avg'!$E$3,'Gentrification Calcs'!AW617&gt;'County Avg'!$E$4,'Gentrification Calcs'!AY617&gt;'County Avg'!$E$5,'Gentrification Calcs'!BA617&gt;'County Avg'!$E$6),1,0)</f>
        <v>0</v>
      </c>
      <c r="BP617">
        <f>IF(AND(AV617&gt;'County Avg'!$F$3,'Gentrification Calcs'!AX617&gt;'County Avg'!$F$4,'Gentrification Calcs'!AZ617&gt;'County Avg'!$F$5,'Gentrification Calcs'!BB617&gt;'County Avg'!$F$6),1,0)</f>
        <v>0</v>
      </c>
      <c r="BQ617">
        <f t="shared" si="227"/>
        <v>0</v>
      </c>
      <c r="BR617">
        <f t="shared" si="228"/>
        <v>0</v>
      </c>
      <c r="BS617">
        <f t="shared" si="229"/>
        <v>0</v>
      </c>
      <c r="BT617">
        <f t="shared" si="230"/>
        <v>0</v>
      </c>
    </row>
    <row r="618" spans="1:72" x14ac:dyDescent="0.25">
      <c r="A618">
        <v>6037213201</v>
      </c>
      <c r="B618">
        <v>4225.0000393483797</v>
      </c>
      <c r="C618">
        <v>3855</v>
      </c>
      <c r="D618">
        <v>4293</v>
      </c>
      <c r="E618">
        <v>1407</v>
      </c>
      <c r="F618">
        <v>1262</v>
      </c>
      <c r="G618">
        <v>1475</v>
      </c>
      <c r="H618">
        <v>1064.0416099096594</v>
      </c>
      <c r="I618">
        <v>916.51880000000006</v>
      </c>
      <c r="J618">
        <v>1092.9970000000001</v>
      </c>
      <c r="K618">
        <v>0.75624847896919645</v>
      </c>
      <c r="L618">
        <v>0.72624310618066568</v>
      </c>
      <c r="M618">
        <v>0.74101491525423735</v>
      </c>
      <c r="N618">
        <v>2632.0000249999998</v>
      </c>
      <c r="O618">
        <v>2400</v>
      </c>
      <c r="P618">
        <v>2869</v>
      </c>
      <c r="Q618">
        <v>239</v>
      </c>
      <c r="R618">
        <v>393</v>
      </c>
      <c r="S618">
        <v>608</v>
      </c>
      <c r="T618">
        <v>9.08054702621061E-2</v>
      </c>
      <c r="U618">
        <v>0.16375000000000001</v>
      </c>
      <c r="V618">
        <v>0.2119205298013245</v>
      </c>
      <c r="W618">
        <v>1239</v>
      </c>
      <c r="X618">
        <v>1216</v>
      </c>
      <c r="Y618">
        <v>1341</v>
      </c>
      <c r="Z618">
        <v>1361</v>
      </c>
      <c r="AA618">
        <v>1334</v>
      </c>
      <c r="AB618">
        <v>1475</v>
      </c>
      <c r="AC618">
        <v>0.91036002939015426</v>
      </c>
      <c r="AD618">
        <v>0.91154422788605693</v>
      </c>
      <c r="AE618">
        <v>0.90915254237288134</v>
      </c>
      <c r="AF618">
        <v>150.000001396984</v>
      </c>
      <c r="AG618">
        <v>86</v>
      </c>
      <c r="AH618">
        <v>158</v>
      </c>
      <c r="AI618">
        <v>3.5502958579881685E-2</v>
      </c>
      <c r="AJ618">
        <v>2.2308690012970169E-2</v>
      </c>
      <c r="AK618">
        <v>3.6804099697181458E-2</v>
      </c>
      <c r="AL618">
        <f t="shared" si="222"/>
        <v>0.96449704142011827</v>
      </c>
      <c r="AM618">
        <f t="shared" si="222"/>
        <v>0.9776913099870298</v>
      </c>
      <c r="AN618">
        <f t="shared" si="222"/>
        <v>0.96319590030281854</v>
      </c>
      <c r="AO618">
        <v>34208.186108165428</v>
      </c>
      <c r="AP618">
        <v>30152.892521454847</v>
      </c>
      <c r="AQ618">
        <v>30853</v>
      </c>
      <c r="AR618">
        <v>822.42222222222222</v>
      </c>
      <c r="AS618">
        <v>737.22617635429026</v>
      </c>
      <c r="AT618">
        <v>957</v>
      </c>
      <c r="AU618">
        <f t="shared" si="208"/>
        <v>-1.3194268566911516E-2</v>
      </c>
      <c r="AV618">
        <f t="shared" si="209"/>
        <v>1.4495409684211289E-2</v>
      </c>
      <c r="AW618">
        <v>7.2944529737893907E-2</v>
      </c>
      <c r="AX618">
        <v>4.8170529801324496E-2</v>
      </c>
      <c r="AY618" s="1">
        <f t="shared" si="210"/>
        <v>-4055.2935867105807</v>
      </c>
      <c r="AZ618" s="1">
        <f t="shared" si="211"/>
        <v>700.10747854515284</v>
      </c>
      <c r="BA618" s="1">
        <f t="shared" si="223"/>
        <v>-85.196045867931957</v>
      </c>
      <c r="BB618" s="1">
        <f t="shared" si="224"/>
        <v>219.77382364570974</v>
      </c>
      <c r="BC618">
        <f t="shared" si="212"/>
        <v>1</v>
      </c>
      <c r="BD618">
        <f t="shared" si="213"/>
        <v>1</v>
      </c>
      <c r="BE618">
        <f t="shared" si="214"/>
        <v>1</v>
      </c>
      <c r="BF618">
        <f t="shared" si="215"/>
        <v>1</v>
      </c>
      <c r="BG618">
        <f t="shared" si="216"/>
        <v>1</v>
      </c>
      <c r="BH618">
        <f t="shared" si="217"/>
        <v>1</v>
      </c>
      <c r="BI618">
        <f t="shared" si="218"/>
        <v>1</v>
      </c>
      <c r="BJ618">
        <f t="shared" si="219"/>
        <v>1</v>
      </c>
      <c r="BK618">
        <f t="shared" si="220"/>
        <v>1</v>
      </c>
      <c r="BL618">
        <f t="shared" si="221"/>
        <v>1</v>
      </c>
      <c r="BM618">
        <f t="shared" si="225"/>
        <v>1</v>
      </c>
      <c r="BN618">
        <f t="shared" si="226"/>
        <v>1</v>
      </c>
      <c r="BO618">
        <f>IF(AND(AU618&gt;'County Avg'!$E$3,'Gentrification Calcs'!AW618&gt;'County Avg'!$E$4,'Gentrification Calcs'!AY618&gt;'County Avg'!$E$5,'Gentrification Calcs'!BA618&gt;'County Avg'!$E$6),1,0)</f>
        <v>1</v>
      </c>
      <c r="BP618">
        <f>IF(AND(AV618&gt;'County Avg'!$F$3,'Gentrification Calcs'!AX618&gt;'County Avg'!$F$4,'Gentrification Calcs'!AZ618&gt;'County Avg'!$F$5,'Gentrification Calcs'!BB618&gt;'County Avg'!$F$6),1,0)</f>
        <v>0</v>
      </c>
      <c r="BQ618">
        <f t="shared" si="227"/>
        <v>1</v>
      </c>
      <c r="BR618">
        <f t="shared" si="228"/>
        <v>0</v>
      </c>
      <c r="BS618">
        <f t="shared" si="229"/>
        <v>1</v>
      </c>
      <c r="BT618">
        <f t="shared" si="230"/>
        <v>0</v>
      </c>
    </row>
    <row r="619" spans="1:72" x14ac:dyDescent="0.25">
      <c r="A619">
        <v>6037213202</v>
      </c>
      <c r="B619">
        <v>3879.0000042899601</v>
      </c>
      <c r="C619">
        <v>4125</v>
      </c>
      <c r="D619">
        <v>3935</v>
      </c>
      <c r="E619">
        <v>1112</v>
      </c>
      <c r="F619">
        <v>1234</v>
      </c>
      <c r="G619">
        <v>1296</v>
      </c>
      <c r="H619">
        <v>660.57280073055756</v>
      </c>
      <c r="I619">
        <v>865.77179999999998</v>
      </c>
      <c r="J619">
        <v>969.1952</v>
      </c>
      <c r="K619">
        <v>0.59404028842676038</v>
      </c>
      <c r="L619">
        <v>0.70159789303079412</v>
      </c>
      <c r="M619">
        <v>0.74783580246913584</v>
      </c>
      <c r="N619">
        <v>2223.0000020000002</v>
      </c>
      <c r="O619">
        <v>2395</v>
      </c>
      <c r="P619">
        <v>2720</v>
      </c>
      <c r="Q619">
        <v>109</v>
      </c>
      <c r="R619">
        <v>265</v>
      </c>
      <c r="S619">
        <v>489</v>
      </c>
      <c r="T619">
        <v>4.90328384624086E-2</v>
      </c>
      <c r="U619">
        <v>0.11064718162839249</v>
      </c>
      <c r="V619">
        <v>0.17977941176470588</v>
      </c>
      <c r="W619">
        <v>943</v>
      </c>
      <c r="X619">
        <v>1040</v>
      </c>
      <c r="Y619">
        <v>1176</v>
      </c>
      <c r="Z619">
        <v>1118</v>
      </c>
      <c r="AA619">
        <v>1235</v>
      </c>
      <c r="AB619">
        <v>1296</v>
      </c>
      <c r="AC619">
        <v>0.84347048300536676</v>
      </c>
      <c r="AD619">
        <v>0.84210526315789469</v>
      </c>
      <c r="AE619">
        <v>0.90740740740740744</v>
      </c>
      <c r="AF619">
        <v>77.000000085157794</v>
      </c>
      <c r="AG619">
        <v>92</v>
      </c>
      <c r="AH619">
        <v>63</v>
      </c>
      <c r="AI619">
        <v>1.9850476927043063E-2</v>
      </c>
      <c r="AJ619">
        <v>2.2303030303030304E-2</v>
      </c>
      <c r="AK619">
        <v>1.6010165184243964E-2</v>
      </c>
      <c r="AL619">
        <f t="shared" si="222"/>
        <v>0.98014952307295689</v>
      </c>
      <c r="AM619">
        <f t="shared" si="222"/>
        <v>0.97769696969696973</v>
      </c>
      <c r="AN619">
        <f t="shared" si="222"/>
        <v>0.98398983481575608</v>
      </c>
      <c r="AO619">
        <v>40047.103923647934</v>
      </c>
      <c r="AP619">
        <v>29975.341642827956</v>
      </c>
      <c r="AQ619">
        <v>30051</v>
      </c>
      <c r="AR619">
        <v>793.05000000000007</v>
      </c>
      <c r="AS619">
        <v>731.81534203242393</v>
      </c>
      <c r="AT619">
        <v>1007</v>
      </c>
      <c r="AU619">
        <f t="shared" si="208"/>
        <v>2.452553375987241E-3</v>
      </c>
      <c r="AV619">
        <f t="shared" si="209"/>
        <v>-6.2928651187863401E-3</v>
      </c>
      <c r="AW619">
        <v>6.1614343165983888E-2</v>
      </c>
      <c r="AX619">
        <v>6.9132230136313394E-2</v>
      </c>
      <c r="AY619" s="1">
        <f t="shared" si="210"/>
        <v>-10071.762280819978</v>
      </c>
      <c r="AZ619" s="1">
        <f t="shared" si="211"/>
        <v>75.658357172043907</v>
      </c>
      <c r="BA619" s="1">
        <f t="shared" si="223"/>
        <v>-61.23465796757614</v>
      </c>
      <c r="BB619" s="1">
        <f t="shared" si="224"/>
        <v>275.18465796757607</v>
      </c>
      <c r="BC619">
        <f t="shared" si="212"/>
        <v>1</v>
      </c>
      <c r="BD619">
        <f t="shared" si="213"/>
        <v>1</v>
      </c>
      <c r="BE619">
        <f t="shared" si="214"/>
        <v>1</v>
      </c>
      <c r="BF619">
        <f t="shared" si="215"/>
        <v>1</v>
      </c>
      <c r="BG619">
        <f t="shared" si="216"/>
        <v>1</v>
      </c>
      <c r="BH619">
        <f t="shared" si="217"/>
        <v>1</v>
      </c>
      <c r="BI619">
        <f t="shared" si="218"/>
        <v>1</v>
      </c>
      <c r="BJ619">
        <f t="shared" si="219"/>
        <v>1</v>
      </c>
      <c r="BK619">
        <f t="shared" si="220"/>
        <v>1</v>
      </c>
      <c r="BL619">
        <f t="shared" si="221"/>
        <v>1</v>
      </c>
      <c r="BM619">
        <f t="shared" si="225"/>
        <v>1</v>
      </c>
      <c r="BN619">
        <f t="shared" si="226"/>
        <v>1</v>
      </c>
      <c r="BO619">
        <f>IF(AND(AU619&gt;'County Avg'!$E$3,'Gentrification Calcs'!AW619&gt;'County Avg'!$E$4,'Gentrification Calcs'!AY619&gt;'County Avg'!$E$5,'Gentrification Calcs'!BA619&gt;'County Avg'!$E$6),1,0)</f>
        <v>0</v>
      </c>
      <c r="BP619">
        <f>IF(AND(AV619&gt;'County Avg'!$F$3,'Gentrification Calcs'!AX619&gt;'County Avg'!$F$4,'Gentrification Calcs'!AZ619&gt;'County Avg'!$F$5,'Gentrification Calcs'!BB619&gt;'County Avg'!$F$6),1,0)</f>
        <v>1</v>
      </c>
      <c r="BQ619">
        <f t="shared" si="227"/>
        <v>0</v>
      </c>
      <c r="BR619">
        <f t="shared" si="228"/>
        <v>1</v>
      </c>
      <c r="BS619">
        <f t="shared" si="229"/>
        <v>1</v>
      </c>
      <c r="BT619">
        <f t="shared" si="230"/>
        <v>0</v>
      </c>
    </row>
    <row r="620" spans="1:72" x14ac:dyDescent="0.25">
      <c r="A620">
        <v>6037213310</v>
      </c>
      <c r="B620">
        <v>3244.80902053709</v>
      </c>
      <c r="C620">
        <v>3550</v>
      </c>
      <c r="D620">
        <v>3696</v>
      </c>
      <c r="E620">
        <v>1001.848938</v>
      </c>
      <c r="F620">
        <v>1066</v>
      </c>
      <c r="G620">
        <v>1142</v>
      </c>
      <c r="H620">
        <v>737.23084949449355</v>
      </c>
      <c r="I620">
        <v>778.51639999999998</v>
      </c>
      <c r="J620">
        <v>855.28420000000006</v>
      </c>
      <c r="K620">
        <v>0.73587027098739466</v>
      </c>
      <c r="L620">
        <v>0.73031557223264543</v>
      </c>
      <c r="M620">
        <v>0.74893537653239939</v>
      </c>
      <c r="N620">
        <v>1956.9285170000001</v>
      </c>
      <c r="O620">
        <v>2138</v>
      </c>
      <c r="P620">
        <v>2360</v>
      </c>
      <c r="Q620">
        <v>177.7235718</v>
      </c>
      <c r="R620">
        <v>155</v>
      </c>
      <c r="S620">
        <v>340</v>
      </c>
      <c r="T620">
        <v>9.0817610483009792E-2</v>
      </c>
      <c r="U620">
        <v>7.2497661365762398E-2</v>
      </c>
      <c r="V620">
        <v>0.1440677966101695</v>
      </c>
      <c r="W620">
        <v>906.34100341796898</v>
      </c>
      <c r="X620">
        <v>949</v>
      </c>
      <c r="Y620">
        <v>1018</v>
      </c>
      <c r="Z620">
        <v>1018.58746337891</v>
      </c>
      <c r="AA620">
        <v>1099</v>
      </c>
      <c r="AB620">
        <v>1142</v>
      </c>
      <c r="AC620">
        <v>0.88980184422396935</v>
      </c>
      <c r="AD620">
        <v>0.86351228389444945</v>
      </c>
      <c r="AE620">
        <v>0.89141856392294216</v>
      </c>
      <c r="AF620">
        <v>132.431137388026</v>
      </c>
      <c r="AG620">
        <v>60</v>
      </c>
      <c r="AH620">
        <v>24</v>
      </c>
      <c r="AI620">
        <v>4.0813230162342687E-2</v>
      </c>
      <c r="AJ620">
        <v>1.6901408450704224E-2</v>
      </c>
      <c r="AK620">
        <v>6.4935064935064939E-3</v>
      </c>
      <c r="AL620">
        <f t="shared" si="222"/>
        <v>0.95918676983765727</v>
      </c>
      <c r="AM620">
        <f t="shared" si="222"/>
        <v>0.9830985915492958</v>
      </c>
      <c r="AN620">
        <f t="shared" si="222"/>
        <v>0.99350649350649356</v>
      </c>
      <c r="AO620">
        <v>31663.295864262993</v>
      </c>
      <c r="AP620">
        <v>27478.445034736415</v>
      </c>
      <c r="AQ620">
        <v>33906</v>
      </c>
      <c r="AR620">
        <v>755.03888888888889</v>
      </c>
      <c r="AS620">
        <v>791.33451957295381</v>
      </c>
      <c r="AT620">
        <v>974</v>
      </c>
      <c r="AU620">
        <f t="shared" si="208"/>
        <v>-2.3911821711638463E-2</v>
      </c>
      <c r="AV620">
        <f t="shared" si="209"/>
        <v>-1.040790195719773E-2</v>
      </c>
      <c r="AW620">
        <v>-1.8319949117247394E-2</v>
      </c>
      <c r="AX620">
        <v>7.1570135244407099E-2</v>
      </c>
      <c r="AY620" s="1">
        <f t="shared" si="210"/>
        <v>-4184.8508295265783</v>
      </c>
      <c r="AZ620" s="1">
        <f t="shared" si="211"/>
        <v>6427.5549652635855</v>
      </c>
      <c r="BA620" s="1">
        <f t="shared" si="223"/>
        <v>36.295630684064918</v>
      </c>
      <c r="BB620" s="1">
        <f t="shared" si="224"/>
        <v>182.66548042704619</v>
      </c>
      <c r="BC620">
        <f t="shared" si="212"/>
        <v>1</v>
      </c>
      <c r="BD620">
        <f t="shared" si="213"/>
        <v>1</v>
      </c>
      <c r="BE620">
        <f t="shared" si="214"/>
        <v>1</v>
      </c>
      <c r="BF620">
        <f t="shared" si="215"/>
        <v>1</v>
      </c>
      <c r="BG620">
        <f t="shared" si="216"/>
        <v>1</v>
      </c>
      <c r="BH620">
        <f t="shared" si="217"/>
        <v>1</v>
      </c>
      <c r="BI620">
        <f t="shared" si="218"/>
        <v>1</v>
      </c>
      <c r="BJ620">
        <f t="shared" si="219"/>
        <v>1</v>
      </c>
      <c r="BK620">
        <f t="shared" si="220"/>
        <v>1</v>
      </c>
      <c r="BL620">
        <f t="shared" si="221"/>
        <v>1</v>
      </c>
      <c r="BM620">
        <f t="shared" si="225"/>
        <v>1</v>
      </c>
      <c r="BN620">
        <f t="shared" si="226"/>
        <v>1</v>
      </c>
      <c r="BO620">
        <f>IF(AND(AU620&gt;'County Avg'!$E$3,'Gentrification Calcs'!AW620&gt;'County Avg'!$E$4,'Gentrification Calcs'!AY620&gt;'County Avg'!$E$5,'Gentrification Calcs'!BA620&gt;'County Avg'!$E$6),1,0)</f>
        <v>0</v>
      </c>
      <c r="BP620">
        <f>IF(AND(AV620&gt;'County Avg'!$F$3,'Gentrification Calcs'!AX620&gt;'County Avg'!$F$4,'Gentrification Calcs'!AZ620&gt;'County Avg'!$F$5,'Gentrification Calcs'!BB620&gt;'County Avg'!$F$6),1,0)</f>
        <v>0</v>
      </c>
      <c r="BQ620">
        <f t="shared" si="227"/>
        <v>0</v>
      </c>
      <c r="BR620">
        <f t="shared" si="228"/>
        <v>0</v>
      </c>
      <c r="BS620">
        <f t="shared" si="229"/>
        <v>0</v>
      </c>
      <c r="BT620">
        <f t="shared" si="230"/>
        <v>0</v>
      </c>
    </row>
    <row r="621" spans="1:72" x14ac:dyDescent="0.25">
      <c r="A621">
        <v>6037213320</v>
      </c>
      <c r="B621">
        <v>3346.1908583955101</v>
      </c>
      <c r="C621">
        <v>2743</v>
      </c>
      <c r="D621">
        <v>2179</v>
      </c>
      <c r="E621">
        <v>1033.151001</v>
      </c>
      <c r="F621">
        <v>1036</v>
      </c>
      <c r="G621">
        <v>921</v>
      </c>
      <c r="H621">
        <v>760.26512299861122</v>
      </c>
      <c r="I621">
        <v>797.51319999999998</v>
      </c>
      <c r="J621">
        <v>700.25279999999998</v>
      </c>
      <c r="K621">
        <v>0.73587028639834928</v>
      </c>
      <c r="L621">
        <v>0.76980038610038604</v>
      </c>
      <c r="M621">
        <v>0.76031791530944626</v>
      </c>
      <c r="N621">
        <v>2018.07141</v>
      </c>
      <c r="O621">
        <v>1798</v>
      </c>
      <c r="P621">
        <v>1514</v>
      </c>
      <c r="Q621">
        <v>183.2764282</v>
      </c>
      <c r="R621">
        <v>161</v>
      </c>
      <c r="S621">
        <v>207</v>
      </c>
      <c r="T621">
        <v>9.0817612940663969E-2</v>
      </c>
      <c r="U621">
        <v>8.9543937708565072E-2</v>
      </c>
      <c r="V621">
        <v>0.13672391017173052</v>
      </c>
      <c r="W621">
        <v>934.65899658203102</v>
      </c>
      <c r="X621">
        <v>892</v>
      </c>
      <c r="Y621">
        <v>892</v>
      </c>
      <c r="Z621">
        <v>1050.41247558594</v>
      </c>
      <c r="AA621">
        <v>995</v>
      </c>
      <c r="AB621">
        <v>921</v>
      </c>
      <c r="AC621">
        <v>0.88980188098076474</v>
      </c>
      <c r="AD621">
        <v>0.89648241206030155</v>
      </c>
      <c r="AE621">
        <v>0.96851248642779586</v>
      </c>
      <c r="AF621">
        <v>136.56885767082301</v>
      </c>
      <c r="AG621">
        <v>90</v>
      </c>
      <c r="AH621">
        <v>49</v>
      </c>
      <c r="AI621">
        <v>4.0813230162342687E-2</v>
      </c>
      <c r="AJ621">
        <v>3.281079110462997E-2</v>
      </c>
      <c r="AK621">
        <v>2.2487379531895366E-2</v>
      </c>
      <c r="AL621">
        <f t="shared" si="222"/>
        <v>0.95918676983765727</v>
      </c>
      <c r="AM621">
        <f t="shared" si="222"/>
        <v>0.96718920889537008</v>
      </c>
      <c r="AN621">
        <f t="shared" si="222"/>
        <v>0.97751262046810461</v>
      </c>
      <c r="AO621">
        <v>31663.295864262993</v>
      </c>
      <c r="AP621">
        <v>23864.515733551289</v>
      </c>
      <c r="AQ621">
        <v>24904</v>
      </c>
      <c r="AR621">
        <v>755.03888888888889</v>
      </c>
      <c r="AS621">
        <v>683.11783313562682</v>
      </c>
      <c r="AT621">
        <v>829</v>
      </c>
      <c r="AU621">
        <f t="shared" si="208"/>
        <v>-8.0024390577127166E-3</v>
      </c>
      <c r="AV621">
        <f t="shared" si="209"/>
        <v>-1.0323411572734604E-2</v>
      </c>
      <c r="AW621">
        <v>-1.2736752320988975E-3</v>
      </c>
      <c r="AX621">
        <v>4.7179972463165451E-2</v>
      </c>
      <c r="AY621" s="1">
        <f t="shared" si="210"/>
        <v>-7798.7801307117043</v>
      </c>
      <c r="AZ621" s="1">
        <f t="shared" si="211"/>
        <v>1039.4842664487114</v>
      </c>
      <c r="BA621" s="1">
        <f t="shared" si="223"/>
        <v>-71.921055753262067</v>
      </c>
      <c r="BB621" s="1">
        <f t="shared" si="224"/>
        <v>145.88216686437318</v>
      </c>
      <c r="BC621">
        <f t="shared" si="212"/>
        <v>1</v>
      </c>
      <c r="BD621">
        <f t="shared" si="213"/>
        <v>1</v>
      </c>
      <c r="BE621">
        <f t="shared" si="214"/>
        <v>1</v>
      </c>
      <c r="BF621">
        <f t="shared" si="215"/>
        <v>1</v>
      </c>
      <c r="BG621">
        <f t="shared" si="216"/>
        <v>1</v>
      </c>
      <c r="BH621">
        <f t="shared" si="217"/>
        <v>1</v>
      </c>
      <c r="BI621">
        <f t="shared" si="218"/>
        <v>1</v>
      </c>
      <c r="BJ621">
        <f t="shared" si="219"/>
        <v>1</v>
      </c>
      <c r="BK621">
        <f t="shared" si="220"/>
        <v>1</v>
      </c>
      <c r="BL621">
        <f t="shared" si="221"/>
        <v>1</v>
      </c>
      <c r="BM621">
        <f t="shared" si="225"/>
        <v>1</v>
      </c>
      <c r="BN621">
        <f t="shared" si="226"/>
        <v>1</v>
      </c>
      <c r="BO621">
        <f>IF(AND(AU621&gt;'County Avg'!$E$3,'Gentrification Calcs'!AW621&gt;'County Avg'!$E$4,'Gentrification Calcs'!AY621&gt;'County Avg'!$E$5,'Gentrification Calcs'!BA621&gt;'County Avg'!$E$6),1,0)</f>
        <v>0</v>
      </c>
      <c r="BP621">
        <f>IF(AND(AV621&gt;'County Avg'!$F$3,'Gentrification Calcs'!AX621&gt;'County Avg'!$F$4,'Gentrification Calcs'!AZ621&gt;'County Avg'!$F$5,'Gentrification Calcs'!BB621&gt;'County Avg'!$F$6),1,0)</f>
        <v>0</v>
      </c>
      <c r="BQ621">
        <f t="shared" si="227"/>
        <v>0</v>
      </c>
      <c r="BR621">
        <f t="shared" si="228"/>
        <v>0</v>
      </c>
      <c r="BS621">
        <f t="shared" si="229"/>
        <v>0</v>
      </c>
      <c r="BT621">
        <f t="shared" si="230"/>
        <v>0</v>
      </c>
    </row>
    <row r="622" spans="1:72" x14ac:dyDescent="0.25">
      <c r="A622">
        <v>6037213401</v>
      </c>
      <c r="B622">
        <v>5228.9999610409104</v>
      </c>
      <c r="C622">
        <v>5623</v>
      </c>
      <c r="D622">
        <v>5496</v>
      </c>
      <c r="E622">
        <v>1549</v>
      </c>
      <c r="F622">
        <v>1682</v>
      </c>
      <c r="G622">
        <v>1745</v>
      </c>
      <c r="H622">
        <v>1139.4191915106653</v>
      </c>
      <c r="I622">
        <v>1267.5244</v>
      </c>
      <c r="J622">
        <v>1203.4105999999999</v>
      </c>
      <c r="K622">
        <v>0.73558372595911259</v>
      </c>
      <c r="L622">
        <v>0.75358168846611173</v>
      </c>
      <c r="M622">
        <v>0.68963358166189104</v>
      </c>
      <c r="N622">
        <v>3085.9999769999999</v>
      </c>
      <c r="O622">
        <v>3138</v>
      </c>
      <c r="P622">
        <v>3679</v>
      </c>
      <c r="Q622">
        <v>329</v>
      </c>
      <c r="R622">
        <v>299</v>
      </c>
      <c r="S622">
        <v>471</v>
      </c>
      <c r="T622">
        <v>0.1066104998224373</v>
      </c>
      <c r="U622">
        <v>9.5283620140216699E-2</v>
      </c>
      <c r="V622">
        <v>0.12802391954335418</v>
      </c>
      <c r="W622">
        <v>1508</v>
      </c>
      <c r="X622">
        <v>1649</v>
      </c>
      <c r="Y622">
        <v>1706</v>
      </c>
      <c r="Z622">
        <v>1534</v>
      </c>
      <c r="AA622">
        <v>1684</v>
      </c>
      <c r="AB622">
        <v>1745</v>
      </c>
      <c r="AC622">
        <v>0.98305084745762716</v>
      </c>
      <c r="AD622">
        <v>0.97921615201900236</v>
      </c>
      <c r="AE622">
        <v>0.97765042979942696</v>
      </c>
      <c r="AF622">
        <v>245.999998167157</v>
      </c>
      <c r="AG622">
        <v>150</v>
      </c>
      <c r="AH622">
        <v>38</v>
      </c>
      <c r="AI622">
        <v>4.7045324153757888E-2</v>
      </c>
      <c r="AJ622">
        <v>2.6676151520540637E-2</v>
      </c>
      <c r="AK622">
        <v>6.9141193595342069E-3</v>
      </c>
      <c r="AL622">
        <f t="shared" si="222"/>
        <v>0.95295467584624216</v>
      </c>
      <c r="AM622">
        <f t="shared" si="222"/>
        <v>0.97332384847945941</v>
      </c>
      <c r="AN622">
        <f t="shared" si="222"/>
        <v>0.99308588064046577</v>
      </c>
      <c r="AO622">
        <v>33502.582184517501</v>
      </c>
      <c r="AP622">
        <v>26041.261544748675</v>
      </c>
      <c r="AQ622">
        <v>36278</v>
      </c>
      <c r="AR622">
        <v>926.08888888888896</v>
      </c>
      <c r="AS622">
        <v>758.8695136417557</v>
      </c>
      <c r="AT622">
        <v>1004</v>
      </c>
      <c r="AU622">
        <f t="shared" si="208"/>
        <v>-2.0369172633217251E-2</v>
      </c>
      <c r="AV622">
        <f t="shared" si="209"/>
        <v>-1.9762032161006429E-2</v>
      </c>
      <c r="AW622">
        <v>-1.1326879682220597E-2</v>
      </c>
      <c r="AX622">
        <v>3.2740299403137482E-2</v>
      </c>
      <c r="AY622" s="1">
        <f t="shared" si="210"/>
        <v>-7461.3206397688264</v>
      </c>
      <c r="AZ622" s="1">
        <f t="shared" si="211"/>
        <v>10236.738455251325</v>
      </c>
      <c r="BA622" s="1">
        <f t="shared" si="223"/>
        <v>-167.21937524713326</v>
      </c>
      <c r="BB622" s="1">
        <f t="shared" si="224"/>
        <v>245.1304863582443</v>
      </c>
      <c r="BC622">
        <f t="shared" si="212"/>
        <v>1</v>
      </c>
      <c r="BD622">
        <f t="shared" si="213"/>
        <v>1</v>
      </c>
      <c r="BE622">
        <f t="shared" si="214"/>
        <v>1</v>
      </c>
      <c r="BF622">
        <f t="shared" si="215"/>
        <v>1</v>
      </c>
      <c r="BG622">
        <f t="shared" si="216"/>
        <v>1</v>
      </c>
      <c r="BH622">
        <f t="shared" si="217"/>
        <v>1</v>
      </c>
      <c r="BI622">
        <f t="shared" si="218"/>
        <v>1</v>
      </c>
      <c r="BJ622">
        <f t="shared" si="219"/>
        <v>1</v>
      </c>
      <c r="BK622">
        <f t="shared" si="220"/>
        <v>1</v>
      </c>
      <c r="BL622">
        <f t="shared" si="221"/>
        <v>1</v>
      </c>
      <c r="BM622">
        <f t="shared" si="225"/>
        <v>1</v>
      </c>
      <c r="BN622">
        <f t="shared" si="226"/>
        <v>1</v>
      </c>
      <c r="BO622">
        <f>IF(AND(AU622&gt;'County Avg'!$E$3,'Gentrification Calcs'!AW622&gt;'County Avg'!$E$4,'Gentrification Calcs'!AY622&gt;'County Avg'!$E$5,'Gentrification Calcs'!BA622&gt;'County Avg'!$E$6),1,0)</f>
        <v>0</v>
      </c>
      <c r="BP622">
        <f>IF(AND(AV622&gt;'County Avg'!$F$3,'Gentrification Calcs'!AX622&gt;'County Avg'!$F$4,'Gentrification Calcs'!AZ622&gt;'County Avg'!$F$5,'Gentrification Calcs'!BB622&gt;'County Avg'!$F$6),1,0)</f>
        <v>0</v>
      </c>
      <c r="BQ622">
        <f t="shared" si="227"/>
        <v>0</v>
      </c>
      <c r="BR622">
        <f t="shared" si="228"/>
        <v>0</v>
      </c>
      <c r="BS622">
        <f t="shared" si="229"/>
        <v>0</v>
      </c>
      <c r="BT622">
        <f t="shared" si="230"/>
        <v>0</v>
      </c>
    </row>
    <row r="623" spans="1:72" x14ac:dyDescent="0.25">
      <c r="A623">
        <v>6037213402</v>
      </c>
      <c r="B623">
        <v>5269.0000245356896</v>
      </c>
      <c r="C623">
        <v>5318</v>
      </c>
      <c r="D623">
        <v>4632</v>
      </c>
      <c r="E623">
        <v>1571</v>
      </c>
      <c r="F623">
        <v>1638</v>
      </c>
      <c r="G623">
        <v>1515</v>
      </c>
      <c r="H623">
        <v>985.20160458770249</v>
      </c>
      <c r="I623">
        <v>1201.0224000000001</v>
      </c>
      <c r="J623">
        <v>998.75839999999994</v>
      </c>
      <c r="K623">
        <v>0.62711750769427277</v>
      </c>
      <c r="L623">
        <v>0.73322490842490851</v>
      </c>
      <c r="M623">
        <v>0.65924646864686465</v>
      </c>
      <c r="N623">
        <v>2980.0000140000002</v>
      </c>
      <c r="O623">
        <v>3057</v>
      </c>
      <c r="P623">
        <v>3029</v>
      </c>
      <c r="Q623">
        <v>273</v>
      </c>
      <c r="R623">
        <v>366</v>
      </c>
      <c r="S623">
        <v>378</v>
      </c>
      <c r="T623">
        <v>9.1610737824647528E-2</v>
      </c>
      <c r="U623">
        <v>0.1197252208047105</v>
      </c>
      <c r="V623">
        <v>0.12479366127434798</v>
      </c>
      <c r="W623">
        <v>1458</v>
      </c>
      <c r="X623">
        <v>1568</v>
      </c>
      <c r="Y623">
        <v>1438</v>
      </c>
      <c r="Z623">
        <v>1541</v>
      </c>
      <c r="AA623">
        <v>1634</v>
      </c>
      <c r="AB623">
        <v>1515</v>
      </c>
      <c r="AC623">
        <v>0.94613887086307591</v>
      </c>
      <c r="AD623">
        <v>0.95960832313341493</v>
      </c>
      <c r="AE623">
        <v>0.9491749174917492</v>
      </c>
      <c r="AF623">
        <v>308.00000143423699</v>
      </c>
      <c r="AG623">
        <v>134</v>
      </c>
      <c r="AH623">
        <v>131</v>
      </c>
      <c r="AI623">
        <v>5.8455114822547054E-2</v>
      </c>
      <c r="AJ623">
        <v>2.5197442647611885E-2</v>
      </c>
      <c r="AK623">
        <v>2.8281519861830744E-2</v>
      </c>
      <c r="AL623">
        <f t="shared" si="222"/>
        <v>0.94154488517745294</v>
      </c>
      <c r="AM623">
        <f t="shared" si="222"/>
        <v>0.97480255735238808</v>
      </c>
      <c r="AN623">
        <f t="shared" si="222"/>
        <v>0.9717184801381693</v>
      </c>
      <c r="AO623">
        <v>38189.678685047722</v>
      </c>
      <c r="AP623">
        <v>30593.274621986107</v>
      </c>
      <c r="AQ623">
        <v>32316</v>
      </c>
      <c r="AR623">
        <v>881.16666666666674</v>
      </c>
      <c r="AS623">
        <v>772.39659944642153</v>
      </c>
      <c r="AT623">
        <v>945</v>
      </c>
      <c r="AU623">
        <f t="shared" si="208"/>
        <v>-3.3257672174935166E-2</v>
      </c>
      <c r="AV623">
        <f t="shared" si="209"/>
        <v>3.084077214218859E-3</v>
      </c>
      <c r="AW623">
        <v>2.8114482980062971E-2</v>
      </c>
      <c r="AX623">
        <v>5.0684404696374752E-3</v>
      </c>
      <c r="AY623" s="1">
        <f t="shared" si="210"/>
        <v>-7596.4040630616146</v>
      </c>
      <c r="AZ623" s="1">
        <f t="shared" si="211"/>
        <v>1722.7253780138926</v>
      </c>
      <c r="BA623" s="1">
        <f t="shared" si="223"/>
        <v>-108.77006722024521</v>
      </c>
      <c r="BB623" s="1">
        <f t="shared" si="224"/>
        <v>172.60340055357847</v>
      </c>
      <c r="BC623">
        <f t="shared" si="212"/>
        <v>1</v>
      </c>
      <c r="BD623">
        <f t="shared" si="213"/>
        <v>1</v>
      </c>
      <c r="BE623">
        <f t="shared" si="214"/>
        <v>1</v>
      </c>
      <c r="BF623">
        <f t="shared" si="215"/>
        <v>1</v>
      </c>
      <c r="BG623">
        <f t="shared" si="216"/>
        <v>1</v>
      </c>
      <c r="BH623">
        <f t="shared" si="217"/>
        <v>1</v>
      </c>
      <c r="BI623">
        <f t="shared" si="218"/>
        <v>1</v>
      </c>
      <c r="BJ623">
        <f t="shared" si="219"/>
        <v>1</v>
      </c>
      <c r="BK623">
        <f t="shared" si="220"/>
        <v>1</v>
      </c>
      <c r="BL623">
        <f t="shared" si="221"/>
        <v>1</v>
      </c>
      <c r="BM623">
        <f t="shared" si="225"/>
        <v>1</v>
      </c>
      <c r="BN623">
        <f t="shared" si="226"/>
        <v>1</v>
      </c>
      <c r="BO623">
        <f>IF(AND(AU623&gt;'County Avg'!$E$3,'Gentrification Calcs'!AW623&gt;'County Avg'!$E$4,'Gentrification Calcs'!AY623&gt;'County Avg'!$E$5,'Gentrification Calcs'!BA623&gt;'County Avg'!$E$6),1,0)</f>
        <v>0</v>
      </c>
      <c r="BP623">
        <f>IF(AND(AV623&gt;'County Avg'!$F$3,'Gentrification Calcs'!AX623&gt;'County Avg'!$F$4,'Gentrification Calcs'!AZ623&gt;'County Avg'!$F$5,'Gentrification Calcs'!BB623&gt;'County Avg'!$F$6),1,0)</f>
        <v>0</v>
      </c>
      <c r="BQ623">
        <f t="shared" si="227"/>
        <v>0</v>
      </c>
      <c r="BR623">
        <f t="shared" si="228"/>
        <v>0</v>
      </c>
      <c r="BS623">
        <f t="shared" si="229"/>
        <v>0</v>
      </c>
      <c r="BT623">
        <f t="shared" si="230"/>
        <v>0</v>
      </c>
    </row>
    <row r="624" spans="1:72" x14ac:dyDescent="0.25">
      <c r="A624">
        <v>6037214000</v>
      </c>
      <c r="B624">
        <v>3619.00004381593</v>
      </c>
      <c r="C624">
        <v>3734</v>
      </c>
      <c r="D624">
        <v>3579</v>
      </c>
      <c r="E624">
        <v>1322</v>
      </c>
      <c r="F624">
        <v>1366</v>
      </c>
      <c r="G624">
        <v>1389</v>
      </c>
      <c r="H624">
        <v>290.06240351184164</v>
      </c>
      <c r="I624">
        <v>326.51</v>
      </c>
      <c r="J624">
        <v>311.0718</v>
      </c>
      <c r="K624">
        <v>0.21941180295903301</v>
      </c>
      <c r="L624">
        <v>0.23902635431918007</v>
      </c>
      <c r="M624">
        <v>0.2239537796976242</v>
      </c>
      <c r="N624">
        <v>2434.0000289999998</v>
      </c>
      <c r="O624">
        <v>2343</v>
      </c>
      <c r="P624">
        <v>2414</v>
      </c>
      <c r="Q624">
        <v>1039</v>
      </c>
      <c r="R624">
        <v>1355</v>
      </c>
      <c r="S624">
        <v>1381</v>
      </c>
      <c r="T624">
        <v>0.42686934577682378</v>
      </c>
      <c r="U624">
        <v>0.57831839521980366</v>
      </c>
      <c r="V624">
        <v>0.57207953603976802</v>
      </c>
      <c r="W624">
        <v>545</v>
      </c>
      <c r="X624">
        <v>616</v>
      </c>
      <c r="Y624">
        <v>599</v>
      </c>
      <c r="Z624">
        <v>1347</v>
      </c>
      <c r="AA624">
        <v>1362</v>
      </c>
      <c r="AB624">
        <v>1389</v>
      </c>
      <c r="AC624">
        <v>0.40460282108389012</v>
      </c>
      <c r="AD624">
        <v>0.45227606461086639</v>
      </c>
      <c r="AE624">
        <v>0.43124550035997122</v>
      </c>
      <c r="AF624">
        <v>3362.0000407043799</v>
      </c>
      <c r="AG624">
        <v>3362</v>
      </c>
      <c r="AH624">
        <v>3247</v>
      </c>
      <c r="AI624">
        <v>0.92898590770931155</v>
      </c>
      <c r="AJ624">
        <v>0.90037493304767002</v>
      </c>
      <c r="AK624">
        <v>0.907236658284437</v>
      </c>
      <c r="AL624">
        <f t="shared" si="222"/>
        <v>7.1014092290688446E-2</v>
      </c>
      <c r="AM624">
        <f t="shared" si="222"/>
        <v>9.9625066952329977E-2</v>
      </c>
      <c r="AN624">
        <f t="shared" si="222"/>
        <v>9.2763341715562997E-2</v>
      </c>
      <c r="AO624">
        <v>89686.067868504775</v>
      </c>
      <c r="AP624">
        <v>98087.773191663277</v>
      </c>
      <c r="AQ624">
        <v>100446</v>
      </c>
      <c r="AR624">
        <v>1556.7277777777779</v>
      </c>
      <c r="AS624">
        <v>1893.7920126532229</v>
      </c>
      <c r="AT624">
        <v>1963</v>
      </c>
      <c r="AU624">
        <f t="shared" si="208"/>
        <v>-2.8610974661641531E-2</v>
      </c>
      <c r="AV624">
        <f t="shared" si="209"/>
        <v>6.8617252367669801E-3</v>
      </c>
      <c r="AW624">
        <v>0.15144904944297988</v>
      </c>
      <c r="AX624">
        <v>-6.2388591800356386E-3</v>
      </c>
      <c r="AY624" s="1">
        <f t="shared" si="210"/>
        <v>8401.7053231585014</v>
      </c>
      <c r="AZ624" s="1">
        <f t="shared" si="211"/>
        <v>2358.2268083367235</v>
      </c>
      <c r="BA624" s="1">
        <f t="shared" si="223"/>
        <v>337.06423487544498</v>
      </c>
      <c r="BB624" s="1">
        <f t="shared" si="224"/>
        <v>69.207987346777145</v>
      </c>
      <c r="BC624">
        <f t="shared" si="212"/>
        <v>1</v>
      </c>
      <c r="BD624">
        <f t="shared" si="213"/>
        <v>1</v>
      </c>
      <c r="BE624">
        <f t="shared" si="214"/>
        <v>0</v>
      </c>
      <c r="BF624">
        <f t="shared" si="215"/>
        <v>0</v>
      </c>
      <c r="BG624">
        <f t="shared" si="216"/>
        <v>0</v>
      </c>
      <c r="BH624">
        <f t="shared" si="217"/>
        <v>0</v>
      </c>
      <c r="BI624">
        <f t="shared" si="218"/>
        <v>0</v>
      </c>
      <c r="BJ624">
        <f t="shared" si="219"/>
        <v>0</v>
      </c>
      <c r="BK624">
        <f t="shared" si="220"/>
        <v>0</v>
      </c>
      <c r="BL624">
        <f t="shared" si="221"/>
        <v>0</v>
      </c>
      <c r="BM624">
        <f t="shared" si="225"/>
        <v>0</v>
      </c>
      <c r="BN624">
        <f t="shared" si="226"/>
        <v>0</v>
      </c>
      <c r="BO624">
        <f>IF(AND(AU624&gt;'County Avg'!$E$3,'Gentrification Calcs'!AW624&gt;'County Avg'!$E$4,'Gentrification Calcs'!AY624&gt;'County Avg'!$E$5,'Gentrification Calcs'!BA624&gt;'County Avg'!$E$6),1,0)</f>
        <v>1</v>
      </c>
      <c r="BP624">
        <f>IF(AND(AV624&gt;'County Avg'!$F$3,'Gentrification Calcs'!AX624&gt;'County Avg'!$F$4,'Gentrification Calcs'!AZ624&gt;'County Avg'!$F$5,'Gentrification Calcs'!BB624&gt;'County Avg'!$F$6),1,0)</f>
        <v>0</v>
      </c>
      <c r="BQ624">
        <f t="shared" si="227"/>
        <v>0</v>
      </c>
      <c r="BR624">
        <f t="shared" si="228"/>
        <v>0</v>
      </c>
      <c r="BS624">
        <f t="shared" si="229"/>
        <v>0</v>
      </c>
      <c r="BT624">
        <f t="shared" si="230"/>
        <v>0</v>
      </c>
    </row>
    <row r="625" spans="1:72" x14ac:dyDescent="0.25">
      <c r="A625">
        <v>6037214100</v>
      </c>
      <c r="B625">
        <v>3945.0000270962501</v>
      </c>
      <c r="C625">
        <v>3806</v>
      </c>
      <c r="D625">
        <v>4042</v>
      </c>
      <c r="E625">
        <v>1724</v>
      </c>
      <c r="F625">
        <v>1745</v>
      </c>
      <c r="G625">
        <v>1672</v>
      </c>
      <c r="H625">
        <v>431.4192029632045</v>
      </c>
      <c r="I625">
        <v>342.50599999999997</v>
      </c>
      <c r="J625">
        <v>273.30439999999999</v>
      </c>
      <c r="K625">
        <v>0.2502431571712323</v>
      </c>
      <c r="L625">
        <v>0.19627851002865329</v>
      </c>
      <c r="M625">
        <v>0.16345956937799042</v>
      </c>
      <c r="N625">
        <v>2974.0000199999999</v>
      </c>
      <c r="O625">
        <v>2821</v>
      </c>
      <c r="P625">
        <v>2991</v>
      </c>
      <c r="Q625">
        <v>1652</v>
      </c>
      <c r="R625">
        <v>1839</v>
      </c>
      <c r="S625">
        <v>1764</v>
      </c>
      <c r="T625">
        <v>0.5554808301581653</v>
      </c>
      <c r="U625">
        <v>0.65189649060616806</v>
      </c>
      <c r="V625">
        <v>0.58976930792377136</v>
      </c>
      <c r="W625">
        <v>944</v>
      </c>
      <c r="X625">
        <v>986</v>
      </c>
      <c r="Y625">
        <v>1077</v>
      </c>
      <c r="Z625">
        <v>1709</v>
      </c>
      <c r="AA625">
        <v>1743</v>
      </c>
      <c r="AB625">
        <v>1672</v>
      </c>
      <c r="AC625">
        <v>0.55236980690462256</v>
      </c>
      <c r="AD625">
        <v>0.56569133677567407</v>
      </c>
      <c r="AE625">
        <v>0.64413875598086123</v>
      </c>
      <c r="AF625">
        <v>3478.0000238886601</v>
      </c>
      <c r="AG625">
        <v>3268</v>
      </c>
      <c r="AH625">
        <v>3510</v>
      </c>
      <c r="AI625">
        <v>0.88162230671736419</v>
      </c>
      <c r="AJ625">
        <v>0.8586442459274829</v>
      </c>
      <c r="AK625">
        <v>0.86838198911429987</v>
      </c>
      <c r="AL625">
        <f t="shared" si="222"/>
        <v>0.11837769328263581</v>
      </c>
      <c r="AM625">
        <f t="shared" si="222"/>
        <v>0.1413557540725171</v>
      </c>
      <c r="AN625">
        <f t="shared" si="222"/>
        <v>0.13161801088570013</v>
      </c>
      <c r="AO625">
        <v>118213.14475079534</v>
      </c>
      <c r="AP625">
        <v>97391.550061299567</v>
      </c>
      <c r="AQ625">
        <v>105539</v>
      </c>
      <c r="AR625">
        <v>1574.0055555555557</v>
      </c>
      <c r="AS625">
        <v>2065.5860023724795</v>
      </c>
      <c r="AT625">
        <v>2001</v>
      </c>
      <c r="AU625">
        <f t="shared" si="208"/>
        <v>-2.2978060789881294E-2</v>
      </c>
      <c r="AV625">
        <f t="shared" si="209"/>
        <v>9.7377431868169717E-3</v>
      </c>
      <c r="AW625">
        <v>9.641566044800276E-2</v>
      </c>
      <c r="AX625">
        <v>-6.2127182682396698E-2</v>
      </c>
      <c r="AY625" s="1">
        <f t="shared" si="210"/>
        <v>-20821.594689495774</v>
      </c>
      <c r="AZ625" s="1">
        <f t="shared" si="211"/>
        <v>8147.4499387004325</v>
      </c>
      <c r="BA625" s="1">
        <f t="shared" si="223"/>
        <v>491.58044681692377</v>
      </c>
      <c r="BB625" s="1">
        <f t="shared" si="224"/>
        <v>-64.58600237247947</v>
      </c>
      <c r="BC625">
        <f t="shared" si="212"/>
        <v>1</v>
      </c>
      <c r="BD625">
        <f t="shared" si="213"/>
        <v>1</v>
      </c>
      <c r="BE625">
        <f t="shared" si="214"/>
        <v>0</v>
      </c>
      <c r="BF625">
        <f t="shared" si="215"/>
        <v>0</v>
      </c>
      <c r="BG625">
        <f t="shared" si="216"/>
        <v>0</v>
      </c>
      <c r="BH625">
        <f t="shared" si="217"/>
        <v>0</v>
      </c>
      <c r="BI625">
        <f t="shared" si="218"/>
        <v>1</v>
      </c>
      <c r="BJ625">
        <f t="shared" si="219"/>
        <v>1</v>
      </c>
      <c r="BK625">
        <f t="shared" si="220"/>
        <v>0</v>
      </c>
      <c r="BL625">
        <f t="shared" si="221"/>
        <v>0</v>
      </c>
      <c r="BM625">
        <f t="shared" si="225"/>
        <v>0</v>
      </c>
      <c r="BN625">
        <f t="shared" si="226"/>
        <v>0</v>
      </c>
      <c r="BO625">
        <f>IF(AND(AU625&gt;'County Avg'!$E$3,'Gentrification Calcs'!AW625&gt;'County Avg'!$E$4,'Gentrification Calcs'!AY625&gt;'County Avg'!$E$5,'Gentrification Calcs'!BA625&gt;'County Avg'!$E$6),1,0)</f>
        <v>0</v>
      </c>
      <c r="BP625">
        <f>IF(AND(AV625&gt;'County Avg'!$F$3,'Gentrification Calcs'!AX625&gt;'County Avg'!$F$4,'Gentrification Calcs'!AZ625&gt;'County Avg'!$F$5,'Gentrification Calcs'!BB625&gt;'County Avg'!$F$6),1,0)</f>
        <v>0</v>
      </c>
      <c r="BQ625">
        <f t="shared" si="227"/>
        <v>0</v>
      </c>
      <c r="BR625">
        <f t="shared" si="228"/>
        <v>0</v>
      </c>
      <c r="BS625">
        <f t="shared" si="229"/>
        <v>0</v>
      </c>
      <c r="BT625">
        <f t="shared" si="230"/>
        <v>0</v>
      </c>
    </row>
    <row r="626" spans="1:72" x14ac:dyDescent="0.25">
      <c r="A626">
        <v>6037214400</v>
      </c>
      <c r="B626">
        <v>3169.00001180545</v>
      </c>
      <c r="C626">
        <v>2950</v>
      </c>
      <c r="D626">
        <v>2987</v>
      </c>
      <c r="E626">
        <v>1767</v>
      </c>
      <c r="F626">
        <v>1767</v>
      </c>
      <c r="G626">
        <v>1641</v>
      </c>
      <c r="H626">
        <v>804.02720299523469</v>
      </c>
      <c r="I626">
        <v>654.76940000000002</v>
      </c>
      <c r="J626">
        <v>419.90800000000002</v>
      </c>
      <c r="K626">
        <v>0.4550238839814571</v>
      </c>
      <c r="L626">
        <v>0.37055427277872099</v>
      </c>
      <c r="M626">
        <v>0.255885435709933</v>
      </c>
      <c r="N626">
        <v>2537.0000089999999</v>
      </c>
      <c r="O626">
        <v>2586</v>
      </c>
      <c r="P626">
        <v>2631</v>
      </c>
      <c r="Q626">
        <v>1193</v>
      </c>
      <c r="R626">
        <v>1651</v>
      </c>
      <c r="S626">
        <v>1693</v>
      </c>
      <c r="T626">
        <v>0.47024043979812225</v>
      </c>
      <c r="U626">
        <v>0.63843774168600154</v>
      </c>
      <c r="V626">
        <v>0.64348156594450778</v>
      </c>
      <c r="W626">
        <v>1626</v>
      </c>
      <c r="X626">
        <v>1688</v>
      </c>
      <c r="Y626">
        <v>1572</v>
      </c>
      <c r="Z626">
        <v>1758</v>
      </c>
      <c r="AA626">
        <v>1765</v>
      </c>
      <c r="AB626">
        <v>1641</v>
      </c>
      <c r="AC626">
        <v>0.92491467576791808</v>
      </c>
      <c r="AD626">
        <v>0.95637393767705381</v>
      </c>
      <c r="AE626">
        <v>0.9579524680073126</v>
      </c>
      <c r="AF626">
        <v>2753.0000102557201</v>
      </c>
      <c r="AG626">
        <v>2489</v>
      </c>
      <c r="AH626">
        <v>2322</v>
      </c>
      <c r="AI626">
        <v>0.86872830545913271</v>
      </c>
      <c r="AJ626">
        <v>0.84372881355932206</v>
      </c>
      <c r="AK626">
        <v>0.7773685972547707</v>
      </c>
      <c r="AL626">
        <f t="shared" si="222"/>
        <v>0.13127169454086729</v>
      </c>
      <c r="AM626">
        <f t="shared" si="222"/>
        <v>0.15627118644067794</v>
      </c>
      <c r="AN626">
        <f t="shared" si="222"/>
        <v>0.2226314027452293</v>
      </c>
      <c r="AO626">
        <v>55876.93796394486</v>
      </c>
      <c r="AP626">
        <v>66898.934205149169</v>
      </c>
      <c r="AQ626">
        <v>69301</v>
      </c>
      <c r="AR626">
        <v>1252.6388888888889</v>
      </c>
      <c r="AS626">
        <v>1327.0071174377226</v>
      </c>
      <c r="AT626">
        <v>1721</v>
      </c>
      <c r="AU626">
        <f t="shared" si="208"/>
        <v>-2.4999491899810655E-2</v>
      </c>
      <c r="AV626">
        <f t="shared" si="209"/>
        <v>-6.6360216304551356E-2</v>
      </c>
      <c r="AW626">
        <v>0.16819730188787929</v>
      </c>
      <c r="AX626">
        <v>5.0438242585062465E-3</v>
      </c>
      <c r="AY626" s="1">
        <f t="shared" si="210"/>
        <v>11021.99624120431</v>
      </c>
      <c r="AZ626" s="1">
        <f t="shared" si="211"/>
        <v>2402.0657948508306</v>
      </c>
      <c r="BA626" s="1">
        <f t="shared" si="223"/>
        <v>74.368228548833713</v>
      </c>
      <c r="BB626" s="1">
        <f t="shared" si="224"/>
        <v>393.99288256227737</v>
      </c>
      <c r="BC626">
        <f t="shared" si="212"/>
        <v>1</v>
      </c>
      <c r="BD626">
        <f t="shared" si="213"/>
        <v>1</v>
      </c>
      <c r="BE626">
        <f t="shared" si="214"/>
        <v>1</v>
      </c>
      <c r="BF626">
        <f t="shared" si="215"/>
        <v>0</v>
      </c>
      <c r="BG626">
        <f t="shared" si="216"/>
        <v>0</v>
      </c>
      <c r="BH626">
        <f t="shared" si="217"/>
        <v>0</v>
      </c>
      <c r="BI626">
        <f t="shared" si="218"/>
        <v>1</v>
      </c>
      <c r="BJ626">
        <f t="shared" si="219"/>
        <v>1</v>
      </c>
      <c r="BK626">
        <f t="shared" si="220"/>
        <v>0</v>
      </c>
      <c r="BL626">
        <f t="shared" si="221"/>
        <v>0</v>
      </c>
      <c r="BM626">
        <f t="shared" si="225"/>
        <v>0</v>
      </c>
      <c r="BN626">
        <f t="shared" si="226"/>
        <v>0</v>
      </c>
      <c r="BO626">
        <f>IF(AND(AU626&gt;'County Avg'!$E$3,'Gentrification Calcs'!AW626&gt;'County Avg'!$E$4,'Gentrification Calcs'!AY626&gt;'County Avg'!$E$5,'Gentrification Calcs'!BA626&gt;'County Avg'!$E$6),1,0)</f>
        <v>1</v>
      </c>
      <c r="BP626">
        <f>IF(AND(AV626&gt;'County Avg'!$F$3,'Gentrification Calcs'!AX626&gt;'County Avg'!$F$4,'Gentrification Calcs'!AZ626&gt;'County Avg'!$F$5,'Gentrification Calcs'!BB626&gt;'County Avg'!$F$6),1,0)</f>
        <v>0</v>
      </c>
      <c r="BQ626">
        <f t="shared" si="227"/>
        <v>0</v>
      </c>
      <c r="BR626">
        <f t="shared" si="228"/>
        <v>0</v>
      </c>
      <c r="BS626">
        <f t="shared" si="229"/>
        <v>0</v>
      </c>
      <c r="BT626">
        <f t="shared" si="230"/>
        <v>0</v>
      </c>
    </row>
    <row r="627" spans="1:72" x14ac:dyDescent="0.25">
      <c r="A627">
        <v>6037214501</v>
      </c>
      <c r="B627">
        <v>1596.4549102916401</v>
      </c>
      <c r="C627">
        <v>2017.99995048344</v>
      </c>
      <c r="D627">
        <v>2792</v>
      </c>
      <c r="E627">
        <v>989.80676270000004</v>
      </c>
      <c r="F627">
        <v>1075.7642820000001</v>
      </c>
      <c r="G627">
        <v>1525</v>
      </c>
      <c r="H627">
        <v>371.92656438576324</v>
      </c>
      <c r="I627">
        <v>364.56878552923365</v>
      </c>
      <c r="J627">
        <v>460.97980000000001</v>
      </c>
      <c r="K627">
        <v>0.37575674202429171</v>
      </c>
      <c r="L627">
        <v>0.33889281474511124</v>
      </c>
      <c r="M627">
        <v>0.30228183606557379</v>
      </c>
      <c r="N627">
        <v>1373.6718530000001</v>
      </c>
      <c r="O627">
        <v>1542.5253909999999</v>
      </c>
      <c r="P627">
        <v>2147</v>
      </c>
      <c r="Q627">
        <v>588.98565670000005</v>
      </c>
      <c r="R627">
        <v>908.08819579999999</v>
      </c>
      <c r="S627">
        <v>1348</v>
      </c>
      <c r="T627">
        <v>0.42876736202587096</v>
      </c>
      <c r="U627">
        <v>0.58870226778652746</v>
      </c>
      <c r="V627">
        <v>0.62785281788542147</v>
      </c>
      <c r="W627">
        <v>989.80676269531295</v>
      </c>
      <c r="X627">
        <v>1065.40222167969</v>
      </c>
      <c r="Y627">
        <v>1485</v>
      </c>
      <c r="Z627">
        <v>999.22674560546898</v>
      </c>
      <c r="AA627">
        <v>1077.17724609375</v>
      </c>
      <c r="AB627">
        <v>1525</v>
      </c>
      <c r="AC627">
        <v>0.99057272740988522</v>
      </c>
      <c r="AD627">
        <v>0.98906862871754797</v>
      </c>
      <c r="AE627">
        <v>0.97377049180327868</v>
      </c>
      <c r="AF627">
        <v>1229.31031593485</v>
      </c>
      <c r="AG627">
        <v>1037.84875488281</v>
      </c>
      <c r="AH627">
        <v>1796</v>
      </c>
      <c r="AI627">
        <v>0.77002507744504967</v>
      </c>
      <c r="AJ627">
        <v>0.51429572861693029</v>
      </c>
      <c r="AK627">
        <v>0.64326647564469919</v>
      </c>
      <c r="AL627">
        <f t="shared" si="222"/>
        <v>0.22997492255495033</v>
      </c>
      <c r="AM627">
        <f t="shared" si="222"/>
        <v>0.48570427138306971</v>
      </c>
      <c r="AN627">
        <f t="shared" si="222"/>
        <v>0.35673352435530081</v>
      </c>
      <c r="AO627">
        <v>64271.629374337223</v>
      </c>
      <c r="AP627">
        <v>65467.342868818967</v>
      </c>
      <c r="AQ627">
        <v>90089</v>
      </c>
      <c r="AR627">
        <v>1420.2333333333333</v>
      </c>
      <c r="AS627">
        <v>1616.4867536575723</v>
      </c>
      <c r="AT627">
        <v>2001</v>
      </c>
      <c r="AU627">
        <f t="shared" si="208"/>
        <v>-0.25572934882811937</v>
      </c>
      <c r="AV627">
        <f t="shared" si="209"/>
        <v>0.12897074702776889</v>
      </c>
      <c r="AW627">
        <v>0.1599349057606565</v>
      </c>
      <c r="AX627">
        <v>3.915055009889401E-2</v>
      </c>
      <c r="AY627" s="1">
        <f t="shared" si="210"/>
        <v>1195.7134944817444</v>
      </c>
      <c r="AZ627" s="1">
        <f t="shared" si="211"/>
        <v>24621.657131181033</v>
      </c>
      <c r="BA627" s="1">
        <f t="shared" si="223"/>
        <v>196.25342032423896</v>
      </c>
      <c r="BB627" s="1">
        <f t="shared" si="224"/>
        <v>384.51324634242769</v>
      </c>
      <c r="BC627">
        <f t="shared" si="212"/>
        <v>1</v>
      </c>
      <c r="BD627">
        <f t="shared" si="213"/>
        <v>1</v>
      </c>
      <c r="BE627">
        <f t="shared" si="214"/>
        <v>0</v>
      </c>
      <c r="BF627">
        <f t="shared" si="215"/>
        <v>0</v>
      </c>
      <c r="BG627">
        <f t="shared" si="216"/>
        <v>0</v>
      </c>
      <c r="BH627">
        <f t="shared" si="217"/>
        <v>0</v>
      </c>
      <c r="BI627">
        <f t="shared" si="218"/>
        <v>1</v>
      </c>
      <c r="BJ627">
        <f t="shared" si="219"/>
        <v>1</v>
      </c>
      <c r="BK627">
        <f t="shared" si="220"/>
        <v>0</v>
      </c>
      <c r="BL627">
        <f t="shared" si="221"/>
        <v>0</v>
      </c>
      <c r="BM627">
        <f t="shared" si="225"/>
        <v>0</v>
      </c>
      <c r="BN627">
        <f t="shared" si="226"/>
        <v>0</v>
      </c>
      <c r="BO627">
        <f>IF(AND(AU627&gt;'County Avg'!$E$3,'Gentrification Calcs'!AW627&gt;'County Avg'!$E$4,'Gentrification Calcs'!AY627&gt;'County Avg'!$E$5,'Gentrification Calcs'!BA627&gt;'County Avg'!$E$6),1,0)</f>
        <v>0</v>
      </c>
      <c r="BP627">
        <f>IF(AND(AV627&gt;'County Avg'!$F$3,'Gentrification Calcs'!AX627&gt;'County Avg'!$F$4,'Gentrification Calcs'!AZ627&gt;'County Avg'!$F$5,'Gentrification Calcs'!BB627&gt;'County Avg'!$F$6),1,0)</f>
        <v>0</v>
      </c>
      <c r="BQ627">
        <f t="shared" si="227"/>
        <v>0</v>
      </c>
      <c r="BR627">
        <f t="shared" si="228"/>
        <v>0</v>
      </c>
      <c r="BS627">
        <f t="shared" si="229"/>
        <v>0</v>
      </c>
      <c r="BT627">
        <f t="shared" si="230"/>
        <v>0</v>
      </c>
    </row>
    <row r="628" spans="1:72" x14ac:dyDescent="0.25">
      <c r="A628">
        <v>6037214502</v>
      </c>
      <c r="B628">
        <v>2689.7655090568601</v>
      </c>
      <c r="C628">
        <v>3400.0000236332398</v>
      </c>
      <c r="D628">
        <v>5137</v>
      </c>
      <c r="E628">
        <v>1667.6625979999999</v>
      </c>
      <c r="F628">
        <v>1812.486938</v>
      </c>
      <c r="G628">
        <v>2479</v>
      </c>
      <c r="H628">
        <v>626.63545229980048</v>
      </c>
      <c r="I628">
        <v>614.2387863227915</v>
      </c>
      <c r="J628">
        <v>1110.8130000000001</v>
      </c>
      <c r="K628">
        <v>0.37575673463643905</v>
      </c>
      <c r="L628">
        <v>0.33889280713966252</v>
      </c>
      <c r="M628">
        <v>0.4480891488503429</v>
      </c>
      <c r="N628">
        <v>2314.4124820000002</v>
      </c>
      <c r="O628">
        <v>2598.9030760000001</v>
      </c>
      <c r="P628">
        <v>3371</v>
      </c>
      <c r="Q628">
        <v>992.34454349999999</v>
      </c>
      <c r="R628">
        <v>1529.980225</v>
      </c>
      <c r="S628">
        <v>2544</v>
      </c>
      <c r="T628">
        <v>0.42876736589428743</v>
      </c>
      <c r="U628">
        <v>0.588702302570979</v>
      </c>
      <c r="V628">
        <v>0.7546722040937407</v>
      </c>
      <c r="W628">
        <v>1667.66259765625</v>
      </c>
      <c r="X628">
        <v>1795.02856445313</v>
      </c>
      <c r="Y628">
        <v>2479</v>
      </c>
      <c r="Z628">
        <v>1683.53369140625</v>
      </c>
      <c r="AA628">
        <v>1814.86755371094</v>
      </c>
      <c r="AB628">
        <v>2479</v>
      </c>
      <c r="AC628">
        <v>0.99057274954994046</v>
      </c>
      <c r="AD628">
        <v>0.98906862970951004</v>
      </c>
      <c r="AE628">
        <v>1</v>
      </c>
      <c r="AF628">
        <v>2071.1868944205298</v>
      </c>
      <c r="AG628">
        <v>1748.60546875</v>
      </c>
      <c r="AH628">
        <v>2220</v>
      </c>
      <c r="AI628">
        <v>0.77002507744504878</v>
      </c>
      <c r="AJ628">
        <v>0.51429572252809586</v>
      </c>
      <c r="AK628">
        <v>0.43215884757640644</v>
      </c>
      <c r="AL628">
        <f t="shared" si="222"/>
        <v>0.22997492255495122</v>
      </c>
      <c r="AM628">
        <f t="shared" si="222"/>
        <v>0.48570427747190414</v>
      </c>
      <c r="AN628">
        <f t="shared" si="222"/>
        <v>0.56784115242359356</v>
      </c>
      <c r="AO628">
        <v>64271.629374337223</v>
      </c>
      <c r="AP628">
        <v>65467.342868818967</v>
      </c>
      <c r="AQ628">
        <v>52031</v>
      </c>
      <c r="AR628">
        <v>1420.2333333333333</v>
      </c>
      <c r="AS628">
        <v>1616.4867536575723</v>
      </c>
      <c r="AT628">
        <v>1954</v>
      </c>
      <c r="AU628">
        <f t="shared" si="208"/>
        <v>-0.25572935491695292</v>
      </c>
      <c r="AV628">
        <f t="shared" si="209"/>
        <v>-8.213687495168942E-2</v>
      </c>
      <c r="AW628">
        <v>0.15993493667669156</v>
      </c>
      <c r="AX628">
        <v>0.1659699015227617</v>
      </c>
      <c r="AY628" s="1">
        <f t="shared" si="210"/>
        <v>1195.7134944817444</v>
      </c>
      <c r="AZ628" s="1">
        <f t="shared" si="211"/>
        <v>-13436.342868818967</v>
      </c>
      <c r="BA628" s="1">
        <f t="shared" si="223"/>
        <v>196.25342032423896</v>
      </c>
      <c r="BB628" s="1">
        <f t="shared" si="224"/>
        <v>337.51324634242769</v>
      </c>
      <c r="BC628">
        <f t="shared" si="212"/>
        <v>1</v>
      </c>
      <c r="BD628">
        <f t="shared" si="213"/>
        <v>1</v>
      </c>
      <c r="BE628">
        <f t="shared" si="214"/>
        <v>0</v>
      </c>
      <c r="BF628">
        <f t="shared" si="215"/>
        <v>0</v>
      </c>
      <c r="BG628">
        <f t="shared" si="216"/>
        <v>0</v>
      </c>
      <c r="BH628">
        <f t="shared" si="217"/>
        <v>0</v>
      </c>
      <c r="BI628">
        <f t="shared" si="218"/>
        <v>1</v>
      </c>
      <c r="BJ628">
        <f t="shared" si="219"/>
        <v>1</v>
      </c>
      <c r="BK628">
        <f t="shared" si="220"/>
        <v>0</v>
      </c>
      <c r="BL628">
        <f t="shared" si="221"/>
        <v>0</v>
      </c>
      <c r="BM628">
        <f t="shared" si="225"/>
        <v>0</v>
      </c>
      <c r="BN628">
        <f t="shared" si="226"/>
        <v>0</v>
      </c>
      <c r="BO628">
        <f>IF(AND(AU628&gt;'County Avg'!$E$3,'Gentrification Calcs'!AW628&gt;'County Avg'!$E$4,'Gentrification Calcs'!AY628&gt;'County Avg'!$E$5,'Gentrification Calcs'!BA628&gt;'County Avg'!$E$6),1,0)</f>
        <v>0</v>
      </c>
      <c r="BP628">
        <f>IF(AND(AV628&gt;'County Avg'!$F$3,'Gentrification Calcs'!AX628&gt;'County Avg'!$F$4,'Gentrification Calcs'!AZ628&gt;'County Avg'!$F$5,'Gentrification Calcs'!BB628&gt;'County Avg'!$F$6),1,0)</f>
        <v>0</v>
      </c>
      <c r="BQ628">
        <f t="shared" si="227"/>
        <v>0</v>
      </c>
      <c r="BR628">
        <f t="shared" si="228"/>
        <v>0</v>
      </c>
      <c r="BS628">
        <f t="shared" si="229"/>
        <v>0</v>
      </c>
      <c r="BT628">
        <f t="shared" si="230"/>
        <v>0</v>
      </c>
    </row>
    <row r="629" spans="1:72" x14ac:dyDescent="0.25">
      <c r="A629">
        <v>6037214503</v>
      </c>
      <c r="B629">
        <v>2492.7796913832399</v>
      </c>
      <c r="C629">
        <v>3150.9998981952699</v>
      </c>
      <c r="D629">
        <v>3419</v>
      </c>
      <c r="E629">
        <v>1545.5307620000001</v>
      </c>
      <c r="F629">
        <v>1679.748779</v>
      </c>
      <c r="G629">
        <v>1522</v>
      </c>
      <c r="H629">
        <v>580.74360911164285</v>
      </c>
      <c r="I629">
        <v>569.25482814797488</v>
      </c>
      <c r="J629">
        <v>427.089</v>
      </c>
      <c r="K629">
        <v>0.3757567454433125</v>
      </c>
      <c r="L629">
        <v>0.33889283639596851</v>
      </c>
      <c r="M629">
        <v>0.28061038107752956</v>
      </c>
      <c r="N629">
        <v>2144.9157599999999</v>
      </c>
      <c r="O629">
        <v>2408.5715329999998</v>
      </c>
      <c r="P629">
        <v>2461</v>
      </c>
      <c r="Q629">
        <v>919.66986080000004</v>
      </c>
      <c r="R629">
        <v>1417.931519</v>
      </c>
      <c r="S629">
        <v>1516</v>
      </c>
      <c r="T629">
        <v>0.42876735671894178</v>
      </c>
      <c r="U629">
        <v>0.58870226587536445</v>
      </c>
      <c r="V629">
        <v>0.61600975213327913</v>
      </c>
      <c r="W629">
        <v>1545.53076171875</v>
      </c>
      <c r="X629">
        <v>1663.56909179688</v>
      </c>
      <c r="Y629">
        <v>1522</v>
      </c>
      <c r="Z629">
        <v>1560.23962402344</v>
      </c>
      <c r="AA629">
        <v>1681.955078125</v>
      </c>
      <c r="AB629">
        <v>1522</v>
      </c>
      <c r="AC629">
        <v>0.99057269019565097</v>
      </c>
      <c r="AD629">
        <v>0.98906868169831486</v>
      </c>
      <c r="AE629">
        <v>1</v>
      </c>
      <c r="AF629">
        <v>1919.5028749108301</v>
      </c>
      <c r="AG629">
        <v>1620.54577636719</v>
      </c>
      <c r="AH629">
        <v>1481</v>
      </c>
      <c r="AI629">
        <v>0.77002507744505122</v>
      </c>
      <c r="AJ629">
        <v>0.51429572476195728</v>
      </c>
      <c r="AK629">
        <v>0.43316759286341033</v>
      </c>
      <c r="AL629">
        <f t="shared" si="222"/>
        <v>0.22997492255494878</v>
      </c>
      <c r="AM629">
        <f t="shared" si="222"/>
        <v>0.48570427523804272</v>
      </c>
      <c r="AN629">
        <f t="shared" si="222"/>
        <v>0.56683240713658967</v>
      </c>
      <c r="AO629">
        <v>64271.629374337223</v>
      </c>
      <c r="AP629">
        <v>65467.342868818967</v>
      </c>
      <c r="AQ629">
        <v>74007</v>
      </c>
      <c r="AR629">
        <v>1420.2333333333333</v>
      </c>
      <c r="AS629">
        <v>1616.4867536575723</v>
      </c>
      <c r="AT629">
        <v>1928</v>
      </c>
      <c r="AU629">
        <f t="shared" si="208"/>
        <v>-0.25572935268309394</v>
      </c>
      <c r="AV629">
        <f t="shared" si="209"/>
        <v>-8.1128131898546951E-2</v>
      </c>
      <c r="AW629">
        <v>0.15993490915642267</v>
      </c>
      <c r="AX629">
        <v>2.7307486257914682E-2</v>
      </c>
      <c r="AY629" s="1">
        <f t="shared" si="210"/>
        <v>1195.7134944817444</v>
      </c>
      <c r="AZ629" s="1">
        <f t="shared" si="211"/>
        <v>8539.657131181033</v>
      </c>
      <c r="BA629" s="1">
        <f t="shared" si="223"/>
        <v>196.25342032423896</v>
      </c>
      <c r="BB629" s="1">
        <f t="shared" si="224"/>
        <v>311.51324634242769</v>
      </c>
      <c r="BC629">
        <f t="shared" si="212"/>
        <v>1</v>
      </c>
      <c r="BD629">
        <f t="shared" si="213"/>
        <v>1</v>
      </c>
      <c r="BE629">
        <f t="shared" si="214"/>
        <v>0</v>
      </c>
      <c r="BF629">
        <f t="shared" si="215"/>
        <v>0</v>
      </c>
      <c r="BG629">
        <f t="shared" si="216"/>
        <v>0</v>
      </c>
      <c r="BH629">
        <f t="shared" si="217"/>
        <v>0</v>
      </c>
      <c r="BI629">
        <f t="shared" si="218"/>
        <v>1</v>
      </c>
      <c r="BJ629">
        <f t="shared" si="219"/>
        <v>1</v>
      </c>
      <c r="BK629">
        <f t="shared" si="220"/>
        <v>0</v>
      </c>
      <c r="BL629">
        <f t="shared" si="221"/>
        <v>0</v>
      </c>
      <c r="BM629">
        <f t="shared" si="225"/>
        <v>0</v>
      </c>
      <c r="BN629">
        <f t="shared" si="226"/>
        <v>0</v>
      </c>
      <c r="BO629">
        <f>IF(AND(AU629&gt;'County Avg'!$E$3,'Gentrification Calcs'!AW629&gt;'County Avg'!$E$4,'Gentrification Calcs'!AY629&gt;'County Avg'!$E$5,'Gentrification Calcs'!BA629&gt;'County Avg'!$E$6),1,0)</f>
        <v>0</v>
      </c>
      <c r="BP629">
        <f>IF(AND(AV629&gt;'County Avg'!$F$3,'Gentrification Calcs'!AX629&gt;'County Avg'!$F$4,'Gentrification Calcs'!AZ629&gt;'County Avg'!$F$5,'Gentrification Calcs'!BB629&gt;'County Avg'!$F$6),1,0)</f>
        <v>0</v>
      </c>
      <c r="BQ629">
        <f t="shared" si="227"/>
        <v>0</v>
      </c>
      <c r="BR629">
        <f t="shared" si="228"/>
        <v>0</v>
      </c>
      <c r="BS629">
        <f t="shared" si="229"/>
        <v>0</v>
      </c>
      <c r="BT629">
        <f t="shared" si="230"/>
        <v>0</v>
      </c>
    </row>
    <row r="630" spans="1:72" x14ac:dyDescent="0.25">
      <c r="A630">
        <v>6037214600</v>
      </c>
      <c r="B630">
        <v>2529.9999876297102</v>
      </c>
      <c r="C630">
        <v>2527</v>
      </c>
      <c r="D630">
        <v>2389</v>
      </c>
      <c r="E630">
        <v>1334</v>
      </c>
      <c r="F630">
        <v>1394</v>
      </c>
      <c r="G630">
        <v>1310</v>
      </c>
      <c r="H630">
        <v>558.62879726861593</v>
      </c>
      <c r="I630">
        <v>431.0104</v>
      </c>
      <c r="J630">
        <v>437.70679999999999</v>
      </c>
      <c r="K630">
        <v>0.41876221684304044</v>
      </c>
      <c r="L630">
        <v>0.30918967001434722</v>
      </c>
      <c r="M630">
        <v>0.33412732824427482</v>
      </c>
      <c r="N630">
        <v>2134.9999899999998</v>
      </c>
      <c r="O630">
        <v>2159</v>
      </c>
      <c r="P630">
        <v>1982</v>
      </c>
      <c r="Q630">
        <v>771</v>
      </c>
      <c r="R630">
        <v>1104</v>
      </c>
      <c r="S630">
        <v>1218</v>
      </c>
      <c r="T630">
        <v>0.3611241234713074</v>
      </c>
      <c r="U630">
        <v>0.51134784622510421</v>
      </c>
      <c r="V630">
        <v>0.61453077699293646</v>
      </c>
      <c r="W630">
        <v>914</v>
      </c>
      <c r="X630">
        <v>1033</v>
      </c>
      <c r="Y630">
        <v>982</v>
      </c>
      <c r="Z630">
        <v>1314</v>
      </c>
      <c r="AA630">
        <v>1399</v>
      </c>
      <c r="AB630">
        <v>1310</v>
      </c>
      <c r="AC630">
        <v>0.69558599695585999</v>
      </c>
      <c r="AD630">
        <v>0.73838456040028588</v>
      </c>
      <c r="AE630">
        <v>0.74961832061068701</v>
      </c>
      <c r="AF630">
        <v>2296.9999887689501</v>
      </c>
      <c r="AG630">
        <v>2076</v>
      </c>
      <c r="AH630">
        <v>1826</v>
      </c>
      <c r="AI630">
        <v>0.90790513833992081</v>
      </c>
      <c r="AJ630">
        <v>0.82152750296794619</v>
      </c>
      <c r="AK630">
        <v>0.76433654248639593</v>
      </c>
      <c r="AL630">
        <f t="shared" si="222"/>
        <v>9.2094861660079186E-2</v>
      </c>
      <c r="AM630">
        <f t="shared" si="222"/>
        <v>0.17847249703205381</v>
      </c>
      <c r="AN630">
        <f t="shared" si="222"/>
        <v>0.23566345751360407</v>
      </c>
      <c r="AO630">
        <v>58820.884411452811</v>
      </c>
      <c r="AP630">
        <v>66047.528810788732</v>
      </c>
      <c r="AQ630">
        <v>77679</v>
      </c>
      <c r="AR630">
        <v>1254.3666666666668</v>
      </c>
      <c r="AS630">
        <v>1203.910636615263</v>
      </c>
      <c r="AT630">
        <v>1677</v>
      </c>
      <c r="AU630">
        <f t="shared" si="208"/>
        <v>-8.6377635371974626E-2</v>
      </c>
      <c r="AV630">
        <f t="shared" si="209"/>
        <v>-5.7190960481550257E-2</v>
      </c>
      <c r="AW630">
        <v>0.15022372275379681</v>
      </c>
      <c r="AX630">
        <v>0.10318293076783225</v>
      </c>
      <c r="AY630" s="1">
        <f t="shared" si="210"/>
        <v>7226.6443993359208</v>
      </c>
      <c r="AZ630" s="1">
        <f t="shared" si="211"/>
        <v>11631.471189211268</v>
      </c>
      <c r="BA630" s="1">
        <f t="shared" si="223"/>
        <v>-50.456030051403786</v>
      </c>
      <c r="BB630" s="1">
        <f t="shared" si="224"/>
        <v>473.089363384737</v>
      </c>
      <c r="BC630">
        <f t="shared" si="212"/>
        <v>1</v>
      </c>
      <c r="BD630">
        <f t="shared" si="213"/>
        <v>1</v>
      </c>
      <c r="BE630">
        <f t="shared" si="214"/>
        <v>0</v>
      </c>
      <c r="BF630">
        <f t="shared" si="215"/>
        <v>0</v>
      </c>
      <c r="BG630">
        <f t="shared" si="216"/>
        <v>0</v>
      </c>
      <c r="BH630">
        <f t="shared" si="217"/>
        <v>0</v>
      </c>
      <c r="BI630">
        <f t="shared" si="218"/>
        <v>1</v>
      </c>
      <c r="BJ630">
        <f t="shared" si="219"/>
        <v>1</v>
      </c>
      <c r="BK630">
        <f t="shared" si="220"/>
        <v>0</v>
      </c>
      <c r="BL630">
        <f t="shared" si="221"/>
        <v>0</v>
      </c>
      <c r="BM630">
        <f t="shared" si="225"/>
        <v>0</v>
      </c>
      <c r="BN630">
        <f t="shared" si="226"/>
        <v>0</v>
      </c>
      <c r="BO630">
        <f>IF(AND(AU630&gt;'County Avg'!$E$3,'Gentrification Calcs'!AW630&gt;'County Avg'!$E$4,'Gentrification Calcs'!AY630&gt;'County Avg'!$E$5,'Gentrification Calcs'!BA630&gt;'County Avg'!$E$6),1,0)</f>
        <v>1</v>
      </c>
      <c r="BP630">
        <f>IF(AND(AV630&gt;'County Avg'!$F$3,'Gentrification Calcs'!AX630&gt;'County Avg'!$F$4,'Gentrification Calcs'!AZ630&gt;'County Avg'!$F$5,'Gentrification Calcs'!BB630&gt;'County Avg'!$F$6),1,0)</f>
        <v>0</v>
      </c>
      <c r="BQ630">
        <f t="shared" si="227"/>
        <v>0</v>
      </c>
      <c r="BR630">
        <f t="shared" si="228"/>
        <v>0</v>
      </c>
      <c r="BS630">
        <f t="shared" si="229"/>
        <v>0</v>
      </c>
      <c r="BT630">
        <f t="shared" si="230"/>
        <v>0</v>
      </c>
    </row>
    <row r="631" spans="1:72" x14ac:dyDescent="0.25">
      <c r="A631">
        <v>6037214700</v>
      </c>
      <c r="B631">
        <v>2614.9999923893502</v>
      </c>
      <c r="C631">
        <v>2484</v>
      </c>
      <c r="D631">
        <v>2523</v>
      </c>
      <c r="E631">
        <v>1280</v>
      </c>
      <c r="F631">
        <v>1251</v>
      </c>
      <c r="G631">
        <v>1223</v>
      </c>
      <c r="H631">
        <v>429.96479874863775</v>
      </c>
      <c r="I631">
        <v>315.75740000000002</v>
      </c>
      <c r="J631">
        <v>236.99700000000001</v>
      </c>
      <c r="K631">
        <v>0.33590999902237323</v>
      </c>
      <c r="L631">
        <v>0.25240399680255798</v>
      </c>
      <c r="M631">
        <v>0.19378331970564189</v>
      </c>
      <c r="N631">
        <v>2100.9999939999998</v>
      </c>
      <c r="O631">
        <v>2038</v>
      </c>
      <c r="P631">
        <v>2139</v>
      </c>
      <c r="Q631">
        <v>805</v>
      </c>
      <c r="R631">
        <v>1237</v>
      </c>
      <c r="S631">
        <v>1398</v>
      </c>
      <c r="T631">
        <v>0.38315088162727529</v>
      </c>
      <c r="U631">
        <v>0.60696761530912657</v>
      </c>
      <c r="V631">
        <v>0.65357643758765782</v>
      </c>
      <c r="W631">
        <v>722</v>
      </c>
      <c r="X631">
        <v>761</v>
      </c>
      <c r="Y631">
        <v>639</v>
      </c>
      <c r="Z631">
        <v>1251</v>
      </c>
      <c r="AA631">
        <v>1261</v>
      </c>
      <c r="AB631">
        <v>1223</v>
      </c>
      <c r="AC631">
        <v>0.5771382893685052</v>
      </c>
      <c r="AD631">
        <v>0.60348929421094366</v>
      </c>
      <c r="AE631">
        <v>0.52248569092395747</v>
      </c>
      <c r="AF631">
        <v>2271.9999933876102</v>
      </c>
      <c r="AG631">
        <v>2070</v>
      </c>
      <c r="AH631">
        <v>1945</v>
      </c>
      <c r="AI631">
        <v>0.86883365200764773</v>
      </c>
      <c r="AJ631">
        <v>0.83333333333333337</v>
      </c>
      <c r="AK631">
        <v>0.77090764962346414</v>
      </c>
      <c r="AL631">
        <f t="shared" si="222"/>
        <v>0.13116634799235227</v>
      </c>
      <c r="AM631">
        <f t="shared" si="222"/>
        <v>0.16666666666666663</v>
      </c>
      <c r="AN631">
        <f t="shared" si="222"/>
        <v>0.22909235037653586</v>
      </c>
      <c r="AO631">
        <v>73602.288971367976</v>
      </c>
      <c r="AP631">
        <v>91700.135676338381</v>
      </c>
      <c r="AQ631">
        <v>91089</v>
      </c>
      <c r="AR631">
        <v>1482.4333333333334</v>
      </c>
      <c r="AS631">
        <v>1347.2977461447213</v>
      </c>
      <c r="AT631">
        <v>1630</v>
      </c>
      <c r="AU631">
        <f t="shared" si="208"/>
        <v>-3.5500318674314357E-2</v>
      </c>
      <c r="AV631">
        <f t="shared" si="209"/>
        <v>-6.2425683709869229E-2</v>
      </c>
      <c r="AW631">
        <v>0.22381673368185129</v>
      </c>
      <c r="AX631">
        <v>4.6608822278531248E-2</v>
      </c>
      <c r="AY631" s="1">
        <f t="shared" si="210"/>
        <v>18097.846704970405</v>
      </c>
      <c r="AZ631" s="1">
        <f t="shared" si="211"/>
        <v>-611.13567633838102</v>
      </c>
      <c r="BA631" s="1">
        <f t="shared" si="223"/>
        <v>-135.13558718861213</v>
      </c>
      <c r="BB631" s="1">
        <f t="shared" si="224"/>
        <v>282.70225385527874</v>
      </c>
      <c r="BC631">
        <f t="shared" si="212"/>
        <v>1</v>
      </c>
      <c r="BD631">
        <f t="shared" si="213"/>
        <v>1</v>
      </c>
      <c r="BE631">
        <f t="shared" si="214"/>
        <v>0</v>
      </c>
      <c r="BF631">
        <f t="shared" si="215"/>
        <v>0</v>
      </c>
      <c r="BG631">
        <f t="shared" si="216"/>
        <v>0</v>
      </c>
      <c r="BH631">
        <f t="shared" si="217"/>
        <v>0</v>
      </c>
      <c r="BI631">
        <f t="shared" si="218"/>
        <v>1</v>
      </c>
      <c r="BJ631">
        <f t="shared" si="219"/>
        <v>1</v>
      </c>
      <c r="BK631">
        <f t="shared" si="220"/>
        <v>0</v>
      </c>
      <c r="BL631">
        <f t="shared" si="221"/>
        <v>0</v>
      </c>
      <c r="BM631">
        <f t="shared" si="225"/>
        <v>0</v>
      </c>
      <c r="BN631">
        <f t="shared" si="226"/>
        <v>0</v>
      </c>
      <c r="BO631">
        <f>IF(AND(AU631&gt;'County Avg'!$E$3,'Gentrification Calcs'!AW631&gt;'County Avg'!$E$4,'Gentrification Calcs'!AY631&gt;'County Avg'!$E$5,'Gentrification Calcs'!BA631&gt;'County Avg'!$E$6),1,0)</f>
        <v>0</v>
      </c>
      <c r="BP631">
        <f>IF(AND(AV631&gt;'County Avg'!$F$3,'Gentrification Calcs'!AX631&gt;'County Avg'!$F$4,'Gentrification Calcs'!AZ631&gt;'County Avg'!$F$5,'Gentrification Calcs'!BB631&gt;'County Avg'!$F$6),1,0)</f>
        <v>0</v>
      </c>
      <c r="BQ631">
        <f t="shared" si="227"/>
        <v>0</v>
      </c>
      <c r="BR631">
        <f t="shared" si="228"/>
        <v>0</v>
      </c>
      <c r="BS631">
        <f t="shared" si="229"/>
        <v>0</v>
      </c>
      <c r="BT631">
        <f t="shared" si="230"/>
        <v>0</v>
      </c>
    </row>
    <row r="632" spans="1:72" x14ac:dyDescent="0.25">
      <c r="A632">
        <v>6037214800</v>
      </c>
      <c r="B632">
        <v>2473.57663375623</v>
      </c>
      <c r="C632">
        <v>2544.2121511514501</v>
      </c>
      <c r="D632">
        <v>2822</v>
      </c>
      <c r="E632">
        <v>1376.31213</v>
      </c>
      <c r="F632">
        <v>1455.10689</v>
      </c>
      <c r="G632">
        <v>1352</v>
      </c>
      <c r="H632">
        <v>540.76671461972569</v>
      </c>
      <c r="I632">
        <v>499.55216709711164</v>
      </c>
      <c r="J632">
        <v>381.267</v>
      </c>
      <c r="K632">
        <v>0.39290993869226865</v>
      </c>
      <c r="L632">
        <v>0.34330960187887755</v>
      </c>
      <c r="M632">
        <v>0.28200221893491123</v>
      </c>
      <c r="N632">
        <v>2046.784212</v>
      </c>
      <c r="O632">
        <v>2243.1635820000001</v>
      </c>
      <c r="P632">
        <v>2237</v>
      </c>
      <c r="Q632">
        <v>716.68234610000002</v>
      </c>
      <c r="R632">
        <v>956.07855610000001</v>
      </c>
      <c r="S632">
        <v>1403</v>
      </c>
      <c r="T632">
        <v>0.35015041737091529</v>
      </c>
      <c r="U632">
        <v>0.42621882941214762</v>
      </c>
      <c r="V632">
        <v>0.62717925793473406</v>
      </c>
      <c r="W632">
        <v>1041.4780841701399</v>
      </c>
      <c r="X632">
        <v>1103.07520327717</v>
      </c>
      <c r="Y632">
        <v>967</v>
      </c>
      <c r="Z632">
        <v>1408.84020240016</v>
      </c>
      <c r="AA632">
        <v>1442.10653600097</v>
      </c>
      <c r="AB632">
        <v>1352</v>
      </c>
      <c r="AC632">
        <v>0.73924500620853495</v>
      </c>
      <c r="AD632">
        <v>0.76490548772911737</v>
      </c>
      <c r="AE632">
        <v>0.71523668639053251</v>
      </c>
      <c r="AF632">
        <v>2231.3986347861701</v>
      </c>
      <c r="AG632">
        <v>2178.1737821400202</v>
      </c>
      <c r="AH632">
        <v>2309</v>
      </c>
      <c r="AI632">
        <v>0.90209399795214651</v>
      </c>
      <c r="AJ632">
        <v>0.8561289911119363</v>
      </c>
      <c r="AK632">
        <v>0.81821403260099224</v>
      </c>
      <c r="AL632">
        <f t="shared" si="222"/>
        <v>9.7906002047853491E-2</v>
      </c>
      <c r="AM632">
        <f t="shared" si="222"/>
        <v>0.1438710088880637</v>
      </c>
      <c r="AN632">
        <f t="shared" si="222"/>
        <v>0.18178596739900776</v>
      </c>
      <c r="AO632">
        <v>58227.741781548255</v>
      </c>
      <c r="AP632">
        <v>66880.759705762161</v>
      </c>
      <c r="AQ632">
        <v>99830</v>
      </c>
      <c r="AR632">
        <v>1278.5555555555557</v>
      </c>
      <c r="AS632">
        <v>1324.3017002767895</v>
      </c>
      <c r="AT632">
        <v>1759</v>
      </c>
      <c r="AU632">
        <f t="shared" si="208"/>
        <v>-4.596500684021021E-2</v>
      </c>
      <c r="AV632">
        <f t="shared" si="209"/>
        <v>-3.7914958510944063E-2</v>
      </c>
      <c r="AW632">
        <v>7.6068412041232325E-2</v>
      </c>
      <c r="AX632">
        <v>0.20096042852258644</v>
      </c>
      <c r="AY632" s="1">
        <f t="shared" si="210"/>
        <v>8653.0179242139056</v>
      </c>
      <c r="AZ632" s="1">
        <f t="shared" si="211"/>
        <v>32949.240294237839</v>
      </c>
      <c r="BA632" s="1">
        <f t="shared" si="223"/>
        <v>45.746144721233804</v>
      </c>
      <c r="BB632" s="1">
        <f t="shared" si="224"/>
        <v>434.69829972321054</v>
      </c>
      <c r="BC632">
        <f t="shared" si="212"/>
        <v>1</v>
      </c>
      <c r="BD632">
        <f t="shared" si="213"/>
        <v>1</v>
      </c>
      <c r="BE632">
        <f t="shared" si="214"/>
        <v>0</v>
      </c>
      <c r="BF632">
        <f t="shared" si="215"/>
        <v>0</v>
      </c>
      <c r="BG632">
        <f t="shared" si="216"/>
        <v>0</v>
      </c>
      <c r="BH632">
        <f t="shared" si="217"/>
        <v>0</v>
      </c>
      <c r="BI632">
        <f t="shared" si="218"/>
        <v>1</v>
      </c>
      <c r="BJ632">
        <f t="shared" si="219"/>
        <v>1</v>
      </c>
      <c r="BK632">
        <f t="shared" si="220"/>
        <v>0</v>
      </c>
      <c r="BL632">
        <f t="shared" si="221"/>
        <v>0</v>
      </c>
      <c r="BM632">
        <f t="shared" si="225"/>
        <v>0</v>
      </c>
      <c r="BN632">
        <f t="shared" si="226"/>
        <v>0</v>
      </c>
      <c r="BO632">
        <f>IF(AND(AU632&gt;'County Avg'!$E$3,'Gentrification Calcs'!AW632&gt;'County Avg'!$E$4,'Gentrification Calcs'!AY632&gt;'County Avg'!$E$5,'Gentrification Calcs'!BA632&gt;'County Avg'!$E$6),1,0)</f>
        <v>1</v>
      </c>
      <c r="BP632">
        <f>IF(AND(AV632&gt;'County Avg'!$F$3,'Gentrification Calcs'!AX632&gt;'County Avg'!$F$4,'Gentrification Calcs'!AZ632&gt;'County Avg'!$F$5,'Gentrification Calcs'!BB632&gt;'County Avg'!$F$6),1,0)</f>
        <v>0</v>
      </c>
      <c r="BQ632">
        <f t="shared" si="227"/>
        <v>0</v>
      </c>
      <c r="BR632">
        <f t="shared" si="228"/>
        <v>0</v>
      </c>
      <c r="BS632">
        <f t="shared" si="229"/>
        <v>0</v>
      </c>
      <c r="BT632">
        <f t="shared" si="230"/>
        <v>0</v>
      </c>
    </row>
    <row r="633" spans="1:72" x14ac:dyDescent="0.25">
      <c r="A633">
        <v>6037214901</v>
      </c>
      <c r="B633">
        <v>2784.22190524997</v>
      </c>
      <c r="C633">
        <v>3152.99986088276</v>
      </c>
      <c r="D633">
        <v>2755</v>
      </c>
      <c r="E633">
        <v>1773.8483679999999</v>
      </c>
      <c r="F633">
        <v>1978.6710210000001</v>
      </c>
      <c r="G633">
        <v>2038</v>
      </c>
      <c r="H633">
        <v>754.68755379531717</v>
      </c>
      <c r="I633">
        <v>758.66102336592849</v>
      </c>
      <c r="J633">
        <v>734.65219999999999</v>
      </c>
      <c r="K633">
        <v>0.42545212285885597</v>
      </c>
      <c r="L633">
        <v>0.38341948475219945</v>
      </c>
      <c r="M633">
        <v>0.36047703631010797</v>
      </c>
      <c r="N633">
        <v>2397.0415419999999</v>
      </c>
      <c r="O633">
        <v>2719.1850589999999</v>
      </c>
      <c r="P633">
        <v>2464</v>
      </c>
      <c r="Q633">
        <v>968.78781000000004</v>
      </c>
      <c r="R633">
        <v>1397.727173</v>
      </c>
      <c r="S633">
        <v>1758</v>
      </c>
      <c r="T633">
        <v>0.4041597915702706</v>
      </c>
      <c r="U633">
        <v>0.51402429134927075</v>
      </c>
      <c r="V633">
        <v>0.71347402597402598</v>
      </c>
      <c r="W633">
        <v>1445.4988639354699</v>
      </c>
      <c r="X633">
        <v>1650.3349609375</v>
      </c>
      <c r="Y633">
        <v>1556</v>
      </c>
      <c r="Z633">
        <v>1775.7804443836201</v>
      </c>
      <c r="AA633">
        <v>1979.2119140625</v>
      </c>
      <c r="AB633">
        <v>2038</v>
      </c>
      <c r="AC633">
        <v>0.81400764858473695</v>
      </c>
      <c r="AD633">
        <v>0.83383439095718037</v>
      </c>
      <c r="AE633">
        <v>0.76349362119725217</v>
      </c>
      <c r="AF633">
        <v>2461.4339079727902</v>
      </c>
      <c r="AG633">
        <v>2483.88671875</v>
      </c>
      <c r="AH633">
        <v>1948</v>
      </c>
      <c r="AI633">
        <v>0.88406527630986387</v>
      </c>
      <c r="AJ633">
        <v>0.78778522941468654</v>
      </c>
      <c r="AK633">
        <v>0.7070780399274047</v>
      </c>
      <c r="AL633">
        <f t="shared" si="222"/>
        <v>0.11593472369013613</v>
      </c>
      <c r="AM633">
        <f t="shared" si="222"/>
        <v>0.21221477058531346</v>
      </c>
      <c r="AN633">
        <f t="shared" si="222"/>
        <v>0.2929219600725953</v>
      </c>
      <c r="AO633">
        <v>62018.775715800643</v>
      </c>
      <c r="AP633">
        <v>59416.632611360859</v>
      </c>
      <c r="AQ633">
        <v>55278</v>
      </c>
      <c r="AR633">
        <v>1534.2666666666667</v>
      </c>
      <c r="AS633">
        <v>1558.3202846975091</v>
      </c>
      <c r="AT633">
        <v>1854</v>
      </c>
      <c r="AU633">
        <f t="shared" si="208"/>
        <v>-9.6280046895177329E-2</v>
      </c>
      <c r="AV633">
        <f t="shared" si="209"/>
        <v>-8.0707189487281839E-2</v>
      </c>
      <c r="AW633">
        <v>0.10986449977900015</v>
      </c>
      <c r="AX633">
        <v>0.19944973462475524</v>
      </c>
      <c r="AY633" s="1">
        <f t="shared" si="210"/>
        <v>-2602.1431044397832</v>
      </c>
      <c r="AZ633" s="1">
        <f t="shared" si="211"/>
        <v>-4138.6326113608593</v>
      </c>
      <c r="BA633" s="1">
        <f t="shared" si="223"/>
        <v>24.053618030842472</v>
      </c>
      <c r="BB633" s="1">
        <f t="shared" si="224"/>
        <v>295.67971530249088</v>
      </c>
      <c r="BC633">
        <f t="shared" si="212"/>
        <v>1</v>
      </c>
      <c r="BD633">
        <f t="shared" si="213"/>
        <v>1</v>
      </c>
      <c r="BE633">
        <f t="shared" si="214"/>
        <v>1</v>
      </c>
      <c r="BF633">
        <f t="shared" si="215"/>
        <v>0</v>
      </c>
      <c r="BG633">
        <f t="shared" si="216"/>
        <v>0</v>
      </c>
      <c r="BH633">
        <f t="shared" si="217"/>
        <v>0</v>
      </c>
      <c r="BI633">
        <f t="shared" si="218"/>
        <v>1</v>
      </c>
      <c r="BJ633">
        <f t="shared" si="219"/>
        <v>1</v>
      </c>
      <c r="BK633">
        <f t="shared" si="220"/>
        <v>0</v>
      </c>
      <c r="BL633">
        <f t="shared" si="221"/>
        <v>0</v>
      </c>
      <c r="BM633">
        <f t="shared" si="225"/>
        <v>0</v>
      </c>
      <c r="BN633">
        <f t="shared" si="226"/>
        <v>0</v>
      </c>
      <c r="BO633">
        <f>IF(AND(AU633&gt;'County Avg'!$E$3,'Gentrification Calcs'!AW633&gt;'County Avg'!$E$4,'Gentrification Calcs'!AY633&gt;'County Avg'!$E$5,'Gentrification Calcs'!BA633&gt;'County Avg'!$E$6),1,0)</f>
        <v>1</v>
      </c>
      <c r="BP633">
        <f>IF(AND(AV633&gt;'County Avg'!$F$3,'Gentrification Calcs'!AX633&gt;'County Avg'!$F$4,'Gentrification Calcs'!AZ633&gt;'County Avg'!$F$5,'Gentrification Calcs'!BB633&gt;'County Avg'!$F$6),1,0)</f>
        <v>0</v>
      </c>
      <c r="BQ633">
        <f t="shared" si="227"/>
        <v>0</v>
      </c>
      <c r="BR633">
        <f t="shared" si="228"/>
        <v>0</v>
      </c>
      <c r="BS633">
        <f t="shared" si="229"/>
        <v>0</v>
      </c>
      <c r="BT633">
        <f t="shared" si="230"/>
        <v>0</v>
      </c>
    </row>
    <row r="634" spans="1:72" x14ac:dyDescent="0.25">
      <c r="A634">
        <v>6037214902</v>
      </c>
      <c r="B634">
        <v>2363.01232489011</v>
      </c>
      <c r="C634">
        <v>2675.9999653995001</v>
      </c>
      <c r="D634">
        <v>2607</v>
      </c>
      <c r="E634">
        <v>1505.4925699999999</v>
      </c>
      <c r="F634">
        <v>1679.328857</v>
      </c>
      <c r="G634">
        <v>1519</v>
      </c>
      <c r="H634">
        <v>640.51503498942077</v>
      </c>
      <c r="I634">
        <v>643.88737663407142</v>
      </c>
      <c r="J634">
        <v>557.54300000000001</v>
      </c>
      <c r="K634">
        <v>0.42545213955417982</v>
      </c>
      <c r="L634">
        <v>0.38341946781307018</v>
      </c>
      <c r="M634">
        <v>0.36704608294930874</v>
      </c>
      <c r="N634">
        <v>2034.406344</v>
      </c>
      <c r="O634">
        <v>2307.8146969999998</v>
      </c>
      <c r="P634">
        <v>2065</v>
      </c>
      <c r="Q634">
        <v>822.22528220000004</v>
      </c>
      <c r="R634">
        <v>1186.2727050000001</v>
      </c>
      <c r="S634">
        <v>1358</v>
      </c>
      <c r="T634">
        <v>0.40415981036677306</v>
      </c>
      <c r="U634">
        <v>0.51402424403574209</v>
      </c>
      <c r="V634">
        <v>0.65762711864406775</v>
      </c>
      <c r="W634">
        <v>1226.8173289299</v>
      </c>
      <c r="X634">
        <v>1400.66491699219</v>
      </c>
      <c r="Y634">
        <v>1249</v>
      </c>
      <c r="Z634">
        <v>1507.1324181556699</v>
      </c>
      <c r="AA634">
        <v>1679.78796386719</v>
      </c>
      <c r="AB634">
        <v>1519</v>
      </c>
      <c r="AC634">
        <v>0.81400765729078983</v>
      </c>
      <c r="AD634">
        <v>0.8338343571456448</v>
      </c>
      <c r="AE634">
        <v>0.82225148123765635</v>
      </c>
      <c r="AF634">
        <v>2089.05714392758</v>
      </c>
      <c r="AG634">
        <v>2108.11328125</v>
      </c>
      <c r="AH634">
        <v>1861</v>
      </c>
      <c r="AI634">
        <v>0.88406527630986009</v>
      </c>
      <c r="AJ634">
        <v>0.78778524234221348</v>
      </c>
      <c r="AK634">
        <v>0.71384733410049861</v>
      </c>
      <c r="AL634">
        <f t="shared" si="222"/>
        <v>0.11593472369013991</v>
      </c>
      <c r="AM634">
        <f t="shared" si="222"/>
        <v>0.21221475765778652</v>
      </c>
      <c r="AN634">
        <f t="shared" si="222"/>
        <v>0.28615266589950139</v>
      </c>
      <c r="AO634">
        <v>62024.217391304352</v>
      </c>
      <c r="AP634">
        <v>59425.020841847167</v>
      </c>
      <c r="AQ634">
        <v>56089</v>
      </c>
      <c r="AR634">
        <v>1534.2666666666667</v>
      </c>
      <c r="AS634">
        <v>1558.3202846975091</v>
      </c>
      <c r="AT634">
        <v>1653</v>
      </c>
      <c r="AU634">
        <f t="shared" si="208"/>
        <v>-9.6280033967646617E-2</v>
      </c>
      <c r="AV634">
        <f t="shared" si="209"/>
        <v>-7.3937908241714867E-2</v>
      </c>
      <c r="AW634">
        <v>0.10986443366896903</v>
      </c>
      <c r="AX634">
        <v>0.14360287460832566</v>
      </c>
      <c r="AY634" s="1">
        <f t="shared" si="210"/>
        <v>-2599.196549457185</v>
      </c>
      <c r="AZ634" s="1">
        <f t="shared" si="211"/>
        <v>-3336.0208418471666</v>
      </c>
      <c r="BA634" s="1">
        <f t="shared" si="223"/>
        <v>24.053618030842472</v>
      </c>
      <c r="BB634" s="1">
        <f t="shared" si="224"/>
        <v>94.679715302490877</v>
      </c>
      <c r="BC634">
        <f t="shared" si="212"/>
        <v>1</v>
      </c>
      <c r="BD634">
        <f t="shared" si="213"/>
        <v>1</v>
      </c>
      <c r="BE634">
        <f t="shared" si="214"/>
        <v>1</v>
      </c>
      <c r="BF634">
        <f t="shared" si="215"/>
        <v>0</v>
      </c>
      <c r="BG634">
        <f t="shared" si="216"/>
        <v>0</v>
      </c>
      <c r="BH634">
        <f t="shared" si="217"/>
        <v>0</v>
      </c>
      <c r="BI634">
        <f t="shared" si="218"/>
        <v>1</v>
      </c>
      <c r="BJ634">
        <f t="shared" si="219"/>
        <v>1</v>
      </c>
      <c r="BK634">
        <f t="shared" si="220"/>
        <v>0</v>
      </c>
      <c r="BL634">
        <f t="shared" si="221"/>
        <v>0</v>
      </c>
      <c r="BM634">
        <f t="shared" si="225"/>
        <v>0</v>
      </c>
      <c r="BN634">
        <f t="shared" si="226"/>
        <v>0</v>
      </c>
      <c r="BO634">
        <f>IF(AND(AU634&gt;'County Avg'!$E$3,'Gentrification Calcs'!AW634&gt;'County Avg'!$E$4,'Gentrification Calcs'!AY634&gt;'County Avg'!$E$5,'Gentrification Calcs'!BA634&gt;'County Avg'!$E$6),1,0)</f>
        <v>1</v>
      </c>
      <c r="BP634">
        <f>IF(AND(AV634&gt;'County Avg'!$F$3,'Gentrification Calcs'!AX634&gt;'County Avg'!$F$4,'Gentrification Calcs'!AZ634&gt;'County Avg'!$F$5,'Gentrification Calcs'!BB634&gt;'County Avg'!$F$6),1,0)</f>
        <v>0</v>
      </c>
      <c r="BQ634">
        <f t="shared" si="227"/>
        <v>0</v>
      </c>
      <c r="BR634">
        <f t="shared" si="228"/>
        <v>0</v>
      </c>
      <c r="BS634">
        <f t="shared" si="229"/>
        <v>0</v>
      </c>
      <c r="BT634">
        <f t="shared" si="230"/>
        <v>0</v>
      </c>
    </row>
    <row r="635" spans="1:72" x14ac:dyDescent="0.25">
      <c r="A635">
        <v>6037215101</v>
      </c>
      <c r="B635">
        <v>2125.4930551238399</v>
      </c>
      <c r="C635">
        <v>2574.00004148483</v>
      </c>
      <c r="D635">
        <v>2370</v>
      </c>
      <c r="E635">
        <v>1431.9304199999999</v>
      </c>
      <c r="F635">
        <v>1707.618164</v>
      </c>
      <c r="G635">
        <v>1542</v>
      </c>
      <c r="H635">
        <v>694.52755542404657</v>
      </c>
      <c r="I635">
        <v>758.96589101243399</v>
      </c>
      <c r="J635">
        <v>605.74120000000005</v>
      </c>
      <c r="K635">
        <v>0.48502884338754854</v>
      </c>
      <c r="L635">
        <v>0.44445878300720276</v>
      </c>
      <c r="M635">
        <v>0.39282827496757461</v>
      </c>
      <c r="N635">
        <v>1691.616327</v>
      </c>
      <c r="O635">
        <v>2094.4040530000002</v>
      </c>
      <c r="P635">
        <v>1985</v>
      </c>
      <c r="Q635">
        <v>860.43835449999995</v>
      </c>
      <c r="R635">
        <v>1315.8032229999999</v>
      </c>
      <c r="S635">
        <v>1407</v>
      </c>
      <c r="T635">
        <v>0.50864864613002758</v>
      </c>
      <c r="U635">
        <v>0.62824707635341825</v>
      </c>
      <c r="V635">
        <v>0.70881612090680102</v>
      </c>
      <c r="W635">
        <v>1412.72827148438</v>
      </c>
      <c r="X635">
        <v>1689.78759765625</v>
      </c>
      <c r="Y635">
        <v>1512</v>
      </c>
      <c r="Z635">
        <v>1431.93041992188</v>
      </c>
      <c r="AA635">
        <v>1707.16101074219</v>
      </c>
      <c r="AB635">
        <v>1542</v>
      </c>
      <c r="AC635">
        <v>0.98659002688234843</v>
      </c>
      <c r="AD635">
        <v>0.98982321352431379</v>
      </c>
      <c r="AE635">
        <v>0.98054474708171202</v>
      </c>
      <c r="AF635">
        <v>1519.7115326374801</v>
      </c>
      <c r="AG635">
        <v>1514.22521972656</v>
      </c>
      <c r="AH635">
        <v>1280</v>
      </c>
      <c r="AI635">
        <v>0.71499247149924727</v>
      </c>
      <c r="AJ635">
        <v>0.588277076659668</v>
      </c>
      <c r="AK635">
        <v>0.54008438818565396</v>
      </c>
      <c r="AL635">
        <f t="shared" si="222"/>
        <v>0.28500752850075273</v>
      </c>
      <c r="AM635">
        <f t="shared" si="222"/>
        <v>0.411722923340332</v>
      </c>
      <c r="AN635">
        <f t="shared" si="222"/>
        <v>0.45991561181434604</v>
      </c>
      <c r="AO635">
        <v>52336.221102863208</v>
      </c>
      <c r="AP635">
        <v>51889.593788312224</v>
      </c>
      <c r="AQ635">
        <v>51288</v>
      </c>
      <c r="AR635">
        <v>1173.1611111111113</v>
      </c>
      <c r="AS635">
        <v>1117.3372874654015</v>
      </c>
      <c r="AT635">
        <v>1383</v>
      </c>
      <c r="AU635">
        <f t="shared" si="208"/>
        <v>-0.12671539483957928</v>
      </c>
      <c r="AV635">
        <f t="shared" si="209"/>
        <v>-4.8192688474014034E-2</v>
      </c>
      <c r="AW635">
        <v>0.11959843022339067</v>
      </c>
      <c r="AX635">
        <v>8.0569044553382763E-2</v>
      </c>
      <c r="AY635" s="1">
        <f t="shared" si="210"/>
        <v>-446.62731455098401</v>
      </c>
      <c r="AZ635" s="1">
        <f t="shared" si="211"/>
        <v>-601.59378831222421</v>
      </c>
      <c r="BA635" s="1">
        <f t="shared" si="223"/>
        <v>-55.823823645709808</v>
      </c>
      <c r="BB635" s="1">
        <f t="shared" si="224"/>
        <v>265.66271253459854</v>
      </c>
      <c r="BC635">
        <f t="shared" si="212"/>
        <v>1</v>
      </c>
      <c r="BD635">
        <f t="shared" si="213"/>
        <v>1</v>
      </c>
      <c r="BE635">
        <f t="shared" si="214"/>
        <v>1</v>
      </c>
      <c r="BF635">
        <f t="shared" si="215"/>
        <v>1</v>
      </c>
      <c r="BG635">
        <f t="shared" si="216"/>
        <v>0</v>
      </c>
      <c r="BH635">
        <f t="shared" si="217"/>
        <v>0</v>
      </c>
      <c r="BI635">
        <f t="shared" si="218"/>
        <v>1</v>
      </c>
      <c r="BJ635">
        <f t="shared" si="219"/>
        <v>1</v>
      </c>
      <c r="BK635">
        <f t="shared" si="220"/>
        <v>0</v>
      </c>
      <c r="BL635">
        <f t="shared" si="221"/>
        <v>0</v>
      </c>
      <c r="BM635">
        <f t="shared" si="225"/>
        <v>0</v>
      </c>
      <c r="BN635">
        <f t="shared" si="226"/>
        <v>0</v>
      </c>
      <c r="BO635">
        <f>IF(AND(AU635&gt;'County Avg'!$E$3,'Gentrification Calcs'!AW635&gt;'County Avg'!$E$4,'Gentrification Calcs'!AY635&gt;'County Avg'!$E$5,'Gentrification Calcs'!BA635&gt;'County Avg'!$E$6),1,0)</f>
        <v>0</v>
      </c>
      <c r="BP635">
        <f>IF(AND(AV635&gt;'County Avg'!$F$3,'Gentrification Calcs'!AX635&gt;'County Avg'!$F$4,'Gentrification Calcs'!AZ635&gt;'County Avg'!$F$5,'Gentrification Calcs'!BB635&gt;'County Avg'!$F$6),1,0)</f>
        <v>0</v>
      </c>
      <c r="BQ635">
        <f t="shared" si="227"/>
        <v>0</v>
      </c>
      <c r="BR635">
        <f t="shared" si="228"/>
        <v>0</v>
      </c>
      <c r="BS635">
        <f t="shared" si="229"/>
        <v>0</v>
      </c>
      <c r="BT635">
        <f t="shared" si="230"/>
        <v>0</v>
      </c>
    </row>
    <row r="636" spans="1:72" x14ac:dyDescent="0.25">
      <c r="A636">
        <v>6037215102</v>
      </c>
      <c r="B636">
        <v>2523.5069032026199</v>
      </c>
      <c r="C636">
        <v>3055.99995851517</v>
      </c>
      <c r="D636">
        <v>3271</v>
      </c>
      <c r="E636">
        <v>1700.0695800000001</v>
      </c>
      <c r="F636">
        <v>2027.381836</v>
      </c>
      <c r="G636">
        <v>2033</v>
      </c>
      <c r="H636">
        <v>824.58283095867853</v>
      </c>
      <c r="I636">
        <v>901.08770898756597</v>
      </c>
      <c r="J636">
        <v>686.90200000000004</v>
      </c>
      <c r="K636">
        <v>0.48502887214691442</v>
      </c>
      <c r="L636">
        <v>0.44445880543420535</v>
      </c>
      <c r="M636">
        <v>0.33787604525332021</v>
      </c>
      <c r="N636">
        <v>2008.38364</v>
      </c>
      <c r="O636">
        <v>2486.5959469999998</v>
      </c>
      <c r="P636">
        <v>2649</v>
      </c>
      <c r="Q636">
        <v>1021.561646</v>
      </c>
      <c r="R636">
        <v>1562.1967770000001</v>
      </c>
      <c r="S636">
        <v>1822</v>
      </c>
      <c r="T636">
        <v>0.50864865937665171</v>
      </c>
      <c r="U636">
        <v>0.62824713395223764</v>
      </c>
      <c r="V636">
        <v>0.68780671951679884</v>
      </c>
      <c r="W636">
        <v>1677.27172851563</v>
      </c>
      <c r="X636">
        <v>2006.21240234375</v>
      </c>
      <c r="Y636">
        <v>2033</v>
      </c>
      <c r="Z636">
        <v>1700.06958007813</v>
      </c>
      <c r="AA636">
        <v>2026.83898925781</v>
      </c>
      <c r="AB636">
        <v>2033</v>
      </c>
      <c r="AC636">
        <v>0.98659004794294813</v>
      </c>
      <c r="AD636">
        <v>0.98982327307527618</v>
      </c>
      <c r="AE636">
        <v>1</v>
      </c>
      <c r="AF636">
        <v>1804.28843756625</v>
      </c>
      <c r="AG636">
        <v>1797.77478027344</v>
      </c>
      <c r="AH636">
        <v>1810</v>
      </c>
      <c r="AI636">
        <v>0.71499247149924605</v>
      </c>
      <c r="AJ636">
        <v>0.58827709577160192</v>
      </c>
      <c r="AK636">
        <v>0.55334760012228679</v>
      </c>
      <c r="AL636">
        <f t="shared" si="222"/>
        <v>0.28500752850075395</v>
      </c>
      <c r="AM636">
        <f t="shared" si="222"/>
        <v>0.41172290422839808</v>
      </c>
      <c r="AN636">
        <f t="shared" si="222"/>
        <v>0.44665239987771321</v>
      </c>
      <c r="AO636">
        <v>52336.221102863208</v>
      </c>
      <c r="AP636">
        <v>51889.593788312224</v>
      </c>
      <c r="AQ636">
        <v>69922</v>
      </c>
      <c r="AR636">
        <v>1173.1611111111113</v>
      </c>
      <c r="AS636">
        <v>1117.3372874654015</v>
      </c>
      <c r="AT636">
        <v>1460</v>
      </c>
      <c r="AU636">
        <f t="shared" si="208"/>
        <v>-0.12671537572764413</v>
      </c>
      <c r="AV636">
        <f t="shared" si="209"/>
        <v>-3.4929495649315134E-2</v>
      </c>
      <c r="AW636">
        <v>0.11959847457558592</v>
      </c>
      <c r="AX636">
        <v>5.9559585564561202E-2</v>
      </c>
      <c r="AY636" s="1">
        <f t="shared" si="210"/>
        <v>-446.62731455098401</v>
      </c>
      <c r="AZ636" s="1">
        <f t="shared" si="211"/>
        <v>18032.406211687776</v>
      </c>
      <c r="BA636" s="1">
        <f t="shared" si="223"/>
        <v>-55.823823645709808</v>
      </c>
      <c r="BB636" s="1">
        <f t="shared" si="224"/>
        <v>342.66271253459854</v>
      </c>
      <c r="BC636">
        <f t="shared" si="212"/>
        <v>1</v>
      </c>
      <c r="BD636">
        <f t="shared" si="213"/>
        <v>1</v>
      </c>
      <c r="BE636">
        <f t="shared" si="214"/>
        <v>1</v>
      </c>
      <c r="BF636">
        <f t="shared" si="215"/>
        <v>1</v>
      </c>
      <c r="BG636">
        <f t="shared" si="216"/>
        <v>0</v>
      </c>
      <c r="BH636">
        <f t="shared" si="217"/>
        <v>0</v>
      </c>
      <c r="BI636">
        <f t="shared" si="218"/>
        <v>1</v>
      </c>
      <c r="BJ636">
        <f t="shared" si="219"/>
        <v>1</v>
      </c>
      <c r="BK636">
        <f t="shared" si="220"/>
        <v>0</v>
      </c>
      <c r="BL636">
        <f t="shared" si="221"/>
        <v>0</v>
      </c>
      <c r="BM636">
        <f t="shared" si="225"/>
        <v>0</v>
      </c>
      <c r="BN636">
        <f t="shared" si="226"/>
        <v>0</v>
      </c>
      <c r="BO636">
        <f>IF(AND(AU636&gt;'County Avg'!$E$3,'Gentrification Calcs'!AW636&gt;'County Avg'!$E$4,'Gentrification Calcs'!AY636&gt;'County Avg'!$E$5,'Gentrification Calcs'!BA636&gt;'County Avg'!$E$6),1,0)</f>
        <v>0</v>
      </c>
      <c r="BP636">
        <f>IF(AND(AV636&gt;'County Avg'!$F$3,'Gentrification Calcs'!AX636&gt;'County Avg'!$F$4,'Gentrification Calcs'!AZ636&gt;'County Avg'!$F$5,'Gentrification Calcs'!BB636&gt;'County Avg'!$F$6),1,0)</f>
        <v>1</v>
      </c>
      <c r="BQ636">
        <f t="shared" si="227"/>
        <v>0</v>
      </c>
      <c r="BR636">
        <f t="shared" si="228"/>
        <v>0</v>
      </c>
      <c r="BS636">
        <f t="shared" si="229"/>
        <v>0</v>
      </c>
      <c r="BT636">
        <f t="shared" si="230"/>
        <v>0</v>
      </c>
    </row>
    <row r="637" spans="1:72" x14ac:dyDescent="0.25">
      <c r="A637">
        <v>6037216100</v>
      </c>
      <c r="B637">
        <v>2520.0000211224001</v>
      </c>
      <c r="C637">
        <v>2420</v>
      </c>
      <c r="D637">
        <v>2537</v>
      </c>
      <c r="E637">
        <v>1031</v>
      </c>
      <c r="F637">
        <v>1173</v>
      </c>
      <c r="G637">
        <v>986</v>
      </c>
      <c r="H637">
        <v>374.72000314086677</v>
      </c>
      <c r="I637">
        <v>372.51400000000001</v>
      </c>
      <c r="J637">
        <v>241.99700000000001</v>
      </c>
      <c r="K637">
        <v>0.36345296133934701</v>
      </c>
      <c r="L637">
        <v>0.31757374254049447</v>
      </c>
      <c r="M637">
        <v>0.24543306288032457</v>
      </c>
      <c r="N637">
        <v>1918.000016</v>
      </c>
      <c r="O637">
        <v>2032</v>
      </c>
      <c r="P637">
        <v>1795</v>
      </c>
      <c r="Q637">
        <v>758</v>
      </c>
      <c r="R637">
        <v>946</v>
      </c>
      <c r="S637">
        <v>1209</v>
      </c>
      <c r="T637">
        <v>0.39520333351238096</v>
      </c>
      <c r="U637">
        <v>0.46555118110236221</v>
      </c>
      <c r="V637">
        <v>0.67353760445682453</v>
      </c>
      <c r="W637">
        <v>462</v>
      </c>
      <c r="X637">
        <v>493</v>
      </c>
      <c r="Y637">
        <v>426</v>
      </c>
      <c r="Z637">
        <v>1040</v>
      </c>
      <c r="AA637">
        <v>1076</v>
      </c>
      <c r="AB637">
        <v>986</v>
      </c>
      <c r="AC637">
        <v>0.44423076923076921</v>
      </c>
      <c r="AD637">
        <v>0.45817843866171004</v>
      </c>
      <c r="AE637">
        <v>0.43204868154158216</v>
      </c>
      <c r="AF637">
        <v>781.00000654626604</v>
      </c>
      <c r="AG637">
        <v>779</v>
      </c>
      <c r="AH637">
        <v>853</v>
      </c>
      <c r="AI637">
        <v>0.30992063492063426</v>
      </c>
      <c r="AJ637">
        <v>0.32190082644628099</v>
      </c>
      <c r="AK637">
        <v>0.3362238864800946</v>
      </c>
      <c r="AL637">
        <f t="shared" si="222"/>
        <v>0.69007936507936574</v>
      </c>
      <c r="AM637">
        <f t="shared" si="222"/>
        <v>0.67809917355371896</v>
      </c>
      <c r="AN637">
        <f t="shared" si="222"/>
        <v>0.6637761135199054</v>
      </c>
      <c r="AO637">
        <v>74467.515376458119</v>
      </c>
      <c r="AP637">
        <v>74529.427870862288</v>
      </c>
      <c r="AQ637">
        <v>86667</v>
      </c>
      <c r="AR637">
        <v>1244</v>
      </c>
      <c r="AS637">
        <v>1305.3637801502571</v>
      </c>
      <c r="AT637">
        <v>1679</v>
      </c>
      <c r="AU637">
        <f t="shared" si="208"/>
        <v>1.1980191525646722E-2</v>
      </c>
      <c r="AV637">
        <f t="shared" si="209"/>
        <v>1.4323060033813617E-2</v>
      </c>
      <c r="AW637">
        <v>7.0347847589981249E-2</v>
      </c>
      <c r="AX637">
        <v>0.20798642335446232</v>
      </c>
      <c r="AY637" s="1">
        <f t="shared" si="210"/>
        <v>61.912494404168683</v>
      </c>
      <c r="AZ637" s="1">
        <f t="shared" si="211"/>
        <v>12137.572129137712</v>
      </c>
      <c r="BA637" s="1">
        <f t="shared" si="223"/>
        <v>61.363780150257071</v>
      </c>
      <c r="BB637" s="1">
        <f t="shared" si="224"/>
        <v>373.63621984974293</v>
      </c>
      <c r="BC637">
        <f t="shared" si="212"/>
        <v>1</v>
      </c>
      <c r="BD637">
        <f t="shared" si="213"/>
        <v>1</v>
      </c>
      <c r="BE637">
        <f t="shared" si="214"/>
        <v>0</v>
      </c>
      <c r="BF637">
        <f t="shared" si="215"/>
        <v>0</v>
      </c>
      <c r="BG637">
        <f t="shared" si="216"/>
        <v>0</v>
      </c>
      <c r="BH637">
        <f t="shared" si="217"/>
        <v>0</v>
      </c>
      <c r="BI637">
        <f t="shared" si="218"/>
        <v>0</v>
      </c>
      <c r="BJ637">
        <f t="shared" si="219"/>
        <v>0</v>
      </c>
      <c r="BK637">
        <f t="shared" si="220"/>
        <v>1</v>
      </c>
      <c r="BL637">
        <f t="shared" si="221"/>
        <v>0</v>
      </c>
      <c r="BM637">
        <f t="shared" si="225"/>
        <v>0</v>
      </c>
      <c r="BN637">
        <f t="shared" si="226"/>
        <v>0</v>
      </c>
      <c r="BO637">
        <f>IF(AND(AU637&gt;'County Avg'!$E$3,'Gentrification Calcs'!AW637&gt;'County Avg'!$E$4,'Gentrification Calcs'!AY637&gt;'County Avg'!$E$5,'Gentrification Calcs'!BA637&gt;'County Avg'!$E$6),1,0)</f>
        <v>1</v>
      </c>
      <c r="BP637">
        <f>IF(AND(AV637&gt;'County Avg'!$F$3,'Gentrification Calcs'!AX637&gt;'County Avg'!$F$4,'Gentrification Calcs'!AZ637&gt;'County Avg'!$F$5,'Gentrification Calcs'!BB637&gt;'County Avg'!$F$6),1,0)</f>
        <v>1</v>
      </c>
      <c r="BQ637">
        <f t="shared" si="227"/>
        <v>0</v>
      </c>
      <c r="BR637">
        <f t="shared" si="228"/>
        <v>0</v>
      </c>
      <c r="BS637">
        <f t="shared" si="229"/>
        <v>0</v>
      </c>
      <c r="BT637">
        <f t="shared" si="230"/>
        <v>0</v>
      </c>
    </row>
    <row r="638" spans="1:72" x14ac:dyDescent="0.25">
      <c r="A638">
        <v>6037216200</v>
      </c>
      <c r="B638">
        <v>4738.0000330945504</v>
      </c>
      <c r="C638">
        <v>4324</v>
      </c>
      <c r="D638">
        <v>4880</v>
      </c>
      <c r="E638">
        <v>2182</v>
      </c>
      <c r="F638">
        <v>2126</v>
      </c>
      <c r="G638">
        <v>2556</v>
      </c>
      <c r="H638">
        <v>935.32800653319066</v>
      </c>
      <c r="I638">
        <v>845.779</v>
      </c>
      <c r="J638">
        <v>838.26099999999997</v>
      </c>
      <c r="K638">
        <v>0.42865628163757591</v>
      </c>
      <c r="L638">
        <v>0.3978264346190028</v>
      </c>
      <c r="M638">
        <v>0.32795813771517995</v>
      </c>
      <c r="N638">
        <v>3567.0000249999998</v>
      </c>
      <c r="O638">
        <v>3375</v>
      </c>
      <c r="P638">
        <v>4000</v>
      </c>
      <c r="Q638">
        <v>1205</v>
      </c>
      <c r="R638">
        <v>1557</v>
      </c>
      <c r="S638">
        <v>2689</v>
      </c>
      <c r="T638">
        <v>0.33781889306266549</v>
      </c>
      <c r="U638">
        <v>0.46133333333333332</v>
      </c>
      <c r="V638">
        <v>0.67225000000000001</v>
      </c>
      <c r="W638">
        <v>1592</v>
      </c>
      <c r="X638">
        <v>1511</v>
      </c>
      <c r="Y638">
        <v>1949</v>
      </c>
      <c r="Z638">
        <v>2199</v>
      </c>
      <c r="AA638">
        <v>2130</v>
      </c>
      <c r="AB638">
        <v>2556</v>
      </c>
      <c r="AC638">
        <v>0.72396543883583442</v>
      </c>
      <c r="AD638">
        <v>0.70938967136150233</v>
      </c>
      <c r="AE638">
        <v>0.76251956181533642</v>
      </c>
      <c r="AF638">
        <v>1348.0000094156701</v>
      </c>
      <c r="AG638">
        <v>1288</v>
      </c>
      <c r="AH638">
        <v>1657</v>
      </c>
      <c r="AI638">
        <v>0.28450823132123221</v>
      </c>
      <c r="AJ638">
        <v>0.2978723404255319</v>
      </c>
      <c r="AK638">
        <v>0.33954918032786885</v>
      </c>
      <c r="AL638">
        <f t="shared" si="222"/>
        <v>0.71549176867876785</v>
      </c>
      <c r="AM638">
        <f t="shared" si="222"/>
        <v>0.7021276595744681</v>
      </c>
      <c r="AN638">
        <f t="shared" si="222"/>
        <v>0.66045081967213115</v>
      </c>
      <c r="AO638">
        <v>60440.689819724284</v>
      </c>
      <c r="AP638">
        <v>61122.239476910509</v>
      </c>
      <c r="AQ638">
        <v>72813</v>
      </c>
      <c r="AR638">
        <v>1155.8833333333334</v>
      </c>
      <c r="AS638">
        <v>1168.7402135231318</v>
      </c>
      <c r="AT638">
        <v>1544</v>
      </c>
      <c r="AU638">
        <f t="shared" si="208"/>
        <v>1.3364109104299693E-2</v>
      </c>
      <c r="AV638">
        <f t="shared" si="209"/>
        <v>4.1676839902336948E-2</v>
      </c>
      <c r="AW638">
        <v>0.12351444027066782</v>
      </c>
      <c r="AX638">
        <v>0.2109166666666667</v>
      </c>
      <c r="AY638" s="1">
        <f t="shared" si="210"/>
        <v>681.54965718622407</v>
      </c>
      <c r="AZ638" s="1">
        <f t="shared" si="211"/>
        <v>11690.760523089491</v>
      </c>
      <c r="BA638" s="1">
        <f t="shared" si="223"/>
        <v>12.856880189798403</v>
      </c>
      <c r="BB638" s="1">
        <f t="shared" si="224"/>
        <v>375.25978647686816</v>
      </c>
      <c r="BC638">
        <f t="shared" si="212"/>
        <v>1</v>
      </c>
      <c r="BD638">
        <f t="shared" si="213"/>
        <v>1</v>
      </c>
      <c r="BE638">
        <f t="shared" si="214"/>
        <v>1</v>
      </c>
      <c r="BF638">
        <f t="shared" si="215"/>
        <v>0</v>
      </c>
      <c r="BG638">
        <f t="shared" si="216"/>
        <v>0</v>
      </c>
      <c r="BH638">
        <f t="shared" si="217"/>
        <v>0</v>
      </c>
      <c r="BI638">
        <f t="shared" si="218"/>
        <v>1</v>
      </c>
      <c r="BJ638">
        <f t="shared" si="219"/>
        <v>1</v>
      </c>
      <c r="BK638">
        <f t="shared" si="220"/>
        <v>1</v>
      </c>
      <c r="BL638">
        <f t="shared" si="221"/>
        <v>0</v>
      </c>
      <c r="BM638">
        <f t="shared" si="225"/>
        <v>1</v>
      </c>
      <c r="BN638">
        <f t="shared" si="226"/>
        <v>0</v>
      </c>
      <c r="BO638">
        <f>IF(AND(AU638&gt;'County Avg'!$E$3,'Gentrification Calcs'!AW638&gt;'County Avg'!$E$4,'Gentrification Calcs'!AY638&gt;'County Avg'!$E$5,'Gentrification Calcs'!BA638&gt;'County Avg'!$E$6),1,0)</f>
        <v>1</v>
      </c>
      <c r="BP638">
        <f>IF(AND(AV638&gt;'County Avg'!$F$3,'Gentrification Calcs'!AX638&gt;'County Avg'!$F$4,'Gentrification Calcs'!AZ638&gt;'County Avg'!$F$5,'Gentrification Calcs'!BB638&gt;'County Avg'!$F$6),1,0)</f>
        <v>1</v>
      </c>
      <c r="BQ638">
        <f t="shared" si="227"/>
        <v>1</v>
      </c>
      <c r="BR638">
        <f t="shared" si="228"/>
        <v>0</v>
      </c>
      <c r="BS638">
        <f t="shared" si="229"/>
        <v>1</v>
      </c>
      <c r="BT638">
        <f t="shared" si="230"/>
        <v>0</v>
      </c>
    </row>
    <row r="639" spans="1:72" x14ac:dyDescent="0.25">
      <c r="A639">
        <v>6037216300</v>
      </c>
      <c r="B639">
        <v>4581.2318530498396</v>
      </c>
      <c r="C639">
        <v>4653</v>
      </c>
      <c r="D639">
        <v>4807</v>
      </c>
      <c r="E639">
        <v>2267.679932</v>
      </c>
      <c r="F639">
        <v>2337</v>
      </c>
      <c r="G639">
        <v>2461</v>
      </c>
      <c r="H639">
        <v>925.01553047565869</v>
      </c>
      <c r="I639">
        <v>712.76379999999995</v>
      </c>
      <c r="J639">
        <v>839.28719999999998</v>
      </c>
      <c r="K639">
        <v>0.40791273822308477</v>
      </c>
      <c r="L639">
        <v>0.30499092854086435</v>
      </c>
      <c r="M639">
        <v>0.3410350264120276</v>
      </c>
      <c r="N639">
        <v>3694.702659</v>
      </c>
      <c r="O639">
        <v>3725</v>
      </c>
      <c r="P639">
        <v>3770</v>
      </c>
      <c r="Q639">
        <v>1682.311279</v>
      </c>
      <c r="R639">
        <v>2137</v>
      </c>
      <c r="S639">
        <v>2309</v>
      </c>
      <c r="T639">
        <v>0.45533062718917972</v>
      </c>
      <c r="U639">
        <v>0.57369127516778529</v>
      </c>
      <c r="V639">
        <v>0.6124668435013263</v>
      </c>
      <c r="W639">
        <v>1382.14782714844</v>
      </c>
      <c r="X639">
        <v>1476</v>
      </c>
      <c r="Y639">
        <v>1598</v>
      </c>
      <c r="Z639">
        <v>2242.74926757813</v>
      </c>
      <c r="AA639">
        <v>2343</v>
      </c>
      <c r="AB639">
        <v>2461</v>
      </c>
      <c r="AC639">
        <v>0.61627389522725173</v>
      </c>
      <c r="AD639">
        <v>0.62996158770806654</v>
      </c>
      <c r="AE639">
        <v>0.64932954083705807</v>
      </c>
      <c r="AF639">
        <v>2739.3652373373802</v>
      </c>
      <c r="AG639">
        <v>2672</v>
      </c>
      <c r="AH639">
        <v>2978</v>
      </c>
      <c r="AI639">
        <v>0.59795385285154623</v>
      </c>
      <c r="AJ639">
        <v>0.57425316999785081</v>
      </c>
      <c r="AK639">
        <v>0.61951320990222591</v>
      </c>
      <c r="AL639">
        <f t="shared" si="222"/>
        <v>0.40204614714845377</v>
      </c>
      <c r="AM639">
        <f t="shared" si="222"/>
        <v>0.42574683000214919</v>
      </c>
      <c r="AN639">
        <f t="shared" si="222"/>
        <v>0.38048679009777409</v>
      </c>
      <c r="AO639">
        <v>65603.025980911989</v>
      </c>
      <c r="AP639">
        <v>70954.643645279939</v>
      </c>
      <c r="AQ639">
        <v>64707</v>
      </c>
      <c r="AR639">
        <v>1154.1555555555556</v>
      </c>
      <c r="AS639">
        <v>1110.5737445630684</v>
      </c>
      <c r="AT639">
        <v>1441</v>
      </c>
      <c r="AU639">
        <f t="shared" si="208"/>
        <v>-2.3700682853695421E-2</v>
      </c>
      <c r="AV639">
        <f t="shared" si="209"/>
        <v>4.5260039904375104E-2</v>
      </c>
      <c r="AW639">
        <v>0.11836064797860557</v>
      </c>
      <c r="AX639">
        <v>3.8775568333541011E-2</v>
      </c>
      <c r="AY639" s="1">
        <f t="shared" si="210"/>
        <v>5351.6176643679501</v>
      </c>
      <c r="AZ639" s="1">
        <f t="shared" si="211"/>
        <v>-6247.6436452799389</v>
      </c>
      <c r="BA639" s="1">
        <f t="shared" si="223"/>
        <v>-43.581810992487135</v>
      </c>
      <c r="BB639" s="1">
        <f t="shared" si="224"/>
        <v>330.42625543693157</v>
      </c>
      <c r="BC639">
        <f t="shared" si="212"/>
        <v>1</v>
      </c>
      <c r="BD639">
        <f t="shared" si="213"/>
        <v>1</v>
      </c>
      <c r="BE639">
        <f t="shared" si="214"/>
        <v>0</v>
      </c>
      <c r="BF639">
        <f t="shared" si="215"/>
        <v>0</v>
      </c>
      <c r="BG639">
        <f t="shared" si="216"/>
        <v>0</v>
      </c>
      <c r="BH639">
        <f t="shared" si="217"/>
        <v>0</v>
      </c>
      <c r="BI639">
        <f t="shared" si="218"/>
        <v>1</v>
      </c>
      <c r="BJ639">
        <f t="shared" si="219"/>
        <v>1</v>
      </c>
      <c r="BK639">
        <f t="shared" si="220"/>
        <v>0</v>
      </c>
      <c r="BL639">
        <f t="shared" si="221"/>
        <v>0</v>
      </c>
      <c r="BM639">
        <f t="shared" si="225"/>
        <v>0</v>
      </c>
      <c r="BN639">
        <f t="shared" si="226"/>
        <v>0</v>
      </c>
      <c r="BO639">
        <f>IF(AND(AU639&gt;'County Avg'!$E$3,'Gentrification Calcs'!AW639&gt;'County Avg'!$E$4,'Gentrification Calcs'!AY639&gt;'County Avg'!$E$5,'Gentrification Calcs'!BA639&gt;'County Avg'!$E$6),1,0)</f>
        <v>1</v>
      </c>
      <c r="BP639">
        <f>IF(AND(AV639&gt;'County Avg'!$F$3,'Gentrification Calcs'!AX639&gt;'County Avg'!$F$4,'Gentrification Calcs'!AZ639&gt;'County Avg'!$F$5,'Gentrification Calcs'!BB639&gt;'County Avg'!$F$6),1,0)</f>
        <v>0</v>
      </c>
      <c r="BQ639">
        <f t="shared" si="227"/>
        <v>0</v>
      </c>
      <c r="BR639">
        <f t="shared" si="228"/>
        <v>0</v>
      </c>
      <c r="BS639">
        <f t="shared" si="229"/>
        <v>0</v>
      </c>
      <c r="BT639">
        <f t="shared" si="230"/>
        <v>0</v>
      </c>
    </row>
    <row r="640" spans="1:72" x14ac:dyDescent="0.25">
      <c r="A640">
        <v>6037216401</v>
      </c>
      <c r="B640">
        <v>3668.1590194646301</v>
      </c>
      <c r="C640">
        <v>4256.99981939793</v>
      </c>
      <c r="D640">
        <v>4856</v>
      </c>
      <c r="E640">
        <v>1983.3321530000001</v>
      </c>
      <c r="F640">
        <v>2169.976318</v>
      </c>
      <c r="G640">
        <v>2121</v>
      </c>
      <c r="H640">
        <v>901.88272321313923</v>
      </c>
      <c r="I640">
        <v>914.08460779450809</v>
      </c>
      <c r="J640">
        <v>884.81</v>
      </c>
      <c r="K640">
        <v>0.45473105543564452</v>
      </c>
      <c r="L640">
        <v>0.42124174361358541</v>
      </c>
      <c r="M640">
        <v>0.41716643092880712</v>
      </c>
      <c r="N640">
        <v>3110.1111850000002</v>
      </c>
      <c r="O640">
        <v>3343.2592770000001</v>
      </c>
      <c r="P640">
        <v>3530</v>
      </c>
      <c r="Q640">
        <v>1150.6594239999999</v>
      </c>
      <c r="R640">
        <v>1501.3245850000001</v>
      </c>
      <c r="S640">
        <v>2277</v>
      </c>
      <c r="T640">
        <v>0.36997372619654428</v>
      </c>
      <c r="U640">
        <v>0.44906017170979945</v>
      </c>
      <c r="V640">
        <v>0.64504249291784699</v>
      </c>
      <c r="W640">
        <v>1708.70727539063</v>
      </c>
      <c r="X640">
        <v>1872.099609375</v>
      </c>
      <c r="Y640">
        <v>1822</v>
      </c>
      <c r="Z640">
        <v>1983.33215332031</v>
      </c>
      <c r="AA640">
        <v>2171.2333984375</v>
      </c>
      <c r="AB640">
        <v>2121</v>
      </c>
      <c r="AC640">
        <v>0.86153359261083495</v>
      </c>
      <c r="AD640">
        <v>0.86222863498794378</v>
      </c>
      <c r="AE640">
        <v>0.85902876001885908</v>
      </c>
      <c r="AF640">
        <v>3216.9446668904302</v>
      </c>
      <c r="AG640">
        <v>3101.31298828125</v>
      </c>
      <c r="AH640">
        <v>3611</v>
      </c>
      <c r="AI640">
        <v>0.87699160527668318</v>
      </c>
      <c r="AJ640">
        <v>0.72852081744271024</v>
      </c>
      <c r="AK640">
        <v>0.74361614497528827</v>
      </c>
      <c r="AL640">
        <f t="shared" si="222"/>
        <v>0.12300839472331682</v>
      </c>
      <c r="AM640">
        <f t="shared" si="222"/>
        <v>0.27147918255728976</v>
      </c>
      <c r="AN640">
        <f t="shared" si="222"/>
        <v>0.25638385502471173</v>
      </c>
      <c r="AO640">
        <v>54890.1808059385</v>
      </c>
      <c r="AP640">
        <v>57200.741724560692</v>
      </c>
      <c r="AQ640">
        <v>57083</v>
      </c>
      <c r="AR640">
        <v>1309.6555555555556</v>
      </c>
      <c r="AS640">
        <v>1268.8406484776592</v>
      </c>
      <c r="AT640">
        <v>1451</v>
      </c>
      <c r="AU640">
        <f t="shared" si="208"/>
        <v>-0.14847078783397294</v>
      </c>
      <c r="AV640">
        <f t="shared" si="209"/>
        <v>1.5095327532578029E-2</v>
      </c>
      <c r="AW640">
        <v>7.9086445513255166E-2</v>
      </c>
      <c r="AX640">
        <v>0.19598232120804754</v>
      </c>
      <c r="AY640" s="1">
        <f t="shared" si="210"/>
        <v>2310.5609186221918</v>
      </c>
      <c r="AZ640" s="1">
        <f t="shared" si="211"/>
        <v>-117.74172456069209</v>
      </c>
      <c r="BA640" s="1">
        <f t="shared" si="223"/>
        <v>-40.814907077896351</v>
      </c>
      <c r="BB640" s="1">
        <f t="shared" si="224"/>
        <v>182.15935152234078</v>
      </c>
      <c r="BC640">
        <f t="shared" si="212"/>
        <v>1</v>
      </c>
      <c r="BD640">
        <f t="shared" si="213"/>
        <v>1</v>
      </c>
      <c r="BE640">
        <f t="shared" si="214"/>
        <v>1</v>
      </c>
      <c r="BF640">
        <f t="shared" si="215"/>
        <v>1</v>
      </c>
      <c r="BG640">
        <f t="shared" si="216"/>
        <v>0</v>
      </c>
      <c r="BH640">
        <f t="shared" si="217"/>
        <v>0</v>
      </c>
      <c r="BI640">
        <f t="shared" si="218"/>
        <v>1</v>
      </c>
      <c r="BJ640">
        <f t="shared" si="219"/>
        <v>1</v>
      </c>
      <c r="BK640">
        <f t="shared" si="220"/>
        <v>0</v>
      </c>
      <c r="BL640">
        <f t="shared" si="221"/>
        <v>0</v>
      </c>
      <c r="BM640">
        <f t="shared" si="225"/>
        <v>0</v>
      </c>
      <c r="BN640">
        <f t="shared" si="226"/>
        <v>0</v>
      </c>
      <c r="BO640">
        <f>IF(AND(AU640&gt;'County Avg'!$E$3,'Gentrification Calcs'!AW640&gt;'County Avg'!$E$4,'Gentrification Calcs'!AY640&gt;'County Avg'!$E$5,'Gentrification Calcs'!BA640&gt;'County Avg'!$E$6),1,0)</f>
        <v>0</v>
      </c>
      <c r="BP640">
        <f>IF(AND(AV640&gt;'County Avg'!$F$3,'Gentrification Calcs'!AX640&gt;'County Avg'!$F$4,'Gentrification Calcs'!AZ640&gt;'County Avg'!$F$5,'Gentrification Calcs'!BB640&gt;'County Avg'!$F$6),1,0)</f>
        <v>0</v>
      </c>
      <c r="BQ640">
        <f t="shared" si="227"/>
        <v>0</v>
      </c>
      <c r="BR640">
        <f t="shared" si="228"/>
        <v>0</v>
      </c>
      <c r="BS640">
        <f t="shared" si="229"/>
        <v>0</v>
      </c>
      <c r="BT640">
        <f t="shared" si="230"/>
        <v>0</v>
      </c>
    </row>
    <row r="641" spans="1:72" x14ac:dyDescent="0.25">
      <c r="A641">
        <v>6037216402</v>
      </c>
      <c r="B641">
        <v>2168.84101315215</v>
      </c>
      <c r="C641">
        <v>2516.99997872114</v>
      </c>
      <c r="D641">
        <v>2788</v>
      </c>
      <c r="E641">
        <v>1172.6678469999999</v>
      </c>
      <c r="F641">
        <v>1283.0234379999999</v>
      </c>
      <c r="G641">
        <v>1421</v>
      </c>
      <c r="H641">
        <v>533.24848480628134</v>
      </c>
      <c r="I641">
        <v>540.4629922054919</v>
      </c>
      <c r="J641">
        <v>552.92520000000002</v>
      </c>
      <c r="K641">
        <v>0.45473105293240068</v>
      </c>
      <c r="L641">
        <v>0.42124171406250799</v>
      </c>
      <c r="M641">
        <v>0.38910992258972554</v>
      </c>
      <c r="N641">
        <v>1838.888843</v>
      </c>
      <c r="O641">
        <v>1976.7404790000001</v>
      </c>
      <c r="P641">
        <v>2346</v>
      </c>
      <c r="Q641">
        <v>680.34057619999999</v>
      </c>
      <c r="R641">
        <v>887.67535399999997</v>
      </c>
      <c r="S641">
        <v>1409</v>
      </c>
      <c r="T641">
        <v>0.36997373647124793</v>
      </c>
      <c r="U641">
        <v>0.44906013886509782</v>
      </c>
      <c r="V641">
        <v>0.60059676044330779</v>
      </c>
      <c r="W641">
        <v>1010.29272460938</v>
      </c>
      <c r="X641">
        <v>1106.900390625</v>
      </c>
      <c r="Y641">
        <v>1238</v>
      </c>
      <c r="Z641">
        <v>1172.66784667969</v>
      </c>
      <c r="AA641">
        <v>1283.7666015625</v>
      </c>
      <c r="AB641">
        <v>1421</v>
      </c>
      <c r="AC641">
        <v>0.86153357702263134</v>
      </c>
      <c r="AD641">
        <v>0.86222868649002682</v>
      </c>
      <c r="AE641">
        <v>0.87121745249824067</v>
      </c>
      <c r="AF641">
        <v>1902.05536171421</v>
      </c>
      <c r="AG641">
        <v>1833.68688964844</v>
      </c>
      <c r="AH641">
        <v>2085</v>
      </c>
      <c r="AI641">
        <v>0.8769916052766823</v>
      </c>
      <c r="AJ641">
        <v>0.72852082048094258</v>
      </c>
      <c r="AK641">
        <v>0.7478479196556671</v>
      </c>
      <c r="AL641">
        <f t="shared" si="222"/>
        <v>0.1230083947233177</v>
      </c>
      <c r="AM641">
        <f t="shared" si="222"/>
        <v>0.27147917951905742</v>
      </c>
      <c r="AN641">
        <f t="shared" si="222"/>
        <v>0.2521520803443329</v>
      </c>
      <c r="AO641">
        <v>54890.1808059385</v>
      </c>
      <c r="AP641">
        <v>57200.741724560692</v>
      </c>
      <c r="AQ641">
        <v>60365</v>
      </c>
      <c r="AR641">
        <v>1309.6555555555556</v>
      </c>
      <c r="AS641">
        <v>1268.8406484776592</v>
      </c>
      <c r="AT641">
        <v>1656</v>
      </c>
      <c r="AU641">
        <f t="shared" si="208"/>
        <v>-0.14847078479573972</v>
      </c>
      <c r="AV641">
        <f t="shared" si="209"/>
        <v>1.9327099174724527E-2</v>
      </c>
      <c r="AW641">
        <v>7.9086402393849897E-2</v>
      </c>
      <c r="AX641">
        <v>0.15153662157820996</v>
      </c>
      <c r="AY641" s="1">
        <f t="shared" si="210"/>
        <v>2310.5609186221918</v>
      </c>
      <c r="AZ641" s="1">
        <f t="shared" si="211"/>
        <v>3164.2582754393079</v>
      </c>
      <c r="BA641" s="1">
        <f t="shared" si="223"/>
        <v>-40.814907077896351</v>
      </c>
      <c r="BB641" s="1">
        <f t="shared" si="224"/>
        <v>387.15935152234078</v>
      </c>
      <c r="BC641">
        <f t="shared" si="212"/>
        <v>1</v>
      </c>
      <c r="BD641">
        <f t="shared" si="213"/>
        <v>1</v>
      </c>
      <c r="BE641">
        <f t="shared" si="214"/>
        <v>1</v>
      </c>
      <c r="BF641">
        <f t="shared" si="215"/>
        <v>1</v>
      </c>
      <c r="BG641">
        <f t="shared" si="216"/>
        <v>0</v>
      </c>
      <c r="BH641">
        <f t="shared" si="217"/>
        <v>0</v>
      </c>
      <c r="BI641">
        <f t="shared" si="218"/>
        <v>1</v>
      </c>
      <c r="BJ641">
        <f t="shared" si="219"/>
        <v>1</v>
      </c>
      <c r="BK641">
        <f t="shared" si="220"/>
        <v>0</v>
      </c>
      <c r="BL641">
        <f t="shared" si="221"/>
        <v>0</v>
      </c>
      <c r="BM641">
        <f t="shared" si="225"/>
        <v>0</v>
      </c>
      <c r="BN641">
        <f t="shared" si="226"/>
        <v>0</v>
      </c>
      <c r="BO641">
        <f>IF(AND(AU641&gt;'County Avg'!$E$3,'Gentrification Calcs'!AW641&gt;'County Avg'!$E$4,'Gentrification Calcs'!AY641&gt;'County Avg'!$E$5,'Gentrification Calcs'!BA641&gt;'County Avg'!$E$6),1,0)</f>
        <v>0</v>
      </c>
      <c r="BP641">
        <f>IF(AND(AV641&gt;'County Avg'!$F$3,'Gentrification Calcs'!AX641&gt;'County Avg'!$F$4,'Gentrification Calcs'!AZ641&gt;'County Avg'!$F$5,'Gentrification Calcs'!BB641&gt;'County Avg'!$F$6),1,0)</f>
        <v>1</v>
      </c>
      <c r="BQ641">
        <f t="shared" si="227"/>
        <v>0</v>
      </c>
      <c r="BR641">
        <f t="shared" si="228"/>
        <v>0</v>
      </c>
      <c r="BS641">
        <f t="shared" si="229"/>
        <v>0</v>
      </c>
      <c r="BT641">
        <f t="shared" si="230"/>
        <v>0</v>
      </c>
    </row>
    <row r="642" spans="1:72" x14ac:dyDescent="0.25">
      <c r="A642">
        <v>6037216700</v>
      </c>
      <c r="B642">
        <v>3621.0000244493099</v>
      </c>
      <c r="C642">
        <v>3910</v>
      </c>
      <c r="D642">
        <v>4044</v>
      </c>
      <c r="E642">
        <v>1505</v>
      </c>
      <c r="F642">
        <v>1544</v>
      </c>
      <c r="G642">
        <v>1640</v>
      </c>
      <c r="H642">
        <v>665.92960449641578</v>
      </c>
      <c r="I642">
        <v>611.01440000000002</v>
      </c>
      <c r="J642">
        <v>597.06880000000001</v>
      </c>
      <c r="K642">
        <v>0.44247814252253542</v>
      </c>
      <c r="L642">
        <v>0.39573471502590674</v>
      </c>
      <c r="M642">
        <v>0.36406634146341466</v>
      </c>
      <c r="N642">
        <v>2658.0000180000002</v>
      </c>
      <c r="O642">
        <v>2571</v>
      </c>
      <c r="P642">
        <v>2833</v>
      </c>
      <c r="Q642">
        <v>656</v>
      </c>
      <c r="R642">
        <v>700</v>
      </c>
      <c r="S642">
        <v>1154</v>
      </c>
      <c r="T642">
        <v>0.24680210517590748</v>
      </c>
      <c r="U642">
        <v>0.27226760015558149</v>
      </c>
      <c r="V642">
        <v>0.40734204024002824</v>
      </c>
      <c r="W642">
        <v>952</v>
      </c>
      <c r="X642">
        <v>1074</v>
      </c>
      <c r="Y642">
        <v>1011</v>
      </c>
      <c r="Z642">
        <v>1486</v>
      </c>
      <c r="AA642">
        <v>1629</v>
      </c>
      <c r="AB642">
        <v>1640</v>
      </c>
      <c r="AC642">
        <v>0.64064602960969042</v>
      </c>
      <c r="AD642">
        <v>0.6593001841620626</v>
      </c>
      <c r="AE642">
        <v>0.61646341463414633</v>
      </c>
      <c r="AF642">
        <v>935.00000631320302</v>
      </c>
      <c r="AG642">
        <v>857</v>
      </c>
      <c r="AH642">
        <v>1200</v>
      </c>
      <c r="AI642">
        <v>0.25821596244131484</v>
      </c>
      <c r="AJ642">
        <v>0.21918158567774937</v>
      </c>
      <c r="AK642">
        <v>0.29673590504451036</v>
      </c>
      <c r="AL642">
        <f t="shared" si="222"/>
        <v>0.74178403755868516</v>
      </c>
      <c r="AM642">
        <f t="shared" si="222"/>
        <v>0.78081841432225063</v>
      </c>
      <c r="AN642">
        <f t="shared" si="222"/>
        <v>0.70326409495548958</v>
      </c>
      <c r="AO642">
        <v>57429.629374337223</v>
      </c>
      <c r="AP642">
        <v>64659.27666530446</v>
      </c>
      <c r="AQ642">
        <v>62333</v>
      </c>
      <c r="AR642">
        <v>1148.9722222222222</v>
      </c>
      <c r="AS642">
        <v>1126.8062475286677</v>
      </c>
      <c r="AT642">
        <v>1392</v>
      </c>
      <c r="AU642">
        <f t="shared" ref="AU642:AU705" si="231">AJ642-AI642</f>
        <v>-3.903437676356547E-2</v>
      </c>
      <c r="AV642">
        <f t="shared" ref="AV642:AV705" si="232">AK642-AJ642</f>
        <v>7.7554319366760993E-2</v>
      </c>
      <c r="AW642">
        <v>2.5465494979674014E-2</v>
      </c>
      <c r="AX642">
        <v>0.13507444008444675</v>
      </c>
      <c r="AY642" s="1">
        <f t="shared" ref="AY642:AY705" si="233">AP642-AO642</f>
        <v>7229.6472909672375</v>
      </c>
      <c r="AZ642" s="1">
        <f t="shared" ref="AZ642:AZ705" si="234">AQ642-AP642</f>
        <v>-2326.27666530446</v>
      </c>
      <c r="BA642" s="1">
        <f t="shared" si="223"/>
        <v>-22.165974693554517</v>
      </c>
      <c r="BB642" s="1">
        <f t="shared" si="224"/>
        <v>265.19375247133235</v>
      </c>
      <c r="BC642">
        <f t="shared" ref="BC642:BC705" si="235">IF(B642&gt;500,1,0)</f>
        <v>1</v>
      </c>
      <c r="BD642">
        <f t="shared" ref="BD642:BD705" si="236">IF(C642&gt;500,1,0)</f>
        <v>1</v>
      </c>
      <c r="BE642">
        <f t="shared" ref="BE642:BE705" si="237">IF(K642&gt;MEDIAN(K$2:K$2348),1,0)</f>
        <v>1</v>
      </c>
      <c r="BF642">
        <f t="shared" ref="BF642:BF705" si="238">IF(L642&gt;MEDIAN(L$2:L$2348),1,0)</f>
        <v>0</v>
      </c>
      <c r="BG642">
        <f t="shared" ref="BG642:BG705" si="239">IF(T642&lt;MEDIAN(T$2:T$2348),1,0)</f>
        <v>0</v>
      </c>
      <c r="BH642">
        <f t="shared" ref="BH642:BH705" si="240">IF(U642&lt;MEDIAN(U$2:U$2348),1,0)</f>
        <v>0</v>
      </c>
      <c r="BI642">
        <f t="shared" ref="BI642:BI705" si="241">IF(AC642&gt;MEDIAN(AC$2:AC$2348),1,0)</f>
        <v>1</v>
      </c>
      <c r="BJ642">
        <f t="shared" ref="BJ642:BJ705" si="242">IF(AD642&gt;MEDIAN(AD$2:AD$2348),1,0)</f>
        <v>1</v>
      </c>
      <c r="BK642">
        <f t="shared" ref="BK642:BK705" si="243">IF(AL642&gt;MEDIAN(AL$2:AL$2348),1,0)</f>
        <v>1</v>
      </c>
      <c r="BL642">
        <f t="shared" ref="BL642:BL705" si="244">IF(AM642&gt;MEDIAN(AM$2:AM$2348),1,0)</f>
        <v>1</v>
      </c>
      <c r="BM642">
        <f t="shared" si="225"/>
        <v>1</v>
      </c>
      <c r="BN642">
        <f t="shared" si="226"/>
        <v>0</v>
      </c>
      <c r="BO642">
        <f>IF(AND(AU642&gt;'County Avg'!$E$3,'Gentrification Calcs'!AW642&gt;'County Avg'!$E$4,'Gentrification Calcs'!AY642&gt;'County Avg'!$E$5,'Gentrification Calcs'!BA642&gt;'County Avg'!$E$6),1,0)</f>
        <v>1</v>
      </c>
      <c r="BP642">
        <f>IF(AND(AV642&gt;'County Avg'!$F$3,'Gentrification Calcs'!AX642&gt;'County Avg'!$F$4,'Gentrification Calcs'!AZ642&gt;'County Avg'!$F$5,'Gentrification Calcs'!BB642&gt;'County Avg'!$F$6),1,0)</f>
        <v>1</v>
      </c>
      <c r="BQ642">
        <f t="shared" si="227"/>
        <v>1</v>
      </c>
      <c r="BR642">
        <f t="shared" si="228"/>
        <v>0</v>
      </c>
      <c r="BS642">
        <f t="shared" si="229"/>
        <v>1</v>
      </c>
      <c r="BT642">
        <f t="shared" si="230"/>
        <v>0</v>
      </c>
    </row>
    <row r="643" spans="1:72" x14ac:dyDescent="0.25">
      <c r="A643">
        <v>6037216800</v>
      </c>
      <c r="B643">
        <v>3607.0000016796398</v>
      </c>
      <c r="C643">
        <v>3576</v>
      </c>
      <c r="D643">
        <v>3473</v>
      </c>
      <c r="E643">
        <v>1574</v>
      </c>
      <c r="F643">
        <v>1592</v>
      </c>
      <c r="G643">
        <v>1533</v>
      </c>
      <c r="H643">
        <v>528.384000246048</v>
      </c>
      <c r="I643">
        <v>539.76700000000005</v>
      </c>
      <c r="J643">
        <v>383.45400000000001</v>
      </c>
      <c r="K643">
        <v>0.33569504462900129</v>
      </c>
      <c r="L643">
        <v>0.3390496231155779</v>
      </c>
      <c r="M643">
        <v>0.25013307240704502</v>
      </c>
      <c r="N643">
        <v>2624.0000009999999</v>
      </c>
      <c r="O643">
        <v>2792</v>
      </c>
      <c r="P643">
        <v>2722</v>
      </c>
      <c r="Q643">
        <v>1198</v>
      </c>
      <c r="R643">
        <v>1444</v>
      </c>
      <c r="S643">
        <v>1719</v>
      </c>
      <c r="T643">
        <v>0.45655487787478855</v>
      </c>
      <c r="U643">
        <v>0.51719197707736386</v>
      </c>
      <c r="V643">
        <v>0.63152094048493757</v>
      </c>
      <c r="W643">
        <v>1007</v>
      </c>
      <c r="X643">
        <v>1025</v>
      </c>
      <c r="Y643">
        <v>968</v>
      </c>
      <c r="Z643">
        <v>1583</v>
      </c>
      <c r="AA643">
        <v>1570</v>
      </c>
      <c r="AB643">
        <v>1533</v>
      </c>
      <c r="AC643">
        <v>0.63613392293114335</v>
      </c>
      <c r="AD643">
        <v>0.65286624203821653</v>
      </c>
      <c r="AE643">
        <v>0.63144161774298757</v>
      </c>
      <c r="AF643">
        <v>2222.0000010346998</v>
      </c>
      <c r="AG643">
        <v>2102</v>
      </c>
      <c r="AH643">
        <v>2090</v>
      </c>
      <c r="AI643">
        <v>0.61602439700582223</v>
      </c>
      <c r="AJ643">
        <v>0.5878076062639821</v>
      </c>
      <c r="AK643">
        <v>0.60178520011517422</v>
      </c>
      <c r="AL643">
        <f t="shared" ref="AL643:AN706" si="245">IFERROR(1-AF643/B643,"")</f>
        <v>0.38397560299417777</v>
      </c>
      <c r="AM643">
        <f t="shared" si="245"/>
        <v>0.4121923937360179</v>
      </c>
      <c r="AN643">
        <f t="shared" si="245"/>
        <v>0.39821479988482578</v>
      </c>
      <c r="AO643">
        <v>74422.168080593852</v>
      </c>
      <c r="AP643">
        <v>73160.748263179412</v>
      </c>
      <c r="AQ643">
        <v>85938</v>
      </c>
      <c r="AR643">
        <v>1307.9277777777779</v>
      </c>
      <c r="AS643">
        <v>1508.2700672202452</v>
      </c>
      <c r="AT643">
        <v>1837</v>
      </c>
      <c r="AU643">
        <f t="shared" si="231"/>
        <v>-2.8216790741840136E-2</v>
      </c>
      <c r="AV643">
        <f t="shared" si="232"/>
        <v>1.3977593851192127E-2</v>
      </c>
      <c r="AW643">
        <v>6.0637099202575317E-2</v>
      </c>
      <c r="AX643">
        <v>0.1143289634075737</v>
      </c>
      <c r="AY643" s="1">
        <f t="shared" si="233"/>
        <v>-1261.4198174144403</v>
      </c>
      <c r="AZ643" s="1">
        <f t="shared" si="234"/>
        <v>12777.251736820588</v>
      </c>
      <c r="BA643" s="1">
        <f t="shared" ref="BA643:BA706" si="246">AS643-AR643</f>
        <v>200.34228944246729</v>
      </c>
      <c r="BB643" s="1">
        <f t="shared" ref="BB643:BB706" si="247">AT643-AS643</f>
        <v>328.72993277975479</v>
      </c>
      <c r="BC643">
        <f t="shared" si="235"/>
        <v>1</v>
      </c>
      <c r="BD643">
        <f t="shared" si="236"/>
        <v>1</v>
      </c>
      <c r="BE643">
        <f t="shared" si="237"/>
        <v>0</v>
      </c>
      <c r="BF643">
        <f t="shared" si="238"/>
        <v>0</v>
      </c>
      <c r="BG643">
        <f t="shared" si="239"/>
        <v>0</v>
      </c>
      <c r="BH643">
        <f t="shared" si="240"/>
        <v>0</v>
      </c>
      <c r="BI643">
        <f t="shared" si="241"/>
        <v>1</v>
      </c>
      <c r="BJ643">
        <f t="shared" si="242"/>
        <v>1</v>
      </c>
      <c r="BK643">
        <f t="shared" si="243"/>
        <v>0</v>
      </c>
      <c r="BL643">
        <f t="shared" si="244"/>
        <v>0</v>
      </c>
      <c r="BM643">
        <f t="shared" ref="BM643:BM706" si="248">IF(AND(SUM(BE643,BG643,BI643,BK643)&gt;2,BC643=1),1,0)</f>
        <v>0</v>
      </c>
      <c r="BN643">
        <f t="shared" ref="BN643:BN706" si="249">IF(AND(SUM(BF643,BH643,BJ643,BL643)&gt;2,BD643=1),1,0)</f>
        <v>0</v>
      </c>
      <c r="BO643">
        <f>IF(AND(AU643&gt;'County Avg'!$E$3,'Gentrification Calcs'!AW643&gt;'County Avg'!$E$4,'Gentrification Calcs'!AY643&gt;'County Avg'!$E$5,'Gentrification Calcs'!BA643&gt;'County Avg'!$E$6),1,0)</f>
        <v>1</v>
      </c>
      <c r="BP643">
        <f>IF(AND(AV643&gt;'County Avg'!$F$3,'Gentrification Calcs'!AX643&gt;'County Avg'!$F$4,'Gentrification Calcs'!AZ643&gt;'County Avg'!$F$5,'Gentrification Calcs'!BB643&gt;'County Avg'!$F$6),1,0)</f>
        <v>1</v>
      </c>
      <c r="BQ643">
        <f t="shared" ref="BQ643:BQ706" si="250">IF(AND(BM643=1,BO643=1),1,0)</f>
        <v>0</v>
      </c>
      <c r="BR643">
        <f t="shared" ref="BR643:BR706" si="251">IF(AND(BN643=1,BP643=1),1,0)</f>
        <v>0</v>
      </c>
      <c r="BS643">
        <f t="shared" ref="BS643:BS706" si="252">IF(OR(BQ643=1,BR643=1),1,0)</f>
        <v>0</v>
      </c>
      <c r="BT643">
        <f t="shared" ref="BT643:BT706" si="253">IF(BQ643+BR643&gt;1,1,0)</f>
        <v>0</v>
      </c>
    </row>
    <row r="644" spans="1:72" x14ac:dyDescent="0.25">
      <c r="A644">
        <v>6037216900</v>
      </c>
      <c r="B644">
        <v>5388.3442375545001</v>
      </c>
      <c r="C644">
        <v>5382</v>
      </c>
      <c r="D644">
        <v>4855</v>
      </c>
      <c r="E644">
        <v>2376.6870119999999</v>
      </c>
      <c r="F644">
        <v>2471</v>
      </c>
      <c r="G644">
        <v>2534</v>
      </c>
      <c r="H644">
        <v>957.97322887943187</v>
      </c>
      <c r="I644">
        <v>862.76779999999997</v>
      </c>
      <c r="J644">
        <v>1028.1892</v>
      </c>
      <c r="K644">
        <v>0.40307083938380689</v>
      </c>
      <c r="L644">
        <v>0.34915734520437069</v>
      </c>
      <c r="M644">
        <v>0.40575737963693764</v>
      </c>
      <c r="N644">
        <v>3962.1341809999999</v>
      </c>
      <c r="O644">
        <v>4074</v>
      </c>
      <c r="P644">
        <v>3917</v>
      </c>
      <c r="Q644">
        <v>1111.692139</v>
      </c>
      <c r="R644">
        <v>1433</v>
      </c>
      <c r="S644">
        <v>1999</v>
      </c>
      <c r="T644">
        <v>0.28057912433430532</v>
      </c>
      <c r="U644">
        <v>0.35174275895925383</v>
      </c>
      <c r="V644">
        <v>0.51033954557058969</v>
      </c>
      <c r="W644">
        <v>1442.03491210938</v>
      </c>
      <c r="X644">
        <v>1552</v>
      </c>
      <c r="Y644">
        <v>1289</v>
      </c>
      <c r="Z644">
        <v>2346.02661132813</v>
      </c>
      <c r="AA644">
        <v>2468</v>
      </c>
      <c r="AB644">
        <v>2534</v>
      </c>
      <c r="AC644">
        <v>0.6146711657686682</v>
      </c>
      <c r="AD644">
        <v>0.62884927066450569</v>
      </c>
      <c r="AE644">
        <v>0.50868192580899763</v>
      </c>
      <c r="AF644">
        <v>1332.25030983589</v>
      </c>
      <c r="AG644">
        <v>1377</v>
      </c>
      <c r="AH644">
        <v>2089</v>
      </c>
      <c r="AI644">
        <v>0.24724669603524288</v>
      </c>
      <c r="AJ644">
        <v>0.25585284280936454</v>
      </c>
      <c r="AK644">
        <v>0.43027806385169926</v>
      </c>
      <c r="AL644">
        <f t="shared" si="245"/>
        <v>0.75275330396475715</v>
      </c>
      <c r="AM644">
        <f t="shared" si="245"/>
        <v>0.74414715719063551</v>
      </c>
      <c r="AN644">
        <f t="shared" si="245"/>
        <v>0.5697219361483008</v>
      </c>
      <c r="AO644">
        <v>58563.311770943801</v>
      </c>
      <c r="AP644">
        <v>64659.27666530446</v>
      </c>
      <c r="AQ644">
        <v>66641</v>
      </c>
      <c r="AR644">
        <v>1090.2277777777779</v>
      </c>
      <c r="AS644">
        <v>1057.8181099248716</v>
      </c>
      <c r="AT644">
        <v>1246</v>
      </c>
      <c r="AU644">
        <f t="shared" si="231"/>
        <v>8.6061467741216646E-3</v>
      </c>
      <c r="AV644">
        <f t="shared" si="232"/>
        <v>0.17442522104233471</v>
      </c>
      <c r="AW644">
        <v>7.1163634624948513E-2</v>
      </c>
      <c r="AX644">
        <v>0.15859678661133586</v>
      </c>
      <c r="AY644" s="1">
        <f t="shared" si="233"/>
        <v>6095.9648943606589</v>
      </c>
      <c r="AZ644" s="1">
        <f t="shared" si="234"/>
        <v>1981.72333469554</v>
      </c>
      <c r="BA644" s="1">
        <f t="shared" si="246"/>
        <v>-32.409667852906296</v>
      </c>
      <c r="BB644" s="1">
        <f t="shared" si="247"/>
        <v>188.18189007512842</v>
      </c>
      <c r="BC644">
        <f t="shared" si="235"/>
        <v>1</v>
      </c>
      <c r="BD644">
        <f t="shared" si="236"/>
        <v>1</v>
      </c>
      <c r="BE644">
        <f t="shared" si="237"/>
        <v>0</v>
      </c>
      <c r="BF644">
        <f t="shared" si="238"/>
        <v>0</v>
      </c>
      <c r="BG644">
        <f t="shared" si="239"/>
        <v>0</v>
      </c>
      <c r="BH644">
        <f t="shared" si="240"/>
        <v>0</v>
      </c>
      <c r="BI644">
        <f t="shared" si="241"/>
        <v>1</v>
      </c>
      <c r="BJ644">
        <f t="shared" si="242"/>
        <v>1</v>
      </c>
      <c r="BK644">
        <f t="shared" si="243"/>
        <v>1</v>
      </c>
      <c r="BL644">
        <f t="shared" si="244"/>
        <v>0</v>
      </c>
      <c r="BM644">
        <f t="shared" si="248"/>
        <v>0</v>
      </c>
      <c r="BN644">
        <f t="shared" si="249"/>
        <v>0</v>
      </c>
      <c r="BO644">
        <f>IF(AND(AU644&gt;'County Avg'!$E$3,'Gentrification Calcs'!AW644&gt;'County Avg'!$E$4,'Gentrification Calcs'!AY644&gt;'County Avg'!$E$5,'Gentrification Calcs'!BA644&gt;'County Avg'!$E$6),1,0)</f>
        <v>1</v>
      </c>
      <c r="BP644">
        <f>IF(AND(AV644&gt;'County Avg'!$F$3,'Gentrification Calcs'!AX644&gt;'County Avg'!$F$4,'Gentrification Calcs'!AZ644&gt;'County Avg'!$F$5,'Gentrification Calcs'!BB644&gt;'County Avg'!$F$6),1,0)</f>
        <v>0</v>
      </c>
      <c r="BQ644">
        <f t="shared" si="250"/>
        <v>0</v>
      </c>
      <c r="BR644">
        <f t="shared" si="251"/>
        <v>0</v>
      </c>
      <c r="BS644">
        <f t="shared" si="252"/>
        <v>0</v>
      </c>
      <c r="BT644">
        <f t="shared" si="253"/>
        <v>0</v>
      </c>
    </row>
    <row r="645" spans="1:72" x14ac:dyDescent="0.25">
      <c r="A645">
        <v>6037217001</v>
      </c>
      <c r="B645">
        <v>2291.4329130348301</v>
      </c>
      <c r="C645">
        <v>2545.0000399947198</v>
      </c>
      <c r="D645">
        <v>2612</v>
      </c>
      <c r="E645">
        <v>1079.0352350000001</v>
      </c>
      <c r="F645">
        <v>1147.4492190000001</v>
      </c>
      <c r="G645">
        <v>1034</v>
      </c>
      <c r="H645">
        <v>397.49760871176824</v>
      </c>
      <c r="I645">
        <v>419.15569321246096</v>
      </c>
      <c r="J645">
        <v>357.03440000000001</v>
      </c>
      <c r="K645">
        <v>0.36838241775466046</v>
      </c>
      <c r="L645">
        <v>0.36529345810854652</v>
      </c>
      <c r="M645">
        <v>0.34529439071566731</v>
      </c>
      <c r="N645">
        <v>1756.765944</v>
      </c>
      <c r="O645">
        <v>1849.1911009999999</v>
      </c>
      <c r="P645">
        <v>1733</v>
      </c>
      <c r="Q645">
        <v>654.11569850000001</v>
      </c>
      <c r="R645">
        <v>913.62042240000005</v>
      </c>
      <c r="S645">
        <v>966</v>
      </c>
      <c r="T645">
        <v>0.37234083500653292</v>
      </c>
      <c r="U645">
        <v>0.49406490324657909</v>
      </c>
      <c r="V645">
        <v>0.55741488747836121</v>
      </c>
      <c r="W645">
        <v>717.49018943309795</v>
      </c>
      <c r="X645">
        <v>782.73789978027298</v>
      </c>
      <c r="Y645">
        <v>663</v>
      </c>
      <c r="Z645">
        <v>1074.4009586572599</v>
      </c>
      <c r="AA645">
        <v>1146.5024719238299</v>
      </c>
      <c r="AB645">
        <v>1034</v>
      </c>
      <c r="AC645">
        <v>0.66780486712315135</v>
      </c>
      <c r="AD645">
        <v>0.68271802193922848</v>
      </c>
      <c r="AE645">
        <v>0.64119922630560933</v>
      </c>
      <c r="AF645">
        <v>1822.77784421658</v>
      </c>
      <c r="AG645">
        <v>1827.8799438476599</v>
      </c>
      <c r="AH645">
        <v>1917</v>
      </c>
      <c r="AI645">
        <v>0.79547510810711375</v>
      </c>
      <c r="AJ645">
        <v>0.71822393521512562</v>
      </c>
      <c r="AK645">
        <v>0.73392036753445633</v>
      </c>
      <c r="AL645">
        <f t="shared" si="245"/>
        <v>0.20452489189288625</v>
      </c>
      <c r="AM645">
        <f t="shared" si="245"/>
        <v>0.28177606478487438</v>
      </c>
      <c r="AN645">
        <f t="shared" si="245"/>
        <v>0.26607963246554367</v>
      </c>
      <c r="AO645">
        <v>68389.16383881231</v>
      </c>
      <c r="AP645">
        <v>67516.867184307324</v>
      </c>
      <c r="AQ645">
        <v>71518</v>
      </c>
      <c r="AR645">
        <v>1271.6444444444446</v>
      </c>
      <c r="AS645">
        <v>1286.4258600237249</v>
      </c>
      <c r="AT645">
        <v>1564</v>
      </c>
      <c r="AU645">
        <f t="shared" si="231"/>
        <v>-7.7251172891988129E-2</v>
      </c>
      <c r="AV645">
        <f t="shared" si="232"/>
        <v>1.5696432319330711E-2</v>
      </c>
      <c r="AW645">
        <v>0.12172406824004617</v>
      </c>
      <c r="AX645">
        <v>6.3349984231782119E-2</v>
      </c>
      <c r="AY645" s="1">
        <f t="shared" si="233"/>
        <v>-872.29665450498578</v>
      </c>
      <c r="AZ645" s="1">
        <f t="shared" si="234"/>
        <v>4001.1328156926756</v>
      </c>
      <c r="BA645" s="1">
        <f t="shared" si="246"/>
        <v>14.781415579280292</v>
      </c>
      <c r="BB645" s="1">
        <f t="shared" si="247"/>
        <v>277.57413997627509</v>
      </c>
      <c r="BC645">
        <f t="shared" si="235"/>
        <v>1</v>
      </c>
      <c r="BD645">
        <f t="shared" si="236"/>
        <v>1</v>
      </c>
      <c r="BE645">
        <f t="shared" si="237"/>
        <v>0</v>
      </c>
      <c r="BF645">
        <f t="shared" si="238"/>
        <v>0</v>
      </c>
      <c r="BG645">
        <f t="shared" si="239"/>
        <v>0</v>
      </c>
      <c r="BH645">
        <f t="shared" si="240"/>
        <v>0</v>
      </c>
      <c r="BI645">
        <f t="shared" si="241"/>
        <v>1</v>
      </c>
      <c r="BJ645">
        <f t="shared" si="242"/>
        <v>1</v>
      </c>
      <c r="BK645">
        <f t="shared" si="243"/>
        <v>0</v>
      </c>
      <c r="BL645">
        <f t="shared" si="244"/>
        <v>0</v>
      </c>
      <c r="BM645">
        <f t="shared" si="248"/>
        <v>0</v>
      </c>
      <c r="BN645">
        <f t="shared" si="249"/>
        <v>0</v>
      </c>
      <c r="BO645">
        <f>IF(AND(AU645&gt;'County Avg'!$E$3,'Gentrification Calcs'!AW645&gt;'County Avg'!$E$4,'Gentrification Calcs'!AY645&gt;'County Avg'!$E$5,'Gentrification Calcs'!BA645&gt;'County Avg'!$E$6),1,0)</f>
        <v>1</v>
      </c>
      <c r="BP645">
        <f>IF(AND(AV645&gt;'County Avg'!$F$3,'Gentrification Calcs'!AX645&gt;'County Avg'!$F$4,'Gentrification Calcs'!AZ645&gt;'County Avg'!$F$5,'Gentrification Calcs'!BB645&gt;'County Avg'!$F$6),1,0)</f>
        <v>1</v>
      </c>
      <c r="BQ645">
        <f t="shared" si="250"/>
        <v>0</v>
      </c>
      <c r="BR645">
        <f t="shared" si="251"/>
        <v>0</v>
      </c>
      <c r="BS645">
        <f t="shared" si="252"/>
        <v>0</v>
      </c>
      <c r="BT645">
        <f t="shared" si="253"/>
        <v>0</v>
      </c>
    </row>
    <row r="646" spans="1:72" x14ac:dyDescent="0.25">
      <c r="A646">
        <v>6037217002</v>
      </c>
      <c r="B646">
        <v>4353.0077321394301</v>
      </c>
      <c r="C646">
        <v>4910.0001733303097</v>
      </c>
      <c r="D646">
        <v>5119</v>
      </c>
      <c r="E646">
        <v>1979.038086</v>
      </c>
      <c r="F646">
        <v>2145.47876</v>
      </c>
      <c r="G646">
        <v>2233</v>
      </c>
      <c r="H646">
        <v>752.16819998523067</v>
      </c>
      <c r="I646">
        <v>863.43510704727942</v>
      </c>
      <c r="J646">
        <v>846.35900000000004</v>
      </c>
      <c r="K646">
        <v>0.38006757187048429</v>
      </c>
      <c r="L646">
        <v>0.40244402468346013</v>
      </c>
      <c r="M646">
        <v>0.37902328705776983</v>
      </c>
      <c r="N646">
        <v>3249.9732389999999</v>
      </c>
      <c r="O646">
        <v>3524.4545899999998</v>
      </c>
      <c r="P646">
        <v>4029</v>
      </c>
      <c r="Q646">
        <v>1203.7749020000001</v>
      </c>
      <c r="R646">
        <v>1725.7270510000001</v>
      </c>
      <c r="S646">
        <v>2329</v>
      </c>
      <c r="T646">
        <v>0.37039532743057152</v>
      </c>
      <c r="U646">
        <v>0.48964371846254945</v>
      </c>
      <c r="V646">
        <v>0.57805907172995785</v>
      </c>
      <c r="W646">
        <v>1349.77551269531</v>
      </c>
      <c r="X646">
        <v>1504.5361328125</v>
      </c>
      <c r="Y646">
        <v>1621</v>
      </c>
      <c r="Z646">
        <v>1972.46801757813</v>
      </c>
      <c r="AA646">
        <v>2145.47875976563</v>
      </c>
      <c r="AB646">
        <v>2233</v>
      </c>
      <c r="AC646">
        <v>0.6843079333436366</v>
      </c>
      <c r="AD646">
        <v>0.70125892692447533</v>
      </c>
      <c r="AE646">
        <v>0.72592924317062246</v>
      </c>
      <c r="AF646">
        <v>3247.78322996618</v>
      </c>
      <c r="AG646">
        <v>3211.283203125</v>
      </c>
      <c r="AH646">
        <v>2889</v>
      </c>
      <c r="AI646">
        <v>0.74610095589468417</v>
      </c>
      <c r="AJ646">
        <v>0.65402914251770394</v>
      </c>
      <c r="AK646">
        <v>0.56436804063293611</v>
      </c>
      <c r="AL646">
        <f t="shared" si="245"/>
        <v>0.25389904410531583</v>
      </c>
      <c r="AM646">
        <f t="shared" si="245"/>
        <v>0.34597085748229606</v>
      </c>
      <c r="AN646">
        <f t="shared" si="245"/>
        <v>0.43563195936706389</v>
      </c>
      <c r="AO646">
        <v>66566.20254506894</v>
      </c>
      <c r="AP646">
        <v>63807.871270944022</v>
      </c>
      <c r="AQ646">
        <v>59304</v>
      </c>
      <c r="AR646">
        <v>1219.8111111111111</v>
      </c>
      <c r="AS646">
        <v>1216.0850138394624</v>
      </c>
      <c r="AT646">
        <v>1539</v>
      </c>
      <c r="AU646">
        <f t="shared" si="231"/>
        <v>-9.2071813376980227E-2</v>
      </c>
      <c r="AV646">
        <f t="shared" si="232"/>
        <v>-8.9661101884767835E-2</v>
      </c>
      <c r="AW646">
        <v>0.11924839103197793</v>
      </c>
      <c r="AX646">
        <v>8.8415353267408403E-2</v>
      </c>
      <c r="AY646" s="1">
        <f t="shared" si="233"/>
        <v>-2758.3312741249174</v>
      </c>
      <c r="AZ646" s="1">
        <f t="shared" si="234"/>
        <v>-4503.8712709440224</v>
      </c>
      <c r="BA646" s="1">
        <f t="shared" si="246"/>
        <v>-3.7260972716487686</v>
      </c>
      <c r="BB646" s="1">
        <f t="shared" si="247"/>
        <v>322.91498616053764</v>
      </c>
      <c r="BC646">
        <f t="shared" si="235"/>
        <v>1</v>
      </c>
      <c r="BD646">
        <f t="shared" si="236"/>
        <v>1</v>
      </c>
      <c r="BE646">
        <f t="shared" si="237"/>
        <v>0</v>
      </c>
      <c r="BF646">
        <f t="shared" si="238"/>
        <v>1</v>
      </c>
      <c r="BG646">
        <f t="shared" si="239"/>
        <v>0</v>
      </c>
      <c r="BH646">
        <f t="shared" si="240"/>
        <v>0</v>
      </c>
      <c r="BI646">
        <f t="shared" si="241"/>
        <v>1</v>
      </c>
      <c r="BJ646">
        <f t="shared" si="242"/>
        <v>1</v>
      </c>
      <c r="BK646">
        <f t="shared" si="243"/>
        <v>0</v>
      </c>
      <c r="BL646">
        <f t="shared" si="244"/>
        <v>0</v>
      </c>
      <c r="BM646">
        <f t="shared" si="248"/>
        <v>0</v>
      </c>
      <c r="BN646">
        <f t="shared" si="249"/>
        <v>0</v>
      </c>
      <c r="BO646">
        <f>IF(AND(AU646&gt;'County Avg'!$E$3,'Gentrification Calcs'!AW646&gt;'County Avg'!$E$4,'Gentrification Calcs'!AY646&gt;'County Avg'!$E$5,'Gentrification Calcs'!BA646&gt;'County Avg'!$E$6),1,0)</f>
        <v>1</v>
      </c>
      <c r="BP646">
        <f>IF(AND(AV646&gt;'County Avg'!$F$3,'Gentrification Calcs'!AX646&gt;'County Avg'!$F$4,'Gentrification Calcs'!AZ646&gt;'County Avg'!$F$5,'Gentrification Calcs'!BB646&gt;'County Avg'!$F$6),1,0)</f>
        <v>0</v>
      </c>
      <c r="BQ646">
        <f t="shared" si="250"/>
        <v>0</v>
      </c>
      <c r="BR646">
        <f t="shared" si="251"/>
        <v>0</v>
      </c>
      <c r="BS646">
        <f t="shared" si="252"/>
        <v>0</v>
      </c>
      <c r="BT646">
        <f t="shared" si="253"/>
        <v>0</v>
      </c>
    </row>
    <row r="647" spans="1:72" x14ac:dyDescent="0.25">
      <c r="A647">
        <v>6037217100</v>
      </c>
      <c r="B647">
        <v>5363.7182445220496</v>
      </c>
      <c r="C647">
        <v>6036</v>
      </c>
      <c r="D647">
        <v>5607</v>
      </c>
      <c r="E647">
        <v>2170.8686520000001</v>
      </c>
      <c r="F647">
        <v>2488</v>
      </c>
      <c r="G647">
        <v>2225</v>
      </c>
      <c r="H647">
        <v>1186.5225436667165</v>
      </c>
      <c r="I647">
        <v>1269.0272</v>
      </c>
      <c r="J647">
        <v>865.70080000000007</v>
      </c>
      <c r="K647">
        <v>0.54656579179656262</v>
      </c>
      <c r="L647">
        <v>0.51005916398713824</v>
      </c>
      <c r="M647">
        <v>0.38907901123595506</v>
      </c>
      <c r="N647">
        <v>3460.122237</v>
      </c>
      <c r="O647">
        <v>3871</v>
      </c>
      <c r="P647">
        <v>3901</v>
      </c>
      <c r="Q647">
        <v>750.86285399999997</v>
      </c>
      <c r="R647">
        <v>906</v>
      </c>
      <c r="S647">
        <v>1671</v>
      </c>
      <c r="T647">
        <v>0.21700471907345509</v>
      </c>
      <c r="U647">
        <v>0.23404804959958667</v>
      </c>
      <c r="V647">
        <v>0.42835170469110484</v>
      </c>
      <c r="W647">
        <v>1540.18225097656</v>
      </c>
      <c r="X647">
        <v>1808</v>
      </c>
      <c r="Y647">
        <v>1654</v>
      </c>
      <c r="Z647">
        <v>2165.10009765625</v>
      </c>
      <c r="AA647">
        <v>2483</v>
      </c>
      <c r="AB647">
        <v>2225</v>
      </c>
      <c r="AC647">
        <v>0.71136768810080786</v>
      </c>
      <c r="AD647">
        <v>0.72815142972211033</v>
      </c>
      <c r="AE647">
        <v>0.74337078651685395</v>
      </c>
      <c r="AF647">
        <v>462.439232051462</v>
      </c>
      <c r="AG647">
        <v>578</v>
      </c>
      <c r="AH647">
        <v>1340</v>
      </c>
      <c r="AI647">
        <v>8.6216167772002167E-2</v>
      </c>
      <c r="AJ647">
        <v>9.5758780649436714E-2</v>
      </c>
      <c r="AK647">
        <v>0.23898698056001427</v>
      </c>
      <c r="AL647">
        <f t="shared" si="245"/>
        <v>0.91378383222799786</v>
      </c>
      <c r="AM647">
        <f t="shared" si="245"/>
        <v>0.90424121935056334</v>
      </c>
      <c r="AN647">
        <f t="shared" si="245"/>
        <v>0.76101301943998578</v>
      </c>
      <c r="AO647">
        <v>47161.187698833513</v>
      </c>
      <c r="AP647">
        <v>45550.887617490807</v>
      </c>
      <c r="AQ647">
        <v>57019</v>
      </c>
      <c r="AR647">
        <v>993.47222222222229</v>
      </c>
      <c r="AS647">
        <v>955.01225780941093</v>
      </c>
      <c r="AT647">
        <v>1183</v>
      </c>
      <c r="AU647">
        <f t="shared" si="231"/>
        <v>9.5426128774345476E-3</v>
      </c>
      <c r="AV647">
        <f t="shared" si="232"/>
        <v>0.14322819991057756</v>
      </c>
      <c r="AW647">
        <v>1.7043330526131578E-2</v>
      </c>
      <c r="AX647">
        <v>0.19430365509151817</v>
      </c>
      <c r="AY647" s="1">
        <f t="shared" si="233"/>
        <v>-1610.3000813427061</v>
      </c>
      <c r="AZ647" s="1">
        <f t="shared" si="234"/>
        <v>11468.112382509193</v>
      </c>
      <c r="BA647" s="1">
        <f t="shared" si="246"/>
        <v>-38.45996441281136</v>
      </c>
      <c r="BB647" s="1">
        <f t="shared" si="247"/>
        <v>227.98774219058907</v>
      </c>
      <c r="BC647">
        <f t="shared" si="235"/>
        <v>1</v>
      </c>
      <c r="BD647">
        <f t="shared" si="236"/>
        <v>1</v>
      </c>
      <c r="BE647">
        <f t="shared" si="237"/>
        <v>1</v>
      </c>
      <c r="BF647">
        <f t="shared" si="238"/>
        <v>1</v>
      </c>
      <c r="BG647">
        <f t="shared" si="239"/>
        <v>0</v>
      </c>
      <c r="BH647">
        <f t="shared" si="240"/>
        <v>0</v>
      </c>
      <c r="BI647">
        <f t="shared" si="241"/>
        <v>1</v>
      </c>
      <c r="BJ647">
        <f t="shared" si="242"/>
        <v>1</v>
      </c>
      <c r="BK647">
        <f t="shared" si="243"/>
        <v>1</v>
      </c>
      <c r="BL647">
        <f t="shared" si="244"/>
        <v>1</v>
      </c>
      <c r="BM647">
        <f t="shared" si="248"/>
        <v>1</v>
      </c>
      <c r="BN647">
        <f t="shared" si="249"/>
        <v>1</v>
      </c>
      <c r="BO647">
        <f>IF(AND(AU647&gt;'County Avg'!$E$3,'Gentrification Calcs'!AW647&gt;'County Avg'!$E$4,'Gentrification Calcs'!AY647&gt;'County Avg'!$E$5,'Gentrification Calcs'!BA647&gt;'County Avg'!$E$6),1,0)</f>
        <v>0</v>
      </c>
      <c r="BP647">
        <f>IF(AND(AV647&gt;'County Avg'!$F$3,'Gentrification Calcs'!AX647&gt;'County Avg'!$F$4,'Gentrification Calcs'!AZ647&gt;'County Avg'!$F$5,'Gentrification Calcs'!BB647&gt;'County Avg'!$F$6),1,0)</f>
        <v>0</v>
      </c>
      <c r="BQ647">
        <f t="shared" si="250"/>
        <v>0</v>
      </c>
      <c r="BR647">
        <f t="shared" si="251"/>
        <v>0</v>
      </c>
      <c r="BS647">
        <f t="shared" si="252"/>
        <v>0</v>
      </c>
      <c r="BT647">
        <f t="shared" si="253"/>
        <v>0</v>
      </c>
    </row>
    <row r="648" spans="1:72" x14ac:dyDescent="0.25">
      <c r="A648">
        <v>6037217200</v>
      </c>
      <c r="B648">
        <v>3915.0000259786598</v>
      </c>
      <c r="C648">
        <v>3950</v>
      </c>
      <c r="D648">
        <v>3891</v>
      </c>
      <c r="E648">
        <v>1545</v>
      </c>
      <c r="F648">
        <v>1582</v>
      </c>
      <c r="G648">
        <v>1532</v>
      </c>
      <c r="H648">
        <v>773.89440513531031</v>
      </c>
      <c r="I648">
        <v>689.51480000000004</v>
      </c>
      <c r="J648">
        <v>600.16079999999999</v>
      </c>
      <c r="K648">
        <v>0.50090252759567011</v>
      </c>
      <c r="L648">
        <v>0.43585006321112518</v>
      </c>
      <c r="M648">
        <v>0.3917498694516971</v>
      </c>
      <c r="N648">
        <v>2756.0000180000002</v>
      </c>
      <c r="O648">
        <v>2676</v>
      </c>
      <c r="P648">
        <v>2670</v>
      </c>
      <c r="Q648">
        <v>683</v>
      </c>
      <c r="R648">
        <v>742</v>
      </c>
      <c r="S648">
        <v>1252</v>
      </c>
      <c r="T648">
        <v>0.24782293016661364</v>
      </c>
      <c r="U648">
        <v>0.27727952167414049</v>
      </c>
      <c r="V648">
        <v>0.46891385767790261</v>
      </c>
      <c r="W648">
        <v>1076</v>
      </c>
      <c r="X648">
        <v>1120</v>
      </c>
      <c r="Y648">
        <v>1191</v>
      </c>
      <c r="Z648">
        <v>1534</v>
      </c>
      <c r="AA648">
        <v>1579</v>
      </c>
      <c r="AB648">
        <v>1532</v>
      </c>
      <c r="AC648">
        <v>0.70143415906127771</v>
      </c>
      <c r="AD648">
        <v>0.7093096896770108</v>
      </c>
      <c r="AE648">
        <v>0.77741514360313313</v>
      </c>
      <c r="AF648">
        <v>414.00000274716899</v>
      </c>
      <c r="AG648">
        <v>426</v>
      </c>
      <c r="AH648">
        <v>735</v>
      </c>
      <c r="AI648">
        <v>0.1057471264367817</v>
      </c>
      <c r="AJ648">
        <v>0.10784810126582278</v>
      </c>
      <c r="AK648">
        <v>0.18889745566692367</v>
      </c>
      <c r="AL648">
        <f t="shared" si="245"/>
        <v>0.89425287356321825</v>
      </c>
      <c r="AM648">
        <f t="shared" si="245"/>
        <v>0.89215189873417722</v>
      </c>
      <c r="AN648">
        <f t="shared" si="245"/>
        <v>0.81110254433307638</v>
      </c>
      <c r="AO648">
        <v>50638.418345705199</v>
      </c>
      <c r="AP648">
        <v>54720.621577441772</v>
      </c>
      <c r="AQ648">
        <v>55370</v>
      </c>
      <c r="AR648">
        <v>1019.3888888888889</v>
      </c>
      <c r="AS648">
        <v>936.07433768287865</v>
      </c>
      <c r="AT648">
        <v>1304</v>
      </c>
      <c r="AU648">
        <f t="shared" si="231"/>
        <v>2.1009748290410774E-3</v>
      </c>
      <c r="AV648">
        <f t="shared" si="232"/>
        <v>8.1049354401100893E-2</v>
      </c>
      <c r="AW648">
        <v>2.9456591507526858E-2</v>
      </c>
      <c r="AX648">
        <v>0.19163433600376212</v>
      </c>
      <c r="AY648" s="1">
        <f t="shared" si="233"/>
        <v>4082.2032317365738</v>
      </c>
      <c r="AZ648" s="1">
        <f t="shared" si="234"/>
        <v>649.37842255822761</v>
      </c>
      <c r="BA648" s="1">
        <f t="shared" si="246"/>
        <v>-83.314551206010265</v>
      </c>
      <c r="BB648" s="1">
        <f t="shared" si="247"/>
        <v>367.92566231712135</v>
      </c>
      <c r="BC648">
        <f t="shared" si="235"/>
        <v>1</v>
      </c>
      <c r="BD648">
        <f t="shared" si="236"/>
        <v>1</v>
      </c>
      <c r="BE648">
        <f t="shared" si="237"/>
        <v>1</v>
      </c>
      <c r="BF648">
        <f t="shared" si="238"/>
        <v>1</v>
      </c>
      <c r="BG648">
        <f t="shared" si="239"/>
        <v>0</v>
      </c>
      <c r="BH648">
        <f t="shared" si="240"/>
        <v>0</v>
      </c>
      <c r="BI648">
        <f t="shared" si="241"/>
        <v>1</v>
      </c>
      <c r="BJ648">
        <f t="shared" si="242"/>
        <v>1</v>
      </c>
      <c r="BK648">
        <f t="shared" si="243"/>
        <v>1</v>
      </c>
      <c r="BL648">
        <f t="shared" si="244"/>
        <v>1</v>
      </c>
      <c r="BM648">
        <f t="shared" si="248"/>
        <v>1</v>
      </c>
      <c r="BN648">
        <f t="shared" si="249"/>
        <v>1</v>
      </c>
      <c r="BO648">
        <f>IF(AND(AU648&gt;'County Avg'!$E$3,'Gentrification Calcs'!AW648&gt;'County Avg'!$E$4,'Gentrification Calcs'!AY648&gt;'County Avg'!$E$5,'Gentrification Calcs'!BA648&gt;'County Avg'!$E$6),1,0)</f>
        <v>1</v>
      </c>
      <c r="BP648">
        <f>IF(AND(AV648&gt;'County Avg'!$F$3,'Gentrification Calcs'!AX648&gt;'County Avg'!$F$4,'Gentrification Calcs'!AZ648&gt;'County Avg'!$F$5,'Gentrification Calcs'!BB648&gt;'County Avg'!$F$6),1,0)</f>
        <v>1</v>
      </c>
      <c r="BQ648">
        <f t="shared" si="250"/>
        <v>1</v>
      </c>
      <c r="BR648">
        <f t="shared" si="251"/>
        <v>1</v>
      </c>
      <c r="BS648">
        <f t="shared" si="252"/>
        <v>1</v>
      </c>
      <c r="BT648">
        <f t="shared" si="253"/>
        <v>1</v>
      </c>
    </row>
    <row r="649" spans="1:72" x14ac:dyDescent="0.25">
      <c r="A649">
        <v>6037218110</v>
      </c>
      <c r="B649">
        <v>4603.8694665328703</v>
      </c>
      <c r="C649">
        <v>3385</v>
      </c>
      <c r="D649">
        <v>3584</v>
      </c>
      <c r="E649">
        <v>1416.442139</v>
      </c>
      <c r="F649">
        <v>1169</v>
      </c>
      <c r="G649">
        <v>1263</v>
      </c>
      <c r="H649">
        <v>869.95031051549734</v>
      </c>
      <c r="I649">
        <v>727.5068</v>
      </c>
      <c r="J649">
        <v>694.35599999999999</v>
      </c>
      <c r="K649">
        <v>0.6141799135753454</v>
      </c>
      <c r="L649">
        <v>0.62233259195893931</v>
      </c>
      <c r="M649">
        <v>0.54976722090261287</v>
      </c>
      <c r="N649">
        <v>2844.4142179999999</v>
      </c>
      <c r="O649">
        <v>2255</v>
      </c>
      <c r="P649">
        <v>2488</v>
      </c>
      <c r="Q649">
        <v>304.38806149999999</v>
      </c>
      <c r="R649">
        <v>399</v>
      </c>
      <c r="S649">
        <v>512</v>
      </c>
      <c r="T649">
        <v>0.10701256503844406</v>
      </c>
      <c r="U649">
        <v>0.17694013303769401</v>
      </c>
      <c r="V649">
        <v>0.20578778135048231</v>
      </c>
      <c r="W649">
        <v>1073.42907714844</v>
      </c>
      <c r="X649">
        <v>851</v>
      </c>
      <c r="Y649">
        <v>882</v>
      </c>
      <c r="Z649">
        <v>1373.20520019531</v>
      </c>
      <c r="AA649">
        <v>1128</v>
      </c>
      <c r="AB649">
        <v>1263</v>
      </c>
      <c r="AC649">
        <v>0.78169604731744891</v>
      </c>
      <c r="AD649">
        <v>0.75443262411347523</v>
      </c>
      <c r="AE649">
        <v>0.69833729216152018</v>
      </c>
      <c r="AF649">
        <v>201.19589829952099</v>
      </c>
      <c r="AG649">
        <v>153</v>
      </c>
      <c r="AH649">
        <v>156</v>
      </c>
      <c r="AI649">
        <v>4.3701477585775188E-2</v>
      </c>
      <c r="AJ649">
        <v>4.5199409158050222E-2</v>
      </c>
      <c r="AK649">
        <v>4.3526785714285712E-2</v>
      </c>
      <c r="AL649">
        <f t="shared" si="245"/>
        <v>0.95629852241422486</v>
      </c>
      <c r="AM649">
        <f t="shared" si="245"/>
        <v>0.95480059084194979</v>
      </c>
      <c r="AN649">
        <f t="shared" si="245"/>
        <v>0.9564732142857143</v>
      </c>
      <c r="AO649">
        <v>42339.863202545072</v>
      </c>
      <c r="AP649">
        <v>31799.781773600331</v>
      </c>
      <c r="AQ649">
        <v>42902</v>
      </c>
      <c r="AR649">
        <v>843.15555555555557</v>
      </c>
      <c r="AS649">
        <v>708.8192961644919</v>
      </c>
      <c r="AT649">
        <v>950</v>
      </c>
      <c r="AU649">
        <f t="shared" si="231"/>
        <v>1.4979315722750339E-3</v>
      </c>
      <c r="AV649">
        <f t="shared" si="232"/>
        <v>-1.6726234437645093E-3</v>
      </c>
      <c r="AW649">
        <v>6.9927567999249957E-2</v>
      </c>
      <c r="AX649">
        <v>2.8847648312788299E-2</v>
      </c>
      <c r="AY649" s="1">
        <f t="shared" si="233"/>
        <v>-10540.081428944741</v>
      </c>
      <c r="AZ649" s="1">
        <f t="shared" si="234"/>
        <v>11102.218226399669</v>
      </c>
      <c r="BA649" s="1">
        <f t="shared" si="246"/>
        <v>-134.33625939106366</v>
      </c>
      <c r="BB649" s="1">
        <f t="shared" si="247"/>
        <v>241.1807038355081</v>
      </c>
      <c r="BC649">
        <f t="shared" si="235"/>
        <v>1</v>
      </c>
      <c r="BD649">
        <f t="shared" si="236"/>
        <v>1</v>
      </c>
      <c r="BE649">
        <f t="shared" si="237"/>
        <v>1</v>
      </c>
      <c r="BF649">
        <f t="shared" si="238"/>
        <v>1</v>
      </c>
      <c r="BG649">
        <f t="shared" si="239"/>
        <v>1</v>
      </c>
      <c r="BH649">
        <f t="shared" si="240"/>
        <v>1</v>
      </c>
      <c r="BI649">
        <f t="shared" si="241"/>
        <v>1</v>
      </c>
      <c r="BJ649">
        <f t="shared" si="242"/>
        <v>1</v>
      </c>
      <c r="BK649">
        <f t="shared" si="243"/>
        <v>1</v>
      </c>
      <c r="BL649">
        <f t="shared" si="244"/>
        <v>1</v>
      </c>
      <c r="BM649">
        <f t="shared" si="248"/>
        <v>1</v>
      </c>
      <c r="BN649">
        <f t="shared" si="249"/>
        <v>1</v>
      </c>
      <c r="BO649">
        <f>IF(AND(AU649&gt;'County Avg'!$E$3,'Gentrification Calcs'!AW649&gt;'County Avg'!$E$4,'Gentrification Calcs'!AY649&gt;'County Avg'!$E$5,'Gentrification Calcs'!BA649&gt;'County Avg'!$E$6),1,0)</f>
        <v>0</v>
      </c>
      <c r="BP649">
        <f>IF(AND(AV649&gt;'County Avg'!$F$3,'Gentrification Calcs'!AX649&gt;'County Avg'!$F$4,'Gentrification Calcs'!AZ649&gt;'County Avg'!$F$5,'Gentrification Calcs'!BB649&gt;'County Avg'!$F$6),1,0)</f>
        <v>0</v>
      </c>
      <c r="BQ649">
        <f t="shared" si="250"/>
        <v>0</v>
      </c>
      <c r="BR649">
        <f t="shared" si="251"/>
        <v>0</v>
      </c>
      <c r="BS649">
        <f t="shared" si="252"/>
        <v>0</v>
      </c>
      <c r="BT649">
        <f t="shared" si="253"/>
        <v>0</v>
      </c>
    </row>
    <row r="650" spans="1:72" x14ac:dyDescent="0.25">
      <c r="A650">
        <v>6037218120</v>
      </c>
      <c r="B650">
        <v>3382.1305180604199</v>
      </c>
      <c r="C650">
        <v>4588</v>
      </c>
      <c r="D650">
        <v>4842</v>
      </c>
      <c r="E650">
        <v>1040.557861</v>
      </c>
      <c r="F650">
        <v>1305</v>
      </c>
      <c r="G650">
        <v>1438</v>
      </c>
      <c r="H650">
        <v>639.08968657324033</v>
      </c>
      <c r="I650">
        <v>854.01520000000005</v>
      </c>
      <c r="J650">
        <v>981.37919999999997</v>
      </c>
      <c r="K650">
        <v>0.61417986498036781</v>
      </c>
      <c r="L650">
        <v>0.65441777777777776</v>
      </c>
      <c r="M650">
        <v>0.68246119610570233</v>
      </c>
      <c r="N650">
        <v>2089.5857719999999</v>
      </c>
      <c r="O650">
        <v>2527</v>
      </c>
      <c r="P650">
        <v>3045</v>
      </c>
      <c r="Q650">
        <v>223.61193850000001</v>
      </c>
      <c r="R650">
        <v>198</v>
      </c>
      <c r="S650">
        <v>501</v>
      </c>
      <c r="T650">
        <v>0.10701256751283049</v>
      </c>
      <c r="U650">
        <v>7.8353779184804115E-2</v>
      </c>
      <c r="V650">
        <v>0.16453201970443349</v>
      </c>
      <c r="W650">
        <v>788.57086181640602</v>
      </c>
      <c r="X650">
        <v>1122</v>
      </c>
      <c r="Y650">
        <v>1153</v>
      </c>
      <c r="Z650">
        <v>1008.79473876953</v>
      </c>
      <c r="AA650">
        <v>1341</v>
      </c>
      <c r="AB650">
        <v>1438</v>
      </c>
      <c r="AC650">
        <v>0.78169604926593839</v>
      </c>
      <c r="AD650">
        <v>0.83668903803131989</v>
      </c>
      <c r="AE650">
        <v>0.80180806675938809</v>
      </c>
      <c r="AF650">
        <v>147.80410102718301</v>
      </c>
      <c r="AG650">
        <v>126</v>
      </c>
      <c r="AH650">
        <v>357</v>
      </c>
      <c r="AI650">
        <v>4.3701477585774993E-2</v>
      </c>
      <c r="AJ650">
        <v>2.7462946817785529E-2</v>
      </c>
      <c r="AK650">
        <v>7.3729863692688968E-2</v>
      </c>
      <c r="AL650">
        <f t="shared" si="245"/>
        <v>0.95629852241422497</v>
      </c>
      <c r="AM650">
        <f t="shared" si="245"/>
        <v>0.97253705318221451</v>
      </c>
      <c r="AN650">
        <f t="shared" si="245"/>
        <v>0.92627013630731103</v>
      </c>
      <c r="AO650">
        <v>42339.863202545072</v>
      </c>
      <c r="AP650">
        <v>33664.765018389866</v>
      </c>
      <c r="AQ650">
        <v>31190</v>
      </c>
      <c r="AR650">
        <v>843.15555555555557</v>
      </c>
      <c r="AS650">
        <v>739.93159351522343</v>
      </c>
      <c r="AT650">
        <v>974</v>
      </c>
      <c r="AU650">
        <f t="shared" si="231"/>
        <v>-1.6238530767989465E-2</v>
      </c>
      <c r="AV650">
        <f t="shared" si="232"/>
        <v>4.626691687490344E-2</v>
      </c>
      <c r="AW650">
        <v>-2.8658788328026374E-2</v>
      </c>
      <c r="AX650">
        <v>8.617824051962937E-2</v>
      </c>
      <c r="AY650" s="1">
        <f t="shared" si="233"/>
        <v>-8675.0981841552057</v>
      </c>
      <c r="AZ650" s="1">
        <f t="shared" si="234"/>
        <v>-2474.7650183898659</v>
      </c>
      <c r="BA650" s="1">
        <f t="shared" si="246"/>
        <v>-103.22396204033214</v>
      </c>
      <c r="BB650" s="1">
        <f t="shared" si="247"/>
        <v>234.06840648477657</v>
      </c>
      <c r="BC650">
        <f t="shared" si="235"/>
        <v>1</v>
      </c>
      <c r="BD650">
        <f t="shared" si="236"/>
        <v>1</v>
      </c>
      <c r="BE650">
        <f t="shared" si="237"/>
        <v>1</v>
      </c>
      <c r="BF650">
        <f t="shared" si="238"/>
        <v>1</v>
      </c>
      <c r="BG650">
        <f t="shared" si="239"/>
        <v>1</v>
      </c>
      <c r="BH650">
        <f t="shared" si="240"/>
        <v>1</v>
      </c>
      <c r="BI650">
        <f t="shared" si="241"/>
        <v>1</v>
      </c>
      <c r="BJ650">
        <f t="shared" si="242"/>
        <v>1</v>
      </c>
      <c r="BK650">
        <f t="shared" si="243"/>
        <v>1</v>
      </c>
      <c r="BL650">
        <f t="shared" si="244"/>
        <v>1</v>
      </c>
      <c r="BM650">
        <f t="shared" si="248"/>
        <v>1</v>
      </c>
      <c r="BN650">
        <f t="shared" si="249"/>
        <v>1</v>
      </c>
      <c r="BO650">
        <f>IF(AND(AU650&gt;'County Avg'!$E$3,'Gentrification Calcs'!AW650&gt;'County Avg'!$E$4,'Gentrification Calcs'!AY650&gt;'County Avg'!$E$5,'Gentrification Calcs'!BA650&gt;'County Avg'!$E$6),1,0)</f>
        <v>0</v>
      </c>
      <c r="BP650">
        <f>IF(AND(AV650&gt;'County Avg'!$F$3,'Gentrification Calcs'!AX650&gt;'County Avg'!$F$4,'Gentrification Calcs'!AZ650&gt;'County Avg'!$F$5,'Gentrification Calcs'!BB650&gt;'County Avg'!$F$6),1,0)</f>
        <v>0</v>
      </c>
      <c r="BQ650">
        <f t="shared" si="250"/>
        <v>0</v>
      </c>
      <c r="BR650">
        <f t="shared" si="251"/>
        <v>0</v>
      </c>
      <c r="BS650">
        <f t="shared" si="252"/>
        <v>0</v>
      </c>
      <c r="BT650">
        <f t="shared" si="253"/>
        <v>0</v>
      </c>
    </row>
    <row r="651" spans="1:72" x14ac:dyDescent="0.25">
      <c r="A651">
        <v>6037218210</v>
      </c>
      <c r="B651">
        <v>2987.26882864134</v>
      </c>
      <c r="C651">
        <v>4434</v>
      </c>
      <c r="D651">
        <v>3911</v>
      </c>
      <c r="E651">
        <v>900.4532471</v>
      </c>
      <c r="F651">
        <v>1154</v>
      </c>
      <c r="G651">
        <v>1116</v>
      </c>
      <c r="H651">
        <v>528.50916778811859</v>
      </c>
      <c r="I651">
        <v>715.7654</v>
      </c>
      <c r="J651">
        <v>800.87059999999997</v>
      </c>
      <c r="K651">
        <v>0.58693682263930458</v>
      </c>
      <c r="L651">
        <v>0.62024731369150776</v>
      </c>
      <c r="M651">
        <v>0.71762598566308244</v>
      </c>
      <c r="N651">
        <v>1686.2580660000001</v>
      </c>
      <c r="O651">
        <v>2460</v>
      </c>
      <c r="P651">
        <v>2250</v>
      </c>
      <c r="Q651">
        <v>171.97268679999999</v>
      </c>
      <c r="R651">
        <v>67</v>
      </c>
      <c r="S651">
        <v>200</v>
      </c>
      <c r="T651">
        <v>0.10198479714788802</v>
      </c>
      <c r="U651">
        <v>2.7235772357723578E-2</v>
      </c>
      <c r="V651">
        <v>8.8888888888888892E-2</v>
      </c>
      <c r="W651">
        <v>670.80029296875</v>
      </c>
      <c r="X651">
        <v>935</v>
      </c>
      <c r="Y651">
        <v>907</v>
      </c>
      <c r="Z651">
        <v>896.89276123046898</v>
      </c>
      <c r="AA651">
        <v>1158</v>
      </c>
      <c r="AB651">
        <v>1116</v>
      </c>
      <c r="AC651">
        <v>0.74791582892079844</v>
      </c>
      <c r="AD651">
        <v>0.80742659758203794</v>
      </c>
      <c r="AE651">
        <v>0.81272401433691754</v>
      </c>
      <c r="AF651">
        <v>74.414682382126401</v>
      </c>
      <c r="AG651">
        <v>125</v>
      </c>
      <c r="AH651">
        <v>172</v>
      </c>
      <c r="AI651">
        <v>2.4910607866507766E-2</v>
      </c>
      <c r="AJ651">
        <v>2.8191249436175011E-2</v>
      </c>
      <c r="AK651">
        <v>4.3978522117105602E-2</v>
      </c>
      <c r="AL651">
        <f t="shared" si="245"/>
        <v>0.97508939213349222</v>
      </c>
      <c r="AM651">
        <f t="shared" si="245"/>
        <v>0.97180875056382499</v>
      </c>
      <c r="AN651">
        <f t="shared" si="245"/>
        <v>0.95602147788289438</v>
      </c>
      <c r="AO651">
        <v>43587.820784729593</v>
      </c>
      <c r="AP651">
        <v>34203.00980792808</v>
      </c>
      <c r="AQ651">
        <v>30154</v>
      </c>
      <c r="AR651">
        <v>924.3611111111112</v>
      </c>
      <c r="AS651">
        <v>772.39659944642153</v>
      </c>
      <c r="AT651">
        <v>1082</v>
      </c>
      <c r="AU651">
        <f t="shared" si="231"/>
        <v>3.2806415696672447E-3</v>
      </c>
      <c r="AV651">
        <f t="shared" si="232"/>
        <v>1.5787272680930591E-2</v>
      </c>
      <c r="AW651">
        <v>-7.4749024790164445E-2</v>
      </c>
      <c r="AX651">
        <v>6.1653116531165314E-2</v>
      </c>
      <c r="AY651" s="1">
        <f t="shared" si="233"/>
        <v>-9384.8109768015129</v>
      </c>
      <c r="AZ651" s="1">
        <f t="shared" si="234"/>
        <v>-4049.0098079280797</v>
      </c>
      <c r="BA651" s="1">
        <f t="shared" si="246"/>
        <v>-151.96451166468967</v>
      </c>
      <c r="BB651" s="1">
        <f t="shared" si="247"/>
        <v>309.60340055357847</v>
      </c>
      <c r="BC651">
        <f t="shared" si="235"/>
        <v>1</v>
      </c>
      <c r="BD651">
        <f t="shared" si="236"/>
        <v>1</v>
      </c>
      <c r="BE651">
        <f t="shared" si="237"/>
        <v>1</v>
      </c>
      <c r="BF651">
        <f t="shared" si="238"/>
        <v>1</v>
      </c>
      <c r="BG651">
        <f t="shared" si="239"/>
        <v>1</v>
      </c>
      <c r="BH651">
        <f t="shared" si="240"/>
        <v>1</v>
      </c>
      <c r="BI651">
        <f t="shared" si="241"/>
        <v>1</v>
      </c>
      <c r="BJ651">
        <f t="shared" si="242"/>
        <v>1</v>
      </c>
      <c r="BK651">
        <f t="shared" si="243"/>
        <v>1</v>
      </c>
      <c r="BL651">
        <f t="shared" si="244"/>
        <v>1</v>
      </c>
      <c r="BM651">
        <f t="shared" si="248"/>
        <v>1</v>
      </c>
      <c r="BN651">
        <f t="shared" si="249"/>
        <v>1</v>
      </c>
      <c r="BO651">
        <f>IF(AND(AU651&gt;'County Avg'!$E$3,'Gentrification Calcs'!AW651&gt;'County Avg'!$E$4,'Gentrification Calcs'!AY651&gt;'County Avg'!$E$5,'Gentrification Calcs'!BA651&gt;'County Avg'!$E$6),1,0)</f>
        <v>0</v>
      </c>
      <c r="BP651">
        <f>IF(AND(AV651&gt;'County Avg'!$F$3,'Gentrification Calcs'!AX651&gt;'County Avg'!$F$4,'Gentrification Calcs'!AZ651&gt;'County Avg'!$F$5,'Gentrification Calcs'!BB651&gt;'County Avg'!$F$6),1,0)</f>
        <v>0</v>
      </c>
      <c r="BQ651">
        <f t="shared" si="250"/>
        <v>0</v>
      </c>
      <c r="BR651">
        <f t="shared" si="251"/>
        <v>0</v>
      </c>
      <c r="BS651">
        <f t="shared" si="252"/>
        <v>0</v>
      </c>
      <c r="BT651">
        <f t="shared" si="253"/>
        <v>0</v>
      </c>
    </row>
    <row r="652" spans="1:72" x14ac:dyDescent="0.25">
      <c r="A652">
        <v>6037218220</v>
      </c>
      <c r="B652">
        <v>5402.7313953620896</v>
      </c>
      <c r="C652">
        <v>4469</v>
      </c>
      <c r="D652">
        <v>4591</v>
      </c>
      <c r="E652">
        <v>1628.5467530000001</v>
      </c>
      <c r="F652">
        <v>1413</v>
      </c>
      <c r="G652">
        <v>1528</v>
      </c>
      <c r="H652">
        <v>955.85407184268604</v>
      </c>
      <c r="I652">
        <v>755.77419999999995</v>
      </c>
      <c r="J652">
        <v>769.43380000000002</v>
      </c>
      <c r="K652">
        <v>0.58693683192200374</v>
      </c>
      <c r="L652">
        <v>0.53487204529370136</v>
      </c>
      <c r="M652">
        <v>0.50355615183246072</v>
      </c>
      <c r="N652">
        <v>3049.7420609999999</v>
      </c>
      <c r="O652">
        <v>2651</v>
      </c>
      <c r="P652">
        <v>3184</v>
      </c>
      <c r="Q652">
        <v>311.02731319999998</v>
      </c>
      <c r="R652">
        <v>407</v>
      </c>
      <c r="S652">
        <v>746</v>
      </c>
      <c r="T652">
        <v>0.10198479313296915</v>
      </c>
      <c r="U652">
        <v>0.15352697095435686</v>
      </c>
      <c r="V652">
        <v>0.2342964824120603</v>
      </c>
      <c r="W652">
        <v>1213.19970703125</v>
      </c>
      <c r="X652">
        <v>972</v>
      </c>
      <c r="Y652">
        <v>1029</v>
      </c>
      <c r="Z652">
        <v>1622.10729980469</v>
      </c>
      <c r="AA652">
        <v>1413</v>
      </c>
      <c r="AB652">
        <v>1528</v>
      </c>
      <c r="AC652">
        <v>0.74791581739218205</v>
      </c>
      <c r="AD652">
        <v>0.68789808917197448</v>
      </c>
      <c r="AE652">
        <v>0.67342931937172779</v>
      </c>
      <c r="AF652">
        <v>134.585323197935</v>
      </c>
      <c r="AG652">
        <v>144</v>
      </c>
      <c r="AH652">
        <v>453</v>
      </c>
      <c r="AI652">
        <v>2.49106078665077E-2</v>
      </c>
      <c r="AJ652">
        <v>3.2221973595882747E-2</v>
      </c>
      <c r="AK652">
        <v>9.867131343933784E-2</v>
      </c>
      <c r="AL652">
        <f t="shared" si="245"/>
        <v>0.97508939213349233</v>
      </c>
      <c r="AM652">
        <f t="shared" si="245"/>
        <v>0.96777802640411725</v>
      </c>
      <c r="AN652">
        <f t="shared" si="245"/>
        <v>0.90132868656066212</v>
      </c>
      <c r="AO652">
        <v>43587.820784729593</v>
      </c>
      <c r="AP652">
        <v>44730.239068246839</v>
      </c>
      <c r="AQ652">
        <v>44200</v>
      </c>
      <c r="AR652">
        <v>924.3611111111112</v>
      </c>
      <c r="AS652">
        <v>857.61724001581661</v>
      </c>
      <c r="AT652">
        <v>1080</v>
      </c>
      <c r="AU652">
        <f t="shared" si="231"/>
        <v>7.3113657293750467E-3</v>
      </c>
      <c r="AV652">
        <f t="shared" si="232"/>
        <v>6.6449339843455094E-2</v>
      </c>
      <c r="AW652">
        <v>5.1542177821387702E-2</v>
      </c>
      <c r="AX652">
        <v>8.0769511457703447E-2</v>
      </c>
      <c r="AY652" s="1">
        <f t="shared" si="233"/>
        <v>1142.4182835172469</v>
      </c>
      <c r="AZ652" s="1">
        <f t="shared" si="234"/>
        <v>-530.23906824683945</v>
      </c>
      <c r="BA652" s="1">
        <f t="shared" si="246"/>
        <v>-66.743871095294594</v>
      </c>
      <c r="BB652" s="1">
        <f t="shared" si="247"/>
        <v>222.38275998418339</v>
      </c>
      <c r="BC652">
        <f t="shared" si="235"/>
        <v>1</v>
      </c>
      <c r="BD652">
        <f t="shared" si="236"/>
        <v>1</v>
      </c>
      <c r="BE652">
        <f t="shared" si="237"/>
        <v>1</v>
      </c>
      <c r="BF652">
        <f t="shared" si="238"/>
        <v>1</v>
      </c>
      <c r="BG652">
        <f t="shared" si="239"/>
        <v>1</v>
      </c>
      <c r="BH652">
        <f t="shared" si="240"/>
        <v>1</v>
      </c>
      <c r="BI652">
        <f t="shared" si="241"/>
        <v>1</v>
      </c>
      <c r="BJ652">
        <f t="shared" si="242"/>
        <v>1</v>
      </c>
      <c r="BK652">
        <f t="shared" si="243"/>
        <v>1</v>
      </c>
      <c r="BL652">
        <f t="shared" si="244"/>
        <v>1</v>
      </c>
      <c r="BM652">
        <f t="shared" si="248"/>
        <v>1</v>
      </c>
      <c r="BN652">
        <f t="shared" si="249"/>
        <v>1</v>
      </c>
      <c r="BO652">
        <f>IF(AND(AU652&gt;'County Avg'!$E$3,'Gentrification Calcs'!AW652&gt;'County Avg'!$E$4,'Gentrification Calcs'!AY652&gt;'County Avg'!$E$5,'Gentrification Calcs'!BA652&gt;'County Avg'!$E$6),1,0)</f>
        <v>1</v>
      </c>
      <c r="BP652">
        <f>IF(AND(AV652&gt;'County Avg'!$F$3,'Gentrification Calcs'!AX652&gt;'County Avg'!$F$4,'Gentrification Calcs'!AZ652&gt;'County Avg'!$F$5,'Gentrification Calcs'!BB652&gt;'County Avg'!$F$6),1,0)</f>
        <v>0</v>
      </c>
      <c r="BQ652">
        <f t="shared" si="250"/>
        <v>1</v>
      </c>
      <c r="BR652">
        <f t="shared" si="251"/>
        <v>0</v>
      </c>
      <c r="BS652">
        <f t="shared" si="252"/>
        <v>1</v>
      </c>
      <c r="BT652">
        <f t="shared" si="253"/>
        <v>0</v>
      </c>
    </row>
    <row r="653" spans="1:72" x14ac:dyDescent="0.25">
      <c r="A653">
        <v>6037218300</v>
      </c>
      <c r="B653">
        <v>5350.5408970897897</v>
      </c>
      <c r="C653">
        <v>5569</v>
      </c>
      <c r="D653">
        <v>5475</v>
      </c>
      <c r="E653">
        <v>2111.5656260000001</v>
      </c>
      <c r="F653">
        <v>1993</v>
      </c>
      <c r="G653">
        <v>2016</v>
      </c>
      <c r="H653">
        <v>1167.7224272517219</v>
      </c>
      <c r="I653">
        <v>1123.0391999999999</v>
      </c>
      <c r="J653">
        <v>1231.4105999999999</v>
      </c>
      <c r="K653">
        <v>0.553012614371722</v>
      </c>
      <c r="L653">
        <v>0.5634918213748118</v>
      </c>
      <c r="M653">
        <v>0.61081874999999997</v>
      </c>
      <c r="N653">
        <v>3327.274973</v>
      </c>
      <c r="O653">
        <v>3371</v>
      </c>
      <c r="P653">
        <v>3391</v>
      </c>
      <c r="Q653">
        <v>634.82419779999998</v>
      </c>
      <c r="R653">
        <v>372</v>
      </c>
      <c r="S653">
        <v>583</v>
      </c>
      <c r="T653">
        <v>0.19079402903319947</v>
      </c>
      <c r="U653">
        <v>0.11035301097597153</v>
      </c>
      <c r="V653">
        <v>0.17192568563845473</v>
      </c>
      <c r="W653">
        <v>1457.7890977859499</v>
      </c>
      <c r="X653">
        <v>1388</v>
      </c>
      <c r="Y653">
        <v>1425</v>
      </c>
      <c r="Z653">
        <v>2065.12208938599</v>
      </c>
      <c r="AA653">
        <v>1987</v>
      </c>
      <c r="AB653">
        <v>2016</v>
      </c>
      <c r="AC653">
        <v>0.70590940132715607</v>
      </c>
      <c r="AD653">
        <v>0.69854051333668843</v>
      </c>
      <c r="AE653">
        <v>0.70684523809523814</v>
      </c>
      <c r="AF653">
        <v>215.77292762998499</v>
      </c>
      <c r="AG653">
        <v>164</v>
      </c>
      <c r="AH653">
        <v>463</v>
      </c>
      <c r="AI653">
        <v>4.0327311159764415E-2</v>
      </c>
      <c r="AJ653">
        <v>2.944873406356617E-2</v>
      </c>
      <c r="AK653">
        <v>8.4566210045662102E-2</v>
      </c>
      <c r="AL653">
        <f t="shared" si="245"/>
        <v>0.9596726888402356</v>
      </c>
      <c r="AM653">
        <f t="shared" si="245"/>
        <v>0.97055126593643382</v>
      </c>
      <c r="AN653">
        <f t="shared" si="245"/>
        <v>0.91543378995433788</v>
      </c>
      <c r="AO653">
        <v>41266.039236479322</v>
      </c>
      <c r="AP653">
        <v>42719.859828361266</v>
      </c>
      <c r="AQ653">
        <v>38258</v>
      </c>
      <c r="AR653">
        <v>936.45555555555563</v>
      </c>
      <c r="AS653">
        <v>795.39264531435356</v>
      </c>
      <c r="AT653">
        <v>1093</v>
      </c>
      <c r="AU653">
        <f t="shared" si="231"/>
        <v>-1.0878577096198244E-2</v>
      </c>
      <c r="AV653">
        <f t="shared" si="232"/>
        <v>5.5117475982095931E-2</v>
      </c>
      <c r="AW653">
        <v>-8.0441018057227948E-2</v>
      </c>
      <c r="AX653">
        <v>6.1572674662483201E-2</v>
      </c>
      <c r="AY653" s="1">
        <f t="shared" si="233"/>
        <v>1453.820591881944</v>
      </c>
      <c r="AZ653" s="1">
        <f t="shared" si="234"/>
        <v>-4461.8598283612664</v>
      </c>
      <c r="BA653" s="1">
        <f t="shared" si="246"/>
        <v>-141.06291024120208</v>
      </c>
      <c r="BB653" s="1">
        <f t="shared" si="247"/>
        <v>297.60735468564644</v>
      </c>
      <c r="BC653">
        <f t="shared" si="235"/>
        <v>1</v>
      </c>
      <c r="BD653">
        <f t="shared" si="236"/>
        <v>1</v>
      </c>
      <c r="BE653">
        <f t="shared" si="237"/>
        <v>1</v>
      </c>
      <c r="BF653">
        <f t="shared" si="238"/>
        <v>1</v>
      </c>
      <c r="BG653">
        <f t="shared" si="239"/>
        <v>0</v>
      </c>
      <c r="BH653">
        <f t="shared" si="240"/>
        <v>1</v>
      </c>
      <c r="BI653">
        <f t="shared" si="241"/>
        <v>1</v>
      </c>
      <c r="BJ653">
        <f t="shared" si="242"/>
        <v>1</v>
      </c>
      <c r="BK653">
        <f t="shared" si="243"/>
        <v>1</v>
      </c>
      <c r="BL653">
        <f t="shared" si="244"/>
        <v>1</v>
      </c>
      <c r="BM653">
        <f t="shared" si="248"/>
        <v>1</v>
      </c>
      <c r="BN653">
        <f t="shared" si="249"/>
        <v>1</v>
      </c>
      <c r="BO653">
        <f>IF(AND(AU653&gt;'County Avg'!$E$3,'Gentrification Calcs'!AW653&gt;'County Avg'!$E$4,'Gentrification Calcs'!AY653&gt;'County Avg'!$E$5,'Gentrification Calcs'!BA653&gt;'County Avg'!$E$6),1,0)</f>
        <v>0</v>
      </c>
      <c r="BP653">
        <f>IF(AND(AV653&gt;'County Avg'!$F$3,'Gentrification Calcs'!AX653&gt;'County Avg'!$F$4,'Gentrification Calcs'!AZ653&gt;'County Avg'!$F$5,'Gentrification Calcs'!BB653&gt;'County Avg'!$F$6),1,0)</f>
        <v>0</v>
      </c>
      <c r="BQ653">
        <f t="shared" si="250"/>
        <v>0</v>
      </c>
      <c r="BR653">
        <f t="shared" si="251"/>
        <v>0</v>
      </c>
      <c r="BS653">
        <f t="shared" si="252"/>
        <v>0</v>
      </c>
      <c r="BT653">
        <f t="shared" si="253"/>
        <v>0</v>
      </c>
    </row>
    <row r="654" spans="1:72" x14ac:dyDescent="0.25">
      <c r="A654">
        <v>6037218400</v>
      </c>
      <c r="B654">
        <v>4193.8421376301003</v>
      </c>
      <c r="C654">
        <v>4623.9998745918301</v>
      </c>
      <c r="D654">
        <v>4162</v>
      </c>
      <c r="E654">
        <v>1380.122437</v>
      </c>
      <c r="F654">
        <v>1369.1129149999999</v>
      </c>
      <c r="G654">
        <v>1509</v>
      </c>
      <c r="H654">
        <v>862.399269209674</v>
      </c>
      <c r="I654">
        <v>792.5087755102038</v>
      </c>
      <c r="J654">
        <v>1072.9222</v>
      </c>
      <c r="K654">
        <v>0.62487156652875575</v>
      </c>
      <c r="L654">
        <v>0.57884836730957567</v>
      </c>
      <c r="M654">
        <v>0.71101537442014573</v>
      </c>
      <c r="N654">
        <v>2411.8720859999999</v>
      </c>
      <c r="O654">
        <v>2551.8503420000002</v>
      </c>
      <c r="P654">
        <v>2598</v>
      </c>
      <c r="Q654">
        <v>195.0258484</v>
      </c>
      <c r="R654">
        <v>137.61904910000001</v>
      </c>
      <c r="S654">
        <v>308</v>
      </c>
      <c r="T654">
        <v>8.0860775964053347E-2</v>
      </c>
      <c r="U654">
        <v>5.3929122266685024E-2</v>
      </c>
      <c r="V654">
        <v>0.11855273287143957</v>
      </c>
      <c r="W654">
        <v>924.79998779296898</v>
      </c>
      <c r="X654">
        <v>923.22717285156295</v>
      </c>
      <c r="Y654">
        <v>959</v>
      </c>
      <c r="Z654">
        <v>1406.07348632813</v>
      </c>
      <c r="AA654">
        <v>1367.5400390625</v>
      </c>
      <c r="AB654">
        <v>1509</v>
      </c>
      <c r="AC654">
        <v>0.65771810419953536</v>
      </c>
      <c r="AD654">
        <v>0.67510065261743257</v>
      </c>
      <c r="AE654">
        <v>0.63552021206096754</v>
      </c>
      <c r="AF654">
        <v>67.629931339994101</v>
      </c>
      <c r="AG654">
        <v>89.648979187011705</v>
      </c>
      <c r="AH654">
        <v>118</v>
      </c>
      <c r="AI654">
        <v>1.6126007875492215E-2</v>
      </c>
      <c r="AJ654">
        <v>1.9387755540310261E-2</v>
      </c>
      <c r="AK654">
        <v>2.8351753964440174E-2</v>
      </c>
      <c r="AL654">
        <f t="shared" si="245"/>
        <v>0.98387399212450777</v>
      </c>
      <c r="AM654">
        <f t="shared" si="245"/>
        <v>0.98061224445968975</v>
      </c>
      <c r="AN654">
        <f t="shared" si="245"/>
        <v>0.97164824603555977</v>
      </c>
      <c r="AO654">
        <v>39326.988865323437</v>
      </c>
      <c r="AP654">
        <v>39533.730281977936</v>
      </c>
      <c r="AQ654">
        <v>31317</v>
      </c>
      <c r="AR654">
        <v>969.28333333333342</v>
      </c>
      <c r="AS654">
        <v>927.95808620007915</v>
      </c>
      <c r="AT654">
        <v>985</v>
      </c>
      <c r="AU654">
        <f t="shared" si="231"/>
        <v>3.2617476648180467E-3</v>
      </c>
      <c r="AV654">
        <f t="shared" si="232"/>
        <v>8.9639984241299125E-3</v>
      </c>
      <c r="AW654">
        <v>-2.6931653697368323E-2</v>
      </c>
      <c r="AX654">
        <v>6.462361060475455E-2</v>
      </c>
      <c r="AY654" s="1">
        <f t="shared" si="233"/>
        <v>206.74141665449861</v>
      </c>
      <c r="AZ654" s="1">
        <f t="shared" si="234"/>
        <v>-8216.7302819779361</v>
      </c>
      <c r="BA654" s="1">
        <f t="shared" si="246"/>
        <v>-41.325247133254265</v>
      </c>
      <c r="BB654" s="1">
        <f t="shared" si="247"/>
        <v>57.041913799920849</v>
      </c>
      <c r="BC654">
        <f t="shared" si="235"/>
        <v>1</v>
      </c>
      <c r="BD654">
        <f t="shared" si="236"/>
        <v>1</v>
      </c>
      <c r="BE654">
        <f t="shared" si="237"/>
        <v>1</v>
      </c>
      <c r="BF654">
        <f t="shared" si="238"/>
        <v>1</v>
      </c>
      <c r="BG654">
        <f t="shared" si="239"/>
        <v>1</v>
      </c>
      <c r="BH654">
        <f t="shared" si="240"/>
        <v>1</v>
      </c>
      <c r="BI654">
        <f t="shared" si="241"/>
        <v>1</v>
      </c>
      <c r="BJ654">
        <f t="shared" si="242"/>
        <v>1</v>
      </c>
      <c r="BK654">
        <f t="shared" si="243"/>
        <v>1</v>
      </c>
      <c r="BL654">
        <f t="shared" si="244"/>
        <v>1</v>
      </c>
      <c r="BM654">
        <f t="shared" si="248"/>
        <v>1</v>
      </c>
      <c r="BN654">
        <f t="shared" si="249"/>
        <v>1</v>
      </c>
      <c r="BO654">
        <f>IF(AND(AU654&gt;'County Avg'!$E$3,'Gentrification Calcs'!AW654&gt;'County Avg'!$E$4,'Gentrification Calcs'!AY654&gt;'County Avg'!$E$5,'Gentrification Calcs'!BA654&gt;'County Avg'!$E$6),1,0)</f>
        <v>0</v>
      </c>
      <c r="BP654">
        <f>IF(AND(AV654&gt;'County Avg'!$F$3,'Gentrification Calcs'!AX654&gt;'County Avg'!$F$4,'Gentrification Calcs'!AZ654&gt;'County Avg'!$F$5,'Gentrification Calcs'!BB654&gt;'County Avg'!$F$6),1,0)</f>
        <v>0</v>
      </c>
      <c r="BQ654">
        <f t="shared" si="250"/>
        <v>0</v>
      </c>
      <c r="BR654">
        <f t="shared" si="251"/>
        <v>0</v>
      </c>
      <c r="BS654">
        <f t="shared" si="252"/>
        <v>0</v>
      </c>
      <c r="BT654">
        <f t="shared" si="253"/>
        <v>0</v>
      </c>
    </row>
    <row r="655" spans="1:72" x14ac:dyDescent="0.25">
      <c r="A655">
        <v>6037218500</v>
      </c>
      <c r="B655">
        <v>2456.26959477834</v>
      </c>
      <c r="C655">
        <v>2715.0000488162</v>
      </c>
      <c r="D655">
        <v>3167</v>
      </c>
      <c r="E655">
        <v>859.65264890000003</v>
      </c>
      <c r="F655">
        <v>883.85644530000002</v>
      </c>
      <c r="G655">
        <v>1048</v>
      </c>
      <c r="H655">
        <v>496.3323794484661</v>
      </c>
      <c r="I655">
        <v>441.52293144789417</v>
      </c>
      <c r="J655">
        <v>519.81600000000003</v>
      </c>
      <c r="K655">
        <v>0.57736386909708981</v>
      </c>
      <c r="L655">
        <v>0.49954145132474731</v>
      </c>
      <c r="M655">
        <v>0.49600763358778627</v>
      </c>
      <c r="N655">
        <v>1620.8207789999999</v>
      </c>
      <c r="O655">
        <v>1581.5939940000001</v>
      </c>
      <c r="P655">
        <v>1977</v>
      </c>
      <c r="Q655">
        <v>131.86904910000001</v>
      </c>
      <c r="R655">
        <v>117.680603</v>
      </c>
      <c r="S655">
        <v>186</v>
      </c>
      <c r="T655">
        <v>8.1359426537806021E-2</v>
      </c>
      <c r="U655">
        <v>7.4406328960806609E-2</v>
      </c>
      <c r="V655">
        <v>9.4081942336874058E-2</v>
      </c>
      <c r="W655">
        <v>531.64923095703102</v>
      </c>
      <c r="X655">
        <v>552.51458740234398</v>
      </c>
      <c r="Y655">
        <v>656</v>
      </c>
      <c r="Z655">
        <v>849.63726806640602</v>
      </c>
      <c r="AA655">
        <v>883.02185058593795</v>
      </c>
      <c r="AB655">
        <v>1048</v>
      </c>
      <c r="AC655">
        <v>0.62573671252315921</v>
      </c>
      <c r="AD655">
        <v>0.62570885084634931</v>
      </c>
      <c r="AE655">
        <v>0.62595419847328249</v>
      </c>
      <c r="AF655">
        <v>131.034429622901</v>
      </c>
      <c r="AG655">
        <v>69.272979736328097</v>
      </c>
      <c r="AH655">
        <v>81</v>
      </c>
      <c r="AI655">
        <v>5.3346924906557694E-2</v>
      </c>
      <c r="AJ655">
        <v>2.5514909204709828E-2</v>
      </c>
      <c r="AK655">
        <v>2.5576255131038839E-2</v>
      </c>
      <c r="AL655">
        <f t="shared" si="245"/>
        <v>0.94665307509344232</v>
      </c>
      <c r="AM655">
        <f t="shared" si="245"/>
        <v>0.97448509079529022</v>
      </c>
      <c r="AN655">
        <f t="shared" si="245"/>
        <v>0.97442374486896122</v>
      </c>
      <c r="AO655">
        <v>44485.697242841998</v>
      </c>
      <c r="AP655">
        <v>45057.380057212918</v>
      </c>
      <c r="AQ655">
        <v>45833</v>
      </c>
      <c r="AR655">
        <v>900.17222222222222</v>
      </c>
      <c r="AS655">
        <v>845.44286279161736</v>
      </c>
      <c r="AT655">
        <v>1074</v>
      </c>
      <c r="AU655">
        <f t="shared" si="231"/>
        <v>-2.7832015701847866E-2</v>
      </c>
      <c r="AV655">
        <f t="shared" si="232"/>
        <v>6.1345926329010869E-5</v>
      </c>
      <c r="AW655">
        <v>-6.9530975769994119E-3</v>
      </c>
      <c r="AX655">
        <v>1.967561337606745E-2</v>
      </c>
      <c r="AY655" s="1">
        <f t="shared" si="233"/>
        <v>571.68281437092082</v>
      </c>
      <c r="AZ655" s="1">
        <f t="shared" si="234"/>
        <v>775.61994278708153</v>
      </c>
      <c r="BA655" s="1">
        <f t="shared" si="246"/>
        <v>-54.729359430604859</v>
      </c>
      <c r="BB655" s="1">
        <f t="shared" si="247"/>
        <v>228.55713720838264</v>
      </c>
      <c r="BC655">
        <f t="shared" si="235"/>
        <v>1</v>
      </c>
      <c r="BD655">
        <f t="shared" si="236"/>
        <v>1</v>
      </c>
      <c r="BE655">
        <f t="shared" si="237"/>
        <v>1</v>
      </c>
      <c r="BF655">
        <f t="shared" si="238"/>
        <v>1</v>
      </c>
      <c r="BG655">
        <f t="shared" si="239"/>
        <v>1</v>
      </c>
      <c r="BH655">
        <f t="shared" si="240"/>
        <v>1</v>
      </c>
      <c r="BI655">
        <f t="shared" si="241"/>
        <v>1</v>
      </c>
      <c r="BJ655">
        <f t="shared" si="242"/>
        <v>1</v>
      </c>
      <c r="BK655">
        <f t="shared" si="243"/>
        <v>1</v>
      </c>
      <c r="BL655">
        <f t="shared" si="244"/>
        <v>1</v>
      </c>
      <c r="BM655">
        <f t="shared" si="248"/>
        <v>1</v>
      </c>
      <c r="BN655">
        <f t="shared" si="249"/>
        <v>1</v>
      </c>
      <c r="BO655">
        <f>IF(AND(AU655&gt;'County Avg'!$E$3,'Gentrification Calcs'!AW655&gt;'County Avg'!$E$4,'Gentrification Calcs'!AY655&gt;'County Avg'!$E$5,'Gentrification Calcs'!BA655&gt;'County Avg'!$E$6),1,0)</f>
        <v>0</v>
      </c>
      <c r="BP655">
        <f>IF(AND(AV655&gt;'County Avg'!$F$3,'Gentrification Calcs'!AX655&gt;'County Avg'!$F$4,'Gentrification Calcs'!AZ655&gt;'County Avg'!$F$5,'Gentrification Calcs'!BB655&gt;'County Avg'!$F$6),1,0)</f>
        <v>0</v>
      </c>
      <c r="BQ655">
        <f t="shared" si="250"/>
        <v>0</v>
      </c>
      <c r="BR655">
        <f t="shared" si="251"/>
        <v>0</v>
      </c>
      <c r="BS655">
        <f t="shared" si="252"/>
        <v>0</v>
      </c>
      <c r="BT655">
        <f t="shared" si="253"/>
        <v>0</v>
      </c>
    </row>
    <row r="656" spans="1:72" x14ac:dyDescent="0.25">
      <c r="A656">
        <v>6037218600</v>
      </c>
      <c r="B656">
        <v>2836.4831295404601</v>
      </c>
      <c r="C656">
        <v>2805.00005209446</v>
      </c>
      <c r="D656">
        <v>3640</v>
      </c>
      <c r="E656">
        <v>1076.4243160000001</v>
      </c>
      <c r="F656">
        <v>998.46606450000002</v>
      </c>
      <c r="G656">
        <v>1089</v>
      </c>
      <c r="H656">
        <v>738.95242926928358</v>
      </c>
      <c r="I656">
        <v>612.99864323890949</v>
      </c>
      <c r="J656">
        <v>544.43380000000002</v>
      </c>
      <c r="K656">
        <v>0.68648804963384302</v>
      </c>
      <c r="L656">
        <v>0.61394038819524599</v>
      </c>
      <c r="M656">
        <v>0.49993921028466487</v>
      </c>
      <c r="N656">
        <v>1921.222585</v>
      </c>
      <c r="O656">
        <v>1759.3092039999999</v>
      </c>
      <c r="P656">
        <v>2258</v>
      </c>
      <c r="Q656">
        <v>173.90699770000001</v>
      </c>
      <c r="R656">
        <v>175.40620419999999</v>
      </c>
      <c r="S656">
        <v>372</v>
      </c>
      <c r="T656">
        <v>9.0518922199740851E-2</v>
      </c>
      <c r="U656">
        <v>9.9701748732509893E-2</v>
      </c>
      <c r="V656">
        <v>0.16474756421612047</v>
      </c>
      <c r="W656">
        <v>705.372802734375</v>
      </c>
      <c r="X656">
        <v>643.90570068359398</v>
      </c>
      <c r="Y656">
        <v>672</v>
      </c>
      <c r="Z656">
        <v>1068.92834472656</v>
      </c>
      <c r="AA656">
        <v>996.96685791015602</v>
      </c>
      <c r="AB656">
        <v>1089</v>
      </c>
      <c r="AC656">
        <v>0.65988782710670346</v>
      </c>
      <c r="AD656">
        <v>0.6458647000897807</v>
      </c>
      <c r="AE656">
        <v>0.61707988980716255</v>
      </c>
      <c r="AF656">
        <v>131.179848749889</v>
      </c>
      <c r="AG656">
        <v>108.69187927246099</v>
      </c>
      <c r="AH656">
        <v>162</v>
      </c>
      <c r="AI656">
        <v>4.624735729386887E-2</v>
      </c>
      <c r="AJ656">
        <v>3.8749332354308538E-2</v>
      </c>
      <c r="AK656">
        <v>4.4505494505494507E-2</v>
      </c>
      <c r="AL656">
        <f t="shared" si="245"/>
        <v>0.95375264270613114</v>
      </c>
      <c r="AM656">
        <f t="shared" si="245"/>
        <v>0.96125066764569145</v>
      </c>
      <c r="AN656">
        <f t="shared" si="245"/>
        <v>0.95549450549450554</v>
      </c>
      <c r="AO656">
        <v>34658.031283138924</v>
      </c>
      <c r="AP656">
        <v>37078.774826317946</v>
      </c>
      <c r="AQ656">
        <v>44653</v>
      </c>
      <c r="AR656">
        <v>927.81666666666672</v>
      </c>
      <c r="AS656">
        <v>840.03202846975091</v>
      </c>
      <c r="AT656">
        <v>1300</v>
      </c>
      <c r="AU656">
        <f t="shared" si="231"/>
        <v>-7.4980249395603313E-3</v>
      </c>
      <c r="AV656">
        <f t="shared" si="232"/>
        <v>5.7561621511859687E-3</v>
      </c>
      <c r="AW656">
        <v>9.1828265327690423E-3</v>
      </c>
      <c r="AX656">
        <v>6.5045815483610575E-2</v>
      </c>
      <c r="AY656" s="1">
        <f t="shared" si="233"/>
        <v>2420.7435431790218</v>
      </c>
      <c r="AZ656" s="1">
        <f t="shared" si="234"/>
        <v>7574.2251736820544</v>
      </c>
      <c r="BA656" s="1">
        <f t="shared" si="246"/>
        <v>-87.784638196915807</v>
      </c>
      <c r="BB656" s="1">
        <f t="shared" si="247"/>
        <v>459.96797153024909</v>
      </c>
      <c r="BC656">
        <f t="shared" si="235"/>
        <v>1</v>
      </c>
      <c r="BD656">
        <f t="shared" si="236"/>
        <v>1</v>
      </c>
      <c r="BE656">
        <f t="shared" si="237"/>
        <v>1</v>
      </c>
      <c r="BF656">
        <f t="shared" si="238"/>
        <v>1</v>
      </c>
      <c r="BG656">
        <f t="shared" si="239"/>
        <v>1</v>
      </c>
      <c r="BH656">
        <f t="shared" si="240"/>
        <v>1</v>
      </c>
      <c r="BI656">
        <f t="shared" si="241"/>
        <v>1</v>
      </c>
      <c r="BJ656">
        <f t="shared" si="242"/>
        <v>1</v>
      </c>
      <c r="BK656">
        <f t="shared" si="243"/>
        <v>1</v>
      </c>
      <c r="BL656">
        <f t="shared" si="244"/>
        <v>1</v>
      </c>
      <c r="BM656">
        <f t="shared" si="248"/>
        <v>1</v>
      </c>
      <c r="BN656">
        <f t="shared" si="249"/>
        <v>1</v>
      </c>
      <c r="BO656">
        <f>IF(AND(AU656&gt;'County Avg'!$E$3,'Gentrification Calcs'!AW656&gt;'County Avg'!$E$4,'Gentrification Calcs'!AY656&gt;'County Avg'!$E$5,'Gentrification Calcs'!BA656&gt;'County Avg'!$E$6),1,0)</f>
        <v>0</v>
      </c>
      <c r="BP656">
        <f>IF(AND(AV656&gt;'County Avg'!$F$3,'Gentrification Calcs'!AX656&gt;'County Avg'!$F$4,'Gentrification Calcs'!AZ656&gt;'County Avg'!$F$5,'Gentrification Calcs'!BB656&gt;'County Avg'!$F$6),1,0)</f>
        <v>1</v>
      </c>
      <c r="BQ656">
        <f t="shared" si="250"/>
        <v>0</v>
      </c>
      <c r="BR656">
        <f t="shared" si="251"/>
        <v>1</v>
      </c>
      <c r="BS656">
        <f t="shared" si="252"/>
        <v>1</v>
      </c>
      <c r="BT656">
        <f t="shared" si="253"/>
        <v>0</v>
      </c>
    </row>
    <row r="657" spans="1:72" x14ac:dyDescent="0.25">
      <c r="A657">
        <v>6037218701</v>
      </c>
      <c r="B657">
        <v>2417.4840453931201</v>
      </c>
      <c r="C657">
        <v>2477.0000918209598</v>
      </c>
      <c r="D657">
        <v>2099</v>
      </c>
      <c r="E657">
        <v>852.70768740000005</v>
      </c>
      <c r="F657">
        <v>806.51596070000005</v>
      </c>
      <c r="G657">
        <v>797</v>
      </c>
      <c r="H657">
        <v>528.50895220174539</v>
      </c>
      <c r="I657">
        <v>464.02243834569413</v>
      </c>
      <c r="J657">
        <v>414.19819999999999</v>
      </c>
      <c r="K657">
        <v>0.6198008532246585</v>
      </c>
      <c r="L657">
        <v>0.57534191628762654</v>
      </c>
      <c r="M657">
        <v>0.51969661229611042</v>
      </c>
      <c r="N657">
        <v>1526.7209319999999</v>
      </c>
      <c r="O657">
        <v>1496.6392969999999</v>
      </c>
      <c r="P657">
        <v>1436</v>
      </c>
      <c r="Q657">
        <v>244.2593584</v>
      </c>
      <c r="R657">
        <v>269.52616979999999</v>
      </c>
      <c r="S657">
        <v>435</v>
      </c>
      <c r="T657">
        <v>0.15998952610155215</v>
      </c>
      <c r="U657">
        <v>0.18008759381118936</v>
      </c>
      <c r="V657">
        <v>0.30292479108635095</v>
      </c>
      <c r="W657">
        <v>575.76283264160202</v>
      </c>
      <c r="X657">
        <v>558.786827087402</v>
      </c>
      <c r="Y657">
        <v>463</v>
      </c>
      <c r="Z657">
        <v>828.47940826416004</v>
      </c>
      <c r="AA657">
        <v>809.00092315673805</v>
      </c>
      <c r="AB657">
        <v>797</v>
      </c>
      <c r="AC657">
        <v>0.69496335925590136</v>
      </c>
      <c r="AD657">
        <v>0.6907122242914191</v>
      </c>
      <c r="AE657">
        <v>0.58092848180677537</v>
      </c>
      <c r="AF657">
        <v>47.774571640569803</v>
      </c>
      <c r="AG657">
        <v>88.715096473693805</v>
      </c>
      <c r="AH657">
        <v>154</v>
      </c>
      <c r="AI657">
        <v>1.9762104213929124E-2</v>
      </c>
      <c r="AJ657">
        <v>3.5815540244277966E-2</v>
      </c>
      <c r="AK657">
        <v>7.3368270605050023E-2</v>
      </c>
      <c r="AL657">
        <f t="shared" si="245"/>
        <v>0.9802378957860709</v>
      </c>
      <c r="AM657">
        <f t="shared" si="245"/>
        <v>0.96418445975572209</v>
      </c>
      <c r="AN657">
        <f t="shared" si="245"/>
        <v>0.92663172939494998</v>
      </c>
      <c r="AO657">
        <v>39550.097560975613</v>
      </c>
      <c r="AP657">
        <v>35184.432774826324</v>
      </c>
      <c r="AQ657">
        <v>41685</v>
      </c>
      <c r="AR657">
        <v>860.43333333333339</v>
      </c>
      <c r="AS657">
        <v>758.8695136417557</v>
      </c>
      <c r="AT657">
        <v>937</v>
      </c>
      <c r="AU657">
        <f t="shared" si="231"/>
        <v>1.6053436030348842E-2</v>
      </c>
      <c r="AV657">
        <f t="shared" si="232"/>
        <v>3.7552730360772058E-2</v>
      </c>
      <c r="AW657">
        <v>2.0098067709637207E-2</v>
      </c>
      <c r="AX657">
        <v>0.1228371972751616</v>
      </c>
      <c r="AY657" s="1">
        <f t="shared" si="233"/>
        <v>-4365.6647861492893</v>
      </c>
      <c r="AZ657" s="1">
        <f t="shared" si="234"/>
        <v>6500.567225173676</v>
      </c>
      <c r="BA657" s="1">
        <f t="shared" si="246"/>
        <v>-101.56381969157769</v>
      </c>
      <c r="BB657" s="1">
        <f t="shared" si="247"/>
        <v>178.1304863582443</v>
      </c>
      <c r="BC657">
        <f t="shared" si="235"/>
        <v>1</v>
      </c>
      <c r="BD657">
        <f t="shared" si="236"/>
        <v>1</v>
      </c>
      <c r="BE657">
        <f t="shared" si="237"/>
        <v>1</v>
      </c>
      <c r="BF657">
        <f t="shared" si="238"/>
        <v>1</v>
      </c>
      <c r="BG657">
        <f t="shared" si="239"/>
        <v>1</v>
      </c>
      <c r="BH657">
        <f t="shared" si="240"/>
        <v>0</v>
      </c>
      <c r="BI657">
        <f t="shared" si="241"/>
        <v>1</v>
      </c>
      <c r="BJ657">
        <f t="shared" si="242"/>
        <v>1</v>
      </c>
      <c r="BK657">
        <f t="shared" si="243"/>
        <v>1</v>
      </c>
      <c r="BL657">
        <f t="shared" si="244"/>
        <v>1</v>
      </c>
      <c r="BM657">
        <f t="shared" si="248"/>
        <v>1</v>
      </c>
      <c r="BN657">
        <f t="shared" si="249"/>
        <v>1</v>
      </c>
      <c r="BO657">
        <f>IF(AND(AU657&gt;'County Avg'!$E$3,'Gentrification Calcs'!AW657&gt;'County Avg'!$E$4,'Gentrification Calcs'!AY657&gt;'County Avg'!$E$5,'Gentrification Calcs'!BA657&gt;'County Avg'!$E$6),1,0)</f>
        <v>0</v>
      </c>
      <c r="BP657">
        <f>IF(AND(AV657&gt;'County Avg'!$F$3,'Gentrification Calcs'!AX657&gt;'County Avg'!$F$4,'Gentrification Calcs'!AZ657&gt;'County Avg'!$F$5,'Gentrification Calcs'!BB657&gt;'County Avg'!$F$6),1,0)</f>
        <v>0</v>
      </c>
      <c r="BQ657">
        <f t="shared" si="250"/>
        <v>0</v>
      </c>
      <c r="BR657">
        <f t="shared" si="251"/>
        <v>0</v>
      </c>
      <c r="BS657">
        <f t="shared" si="252"/>
        <v>0</v>
      </c>
      <c r="BT657">
        <f t="shared" si="253"/>
        <v>0</v>
      </c>
    </row>
    <row r="658" spans="1:72" x14ac:dyDescent="0.25">
      <c r="A658">
        <v>6037218702</v>
      </c>
      <c r="B658">
        <v>2027.95047523733</v>
      </c>
      <c r="C658">
        <v>2084.0000300258398</v>
      </c>
      <c r="D658">
        <v>2305</v>
      </c>
      <c r="E658">
        <v>710.72042269999997</v>
      </c>
      <c r="F658">
        <v>673.40766529999996</v>
      </c>
      <c r="G658">
        <v>801</v>
      </c>
      <c r="H658">
        <v>436.16643967570013</v>
      </c>
      <c r="I658">
        <v>385.11034091673235</v>
      </c>
      <c r="J658">
        <v>448.089</v>
      </c>
      <c r="K658">
        <v>0.61369622392265066</v>
      </c>
      <c r="L658">
        <v>0.5718829184178762</v>
      </c>
      <c r="M658">
        <v>0.55941198501872658</v>
      </c>
      <c r="N658">
        <v>1272.8669850000001</v>
      </c>
      <c r="O658">
        <v>1255.2853359999999</v>
      </c>
      <c r="P658">
        <v>1501</v>
      </c>
      <c r="Q658">
        <v>211.7123144</v>
      </c>
      <c r="R658">
        <v>234.60906650000001</v>
      </c>
      <c r="S658">
        <v>169</v>
      </c>
      <c r="T658">
        <v>0.16632713150306117</v>
      </c>
      <c r="U658">
        <v>0.18689700243578725</v>
      </c>
      <c r="V658">
        <v>0.11259160559626916</v>
      </c>
      <c r="W658">
        <v>481.18689727783197</v>
      </c>
      <c r="X658">
        <v>469.45745563507103</v>
      </c>
      <c r="Y658">
        <v>617</v>
      </c>
      <c r="Z658">
        <v>689.13096237182594</v>
      </c>
      <c r="AA658">
        <v>675.75909805297897</v>
      </c>
      <c r="AB658">
        <v>801</v>
      </c>
      <c r="AC658">
        <v>0.6982517453891498</v>
      </c>
      <c r="AD658">
        <v>0.69471126173171549</v>
      </c>
      <c r="AE658">
        <v>0.77028714107365792</v>
      </c>
      <c r="AF658">
        <v>35.535957364016198</v>
      </c>
      <c r="AG658">
        <v>74.142206430435195</v>
      </c>
      <c r="AH658">
        <v>58</v>
      </c>
      <c r="AI658">
        <v>1.752308934460416E-2</v>
      </c>
      <c r="AJ658">
        <v>3.5576873974188905E-2</v>
      </c>
      <c r="AK658">
        <v>2.5162689804772233E-2</v>
      </c>
      <c r="AL658">
        <f t="shared" si="245"/>
        <v>0.98247691065539589</v>
      </c>
      <c r="AM658">
        <f t="shared" si="245"/>
        <v>0.96442312602581115</v>
      </c>
      <c r="AN658">
        <f t="shared" si="245"/>
        <v>0.97483731019522779</v>
      </c>
      <c r="AO658">
        <v>39740.55620360552</v>
      </c>
      <c r="AP658">
        <v>35110.336738863916</v>
      </c>
      <c r="AQ658">
        <v>39094</v>
      </c>
      <c r="AR658">
        <v>856.97777777777787</v>
      </c>
      <c r="AS658">
        <v>756.16409648082254</v>
      </c>
      <c r="AT658">
        <v>882</v>
      </c>
      <c r="AU658">
        <f t="shared" si="231"/>
        <v>1.8053784629584745E-2</v>
      </c>
      <c r="AV658">
        <f t="shared" si="232"/>
        <v>-1.0414184169416672E-2</v>
      </c>
      <c r="AW658">
        <v>2.0569870932726081E-2</v>
      </c>
      <c r="AX658">
        <v>-7.430539683951809E-2</v>
      </c>
      <c r="AY658" s="1">
        <f t="shared" si="233"/>
        <v>-4630.2194647416036</v>
      </c>
      <c r="AZ658" s="1">
        <f t="shared" si="234"/>
        <v>3983.6632611360837</v>
      </c>
      <c r="BA658" s="1">
        <f t="shared" si="246"/>
        <v>-100.81368129695534</v>
      </c>
      <c r="BB658" s="1">
        <f t="shared" si="247"/>
        <v>125.83590351917746</v>
      </c>
      <c r="BC658">
        <f t="shared" si="235"/>
        <v>1</v>
      </c>
      <c r="BD658">
        <f t="shared" si="236"/>
        <v>1</v>
      </c>
      <c r="BE658">
        <f t="shared" si="237"/>
        <v>1</v>
      </c>
      <c r="BF658">
        <f t="shared" si="238"/>
        <v>1</v>
      </c>
      <c r="BG658">
        <f t="shared" si="239"/>
        <v>1</v>
      </c>
      <c r="BH658">
        <f t="shared" si="240"/>
        <v>0</v>
      </c>
      <c r="BI658">
        <f t="shared" si="241"/>
        <v>1</v>
      </c>
      <c r="BJ658">
        <f t="shared" si="242"/>
        <v>1</v>
      </c>
      <c r="BK658">
        <f t="shared" si="243"/>
        <v>1</v>
      </c>
      <c r="BL658">
        <f t="shared" si="244"/>
        <v>1</v>
      </c>
      <c r="BM658">
        <f t="shared" si="248"/>
        <v>1</v>
      </c>
      <c r="BN658">
        <f t="shared" si="249"/>
        <v>1</v>
      </c>
      <c r="BO658">
        <f>IF(AND(AU658&gt;'County Avg'!$E$3,'Gentrification Calcs'!AW658&gt;'County Avg'!$E$4,'Gentrification Calcs'!AY658&gt;'County Avg'!$E$5,'Gentrification Calcs'!BA658&gt;'County Avg'!$E$6),1,0)</f>
        <v>0</v>
      </c>
      <c r="BP658">
        <f>IF(AND(AV658&gt;'County Avg'!$F$3,'Gentrification Calcs'!AX658&gt;'County Avg'!$F$4,'Gentrification Calcs'!AZ658&gt;'County Avg'!$F$5,'Gentrification Calcs'!BB658&gt;'County Avg'!$F$6),1,0)</f>
        <v>0</v>
      </c>
      <c r="BQ658">
        <f t="shared" si="250"/>
        <v>0</v>
      </c>
      <c r="BR658">
        <f t="shared" si="251"/>
        <v>0</v>
      </c>
      <c r="BS658">
        <f t="shared" si="252"/>
        <v>0</v>
      </c>
      <c r="BT658">
        <f t="shared" si="253"/>
        <v>0</v>
      </c>
    </row>
    <row r="659" spans="1:72" x14ac:dyDescent="0.25">
      <c r="A659">
        <v>6037218800</v>
      </c>
      <c r="B659">
        <v>2686.00000242336</v>
      </c>
      <c r="C659">
        <v>2821</v>
      </c>
      <c r="D659">
        <v>2565</v>
      </c>
      <c r="E659">
        <v>834</v>
      </c>
      <c r="F659">
        <v>899</v>
      </c>
      <c r="G659">
        <v>817</v>
      </c>
      <c r="H659">
        <v>505.041600455658</v>
      </c>
      <c r="I659">
        <v>612.51959999999997</v>
      </c>
      <c r="J659">
        <v>469.50260000000003</v>
      </c>
      <c r="K659">
        <v>0.60556546817225176</v>
      </c>
      <c r="L659">
        <v>0.68133437152391541</v>
      </c>
      <c r="M659">
        <v>0.57466658506731949</v>
      </c>
      <c r="N659">
        <v>1476.0000010000001</v>
      </c>
      <c r="O659">
        <v>1630</v>
      </c>
      <c r="P659">
        <v>1717</v>
      </c>
      <c r="Q659">
        <v>168</v>
      </c>
      <c r="R659">
        <v>170</v>
      </c>
      <c r="S659">
        <v>229</v>
      </c>
      <c r="T659">
        <v>0.11382113813426752</v>
      </c>
      <c r="U659">
        <v>0.10429447852760736</v>
      </c>
      <c r="V659">
        <v>0.1333721607454863</v>
      </c>
      <c r="W659">
        <v>695</v>
      </c>
      <c r="X659">
        <v>699</v>
      </c>
      <c r="Y659">
        <v>627</v>
      </c>
      <c r="Z659">
        <v>886</v>
      </c>
      <c r="AA659">
        <v>898</v>
      </c>
      <c r="AB659">
        <v>817</v>
      </c>
      <c r="AC659">
        <v>0.78442437923250563</v>
      </c>
      <c r="AD659">
        <v>0.77839643652561252</v>
      </c>
      <c r="AE659">
        <v>0.76744186046511631</v>
      </c>
      <c r="AF659">
        <v>71.000000064057502</v>
      </c>
      <c r="AG659">
        <v>51</v>
      </c>
      <c r="AH659">
        <v>92</v>
      </c>
      <c r="AI659">
        <v>2.6433358153387921E-2</v>
      </c>
      <c r="AJ659">
        <v>1.8078695498050336E-2</v>
      </c>
      <c r="AK659">
        <v>3.586744639376218E-2</v>
      </c>
      <c r="AL659">
        <f t="shared" si="245"/>
        <v>0.97356664184661212</v>
      </c>
      <c r="AM659">
        <f t="shared" si="245"/>
        <v>0.9819213045019497</v>
      </c>
      <c r="AN659">
        <f t="shared" si="245"/>
        <v>0.96413255360623784</v>
      </c>
      <c r="AO659">
        <v>35597.627253446452</v>
      </c>
      <c r="AP659">
        <v>32237.367797302824</v>
      </c>
      <c r="AQ659">
        <v>42623</v>
      </c>
      <c r="AR659">
        <v>853.52222222222224</v>
      </c>
      <c r="AS659">
        <v>795.39264531435356</v>
      </c>
      <c r="AT659">
        <v>1024</v>
      </c>
      <c r="AU659">
        <f t="shared" si="231"/>
        <v>-8.3546626553375851E-3</v>
      </c>
      <c r="AV659">
        <f t="shared" si="232"/>
        <v>1.7788750895711844E-2</v>
      </c>
      <c r="AW659">
        <v>-9.5266596066601594E-3</v>
      </c>
      <c r="AX659">
        <v>2.9077682217878945E-2</v>
      </c>
      <c r="AY659" s="1">
        <f t="shared" si="233"/>
        <v>-3360.2594561436272</v>
      </c>
      <c r="AZ659" s="1">
        <f t="shared" si="234"/>
        <v>10385.632202697176</v>
      </c>
      <c r="BA659" s="1">
        <f t="shared" si="246"/>
        <v>-58.129576907868682</v>
      </c>
      <c r="BB659" s="1">
        <f t="shared" si="247"/>
        <v>228.60735468564644</v>
      </c>
      <c r="BC659">
        <f t="shared" si="235"/>
        <v>1</v>
      </c>
      <c r="BD659">
        <f t="shared" si="236"/>
        <v>1</v>
      </c>
      <c r="BE659">
        <f t="shared" si="237"/>
        <v>1</v>
      </c>
      <c r="BF659">
        <f t="shared" si="238"/>
        <v>1</v>
      </c>
      <c r="BG659">
        <f t="shared" si="239"/>
        <v>1</v>
      </c>
      <c r="BH659">
        <f t="shared" si="240"/>
        <v>1</v>
      </c>
      <c r="BI659">
        <f t="shared" si="241"/>
        <v>1</v>
      </c>
      <c r="BJ659">
        <f t="shared" si="242"/>
        <v>1</v>
      </c>
      <c r="BK659">
        <f t="shared" si="243"/>
        <v>1</v>
      </c>
      <c r="BL659">
        <f t="shared" si="244"/>
        <v>1</v>
      </c>
      <c r="BM659">
        <f t="shared" si="248"/>
        <v>1</v>
      </c>
      <c r="BN659">
        <f t="shared" si="249"/>
        <v>1</v>
      </c>
      <c r="BO659">
        <f>IF(AND(AU659&gt;'County Avg'!$E$3,'Gentrification Calcs'!AW659&gt;'County Avg'!$E$4,'Gentrification Calcs'!AY659&gt;'County Avg'!$E$5,'Gentrification Calcs'!BA659&gt;'County Avg'!$E$6),1,0)</f>
        <v>0</v>
      </c>
      <c r="BP659">
        <f>IF(AND(AV659&gt;'County Avg'!$F$3,'Gentrification Calcs'!AX659&gt;'County Avg'!$F$4,'Gentrification Calcs'!AZ659&gt;'County Avg'!$F$5,'Gentrification Calcs'!BB659&gt;'County Avg'!$F$6),1,0)</f>
        <v>0</v>
      </c>
      <c r="BQ659">
        <f t="shared" si="250"/>
        <v>0</v>
      </c>
      <c r="BR659">
        <f t="shared" si="251"/>
        <v>0</v>
      </c>
      <c r="BS659">
        <f t="shared" si="252"/>
        <v>0</v>
      </c>
      <c r="BT659">
        <f t="shared" si="253"/>
        <v>0</v>
      </c>
    </row>
    <row r="660" spans="1:72" x14ac:dyDescent="0.25">
      <c r="A660">
        <v>6037218900</v>
      </c>
      <c r="B660">
        <v>5130.99998088554</v>
      </c>
      <c r="C660">
        <v>5432</v>
      </c>
      <c r="D660">
        <v>5469</v>
      </c>
      <c r="E660">
        <v>1955</v>
      </c>
      <c r="F660">
        <v>1995</v>
      </c>
      <c r="G660">
        <v>1958</v>
      </c>
      <c r="H660">
        <v>1305.7615951356588</v>
      </c>
      <c r="I660">
        <v>1370.7742000000001</v>
      </c>
      <c r="J660">
        <v>1328.5916</v>
      </c>
      <c r="K660">
        <v>0.66790874431491498</v>
      </c>
      <c r="L660">
        <v>0.68710486215538846</v>
      </c>
      <c r="M660">
        <v>0.67854525025536261</v>
      </c>
      <c r="N660">
        <v>3212.999988</v>
      </c>
      <c r="O660">
        <v>3127</v>
      </c>
      <c r="P660">
        <v>3355</v>
      </c>
      <c r="Q660">
        <v>478</v>
      </c>
      <c r="R660">
        <v>429</v>
      </c>
      <c r="S660">
        <v>566</v>
      </c>
      <c r="T660">
        <v>0.14877061991448723</v>
      </c>
      <c r="U660">
        <v>0.13719219699392388</v>
      </c>
      <c r="V660">
        <v>0.16870342771982116</v>
      </c>
      <c r="W660">
        <v>1607</v>
      </c>
      <c r="X660">
        <v>1683</v>
      </c>
      <c r="Y660">
        <v>1684</v>
      </c>
      <c r="Z660">
        <v>1905</v>
      </c>
      <c r="AA660">
        <v>1998</v>
      </c>
      <c r="AB660">
        <v>1958</v>
      </c>
      <c r="AC660">
        <v>0.84356955380577425</v>
      </c>
      <c r="AD660">
        <v>0.84234234234234229</v>
      </c>
      <c r="AE660">
        <v>0.86006128702757911</v>
      </c>
      <c r="AF660">
        <v>214.99999919906301</v>
      </c>
      <c r="AG660">
        <v>159</v>
      </c>
      <c r="AH660">
        <v>363</v>
      </c>
      <c r="AI660">
        <v>4.1902163320990109E-2</v>
      </c>
      <c r="AJ660">
        <v>2.9270986745213549E-2</v>
      </c>
      <c r="AK660">
        <v>6.6374108612177726E-2</v>
      </c>
      <c r="AL660">
        <f t="shared" si="245"/>
        <v>0.95809783667900994</v>
      </c>
      <c r="AM660">
        <f t="shared" si="245"/>
        <v>0.97072901325478644</v>
      </c>
      <c r="AN660">
        <f t="shared" si="245"/>
        <v>0.93362589138782226</v>
      </c>
      <c r="AO660">
        <v>39218.155355249204</v>
      </c>
      <c r="AP660">
        <v>30014.486718430737</v>
      </c>
      <c r="AQ660">
        <v>30174</v>
      </c>
      <c r="AR660">
        <v>907.08333333333337</v>
      </c>
      <c r="AS660">
        <v>800.80347963621989</v>
      </c>
      <c r="AT660">
        <v>1016</v>
      </c>
      <c r="AU660">
        <f t="shared" si="231"/>
        <v>-1.2631176575776559E-2</v>
      </c>
      <c r="AV660">
        <f t="shared" si="232"/>
        <v>3.7103121866964177E-2</v>
      </c>
      <c r="AW660">
        <v>-1.1578422920563353E-2</v>
      </c>
      <c r="AX660">
        <v>3.1511230725897288E-2</v>
      </c>
      <c r="AY660" s="1">
        <f t="shared" si="233"/>
        <v>-9203.6686368184673</v>
      </c>
      <c r="AZ660" s="1">
        <f t="shared" si="234"/>
        <v>159.5132815692632</v>
      </c>
      <c r="BA660" s="1">
        <f t="shared" si="246"/>
        <v>-106.27985369711348</v>
      </c>
      <c r="BB660" s="1">
        <f t="shared" si="247"/>
        <v>215.19652036378011</v>
      </c>
      <c r="BC660">
        <f t="shared" si="235"/>
        <v>1</v>
      </c>
      <c r="BD660">
        <f t="shared" si="236"/>
        <v>1</v>
      </c>
      <c r="BE660">
        <f t="shared" si="237"/>
        <v>1</v>
      </c>
      <c r="BF660">
        <f t="shared" si="238"/>
        <v>1</v>
      </c>
      <c r="BG660">
        <f t="shared" si="239"/>
        <v>1</v>
      </c>
      <c r="BH660">
        <f t="shared" si="240"/>
        <v>1</v>
      </c>
      <c r="BI660">
        <f t="shared" si="241"/>
        <v>1</v>
      </c>
      <c r="BJ660">
        <f t="shared" si="242"/>
        <v>1</v>
      </c>
      <c r="BK660">
        <f t="shared" si="243"/>
        <v>1</v>
      </c>
      <c r="BL660">
        <f t="shared" si="244"/>
        <v>1</v>
      </c>
      <c r="BM660">
        <f t="shared" si="248"/>
        <v>1</v>
      </c>
      <c r="BN660">
        <f t="shared" si="249"/>
        <v>1</v>
      </c>
      <c r="BO660">
        <f>IF(AND(AU660&gt;'County Avg'!$E$3,'Gentrification Calcs'!AW660&gt;'County Avg'!$E$4,'Gentrification Calcs'!AY660&gt;'County Avg'!$E$5,'Gentrification Calcs'!BA660&gt;'County Avg'!$E$6),1,0)</f>
        <v>0</v>
      </c>
      <c r="BP660">
        <f>IF(AND(AV660&gt;'County Avg'!$F$3,'Gentrification Calcs'!AX660&gt;'County Avg'!$F$4,'Gentrification Calcs'!AZ660&gt;'County Avg'!$F$5,'Gentrification Calcs'!BB660&gt;'County Avg'!$F$6),1,0)</f>
        <v>0</v>
      </c>
      <c r="BQ660">
        <f t="shared" si="250"/>
        <v>0</v>
      </c>
      <c r="BR660">
        <f t="shared" si="251"/>
        <v>0</v>
      </c>
      <c r="BS660">
        <f t="shared" si="252"/>
        <v>0</v>
      </c>
      <c r="BT660">
        <f t="shared" si="253"/>
        <v>0</v>
      </c>
    </row>
    <row r="661" spans="1:72" x14ac:dyDescent="0.25">
      <c r="A661">
        <v>6037219010</v>
      </c>
      <c r="B661">
        <v>2483.4066392483701</v>
      </c>
      <c r="C661">
        <v>2602</v>
      </c>
      <c r="D661">
        <v>2652</v>
      </c>
      <c r="E661">
        <v>791.21429439999997</v>
      </c>
      <c r="F661">
        <v>787</v>
      </c>
      <c r="G661">
        <v>775</v>
      </c>
      <c r="H661">
        <v>463.56436093394706</v>
      </c>
      <c r="I661">
        <v>417.00720000000001</v>
      </c>
      <c r="J661">
        <v>394.5804</v>
      </c>
      <c r="K661">
        <v>0.58588976995856845</v>
      </c>
      <c r="L661">
        <v>0.52986937738246509</v>
      </c>
      <c r="M661">
        <v>0.50913600000000003</v>
      </c>
      <c r="N661">
        <v>1434.9333939999999</v>
      </c>
      <c r="O661">
        <v>1569</v>
      </c>
      <c r="P661">
        <v>1621</v>
      </c>
      <c r="Q661">
        <v>123.4843063</v>
      </c>
      <c r="R661">
        <v>111</v>
      </c>
      <c r="S661">
        <v>211</v>
      </c>
      <c r="T661">
        <v>8.6055775701042753E-2</v>
      </c>
      <c r="U661">
        <v>7.0745697896749518E-2</v>
      </c>
      <c r="V661">
        <v>0.13016656384947564</v>
      </c>
      <c r="W661">
        <v>419.99908447265602</v>
      </c>
      <c r="X661">
        <v>374</v>
      </c>
      <c r="Y661">
        <v>405</v>
      </c>
      <c r="Z661">
        <v>796.54998779296898</v>
      </c>
      <c r="AA661">
        <v>769</v>
      </c>
      <c r="AB661">
        <v>775</v>
      </c>
      <c r="AC661">
        <v>0.52727272727272678</v>
      </c>
      <c r="AD661">
        <v>0.48634590377113135</v>
      </c>
      <c r="AE661">
        <v>0.52258064516129032</v>
      </c>
      <c r="AF661">
        <v>30.108828192237802</v>
      </c>
      <c r="AG661">
        <v>44</v>
      </c>
      <c r="AH661">
        <v>153</v>
      </c>
      <c r="AI661">
        <v>1.2124002455494186E-2</v>
      </c>
      <c r="AJ661">
        <v>1.6910069177555727E-2</v>
      </c>
      <c r="AK661">
        <v>5.7692307692307696E-2</v>
      </c>
      <c r="AL661">
        <f t="shared" si="245"/>
        <v>0.98787599754450584</v>
      </c>
      <c r="AM661">
        <f t="shared" si="245"/>
        <v>0.98308993082244422</v>
      </c>
      <c r="AN661">
        <f t="shared" si="245"/>
        <v>0.94230769230769229</v>
      </c>
      <c r="AO661">
        <v>41057.441675503716</v>
      </c>
      <c r="AP661">
        <v>42553.493257049457</v>
      </c>
      <c r="AQ661">
        <v>41683</v>
      </c>
      <c r="AR661">
        <v>893.26111111111118</v>
      </c>
      <c r="AS661">
        <v>853.55911427441686</v>
      </c>
      <c r="AT661">
        <v>931</v>
      </c>
      <c r="AU661">
        <f t="shared" si="231"/>
        <v>4.786066722061541E-3</v>
      </c>
      <c r="AV661">
        <f t="shared" si="232"/>
        <v>4.0782238514751969E-2</v>
      </c>
      <c r="AW661">
        <v>-1.5310077804293235E-2</v>
      </c>
      <c r="AX661">
        <v>5.9420865952726123E-2</v>
      </c>
      <c r="AY661" s="1">
        <f t="shared" si="233"/>
        <v>1496.0515815457402</v>
      </c>
      <c r="AZ661" s="1">
        <f t="shared" si="234"/>
        <v>-870.49325704945659</v>
      </c>
      <c r="BA661" s="1">
        <f t="shared" si="246"/>
        <v>-39.70199683669432</v>
      </c>
      <c r="BB661" s="1">
        <f t="shared" si="247"/>
        <v>77.440885725583144</v>
      </c>
      <c r="BC661">
        <f t="shared" si="235"/>
        <v>1</v>
      </c>
      <c r="BD661">
        <f t="shared" si="236"/>
        <v>1</v>
      </c>
      <c r="BE661">
        <f t="shared" si="237"/>
        <v>1</v>
      </c>
      <c r="BF661">
        <f t="shared" si="238"/>
        <v>1</v>
      </c>
      <c r="BG661">
        <f t="shared" si="239"/>
        <v>1</v>
      </c>
      <c r="BH661">
        <f t="shared" si="240"/>
        <v>1</v>
      </c>
      <c r="BI661">
        <f t="shared" si="241"/>
        <v>1</v>
      </c>
      <c r="BJ661">
        <f t="shared" si="242"/>
        <v>0</v>
      </c>
      <c r="BK661">
        <f t="shared" si="243"/>
        <v>1</v>
      </c>
      <c r="BL661">
        <f t="shared" si="244"/>
        <v>1</v>
      </c>
      <c r="BM661">
        <f t="shared" si="248"/>
        <v>1</v>
      </c>
      <c r="BN661">
        <f t="shared" si="249"/>
        <v>1</v>
      </c>
      <c r="BO661">
        <f>IF(AND(AU661&gt;'County Avg'!$E$3,'Gentrification Calcs'!AW661&gt;'County Avg'!$E$4,'Gentrification Calcs'!AY661&gt;'County Avg'!$E$5,'Gentrification Calcs'!BA661&gt;'County Avg'!$E$6),1,0)</f>
        <v>0</v>
      </c>
      <c r="BP661">
        <f>IF(AND(AV661&gt;'County Avg'!$F$3,'Gentrification Calcs'!AX661&gt;'County Avg'!$F$4,'Gentrification Calcs'!AZ661&gt;'County Avg'!$F$5,'Gentrification Calcs'!BB661&gt;'County Avg'!$F$6),1,0)</f>
        <v>0</v>
      </c>
      <c r="BQ661">
        <f t="shared" si="250"/>
        <v>0</v>
      </c>
      <c r="BR661">
        <f t="shared" si="251"/>
        <v>0</v>
      </c>
      <c r="BS661">
        <f t="shared" si="252"/>
        <v>0</v>
      </c>
      <c r="BT661">
        <f t="shared" si="253"/>
        <v>0</v>
      </c>
    </row>
    <row r="662" spans="1:72" x14ac:dyDescent="0.25">
      <c r="A662">
        <v>6037219020</v>
      </c>
      <c r="B662">
        <v>4032.5931760231401</v>
      </c>
      <c r="C662">
        <v>4362</v>
      </c>
      <c r="D662">
        <v>3920</v>
      </c>
      <c r="E662">
        <v>1284.7856449999999</v>
      </c>
      <c r="F662">
        <v>1296</v>
      </c>
      <c r="G662">
        <v>1267</v>
      </c>
      <c r="H662">
        <v>752.74280458376461</v>
      </c>
      <c r="I662">
        <v>739.76940000000002</v>
      </c>
      <c r="J662">
        <v>669.43380000000002</v>
      </c>
      <c r="K662">
        <v>0.58588979999365154</v>
      </c>
      <c r="L662">
        <v>0.57080972222222226</v>
      </c>
      <c r="M662">
        <v>0.52836132596685081</v>
      </c>
      <c r="N662">
        <v>2330.066499</v>
      </c>
      <c r="O662">
        <v>2425</v>
      </c>
      <c r="P662">
        <v>2575</v>
      </c>
      <c r="Q662">
        <v>200.51568599999999</v>
      </c>
      <c r="R662">
        <v>248</v>
      </c>
      <c r="S662">
        <v>302</v>
      </c>
      <c r="T662">
        <v>8.6055778273304975E-2</v>
      </c>
      <c r="U662">
        <v>0.1022680412371134</v>
      </c>
      <c r="V662">
        <v>0.11728155339805825</v>
      </c>
      <c r="W662">
        <v>682.00085449218795</v>
      </c>
      <c r="X662">
        <v>672</v>
      </c>
      <c r="Y662">
        <v>612</v>
      </c>
      <c r="Z662">
        <v>1293.44995117188</v>
      </c>
      <c r="AA662">
        <v>1299</v>
      </c>
      <c r="AB662">
        <v>1267</v>
      </c>
      <c r="AC662">
        <v>0.52727270496572953</v>
      </c>
      <c r="AD662">
        <v>0.51732101616628179</v>
      </c>
      <c r="AE662">
        <v>0.48303078137332284</v>
      </c>
      <c r="AF662">
        <v>48.891169568113597</v>
      </c>
      <c r="AG662">
        <v>40</v>
      </c>
      <c r="AH662">
        <v>29</v>
      </c>
      <c r="AI662">
        <v>1.2124002455494174E-2</v>
      </c>
      <c r="AJ662">
        <v>9.170105456212746E-3</v>
      </c>
      <c r="AK662">
        <v>7.3979591836734696E-3</v>
      </c>
      <c r="AL662">
        <f t="shared" si="245"/>
        <v>0.98787599754450584</v>
      </c>
      <c r="AM662">
        <f t="shared" si="245"/>
        <v>0.99082989454378723</v>
      </c>
      <c r="AN662">
        <f t="shared" si="245"/>
        <v>0.99260204081632653</v>
      </c>
      <c r="AO662">
        <v>41057.441675503716</v>
      </c>
      <c r="AP662">
        <v>38243.340825500614</v>
      </c>
      <c r="AQ662">
        <v>42125</v>
      </c>
      <c r="AR662">
        <v>893.26111111111118</v>
      </c>
      <c r="AS662">
        <v>959.07038355081067</v>
      </c>
      <c r="AT662">
        <v>968</v>
      </c>
      <c r="AU662">
        <f t="shared" si="231"/>
        <v>-2.9538969992814277E-3</v>
      </c>
      <c r="AV662">
        <f t="shared" si="232"/>
        <v>-1.7721462725392764E-3</v>
      </c>
      <c r="AW662">
        <v>1.6212262963808427E-2</v>
      </c>
      <c r="AX662">
        <v>1.5013512160944847E-2</v>
      </c>
      <c r="AY662" s="1">
        <f t="shared" si="233"/>
        <v>-2814.1008500031021</v>
      </c>
      <c r="AZ662" s="1">
        <f t="shared" si="234"/>
        <v>3881.6591744993857</v>
      </c>
      <c r="BA662" s="1">
        <f t="shared" si="246"/>
        <v>65.809272439699498</v>
      </c>
      <c r="BB662" s="1">
        <f t="shared" si="247"/>
        <v>8.9296164491893251</v>
      </c>
      <c r="BC662">
        <f t="shared" si="235"/>
        <v>1</v>
      </c>
      <c r="BD662">
        <f t="shared" si="236"/>
        <v>1</v>
      </c>
      <c r="BE662">
        <f t="shared" si="237"/>
        <v>1</v>
      </c>
      <c r="BF662">
        <f t="shared" si="238"/>
        <v>1</v>
      </c>
      <c r="BG662">
        <f t="shared" si="239"/>
        <v>1</v>
      </c>
      <c r="BH662">
        <f t="shared" si="240"/>
        <v>1</v>
      </c>
      <c r="BI662">
        <f t="shared" si="241"/>
        <v>1</v>
      </c>
      <c r="BJ662">
        <f t="shared" si="242"/>
        <v>0</v>
      </c>
      <c r="BK662">
        <f t="shared" si="243"/>
        <v>1</v>
      </c>
      <c r="BL662">
        <f t="shared" si="244"/>
        <v>1</v>
      </c>
      <c r="BM662">
        <f t="shared" si="248"/>
        <v>1</v>
      </c>
      <c r="BN662">
        <f t="shared" si="249"/>
        <v>1</v>
      </c>
      <c r="BO662">
        <f>IF(AND(AU662&gt;'County Avg'!$E$3,'Gentrification Calcs'!AW662&gt;'County Avg'!$E$4,'Gentrification Calcs'!AY662&gt;'County Avg'!$E$5,'Gentrification Calcs'!BA662&gt;'County Avg'!$E$6),1,0)</f>
        <v>0</v>
      </c>
      <c r="BP662">
        <f>IF(AND(AV662&gt;'County Avg'!$F$3,'Gentrification Calcs'!AX662&gt;'County Avg'!$F$4,'Gentrification Calcs'!AZ662&gt;'County Avg'!$F$5,'Gentrification Calcs'!BB662&gt;'County Avg'!$F$6),1,0)</f>
        <v>0</v>
      </c>
      <c r="BQ662">
        <f t="shared" si="250"/>
        <v>0</v>
      </c>
      <c r="BR662">
        <f t="shared" si="251"/>
        <v>0</v>
      </c>
      <c r="BS662">
        <f t="shared" si="252"/>
        <v>0</v>
      </c>
      <c r="BT662">
        <f t="shared" si="253"/>
        <v>0</v>
      </c>
    </row>
    <row r="663" spans="1:72" x14ac:dyDescent="0.25">
      <c r="A663">
        <v>6037219300</v>
      </c>
      <c r="B663">
        <v>3412.9999878815702</v>
      </c>
      <c r="C663">
        <v>3489</v>
      </c>
      <c r="D663">
        <v>4274</v>
      </c>
      <c r="E663">
        <v>1324</v>
      </c>
      <c r="F663">
        <v>1327</v>
      </c>
      <c r="G663">
        <v>1413</v>
      </c>
      <c r="H663">
        <v>878.28639688149735</v>
      </c>
      <c r="I663">
        <v>836.00879999999995</v>
      </c>
      <c r="J663">
        <v>991.90499999999997</v>
      </c>
      <c r="K663">
        <v>0.66335830580173516</v>
      </c>
      <c r="L663">
        <v>0.62999909570459678</v>
      </c>
      <c r="M663">
        <v>0.70198513800424622</v>
      </c>
      <c r="N663">
        <v>2178.999992</v>
      </c>
      <c r="O663">
        <v>2060</v>
      </c>
      <c r="P663">
        <v>2597</v>
      </c>
      <c r="Q663">
        <v>241</v>
      </c>
      <c r="R663">
        <v>209</v>
      </c>
      <c r="S663">
        <v>306</v>
      </c>
      <c r="T663">
        <v>0.11060119361395573</v>
      </c>
      <c r="U663">
        <v>0.10145631067961165</v>
      </c>
      <c r="V663">
        <v>0.11782826338082403</v>
      </c>
      <c r="W663">
        <v>984</v>
      </c>
      <c r="X663">
        <v>980</v>
      </c>
      <c r="Y663">
        <v>1100</v>
      </c>
      <c r="Z663">
        <v>1344</v>
      </c>
      <c r="AA663">
        <v>1321</v>
      </c>
      <c r="AB663">
        <v>1413</v>
      </c>
      <c r="AC663">
        <v>0.7321428571428571</v>
      </c>
      <c r="AD663">
        <v>0.7418622255866768</v>
      </c>
      <c r="AE663">
        <v>0.77848549186128801</v>
      </c>
      <c r="AF663">
        <v>52.999999811814597</v>
      </c>
      <c r="AG663">
        <v>46</v>
      </c>
      <c r="AH663">
        <v>36</v>
      </c>
      <c r="AI663">
        <v>1.5528860240257838E-2</v>
      </c>
      <c r="AJ663">
        <v>1.3184293493837776E-2</v>
      </c>
      <c r="AK663">
        <v>8.4230229293401973E-3</v>
      </c>
      <c r="AL663">
        <f t="shared" si="245"/>
        <v>0.98447113975974221</v>
      </c>
      <c r="AM663">
        <f t="shared" si="245"/>
        <v>0.98681570650616224</v>
      </c>
      <c r="AN663">
        <f t="shared" si="245"/>
        <v>0.99157697707065984</v>
      </c>
      <c r="AO663">
        <v>32546.661187698835</v>
      </c>
      <c r="AP663">
        <v>31718.695545566003</v>
      </c>
      <c r="AQ663">
        <v>26764</v>
      </c>
      <c r="AR663">
        <v>808.6</v>
      </c>
      <c r="AS663">
        <v>693.93950177935949</v>
      </c>
      <c r="AT663">
        <v>1072</v>
      </c>
      <c r="AU663">
        <f t="shared" si="231"/>
        <v>-2.3445667464200622E-3</v>
      </c>
      <c r="AV663">
        <f t="shared" si="232"/>
        <v>-4.7612705644975786E-3</v>
      </c>
      <c r="AW663">
        <v>-9.1448829343440813E-3</v>
      </c>
      <c r="AX663">
        <v>1.6371952701212375E-2</v>
      </c>
      <c r="AY663" s="1">
        <f t="shared" si="233"/>
        <v>-827.96564213283273</v>
      </c>
      <c r="AZ663" s="1">
        <f t="shared" si="234"/>
        <v>-4954.6955455660027</v>
      </c>
      <c r="BA663" s="1">
        <f t="shared" si="246"/>
        <v>-114.66049822064053</v>
      </c>
      <c r="BB663" s="1">
        <f t="shared" si="247"/>
        <v>378.06049822064051</v>
      </c>
      <c r="BC663">
        <f t="shared" si="235"/>
        <v>1</v>
      </c>
      <c r="BD663">
        <f t="shared" si="236"/>
        <v>1</v>
      </c>
      <c r="BE663">
        <f t="shared" si="237"/>
        <v>1</v>
      </c>
      <c r="BF663">
        <f t="shared" si="238"/>
        <v>1</v>
      </c>
      <c r="BG663">
        <f t="shared" si="239"/>
        <v>1</v>
      </c>
      <c r="BH663">
        <f t="shared" si="240"/>
        <v>1</v>
      </c>
      <c r="BI663">
        <f t="shared" si="241"/>
        <v>1</v>
      </c>
      <c r="BJ663">
        <f t="shared" si="242"/>
        <v>1</v>
      </c>
      <c r="BK663">
        <f t="shared" si="243"/>
        <v>1</v>
      </c>
      <c r="BL663">
        <f t="shared" si="244"/>
        <v>1</v>
      </c>
      <c r="BM663">
        <f t="shared" si="248"/>
        <v>1</v>
      </c>
      <c r="BN663">
        <f t="shared" si="249"/>
        <v>1</v>
      </c>
      <c r="BO663">
        <f>IF(AND(AU663&gt;'County Avg'!$E$3,'Gentrification Calcs'!AW663&gt;'County Avg'!$E$4,'Gentrification Calcs'!AY663&gt;'County Avg'!$E$5,'Gentrification Calcs'!BA663&gt;'County Avg'!$E$6),1,0)</f>
        <v>0</v>
      </c>
      <c r="BP663">
        <f>IF(AND(AV663&gt;'County Avg'!$F$3,'Gentrification Calcs'!AX663&gt;'County Avg'!$F$4,'Gentrification Calcs'!AZ663&gt;'County Avg'!$F$5,'Gentrification Calcs'!BB663&gt;'County Avg'!$F$6),1,0)</f>
        <v>0</v>
      </c>
      <c r="BQ663">
        <f t="shared" si="250"/>
        <v>0</v>
      </c>
      <c r="BR663">
        <f t="shared" si="251"/>
        <v>0</v>
      </c>
      <c r="BS663">
        <f t="shared" si="252"/>
        <v>0</v>
      </c>
      <c r="BT663">
        <f t="shared" si="253"/>
        <v>0</v>
      </c>
    </row>
    <row r="664" spans="1:72" x14ac:dyDescent="0.25">
      <c r="A664">
        <v>6037219500</v>
      </c>
      <c r="B664">
        <v>1853.00000830513</v>
      </c>
      <c r="C664">
        <v>1703</v>
      </c>
      <c r="D664">
        <v>1817</v>
      </c>
      <c r="E664">
        <v>715</v>
      </c>
      <c r="F664">
        <v>741</v>
      </c>
      <c r="G664">
        <v>710</v>
      </c>
      <c r="H664">
        <v>240.47520107780741</v>
      </c>
      <c r="I664">
        <v>268.50839999999999</v>
      </c>
      <c r="J664">
        <v>235.41659999999999</v>
      </c>
      <c r="K664">
        <v>0.33632895255637402</v>
      </c>
      <c r="L664">
        <v>0.36235951417004048</v>
      </c>
      <c r="M664">
        <v>0.331572676056338</v>
      </c>
      <c r="N664">
        <v>1365.000006</v>
      </c>
      <c r="O664">
        <v>1301</v>
      </c>
      <c r="P664">
        <v>1406</v>
      </c>
      <c r="Q664">
        <v>232</v>
      </c>
      <c r="R664">
        <v>272</v>
      </c>
      <c r="S664">
        <v>531</v>
      </c>
      <c r="T664">
        <v>0.16996336921627822</v>
      </c>
      <c r="U664">
        <v>0.20906994619523445</v>
      </c>
      <c r="V664">
        <v>0.37766714082503555</v>
      </c>
      <c r="W664">
        <v>211</v>
      </c>
      <c r="X664">
        <v>201</v>
      </c>
      <c r="Y664">
        <v>187</v>
      </c>
      <c r="Z664">
        <v>759</v>
      </c>
      <c r="AA664">
        <v>736</v>
      </c>
      <c r="AB664">
        <v>710</v>
      </c>
      <c r="AC664">
        <v>0.27799736495388672</v>
      </c>
      <c r="AD664">
        <v>0.27309782608695654</v>
      </c>
      <c r="AE664">
        <v>0.26338028169014083</v>
      </c>
      <c r="AF664">
        <v>63.000000282365399</v>
      </c>
      <c r="AG664">
        <v>39</v>
      </c>
      <c r="AH664">
        <v>21</v>
      </c>
      <c r="AI664">
        <v>3.3998920669185077E-2</v>
      </c>
      <c r="AJ664">
        <v>2.2900763358778626E-2</v>
      </c>
      <c r="AK664">
        <v>1.1557512383048982E-2</v>
      </c>
      <c r="AL664">
        <f t="shared" si="245"/>
        <v>0.96600107933081492</v>
      </c>
      <c r="AM664">
        <f t="shared" si="245"/>
        <v>0.97709923664122134</v>
      </c>
      <c r="AN664">
        <f t="shared" si="245"/>
        <v>0.98844248761695097</v>
      </c>
      <c r="AO664">
        <v>71846.441675503709</v>
      </c>
      <c r="AP664">
        <v>70496.087045361681</v>
      </c>
      <c r="AQ664">
        <v>69412</v>
      </c>
      <c r="AR664">
        <v>931.27222222222224</v>
      </c>
      <c r="AS664">
        <v>907.66745749308041</v>
      </c>
      <c r="AT664">
        <v>1104</v>
      </c>
      <c r="AU664">
        <f t="shared" si="231"/>
        <v>-1.1098157310406451E-2</v>
      </c>
      <c r="AV664">
        <f t="shared" si="232"/>
        <v>-1.1343250975729644E-2</v>
      </c>
      <c r="AW664">
        <v>3.9106576978956226E-2</v>
      </c>
      <c r="AX664">
        <v>0.16859719462980111</v>
      </c>
      <c r="AY664" s="1">
        <f t="shared" si="233"/>
        <v>-1350.3546301420283</v>
      </c>
      <c r="AZ664" s="1">
        <f t="shared" si="234"/>
        <v>-1084.0870453616808</v>
      </c>
      <c r="BA664" s="1">
        <f t="shared" si="246"/>
        <v>-23.604764729141834</v>
      </c>
      <c r="BB664" s="1">
        <f t="shared" si="247"/>
        <v>196.33254250691959</v>
      </c>
      <c r="BC664">
        <f t="shared" si="235"/>
        <v>1</v>
      </c>
      <c r="BD664">
        <f t="shared" si="236"/>
        <v>1</v>
      </c>
      <c r="BE664">
        <f t="shared" si="237"/>
        <v>0</v>
      </c>
      <c r="BF664">
        <f t="shared" si="238"/>
        <v>0</v>
      </c>
      <c r="BG664">
        <f t="shared" si="239"/>
        <v>1</v>
      </c>
      <c r="BH664">
        <f t="shared" si="240"/>
        <v>0</v>
      </c>
      <c r="BI664">
        <f t="shared" si="241"/>
        <v>0</v>
      </c>
      <c r="BJ664">
        <f t="shared" si="242"/>
        <v>0</v>
      </c>
      <c r="BK664">
        <f t="shared" si="243"/>
        <v>1</v>
      </c>
      <c r="BL664">
        <f t="shared" si="244"/>
        <v>1</v>
      </c>
      <c r="BM664">
        <f t="shared" si="248"/>
        <v>0</v>
      </c>
      <c r="BN664">
        <f t="shared" si="249"/>
        <v>0</v>
      </c>
      <c r="BO664">
        <f>IF(AND(AU664&gt;'County Avg'!$E$3,'Gentrification Calcs'!AW664&gt;'County Avg'!$E$4,'Gentrification Calcs'!AY664&gt;'County Avg'!$E$5,'Gentrification Calcs'!BA664&gt;'County Avg'!$E$6),1,0)</f>
        <v>1</v>
      </c>
      <c r="BP664">
        <f>IF(AND(AV664&gt;'County Avg'!$F$3,'Gentrification Calcs'!AX664&gt;'County Avg'!$F$4,'Gentrification Calcs'!AZ664&gt;'County Avg'!$F$5,'Gentrification Calcs'!BB664&gt;'County Avg'!$F$6),1,0)</f>
        <v>0</v>
      </c>
      <c r="BQ664">
        <f t="shared" si="250"/>
        <v>0</v>
      </c>
      <c r="BR664">
        <f t="shared" si="251"/>
        <v>0</v>
      </c>
      <c r="BS664">
        <f t="shared" si="252"/>
        <v>0</v>
      </c>
      <c r="BT664">
        <f t="shared" si="253"/>
        <v>0</v>
      </c>
    </row>
    <row r="665" spans="1:72" x14ac:dyDescent="0.25">
      <c r="A665">
        <v>6037219700</v>
      </c>
      <c r="B665">
        <v>3728.4932019541702</v>
      </c>
      <c r="C665">
        <v>3945.7796647325199</v>
      </c>
      <c r="D665">
        <v>4304</v>
      </c>
      <c r="E665">
        <v>1315.8889999999999</v>
      </c>
      <c r="F665">
        <v>1227.6960369999999</v>
      </c>
      <c r="G665">
        <v>1405</v>
      </c>
      <c r="H665">
        <v>807.2499832126374</v>
      </c>
      <c r="I665">
        <v>633.43210509065841</v>
      </c>
      <c r="J665">
        <v>652.34180000000003</v>
      </c>
      <c r="K665">
        <v>0.61346358485604602</v>
      </c>
      <c r="L665">
        <v>0.51595190177408579</v>
      </c>
      <c r="M665">
        <v>0.46430021352313172</v>
      </c>
      <c r="N665">
        <v>2317.2030460000001</v>
      </c>
      <c r="O665">
        <v>2342.6012190000001</v>
      </c>
      <c r="P665">
        <v>2962</v>
      </c>
      <c r="Q665">
        <v>229.44477889999999</v>
      </c>
      <c r="R665">
        <v>226.99406189999999</v>
      </c>
      <c r="S665">
        <v>402</v>
      </c>
      <c r="T665">
        <v>9.9017986056971541E-2</v>
      </c>
      <c r="U665">
        <v>9.6898294109527647E-2</v>
      </c>
      <c r="V665">
        <v>0.13571910871033085</v>
      </c>
      <c r="W665">
        <v>693.20300865173294</v>
      </c>
      <c r="X665">
        <v>646.53442001342796</v>
      </c>
      <c r="Y665">
        <v>811</v>
      </c>
      <c r="Z665">
        <v>1286.6465263366699</v>
      </c>
      <c r="AA665">
        <v>1233.3124198913599</v>
      </c>
      <c r="AB665">
        <v>1405</v>
      </c>
      <c r="AC665">
        <v>0.53876724839526458</v>
      </c>
      <c r="AD665">
        <v>0.52422598652690122</v>
      </c>
      <c r="AE665">
        <v>0.57722419928825619</v>
      </c>
      <c r="AF665">
        <v>75.786721898068194</v>
      </c>
      <c r="AG665">
        <v>76.297958612442002</v>
      </c>
      <c r="AH665">
        <v>171</v>
      </c>
      <c r="AI665">
        <v>2.032636719260934E-2</v>
      </c>
      <c r="AJ665">
        <v>1.9336598871547522E-2</v>
      </c>
      <c r="AK665">
        <v>3.9730483271375468E-2</v>
      </c>
      <c r="AL665">
        <f t="shared" si="245"/>
        <v>0.97967363280739062</v>
      </c>
      <c r="AM665">
        <f t="shared" si="245"/>
        <v>0.98066340112845252</v>
      </c>
      <c r="AN665">
        <f t="shared" si="245"/>
        <v>0.96026951672862448</v>
      </c>
      <c r="AO665">
        <v>38131.634146341465</v>
      </c>
      <c r="AP665">
        <v>44860.256640784639</v>
      </c>
      <c r="AQ665">
        <v>49293</v>
      </c>
      <c r="AR665">
        <v>905.35555555555561</v>
      </c>
      <c r="AS665">
        <v>881.96599446421521</v>
      </c>
      <c r="AT665">
        <v>1095</v>
      </c>
      <c r="AU665">
        <f t="shared" si="231"/>
        <v>-9.89768321061818E-4</v>
      </c>
      <c r="AV665">
        <f t="shared" si="232"/>
        <v>2.0393884399827946E-2</v>
      </c>
      <c r="AW665">
        <v>-2.1196919474438941E-3</v>
      </c>
      <c r="AX665">
        <v>3.8820814600803208E-2</v>
      </c>
      <c r="AY665" s="1">
        <f t="shared" si="233"/>
        <v>6728.6224944431742</v>
      </c>
      <c r="AZ665" s="1">
        <f t="shared" si="234"/>
        <v>4432.7433592153611</v>
      </c>
      <c r="BA665" s="1">
        <f t="shared" si="246"/>
        <v>-23.389561091340397</v>
      </c>
      <c r="BB665" s="1">
        <f t="shared" si="247"/>
        <v>213.03400553578479</v>
      </c>
      <c r="BC665">
        <f t="shared" si="235"/>
        <v>1</v>
      </c>
      <c r="BD665">
        <f t="shared" si="236"/>
        <v>1</v>
      </c>
      <c r="BE665">
        <f t="shared" si="237"/>
        <v>1</v>
      </c>
      <c r="BF665">
        <f t="shared" si="238"/>
        <v>1</v>
      </c>
      <c r="BG665">
        <f t="shared" si="239"/>
        <v>1</v>
      </c>
      <c r="BH665">
        <f t="shared" si="240"/>
        <v>1</v>
      </c>
      <c r="BI665">
        <f t="shared" si="241"/>
        <v>1</v>
      </c>
      <c r="BJ665">
        <f t="shared" si="242"/>
        <v>1</v>
      </c>
      <c r="BK665">
        <f t="shared" si="243"/>
        <v>1</v>
      </c>
      <c r="BL665">
        <f t="shared" si="244"/>
        <v>1</v>
      </c>
      <c r="BM665">
        <f t="shared" si="248"/>
        <v>1</v>
      </c>
      <c r="BN665">
        <f t="shared" si="249"/>
        <v>1</v>
      </c>
      <c r="BO665">
        <f>IF(AND(AU665&gt;'County Avg'!$E$3,'Gentrification Calcs'!AW665&gt;'County Avg'!$E$4,'Gentrification Calcs'!AY665&gt;'County Avg'!$E$5,'Gentrification Calcs'!BA665&gt;'County Avg'!$E$6),1,0)</f>
        <v>0</v>
      </c>
      <c r="BP665">
        <f>IF(AND(AV665&gt;'County Avg'!$F$3,'Gentrification Calcs'!AX665&gt;'County Avg'!$F$4,'Gentrification Calcs'!AZ665&gt;'County Avg'!$F$5,'Gentrification Calcs'!BB665&gt;'County Avg'!$F$6),1,0)</f>
        <v>0</v>
      </c>
      <c r="BQ665">
        <f t="shared" si="250"/>
        <v>0</v>
      </c>
      <c r="BR665">
        <f t="shared" si="251"/>
        <v>0</v>
      </c>
      <c r="BS665">
        <f t="shared" si="252"/>
        <v>0</v>
      </c>
      <c r="BT665">
        <f t="shared" si="253"/>
        <v>0</v>
      </c>
    </row>
    <row r="666" spans="1:72" x14ac:dyDescent="0.25">
      <c r="A666">
        <v>6037219800</v>
      </c>
      <c r="B666">
        <v>3142.36637573998</v>
      </c>
      <c r="C666">
        <v>3352.2202048078202</v>
      </c>
      <c r="D666">
        <v>3033</v>
      </c>
      <c r="E666">
        <v>977.45323940000003</v>
      </c>
      <c r="F666">
        <v>1003.221771</v>
      </c>
      <c r="G666">
        <v>958</v>
      </c>
      <c r="H666">
        <v>625.56246229894145</v>
      </c>
      <c r="I666">
        <v>627.10097997328285</v>
      </c>
      <c r="J666">
        <v>635.5258</v>
      </c>
      <c r="K666">
        <v>0.63999221352311109</v>
      </c>
      <c r="L666">
        <v>0.62508709250617212</v>
      </c>
      <c r="M666">
        <v>0.66338810020876826</v>
      </c>
      <c r="N666">
        <v>1730.7130199999999</v>
      </c>
      <c r="O666">
        <v>1777.1902769999999</v>
      </c>
      <c r="P666">
        <v>1769</v>
      </c>
      <c r="Q666">
        <v>95.055673600000006</v>
      </c>
      <c r="R666">
        <v>96.13159752</v>
      </c>
      <c r="S666">
        <v>51</v>
      </c>
      <c r="T666">
        <v>5.4922839605147253E-2</v>
      </c>
      <c r="U666">
        <v>5.4091899311015643E-2</v>
      </c>
      <c r="V666">
        <v>2.882984737139627E-2</v>
      </c>
      <c r="W666">
        <v>727.96405029296898</v>
      </c>
      <c r="X666">
        <v>727.22043609619095</v>
      </c>
      <c r="Y666">
        <v>759</v>
      </c>
      <c r="Z666">
        <v>995.24185943603504</v>
      </c>
      <c r="AA666">
        <v>1002.48286437988</v>
      </c>
      <c r="AB666">
        <v>958</v>
      </c>
      <c r="AC666">
        <v>0.73144436539825397</v>
      </c>
      <c r="AD666">
        <v>0.7254193183102815</v>
      </c>
      <c r="AE666">
        <v>0.79227557411273486</v>
      </c>
      <c r="AF666">
        <v>58.362314926402199</v>
      </c>
      <c r="AG666">
        <v>68.770752906799302</v>
      </c>
      <c r="AH666">
        <v>33</v>
      </c>
      <c r="AI666">
        <v>1.8572727666950915E-2</v>
      </c>
      <c r="AJ666">
        <v>2.0514986696926096E-2</v>
      </c>
      <c r="AK666">
        <v>1.0880316518298714E-2</v>
      </c>
      <c r="AL666">
        <f t="shared" si="245"/>
        <v>0.98142727233304905</v>
      </c>
      <c r="AM666">
        <f t="shared" si="245"/>
        <v>0.97948501330307391</v>
      </c>
      <c r="AN666">
        <f t="shared" si="245"/>
        <v>0.98911968348170132</v>
      </c>
      <c r="AO666">
        <v>36591.639978791092</v>
      </c>
      <c r="AP666">
        <v>38078.372292603191</v>
      </c>
      <c r="AQ666">
        <v>32103</v>
      </c>
      <c r="AR666">
        <v>894.98888888888894</v>
      </c>
      <c r="AS666">
        <v>817.035982601819</v>
      </c>
      <c r="AT666">
        <v>1037</v>
      </c>
      <c r="AU666">
        <f t="shared" si="231"/>
        <v>1.9422590299751803E-3</v>
      </c>
      <c r="AV666">
        <f t="shared" si="232"/>
        <v>-9.6346701786273817E-3</v>
      </c>
      <c r="AW666">
        <v>-8.3094029413161019E-4</v>
      </c>
      <c r="AX666">
        <v>-2.5262051939619373E-2</v>
      </c>
      <c r="AY666" s="1">
        <f t="shared" si="233"/>
        <v>1486.7323138120992</v>
      </c>
      <c r="AZ666" s="1">
        <f t="shared" si="234"/>
        <v>-5975.3722926031915</v>
      </c>
      <c r="BA666" s="1">
        <f t="shared" si="246"/>
        <v>-77.952906287069936</v>
      </c>
      <c r="BB666" s="1">
        <f t="shared" si="247"/>
        <v>219.964017398181</v>
      </c>
      <c r="BC666">
        <f t="shared" si="235"/>
        <v>1</v>
      </c>
      <c r="BD666">
        <f t="shared" si="236"/>
        <v>1</v>
      </c>
      <c r="BE666">
        <f t="shared" si="237"/>
        <v>1</v>
      </c>
      <c r="BF666">
        <f t="shared" si="238"/>
        <v>1</v>
      </c>
      <c r="BG666">
        <f t="shared" si="239"/>
        <v>1</v>
      </c>
      <c r="BH666">
        <f t="shared" si="240"/>
        <v>1</v>
      </c>
      <c r="BI666">
        <f t="shared" si="241"/>
        <v>1</v>
      </c>
      <c r="BJ666">
        <f t="shared" si="242"/>
        <v>1</v>
      </c>
      <c r="BK666">
        <f t="shared" si="243"/>
        <v>1</v>
      </c>
      <c r="BL666">
        <f t="shared" si="244"/>
        <v>1</v>
      </c>
      <c r="BM666">
        <f t="shared" si="248"/>
        <v>1</v>
      </c>
      <c r="BN666">
        <f t="shared" si="249"/>
        <v>1</v>
      </c>
      <c r="BO666">
        <f>IF(AND(AU666&gt;'County Avg'!$E$3,'Gentrification Calcs'!AW666&gt;'County Avg'!$E$4,'Gentrification Calcs'!AY666&gt;'County Avg'!$E$5,'Gentrification Calcs'!BA666&gt;'County Avg'!$E$6),1,0)</f>
        <v>0</v>
      </c>
      <c r="BP666">
        <f>IF(AND(AV666&gt;'County Avg'!$F$3,'Gentrification Calcs'!AX666&gt;'County Avg'!$F$4,'Gentrification Calcs'!AZ666&gt;'County Avg'!$F$5,'Gentrification Calcs'!BB666&gt;'County Avg'!$F$6),1,0)</f>
        <v>0</v>
      </c>
      <c r="BQ666">
        <f t="shared" si="250"/>
        <v>0</v>
      </c>
      <c r="BR666">
        <f t="shared" si="251"/>
        <v>0</v>
      </c>
      <c r="BS666">
        <f t="shared" si="252"/>
        <v>0</v>
      </c>
      <c r="BT666">
        <f t="shared" si="253"/>
        <v>0</v>
      </c>
    </row>
    <row r="667" spans="1:72" x14ac:dyDescent="0.25">
      <c r="A667">
        <v>6037219901</v>
      </c>
      <c r="B667">
        <v>4811.2219191205204</v>
      </c>
      <c r="C667">
        <v>5021.00008839369</v>
      </c>
      <c r="D667">
        <v>4698</v>
      </c>
      <c r="E667">
        <v>1449.836082</v>
      </c>
      <c r="F667">
        <v>1426.4285890000001</v>
      </c>
      <c r="G667">
        <v>1385</v>
      </c>
      <c r="H667">
        <v>903.11986967428072</v>
      </c>
      <c r="I667">
        <v>888.99817459530675</v>
      </c>
      <c r="J667">
        <v>1031.3073999999999</v>
      </c>
      <c r="K667">
        <v>0.62291170766591575</v>
      </c>
      <c r="L667">
        <v>0.62323356489828929</v>
      </c>
      <c r="M667">
        <v>0.74462628158844757</v>
      </c>
      <c r="N667">
        <v>2581.114427</v>
      </c>
      <c r="O667">
        <v>2651.2817839999998</v>
      </c>
      <c r="P667">
        <v>2605</v>
      </c>
      <c r="Q667">
        <v>133.87772939999999</v>
      </c>
      <c r="R667">
        <v>169.33783249999999</v>
      </c>
      <c r="S667">
        <v>274</v>
      </c>
      <c r="T667">
        <v>5.1868188407131005E-2</v>
      </c>
      <c r="U667">
        <v>6.3870175370238952E-2</v>
      </c>
      <c r="V667">
        <v>0.10518234165067178</v>
      </c>
      <c r="W667">
        <v>950.37773132324196</v>
      </c>
      <c r="X667">
        <v>917.68169403076195</v>
      </c>
      <c r="Y667">
        <v>1054</v>
      </c>
      <c r="Z667">
        <v>1453.34547424316</v>
      </c>
      <c r="AA667">
        <v>1429.2315368652301</v>
      </c>
      <c r="AB667">
        <v>1385</v>
      </c>
      <c r="AC667">
        <v>0.65392416886849147</v>
      </c>
      <c r="AD667">
        <v>0.6420804959590638</v>
      </c>
      <c r="AE667">
        <v>0.76101083032490979</v>
      </c>
      <c r="AF667">
        <v>85.719066618911498</v>
      </c>
      <c r="AG667">
        <v>94.808416366577106</v>
      </c>
      <c r="AH667">
        <v>79</v>
      </c>
      <c r="AI667">
        <v>1.7816485720238973E-2</v>
      </c>
      <c r="AJ667">
        <v>1.8882376956282441E-2</v>
      </c>
      <c r="AK667">
        <v>1.6815666240953597E-2</v>
      </c>
      <c r="AL667">
        <f t="shared" si="245"/>
        <v>0.98218351427976103</v>
      </c>
      <c r="AM667">
        <f t="shared" si="245"/>
        <v>0.98111762304371752</v>
      </c>
      <c r="AN667">
        <f t="shared" si="245"/>
        <v>0.98318433375904646</v>
      </c>
      <c r="AO667">
        <v>37866.805938494166</v>
      </c>
      <c r="AP667">
        <v>37650.572537801396</v>
      </c>
      <c r="AQ667">
        <v>28024</v>
      </c>
      <c r="AR667">
        <v>917.45</v>
      </c>
      <c r="AS667">
        <v>850.85369711348369</v>
      </c>
      <c r="AT667">
        <v>1021</v>
      </c>
      <c r="AU667">
        <f t="shared" si="231"/>
        <v>1.0658912360434689E-3</v>
      </c>
      <c r="AV667">
        <f t="shared" si="232"/>
        <v>-2.0667107153288442E-3</v>
      </c>
      <c r="AW667">
        <v>1.2001986963107947E-2</v>
      </c>
      <c r="AX667">
        <v>4.1312166280432827E-2</v>
      </c>
      <c r="AY667" s="1">
        <f t="shared" si="233"/>
        <v>-216.23340069277037</v>
      </c>
      <c r="AZ667" s="1">
        <f t="shared" si="234"/>
        <v>-9626.5725378013958</v>
      </c>
      <c r="BA667" s="1">
        <f t="shared" si="246"/>
        <v>-66.596302886516355</v>
      </c>
      <c r="BB667" s="1">
        <f t="shared" si="247"/>
        <v>170.14630288651631</v>
      </c>
      <c r="BC667">
        <f t="shared" si="235"/>
        <v>1</v>
      </c>
      <c r="BD667">
        <f t="shared" si="236"/>
        <v>1</v>
      </c>
      <c r="BE667">
        <f t="shared" si="237"/>
        <v>1</v>
      </c>
      <c r="BF667">
        <f t="shared" si="238"/>
        <v>1</v>
      </c>
      <c r="BG667">
        <f t="shared" si="239"/>
        <v>1</v>
      </c>
      <c r="BH667">
        <f t="shared" si="240"/>
        <v>1</v>
      </c>
      <c r="BI667">
        <f t="shared" si="241"/>
        <v>1</v>
      </c>
      <c r="BJ667">
        <f t="shared" si="242"/>
        <v>1</v>
      </c>
      <c r="BK667">
        <f t="shared" si="243"/>
        <v>1</v>
      </c>
      <c r="BL667">
        <f t="shared" si="244"/>
        <v>1</v>
      </c>
      <c r="BM667">
        <f t="shared" si="248"/>
        <v>1</v>
      </c>
      <c r="BN667">
        <f t="shared" si="249"/>
        <v>1</v>
      </c>
      <c r="BO667">
        <f>IF(AND(AU667&gt;'County Avg'!$E$3,'Gentrification Calcs'!AW667&gt;'County Avg'!$E$4,'Gentrification Calcs'!AY667&gt;'County Avg'!$E$5,'Gentrification Calcs'!BA667&gt;'County Avg'!$E$6),1,0)</f>
        <v>0</v>
      </c>
      <c r="BP667">
        <f>IF(AND(AV667&gt;'County Avg'!$F$3,'Gentrification Calcs'!AX667&gt;'County Avg'!$F$4,'Gentrification Calcs'!AZ667&gt;'County Avg'!$F$5,'Gentrification Calcs'!BB667&gt;'County Avg'!$F$6),1,0)</f>
        <v>0</v>
      </c>
      <c r="BQ667">
        <f t="shared" si="250"/>
        <v>0</v>
      </c>
      <c r="BR667">
        <f t="shared" si="251"/>
        <v>0</v>
      </c>
      <c r="BS667">
        <f t="shared" si="252"/>
        <v>0</v>
      </c>
      <c r="BT667">
        <f t="shared" si="253"/>
        <v>0</v>
      </c>
    </row>
    <row r="668" spans="1:72" x14ac:dyDescent="0.25">
      <c r="A668">
        <v>6037219902</v>
      </c>
      <c r="B668">
        <v>3902.49637036284</v>
      </c>
      <c r="C668">
        <v>4060.82215810148</v>
      </c>
      <c r="D668">
        <v>4017</v>
      </c>
      <c r="E668">
        <v>1179.9596369999999</v>
      </c>
      <c r="F668">
        <v>1137.2721819999999</v>
      </c>
      <c r="G668">
        <v>1218</v>
      </c>
      <c r="H668">
        <v>718.23804275907446</v>
      </c>
      <c r="I668">
        <v>688.99046929426652</v>
      </c>
      <c r="J668">
        <v>724.95659999999998</v>
      </c>
      <c r="K668">
        <v>0.60869712847565349</v>
      </c>
      <c r="L668">
        <v>0.6058272418855899</v>
      </c>
      <c r="M668">
        <v>0.59520246305418723</v>
      </c>
      <c r="N668">
        <v>2111.4726930000002</v>
      </c>
      <c r="O668">
        <v>2167.7385049999998</v>
      </c>
      <c r="P668">
        <v>2683</v>
      </c>
      <c r="Q668">
        <v>119.9840167</v>
      </c>
      <c r="R668">
        <v>151.92414310000001</v>
      </c>
      <c r="S668">
        <v>216</v>
      </c>
      <c r="T668">
        <v>5.6824801522545661E-2</v>
      </c>
      <c r="U668">
        <v>7.0084165017865019E-2</v>
      </c>
      <c r="V668">
        <v>8.0506895266492726E-2</v>
      </c>
      <c r="W668">
        <v>712.37316561513603</v>
      </c>
      <c r="X668">
        <v>678.23292851448105</v>
      </c>
      <c r="Y668">
        <v>635</v>
      </c>
      <c r="Z668">
        <v>1173.29366588127</v>
      </c>
      <c r="AA668">
        <v>1140.6819257736199</v>
      </c>
      <c r="AB668">
        <v>1218</v>
      </c>
      <c r="AC668">
        <v>0.60715674713889045</v>
      </c>
      <c r="AD668">
        <v>0.59458549591245413</v>
      </c>
      <c r="AE668">
        <v>0.52134646962233167</v>
      </c>
      <c r="AF668">
        <v>83.340720186001604</v>
      </c>
      <c r="AG668">
        <v>81.093349456787095</v>
      </c>
      <c r="AH668">
        <v>219</v>
      </c>
      <c r="AI668">
        <v>2.1355745726998047E-2</v>
      </c>
      <c r="AJ668">
        <v>1.9969687491731957E-2</v>
      </c>
      <c r="AK668">
        <v>5.451829723674384E-2</v>
      </c>
      <c r="AL668">
        <f t="shared" si="245"/>
        <v>0.97864425427300195</v>
      </c>
      <c r="AM668">
        <f t="shared" si="245"/>
        <v>0.980030312508268</v>
      </c>
      <c r="AN668">
        <f t="shared" si="245"/>
        <v>0.94548170276325616</v>
      </c>
      <c r="AO668">
        <v>39593.630965005308</v>
      </c>
      <c r="AP668">
        <v>38195.80751941153</v>
      </c>
      <c r="AQ668">
        <v>40273</v>
      </c>
      <c r="AR668">
        <v>931.27222222222224</v>
      </c>
      <c r="AS668">
        <v>872.49703440094902</v>
      </c>
      <c r="AT668">
        <v>997</v>
      </c>
      <c r="AU668">
        <f t="shared" si="231"/>
        <v>-1.3860582352660904E-3</v>
      </c>
      <c r="AV668">
        <f t="shared" si="232"/>
        <v>3.454860974501188E-2</v>
      </c>
      <c r="AW668">
        <v>1.3259363495319358E-2</v>
      </c>
      <c r="AX668">
        <v>1.0422730248627707E-2</v>
      </c>
      <c r="AY668" s="1">
        <f t="shared" si="233"/>
        <v>-1397.8234455937782</v>
      </c>
      <c r="AZ668" s="1">
        <f t="shared" si="234"/>
        <v>2077.1924805884701</v>
      </c>
      <c r="BA668" s="1">
        <f t="shared" si="246"/>
        <v>-58.775187821273221</v>
      </c>
      <c r="BB668" s="1">
        <f t="shared" si="247"/>
        <v>124.50296559905098</v>
      </c>
      <c r="BC668">
        <f t="shared" si="235"/>
        <v>1</v>
      </c>
      <c r="BD668">
        <f t="shared" si="236"/>
        <v>1</v>
      </c>
      <c r="BE668">
        <f t="shared" si="237"/>
        <v>1</v>
      </c>
      <c r="BF668">
        <f t="shared" si="238"/>
        <v>1</v>
      </c>
      <c r="BG668">
        <f t="shared" si="239"/>
        <v>1</v>
      </c>
      <c r="BH668">
        <f t="shared" si="240"/>
        <v>1</v>
      </c>
      <c r="BI668">
        <f t="shared" si="241"/>
        <v>1</v>
      </c>
      <c r="BJ668">
        <f t="shared" si="242"/>
        <v>1</v>
      </c>
      <c r="BK668">
        <f t="shared" si="243"/>
        <v>1</v>
      </c>
      <c r="BL668">
        <f t="shared" si="244"/>
        <v>1</v>
      </c>
      <c r="BM668">
        <f t="shared" si="248"/>
        <v>1</v>
      </c>
      <c r="BN668">
        <f t="shared" si="249"/>
        <v>1</v>
      </c>
      <c r="BO668">
        <f>IF(AND(AU668&gt;'County Avg'!$E$3,'Gentrification Calcs'!AW668&gt;'County Avg'!$E$4,'Gentrification Calcs'!AY668&gt;'County Avg'!$E$5,'Gentrification Calcs'!BA668&gt;'County Avg'!$E$6),1,0)</f>
        <v>0</v>
      </c>
      <c r="BP668">
        <f>IF(AND(AV668&gt;'County Avg'!$F$3,'Gentrification Calcs'!AX668&gt;'County Avg'!$F$4,'Gentrification Calcs'!AZ668&gt;'County Avg'!$F$5,'Gentrification Calcs'!BB668&gt;'County Avg'!$F$6),1,0)</f>
        <v>0</v>
      </c>
      <c r="BQ668">
        <f t="shared" si="250"/>
        <v>0</v>
      </c>
      <c r="BR668">
        <f t="shared" si="251"/>
        <v>0</v>
      </c>
      <c r="BS668">
        <f t="shared" si="252"/>
        <v>0</v>
      </c>
      <c r="BT668">
        <f t="shared" si="253"/>
        <v>0</v>
      </c>
    </row>
    <row r="669" spans="1:72" x14ac:dyDescent="0.25">
      <c r="A669">
        <v>6037220000</v>
      </c>
      <c r="B669">
        <v>4961.0000254116003</v>
      </c>
      <c r="C669">
        <v>5165</v>
      </c>
      <c r="D669">
        <v>5614</v>
      </c>
      <c r="E669">
        <v>1940</v>
      </c>
      <c r="F669">
        <v>1891</v>
      </c>
      <c r="G669">
        <v>2005</v>
      </c>
      <c r="H669">
        <v>1129.460805785408</v>
      </c>
      <c r="I669">
        <v>1068.0216</v>
      </c>
      <c r="J669">
        <v>1196.0658000000001</v>
      </c>
      <c r="K669">
        <v>0.58219629164196285</v>
      </c>
      <c r="L669">
        <v>0.56479196192490744</v>
      </c>
      <c r="M669">
        <v>0.59654154613466337</v>
      </c>
      <c r="N669">
        <v>3124.000016</v>
      </c>
      <c r="O669">
        <v>3053</v>
      </c>
      <c r="P669">
        <v>3531</v>
      </c>
      <c r="Q669">
        <v>393</v>
      </c>
      <c r="R669">
        <v>272</v>
      </c>
      <c r="S669">
        <v>749</v>
      </c>
      <c r="T669">
        <v>0.12580025543764273</v>
      </c>
      <c r="U669">
        <v>8.9092695709138553E-2</v>
      </c>
      <c r="V669">
        <v>0.21212121212121213</v>
      </c>
      <c r="W669">
        <v>1155</v>
      </c>
      <c r="X669">
        <v>1182</v>
      </c>
      <c r="Y669">
        <v>1403</v>
      </c>
      <c r="Z669">
        <v>1899</v>
      </c>
      <c r="AA669">
        <v>1910</v>
      </c>
      <c r="AB669">
        <v>2005</v>
      </c>
      <c r="AC669">
        <v>0.60821484992101105</v>
      </c>
      <c r="AD669">
        <v>0.61884816753926697</v>
      </c>
      <c r="AE669">
        <v>0.69975062344139649</v>
      </c>
      <c r="AF669">
        <v>108.00000055320599</v>
      </c>
      <c r="AG669">
        <v>86</v>
      </c>
      <c r="AH669">
        <v>363</v>
      </c>
      <c r="AI669">
        <v>2.1769804474904338E-2</v>
      </c>
      <c r="AJ669">
        <v>1.6650532429816071E-2</v>
      </c>
      <c r="AK669">
        <v>6.4659779123619518E-2</v>
      </c>
      <c r="AL669">
        <f t="shared" si="245"/>
        <v>0.97823019552509571</v>
      </c>
      <c r="AM669">
        <f t="shared" si="245"/>
        <v>0.98334946757018393</v>
      </c>
      <c r="AN669">
        <f t="shared" si="245"/>
        <v>0.93534022087638047</v>
      </c>
      <c r="AO669">
        <v>41237.016967126197</v>
      </c>
      <c r="AP669">
        <v>39350.587249693504</v>
      </c>
      <c r="AQ669">
        <v>36021</v>
      </c>
      <c r="AR669">
        <v>848.33888888888896</v>
      </c>
      <c r="AS669">
        <v>773.74930802688812</v>
      </c>
      <c r="AT669">
        <v>994</v>
      </c>
      <c r="AU669">
        <f t="shared" si="231"/>
        <v>-5.1192720450882676E-3</v>
      </c>
      <c r="AV669">
        <f t="shared" si="232"/>
        <v>4.8009246693803451E-2</v>
      </c>
      <c r="AW669">
        <v>-3.6707559728504174E-2</v>
      </c>
      <c r="AX669">
        <v>0.12302851641207357</v>
      </c>
      <c r="AY669" s="1">
        <f t="shared" si="233"/>
        <v>-1886.429717432693</v>
      </c>
      <c r="AZ669" s="1">
        <f t="shared" si="234"/>
        <v>-3329.5872496935044</v>
      </c>
      <c r="BA669" s="1">
        <f t="shared" si="246"/>
        <v>-74.589580862000844</v>
      </c>
      <c r="BB669" s="1">
        <f t="shared" si="247"/>
        <v>220.25069197311188</v>
      </c>
      <c r="BC669">
        <f t="shared" si="235"/>
        <v>1</v>
      </c>
      <c r="BD669">
        <f t="shared" si="236"/>
        <v>1</v>
      </c>
      <c r="BE669">
        <f t="shared" si="237"/>
        <v>1</v>
      </c>
      <c r="BF669">
        <f t="shared" si="238"/>
        <v>1</v>
      </c>
      <c r="BG669">
        <f t="shared" si="239"/>
        <v>1</v>
      </c>
      <c r="BH669">
        <f t="shared" si="240"/>
        <v>1</v>
      </c>
      <c r="BI669">
        <f t="shared" si="241"/>
        <v>1</v>
      </c>
      <c r="BJ669">
        <f t="shared" si="242"/>
        <v>1</v>
      </c>
      <c r="BK669">
        <f t="shared" si="243"/>
        <v>1</v>
      </c>
      <c r="BL669">
        <f t="shared" si="244"/>
        <v>1</v>
      </c>
      <c r="BM669">
        <f t="shared" si="248"/>
        <v>1</v>
      </c>
      <c r="BN669">
        <f t="shared" si="249"/>
        <v>1</v>
      </c>
      <c r="BO669">
        <f>IF(AND(AU669&gt;'County Avg'!$E$3,'Gentrification Calcs'!AW669&gt;'County Avg'!$E$4,'Gentrification Calcs'!AY669&gt;'County Avg'!$E$5,'Gentrification Calcs'!BA669&gt;'County Avg'!$E$6),1,0)</f>
        <v>0</v>
      </c>
      <c r="BP669">
        <f>IF(AND(AV669&gt;'County Avg'!$F$3,'Gentrification Calcs'!AX669&gt;'County Avg'!$F$4,'Gentrification Calcs'!AZ669&gt;'County Avg'!$F$5,'Gentrification Calcs'!BB669&gt;'County Avg'!$F$6),1,0)</f>
        <v>0</v>
      </c>
      <c r="BQ669">
        <f t="shared" si="250"/>
        <v>0</v>
      </c>
      <c r="BR669">
        <f t="shared" si="251"/>
        <v>0</v>
      </c>
      <c r="BS669">
        <f t="shared" si="252"/>
        <v>0</v>
      </c>
      <c r="BT669">
        <f t="shared" si="253"/>
        <v>0</v>
      </c>
    </row>
    <row r="670" spans="1:72" x14ac:dyDescent="0.25">
      <c r="A670">
        <v>6037220100</v>
      </c>
      <c r="B670">
        <v>2525.10570970452</v>
      </c>
      <c r="C670">
        <v>2387.9999999759898</v>
      </c>
      <c r="D670">
        <v>2113</v>
      </c>
      <c r="E670">
        <v>980.43107780000003</v>
      </c>
      <c r="F670">
        <v>1017.295839</v>
      </c>
      <c r="G670">
        <v>1030</v>
      </c>
      <c r="H670">
        <v>476.26636205463274</v>
      </c>
      <c r="I670">
        <v>537.70186301484421</v>
      </c>
      <c r="J670">
        <v>584.61779999999999</v>
      </c>
      <c r="K670">
        <v>0.48577240444410635</v>
      </c>
      <c r="L670">
        <v>0.52855997478904881</v>
      </c>
      <c r="M670">
        <v>0.56759009708737862</v>
      </c>
      <c r="N670">
        <v>1765.0343310000001</v>
      </c>
      <c r="O670">
        <v>1671.523312</v>
      </c>
      <c r="P670">
        <v>1497</v>
      </c>
      <c r="Q670">
        <v>348.12842010000003</v>
      </c>
      <c r="R670">
        <v>403.0267614</v>
      </c>
      <c r="S670">
        <v>352</v>
      </c>
      <c r="T670">
        <v>0.19723606163669574</v>
      </c>
      <c r="U670">
        <v>0.24111345531745715</v>
      </c>
      <c r="V670">
        <v>0.23513694054776219</v>
      </c>
      <c r="W670">
        <v>516.60857173800503</v>
      </c>
      <c r="X670">
        <v>545.21869120001804</v>
      </c>
      <c r="Y670">
        <v>579</v>
      </c>
      <c r="Z670">
        <v>1011.31037995219</v>
      </c>
      <c r="AA670">
        <v>1000.29563033581</v>
      </c>
      <c r="AB670">
        <v>1030</v>
      </c>
      <c r="AC670">
        <v>0.51083088038948821</v>
      </c>
      <c r="AD670">
        <v>0.54505755565180491</v>
      </c>
      <c r="AE670">
        <v>0.56213592233009713</v>
      </c>
      <c r="AF670">
        <v>138.318191507184</v>
      </c>
      <c r="AG670">
        <v>66.019862011075006</v>
      </c>
      <c r="AH670">
        <v>131</v>
      </c>
      <c r="AI670">
        <v>5.4777188525453678E-2</v>
      </c>
      <c r="AJ670">
        <v>2.7646508380125126E-2</v>
      </c>
      <c r="AK670">
        <v>6.1997160435399906E-2</v>
      </c>
      <c r="AL670">
        <f t="shared" si="245"/>
        <v>0.94522281147454634</v>
      </c>
      <c r="AM670">
        <f t="shared" si="245"/>
        <v>0.97235349161987483</v>
      </c>
      <c r="AN670">
        <f t="shared" si="245"/>
        <v>0.93800283956460007</v>
      </c>
      <c r="AO670">
        <v>51407.508483563099</v>
      </c>
      <c r="AP670">
        <v>42547.901103391916</v>
      </c>
      <c r="AQ670">
        <v>23214</v>
      </c>
      <c r="AR670">
        <v>765.40555555555557</v>
      </c>
      <c r="AS670">
        <v>780.51285092922114</v>
      </c>
      <c r="AT670">
        <v>774</v>
      </c>
      <c r="AU670">
        <f t="shared" si="231"/>
        <v>-2.7130680145328552E-2</v>
      </c>
      <c r="AV670">
        <f t="shared" si="232"/>
        <v>3.435065205527478E-2</v>
      </c>
      <c r="AW670">
        <v>4.3877393680761406E-2</v>
      </c>
      <c r="AX670">
        <v>-5.9765147696949628E-3</v>
      </c>
      <c r="AY670" s="1">
        <f t="shared" si="233"/>
        <v>-8859.6073801711827</v>
      </c>
      <c r="AZ670" s="1">
        <f t="shared" si="234"/>
        <v>-19333.901103391916</v>
      </c>
      <c r="BA670" s="1">
        <f t="shared" si="246"/>
        <v>15.107295373665579</v>
      </c>
      <c r="BB670" s="1">
        <f t="shared" si="247"/>
        <v>-6.5128509292211447</v>
      </c>
      <c r="BC670">
        <f t="shared" si="235"/>
        <v>1</v>
      </c>
      <c r="BD670">
        <f t="shared" si="236"/>
        <v>1</v>
      </c>
      <c r="BE670">
        <f t="shared" si="237"/>
        <v>1</v>
      </c>
      <c r="BF670">
        <f t="shared" si="238"/>
        <v>1</v>
      </c>
      <c r="BG670">
        <f t="shared" si="239"/>
        <v>0</v>
      </c>
      <c r="BH670">
        <f t="shared" si="240"/>
        <v>0</v>
      </c>
      <c r="BI670">
        <f t="shared" si="241"/>
        <v>0</v>
      </c>
      <c r="BJ670">
        <f t="shared" si="242"/>
        <v>1</v>
      </c>
      <c r="BK670">
        <f t="shared" si="243"/>
        <v>1</v>
      </c>
      <c r="BL670">
        <f t="shared" si="244"/>
        <v>1</v>
      </c>
      <c r="BM670">
        <f t="shared" si="248"/>
        <v>0</v>
      </c>
      <c r="BN670">
        <f t="shared" si="249"/>
        <v>1</v>
      </c>
      <c r="BO670">
        <f>IF(AND(AU670&gt;'County Avg'!$E$3,'Gentrification Calcs'!AW670&gt;'County Avg'!$E$4,'Gentrification Calcs'!AY670&gt;'County Avg'!$E$5,'Gentrification Calcs'!BA670&gt;'County Avg'!$E$6),1,0)</f>
        <v>0</v>
      </c>
      <c r="BP670">
        <f>IF(AND(AV670&gt;'County Avg'!$F$3,'Gentrification Calcs'!AX670&gt;'County Avg'!$F$4,'Gentrification Calcs'!AZ670&gt;'County Avg'!$F$5,'Gentrification Calcs'!BB670&gt;'County Avg'!$F$6),1,0)</f>
        <v>0</v>
      </c>
      <c r="BQ670">
        <f t="shared" si="250"/>
        <v>0</v>
      </c>
      <c r="BR670">
        <f t="shared" si="251"/>
        <v>0</v>
      </c>
      <c r="BS670">
        <f t="shared" si="252"/>
        <v>0</v>
      </c>
      <c r="BT670">
        <f t="shared" si="253"/>
        <v>0</v>
      </c>
    </row>
    <row r="671" spans="1:72" x14ac:dyDescent="0.25">
      <c r="A671">
        <v>6037221110</v>
      </c>
      <c r="B671">
        <v>3199.37769174808</v>
      </c>
      <c r="C671">
        <v>3819</v>
      </c>
      <c r="D671">
        <v>3607</v>
      </c>
      <c r="E671">
        <v>785.37915039999996</v>
      </c>
      <c r="F671">
        <v>1066</v>
      </c>
      <c r="G671">
        <v>1075</v>
      </c>
      <c r="H671">
        <v>581.04715122226207</v>
      </c>
      <c r="I671">
        <v>820.2586</v>
      </c>
      <c r="J671">
        <v>774.54300000000001</v>
      </c>
      <c r="K671">
        <v>0.73983012017358751</v>
      </c>
      <c r="L671">
        <v>0.76947335834896813</v>
      </c>
      <c r="M671">
        <v>0.72050511627906977</v>
      </c>
      <c r="N671">
        <v>1712.4328740000001</v>
      </c>
      <c r="O671">
        <v>2139</v>
      </c>
      <c r="P671">
        <v>2384</v>
      </c>
      <c r="Q671">
        <v>85.089828490000002</v>
      </c>
      <c r="R671">
        <v>102</v>
      </c>
      <c r="S671">
        <v>126</v>
      </c>
      <c r="T671">
        <v>4.9689438798989093E-2</v>
      </c>
      <c r="U671">
        <v>4.7685834502103785E-2</v>
      </c>
      <c r="V671">
        <v>5.2852348993288591E-2</v>
      </c>
      <c r="W671">
        <v>707.09649658203102</v>
      </c>
      <c r="X671">
        <v>959</v>
      </c>
      <c r="Y671">
        <v>993</v>
      </c>
      <c r="Z671">
        <v>777.72106933593795</v>
      </c>
      <c r="AA671">
        <v>1045</v>
      </c>
      <c r="AB671">
        <v>1075</v>
      </c>
      <c r="AC671">
        <v>0.90919035687922123</v>
      </c>
      <c r="AD671">
        <v>0.91770334928229669</v>
      </c>
      <c r="AE671">
        <v>0.92372093023255819</v>
      </c>
      <c r="AF671">
        <v>73.602704876651202</v>
      </c>
      <c r="AG671">
        <v>115</v>
      </c>
      <c r="AH671">
        <v>166</v>
      </c>
      <c r="AI671">
        <v>2.3005319148936137E-2</v>
      </c>
      <c r="AJ671">
        <v>3.0112594920136161E-2</v>
      </c>
      <c r="AK671">
        <v>4.6021624618796782E-2</v>
      </c>
      <c r="AL671">
        <f t="shared" si="245"/>
        <v>0.97699468085106389</v>
      </c>
      <c r="AM671">
        <f t="shared" si="245"/>
        <v>0.96988740507986382</v>
      </c>
      <c r="AN671">
        <f t="shared" si="245"/>
        <v>0.95397837538120323</v>
      </c>
      <c r="AO671">
        <v>31686.876458112409</v>
      </c>
      <c r="AP671">
        <v>25719.712709440133</v>
      </c>
      <c r="AQ671">
        <v>29770</v>
      </c>
      <c r="AR671">
        <v>761.95</v>
      </c>
      <c r="AS671">
        <v>687.17595887702657</v>
      </c>
      <c r="AT671">
        <v>828</v>
      </c>
      <c r="AU671">
        <f t="shared" si="231"/>
        <v>7.1072757712000237E-3</v>
      </c>
      <c r="AV671">
        <f t="shared" si="232"/>
        <v>1.5909029698660621E-2</v>
      </c>
      <c r="AW671">
        <v>-2.0036042968853071E-3</v>
      </c>
      <c r="AX671">
        <v>5.1665144911848052E-3</v>
      </c>
      <c r="AY671" s="1">
        <f t="shared" si="233"/>
        <v>-5967.1637486722757</v>
      </c>
      <c r="AZ671" s="1">
        <f t="shared" si="234"/>
        <v>4050.287290559867</v>
      </c>
      <c r="BA671" s="1">
        <f t="shared" si="246"/>
        <v>-74.774041122973472</v>
      </c>
      <c r="BB671" s="1">
        <f t="shared" si="247"/>
        <v>140.82404112297343</v>
      </c>
      <c r="BC671">
        <f t="shared" si="235"/>
        <v>1</v>
      </c>
      <c r="BD671">
        <f t="shared" si="236"/>
        <v>1</v>
      </c>
      <c r="BE671">
        <f t="shared" si="237"/>
        <v>1</v>
      </c>
      <c r="BF671">
        <f t="shared" si="238"/>
        <v>1</v>
      </c>
      <c r="BG671">
        <f t="shared" si="239"/>
        <v>1</v>
      </c>
      <c r="BH671">
        <f t="shared" si="240"/>
        <v>1</v>
      </c>
      <c r="BI671">
        <f t="shared" si="241"/>
        <v>1</v>
      </c>
      <c r="BJ671">
        <f t="shared" si="242"/>
        <v>1</v>
      </c>
      <c r="BK671">
        <f t="shared" si="243"/>
        <v>1</v>
      </c>
      <c r="BL671">
        <f t="shared" si="244"/>
        <v>1</v>
      </c>
      <c r="BM671">
        <f t="shared" si="248"/>
        <v>1</v>
      </c>
      <c r="BN671">
        <f t="shared" si="249"/>
        <v>1</v>
      </c>
      <c r="BO671">
        <f>IF(AND(AU671&gt;'County Avg'!$E$3,'Gentrification Calcs'!AW671&gt;'County Avg'!$E$4,'Gentrification Calcs'!AY671&gt;'County Avg'!$E$5,'Gentrification Calcs'!BA671&gt;'County Avg'!$E$6),1,0)</f>
        <v>0</v>
      </c>
      <c r="BP671">
        <f>IF(AND(AV671&gt;'County Avg'!$F$3,'Gentrification Calcs'!AX671&gt;'County Avg'!$F$4,'Gentrification Calcs'!AZ671&gt;'County Avg'!$F$5,'Gentrification Calcs'!BB671&gt;'County Avg'!$F$6),1,0)</f>
        <v>0</v>
      </c>
      <c r="BQ671">
        <f t="shared" si="250"/>
        <v>0</v>
      </c>
      <c r="BR671">
        <f t="shared" si="251"/>
        <v>0</v>
      </c>
      <c r="BS671">
        <f t="shared" si="252"/>
        <v>0</v>
      </c>
      <c r="BT671">
        <f t="shared" si="253"/>
        <v>0</v>
      </c>
    </row>
    <row r="672" spans="1:72" x14ac:dyDescent="0.25">
      <c r="A672">
        <v>6037221120</v>
      </c>
      <c r="B672">
        <v>4320.6220903273697</v>
      </c>
      <c r="C672">
        <v>3375</v>
      </c>
      <c r="D672">
        <v>3349</v>
      </c>
      <c r="E672">
        <v>1060.62085</v>
      </c>
      <c r="F672">
        <v>785</v>
      </c>
      <c r="G672">
        <v>823</v>
      </c>
      <c r="H672">
        <v>784.67920919990286</v>
      </c>
      <c r="I672">
        <v>485.012</v>
      </c>
      <c r="J672">
        <v>543.12339999999995</v>
      </c>
      <c r="K672">
        <v>0.73983008084359536</v>
      </c>
      <c r="L672">
        <v>0.61784968152866238</v>
      </c>
      <c r="M672">
        <v>0.65993122721749686</v>
      </c>
      <c r="N672">
        <v>2312.5670100000002</v>
      </c>
      <c r="O672">
        <v>1758</v>
      </c>
      <c r="P672">
        <v>2084</v>
      </c>
      <c r="Q672">
        <v>114.9101639</v>
      </c>
      <c r="R672">
        <v>83</v>
      </c>
      <c r="S672">
        <v>111</v>
      </c>
      <c r="T672">
        <v>4.9689441820758302E-2</v>
      </c>
      <c r="U672">
        <v>4.7212741751990896E-2</v>
      </c>
      <c r="V672">
        <v>5.326295585412668E-2</v>
      </c>
      <c r="W672">
        <v>954.90344238281295</v>
      </c>
      <c r="X672">
        <v>699</v>
      </c>
      <c r="Y672">
        <v>715</v>
      </c>
      <c r="Z672">
        <v>1050.27893066406</v>
      </c>
      <c r="AA672">
        <v>804</v>
      </c>
      <c r="AB672">
        <v>823</v>
      </c>
      <c r="AC672">
        <v>0.90919032506827113</v>
      </c>
      <c r="AD672">
        <v>0.86940298507462688</v>
      </c>
      <c r="AE672">
        <v>0.86877278250303769</v>
      </c>
      <c r="AF672">
        <v>99.397290109924796</v>
      </c>
      <c r="AG672">
        <v>65</v>
      </c>
      <c r="AH672">
        <v>27</v>
      </c>
      <c r="AI672">
        <v>2.3005319148936155E-2</v>
      </c>
      <c r="AJ672">
        <v>1.9259259259259261E-2</v>
      </c>
      <c r="AK672">
        <v>8.0621080919677512E-3</v>
      </c>
      <c r="AL672">
        <f t="shared" si="245"/>
        <v>0.97699468085106389</v>
      </c>
      <c r="AM672">
        <f t="shared" si="245"/>
        <v>0.98074074074074069</v>
      </c>
      <c r="AN672">
        <f t="shared" si="245"/>
        <v>0.99193789190803228</v>
      </c>
      <c r="AO672">
        <v>31686.876458112409</v>
      </c>
      <c r="AP672">
        <v>39174.434409481</v>
      </c>
      <c r="AQ672">
        <v>32064</v>
      </c>
      <c r="AR672">
        <v>761.95</v>
      </c>
      <c r="AS672">
        <v>789.98181099248723</v>
      </c>
      <c r="AT672">
        <v>1008</v>
      </c>
      <c r="AU672">
        <f t="shared" si="231"/>
        <v>-3.7460598896768942E-3</v>
      </c>
      <c r="AV672">
        <f t="shared" si="232"/>
        <v>-1.1197151167291509E-2</v>
      </c>
      <c r="AW672">
        <v>-2.4767000687674068E-3</v>
      </c>
      <c r="AX672">
        <v>6.0502141021357841E-3</v>
      </c>
      <c r="AY672" s="1">
        <f t="shared" si="233"/>
        <v>7487.5579513685916</v>
      </c>
      <c r="AZ672" s="1">
        <f t="shared" si="234"/>
        <v>-7110.4344094810003</v>
      </c>
      <c r="BA672" s="1">
        <f t="shared" si="246"/>
        <v>28.031810992487181</v>
      </c>
      <c r="BB672" s="1">
        <f t="shared" si="247"/>
        <v>218.01818900751277</v>
      </c>
      <c r="BC672">
        <f t="shared" si="235"/>
        <v>1</v>
      </c>
      <c r="BD672">
        <f t="shared" si="236"/>
        <v>1</v>
      </c>
      <c r="BE672">
        <f t="shared" si="237"/>
        <v>1</v>
      </c>
      <c r="BF672">
        <f t="shared" si="238"/>
        <v>1</v>
      </c>
      <c r="BG672">
        <f t="shared" si="239"/>
        <v>1</v>
      </c>
      <c r="BH672">
        <f t="shared" si="240"/>
        <v>1</v>
      </c>
      <c r="BI672">
        <f t="shared" si="241"/>
        <v>1</v>
      </c>
      <c r="BJ672">
        <f t="shared" si="242"/>
        <v>1</v>
      </c>
      <c r="BK672">
        <f t="shared" si="243"/>
        <v>1</v>
      </c>
      <c r="BL672">
        <f t="shared" si="244"/>
        <v>1</v>
      </c>
      <c r="BM672">
        <f t="shared" si="248"/>
        <v>1</v>
      </c>
      <c r="BN672">
        <f t="shared" si="249"/>
        <v>1</v>
      </c>
      <c r="BO672">
        <f>IF(AND(AU672&gt;'County Avg'!$E$3,'Gentrification Calcs'!AW672&gt;'County Avg'!$E$4,'Gentrification Calcs'!AY672&gt;'County Avg'!$E$5,'Gentrification Calcs'!BA672&gt;'County Avg'!$E$6),1,0)</f>
        <v>0</v>
      </c>
      <c r="BP672">
        <f>IF(AND(AV672&gt;'County Avg'!$F$3,'Gentrification Calcs'!AX672&gt;'County Avg'!$F$4,'Gentrification Calcs'!AZ672&gt;'County Avg'!$F$5,'Gentrification Calcs'!BB672&gt;'County Avg'!$F$6),1,0)</f>
        <v>0</v>
      </c>
      <c r="BQ672">
        <f t="shared" si="250"/>
        <v>0</v>
      </c>
      <c r="BR672">
        <f t="shared" si="251"/>
        <v>0</v>
      </c>
      <c r="BS672">
        <f t="shared" si="252"/>
        <v>0</v>
      </c>
      <c r="BT672">
        <f t="shared" si="253"/>
        <v>0</v>
      </c>
    </row>
    <row r="673" spans="1:72" x14ac:dyDescent="0.25">
      <c r="A673">
        <v>6037221210</v>
      </c>
      <c r="B673">
        <v>2419.8128260175199</v>
      </c>
      <c r="C673">
        <v>3273.8105889243302</v>
      </c>
      <c r="D673">
        <v>3133</v>
      </c>
      <c r="E673">
        <v>623.14404300000001</v>
      </c>
      <c r="F673">
        <v>805.42841859999999</v>
      </c>
      <c r="G673">
        <v>895</v>
      </c>
      <c r="H673">
        <v>423.46593412286171</v>
      </c>
      <c r="I673">
        <v>387.68930004832521</v>
      </c>
      <c r="J673">
        <v>594.92520000000002</v>
      </c>
      <c r="K673">
        <v>0.67956347955148744</v>
      </c>
      <c r="L673">
        <v>0.48134544435644427</v>
      </c>
      <c r="M673">
        <v>0.66472089385474864</v>
      </c>
      <c r="N673">
        <v>1312.8441539999999</v>
      </c>
      <c r="O673">
        <v>1879.9340119999999</v>
      </c>
      <c r="P673">
        <v>2013</v>
      </c>
      <c r="Q673">
        <v>80.005210880000007</v>
      </c>
      <c r="R673">
        <v>139.20850849999999</v>
      </c>
      <c r="S673">
        <v>235</v>
      </c>
      <c r="T673">
        <v>6.0940371815069234E-2</v>
      </c>
      <c r="U673">
        <v>7.4049678133064178E-2</v>
      </c>
      <c r="V673">
        <v>0.11674118231495281</v>
      </c>
      <c r="W673">
        <v>484.16946411132801</v>
      </c>
      <c r="X673">
        <v>640.15492045879398</v>
      </c>
      <c r="Y673">
        <v>699</v>
      </c>
      <c r="Z673">
        <v>601.76336669921898</v>
      </c>
      <c r="AA673">
        <v>849.35259735584305</v>
      </c>
      <c r="AB673">
        <v>895</v>
      </c>
      <c r="AC673">
        <v>0.80458447772765762</v>
      </c>
      <c r="AD673">
        <v>0.75369748965469519</v>
      </c>
      <c r="AE673">
        <v>0.78100558659217878</v>
      </c>
      <c r="AF673">
        <v>77.936112110582698</v>
      </c>
      <c r="AG673">
        <v>114.16382810473399</v>
      </c>
      <c r="AH673">
        <v>145</v>
      </c>
      <c r="AI673">
        <v>3.2207496080946231E-2</v>
      </c>
      <c r="AJ673">
        <v>3.4871848875730034E-2</v>
      </c>
      <c r="AK673">
        <v>4.6281519310564956E-2</v>
      </c>
      <c r="AL673">
        <f t="shared" si="245"/>
        <v>0.9677925039190538</v>
      </c>
      <c r="AM673">
        <f t="shared" si="245"/>
        <v>0.96512815112426997</v>
      </c>
      <c r="AN673">
        <f t="shared" si="245"/>
        <v>0.95371848068943499</v>
      </c>
      <c r="AO673">
        <v>36450.156415694597</v>
      </c>
      <c r="AP673">
        <v>49424.852063751539</v>
      </c>
      <c r="AQ673">
        <v>33523</v>
      </c>
      <c r="AR673">
        <v>770.58888888888896</v>
      </c>
      <c r="AS673">
        <v>806.21431395808622</v>
      </c>
      <c r="AT673">
        <v>1001</v>
      </c>
      <c r="AU673">
        <f t="shared" si="231"/>
        <v>2.664352794783803E-3</v>
      </c>
      <c r="AV673">
        <f t="shared" si="232"/>
        <v>1.1409670434834922E-2</v>
      </c>
      <c r="AW673">
        <v>1.3109306317994944E-2</v>
      </c>
      <c r="AX673">
        <v>4.2691504181888634E-2</v>
      </c>
      <c r="AY673" s="1">
        <f t="shared" si="233"/>
        <v>12974.695648056942</v>
      </c>
      <c r="AZ673" s="1">
        <f t="shared" si="234"/>
        <v>-15901.852063751539</v>
      </c>
      <c r="BA673" s="1">
        <f t="shared" si="246"/>
        <v>35.625425069197263</v>
      </c>
      <c r="BB673" s="1">
        <f t="shared" si="247"/>
        <v>194.78568604191378</v>
      </c>
      <c r="BC673">
        <f t="shared" si="235"/>
        <v>1</v>
      </c>
      <c r="BD673">
        <f t="shared" si="236"/>
        <v>1</v>
      </c>
      <c r="BE673">
        <f t="shared" si="237"/>
        <v>1</v>
      </c>
      <c r="BF673">
        <f t="shared" si="238"/>
        <v>1</v>
      </c>
      <c r="BG673">
        <f t="shared" si="239"/>
        <v>1</v>
      </c>
      <c r="BH673">
        <f t="shared" si="240"/>
        <v>1</v>
      </c>
      <c r="BI673">
        <f t="shared" si="241"/>
        <v>1</v>
      </c>
      <c r="BJ673">
        <f t="shared" si="242"/>
        <v>1</v>
      </c>
      <c r="BK673">
        <f t="shared" si="243"/>
        <v>1</v>
      </c>
      <c r="BL673">
        <f t="shared" si="244"/>
        <v>1</v>
      </c>
      <c r="BM673">
        <f t="shared" si="248"/>
        <v>1</v>
      </c>
      <c r="BN673">
        <f t="shared" si="249"/>
        <v>1</v>
      </c>
      <c r="BO673">
        <f>IF(AND(AU673&gt;'County Avg'!$E$3,'Gentrification Calcs'!AW673&gt;'County Avg'!$E$4,'Gentrification Calcs'!AY673&gt;'County Avg'!$E$5,'Gentrification Calcs'!BA673&gt;'County Avg'!$E$6),1,0)</f>
        <v>0</v>
      </c>
      <c r="BP673">
        <f>IF(AND(AV673&gt;'County Avg'!$F$3,'Gentrification Calcs'!AX673&gt;'County Avg'!$F$4,'Gentrification Calcs'!AZ673&gt;'County Avg'!$F$5,'Gentrification Calcs'!BB673&gt;'County Avg'!$F$6),1,0)</f>
        <v>0</v>
      </c>
      <c r="BQ673">
        <f t="shared" si="250"/>
        <v>0</v>
      </c>
      <c r="BR673">
        <f t="shared" si="251"/>
        <v>0</v>
      </c>
      <c r="BS673">
        <f t="shared" si="252"/>
        <v>0</v>
      </c>
      <c r="BT673">
        <f t="shared" si="253"/>
        <v>0</v>
      </c>
    </row>
    <row r="674" spans="1:72" x14ac:dyDescent="0.25">
      <c r="A674">
        <v>6037221220</v>
      </c>
      <c r="B674">
        <v>4597.1869511229497</v>
      </c>
      <c r="C674">
        <v>3548.1893122196202</v>
      </c>
      <c r="D674">
        <v>3530</v>
      </c>
      <c r="E674">
        <v>1183.8558350000001</v>
      </c>
      <c r="F674">
        <v>1053.571533</v>
      </c>
      <c r="G674">
        <v>1027</v>
      </c>
      <c r="H674">
        <v>804.50522687684111</v>
      </c>
      <c r="I674">
        <v>685.57969995167457</v>
      </c>
      <c r="J674">
        <v>672.34180000000003</v>
      </c>
      <c r="K674">
        <v>0.67956351026207595</v>
      </c>
      <c r="L674">
        <v>0.65071965070991966</v>
      </c>
      <c r="M674">
        <v>0.65466582278481011</v>
      </c>
      <c r="N674">
        <v>2494.1557250000001</v>
      </c>
      <c r="O674">
        <v>2164.0659179999998</v>
      </c>
      <c r="P674">
        <v>2388</v>
      </c>
      <c r="Q674">
        <v>151.99478149999999</v>
      </c>
      <c r="R674">
        <v>153.79148860000001</v>
      </c>
      <c r="S674">
        <v>270</v>
      </c>
      <c r="T674">
        <v>6.0940373520582798E-2</v>
      </c>
      <c r="U674">
        <v>7.1065990791136346E-2</v>
      </c>
      <c r="V674">
        <v>0.11306532663316583</v>
      </c>
      <c r="W674">
        <v>919.83050537109398</v>
      </c>
      <c r="X674">
        <v>851.84503173828102</v>
      </c>
      <c r="Y674">
        <v>937</v>
      </c>
      <c r="Z674">
        <v>1143.23657226563</v>
      </c>
      <c r="AA674">
        <v>997.64739990234398</v>
      </c>
      <c r="AB674">
        <v>1027</v>
      </c>
      <c r="AC674">
        <v>0.80458456953332336</v>
      </c>
      <c r="AD674">
        <v>0.85385380829105051</v>
      </c>
      <c r="AE674">
        <v>0.91236611489776043</v>
      </c>
      <c r="AF674">
        <v>148.06388071167001</v>
      </c>
      <c r="AG674">
        <v>120.83616638183599</v>
      </c>
      <c r="AH674">
        <v>49</v>
      </c>
      <c r="AI674">
        <v>3.2207496080946328E-2</v>
      </c>
      <c r="AJ674">
        <v>3.4055726949429654E-2</v>
      </c>
      <c r="AK674">
        <v>1.3881019830028329E-2</v>
      </c>
      <c r="AL674">
        <f t="shared" si="245"/>
        <v>0.96779250391905369</v>
      </c>
      <c r="AM674">
        <f t="shared" si="245"/>
        <v>0.96594427305057029</v>
      </c>
      <c r="AN674">
        <f t="shared" si="245"/>
        <v>0.98611898016997168</v>
      </c>
      <c r="AO674">
        <v>36450.156415694597</v>
      </c>
      <c r="AP674">
        <v>31929.799346138134</v>
      </c>
      <c r="AQ674">
        <v>31735</v>
      </c>
      <c r="AR674">
        <v>770.58888888888896</v>
      </c>
      <c r="AS674">
        <v>660.1217872676948</v>
      </c>
      <c r="AT674">
        <v>853</v>
      </c>
      <c r="AU674">
        <f t="shared" si="231"/>
        <v>1.8482308684833262E-3</v>
      </c>
      <c r="AV674">
        <f t="shared" si="232"/>
        <v>-2.0174707119401326E-2</v>
      </c>
      <c r="AW674">
        <v>1.0125617270553548E-2</v>
      </c>
      <c r="AX674">
        <v>4.1999335842029487E-2</v>
      </c>
      <c r="AY674" s="1">
        <f t="shared" si="233"/>
        <v>-4520.3570695564631</v>
      </c>
      <c r="AZ674" s="1">
        <f t="shared" si="234"/>
        <v>-194.79934613813384</v>
      </c>
      <c r="BA674" s="1">
        <f t="shared" si="246"/>
        <v>-110.46710162119416</v>
      </c>
      <c r="BB674" s="1">
        <f t="shared" si="247"/>
        <v>192.8782127323052</v>
      </c>
      <c r="BC674">
        <f t="shared" si="235"/>
        <v>1</v>
      </c>
      <c r="BD674">
        <f t="shared" si="236"/>
        <v>1</v>
      </c>
      <c r="BE674">
        <f t="shared" si="237"/>
        <v>1</v>
      </c>
      <c r="BF674">
        <f t="shared" si="238"/>
        <v>1</v>
      </c>
      <c r="BG674">
        <f t="shared" si="239"/>
        <v>1</v>
      </c>
      <c r="BH674">
        <f t="shared" si="240"/>
        <v>1</v>
      </c>
      <c r="BI674">
        <f t="shared" si="241"/>
        <v>1</v>
      </c>
      <c r="BJ674">
        <f t="shared" si="242"/>
        <v>1</v>
      </c>
      <c r="BK674">
        <f t="shared" si="243"/>
        <v>1</v>
      </c>
      <c r="BL674">
        <f t="shared" si="244"/>
        <v>1</v>
      </c>
      <c r="BM674">
        <f t="shared" si="248"/>
        <v>1</v>
      </c>
      <c r="BN674">
        <f t="shared" si="249"/>
        <v>1</v>
      </c>
      <c r="BO674">
        <f>IF(AND(AU674&gt;'County Avg'!$E$3,'Gentrification Calcs'!AW674&gt;'County Avg'!$E$4,'Gentrification Calcs'!AY674&gt;'County Avg'!$E$5,'Gentrification Calcs'!BA674&gt;'County Avg'!$E$6),1,0)</f>
        <v>0</v>
      </c>
      <c r="BP674">
        <f>IF(AND(AV674&gt;'County Avg'!$F$3,'Gentrification Calcs'!AX674&gt;'County Avg'!$F$4,'Gentrification Calcs'!AZ674&gt;'County Avg'!$F$5,'Gentrification Calcs'!BB674&gt;'County Avg'!$F$6),1,0)</f>
        <v>0</v>
      </c>
      <c r="BQ674">
        <f t="shared" si="250"/>
        <v>0</v>
      </c>
      <c r="BR674">
        <f t="shared" si="251"/>
        <v>0</v>
      </c>
      <c r="BS674">
        <f t="shared" si="252"/>
        <v>0</v>
      </c>
      <c r="BT674">
        <f t="shared" si="253"/>
        <v>0</v>
      </c>
    </row>
    <row r="675" spans="1:72" x14ac:dyDescent="0.25">
      <c r="A675">
        <v>6037221302</v>
      </c>
      <c r="B675">
        <v>4460</v>
      </c>
      <c r="C675">
        <v>4472</v>
      </c>
      <c r="D675">
        <v>4848</v>
      </c>
      <c r="E675">
        <v>1268</v>
      </c>
      <c r="F675">
        <v>1304</v>
      </c>
      <c r="G675">
        <v>1265</v>
      </c>
      <c r="H675">
        <v>773.77599999999995</v>
      </c>
      <c r="I675">
        <v>935.76859999999999</v>
      </c>
      <c r="J675">
        <v>888.74120000000005</v>
      </c>
      <c r="K675">
        <v>0.61023343848580436</v>
      </c>
      <c r="L675">
        <v>0.71761395705521469</v>
      </c>
      <c r="M675">
        <v>0.70256221343873526</v>
      </c>
      <c r="N675">
        <v>2548</v>
      </c>
      <c r="O675">
        <v>2587</v>
      </c>
      <c r="P675">
        <v>3151</v>
      </c>
      <c r="Q675">
        <v>135</v>
      </c>
      <c r="R675">
        <v>147</v>
      </c>
      <c r="S675">
        <v>349</v>
      </c>
      <c r="T675">
        <v>5.2982731554160126E-2</v>
      </c>
      <c r="U675">
        <v>5.682257441051411E-2</v>
      </c>
      <c r="V675">
        <v>0.11075848936845446</v>
      </c>
      <c r="W675">
        <v>1090</v>
      </c>
      <c r="X675">
        <v>1129</v>
      </c>
      <c r="Y675">
        <v>1135</v>
      </c>
      <c r="Z675">
        <v>1251</v>
      </c>
      <c r="AA675">
        <v>1307</v>
      </c>
      <c r="AB675">
        <v>1265</v>
      </c>
      <c r="AC675">
        <v>0.87130295763389287</v>
      </c>
      <c r="AD675">
        <v>0.86381025248661059</v>
      </c>
      <c r="AE675">
        <v>0.89723320158102771</v>
      </c>
      <c r="AF675">
        <v>156</v>
      </c>
      <c r="AG675">
        <v>156</v>
      </c>
      <c r="AH675">
        <v>531</v>
      </c>
      <c r="AI675">
        <v>3.4977578475336321E-2</v>
      </c>
      <c r="AJ675">
        <v>3.4883720930232558E-2</v>
      </c>
      <c r="AK675">
        <v>0.10952970297029703</v>
      </c>
      <c r="AL675">
        <f t="shared" si="245"/>
        <v>0.96502242152466366</v>
      </c>
      <c r="AM675">
        <f t="shared" si="245"/>
        <v>0.96511627906976749</v>
      </c>
      <c r="AN675">
        <f t="shared" si="245"/>
        <v>0.89047029702970293</v>
      </c>
      <c r="AO675">
        <v>40716.430010604454</v>
      </c>
      <c r="AP675">
        <v>29167.275439313449</v>
      </c>
      <c r="AQ675">
        <v>27402</v>
      </c>
      <c r="AR675">
        <v>881.16666666666674</v>
      </c>
      <c r="AS675">
        <v>761.57493080268887</v>
      </c>
      <c r="AT675">
        <v>998</v>
      </c>
      <c r="AU675">
        <f t="shared" si="231"/>
        <v>-9.3857545103763484E-5</v>
      </c>
      <c r="AV675">
        <f t="shared" si="232"/>
        <v>7.4645982040064479E-2</v>
      </c>
      <c r="AW675">
        <v>3.8398428563539838E-3</v>
      </c>
      <c r="AX675">
        <v>5.3935914957940354E-2</v>
      </c>
      <c r="AY675" s="1">
        <f t="shared" si="233"/>
        <v>-11549.154571291005</v>
      </c>
      <c r="AZ675" s="1">
        <f t="shared" si="234"/>
        <v>-1765.2754393134492</v>
      </c>
      <c r="BA675" s="1">
        <f t="shared" si="246"/>
        <v>-119.59173586397787</v>
      </c>
      <c r="BB675" s="1">
        <f t="shared" si="247"/>
        <v>236.42506919731113</v>
      </c>
      <c r="BC675">
        <f t="shared" si="235"/>
        <v>1</v>
      </c>
      <c r="BD675">
        <f t="shared" si="236"/>
        <v>1</v>
      </c>
      <c r="BE675">
        <f t="shared" si="237"/>
        <v>1</v>
      </c>
      <c r="BF675">
        <f t="shared" si="238"/>
        <v>1</v>
      </c>
      <c r="BG675">
        <f t="shared" si="239"/>
        <v>1</v>
      </c>
      <c r="BH675">
        <f t="shared" si="240"/>
        <v>1</v>
      </c>
      <c r="BI675">
        <f t="shared" si="241"/>
        <v>1</v>
      </c>
      <c r="BJ675">
        <f t="shared" si="242"/>
        <v>1</v>
      </c>
      <c r="BK675">
        <f t="shared" si="243"/>
        <v>1</v>
      </c>
      <c r="BL675">
        <f t="shared" si="244"/>
        <v>1</v>
      </c>
      <c r="BM675">
        <f t="shared" si="248"/>
        <v>1</v>
      </c>
      <c r="BN675">
        <f t="shared" si="249"/>
        <v>1</v>
      </c>
      <c r="BO675">
        <f>IF(AND(AU675&gt;'County Avg'!$E$3,'Gentrification Calcs'!AW675&gt;'County Avg'!$E$4,'Gentrification Calcs'!AY675&gt;'County Avg'!$E$5,'Gentrification Calcs'!BA675&gt;'County Avg'!$E$6),1,0)</f>
        <v>0</v>
      </c>
      <c r="BP675">
        <f>IF(AND(AV675&gt;'County Avg'!$F$3,'Gentrification Calcs'!AX675&gt;'County Avg'!$F$4,'Gentrification Calcs'!AZ675&gt;'County Avg'!$F$5,'Gentrification Calcs'!BB675&gt;'County Avg'!$F$6),1,0)</f>
        <v>0</v>
      </c>
      <c r="BQ675">
        <f t="shared" si="250"/>
        <v>0</v>
      </c>
      <c r="BR675">
        <f t="shared" si="251"/>
        <v>0</v>
      </c>
      <c r="BS675">
        <f t="shared" si="252"/>
        <v>0</v>
      </c>
      <c r="BT675">
        <f t="shared" si="253"/>
        <v>0</v>
      </c>
    </row>
    <row r="676" spans="1:72" x14ac:dyDescent="0.25">
      <c r="A676">
        <v>6037221303</v>
      </c>
      <c r="B676">
        <v>2523.8293128609698</v>
      </c>
      <c r="C676">
        <v>2630.0000453889402</v>
      </c>
      <c r="D676">
        <v>2702</v>
      </c>
      <c r="E676">
        <v>710.69366460000003</v>
      </c>
      <c r="F676">
        <v>765.72912599999995</v>
      </c>
      <c r="G676">
        <v>750</v>
      </c>
      <c r="H676">
        <v>483.83333318887651</v>
      </c>
      <c r="I676">
        <v>560.44619640797453</v>
      </c>
      <c r="J676">
        <v>529.25279999999998</v>
      </c>
      <c r="K676">
        <v>0.68079027193972885</v>
      </c>
      <c r="L676">
        <v>0.7319118176105196</v>
      </c>
      <c r="M676">
        <v>0.70567039999999992</v>
      </c>
      <c r="N676">
        <v>1451.721875</v>
      </c>
      <c r="O676">
        <v>1523.2246090000001</v>
      </c>
      <c r="P676">
        <v>1682</v>
      </c>
      <c r="Q676">
        <v>114.8376999</v>
      </c>
      <c r="R676">
        <v>144.30549619999999</v>
      </c>
      <c r="S676">
        <v>220</v>
      </c>
      <c r="T676">
        <v>7.9104477157513384E-2</v>
      </c>
      <c r="U676">
        <v>9.4736846652403311E-2</v>
      </c>
      <c r="V676">
        <v>0.13079667063020214</v>
      </c>
      <c r="W676">
        <v>650.02471923828102</v>
      </c>
      <c r="X676">
        <v>701.16003417968795</v>
      </c>
      <c r="Y676">
        <v>662</v>
      </c>
      <c r="Z676">
        <v>707.66021728515602</v>
      </c>
      <c r="AA676">
        <v>763.56237792968795</v>
      </c>
      <c r="AB676">
        <v>750</v>
      </c>
      <c r="AC676">
        <v>0.91855484222642059</v>
      </c>
      <c r="AD676">
        <v>0.91827472705085755</v>
      </c>
      <c r="AE676">
        <v>0.88266666666666671</v>
      </c>
      <c r="AF676">
        <v>109.63750277366501</v>
      </c>
      <c r="AG676">
        <v>88.403366088867202</v>
      </c>
      <c r="AH676">
        <v>101</v>
      </c>
      <c r="AI676">
        <v>4.3440934065934043E-2</v>
      </c>
      <c r="AJ676">
        <v>3.361344660197281E-2</v>
      </c>
      <c r="AK676">
        <v>3.7379718726868988E-2</v>
      </c>
      <c r="AL676">
        <f t="shared" si="245"/>
        <v>0.95655906593406592</v>
      </c>
      <c r="AM676">
        <f t="shared" si="245"/>
        <v>0.96638655339802715</v>
      </c>
      <c r="AN676">
        <f t="shared" si="245"/>
        <v>0.96262028127313104</v>
      </c>
      <c r="AO676">
        <v>38338.417815482506</v>
      </c>
      <c r="AP676">
        <v>30689.73927257867</v>
      </c>
      <c r="AQ676">
        <v>27250</v>
      </c>
      <c r="AR676">
        <v>820.69444444444446</v>
      </c>
      <c r="AS676">
        <v>798.09806247528672</v>
      </c>
      <c r="AT676">
        <v>882</v>
      </c>
      <c r="AU676">
        <f t="shared" si="231"/>
        <v>-9.8274874639612333E-3</v>
      </c>
      <c r="AV676">
        <f t="shared" si="232"/>
        <v>3.7662721248961778E-3</v>
      </c>
      <c r="AW676">
        <v>1.5632369494889928E-2</v>
      </c>
      <c r="AX676">
        <v>3.6059823977798833E-2</v>
      </c>
      <c r="AY676" s="1">
        <f t="shared" si="233"/>
        <v>-7648.6785429038355</v>
      </c>
      <c r="AZ676" s="1">
        <f t="shared" si="234"/>
        <v>-3439.7392725786704</v>
      </c>
      <c r="BA676" s="1">
        <f t="shared" si="246"/>
        <v>-22.596381969157733</v>
      </c>
      <c r="BB676" s="1">
        <f t="shared" si="247"/>
        <v>83.901937524713276</v>
      </c>
      <c r="BC676">
        <f t="shared" si="235"/>
        <v>1</v>
      </c>
      <c r="BD676">
        <f t="shared" si="236"/>
        <v>1</v>
      </c>
      <c r="BE676">
        <f t="shared" si="237"/>
        <v>1</v>
      </c>
      <c r="BF676">
        <f t="shared" si="238"/>
        <v>1</v>
      </c>
      <c r="BG676">
        <f t="shared" si="239"/>
        <v>1</v>
      </c>
      <c r="BH676">
        <f t="shared" si="240"/>
        <v>1</v>
      </c>
      <c r="BI676">
        <f t="shared" si="241"/>
        <v>1</v>
      </c>
      <c r="BJ676">
        <f t="shared" si="242"/>
        <v>1</v>
      </c>
      <c r="BK676">
        <f t="shared" si="243"/>
        <v>1</v>
      </c>
      <c r="BL676">
        <f t="shared" si="244"/>
        <v>1</v>
      </c>
      <c r="BM676">
        <f t="shared" si="248"/>
        <v>1</v>
      </c>
      <c r="BN676">
        <f t="shared" si="249"/>
        <v>1</v>
      </c>
      <c r="BO676">
        <f>IF(AND(AU676&gt;'County Avg'!$E$3,'Gentrification Calcs'!AW676&gt;'County Avg'!$E$4,'Gentrification Calcs'!AY676&gt;'County Avg'!$E$5,'Gentrification Calcs'!BA676&gt;'County Avg'!$E$6),1,0)</f>
        <v>0</v>
      </c>
      <c r="BP676">
        <f>IF(AND(AV676&gt;'County Avg'!$F$3,'Gentrification Calcs'!AX676&gt;'County Avg'!$F$4,'Gentrification Calcs'!AZ676&gt;'County Avg'!$F$5,'Gentrification Calcs'!BB676&gt;'County Avg'!$F$6),1,0)</f>
        <v>0</v>
      </c>
      <c r="BQ676">
        <f t="shared" si="250"/>
        <v>0</v>
      </c>
      <c r="BR676">
        <f t="shared" si="251"/>
        <v>0</v>
      </c>
      <c r="BS676">
        <f t="shared" si="252"/>
        <v>0</v>
      </c>
      <c r="BT676">
        <f t="shared" si="253"/>
        <v>0</v>
      </c>
    </row>
    <row r="677" spans="1:72" x14ac:dyDescent="0.25">
      <c r="A677">
        <v>6037221304</v>
      </c>
      <c r="B677">
        <v>3300.1707142591499</v>
      </c>
      <c r="C677">
        <v>3439.0001354813598</v>
      </c>
      <c r="D677">
        <v>3732</v>
      </c>
      <c r="E677">
        <v>929.30633539999997</v>
      </c>
      <c r="F677">
        <v>1001.270935</v>
      </c>
      <c r="G677">
        <v>1112</v>
      </c>
      <c r="H677">
        <v>632.6626720102131</v>
      </c>
      <c r="I677">
        <v>732.84200359202532</v>
      </c>
      <c r="J677">
        <v>854.37919999999997</v>
      </c>
      <c r="K677">
        <v>0.68079022805531297</v>
      </c>
      <c r="L677">
        <v>0.7319117912795754</v>
      </c>
      <c r="M677">
        <v>0.76832661870503594</v>
      </c>
      <c r="N677">
        <v>1898.278141</v>
      </c>
      <c r="O677">
        <v>1991.775513</v>
      </c>
      <c r="P677">
        <v>2312</v>
      </c>
      <c r="Q677">
        <v>150.16230770000001</v>
      </c>
      <c r="R677">
        <v>188.69451900000001</v>
      </c>
      <c r="S677">
        <v>308</v>
      </c>
      <c r="T677">
        <v>7.9104481296347617E-2</v>
      </c>
      <c r="U677">
        <v>9.4736840456377286E-2</v>
      </c>
      <c r="V677">
        <v>0.13321799307958476</v>
      </c>
      <c r="W677">
        <v>849.97528076171898</v>
      </c>
      <c r="X677">
        <v>916.84002685546898</v>
      </c>
      <c r="Y677">
        <v>1041</v>
      </c>
      <c r="Z677">
        <v>925.33978271484398</v>
      </c>
      <c r="AA677">
        <v>998.43768310546898</v>
      </c>
      <c r="AB677">
        <v>1112</v>
      </c>
      <c r="AC677">
        <v>0.91855478024297854</v>
      </c>
      <c r="AD677">
        <v>0.91827466287509851</v>
      </c>
      <c r="AE677">
        <v>0.9361510791366906</v>
      </c>
      <c r="AF677">
        <v>143.36249840445799</v>
      </c>
      <c r="AG677">
        <v>115.596641540527</v>
      </c>
      <c r="AH677">
        <v>106</v>
      </c>
      <c r="AI677">
        <v>4.3440934065933981E-2</v>
      </c>
      <c r="AJ677">
        <v>3.3613444892855997E-2</v>
      </c>
      <c r="AK677">
        <v>2.840300107181136E-2</v>
      </c>
      <c r="AL677">
        <f t="shared" si="245"/>
        <v>0.95655906593406603</v>
      </c>
      <c r="AM677">
        <f t="shared" si="245"/>
        <v>0.966386555107144</v>
      </c>
      <c r="AN677">
        <f t="shared" si="245"/>
        <v>0.97159699892818863</v>
      </c>
      <c r="AO677">
        <v>38338.417815482506</v>
      </c>
      <c r="AP677">
        <v>30689.73927257867</v>
      </c>
      <c r="AQ677">
        <v>25459</v>
      </c>
      <c r="AR677">
        <v>820.69444444444446</v>
      </c>
      <c r="AS677">
        <v>798.09806247528672</v>
      </c>
      <c r="AT677">
        <v>1075</v>
      </c>
      <c r="AU677">
        <f t="shared" si="231"/>
        <v>-9.8274891730779843E-3</v>
      </c>
      <c r="AV677">
        <f t="shared" si="232"/>
        <v>-5.2104438210446372E-3</v>
      </c>
      <c r="AW677">
        <v>1.5632359160029669E-2</v>
      </c>
      <c r="AX677">
        <v>3.8481152623207476E-2</v>
      </c>
      <c r="AY677" s="1">
        <f t="shared" si="233"/>
        <v>-7648.6785429038355</v>
      </c>
      <c r="AZ677" s="1">
        <f t="shared" si="234"/>
        <v>-5230.7392725786704</v>
      </c>
      <c r="BA677" s="1">
        <f t="shared" si="246"/>
        <v>-22.596381969157733</v>
      </c>
      <c r="BB677" s="1">
        <f t="shared" si="247"/>
        <v>276.90193752471328</v>
      </c>
      <c r="BC677">
        <f t="shared" si="235"/>
        <v>1</v>
      </c>
      <c r="BD677">
        <f t="shared" si="236"/>
        <v>1</v>
      </c>
      <c r="BE677">
        <f t="shared" si="237"/>
        <v>1</v>
      </c>
      <c r="BF677">
        <f t="shared" si="238"/>
        <v>1</v>
      </c>
      <c r="BG677">
        <f t="shared" si="239"/>
        <v>1</v>
      </c>
      <c r="BH677">
        <f t="shared" si="240"/>
        <v>1</v>
      </c>
      <c r="BI677">
        <f t="shared" si="241"/>
        <v>1</v>
      </c>
      <c r="BJ677">
        <f t="shared" si="242"/>
        <v>1</v>
      </c>
      <c r="BK677">
        <f t="shared" si="243"/>
        <v>1</v>
      </c>
      <c r="BL677">
        <f t="shared" si="244"/>
        <v>1</v>
      </c>
      <c r="BM677">
        <f t="shared" si="248"/>
        <v>1</v>
      </c>
      <c r="BN677">
        <f t="shared" si="249"/>
        <v>1</v>
      </c>
      <c r="BO677">
        <f>IF(AND(AU677&gt;'County Avg'!$E$3,'Gentrification Calcs'!AW677&gt;'County Avg'!$E$4,'Gentrification Calcs'!AY677&gt;'County Avg'!$E$5,'Gentrification Calcs'!BA677&gt;'County Avg'!$E$6),1,0)</f>
        <v>0</v>
      </c>
      <c r="BP677">
        <f>IF(AND(AV677&gt;'County Avg'!$F$3,'Gentrification Calcs'!AX677&gt;'County Avg'!$F$4,'Gentrification Calcs'!AZ677&gt;'County Avg'!$F$5,'Gentrification Calcs'!BB677&gt;'County Avg'!$F$6),1,0)</f>
        <v>0</v>
      </c>
      <c r="BQ677">
        <f t="shared" si="250"/>
        <v>0</v>
      </c>
      <c r="BR677">
        <f t="shared" si="251"/>
        <v>0</v>
      </c>
      <c r="BS677">
        <f t="shared" si="252"/>
        <v>0</v>
      </c>
      <c r="BT677">
        <f t="shared" si="253"/>
        <v>0</v>
      </c>
    </row>
    <row r="678" spans="1:72" x14ac:dyDescent="0.25">
      <c r="A678">
        <v>6037221401</v>
      </c>
      <c r="B678">
        <v>3162.69793640732</v>
      </c>
      <c r="C678">
        <v>3227.9999166727098</v>
      </c>
      <c r="D678">
        <v>3317</v>
      </c>
      <c r="E678">
        <v>1107.908936</v>
      </c>
      <c r="F678">
        <v>1184.3420410000001</v>
      </c>
      <c r="G678">
        <v>1335</v>
      </c>
      <c r="H678">
        <v>759.39063742799476</v>
      </c>
      <c r="I678">
        <v>829.83509462068923</v>
      </c>
      <c r="J678">
        <v>1009.9252</v>
      </c>
      <c r="K678">
        <v>0.68542694507880997</v>
      </c>
      <c r="L678">
        <v>0.70067182105603321</v>
      </c>
      <c r="M678">
        <v>0.75649827715355811</v>
      </c>
      <c r="N678">
        <v>2128.2537969999998</v>
      </c>
      <c r="O678">
        <v>2147.547607</v>
      </c>
      <c r="P678">
        <v>2385</v>
      </c>
      <c r="Q678">
        <v>288.66482539999998</v>
      </c>
      <c r="R678">
        <v>285.69653319999998</v>
      </c>
      <c r="S678">
        <v>409</v>
      </c>
      <c r="T678">
        <v>0.13563458728789948</v>
      </c>
      <c r="U678">
        <v>0.1330338532513845</v>
      </c>
      <c r="V678">
        <v>0.17148846960167716</v>
      </c>
      <c r="W678">
        <v>930.55450439453102</v>
      </c>
      <c r="X678">
        <v>992.14617919921898</v>
      </c>
      <c r="Y678">
        <v>1139</v>
      </c>
      <c r="Z678">
        <v>1129.42895507813</v>
      </c>
      <c r="AA678">
        <v>1190.27856445313</v>
      </c>
      <c r="AB678">
        <v>1335</v>
      </c>
      <c r="AC678">
        <v>0.82391592690321847</v>
      </c>
      <c r="AD678">
        <v>0.83354116324446925</v>
      </c>
      <c r="AE678">
        <v>0.85318352059925096</v>
      </c>
      <c r="AF678">
        <v>348.03034541882499</v>
      </c>
      <c r="AG678">
        <v>321.31585693359398</v>
      </c>
      <c r="AH678">
        <v>338</v>
      </c>
      <c r="AI678">
        <v>0.11004223369310176</v>
      </c>
      <c r="AJ678">
        <v>9.9540230863696302E-2</v>
      </c>
      <c r="AK678">
        <v>0.10189930660235152</v>
      </c>
      <c r="AL678">
        <f t="shared" si="245"/>
        <v>0.88995776630689827</v>
      </c>
      <c r="AM678">
        <f t="shared" si="245"/>
        <v>0.90045976913630366</v>
      </c>
      <c r="AN678">
        <f t="shared" si="245"/>
        <v>0.89810069339764853</v>
      </c>
      <c r="AO678">
        <v>28706.652173913044</v>
      </c>
      <c r="AP678">
        <v>24163.695954229672</v>
      </c>
      <c r="AQ678">
        <v>19943</v>
      </c>
      <c r="AR678">
        <v>727.3944444444445</v>
      </c>
      <c r="AS678">
        <v>650.65282720442872</v>
      </c>
      <c r="AT678">
        <v>754</v>
      </c>
      <c r="AU678">
        <f t="shared" si="231"/>
        <v>-1.0502002829405457E-2</v>
      </c>
      <c r="AV678">
        <f t="shared" si="232"/>
        <v>2.3590757386552225E-3</v>
      </c>
      <c r="AW678">
        <v>-2.6007340365149789E-3</v>
      </c>
      <c r="AX678">
        <v>3.8454616350292653E-2</v>
      </c>
      <c r="AY678" s="1">
        <f t="shared" si="233"/>
        <v>-4542.9562196833722</v>
      </c>
      <c r="AZ678" s="1">
        <f t="shared" si="234"/>
        <v>-4220.6959542296718</v>
      </c>
      <c r="BA678" s="1">
        <f t="shared" si="246"/>
        <v>-76.741617240015785</v>
      </c>
      <c r="BB678" s="1">
        <f t="shared" si="247"/>
        <v>103.34717279557128</v>
      </c>
      <c r="BC678">
        <f t="shared" si="235"/>
        <v>1</v>
      </c>
      <c r="BD678">
        <f t="shared" si="236"/>
        <v>1</v>
      </c>
      <c r="BE678">
        <f t="shared" si="237"/>
        <v>1</v>
      </c>
      <c r="BF678">
        <f t="shared" si="238"/>
        <v>1</v>
      </c>
      <c r="BG678">
        <f t="shared" si="239"/>
        <v>1</v>
      </c>
      <c r="BH678">
        <f t="shared" si="240"/>
        <v>1</v>
      </c>
      <c r="BI678">
        <f t="shared" si="241"/>
        <v>1</v>
      </c>
      <c r="BJ678">
        <f t="shared" si="242"/>
        <v>1</v>
      </c>
      <c r="BK678">
        <f t="shared" si="243"/>
        <v>1</v>
      </c>
      <c r="BL678">
        <f t="shared" si="244"/>
        <v>1</v>
      </c>
      <c r="BM678">
        <f t="shared" si="248"/>
        <v>1</v>
      </c>
      <c r="BN678">
        <f t="shared" si="249"/>
        <v>1</v>
      </c>
      <c r="BO678">
        <f>IF(AND(AU678&gt;'County Avg'!$E$3,'Gentrification Calcs'!AW678&gt;'County Avg'!$E$4,'Gentrification Calcs'!AY678&gt;'County Avg'!$E$5,'Gentrification Calcs'!BA678&gt;'County Avg'!$E$6),1,0)</f>
        <v>0</v>
      </c>
      <c r="BP678">
        <f>IF(AND(AV678&gt;'County Avg'!$F$3,'Gentrification Calcs'!AX678&gt;'County Avg'!$F$4,'Gentrification Calcs'!AZ678&gt;'County Avg'!$F$5,'Gentrification Calcs'!BB678&gt;'County Avg'!$F$6),1,0)</f>
        <v>0</v>
      </c>
      <c r="BQ678">
        <f t="shared" si="250"/>
        <v>0</v>
      </c>
      <c r="BR678">
        <f t="shared" si="251"/>
        <v>0</v>
      </c>
      <c r="BS678">
        <f t="shared" si="252"/>
        <v>0</v>
      </c>
      <c r="BT678">
        <f t="shared" si="253"/>
        <v>0</v>
      </c>
    </row>
    <row r="679" spans="1:72" x14ac:dyDescent="0.25">
      <c r="A679">
        <v>6037221402</v>
      </c>
      <c r="B679">
        <v>2864.5265610269298</v>
      </c>
      <c r="C679">
        <v>2711.9999183714399</v>
      </c>
      <c r="D679">
        <v>3162</v>
      </c>
      <c r="E679">
        <v>868.11727910000002</v>
      </c>
      <c r="F679">
        <v>929.91445920000001</v>
      </c>
      <c r="G679">
        <v>948</v>
      </c>
      <c r="H679">
        <v>592.99702637296082</v>
      </c>
      <c r="I679">
        <v>650.09606397989444</v>
      </c>
      <c r="J679">
        <v>536.50559999999996</v>
      </c>
      <c r="K679">
        <v>0.68308400333620412</v>
      </c>
      <c r="L679">
        <v>0.69909232784612074</v>
      </c>
      <c r="M679">
        <v>0.56593417721518979</v>
      </c>
      <c r="N679">
        <v>1746.9007280000001</v>
      </c>
      <c r="O679">
        <v>1690.25415</v>
      </c>
      <c r="P679">
        <v>2255</v>
      </c>
      <c r="Q679">
        <v>151.6354675</v>
      </c>
      <c r="R679">
        <v>166.98274230000001</v>
      </c>
      <c r="S679">
        <v>443</v>
      </c>
      <c r="T679">
        <v>8.6802567008833487E-2</v>
      </c>
      <c r="U679">
        <v>9.879149966885159E-2</v>
      </c>
      <c r="V679">
        <v>0.19645232815964522</v>
      </c>
      <c r="W679">
        <v>740.02862548828102</v>
      </c>
      <c r="X679">
        <v>786.46893310546898</v>
      </c>
      <c r="Y679">
        <v>778</v>
      </c>
      <c r="Z679">
        <v>874.05209350585903</v>
      </c>
      <c r="AA679">
        <v>928.57849121093795</v>
      </c>
      <c r="AB679">
        <v>948</v>
      </c>
      <c r="AC679">
        <v>0.84666421027606675</v>
      </c>
      <c r="AD679">
        <v>0.846960101434024</v>
      </c>
      <c r="AE679">
        <v>0.82067510548523204</v>
      </c>
      <c r="AF679">
        <v>171.34283350611801</v>
      </c>
      <c r="AG679">
        <v>156.49462890625</v>
      </c>
      <c r="AH679">
        <v>294</v>
      </c>
      <c r="AI679">
        <v>5.9815410978312514E-2</v>
      </c>
      <c r="AJ679">
        <v>5.7704510920570107E-2</v>
      </c>
      <c r="AK679">
        <v>9.2979127134724851E-2</v>
      </c>
      <c r="AL679">
        <f t="shared" si="245"/>
        <v>0.94018458902168744</v>
      </c>
      <c r="AM679">
        <f t="shared" si="245"/>
        <v>0.94229548907942995</v>
      </c>
      <c r="AN679">
        <f t="shared" si="245"/>
        <v>0.90702087286527511</v>
      </c>
      <c r="AO679">
        <v>31373.07317073171</v>
      </c>
      <c r="AP679">
        <v>24999.722926031878</v>
      </c>
      <c r="AQ679">
        <v>39821</v>
      </c>
      <c r="AR679">
        <v>748.12777777777785</v>
      </c>
      <c r="AS679">
        <v>672.29616449189405</v>
      </c>
      <c r="AT679">
        <v>1024</v>
      </c>
      <c r="AU679">
        <f t="shared" si="231"/>
        <v>-2.110900057742407E-3</v>
      </c>
      <c r="AV679">
        <f t="shared" si="232"/>
        <v>3.5274616214154744E-2</v>
      </c>
      <c r="AW679">
        <v>1.1988932660018103E-2</v>
      </c>
      <c r="AX679">
        <v>9.7660828490793633E-2</v>
      </c>
      <c r="AY679" s="1">
        <f t="shared" si="233"/>
        <v>-6373.3502446998318</v>
      </c>
      <c r="AZ679" s="1">
        <f t="shared" si="234"/>
        <v>14821.277073968122</v>
      </c>
      <c r="BA679" s="1">
        <f t="shared" si="246"/>
        <v>-75.831613285883805</v>
      </c>
      <c r="BB679" s="1">
        <f t="shared" si="247"/>
        <v>351.70383550810595</v>
      </c>
      <c r="BC679">
        <f t="shared" si="235"/>
        <v>1</v>
      </c>
      <c r="BD679">
        <f t="shared" si="236"/>
        <v>1</v>
      </c>
      <c r="BE679">
        <f t="shared" si="237"/>
        <v>1</v>
      </c>
      <c r="BF679">
        <f t="shared" si="238"/>
        <v>1</v>
      </c>
      <c r="BG679">
        <f t="shared" si="239"/>
        <v>1</v>
      </c>
      <c r="BH679">
        <f t="shared" si="240"/>
        <v>1</v>
      </c>
      <c r="BI679">
        <f t="shared" si="241"/>
        <v>1</v>
      </c>
      <c r="BJ679">
        <f t="shared" si="242"/>
        <v>1</v>
      </c>
      <c r="BK679">
        <f t="shared" si="243"/>
        <v>1</v>
      </c>
      <c r="BL679">
        <f t="shared" si="244"/>
        <v>1</v>
      </c>
      <c r="BM679">
        <f t="shared" si="248"/>
        <v>1</v>
      </c>
      <c r="BN679">
        <f t="shared" si="249"/>
        <v>1</v>
      </c>
      <c r="BO679">
        <f>IF(AND(AU679&gt;'County Avg'!$E$3,'Gentrification Calcs'!AW679&gt;'County Avg'!$E$4,'Gentrification Calcs'!AY679&gt;'County Avg'!$E$5,'Gentrification Calcs'!BA679&gt;'County Avg'!$E$6),1,0)</f>
        <v>0</v>
      </c>
      <c r="BP679">
        <f>IF(AND(AV679&gt;'County Avg'!$F$3,'Gentrification Calcs'!AX679&gt;'County Avg'!$F$4,'Gentrification Calcs'!AZ679&gt;'County Avg'!$F$5,'Gentrification Calcs'!BB679&gt;'County Avg'!$F$6),1,0)</f>
        <v>1</v>
      </c>
      <c r="BQ679">
        <f t="shared" si="250"/>
        <v>0</v>
      </c>
      <c r="BR679">
        <f t="shared" si="251"/>
        <v>1</v>
      </c>
      <c r="BS679">
        <f t="shared" si="252"/>
        <v>1</v>
      </c>
      <c r="BT679">
        <f t="shared" si="253"/>
        <v>0</v>
      </c>
    </row>
    <row r="680" spans="1:72" x14ac:dyDescent="0.25">
      <c r="A680">
        <v>6037221500</v>
      </c>
      <c r="B680">
        <v>3946.77549089491</v>
      </c>
      <c r="C680">
        <v>3554.9998819828002</v>
      </c>
      <c r="D680">
        <v>3402</v>
      </c>
      <c r="E680">
        <v>1079.973755</v>
      </c>
      <c r="F680">
        <v>1158.743408</v>
      </c>
      <c r="G680">
        <v>1188</v>
      </c>
      <c r="H680">
        <v>735.69553459310976</v>
      </c>
      <c r="I680">
        <v>808.61484139941751</v>
      </c>
      <c r="J680">
        <v>922.06880000000001</v>
      </c>
      <c r="K680">
        <v>0.68121612325024483</v>
      </c>
      <c r="L680">
        <v>0.69783770575669801</v>
      </c>
      <c r="M680">
        <v>0.77615218855218859</v>
      </c>
      <c r="N680">
        <v>2251.8454700000002</v>
      </c>
      <c r="O680">
        <v>2110.1982419999999</v>
      </c>
      <c r="P680">
        <v>2225</v>
      </c>
      <c r="Q680">
        <v>114.699707</v>
      </c>
      <c r="R680">
        <v>151.320694</v>
      </c>
      <c r="S680">
        <v>293</v>
      </c>
      <c r="T680">
        <v>5.0935869502626213E-2</v>
      </c>
      <c r="U680">
        <v>7.1709231383200067E-2</v>
      </c>
      <c r="V680">
        <v>0.13168539325842696</v>
      </c>
      <c r="W680">
        <v>931.41693115234398</v>
      </c>
      <c r="X680">
        <v>987.38482666015602</v>
      </c>
      <c r="Y680">
        <v>976</v>
      </c>
      <c r="Z680">
        <v>1076.51892089844</v>
      </c>
      <c r="AA680">
        <v>1151.14282226563</v>
      </c>
      <c r="AB680">
        <v>1188</v>
      </c>
      <c r="AC680">
        <v>0.86521185375451004</v>
      </c>
      <c r="AD680">
        <v>0.85774311194229358</v>
      </c>
      <c r="AE680">
        <v>0.82154882154882158</v>
      </c>
      <c r="AF680">
        <v>112.62682160641999</v>
      </c>
      <c r="AG680">
        <v>100.189498901367</v>
      </c>
      <c r="AH680">
        <v>181</v>
      </c>
      <c r="AI680">
        <v>2.8536414565826361E-2</v>
      </c>
      <c r="AJ680">
        <v>2.8182701048498023E-2</v>
      </c>
      <c r="AK680">
        <v>5.3203997648442095E-2</v>
      </c>
      <c r="AL680">
        <f t="shared" si="245"/>
        <v>0.97146358543417366</v>
      </c>
      <c r="AM680">
        <f t="shared" si="245"/>
        <v>0.97181729895150193</v>
      </c>
      <c r="AN680">
        <f t="shared" si="245"/>
        <v>0.94679600235155792</v>
      </c>
      <c r="AO680">
        <v>33415.515376458112</v>
      </c>
      <c r="AP680">
        <v>25640.024519820192</v>
      </c>
      <c r="AQ680">
        <v>23657</v>
      </c>
      <c r="AR680">
        <v>765.40555555555557</v>
      </c>
      <c r="AS680">
        <v>689.88137603795974</v>
      </c>
      <c r="AT680">
        <v>824</v>
      </c>
      <c r="AU680">
        <f t="shared" si="231"/>
        <v>-3.5371351732833844E-4</v>
      </c>
      <c r="AV680">
        <f t="shared" si="232"/>
        <v>2.5021296599944072E-2</v>
      </c>
      <c r="AW680">
        <v>2.0773361880573854E-2</v>
      </c>
      <c r="AX680">
        <v>5.9976161875226891E-2</v>
      </c>
      <c r="AY680" s="1">
        <f t="shared" si="233"/>
        <v>-7775.4908566379199</v>
      </c>
      <c r="AZ680" s="1">
        <f t="shared" si="234"/>
        <v>-1983.0245198201919</v>
      </c>
      <c r="BA680" s="1">
        <f t="shared" si="246"/>
        <v>-75.524179517595826</v>
      </c>
      <c r="BB680" s="1">
        <f t="shared" si="247"/>
        <v>134.11862396204026</v>
      </c>
      <c r="BC680">
        <f t="shared" si="235"/>
        <v>1</v>
      </c>
      <c r="BD680">
        <f t="shared" si="236"/>
        <v>1</v>
      </c>
      <c r="BE680">
        <f t="shared" si="237"/>
        <v>1</v>
      </c>
      <c r="BF680">
        <f t="shared" si="238"/>
        <v>1</v>
      </c>
      <c r="BG680">
        <f t="shared" si="239"/>
        <v>1</v>
      </c>
      <c r="BH680">
        <f t="shared" si="240"/>
        <v>1</v>
      </c>
      <c r="BI680">
        <f t="shared" si="241"/>
        <v>1</v>
      </c>
      <c r="BJ680">
        <f t="shared" si="242"/>
        <v>1</v>
      </c>
      <c r="BK680">
        <f t="shared" si="243"/>
        <v>1</v>
      </c>
      <c r="BL680">
        <f t="shared" si="244"/>
        <v>1</v>
      </c>
      <c r="BM680">
        <f t="shared" si="248"/>
        <v>1</v>
      </c>
      <c r="BN680">
        <f t="shared" si="249"/>
        <v>1</v>
      </c>
      <c r="BO680">
        <f>IF(AND(AU680&gt;'County Avg'!$E$3,'Gentrification Calcs'!AW680&gt;'County Avg'!$E$4,'Gentrification Calcs'!AY680&gt;'County Avg'!$E$5,'Gentrification Calcs'!BA680&gt;'County Avg'!$E$6),1,0)</f>
        <v>0</v>
      </c>
      <c r="BP680">
        <f>IF(AND(AV680&gt;'County Avg'!$F$3,'Gentrification Calcs'!AX680&gt;'County Avg'!$F$4,'Gentrification Calcs'!AZ680&gt;'County Avg'!$F$5,'Gentrification Calcs'!BB680&gt;'County Avg'!$F$6),1,0)</f>
        <v>0</v>
      </c>
      <c r="BQ680">
        <f t="shared" si="250"/>
        <v>0</v>
      </c>
      <c r="BR680">
        <f t="shared" si="251"/>
        <v>0</v>
      </c>
      <c r="BS680">
        <f t="shared" si="252"/>
        <v>0</v>
      </c>
      <c r="BT680">
        <f t="shared" si="253"/>
        <v>0</v>
      </c>
    </row>
    <row r="681" spans="1:72" x14ac:dyDescent="0.25">
      <c r="A681">
        <v>6037221601</v>
      </c>
      <c r="B681">
        <v>3947.4186317662002</v>
      </c>
      <c r="C681">
        <v>3599.9999513626099</v>
      </c>
      <c r="D681">
        <v>3604</v>
      </c>
      <c r="E681">
        <v>919.30102539999996</v>
      </c>
      <c r="F681">
        <v>912.15246579999996</v>
      </c>
      <c r="G681">
        <v>898</v>
      </c>
      <c r="H681">
        <v>654.41538484106172</v>
      </c>
      <c r="I681">
        <v>596.55202541699782</v>
      </c>
      <c r="J681">
        <v>510.68959999999998</v>
      </c>
      <c r="K681">
        <v>0.7118619111257023</v>
      </c>
      <c r="L681">
        <v>0.65400472813916488</v>
      </c>
      <c r="M681">
        <v>0.56869665924276169</v>
      </c>
      <c r="N681">
        <v>2043.0500629999999</v>
      </c>
      <c r="O681">
        <v>1908.6575929999999</v>
      </c>
      <c r="P681">
        <v>2415</v>
      </c>
      <c r="Q681">
        <v>67.196189880000006</v>
      </c>
      <c r="R681">
        <v>147.2597351</v>
      </c>
      <c r="S681">
        <v>236</v>
      </c>
      <c r="T681">
        <v>3.2890133774465424E-2</v>
      </c>
      <c r="U681">
        <v>7.715356365650651E-2</v>
      </c>
      <c r="V681">
        <v>9.7722567287784681E-2</v>
      </c>
      <c r="W681">
        <v>707.70452880859398</v>
      </c>
      <c r="X681">
        <v>721.28674316406295</v>
      </c>
      <c r="Y681">
        <v>648</v>
      </c>
      <c r="Z681">
        <v>899.28515625</v>
      </c>
      <c r="AA681">
        <v>915.01190185546898</v>
      </c>
      <c r="AB681">
        <v>898</v>
      </c>
      <c r="AC681">
        <v>0.78696342744019798</v>
      </c>
      <c r="AD681">
        <v>0.78828126902112583</v>
      </c>
      <c r="AE681">
        <v>0.72160356347438748</v>
      </c>
      <c r="AF681">
        <v>114.376490598079</v>
      </c>
      <c r="AG681">
        <v>142.25575256347699</v>
      </c>
      <c r="AH681">
        <v>122</v>
      </c>
      <c r="AI681">
        <v>2.8975009054690339E-2</v>
      </c>
      <c r="AJ681">
        <v>3.9515487357057545E-2</v>
      </c>
      <c r="AK681">
        <v>3.3851276359600446E-2</v>
      </c>
      <c r="AL681">
        <f t="shared" si="245"/>
        <v>0.9710249909453097</v>
      </c>
      <c r="AM681">
        <f t="shared" si="245"/>
        <v>0.96048451264294243</v>
      </c>
      <c r="AN681">
        <f t="shared" si="245"/>
        <v>0.96614872364039961</v>
      </c>
      <c r="AO681">
        <v>36901.81548250265</v>
      </c>
      <c r="AP681">
        <v>32530.955864323667</v>
      </c>
      <c r="AQ681">
        <v>36333</v>
      </c>
      <c r="AR681">
        <v>843.15555555555557</v>
      </c>
      <c r="AS681">
        <v>714.23013048635835</v>
      </c>
      <c r="AT681">
        <v>947</v>
      </c>
      <c r="AU681">
        <f t="shared" si="231"/>
        <v>1.0540478302367207E-2</v>
      </c>
      <c r="AV681">
        <f t="shared" si="232"/>
        <v>-5.6642109974570989E-3</v>
      </c>
      <c r="AW681">
        <v>4.4263429882041086E-2</v>
      </c>
      <c r="AX681">
        <v>2.0569003631278171E-2</v>
      </c>
      <c r="AY681" s="1">
        <f t="shared" si="233"/>
        <v>-4370.8596181789835</v>
      </c>
      <c r="AZ681" s="1">
        <f t="shared" si="234"/>
        <v>3802.0441356763331</v>
      </c>
      <c r="BA681" s="1">
        <f t="shared" si="246"/>
        <v>-128.92542506919722</v>
      </c>
      <c r="BB681" s="1">
        <f t="shared" si="247"/>
        <v>232.76986951364165</v>
      </c>
      <c r="BC681">
        <f t="shared" si="235"/>
        <v>1</v>
      </c>
      <c r="BD681">
        <f t="shared" si="236"/>
        <v>1</v>
      </c>
      <c r="BE681">
        <f t="shared" si="237"/>
        <v>1</v>
      </c>
      <c r="BF681">
        <f t="shared" si="238"/>
        <v>1</v>
      </c>
      <c r="BG681">
        <f t="shared" si="239"/>
        <v>1</v>
      </c>
      <c r="BH681">
        <f t="shared" si="240"/>
        <v>1</v>
      </c>
      <c r="BI681">
        <f t="shared" si="241"/>
        <v>1</v>
      </c>
      <c r="BJ681">
        <f t="shared" si="242"/>
        <v>1</v>
      </c>
      <c r="BK681">
        <f t="shared" si="243"/>
        <v>1</v>
      </c>
      <c r="BL681">
        <f t="shared" si="244"/>
        <v>1</v>
      </c>
      <c r="BM681">
        <f t="shared" si="248"/>
        <v>1</v>
      </c>
      <c r="BN681">
        <f t="shared" si="249"/>
        <v>1</v>
      </c>
      <c r="BO681">
        <f>IF(AND(AU681&gt;'County Avg'!$E$3,'Gentrification Calcs'!AW681&gt;'County Avg'!$E$4,'Gentrification Calcs'!AY681&gt;'County Avg'!$E$5,'Gentrification Calcs'!BA681&gt;'County Avg'!$E$6),1,0)</f>
        <v>1</v>
      </c>
      <c r="BP681">
        <f>IF(AND(AV681&gt;'County Avg'!$F$3,'Gentrification Calcs'!AX681&gt;'County Avg'!$F$4,'Gentrification Calcs'!AZ681&gt;'County Avg'!$F$5,'Gentrification Calcs'!BB681&gt;'County Avg'!$F$6),1,0)</f>
        <v>0</v>
      </c>
      <c r="BQ681">
        <f t="shared" si="250"/>
        <v>1</v>
      </c>
      <c r="BR681">
        <f t="shared" si="251"/>
        <v>0</v>
      </c>
      <c r="BS681">
        <f t="shared" si="252"/>
        <v>1</v>
      </c>
      <c r="BT681">
        <f t="shared" si="253"/>
        <v>0</v>
      </c>
    </row>
    <row r="682" spans="1:72" x14ac:dyDescent="0.25">
      <c r="A682">
        <v>6037221602</v>
      </c>
      <c r="B682">
        <v>3564.6495339502899</v>
      </c>
      <c r="C682">
        <v>3083.0001182556198</v>
      </c>
      <c r="D682">
        <v>3011</v>
      </c>
      <c r="E682">
        <v>875.22467040000004</v>
      </c>
      <c r="F682">
        <v>855.07037349999996</v>
      </c>
      <c r="G682">
        <v>806</v>
      </c>
      <c r="H682">
        <v>599.85642207845433</v>
      </c>
      <c r="I682">
        <v>600.67825123404657</v>
      </c>
      <c r="J682">
        <v>531.178</v>
      </c>
      <c r="K682">
        <v>0.68537421574771729</v>
      </c>
      <c r="L682">
        <v>0.70248984159670058</v>
      </c>
      <c r="M682">
        <v>0.65902977667493801</v>
      </c>
      <c r="N682">
        <v>1871.737748</v>
      </c>
      <c r="O682">
        <v>1692.9114380000001</v>
      </c>
      <c r="P682">
        <v>1756</v>
      </c>
      <c r="Q682">
        <v>71.31898022</v>
      </c>
      <c r="R682">
        <v>93.827621460000003</v>
      </c>
      <c r="S682">
        <v>103</v>
      </c>
      <c r="T682">
        <v>3.8103083776670189E-2</v>
      </c>
      <c r="U682">
        <v>5.5423821562011324E-2</v>
      </c>
      <c r="V682">
        <v>5.8656036446469245E-2</v>
      </c>
      <c r="W682">
        <v>704.279979705811</v>
      </c>
      <c r="X682">
        <v>705.60357666015602</v>
      </c>
      <c r="Y682">
        <v>737</v>
      </c>
      <c r="Z682">
        <v>855.51021194457996</v>
      </c>
      <c r="AA682">
        <v>854.80746459960903</v>
      </c>
      <c r="AB682">
        <v>806</v>
      </c>
      <c r="AC682">
        <v>0.82322802214713287</v>
      </c>
      <c r="AD682">
        <v>0.8254532229554874</v>
      </c>
      <c r="AE682">
        <v>0.9143920595533499</v>
      </c>
      <c r="AF682">
        <v>98.047330279739199</v>
      </c>
      <c r="AG682">
        <v>107.620895385742</v>
      </c>
      <c r="AH682">
        <v>25</v>
      </c>
      <c r="AI682">
        <v>2.7505461433423063E-2</v>
      </c>
      <c r="AJ682">
        <v>3.4907846661593564E-2</v>
      </c>
      <c r="AK682">
        <v>8.3028894055131187E-3</v>
      </c>
      <c r="AL682">
        <f t="shared" si="245"/>
        <v>0.97249453856657697</v>
      </c>
      <c r="AM682">
        <f t="shared" si="245"/>
        <v>0.96509215333840648</v>
      </c>
      <c r="AN682">
        <f t="shared" si="245"/>
        <v>0.99169711059448684</v>
      </c>
      <c r="AO682">
        <v>37115.854718981973</v>
      </c>
      <c r="AP682">
        <v>29350.418471597877</v>
      </c>
      <c r="AQ682">
        <v>33482</v>
      </c>
      <c r="AR682">
        <v>793.05000000000007</v>
      </c>
      <c r="AS682">
        <v>692.58679319889291</v>
      </c>
      <c r="AT682">
        <v>883</v>
      </c>
      <c r="AU682">
        <f t="shared" si="231"/>
        <v>7.4023852281705008E-3</v>
      </c>
      <c r="AV682">
        <f t="shared" si="232"/>
        <v>-2.6604957256080447E-2</v>
      </c>
      <c r="AW682">
        <v>1.7320737785341135E-2</v>
      </c>
      <c r="AX682">
        <v>3.2322148844579207E-3</v>
      </c>
      <c r="AY682" s="1">
        <f t="shared" si="233"/>
        <v>-7765.4362473840956</v>
      </c>
      <c r="AZ682" s="1">
        <f t="shared" si="234"/>
        <v>4131.5815284021228</v>
      </c>
      <c r="BA682" s="1">
        <f t="shared" si="246"/>
        <v>-100.46320680110716</v>
      </c>
      <c r="BB682" s="1">
        <f t="shared" si="247"/>
        <v>190.41320680110709</v>
      </c>
      <c r="BC682">
        <f t="shared" si="235"/>
        <v>1</v>
      </c>
      <c r="BD682">
        <f t="shared" si="236"/>
        <v>1</v>
      </c>
      <c r="BE682">
        <f t="shared" si="237"/>
        <v>1</v>
      </c>
      <c r="BF682">
        <f t="shared" si="238"/>
        <v>1</v>
      </c>
      <c r="BG682">
        <f t="shared" si="239"/>
        <v>1</v>
      </c>
      <c r="BH682">
        <f t="shared" si="240"/>
        <v>1</v>
      </c>
      <c r="BI682">
        <f t="shared" si="241"/>
        <v>1</v>
      </c>
      <c r="BJ682">
        <f t="shared" si="242"/>
        <v>1</v>
      </c>
      <c r="BK682">
        <f t="shared" si="243"/>
        <v>1</v>
      </c>
      <c r="BL682">
        <f t="shared" si="244"/>
        <v>1</v>
      </c>
      <c r="BM682">
        <f t="shared" si="248"/>
        <v>1</v>
      </c>
      <c r="BN682">
        <f t="shared" si="249"/>
        <v>1</v>
      </c>
      <c r="BO682">
        <f>IF(AND(AU682&gt;'County Avg'!$E$3,'Gentrification Calcs'!AW682&gt;'County Avg'!$E$4,'Gentrification Calcs'!AY682&gt;'County Avg'!$E$5,'Gentrification Calcs'!BA682&gt;'County Avg'!$E$6),1,0)</f>
        <v>0</v>
      </c>
      <c r="BP682">
        <f>IF(AND(AV682&gt;'County Avg'!$F$3,'Gentrification Calcs'!AX682&gt;'County Avg'!$F$4,'Gentrification Calcs'!AZ682&gt;'County Avg'!$F$5,'Gentrification Calcs'!BB682&gt;'County Avg'!$F$6),1,0)</f>
        <v>0</v>
      </c>
      <c r="BQ682">
        <f t="shared" si="250"/>
        <v>0</v>
      </c>
      <c r="BR682">
        <f t="shared" si="251"/>
        <v>0</v>
      </c>
      <c r="BS682">
        <f t="shared" si="252"/>
        <v>0</v>
      </c>
      <c r="BT682">
        <f t="shared" si="253"/>
        <v>0</v>
      </c>
    </row>
    <row r="683" spans="1:72" x14ac:dyDescent="0.25">
      <c r="A683">
        <v>6037221710</v>
      </c>
      <c r="B683">
        <v>3681.6864246856599</v>
      </c>
      <c r="C683">
        <v>3046.9999303817699</v>
      </c>
      <c r="D683">
        <v>2849</v>
      </c>
      <c r="E683">
        <v>940.78797910000003</v>
      </c>
      <c r="F683">
        <v>908.7771606</v>
      </c>
      <c r="G683">
        <v>884</v>
      </c>
      <c r="H683">
        <v>626.82247248814838</v>
      </c>
      <c r="I683">
        <v>671.04352334895668</v>
      </c>
      <c r="J683">
        <v>623.56320000000005</v>
      </c>
      <c r="K683">
        <v>0.66627389636482692</v>
      </c>
      <c r="L683">
        <v>0.7384027156953582</v>
      </c>
      <c r="M683">
        <v>0.70538823529411776</v>
      </c>
      <c r="N683">
        <v>1955.089483</v>
      </c>
      <c r="O683">
        <v>1723.430908</v>
      </c>
      <c r="P683">
        <v>1780</v>
      </c>
      <c r="Q683">
        <v>82.354410169999994</v>
      </c>
      <c r="R683">
        <v>64.912651060000002</v>
      </c>
      <c r="S683">
        <v>239</v>
      </c>
      <c r="T683">
        <v>4.212308995884461E-2</v>
      </c>
      <c r="U683">
        <v>3.7664782938893422E-2</v>
      </c>
      <c r="V683">
        <v>0.13426966292134832</v>
      </c>
      <c r="W683">
        <v>780.68418884277298</v>
      </c>
      <c r="X683">
        <v>773.10968017578102</v>
      </c>
      <c r="Y683">
        <v>731</v>
      </c>
      <c r="Z683">
        <v>919.08650970458996</v>
      </c>
      <c r="AA683">
        <v>906.1806640625</v>
      </c>
      <c r="AB683">
        <v>884</v>
      </c>
      <c r="AC683">
        <v>0.84941317340594868</v>
      </c>
      <c r="AD683">
        <v>0.85315181711100718</v>
      </c>
      <c r="AE683">
        <v>0.82692307692307687</v>
      </c>
      <c r="AF683">
        <v>96.985657404247405</v>
      </c>
      <c r="AG683">
        <v>94.123344421386705</v>
      </c>
      <c r="AH683">
        <v>142</v>
      </c>
      <c r="AI683">
        <v>2.6342726190356634E-2</v>
      </c>
      <c r="AJ683">
        <v>3.089049772626468E-2</v>
      </c>
      <c r="AK683">
        <v>4.9842049842049839E-2</v>
      </c>
      <c r="AL683">
        <f t="shared" si="245"/>
        <v>0.9736572738096434</v>
      </c>
      <c r="AM683">
        <f t="shared" si="245"/>
        <v>0.96910950227373527</v>
      </c>
      <c r="AN683">
        <f t="shared" si="245"/>
        <v>0.95015795015795013</v>
      </c>
      <c r="AO683">
        <v>37331.707847295867</v>
      </c>
      <c r="AP683">
        <v>26132.134041683697</v>
      </c>
      <c r="AQ683">
        <v>19833</v>
      </c>
      <c r="AR683">
        <v>741.2166666666667</v>
      </c>
      <c r="AS683">
        <v>670.94345591142746</v>
      </c>
      <c r="AT683">
        <v>942</v>
      </c>
      <c r="AU683">
        <f t="shared" si="231"/>
        <v>4.5477715359080462E-3</v>
      </c>
      <c r="AV683">
        <f t="shared" si="232"/>
        <v>1.8951552115785159E-2</v>
      </c>
      <c r="AW683">
        <v>-4.4583070199511882E-3</v>
      </c>
      <c r="AX683">
        <v>9.66048799824549E-2</v>
      </c>
      <c r="AY683" s="1">
        <f t="shared" si="233"/>
        <v>-11199.57380561217</v>
      </c>
      <c r="AZ683" s="1">
        <f t="shared" si="234"/>
        <v>-6299.1340416836974</v>
      </c>
      <c r="BA683" s="1">
        <f t="shared" si="246"/>
        <v>-70.273210755239234</v>
      </c>
      <c r="BB683" s="1">
        <f t="shared" si="247"/>
        <v>271.05654408857254</v>
      </c>
      <c r="BC683">
        <f t="shared" si="235"/>
        <v>1</v>
      </c>
      <c r="BD683">
        <f t="shared" si="236"/>
        <v>1</v>
      </c>
      <c r="BE683">
        <f t="shared" si="237"/>
        <v>1</v>
      </c>
      <c r="BF683">
        <f t="shared" si="238"/>
        <v>1</v>
      </c>
      <c r="BG683">
        <f t="shared" si="239"/>
        <v>1</v>
      </c>
      <c r="BH683">
        <f t="shared" si="240"/>
        <v>1</v>
      </c>
      <c r="BI683">
        <f t="shared" si="241"/>
        <v>1</v>
      </c>
      <c r="BJ683">
        <f t="shared" si="242"/>
        <v>1</v>
      </c>
      <c r="BK683">
        <f t="shared" si="243"/>
        <v>1</v>
      </c>
      <c r="BL683">
        <f t="shared" si="244"/>
        <v>1</v>
      </c>
      <c r="BM683">
        <f t="shared" si="248"/>
        <v>1</v>
      </c>
      <c r="BN683">
        <f t="shared" si="249"/>
        <v>1</v>
      </c>
      <c r="BO683">
        <f>IF(AND(AU683&gt;'County Avg'!$E$3,'Gentrification Calcs'!AW683&gt;'County Avg'!$E$4,'Gentrification Calcs'!AY683&gt;'County Avg'!$E$5,'Gentrification Calcs'!BA683&gt;'County Avg'!$E$6),1,0)</f>
        <v>0</v>
      </c>
      <c r="BP683">
        <f>IF(AND(AV683&gt;'County Avg'!$F$3,'Gentrification Calcs'!AX683&gt;'County Avg'!$F$4,'Gentrification Calcs'!AZ683&gt;'County Avg'!$F$5,'Gentrification Calcs'!BB683&gt;'County Avg'!$F$6),1,0)</f>
        <v>0</v>
      </c>
      <c r="BQ683">
        <f t="shared" si="250"/>
        <v>0</v>
      </c>
      <c r="BR683">
        <f t="shared" si="251"/>
        <v>0</v>
      </c>
      <c r="BS683">
        <f t="shared" si="252"/>
        <v>0</v>
      </c>
      <c r="BT683">
        <f t="shared" si="253"/>
        <v>0</v>
      </c>
    </row>
    <row r="684" spans="1:72" x14ac:dyDescent="0.25">
      <c r="A684">
        <v>6037221810</v>
      </c>
      <c r="B684">
        <v>3508.7209414243698</v>
      </c>
      <c r="C684">
        <v>3071</v>
      </c>
      <c r="D684">
        <v>2826</v>
      </c>
      <c r="E684">
        <v>1110.324707</v>
      </c>
      <c r="F684">
        <v>1033</v>
      </c>
      <c r="G684">
        <v>889</v>
      </c>
      <c r="H684">
        <v>848.15821920986173</v>
      </c>
      <c r="I684">
        <v>741.02160000000003</v>
      </c>
      <c r="J684">
        <v>708.79880000000003</v>
      </c>
      <c r="K684">
        <v>0.76388304597986556</v>
      </c>
      <c r="L684">
        <v>0.71734908034849953</v>
      </c>
      <c r="M684">
        <v>0.79729898762654672</v>
      </c>
      <c r="N684">
        <v>1781.0224840000001</v>
      </c>
      <c r="O684">
        <v>1630</v>
      </c>
      <c r="P684">
        <v>1168</v>
      </c>
      <c r="Q684">
        <v>555.75488280000002</v>
      </c>
      <c r="R684">
        <v>377</v>
      </c>
      <c r="S684">
        <v>370</v>
      </c>
      <c r="T684">
        <v>0.31204259788558625</v>
      </c>
      <c r="U684">
        <v>0.23128834355828221</v>
      </c>
      <c r="V684">
        <v>0.31678082191780821</v>
      </c>
      <c r="W684">
        <v>1058.77819824219</v>
      </c>
      <c r="X684">
        <v>935</v>
      </c>
      <c r="Y684">
        <v>792</v>
      </c>
      <c r="Z684">
        <v>1150.61401367188</v>
      </c>
      <c r="AA684">
        <v>1034</v>
      </c>
      <c r="AB684">
        <v>889</v>
      </c>
      <c r="AC684">
        <v>0.92018538420489049</v>
      </c>
      <c r="AD684">
        <v>0.9042553191489362</v>
      </c>
      <c r="AE684">
        <v>0.89088863892013503</v>
      </c>
      <c r="AF684">
        <v>541.53511321544602</v>
      </c>
      <c r="AG684">
        <v>386</v>
      </c>
      <c r="AH684">
        <v>583</v>
      </c>
      <c r="AI684">
        <v>0.15433975008443079</v>
      </c>
      <c r="AJ684">
        <v>0.12569195701725822</v>
      </c>
      <c r="AK684">
        <v>0.20629865534324132</v>
      </c>
      <c r="AL684">
        <f t="shared" si="245"/>
        <v>0.84566024991556921</v>
      </c>
      <c r="AM684">
        <f t="shared" si="245"/>
        <v>0.87430804298274178</v>
      </c>
      <c r="AN684">
        <f t="shared" si="245"/>
        <v>0.79370134465675868</v>
      </c>
      <c r="AO684">
        <v>25365.463414634149</v>
      </c>
      <c r="AP684">
        <v>25105.973845525135</v>
      </c>
      <c r="AQ684">
        <v>15247</v>
      </c>
      <c r="AR684">
        <v>915.72222222222229</v>
      </c>
      <c r="AS684">
        <v>708.8192961644919</v>
      </c>
      <c r="AT684">
        <v>979</v>
      </c>
      <c r="AU684">
        <f t="shared" si="231"/>
        <v>-2.8647793067172578E-2</v>
      </c>
      <c r="AV684">
        <f t="shared" si="232"/>
        <v>8.0606698325983106E-2</v>
      </c>
      <c r="AW684">
        <v>-8.0754254327304043E-2</v>
      </c>
      <c r="AX684">
        <v>8.5492478359526003E-2</v>
      </c>
      <c r="AY684" s="1">
        <f t="shared" si="233"/>
        <v>-259.48956910901325</v>
      </c>
      <c r="AZ684" s="1">
        <f t="shared" si="234"/>
        <v>-9858.9738455251354</v>
      </c>
      <c r="BA684" s="1">
        <f t="shared" si="246"/>
        <v>-206.90292605773038</v>
      </c>
      <c r="BB684" s="1">
        <f t="shared" si="247"/>
        <v>270.1807038355081</v>
      </c>
      <c r="BC684">
        <f t="shared" si="235"/>
        <v>1</v>
      </c>
      <c r="BD684">
        <f t="shared" si="236"/>
        <v>1</v>
      </c>
      <c r="BE684">
        <f t="shared" si="237"/>
        <v>1</v>
      </c>
      <c r="BF684">
        <f t="shared" si="238"/>
        <v>1</v>
      </c>
      <c r="BG684">
        <f t="shared" si="239"/>
        <v>0</v>
      </c>
      <c r="BH684">
        <f t="shared" si="240"/>
        <v>0</v>
      </c>
      <c r="BI684">
        <f t="shared" si="241"/>
        <v>1</v>
      </c>
      <c r="BJ684">
        <f t="shared" si="242"/>
        <v>1</v>
      </c>
      <c r="BK684">
        <f t="shared" si="243"/>
        <v>1</v>
      </c>
      <c r="BL684">
        <f t="shared" si="244"/>
        <v>1</v>
      </c>
      <c r="BM684">
        <f t="shared" si="248"/>
        <v>1</v>
      </c>
      <c r="BN684">
        <f t="shared" si="249"/>
        <v>1</v>
      </c>
      <c r="BO684">
        <f>IF(AND(AU684&gt;'County Avg'!$E$3,'Gentrification Calcs'!AW684&gt;'County Avg'!$E$4,'Gentrification Calcs'!AY684&gt;'County Avg'!$E$5,'Gentrification Calcs'!BA684&gt;'County Avg'!$E$6),1,0)</f>
        <v>0</v>
      </c>
      <c r="BP684">
        <f>IF(AND(AV684&gt;'County Avg'!$F$3,'Gentrification Calcs'!AX684&gt;'County Avg'!$F$4,'Gentrification Calcs'!AZ684&gt;'County Avg'!$F$5,'Gentrification Calcs'!BB684&gt;'County Avg'!$F$6),1,0)</f>
        <v>0</v>
      </c>
      <c r="BQ684">
        <f t="shared" si="250"/>
        <v>0</v>
      </c>
      <c r="BR684">
        <f t="shared" si="251"/>
        <v>0</v>
      </c>
      <c r="BS684">
        <f t="shared" si="252"/>
        <v>0</v>
      </c>
      <c r="BT684">
        <f t="shared" si="253"/>
        <v>0</v>
      </c>
    </row>
    <row r="685" spans="1:72" x14ac:dyDescent="0.25">
      <c r="A685">
        <v>6037221820</v>
      </c>
      <c r="B685">
        <v>2413.2790495854701</v>
      </c>
      <c r="C685">
        <v>3234</v>
      </c>
      <c r="D685">
        <v>3298</v>
      </c>
      <c r="E685">
        <v>763.67529300000001</v>
      </c>
      <c r="F685">
        <v>1170</v>
      </c>
      <c r="G685">
        <v>1011</v>
      </c>
      <c r="H685">
        <v>583.3585786169582</v>
      </c>
      <c r="I685">
        <v>923.26260000000002</v>
      </c>
      <c r="J685">
        <v>784.85339999999997</v>
      </c>
      <c r="K685">
        <v>0.76388300625166117</v>
      </c>
      <c r="L685">
        <v>0.78911333333333333</v>
      </c>
      <c r="M685">
        <v>0.77631394658753705</v>
      </c>
      <c r="N685">
        <v>1224.977511</v>
      </c>
      <c r="O685">
        <v>1399</v>
      </c>
      <c r="P685">
        <v>1292</v>
      </c>
      <c r="Q685">
        <v>382.24514770000002</v>
      </c>
      <c r="R685">
        <v>599</v>
      </c>
      <c r="S685">
        <v>837</v>
      </c>
      <c r="T685">
        <v>0.31204258385768846</v>
      </c>
      <c r="U685">
        <v>0.42816297355253752</v>
      </c>
      <c r="V685">
        <v>0.64783281733746134</v>
      </c>
      <c r="W685">
        <v>728.22180175781295</v>
      </c>
      <c r="X685">
        <v>1127</v>
      </c>
      <c r="Y685">
        <v>979</v>
      </c>
      <c r="Z685">
        <v>791.385986328125</v>
      </c>
      <c r="AA685">
        <v>1169</v>
      </c>
      <c r="AB685">
        <v>1011</v>
      </c>
      <c r="AC685">
        <v>0.92018536382810945</v>
      </c>
      <c r="AD685">
        <v>0.9640718562874252</v>
      </c>
      <c r="AE685">
        <v>0.96834817012858554</v>
      </c>
      <c r="AF685">
        <v>372.46488539701397</v>
      </c>
      <c r="AG685">
        <v>882</v>
      </c>
      <c r="AH685">
        <v>1357</v>
      </c>
      <c r="AI685">
        <v>0.15433975008443074</v>
      </c>
      <c r="AJ685">
        <v>0.27272727272727271</v>
      </c>
      <c r="AK685">
        <v>0.41146149181322011</v>
      </c>
      <c r="AL685">
        <f t="shared" si="245"/>
        <v>0.84566024991556921</v>
      </c>
      <c r="AM685">
        <f t="shared" si="245"/>
        <v>0.72727272727272729</v>
      </c>
      <c r="AN685">
        <f t="shared" si="245"/>
        <v>0.58853850818677989</v>
      </c>
      <c r="AO685">
        <v>25365.463414634149</v>
      </c>
      <c r="AP685">
        <v>19347.45361667348</v>
      </c>
      <c r="AQ685">
        <v>20492</v>
      </c>
      <c r="AR685">
        <v>915.72222222222229</v>
      </c>
      <c r="AS685">
        <v>876.55516014234888</v>
      </c>
      <c r="AT685">
        <v>1429</v>
      </c>
      <c r="AU685">
        <f t="shared" si="231"/>
        <v>0.11838752264284197</v>
      </c>
      <c r="AV685">
        <f t="shared" si="232"/>
        <v>0.13873421908594741</v>
      </c>
      <c r="AW685">
        <v>0.11612038969484906</v>
      </c>
      <c r="AX685">
        <v>0.21966984378492382</v>
      </c>
      <c r="AY685" s="1">
        <f t="shared" si="233"/>
        <v>-6018.0097979606689</v>
      </c>
      <c r="AZ685" s="1">
        <f t="shared" si="234"/>
        <v>1144.5463833265203</v>
      </c>
      <c r="BA685" s="1">
        <f t="shared" si="246"/>
        <v>-39.167062079873403</v>
      </c>
      <c r="BB685" s="1">
        <f t="shared" si="247"/>
        <v>552.44483985765112</v>
      </c>
      <c r="BC685">
        <f t="shared" si="235"/>
        <v>1</v>
      </c>
      <c r="BD685">
        <f t="shared" si="236"/>
        <v>1</v>
      </c>
      <c r="BE685">
        <f t="shared" si="237"/>
        <v>1</v>
      </c>
      <c r="BF685">
        <f t="shared" si="238"/>
        <v>1</v>
      </c>
      <c r="BG685">
        <f t="shared" si="239"/>
        <v>0</v>
      </c>
      <c r="BH685">
        <f t="shared" si="240"/>
        <v>0</v>
      </c>
      <c r="BI685">
        <f t="shared" si="241"/>
        <v>1</v>
      </c>
      <c r="BJ685">
        <f t="shared" si="242"/>
        <v>1</v>
      </c>
      <c r="BK685">
        <f t="shared" si="243"/>
        <v>1</v>
      </c>
      <c r="BL685">
        <f t="shared" si="244"/>
        <v>0</v>
      </c>
      <c r="BM685">
        <f t="shared" si="248"/>
        <v>1</v>
      </c>
      <c r="BN685">
        <f t="shared" si="249"/>
        <v>0</v>
      </c>
      <c r="BO685">
        <f>IF(AND(AU685&gt;'County Avg'!$E$3,'Gentrification Calcs'!AW685&gt;'County Avg'!$E$4,'Gentrification Calcs'!AY685&gt;'County Avg'!$E$5,'Gentrification Calcs'!BA685&gt;'County Avg'!$E$6),1,0)</f>
        <v>0</v>
      </c>
      <c r="BP685">
        <f>IF(AND(AV685&gt;'County Avg'!$F$3,'Gentrification Calcs'!AX685&gt;'County Avg'!$F$4,'Gentrification Calcs'!AZ685&gt;'County Avg'!$F$5,'Gentrification Calcs'!BB685&gt;'County Avg'!$F$6),1,0)</f>
        <v>1</v>
      </c>
      <c r="BQ685">
        <f t="shared" si="250"/>
        <v>0</v>
      </c>
      <c r="BR685">
        <f t="shared" si="251"/>
        <v>0</v>
      </c>
      <c r="BS685">
        <f t="shared" si="252"/>
        <v>0</v>
      </c>
      <c r="BT685">
        <f t="shared" si="253"/>
        <v>0</v>
      </c>
    </row>
    <row r="686" spans="1:72" x14ac:dyDescent="0.25">
      <c r="A686">
        <v>6037221900</v>
      </c>
      <c r="B686">
        <v>3466.0000582798798</v>
      </c>
      <c r="C686">
        <v>5612</v>
      </c>
      <c r="D686">
        <v>4003</v>
      </c>
      <c r="E686">
        <v>1361</v>
      </c>
      <c r="F686">
        <v>1459</v>
      </c>
      <c r="G686">
        <v>920</v>
      </c>
      <c r="H686">
        <v>1119.944018831565</v>
      </c>
      <c r="I686">
        <v>1122.0103999999999</v>
      </c>
      <c r="J686">
        <v>750.48839999999996</v>
      </c>
      <c r="K686">
        <v>0.82288318797322924</v>
      </c>
      <c r="L686">
        <v>0.76902700479780661</v>
      </c>
      <c r="M686">
        <v>0.8157482608695652</v>
      </c>
      <c r="N686">
        <v>1522.0000259999999</v>
      </c>
      <c r="O686">
        <v>1509</v>
      </c>
      <c r="P686">
        <v>1156</v>
      </c>
      <c r="Q686">
        <v>302</v>
      </c>
      <c r="R686">
        <v>461</v>
      </c>
      <c r="S686">
        <v>246</v>
      </c>
      <c r="T686">
        <v>0.19842312407424362</v>
      </c>
      <c r="U686">
        <v>0.30550033134526178</v>
      </c>
      <c r="V686">
        <v>0.21280276816608998</v>
      </c>
      <c r="W686">
        <v>1236</v>
      </c>
      <c r="X686">
        <v>1341</v>
      </c>
      <c r="Y686">
        <v>844</v>
      </c>
      <c r="Z686">
        <v>1342</v>
      </c>
      <c r="AA686">
        <v>1458</v>
      </c>
      <c r="AB686">
        <v>920</v>
      </c>
      <c r="AC686">
        <v>0.92101341281669147</v>
      </c>
      <c r="AD686">
        <v>0.91975308641975306</v>
      </c>
      <c r="AE686">
        <v>0.91739130434782612</v>
      </c>
      <c r="AF686">
        <v>962.000016175778</v>
      </c>
      <c r="AG686">
        <v>1806</v>
      </c>
      <c r="AH686">
        <v>1053</v>
      </c>
      <c r="AI686">
        <v>0.27755337564916349</v>
      </c>
      <c r="AJ686">
        <v>0.3218104062722737</v>
      </c>
      <c r="AK686">
        <v>0.26305271046714962</v>
      </c>
      <c r="AL686">
        <f t="shared" si="245"/>
        <v>0.72244662435083651</v>
      </c>
      <c r="AM686">
        <f t="shared" si="245"/>
        <v>0.67818959372772625</v>
      </c>
      <c r="AN686">
        <f t="shared" si="245"/>
        <v>0.73694728953285038</v>
      </c>
      <c r="AO686">
        <v>16479.207317073171</v>
      </c>
      <c r="AP686">
        <v>16520.619942787089</v>
      </c>
      <c r="AQ686">
        <v>12120</v>
      </c>
      <c r="AR686">
        <v>901.90000000000009</v>
      </c>
      <c r="AS686">
        <v>742.63701067615671</v>
      </c>
      <c r="AT686">
        <v>1110</v>
      </c>
      <c r="AU686">
        <f t="shared" si="231"/>
        <v>4.4257030623110205E-2</v>
      </c>
      <c r="AV686">
        <f t="shared" si="232"/>
        <v>-5.8757695805124077E-2</v>
      </c>
      <c r="AW686">
        <v>0.10707720727101816</v>
      </c>
      <c r="AX686">
        <v>-9.2697563179171799E-2</v>
      </c>
      <c r="AY686" s="1">
        <f t="shared" si="233"/>
        <v>41.412625713917805</v>
      </c>
      <c r="AZ686" s="1">
        <f t="shared" si="234"/>
        <v>-4400.6199427870888</v>
      </c>
      <c r="BA686" s="1">
        <f t="shared" si="246"/>
        <v>-159.26298932384339</v>
      </c>
      <c r="BB686" s="1">
        <f t="shared" si="247"/>
        <v>367.36298932384329</v>
      </c>
      <c r="BC686">
        <f t="shared" si="235"/>
        <v>1</v>
      </c>
      <c r="BD686">
        <f t="shared" si="236"/>
        <v>1</v>
      </c>
      <c r="BE686">
        <f t="shared" si="237"/>
        <v>1</v>
      </c>
      <c r="BF686">
        <f t="shared" si="238"/>
        <v>1</v>
      </c>
      <c r="BG686">
        <f t="shared" si="239"/>
        <v>0</v>
      </c>
      <c r="BH686">
        <f t="shared" si="240"/>
        <v>0</v>
      </c>
      <c r="BI686">
        <f t="shared" si="241"/>
        <v>1</v>
      </c>
      <c r="BJ686">
        <f t="shared" si="242"/>
        <v>1</v>
      </c>
      <c r="BK686">
        <f t="shared" si="243"/>
        <v>1</v>
      </c>
      <c r="BL686">
        <f t="shared" si="244"/>
        <v>0</v>
      </c>
      <c r="BM686">
        <f t="shared" si="248"/>
        <v>1</v>
      </c>
      <c r="BN686">
        <f t="shared" si="249"/>
        <v>0</v>
      </c>
      <c r="BO686">
        <f>IF(AND(AU686&gt;'County Avg'!$E$3,'Gentrification Calcs'!AW686&gt;'County Avg'!$E$4,'Gentrification Calcs'!AY686&gt;'County Avg'!$E$5,'Gentrification Calcs'!BA686&gt;'County Avg'!$E$6),1,0)</f>
        <v>0</v>
      </c>
      <c r="BP686">
        <f>IF(AND(AV686&gt;'County Avg'!$F$3,'Gentrification Calcs'!AX686&gt;'County Avg'!$F$4,'Gentrification Calcs'!AZ686&gt;'County Avg'!$F$5,'Gentrification Calcs'!BB686&gt;'County Avg'!$F$6),1,0)</f>
        <v>0</v>
      </c>
      <c r="BQ686">
        <f t="shared" si="250"/>
        <v>0</v>
      </c>
      <c r="BR686">
        <f t="shared" si="251"/>
        <v>0</v>
      </c>
      <c r="BS686">
        <f t="shared" si="252"/>
        <v>0</v>
      </c>
      <c r="BT686">
        <f t="shared" si="253"/>
        <v>0</v>
      </c>
    </row>
    <row r="687" spans="1:72" x14ac:dyDescent="0.25">
      <c r="A687">
        <v>6037222001</v>
      </c>
      <c r="B687">
        <v>2631.4587197480701</v>
      </c>
      <c r="C687">
        <v>3040.9999371171002</v>
      </c>
      <c r="D687">
        <v>3128</v>
      </c>
      <c r="E687">
        <v>900.15930179999998</v>
      </c>
      <c r="F687">
        <v>876.04412839999998</v>
      </c>
      <c r="G687">
        <v>868</v>
      </c>
      <c r="H687">
        <v>587.391812225546</v>
      </c>
      <c r="I687">
        <v>494.05872182116542</v>
      </c>
      <c r="J687">
        <v>422.0172</v>
      </c>
      <c r="K687">
        <v>0.65254206788839519</v>
      </c>
      <c r="L687">
        <v>0.56396556498073946</v>
      </c>
      <c r="M687">
        <v>0.48619493087557603</v>
      </c>
      <c r="N687">
        <v>1597.4189289999999</v>
      </c>
      <c r="O687">
        <v>1687.2269289999999</v>
      </c>
      <c r="P687">
        <v>1972</v>
      </c>
      <c r="Q687">
        <v>148.0169525</v>
      </c>
      <c r="R687">
        <v>179.20030209999999</v>
      </c>
      <c r="S687">
        <v>369</v>
      </c>
      <c r="T687">
        <v>9.2660071702455715E-2</v>
      </c>
      <c r="U687">
        <v>0.10620995849456359</v>
      </c>
      <c r="V687">
        <v>0.18711967545638944</v>
      </c>
      <c r="W687">
        <v>488.95489501953102</v>
      </c>
      <c r="X687">
        <v>481.05508422851602</v>
      </c>
      <c r="Y687">
        <v>306</v>
      </c>
      <c r="Z687">
        <v>880.20196533203102</v>
      </c>
      <c r="AA687">
        <v>871.05480957031295</v>
      </c>
      <c r="AB687">
        <v>868</v>
      </c>
      <c r="AC687">
        <v>0.55550307120149045</v>
      </c>
      <c r="AD687">
        <v>0.55226729586146039</v>
      </c>
      <c r="AE687">
        <v>0.35253456221198154</v>
      </c>
      <c r="AF687">
        <v>40.330462287180097</v>
      </c>
      <c r="AG687">
        <v>44.488239288330099</v>
      </c>
      <c r="AH687">
        <v>217</v>
      </c>
      <c r="AI687">
        <v>1.5326275872965716E-2</v>
      </c>
      <c r="AJ687">
        <v>1.4629477214164436E-2</v>
      </c>
      <c r="AK687">
        <v>6.9373401534526855E-2</v>
      </c>
      <c r="AL687">
        <f t="shared" si="245"/>
        <v>0.98467372412703424</v>
      </c>
      <c r="AM687">
        <f t="shared" si="245"/>
        <v>0.98537052278583559</v>
      </c>
      <c r="AN687">
        <f t="shared" si="245"/>
        <v>0.93062659846547313</v>
      </c>
      <c r="AO687">
        <v>31247.914634146342</v>
      </c>
      <c r="AP687">
        <v>40456.435635472015</v>
      </c>
      <c r="AQ687">
        <v>49219</v>
      </c>
      <c r="AR687">
        <v>851.79444444444448</v>
      </c>
      <c r="AS687">
        <v>835.97390272835116</v>
      </c>
      <c r="AT687">
        <v>1082</v>
      </c>
      <c r="AU687">
        <f t="shared" si="231"/>
        <v>-6.9679865880127936E-4</v>
      </c>
      <c r="AV687">
        <f t="shared" si="232"/>
        <v>5.4743924320362417E-2</v>
      </c>
      <c r="AW687">
        <v>1.3549886792107876E-2</v>
      </c>
      <c r="AX687">
        <v>8.0909716961825848E-2</v>
      </c>
      <c r="AY687" s="1">
        <f t="shared" si="233"/>
        <v>9208.5210013256728</v>
      </c>
      <c r="AZ687" s="1">
        <f t="shared" si="234"/>
        <v>8762.5643645279852</v>
      </c>
      <c r="BA687" s="1">
        <f t="shared" si="246"/>
        <v>-15.820541716093317</v>
      </c>
      <c r="BB687" s="1">
        <f t="shared" si="247"/>
        <v>246.02609727164884</v>
      </c>
      <c r="BC687">
        <f t="shared" si="235"/>
        <v>1</v>
      </c>
      <c r="BD687">
        <f t="shared" si="236"/>
        <v>1</v>
      </c>
      <c r="BE687">
        <f t="shared" si="237"/>
        <v>1</v>
      </c>
      <c r="BF687">
        <f t="shared" si="238"/>
        <v>1</v>
      </c>
      <c r="BG687">
        <f t="shared" si="239"/>
        <v>1</v>
      </c>
      <c r="BH687">
        <f t="shared" si="240"/>
        <v>1</v>
      </c>
      <c r="BI687">
        <f t="shared" si="241"/>
        <v>1</v>
      </c>
      <c r="BJ687">
        <f t="shared" si="242"/>
        <v>1</v>
      </c>
      <c r="BK687">
        <f t="shared" si="243"/>
        <v>1</v>
      </c>
      <c r="BL687">
        <f t="shared" si="244"/>
        <v>1</v>
      </c>
      <c r="BM687">
        <f t="shared" si="248"/>
        <v>1</v>
      </c>
      <c r="BN687">
        <f t="shared" si="249"/>
        <v>1</v>
      </c>
      <c r="BO687">
        <f>IF(AND(AU687&gt;'County Avg'!$E$3,'Gentrification Calcs'!AW687&gt;'County Avg'!$E$4,'Gentrification Calcs'!AY687&gt;'County Avg'!$E$5,'Gentrification Calcs'!BA687&gt;'County Avg'!$E$6),1,0)</f>
        <v>0</v>
      </c>
      <c r="BP687">
        <f>IF(AND(AV687&gt;'County Avg'!$F$3,'Gentrification Calcs'!AX687&gt;'County Avg'!$F$4,'Gentrification Calcs'!AZ687&gt;'County Avg'!$F$5,'Gentrification Calcs'!BB687&gt;'County Avg'!$F$6),1,0)</f>
        <v>0</v>
      </c>
      <c r="BQ687">
        <f t="shared" si="250"/>
        <v>0</v>
      </c>
      <c r="BR687">
        <f t="shared" si="251"/>
        <v>0</v>
      </c>
      <c r="BS687">
        <f t="shared" si="252"/>
        <v>0</v>
      </c>
      <c r="BT687">
        <f t="shared" si="253"/>
        <v>0</v>
      </c>
    </row>
    <row r="688" spans="1:72" x14ac:dyDescent="0.25">
      <c r="A688">
        <v>6037222002</v>
      </c>
      <c r="B688">
        <v>3697.5413178283502</v>
      </c>
      <c r="C688">
        <v>4272.9998449087097</v>
      </c>
      <c r="D688">
        <v>4622</v>
      </c>
      <c r="E688">
        <v>1264.840698</v>
      </c>
      <c r="F688">
        <v>1230.955811</v>
      </c>
      <c r="G688">
        <v>1220</v>
      </c>
      <c r="H688">
        <v>825.36179616222853</v>
      </c>
      <c r="I688">
        <v>694.21667817883576</v>
      </c>
      <c r="J688">
        <v>685.14059999999995</v>
      </c>
      <c r="K688">
        <v>0.65254209282426845</v>
      </c>
      <c r="L688">
        <v>0.56396555585116426</v>
      </c>
      <c r="M688">
        <v>0.56159065573770484</v>
      </c>
      <c r="N688">
        <v>2244.5810940000001</v>
      </c>
      <c r="O688">
        <v>2370.7729490000002</v>
      </c>
      <c r="P688">
        <v>2923</v>
      </c>
      <c r="Q688">
        <v>207.9830475</v>
      </c>
      <c r="R688">
        <v>251.79968260000001</v>
      </c>
      <c r="S688">
        <v>282</v>
      </c>
      <c r="T688">
        <v>9.2660072766343984E-2</v>
      </c>
      <c r="U688">
        <v>0.10620995262587669</v>
      </c>
      <c r="V688">
        <v>9.6476223058501537E-2</v>
      </c>
      <c r="W688">
        <v>687.04510498046898</v>
      </c>
      <c r="X688">
        <v>675.94488525390602</v>
      </c>
      <c r="Y688">
        <v>699</v>
      </c>
      <c r="Z688">
        <v>1236.79809570313</v>
      </c>
      <c r="AA688">
        <v>1223.94506835938</v>
      </c>
      <c r="AB688">
        <v>1220</v>
      </c>
      <c r="AC688">
        <v>0.55550304238613668</v>
      </c>
      <c r="AD688">
        <v>0.55226733840266773</v>
      </c>
      <c r="AE688">
        <v>0.57295081967213113</v>
      </c>
      <c r="AF688">
        <v>56.6695382887265</v>
      </c>
      <c r="AG688">
        <v>62.511756896972699</v>
      </c>
      <c r="AH688">
        <v>77</v>
      </c>
      <c r="AI688">
        <v>1.5326275872965716E-2</v>
      </c>
      <c r="AJ688">
        <v>1.4629477923210229E-2</v>
      </c>
      <c r="AK688">
        <v>1.6659454781479878E-2</v>
      </c>
      <c r="AL688">
        <f t="shared" si="245"/>
        <v>0.98467372412703424</v>
      </c>
      <c r="AM688">
        <f t="shared" si="245"/>
        <v>0.98537052207678977</v>
      </c>
      <c r="AN688">
        <f t="shared" si="245"/>
        <v>0.9833405452185201</v>
      </c>
      <c r="AO688">
        <v>31247.914634146342</v>
      </c>
      <c r="AP688">
        <v>40456.435635472015</v>
      </c>
      <c r="AQ688">
        <v>40253</v>
      </c>
      <c r="AR688">
        <v>851.79444444444448</v>
      </c>
      <c r="AS688">
        <v>835.97390272835116</v>
      </c>
      <c r="AT688">
        <v>986</v>
      </c>
      <c r="AU688">
        <f t="shared" si="231"/>
        <v>-6.967979497554868E-4</v>
      </c>
      <c r="AV688">
        <f t="shared" si="232"/>
        <v>2.0299768582696491E-3</v>
      </c>
      <c r="AW688">
        <v>1.354987985953271E-2</v>
      </c>
      <c r="AX688">
        <v>-9.7337295673751573E-3</v>
      </c>
      <c r="AY688" s="1">
        <f t="shared" si="233"/>
        <v>9208.5210013256728</v>
      </c>
      <c r="AZ688" s="1">
        <f t="shared" si="234"/>
        <v>-203.43563547201484</v>
      </c>
      <c r="BA688" s="1">
        <f t="shared" si="246"/>
        <v>-15.820541716093317</v>
      </c>
      <c r="BB688" s="1">
        <f t="shared" si="247"/>
        <v>150.02609727164884</v>
      </c>
      <c r="BC688">
        <f t="shared" si="235"/>
        <v>1</v>
      </c>
      <c r="BD688">
        <f t="shared" si="236"/>
        <v>1</v>
      </c>
      <c r="BE688">
        <f t="shared" si="237"/>
        <v>1</v>
      </c>
      <c r="BF688">
        <f t="shared" si="238"/>
        <v>1</v>
      </c>
      <c r="BG688">
        <f t="shared" si="239"/>
        <v>1</v>
      </c>
      <c r="BH688">
        <f t="shared" si="240"/>
        <v>1</v>
      </c>
      <c r="BI688">
        <f t="shared" si="241"/>
        <v>1</v>
      </c>
      <c r="BJ688">
        <f t="shared" si="242"/>
        <v>1</v>
      </c>
      <c r="BK688">
        <f t="shared" si="243"/>
        <v>1</v>
      </c>
      <c r="BL688">
        <f t="shared" si="244"/>
        <v>1</v>
      </c>
      <c r="BM688">
        <f t="shared" si="248"/>
        <v>1</v>
      </c>
      <c r="BN688">
        <f t="shared" si="249"/>
        <v>1</v>
      </c>
      <c r="BO688">
        <f>IF(AND(AU688&gt;'County Avg'!$E$3,'Gentrification Calcs'!AW688&gt;'County Avg'!$E$4,'Gentrification Calcs'!AY688&gt;'County Avg'!$E$5,'Gentrification Calcs'!BA688&gt;'County Avg'!$E$6),1,0)</f>
        <v>0</v>
      </c>
      <c r="BP688">
        <f>IF(AND(AV688&gt;'County Avg'!$F$3,'Gentrification Calcs'!AX688&gt;'County Avg'!$F$4,'Gentrification Calcs'!AZ688&gt;'County Avg'!$F$5,'Gentrification Calcs'!BB688&gt;'County Avg'!$F$6),1,0)</f>
        <v>0</v>
      </c>
      <c r="BQ688">
        <f t="shared" si="250"/>
        <v>0</v>
      </c>
      <c r="BR688">
        <f t="shared" si="251"/>
        <v>0</v>
      </c>
      <c r="BS688">
        <f t="shared" si="252"/>
        <v>0</v>
      </c>
      <c r="BT688">
        <f t="shared" si="253"/>
        <v>0</v>
      </c>
    </row>
    <row r="689" spans="1:72" x14ac:dyDescent="0.25">
      <c r="A689">
        <v>6037222100</v>
      </c>
      <c r="B689">
        <v>3698.0000241082198</v>
      </c>
      <c r="C689">
        <v>3738</v>
      </c>
      <c r="D689">
        <v>3795</v>
      </c>
      <c r="E689">
        <v>1109</v>
      </c>
      <c r="F689">
        <v>1093</v>
      </c>
      <c r="G689">
        <v>1119</v>
      </c>
      <c r="H689">
        <v>671.02720437459948</v>
      </c>
      <c r="I689">
        <v>649.00959999999998</v>
      </c>
      <c r="J689">
        <v>571</v>
      </c>
      <c r="K689">
        <v>0.60507412477421052</v>
      </c>
      <c r="L689">
        <v>0.59378737419945105</v>
      </c>
      <c r="M689">
        <v>0.51027703306523686</v>
      </c>
      <c r="N689">
        <v>2078.0000140000002</v>
      </c>
      <c r="O689">
        <v>1981</v>
      </c>
      <c r="P689">
        <v>2386</v>
      </c>
      <c r="Q689">
        <v>244</v>
      </c>
      <c r="R689">
        <v>134</v>
      </c>
      <c r="S689">
        <v>344</v>
      </c>
      <c r="T689">
        <v>0.11742059593653111</v>
      </c>
      <c r="U689">
        <v>6.7642604745078244E-2</v>
      </c>
      <c r="V689">
        <v>0.14417435037720033</v>
      </c>
      <c r="W689">
        <v>783</v>
      </c>
      <c r="X689">
        <v>738</v>
      </c>
      <c r="Y689">
        <v>773</v>
      </c>
      <c r="Z689">
        <v>1106</v>
      </c>
      <c r="AA689">
        <v>1086</v>
      </c>
      <c r="AB689">
        <v>1119</v>
      </c>
      <c r="AC689">
        <v>0.70795660036166363</v>
      </c>
      <c r="AD689">
        <v>0.6795580110497238</v>
      </c>
      <c r="AE689">
        <v>0.69079535299374439</v>
      </c>
      <c r="AF689">
        <v>80.000000521540599</v>
      </c>
      <c r="AG689">
        <v>79</v>
      </c>
      <c r="AH689">
        <v>56</v>
      </c>
      <c r="AI689">
        <v>2.1633315305570545E-2</v>
      </c>
      <c r="AJ689">
        <v>2.1134296415195292E-2</v>
      </c>
      <c r="AK689">
        <v>1.4756258234519103E-2</v>
      </c>
      <c r="AL689">
        <f t="shared" si="245"/>
        <v>0.97836668469442944</v>
      </c>
      <c r="AM689">
        <f t="shared" si="245"/>
        <v>0.97886570358480474</v>
      </c>
      <c r="AN689">
        <f t="shared" si="245"/>
        <v>0.98524374176548091</v>
      </c>
      <c r="AO689">
        <v>38777.379639448569</v>
      </c>
      <c r="AP689">
        <v>36365.775234981615</v>
      </c>
      <c r="AQ689">
        <v>38487</v>
      </c>
      <c r="AR689">
        <v>815.51111111111118</v>
      </c>
      <c r="AS689">
        <v>817.035982601819</v>
      </c>
      <c r="AT689">
        <v>949</v>
      </c>
      <c r="AU689">
        <f t="shared" si="231"/>
        <v>-4.9901889037525307E-4</v>
      </c>
      <c r="AV689">
        <f t="shared" si="232"/>
        <v>-6.3780381806761884E-3</v>
      </c>
      <c r="AW689">
        <v>-4.9777991191452861E-2</v>
      </c>
      <c r="AX689">
        <v>7.6531745632122089E-2</v>
      </c>
      <c r="AY689" s="1">
        <f t="shared" si="233"/>
        <v>-2411.6044044669543</v>
      </c>
      <c r="AZ689" s="1">
        <f t="shared" si="234"/>
        <v>2121.2247650183854</v>
      </c>
      <c r="BA689" s="1">
        <f t="shared" si="246"/>
        <v>1.5248714907078238</v>
      </c>
      <c r="BB689" s="1">
        <f t="shared" si="247"/>
        <v>131.964017398181</v>
      </c>
      <c r="BC689">
        <f t="shared" si="235"/>
        <v>1</v>
      </c>
      <c r="BD689">
        <f t="shared" si="236"/>
        <v>1</v>
      </c>
      <c r="BE689">
        <f t="shared" si="237"/>
        <v>1</v>
      </c>
      <c r="BF689">
        <f t="shared" si="238"/>
        <v>1</v>
      </c>
      <c r="BG689">
        <f t="shared" si="239"/>
        <v>1</v>
      </c>
      <c r="BH689">
        <f t="shared" si="240"/>
        <v>1</v>
      </c>
      <c r="BI689">
        <f t="shared" si="241"/>
        <v>1</v>
      </c>
      <c r="BJ689">
        <f t="shared" si="242"/>
        <v>1</v>
      </c>
      <c r="BK689">
        <f t="shared" si="243"/>
        <v>1</v>
      </c>
      <c r="BL689">
        <f t="shared" si="244"/>
        <v>1</v>
      </c>
      <c r="BM689">
        <f t="shared" si="248"/>
        <v>1</v>
      </c>
      <c r="BN689">
        <f t="shared" si="249"/>
        <v>1</v>
      </c>
      <c r="BO689">
        <f>IF(AND(AU689&gt;'County Avg'!$E$3,'Gentrification Calcs'!AW689&gt;'County Avg'!$E$4,'Gentrification Calcs'!AY689&gt;'County Avg'!$E$5,'Gentrification Calcs'!BA689&gt;'County Avg'!$E$6),1,0)</f>
        <v>0</v>
      </c>
      <c r="BP689">
        <f>IF(AND(AV689&gt;'County Avg'!$F$3,'Gentrification Calcs'!AX689&gt;'County Avg'!$F$4,'Gentrification Calcs'!AZ689&gt;'County Avg'!$F$5,'Gentrification Calcs'!BB689&gt;'County Avg'!$F$6),1,0)</f>
        <v>0</v>
      </c>
      <c r="BQ689">
        <f t="shared" si="250"/>
        <v>0</v>
      </c>
      <c r="BR689">
        <f t="shared" si="251"/>
        <v>0</v>
      </c>
      <c r="BS689">
        <f t="shared" si="252"/>
        <v>0</v>
      </c>
      <c r="BT689">
        <f t="shared" si="253"/>
        <v>0</v>
      </c>
    </row>
    <row r="690" spans="1:72" x14ac:dyDescent="0.25">
      <c r="A690">
        <v>6037222200</v>
      </c>
      <c r="B690">
        <v>4064.9999943212601</v>
      </c>
      <c r="C690">
        <v>3878</v>
      </c>
      <c r="D690">
        <v>4216</v>
      </c>
      <c r="E690">
        <v>1200</v>
      </c>
      <c r="F690">
        <v>1171</v>
      </c>
      <c r="G690">
        <v>1156</v>
      </c>
      <c r="H690">
        <v>764.34239893222593</v>
      </c>
      <c r="I690">
        <v>848.01279999999997</v>
      </c>
      <c r="J690">
        <v>702.96259999999995</v>
      </c>
      <c r="K690">
        <v>0.63695199911018829</v>
      </c>
      <c r="L690">
        <v>0.72417830913748926</v>
      </c>
      <c r="M690">
        <v>0.60809913494809686</v>
      </c>
      <c r="N690">
        <v>2252.9999969999999</v>
      </c>
      <c r="O690">
        <v>2145</v>
      </c>
      <c r="P690">
        <v>2418</v>
      </c>
      <c r="Q690">
        <v>153</v>
      </c>
      <c r="R690">
        <v>155</v>
      </c>
      <c r="S690">
        <v>311</v>
      </c>
      <c r="T690">
        <v>6.790945415167704E-2</v>
      </c>
      <c r="U690">
        <v>7.2261072261072257E-2</v>
      </c>
      <c r="V690">
        <v>0.12861869313482216</v>
      </c>
      <c r="W690">
        <v>972</v>
      </c>
      <c r="X690">
        <v>894</v>
      </c>
      <c r="Y690">
        <v>886</v>
      </c>
      <c r="Z690">
        <v>1224</v>
      </c>
      <c r="AA690">
        <v>1151</v>
      </c>
      <c r="AB690">
        <v>1156</v>
      </c>
      <c r="AC690">
        <v>0.79411764705882348</v>
      </c>
      <c r="AD690">
        <v>0.77671589921807127</v>
      </c>
      <c r="AE690">
        <v>0.76643598615916952</v>
      </c>
      <c r="AF690">
        <v>125.99999982398</v>
      </c>
      <c r="AG690">
        <v>128</v>
      </c>
      <c r="AH690">
        <v>206</v>
      </c>
      <c r="AI690">
        <v>3.0996309963099627E-2</v>
      </c>
      <c r="AJ690">
        <v>3.3006704486848892E-2</v>
      </c>
      <c r="AK690">
        <v>4.8861480075901326E-2</v>
      </c>
      <c r="AL690">
        <f t="shared" si="245"/>
        <v>0.96900369003690034</v>
      </c>
      <c r="AM690">
        <f t="shared" si="245"/>
        <v>0.96699329551315105</v>
      </c>
      <c r="AN690">
        <f t="shared" si="245"/>
        <v>0.9511385199240987</v>
      </c>
      <c r="AO690">
        <v>35935.01113467657</v>
      </c>
      <c r="AP690">
        <v>32142.301185124645</v>
      </c>
      <c r="AQ690">
        <v>30294</v>
      </c>
      <c r="AR690">
        <v>761.95</v>
      </c>
      <c r="AS690">
        <v>712.87742190589177</v>
      </c>
      <c r="AT690">
        <v>926</v>
      </c>
      <c r="AU690">
        <f t="shared" si="231"/>
        <v>2.0103945237492649E-3</v>
      </c>
      <c r="AV690">
        <f t="shared" si="232"/>
        <v>1.5854775589052433E-2</v>
      </c>
      <c r="AW690">
        <v>4.3516181093952166E-3</v>
      </c>
      <c r="AX690">
        <v>5.6357620873749903E-2</v>
      </c>
      <c r="AY690" s="1">
        <f t="shared" si="233"/>
        <v>-3792.7099495519251</v>
      </c>
      <c r="AZ690" s="1">
        <f t="shared" si="234"/>
        <v>-1848.3011851246447</v>
      </c>
      <c r="BA690" s="1">
        <f t="shared" si="246"/>
        <v>-49.07257809410828</v>
      </c>
      <c r="BB690" s="1">
        <f t="shared" si="247"/>
        <v>213.12257809410823</v>
      </c>
      <c r="BC690">
        <f t="shared" si="235"/>
        <v>1</v>
      </c>
      <c r="BD690">
        <f t="shared" si="236"/>
        <v>1</v>
      </c>
      <c r="BE690">
        <f t="shared" si="237"/>
        <v>1</v>
      </c>
      <c r="BF690">
        <f t="shared" si="238"/>
        <v>1</v>
      </c>
      <c r="BG690">
        <f t="shared" si="239"/>
        <v>1</v>
      </c>
      <c r="BH690">
        <f t="shared" si="240"/>
        <v>1</v>
      </c>
      <c r="BI690">
        <f t="shared" si="241"/>
        <v>1</v>
      </c>
      <c r="BJ690">
        <f t="shared" si="242"/>
        <v>1</v>
      </c>
      <c r="BK690">
        <f t="shared" si="243"/>
        <v>1</v>
      </c>
      <c r="BL690">
        <f t="shared" si="244"/>
        <v>1</v>
      </c>
      <c r="BM690">
        <f t="shared" si="248"/>
        <v>1</v>
      </c>
      <c r="BN690">
        <f t="shared" si="249"/>
        <v>1</v>
      </c>
      <c r="BO690">
        <f>IF(AND(AU690&gt;'County Avg'!$E$3,'Gentrification Calcs'!AW690&gt;'County Avg'!$E$4,'Gentrification Calcs'!AY690&gt;'County Avg'!$E$5,'Gentrification Calcs'!BA690&gt;'County Avg'!$E$6),1,0)</f>
        <v>0</v>
      </c>
      <c r="BP690">
        <f>IF(AND(AV690&gt;'County Avg'!$F$3,'Gentrification Calcs'!AX690&gt;'County Avg'!$F$4,'Gentrification Calcs'!AZ690&gt;'County Avg'!$F$5,'Gentrification Calcs'!BB690&gt;'County Avg'!$F$6),1,0)</f>
        <v>0</v>
      </c>
      <c r="BQ690">
        <f t="shared" si="250"/>
        <v>0</v>
      </c>
      <c r="BR690">
        <f t="shared" si="251"/>
        <v>0</v>
      </c>
      <c r="BS690">
        <f t="shared" si="252"/>
        <v>0</v>
      </c>
      <c r="BT690">
        <f t="shared" si="253"/>
        <v>0</v>
      </c>
    </row>
    <row r="691" spans="1:72" x14ac:dyDescent="0.25">
      <c r="A691">
        <v>6037222500</v>
      </c>
      <c r="B691">
        <v>4263.9999305047104</v>
      </c>
      <c r="C691">
        <v>4437</v>
      </c>
      <c r="D691">
        <v>5115</v>
      </c>
      <c r="E691">
        <v>1234</v>
      </c>
      <c r="F691">
        <v>1222</v>
      </c>
      <c r="G691">
        <v>1329</v>
      </c>
      <c r="H691">
        <v>816.36318669479408</v>
      </c>
      <c r="I691">
        <v>770.01599999999996</v>
      </c>
      <c r="J691">
        <v>875.54300000000001</v>
      </c>
      <c r="K691">
        <v>0.66155849813192391</v>
      </c>
      <c r="L691">
        <v>0.63012765957446804</v>
      </c>
      <c r="M691">
        <v>0.65879834462001508</v>
      </c>
      <c r="N691">
        <v>2276.9999630000002</v>
      </c>
      <c r="O691">
        <v>2503</v>
      </c>
      <c r="P691">
        <v>2956</v>
      </c>
      <c r="Q691">
        <v>109</v>
      </c>
      <c r="R691">
        <v>150</v>
      </c>
      <c r="S691">
        <v>137</v>
      </c>
      <c r="T691">
        <v>4.7870005169604823E-2</v>
      </c>
      <c r="U691">
        <v>5.9928086296444263E-2</v>
      </c>
      <c r="V691">
        <v>4.6346414073071718E-2</v>
      </c>
      <c r="W691">
        <v>815</v>
      </c>
      <c r="X691">
        <v>794</v>
      </c>
      <c r="Y691">
        <v>913</v>
      </c>
      <c r="Z691">
        <v>1208</v>
      </c>
      <c r="AA691">
        <v>1226</v>
      </c>
      <c r="AB691">
        <v>1329</v>
      </c>
      <c r="AC691">
        <v>0.67466887417218546</v>
      </c>
      <c r="AD691">
        <v>0.64763458401305052</v>
      </c>
      <c r="AE691">
        <v>0.68698269375470278</v>
      </c>
      <c r="AF691">
        <v>47.999999217689002</v>
      </c>
      <c r="AG691">
        <v>56</v>
      </c>
      <c r="AH691">
        <v>48</v>
      </c>
      <c r="AI691">
        <v>1.1257035647279539E-2</v>
      </c>
      <c r="AJ691">
        <v>1.2621140410187063E-2</v>
      </c>
      <c r="AK691">
        <v>9.3841642228739003E-3</v>
      </c>
      <c r="AL691">
        <f t="shared" si="245"/>
        <v>0.98874296435272047</v>
      </c>
      <c r="AM691">
        <f t="shared" si="245"/>
        <v>0.98737885958981297</v>
      </c>
      <c r="AN691">
        <f t="shared" si="245"/>
        <v>0.99061583577712609</v>
      </c>
      <c r="AO691">
        <v>31592.554082714742</v>
      </c>
      <c r="AP691">
        <v>38707.489579076428</v>
      </c>
      <c r="AQ691">
        <v>30445</v>
      </c>
      <c r="AR691">
        <v>812.05555555555554</v>
      </c>
      <c r="AS691">
        <v>773.74930802688812</v>
      </c>
      <c r="AT691">
        <v>1113</v>
      </c>
      <c r="AU691">
        <f t="shared" si="231"/>
        <v>1.3641047629075233E-3</v>
      </c>
      <c r="AV691">
        <f t="shared" si="232"/>
        <v>-3.2369761873131623E-3</v>
      </c>
      <c r="AW691">
        <v>1.205808112683944E-2</v>
      </c>
      <c r="AX691">
        <v>-1.3581672223372546E-2</v>
      </c>
      <c r="AY691" s="1">
        <f t="shared" si="233"/>
        <v>7114.9354963616861</v>
      </c>
      <c r="AZ691" s="1">
        <f t="shared" si="234"/>
        <v>-8262.4895790764276</v>
      </c>
      <c r="BA691" s="1">
        <f t="shared" si="246"/>
        <v>-38.306247528667427</v>
      </c>
      <c r="BB691" s="1">
        <f t="shared" si="247"/>
        <v>339.25069197311188</v>
      </c>
      <c r="BC691">
        <f t="shared" si="235"/>
        <v>1</v>
      </c>
      <c r="BD691">
        <f t="shared" si="236"/>
        <v>1</v>
      </c>
      <c r="BE691">
        <f t="shared" si="237"/>
        <v>1</v>
      </c>
      <c r="BF691">
        <f t="shared" si="238"/>
        <v>1</v>
      </c>
      <c r="BG691">
        <f t="shared" si="239"/>
        <v>1</v>
      </c>
      <c r="BH691">
        <f t="shared" si="240"/>
        <v>1</v>
      </c>
      <c r="BI691">
        <f t="shared" si="241"/>
        <v>1</v>
      </c>
      <c r="BJ691">
        <f t="shared" si="242"/>
        <v>1</v>
      </c>
      <c r="BK691">
        <f t="shared" si="243"/>
        <v>1</v>
      </c>
      <c r="BL691">
        <f t="shared" si="244"/>
        <v>1</v>
      </c>
      <c r="BM691">
        <f t="shared" si="248"/>
        <v>1</v>
      </c>
      <c r="BN691">
        <f t="shared" si="249"/>
        <v>1</v>
      </c>
      <c r="BO691">
        <f>IF(AND(AU691&gt;'County Avg'!$E$3,'Gentrification Calcs'!AW691&gt;'County Avg'!$E$4,'Gentrification Calcs'!AY691&gt;'County Avg'!$E$5,'Gentrification Calcs'!BA691&gt;'County Avg'!$E$6),1,0)</f>
        <v>0</v>
      </c>
      <c r="BP691">
        <f>IF(AND(AV691&gt;'County Avg'!$F$3,'Gentrification Calcs'!AX691&gt;'County Avg'!$F$4,'Gentrification Calcs'!AZ691&gt;'County Avg'!$F$5,'Gentrification Calcs'!BB691&gt;'County Avg'!$F$6),1,0)</f>
        <v>0</v>
      </c>
      <c r="BQ691">
        <f t="shared" si="250"/>
        <v>0</v>
      </c>
      <c r="BR691">
        <f t="shared" si="251"/>
        <v>0</v>
      </c>
      <c r="BS691">
        <f t="shared" si="252"/>
        <v>0</v>
      </c>
      <c r="BT691">
        <f t="shared" si="253"/>
        <v>0</v>
      </c>
    </row>
    <row r="692" spans="1:72" x14ac:dyDescent="0.25">
      <c r="A692">
        <v>6037222600</v>
      </c>
      <c r="B692">
        <v>5462.0000661294898</v>
      </c>
      <c r="C692">
        <v>5419</v>
      </c>
      <c r="D692">
        <v>5245</v>
      </c>
      <c r="E692">
        <v>1624</v>
      </c>
      <c r="F692">
        <v>1601</v>
      </c>
      <c r="G692">
        <v>1469</v>
      </c>
      <c r="H692">
        <v>1083.7616131213115</v>
      </c>
      <c r="I692">
        <v>1095.5260000000001</v>
      </c>
      <c r="J692">
        <v>993.39940000000001</v>
      </c>
      <c r="K692">
        <v>0.66734089477913272</v>
      </c>
      <c r="L692">
        <v>0.6842760774515928</v>
      </c>
      <c r="M692">
        <v>0.67624193328795101</v>
      </c>
      <c r="N692">
        <v>2896.000035</v>
      </c>
      <c r="O692">
        <v>2887</v>
      </c>
      <c r="P692">
        <v>2184</v>
      </c>
      <c r="Q692">
        <v>266</v>
      </c>
      <c r="R692">
        <v>281</v>
      </c>
      <c r="S692">
        <v>226</v>
      </c>
      <c r="T692">
        <v>9.1850827619206155E-2</v>
      </c>
      <c r="U692">
        <v>9.7332871492899209E-2</v>
      </c>
      <c r="V692">
        <v>0.10347985347985347</v>
      </c>
      <c r="W692">
        <v>1287</v>
      </c>
      <c r="X692">
        <v>1241</v>
      </c>
      <c r="Y692">
        <v>1245</v>
      </c>
      <c r="Z692">
        <v>1581</v>
      </c>
      <c r="AA692">
        <v>1590</v>
      </c>
      <c r="AB692">
        <v>1469</v>
      </c>
      <c r="AC692">
        <v>0.81404174573055033</v>
      </c>
      <c r="AD692">
        <v>0.7805031446540881</v>
      </c>
      <c r="AE692">
        <v>0.84751531654186518</v>
      </c>
      <c r="AF692">
        <v>165.00000199768701</v>
      </c>
      <c r="AG692">
        <v>139</v>
      </c>
      <c r="AH692">
        <v>375</v>
      </c>
      <c r="AI692">
        <v>3.0208714756499472E-2</v>
      </c>
      <c r="AJ692">
        <v>2.5650489020114412E-2</v>
      </c>
      <c r="AK692">
        <v>7.1496663489037174E-2</v>
      </c>
      <c r="AL692">
        <f t="shared" si="245"/>
        <v>0.96979128524350056</v>
      </c>
      <c r="AM692">
        <f t="shared" si="245"/>
        <v>0.97434951097988554</v>
      </c>
      <c r="AN692">
        <f t="shared" si="245"/>
        <v>0.92850333651096284</v>
      </c>
      <c r="AO692">
        <v>31623.390243902442</v>
      </c>
      <c r="AP692">
        <v>30466.053126277078</v>
      </c>
      <c r="AQ692">
        <v>25560</v>
      </c>
      <c r="AR692">
        <v>820.69444444444446</v>
      </c>
      <c r="AS692">
        <v>752.10597073942279</v>
      </c>
      <c r="AT692">
        <v>1042</v>
      </c>
      <c r="AU692">
        <f t="shared" si="231"/>
        <v>-4.5582257363850597E-3</v>
      </c>
      <c r="AV692">
        <f t="shared" si="232"/>
        <v>4.5846174468922765E-2</v>
      </c>
      <c r="AW692">
        <v>5.4820438736930543E-3</v>
      </c>
      <c r="AX692">
        <v>6.1469819869542641E-3</v>
      </c>
      <c r="AY692" s="1">
        <f t="shared" si="233"/>
        <v>-1157.337117625364</v>
      </c>
      <c r="AZ692" s="1">
        <f t="shared" si="234"/>
        <v>-4906.0531262770783</v>
      </c>
      <c r="BA692" s="1">
        <f t="shared" si="246"/>
        <v>-68.58847370502167</v>
      </c>
      <c r="BB692" s="1">
        <f t="shared" si="247"/>
        <v>289.89402926057721</v>
      </c>
      <c r="BC692">
        <f t="shared" si="235"/>
        <v>1</v>
      </c>
      <c r="BD692">
        <f t="shared" si="236"/>
        <v>1</v>
      </c>
      <c r="BE692">
        <f t="shared" si="237"/>
        <v>1</v>
      </c>
      <c r="BF692">
        <f t="shared" si="238"/>
        <v>1</v>
      </c>
      <c r="BG692">
        <f t="shared" si="239"/>
        <v>1</v>
      </c>
      <c r="BH692">
        <f t="shared" si="240"/>
        <v>1</v>
      </c>
      <c r="BI692">
        <f t="shared" si="241"/>
        <v>1</v>
      </c>
      <c r="BJ692">
        <f t="shared" si="242"/>
        <v>1</v>
      </c>
      <c r="BK692">
        <f t="shared" si="243"/>
        <v>1</v>
      </c>
      <c r="BL692">
        <f t="shared" si="244"/>
        <v>1</v>
      </c>
      <c r="BM692">
        <f t="shared" si="248"/>
        <v>1</v>
      </c>
      <c r="BN692">
        <f t="shared" si="249"/>
        <v>1</v>
      </c>
      <c r="BO692">
        <f>IF(AND(AU692&gt;'County Avg'!$E$3,'Gentrification Calcs'!AW692&gt;'County Avg'!$E$4,'Gentrification Calcs'!AY692&gt;'County Avg'!$E$5,'Gentrification Calcs'!BA692&gt;'County Avg'!$E$6),1,0)</f>
        <v>0</v>
      </c>
      <c r="BP692">
        <f>IF(AND(AV692&gt;'County Avg'!$F$3,'Gentrification Calcs'!AX692&gt;'County Avg'!$F$4,'Gentrification Calcs'!AZ692&gt;'County Avg'!$F$5,'Gentrification Calcs'!BB692&gt;'County Avg'!$F$6),1,0)</f>
        <v>0</v>
      </c>
      <c r="BQ692">
        <f t="shared" si="250"/>
        <v>0</v>
      </c>
      <c r="BR692">
        <f t="shared" si="251"/>
        <v>0</v>
      </c>
      <c r="BS692">
        <f t="shared" si="252"/>
        <v>0</v>
      </c>
      <c r="BT692">
        <f t="shared" si="253"/>
        <v>0</v>
      </c>
    </row>
    <row r="693" spans="1:72" x14ac:dyDescent="0.25">
      <c r="A693">
        <v>6037222700</v>
      </c>
      <c r="B693">
        <v>2816.62229632959</v>
      </c>
      <c r="C693">
        <v>290.29738358035701</v>
      </c>
      <c r="D693">
        <v>3682</v>
      </c>
      <c r="E693">
        <v>216.07901949999999</v>
      </c>
      <c r="F693">
        <v>158.76205440000001</v>
      </c>
      <c r="G693">
        <v>160</v>
      </c>
      <c r="H693">
        <v>211.15671766400766</v>
      </c>
      <c r="I693">
        <v>154.00600834059756</v>
      </c>
      <c r="J693">
        <v>134.83619999999999</v>
      </c>
      <c r="K693">
        <v>0.97721989924157204</v>
      </c>
      <c r="L693">
        <v>0.97004292948099791</v>
      </c>
      <c r="M693">
        <v>0.8427262499999999</v>
      </c>
      <c r="N693">
        <v>34.111865450000003</v>
      </c>
      <c r="O693">
        <v>37.125604629999998</v>
      </c>
      <c r="P693">
        <v>90</v>
      </c>
      <c r="Q693">
        <v>3.0748724940000001</v>
      </c>
      <c r="R693">
        <v>1.5054063799999999</v>
      </c>
      <c r="S693">
        <v>38</v>
      </c>
      <c r="T693">
        <v>9.0140848453657343E-2</v>
      </c>
      <c r="U693">
        <v>4.0549006406848651E-2</v>
      </c>
      <c r="V693">
        <v>0.42222222222222222</v>
      </c>
      <c r="W693">
        <v>231.91887092590301</v>
      </c>
      <c r="X693">
        <v>150.722951889038</v>
      </c>
      <c r="Y693">
        <v>160</v>
      </c>
      <c r="Z693">
        <v>233.591499328613</v>
      </c>
      <c r="AA693">
        <v>151.363550186157</v>
      </c>
      <c r="AB693">
        <v>160</v>
      </c>
      <c r="AC693">
        <v>0.99283951510428481</v>
      </c>
      <c r="AD693">
        <v>0.99576781664851843</v>
      </c>
      <c r="AE693">
        <v>1</v>
      </c>
      <c r="AF693">
        <v>1826.98589586956</v>
      </c>
      <c r="AG693">
        <v>106.331111907959</v>
      </c>
      <c r="AH693">
        <v>1807</v>
      </c>
      <c r="AI693">
        <v>0.64864426382278884</v>
      </c>
      <c r="AJ693">
        <v>0.36628339737869375</v>
      </c>
      <c r="AK693">
        <v>0.49076588810429117</v>
      </c>
      <c r="AL693">
        <f t="shared" si="245"/>
        <v>0.35135573617721116</v>
      </c>
      <c r="AM693">
        <f t="shared" si="245"/>
        <v>0.63371660262130625</v>
      </c>
      <c r="AN693">
        <f t="shared" si="245"/>
        <v>0.50923411189570889</v>
      </c>
      <c r="AO693">
        <v>17212.019618239661</v>
      </c>
      <c r="AP693">
        <v>10065.876583571722</v>
      </c>
      <c r="AQ693">
        <v>10833</v>
      </c>
      <c r="AR693">
        <v>751.58333333333337</v>
      </c>
      <c r="AS693">
        <v>748.04784499802304</v>
      </c>
      <c r="AT693">
        <v>2001</v>
      </c>
      <c r="AU693">
        <f t="shared" si="231"/>
        <v>-0.28236086644409508</v>
      </c>
      <c r="AV693">
        <f t="shared" si="232"/>
        <v>0.12448249072559742</v>
      </c>
      <c r="AW693">
        <v>-4.9591842046808693E-2</v>
      </c>
      <c r="AX693">
        <v>0.38167321581537356</v>
      </c>
      <c r="AY693" s="1">
        <f t="shared" si="233"/>
        <v>-7146.143034667939</v>
      </c>
      <c r="AZ693" s="1">
        <f t="shared" si="234"/>
        <v>767.12341642827778</v>
      </c>
      <c r="BA693" s="1">
        <f t="shared" si="246"/>
        <v>-3.5354883353103332</v>
      </c>
      <c r="BB693" s="1">
        <f t="shared" si="247"/>
        <v>1252.952155001977</v>
      </c>
      <c r="BC693">
        <f t="shared" si="235"/>
        <v>1</v>
      </c>
      <c r="BD693">
        <f t="shared" si="236"/>
        <v>0</v>
      </c>
      <c r="BE693">
        <f t="shared" si="237"/>
        <v>1</v>
      </c>
      <c r="BF693">
        <f t="shared" si="238"/>
        <v>1</v>
      </c>
      <c r="BG693">
        <f t="shared" si="239"/>
        <v>1</v>
      </c>
      <c r="BH693">
        <f t="shared" si="240"/>
        <v>1</v>
      </c>
      <c r="BI693">
        <f t="shared" si="241"/>
        <v>1</v>
      </c>
      <c r="BJ693">
        <f t="shared" si="242"/>
        <v>1</v>
      </c>
      <c r="BK693">
        <f t="shared" si="243"/>
        <v>0</v>
      </c>
      <c r="BL693">
        <f t="shared" si="244"/>
        <v>0</v>
      </c>
      <c r="BM693">
        <f t="shared" si="248"/>
        <v>1</v>
      </c>
      <c r="BN693">
        <f t="shared" si="249"/>
        <v>0</v>
      </c>
      <c r="BO693">
        <f>IF(AND(AU693&gt;'County Avg'!$E$3,'Gentrification Calcs'!AW693&gt;'County Avg'!$E$4,'Gentrification Calcs'!AY693&gt;'County Avg'!$E$5,'Gentrification Calcs'!BA693&gt;'County Avg'!$E$6),1,0)</f>
        <v>0</v>
      </c>
      <c r="BP693">
        <f>IF(AND(AV693&gt;'County Avg'!$F$3,'Gentrification Calcs'!AX693&gt;'County Avg'!$F$4,'Gentrification Calcs'!AZ693&gt;'County Avg'!$F$5,'Gentrification Calcs'!BB693&gt;'County Avg'!$F$6),1,0)</f>
        <v>1</v>
      </c>
      <c r="BQ693">
        <f t="shared" si="250"/>
        <v>0</v>
      </c>
      <c r="BR693">
        <f t="shared" si="251"/>
        <v>0</v>
      </c>
      <c r="BS693">
        <f t="shared" si="252"/>
        <v>0</v>
      </c>
      <c r="BT693">
        <f t="shared" si="253"/>
        <v>0</v>
      </c>
    </row>
    <row r="694" spans="1:72" x14ac:dyDescent="0.25">
      <c r="A694">
        <v>6037224010</v>
      </c>
      <c r="B694">
        <v>2225.9526157655901</v>
      </c>
      <c r="C694">
        <v>2170.99995230883</v>
      </c>
      <c r="D694">
        <v>2209</v>
      </c>
      <c r="E694">
        <v>578.31779100000006</v>
      </c>
      <c r="F694">
        <v>723.05578990000004</v>
      </c>
      <c r="G694">
        <v>1043</v>
      </c>
      <c r="H694">
        <v>447.38947673119065</v>
      </c>
      <c r="I694">
        <v>615.35556557731468</v>
      </c>
      <c r="J694">
        <v>888.12339999999995</v>
      </c>
      <c r="K694">
        <v>0.77360489975171909</v>
      </c>
      <c r="L694">
        <v>0.8510485278908001</v>
      </c>
      <c r="M694">
        <v>0.8515085330776605</v>
      </c>
      <c r="N694">
        <v>1102.9996040000001</v>
      </c>
      <c r="O694">
        <v>1349.2694779999999</v>
      </c>
      <c r="P694">
        <v>1505</v>
      </c>
      <c r="Q694">
        <v>25.746224640000001</v>
      </c>
      <c r="R694">
        <v>48.572678570000001</v>
      </c>
      <c r="S694">
        <v>155</v>
      </c>
      <c r="T694">
        <v>2.3342007147266391E-2</v>
      </c>
      <c r="U694">
        <v>3.5999242080239219E-2</v>
      </c>
      <c r="V694">
        <v>0.10299003322259136</v>
      </c>
      <c r="W694">
        <v>557.629344940186</v>
      </c>
      <c r="X694">
        <v>673.61882400512695</v>
      </c>
      <c r="Y694">
        <v>1036</v>
      </c>
      <c r="Z694">
        <v>581.54129409790005</v>
      </c>
      <c r="AA694">
        <v>693.459316253662</v>
      </c>
      <c r="AB694">
        <v>1043</v>
      </c>
      <c r="AC694">
        <v>0.95888176918750578</v>
      </c>
      <c r="AD694">
        <v>0.97138910418606661</v>
      </c>
      <c r="AE694">
        <v>0.99328859060402686</v>
      </c>
      <c r="AF694">
        <v>44.594417296079399</v>
      </c>
      <c r="AG694">
        <v>87.471500873565702</v>
      </c>
      <c r="AH694">
        <v>147</v>
      </c>
      <c r="AI694">
        <v>2.0033857405694001E-2</v>
      </c>
      <c r="AJ694">
        <v>4.0290881066368016E-2</v>
      </c>
      <c r="AK694">
        <v>6.6545948392937981E-2</v>
      </c>
      <c r="AL694">
        <f t="shared" si="245"/>
        <v>0.97996614259430603</v>
      </c>
      <c r="AM694">
        <f t="shared" si="245"/>
        <v>0.95970911893363198</v>
      </c>
      <c r="AN694">
        <f t="shared" si="245"/>
        <v>0.93345405160706196</v>
      </c>
      <c r="AO694">
        <v>28021.001060445389</v>
      </c>
      <c r="AP694">
        <v>24682.368205966493</v>
      </c>
      <c r="AQ694">
        <v>17254</v>
      </c>
      <c r="AR694">
        <v>661.73888888888894</v>
      </c>
      <c r="AS694">
        <v>515.38196915776996</v>
      </c>
      <c r="AT694">
        <v>591</v>
      </c>
      <c r="AU694">
        <f t="shared" si="231"/>
        <v>2.0257023660674014E-2</v>
      </c>
      <c r="AV694">
        <f t="shared" si="232"/>
        <v>2.6255067326569966E-2</v>
      </c>
      <c r="AW694">
        <v>1.2657234932972827E-2</v>
      </c>
      <c r="AX694">
        <v>6.6990791142352138E-2</v>
      </c>
      <c r="AY694" s="1">
        <f t="shared" si="233"/>
        <v>-3338.6328544788958</v>
      </c>
      <c r="AZ694" s="1">
        <f t="shared" si="234"/>
        <v>-7428.3682059664934</v>
      </c>
      <c r="BA694" s="1">
        <f t="shared" si="246"/>
        <v>-146.35691973111898</v>
      </c>
      <c r="BB694" s="1">
        <f t="shared" si="247"/>
        <v>75.618030842230041</v>
      </c>
      <c r="BC694">
        <f t="shared" si="235"/>
        <v>1</v>
      </c>
      <c r="BD694">
        <f t="shared" si="236"/>
        <v>1</v>
      </c>
      <c r="BE694">
        <f t="shared" si="237"/>
        <v>1</v>
      </c>
      <c r="BF694">
        <f t="shared" si="238"/>
        <v>1</v>
      </c>
      <c r="BG694">
        <f t="shared" si="239"/>
        <v>1</v>
      </c>
      <c r="BH694">
        <f t="shared" si="240"/>
        <v>1</v>
      </c>
      <c r="BI694">
        <f t="shared" si="241"/>
        <v>1</v>
      </c>
      <c r="BJ694">
        <f t="shared" si="242"/>
        <v>1</v>
      </c>
      <c r="BK694">
        <f t="shared" si="243"/>
        <v>1</v>
      </c>
      <c r="BL694">
        <f t="shared" si="244"/>
        <v>1</v>
      </c>
      <c r="BM694">
        <f t="shared" si="248"/>
        <v>1</v>
      </c>
      <c r="BN694">
        <f t="shared" si="249"/>
        <v>1</v>
      </c>
      <c r="BO694">
        <f>IF(AND(AU694&gt;'County Avg'!$E$3,'Gentrification Calcs'!AW694&gt;'County Avg'!$E$4,'Gentrification Calcs'!AY694&gt;'County Avg'!$E$5,'Gentrification Calcs'!BA694&gt;'County Avg'!$E$6),1,0)</f>
        <v>0</v>
      </c>
      <c r="BP694">
        <f>IF(AND(AV694&gt;'County Avg'!$F$3,'Gentrification Calcs'!AX694&gt;'County Avg'!$F$4,'Gentrification Calcs'!AZ694&gt;'County Avg'!$F$5,'Gentrification Calcs'!BB694&gt;'County Avg'!$F$6),1,0)</f>
        <v>0</v>
      </c>
      <c r="BQ694">
        <f t="shared" si="250"/>
        <v>0</v>
      </c>
      <c r="BR694">
        <f t="shared" si="251"/>
        <v>0</v>
      </c>
      <c r="BS694">
        <f t="shared" si="252"/>
        <v>0</v>
      </c>
      <c r="BT694">
        <f t="shared" si="253"/>
        <v>0</v>
      </c>
    </row>
    <row r="695" spans="1:72" x14ac:dyDescent="0.25">
      <c r="A695">
        <v>6037224020</v>
      </c>
      <c r="B695">
        <v>3315.9654391189902</v>
      </c>
      <c r="C695">
        <v>3115.0000117570198</v>
      </c>
      <c r="D695">
        <v>2584</v>
      </c>
      <c r="E695">
        <v>861.46244809999996</v>
      </c>
      <c r="F695">
        <v>808.2307816</v>
      </c>
      <c r="G695">
        <v>805</v>
      </c>
      <c r="H695">
        <v>665.74438442897986</v>
      </c>
      <c r="I695">
        <v>580.13213895480146</v>
      </c>
      <c r="J695">
        <v>620.92520000000002</v>
      </c>
      <c r="K695">
        <v>0.77280720233054101</v>
      </c>
      <c r="L695">
        <v>0.71778030750864619</v>
      </c>
      <c r="M695">
        <v>0.77133565217391309</v>
      </c>
      <c r="N695">
        <v>1641.288573</v>
      </c>
      <c r="O695">
        <v>1673.9049299999999</v>
      </c>
      <c r="P695">
        <v>1480</v>
      </c>
      <c r="Q695">
        <v>38.696879389999999</v>
      </c>
      <c r="R695">
        <v>59.187019820000003</v>
      </c>
      <c r="S695">
        <v>149</v>
      </c>
      <c r="T695">
        <v>2.357713325163082E-2</v>
      </c>
      <c r="U695">
        <v>3.535865075682644E-2</v>
      </c>
      <c r="V695">
        <v>0.10067567567567567</v>
      </c>
      <c r="W695">
        <v>831.77101135253895</v>
      </c>
      <c r="X695">
        <v>771.38278961181595</v>
      </c>
      <c r="Y695">
        <v>721</v>
      </c>
      <c r="Z695">
        <v>865.03640747070301</v>
      </c>
      <c r="AA695">
        <v>839.93488311767601</v>
      </c>
      <c r="AB695">
        <v>805</v>
      </c>
      <c r="AC695">
        <v>0.96154451323565748</v>
      </c>
      <c r="AD695">
        <v>0.91838403799660284</v>
      </c>
      <c r="AE695">
        <v>0.89565217391304353</v>
      </c>
      <c r="AF695">
        <v>62.253966685105297</v>
      </c>
      <c r="AG695">
        <v>74.073005199432401</v>
      </c>
      <c r="AH695">
        <v>110</v>
      </c>
      <c r="AI695">
        <v>1.8774009508870329E-2</v>
      </c>
      <c r="AJ695">
        <v>2.3779455833019863E-2</v>
      </c>
      <c r="AK695">
        <v>4.2569659442724457E-2</v>
      </c>
      <c r="AL695">
        <f t="shared" si="245"/>
        <v>0.98122599049112968</v>
      </c>
      <c r="AM695">
        <f t="shared" si="245"/>
        <v>0.97622054416698012</v>
      </c>
      <c r="AN695">
        <f t="shared" si="245"/>
        <v>0.95743034055727549</v>
      </c>
      <c r="AO695">
        <v>29033.15270413574</v>
      </c>
      <c r="AP695">
        <v>28721.301185124645</v>
      </c>
      <c r="AQ695">
        <v>27585</v>
      </c>
      <c r="AR695">
        <v>666.92222222222222</v>
      </c>
      <c r="AS695">
        <v>577.60656385923301</v>
      </c>
      <c r="AT695">
        <v>804</v>
      </c>
      <c r="AU695">
        <f t="shared" si="231"/>
        <v>5.0054463241495338E-3</v>
      </c>
      <c r="AV695">
        <f t="shared" si="232"/>
        <v>1.8790203609704594E-2</v>
      </c>
      <c r="AW695">
        <v>1.178151750519562E-2</v>
      </c>
      <c r="AX695">
        <v>6.5317024918849234E-2</v>
      </c>
      <c r="AY695" s="1">
        <f t="shared" si="233"/>
        <v>-311.85151901109566</v>
      </c>
      <c r="AZ695" s="1">
        <f t="shared" si="234"/>
        <v>-1136.3011851246447</v>
      </c>
      <c r="BA695" s="1">
        <f t="shared" si="246"/>
        <v>-89.315658362989211</v>
      </c>
      <c r="BB695" s="1">
        <f t="shared" si="247"/>
        <v>226.39343614076699</v>
      </c>
      <c r="BC695">
        <f t="shared" si="235"/>
        <v>1</v>
      </c>
      <c r="BD695">
        <f t="shared" si="236"/>
        <v>1</v>
      </c>
      <c r="BE695">
        <f t="shared" si="237"/>
        <v>1</v>
      </c>
      <c r="BF695">
        <f t="shared" si="238"/>
        <v>1</v>
      </c>
      <c r="BG695">
        <f t="shared" si="239"/>
        <v>1</v>
      </c>
      <c r="BH695">
        <f t="shared" si="240"/>
        <v>1</v>
      </c>
      <c r="BI695">
        <f t="shared" si="241"/>
        <v>1</v>
      </c>
      <c r="BJ695">
        <f t="shared" si="242"/>
        <v>1</v>
      </c>
      <c r="BK695">
        <f t="shared" si="243"/>
        <v>1</v>
      </c>
      <c r="BL695">
        <f t="shared" si="244"/>
        <v>1</v>
      </c>
      <c r="BM695">
        <f t="shared" si="248"/>
        <v>1</v>
      </c>
      <c r="BN695">
        <f t="shared" si="249"/>
        <v>1</v>
      </c>
      <c r="BO695">
        <f>IF(AND(AU695&gt;'County Avg'!$E$3,'Gentrification Calcs'!AW695&gt;'County Avg'!$E$4,'Gentrification Calcs'!AY695&gt;'County Avg'!$E$5,'Gentrification Calcs'!BA695&gt;'County Avg'!$E$6),1,0)</f>
        <v>0</v>
      </c>
      <c r="BP695">
        <f>IF(AND(AV695&gt;'County Avg'!$F$3,'Gentrification Calcs'!AX695&gt;'County Avg'!$F$4,'Gentrification Calcs'!AZ695&gt;'County Avg'!$F$5,'Gentrification Calcs'!BB695&gt;'County Avg'!$F$6),1,0)</f>
        <v>0</v>
      </c>
      <c r="BQ695">
        <f t="shared" si="250"/>
        <v>0</v>
      </c>
      <c r="BR695">
        <f t="shared" si="251"/>
        <v>0</v>
      </c>
      <c r="BS695">
        <f t="shared" si="252"/>
        <v>0</v>
      </c>
      <c r="BT695">
        <f t="shared" si="253"/>
        <v>0</v>
      </c>
    </row>
    <row r="696" spans="1:72" x14ac:dyDescent="0.25">
      <c r="A696">
        <v>6037224200</v>
      </c>
      <c r="B696">
        <v>2921.7345616646298</v>
      </c>
      <c r="C696">
        <v>2732.0000546574602</v>
      </c>
      <c r="D696">
        <v>2493</v>
      </c>
      <c r="E696">
        <v>759.82916260000002</v>
      </c>
      <c r="F696">
        <v>772.29998780000005</v>
      </c>
      <c r="G696">
        <v>668</v>
      </c>
      <c r="H696">
        <v>598.39974295634795</v>
      </c>
      <c r="I696">
        <v>593.70751509618526</v>
      </c>
      <c r="J696">
        <v>498.79579999999999</v>
      </c>
      <c r="K696">
        <v>0.78754511199429444</v>
      </c>
      <c r="L696">
        <v>0.7687524595040337</v>
      </c>
      <c r="M696">
        <v>0.74670029940119753</v>
      </c>
      <c r="N696">
        <v>1476.010417</v>
      </c>
      <c r="O696">
        <v>1533.0198969999999</v>
      </c>
      <c r="P696">
        <v>1550</v>
      </c>
      <c r="Q696">
        <v>28.504728320000002</v>
      </c>
      <c r="R696">
        <v>89.077278140000004</v>
      </c>
      <c r="S696">
        <v>113</v>
      </c>
      <c r="T696">
        <v>1.9312010262052239E-2</v>
      </c>
      <c r="U696">
        <v>5.8105754735680387E-2</v>
      </c>
      <c r="V696">
        <v>7.2903225806451616E-2</v>
      </c>
      <c r="W696">
        <v>715.29052734375</v>
      </c>
      <c r="X696">
        <v>703.71051025390602</v>
      </c>
      <c r="Y696">
        <v>604</v>
      </c>
      <c r="Z696">
        <v>782.9892578125</v>
      </c>
      <c r="AA696">
        <v>773.19073486328102</v>
      </c>
      <c r="AB696">
        <v>668</v>
      </c>
      <c r="AC696">
        <v>0.9135381107808741</v>
      </c>
      <c r="AD696">
        <v>0.91013831196301032</v>
      </c>
      <c r="AE696">
        <v>0.90419161676646709</v>
      </c>
      <c r="AF696">
        <v>122.926637045646</v>
      </c>
      <c r="AG696">
        <v>87.295730590820298</v>
      </c>
      <c r="AH696">
        <v>50</v>
      </c>
      <c r="AI696">
        <v>4.2073170731707313E-2</v>
      </c>
      <c r="AJ696">
        <v>3.1953048625310329E-2</v>
      </c>
      <c r="AK696">
        <v>2.0056157240272765E-2</v>
      </c>
      <c r="AL696">
        <f t="shared" si="245"/>
        <v>0.95792682926829265</v>
      </c>
      <c r="AM696">
        <f t="shared" si="245"/>
        <v>0.96804695137468966</v>
      </c>
      <c r="AN696">
        <f t="shared" si="245"/>
        <v>0.97994384275972723</v>
      </c>
      <c r="AO696">
        <v>24690.695652173916</v>
      </c>
      <c r="AP696">
        <v>24974.558234572949</v>
      </c>
      <c r="AQ696">
        <v>31667</v>
      </c>
      <c r="AR696">
        <v>644.46111111111111</v>
      </c>
      <c r="AS696">
        <v>539.73072360616845</v>
      </c>
      <c r="AT696">
        <v>765</v>
      </c>
      <c r="AU696">
        <f t="shared" si="231"/>
        <v>-1.0120122106396984E-2</v>
      </c>
      <c r="AV696">
        <f t="shared" si="232"/>
        <v>-1.1896891385037564E-2</v>
      </c>
      <c r="AW696">
        <v>3.8793744473628149E-2</v>
      </c>
      <c r="AX696">
        <v>1.4797471070771229E-2</v>
      </c>
      <c r="AY696" s="1">
        <f t="shared" si="233"/>
        <v>283.86258239903327</v>
      </c>
      <c r="AZ696" s="1">
        <f t="shared" si="234"/>
        <v>6692.441765427051</v>
      </c>
      <c r="BA696" s="1">
        <f t="shared" si="246"/>
        <v>-104.73038750494266</v>
      </c>
      <c r="BB696" s="1">
        <f t="shared" si="247"/>
        <v>225.26927639383155</v>
      </c>
      <c r="BC696">
        <f t="shared" si="235"/>
        <v>1</v>
      </c>
      <c r="BD696">
        <f t="shared" si="236"/>
        <v>1</v>
      </c>
      <c r="BE696">
        <f t="shared" si="237"/>
        <v>1</v>
      </c>
      <c r="BF696">
        <f t="shared" si="238"/>
        <v>1</v>
      </c>
      <c r="BG696">
        <f t="shared" si="239"/>
        <v>1</v>
      </c>
      <c r="BH696">
        <f t="shared" si="240"/>
        <v>1</v>
      </c>
      <c r="BI696">
        <f t="shared" si="241"/>
        <v>1</v>
      </c>
      <c r="BJ696">
        <f t="shared" si="242"/>
        <v>1</v>
      </c>
      <c r="BK696">
        <f t="shared" si="243"/>
        <v>1</v>
      </c>
      <c r="BL696">
        <f t="shared" si="244"/>
        <v>1</v>
      </c>
      <c r="BM696">
        <f t="shared" si="248"/>
        <v>1</v>
      </c>
      <c r="BN696">
        <f t="shared" si="249"/>
        <v>1</v>
      </c>
      <c r="BO696">
        <f>IF(AND(AU696&gt;'County Avg'!$E$3,'Gentrification Calcs'!AW696&gt;'County Avg'!$E$4,'Gentrification Calcs'!AY696&gt;'County Avg'!$E$5,'Gentrification Calcs'!BA696&gt;'County Avg'!$E$6),1,0)</f>
        <v>1</v>
      </c>
      <c r="BP696">
        <f>IF(AND(AV696&gt;'County Avg'!$F$3,'Gentrification Calcs'!AX696&gt;'County Avg'!$F$4,'Gentrification Calcs'!AZ696&gt;'County Avg'!$F$5,'Gentrification Calcs'!BB696&gt;'County Avg'!$F$6),1,0)</f>
        <v>0</v>
      </c>
      <c r="BQ696">
        <f t="shared" si="250"/>
        <v>1</v>
      </c>
      <c r="BR696">
        <f t="shared" si="251"/>
        <v>0</v>
      </c>
      <c r="BS696">
        <f t="shared" si="252"/>
        <v>1</v>
      </c>
      <c r="BT696">
        <f t="shared" si="253"/>
        <v>0</v>
      </c>
    </row>
    <row r="697" spans="1:72" x14ac:dyDescent="0.25">
      <c r="A697">
        <v>6037224310</v>
      </c>
      <c r="B697">
        <v>2530.9843843523699</v>
      </c>
      <c r="C697">
        <v>2238</v>
      </c>
      <c r="D697">
        <v>2248</v>
      </c>
      <c r="E697">
        <v>691.14697269999999</v>
      </c>
      <c r="F697">
        <v>591</v>
      </c>
      <c r="G697">
        <v>636</v>
      </c>
      <c r="H697">
        <v>560.09508005353382</v>
      </c>
      <c r="I697">
        <v>442.755</v>
      </c>
      <c r="J697">
        <v>483.03440000000001</v>
      </c>
      <c r="K697">
        <v>0.81038491402992707</v>
      </c>
      <c r="L697">
        <v>0.74916243654822334</v>
      </c>
      <c r="M697">
        <v>0.75948805031446542</v>
      </c>
      <c r="N697">
        <v>1370.5297250000001</v>
      </c>
      <c r="O697">
        <v>1192</v>
      </c>
      <c r="P697">
        <v>1287</v>
      </c>
      <c r="Q697">
        <v>61.762069699999998</v>
      </c>
      <c r="R697">
        <v>68</v>
      </c>
      <c r="S697">
        <v>131</v>
      </c>
      <c r="T697">
        <v>4.5064378081985774E-2</v>
      </c>
      <c r="U697">
        <v>5.7046979865771813E-2</v>
      </c>
      <c r="V697">
        <v>0.10178710178710179</v>
      </c>
      <c r="W697">
        <v>639.04833984375</v>
      </c>
      <c r="X697">
        <v>554</v>
      </c>
      <c r="Y697">
        <v>598</v>
      </c>
      <c r="Z697">
        <v>685.68499755859398</v>
      </c>
      <c r="AA697">
        <v>599</v>
      </c>
      <c r="AB697">
        <v>636</v>
      </c>
      <c r="AC697">
        <v>0.93198530246265343</v>
      </c>
      <c r="AD697">
        <v>0.92487479131886474</v>
      </c>
      <c r="AE697">
        <v>0.94025157232704404</v>
      </c>
      <c r="AF697">
        <v>68.484471223346006</v>
      </c>
      <c r="AG697">
        <v>65</v>
      </c>
      <c r="AH697">
        <v>202</v>
      </c>
      <c r="AI697">
        <v>2.7058432934926963E-2</v>
      </c>
      <c r="AJ697">
        <v>2.9043789097408401E-2</v>
      </c>
      <c r="AK697">
        <v>8.9857651245551604E-2</v>
      </c>
      <c r="AL697">
        <f t="shared" si="245"/>
        <v>0.97294156706507307</v>
      </c>
      <c r="AM697">
        <f t="shared" si="245"/>
        <v>0.97095621090259154</v>
      </c>
      <c r="AN697">
        <f t="shared" si="245"/>
        <v>0.91014234875444844</v>
      </c>
      <c r="AO697">
        <v>28590.563096500533</v>
      </c>
      <c r="AP697">
        <v>24597.087862689012</v>
      </c>
      <c r="AQ697">
        <v>28929</v>
      </c>
      <c r="AR697">
        <v>689.38333333333333</v>
      </c>
      <c r="AS697">
        <v>592.48635824436542</v>
      </c>
      <c r="AT697">
        <v>863</v>
      </c>
      <c r="AU697">
        <f t="shared" si="231"/>
        <v>1.9853561624814386E-3</v>
      </c>
      <c r="AV697">
        <f t="shared" si="232"/>
        <v>6.0813862148143202E-2</v>
      </c>
      <c r="AW697">
        <v>1.1982601783786039E-2</v>
      </c>
      <c r="AX697">
        <v>4.4740121921329978E-2</v>
      </c>
      <c r="AY697" s="1">
        <f t="shared" si="233"/>
        <v>-3993.4752338115213</v>
      </c>
      <c r="AZ697" s="1">
        <f t="shared" si="234"/>
        <v>4331.9121373109883</v>
      </c>
      <c r="BA697" s="1">
        <f t="shared" si="246"/>
        <v>-96.896975088967906</v>
      </c>
      <c r="BB697" s="1">
        <f t="shared" si="247"/>
        <v>270.51364175563458</v>
      </c>
      <c r="BC697">
        <f t="shared" si="235"/>
        <v>1</v>
      </c>
      <c r="BD697">
        <f t="shared" si="236"/>
        <v>1</v>
      </c>
      <c r="BE697">
        <f t="shared" si="237"/>
        <v>1</v>
      </c>
      <c r="BF697">
        <f t="shared" si="238"/>
        <v>1</v>
      </c>
      <c r="BG697">
        <f t="shared" si="239"/>
        <v>1</v>
      </c>
      <c r="BH697">
        <f t="shared" si="240"/>
        <v>1</v>
      </c>
      <c r="BI697">
        <f t="shared" si="241"/>
        <v>1</v>
      </c>
      <c r="BJ697">
        <f t="shared" si="242"/>
        <v>1</v>
      </c>
      <c r="BK697">
        <f t="shared" si="243"/>
        <v>1</v>
      </c>
      <c r="BL697">
        <f t="shared" si="244"/>
        <v>1</v>
      </c>
      <c r="BM697">
        <f t="shared" si="248"/>
        <v>1</v>
      </c>
      <c r="BN697">
        <f t="shared" si="249"/>
        <v>1</v>
      </c>
      <c r="BO697">
        <f>IF(AND(AU697&gt;'County Avg'!$E$3,'Gentrification Calcs'!AW697&gt;'County Avg'!$E$4,'Gentrification Calcs'!AY697&gt;'County Avg'!$E$5,'Gentrification Calcs'!BA697&gt;'County Avg'!$E$6),1,0)</f>
        <v>0</v>
      </c>
      <c r="BP697">
        <f>IF(AND(AV697&gt;'County Avg'!$F$3,'Gentrification Calcs'!AX697&gt;'County Avg'!$F$4,'Gentrification Calcs'!AZ697&gt;'County Avg'!$F$5,'Gentrification Calcs'!BB697&gt;'County Avg'!$F$6),1,0)</f>
        <v>0</v>
      </c>
      <c r="BQ697">
        <f t="shared" si="250"/>
        <v>0</v>
      </c>
      <c r="BR697">
        <f t="shared" si="251"/>
        <v>0</v>
      </c>
      <c r="BS697">
        <f t="shared" si="252"/>
        <v>0</v>
      </c>
      <c r="BT697">
        <f t="shared" si="253"/>
        <v>0</v>
      </c>
    </row>
    <row r="698" spans="1:72" x14ac:dyDescent="0.25">
      <c r="A698">
        <v>6037224320</v>
      </c>
      <c r="B698">
        <v>3493.01545742911</v>
      </c>
      <c r="C698">
        <v>3293</v>
      </c>
      <c r="D698">
        <v>2998</v>
      </c>
      <c r="E698">
        <v>953.85296630000005</v>
      </c>
      <c r="F698">
        <v>1009</v>
      </c>
      <c r="G698">
        <v>979</v>
      </c>
      <c r="H698">
        <v>772.98808493344245</v>
      </c>
      <c r="I698">
        <v>755.75819999999999</v>
      </c>
      <c r="J698">
        <v>803.65219999999999</v>
      </c>
      <c r="K698">
        <v>0.81038494636323954</v>
      </c>
      <c r="L698">
        <v>0.74901704658077306</v>
      </c>
      <c r="M698">
        <v>0.82089090909090912</v>
      </c>
      <c r="N698">
        <v>1891.47019</v>
      </c>
      <c r="O698">
        <v>1738</v>
      </c>
      <c r="P698">
        <v>1820</v>
      </c>
      <c r="Q698">
        <v>85.237930300000002</v>
      </c>
      <c r="R698">
        <v>73</v>
      </c>
      <c r="S698">
        <v>99</v>
      </c>
      <c r="T698">
        <v>4.5064379418001822E-2</v>
      </c>
      <c r="U698">
        <v>4.200230149597238E-2</v>
      </c>
      <c r="V698">
        <v>5.4395604395604397E-2</v>
      </c>
      <c r="W698">
        <v>881.95159912109398</v>
      </c>
      <c r="X698">
        <v>934</v>
      </c>
      <c r="Y698">
        <v>914</v>
      </c>
      <c r="Z698">
        <v>946.31494140625</v>
      </c>
      <c r="AA698">
        <v>998</v>
      </c>
      <c r="AB698">
        <v>979</v>
      </c>
      <c r="AC698">
        <v>0.93198528368419253</v>
      </c>
      <c r="AD698">
        <v>0.93587174348697399</v>
      </c>
      <c r="AE698">
        <v>0.93360572012257403</v>
      </c>
      <c r="AF698">
        <v>94.5155244955087</v>
      </c>
      <c r="AG698">
        <v>57</v>
      </c>
      <c r="AH698">
        <v>19</v>
      </c>
      <c r="AI698">
        <v>2.7058432934926935E-2</v>
      </c>
      <c r="AJ698">
        <v>1.730944427573641E-2</v>
      </c>
      <c r="AK698">
        <v>6.3375583722481655E-3</v>
      </c>
      <c r="AL698">
        <f t="shared" si="245"/>
        <v>0.97294156706507307</v>
      </c>
      <c r="AM698">
        <f t="shared" si="245"/>
        <v>0.98269055572426356</v>
      </c>
      <c r="AN698">
        <f t="shared" si="245"/>
        <v>0.99366244162775186</v>
      </c>
      <c r="AO698">
        <v>29481.183987274657</v>
      </c>
      <c r="AP698">
        <v>22797.812423375566</v>
      </c>
      <c r="AQ698">
        <v>19158</v>
      </c>
      <c r="AR698">
        <v>694.56666666666672</v>
      </c>
      <c r="AS698">
        <v>606.01344404903125</v>
      </c>
      <c r="AT698">
        <v>729</v>
      </c>
      <c r="AU698">
        <f t="shared" si="231"/>
        <v>-9.7489886591905252E-3</v>
      </c>
      <c r="AV698">
        <f t="shared" si="232"/>
        <v>-1.0971885903488243E-2</v>
      </c>
      <c r="AW698">
        <v>-3.0620779220294422E-3</v>
      </c>
      <c r="AX698">
        <v>1.2393302899632017E-2</v>
      </c>
      <c r="AY698" s="1">
        <f t="shared" si="233"/>
        <v>-6683.3715638990907</v>
      </c>
      <c r="AZ698" s="1">
        <f t="shared" si="234"/>
        <v>-3639.8124233755661</v>
      </c>
      <c r="BA698" s="1">
        <f t="shared" si="246"/>
        <v>-88.55322261763547</v>
      </c>
      <c r="BB698" s="1">
        <f t="shared" si="247"/>
        <v>122.98655595096875</v>
      </c>
      <c r="BC698">
        <f t="shared" si="235"/>
        <v>1</v>
      </c>
      <c r="BD698">
        <f t="shared" si="236"/>
        <v>1</v>
      </c>
      <c r="BE698">
        <f t="shared" si="237"/>
        <v>1</v>
      </c>
      <c r="BF698">
        <f t="shared" si="238"/>
        <v>1</v>
      </c>
      <c r="BG698">
        <f t="shared" si="239"/>
        <v>1</v>
      </c>
      <c r="BH698">
        <f t="shared" si="240"/>
        <v>1</v>
      </c>
      <c r="BI698">
        <f t="shared" si="241"/>
        <v>1</v>
      </c>
      <c r="BJ698">
        <f t="shared" si="242"/>
        <v>1</v>
      </c>
      <c r="BK698">
        <f t="shared" si="243"/>
        <v>1</v>
      </c>
      <c r="BL698">
        <f t="shared" si="244"/>
        <v>1</v>
      </c>
      <c r="BM698">
        <f t="shared" si="248"/>
        <v>1</v>
      </c>
      <c r="BN698">
        <f t="shared" si="249"/>
        <v>1</v>
      </c>
      <c r="BO698">
        <f>IF(AND(AU698&gt;'County Avg'!$E$3,'Gentrification Calcs'!AW698&gt;'County Avg'!$E$4,'Gentrification Calcs'!AY698&gt;'County Avg'!$E$5,'Gentrification Calcs'!BA698&gt;'County Avg'!$E$6),1,0)</f>
        <v>0</v>
      </c>
      <c r="BP698">
        <f>IF(AND(AV698&gt;'County Avg'!$F$3,'Gentrification Calcs'!AX698&gt;'County Avg'!$F$4,'Gentrification Calcs'!AZ698&gt;'County Avg'!$F$5,'Gentrification Calcs'!BB698&gt;'County Avg'!$F$6),1,0)</f>
        <v>0</v>
      </c>
      <c r="BQ698">
        <f t="shared" si="250"/>
        <v>0</v>
      </c>
      <c r="BR698">
        <f t="shared" si="251"/>
        <v>0</v>
      </c>
      <c r="BS698">
        <f t="shared" si="252"/>
        <v>0</v>
      </c>
      <c r="BT698">
        <f t="shared" si="253"/>
        <v>0</v>
      </c>
    </row>
    <row r="699" spans="1:72" x14ac:dyDescent="0.25">
      <c r="A699">
        <v>6037224410</v>
      </c>
      <c r="B699">
        <v>3287.6133636019299</v>
      </c>
      <c r="C699">
        <v>3428.0000000048899</v>
      </c>
      <c r="D699">
        <v>3381</v>
      </c>
      <c r="E699">
        <v>861.98478690000002</v>
      </c>
      <c r="F699">
        <v>1055.4134329999999</v>
      </c>
      <c r="G699">
        <v>1059</v>
      </c>
      <c r="H699">
        <v>626.62522372586545</v>
      </c>
      <c r="I699">
        <v>773.84878037169881</v>
      </c>
      <c r="J699">
        <v>767.05160000000001</v>
      </c>
      <c r="K699">
        <v>0.72695624476091947</v>
      </c>
      <c r="L699">
        <v>0.73321861952433465</v>
      </c>
      <c r="M699">
        <v>0.72431690273843252</v>
      </c>
      <c r="N699">
        <v>1643.834396</v>
      </c>
      <c r="O699">
        <v>1770.8056730000001</v>
      </c>
      <c r="P699">
        <v>1850</v>
      </c>
      <c r="Q699">
        <v>187.4542831</v>
      </c>
      <c r="R699">
        <v>358.16302580000001</v>
      </c>
      <c r="S699">
        <v>571</v>
      </c>
      <c r="T699">
        <v>0.11403477354905038</v>
      </c>
      <c r="U699">
        <v>0.20225992680112675</v>
      </c>
      <c r="V699">
        <v>0.30864864864864866</v>
      </c>
      <c r="W699">
        <v>777.29939222335804</v>
      </c>
      <c r="X699">
        <v>945.28790354728699</v>
      </c>
      <c r="Y699">
        <v>832</v>
      </c>
      <c r="Z699">
        <v>854.74940264224995</v>
      </c>
      <c r="AA699">
        <v>1074.41506361961</v>
      </c>
      <c r="AB699">
        <v>1059</v>
      </c>
      <c r="AC699">
        <v>0.90938863463434538</v>
      </c>
      <c r="AD699">
        <v>0.87981631638958513</v>
      </c>
      <c r="AE699">
        <v>0.78564683663833801</v>
      </c>
      <c r="AF699">
        <v>276.77954875385899</v>
      </c>
      <c r="AG699">
        <v>316.15976524352999</v>
      </c>
      <c r="AH699">
        <v>431</v>
      </c>
      <c r="AI699">
        <v>8.4188594625560706E-2</v>
      </c>
      <c r="AJ699">
        <v>9.2228636301948372E-2</v>
      </c>
      <c r="AK699">
        <v>0.12747707778763678</v>
      </c>
      <c r="AL699">
        <f t="shared" si="245"/>
        <v>0.91581140537443928</v>
      </c>
      <c r="AM699">
        <f t="shared" si="245"/>
        <v>0.90777136369805167</v>
      </c>
      <c r="AN699">
        <f t="shared" si="245"/>
        <v>0.87252292221236316</v>
      </c>
      <c r="AO699">
        <v>32815.117179215275</v>
      </c>
      <c r="AP699">
        <v>26936.006129955051</v>
      </c>
      <c r="AQ699">
        <v>24856</v>
      </c>
      <c r="AR699">
        <v>725.66666666666674</v>
      </c>
      <c r="AS699">
        <v>700.7030446816924</v>
      </c>
      <c r="AT699">
        <v>1027</v>
      </c>
      <c r="AU699">
        <f t="shared" si="231"/>
        <v>8.0400416763876659E-3</v>
      </c>
      <c r="AV699">
        <f t="shared" si="232"/>
        <v>3.5248441485688412E-2</v>
      </c>
      <c r="AW699">
        <v>8.8225153252076374E-2</v>
      </c>
      <c r="AX699">
        <v>0.10638872184752191</v>
      </c>
      <c r="AY699" s="1">
        <f t="shared" si="233"/>
        <v>-5879.1110492602238</v>
      </c>
      <c r="AZ699" s="1">
        <f t="shared" si="234"/>
        <v>-2080.0061299550507</v>
      </c>
      <c r="BA699" s="1">
        <f t="shared" si="246"/>
        <v>-24.963621984974338</v>
      </c>
      <c r="BB699" s="1">
        <f t="shared" si="247"/>
        <v>326.2969553183076</v>
      </c>
      <c r="BC699">
        <f t="shared" si="235"/>
        <v>1</v>
      </c>
      <c r="BD699">
        <f t="shared" si="236"/>
        <v>1</v>
      </c>
      <c r="BE699">
        <f t="shared" si="237"/>
        <v>1</v>
      </c>
      <c r="BF699">
        <f t="shared" si="238"/>
        <v>1</v>
      </c>
      <c r="BG699">
        <f t="shared" si="239"/>
        <v>1</v>
      </c>
      <c r="BH699">
        <f t="shared" si="240"/>
        <v>0</v>
      </c>
      <c r="BI699">
        <f t="shared" si="241"/>
        <v>1</v>
      </c>
      <c r="BJ699">
        <f t="shared" si="242"/>
        <v>1</v>
      </c>
      <c r="BK699">
        <f t="shared" si="243"/>
        <v>1</v>
      </c>
      <c r="BL699">
        <f t="shared" si="244"/>
        <v>1</v>
      </c>
      <c r="BM699">
        <f t="shared" si="248"/>
        <v>1</v>
      </c>
      <c r="BN699">
        <f t="shared" si="249"/>
        <v>1</v>
      </c>
      <c r="BO699">
        <f>IF(AND(AU699&gt;'County Avg'!$E$3,'Gentrification Calcs'!AW699&gt;'County Avg'!$E$4,'Gentrification Calcs'!AY699&gt;'County Avg'!$E$5,'Gentrification Calcs'!BA699&gt;'County Avg'!$E$6),1,0)</f>
        <v>0</v>
      </c>
      <c r="BP699">
        <f>IF(AND(AV699&gt;'County Avg'!$F$3,'Gentrification Calcs'!AX699&gt;'County Avg'!$F$4,'Gentrification Calcs'!AZ699&gt;'County Avg'!$F$5,'Gentrification Calcs'!BB699&gt;'County Avg'!$F$6),1,0)</f>
        <v>1</v>
      </c>
      <c r="BQ699">
        <f t="shared" si="250"/>
        <v>0</v>
      </c>
      <c r="BR699">
        <f t="shared" si="251"/>
        <v>1</v>
      </c>
      <c r="BS699">
        <f t="shared" si="252"/>
        <v>1</v>
      </c>
      <c r="BT699">
        <f t="shared" si="253"/>
        <v>0</v>
      </c>
    </row>
    <row r="700" spans="1:72" x14ac:dyDescent="0.25">
      <c r="A700">
        <v>6037224420</v>
      </c>
      <c r="B700">
        <v>3287.9794823008101</v>
      </c>
      <c r="C700">
        <v>2313</v>
      </c>
      <c r="D700">
        <v>2146</v>
      </c>
      <c r="E700">
        <v>862.09216309999999</v>
      </c>
      <c r="F700">
        <v>683</v>
      </c>
      <c r="G700">
        <v>717</v>
      </c>
      <c r="H700">
        <v>626.61890129320864</v>
      </c>
      <c r="I700">
        <v>449.50599999999997</v>
      </c>
      <c r="J700">
        <v>596</v>
      </c>
      <c r="K700">
        <v>0.7268583663258783</v>
      </c>
      <c r="L700">
        <v>0.65813469985358708</v>
      </c>
      <c r="M700">
        <v>0.83124128312412826</v>
      </c>
      <c r="N700">
        <v>1643.9897410000001</v>
      </c>
      <c r="O700">
        <v>1261</v>
      </c>
      <c r="P700">
        <v>1193</v>
      </c>
      <c r="Q700">
        <v>187.72831729999999</v>
      </c>
      <c r="R700">
        <v>202</v>
      </c>
      <c r="S700">
        <v>185</v>
      </c>
      <c r="T700">
        <v>0.11419068660721039</v>
      </c>
      <c r="U700">
        <v>0.16019032513877876</v>
      </c>
      <c r="V700">
        <v>0.1550712489522213</v>
      </c>
      <c r="W700">
        <v>777.341064453125</v>
      </c>
      <c r="X700">
        <v>622</v>
      </c>
      <c r="Y700">
        <v>669</v>
      </c>
      <c r="Z700">
        <v>854.8017578125</v>
      </c>
      <c r="AA700">
        <v>663</v>
      </c>
      <c r="AB700">
        <v>717</v>
      </c>
      <c r="AC700">
        <v>0.90938168686315934</v>
      </c>
      <c r="AD700">
        <v>0.93815987933634992</v>
      </c>
      <c r="AE700">
        <v>0.93305439330543938</v>
      </c>
      <c r="AF700">
        <v>277.03596524929202</v>
      </c>
      <c r="AG700">
        <v>175</v>
      </c>
      <c r="AH700">
        <v>207</v>
      </c>
      <c r="AI700">
        <v>8.4257206208425667E-2</v>
      </c>
      <c r="AJ700">
        <v>7.5659316904453086E-2</v>
      </c>
      <c r="AK700">
        <v>9.6458527493010246E-2</v>
      </c>
      <c r="AL700">
        <f t="shared" si="245"/>
        <v>0.91574279379157431</v>
      </c>
      <c r="AM700">
        <f t="shared" si="245"/>
        <v>0.92434068309554696</v>
      </c>
      <c r="AN700">
        <f t="shared" si="245"/>
        <v>0.9035414725069898</v>
      </c>
      <c r="AO700">
        <v>33607.787910922591</v>
      </c>
      <c r="AP700">
        <v>27689.548835308546</v>
      </c>
      <c r="AQ700">
        <v>17326</v>
      </c>
      <c r="AR700">
        <v>734.30555555555554</v>
      </c>
      <c r="AS700">
        <v>537.02530644523529</v>
      </c>
      <c r="AT700">
        <v>696</v>
      </c>
      <c r="AU700">
        <f t="shared" si="231"/>
        <v>-8.5978893039725807E-3</v>
      </c>
      <c r="AV700">
        <f t="shared" si="232"/>
        <v>2.079921058855716E-2</v>
      </c>
      <c r="AW700">
        <v>4.5999638531568368E-2</v>
      </c>
      <c r="AX700">
        <v>-5.1190761865574641E-3</v>
      </c>
      <c r="AY700" s="1">
        <f t="shared" si="233"/>
        <v>-5918.2390756140449</v>
      </c>
      <c r="AZ700" s="1">
        <f t="shared" si="234"/>
        <v>-10363.548835308546</v>
      </c>
      <c r="BA700" s="1">
        <f t="shared" si="246"/>
        <v>-197.28024911032026</v>
      </c>
      <c r="BB700" s="1">
        <f t="shared" si="247"/>
        <v>158.97469355476471</v>
      </c>
      <c r="BC700">
        <f t="shared" si="235"/>
        <v>1</v>
      </c>
      <c r="BD700">
        <f t="shared" si="236"/>
        <v>1</v>
      </c>
      <c r="BE700">
        <f t="shared" si="237"/>
        <v>1</v>
      </c>
      <c r="BF700">
        <f t="shared" si="238"/>
        <v>1</v>
      </c>
      <c r="BG700">
        <f t="shared" si="239"/>
        <v>1</v>
      </c>
      <c r="BH700">
        <f t="shared" si="240"/>
        <v>1</v>
      </c>
      <c r="BI700">
        <f t="shared" si="241"/>
        <v>1</v>
      </c>
      <c r="BJ700">
        <f t="shared" si="242"/>
        <v>1</v>
      </c>
      <c r="BK700">
        <f t="shared" si="243"/>
        <v>1</v>
      </c>
      <c r="BL700">
        <f t="shared" si="244"/>
        <v>1</v>
      </c>
      <c r="BM700">
        <f t="shared" si="248"/>
        <v>1</v>
      </c>
      <c r="BN700">
        <f t="shared" si="249"/>
        <v>1</v>
      </c>
      <c r="BO700">
        <f>IF(AND(AU700&gt;'County Avg'!$E$3,'Gentrification Calcs'!AW700&gt;'County Avg'!$E$4,'Gentrification Calcs'!AY700&gt;'County Avg'!$E$5,'Gentrification Calcs'!BA700&gt;'County Avg'!$E$6),1,0)</f>
        <v>0</v>
      </c>
      <c r="BP700">
        <f>IF(AND(AV700&gt;'County Avg'!$F$3,'Gentrification Calcs'!AX700&gt;'County Avg'!$F$4,'Gentrification Calcs'!AZ700&gt;'County Avg'!$F$5,'Gentrification Calcs'!BB700&gt;'County Avg'!$F$6),1,0)</f>
        <v>0</v>
      </c>
      <c r="BQ700">
        <f t="shared" si="250"/>
        <v>0</v>
      </c>
      <c r="BR700">
        <f t="shared" si="251"/>
        <v>0</v>
      </c>
      <c r="BS700">
        <f t="shared" si="252"/>
        <v>0</v>
      </c>
      <c r="BT700">
        <f t="shared" si="253"/>
        <v>0</v>
      </c>
    </row>
    <row r="701" spans="1:72" x14ac:dyDescent="0.25">
      <c r="A701">
        <v>6037224600</v>
      </c>
      <c r="B701">
        <v>3908.0366888288399</v>
      </c>
      <c r="C701">
        <v>3609.0000163316699</v>
      </c>
      <c r="D701">
        <v>3569</v>
      </c>
      <c r="E701">
        <v>870.94458010000005</v>
      </c>
      <c r="F701">
        <v>807.39929199999995</v>
      </c>
      <c r="G701">
        <v>820</v>
      </c>
      <c r="H701">
        <v>687.92809120359425</v>
      </c>
      <c r="I701">
        <v>539.91667938891783</v>
      </c>
      <c r="J701">
        <v>554.76139999999998</v>
      </c>
      <c r="K701">
        <v>0.78986436901026214</v>
      </c>
      <c r="L701">
        <v>0.66871086553902737</v>
      </c>
      <c r="M701">
        <v>0.67653829268292676</v>
      </c>
      <c r="N701">
        <v>1893.2765019999999</v>
      </c>
      <c r="O701">
        <v>1842.814087</v>
      </c>
      <c r="P701">
        <v>2008</v>
      </c>
      <c r="Q701">
        <v>15.88632774</v>
      </c>
      <c r="R701">
        <v>74.759193420000003</v>
      </c>
      <c r="S701">
        <v>138</v>
      </c>
      <c r="T701">
        <v>8.3909179262607256E-3</v>
      </c>
      <c r="U701">
        <v>4.0567951996559708E-2</v>
      </c>
      <c r="V701">
        <v>6.872509960159362E-2</v>
      </c>
      <c r="W701">
        <v>768.15069580078102</v>
      </c>
      <c r="X701">
        <v>704.60540771484398</v>
      </c>
      <c r="Y701">
        <v>680</v>
      </c>
      <c r="Z701">
        <v>861.59967041015602</v>
      </c>
      <c r="AA701">
        <v>802.726806640625</v>
      </c>
      <c r="AB701">
        <v>820</v>
      </c>
      <c r="AC701">
        <v>0.89154014582562513</v>
      </c>
      <c r="AD701">
        <v>0.8777648907273764</v>
      </c>
      <c r="AE701">
        <v>0.82926829268292679</v>
      </c>
      <c r="AF701">
        <v>46.724494127556703</v>
      </c>
      <c r="AG701">
        <v>71.021232604980497</v>
      </c>
      <c r="AH701">
        <v>75</v>
      </c>
      <c r="AI701">
        <v>1.1956001912960314E-2</v>
      </c>
      <c r="AJ701">
        <v>1.9678922771845617E-2</v>
      </c>
      <c r="AK701">
        <v>2.1014289717007566E-2</v>
      </c>
      <c r="AL701">
        <f t="shared" si="245"/>
        <v>0.98804399808703969</v>
      </c>
      <c r="AM701">
        <f t="shared" si="245"/>
        <v>0.98032107722815442</v>
      </c>
      <c r="AN701">
        <f t="shared" si="245"/>
        <v>0.97898571028299242</v>
      </c>
      <c r="AO701">
        <v>31743.107104984094</v>
      </c>
      <c r="AP701">
        <v>32828.738046587663</v>
      </c>
      <c r="AQ701">
        <v>27596</v>
      </c>
      <c r="AR701">
        <v>711.84444444444443</v>
      </c>
      <c r="AS701">
        <v>679.05970739422708</v>
      </c>
      <c r="AT701">
        <v>866</v>
      </c>
      <c r="AU701">
        <f t="shared" si="231"/>
        <v>7.7229208588853026E-3</v>
      </c>
      <c r="AV701">
        <f t="shared" si="232"/>
        <v>1.3353669451619497E-3</v>
      </c>
      <c r="AW701">
        <v>3.2177034070298982E-2</v>
      </c>
      <c r="AX701">
        <v>2.8157147605033912E-2</v>
      </c>
      <c r="AY701" s="1">
        <f t="shared" si="233"/>
        <v>1085.6309416035692</v>
      </c>
      <c r="AZ701" s="1">
        <f t="shared" si="234"/>
        <v>-5232.7380465876631</v>
      </c>
      <c r="BA701" s="1">
        <f t="shared" si="246"/>
        <v>-32.784737050217359</v>
      </c>
      <c r="BB701" s="1">
        <f t="shared" si="247"/>
        <v>186.94029260577292</v>
      </c>
      <c r="BC701">
        <f t="shared" si="235"/>
        <v>1</v>
      </c>
      <c r="BD701">
        <f t="shared" si="236"/>
        <v>1</v>
      </c>
      <c r="BE701">
        <f t="shared" si="237"/>
        <v>1</v>
      </c>
      <c r="BF701">
        <f t="shared" si="238"/>
        <v>1</v>
      </c>
      <c r="BG701">
        <f t="shared" si="239"/>
        <v>1</v>
      </c>
      <c r="BH701">
        <f t="shared" si="240"/>
        <v>1</v>
      </c>
      <c r="BI701">
        <f t="shared" si="241"/>
        <v>1</v>
      </c>
      <c r="BJ701">
        <f t="shared" si="242"/>
        <v>1</v>
      </c>
      <c r="BK701">
        <f t="shared" si="243"/>
        <v>1</v>
      </c>
      <c r="BL701">
        <f t="shared" si="244"/>
        <v>1</v>
      </c>
      <c r="BM701">
        <f t="shared" si="248"/>
        <v>1</v>
      </c>
      <c r="BN701">
        <f t="shared" si="249"/>
        <v>1</v>
      </c>
      <c r="BO701">
        <f>IF(AND(AU701&gt;'County Avg'!$E$3,'Gentrification Calcs'!AW701&gt;'County Avg'!$E$4,'Gentrification Calcs'!AY701&gt;'County Avg'!$E$5,'Gentrification Calcs'!BA701&gt;'County Avg'!$E$6),1,0)</f>
        <v>1</v>
      </c>
      <c r="BP701">
        <f>IF(AND(AV701&gt;'County Avg'!$F$3,'Gentrification Calcs'!AX701&gt;'County Avg'!$F$4,'Gentrification Calcs'!AZ701&gt;'County Avg'!$F$5,'Gentrification Calcs'!BB701&gt;'County Avg'!$F$6),1,0)</f>
        <v>0</v>
      </c>
      <c r="BQ701">
        <f t="shared" si="250"/>
        <v>1</v>
      </c>
      <c r="BR701">
        <f t="shared" si="251"/>
        <v>0</v>
      </c>
      <c r="BS701">
        <f t="shared" si="252"/>
        <v>1</v>
      </c>
      <c r="BT701">
        <f t="shared" si="253"/>
        <v>0</v>
      </c>
    </row>
    <row r="702" spans="1:72" x14ac:dyDescent="0.25">
      <c r="A702">
        <v>6037224700</v>
      </c>
      <c r="B702">
        <v>4287.9633105769399</v>
      </c>
      <c r="C702">
        <v>5483.0000124424696</v>
      </c>
      <c r="D702">
        <v>5981</v>
      </c>
      <c r="E702">
        <v>1104.0554119999999</v>
      </c>
      <c r="F702">
        <v>1078.600727</v>
      </c>
      <c r="G702">
        <v>889</v>
      </c>
      <c r="H702">
        <v>908.44151179958646</v>
      </c>
      <c r="I702">
        <v>971.35632061108231</v>
      </c>
      <c r="J702">
        <v>771.47119999999995</v>
      </c>
      <c r="K702">
        <v>0.82282238909905958</v>
      </c>
      <c r="L702">
        <v>0.90057080094206376</v>
      </c>
      <c r="M702">
        <v>0.86779662542182223</v>
      </c>
      <c r="N702">
        <v>943.7234747</v>
      </c>
      <c r="O702">
        <v>766.18591309999999</v>
      </c>
      <c r="P702">
        <v>828</v>
      </c>
      <c r="Q702">
        <v>203.1136717</v>
      </c>
      <c r="R702">
        <v>336.24080800000002</v>
      </c>
      <c r="S702">
        <v>398</v>
      </c>
      <c r="T702">
        <v>0.21522583377992982</v>
      </c>
      <c r="U702">
        <v>0.43885015666702165</v>
      </c>
      <c r="V702">
        <v>0.48067632850241548</v>
      </c>
      <c r="W702">
        <v>1085.8493003845199</v>
      </c>
      <c r="X702">
        <v>1039.3946151733401</v>
      </c>
      <c r="Y702">
        <v>889</v>
      </c>
      <c r="Z702">
        <v>1104.4003105163599</v>
      </c>
      <c r="AA702">
        <v>1076.27317810059</v>
      </c>
      <c r="AB702">
        <v>889</v>
      </c>
      <c r="AC702">
        <v>0.98320263951830422</v>
      </c>
      <c r="AD702">
        <v>0.96573494194816478</v>
      </c>
      <c r="AE702">
        <v>1</v>
      </c>
      <c r="AF702">
        <v>2807.2755616147101</v>
      </c>
      <c r="AG702">
        <v>2853.9787678718599</v>
      </c>
      <c r="AH702">
        <v>3062</v>
      </c>
      <c r="AI702">
        <v>0.65468740245284296</v>
      </c>
      <c r="AJ702">
        <v>0.52051409108068192</v>
      </c>
      <c r="AK702">
        <v>0.51195452265507435</v>
      </c>
      <c r="AL702">
        <f t="shared" si="245"/>
        <v>0.34531259754715704</v>
      </c>
      <c r="AM702">
        <f t="shared" si="245"/>
        <v>0.47948590891931808</v>
      </c>
      <c r="AN702">
        <f t="shared" si="245"/>
        <v>0.48804547734492565</v>
      </c>
      <c r="AO702">
        <v>20667.483563096503</v>
      </c>
      <c r="AP702">
        <v>11810.628524724154</v>
      </c>
      <c r="AQ702">
        <v>10671</v>
      </c>
      <c r="AR702">
        <v>1078.1333333333334</v>
      </c>
      <c r="AS702">
        <v>818.38869118228558</v>
      </c>
      <c r="AT702">
        <v>1527</v>
      </c>
      <c r="AU702">
        <f t="shared" si="231"/>
        <v>-0.13417331137216104</v>
      </c>
      <c r="AV702">
        <f t="shared" si="232"/>
        <v>-8.5595684256075666E-3</v>
      </c>
      <c r="AW702">
        <v>0.22362432288709183</v>
      </c>
      <c r="AX702">
        <v>4.1826171835393833E-2</v>
      </c>
      <c r="AY702" s="1">
        <f t="shared" si="233"/>
        <v>-8856.8550383723486</v>
      </c>
      <c r="AZ702" s="1">
        <f t="shared" si="234"/>
        <v>-1139.628524724154</v>
      </c>
      <c r="BA702" s="1">
        <f t="shared" si="246"/>
        <v>-259.74464215104786</v>
      </c>
      <c r="BB702" s="1">
        <f t="shared" si="247"/>
        <v>708.61130881771442</v>
      </c>
      <c r="BC702">
        <f t="shared" si="235"/>
        <v>1</v>
      </c>
      <c r="BD702">
        <f t="shared" si="236"/>
        <v>1</v>
      </c>
      <c r="BE702">
        <f t="shared" si="237"/>
        <v>1</v>
      </c>
      <c r="BF702">
        <f t="shared" si="238"/>
        <v>1</v>
      </c>
      <c r="BG702">
        <f t="shared" si="239"/>
        <v>0</v>
      </c>
      <c r="BH702">
        <f t="shared" si="240"/>
        <v>0</v>
      </c>
      <c r="BI702">
        <f t="shared" si="241"/>
        <v>1</v>
      </c>
      <c r="BJ702">
        <f t="shared" si="242"/>
        <v>1</v>
      </c>
      <c r="BK702">
        <f t="shared" si="243"/>
        <v>0</v>
      </c>
      <c r="BL702">
        <f t="shared" si="244"/>
        <v>0</v>
      </c>
      <c r="BM702">
        <f t="shared" si="248"/>
        <v>0</v>
      </c>
      <c r="BN702">
        <f t="shared" si="249"/>
        <v>0</v>
      </c>
      <c r="BO702">
        <f>IF(AND(AU702&gt;'County Avg'!$E$3,'Gentrification Calcs'!AW702&gt;'County Avg'!$E$4,'Gentrification Calcs'!AY702&gt;'County Avg'!$E$5,'Gentrification Calcs'!BA702&gt;'County Avg'!$E$6),1,0)</f>
        <v>0</v>
      </c>
      <c r="BP702">
        <f>IF(AND(AV702&gt;'County Avg'!$F$3,'Gentrification Calcs'!AX702&gt;'County Avg'!$F$4,'Gentrification Calcs'!AZ702&gt;'County Avg'!$F$5,'Gentrification Calcs'!BB702&gt;'County Avg'!$F$6),1,0)</f>
        <v>0</v>
      </c>
      <c r="BQ702">
        <f t="shared" si="250"/>
        <v>0</v>
      </c>
      <c r="BR702">
        <f t="shared" si="251"/>
        <v>0</v>
      </c>
      <c r="BS702">
        <f t="shared" si="252"/>
        <v>0</v>
      </c>
      <c r="BT702">
        <f t="shared" si="253"/>
        <v>0</v>
      </c>
    </row>
    <row r="703" spans="1:72" x14ac:dyDescent="0.25">
      <c r="A703">
        <v>6037226001</v>
      </c>
      <c r="B703">
        <v>2177.8390887410801</v>
      </c>
      <c r="C703">
        <v>2215.0000805854802</v>
      </c>
      <c r="D703">
        <v>1988</v>
      </c>
      <c r="E703">
        <v>533.86108400000001</v>
      </c>
      <c r="F703">
        <v>687.73870850000003</v>
      </c>
      <c r="G703">
        <v>477</v>
      </c>
      <c r="H703">
        <v>394.84698966684255</v>
      </c>
      <c r="I703">
        <v>513.19393620037863</v>
      </c>
      <c r="J703">
        <v>322.97980000000001</v>
      </c>
      <c r="K703">
        <v>0.73960624121244722</v>
      </c>
      <c r="L703">
        <v>0.74620481566274766</v>
      </c>
      <c r="M703">
        <v>0.67710649895178199</v>
      </c>
      <c r="N703">
        <v>1318.427461</v>
      </c>
      <c r="O703">
        <v>1333.0825199999999</v>
      </c>
      <c r="P703">
        <v>1155</v>
      </c>
      <c r="Q703">
        <v>61.760398860000002</v>
      </c>
      <c r="R703">
        <v>117.2400818</v>
      </c>
      <c r="S703">
        <v>54</v>
      </c>
      <c r="T703">
        <v>4.6843987012494426E-2</v>
      </c>
      <c r="U703">
        <v>8.7946604985863888E-2</v>
      </c>
      <c r="V703">
        <v>4.6753246753246755E-2</v>
      </c>
      <c r="W703">
        <v>519.72943115234398</v>
      </c>
      <c r="X703">
        <v>606.08935546875</v>
      </c>
      <c r="Y703">
        <v>385</v>
      </c>
      <c r="Z703">
        <v>577.82611083984398</v>
      </c>
      <c r="AA703">
        <v>688.26208496093795</v>
      </c>
      <c r="AB703">
        <v>477</v>
      </c>
      <c r="AC703">
        <v>0.89945646519320643</v>
      </c>
      <c r="AD703">
        <v>0.88060837392074032</v>
      </c>
      <c r="AE703">
        <v>0.80712788259958068</v>
      </c>
      <c r="AF703">
        <v>93.163988895917598</v>
      </c>
      <c r="AG703">
        <v>127.18454742431599</v>
      </c>
      <c r="AH703">
        <v>19</v>
      </c>
      <c r="AI703">
        <v>4.277817832251872E-2</v>
      </c>
      <c r="AJ703">
        <v>5.7419658147686355E-2</v>
      </c>
      <c r="AK703">
        <v>9.5573440643863181E-3</v>
      </c>
      <c r="AL703">
        <f t="shared" si="245"/>
        <v>0.95722182167748127</v>
      </c>
      <c r="AM703">
        <f t="shared" si="245"/>
        <v>0.94258034185231365</v>
      </c>
      <c r="AN703">
        <f t="shared" si="245"/>
        <v>0.99044265593561365</v>
      </c>
      <c r="AO703">
        <v>29132.916755037117</v>
      </c>
      <c r="AP703">
        <v>24174.880261544753</v>
      </c>
      <c r="AQ703">
        <v>33233</v>
      </c>
      <c r="AR703">
        <v>654.82777777777778</v>
      </c>
      <c r="AS703">
        <v>466.68446026097274</v>
      </c>
      <c r="AT703">
        <v>1021</v>
      </c>
      <c r="AU703">
        <f t="shared" si="231"/>
        <v>1.4641479825167635E-2</v>
      </c>
      <c r="AV703">
        <f t="shared" si="232"/>
        <v>-4.7862314083300037E-2</v>
      </c>
      <c r="AW703">
        <v>4.1102617973369462E-2</v>
      </c>
      <c r="AX703">
        <v>-4.1193358232617133E-2</v>
      </c>
      <c r="AY703" s="1">
        <f t="shared" si="233"/>
        <v>-4958.0364934923637</v>
      </c>
      <c r="AZ703" s="1">
        <f t="shared" si="234"/>
        <v>9058.119738455247</v>
      </c>
      <c r="BA703" s="1">
        <f t="shared" si="246"/>
        <v>-188.14331751680504</v>
      </c>
      <c r="BB703" s="1">
        <f t="shared" si="247"/>
        <v>554.31553973902726</v>
      </c>
      <c r="BC703">
        <f t="shared" si="235"/>
        <v>1</v>
      </c>
      <c r="BD703">
        <f t="shared" si="236"/>
        <v>1</v>
      </c>
      <c r="BE703">
        <f t="shared" si="237"/>
        <v>1</v>
      </c>
      <c r="BF703">
        <f t="shared" si="238"/>
        <v>1</v>
      </c>
      <c r="BG703">
        <f t="shared" si="239"/>
        <v>1</v>
      </c>
      <c r="BH703">
        <f t="shared" si="240"/>
        <v>1</v>
      </c>
      <c r="BI703">
        <f t="shared" si="241"/>
        <v>1</v>
      </c>
      <c r="BJ703">
        <f t="shared" si="242"/>
        <v>1</v>
      </c>
      <c r="BK703">
        <f t="shared" si="243"/>
        <v>1</v>
      </c>
      <c r="BL703">
        <f t="shared" si="244"/>
        <v>1</v>
      </c>
      <c r="BM703">
        <f t="shared" si="248"/>
        <v>1</v>
      </c>
      <c r="BN703">
        <f t="shared" si="249"/>
        <v>1</v>
      </c>
      <c r="BO703">
        <f>IF(AND(AU703&gt;'County Avg'!$E$3,'Gentrification Calcs'!AW703&gt;'County Avg'!$E$4,'Gentrification Calcs'!AY703&gt;'County Avg'!$E$5,'Gentrification Calcs'!BA703&gt;'County Avg'!$E$6),1,0)</f>
        <v>0</v>
      </c>
      <c r="BP703">
        <f>IF(AND(AV703&gt;'County Avg'!$F$3,'Gentrification Calcs'!AX703&gt;'County Avg'!$F$4,'Gentrification Calcs'!AZ703&gt;'County Avg'!$F$5,'Gentrification Calcs'!BB703&gt;'County Avg'!$F$6),1,0)</f>
        <v>0</v>
      </c>
      <c r="BQ703">
        <f t="shared" si="250"/>
        <v>0</v>
      </c>
      <c r="BR703">
        <f t="shared" si="251"/>
        <v>0</v>
      </c>
      <c r="BS703">
        <f t="shared" si="252"/>
        <v>0</v>
      </c>
      <c r="BT703">
        <f t="shared" si="253"/>
        <v>0</v>
      </c>
    </row>
    <row r="704" spans="1:72" x14ac:dyDescent="0.25">
      <c r="A704">
        <v>6037226002</v>
      </c>
      <c r="B704">
        <v>1983.1608939026801</v>
      </c>
      <c r="C704">
        <v>2017.00004553795</v>
      </c>
      <c r="D704">
        <v>1429</v>
      </c>
      <c r="E704">
        <v>486.13894649999997</v>
      </c>
      <c r="F704">
        <v>626.26135250000004</v>
      </c>
      <c r="G704">
        <v>787</v>
      </c>
      <c r="H704">
        <v>359.55140718643344</v>
      </c>
      <c r="I704">
        <v>467.31926379962226</v>
      </c>
      <c r="J704">
        <v>479.56319999999999</v>
      </c>
      <c r="K704">
        <v>0.7396062582005728</v>
      </c>
      <c r="L704">
        <v>0.74620485829775396</v>
      </c>
      <c r="M704">
        <v>0.60935603557814488</v>
      </c>
      <c r="N704">
        <v>1200.572529</v>
      </c>
      <c r="O704">
        <v>1213.9176030000001</v>
      </c>
      <c r="P704">
        <v>1125</v>
      </c>
      <c r="Q704">
        <v>56.239601139999998</v>
      </c>
      <c r="R704">
        <v>106.7599258</v>
      </c>
      <c r="S704">
        <v>332</v>
      </c>
      <c r="T704">
        <v>4.6843984666918859E-2</v>
      </c>
      <c r="U704">
        <v>8.7946599947278298E-2</v>
      </c>
      <c r="V704">
        <v>0.2951111111111111</v>
      </c>
      <c r="W704">
        <v>473.27053833007801</v>
      </c>
      <c r="X704">
        <v>551.91070556640602</v>
      </c>
      <c r="Y704">
        <v>672</v>
      </c>
      <c r="Z704">
        <v>526.17388916015602</v>
      </c>
      <c r="AA704">
        <v>626.73797607421898</v>
      </c>
      <c r="AB704">
        <v>787</v>
      </c>
      <c r="AC704">
        <v>0.89945652583688851</v>
      </c>
      <c r="AD704">
        <v>0.88060836687044508</v>
      </c>
      <c r="AE704">
        <v>0.85387547649301143</v>
      </c>
      <c r="AF704">
        <v>84.8360103616142</v>
      </c>
      <c r="AG704">
        <v>115.81545257568401</v>
      </c>
      <c r="AH704">
        <v>359</v>
      </c>
      <c r="AI704">
        <v>4.2778178322518581E-2</v>
      </c>
      <c r="AJ704">
        <v>5.7419657888403815E-2</v>
      </c>
      <c r="AK704">
        <v>0.25122463261021694</v>
      </c>
      <c r="AL704">
        <f t="shared" si="245"/>
        <v>0.95722182167748138</v>
      </c>
      <c r="AM704">
        <f t="shared" si="245"/>
        <v>0.94258034211159614</v>
      </c>
      <c r="AN704">
        <f t="shared" si="245"/>
        <v>0.74877536738978301</v>
      </c>
      <c r="AO704">
        <v>29132.916755037117</v>
      </c>
      <c r="AP704">
        <v>24174.880261544753</v>
      </c>
      <c r="AQ704">
        <v>26991</v>
      </c>
      <c r="AR704">
        <v>654.82777777777778</v>
      </c>
      <c r="AS704">
        <v>466.68446026097274</v>
      </c>
      <c r="AT704">
        <v>583</v>
      </c>
      <c r="AU704">
        <f t="shared" si="231"/>
        <v>1.4641479565885233E-2</v>
      </c>
      <c r="AV704">
        <f t="shared" si="232"/>
        <v>0.19380497472181313</v>
      </c>
      <c r="AW704">
        <v>4.1102615280359439E-2</v>
      </c>
      <c r="AX704">
        <v>0.2071645111638328</v>
      </c>
      <c r="AY704" s="1">
        <f t="shared" si="233"/>
        <v>-4958.0364934923637</v>
      </c>
      <c r="AZ704" s="1">
        <f t="shared" si="234"/>
        <v>2816.119738455247</v>
      </c>
      <c r="BA704" s="1">
        <f t="shared" si="246"/>
        <v>-188.14331751680504</v>
      </c>
      <c r="BB704" s="1">
        <f t="shared" si="247"/>
        <v>116.31553973902726</v>
      </c>
      <c r="BC704">
        <f t="shared" si="235"/>
        <v>1</v>
      </c>
      <c r="BD704">
        <f t="shared" si="236"/>
        <v>1</v>
      </c>
      <c r="BE704">
        <f t="shared" si="237"/>
        <v>1</v>
      </c>
      <c r="BF704">
        <f t="shared" si="238"/>
        <v>1</v>
      </c>
      <c r="BG704">
        <f t="shared" si="239"/>
        <v>1</v>
      </c>
      <c r="BH704">
        <f t="shared" si="240"/>
        <v>1</v>
      </c>
      <c r="BI704">
        <f t="shared" si="241"/>
        <v>1</v>
      </c>
      <c r="BJ704">
        <f t="shared" si="242"/>
        <v>1</v>
      </c>
      <c r="BK704">
        <f t="shared" si="243"/>
        <v>1</v>
      </c>
      <c r="BL704">
        <f t="shared" si="244"/>
        <v>1</v>
      </c>
      <c r="BM704">
        <f t="shared" si="248"/>
        <v>1</v>
      </c>
      <c r="BN704">
        <f t="shared" si="249"/>
        <v>1</v>
      </c>
      <c r="BO704">
        <f>IF(AND(AU704&gt;'County Avg'!$E$3,'Gentrification Calcs'!AW704&gt;'County Avg'!$E$4,'Gentrification Calcs'!AY704&gt;'County Avg'!$E$5,'Gentrification Calcs'!BA704&gt;'County Avg'!$E$6),1,0)</f>
        <v>0</v>
      </c>
      <c r="BP704">
        <f>IF(AND(AV704&gt;'County Avg'!$F$3,'Gentrification Calcs'!AX704&gt;'County Avg'!$F$4,'Gentrification Calcs'!AZ704&gt;'County Avg'!$F$5,'Gentrification Calcs'!BB704&gt;'County Avg'!$F$6),1,0)</f>
        <v>0</v>
      </c>
      <c r="BQ704">
        <f t="shared" si="250"/>
        <v>0</v>
      </c>
      <c r="BR704">
        <f t="shared" si="251"/>
        <v>0</v>
      </c>
      <c r="BS704">
        <f t="shared" si="252"/>
        <v>0</v>
      </c>
      <c r="BT704">
        <f t="shared" si="253"/>
        <v>0</v>
      </c>
    </row>
    <row r="705" spans="1:72" x14ac:dyDescent="0.25">
      <c r="A705">
        <v>6037226410</v>
      </c>
      <c r="B705">
        <v>3339.69817922321</v>
      </c>
      <c r="C705">
        <v>3990</v>
      </c>
      <c r="D705">
        <v>3479</v>
      </c>
      <c r="E705">
        <v>760.34954830000004</v>
      </c>
      <c r="F705">
        <v>833</v>
      </c>
      <c r="G705">
        <v>793</v>
      </c>
      <c r="H705">
        <v>557.10079831467874</v>
      </c>
      <c r="I705">
        <v>535.76059999999995</v>
      </c>
      <c r="J705">
        <v>584.178</v>
      </c>
      <c r="K705">
        <v>0.73269037847165475</v>
      </c>
      <c r="L705">
        <v>0.64316998799519798</v>
      </c>
      <c r="M705">
        <v>0.73666834804539727</v>
      </c>
      <c r="N705">
        <v>1605.533068</v>
      </c>
      <c r="O705">
        <v>1836</v>
      </c>
      <c r="P705">
        <v>1871</v>
      </c>
      <c r="Q705">
        <v>61.948558810000002</v>
      </c>
      <c r="R705">
        <v>44</v>
      </c>
      <c r="S705">
        <v>36</v>
      </c>
      <c r="T705">
        <v>3.8584417876343612E-2</v>
      </c>
      <c r="U705">
        <v>2.3965141612200435E-2</v>
      </c>
      <c r="V705">
        <v>1.9241047568145375E-2</v>
      </c>
      <c r="W705">
        <v>603.30798339843795</v>
      </c>
      <c r="X705">
        <v>704</v>
      </c>
      <c r="Y705">
        <v>639</v>
      </c>
      <c r="Z705">
        <v>742.98815917968795</v>
      </c>
      <c r="AA705">
        <v>828</v>
      </c>
      <c r="AB705">
        <v>793</v>
      </c>
      <c r="AC705">
        <v>0.81200215096904516</v>
      </c>
      <c r="AD705">
        <v>0.85024154589371981</v>
      </c>
      <c r="AE705">
        <v>0.80580075662042872</v>
      </c>
      <c r="AF705">
        <v>18.150533582734798</v>
      </c>
      <c r="AG705">
        <v>48</v>
      </c>
      <c r="AH705">
        <v>0</v>
      </c>
      <c r="AI705">
        <v>5.4347826086956407E-3</v>
      </c>
      <c r="AJ705">
        <v>1.2030075187969926E-2</v>
      </c>
      <c r="AK705">
        <v>0</v>
      </c>
      <c r="AL705">
        <f t="shared" si="245"/>
        <v>0.99456521739130432</v>
      </c>
      <c r="AM705">
        <f t="shared" si="245"/>
        <v>0.98796992481203005</v>
      </c>
      <c r="AN705">
        <f t="shared" si="245"/>
        <v>1</v>
      </c>
      <c r="AO705">
        <v>33963.310710498408</v>
      </c>
      <c r="AP705">
        <v>35866.675521046185</v>
      </c>
      <c r="AQ705">
        <v>23964</v>
      </c>
      <c r="AR705">
        <v>751.58333333333337</v>
      </c>
      <c r="AS705">
        <v>688.52866745749316</v>
      </c>
      <c r="AT705">
        <v>822</v>
      </c>
      <c r="AU705">
        <f t="shared" si="231"/>
        <v>6.5952925792742848E-3</v>
      </c>
      <c r="AV705">
        <f t="shared" si="232"/>
        <v>-1.2030075187969926E-2</v>
      </c>
      <c r="AW705">
        <v>-1.4619276264143177E-2</v>
      </c>
      <c r="AX705">
        <v>-4.7240940440550598E-3</v>
      </c>
      <c r="AY705" s="1">
        <f t="shared" si="233"/>
        <v>1903.3648105477769</v>
      </c>
      <c r="AZ705" s="1">
        <f t="shared" si="234"/>
        <v>-11902.675521046185</v>
      </c>
      <c r="BA705" s="1">
        <f t="shared" si="246"/>
        <v>-63.054665875840215</v>
      </c>
      <c r="BB705" s="1">
        <f t="shared" si="247"/>
        <v>133.47133254250684</v>
      </c>
      <c r="BC705">
        <f t="shared" si="235"/>
        <v>1</v>
      </c>
      <c r="BD705">
        <f t="shared" si="236"/>
        <v>1</v>
      </c>
      <c r="BE705">
        <f t="shared" si="237"/>
        <v>1</v>
      </c>
      <c r="BF705">
        <f t="shared" si="238"/>
        <v>1</v>
      </c>
      <c r="BG705">
        <f t="shared" si="239"/>
        <v>1</v>
      </c>
      <c r="BH705">
        <f t="shared" si="240"/>
        <v>1</v>
      </c>
      <c r="BI705">
        <f t="shared" si="241"/>
        <v>1</v>
      </c>
      <c r="BJ705">
        <f t="shared" si="242"/>
        <v>1</v>
      </c>
      <c r="BK705">
        <f t="shared" si="243"/>
        <v>1</v>
      </c>
      <c r="BL705">
        <f t="shared" si="244"/>
        <v>1</v>
      </c>
      <c r="BM705">
        <f t="shared" si="248"/>
        <v>1</v>
      </c>
      <c r="BN705">
        <f t="shared" si="249"/>
        <v>1</v>
      </c>
      <c r="BO705">
        <f>IF(AND(AU705&gt;'County Avg'!$E$3,'Gentrification Calcs'!AW705&gt;'County Avg'!$E$4,'Gentrification Calcs'!AY705&gt;'County Avg'!$E$5,'Gentrification Calcs'!BA705&gt;'County Avg'!$E$6),1,0)</f>
        <v>0</v>
      </c>
      <c r="BP705">
        <f>IF(AND(AV705&gt;'County Avg'!$F$3,'Gentrification Calcs'!AX705&gt;'County Avg'!$F$4,'Gentrification Calcs'!AZ705&gt;'County Avg'!$F$5,'Gentrification Calcs'!BB705&gt;'County Avg'!$F$6),1,0)</f>
        <v>0</v>
      </c>
      <c r="BQ705">
        <f t="shared" si="250"/>
        <v>0</v>
      </c>
      <c r="BR705">
        <f t="shared" si="251"/>
        <v>0</v>
      </c>
      <c r="BS705">
        <f t="shared" si="252"/>
        <v>0</v>
      </c>
      <c r="BT705">
        <f t="shared" si="253"/>
        <v>0</v>
      </c>
    </row>
    <row r="706" spans="1:72" x14ac:dyDescent="0.25">
      <c r="A706">
        <v>6037226420</v>
      </c>
      <c r="B706">
        <v>5124.3021002096302</v>
      </c>
      <c r="C706">
        <v>5155</v>
      </c>
      <c r="D706">
        <v>5576</v>
      </c>
      <c r="E706">
        <v>1166.650513</v>
      </c>
      <c r="F706">
        <v>1132</v>
      </c>
      <c r="G706">
        <v>1178</v>
      </c>
      <c r="H706">
        <v>854.7936482979926</v>
      </c>
      <c r="I706">
        <v>702.01120000000003</v>
      </c>
      <c r="J706">
        <v>805.63499999999999</v>
      </c>
      <c r="K706">
        <v>0.73269041480119124</v>
      </c>
      <c r="L706">
        <v>0.62015123674911665</v>
      </c>
      <c r="M706">
        <v>0.68390067911714769</v>
      </c>
      <c r="N706">
        <v>2463.4670660000002</v>
      </c>
      <c r="O706">
        <v>2575</v>
      </c>
      <c r="P706">
        <v>2929</v>
      </c>
      <c r="Q706">
        <v>95.051445009999995</v>
      </c>
      <c r="R706">
        <v>137</v>
      </c>
      <c r="S706">
        <v>153</v>
      </c>
      <c r="T706">
        <v>3.858441881438978E-2</v>
      </c>
      <c r="U706">
        <v>5.3203883495145633E-2</v>
      </c>
      <c r="V706">
        <v>5.223625810856948E-2</v>
      </c>
      <c r="W706">
        <v>925.69207763671898</v>
      </c>
      <c r="X706">
        <v>892</v>
      </c>
      <c r="Y706">
        <v>1031</v>
      </c>
      <c r="Z706">
        <v>1140.01196289063</v>
      </c>
      <c r="AA706">
        <v>1132</v>
      </c>
      <c r="AB706">
        <v>1178</v>
      </c>
      <c r="AC706">
        <v>0.81200207346028319</v>
      </c>
      <c r="AD706">
        <v>0.78798586572438167</v>
      </c>
      <c r="AE706">
        <v>0.87521222410865873</v>
      </c>
      <c r="AF706">
        <v>27.849467935921901</v>
      </c>
      <c r="AG706">
        <v>41</v>
      </c>
      <c r="AH706">
        <v>45</v>
      </c>
      <c r="AI706">
        <v>5.434782608695652E-3</v>
      </c>
      <c r="AJ706">
        <v>7.9534432589718727E-3</v>
      </c>
      <c r="AK706">
        <v>8.0703012912482063E-3</v>
      </c>
      <c r="AL706">
        <f t="shared" si="245"/>
        <v>0.99456521739130432</v>
      </c>
      <c r="AM706">
        <f t="shared" si="245"/>
        <v>0.99204655674102815</v>
      </c>
      <c r="AN706">
        <f t="shared" si="245"/>
        <v>0.99192969870875181</v>
      </c>
      <c r="AO706">
        <v>33963.310710498408</v>
      </c>
      <c r="AP706">
        <v>35603.844299141812</v>
      </c>
      <c r="AQ706">
        <v>26462</v>
      </c>
      <c r="AR706">
        <v>751.58333333333337</v>
      </c>
      <c r="AS706">
        <v>760.22222222222229</v>
      </c>
      <c r="AT706">
        <v>903</v>
      </c>
      <c r="AU706">
        <f t="shared" ref="AU706:AU769" si="254">AJ706-AI706</f>
        <v>2.5186606502762207E-3</v>
      </c>
      <c r="AV706">
        <f t="shared" ref="AV706:AV769" si="255">AK706-AJ706</f>
        <v>1.1685803227633358E-4</v>
      </c>
      <c r="AW706">
        <v>1.4619464680755853E-2</v>
      </c>
      <c r="AX706">
        <v>-9.6762538657615277E-4</v>
      </c>
      <c r="AY706" s="1">
        <f t="shared" ref="AY706:AY769" si="256">AP706-AO706</f>
        <v>1640.5335886434041</v>
      </c>
      <c r="AZ706" s="1">
        <f t="shared" ref="AZ706:AZ769" si="257">AQ706-AP706</f>
        <v>-9141.8442991418124</v>
      </c>
      <c r="BA706" s="1">
        <f t="shared" si="246"/>
        <v>8.6388888888889142</v>
      </c>
      <c r="BB706" s="1">
        <f t="shared" si="247"/>
        <v>142.77777777777771</v>
      </c>
      <c r="BC706">
        <f t="shared" ref="BC706:BC769" si="258">IF(B706&gt;500,1,0)</f>
        <v>1</v>
      </c>
      <c r="BD706">
        <f t="shared" ref="BD706:BD769" si="259">IF(C706&gt;500,1,0)</f>
        <v>1</v>
      </c>
      <c r="BE706">
        <f t="shared" ref="BE706:BE769" si="260">IF(K706&gt;MEDIAN(K$2:K$2348),1,0)</f>
        <v>1</v>
      </c>
      <c r="BF706">
        <f t="shared" ref="BF706:BF769" si="261">IF(L706&gt;MEDIAN(L$2:L$2348),1,0)</f>
        <v>1</v>
      </c>
      <c r="BG706">
        <f t="shared" ref="BG706:BG769" si="262">IF(T706&lt;MEDIAN(T$2:T$2348),1,0)</f>
        <v>1</v>
      </c>
      <c r="BH706">
        <f t="shared" ref="BH706:BH769" si="263">IF(U706&lt;MEDIAN(U$2:U$2348),1,0)</f>
        <v>1</v>
      </c>
      <c r="BI706">
        <f t="shared" ref="BI706:BI769" si="264">IF(AC706&gt;MEDIAN(AC$2:AC$2348),1,0)</f>
        <v>1</v>
      </c>
      <c r="BJ706">
        <f t="shared" ref="BJ706:BJ769" si="265">IF(AD706&gt;MEDIAN(AD$2:AD$2348),1,0)</f>
        <v>1</v>
      </c>
      <c r="BK706">
        <f t="shared" ref="BK706:BK769" si="266">IF(AL706&gt;MEDIAN(AL$2:AL$2348),1,0)</f>
        <v>1</v>
      </c>
      <c r="BL706">
        <f t="shared" ref="BL706:BL769" si="267">IF(AM706&gt;MEDIAN(AM$2:AM$2348),1,0)</f>
        <v>1</v>
      </c>
      <c r="BM706">
        <f t="shared" si="248"/>
        <v>1</v>
      </c>
      <c r="BN706">
        <f t="shared" si="249"/>
        <v>1</v>
      </c>
      <c r="BO706">
        <f>IF(AND(AU706&gt;'County Avg'!$E$3,'Gentrification Calcs'!AW706&gt;'County Avg'!$E$4,'Gentrification Calcs'!AY706&gt;'County Avg'!$E$5,'Gentrification Calcs'!BA706&gt;'County Avg'!$E$6),1,0)</f>
        <v>0</v>
      </c>
      <c r="BP706">
        <f>IF(AND(AV706&gt;'County Avg'!$F$3,'Gentrification Calcs'!AX706&gt;'County Avg'!$F$4,'Gentrification Calcs'!AZ706&gt;'County Avg'!$F$5,'Gentrification Calcs'!BB706&gt;'County Avg'!$F$6),1,0)</f>
        <v>0</v>
      </c>
      <c r="BQ706">
        <f t="shared" si="250"/>
        <v>0</v>
      </c>
      <c r="BR706">
        <f t="shared" si="251"/>
        <v>0</v>
      </c>
      <c r="BS706">
        <f t="shared" si="252"/>
        <v>0</v>
      </c>
      <c r="BT706">
        <f t="shared" si="253"/>
        <v>0</v>
      </c>
    </row>
    <row r="707" spans="1:72" x14ac:dyDescent="0.25">
      <c r="A707">
        <v>6037226700</v>
      </c>
      <c r="B707">
        <v>5940.0000321550797</v>
      </c>
      <c r="C707">
        <v>6469</v>
      </c>
      <c r="D707">
        <v>5862</v>
      </c>
      <c r="E707">
        <v>1279</v>
      </c>
      <c r="F707">
        <v>1328</v>
      </c>
      <c r="G707">
        <v>1279</v>
      </c>
      <c r="H707">
        <v>897.76160485986406</v>
      </c>
      <c r="I707">
        <v>875.28099999999995</v>
      </c>
      <c r="J707">
        <v>932.88779999999997</v>
      </c>
      <c r="K707">
        <v>0.70192463241584369</v>
      </c>
      <c r="L707">
        <v>0.65909713855421681</v>
      </c>
      <c r="M707">
        <v>0.72938842845973417</v>
      </c>
      <c r="N707">
        <v>2779.0000150000001</v>
      </c>
      <c r="O707">
        <v>3012</v>
      </c>
      <c r="P707">
        <v>3102</v>
      </c>
      <c r="Q707">
        <v>64</v>
      </c>
      <c r="R707">
        <v>69</v>
      </c>
      <c r="S707">
        <v>81</v>
      </c>
      <c r="T707">
        <v>2.3029866734275636E-2</v>
      </c>
      <c r="U707">
        <v>2.2908366533864542E-2</v>
      </c>
      <c r="V707">
        <v>2.6112185686653772E-2</v>
      </c>
      <c r="W707">
        <v>938</v>
      </c>
      <c r="X707">
        <v>963</v>
      </c>
      <c r="Y707">
        <v>924</v>
      </c>
      <c r="Z707">
        <v>1272</v>
      </c>
      <c r="AA707">
        <v>1317</v>
      </c>
      <c r="AB707">
        <v>1279</v>
      </c>
      <c r="AC707">
        <v>0.73742138364779874</v>
      </c>
      <c r="AD707">
        <v>0.7312072892938497</v>
      </c>
      <c r="AE707">
        <v>0.72243940578577015</v>
      </c>
      <c r="AF707">
        <v>43.0000002327724</v>
      </c>
      <c r="AG707">
        <v>54</v>
      </c>
      <c r="AH707">
        <v>7</v>
      </c>
      <c r="AI707">
        <v>7.239057239057229E-3</v>
      </c>
      <c r="AJ707">
        <v>8.3475034781264491E-3</v>
      </c>
      <c r="AK707">
        <v>1.1941316956670079E-3</v>
      </c>
      <c r="AL707">
        <f t="shared" ref="AL707:AN770" si="268">IFERROR(1-AF707/B707,"")</f>
        <v>0.99276094276094273</v>
      </c>
      <c r="AM707">
        <f t="shared" si="268"/>
        <v>0.99165249652187359</v>
      </c>
      <c r="AN707">
        <f t="shared" si="268"/>
        <v>0.99880586830433304</v>
      </c>
      <c r="AO707">
        <v>30453.430010604454</v>
      </c>
      <c r="AP707">
        <v>33723.482631794039</v>
      </c>
      <c r="AQ707">
        <v>28763</v>
      </c>
      <c r="AR707">
        <v>774.04444444444448</v>
      </c>
      <c r="AS707">
        <v>766.9857651245552</v>
      </c>
      <c r="AT707">
        <v>926</v>
      </c>
      <c r="AU707">
        <f t="shared" si="254"/>
        <v>1.1084462390692201E-3</v>
      </c>
      <c r="AV707">
        <f t="shared" si="255"/>
        <v>-7.1533717824594414E-3</v>
      </c>
      <c r="AW707">
        <v>-1.2150020041109405E-4</v>
      </c>
      <c r="AX707">
        <v>3.2038191527892293E-3</v>
      </c>
      <c r="AY707" s="1">
        <f t="shared" si="256"/>
        <v>3270.0526211895849</v>
      </c>
      <c r="AZ707" s="1">
        <f t="shared" si="257"/>
        <v>-4960.4826317940388</v>
      </c>
      <c r="BA707" s="1">
        <f t="shared" ref="BA707:BA770" si="269">AS707-AR707</f>
        <v>-7.0586793198892792</v>
      </c>
      <c r="BB707" s="1">
        <f t="shared" ref="BB707:BB770" si="270">AT707-AS707</f>
        <v>159.0142348754448</v>
      </c>
      <c r="BC707">
        <f t="shared" si="258"/>
        <v>1</v>
      </c>
      <c r="BD707">
        <f t="shared" si="259"/>
        <v>1</v>
      </c>
      <c r="BE707">
        <f t="shared" si="260"/>
        <v>1</v>
      </c>
      <c r="BF707">
        <f t="shared" si="261"/>
        <v>1</v>
      </c>
      <c r="BG707">
        <f t="shared" si="262"/>
        <v>1</v>
      </c>
      <c r="BH707">
        <f t="shared" si="263"/>
        <v>1</v>
      </c>
      <c r="BI707">
        <f t="shared" si="264"/>
        <v>1</v>
      </c>
      <c r="BJ707">
        <f t="shared" si="265"/>
        <v>1</v>
      </c>
      <c r="BK707">
        <f t="shared" si="266"/>
        <v>1</v>
      </c>
      <c r="BL707">
        <f t="shared" si="267"/>
        <v>1</v>
      </c>
      <c r="BM707">
        <f t="shared" ref="BM707:BM770" si="271">IF(AND(SUM(BE707,BG707,BI707,BK707)&gt;2,BC707=1),1,0)</f>
        <v>1</v>
      </c>
      <c r="BN707">
        <f t="shared" ref="BN707:BN770" si="272">IF(AND(SUM(BF707,BH707,BJ707,BL707)&gt;2,BD707=1),1,0)</f>
        <v>1</v>
      </c>
      <c r="BO707">
        <f>IF(AND(AU707&gt;'County Avg'!$E$3,'Gentrification Calcs'!AW707&gt;'County Avg'!$E$4,'Gentrification Calcs'!AY707&gt;'County Avg'!$E$5,'Gentrification Calcs'!BA707&gt;'County Avg'!$E$6),1,0)</f>
        <v>0</v>
      </c>
      <c r="BP707">
        <f>IF(AND(AV707&gt;'County Avg'!$F$3,'Gentrification Calcs'!AX707&gt;'County Avg'!$F$4,'Gentrification Calcs'!AZ707&gt;'County Avg'!$F$5,'Gentrification Calcs'!BB707&gt;'County Avg'!$F$6),1,0)</f>
        <v>0</v>
      </c>
      <c r="BQ707">
        <f t="shared" ref="BQ707:BQ770" si="273">IF(AND(BM707=1,BO707=1),1,0)</f>
        <v>0</v>
      </c>
      <c r="BR707">
        <f t="shared" ref="BR707:BR770" si="274">IF(AND(BN707=1,BP707=1),1,0)</f>
        <v>0</v>
      </c>
      <c r="BS707">
        <f t="shared" ref="BS707:BS770" si="275">IF(OR(BQ707=1,BR707=1),1,0)</f>
        <v>0</v>
      </c>
      <c r="BT707">
        <f t="shared" ref="BT707:BT770" si="276">IF(BQ707+BR707&gt;1,1,0)</f>
        <v>0</v>
      </c>
    </row>
    <row r="708" spans="1:72" x14ac:dyDescent="0.25">
      <c r="A708">
        <v>6037227010</v>
      </c>
      <c r="B708">
        <v>4434.3244314918402</v>
      </c>
      <c r="C708">
        <v>4297</v>
      </c>
      <c r="D708">
        <v>4862</v>
      </c>
      <c r="E708">
        <v>914.62939449999999</v>
      </c>
      <c r="F708">
        <v>896</v>
      </c>
      <c r="G708">
        <v>995</v>
      </c>
      <c r="H708">
        <v>604.82402832224</v>
      </c>
      <c r="I708">
        <v>647.02160000000003</v>
      </c>
      <c r="J708">
        <v>697.94240000000002</v>
      </c>
      <c r="K708">
        <v>0.66127770653257745</v>
      </c>
      <c r="L708">
        <v>0.72212232142857147</v>
      </c>
      <c r="M708">
        <v>0.70144964824120604</v>
      </c>
      <c r="N708">
        <v>2016.06943</v>
      </c>
      <c r="O708">
        <v>2039</v>
      </c>
      <c r="P708">
        <v>2569</v>
      </c>
      <c r="Q708">
        <v>85.69294739</v>
      </c>
      <c r="R708">
        <v>102</v>
      </c>
      <c r="S708">
        <v>77</v>
      </c>
      <c r="T708">
        <v>4.2504958467625788E-2</v>
      </c>
      <c r="U708">
        <v>5.002452182442374E-2</v>
      </c>
      <c r="V708">
        <v>2.9972752043596729E-2</v>
      </c>
      <c r="W708">
        <v>701.53961181640602</v>
      </c>
      <c r="X708">
        <v>681</v>
      </c>
      <c r="Y708">
        <v>746</v>
      </c>
      <c r="Z708">
        <v>922.05615234375</v>
      </c>
      <c r="AA708">
        <v>893</v>
      </c>
      <c r="AB708">
        <v>995</v>
      </c>
      <c r="AC708">
        <v>0.76084261249510798</v>
      </c>
      <c r="AD708">
        <v>0.76259798432250836</v>
      </c>
      <c r="AE708">
        <v>0.74974874371859301</v>
      </c>
      <c r="AF708">
        <v>48.559337371399899</v>
      </c>
      <c r="AG708">
        <v>70</v>
      </c>
      <c r="AH708">
        <v>0</v>
      </c>
      <c r="AI708">
        <v>1.0950785879927842E-2</v>
      </c>
      <c r="AJ708">
        <v>1.6290435187340004E-2</v>
      </c>
      <c r="AK708">
        <v>0</v>
      </c>
      <c r="AL708">
        <f t="shared" si="268"/>
        <v>0.98904921412007218</v>
      </c>
      <c r="AM708">
        <f t="shared" si="268"/>
        <v>0.98370956481266003</v>
      </c>
      <c r="AN708">
        <f t="shared" si="268"/>
        <v>1</v>
      </c>
      <c r="AO708">
        <v>35586.743902439026</v>
      </c>
      <c r="AP708">
        <v>32708.506742950554</v>
      </c>
      <c r="AQ708">
        <v>31415</v>
      </c>
      <c r="AR708">
        <v>820.69444444444446</v>
      </c>
      <c r="AS708">
        <v>812.97785686041925</v>
      </c>
      <c r="AT708">
        <v>1126</v>
      </c>
      <c r="AU708">
        <f t="shared" si="254"/>
        <v>5.3396493074121618E-3</v>
      </c>
      <c r="AV708">
        <f t="shared" si="255"/>
        <v>-1.6290435187340004E-2</v>
      </c>
      <c r="AW708">
        <v>7.5195633567979522E-3</v>
      </c>
      <c r="AX708">
        <v>-2.0051769780827011E-2</v>
      </c>
      <c r="AY708" s="1">
        <f t="shared" si="256"/>
        <v>-2878.2371594884717</v>
      </c>
      <c r="AZ708" s="1">
        <f t="shared" si="257"/>
        <v>-1293.5067429505543</v>
      </c>
      <c r="BA708" s="1">
        <f t="shared" si="269"/>
        <v>-7.7165875840252056</v>
      </c>
      <c r="BB708" s="1">
        <f t="shared" si="270"/>
        <v>313.02214313958075</v>
      </c>
      <c r="BC708">
        <f t="shared" si="258"/>
        <v>1</v>
      </c>
      <c r="BD708">
        <f t="shared" si="259"/>
        <v>1</v>
      </c>
      <c r="BE708">
        <f t="shared" si="260"/>
        <v>1</v>
      </c>
      <c r="BF708">
        <f t="shared" si="261"/>
        <v>1</v>
      </c>
      <c r="BG708">
        <f t="shared" si="262"/>
        <v>1</v>
      </c>
      <c r="BH708">
        <f t="shared" si="263"/>
        <v>1</v>
      </c>
      <c r="BI708">
        <f t="shared" si="264"/>
        <v>1</v>
      </c>
      <c r="BJ708">
        <f t="shared" si="265"/>
        <v>1</v>
      </c>
      <c r="BK708">
        <f t="shared" si="266"/>
        <v>1</v>
      </c>
      <c r="BL708">
        <f t="shared" si="267"/>
        <v>1</v>
      </c>
      <c r="BM708">
        <f t="shared" si="271"/>
        <v>1</v>
      </c>
      <c r="BN708">
        <f t="shared" si="272"/>
        <v>1</v>
      </c>
      <c r="BO708">
        <f>IF(AND(AU708&gt;'County Avg'!$E$3,'Gentrification Calcs'!AW708&gt;'County Avg'!$E$4,'Gentrification Calcs'!AY708&gt;'County Avg'!$E$5,'Gentrification Calcs'!BA708&gt;'County Avg'!$E$6),1,0)</f>
        <v>0</v>
      </c>
      <c r="BP708">
        <f>IF(AND(AV708&gt;'County Avg'!$F$3,'Gentrification Calcs'!AX708&gt;'County Avg'!$F$4,'Gentrification Calcs'!AZ708&gt;'County Avg'!$F$5,'Gentrification Calcs'!BB708&gt;'County Avg'!$F$6),1,0)</f>
        <v>0</v>
      </c>
      <c r="BQ708">
        <f t="shared" si="273"/>
        <v>0</v>
      </c>
      <c r="BR708">
        <f t="shared" si="274"/>
        <v>0</v>
      </c>
      <c r="BS708">
        <f t="shared" si="275"/>
        <v>0</v>
      </c>
      <c r="BT708">
        <f t="shared" si="276"/>
        <v>0</v>
      </c>
    </row>
    <row r="709" spans="1:72" x14ac:dyDescent="0.25">
      <c r="A709">
        <v>6037227020</v>
      </c>
      <c r="B709">
        <v>3327.6755958778899</v>
      </c>
      <c r="C709">
        <v>3545</v>
      </c>
      <c r="D709">
        <v>3238</v>
      </c>
      <c r="E709">
        <v>686.37060550000001</v>
      </c>
      <c r="F709">
        <v>706</v>
      </c>
      <c r="G709">
        <v>664</v>
      </c>
      <c r="H709">
        <v>453.88157541088157</v>
      </c>
      <c r="I709">
        <v>486.01440000000002</v>
      </c>
      <c r="J709">
        <v>493.6148</v>
      </c>
      <c r="K709">
        <v>0.66127770008484366</v>
      </c>
      <c r="L709">
        <v>0.6884056657223796</v>
      </c>
      <c r="M709">
        <v>0.74339578313253007</v>
      </c>
      <c r="N709">
        <v>1512.930582</v>
      </c>
      <c r="O709">
        <v>1603</v>
      </c>
      <c r="P709">
        <v>1604</v>
      </c>
      <c r="Q709">
        <v>64.30705261</v>
      </c>
      <c r="R709">
        <v>31</v>
      </c>
      <c r="S709">
        <v>45</v>
      </c>
      <c r="T709">
        <v>4.2504959166725337E-2</v>
      </c>
      <c r="U709">
        <v>1.9338739862757331E-2</v>
      </c>
      <c r="V709">
        <v>2.8054862842892769E-2</v>
      </c>
      <c r="W709">
        <v>526.46038818359398</v>
      </c>
      <c r="X709">
        <v>515</v>
      </c>
      <c r="Y709">
        <v>530</v>
      </c>
      <c r="Z709">
        <v>691.94390869140602</v>
      </c>
      <c r="AA709">
        <v>710</v>
      </c>
      <c r="AB709">
        <v>664</v>
      </c>
      <c r="AC709">
        <v>0.7608425792478295</v>
      </c>
      <c r="AD709">
        <v>0.72535211267605637</v>
      </c>
      <c r="AE709">
        <v>0.79819277108433739</v>
      </c>
      <c r="AF709">
        <v>36.440662928320101</v>
      </c>
      <c r="AG709">
        <v>44</v>
      </c>
      <c r="AH709">
        <v>19</v>
      </c>
      <c r="AI709">
        <v>1.0950785879927852E-2</v>
      </c>
      <c r="AJ709">
        <v>1.2411847672778562E-2</v>
      </c>
      <c r="AK709">
        <v>5.8678196417541696E-3</v>
      </c>
      <c r="AL709">
        <f t="shared" si="268"/>
        <v>0.98904921412007218</v>
      </c>
      <c r="AM709">
        <f t="shared" si="268"/>
        <v>0.98758815232722141</v>
      </c>
      <c r="AN709">
        <f t="shared" si="268"/>
        <v>0.9941321803582458</v>
      </c>
      <c r="AO709">
        <v>35586.743902439026</v>
      </c>
      <c r="AP709">
        <v>38371.960359624034</v>
      </c>
      <c r="AQ709">
        <v>31522</v>
      </c>
      <c r="AR709">
        <v>820.69444444444446</v>
      </c>
      <c r="AS709">
        <v>815.68327402135242</v>
      </c>
      <c r="AT709">
        <v>896</v>
      </c>
      <c r="AU709">
        <f t="shared" si="254"/>
        <v>1.46106179285071E-3</v>
      </c>
      <c r="AV709">
        <f t="shared" si="255"/>
        <v>-6.5440280310243926E-3</v>
      </c>
      <c r="AW709">
        <v>-2.3166219303968005E-2</v>
      </c>
      <c r="AX709">
        <v>8.7161229801354378E-3</v>
      </c>
      <c r="AY709" s="1">
        <f t="shared" si="256"/>
        <v>2785.216457185008</v>
      </c>
      <c r="AZ709" s="1">
        <f t="shared" si="257"/>
        <v>-6849.960359624034</v>
      </c>
      <c r="BA709" s="1">
        <f t="shared" si="269"/>
        <v>-5.0111704230920395</v>
      </c>
      <c r="BB709" s="1">
        <f t="shared" si="270"/>
        <v>80.316725978647582</v>
      </c>
      <c r="BC709">
        <f t="shared" si="258"/>
        <v>1</v>
      </c>
      <c r="BD709">
        <f t="shared" si="259"/>
        <v>1</v>
      </c>
      <c r="BE709">
        <f t="shared" si="260"/>
        <v>1</v>
      </c>
      <c r="BF709">
        <f t="shared" si="261"/>
        <v>1</v>
      </c>
      <c r="BG709">
        <f t="shared" si="262"/>
        <v>1</v>
      </c>
      <c r="BH709">
        <f t="shared" si="263"/>
        <v>1</v>
      </c>
      <c r="BI709">
        <f t="shared" si="264"/>
        <v>1</v>
      </c>
      <c r="BJ709">
        <f t="shared" si="265"/>
        <v>1</v>
      </c>
      <c r="BK709">
        <f t="shared" si="266"/>
        <v>1</v>
      </c>
      <c r="BL709">
        <f t="shared" si="267"/>
        <v>1</v>
      </c>
      <c r="BM709">
        <f t="shared" si="271"/>
        <v>1</v>
      </c>
      <c r="BN709">
        <f t="shared" si="272"/>
        <v>1</v>
      </c>
      <c r="BO709">
        <f>IF(AND(AU709&gt;'County Avg'!$E$3,'Gentrification Calcs'!AW709&gt;'County Avg'!$E$4,'Gentrification Calcs'!AY709&gt;'County Avg'!$E$5,'Gentrification Calcs'!BA709&gt;'County Avg'!$E$6),1,0)</f>
        <v>0</v>
      </c>
      <c r="BP709">
        <f>IF(AND(AV709&gt;'County Avg'!$F$3,'Gentrification Calcs'!AX709&gt;'County Avg'!$F$4,'Gentrification Calcs'!AZ709&gt;'County Avg'!$F$5,'Gentrification Calcs'!BB709&gt;'County Avg'!$F$6),1,0)</f>
        <v>0</v>
      </c>
      <c r="BQ709">
        <f t="shared" si="273"/>
        <v>0</v>
      </c>
      <c r="BR709">
        <f t="shared" si="274"/>
        <v>0</v>
      </c>
      <c r="BS709">
        <f t="shared" si="275"/>
        <v>0</v>
      </c>
      <c r="BT709">
        <f t="shared" si="276"/>
        <v>0</v>
      </c>
    </row>
    <row r="710" spans="1:72" x14ac:dyDescent="0.25">
      <c r="A710">
        <v>6037228100</v>
      </c>
      <c r="B710">
        <v>4910.9999549773902</v>
      </c>
      <c r="C710">
        <v>4929</v>
      </c>
      <c r="D710">
        <v>4575</v>
      </c>
      <c r="E710">
        <v>1000</v>
      </c>
      <c r="F710">
        <v>981</v>
      </c>
      <c r="G710">
        <v>976</v>
      </c>
      <c r="H710">
        <v>685.66399371403361</v>
      </c>
      <c r="I710">
        <v>665.2586</v>
      </c>
      <c r="J710">
        <v>608.64920000000006</v>
      </c>
      <c r="K710">
        <v>0.68566399371403364</v>
      </c>
      <c r="L710">
        <v>0.67814332313965342</v>
      </c>
      <c r="M710">
        <v>0.62361598360655746</v>
      </c>
      <c r="N710">
        <v>2175.9999800000001</v>
      </c>
      <c r="O710">
        <v>2257</v>
      </c>
      <c r="P710">
        <v>2354</v>
      </c>
      <c r="Q710">
        <v>26</v>
      </c>
      <c r="R710">
        <v>52</v>
      </c>
      <c r="S710">
        <v>65</v>
      </c>
      <c r="T710">
        <v>1.194852952158575E-2</v>
      </c>
      <c r="U710">
        <v>2.303943287549845E-2</v>
      </c>
      <c r="V710">
        <v>2.7612574341546302E-2</v>
      </c>
      <c r="W710">
        <v>685</v>
      </c>
      <c r="X710">
        <v>638</v>
      </c>
      <c r="Y710">
        <v>633</v>
      </c>
      <c r="Z710">
        <v>988</v>
      </c>
      <c r="AA710">
        <v>986</v>
      </c>
      <c r="AB710">
        <v>976</v>
      </c>
      <c r="AC710">
        <v>0.69331983805668018</v>
      </c>
      <c r="AD710">
        <v>0.6470588235294118</v>
      </c>
      <c r="AE710">
        <v>0.64856557377049184</v>
      </c>
      <c r="AF710">
        <v>17.999999834981299</v>
      </c>
      <c r="AG710">
        <v>50</v>
      </c>
      <c r="AH710">
        <v>7</v>
      </c>
      <c r="AI710">
        <v>3.66524129505193E-3</v>
      </c>
      <c r="AJ710">
        <v>1.0144045445323595E-2</v>
      </c>
      <c r="AK710">
        <v>1.5300546448087432E-3</v>
      </c>
      <c r="AL710">
        <f t="shared" si="268"/>
        <v>0.99633475870494803</v>
      </c>
      <c r="AM710">
        <f t="shared" si="268"/>
        <v>0.98985595455467645</v>
      </c>
      <c r="AN710">
        <f t="shared" si="268"/>
        <v>0.99846994535519129</v>
      </c>
      <c r="AO710">
        <v>37540.305408271473</v>
      </c>
      <c r="AP710">
        <v>30597.468737229265</v>
      </c>
      <c r="AQ710">
        <v>34250</v>
      </c>
      <c r="AR710">
        <v>818.9666666666667</v>
      </c>
      <c r="AS710">
        <v>785.92368525108748</v>
      </c>
      <c r="AT710">
        <v>1006</v>
      </c>
      <c r="AU710">
        <f t="shared" si="254"/>
        <v>6.4788041502716644E-3</v>
      </c>
      <c r="AV710">
        <f t="shared" si="255"/>
        <v>-8.6139908005148508E-3</v>
      </c>
      <c r="AW710">
        <v>1.10909033539127E-2</v>
      </c>
      <c r="AX710">
        <v>4.5731414660478524E-3</v>
      </c>
      <c r="AY710" s="1">
        <f t="shared" si="256"/>
        <v>-6942.8366710422088</v>
      </c>
      <c r="AZ710" s="1">
        <f t="shared" si="257"/>
        <v>3652.5312627707353</v>
      </c>
      <c r="BA710" s="1">
        <f t="shared" si="269"/>
        <v>-33.04298141557922</v>
      </c>
      <c r="BB710" s="1">
        <f t="shared" si="270"/>
        <v>220.07631474891252</v>
      </c>
      <c r="BC710">
        <f t="shared" si="258"/>
        <v>1</v>
      </c>
      <c r="BD710">
        <f t="shared" si="259"/>
        <v>1</v>
      </c>
      <c r="BE710">
        <f t="shared" si="260"/>
        <v>1</v>
      </c>
      <c r="BF710">
        <f t="shared" si="261"/>
        <v>1</v>
      </c>
      <c r="BG710">
        <f t="shared" si="262"/>
        <v>1</v>
      </c>
      <c r="BH710">
        <f t="shared" si="263"/>
        <v>1</v>
      </c>
      <c r="BI710">
        <f t="shared" si="264"/>
        <v>1</v>
      </c>
      <c r="BJ710">
        <f t="shared" si="265"/>
        <v>1</v>
      </c>
      <c r="BK710">
        <f t="shared" si="266"/>
        <v>1</v>
      </c>
      <c r="BL710">
        <f t="shared" si="267"/>
        <v>1</v>
      </c>
      <c r="BM710">
        <f t="shared" si="271"/>
        <v>1</v>
      </c>
      <c r="BN710">
        <f t="shared" si="272"/>
        <v>1</v>
      </c>
      <c r="BO710">
        <f>IF(AND(AU710&gt;'County Avg'!$E$3,'Gentrification Calcs'!AW710&gt;'County Avg'!$E$4,'Gentrification Calcs'!AY710&gt;'County Avg'!$E$5,'Gentrification Calcs'!BA710&gt;'County Avg'!$E$6),1,0)</f>
        <v>0</v>
      </c>
      <c r="BP710">
        <f>IF(AND(AV710&gt;'County Avg'!$F$3,'Gentrification Calcs'!AX710&gt;'County Avg'!$F$4,'Gentrification Calcs'!AZ710&gt;'County Avg'!$F$5,'Gentrification Calcs'!BB710&gt;'County Avg'!$F$6),1,0)</f>
        <v>0</v>
      </c>
      <c r="BQ710">
        <f t="shared" si="273"/>
        <v>0</v>
      </c>
      <c r="BR710">
        <f t="shared" si="274"/>
        <v>0</v>
      </c>
      <c r="BS710">
        <f t="shared" si="275"/>
        <v>0</v>
      </c>
      <c r="BT710">
        <f t="shared" si="276"/>
        <v>0</v>
      </c>
    </row>
    <row r="711" spans="1:72" x14ac:dyDescent="0.25">
      <c r="A711">
        <v>6037228210</v>
      </c>
      <c r="B711">
        <v>3566.4381840134602</v>
      </c>
      <c r="C711">
        <v>3404</v>
      </c>
      <c r="D711">
        <v>3557</v>
      </c>
      <c r="E711">
        <v>841.31091309999999</v>
      </c>
      <c r="F711">
        <v>739</v>
      </c>
      <c r="G711">
        <v>871</v>
      </c>
      <c r="H711">
        <v>627.11283293837721</v>
      </c>
      <c r="I711">
        <v>413.5068</v>
      </c>
      <c r="J711">
        <v>607.85339999999997</v>
      </c>
      <c r="K711">
        <v>0.74539961763676454</v>
      </c>
      <c r="L711">
        <v>0.55954912043301763</v>
      </c>
      <c r="M711">
        <v>0.69787990815154988</v>
      </c>
      <c r="N711">
        <v>1727.6258600000001</v>
      </c>
      <c r="O711">
        <v>1664</v>
      </c>
      <c r="P711">
        <v>2075</v>
      </c>
      <c r="Q711">
        <v>34.944316860000001</v>
      </c>
      <c r="R711">
        <v>86</v>
      </c>
      <c r="S711">
        <v>132</v>
      </c>
      <c r="T711">
        <v>2.0226785016982784E-2</v>
      </c>
      <c r="U711">
        <v>5.1682692307692304E-2</v>
      </c>
      <c r="V711">
        <v>6.36144578313253E-2</v>
      </c>
      <c r="W711">
        <v>581.34637451171898</v>
      </c>
      <c r="X711">
        <v>488</v>
      </c>
      <c r="Y711">
        <v>635</v>
      </c>
      <c r="Z711">
        <v>824.36822509765602</v>
      </c>
      <c r="AA711">
        <v>745</v>
      </c>
      <c r="AB711">
        <v>871</v>
      </c>
      <c r="AC711">
        <v>0.70520230743106549</v>
      </c>
      <c r="AD711">
        <v>0.65503355704697985</v>
      </c>
      <c r="AE711">
        <v>0.72904707233065447</v>
      </c>
      <c r="AF711">
        <v>15.883780510748799</v>
      </c>
      <c r="AG711">
        <v>51</v>
      </c>
      <c r="AH711">
        <v>0</v>
      </c>
      <c r="AI711">
        <v>4.4536817102137811E-3</v>
      </c>
      <c r="AJ711">
        <v>1.4982373678025853E-2</v>
      </c>
      <c r="AK711">
        <v>0</v>
      </c>
      <c r="AL711">
        <f t="shared" si="268"/>
        <v>0.99554631828978624</v>
      </c>
      <c r="AM711">
        <f t="shared" si="268"/>
        <v>0.98501762632197409</v>
      </c>
      <c r="AN711">
        <f t="shared" si="268"/>
        <v>1</v>
      </c>
      <c r="AO711">
        <v>25639.361081654297</v>
      </c>
      <c r="AP711">
        <v>37903.617490805074</v>
      </c>
      <c r="AQ711">
        <v>27386</v>
      </c>
      <c r="AR711">
        <v>780.95555555555563</v>
      </c>
      <c r="AS711">
        <v>718.2882562277581</v>
      </c>
      <c r="AT711">
        <v>984</v>
      </c>
      <c r="AU711">
        <f t="shared" si="254"/>
        <v>1.0528691967812072E-2</v>
      </c>
      <c r="AV711">
        <f t="shared" si="255"/>
        <v>-1.4982373678025853E-2</v>
      </c>
      <c r="AW711">
        <v>3.1455907290709517E-2</v>
      </c>
      <c r="AX711">
        <v>1.1931765523632995E-2</v>
      </c>
      <c r="AY711" s="1">
        <f t="shared" si="256"/>
        <v>12264.256409150777</v>
      </c>
      <c r="AZ711" s="1">
        <f t="shared" si="257"/>
        <v>-10517.617490805074</v>
      </c>
      <c r="BA711" s="1">
        <f t="shared" si="269"/>
        <v>-62.667299327797537</v>
      </c>
      <c r="BB711" s="1">
        <f t="shared" si="270"/>
        <v>265.7117437722419</v>
      </c>
      <c r="BC711">
        <f t="shared" si="258"/>
        <v>1</v>
      </c>
      <c r="BD711">
        <f t="shared" si="259"/>
        <v>1</v>
      </c>
      <c r="BE711">
        <f t="shared" si="260"/>
        <v>1</v>
      </c>
      <c r="BF711">
        <f t="shared" si="261"/>
        <v>1</v>
      </c>
      <c r="BG711">
        <f t="shared" si="262"/>
        <v>1</v>
      </c>
      <c r="BH711">
        <f t="shared" si="263"/>
        <v>1</v>
      </c>
      <c r="BI711">
        <f t="shared" si="264"/>
        <v>1</v>
      </c>
      <c r="BJ711">
        <f t="shared" si="265"/>
        <v>1</v>
      </c>
      <c r="BK711">
        <f t="shared" si="266"/>
        <v>1</v>
      </c>
      <c r="BL711">
        <f t="shared" si="267"/>
        <v>1</v>
      </c>
      <c r="BM711">
        <f t="shared" si="271"/>
        <v>1</v>
      </c>
      <c r="BN711">
        <f t="shared" si="272"/>
        <v>1</v>
      </c>
      <c r="BO711">
        <f>IF(AND(AU711&gt;'County Avg'!$E$3,'Gentrification Calcs'!AW711&gt;'County Avg'!$E$4,'Gentrification Calcs'!AY711&gt;'County Avg'!$E$5,'Gentrification Calcs'!BA711&gt;'County Avg'!$E$6),1,0)</f>
        <v>1</v>
      </c>
      <c r="BP711">
        <f>IF(AND(AV711&gt;'County Avg'!$F$3,'Gentrification Calcs'!AX711&gt;'County Avg'!$F$4,'Gentrification Calcs'!AZ711&gt;'County Avg'!$F$5,'Gentrification Calcs'!BB711&gt;'County Avg'!$F$6),1,0)</f>
        <v>0</v>
      </c>
      <c r="BQ711">
        <f t="shared" si="273"/>
        <v>1</v>
      </c>
      <c r="BR711">
        <f t="shared" si="274"/>
        <v>0</v>
      </c>
      <c r="BS711">
        <f t="shared" si="275"/>
        <v>1</v>
      </c>
      <c r="BT711">
        <f t="shared" si="276"/>
        <v>0</v>
      </c>
    </row>
    <row r="712" spans="1:72" x14ac:dyDescent="0.25">
      <c r="A712">
        <v>6037228220</v>
      </c>
      <c r="B712">
        <v>3169.56218574179</v>
      </c>
      <c r="C712">
        <v>3904</v>
      </c>
      <c r="D712">
        <v>3944</v>
      </c>
      <c r="E712">
        <v>747.68920900000001</v>
      </c>
      <c r="F712">
        <v>804</v>
      </c>
      <c r="G712">
        <v>904</v>
      </c>
      <c r="H712">
        <v>557.32723207838478</v>
      </c>
      <c r="I712">
        <v>543.75980000000004</v>
      </c>
      <c r="J712">
        <v>582.39940000000001</v>
      </c>
      <c r="K712">
        <v>0.74539959299905423</v>
      </c>
      <c r="L712">
        <v>0.6763181592039802</v>
      </c>
      <c r="M712">
        <v>0.64424712389380534</v>
      </c>
      <c r="N712">
        <v>1535.374319</v>
      </c>
      <c r="O712">
        <v>1799</v>
      </c>
      <c r="P712">
        <v>2022</v>
      </c>
      <c r="Q712">
        <v>31.055686949999998</v>
      </c>
      <c r="R712">
        <v>19</v>
      </c>
      <c r="S712">
        <v>20</v>
      </c>
      <c r="T712">
        <v>2.0226785459214129E-2</v>
      </c>
      <c r="U712">
        <v>1.0561423012784881E-2</v>
      </c>
      <c r="V712">
        <v>9.8911968348170121E-3</v>
      </c>
      <c r="W712">
        <v>516.65368652343795</v>
      </c>
      <c r="X712">
        <v>547</v>
      </c>
      <c r="Y712">
        <v>653</v>
      </c>
      <c r="Z712">
        <v>732.63189697265602</v>
      </c>
      <c r="AA712">
        <v>804</v>
      </c>
      <c r="AB712">
        <v>904</v>
      </c>
      <c r="AC712">
        <v>0.70520228324528023</v>
      </c>
      <c r="AD712">
        <v>0.68034825870646765</v>
      </c>
      <c r="AE712">
        <v>0.72234513274336287</v>
      </c>
      <c r="AF712">
        <v>14.1162211360234</v>
      </c>
      <c r="AG712">
        <v>33</v>
      </c>
      <c r="AH712">
        <v>31</v>
      </c>
      <c r="AI712">
        <v>4.4536817102137733E-3</v>
      </c>
      <c r="AJ712">
        <v>8.4528688524590171E-3</v>
      </c>
      <c r="AK712">
        <v>7.8600405679513183E-3</v>
      </c>
      <c r="AL712">
        <f t="shared" si="268"/>
        <v>0.99554631828978624</v>
      </c>
      <c r="AM712">
        <f t="shared" si="268"/>
        <v>0.99154713114754101</v>
      </c>
      <c r="AN712">
        <f t="shared" si="268"/>
        <v>0.99213995943204869</v>
      </c>
      <c r="AO712">
        <v>25639.361081654297</v>
      </c>
      <c r="AP712">
        <v>30491.217817736007</v>
      </c>
      <c r="AQ712">
        <v>28289</v>
      </c>
      <c r="AR712">
        <v>780.95555555555563</v>
      </c>
      <c r="AS712">
        <v>810.27243969948609</v>
      </c>
      <c r="AT712">
        <v>918</v>
      </c>
      <c r="AU712">
        <f t="shared" si="254"/>
        <v>3.9991871422452438E-3</v>
      </c>
      <c r="AV712">
        <f t="shared" si="255"/>
        <v>-5.9282828450769876E-4</v>
      </c>
      <c r="AW712">
        <v>-9.665362446429248E-3</v>
      </c>
      <c r="AX712">
        <v>-6.7022617796786907E-4</v>
      </c>
      <c r="AY712" s="1">
        <f t="shared" si="256"/>
        <v>4851.8567360817106</v>
      </c>
      <c r="AZ712" s="1">
        <f t="shared" si="257"/>
        <v>-2202.2178177360074</v>
      </c>
      <c r="BA712" s="1">
        <f t="shared" si="269"/>
        <v>29.316884143930452</v>
      </c>
      <c r="BB712" s="1">
        <f t="shared" si="270"/>
        <v>107.72756030051391</v>
      </c>
      <c r="BC712">
        <f t="shared" si="258"/>
        <v>1</v>
      </c>
      <c r="BD712">
        <f t="shared" si="259"/>
        <v>1</v>
      </c>
      <c r="BE712">
        <f t="shared" si="260"/>
        <v>1</v>
      </c>
      <c r="BF712">
        <f t="shared" si="261"/>
        <v>1</v>
      </c>
      <c r="BG712">
        <f t="shared" si="262"/>
        <v>1</v>
      </c>
      <c r="BH712">
        <f t="shared" si="263"/>
        <v>1</v>
      </c>
      <c r="BI712">
        <f t="shared" si="264"/>
        <v>1</v>
      </c>
      <c r="BJ712">
        <f t="shared" si="265"/>
        <v>1</v>
      </c>
      <c r="BK712">
        <f t="shared" si="266"/>
        <v>1</v>
      </c>
      <c r="BL712">
        <f t="shared" si="267"/>
        <v>1</v>
      </c>
      <c r="BM712">
        <f t="shared" si="271"/>
        <v>1</v>
      </c>
      <c r="BN712">
        <f t="shared" si="272"/>
        <v>1</v>
      </c>
      <c r="BO712">
        <f>IF(AND(AU712&gt;'County Avg'!$E$3,'Gentrification Calcs'!AW712&gt;'County Avg'!$E$4,'Gentrification Calcs'!AY712&gt;'County Avg'!$E$5,'Gentrification Calcs'!BA712&gt;'County Avg'!$E$6),1,0)</f>
        <v>0</v>
      </c>
      <c r="BP712">
        <f>IF(AND(AV712&gt;'County Avg'!$F$3,'Gentrification Calcs'!AX712&gt;'County Avg'!$F$4,'Gentrification Calcs'!AZ712&gt;'County Avg'!$F$5,'Gentrification Calcs'!BB712&gt;'County Avg'!$F$6),1,0)</f>
        <v>0</v>
      </c>
      <c r="BQ712">
        <f t="shared" si="273"/>
        <v>0</v>
      </c>
      <c r="BR712">
        <f t="shared" si="274"/>
        <v>0</v>
      </c>
      <c r="BS712">
        <f t="shared" si="275"/>
        <v>0</v>
      </c>
      <c r="BT712">
        <f t="shared" si="276"/>
        <v>0</v>
      </c>
    </row>
    <row r="713" spans="1:72" x14ac:dyDescent="0.25">
      <c r="A713">
        <v>6037228310</v>
      </c>
      <c r="B713">
        <v>4568.9743079354002</v>
      </c>
      <c r="C713">
        <v>4774</v>
      </c>
      <c r="D713">
        <v>3958</v>
      </c>
      <c r="E713">
        <v>997.02478029999997</v>
      </c>
      <c r="F713">
        <v>1015</v>
      </c>
      <c r="G713">
        <v>857</v>
      </c>
      <c r="H713">
        <v>699.15983126790934</v>
      </c>
      <c r="I713">
        <v>704.51800000000003</v>
      </c>
      <c r="J713">
        <v>600.72400000000005</v>
      </c>
      <c r="K713">
        <v>0.70124619275514444</v>
      </c>
      <c r="L713">
        <v>0.69410640394088674</v>
      </c>
      <c r="M713">
        <v>0.70096149358226378</v>
      </c>
      <c r="N713">
        <v>2094.9905239999998</v>
      </c>
      <c r="O713">
        <v>2213</v>
      </c>
      <c r="P713">
        <v>2321</v>
      </c>
      <c r="Q713">
        <v>45.206710819999998</v>
      </c>
      <c r="R713">
        <v>52</v>
      </c>
      <c r="S713">
        <v>54</v>
      </c>
      <c r="T713">
        <v>2.1578479855692178E-2</v>
      </c>
      <c r="U713">
        <v>2.3497514685946679E-2</v>
      </c>
      <c r="V713">
        <v>2.3265833692373977E-2</v>
      </c>
      <c r="W713">
        <v>753.651611328125</v>
      </c>
      <c r="X713">
        <v>757</v>
      </c>
      <c r="Y713">
        <v>588</v>
      </c>
      <c r="Z713">
        <v>1010.02941894531</v>
      </c>
      <c r="AA713">
        <v>1012</v>
      </c>
      <c r="AB713">
        <v>857</v>
      </c>
      <c r="AC713">
        <v>0.74616798005260176</v>
      </c>
      <c r="AD713">
        <v>0.74802371541501977</v>
      </c>
      <c r="AE713">
        <v>0.68611435239206531</v>
      </c>
      <c r="AF713">
        <v>34.679121881862599</v>
      </c>
      <c r="AG713">
        <v>48</v>
      </c>
      <c r="AH713">
        <v>14</v>
      </c>
      <c r="AI713">
        <v>7.5901328273244731E-3</v>
      </c>
      <c r="AJ713">
        <v>1.0054461667364893E-2</v>
      </c>
      <c r="AK713">
        <v>3.5371399696816574E-3</v>
      </c>
      <c r="AL713">
        <f t="shared" si="268"/>
        <v>0.99240986717267554</v>
      </c>
      <c r="AM713">
        <f t="shared" si="268"/>
        <v>0.9899455383326351</v>
      </c>
      <c r="AN713">
        <f t="shared" si="268"/>
        <v>0.99646286003031836</v>
      </c>
      <c r="AO713">
        <v>31195.311770943797</v>
      </c>
      <c r="AP713">
        <v>31441.883939517782</v>
      </c>
      <c r="AQ713">
        <v>32055</v>
      </c>
      <c r="AR713">
        <v>822.42222222222222</v>
      </c>
      <c r="AS713">
        <v>756.16409648082254</v>
      </c>
      <c r="AT713">
        <v>1025</v>
      </c>
      <c r="AU713">
        <f t="shared" si="254"/>
        <v>2.46432884004042E-3</v>
      </c>
      <c r="AV713">
        <f t="shared" si="255"/>
        <v>-6.5173216976832354E-3</v>
      </c>
      <c r="AW713">
        <v>1.9190348302545006E-3</v>
      </c>
      <c r="AX713">
        <v>-2.3168099357270128E-4</v>
      </c>
      <c r="AY713" s="1">
        <f t="shared" si="256"/>
        <v>246.57216857398453</v>
      </c>
      <c r="AZ713" s="1">
        <f t="shared" si="257"/>
        <v>613.11606048221802</v>
      </c>
      <c r="BA713" s="1">
        <f t="shared" si="269"/>
        <v>-66.258125741399681</v>
      </c>
      <c r="BB713" s="1">
        <f t="shared" si="270"/>
        <v>268.83590351917746</v>
      </c>
      <c r="BC713">
        <f t="shared" si="258"/>
        <v>1</v>
      </c>
      <c r="BD713">
        <f t="shared" si="259"/>
        <v>1</v>
      </c>
      <c r="BE713">
        <f t="shared" si="260"/>
        <v>1</v>
      </c>
      <c r="BF713">
        <f t="shared" si="261"/>
        <v>1</v>
      </c>
      <c r="BG713">
        <f t="shared" si="262"/>
        <v>1</v>
      </c>
      <c r="BH713">
        <f t="shared" si="263"/>
        <v>1</v>
      </c>
      <c r="BI713">
        <f t="shared" si="264"/>
        <v>1</v>
      </c>
      <c r="BJ713">
        <f t="shared" si="265"/>
        <v>1</v>
      </c>
      <c r="BK713">
        <f t="shared" si="266"/>
        <v>1</v>
      </c>
      <c r="BL713">
        <f t="shared" si="267"/>
        <v>1</v>
      </c>
      <c r="BM713">
        <f t="shared" si="271"/>
        <v>1</v>
      </c>
      <c r="BN713">
        <f t="shared" si="272"/>
        <v>1</v>
      </c>
      <c r="BO713">
        <f>IF(AND(AU713&gt;'County Avg'!$E$3,'Gentrification Calcs'!AW713&gt;'County Avg'!$E$4,'Gentrification Calcs'!AY713&gt;'County Avg'!$E$5,'Gentrification Calcs'!BA713&gt;'County Avg'!$E$6),1,0)</f>
        <v>0</v>
      </c>
      <c r="BP713">
        <f>IF(AND(AV713&gt;'County Avg'!$F$3,'Gentrification Calcs'!AX713&gt;'County Avg'!$F$4,'Gentrification Calcs'!AZ713&gt;'County Avg'!$F$5,'Gentrification Calcs'!BB713&gt;'County Avg'!$F$6),1,0)</f>
        <v>0</v>
      </c>
      <c r="BQ713">
        <f t="shared" si="273"/>
        <v>0</v>
      </c>
      <c r="BR713">
        <f t="shared" si="274"/>
        <v>0</v>
      </c>
      <c r="BS713">
        <f t="shared" si="275"/>
        <v>0</v>
      </c>
      <c r="BT713">
        <f t="shared" si="276"/>
        <v>0</v>
      </c>
    </row>
    <row r="714" spans="1:72" x14ac:dyDescent="0.25">
      <c r="A714">
        <v>6037228320</v>
      </c>
      <c r="B714">
        <v>2809.0261619610601</v>
      </c>
      <c r="C714">
        <v>3112</v>
      </c>
      <c r="D714">
        <v>3455</v>
      </c>
      <c r="E714">
        <v>612.97534180000002</v>
      </c>
      <c r="F714">
        <v>690</v>
      </c>
      <c r="G714">
        <v>720</v>
      </c>
      <c r="H714">
        <v>429.84664063722903</v>
      </c>
      <c r="I714">
        <v>451.50920000000002</v>
      </c>
      <c r="J714">
        <v>497.96260000000001</v>
      </c>
      <c r="K714">
        <v>0.70124621877119209</v>
      </c>
      <c r="L714">
        <v>0.65436115942028994</v>
      </c>
      <c r="M714">
        <v>0.6916147222222222</v>
      </c>
      <c r="N714">
        <v>1288.0096920000001</v>
      </c>
      <c r="O714">
        <v>1342</v>
      </c>
      <c r="P714">
        <v>1844</v>
      </c>
      <c r="Q714">
        <v>27.793292999999998</v>
      </c>
      <c r="R714">
        <v>33</v>
      </c>
      <c r="S714">
        <v>62</v>
      </c>
      <c r="T714">
        <v>2.1578481258819594E-2</v>
      </c>
      <c r="U714">
        <v>2.4590163934426229E-2</v>
      </c>
      <c r="V714">
        <v>3.3622559652928416E-2</v>
      </c>
      <c r="W714">
        <v>463.34844970703102</v>
      </c>
      <c r="X714">
        <v>519</v>
      </c>
      <c r="Y714">
        <v>491</v>
      </c>
      <c r="Z714">
        <v>620.970703125</v>
      </c>
      <c r="AA714">
        <v>687</v>
      </c>
      <c r="AB714">
        <v>720</v>
      </c>
      <c r="AC714">
        <v>0.74616797117038869</v>
      </c>
      <c r="AD714">
        <v>0.75545851528384278</v>
      </c>
      <c r="AE714">
        <v>0.68194444444444446</v>
      </c>
      <c r="AF714">
        <v>21.3208816847139</v>
      </c>
      <c r="AG714">
        <v>30</v>
      </c>
      <c r="AH714">
        <v>13</v>
      </c>
      <c r="AI714">
        <v>7.5901328273244679E-3</v>
      </c>
      <c r="AJ714">
        <v>9.640102827763496E-3</v>
      </c>
      <c r="AK714">
        <v>3.7626628075253256E-3</v>
      </c>
      <c r="AL714">
        <f t="shared" si="268"/>
        <v>0.99240986717267554</v>
      </c>
      <c r="AM714">
        <f t="shared" si="268"/>
        <v>0.99035989717223649</v>
      </c>
      <c r="AN714">
        <f t="shared" si="268"/>
        <v>0.99623733719247465</v>
      </c>
      <c r="AO714">
        <v>31195.311770943797</v>
      </c>
      <c r="AP714">
        <v>35777.201062525543</v>
      </c>
      <c r="AQ714">
        <v>27000</v>
      </c>
      <c r="AR714">
        <v>822.42222222222222</v>
      </c>
      <c r="AS714">
        <v>776.4547251878214</v>
      </c>
      <c r="AT714">
        <v>1063</v>
      </c>
      <c r="AU714">
        <f t="shared" si="254"/>
        <v>2.0499700004390281E-3</v>
      </c>
      <c r="AV714">
        <f t="shared" si="255"/>
        <v>-5.8774400202381699E-3</v>
      </c>
      <c r="AW714">
        <v>3.0116826756066348E-3</v>
      </c>
      <c r="AX714">
        <v>9.0323957185021869E-3</v>
      </c>
      <c r="AY714" s="1">
        <f t="shared" si="256"/>
        <v>4581.8892915817451</v>
      </c>
      <c r="AZ714" s="1">
        <f t="shared" si="257"/>
        <v>-8777.2010625255425</v>
      </c>
      <c r="BA714" s="1">
        <f t="shared" si="269"/>
        <v>-45.967497034400822</v>
      </c>
      <c r="BB714" s="1">
        <f t="shared" si="270"/>
        <v>286.5452748121786</v>
      </c>
      <c r="BC714">
        <f t="shared" si="258"/>
        <v>1</v>
      </c>
      <c r="BD714">
        <f t="shared" si="259"/>
        <v>1</v>
      </c>
      <c r="BE714">
        <f t="shared" si="260"/>
        <v>1</v>
      </c>
      <c r="BF714">
        <f t="shared" si="261"/>
        <v>1</v>
      </c>
      <c r="BG714">
        <f t="shared" si="262"/>
        <v>1</v>
      </c>
      <c r="BH714">
        <f t="shared" si="263"/>
        <v>1</v>
      </c>
      <c r="BI714">
        <f t="shared" si="264"/>
        <v>1</v>
      </c>
      <c r="BJ714">
        <f t="shared" si="265"/>
        <v>1</v>
      </c>
      <c r="BK714">
        <f t="shared" si="266"/>
        <v>1</v>
      </c>
      <c r="BL714">
        <f t="shared" si="267"/>
        <v>1</v>
      </c>
      <c r="BM714">
        <f t="shared" si="271"/>
        <v>1</v>
      </c>
      <c r="BN714">
        <f t="shared" si="272"/>
        <v>1</v>
      </c>
      <c r="BO714">
        <f>IF(AND(AU714&gt;'County Avg'!$E$3,'Gentrification Calcs'!AW714&gt;'County Avg'!$E$4,'Gentrification Calcs'!AY714&gt;'County Avg'!$E$5,'Gentrification Calcs'!BA714&gt;'County Avg'!$E$6),1,0)</f>
        <v>0</v>
      </c>
      <c r="BP714">
        <f>IF(AND(AV714&gt;'County Avg'!$F$3,'Gentrification Calcs'!AX714&gt;'County Avg'!$F$4,'Gentrification Calcs'!AZ714&gt;'County Avg'!$F$5,'Gentrification Calcs'!BB714&gt;'County Avg'!$F$6),1,0)</f>
        <v>0</v>
      </c>
      <c r="BQ714">
        <f t="shared" si="273"/>
        <v>0</v>
      </c>
      <c r="BR714">
        <f t="shared" si="274"/>
        <v>0</v>
      </c>
      <c r="BS714">
        <f t="shared" si="275"/>
        <v>0</v>
      </c>
      <c r="BT714">
        <f t="shared" si="276"/>
        <v>0</v>
      </c>
    </row>
    <row r="715" spans="1:72" x14ac:dyDescent="0.25">
      <c r="A715">
        <v>6037228410</v>
      </c>
      <c r="B715">
        <v>3314.00046538589</v>
      </c>
      <c r="C715">
        <v>3421.0000419616699</v>
      </c>
      <c r="D715">
        <v>3689</v>
      </c>
      <c r="E715">
        <v>773.44580080000003</v>
      </c>
      <c r="F715">
        <v>707.52502440000001</v>
      </c>
      <c r="G715">
        <v>715</v>
      </c>
      <c r="H715">
        <v>562.82065303030879</v>
      </c>
      <c r="I715">
        <v>449.01506166666695</v>
      </c>
      <c r="J715">
        <v>527.45100000000002</v>
      </c>
      <c r="K715">
        <v>0.72767949925924369</v>
      </c>
      <c r="L715">
        <v>0.6346278169418017</v>
      </c>
      <c r="M715">
        <v>0.73769370629370634</v>
      </c>
      <c r="N715">
        <v>1541.9336410000001</v>
      </c>
      <c r="O715">
        <v>1597.114624</v>
      </c>
      <c r="P715">
        <v>1972</v>
      </c>
      <c r="Q715">
        <v>15.70028877</v>
      </c>
      <c r="R715">
        <v>18.141666409999999</v>
      </c>
      <c r="S715">
        <v>61</v>
      </c>
      <c r="T715">
        <v>1.0182207815258373E-2</v>
      </c>
      <c r="U715">
        <v>1.1359025919231705E-2</v>
      </c>
      <c r="V715">
        <v>3.0933062880324543E-2</v>
      </c>
      <c r="W715">
        <v>578.84484863281295</v>
      </c>
      <c r="X715">
        <v>520.277099609375</v>
      </c>
      <c r="Y715">
        <v>506</v>
      </c>
      <c r="Z715">
        <v>751.54803466796898</v>
      </c>
      <c r="AA715">
        <v>691.97503662109398</v>
      </c>
      <c r="AB715">
        <v>715</v>
      </c>
      <c r="AC715">
        <v>0.770203396099019</v>
      </c>
      <c r="AD715">
        <v>0.75187264290614009</v>
      </c>
      <c r="AE715">
        <v>0.70769230769230773</v>
      </c>
      <c r="AF715">
        <v>13.6344614583885</v>
      </c>
      <c r="AG715">
        <v>30.452083587646499</v>
      </c>
      <c r="AH715">
        <v>37</v>
      </c>
      <c r="AI715">
        <v>4.1142002244109136E-3</v>
      </c>
      <c r="AJ715">
        <v>8.9015151166688278E-3</v>
      </c>
      <c r="AK715">
        <v>1.0029818378964489E-2</v>
      </c>
      <c r="AL715">
        <f t="shared" si="268"/>
        <v>0.99588579977558911</v>
      </c>
      <c r="AM715">
        <f t="shared" si="268"/>
        <v>0.99109848488333119</v>
      </c>
      <c r="AN715">
        <f t="shared" si="268"/>
        <v>0.98997018162103556</v>
      </c>
      <c r="AO715">
        <v>33167.012195121955</v>
      </c>
      <c r="AP715">
        <v>35550.71883939518</v>
      </c>
      <c r="AQ715">
        <v>27614</v>
      </c>
      <c r="AR715">
        <v>801.68888888888887</v>
      </c>
      <c r="AS715">
        <v>687.17595887702657</v>
      </c>
      <c r="AT715">
        <v>1058</v>
      </c>
      <c r="AU715">
        <f t="shared" si="254"/>
        <v>4.7873148922579142E-3</v>
      </c>
      <c r="AV715">
        <f t="shared" si="255"/>
        <v>1.1283032622956615E-3</v>
      </c>
      <c r="AW715">
        <v>1.1768181039733313E-3</v>
      </c>
      <c r="AX715">
        <v>1.957403696109284E-2</v>
      </c>
      <c r="AY715" s="1">
        <f t="shared" si="256"/>
        <v>2383.7066442732248</v>
      </c>
      <c r="AZ715" s="1">
        <f t="shared" si="257"/>
        <v>-7936.7188393951801</v>
      </c>
      <c r="BA715" s="1">
        <f t="shared" si="269"/>
        <v>-114.5129300118623</v>
      </c>
      <c r="BB715" s="1">
        <f t="shared" si="270"/>
        <v>370.82404112297343</v>
      </c>
      <c r="BC715">
        <f t="shared" si="258"/>
        <v>1</v>
      </c>
      <c r="BD715">
        <f t="shared" si="259"/>
        <v>1</v>
      </c>
      <c r="BE715">
        <f t="shared" si="260"/>
        <v>1</v>
      </c>
      <c r="BF715">
        <f t="shared" si="261"/>
        <v>1</v>
      </c>
      <c r="BG715">
        <f t="shared" si="262"/>
        <v>1</v>
      </c>
      <c r="BH715">
        <f t="shared" si="263"/>
        <v>1</v>
      </c>
      <c r="BI715">
        <f t="shared" si="264"/>
        <v>1</v>
      </c>
      <c r="BJ715">
        <f t="shared" si="265"/>
        <v>1</v>
      </c>
      <c r="BK715">
        <f t="shared" si="266"/>
        <v>1</v>
      </c>
      <c r="BL715">
        <f t="shared" si="267"/>
        <v>1</v>
      </c>
      <c r="BM715">
        <f t="shared" si="271"/>
        <v>1</v>
      </c>
      <c r="BN715">
        <f t="shared" si="272"/>
        <v>1</v>
      </c>
      <c r="BO715">
        <f>IF(AND(AU715&gt;'County Avg'!$E$3,'Gentrification Calcs'!AW715&gt;'County Avg'!$E$4,'Gentrification Calcs'!AY715&gt;'County Avg'!$E$5,'Gentrification Calcs'!BA715&gt;'County Avg'!$E$6),1,0)</f>
        <v>0</v>
      </c>
      <c r="BP715">
        <f>IF(AND(AV715&gt;'County Avg'!$F$3,'Gentrification Calcs'!AX715&gt;'County Avg'!$F$4,'Gentrification Calcs'!AZ715&gt;'County Avg'!$F$5,'Gentrification Calcs'!BB715&gt;'County Avg'!$F$6),1,0)</f>
        <v>0</v>
      </c>
      <c r="BQ715">
        <f t="shared" si="273"/>
        <v>0</v>
      </c>
      <c r="BR715">
        <f t="shared" si="274"/>
        <v>0</v>
      </c>
      <c r="BS715">
        <f t="shared" si="275"/>
        <v>0</v>
      </c>
      <c r="BT715">
        <f t="shared" si="276"/>
        <v>0</v>
      </c>
    </row>
    <row r="716" spans="1:72" x14ac:dyDescent="0.25">
      <c r="A716">
        <v>6037228420</v>
      </c>
      <c r="B716">
        <v>2906.1439174791599</v>
      </c>
      <c r="C716">
        <v>2830</v>
      </c>
      <c r="D716">
        <v>2940</v>
      </c>
      <c r="E716">
        <v>678.25726320000001</v>
      </c>
      <c r="F716">
        <v>622</v>
      </c>
      <c r="G716">
        <v>683</v>
      </c>
      <c r="H716">
        <v>493.55388887829304</v>
      </c>
      <c r="I716">
        <v>472.0104</v>
      </c>
      <c r="J716">
        <v>533.23559999999998</v>
      </c>
      <c r="K716">
        <v>0.72767947452522475</v>
      </c>
      <c r="L716">
        <v>0.75885916398713826</v>
      </c>
      <c r="M716">
        <v>0.78072562225475839</v>
      </c>
      <c r="N716">
        <v>1352.1667</v>
      </c>
      <c r="O716">
        <v>1259</v>
      </c>
      <c r="P716">
        <v>1511</v>
      </c>
      <c r="Q716">
        <v>13.76804256</v>
      </c>
      <c r="R716">
        <v>25</v>
      </c>
      <c r="S716">
        <v>130</v>
      </c>
      <c r="T716">
        <v>1.0182207977758956E-2</v>
      </c>
      <c r="U716">
        <v>1.9857029388403495E-2</v>
      </c>
      <c r="V716">
        <v>8.6035737921906025E-2</v>
      </c>
      <c r="W716">
        <v>507.60598754882801</v>
      </c>
      <c r="X716">
        <v>498</v>
      </c>
      <c r="Y716">
        <v>530</v>
      </c>
      <c r="Z716">
        <v>659.054443359375</v>
      </c>
      <c r="AA716">
        <v>637</v>
      </c>
      <c r="AB716">
        <v>683</v>
      </c>
      <c r="AC716">
        <v>0.77020342198350999</v>
      </c>
      <c r="AD716">
        <v>0.78178963893249609</v>
      </c>
      <c r="AE716">
        <v>0.77598828696925326</v>
      </c>
      <c r="AF716">
        <v>11.956457957463201</v>
      </c>
      <c r="AG716">
        <v>17</v>
      </c>
      <c r="AH716">
        <v>0</v>
      </c>
      <c r="AI716">
        <v>4.114200224410924E-3</v>
      </c>
      <c r="AJ716">
        <v>6.0070671378091873E-3</v>
      </c>
      <c r="AK716">
        <v>0</v>
      </c>
      <c r="AL716">
        <f t="shared" si="268"/>
        <v>0.99588579977558911</v>
      </c>
      <c r="AM716">
        <f t="shared" si="268"/>
        <v>0.99399293286219081</v>
      </c>
      <c r="AN716">
        <f t="shared" si="268"/>
        <v>1</v>
      </c>
      <c r="AO716">
        <v>33167.012195121955</v>
      </c>
      <c r="AP716">
        <v>29020.481405803028</v>
      </c>
      <c r="AQ716">
        <v>29913</v>
      </c>
      <c r="AR716">
        <v>801.68888888888887</v>
      </c>
      <c r="AS716">
        <v>656.06366152629505</v>
      </c>
      <c r="AT716">
        <v>886</v>
      </c>
      <c r="AU716">
        <f t="shared" si="254"/>
        <v>1.8928669133982633E-3</v>
      </c>
      <c r="AV716">
        <f t="shared" si="255"/>
        <v>-6.0070671378091873E-3</v>
      </c>
      <c r="AW716">
        <v>9.6748214106445393E-3</v>
      </c>
      <c r="AX716">
        <v>6.6178708533502523E-2</v>
      </c>
      <c r="AY716" s="1">
        <f t="shared" si="256"/>
        <v>-4146.5307893189274</v>
      </c>
      <c r="AZ716" s="1">
        <f t="shared" si="257"/>
        <v>892.51859419697212</v>
      </c>
      <c r="BA716" s="1">
        <f t="shared" si="269"/>
        <v>-145.62522736259382</v>
      </c>
      <c r="BB716" s="1">
        <f t="shared" si="270"/>
        <v>229.93633847370495</v>
      </c>
      <c r="BC716">
        <f t="shared" si="258"/>
        <v>1</v>
      </c>
      <c r="BD716">
        <f t="shared" si="259"/>
        <v>1</v>
      </c>
      <c r="BE716">
        <f t="shared" si="260"/>
        <v>1</v>
      </c>
      <c r="BF716">
        <f t="shared" si="261"/>
        <v>1</v>
      </c>
      <c r="BG716">
        <f t="shared" si="262"/>
        <v>1</v>
      </c>
      <c r="BH716">
        <f t="shared" si="263"/>
        <v>1</v>
      </c>
      <c r="BI716">
        <f t="shared" si="264"/>
        <v>1</v>
      </c>
      <c r="BJ716">
        <f t="shared" si="265"/>
        <v>1</v>
      </c>
      <c r="BK716">
        <f t="shared" si="266"/>
        <v>1</v>
      </c>
      <c r="BL716">
        <f t="shared" si="267"/>
        <v>1</v>
      </c>
      <c r="BM716">
        <f t="shared" si="271"/>
        <v>1</v>
      </c>
      <c r="BN716">
        <f t="shared" si="272"/>
        <v>1</v>
      </c>
      <c r="BO716">
        <f>IF(AND(AU716&gt;'County Avg'!$E$3,'Gentrification Calcs'!AW716&gt;'County Avg'!$E$4,'Gentrification Calcs'!AY716&gt;'County Avg'!$E$5,'Gentrification Calcs'!BA716&gt;'County Avg'!$E$6),1,0)</f>
        <v>0</v>
      </c>
      <c r="BP716">
        <f>IF(AND(AV716&gt;'County Avg'!$F$3,'Gentrification Calcs'!AX716&gt;'County Avg'!$F$4,'Gentrification Calcs'!AZ716&gt;'County Avg'!$F$5,'Gentrification Calcs'!BB716&gt;'County Avg'!$F$6),1,0)</f>
        <v>0</v>
      </c>
      <c r="BQ716">
        <f t="shared" si="273"/>
        <v>0</v>
      </c>
      <c r="BR716">
        <f t="shared" si="274"/>
        <v>0</v>
      </c>
      <c r="BS716">
        <f t="shared" si="275"/>
        <v>0</v>
      </c>
      <c r="BT716">
        <f t="shared" si="276"/>
        <v>0</v>
      </c>
    </row>
    <row r="717" spans="1:72" x14ac:dyDescent="0.25">
      <c r="A717">
        <v>6037228500</v>
      </c>
      <c r="B717">
        <v>4428.9999579783198</v>
      </c>
      <c r="C717">
        <v>4506</v>
      </c>
      <c r="D717">
        <v>4762</v>
      </c>
      <c r="E717">
        <v>1054</v>
      </c>
      <c r="F717">
        <v>982</v>
      </c>
      <c r="G717">
        <v>1116</v>
      </c>
      <c r="H717">
        <v>742.32799295690415</v>
      </c>
      <c r="I717">
        <v>640.51319999999998</v>
      </c>
      <c r="J717">
        <v>802.50559999999996</v>
      </c>
      <c r="K717">
        <v>0.70429600849801155</v>
      </c>
      <c r="L717">
        <v>0.65225376782077393</v>
      </c>
      <c r="M717">
        <v>0.7190910394265233</v>
      </c>
      <c r="N717">
        <v>2192.9999790000002</v>
      </c>
      <c r="O717">
        <v>2080</v>
      </c>
      <c r="P717">
        <v>2642</v>
      </c>
      <c r="Q717">
        <v>53</v>
      </c>
      <c r="R717">
        <v>40</v>
      </c>
      <c r="S717">
        <v>64</v>
      </c>
      <c r="T717">
        <v>2.4167806888975806E-2</v>
      </c>
      <c r="U717">
        <v>1.9230769230769232E-2</v>
      </c>
      <c r="V717">
        <v>2.4224072672218017E-2</v>
      </c>
      <c r="W717">
        <v>760</v>
      </c>
      <c r="X717">
        <v>701</v>
      </c>
      <c r="Y717">
        <v>862</v>
      </c>
      <c r="Z717">
        <v>1065</v>
      </c>
      <c r="AA717">
        <v>978</v>
      </c>
      <c r="AB717">
        <v>1116</v>
      </c>
      <c r="AC717">
        <v>0.71361502347417838</v>
      </c>
      <c r="AD717">
        <v>0.71676891615541927</v>
      </c>
      <c r="AE717">
        <v>0.77240143369175629</v>
      </c>
      <c r="AF717">
        <v>28.999999724852401</v>
      </c>
      <c r="AG717">
        <v>24</v>
      </c>
      <c r="AH717">
        <v>0</v>
      </c>
      <c r="AI717">
        <v>6.5477534432151737E-3</v>
      </c>
      <c r="AJ717">
        <v>5.3262316910785623E-3</v>
      </c>
      <c r="AK717">
        <v>0</v>
      </c>
      <c r="AL717">
        <f t="shared" si="268"/>
        <v>0.99345224655678488</v>
      </c>
      <c r="AM717">
        <f t="shared" si="268"/>
        <v>0.9946737683089214</v>
      </c>
      <c r="AN717">
        <f t="shared" si="268"/>
        <v>1</v>
      </c>
      <c r="AO717">
        <v>33500.768292682929</v>
      </c>
      <c r="AP717">
        <v>33786.394360441358</v>
      </c>
      <c r="AQ717">
        <v>33116</v>
      </c>
      <c r="AR717">
        <v>760.22222222222229</v>
      </c>
      <c r="AS717">
        <v>777.80743376828798</v>
      </c>
      <c r="AT717">
        <v>943</v>
      </c>
      <c r="AU717">
        <f t="shared" si="254"/>
        <v>-1.2215217521366114E-3</v>
      </c>
      <c r="AV717">
        <f t="shared" si="255"/>
        <v>-5.3262316910785623E-3</v>
      </c>
      <c r="AW717">
        <v>-4.9370376582065743E-3</v>
      </c>
      <c r="AX717">
        <v>4.9933034414487848E-3</v>
      </c>
      <c r="AY717" s="1">
        <f t="shared" si="256"/>
        <v>285.62606775842869</v>
      </c>
      <c r="AZ717" s="1">
        <f t="shared" si="257"/>
        <v>-670.394360441358</v>
      </c>
      <c r="BA717" s="1">
        <f t="shared" si="269"/>
        <v>17.585211546065693</v>
      </c>
      <c r="BB717" s="1">
        <f t="shared" si="270"/>
        <v>165.19256623171202</v>
      </c>
      <c r="BC717">
        <f t="shared" si="258"/>
        <v>1</v>
      </c>
      <c r="BD717">
        <f t="shared" si="259"/>
        <v>1</v>
      </c>
      <c r="BE717">
        <f t="shared" si="260"/>
        <v>1</v>
      </c>
      <c r="BF717">
        <f t="shared" si="261"/>
        <v>1</v>
      </c>
      <c r="BG717">
        <f t="shared" si="262"/>
        <v>1</v>
      </c>
      <c r="BH717">
        <f t="shared" si="263"/>
        <v>1</v>
      </c>
      <c r="BI717">
        <f t="shared" si="264"/>
        <v>1</v>
      </c>
      <c r="BJ717">
        <f t="shared" si="265"/>
        <v>1</v>
      </c>
      <c r="BK717">
        <f t="shared" si="266"/>
        <v>1</v>
      </c>
      <c r="BL717">
        <f t="shared" si="267"/>
        <v>1</v>
      </c>
      <c r="BM717">
        <f t="shared" si="271"/>
        <v>1</v>
      </c>
      <c r="BN717">
        <f t="shared" si="272"/>
        <v>1</v>
      </c>
      <c r="BO717">
        <f>IF(AND(AU717&gt;'County Avg'!$E$3,'Gentrification Calcs'!AW717&gt;'County Avg'!$E$4,'Gentrification Calcs'!AY717&gt;'County Avg'!$E$5,'Gentrification Calcs'!BA717&gt;'County Avg'!$E$6),1,0)</f>
        <v>0</v>
      </c>
      <c r="BP717">
        <f>IF(AND(AV717&gt;'County Avg'!$F$3,'Gentrification Calcs'!AX717&gt;'County Avg'!$F$4,'Gentrification Calcs'!AZ717&gt;'County Avg'!$F$5,'Gentrification Calcs'!BB717&gt;'County Avg'!$F$6),1,0)</f>
        <v>0</v>
      </c>
      <c r="BQ717">
        <f t="shared" si="273"/>
        <v>0</v>
      </c>
      <c r="BR717">
        <f t="shared" si="274"/>
        <v>0</v>
      </c>
      <c r="BS717">
        <f t="shared" si="275"/>
        <v>0</v>
      </c>
      <c r="BT717">
        <f t="shared" si="276"/>
        <v>0</v>
      </c>
    </row>
    <row r="718" spans="1:72" x14ac:dyDescent="0.25">
      <c r="A718">
        <v>6037228600</v>
      </c>
      <c r="B718">
        <v>4399.9999549239901</v>
      </c>
      <c r="C718">
        <v>4667</v>
      </c>
      <c r="D718">
        <v>4704</v>
      </c>
      <c r="E718">
        <v>1084</v>
      </c>
      <c r="F718">
        <v>1037</v>
      </c>
      <c r="G718">
        <v>986</v>
      </c>
      <c r="H718">
        <v>797.60799182886615</v>
      </c>
      <c r="I718">
        <v>715.00639999999999</v>
      </c>
      <c r="J718">
        <v>723.45100000000002</v>
      </c>
      <c r="K718">
        <v>0.73580073046943373</v>
      </c>
      <c r="L718">
        <v>0.6894950819672131</v>
      </c>
      <c r="M718">
        <v>0.73372312373225157</v>
      </c>
      <c r="N718">
        <v>2189.9999779999998</v>
      </c>
      <c r="O718">
        <v>2253</v>
      </c>
      <c r="P718">
        <v>2520</v>
      </c>
      <c r="Q718">
        <v>90</v>
      </c>
      <c r="R718">
        <v>69</v>
      </c>
      <c r="S718">
        <v>50</v>
      </c>
      <c r="T718">
        <v>4.1095890823794341E-2</v>
      </c>
      <c r="U718">
        <v>3.0625832223701729E-2</v>
      </c>
      <c r="V718">
        <v>1.984126984126984E-2</v>
      </c>
      <c r="W718">
        <v>838</v>
      </c>
      <c r="X718">
        <v>779</v>
      </c>
      <c r="Y718">
        <v>801</v>
      </c>
      <c r="Z718">
        <v>1062</v>
      </c>
      <c r="AA718">
        <v>1030</v>
      </c>
      <c r="AB718">
        <v>986</v>
      </c>
      <c r="AC718">
        <v>0.78907721280602638</v>
      </c>
      <c r="AD718">
        <v>0.75631067961165044</v>
      </c>
      <c r="AE718">
        <v>0.81237322515212984</v>
      </c>
      <c r="AF718">
        <v>24.999999743886299</v>
      </c>
      <c r="AG718">
        <v>65</v>
      </c>
      <c r="AH718">
        <v>80</v>
      </c>
      <c r="AI718">
        <v>5.6818181818181802E-3</v>
      </c>
      <c r="AJ718">
        <v>1.3927576601671309E-2</v>
      </c>
      <c r="AK718">
        <v>1.7006802721088437E-2</v>
      </c>
      <c r="AL718">
        <f t="shared" si="268"/>
        <v>0.99431818181818177</v>
      </c>
      <c r="AM718">
        <f t="shared" si="268"/>
        <v>0.98607242339832868</v>
      </c>
      <c r="AN718">
        <f t="shared" si="268"/>
        <v>0.98299319727891155</v>
      </c>
      <c r="AO718">
        <v>31683.248674443268</v>
      </c>
      <c r="AP718">
        <v>30092.776869636295</v>
      </c>
      <c r="AQ718">
        <v>24388</v>
      </c>
      <c r="AR718">
        <v>801.68888888888887</v>
      </c>
      <c r="AS718">
        <v>769.69118228548837</v>
      </c>
      <c r="AT718">
        <v>997</v>
      </c>
      <c r="AU718">
        <f t="shared" si="254"/>
        <v>8.2457584198531286E-3</v>
      </c>
      <c r="AV718">
        <f t="shared" si="255"/>
        <v>3.0792261194171281E-3</v>
      </c>
      <c r="AW718">
        <v>-1.0470058600092612E-2</v>
      </c>
      <c r="AX718">
        <v>-1.0784562382431889E-2</v>
      </c>
      <c r="AY718" s="1">
        <f t="shared" si="256"/>
        <v>-1590.4718048069735</v>
      </c>
      <c r="AZ718" s="1">
        <f t="shared" si="257"/>
        <v>-5704.7768696362946</v>
      </c>
      <c r="BA718" s="1">
        <f t="shared" si="269"/>
        <v>-31.997706603400502</v>
      </c>
      <c r="BB718" s="1">
        <f t="shared" si="270"/>
        <v>227.30881771451163</v>
      </c>
      <c r="BC718">
        <f t="shared" si="258"/>
        <v>1</v>
      </c>
      <c r="BD718">
        <f t="shared" si="259"/>
        <v>1</v>
      </c>
      <c r="BE718">
        <f t="shared" si="260"/>
        <v>1</v>
      </c>
      <c r="BF718">
        <f t="shared" si="261"/>
        <v>1</v>
      </c>
      <c r="BG718">
        <f t="shared" si="262"/>
        <v>1</v>
      </c>
      <c r="BH718">
        <f t="shared" si="263"/>
        <v>1</v>
      </c>
      <c r="BI718">
        <f t="shared" si="264"/>
        <v>1</v>
      </c>
      <c r="BJ718">
        <f t="shared" si="265"/>
        <v>1</v>
      </c>
      <c r="BK718">
        <f t="shared" si="266"/>
        <v>1</v>
      </c>
      <c r="BL718">
        <f t="shared" si="267"/>
        <v>1</v>
      </c>
      <c r="BM718">
        <f t="shared" si="271"/>
        <v>1</v>
      </c>
      <c r="BN718">
        <f t="shared" si="272"/>
        <v>1</v>
      </c>
      <c r="BO718">
        <f>IF(AND(AU718&gt;'County Avg'!$E$3,'Gentrification Calcs'!AW718&gt;'County Avg'!$E$4,'Gentrification Calcs'!AY718&gt;'County Avg'!$E$5,'Gentrification Calcs'!BA718&gt;'County Avg'!$E$6),1,0)</f>
        <v>0</v>
      </c>
      <c r="BP718">
        <f>IF(AND(AV718&gt;'County Avg'!$F$3,'Gentrification Calcs'!AX718&gt;'County Avg'!$F$4,'Gentrification Calcs'!AZ718&gt;'County Avg'!$F$5,'Gentrification Calcs'!BB718&gt;'County Avg'!$F$6),1,0)</f>
        <v>0</v>
      </c>
      <c r="BQ718">
        <f t="shared" si="273"/>
        <v>0</v>
      </c>
      <c r="BR718">
        <f t="shared" si="274"/>
        <v>0</v>
      </c>
      <c r="BS718">
        <f t="shared" si="275"/>
        <v>0</v>
      </c>
      <c r="BT718">
        <f t="shared" si="276"/>
        <v>0</v>
      </c>
    </row>
    <row r="719" spans="1:72" x14ac:dyDescent="0.25">
      <c r="A719">
        <v>6037228710</v>
      </c>
      <c r="B719">
        <v>3791.5576069355002</v>
      </c>
      <c r="C719">
        <v>4031</v>
      </c>
      <c r="D719">
        <v>4256</v>
      </c>
      <c r="E719">
        <v>890.16137700000002</v>
      </c>
      <c r="F719">
        <v>914</v>
      </c>
      <c r="G719">
        <v>957</v>
      </c>
      <c r="H719">
        <v>680.80020841903684</v>
      </c>
      <c r="I719">
        <v>672.0136</v>
      </c>
      <c r="J719">
        <v>657.54300000000001</v>
      </c>
      <c r="K719">
        <v>0.76480537800174275</v>
      </c>
      <c r="L719">
        <v>0.73524463894967174</v>
      </c>
      <c r="M719">
        <v>0.68708777429467083</v>
      </c>
      <c r="N719">
        <v>1757.3314720000001</v>
      </c>
      <c r="O719">
        <v>1918</v>
      </c>
      <c r="P719">
        <v>2262</v>
      </c>
      <c r="Q719">
        <v>10.49600697</v>
      </c>
      <c r="R719">
        <v>67</v>
      </c>
      <c r="S719">
        <v>46</v>
      </c>
      <c r="T719">
        <v>5.9726961801091554E-3</v>
      </c>
      <c r="U719">
        <v>3.4932221063607924E-2</v>
      </c>
      <c r="V719">
        <v>2.0335985853227233E-2</v>
      </c>
      <c r="W719">
        <v>663.24768066406295</v>
      </c>
      <c r="X719">
        <v>634</v>
      </c>
      <c r="Y719">
        <v>706</v>
      </c>
      <c r="Z719">
        <v>909.65393066406295</v>
      </c>
      <c r="AA719">
        <v>892</v>
      </c>
      <c r="AB719">
        <v>957</v>
      </c>
      <c r="AC719">
        <v>0.72912088686285426</v>
      </c>
      <c r="AD719">
        <v>0.71076233183856508</v>
      </c>
      <c r="AE719">
        <v>0.73772204806687569</v>
      </c>
      <c r="AF719">
        <v>21.491824030876199</v>
      </c>
      <c r="AG719">
        <v>58</v>
      </c>
      <c r="AH719">
        <v>0</v>
      </c>
      <c r="AI719">
        <v>5.6683364091748073E-3</v>
      </c>
      <c r="AJ719">
        <v>1.4388489208633094E-2</v>
      </c>
      <c r="AK719">
        <v>0</v>
      </c>
      <c r="AL719">
        <f t="shared" si="268"/>
        <v>0.99433166359082514</v>
      </c>
      <c r="AM719">
        <f t="shared" si="268"/>
        <v>0.98561151079136688</v>
      </c>
      <c r="AN719">
        <f t="shared" si="268"/>
        <v>1</v>
      </c>
      <c r="AO719">
        <v>27687.244962884412</v>
      </c>
      <c r="AP719">
        <v>28591.283612586845</v>
      </c>
      <c r="AQ719">
        <v>27909</v>
      </c>
      <c r="AR719">
        <v>881.16666666666674</v>
      </c>
      <c r="AS719">
        <v>758.8695136417557</v>
      </c>
      <c r="AT719">
        <v>1002</v>
      </c>
      <c r="AU719">
        <f t="shared" si="254"/>
        <v>8.7201527994582861E-3</v>
      </c>
      <c r="AV719">
        <f t="shared" si="255"/>
        <v>-1.4388489208633094E-2</v>
      </c>
      <c r="AW719">
        <v>2.8959524883498768E-2</v>
      </c>
      <c r="AX719">
        <v>-1.4596235210380691E-2</v>
      </c>
      <c r="AY719" s="1">
        <f t="shared" si="256"/>
        <v>904.03864970243376</v>
      </c>
      <c r="AZ719" s="1">
        <f t="shared" si="257"/>
        <v>-682.28361258684527</v>
      </c>
      <c r="BA719" s="1">
        <f t="shared" si="269"/>
        <v>-122.29715302491104</v>
      </c>
      <c r="BB719" s="1">
        <f t="shared" si="270"/>
        <v>243.1304863582443</v>
      </c>
      <c r="BC719">
        <f t="shared" si="258"/>
        <v>1</v>
      </c>
      <c r="BD719">
        <f t="shared" si="259"/>
        <v>1</v>
      </c>
      <c r="BE719">
        <f t="shared" si="260"/>
        <v>1</v>
      </c>
      <c r="BF719">
        <f t="shared" si="261"/>
        <v>1</v>
      </c>
      <c r="BG719">
        <f t="shared" si="262"/>
        <v>1</v>
      </c>
      <c r="BH719">
        <f t="shared" si="263"/>
        <v>1</v>
      </c>
      <c r="BI719">
        <f t="shared" si="264"/>
        <v>1</v>
      </c>
      <c r="BJ719">
        <f t="shared" si="265"/>
        <v>1</v>
      </c>
      <c r="BK719">
        <f t="shared" si="266"/>
        <v>1</v>
      </c>
      <c r="BL719">
        <f t="shared" si="267"/>
        <v>1</v>
      </c>
      <c r="BM719">
        <f t="shared" si="271"/>
        <v>1</v>
      </c>
      <c r="BN719">
        <f t="shared" si="272"/>
        <v>1</v>
      </c>
      <c r="BO719">
        <f>IF(AND(AU719&gt;'County Avg'!$E$3,'Gentrification Calcs'!AW719&gt;'County Avg'!$E$4,'Gentrification Calcs'!AY719&gt;'County Avg'!$E$5,'Gentrification Calcs'!BA719&gt;'County Avg'!$E$6),1,0)</f>
        <v>1</v>
      </c>
      <c r="BP719">
        <f>IF(AND(AV719&gt;'County Avg'!$F$3,'Gentrification Calcs'!AX719&gt;'County Avg'!$F$4,'Gentrification Calcs'!AZ719&gt;'County Avg'!$F$5,'Gentrification Calcs'!BB719&gt;'County Avg'!$F$6),1,0)</f>
        <v>0</v>
      </c>
      <c r="BQ719">
        <f t="shared" si="273"/>
        <v>1</v>
      </c>
      <c r="BR719">
        <f t="shared" si="274"/>
        <v>0</v>
      </c>
      <c r="BS719">
        <f t="shared" si="275"/>
        <v>1</v>
      </c>
      <c r="BT719">
        <f t="shared" si="276"/>
        <v>0</v>
      </c>
    </row>
    <row r="720" spans="1:72" x14ac:dyDescent="0.25">
      <c r="A720">
        <v>6037228720</v>
      </c>
      <c r="B720">
        <v>3794.4424071999001</v>
      </c>
      <c r="C720">
        <v>4157</v>
      </c>
      <c r="D720">
        <v>4538</v>
      </c>
      <c r="E720">
        <v>890.83862299999998</v>
      </c>
      <c r="F720">
        <v>879</v>
      </c>
      <c r="G720">
        <v>976</v>
      </c>
      <c r="H720">
        <v>681.31819411907134</v>
      </c>
      <c r="I720">
        <v>611.51959999999997</v>
      </c>
      <c r="J720">
        <v>595.01419999999996</v>
      </c>
      <c r="K720">
        <v>0.7648054052984985</v>
      </c>
      <c r="L720">
        <v>0.69569920364050053</v>
      </c>
      <c r="M720">
        <v>0.60964569672131141</v>
      </c>
      <c r="N720">
        <v>1758.668535</v>
      </c>
      <c r="O720">
        <v>1889</v>
      </c>
      <c r="P720">
        <v>2610</v>
      </c>
      <c r="Q720">
        <v>10.50399303</v>
      </c>
      <c r="R720">
        <v>36</v>
      </c>
      <c r="S720">
        <v>107</v>
      </c>
      <c r="T720">
        <v>5.9726962875355019E-3</v>
      </c>
      <c r="U720">
        <v>1.9057702488088937E-2</v>
      </c>
      <c r="V720">
        <v>4.0996168582375481E-2</v>
      </c>
      <c r="W720">
        <v>663.75231933593795</v>
      </c>
      <c r="X720">
        <v>615</v>
      </c>
      <c r="Y720">
        <v>707</v>
      </c>
      <c r="Z720">
        <v>910.34606933593795</v>
      </c>
      <c r="AA720">
        <v>882</v>
      </c>
      <c r="AB720">
        <v>976</v>
      </c>
      <c r="AC720">
        <v>0.72912087138479043</v>
      </c>
      <c r="AD720">
        <v>0.69727891156462585</v>
      </c>
      <c r="AE720">
        <v>0.72438524590163933</v>
      </c>
      <c r="AF720">
        <v>21.508176049248</v>
      </c>
      <c r="AG720">
        <v>27</v>
      </c>
      <c r="AH720">
        <v>46</v>
      </c>
      <c r="AI720">
        <v>5.668336409174783E-3</v>
      </c>
      <c r="AJ720">
        <v>6.4950685590570122E-3</v>
      </c>
      <c r="AK720">
        <v>1.0136624063464082E-2</v>
      </c>
      <c r="AL720">
        <f t="shared" si="268"/>
        <v>0.99433166359082525</v>
      </c>
      <c r="AM720">
        <f t="shared" si="268"/>
        <v>0.99350493144094298</v>
      </c>
      <c r="AN720">
        <f t="shared" si="268"/>
        <v>0.98986337593653595</v>
      </c>
      <c r="AO720">
        <v>27687.244962884412</v>
      </c>
      <c r="AP720">
        <v>36048.42051491623</v>
      </c>
      <c r="AQ720">
        <v>35985</v>
      </c>
      <c r="AR720">
        <v>881.16666666666674</v>
      </c>
      <c r="AS720">
        <v>727.75721629102418</v>
      </c>
      <c r="AT720">
        <v>1129</v>
      </c>
      <c r="AU720">
        <f t="shared" si="254"/>
        <v>8.2673214988222919E-4</v>
      </c>
      <c r="AV720">
        <f t="shared" si="255"/>
        <v>3.6415555044070694E-3</v>
      </c>
      <c r="AW720">
        <v>1.3085006200553435E-2</v>
      </c>
      <c r="AX720">
        <v>2.1938466094286544E-2</v>
      </c>
      <c r="AY720" s="1">
        <f t="shared" si="256"/>
        <v>8361.1755520318184</v>
      </c>
      <c r="AZ720" s="1">
        <f t="shared" si="257"/>
        <v>-63.420514916229877</v>
      </c>
      <c r="BA720" s="1">
        <f t="shared" si="269"/>
        <v>-153.40945037564256</v>
      </c>
      <c r="BB720" s="1">
        <f t="shared" si="270"/>
        <v>401.24278370897582</v>
      </c>
      <c r="BC720">
        <f t="shared" si="258"/>
        <v>1</v>
      </c>
      <c r="BD720">
        <f t="shared" si="259"/>
        <v>1</v>
      </c>
      <c r="BE720">
        <f t="shared" si="260"/>
        <v>1</v>
      </c>
      <c r="BF720">
        <f t="shared" si="261"/>
        <v>1</v>
      </c>
      <c r="BG720">
        <f t="shared" si="262"/>
        <v>1</v>
      </c>
      <c r="BH720">
        <f t="shared" si="263"/>
        <v>1</v>
      </c>
      <c r="BI720">
        <f t="shared" si="264"/>
        <v>1</v>
      </c>
      <c r="BJ720">
        <f t="shared" si="265"/>
        <v>1</v>
      </c>
      <c r="BK720">
        <f t="shared" si="266"/>
        <v>1</v>
      </c>
      <c r="BL720">
        <f t="shared" si="267"/>
        <v>1</v>
      </c>
      <c r="BM720">
        <f t="shared" si="271"/>
        <v>1</v>
      </c>
      <c r="BN720">
        <f t="shared" si="272"/>
        <v>1</v>
      </c>
      <c r="BO720">
        <f>IF(AND(AU720&gt;'County Avg'!$E$3,'Gentrification Calcs'!AW720&gt;'County Avg'!$E$4,'Gentrification Calcs'!AY720&gt;'County Avg'!$E$5,'Gentrification Calcs'!BA720&gt;'County Avg'!$E$6),1,0)</f>
        <v>0</v>
      </c>
      <c r="BP720">
        <f>IF(AND(AV720&gt;'County Avg'!$F$3,'Gentrification Calcs'!AX720&gt;'County Avg'!$F$4,'Gentrification Calcs'!AZ720&gt;'County Avg'!$F$5,'Gentrification Calcs'!BB720&gt;'County Avg'!$F$6),1,0)</f>
        <v>0</v>
      </c>
      <c r="BQ720">
        <f t="shared" si="273"/>
        <v>0</v>
      </c>
      <c r="BR720">
        <f t="shared" si="274"/>
        <v>0</v>
      </c>
      <c r="BS720">
        <f t="shared" si="275"/>
        <v>0</v>
      </c>
      <c r="BT720">
        <f t="shared" si="276"/>
        <v>0</v>
      </c>
    </row>
    <row r="721" spans="1:72" x14ac:dyDescent="0.25">
      <c r="A721">
        <v>6037228800</v>
      </c>
      <c r="B721">
        <v>4914.0000492690897</v>
      </c>
      <c r="C721">
        <v>5354</v>
      </c>
      <c r="D721">
        <v>5365</v>
      </c>
      <c r="E721">
        <v>1063</v>
      </c>
      <c r="F721">
        <v>1143</v>
      </c>
      <c r="G721">
        <v>1195</v>
      </c>
      <c r="H721">
        <v>747.26560749228634</v>
      </c>
      <c r="I721">
        <v>801.01520000000005</v>
      </c>
      <c r="J721">
        <v>894.50559999999996</v>
      </c>
      <c r="K721">
        <v>0.70297799387797399</v>
      </c>
      <c r="L721">
        <v>0.70080069991251093</v>
      </c>
      <c r="M721">
        <v>0.74854025104602506</v>
      </c>
      <c r="N721">
        <v>2063.0000209999998</v>
      </c>
      <c r="O721">
        <v>2383</v>
      </c>
      <c r="P721">
        <v>2814</v>
      </c>
      <c r="Q721">
        <v>0</v>
      </c>
      <c r="R721">
        <v>63</v>
      </c>
      <c r="S721">
        <v>139</v>
      </c>
      <c r="T721">
        <v>0</v>
      </c>
      <c r="U721">
        <v>2.6437263953000421E-2</v>
      </c>
      <c r="V721">
        <v>4.9395877754086708E-2</v>
      </c>
      <c r="W721">
        <v>778</v>
      </c>
      <c r="X721">
        <v>839</v>
      </c>
      <c r="Y721">
        <v>834</v>
      </c>
      <c r="Z721">
        <v>1066</v>
      </c>
      <c r="AA721">
        <v>1148</v>
      </c>
      <c r="AB721">
        <v>1195</v>
      </c>
      <c r="AC721">
        <v>0.72983114446529085</v>
      </c>
      <c r="AD721">
        <v>0.73083623693379796</v>
      </c>
      <c r="AE721">
        <v>0.69790794979079496</v>
      </c>
      <c r="AF721">
        <v>36.000000360945698</v>
      </c>
      <c r="AG721">
        <v>37</v>
      </c>
      <c r="AH721">
        <v>20</v>
      </c>
      <c r="AI721">
        <v>7.3260073260073234E-3</v>
      </c>
      <c r="AJ721">
        <v>6.9107209562943592E-3</v>
      </c>
      <c r="AK721">
        <v>3.727865796831314E-3</v>
      </c>
      <c r="AL721">
        <f t="shared" si="268"/>
        <v>0.9926739926739927</v>
      </c>
      <c r="AM721">
        <f t="shared" si="268"/>
        <v>0.99308927904370559</v>
      </c>
      <c r="AN721">
        <f t="shared" si="268"/>
        <v>0.99627213420316874</v>
      </c>
      <c r="AO721">
        <v>25617.594379639449</v>
      </c>
      <c r="AP721">
        <v>28999.510829587252</v>
      </c>
      <c r="AQ721">
        <v>24470</v>
      </c>
      <c r="AR721">
        <v>723.93888888888887</v>
      </c>
      <c r="AS721">
        <v>696.64491894029265</v>
      </c>
      <c r="AT721">
        <v>830</v>
      </c>
      <c r="AU721">
        <f t="shared" si="254"/>
        <v>-4.1528636971296419E-4</v>
      </c>
      <c r="AV721">
        <f t="shared" si="255"/>
        <v>-3.1828551594630453E-3</v>
      </c>
      <c r="AW721">
        <v>2.6437263953000421E-2</v>
      </c>
      <c r="AX721">
        <v>2.2958613801086287E-2</v>
      </c>
      <c r="AY721" s="1">
        <f t="shared" si="256"/>
        <v>3381.9164499478029</v>
      </c>
      <c r="AZ721" s="1">
        <f t="shared" si="257"/>
        <v>-4529.5108295872524</v>
      </c>
      <c r="BA721" s="1">
        <f t="shared" si="269"/>
        <v>-27.293969948596214</v>
      </c>
      <c r="BB721" s="1">
        <f t="shared" si="270"/>
        <v>133.35508105970735</v>
      </c>
      <c r="BC721">
        <f t="shared" si="258"/>
        <v>1</v>
      </c>
      <c r="BD721">
        <f t="shared" si="259"/>
        <v>1</v>
      </c>
      <c r="BE721">
        <f t="shared" si="260"/>
        <v>1</v>
      </c>
      <c r="BF721">
        <f t="shared" si="261"/>
        <v>1</v>
      </c>
      <c r="BG721">
        <f t="shared" si="262"/>
        <v>1</v>
      </c>
      <c r="BH721">
        <f t="shared" si="263"/>
        <v>1</v>
      </c>
      <c r="BI721">
        <f t="shared" si="264"/>
        <v>1</v>
      </c>
      <c r="BJ721">
        <f t="shared" si="265"/>
        <v>1</v>
      </c>
      <c r="BK721">
        <f t="shared" si="266"/>
        <v>1</v>
      </c>
      <c r="BL721">
        <f t="shared" si="267"/>
        <v>1</v>
      </c>
      <c r="BM721">
        <f t="shared" si="271"/>
        <v>1</v>
      </c>
      <c r="BN721">
        <f t="shared" si="272"/>
        <v>1</v>
      </c>
      <c r="BO721">
        <f>IF(AND(AU721&gt;'County Avg'!$E$3,'Gentrification Calcs'!AW721&gt;'County Avg'!$E$4,'Gentrification Calcs'!AY721&gt;'County Avg'!$E$5,'Gentrification Calcs'!BA721&gt;'County Avg'!$E$6),1,0)</f>
        <v>1</v>
      </c>
      <c r="BP721">
        <f>IF(AND(AV721&gt;'County Avg'!$F$3,'Gentrification Calcs'!AX721&gt;'County Avg'!$F$4,'Gentrification Calcs'!AZ721&gt;'County Avg'!$F$5,'Gentrification Calcs'!BB721&gt;'County Avg'!$F$6),1,0)</f>
        <v>0</v>
      </c>
      <c r="BQ721">
        <f t="shared" si="273"/>
        <v>1</v>
      </c>
      <c r="BR721">
        <f t="shared" si="274"/>
        <v>0</v>
      </c>
      <c r="BS721">
        <f t="shared" si="275"/>
        <v>1</v>
      </c>
      <c r="BT721">
        <f t="shared" si="276"/>
        <v>0</v>
      </c>
    </row>
    <row r="722" spans="1:72" x14ac:dyDescent="0.25">
      <c r="A722">
        <v>6037228900</v>
      </c>
      <c r="B722">
        <v>2993.90389373875</v>
      </c>
      <c r="C722">
        <v>3068</v>
      </c>
      <c r="D722">
        <v>3193</v>
      </c>
      <c r="E722">
        <v>662.30200200000002</v>
      </c>
      <c r="F722">
        <v>715</v>
      </c>
      <c r="G722">
        <v>772</v>
      </c>
      <c r="H722">
        <v>517.30175433980344</v>
      </c>
      <c r="I722">
        <v>520.25620000000004</v>
      </c>
      <c r="J722">
        <v>600.67240000000004</v>
      </c>
      <c r="K722">
        <v>0.78106627003643492</v>
      </c>
      <c r="L722">
        <v>0.72763104895104902</v>
      </c>
      <c r="M722">
        <v>0.77807305699481866</v>
      </c>
      <c r="N722">
        <v>1268.555846</v>
      </c>
      <c r="O722">
        <v>1442</v>
      </c>
      <c r="P722">
        <v>1625</v>
      </c>
      <c r="Q722">
        <v>34.563007349999999</v>
      </c>
      <c r="R722">
        <v>40</v>
      </c>
      <c r="S722">
        <v>60</v>
      </c>
      <c r="T722">
        <v>2.7245948579231884E-2</v>
      </c>
      <c r="U722">
        <v>2.7739251040221916E-2</v>
      </c>
      <c r="V722">
        <v>3.6923076923076927E-2</v>
      </c>
      <c r="W722">
        <v>534.325439453125</v>
      </c>
      <c r="X722">
        <v>582</v>
      </c>
      <c r="Y722">
        <v>588</v>
      </c>
      <c r="Z722">
        <v>654.82891845703102</v>
      </c>
      <c r="AA722">
        <v>706</v>
      </c>
      <c r="AB722">
        <v>772</v>
      </c>
      <c r="AC722">
        <v>0.81597715738051468</v>
      </c>
      <c r="AD722">
        <v>0.82436260623229463</v>
      </c>
      <c r="AE722">
        <v>0.76165803108808294</v>
      </c>
      <c r="AF722">
        <v>23.353384506542501</v>
      </c>
      <c r="AG722">
        <v>61</v>
      </c>
      <c r="AH722">
        <v>9</v>
      </c>
      <c r="AI722">
        <v>7.800312012480496E-3</v>
      </c>
      <c r="AJ722">
        <v>1.9882659713168188E-2</v>
      </c>
      <c r="AK722">
        <v>2.8186658315064203E-3</v>
      </c>
      <c r="AL722">
        <f t="shared" si="268"/>
        <v>0.99219968798751945</v>
      </c>
      <c r="AM722">
        <f t="shared" si="268"/>
        <v>0.98011734028683184</v>
      </c>
      <c r="AN722">
        <f t="shared" si="268"/>
        <v>0.99718133416849353</v>
      </c>
      <c r="AO722">
        <v>22185.711028632028</v>
      </c>
      <c r="AP722">
        <v>28785.610952186355</v>
      </c>
      <c r="AQ722">
        <v>18246</v>
      </c>
      <c r="AR722">
        <v>488.96111111111111</v>
      </c>
      <c r="AS722">
        <v>469.38987742190591</v>
      </c>
      <c r="AT722">
        <v>551</v>
      </c>
      <c r="AU722">
        <f t="shared" si="254"/>
        <v>1.2082347700687692E-2</v>
      </c>
      <c r="AV722">
        <f t="shared" si="255"/>
        <v>-1.7063993881661767E-2</v>
      </c>
      <c r="AW722">
        <v>4.9330246099003189E-4</v>
      </c>
      <c r="AX722">
        <v>9.1838258828550109E-3</v>
      </c>
      <c r="AY722" s="1">
        <f t="shared" si="256"/>
        <v>6599.899923554327</v>
      </c>
      <c r="AZ722" s="1">
        <f t="shared" si="257"/>
        <v>-10539.610952186355</v>
      </c>
      <c r="BA722" s="1">
        <f t="shared" si="269"/>
        <v>-19.571233689205201</v>
      </c>
      <c r="BB722" s="1">
        <f t="shared" si="270"/>
        <v>81.610122578094092</v>
      </c>
      <c r="BC722">
        <f t="shared" si="258"/>
        <v>1</v>
      </c>
      <c r="BD722">
        <f t="shared" si="259"/>
        <v>1</v>
      </c>
      <c r="BE722">
        <f t="shared" si="260"/>
        <v>1</v>
      </c>
      <c r="BF722">
        <f t="shared" si="261"/>
        <v>1</v>
      </c>
      <c r="BG722">
        <f t="shared" si="262"/>
        <v>1</v>
      </c>
      <c r="BH722">
        <f t="shared" si="263"/>
        <v>1</v>
      </c>
      <c r="BI722">
        <f t="shared" si="264"/>
        <v>1</v>
      </c>
      <c r="BJ722">
        <f t="shared" si="265"/>
        <v>1</v>
      </c>
      <c r="BK722">
        <f t="shared" si="266"/>
        <v>1</v>
      </c>
      <c r="BL722">
        <f t="shared" si="267"/>
        <v>1</v>
      </c>
      <c r="BM722">
        <f t="shared" si="271"/>
        <v>1</v>
      </c>
      <c r="BN722">
        <f t="shared" si="272"/>
        <v>1</v>
      </c>
      <c r="BO722">
        <f>IF(AND(AU722&gt;'County Avg'!$E$3,'Gentrification Calcs'!AW722&gt;'County Avg'!$E$4,'Gentrification Calcs'!AY722&gt;'County Avg'!$E$5,'Gentrification Calcs'!BA722&gt;'County Avg'!$E$6),1,0)</f>
        <v>0</v>
      </c>
      <c r="BP722">
        <f>IF(AND(AV722&gt;'County Avg'!$F$3,'Gentrification Calcs'!AX722&gt;'County Avg'!$F$4,'Gentrification Calcs'!AZ722&gt;'County Avg'!$F$5,'Gentrification Calcs'!BB722&gt;'County Avg'!$F$6),1,0)</f>
        <v>0</v>
      </c>
      <c r="BQ722">
        <f t="shared" si="273"/>
        <v>0</v>
      </c>
      <c r="BR722">
        <f t="shared" si="274"/>
        <v>0</v>
      </c>
      <c r="BS722">
        <f t="shared" si="275"/>
        <v>0</v>
      </c>
      <c r="BT722">
        <f t="shared" si="276"/>
        <v>0</v>
      </c>
    </row>
    <row r="723" spans="1:72" x14ac:dyDescent="0.25">
      <c r="A723">
        <v>6037229100</v>
      </c>
      <c r="B723">
        <v>3626.60737359524</v>
      </c>
      <c r="C723">
        <v>4094</v>
      </c>
      <c r="D723">
        <v>4326</v>
      </c>
      <c r="E723">
        <v>788.67901610000001</v>
      </c>
      <c r="F723">
        <v>836</v>
      </c>
      <c r="G723">
        <v>905</v>
      </c>
      <c r="H723">
        <v>572.44070345773684</v>
      </c>
      <c r="I723">
        <v>500.51639999999998</v>
      </c>
      <c r="J723">
        <v>485.76139999999998</v>
      </c>
      <c r="K723">
        <v>0.72582215549291929</v>
      </c>
      <c r="L723">
        <v>0.59870382775119613</v>
      </c>
      <c r="M723">
        <v>0.53675292817679554</v>
      </c>
      <c r="N723">
        <v>1696.7408789999999</v>
      </c>
      <c r="O723">
        <v>1937</v>
      </c>
      <c r="P723">
        <v>2297</v>
      </c>
      <c r="Q723">
        <v>38.540927889999999</v>
      </c>
      <c r="R723">
        <v>33</v>
      </c>
      <c r="S723">
        <v>98</v>
      </c>
      <c r="T723">
        <v>2.2714681049421453E-2</v>
      </c>
      <c r="U723">
        <v>1.7036654620547237E-2</v>
      </c>
      <c r="V723">
        <v>4.2664344797562037E-2</v>
      </c>
      <c r="W723">
        <v>483.171630859375</v>
      </c>
      <c r="X723">
        <v>501</v>
      </c>
      <c r="Y723">
        <v>497</v>
      </c>
      <c r="Z723">
        <v>799.95928955078102</v>
      </c>
      <c r="AA723">
        <v>839</v>
      </c>
      <c r="AB723">
        <v>905</v>
      </c>
      <c r="AC723">
        <v>0.60399527472291892</v>
      </c>
      <c r="AD723">
        <v>0.59713945172824789</v>
      </c>
      <c r="AE723">
        <v>0.54917127071823202</v>
      </c>
      <c r="AF723">
        <v>14.100339710712401</v>
      </c>
      <c r="AG723">
        <v>30</v>
      </c>
      <c r="AH723">
        <v>9</v>
      </c>
      <c r="AI723">
        <v>3.8880248833592424E-3</v>
      </c>
      <c r="AJ723">
        <v>7.3277967757694185E-3</v>
      </c>
      <c r="AK723">
        <v>2.0804438280166435E-3</v>
      </c>
      <c r="AL723">
        <f t="shared" si="268"/>
        <v>0.99611197511664074</v>
      </c>
      <c r="AM723">
        <f t="shared" si="268"/>
        <v>0.99267220322423055</v>
      </c>
      <c r="AN723">
        <f t="shared" si="268"/>
        <v>0.99791955617198336</v>
      </c>
      <c r="AO723">
        <v>30798.069459172853</v>
      </c>
      <c r="AP723">
        <v>38187.419288925223</v>
      </c>
      <c r="AQ723">
        <v>42835</v>
      </c>
      <c r="AR723">
        <v>1015.9333333333334</v>
      </c>
      <c r="AS723">
        <v>769.69118228548837</v>
      </c>
      <c r="AT723">
        <v>1131</v>
      </c>
      <c r="AU723">
        <f t="shared" si="254"/>
        <v>3.439771892410176E-3</v>
      </c>
      <c r="AV723">
        <f t="shared" si="255"/>
        <v>-5.247352947752775E-3</v>
      </c>
      <c r="AW723">
        <v>-5.6780264288742166E-3</v>
      </c>
      <c r="AX723">
        <v>2.56276901770148E-2</v>
      </c>
      <c r="AY723" s="1">
        <f t="shared" si="256"/>
        <v>7389.3498297523693</v>
      </c>
      <c r="AZ723" s="1">
        <f t="shared" si="257"/>
        <v>4647.5807110747774</v>
      </c>
      <c r="BA723" s="1">
        <f t="shared" si="269"/>
        <v>-246.24215104784503</v>
      </c>
      <c r="BB723" s="1">
        <f t="shared" si="270"/>
        <v>361.30881771451163</v>
      </c>
      <c r="BC723">
        <f t="shared" si="258"/>
        <v>1</v>
      </c>
      <c r="BD723">
        <f t="shared" si="259"/>
        <v>1</v>
      </c>
      <c r="BE723">
        <f t="shared" si="260"/>
        <v>1</v>
      </c>
      <c r="BF723">
        <f t="shared" si="261"/>
        <v>1</v>
      </c>
      <c r="BG723">
        <f t="shared" si="262"/>
        <v>1</v>
      </c>
      <c r="BH723">
        <f t="shared" si="263"/>
        <v>1</v>
      </c>
      <c r="BI723">
        <f t="shared" si="264"/>
        <v>1</v>
      </c>
      <c r="BJ723">
        <f t="shared" si="265"/>
        <v>1</v>
      </c>
      <c r="BK723">
        <f t="shared" si="266"/>
        <v>1</v>
      </c>
      <c r="BL723">
        <f t="shared" si="267"/>
        <v>1</v>
      </c>
      <c r="BM723">
        <f t="shared" si="271"/>
        <v>1</v>
      </c>
      <c r="BN723">
        <f t="shared" si="272"/>
        <v>1</v>
      </c>
      <c r="BO723">
        <f>IF(AND(AU723&gt;'County Avg'!$E$3,'Gentrification Calcs'!AW723&gt;'County Avg'!$E$4,'Gentrification Calcs'!AY723&gt;'County Avg'!$E$5,'Gentrification Calcs'!BA723&gt;'County Avg'!$E$6),1,0)</f>
        <v>0</v>
      </c>
      <c r="BP723">
        <f>IF(AND(AV723&gt;'County Avg'!$F$3,'Gentrification Calcs'!AX723&gt;'County Avg'!$F$4,'Gentrification Calcs'!AZ723&gt;'County Avg'!$F$5,'Gentrification Calcs'!BB723&gt;'County Avg'!$F$6),1,0)</f>
        <v>0</v>
      </c>
      <c r="BQ723">
        <f t="shared" si="273"/>
        <v>0</v>
      </c>
      <c r="BR723">
        <f t="shared" si="274"/>
        <v>0</v>
      </c>
      <c r="BS723">
        <f t="shared" si="275"/>
        <v>0</v>
      </c>
      <c r="BT723">
        <f t="shared" si="276"/>
        <v>0</v>
      </c>
    </row>
    <row r="724" spans="1:72" x14ac:dyDescent="0.25">
      <c r="A724">
        <v>6037229200</v>
      </c>
      <c r="B724">
        <v>3941.0000513847899</v>
      </c>
      <c r="C724">
        <v>4313</v>
      </c>
      <c r="D724">
        <v>3795</v>
      </c>
      <c r="E724">
        <v>1072</v>
      </c>
      <c r="F724">
        <v>1087</v>
      </c>
      <c r="G724">
        <v>1104</v>
      </c>
      <c r="H724">
        <v>834.98561088697318</v>
      </c>
      <c r="I724">
        <v>793.51400000000001</v>
      </c>
      <c r="J724">
        <v>825.27</v>
      </c>
      <c r="K724">
        <v>0.77890448776769883</v>
      </c>
      <c r="L724">
        <v>0.7300036798528059</v>
      </c>
      <c r="M724">
        <v>0.74752717391304346</v>
      </c>
      <c r="N724">
        <v>2000.0000259999999</v>
      </c>
      <c r="O724">
        <v>2120</v>
      </c>
      <c r="P724">
        <v>2538</v>
      </c>
      <c r="Q724">
        <v>13</v>
      </c>
      <c r="R724">
        <v>76</v>
      </c>
      <c r="S724">
        <v>66</v>
      </c>
      <c r="T724">
        <v>6.4999999155000016E-3</v>
      </c>
      <c r="U724">
        <v>3.5849056603773584E-2</v>
      </c>
      <c r="V724">
        <v>2.6004728132387706E-2</v>
      </c>
      <c r="W724">
        <v>822</v>
      </c>
      <c r="X724">
        <v>803</v>
      </c>
      <c r="Y724">
        <v>767</v>
      </c>
      <c r="Z724">
        <v>1088</v>
      </c>
      <c r="AA724">
        <v>1078</v>
      </c>
      <c r="AB724">
        <v>1104</v>
      </c>
      <c r="AC724">
        <v>0.75551470588235292</v>
      </c>
      <c r="AD724">
        <v>0.74489795918367352</v>
      </c>
      <c r="AE724">
        <v>0.69474637681159424</v>
      </c>
      <c r="AF724">
        <v>17.000000221654801</v>
      </c>
      <c r="AG724">
        <v>23</v>
      </c>
      <c r="AH724">
        <v>62</v>
      </c>
      <c r="AI724">
        <v>4.3136259832529909E-3</v>
      </c>
      <c r="AJ724">
        <v>5.3327150475307207E-3</v>
      </c>
      <c r="AK724">
        <v>1.6337285902503294E-2</v>
      </c>
      <c r="AL724">
        <f t="shared" si="268"/>
        <v>0.99568637401674698</v>
      </c>
      <c r="AM724">
        <f t="shared" si="268"/>
        <v>0.99466728495246926</v>
      </c>
      <c r="AN724">
        <f t="shared" si="268"/>
        <v>0.98366271409749673</v>
      </c>
      <c r="AO724">
        <v>23600.546659597032</v>
      </c>
      <c r="AP724">
        <v>25482.046178994689</v>
      </c>
      <c r="AQ724">
        <v>22358</v>
      </c>
      <c r="AR724">
        <v>689.38333333333333</v>
      </c>
      <c r="AS724">
        <v>700.7030446816924</v>
      </c>
      <c r="AT724">
        <v>828</v>
      </c>
      <c r="AU724">
        <f t="shared" si="254"/>
        <v>1.0190890642777298E-3</v>
      </c>
      <c r="AV724">
        <f t="shared" si="255"/>
        <v>1.1004570854972574E-2</v>
      </c>
      <c r="AW724">
        <v>2.9349056688273582E-2</v>
      </c>
      <c r="AX724">
        <v>-9.8443284713858777E-3</v>
      </c>
      <c r="AY724" s="1">
        <f t="shared" si="256"/>
        <v>1881.4995193976574</v>
      </c>
      <c r="AZ724" s="1">
        <f t="shared" si="257"/>
        <v>-3124.0461789946894</v>
      </c>
      <c r="BA724" s="1">
        <f t="shared" si="269"/>
        <v>11.319711348359078</v>
      </c>
      <c r="BB724" s="1">
        <f t="shared" si="270"/>
        <v>127.2969553183076</v>
      </c>
      <c r="BC724">
        <f t="shared" si="258"/>
        <v>1</v>
      </c>
      <c r="BD724">
        <f t="shared" si="259"/>
        <v>1</v>
      </c>
      <c r="BE724">
        <f t="shared" si="260"/>
        <v>1</v>
      </c>
      <c r="BF724">
        <f t="shared" si="261"/>
        <v>1</v>
      </c>
      <c r="BG724">
        <f t="shared" si="262"/>
        <v>1</v>
      </c>
      <c r="BH724">
        <f t="shared" si="263"/>
        <v>1</v>
      </c>
      <c r="BI724">
        <f t="shared" si="264"/>
        <v>1</v>
      </c>
      <c r="BJ724">
        <f t="shared" si="265"/>
        <v>1</v>
      </c>
      <c r="BK724">
        <f t="shared" si="266"/>
        <v>1</v>
      </c>
      <c r="BL724">
        <f t="shared" si="267"/>
        <v>1</v>
      </c>
      <c r="BM724">
        <f t="shared" si="271"/>
        <v>1</v>
      </c>
      <c r="BN724">
        <f t="shared" si="272"/>
        <v>1</v>
      </c>
      <c r="BO724">
        <f>IF(AND(AU724&gt;'County Avg'!$E$3,'Gentrification Calcs'!AW724&gt;'County Avg'!$E$4,'Gentrification Calcs'!AY724&gt;'County Avg'!$E$5,'Gentrification Calcs'!BA724&gt;'County Avg'!$E$6),1,0)</f>
        <v>1</v>
      </c>
      <c r="BP724">
        <f>IF(AND(AV724&gt;'County Avg'!$F$3,'Gentrification Calcs'!AX724&gt;'County Avg'!$F$4,'Gentrification Calcs'!AZ724&gt;'County Avg'!$F$5,'Gentrification Calcs'!BB724&gt;'County Avg'!$F$6),1,0)</f>
        <v>0</v>
      </c>
      <c r="BQ724">
        <f t="shared" si="273"/>
        <v>1</v>
      </c>
      <c r="BR724">
        <f t="shared" si="274"/>
        <v>0</v>
      </c>
      <c r="BS724">
        <f t="shared" si="275"/>
        <v>1</v>
      </c>
      <c r="BT724">
        <f t="shared" si="276"/>
        <v>0</v>
      </c>
    </row>
    <row r="725" spans="1:72" x14ac:dyDescent="0.25">
      <c r="A725">
        <v>6037229300</v>
      </c>
      <c r="B725">
        <v>4799.9999485909902</v>
      </c>
      <c r="C725">
        <v>4961</v>
      </c>
      <c r="D725">
        <v>5798</v>
      </c>
      <c r="E725">
        <v>1276</v>
      </c>
      <c r="F725">
        <v>1171</v>
      </c>
      <c r="G725">
        <v>1189</v>
      </c>
      <c r="H725">
        <v>958.79678973108525</v>
      </c>
      <c r="I725">
        <v>892.5204</v>
      </c>
      <c r="J725">
        <v>908.50260000000003</v>
      </c>
      <c r="K725">
        <v>0.75140814242248066</v>
      </c>
      <c r="L725">
        <v>0.76218650725875314</v>
      </c>
      <c r="M725">
        <v>0.76408965517241378</v>
      </c>
      <c r="N725">
        <v>2364.9999750000002</v>
      </c>
      <c r="O725">
        <v>2375</v>
      </c>
      <c r="P725">
        <v>3004</v>
      </c>
      <c r="Q725">
        <v>81</v>
      </c>
      <c r="R725">
        <v>50</v>
      </c>
      <c r="S725">
        <v>61</v>
      </c>
      <c r="T725">
        <v>3.4249471820818937E-2</v>
      </c>
      <c r="U725">
        <v>2.1052631578947368E-2</v>
      </c>
      <c r="V725">
        <v>2.0306258322237019E-2</v>
      </c>
      <c r="W725">
        <v>988</v>
      </c>
      <c r="X725">
        <v>940</v>
      </c>
      <c r="Y725">
        <v>1019</v>
      </c>
      <c r="Z725">
        <v>1277</v>
      </c>
      <c r="AA725">
        <v>1172</v>
      </c>
      <c r="AB725">
        <v>1189</v>
      </c>
      <c r="AC725">
        <v>0.77368833202819109</v>
      </c>
      <c r="AD725">
        <v>0.80204778156996592</v>
      </c>
      <c r="AE725">
        <v>0.8570227081581161</v>
      </c>
      <c r="AF725">
        <v>100.999998918269</v>
      </c>
      <c r="AG725">
        <v>55</v>
      </c>
      <c r="AH725">
        <v>50</v>
      </c>
      <c r="AI725">
        <v>2.1041666666666719E-2</v>
      </c>
      <c r="AJ725">
        <v>1.1086474501108648E-2</v>
      </c>
      <c r="AK725">
        <v>8.6236633321835118E-3</v>
      </c>
      <c r="AL725">
        <f t="shared" si="268"/>
        <v>0.97895833333333326</v>
      </c>
      <c r="AM725">
        <f t="shared" si="268"/>
        <v>0.98891352549889133</v>
      </c>
      <c r="AN725">
        <f t="shared" si="268"/>
        <v>0.99137633666781644</v>
      </c>
      <c r="AO725">
        <v>32191.138388123014</v>
      </c>
      <c r="AP725">
        <v>30642.205966489582</v>
      </c>
      <c r="AQ725">
        <v>29795</v>
      </c>
      <c r="AR725">
        <v>810.32777777777778</v>
      </c>
      <c r="AS725">
        <v>739.93159351522343</v>
      </c>
      <c r="AT725">
        <v>1046</v>
      </c>
      <c r="AU725">
        <f t="shared" si="254"/>
        <v>-9.9551921655580706E-3</v>
      </c>
      <c r="AV725">
        <f t="shared" si="255"/>
        <v>-2.4628111689251365E-3</v>
      </c>
      <c r="AW725">
        <v>-1.3196840241871569E-2</v>
      </c>
      <c r="AX725">
        <v>-7.4637325671034899E-4</v>
      </c>
      <c r="AY725" s="1">
        <f t="shared" si="256"/>
        <v>-1548.9324216334317</v>
      </c>
      <c r="AZ725" s="1">
        <f t="shared" si="257"/>
        <v>-847.20596648958235</v>
      </c>
      <c r="BA725" s="1">
        <f t="shared" si="269"/>
        <v>-70.396184262554357</v>
      </c>
      <c r="BB725" s="1">
        <f t="shared" si="270"/>
        <v>306.06840648477657</v>
      </c>
      <c r="BC725">
        <f t="shared" si="258"/>
        <v>1</v>
      </c>
      <c r="BD725">
        <f t="shared" si="259"/>
        <v>1</v>
      </c>
      <c r="BE725">
        <f t="shared" si="260"/>
        <v>1</v>
      </c>
      <c r="BF725">
        <f t="shared" si="261"/>
        <v>1</v>
      </c>
      <c r="BG725">
        <f t="shared" si="262"/>
        <v>1</v>
      </c>
      <c r="BH725">
        <f t="shared" si="263"/>
        <v>1</v>
      </c>
      <c r="BI725">
        <f t="shared" si="264"/>
        <v>1</v>
      </c>
      <c r="BJ725">
        <f t="shared" si="265"/>
        <v>1</v>
      </c>
      <c r="BK725">
        <f t="shared" si="266"/>
        <v>1</v>
      </c>
      <c r="BL725">
        <f t="shared" si="267"/>
        <v>1</v>
      </c>
      <c r="BM725">
        <f t="shared" si="271"/>
        <v>1</v>
      </c>
      <c r="BN725">
        <f t="shared" si="272"/>
        <v>1</v>
      </c>
      <c r="BO725">
        <f>IF(AND(AU725&gt;'County Avg'!$E$3,'Gentrification Calcs'!AW725&gt;'County Avg'!$E$4,'Gentrification Calcs'!AY725&gt;'County Avg'!$E$5,'Gentrification Calcs'!BA725&gt;'County Avg'!$E$6),1,0)</f>
        <v>0</v>
      </c>
      <c r="BP725">
        <f>IF(AND(AV725&gt;'County Avg'!$F$3,'Gentrification Calcs'!AX725&gt;'County Avg'!$F$4,'Gentrification Calcs'!AZ725&gt;'County Avg'!$F$5,'Gentrification Calcs'!BB725&gt;'County Avg'!$F$6),1,0)</f>
        <v>0</v>
      </c>
      <c r="BQ725">
        <f t="shared" si="273"/>
        <v>0</v>
      </c>
      <c r="BR725">
        <f t="shared" si="274"/>
        <v>0</v>
      </c>
      <c r="BS725">
        <f t="shared" si="275"/>
        <v>0</v>
      </c>
      <c r="BT725">
        <f t="shared" si="276"/>
        <v>0</v>
      </c>
    </row>
    <row r="726" spans="1:72" x14ac:dyDescent="0.25">
      <c r="A726">
        <v>6037229410</v>
      </c>
      <c r="B726">
        <v>3474.3590696710498</v>
      </c>
      <c r="C726">
        <v>3274</v>
      </c>
      <c r="D726">
        <v>3207</v>
      </c>
      <c r="E726">
        <v>813.00390630000004</v>
      </c>
      <c r="F726">
        <v>783</v>
      </c>
      <c r="G726">
        <v>743</v>
      </c>
      <c r="H726">
        <v>580.09383895210919</v>
      </c>
      <c r="I726">
        <v>506.26499999999999</v>
      </c>
      <c r="J726">
        <v>474.56319999999999</v>
      </c>
      <c r="K726">
        <v>0.71351912882206181</v>
      </c>
      <c r="L726">
        <v>0.64657088122605366</v>
      </c>
      <c r="M726">
        <v>0.63871224764468371</v>
      </c>
      <c r="N726">
        <v>1654.0423949999999</v>
      </c>
      <c r="O726">
        <v>1586</v>
      </c>
      <c r="P726">
        <v>1770</v>
      </c>
      <c r="Q726">
        <v>45.435413359999998</v>
      </c>
      <c r="R726">
        <v>98</v>
      </c>
      <c r="S726">
        <v>47</v>
      </c>
      <c r="T726">
        <v>2.7469316081224146E-2</v>
      </c>
      <c r="U726">
        <v>6.1790668348045398E-2</v>
      </c>
      <c r="V726">
        <v>2.655367231638418E-2</v>
      </c>
      <c r="W726">
        <v>557.308837890625</v>
      </c>
      <c r="X726">
        <v>528</v>
      </c>
      <c r="Y726">
        <v>519</v>
      </c>
      <c r="Z726">
        <v>826.05450439453102</v>
      </c>
      <c r="AA726">
        <v>768</v>
      </c>
      <c r="AB726">
        <v>743</v>
      </c>
      <c r="AC726">
        <v>0.67466351787417811</v>
      </c>
      <c r="AD726">
        <v>0.6875</v>
      </c>
      <c r="AE726">
        <v>0.69851951547779279</v>
      </c>
      <c r="AF726">
        <v>15.4673748232434</v>
      </c>
      <c r="AG726">
        <v>38</v>
      </c>
      <c r="AH726">
        <v>68</v>
      </c>
      <c r="AI726">
        <v>4.4518642181413451E-3</v>
      </c>
      <c r="AJ726">
        <v>1.1606597434331093E-2</v>
      </c>
      <c r="AK726">
        <v>2.1203617087620828E-2</v>
      </c>
      <c r="AL726">
        <f t="shared" si="268"/>
        <v>0.99554813578185863</v>
      </c>
      <c r="AM726">
        <f t="shared" si="268"/>
        <v>0.98839340256566888</v>
      </c>
      <c r="AN726">
        <f t="shared" si="268"/>
        <v>0.97879638291237914</v>
      </c>
      <c r="AO726">
        <v>31416.606574761401</v>
      </c>
      <c r="AP726">
        <v>35956.149979566821</v>
      </c>
      <c r="AQ726">
        <v>31215</v>
      </c>
      <c r="AR726">
        <v>836.24444444444453</v>
      </c>
      <c r="AS726">
        <v>711.52471332542518</v>
      </c>
      <c r="AT726">
        <v>994</v>
      </c>
      <c r="AU726">
        <f t="shared" si="254"/>
        <v>7.1547332161897483E-3</v>
      </c>
      <c r="AV726">
        <f t="shared" si="255"/>
        <v>9.5970196532897348E-3</v>
      </c>
      <c r="AW726">
        <v>3.4321352266821252E-2</v>
      </c>
      <c r="AX726">
        <v>-3.5236996031661222E-2</v>
      </c>
      <c r="AY726" s="1">
        <f t="shared" si="256"/>
        <v>4539.5434048054194</v>
      </c>
      <c r="AZ726" s="1">
        <f t="shared" si="257"/>
        <v>-4741.1499795668205</v>
      </c>
      <c r="BA726" s="1">
        <f t="shared" si="269"/>
        <v>-124.71973111901934</v>
      </c>
      <c r="BB726" s="1">
        <f t="shared" si="270"/>
        <v>282.47528667457482</v>
      </c>
      <c r="BC726">
        <f t="shared" si="258"/>
        <v>1</v>
      </c>
      <c r="BD726">
        <f t="shared" si="259"/>
        <v>1</v>
      </c>
      <c r="BE726">
        <f t="shared" si="260"/>
        <v>1</v>
      </c>
      <c r="BF726">
        <f t="shared" si="261"/>
        <v>1</v>
      </c>
      <c r="BG726">
        <f t="shared" si="262"/>
        <v>1</v>
      </c>
      <c r="BH726">
        <f t="shared" si="263"/>
        <v>1</v>
      </c>
      <c r="BI726">
        <f t="shared" si="264"/>
        <v>1</v>
      </c>
      <c r="BJ726">
        <f t="shared" si="265"/>
        <v>1</v>
      </c>
      <c r="BK726">
        <f t="shared" si="266"/>
        <v>1</v>
      </c>
      <c r="BL726">
        <f t="shared" si="267"/>
        <v>1</v>
      </c>
      <c r="BM726">
        <f t="shared" si="271"/>
        <v>1</v>
      </c>
      <c r="BN726">
        <f t="shared" si="272"/>
        <v>1</v>
      </c>
      <c r="BO726">
        <f>IF(AND(AU726&gt;'County Avg'!$E$3,'Gentrification Calcs'!AW726&gt;'County Avg'!$E$4,'Gentrification Calcs'!AY726&gt;'County Avg'!$E$5,'Gentrification Calcs'!BA726&gt;'County Avg'!$E$6),1,0)</f>
        <v>1</v>
      </c>
      <c r="BP726">
        <f>IF(AND(AV726&gt;'County Avg'!$F$3,'Gentrification Calcs'!AX726&gt;'County Avg'!$F$4,'Gentrification Calcs'!AZ726&gt;'County Avg'!$F$5,'Gentrification Calcs'!BB726&gt;'County Avg'!$F$6),1,0)</f>
        <v>0</v>
      </c>
      <c r="BQ726">
        <f t="shared" si="273"/>
        <v>1</v>
      </c>
      <c r="BR726">
        <f t="shared" si="274"/>
        <v>0</v>
      </c>
      <c r="BS726">
        <f t="shared" si="275"/>
        <v>1</v>
      </c>
      <c r="BT726">
        <f t="shared" si="276"/>
        <v>0</v>
      </c>
    </row>
    <row r="727" spans="1:72" x14ac:dyDescent="0.25">
      <c r="A727">
        <v>6037229420</v>
      </c>
      <c r="B727">
        <v>3713.6405110676301</v>
      </c>
      <c r="C727">
        <v>4450</v>
      </c>
      <c r="D727">
        <v>4553</v>
      </c>
      <c r="E727">
        <v>868.9960327</v>
      </c>
      <c r="F727">
        <v>974</v>
      </c>
      <c r="G727">
        <v>951</v>
      </c>
      <c r="H727">
        <v>620.04529104622952</v>
      </c>
      <c r="I727">
        <v>630.75660000000005</v>
      </c>
      <c r="J727">
        <v>579.83320000000003</v>
      </c>
      <c r="K727">
        <v>0.71351912749213353</v>
      </c>
      <c r="L727">
        <v>0.647594045174538</v>
      </c>
      <c r="M727">
        <v>0.60970893796004211</v>
      </c>
      <c r="N727">
        <v>1767.9574050000001</v>
      </c>
      <c r="O727">
        <v>2067</v>
      </c>
      <c r="P727">
        <v>2317</v>
      </c>
      <c r="Q727">
        <v>48.564582819999998</v>
      </c>
      <c r="R727">
        <v>36</v>
      </c>
      <c r="S727">
        <v>12</v>
      </c>
      <c r="T727">
        <v>2.7469317237312059E-2</v>
      </c>
      <c r="U727">
        <v>1.741654571843251E-2</v>
      </c>
      <c r="V727">
        <v>5.1791109192921882E-3</v>
      </c>
      <c r="W727">
        <v>595.69110107421898</v>
      </c>
      <c r="X727">
        <v>616</v>
      </c>
      <c r="Y727">
        <v>552</v>
      </c>
      <c r="Z727">
        <v>882.94543457031295</v>
      </c>
      <c r="AA727">
        <v>970</v>
      </c>
      <c r="AB727">
        <v>951</v>
      </c>
      <c r="AC727">
        <v>0.67466354969501952</v>
      </c>
      <c r="AD727">
        <v>0.63505154639175254</v>
      </c>
      <c r="AE727">
        <v>0.58044164037854895</v>
      </c>
      <c r="AF727">
        <v>16.5326233102621</v>
      </c>
      <c r="AG727">
        <v>46</v>
      </c>
      <c r="AH727">
        <v>36</v>
      </c>
      <c r="AI727">
        <v>4.4518642181413399E-3</v>
      </c>
      <c r="AJ727">
        <v>1.0337078651685393E-2</v>
      </c>
      <c r="AK727">
        <v>7.9068745881836159E-3</v>
      </c>
      <c r="AL727">
        <f t="shared" si="268"/>
        <v>0.99554813578185863</v>
      </c>
      <c r="AM727">
        <f t="shared" si="268"/>
        <v>0.98966292134831457</v>
      </c>
      <c r="AN727">
        <f t="shared" si="268"/>
        <v>0.99209312541181638</v>
      </c>
      <c r="AO727">
        <v>31416.606574761401</v>
      </c>
      <c r="AP727">
        <v>33203.412341642834</v>
      </c>
      <c r="AQ727">
        <v>35260</v>
      </c>
      <c r="AR727">
        <v>836.24444444444453</v>
      </c>
      <c r="AS727">
        <v>766.9857651245552</v>
      </c>
      <c r="AT727">
        <v>1070</v>
      </c>
      <c r="AU727">
        <f t="shared" si="254"/>
        <v>5.8852144335440528E-3</v>
      </c>
      <c r="AV727">
        <f t="shared" si="255"/>
        <v>-2.4302040635017768E-3</v>
      </c>
      <c r="AW727">
        <v>-1.0052771518879549E-2</v>
      </c>
      <c r="AX727">
        <v>-1.2237434799140322E-2</v>
      </c>
      <c r="AY727" s="1">
        <f t="shared" si="256"/>
        <v>1786.8057668814326</v>
      </c>
      <c r="AZ727" s="1">
        <f t="shared" si="257"/>
        <v>2056.5876583571662</v>
      </c>
      <c r="BA727" s="1">
        <f t="shared" si="269"/>
        <v>-69.258679319889325</v>
      </c>
      <c r="BB727" s="1">
        <f t="shared" si="270"/>
        <v>303.0142348754448</v>
      </c>
      <c r="BC727">
        <f t="shared" si="258"/>
        <v>1</v>
      </c>
      <c r="BD727">
        <f t="shared" si="259"/>
        <v>1</v>
      </c>
      <c r="BE727">
        <f t="shared" si="260"/>
        <v>1</v>
      </c>
      <c r="BF727">
        <f t="shared" si="261"/>
        <v>1</v>
      </c>
      <c r="BG727">
        <f t="shared" si="262"/>
        <v>1</v>
      </c>
      <c r="BH727">
        <f t="shared" si="263"/>
        <v>1</v>
      </c>
      <c r="BI727">
        <f t="shared" si="264"/>
        <v>1</v>
      </c>
      <c r="BJ727">
        <f t="shared" si="265"/>
        <v>1</v>
      </c>
      <c r="BK727">
        <f t="shared" si="266"/>
        <v>1</v>
      </c>
      <c r="BL727">
        <f t="shared" si="267"/>
        <v>1</v>
      </c>
      <c r="BM727">
        <f t="shared" si="271"/>
        <v>1</v>
      </c>
      <c r="BN727">
        <f t="shared" si="272"/>
        <v>1</v>
      </c>
      <c r="BO727">
        <f>IF(AND(AU727&gt;'County Avg'!$E$3,'Gentrification Calcs'!AW727&gt;'County Avg'!$E$4,'Gentrification Calcs'!AY727&gt;'County Avg'!$E$5,'Gentrification Calcs'!BA727&gt;'County Avg'!$E$6),1,0)</f>
        <v>0</v>
      </c>
      <c r="BP727">
        <f>IF(AND(AV727&gt;'County Avg'!$F$3,'Gentrification Calcs'!AX727&gt;'County Avg'!$F$4,'Gentrification Calcs'!AZ727&gt;'County Avg'!$F$5,'Gentrification Calcs'!BB727&gt;'County Avg'!$F$6),1,0)</f>
        <v>0</v>
      </c>
      <c r="BQ727">
        <f t="shared" si="273"/>
        <v>0</v>
      </c>
      <c r="BR727">
        <f t="shared" si="274"/>
        <v>0</v>
      </c>
      <c r="BS727">
        <f t="shared" si="275"/>
        <v>0</v>
      </c>
      <c r="BT727">
        <f t="shared" si="276"/>
        <v>0</v>
      </c>
    </row>
    <row r="728" spans="1:72" x14ac:dyDescent="0.25">
      <c r="A728">
        <v>6037231100</v>
      </c>
      <c r="B728">
        <v>3814.2333616261799</v>
      </c>
      <c r="C728">
        <v>3197.7025693058999</v>
      </c>
      <c r="D728">
        <v>2894</v>
      </c>
      <c r="E728">
        <v>906.21792600000003</v>
      </c>
      <c r="F728">
        <v>709.71295169999996</v>
      </c>
      <c r="G728">
        <v>607</v>
      </c>
      <c r="H728">
        <v>643.0063413530346</v>
      </c>
      <c r="I728">
        <v>500.9965299927357</v>
      </c>
      <c r="J728">
        <v>424.14359999999999</v>
      </c>
      <c r="K728">
        <v>0.70954935110501727</v>
      </c>
      <c r="L728">
        <v>0.70591431196610033</v>
      </c>
      <c r="M728">
        <v>0.69875387149917623</v>
      </c>
      <c r="N728">
        <v>1868.7877840000001</v>
      </c>
      <c r="O728">
        <v>1566.7597659999999</v>
      </c>
      <c r="P728">
        <v>1846</v>
      </c>
      <c r="Q728">
        <v>101.4567938</v>
      </c>
      <c r="R728">
        <v>55.352928159999998</v>
      </c>
      <c r="S728">
        <v>127</v>
      </c>
      <c r="T728">
        <v>5.4290163210955575E-2</v>
      </c>
      <c r="U728">
        <v>3.5329556809668546E-2</v>
      </c>
      <c r="V728">
        <v>6.8797399783315283E-2</v>
      </c>
      <c r="W728">
        <v>795.63027954101597</v>
      </c>
      <c r="X728">
        <v>636.99993896484398</v>
      </c>
      <c r="Y728">
        <v>497</v>
      </c>
      <c r="Z728">
        <v>909.80599975585903</v>
      </c>
      <c r="AA728">
        <v>749.66143798828102</v>
      </c>
      <c r="AB728">
        <v>607</v>
      </c>
      <c r="AC728">
        <v>0.87450542176520996</v>
      </c>
      <c r="AD728">
        <v>0.84971682773791257</v>
      </c>
      <c r="AE728">
        <v>0.8187808896210873</v>
      </c>
      <c r="AF728">
        <v>67.423225836864901</v>
      </c>
      <c r="AG728">
        <v>117.216800689697</v>
      </c>
      <c r="AH728">
        <v>208</v>
      </c>
      <c r="AI728">
        <v>1.7676743776400543E-2</v>
      </c>
      <c r="AJ728">
        <v>3.6656567691703834E-2</v>
      </c>
      <c r="AK728">
        <v>7.1872840359364198E-2</v>
      </c>
      <c r="AL728">
        <f t="shared" si="268"/>
        <v>0.98232325622359951</v>
      </c>
      <c r="AM728">
        <f t="shared" si="268"/>
        <v>0.96334343230829611</v>
      </c>
      <c r="AN728">
        <f t="shared" si="268"/>
        <v>0.92812715964063575</v>
      </c>
      <c r="AO728">
        <v>34942.812301166494</v>
      </c>
      <c r="AP728">
        <v>30454.868818961997</v>
      </c>
      <c r="AQ728">
        <v>25197</v>
      </c>
      <c r="AR728">
        <v>760.22222222222229</v>
      </c>
      <c r="AS728">
        <v>704.76117042309215</v>
      </c>
      <c r="AT728">
        <v>835</v>
      </c>
      <c r="AU728">
        <f t="shared" si="254"/>
        <v>1.8979823915303291E-2</v>
      </c>
      <c r="AV728">
        <f t="shared" si="255"/>
        <v>3.5216272667660364E-2</v>
      </c>
      <c r="AW728">
        <v>-1.8960606401287029E-2</v>
      </c>
      <c r="AX728">
        <v>3.3467842973646737E-2</v>
      </c>
      <c r="AY728" s="1">
        <f t="shared" si="256"/>
        <v>-4487.9434822044968</v>
      </c>
      <c r="AZ728" s="1">
        <f t="shared" si="257"/>
        <v>-5257.868818961997</v>
      </c>
      <c r="BA728" s="1">
        <f t="shared" si="269"/>
        <v>-55.461051799130132</v>
      </c>
      <c r="BB728" s="1">
        <f t="shared" si="270"/>
        <v>130.23882957690785</v>
      </c>
      <c r="BC728">
        <f t="shared" si="258"/>
        <v>1</v>
      </c>
      <c r="BD728">
        <f t="shared" si="259"/>
        <v>1</v>
      </c>
      <c r="BE728">
        <f t="shared" si="260"/>
        <v>1</v>
      </c>
      <c r="BF728">
        <f t="shared" si="261"/>
        <v>1</v>
      </c>
      <c r="BG728">
        <f t="shared" si="262"/>
        <v>1</v>
      </c>
      <c r="BH728">
        <f t="shared" si="263"/>
        <v>1</v>
      </c>
      <c r="BI728">
        <f t="shared" si="264"/>
        <v>1</v>
      </c>
      <c r="BJ728">
        <f t="shared" si="265"/>
        <v>1</v>
      </c>
      <c r="BK728">
        <f t="shared" si="266"/>
        <v>1</v>
      </c>
      <c r="BL728">
        <f t="shared" si="267"/>
        <v>1</v>
      </c>
      <c r="BM728">
        <f t="shared" si="271"/>
        <v>1</v>
      </c>
      <c r="BN728">
        <f t="shared" si="272"/>
        <v>1</v>
      </c>
      <c r="BO728">
        <f>IF(AND(AU728&gt;'County Avg'!$E$3,'Gentrification Calcs'!AW728&gt;'County Avg'!$E$4,'Gentrification Calcs'!AY728&gt;'County Avg'!$E$5,'Gentrification Calcs'!BA728&gt;'County Avg'!$E$6),1,0)</f>
        <v>0</v>
      </c>
      <c r="BP728">
        <f>IF(AND(AV728&gt;'County Avg'!$F$3,'Gentrification Calcs'!AX728&gt;'County Avg'!$F$4,'Gentrification Calcs'!AZ728&gt;'County Avg'!$F$5,'Gentrification Calcs'!BB728&gt;'County Avg'!$F$6),1,0)</f>
        <v>0</v>
      </c>
      <c r="BQ728">
        <f t="shared" si="273"/>
        <v>0</v>
      </c>
      <c r="BR728">
        <f t="shared" si="274"/>
        <v>0</v>
      </c>
      <c r="BS728">
        <f t="shared" si="275"/>
        <v>0</v>
      </c>
      <c r="BT728">
        <f t="shared" si="276"/>
        <v>0</v>
      </c>
    </row>
    <row r="729" spans="1:72" x14ac:dyDescent="0.25">
      <c r="A729">
        <v>6037231210</v>
      </c>
      <c r="B729">
        <v>2069.9907592683298</v>
      </c>
      <c r="C729">
        <v>3523</v>
      </c>
      <c r="D729">
        <v>3543</v>
      </c>
      <c r="E729">
        <v>592.46551509999995</v>
      </c>
      <c r="F729">
        <v>1002</v>
      </c>
      <c r="G729">
        <v>1145</v>
      </c>
      <c r="H729">
        <v>442.09361523018498</v>
      </c>
      <c r="I729">
        <v>682.77020000000005</v>
      </c>
      <c r="J729">
        <v>936.178</v>
      </c>
      <c r="K729">
        <v>0.7461929917652097</v>
      </c>
      <c r="L729">
        <v>0.68140738522954092</v>
      </c>
      <c r="M729">
        <v>0.81762270742358079</v>
      </c>
      <c r="N729">
        <v>1044.9074459999999</v>
      </c>
      <c r="O729">
        <v>1792</v>
      </c>
      <c r="P729">
        <v>2157</v>
      </c>
      <c r="Q729">
        <v>33.876682279999997</v>
      </c>
      <c r="R729">
        <v>113</v>
      </c>
      <c r="S729">
        <v>158</v>
      </c>
      <c r="T729">
        <v>3.2420749234473349E-2</v>
      </c>
      <c r="U729">
        <v>6.3058035714285712E-2</v>
      </c>
      <c r="V729">
        <v>7.3249884098284659E-2</v>
      </c>
      <c r="W729">
        <v>505.89178466796898</v>
      </c>
      <c r="X729">
        <v>800</v>
      </c>
      <c r="Y729">
        <v>916</v>
      </c>
      <c r="Z729">
        <v>585.690185546875</v>
      </c>
      <c r="AA729">
        <v>998</v>
      </c>
      <c r="AB729">
        <v>1145</v>
      </c>
      <c r="AC729">
        <v>0.86375322167231461</v>
      </c>
      <c r="AD729">
        <v>0.80160320641282568</v>
      </c>
      <c r="AE729">
        <v>0.8</v>
      </c>
      <c r="AF729">
        <v>22.082578108329901</v>
      </c>
      <c r="AG729">
        <v>69</v>
      </c>
      <c r="AH729">
        <v>42</v>
      </c>
      <c r="AI729">
        <v>1.0667959752697315E-2</v>
      </c>
      <c r="AJ729">
        <v>1.9585580471189329E-2</v>
      </c>
      <c r="AK729">
        <v>1.1854360711261643E-2</v>
      </c>
      <c r="AL729">
        <f t="shared" si="268"/>
        <v>0.9893320402473027</v>
      </c>
      <c r="AM729">
        <f t="shared" si="268"/>
        <v>0.9804144195288107</v>
      </c>
      <c r="AN729">
        <f t="shared" si="268"/>
        <v>0.98814563928873833</v>
      </c>
      <c r="AO729">
        <v>26343.151113467658</v>
      </c>
      <c r="AP729">
        <v>35915.606865549657</v>
      </c>
      <c r="AQ729">
        <v>22599</v>
      </c>
      <c r="AR729">
        <v>784.41111111111115</v>
      </c>
      <c r="AS729">
        <v>775.10201660735481</v>
      </c>
      <c r="AT729">
        <v>942</v>
      </c>
      <c r="AU729">
        <f t="shared" si="254"/>
        <v>8.9176207184920135E-3</v>
      </c>
      <c r="AV729">
        <f t="shared" si="255"/>
        <v>-7.731219759927686E-3</v>
      </c>
      <c r="AW729">
        <v>3.0637286479812363E-2</v>
      </c>
      <c r="AX729">
        <v>1.0191848383998947E-2</v>
      </c>
      <c r="AY729" s="1">
        <f t="shared" si="256"/>
        <v>9572.4557520819981</v>
      </c>
      <c r="AZ729" s="1">
        <f t="shared" si="257"/>
        <v>-13316.606865549657</v>
      </c>
      <c r="BA729" s="1">
        <f t="shared" si="269"/>
        <v>-9.3090945037563415</v>
      </c>
      <c r="BB729" s="1">
        <f t="shared" si="270"/>
        <v>166.89798339264519</v>
      </c>
      <c r="BC729">
        <f t="shared" si="258"/>
        <v>1</v>
      </c>
      <c r="BD729">
        <f t="shared" si="259"/>
        <v>1</v>
      </c>
      <c r="BE729">
        <f t="shared" si="260"/>
        <v>1</v>
      </c>
      <c r="BF729">
        <f t="shared" si="261"/>
        <v>1</v>
      </c>
      <c r="BG729">
        <f t="shared" si="262"/>
        <v>1</v>
      </c>
      <c r="BH729">
        <f t="shared" si="263"/>
        <v>1</v>
      </c>
      <c r="BI729">
        <f t="shared" si="264"/>
        <v>1</v>
      </c>
      <c r="BJ729">
        <f t="shared" si="265"/>
        <v>1</v>
      </c>
      <c r="BK729">
        <f t="shared" si="266"/>
        <v>1</v>
      </c>
      <c r="BL729">
        <f t="shared" si="267"/>
        <v>1</v>
      </c>
      <c r="BM729">
        <f t="shared" si="271"/>
        <v>1</v>
      </c>
      <c r="BN729">
        <f t="shared" si="272"/>
        <v>1</v>
      </c>
      <c r="BO729">
        <f>IF(AND(AU729&gt;'County Avg'!$E$3,'Gentrification Calcs'!AW729&gt;'County Avg'!$E$4,'Gentrification Calcs'!AY729&gt;'County Avg'!$E$5,'Gentrification Calcs'!BA729&gt;'County Avg'!$E$6),1,0)</f>
        <v>1</v>
      </c>
      <c r="BP729">
        <f>IF(AND(AV729&gt;'County Avg'!$F$3,'Gentrification Calcs'!AX729&gt;'County Avg'!$F$4,'Gentrification Calcs'!AZ729&gt;'County Avg'!$F$5,'Gentrification Calcs'!BB729&gt;'County Avg'!$F$6),1,0)</f>
        <v>0</v>
      </c>
      <c r="BQ729">
        <f t="shared" si="273"/>
        <v>1</v>
      </c>
      <c r="BR729">
        <f t="shared" si="274"/>
        <v>0</v>
      </c>
      <c r="BS729">
        <f t="shared" si="275"/>
        <v>1</v>
      </c>
      <c r="BT729">
        <f t="shared" si="276"/>
        <v>0</v>
      </c>
    </row>
    <row r="730" spans="1:72" x14ac:dyDescent="0.25">
      <c r="A730">
        <v>6037231220</v>
      </c>
      <c r="B730">
        <v>6179.00949048435</v>
      </c>
      <c r="C730">
        <v>3518</v>
      </c>
      <c r="D730">
        <v>4240</v>
      </c>
      <c r="E730">
        <v>1768.5345460000001</v>
      </c>
      <c r="F730">
        <v>1007</v>
      </c>
      <c r="G730">
        <v>1161</v>
      </c>
      <c r="H730">
        <v>1319.6680381101828</v>
      </c>
      <c r="I730">
        <v>756.25699999999995</v>
      </c>
      <c r="J730">
        <v>857.59760000000006</v>
      </c>
      <c r="K730">
        <v>0.74619296586258643</v>
      </c>
      <c r="L730">
        <v>0.751</v>
      </c>
      <c r="M730">
        <v>0.73867149009474597</v>
      </c>
      <c r="N730">
        <v>3119.0926800000002</v>
      </c>
      <c r="O730">
        <v>1719</v>
      </c>
      <c r="P730">
        <v>2331</v>
      </c>
      <c r="Q730">
        <v>101.1233215</v>
      </c>
      <c r="R730">
        <v>44</v>
      </c>
      <c r="S730">
        <v>136</v>
      </c>
      <c r="T730">
        <v>3.2420749196846566E-2</v>
      </c>
      <c r="U730">
        <v>2.5596276905177427E-2</v>
      </c>
      <c r="V730">
        <v>5.8344058344058342E-2</v>
      </c>
      <c r="W730">
        <v>1510.10827636719</v>
      </c>
      <c r="X730">
        <v>859</v>
      </c>
      <c r="Y730">
        <v>1046</v>
      </c>
      <c r="Z730">
        <v>1748.30981445313</v>
      </c>
      <c r="AA730">
        <v>989</v>
      </c>
      <c r="AB730">
        <v>1161</v>
      </c>
      <c r="AC730">
        <v>0.86375324549645149</v>
      </c>
      <c r="AD730">
        <v>0.86855409504550052</v>
      </c>
      <c r="AE730">
        <v>0.90094745908699392</v>
      </c>
      <c r="AF730">
        <v>65.9174245560217</v>
      </c>
      <c r="AG730">
        <v>66</v>
      </c>
      <c r="AH730">
        <v>135</v>
      </c>
      <c r="AI730">
        <v>1.0667959752697301E-2</v>
      </c>
      <c r="AJ730">
        <v>1.8760659465605456E-2</v>
      </c>
      <c r="AK730">
        <v>3.1839622641509434E-2</v>
      </c>
      <c r="AL730">
        <f t="shared" si="268"/>
        <v>0.9893320402473027</v>
      </c>
      <c r="AM730">
        <f t="shared" si="268"/>
        <v>0.98123934053439454</v>
      </c>
      <c r="AN730">
        <f t="shared" si="268"/>
        <v>0.96816037735849059</v>
      </c>
      <c r="AO730">
        <v>26343.151113467658</v>
      </c>
      <c r="AP730">
        <v>28287.909276665308</v>
      </c>
      <c r="AQ730">
        <v>24631</v>
      </c>
      <c r="AR730">
        <v>784.41111111111115</v>
      </c>
      <c r="AS730">
        <v>677.70699881376049</v>
      </c>
      <c r="AT730">
        <v>887</v>
      </c>
      <c r="AU730">
        <f t="shared" si="254"/>
        <v>8.0926997129081545E-3</v>
      </c>
      <c r="AV730">
        <f t="shared" si="255"/>
        <v>1.3078963175903978E-2</v>
      </c>
      <c r="AW730">
        <v>-6.8244722916691383E-3</v>
      </c>
      <c r="AX730">
        <v>3.2747781438880914E-2</v>
      </c>
      <c r="AY730" s="1">
        <f t="shared" si="256"/>
        <v>1944.75816319765</v>
      </c>
      <c r="AZ730" s="1">
        <f t="shared" si="257"/>
        <v>-3656.9092766653084</v>
      </c>
      <c r="BA730" s="1">
        <f t="shared" si="269"/>
        <v>-106.70411229735066</v>
      </c>
      <c r="BB730" s="1">
        <f t="shared" si="270"/>
        <v>209.29300118623951</v>
      </c>
      <c r="BC730">
        <f t="shared" si="258"/>
        <v>1</v>
      </c>
      <c r="BD730">
        <f t="shared" si="259"/>
        <v>1</v>
      </c>
      <c r="BE730">
        <f t="shared" si="260"/>
        <v>1</v>
      </c>
      <c r="BF730">
        <f t="shared" si="261"/>
        <v>1</v>
      </c>
      <c r="BG730">
        <f t="shared" si="262"/>
        <v>1</v>
      </c>
      <c r="BH730">
        <f t="shared" si="263"/>
        <v>1</v>
      </c>
      <c r="BI730">
        <f t="shared" si="264"/>
        <v>1</v>
      </c>
      <c r="BJ730">
        <f t="shared" si="265"/>
        <v>1</v>
      </c>
      <c r="BK730">
        <f t="shared" si="266"/>
        <v>1</v>
      </c>
      <c r="BL730">
        <f t="shared" si="267"/>
        <v>1</v>
      </c>
      <c r="BM730">
        <f t="shared" si="271"/>
        <v>1</v>
      </c>
      <c r="BN730">
        <f t="shared" si="272"/>
        <v>1</v>
      </c>
      <c r="BO730">
        <f>IF(AND(AU730&gt;'County Avg'!$E$3,'Gentrification Calcs'!AW730&gt;'County Avg'!$E$4,'Gentrification Calcs'!AY730&gt;'County Avg'!$E$5,'Gentrification Calcs'!BA730&gt;'County Avg'!$E$6),1,0)</f>
        <v>0</v>
      </c>
      <c r="BP730">
        <f>IF(AND(AV730&gt;'County Avg'!$F$3,'Gentrification Calcs'!AX730&gt;'County Avg'!$F$4,'Gentrification Calcs'!AZ730&gt;'County Avg'!$F$5,'Gentrification Calcs'!BB730&gt;'County Avg'!$F$6),1,0)</f>
        <v>0</v>
      </c>
      <c r="BQ730">
        <f t="shared" si="273"/>
        <v>0</v>
      </c>
      <c r="BR730">
        <f t="shared" si="274"/>
        <v>0</v>
      </c>
      <c r="BS730">
        <f t="shared" si="275"/>
        <v>0</v>
      </c>
      <c r="BT730">
        <f t="shared" si="276"/>
        <v>0</v>
      </c>
    </row>
    <row r="731" spans="1:72" x14ac:dyDescent="0.25">
      <c r="A731">
        <v>6037231300</v>
      </c>
      <c r="B731">
        <v>4783.9999799504903</v>
      </c>
      <c r="C731">
        <v>4561</v>
      </c>
      <c r="D731">
        <v>4925</v>
      </c>
      <c r="E731">
        <v>1422</v>
      </c>
      <c r="F731">
        <v>1328</v>
      </c>
      <c r="G731">
        <v>1415</v>
      </c>
      <c r="H731">
        <v>1013.7199957515486</v>
      </c>
      <c r="I731">
        <v>866.01760000000002</v>
      </c>
      <c r="J731">
        <v>897.48839999999996</v>
      </c>
      <c r="K731">
        <v>0.71288326002218605</v>
      </c>
      <c r="L731">
        <v>0.65212168674698801</v>
      </c>
      <c r="M731">
        <v>0.63426742049469964</v>
      </c>
      <c r="N731">
        <v>2651.9999889999999</v>
      </c>
      <c r="O731">
        <v>2451</v>
      </c>
      <c r="P731">
        <v>2955</v>
      </c>
      <c r="Q731">
        <v>148</v>
      </c>
      <c r="R731">
        <v>110</v>
      </c>
      <c r="S731">
        <v>191</v>
      </c>
      <c r="T731">
        <v>5.580693839135608E-2</v>
      </c>
      <c r="U731">
        <v>4.4879640962872294E-2</v>
      </c>
      <c r="V731">
        <v>6.4636209813874787E-2</v>
      </c>
      <c r="W731">
        <v>991</v>
      </c>
      <c r="X731">
        <v>867</v>
      </c>
      <c r="Y731">
        <v>1034</v>
      </c>
      <c r="Z731">
        <v>1436</v>
      </c>
      <c r="AA731">
        <v>1331</v>
      </c>
      <c r="AB731">
        <v>1415</v>
      </c>
      <c r="AC731">
        <v>0.69011142061281339</v>
      </c>
      <c r="AD731">
        <v>0.65138993238166787</v>
      </c>
      <c r="AE731">
        <v>0.73074204946996468</v>
      </c>
      <c r="AF731">
        <v>42.999999819789103</v>
      </c>
      <c r="AG731">
        <v>53</v>
      </c>
      <c r="AH731">
        <v>38</v>
      </c>
      <c r="AI731">
        <v>8.9882943143812701E-3</v>
      </c>
      <c r="AJ731">
        <v>1.1620258715194036E-2</v>
      </c>
      <c r="AK731">
        <v>7.7157360406091367E-3</v>
      </c>
      <c r="AL731">
        <f t="shared" si="268"/>
        <v>0.99101170568561869</v>
      </c>
      <c r="AM731">
        <f t="shared" si="268"/>
        <v>0.98837974128480599</v>
      </c>
      <c r="AN731">
        <f t="shared" si="268"/>
        <v>0.99228426395939084</v>
      </c>
      <c r="AO731">
        <v>31055.642099681867</v>
      </c>
      <c r="AP731">
        <v>32921.008581937072</v>
      </c>
      <c r="AQ731">
        <v>28097</v>
      </c>
      <c r="AR731">
        <v>841.42777777777781</v>
      </c>
      <c r="AS731">
        <v>811.62514827995267</v>
      </c>
      <c r="AT731">
        <v>980</v>
      </c>
      <c r="AU731">
        <f t="shared" si="254"/>
        <v>2.6319644008127654E-3</v>
      </c>
      <c r="AV731">
        <f t="shared" si="255"/>
        <v>-3.9045226745848989E-3</v>
      </c>
      <c r="AW731">
        <v>-1.0927297428483786E-2</v>
      </c>
      <c r="AX731">
        <v>1.9756568851002493E-2</v>
      </c>
      <c r="AY731" s="1">
        <f t="shared" si="256"/>
        <v>1865.3664822552055</v>
      </c>
      <c r="AZ731" s="1">
        <f t="shared" si="257"/>
        <v>-4824.0085819370724</v>
      </c>
      <c r="BA731" s="1">
        <f t="shared" si="269"/>
        <v>-29.802629497825137</v>
      </c>
      <c r="BB731" s="1">
        <f t="shared" si="270"/>
        <v>168.37485172004733</v>
      </c>
      <c r="BC731">
        <f t="shared" si="258"/>
        <v>1</v>
      </c>
      <c r="BD731">
        <f t="shared" si="259"/>
        <v>1</v>
      </c>
      <c r="BE731">
        <f t="shared" si="260"/>
        <v>1</v>
      </c>
      <c r="BF731">
        <f t="shared" si="261"/>
        <v>1</v>
      </c>
      <c r="BG731">
        <f t="shared" si="262"/>
        <v>1</v>
      </c>
      <c r="BH731">
        <f t="shared" si="263"/>
        <v>1</v>
      </c>
      <c r="BI731">
        <f t="shared" si="264"/>
        <v>1</v>
      </c>
      <c r="BJ731">
        <f t="shared" si="265"/>
        <v>1</v>
      </c>
      <c r="BK731">
        <f t="shared" si="266"/>
        <v>1</v>
      </c>
      <c r="BL731">
        <f t="shared" si="267"/>
        <v>1</v>
      </c>
      <c r="BM731">
        <f t="shared" si="271"/>
        <v>1</v>
      </c>
      <c r="BN731">
        <f t="shared" si="272"/>
        <v>1</v>
      </c>
      <c r="BO731">
        <f>IF(AND(AU731&gt;'County Avg'!$E$3,'Gentrification Calcs'!AW731&gt;'County Avg'!$E$4,'Gentrification Calcs'!AY731&gt;'County Avg'!$E$5,'Gentrification Calcs'!BA731&gt;'County Avg'!$E$6),1,0)</f>
        <v>0</v>
      </c>
      <c r="BP731">
        <f>IF(AND(AV731&gt;'County Avg'!$F$3,'Gentrification Calcs'!AX731&gt;'County Avg'!$F$4,'Gentrification Calcs'!AZ731&gt;'County Avg'!$F$5,'Gentrification Calcs'!BB731&gt;'County Avg'!$F$6),1,0)</f>
        <v>0</v>
      </c>
      <c r="BQ731">
        <f t="shared" si="273"/>
        <v>0</v>
      </c>
      <c r="BR731">
        <f t="shared" si="274"/>
        <v>0</v>
      </c>
      <c r="BS731">
        <f t="shared" si="275"/>
        <v>0</v>
      </c>
      <c r="BT731">
        <f t="shared" si="276"/>
        <v>0</v>
      </c>
    </row>
    <row r="732" spans="1:72" x14ac:dyDescent="0.25">
      <c r="A732">
        <v>6037231400</v>
      </c>
      <c r="B732">
        <v>4041.0000225808499</v>
      </c>
      <c r="C732">
        <v>4243</v>
      </c>
      <c r="D732">
        <v>4799</v>
      </c>
      <c r="E732">
        <v>1458</v>
      </c>
      <c r="F732">
        <v>1358</v>
      </c>
      <c r="G732">
        <v>1369</v>
      </c>
      <c r="H732">
        <v>997.79680557562415</v>
      </c>
      <c r="I732">
        <v>733.5172</v>
      </c>
      <c r="J732">
        <v>821.43380000000002</v>
      </c>
      <c r="K732">
        <v>0.68435994895447472</v>
      </c>
      <c r="L732">
        <v>0.54014521354933731</v>
      </c>
      <c r="M732">
        <v>0.60002468955441934</v>
      </c>
      <c r="N732">
        <v>2519.0000140000002</v>
      </c>
      <c r="O732">
        <v>2472</v>
      </c>
      <c r="P732">
        <v>3079</v>
      </c>
      <c r="Q732">
        <v>193</v>
      </c>
      <c r="R732">
        <v>192</v>
      </c>
      <c r="S732">
        <v>151</v>
      </c>
      <c r="T732">
        <v>7.6617705012843235E-2</v>
      </c>
      <c r="U732">
        <v>7.7669902912621352E-2</v>
      </c>
      <c r="V732">
        <v>4.9041896719714193E-2</v>
      </c>
      <c r="W732">
        <v>963</v>
      </c>
      <c r="X732">
        <v>795</v>
      </c>
      <c r="Y732">
        <v>758</v>
      </c>
      <c r="Z732">
        <v>1465</v>
      </c>
      <c r="AA732">
        <v>1302</v>
      </c>
      <c r="AB732">
        <v>1369</v>
      </c>
      <c r="AC732">
        <v>0.65733788395904436</v>
      </c>
      <c r="AD732">
        <v>0.61059907834101379</v>
      </c>
      <c r="AE732">
        <v>0.55368882395909425</v>
      </c>
      <c r="AF732">
        <v>49.000000273808801</v>
      </c>
      <c r="AG732">
        <v>63</v>
      </c>
      <c r="AH732">
        <v>21</v>
      </c>
      <c r="AI732">
        <v>1.2125711457559992E-2</v>
      </c>
      <c r="AJ732">
        <v>1.4847984916332784E-2</v>
      </c>
      <c r="AK732">
        <v>4.3759116482600538E-3</v>
      </c>
      <c r="AL732">
        <f t="shared" si="268"/>
        <v>0.98787428854243997</v>
      </c>
      <c r="AM732">
        <f t="shared" si="268"/>
        <v>0.98515201508366723</v>
      </c>
      <c r="AN732">
        <f t="shared" si="268"/>
        <v>0.99562408835173999</v>
      </c>
      <c r="AO732">
        <v>31120.942205726406</v>
      </c>
      <c r="AP732">
        <v>43339.190845933801</v>
      </c>
      <c r="AQ732">
        <v>36273</v>
      </c>
      <c r="AR732">
        <v>832.78888888888889</v>
      </c>
      <c r="AS732">
        <v>808.9197311190195</v>
      </c>
      <c r="AT732">
        <v>1049</v>
      </c>
      <c r="AU732">
        <f t="shared" si="254"/>
        <v>2.7222734587727913E-3</v>
      </c>
      <c r="AV732">
        <f t="shared" si="255"/>
        <v>-1.0472073268072729E-2</v>
      </c>
      <c r="AW732">
        <v>1.0521978997781178E-3</v>
      </c>
      <c r="AX732">
        <v>-2.862800619290716E-2</v>
      </c>
      <c r="AY732" s="1">
        <f t="shared" si="256"/>
        <v>12218.248640207396</v>
      </c>
      <c r="AZ732" s="1">
        <f t="shared" si="257"/>
        <v>-7066.190845933801</v>
      </c>
      <c r="BA732" s="1">
        <f t="shared" si="269"/>
        <v>-23.869157769869389</v>
      </c>
      <c r="BB732" s="1">
        <f t="shared" si="270"/>
        <v>240.0802688809805</v>
      </c>
      <c r="BC732">
        <f t="shared" si="258"/>
        <v>1</v>
      </c>
      <c r="BD732">
        <f t="shared" si="259"/>
        <v>1</v>
      </c>
      <c r="BE732">
        <f t="shared" si="260"/>
        <v>1</v>
      </c>
      <c r="BF732">
        <f t="shared" si="261"/>
        <v>1</v>
      </c>
      <c r="BG732">
        <f t="shared" si="262"/>
        <v>1</v>
      </c>
      <c r="BH732">
        <f t="shared" si="263"/>
        <v>1</v>
      </c>
      <c r="BI732">
        <f t="shared" si="264"/>
        <v>1</v>
      </c>
      <c r="BJ732">
        <f t="shared" si="265"/>
        <v>1</v>
      </c>
      <c r="BK732">
        <f t="shared" si="266"/>
        <v>1</v>
      </c>
      <c r="BL732">
        <f t="shared" si="267"/>
        <v>1</v>
      </c>
      <c r="BM732">
        <f t="shared" si="271"/>
        <v>1</v>
      </c>
      <c r="BN732">
        <f t="shared" si="272"/>
        <v>1</v>
      </c>
      <c r="BO732">
        <f>IF(AND(AU732&gt;'County Avg'!$E$3,'Gentrification Calcs'!AW732&gt;'County Avg'!$E$4,'Gentrification Calcs'!AY732&gt;'County Avg'!$E$5,'Gentrification Calcs'!BA732&gt;'County Avg'!$E$6),1,0)</f>
        <v>0</v>
      </c>
      <c r="BP732">
        <f>IF(AND(AV732&gt;'County Avg'!$F$3,'Gentrification Calcs'!AX732&gt;'County Avg'!$F$4,'Gentrification Calcs'!AZ732&gt;'County Avg'!$F$5,'Gentrification Calcs'!BB732&gt;'County Avg'!$F$6),1,0)</f>
        <v>0</v>
      </c>
      <c r="BQ732">
        <f t="shared" si="273"/>
        <v>0</v>
      </c>
      <c r="BR732">
        <f t="shared" si="274"/>
        <v>0</v>
      </c>
      <c r="BS732">
        <f t="shared" si="275"/>
        <v>0</v>
      </c>
      <c r="BT732">
        <f t="shared" si="276"/>
        <v>0</v>
      </c>
    </row>
    <row r="733" spans="1:72" x14ac:dyDescent="0.25">
      <c r="A733">
        <v>6037231500</v>
      </c>
      <c r="B733">
        <v>4077.0000455640302</v>
      </c>
      <c r="C733">
        <v>4218</v>
      </c>
      <c r="D733">
        <v>4371</v>
      </c>
      <c r="E733">
        <v>1325</v>
      </c>
      <c r="F733">
        <v>1292</v>
      </c>
      <c r="G733">
        <v>1417</v>
      </c>
      <c r="H733">
        <v>740.46080827529431</v>
      </c>
      <c r="I733">
        <v>619.26179999999999</v>
      </c>
      <c r="J733">
        <v>746.6694</v>
      </c>
      <c r="K733">
        <v>0.55883834586814662</v>
      </c>
      <c r="L733">
        <v>0.47930479876160992</v>
      </c>
      <c r="M733">
        <v>0.52693676781933663</v>
      </c>
      <c r="N733">
        <v>2572.0000289999998</v>
      </c>
      <c r="O733">
        <v>2529</v>
      </c>
      <c r="P733">
        <v>2923</v>
      </c>
      <c r="Q733">
        <v>181</v>
      </c>
      <c r="R733">
        <v>235</v>
      </c>
      <c r="S733">
        <v>349</v>
      </c>
      <c r="T733">
        <v>7.0373249595324955E-2</v>
      </c>
      <c r="U733">
        <v>9.2922103598260183E-2</v>
      </c>
      <c r="V733">
        <v>0.11939787889154978</v>
      </c>
      <c r="W733">
        <v>430</v>
      </c>
      <c r="X733">
        <v>454</v>
      </c>
      <c r="Y733">
        <v>491</v>
      </c>
      <c r="Z733">
        <v>1308</v>
      </c>
      <c r="AA733">
        <v>1296</v>
      </c>
      <c r="AB733">
        <v>1417</v>
      </c>
      <c r="AC733">
        <v>0.32874617737003059</v>
      </c>
      <c r="AD733">
        <v>0.35030864197530864</v>
      </c>
      <c r="AE733">
        <v>0.34650670430486946</v>
      </c>
      <c r="AF733">
        <v>116.000001296401</v>
      </c>
      <c r="AG733">
        <v>89</v>
      </c>
      <c r="AH733">
        <v>47</v>
      </c>
      <c r="AI733">
        <v>2.8452293352955568E-2</v>
      </c>
      <c r="AJ733">
        <v>2.1100047415836889E-2</v>
      </c>
      <c r="AK733">
        <v>1.0752688172043012E-2</v>
      </c>
      <c r="AL733">
        <f t="shared" si="268"/>
        <v>0.97154770664704448</v>
      </c>
      <c r="AM733">
        <f t="shared" si="268"/>
        <v>0.97889995258416307</v>
      </c>
      <c r="AN733">
        <f t="shared" si="268"/>
        <v>0.989247311827957</v>
      </c>
      <c r="AO733">
        <v>42869.519618239661</v>
      </c>
      <c r="AP733">
        <v>49722.634246015536</v>
      </c>
      <c r="AQ733">
        <v>42642</v>
      </c>
      <c r="AR733">
        <v>931.27222222222224</v>
      </c>
      <c r="AS733">
        <v>825.1522340846185</v>
      </c>
      <c r="AT733">
        <v>983</v>
      </c>
      <c r="AU733">
        <f t="shared" si="254"/>
        <v>-7.3522459371186781E-3</v>
      </c>
      <c r="AV733">
        <f t="shared" si="255"/>
        <v>-1.0347359243793878E-2</v>
      </c>
      <c r="AW733">
        <v>2.2548854002935229E-2</v>
      </c>
      <c r="AX733">
        <v>2.6475775293289594E-2</v>
      </c>
      <c r="AY733" s="1">
        <f t="shared" si="256"/>
        <v>6853.1146277758744</v>
      </c>
      <c r="AZ733" s="1">
        <f t="shared" si="257"/>
        <v>-7080.6342460155356</v>
      </c>
      <c r="BA733" s="1">
        <f t="shared" si="269"/>
        <v>-106.11998813760374</v>
      </c>
      <c r="BB733" s="1">
        <f t="shared" si="270"/>
        <v>157.8477659153815</v>
      </c>
      <c r="BC733">
        <f t="shared" si="258"/>
        <v>1</v>
      </c>
      <c r="BD733">
        <f t="shared" si="259"/>
        <v>1</v>
      </c>
      <c r="BE733">
        <f t="shared" si="260"/>
        <v>1</v>
      </c>
      <c r="BF733">
        <f t="shared" si="261"/>
        <v>1</v>
      </c>
      <c r="BG733">
        <f t="shared" si="262"/>
        <v>1</v>
      </c>
      <c r="BH733">
        <f t="shared" si="263"/>
        <v>1</v>
      </c>
      <c r="BI733">
        <f t="shared" si="264"/>
        <v>0</v>
      </c>
      <c r="BJ733">
        <f t="shared" si="265"/>
        <v>0</v>
      </c>
      <c r="BK733">
        <f t="shared" si="266"/>
        <v>1</v>
      </c>
      <c r="BL733">
        <f t="shared" si="267"/>
        <v>1</v>
      </c>
      <c r="BM733">
        <f t="shared" si="271"/>
        <v>1</v>
      </c>
      <c r="BN733">
        <f t="shared" si="272"/>
        <v>1</v>
      </c>
      <c r="BO733">
        <f>IF(AND(AU733&gt;'County Avg'!$E$3,'Gentrification Calcs'!AW733&gt;'County Avg'!$E$4,'Gentrification Calcs'!AY733&gt;'County Avg'!$E$5,'Gentrification Calcs'!BA733&gt;'County Avg'!$E$6),1,0)</f>
        <v>0</v>
      </c>
      <c r="BP733">
        <f>IF(AND(AV733&gt;'County Avg'!$F$3,'Gentrification Calcs'!AX733&gt;'County Avg'!$F$4,'Gentrification Calcs'!AZ733&gt;'County Avg'!$F$5,'Gentrification Calcs'!BB733&gt;'County Avg'!$F$6),1,0)</f>
        <v>0</v>
      </c>
      <c r="BQ733">
        <f t="shared" si="273"/>
        <v>0</v>
      </c>
      <c r="BR733">
        <f t="shared" si="274"/>
        <v>0</v>
      </c>
      <c r="BS733">
        <f t="shared" si="275"/>
        <v>0</v>
      </c>
      <c r="BT733">
        <f t="shared" si="276"/>
        <v>0</v>
      </c>
    </row>
    <row r="734" spans="1:72" x14ac:dyDescent="0.25">
      <c r="A734">
        <v>6037231600</v>
      </c>
      <c r="B734">
        <v>6388.9999776866798</v>
      </c>
      <c r="C734">
        <v>6364</v>
      </c>
      <c r="D734">
        <v>7636</v>
      </c>
      <c r="E734">
        <v>1906</v>
      </c>
      <c r="F734">
        <v>1860</v>
      </c>
      <c r="G734">
        <v>1900</v>
      </c>
      <c r="H734">
        <v>1186.6703958556016</v>
      </c>
      <c r="I734">
        <v>1224.7734</v>
      </c>
      <c r="J734">
        <v>1191.3216</v>
      </c>
      <c r="K734">
        <v>0.62259726959895145</v>
      </c>
      <c r="L734">
        <v>0.65848032258064515</v>
      </c>
      <c r="M734">
        <v>0.62701136842105265</v>
      </c>
      <c r="N734">
        <v>3611.9999870000001</v>
      </c>
      <c r="O734">
        <v>3546</v>
      </c>
      <c r="P734">
        <v>4436</v>
      </c>
      <c r="Q734">
        <v>141</v>
      </c>
      <c r="R734">
        <v>120</v>
      </c>
      <c r="S734">
        <v>498</v>
      </c>
      <c r="T734">
        <v>3.9036544990995313E-2</v>
      </c>
      <c r="U734">
        <v>3.3840947546531303E-2</v>
      </c>
      <c r="V734">
        <v>0.11226330027051398</v>
      </c>
      <c r="W734">
        <v>1272</v>
      </c>
      <c r="X734">
        <v>1244</v>
      </c>
      <c r="Y734">
        <v>1328</v>
      </c>
      <c r="Z734">
        <v>1883</v>
      </c>
      <c r="AA734">
        <v>1851</v>
      </c>
      <c r="AB734">
        <v>1900</v>
      </c>
      <c r="AC734">
        <v>0.67551779075942642</v>
      </c>
      <c r="AD734">
        <v>0.67206915180983251</v>
      </c>
      <c r="AE734">
        <v>0.69894736842105265</v>
      </c>
      <c r="AF734">
        <v>74.999999738065497</v>
      </c>
      <c r="AG734">
        <v>130</v>
      </c>
      <c r="AH734">
        <v>127</v>
      </c>
      <c r="AI734">
        <v>1.1738926279542952E-2</v>
      </c>
      <c r="AJ734">
        <v>2.0427404148334379E-2</v>
      </c>
      <c r="AK734">
        <v>1.6631744368779466E-2</v>
      </c>
      <c r="AL734">
        <f t="shared" si="268"/>
        <v>0.98826107372045702</v>
      </c>
      <c r="AM734">
        <f t="shared" si="268"/>
        <v>0.97957259585166567</v>
      </c>
      <c r="AN734">
        <f t="shared" si="268"/>
        <v>0.98336825563122054</v>
      </c>
      <c r="AO734">
        <v>36727.681866383886</v>
      </c>
      <c r="AP734">
        <v>28391.364119329795</v>
      </c>
      <c r="AQ734">
        <v>32192</v>
      </c>
      <c r="AR734">
        <v>827.60555555555561</v>
      </c>
      <c r="AS734">
        <v>756.16409648082254</v>
      </c>
      <c r="AT734">
        <v>999</v>
      </c>
      <c r="AU734">
        <f t="shared" si="254"/>
        <v>8.6884778687914277E-3</v>
      </c>
      <c r="AV734">
        <f t="shared" si="255"/>
        <v>-3.7956597795549135E-3</v>
      </c>
      <c r="AW734">
        <v>-5.1955974444640105E-3</v>
      </c>
      <c r="AX734">
        <v>7.842235272398268E-2</v>
      </c>
      <c r="AY734" s="1">
        <f t="shared" si="256"/>
        <v>-8336.3177470540904</v>
      </c>
      <c r="AZ734" s="1">
        <f t="shared" si="257"/>
        <v>3800.6358806702046</v>
      </c>
      <c r="BA734" s="1">
        <f t="shared" si="269"/>
        <v>-71.441459074733075</v>
      </c>
      <c r="BB734" s="1">
        <f t="shared" si="270"/>
        <v>242.83590351917746</v>
      </c>
      <c r="BC734">
        <f t="shared" si="258"/>
        <v>1</v>
      </c>
      <c r="BD734">
        <f t="shared" si="259"/>
        <v>1</v>
      </c>
      <c r="BE734">
        <f t="shared" si="260"/>
        <v>1</v>
      </c>
      <c r="BF734">
        <f t="shared" si="261"/>
        <v>1</v>
      </c>
      <c r="BG734">
        <f t="shared" si="262"/>
        <v>1</v>
      </c>
      <c r="BH734">
        <f t="shared" si="263"/>
        <v>1</v>
      </c>
      <c r="BI734">
        <f t="shared" si="264"/>
        <v>1</v>
      </c>
      <c r="BJ734">
        <f t="shared" si="265"/>
        <v>1</v>
      </c>
      <c r="BK734">
        <f t="shared" si="266"/>
        <v>1</v>
      </c>
      <c r="BL734">
        <f t="shared" si="267"/>
        <v>1</v>
      </c>
      <c r="BM734">
        <f t="shared" si="271"/>
        <v>1</v>
      </c>
      <c r="BN734">
        <f t="shared" si="272"/>
        <v>1</v>
      </c>
      <c r="BO734">
        <f>IF(AND(AU734&gt;'County Avg'!$E$3,'Gentrification Calcs'!AW734&gt;'County Avg'!$E$4,'Gentrification Calcs'!AY734&gt;'County Avg'!$E$5,'Gentrification Calcs'!BA734&gt;'County Avg'!$E$6),1,0)</f>
        <v>0</v>
      </c>
      <c r="BP734">
        <f>IF(AND(AV734&gt;'County Avg'!$F$3,'Gentrification Calcs'!AX734&gt;'County Avg'!$F$4,'Gentrification Calcs'!AZ734&gt;'County Avg'!$F$5,'Gentrification Calcs'!BB734&gt;'County Avg'!$F$6),1,0)</f>
        <v>0</v>
      </c>
      <c r="BQ734">
        <f t="shared" si="273"/>
        <v>0</v>
      </c>
      <c r="BR734">
        <f t="shared" si="274"/>
        <v>0</v>
      </c>
      <c r="BS734">
        <f t="shared" si="275"/>
        <v>0</v>
      </c>
      <c r="BT734">
        <f t="shared" si="276"/>
        <v>0</v>
      </c>
    </row>
    <row r="735" spans="1:72" x14ac:dyDescent="0.25">
      <c r="A735">
        <v>6037231710</v>
      </c>
      <c r="B735">
        <v>4279.2630765520398</v>
      </c>
      <c r="C735">
        <v>4324</v>
      </c>
      <c r="D735">
        <v>4744</v>
      </c>
      <c r="E735">
        <v>1144.7803960000001</v>
      </c>
      <c r="F735">
        <v>1130</v>
      </c>
      <c r="G735">
        <v>1254</v>
      </c>
      <c r="H735">
        <v>901.5587491798957</v>
      </c>
      <c r="I735">
        <v>936.76220000000001</v>
      </c>
      <c r="J735">
        <v>1044.7038</v>
      </c>
      <c r="K735">
        <v>0.78753859895753808</v>
      </c>
      <c r="L735">
        <v>0.82899309734513271</v>
      </c>
      <c r="M735">
        <v>0.83309712918660284</v>
      </c>
      <c r="N735">
        <v>2045.8334</v>
      </c>
      <c r="O735">
        <v>2041</v>
      </c>
      <c r="P735">
        <v>2399</v>
      </c>
      <c r="Q735">
        <v>76.811073300000004</v>
      </c>
      <c r="R735">
        <v>44</v>
      </c>
      <c r="S735">
        <v>177</v>
      </c>
      <c r="T735">
        <v>3.7545126255148636E-2</v>
      </c>
      <c r="U735">
        <v>2.1558059774620286E-2</v>
      </c>
      <c r="V735">
        <v>7.3780741975823266E-2</v>
      </c>
      <c r="W735">
        <v>973.925048828125</v>
      </c>
      <c r="X735">
        <v>1049</v>
      </c>
      <c r="Y735">
        <v>1128</v>
      </c>
      <c r="Z735">
        <v>1134.4404296875</v>
      </c>
      <c r="AA735">
        <v>1141</v>
      </c>
      <c r="AB735">
        <v>1254</v>
      </c>
      <c r="AC735">
        <v>0.85850699899368754</v>
      </c>
      <c r="AD735">
        <v>0.91936897458369848</v>
      </c>
      <c r="AE735">
        <v>0.8995215311004785</v>
      </c>
      <c r="AF735">
        <v>47.760731610349602</v>
      </c>
      <c r="AG735">
        <v>47</v>
      </c>
      <c r="AH735">
        <v>58</v>
      </c>
      <c r="AI735">
        <v>1.1160971119548974E-2</v>
      </c>
      <c r="AJ735">
        <v>1.0869565217391304E-2</v>
      </c>
      <c r="AK735">
        <v>1.2225969645868466E-2</v>
      </c>
      <c r="AL735">
        <f t="shared" si="268"/>
        <v>0.98883902888045105</v>
      </c>
      <c r="AM735">
        <f t="shared" si="268"/>
        <v>0.98913043478260865</v>
      </c>
      <c r="AN735">
        <f t="shared" si="268"/>
        <v>0.98777403035413158</v>
      </c>
      <c r="AO735">
        <v>27806.961823966067</v>
      </c>
      <c r="AP735">
        <v>21141.136902329385</v>
      </c>
      <c r="AQ735">
        <v>26329</v>
      </c>
      <c r="AR735">
        <v>791.32222222222231</v>
      </c>
      <c r="AS735">
        <v>675.00158165282721</v>
      </c>
      <c r="AT735">
        <v>962</v>
      </c>
      <c r="AU735">
        <f t="shared" si="254"/>
        <v>-2.9140590215766954E-4</v>
      </c>
      <c r="AV735">
        <f t="shared" si="255"/>
        <v>1.356404428477162E-3</v>
      </c>
      <c r="AW735">
        <v>-1.5987066480528351E-2</v>
      </c>
      <c r="AX735">
        <v>5.2222682201202977E-2</v>
      </c>
      <c r="AY735" s="1">
        <f t="shared" si="256"/>
        <v>-6665.8249216366821</v>
      </c>
      <c r="AZ735" s="1">
        <f t="shared" si="257"/>
        <v>5187.8630976706154</v>
      </c>
      <c r="BA735" s="1">
        <f t="shared" si="269"/>
        <v>-116.3206405693951</v>
      </c>
      <c r="BB735" s="1">
        <f t="shared" si="270"/>
        <v>286.99841834717279</v>
      </c>
      <c r="BC735">
        <f t="shared" si="258"/>
        <v>1</v>
      </c>
      <c r="BD735">
        <f t="shared" si="259"/>
        <v>1</v>
      </c>
      <c r="BE735">
        <f t="shared" si="260"/>
        <v>1</v>
      </c>
      <c r="BF735">
        <f t="shared" si="261"/>
        <v>1</v>
      </c>
      <c r="BG735">
        <f t="shared" si="262"/>
        <v>1</v>
      </c>
      <c r="BH735">
        <f t="shared" si="263"/>
        <v>1</v>
      </c>
      <c r="BI735">
        <f t="shared" si="264"/>
        <v>1</v>
      </c>
      <c r="BJ735">
        <f t="shared" si="265"/>
        <v>1</v>
      </c>
      <c r="BK735">
        <f t="shared" si="266"/>
        <v>1</v>
      </c>
      <c r="BL735">
        <f t="shared" si="267"/>
        <v>1</v>
      </c>
      <c r="BM735">
        <f t="shared" si="271"/>
        <v>1</v>
      </c>
      <c r="BN735">
        <f t="shared" si="272"/>
        <v>1</v>
      </c>
      <c r="BO735">
        <f>IF(AND(AU735&gt;'County Avg'!$E$3,'Gentrification Calcs'!AW735&gt;'County Avg'!$E$4,'Gentrification Calcs'!AY735&gt;'County Avg'!$E$5,'Gentrification Calcs'!BA735&gt;'County Avg'!$E$6),1,0)</f>
        <v>0</v>
      </c>
      <c r="BP735">
        <f>IF(AND(AV735&gt;'County Avg'!$F$3,'Gentrification Calcs'!AX735&gt;'County Avg'!$F$4,'Gentrification Calcs'!AZ735&gt;'County Avg'!$F$5,'Gentrification Calcs'!BB735&gt;'County Avg'!$F$6),1,0)</f>
        <v>1</v>
      </c>
      <c r="BQ735">
        <f t="shared" si="273"/>
        <v>0</v>
      </c>
      <c r="BR735">
        <f t="shared" si="274"/>
        <v>1</v>
      </c>
      <c r="BS735">
        <f t="shared" si="275"/>
        <v>1</v>
      </c>
      <c r="BT735">
        <f t="shared" si="276"/>
        <v>0</v>
      </c>
    </row>
    <row r="736" spans="1:72" x14ac:dyDescent="0.25">
      <c r="A736">
        <v>6037231720</v>
      </c>
      <c r="B736">
        <v>5062.7454463793001</v>
      </c>
      <c r="C736">
        <v>4835.9999977648304</v>
      </c>
      <c r="D736">
        <v>4780</v>
      </c>
      <c r="E736">
        <v>1342.276535</v>
      </c>
      <c r="F736">
        <v>1282.060287</v>
      </c>
      <c r="G736">
        <v>1391</v>
      </c>
      <c r="H736">
        <v>1048.5763155426516</v>
      </c>
      <c r="I736">
        <v>972.30464449064436</v>
      </c>
      <c r="J736">
        <v>1071.3216</v>
      </c>
      <c r="K736">
        <v>0.78119246533848674</v>
      </c>
      <c r="L736">
        <v>0.75839229586139134</v>
      </c>
      <c r="M736">
        <v>0.77018087706685834</v>
      </c>
      <c r="N736">
        <v>2418.1537279999998</v>
      </c>
      <c r="O736">
        <v>2257.7629999999999</v>
      </c>
      <c r="P736">
        <v>2934</v>
      </c>
      <c r="Q736">
        <v>84.082882400000003</v>
      </c>
      <c r="R736">
        <v>68.899168009999997</v>
      </c>
      <c r="S736">
        <v>223</v>
      </c>
      <c r="T736">
        <v>3.4771520696305382E-2</v>
      </c>
      <c r="U736">
        <v>3.0516563523275027E-2</v>
      </c>
      <c r="V736">
        <v>7.6005453306066798E-2</v>
      </c>
      <c r="W736">
        <v>1138.2140655517601</v>
      </c>
      <c r="X736">
        <v>996.47297668456997</v>
      </c>
      <c r="Y736">
        <v>1028</v>
      </c>
      <c r="Z736">
        <v>1333.0624389648401</v>
      </c>
      <c r="AA736">
        <v>1288.39292907715</v>
      </c>
      <c r="AB736">
        <v>1391</v>
      </c>
      <c r="AC736">
        <v>0.85383402328522195</v>
      </c>
      <c r="AD736">
        <v>0.77342319582452501</v>
      </c>
      <c r="AE736">
        <v>0.73903666427030912</v>
      </c>
      <c r="AF736">
        <v>55.0230428986251</v>
      </c>
      <c r="AG736">
        <v>63.787941932678201</v>
      </c>
      <c r="AH736">
        <v>59</v>
      </c>
      <c r="AI736">
        <v>1.0868222287963475E-2</v>
      </c>
      <c r="AJ736">
        <v>1.3190227866451737E-2</v>
      </c>
      <c r="AK736">
        <v>1.2343096234309623E-2</v>
      </c>
      <c r="AL736">
        <f t="shared" si="268"/>
        <v>0.98913177771203653</v>
      </c>
      <c r="AM736">
        <f t="shared" si="268"/>
        <v>0.98680977213354826</v>
      </c>
      <c r="AN736">
        <f t="shared" si="268"/>
        <v>0.98765690376569037</v>
      </c>
      <c r="AO736">
        <v>28481.7295864263</v>
      </c>
      <c r="AP736">
        <v>23573.72374335922</v>
      </c>
      <c r="AQ736">
        <v>27627</v>
      </c>
      <c r="AR736">
        <v>780.95555555555563</v>
      </c>
      <c r="AS736">
        <v>766.9857651245552</v>
      </c>
      <c r="AT736">
        <v>892</v>
      </c>
      <c r="AU736">
        <f t="shared" si="254"/>
        <v>2.3220055784882628E-3</v>
      </c>
      <c r="AV736">
        <f t="shared" si="255"/>
        <v>-8.4713163214211393E-4</v>
      </c>
      <c r="AW736">
        <v>-4.2549571730303541E-3</v>
      </c>
      <c r="AX736">
        <v>4.5488889782791767E-2</v>
      </c>
      <c r="AY736" s="1">
        <f t="shared" si="256"/>
        <v>-4908.0058430670797</v>
      </c>
      <c r="AZ736" s="1">
        <f t="shared" si="257"/>
        <v>4053.27625664078</v>
      </c>
      <c r="BA736" s="1">
        <f t="shared" si="269"/>
        <v>-13.969790431000433</v>
      </c>
      <c r="BB736" s="1">
        <f t="shared" si="270"/>
        <v>125.0142348754448</v>
      </c>
      <c r="BC736">
        <f t="shared" si="258"/>
        <v>1</v>
      </c>
      <c r="BD736">
        <f t="shared" si="259"/>
        <v>1</v>
      </c>
      <c r="BE736">
        <f t="shared" si="260"/>
        <v>1</v>
      </c>
      <c r="BF736">
        <f t="shared" si="261"/>
        <v>1</v>
      </c>
      <c r="BG736">
        <f t="shared" si="262"/>
        <v>1</v>
      </c>
      <c r="BH736">
        <f t="shared" si="263"/>
        <v>1</v>
      </c>
      <c r="BI736">
        <f t="shared" si="264"/>
        <v>1</v>
      </c>
      <c r="BJ736">
        <f t="shared" si="265"/>
        <v>1</v>
      </c>
      <c r="BK736">
        <f t="shared" si="266"/>
        <v>1</v>
      </c>
      <c r="BL736">
        <f t="shared" si="267"/>
        <v>1</v>
      </c>
      <c r="BM736">
        <f t="shared" si="271"/>
        <v>1</v>
      </c>
      <c r="BN736">
        <f t="shared" si="272"/>
        <v>1</v>
      </c>
      <c r="BO736">
        <f>IF(AND(AU736&gt;'County Avg'!$E$3,'Gentrification Calcs'!AW736&gt;'County Avg'!$E$4,'Gentrification Calcs'!AY736&gt;'County Avg'!$E$5,'Gentrification Calcs'!BA736&gt;'County Avg'!$E$6),1,0)</f>
        <v>0</v>
      </c>
      <c r="BP736">
        <f>IF(AND(AV736&gt;'County Avg'!$F$3,'Gentrification Calcs'!AX736&gt;'County Avg'!$F$4,'Gentrification Calcs'!AZ736&gt;'County Avg'!$F$5,'Gentrification Calcs'!BB736&gt;'County Avg'!$F$6),1,0)</f>
        <v>0</v>
      </c>
      <c r="BQ736">
        <f t="shared" si="273"/>
        <v>0</v>
      </c>
      <c r="BR736">
        <f t="shared" si="274"/>
        <v>0</v>
      </c>
      <c r="BS736">
        <f t="shared" si="275"/>
        <v>0</v>
      </c>
      <c r="BT736">
        <f t="shared" si="276"/>
        <v>0</v>
      </c>
    </row>
    <row r="737" spans="1:72" x14ac:dyDescent="0.25">
      <c r="A737">
        <v>6037231800</v>
      </c>
      <c r="B737">
        <v>5201.9905976979098</v>
      </c>
      <c r="C737">
        <v>5129.9999592304202</v>
      </c>
      <c r="D737">
        <v>4937</v>
      </c>
      <c r="E737">
        <v>1294.942871</v>
      </c>
      <c r="F737">
        <v>1318.939697</v>
      </c>
      <c r="G737">
        <v>1241</v>
      </c>
      <c r="H737">
        <v>951.75115152200613</v>
      </c>
      <c r="I737">
        <v>949.22135550935559</v>
      </c>
      <c r="J737">
        <v>966.95960000000002</v>
      </c>
      <c r="K737">
        <v>0.7349753976304999</v>
      </c>
      <c r="L737">
        <v>0.71968518171711038</v>
      </c>
      <c r="M737">
        <v>0.77917775987107174</v>
      </c>
      <c r="N737">
        <v>2469.0124519999999</v>
      </c>
      <c r="O737">
        <v>2451.2370609999998</v>
      </c>
      <c r="P737">
        <v>2607</v>
      </c>
      <c r="Q737">
        <v>39.106029509999999</v>
      </c>
      <c r="R737">
        <v>79.100830079999994</v>
      </c>
      <c r="S737">
        <v>58</v>
      </c>
      <c r="T737">
        <v>1.5838733206194458E-2</v>
      </c>
      <c r="U737">
        <v>3.2269759354784822E-2</v>
      </c>
      <c r="V737">
        <v>2.2247794399693134E-2</v>
      </c>
      <c r="W737">
        <v>1071.86071777344</v>
      </c>
      <c r="X737">
        <v>1074.52697753906</v>
      </c>
      <c r="Y737">
        <v>1050</v>
      </c>
      <c r="Z737">
        <v>1306.49682617188</v>
      </c>
      <c r="AA737">
        <v>1313.60705566406</v>
      </c>
      <c r="AB737">
        <v>1241</v>
      </c>
      <c r="AC737">
        <v>0.82040820635903189</v>
      </c>
      <c r="AD737">
        <v>0.81799726402646389</v>
      </c>
      <c r="AE737">
        <v>0.84609186140209514</v>
      </c>
      <c r="AF737">
        <v>46.216215800493998</v>
      </c>
      <c r="AG737">
        <v>78.212059020996094</v>
      </c>
      <c r="AH737">
        <v>124</v>
      </c>
      <c r="AI737">
        <v>8.8843328207756731E-3</v>
      </c>
      <c r="AJ737">
        <v>1.5246015524867396E-2</v>
      </c>
      <c r="AK737">
        <v>2.5116467490378772E-2</v>
      </c>
      <c r="AL737">
        <f t="shared" si="268"/>
        <v>0.99111566717922428</v>
      </c>
      <c r="AM737">
        <f t="shared" si="268"/>
        <v>0.98475398447513263</v>
      </c>
      <c r="AN737">
        <f t="shared" si="268"/>
        <v>0.97488353250962123</v>
      </c>
      <c r="AO737">
        <v>30970.389183457053</v>
      </c>
      <c r="AP737">
        <v>25743.479362484679</v>
      </c>
      <c r="AQ737">
        <v>21900</v>
      </c>
      <c r="AR737">
        <v>744.67222222222222</v>
      </c>
      <c r="AS737">
        <v>710.1720047449586</v>
      </c>
      <c r="AT737">
        <v>911</v>
      </c>
      <c r="AU737">
        <f t="shared" si="254"/>
        <v>6.3616827040917229E-3</v>
      </c>
      <c r="AV737">
        <f t="shared" si="255"/>
        <v>9.8704519655113763E-3</v>
      </c>
      <c r="AW737">
        <v>1.6431026148590364E-2</v>
      </c>
      <c r="AX737">
        <v>-1.0021964955091688E-2</v>
      </c>
      <c r="AY737" s="1">
        <f t="shared" si="256"/>
        <v>-5226.9098209723743</v>
      </c>
      <c r="AZ737" s="1">
        <f t="shared" si="257"/>
        <v>-3843.4793624846789</v>
      </c>
      <c r="BA737" s="1">
        <f t="shared" si="269"/>
        <v>-34.500217477263618</v>
      </c>
      <c r="BB737" s="1">
        <f t="shared" si="270"/>
        <v>200.8279952550414</v>
      </c>
      <c r="BC737">
        <f t="shared" si="258"/>
        <v>1</v>
      </c>
      <c r="BD737">
        <f t="shared" si="259"/>
        <v>1</v>
      </c>
      <c r="BE737">
        <f t="shared" si="260"/>
        <v>1</v>
      </c>
      <c r="BF737">
        <f t="shared" si="261"/>
        <v>1</v>
      </c>
      <c r="BG737">
        <f t="shared" si="262"/>
        <v>1</v>
      </c>
      <c r="BH737">
        <f t="shared" si="263"/>
        <v>1</v>
      </c>
      <c r="BI737">
        <f t="shared" si="264"/>
        <v>1</v>
      </c>
      <c r="BJ737">
        <f t="shared" si="265"/>
        <v>1</v>
      </c>
      <c r="BK737">
        <f t="shared" si="266"/>
        <v>1</v>
      </c>
      <c r="BL737">
        <f t="shared" si="267"/>
        <v>1</v>
      </c>
      <c r="BM737">
        <f t="shared" si="271"/>
        <v>1</v>
      </c>
      <c r="BN737">
        <f t="shared" si="272"/>
        <v>1</v>
      </c>
      <c r="BO737">
        <f>IF(AND(AU737&gt;'County Avg'!$E$3,'Gentrification Calcs'!AW737&gt;'County Avg'!$E$4,'Gentrification Calcs'!AY737&gt;'County Avg'!$E$5,'Gentrification Calcs'!BA737&gt;'County Avg'!$E$6),1,0)</f>
        <v>0</v>
      </c>
      <c r="BP737">
        <f>IF(AND(AV737&gt;'County Avg'!$F$3,'Gentrification Calcs'!AX737&gt;'County Avg'!$F$4,'Gentrification Calcs'!AZ737&gt;'County Avg'!$F$5,'Gentrification Calcs'!BB737&gt;'County Avg'!$F$6),1,0)</f>
        <v>0</v>
      </c>
      <c r="BQ737">
        <f t="shared" si="273"/>
        <v>0</v>
      </c>
      <c r="BR737">
        <f t="shared" si="274"/>
        <v>0</v>
      </c>
      <c r="BS737">
        <f t="shared" si="275"/>
        <v>0</v>
      </c>
      <c r="BT737">
        <f t="shared" si="276"/>
        <v>0</v>
      </c>
    </row>
    <row r="738" spans="1:72" x14ac:dyDescent="0.25">
      <c r="A738">
        <v>6037231900</v>
      </c>
      <c r="B738">
        <v>4995.6831632982903</v>
      </c>
      <c r="C738">
        <v>5248.9999878406497</v>
      </c>
      <c r="D738">
        <v>5697</v>
      </c>
      <c r="E738">
        <v>1292.4327390000001</v>
      </c>
      <c r="F738">
        <v>1252.798096</v>
      </c>
      <c r="G738">
        <v>1325</v>
      </c>
      <c r="H738">
        <v>866.11601356986171</v>
      </c>
      <c r="I738">
        <v>885.54576227839823</v>
      </c>
      <c r="J738">
        <v>948.0172</v>
      </c>
      <c r="K738">
        <v>0.67014397533755266</v>
      </c>
      <c r="L738">
        <v>0.70685433279777132</v>
      </c>
      <c r="M738">
        <v>0.71548467924528303</v>
      </c>
      <c r="N738">
        <v>2568.494569</v>
      </c>
      <c r="O738">
        <v>2619.3303219999998</v>
      </c>
      <c r="P738">
        <v>3300</v>
      </c>
      <c r="Q738">
        <v>55.143795009999998</v>
      </c>
      <c r="R738">
        <v>93.055152890000002</v>
      </c>
      <c r="S738">
        <v>195</v>
      </c>
      <c r="T738">
        <v>2.1469305668599996E-2</v>
      </c>
      <c r="U738">
        <v>3.5526314534833993E-2</v>
      </c>
      <c r="V738">
        <v>5.909090909090909E-2</v>
      </c>
      <c r="W738">
        <v>988.28021240234398</v>
      </c>
      <c r="X738">
        <v>915.90399169921898</v>
      </c>
      <c r="Y738">
        <v>1000</v>
      </c>
      <c r="Z738">
        <v>1305.35705566406</v>
      </c>
      <c r="AA738">
        <v>1243.3203125</v>
      </c>
      <c r="AB738">
        <v>1325</v>
      </c>
      <c r="AC738">
        <v>0.75709569892322448</v>
      </c>
      <c r="AD738">
        <v>0.73665971873134584</v>
      </c>
      <c r="AE738">
        <v>0.75471698113207553</v>
      </c>
      <c r="AF738">
        <v>29.295141005888599</v>
      </c>
      <c r="AG738">
        <v>30.156763076782202</v>
      </c>
      <c r="AH738">
        <v>116</v>
      </c>
      <c r="AI738">
        <v>5.864091065884796E-3</v>
      </c>
      <c r="AJ738">
        <v>5.7452396926348992E-3</v>
      </c>
      <c r="AK738">
        <v>2.0361593821309462E-2</v>
      </c>
      <c r="AL738">
        <f t="shared" si="268"/>
        <v>0.99413590893411519</v>
      </c>
      <c r="AM738">
        <f t="shared" si="268"/>
        <v>0.99425476030736515</v>
      </c>
      <c r="AN738">
        <f t="shared" si="268"/>
        <v>0.97963840617869058</v>
      </c>
      <c r="AO738">
        <v>35040.762460233302</v>
      </c>
      <c r="AP738">
        <v>27383.378422558239</v>
      </c>
      <c r="AQ738">
        <v>27341</v>
      </c>
      <c r="AR738">
        <v>775.77222222222224</v>
      </c>
      <c r="AS738">
        <v>699.35033610122582</v>
      </c>
      <c r="AT738">
        <v>932</v>
      </c>
      <c r="AU738">
        <f t="shared" si="254"/>
        <v>-1.1885137324989681E-4</v>
      </c>
      <c r="AV738">
        <f t="shared" si="255"/>
        <v>1.4616354128674562E-2</v>
      </c>
      <c r="AW738">
        <v>1.4057008866233997E-2</v>
      </c>
      <c r="AX738">
        <v>2.3564594556075097E-2</v>
      </c>
      <c r="AY738" s="1">
        <f t="shared" si="256"/>
        <v>-7657.3840376750632</v>
      </c>
      <c r="AZ738" s="1">
        <f t="shared" si="257"/>
        <v>-42.378422558238526</v>
      </c>
      <c r="BA738" s="1">
        <f t="shared" si="269"/>
        <v>-76.421886120996419</v>
      </c>
      <c r="BB738" s="1">
        <f t="shared" si="270"/>
        <v>232.64966389877418</v>
      </c>
      <c r="BC738">
        <f t="shared" si="258"/>
        <v>1</v>
      </c>
      <c r="BD738">
        <f t="shared" si="259"/>
        <v>1</v>
      </c>
      <c r="BE738">
        <f t="shared" si="260"/>
        <v>1</v>
      </c>
      <c r="BF738">
        <f t="shared" si="261"/>
        <v>1</v>
      </c>
      <c r="BG738">
        <f t="shared" si="262"/>
        <v>1</v>
      </c>
      <c r="BH738">
        <f t="shared" si="263"/>
        <v>1</v>
      </c>
      <c r="BI738">
        <f t="shared" si="264"/>
        <v>1</v>
      </c>
      <c r="BJ738">
        <f t="shared" si="265"/>
        <v>1</v>
      </c>
      <c r="BK738">
        <f t="shared" si="266"/>
        <v>1</v>
      </c>
      <c r="BL738">
        <f t="shared" si="267"/>
        <v>1</v>
      </c>
      <c r="BM738">
        <f t="shared" si="271"/>
        <v>1</v>
      </c>
      <c r="BN738">
        <f t="shared" si="272"/>
        <v>1</v>
      </c>
      <c r="BO738">
        <f>IF(AND(AU738&gt;'County Avg'!$E$3,'Gentrification Calcs'!AW738&gt;'County Avg'!$E$4,'Gentrification Calcs'!AY738&gt;'County Avg'!$E$5,'Gentrification Calcs'!BA738&gt;'County Avg'!$E$6),1,0)</f>
        <v>0</v>
      </c>
      <c r="BP738">
        <f>IF(AND(AV738&gt;'County Avg'!$F$3,'Gentrification Calcs'!AX738&gt;'County Avg'!$F$4,'Gentrification Calcs'!AZ738&gt;'County Avg'!$F$5,'Gentrification Calcs'!BB738&gt;'County Avg'!$F$6),1,0)</f>
        <v>0</v>
      </c>
      <c r="BQ738">
        <f t="shared" si="273"/>
        <v>0</v>
      </c>
      <c r="BR738">
        <f t="shared" si="274"/>
        <v>0</v>
      </c>
      <c r="BS738">
        <f t="shared" si="275"/>
        <v>0</v>
      </c>
      <c r="BT738">
        <f t="shared" si="276"/>
        <v>0</v>
      </c>
    </row>
    <row r="739" spans="1:72" x14ac:dyDescent="0.25">
      <c r="A739">
        <v>6037232110</v>
      </c>
      <c r="B739">
        <v>3309.3579843790699</v>
      </c>
      <c r="C739">
        <v>2951</v>
      </c>
      <c r="D739">
        <v>2686</v>
      </c>
      <c r="E739">
        <v>957.14599610000005</v>
      </c>
      <c r="F739">
        <v>739</v>
      </c>
      <c r="G739">
        <v>791</v>
      </c>
      <c r="H739">
        <v>731.06604750737188</v>
      </c>
      <c r="I739">
        <v>494.76060000000001</v>
      </c>
      <c r="J739">
        <v>568.08899999999994</v>
      </c>
      <c r="K739">
        <v>0.76379784326130329</v>
      </c>
      <c r="L739">
        <v>0.66950013531799735</v>
      </c>
      <c r="M739">
        <v>0.71819089759797716</v>
      </c>
      <c r="N739">
        <v>1790.789268</v>
      </c>
      <c r="O739">
        <v>1536</v>
      </c>
      <c r="P739">
        <v>1644</v>
      </c>
      <c r="Q739">
        <v>84.393516539999993</v>
      </c>
      <c r="R739">
        <v>67</v>
      </c>
      <c r="S739">
        <v>58</v>
      </c>
      <c r="T739">
        <v>4.712643639765212E-2</v>
      </c>
      <c r="U739">
        <v>4.3619791666666664E-2</v>
      </c>
      <c r="V739">
        <v>3.5279805352798052E-2</v>
      </c>
      <c r="W739">
        <v>713.22814941406295</v>
      </c>
      <c r="X739">
        <v>583</v>
      </c>
      <c r="Y739">
        <v>544</v>
      </c>
      <c r="Z739">
        <v>949.941650390625</v>
      </c>
      <c r="AA739">
        <v>803</v>
      </c>
      <c r="AB739">
        <v>791</v>
      </c>
      <c r="AC739">
        <v>0.75081258845822452</v>
      </c>
      <c r="AD739">
        <v>0.72602739726027399</v>
      </c>
      <c r="AE739">
        <v>0.68773704171934258</v>
      </c>
      <c r="AF739">
        <v>23.671352399539298</v>
      </c>
      <c r="AG739">
        <v>33</v>
      </c>
      <c r="AH739">
        <v>2</v>
      </c>
      <c r="AI739">
        <v>7.1528533665059868E-3</v>
      </c>
      <c r="AJ739">
        <v>1.1182649949169773E-2</v>
      </c>
      <c r="AK739">
        <v>7.4460163812360388E-4</v>
      </c>
      <c r="AL739">
        <f t="shared" si="268"/>
        <v>0.99284714663349405</v>
      </c>
      <c r="AM739">
        <f t="shared" si="268"/>
        <v>0.98881735005083027</v>
      </c>
      <c r="AN739">
        <f t="shared" si="268"/>
        <v>0.99925539836187638</v>
      </c>
      <c r="AO739">
        <v>31625.204135737011</v>
      </c>
      <c r="AP739">
        <v>29965.555373927262</v>
      </c>
      <c r="AQ739">
        <v>23897</v>
      </c>
      <c r="AR739">
        <v>822.42222222222222</v>
      </c>
      <c r="AS739">
        <v>750.7532621589562</v>
      </c>
      <c r="AT739">
        <v>902</v>
      </c>
      <c r="AU739">
        <f t="shared" si="254"/>
        <v>4.0297965826637866E-3</v>
      </c>
      <c r="AV739">
        <f t="shared" si="255"/>
        <v>-1.043804831104617E-2</v>
      </c>
      <c r="AW739">
        <v>-3.5066447309854559E-3</v>
      </c>
      <c r="AX739">
        <v>-8.3399863138686123E-3</v>
      </c>
      <c r="AY739" s="1">
        <f t="shared" si="256"/>
        <v>-1659.648761809749</v>
      </c>
      <c r="AZ739" s="1">
        <f t="shared" si="257"/>
        <v>-6068.5553739272618</v>
      </c>
      <c r="BA739" s="1">
        <f t="shared" si="269"/>
        <v>-71.668960063266013</v>
      </c>
      <c r="BB739" s="1">
        <f t="shared" si="270"/>
        <v>151.2467378410438</v>
      </c>
      <c r="BC739">
        <f t="shared" si="258"/>
        <v>1</v>
      </c>
      <c r="BD739">
        <f t="shared" si="259"/>
        <v>1</v>
      </c>
      <c r="BE739">
        <f t="shared" si="260"/>
        <v>1</v>
      </c>
      <c r="BF739">
        <f t="shared" si="261"/>
        <v>1</v>
      </c>
      <c r="BG739">
        <f t="shared" si="262"/>
        <v>1</v>
      </c>
      <c r="BH739">
        <f t="shared" si="263"/>
        <v>1</v>
      </c>
      <c r="BI739">
        <f t="shared" si="264"/>
        <v>1</v>
      </c>
      <c r="BJ739">
        <f t="shared" si="265"/>
        <v>1</v>
      </c>
      <c r="BK739">
        <f t="shared" si="266"/>
        <v>1</v>
      </c>
      <c r="BL739">
        <f t="shared" si="267"/>
        <v>1</v>
      </c>
      <c r="BM739">
        <f t="shared" si="271"/>
        <v>1</v>
      </c>
      <c r="BN739">
        <f t="shared" si="272"/>
        <v>1</v>
      </c>
      <c r="BO739">
        <f>IF(AND(AU739&gt;'County Avg'!$E$3,'Gentrification Calcs'!AW739&gt;'County Avg'!$E$4,'Gentrification Calcs'!AY739&gt;'County Avg'!$E$5,'Gentrification Calcs'!BA739&gt;'County Avg'!$E$6),1,0)</f>
        <v>0</v>
      </c>
      <c r="BP739">
        <f>IF(AND(AV739&gt;'County Avg'!$F$3,'Gentrification Calcs'!AX739&gt;'County Avg'!$F$4,'Gentrification Calcs'!AZ739&gt;'County Avg'!$F$5,'Gentrification Calcs'!BB739&gt;'County Avg'!$F$6),1,0)</f>
        <v>0</v>
      </c>
      <c r="BQ739">
        <f t="shared" si="273"/>
        <v>0</v>
      </c>
      <c r="BR739">
        <f t="shared" si="274"/>
        <v>0</v>
      </c>
      <c r="BS739">
        <f t="shared" si="275"/>
        <v>0</v>
      </c>
      <c r="BT739">
        <f t="shared" si="276"/>
        <v>0</v>
      </c>
    </row>
    <row r="740" spans="1:72" x14ac:dyDescent="0.25">
      <c r="A740">
        <v>6037232120</v>
      </c>
      <c r="B740">
        <v>3923.9590498037301</v>
      </c>
      <c r="C740">
        <v>4219.0000121593503</v>
      </c>
      <c r="D740">
        <v>5254</v>
      </c>
      <c r="E740">
        <v>1110.4213709999999</v>
      </c>
      <c r="F740">
        <v>1177.201904</v>
      </c>
      <c r="G740">
        <v>1232</v>
      </c>
      <c r="H740">
        <v>828.6979837031439</v>
      </c>
      <c r="I740">
        <v>848.48223772160179</v>
      </c>
      <c r="J740">
        <v>872.72400000000005</v>
      </c>
      <c r="K740">
        <v>0.74629145777053307</v>
      </c>
      <c r="L740">
        <v>0.72076186322716118</v>
      </c>
      <c r="M740">
        <v>0.70837987012987014</v>
      </c>
      <c r="N740">
        <v>2101.7162699999999</v>
      </c>
      <c r="O740">
        <v>2218.6697389999999</v>
      </c>
      <c r="P740">
        <v>2732</v>
      </c>
      <c r="Q740">
        <v>88.462696080000001</v>
      </c>
      <c r="R740">
        <v>115.9448462</v>
      </c>
      <c r="S740">
        <v>59</v>
      </c>
      <c r="T740">
        <v>4.2090693849936273E-2</v>
      </c>
      <c r="U740">
        <v>5.2258722495696332E-2</v>
      </c>
      <c r="V740">
        <v>2.1595900439238654E-2</v>
      </c>
      <c r="W740">
        <v>831.49171447753895</v>
      </c>
      <c r="X740">
        <v>834.09602355956997</v>
      </c>
      <c r="Y740">
        <v>979</v>
      </c>
      <c r="Z740">
        <v>1105.7013854980501</v>
      </c>
      <c r="AA740">
        <v>1109.6797485351599</v>
      </c>
      <c r="AB740">
        <v>1232</v>
      </c>
      <c r="AC740">
        <v>0.75200386413823961</v>
      </c>
      <c r="AD740">
        <v>0.75165472259958244</v>
      </c>
      <c r="AE740">
        <v>0.7946428571428571</v>
      </c>
      <c r="AF740">
        <v>27.033508038441301</v>
      </c>
      <c r="AG740">
        <v>49.843236923217802</v>
      </c>
      <c r="AH740">
        <v>9</v>
      </c>
      <c r="AI740">
        <v>6.8893450964513693E-3</v>
      </c>
      <c r="AJ740">
        <v>1.1813993074085642E-2</v>
      </c>
      <c r="AK740">
        <v>1.7129805862200228E-3</v>
      </c>
      <c r="AL740">
        <f t="shared" si="268"/>
        <v>0.99311065490354866</v>
      </c>
      <c r="AM740">
        <f t="shared" si="268"/>
        <v>0.98818600692591441</v>
      </c>
      <c r="AN740">
        <f t="shared" si="268"/>
        <v>0.99828701941377995</v>
      </c>
      <c r="AO740">
        <v>32463.22216330859</v>
      </c>
      <c r="AP740">
        <v>27753.858602370252</v>
      </c>
      <c r="AQ740">
        <v>28826</v>
      </c>
      <c r="AR740">
        <v>810.32777777777778</v>
      </c>
      <c r="AS740">
        <v>722.34638196915785</v>
      </c>
      <c r="AT740">
        <v>962</v>
      </c>
      <c r="AU740">
        <f t="shared" si="254"/>
        <v>4.9246479776342729E-3</v>
      </c>
      <c r="AV740">
        <f t="shared" si="255"/>
        <v>-1.0101012487865619E-2</v>
      </c>
      <c r="AW740">
        <v>1.0168028645760059E-2</v>
      </c>
      <c r="AX740">
        <v>-3.0662822056457678E-2</v>
      </c>
      <c r="AY740" s="1">
        <f t="shared" si="256"/>
        <v>-4709.3635609383382</v>
      </c>
      <c r="AZ740" s="1">
        <f t="shared" si="257"/>
        <v>1072.1413976297481</v>
      </c>
      <c r="BA740" s="1">
        <f t="shared" si="269"/>
        <v>-87.981395808619936</v>
      </c>
      <c r="BB740" s="1">
        <f t="shared" si="270"/>
        <v>239.65361803084215</v>
      </c>
      <c r="BC740">
        <f t="shared" si="258"/>
        <v>1</v>
      </c>
      <c r="BD740">
        <f t="shared" si="259"/>
        <v>1</v>
      </c>
      <c r="BE740">
        <f t="shared" si="260"/>
        <v>1</v>
      </c>
      <c r="BF740">
        <f t="shared" si="261"/>
        <v>1</v>
      </c>
      <c r="BG740">
        <f t="shared" si="262"/>
        <v>1</v>
      </c>
      <c r="BH740">
        <f t="shared" si="263"/>
        <v>1</v>
      </c>
      <c r="BI740">
        <f t="shared" si="264"/>
        <v>1</v>
      </c>
      <c r="BJ740">
        <f t="shared" si="265"/>
        <v>1</v>
      </c>
      <c r="BK740">
        <f t="shared" si="266"/>
        <v>1</v>
      </c>
      <c r="BL740">
        <f t="shared" si="267"/>
        <v>1</v>
      </c>
      <c r="BM740">
        <f t="shared" si="271"/>
        <v>1</v>
      </c>
      <c r="BN740">
        <f t="shared" si="272"/>
        <v>1</v>
      </c>
      <c r="BO740">
        <f>IF(AND(AU740&gt;'County Avg'!$E$3,'Gentrification Calcs'!AW740&gt;'County Avg'!$E$4,'Gentrification Calcs'!AY740&gt;'County Avg'!$E$5,'Gentrification Calcs'!BA740&gt;'County Avg'!$E$6),1,0)</f>
        <v>0</v>
      </c>
      <c r="BP740">
        <f>IF(AND(AV740&gt;'County Avg'!$F$3,'Gentrification Calcs'!AX740&gt;'County Avg'!$F$4,'Gentrification Calcs'!AZ740&gt;'County Avg'!$F$5,'Gentrification Calcs'!BB740&gt;'County Avg'!$F$6),1,0)</f>
        <v>0</v>
      </c>
      <c r="BQ740">
        <f t="shared" si="273"/>
        <v>0</v>
      </c>
      <c r="BR740">
        <f t="shared" si="274"/>
        <v>0</v>
      </c>
      <c r="BS740">
        <f t="shared" si="275"/>
        <v>0</v>
      </c>
      <c r="BT740">
        <f t="shared" si="276"/>
        <v>0</v>
      </c>
    </row>
    <row r="741" spans="1:72" x14ac:dyDescent="0.25">
      <c r="A741">
        <v>6037232200</v>
      </c>
      <c r="B741">
        <v>2836.9999722573002</v>
      </c>
      <c r="C741">
        <v>3010</v>
      </c>
      <c r="D741">
        <v>3006</v>
      </c>
      <c r="E741">
        <v>846</v>
      </c>
      <c r="F741">
        <v>850</v>
      </c>
      <c r="G741">
        <v>844</v>
      </c>
      <c r="H741">
        <v>541.43999470531935</v>
      </c>
      <c r="I741">
        <v>558.76779999999997</v>
      </c>
      <c r="J741">
        <v>563.07180000000005</v>
      </c>
      <c r="K741">
        <v>0.63999999374151229</v>
      </c>
      <c r="L741">
        <v>0.65737388235294114</v>
      </c>
      <c r="M741">
        <v>0.66714668246445508</v>
      </c>
      <c r="N741">
        <v>1587.999984</v>
      </c>
      <c r="O741">
        <v>1679</v>
      </c>
      <c r="P741">
        <v>1918</v>
      </c>
      <c r="Q741">
        <v>79</v>
      </c>
      <c r="R741">
        <v>58</v>
      </c>
      <c r="S741">
        <v>136</v>
      </c>
      <c r="T741">
        <v>4.974811133247467E-2</v>
      </c>
      <c r="U741">
        <v>3.4544371649791544E-2</v>
      </c>
      <c r="V741">
        <v>7.0907194994786232E-2</v>
      </c>
      <c r="W741">
        <v>511</v>
      </c>
      <c r="X741">
        <v>466</v>
      </c>
      <c r="Y741">
        <v>494</v>
      </c>
      <c r="Z741">
        <v>854</v>
      </c>
      <c r="AA741">
        <v>797</v>
      </c>
      <c r="AB741">
        <v>844</v>
      </c>
      <c r="AC741">
        <v>0.59836065573770492</v>
      </c>
      <c r="AD741">
        <v>0.58469259723964873</v>
      </c>
      <c r="AE741">
        <v>0.58530805687203791</v>
      </c>
      <c r="AF741">
        <v>30.999999696854498</v>
      </c>
      <c r="AG741">
        <v>28</v>
      </c>
      <c r="AH741">
        <v>62</v>
      </c>
      <c r="AI741">
        <v>1.0927035600986946E-2</v>
      </c>
      <c r="AJ741">
        <v>9.3023255813953487E-3</v>
      </c>
      <c r="AK741">
        <v>2.0625415834996674E-2</v>
      </c>
      <c r="AL741">
        <f t="shared" si="268"/>
        <v>0.98907296439901304</v>
      </c>
      <c r="AM741">
        <f t="shared" si="268"/>
        <v>0.99069767441860468</v>
      </c>
      <c r="AN741">
        <f t="shared" si="268"/>
        <v>0.97937458416500334</v>
      </c>
      <c r="AO741">
        <v>27609.247613997879</v>
      </c>
      <c r="AP741">
        <v>34713.29382917859</v>
      </c>
      <c r="AQ741">
        <v>28793</v>
      </c>
      <c r="AR741">
        <v>898.44444444444446</v>
      </c>
      <c r="AS741">
        <v>681.76512455516024</v>
      </c>
      <c r="AT741">
        <v>958</v>
      </c>
      <c r="AU741">
        <f t="shared" si="254"/>
        <v>-1.6247100195915971E-3</v>
      </c>
      <c r="AV741">
        <f t="shared" si="255"/>
        <v>1.1323090253601325E-2</v>
      </c>
      <c r="AW741">
        <v>-1.5203739682683126E-2</v>
      </c>
      <c r="AX741">
        <v>3.6362823344994688E-2</v>
      </c>
      <c r="AY741" s="1">
        <f t="shared" si="256"/>
        <v>7104.0462151807114</v>
      </c>
      <c r="AZ741" s="1">
        <f t="shared" si="257"/>
        <v>-5920.2938291785904</v>
      </c>
      <c r="BA741" s="1">
        <f t="shared" si="269"/>
        <v>-216.67931988928422</v>
      </c>
      <c r="BB741" s="1">
        <f t="shared" si="270"/>
        <v>276.23487544483976</v>
      </c>
      <c r="BC741">
        <f t="shared" si="258"/>
        <v>1</v>
      </c>
      <c r="BD741">
        <f t="shared" si="259"/>
        <v>1</v>
      </c>
      <c r="BE741">
        <f t="shared" si="260"/>
        <v>1</v>
      </c>
      <c r="BF741">
        <f t="shared" si="261"/>
        <v>1</v>
      </c>
      <c r="BG741">
        <f t="shared" si="262"/>
        <v>1</v>
      </c>
      <c r="BH741">
        <f t="shared" si="263"/>
        <v>1</v>
      </c>
      <c r="BI741">
        <f t="shared" si="264"/>
        <v>1</v>
      </c>
      <c r="BJ741">
        <f t="shared" si="265"/>
        <v>1</v>
      </c>
      <c r="BK741">
        <f t="shared" si="266"/>
        <v>1</v>
      </c>
      <c r="BL741">
        <f t="shared" si="267"/>
        <v>1</v>
      </c>
      <c r="BM741">
        <f t="shared" si="271"/>
        <v>1</v>
      </c>
      <c r="BN741">
        <f t="shared" si="272"/>
        <v>1</v>
      </c>
      <c r="BO741">
        <f>IF(AND(AU741&gt;'County Avg'!$E$3,'Gentrification Calcs'!AW741&gt;'County Avg'!$E$4,'Gentrification Calcs'!AY741&gt;'County Avg'!$E$5,'Gentrification Calcs'!BA741&gt;'County Avg'!$E$6),1,0)</f>
        <v>0</v>
      </c>
      <c r="BP741">
        <f>IF(AND(AV741&gt;'County Avg'!$F$3,'Gentrification Calcs'!AX741&gt;'County Avg'!$F$4,'Gentrification Calcs'!AZ741&gt;'County Avg'!$F$5,'Gentrification Calcs'!BB741&gt;'County Avg'!$F$6),1,0)</f>
        <v>0</v>
      </c>
      <c r="BQ741">
        <f t="shared" si="273"/>
        <v>0</v>
      </c>
      <c r="BR741">
        <f t="shared" si="274"/>
        <v>0</v>
      </c>
      <c r="BS741">
        <f t="shared" si="275"/>
        <v>0</v>
      </c>
      <c r="BT741">
        <f t="shared" si="276"/>
        <v>0</v>
      </c>
    </row>
    <row r="742" spans="1:72" x14ac:dyDescent="0.25">
      <c r="A742">
        <v>6037232300</v>
      </c>
      <c r="B742">
        <v>3392.9999731401899</v>
      </c>
      <c r="C742">
        <v>3791</v>
      </c>
      <c r="D742">
        <v>3614</v>
      </c>
      <c r="E742">
        <v>1033</v>
      </c>
      <c r="F742">
        <v>955</v>
      </c>
      <c r="G742">
        <v>1019</v>
      </c>
      <c r="H742">
        <v>628.15359502738409</v>
      </c>
      <c r="I742">
        <v>540.26019999999994</v>
      </c>
      <c r="J742">
        <v>674.41660000000002</v>
      </c>
      <c r="K742">
        <v>0.60808673284354708</v>
      </c>
      <c r="L742">
        <v>0.56571748691099466</v>
      </c>
      <c r="M742">
        <v>0.66184160942100101</v>
      </c>
      <c r="N742">
        <v>2100.9999830000002</v>
      </c>
      <c r="O742">
        <v>2149</v>
      </c>
      <c r="P742">
        <v>2269</v>
      </c>
      <c r="Q742">
        <v>122</v>
      </c>
      <c r="R742">
        <v>154</v>
      </c>
      <c r="S742">
        <v>176</v>
      </c>
      <c r="T742">
        <v>5.8067587333245588E-2</v>
      </c>
      <c r="U742">
        <v>7.1661237785016291E-2</v>
      </c>
      <c r="V742">
        <v>7.7567210224768618E-2</v>
      </c>
      <c r="W742">
        <v>456</v>
      </c>
      <c r="X742">
        <v>450</v>
      </c>
      <c r="Y742">
        <v>518</v>
      </c>
      <c r="Z742">
        <v>1052</v>
      </c>
      <c r="AA742">
        <v>1013</v>
      </c>
      <c r="AB742">
        <v>1019</v>
      </c>
      <c r="AC742">
        <v>0.43346007604562736</v>
      </c>
      <c r="AD742">
        <v>0.44422507403751232</v>
      </c>
      <c r="AE742">
        <v>0.50834151128557414</v>
      </c>
      <c r="AF742">
        <v>38.999999691266602</v>
      </c>
      <c r="AG742">
        <v>45</v>
      </c>
      <c r="AH742">
        <v>67</v>
      </c>
      <c r="AI742">
        <v>1.1494252873563234E-2</v>
      </c>
      <c r="AJ742">
        <v>1.1870218939593774E-2</v>
      </c>
      <c r="AK742">
        <v>1.853901494189264E-2</v>
      </c>
      <c r="AL742">
        <f t="shared" si="268"/>
        <v>0.9885057471264368</v>
      </c>
      <c r="AM742">
        <f t="shared" si="268"/>
        <v>0.98812978106040628</v>
      </c>
      <c r="AN742">
        <f t="shared" si="268"/>
        <v>0.9814609850581073</v>
      </c>
      <c r="AO742">
        <v>38800.960233297985</v>
      </c>
      <c r="AP742">
        <v>39086.357989374752</v>
      </c>
      <c r="AQ742">
        <v>32620</v>
      </c>
      <c r="AR742">
        <v>844.88333333333333</v>
      </c>
      <c r="AS742">
        <v>902.25662317121396</v>
      </c>
      <c r="AT742">
        <v>1092</v>
      </c>
      <c r="AU742">
        <f t="shared" si="254"/>
        <v>3.7596606603054056E-4</v>
      </c>
      <c r="AV742">
        <f t="shared" si="255"/>
        <v>6.6687960022988654E-3</v>
      </c>
      <c r="AW742">
        <v>1.3593650451770703E-2</v>
      </c>
      <c r="AX742">
        <v>5.9059724397523272E-3</v>
      </c>
      <c r="AY742" s="1">
        <f t="shared" si="256"/>
        <v>285.39775607676711</v>
      </c>
      <c r="AZ742" s="1">
        <f t="shared" si="257"/>
        <v>-6466.3579893747519</v>
      </c>
      <c r="BA742" s="1">
        <f t="shared" si="269"/>
        <v>57.373289837880634</v>
      </c>
      <c r="BB742" s="1">
        <f t="shared" si="270"/>
        <v>189.74337682878604</v>
      </c>
      <c r="BC742">
        <f t="shared" si="258"/>
        <v>1</v>
      </c>
      <c r="BD742">
        <f t="shared" si="259"/>
        <v>1</v>
      </c>
      <c r="BE742">
        <f t="shared" si="260"/>
        <v>1</v>
      </c>
      <c r="BF742">
        <f t="shared" si="261"/>
        <v>1</v>
      </c>
      <c r="BG742">
        <f t="shared" si="262"/>
        <v>1</v>
      </c>
      <c r="BH742">
        <f t="shared" si="263"/>
        <v>1</v>
      </c>
      <c r="BI742">
        <f t="shared" si="264"/>
        <v>0</v>
      </c>
      <c r="BJ742">
        <f t="shared" si="265"/>
        <v>0</v>
      </c>
      <c r="BK742">
        <f t="shared" si="266"/>
        <v>1</v>
      </c>
      <c r="BL742">
        <f t="shared" si="267"/>
        <v>1</v>
      </c>
      <c r="BM742">
        <f t="shared" si="271"/>
        <v>1</v>
      </c>
      <c r="BN742">
        <f t="shared" si="272"/>
        <v>1</v>
      </c>
      <c r="BO742">
        <f>IF(AND(AU742&gt;'County Avg'!$E$3,'Gentrification Calcs'!AW742&gt;'County Avg'!$E$4,'Gentrification Calcs'!AY742&gt;'County Avg'!$E$5,'Gentrification Calcs'!BA742&gt;'County Avg'!$E$6),1,0)</f>
        <v>0</v>
      </c>
      <c r="BP742">
        <f>IF(AND(AV742&gt;'County Avg'!$F$3,'Gentrification Calcs'!AX742&gt;'County Avg'!$F$4,'Gentrification Calcs'!AZ742&gt;'County Avg'!$F$5,'Gentrification Calcs'!BB742&gt;'County Avg'!$F$6),1,0)</f>
        <v>0</v>
      </c>
      <c r="BQ742">
        <f t="shared" si="273"/>
        <v>0</v>
      </c>
      <c r="BR742">
        <f t="shared" si="274"/>
        <v>0</v>
      </c>
      <c r="BS742">
        <f t="shared" si="275"/>
        <v>0</v>
      </c>
      <c r="BT742">
        <f t="shared" si="276"/>
        <v>0</v>
      </c>
    </row>
    <row r="743" spans="1:72" x14ac:dyDescent="0.25">
      <c r="A743">
        <v>6037232400</v>
      </c>
      <c r="B743">
        <v>6457.9999759420798</v>
      </c>
      <c r="C743">
        <v>6366</v>
      </c>
      <c r="D743">
        <v>6904</v>
      </c>
      <c r="E743">
        <v>1889</v>
      </c>
      <c r="F743">
        <v>1857</v>
      </c>
      <c r="G743">
        <v>1863</v>
      </c>
      <c r="H743">
        <v>1240.6287953782974</v>
      </c>
      <c r="I743">
        <v>1208.0192</v>
      </c>
      <c r="J743">
        <v>1148.0889999999999</v>
      </c>
      <c r="K743">
        <v>0.65676484667988211</v>
      </c>
      <c r="L743">
        <v>0.65052191707054385</v>
      </c>
      <c r="M743">
        <v>0.61625818572195379</v>
      </c>
      <c r="N743">
        <v>3842.9999859999998</v>
      </c>
      <c r="O743">
        <v>3618</v>
      </c>
      <c r="P743">
        <v>4349</v>
      </c>
      <c r="Q743">
        <v>133</v>
      </c>
      <c r="R743">
        <v>296</v>
      </c>
      <c r="S743">
        <v>304</v>
      </c>
      <c r="T743">
        <v>3.4608378996751836E-2</v>
      </c>
      <c r="U743">
        <v>8.1813156440022114E-2</v>
      </c>
      <c r="V743">
        <v>6.990112669579214E-2</v>
      </c>
      <c r="W743">
        <v>1001</v>
      </c>
      <c r="X743">
        <v>973</v>
      </c>
      <c r="Y743">
        <v>1028</v>
      </c>
      <c r="Z743">
        <v>1928</v>
      </c>
      <c r="AA743">
        <v>1841</v>
      </c>
      <c r="AB743">
        <v>1863</v>
      </c>
      <c r="AC743">
        <v>0.51919087136929465</v>
      </c>
      <c r="AD743">
        <v>0.52851711026615966</v>
      </c>
      <c r="AE743">
        <v>0.55179817498658079</v>
      </c>
      <c r="AF743">
        <v>73.999999724328504</v>
      </c>
      <c r="AG743">
        <v>63</v>
      </c>
      <c r="AH743">
        <v>126</v>
      </c>
      <c r="AI743">
        <v>1.1458655930628668E-2</v>
      </c>
      <c r="AJ743">
        <v>9.8963242224316683E-3</v>
      </c>
      <c r="AK743">
        <v>1.8250289687137891E-2</v>
      </c>
      <c r="AL743">
        <f t="shared" si="268"/>
        <v>0.98854134406937133</v>
      </c>
      <c r="AM743">
        <f t="shared" si="268"/>
        <v>0.9901036757775683</v>
      </c>
      <c r="AN743">
        <f t="shared" si="268"/>
        <v>0.98174971031286207</v>
      </c>
      <c r="AO743">
        <v>36040.216861081659</v>
      </c>
      <c r="AP743">
        <v>34201.611769513693</v>
      </c>
      <c r="AQ743">
        <v>35219</v>
      </c>
      <c r="AR743">
        <v>851.79444444444448</v>
      </c>
      <c r="AS743">
        <v>794.03993673388698</v>
      </c>
      <c r="AT743">
        <v>1063</v>
      </c>
      <c r="AU743">
        <f t="shared" si="254"/>
        <v>-1.5623317081969994E-3</v>
      </c>
      <c r="AV743">
        <f t="shared" si="255"/>
        <v>8.3539654647062228E-3</v>
      </c>
      <c r="AW743">
        <v>4.7204777443270278E-2</v>
      </c>
      <c r="AX743">
        <v>-1.1912029744229974E-2</v>
      </c>
      <c r="AY743" s="1">
        <f t="shared" si="256"/>
        <v>-1838.6050915679662</v>
      </c>
      <c r="AZ743" s="1">
        <f t="shared" si="257"/>
        <v>1017.3882304863073</v>
      </c>
      <c r="BA743" s="1">
        <f t="shared" si="269"/>
        <v>-57.754507710557505</v>
      </c>
      <c r="BB743" s="1">
        <f t="shared" si="270"/>
        <v>268.96006326611302</v>
      </c>
      <c r="BC743">
        <f t="shared" si="258"/>
        <v>1</v>
      </c>
      <c r="BD743">
        <f t="shared" si="259"/>
        <v>1</v>
      </c>
      <c r="BE743">
        <f t="shared" si="260"/>
        <v>1</v>
      </c>
      <c r="BF743">
        <f t="shared" si="261"/>
        <v>1</v>
      </c>
      <c r="BG743">
        <f t="shared" si="262"/>
        <v>1</v>
      </c>
      <c r="BH743">
        <f t="shared" si="263"/>
        <v>1</v>
      </c>
      <c r="BI743">
        <f t="shared" si="264"/>
        <v>0</v>
      </c>
      <c r="BJ743">
        <f t="shared" si="265"/>
        <v>1</v>
      </c>
      <c r="BK743">
        <f t="shared" si="266"/>
        <v>1</v>
      </c>
      <c r="BL743">
        <f t="shared" si="267"/>
        <v>1</v>
      </c>
      <c r="BM743">
        <f t="shared" si="271"/>
        <v>1</v>
      </c>
      <c r="BN743">
        <f t="shared" si="272"/>
        <v>1</v>
      </c>
      <c r="BO743">
        <f>IF(AND(AU743&gt;'County Avg'!$E$3,'Gentrification Calcs'!AW743&gt;'County Avg'!$E$4,'Gentrification Calcs'!AY743&gt;'County Avg'!$E$5,'Gentrification Calcs'!BA743&gt;'County Avg'!$E$6),1,0)</f>
        <v>1</v>
      </c>
      <c r="BP743">
        <f>IF(AND(AV743&gt;'County Avg'!$F$3,'Gentrification Calcs'!AX743&gt;'County Avg'!$F$4,'Gentrification Calcs'!AZ743&gt;'County Avg'!$F$5,'Gentrification Calcs'!BB743&gt;'County Avg'!$F$6),1,0)</f>
        <v>0</v>
      </c>
      <c r="BQ743">
        <f t="shared" si="273"/>
        <v>1</v>
      </c>
      <c r="BR743">
        <f t="shared" si="274"/>
        <v>0</v>
      </c>
      <c r="BS743">
        <f t="shared" si="275"/>
        <v>1</v>
      </c>
      <c r="BT743">
        <f t="shared" si="276"/>
        <v>0</v>
      </c>
    </row>
    <row r="744" spans="1:72" x14ac:dyDescent="0.25">
      <c r="A744">
        <v>6037232500</v>
      </c>
      <c r="B744">
        <v>3924.99999702995</v>
      </c>
      <c r="C744">
        <v>4249</v>
      </c>
      <c r="D744">
        <v>5056</v>
      </c>
      <c r="E744">
        <v>1327</v>
      </c>
      <c r="F744">
        <v>1299</v>
      </c>
      <c r="G744">
        <v>1460</v>
      </c>
      <c r="H744">
        <v>900.36319931869548</v>
      </c>
      <c r="I744">
        <v>824.27139999999997</v>
      </c>
      <c r="J744">
        <v>999.07180000000005</v>
      </c>
      <c r="K744">
        <v>0.67849525193571625</v>
      </c>
      <c r="L744">
        <v>0.63454303310238647</v>
      </c>
      <c r="M744">
        <v>0.68429575342465754</v>
      </c>
      <c r="N744">
        <v>2382.9999979999998</v>
      </c>
      <c r="O744">
        <v>2278</v>
      </c>
      <c r="P744">
        <v>2912</v>
      </c>
      <c r="Q744">
        <v>202</v>
      </c>
      <c r="R744">
        <v>158</v>
      </c>
      <c r="S744">
        <v>190</v>
      </c>
      <c r="T744">
        <v>8.476710036489056E-2</v>
      </c>
      <c r="U744">
        <v>6.9359086918349425E-2</v>
      </c>
      <c r="V744">
        <v>6.5247252747252751E-2</v>
      </c>
      <c r="W744">
        <v>826</v>
      </c>
      <c r="X744">
        <v>792</v>
      </c>
      <c r="Y744">
        <v>1011</v>
      </c>
      <c r="Z744">
        <v>1331</v>
      </c>
      <c r="AA744">
        <v>1303</v>
      </c>
      <c r="AB744">
        <v>1460</v>
      </c>
      <c r="AC744">
        <v>0.62058602554470321</v>
      </c>
      <c r="AD744">
        <v>0.60782808902532615</v>
      </c>
      <c r="AE744">
        <v>0.69246575342465755</v>
      </c>
      <c r="AF744">
        <v>23.999999981839199</v>
      </c>
      <c r="AG744">
        <v>38</v>
      </c>
      <c r="AH744">
        <v>13</v>
      </c>
      <c r="AI744">
        <v>6.1146496815286657E-3</v>
      </c>
      <c r="AJ744">
        <v>8.9432807719463398E-3</v>
      </c>
      <c r="AK744">
        <v>2.5712025316455694E-3</v>
      </c>
      <c r="AL744">
        <f t="shared" si="268"/>
        <v>0.99388535031847136</v>
      </c>
      <c r="AM744">
        <f t="shared" si="268"/>
        <v>0.99105671922805361</v>
      </c>
      <c r="AN744">
        <f t="shared" si="268"/>
        <v>0.99742879746835444</v>
      </c>
      <c r="AO744">
        <v>34824.909331919407</v>
      </c>
      <c r="AP744">
        <v>35809.355946056399</v>
      </c>
      <c r="AQ744">
        <v>24596</v>
      </c>
      <c r="AR744">
        <v>922.63333333333333</v>
      </c>
      <c r="AS744">
        <v>841.38473705021761</v>
      </c>
      <c r="AT744">
        <v>1013</v>
      </c>
      <c r="AU744">
        <f t="shared" si="254"/>
        <v>2.8286310904176741E-3</v>
      </c>
      <c r="AV744">
        <f t="shared" si="255"/>
        <v>-6.3720782403007704E-3</v>
      </c>
      <c r="AW744">
        <v>-1.5408013446541136E-2</v>
      </c>
      <c r="AX744">
        <v>-4.1118341710966733E-3</v>
      </c>
      <c r="AY744" s="1">
        <f t="shared" si="256"/>
        <v>984.44661413699214</v>
      </c>
      <c r="AZ744" s="1">
        <f t="shared" si="257"/>
        <v>-11213.355946056399</v>
      </c>
      <c r="BA744" s="1">
        <f t="shared" si="269"/>
        <v>-81.248596283115717</v>
      </c>
      <c r="BB744" s="1">
        <f t="shared" si="270"/>
        <v>171.61526294978239</v>
      </c>
      <c r="BC744">
        <f t="shared" si="258"/>
        <v>1</v>
      </c>
      <c r="BD744">
        <f t="shared" si="259"/>
        <v>1</v>
      </c>
      <c r="BE744">
        <f t="shared" si="260"/>
        <v>1</v>
      </c>
      <c r="BF744">
        <f t="shared" si="261"/>
        <v>1</v>
      </c>
      <c r="BG744">
        <f t="shared" si="262"/>
        <v>1</v>
      </c>
      <c r="BH744">
        <f t="shared" si="263"/>
        <v>1</v>
      </c>
      <c r="BI744">
        <f t="shared" si="264"/>
        <v>1</v>
      </c>
      <c r="BJ744">
        <f t="shared" si="265"/>
        <v>1</v>
      </c>
      <c r="BK744">
        <f t="shared" si="266"/>
        <v>1</v>
      </c>
      <c r="BL744">
        <f t="shared" si="267"/>
        <v>1</v>
      </c>
      <c r="BM744">
        <f t="shared" si="271"/>
        <v>1</v>
      </c>
      <c r="BN744">
        <f t="shared" si="272"/>
        <v>1</v>
      </c>
      <c r="BO744">
        <f>IF(AND(AU744&gt;'County Avg'!$E$3,'Gentrification Calcs'!AW744&gt;'County Avg'!$E$4,'Gentrification Calcs'!AY744&gt;'County Avg'!$E$5,'Gentrification Calcs'!BA744&gt;'County Avg'!$E$6),1,0)</f>
        <v>0</v>
      </c>
      <c r="BP744">
        <f>IF(AND(AV744&gt;'County Avg'!$F$3,'Gentrification Calcs'!AX744&gt;'County Avg'!$F$4,'Gentrification Calcs'!AZ744&gt;'County Avg'!$F$5,'Gentrification Calcs'!BB744&gt;'County Avg'!$F$6),1,0)</f>
        <v>0</v>
      </c>
      <c r="BQ744">
        <f t="shared" si="273"/>
        <v>0</v>
      </c>
      <c r="BR744">
        <f t="shared" si="274"/>
        <v>0</v>
      </c>
      <c r="BS744">
        <f t="shared" si="275"/>
        <v>0</v>
      </c>
      <c r="BT744">
        <f t="shared" si="276"/>
        <v>0</v>
      </c>
    </row>
    <row r="745" spans="1:72" x14ac:dyDescent="0.25">
      <c r="A745">
        <v>6037232600</v>
      </c>
      <c r="B745">
        <v>5572.0001248682402</v>
      </c>
      <c r="C745">
        <v>5460</v>
      </c>
      <c r="D745">
        <v>6040</v>
      </c>
      <c r="E745">
        <v>1660</v>
      </c>
      <c r="F745">
        <v>1546</v>
      </c>
      <c r="G745">
        <v>1753</v>
      </c>
      <c r="H745">
        <v>1157.873625947889</v>
      </c>
      <c r="I745">
        <v>986.779</v>
      </c>
      <c r="J745">
        <v>1165.9192</v>
      </c>
      <c r="K745">
        <v>0.69751423249872835</v>
      </c>
      <c r="L745">
        <v>0.63827878395860282</v>
      </c>
      <c r="M745">
        <v>0.66509937250427842</v>
      </c>
      <c r="N745">
        <v>3088.0000690000002</v>
      </c>
      <c r="O745">
        <v>2919</v>
      </c>
      <c r="P745">
        <v>3844</v>
      </c>
      <c r="Q745">
        <v>103</v>
      </c>
      <c r="R745">
        <v>138</v>
      </c>
      <c r="S745">
        <v>169</v>
      </c>
      <c r="T745">
        <v>3.335492153449171E-2</v>
      </c>
      <c r="U745">
        <v>4.7276464542651594E-2</v>
      </c>
      <c r="V745">
        <v>4.396462018730489E-2</v>
      </c>
      <c r="W745">
        <v>956</v>
      </c>
      <c r="X745">
        <v>868</v>
      </c>
      <c r="Y745">
        <v>1047</v>
      </c>
      <c r="Z745">
        <v>1671</v>
      </c>
      <c r="AA745">
        <v>1545</v>
      </c>
      <c r="AB745">
        <v>1753</v>
      </c>
      <c r="AC745">
        <v>0.57211250748055054</v>
      </c>
      <c r="AD745">
        <v>0.56181229773462782</v>
      </c>
      <c r="AE745">
        <v>0.59726183685111234</v>
      </c>
      <c r="AF745">
        <v>59.000001322187003</v>
      </c>
      <c r="AG745">
        <v>55</v>
      </c>
      <c r="AH745">
        <v>103</v>
      </c>
      <c r="AI745">
        <v>1.058865757358219E-2</v>
      </c>
      <c r="AJ745">
        <v>1.0073260073260074E-2</v>
      </c>
      <c r="AK745">
        <v>1.7052980132450331E-2</v>
      </c>
      <c r="AL745">
        <f t="shared" si="268"/>
        <v>0.98941134242641782</v>
      </c>
      <c r="AM745">
        <f t="shared" si="268"/>
        <v>0.98992673992673996</v>
      </c>
      <c r="AN745">
        <f t="shared" si="268"/>
        <v>0.98294701986754962</v>
      </c>
      <c r="AO745">
        <v>31846.498939554614</v>
      </c>
      <c r="AP745">
        <v>35082.37597057622</v>
      </c>
      <c r="AQ745">
        <v>33798</v>
      </c>
      <c r="AR745">
        <v>870.80000000000007</v>
      </c>
      <c r="AS745">
        <v>834.62119414788458</v>
      </c>
      <c r="AT745">
        <v>950</v>
      </c>
      <c r="AU745">
        <f t="shared" si="254"/>
        <v>-5.1539750032211611E-4</v>
      </c>
      <c r="AV745">
        <f t="shared" si="255"/>
        <v>6.9797200591902569E-3</v>
      </c>
      <c r="AW745">
        <v>1.3921543008159884E-2</v>
      </c>
      <c r="AX745">
        <v>-3.3118443553467047E-3</v>
      </c>
      <c r="AY745" s="1">
        <f t="shared" si="256"/>
        <v>3235.8770310216059</v>
      </c>
      <c r="AZ745" s="1">
        <f t="shared" si="257"/>
        <v>-1284.3759705762204</v>
      </c>
      <c r="BA745" s="1">
        <f t="shared" si="269"/>
        <v>-36.178805852115488</v>
      </c>
      <c r="BB745" s="1">
        <f t="shared" si="270"/>
        <v>115.37880585211542</v>
      </c>
      <c r="BC745">
        <f t="shared" si="258"/>
        <v>1</v>
      </c>
      <c r="BD745">
        <f t="shared" si="259"/>
        <v>1</v>
      </c>
      <c r="BE745">
        <f t="shared" si="260"/>
        <v>1</v>
      </c>
      <c r="BF745">
        <f t="shared" si="261"/>
        <v>1</v>
      </c>
      <c r="BG745">
        <f t="shared" si="262"/>
        <v>1</v>
      </c>
      <c r="BH745">
        <f t="shared" si="263"/>
        <v>1</v>
      </c>
      <c r="BI745">
        <f t="shared" si="264"/>
        <v>1</v>
      </c>
      <c r="BJ745">
        <f t="shared" si="265"/>
        <v>1</v>
      </c>
      <c r="BK745">
        <f t="shared" si="266"/>
        <v>1</v>
      </c>
      <c r="BL745">
        <f t="shared" si="267"/>
        <v>1</v>
      </c>
      <c r="BM745">
        <f t="shared" si="271"/>
        <v>1</v>
      </c>
      <c r="BN745">
        <f t="shared" si="272"/>
        <v>1</v>
      </c>
      <c r="BO745">
        <f>IF(AND(AU745&gt;'County Avg'!$E$3,'Gentrification Calcs'!AW745&gt;'County Avg'!$E$4,'Gentrification Calcs'!AY745&gt;'County Avg'!$E$5,'Gentrification Calcs'!BA745&gt;'County Avg'!$E$6),1,0)</f>
        <v>0</v>
      </c>
      <c r="BP745">
        <f>IF(AND(AV745&gt;'County Avg'!$F$3,'Gentrification Calcs'!AX745&gt;'County Avg'!$F$4,'Gentrification Calcs'!AZ745&gt;'County Avg'!$F$5,'Gentrification Calcs'!BB745&gt;'County Avg'!$F$6),1,0)</f>
        <v>0</v>
      </c>
      <c r="BQ745">
        <f t="shared" si="273"/>
        <v>0</v>
      </c>
      <c r="BR745">
        <f t="shared" si="274"/>
        <v>0</v>
      </c>
      <c r="BS745">
        <f t="shared" si="275"/>
        <v>0</v>
      </c>
      <c r="BT745">
        <f t="shared" si="276"/>
        <v>0</v>
      </c>
    </row>
    <row r="746" spans="1:72" x14ac:dyDescent="0.25">
      <c r="A746">
        <v>6037232700</v>
      </c>
      <c r="B746">
        <v>5297.2467233183597</v>
      </c>
      <c r="C746">
        <v>5377.9999947547904</v>
      </c>
      <c r="D746">
        <v>6068</v>
      </c>
      <c r="E746">
        <v>1402.7748570000001</v>
      </c>
      <c r="F746">
        <v>1372.2664179999999</v>
      </c>
      <c r="G746">
        <v>1555</v>
      </c>
      <c r="H746">
        <v>1006.4863263457898</v>
      </c>
      <c r="I746">
        <v>941.61197279549719</v>
      </c>
      <c r="J746">
        <v>1007.816</v>
      </c>
      <c r="K746">
        <v>0.71749669686715078</v>
      </c>
      <c r="L746">
        <v>0.68617286005427647</v>
      </c>
      <c r="M746">
        <v>0.64811318327974277</v>
      </c>
      <c r="N746">
        <v>2820.7016920000001</v>
      </c>
      <c r="O746">
        <v>2773.9249570000002</v>
      </c>
      <c r="P746">
        <v>3592</v>
      </c>
      <c r="Q746">
        <v>66.15009379</v>
      </c>
      <c r="R746">
        <v>86.709192279999996</v>
      </c>
      <c r="S746">
        <v>210</v>
      </c>
      <c r="T746">
        <v>2.3451644666152807E-2</v>
      </c>
      <c r="U746">
        <v>3.1258665473696157E-2</v>
      </c>
      <c r="V746">
        <v>5.8463251670378621E-2</v>
      </c>
      <c r="W746">
        <v>911.76829528808605</v>
      </c>
      <c r="X746">
        <v>910.034706115723</v>
      </c>
      <c r="Y746">
        <v>1032</v>
      </c>
      <c r="Z746">
        <v>1380.19606018066</v>
      </c>
      <c r="AA746">
        <v>1367.0872344970701</v>
      </c>
      <c r="AB746">
        <v>1555</v>
      </c>
      <c r="AC746">
        <v>0.66060780898674687</v>
      </c>
      <c r="AD746">
        <v>0.6656742036293759</v>
      </c>
      <c r="AE746">
        <v>0.66366559485530552</v>
      </c>
      <c r="AF746">
        <v>40.450281473807998</v>
      </c>
      <c r="AG746">
        <v>58.733583450317397</v>
      </c>
      <c r="AH746">
        <v>51</v>
      </c>
      <c r="AI746">
        <v>7.6360954259024364E-3</v>
      </c>
      <c r="AJ746">
        <v>1.0921082838899362E-2</v>
      </c>
      <c r="AK746">
        <v>8.4047462096242583E-3</v>
      </c>
      <c r="AL746">
        <f t="shared" si="268"/>
        <v>0.99236390457409751</v>
      </c>
      <c r="AM746">
        <f t="shared" si="268"/>
        <v>0.98907891716110063</v>
      </c>
      <c r="AN746">
        <f t="shared" si="268"/>
        <v>0.99159525379037572</v>
      </c>
      <c r="AO746">
        <v>31412.978791092261</v>
      </c>
      <c r="AP746">
        <v>27762.246832856563</v>
      </c>
      <c r="AQ746">
        <v>27725</v>
      </c>
      <c r="AR746">
        <v>824.15000000000009</v>
      </c>
      <c r="AS746">
        <v>689.88137603795974</v>
      </c>
      <c r="AT746">
        <v>1010</v>
      </c>
      <c r="AU746">
        <f t="shared" si="254"/>
        <v>3.2849874129969254E-3</v>
      </c>
      <c r="AV746">
        <f t="shared" si="255"/>
        <v>-2.5163366292751035E-3</v>
      </c>
      <c r="AW746">
        <v>7.8070208075433495E-3</v>
      </c>
      <c r="AX746">
        <v>2.7204586196682465E-2</v>
      </c>
      <c r="AY746" s="1">
        <f t="shared" si="256"/>
        <v>-3650.7319582356977</v>
      </c>
      <c r="AZ746" s="1">
        <f t="shared" si="257"/>
        <v>-37.246832856562833</v>
      </c>
      <c r="BA746" s="1">
        <f t="shared" si="269"/>
        <v>-134.26862396204035</v>
      </c>
      <c r="BB746" s="1">
        <f t="shared" si="270"/>
        <v>320.11862396204026</v>
      </c>
      <c r="BC746">
        <f t="shared" si="258"/>
        <v>1</v>
      </c>
      <c r="BD746">
        <f t="shared" si="259"/>
        <v>1</v>
      </c>
      <c r="BE746">
        <f t="shared" si="260"/>
        <v>1</v>
      </c>
      <c r="BF746">
        <f t="shared" si="261"/>
        <v>1</v>
      </c>
      <c r="BG746">
        <f t="shared" si="262"/>
        <v>1</v>
      </c>
      <c r="BH746">
        <f t="shared" si="263"/>
        <v>1</v>
      </c>
      <c r="BI746">
        <f t="shared" si="264"/>
        <v>1</v>
      </c>
      <c r="BJ746">
        <f t="shared" si="265"/>
        <v>1</v>
      </c>
      <c r="BK746">
        <f t="shared" si="266"/>
        <v>1</v>
      </c>
      <c r="BL746">
        <f t="shared" si="267"/>
        <v>1</v>
      </c>
      <c r="BM746">
        <f t="shared" si="271"/>
        <v>1</v>
      </c>
      <c r="BN746">
        <f t="shared" si="272"/>
        <v>1</v>
      </c>
      <c r="BO746">
        <f>IF(AND(AU746&gt;'County Avg'!$E$3,'Gentrification Calcs'!AW746&gt;'County Avg'!$E$4,'Gentrification Calcs'!AY746&gt;'County Avg'!$E$5,'Gentrification Calcs'!BA746&gt;'County Avg'!$E$6),1,0)</f>
        <v>0</v>
      </c>
      <c r="BP746">
        <f>IF(AND(AV746&gt;'County Avg'!$F$3,'Gentrification Calcs'!AX746&gt;'County Avg'!$F$4,'Gentrification Calcs'!AZ746&gt;'County Avg'!$F$5,'Gentrification Calcs'!BB746&gt;'County Avg'!$F$6),1,0)</f>
        <v>0</v>
      </c>
      <c r="BQ746">
        <f t="shared" si="273"/>
        <v>0</v>
      </c>
      <c r="BR746">
        <f t="shared" si="274"/>
        <v>0</v>
      </c>
      <c r="BS746">
        <f t="shared" si="275"/>
        <v>0</v>
      </c>
      <c r="BT746">
        <f t="shared" si="276"/>
        <v>0</v>
      </c>
    </row>
    <row r="747" spans="1:72" x14ac:dyDescent="0.25">
      <c r="A747">
        <v>6037232800</v>
      </c>
      <c r="B747">
        <v>3592.7532927626698</v>
      </c>
      <c r="C747">
        <v>3500.0000052452101</v>
      </c>
      <c r="D747">
        <v>4206</v>
      </c>
      <c r="E747">
        <v>860.22515869999995</v>
      </c>
      <c r="F747">
        <v>848.73358150000001</v>
      </c>
      <c r="G747">
        <v>913</v>
      </c>
      <c r="H747">
        <v>574.52007655975819</v>
      </c>
      <c r="I747">
        <v>539.90602720450272</v>
      </c>
      <c r="J747">
        <v>610.54300000000001</v>
      </c>
      <c r="K747">
        <v>0.66787174351886136</v>
      </c>
      <c r="L747">
        <v>0.63613133611410277</v>
      </c>
      <c r="M747">
        <v>0.66872179627601314</v>
      </c>
      <c r="N747">
        <v>1927.298317</v>
      </c>
      <c r="O747">
        <v>1745.075073</v>
      </c>
      <c r="P747">
        <v>2296</v>
      </c>
      <c r="Q747">
        <v>9.8499059679999998</v>
      </c>
      <c r="R747">
        <v>90.290809629999998</v>
      </c>
      <c r="S747">
        <v>119</v>
      </c>
      <c r="T747">
        <v>5.1107324077012623E-3</v>
      </c>
      <c r="U747">
        <v>5.1740358353052927E-2</v>
      </c>
      <c r="V747">
        <v>5.1829268292682924E-2</v>
      </c>
      <c r="W747">
        <v>608.231689453125</v>
      </c>
      <c r="X747">
        <v>581.96527099609398</v>
      </c>
      <c r="Y747">
        <v>573</v>
      </c>
      <c r="Z747">
        <v>898.803955078125</v>
      </c>
      <c r="AA747">
        <v>847.91278076171898</v>
      </c>
      <c r="AB747">
        <v>913</v>
      </c>
      <c r="AC747">
        <v>0.67671229751125972</v>
      </c>
      <c r="AD747">
        <v>0.68635039381442964</v>
      </c>
      <c r="AE747">
        <v>0.62760131434830235</v>
      </c>
      <c r="AF747">
        <v>29.5497186519206</v>
      </c>
      <c r="AG747">
        <v>26.266416549682599</v>
      </c>
      <c r="AH747">
        <v>40</v>
      </c>
      <c r="AI747">
        <v>8.2248115147361429E-3</v>
      </c>
      <c r="AJ747">
        <v>7.504690431519692E-3</v>
      </c>
      <c r="AK747">
        <v>9.5102234902520212E-3</v>
      </c>
      <c r="AL747">
        <f t="shared" si="268"/>
        <v>0.9917751884852638</v>
      </c>
      <c r="AM747">
        <f t="shared" si="268"/>
        <v>0.99249530956848031</v>
      </c>
      <c r="AN747">
        <f t="shared" si="268"/>
        <v>0.99048977650974801</v>
      </c>
      <c r="AO747">
        <v>33134.362142099686</v>
      </c>
      <c r="AP747">
        <v>30473.043318349002</v>
      </c>
      <c r="AQ747">
        <v>28872</v>
      </c>
      <c r="AR747">
        <v>853.52222222222224</v>
      </c>
      <c r="AS747">
        <v>693.93950177935949</v>
      </c>
      <c r="AT747">
        <v>964</v>
      </c>
      <c r="AU747">
        <f t="shared" si="254"/>
        <v>-7.2012108321645087E-4</v>
      </c>
      <c r="AV747">
        <f t="shared" si="255"/>
        <v>2.0055330587323292E-3</v>
      </c>
      <c r="AW747">
        <v>4.6629625945351666E-2</v>
      </c>
      <c r="AX747">
        <v>8.8909939629996937E-5</v>
      </c>
      <c r="AY747" s="1">
        <f t="shared" si="256"/>
        <v>-2661.3188237506838</v>
      </c>
      <c r="AZ747" s="1">
        <f t="shared" si="257"/>
        <v>-1601.0433183490022</v>
      </c>
      <c r="BA747" s="1">
        <f t="shared" si="269"/>
        <v>-159.58272044286275</v>
      </c>
      <c r="BB747" s="1">
        <f t="shared" si="270"/>
        <v>270.06049822064051</v>
      </c>
      <c r="BC747">
        <f t="shared" si="258"/>
        <v>1</v>
      </c>
      <c r="BD747">
        <f t="shared" si="259"/>
        <v>1</v>
      </c>
      <c r="BE747">
        <f t="shared" si="260"/>
        <v>1</v>
      </c>
      <c r="BF747">
        <f t="shared" si="261"/>
        <v>1</v>
      </c>
      <c r="BG747">
        <f t="shared" si="262"/>
        <v>1</v>
      </c>
      <c r="BH747">
        <f t="shared" si="263"/>
        <v>1</v>
      </c>
      <c r="BI747">
        <f t="shared" si="264"/>
        <v>1</v>
      </c>
      <c r="BJ747">
        <f t="shared" si="265"/>
        <v>1</v>
      </c>
      <c r="BK747">
        <f t="shared" si="266"/>
        <v>1</v>
      </c>
      <c r="BL747">
        <f t="shared" si="267"/>
        <v>1</v>
      </c>
      <c r="BM747">
        <f t="shared" si="271"/>
        <v>1</v>
      </c>
      <c r="BN747">
        <f t="shared" si="272"/>
        <v>1</v>
      </c>
      <c r="BO747">
        <f>IF(AND(AU747&gt;'County Avg'!$E$3,'Gentrification Calcs'!AW747&gt;'County Avg'!$E$4,'Gentrification Calcs'!AY747&gt;'County Avg'!$E$5,'Gentrification Calcs'!BA747&gt;'County Avg'!$E$6),1,0)</f>
        <v>0</v>
      </c>
      <c r="BP747">
        <f>IF(AND(AV747&gt;'County Avg'!$F$3,'Gentrification Calcs'!AX747&gt;'County Avg'!$F$4,'Gentrification Calcs'!AZ747&gt;'County Avg'!$F$5,'Gentrification Calcs'!BB747&gt;'County Avg'!$F$6),1,0)</f>
        <v>0</v>
      </c>
      <c r="BQ747">
        <f t="shared" si="273"/>
        <v>0</v>
      </c>
      <c r="BR747">
        <f t="shared" si="274"/>
        <v>0</v>
      </c>
      <c r="BS747">
        <f t="shared" si="275"/>
        <v>0</v>
      </c>
      <c r="BT747">
        <f t="shared" si="276"/>
        <v>0</v>
      </c>
    </row>
    <row r="748" spans="1:72" x14ac:dyDescent="0.25">
      <c r="A748">
        <v>6037234000</v>
      </c>
      <c r="B748">
        <v>4888.9999786567096</v>
      </c>
      <c r="C748">
        <v>5053</v>
      </c>
      <c r="D748">
        <v>5855</v>
      </c>
      <c r="E748">
        <v>1888</v>
      </c>
      <c r="F748">
        <v>1890</v>
      </c>
      <c r="G748">
        <v>2004</v>
      </c>
      <c r="H748">
        <v>901.62879606387219</v>
      </c>
      <c r="I748">
        <v>937.03120000000001</v>
      </c>
      <c r="J748">
        <v>876.30140000000006</v>
      </c>
      <c r="K748">
        <v>0.47755762503383059</v>
      </c>
      <c r="L748">
        <v>0.49578370370370373</v>
      </c>
      <c r="M748">
        <v>0.43727614770459083</v>
      </c>
      <c r="N748">
        <v>3436.9999849999999</v>
      </c>
      <c r="O748">
        <v>3254</v>
      </c>
      <c r="P748">
        <v>3999</v>
      </c>
      <c r="Q748">
        <v>746</v>
      </c>
      <c r="R748">
        <v>523</v>
      </c>
      <c r="S748">
        <v>971</v>
      </c>
      <c r="T748">
        <v>0.21704975363856455</v>
      </c>
      <c r="U748">
        <v>0.16072526121696373</v>
      </c>
      <c r="V748">
        <v>0.24281070267566893</v>
      </c>
      <c r="W748">
        <v>620</v>
      </c>
      <c r="X748">
        <v>644</v>
      </c>
      <c r="Y748">
        <v>766</v>
      </c>
      <c r="Z748">
        <v>1890</v>
      </c>
      <c r="AA748">
        <v>1903</v>
      </c>
      <c r="AB748">
        <v>2004</v>
      </c>
      <c r="AC748">
        <v>0.32804232804232802</v>
      </c>
      <c r="AD748">
        <v>0.33841303205465056</v>
      </c>
      <c r="AE748">
        <v>0.38223552894211577</v>
      </c>
      <c r="AF748">
        <v>117.999999484862</v>
      </c>
      <c r="AG748">
        <v>69</v>
      </c>
      <c r="AH748">
        <v>74</v>
      </c>
      <c r="AI748">
        <v>2.4135815095111417E-2</v>
      </c>
      <c r="AJ748">
        <v>1.3655254304373639E-2</v>
      </c>
      <c r="AK748">
        <v>1.2638770281810419E-2</v>
      </c>
      <c r="AL748">
        <f t="shared" si="268"/>
        <v>0.97586418490488858</v>
      </c>
      <c r="AM748">
        <f t="shared" si="268"/>
        <v>0.98634474569562636</v>
      </c>
      <c r="AN748">
        <f t="shared" si="268"/>
        <v>0.98736122971818963</v>
      </c>
      <c r="AO748">
        <v>54462.102332979855</v>
      </c>
      <c r="AP748">
        <v>47264.882713526771</v>
      </c>
      <c r="AQ748">
        <v>50923</v>
      </c>
      <c r="AR748">
        <v>934.72777777777787</v>
      </c>
      <c r="AS748">
        <v>877.90786872281546</v>
      </c>
      <c r="AT748">
        <v>1037</v>
      </c>
      <c r="AU748">
        <f t="shared" si="254"/>
        <v>-1.0480560790737777E-2</v>
      </c>
      <c r="AV748">
        <f t="shared" si="255"/>
        <v>-1.0164840225632202E-3</v>
      </c>
      <c r="AW748">
        <v>-5.6324492421600814E-2</v>
      </c>
      <c r="AX748">
        <v>8.2085441458705194E-2</v>
      </c>
      <c r="AY748" s="1">
        <f t="shared" si="256"/>
        <v>-7197.2196194530843</v>
      </c>
      <c r="AZ748" s="1">
        <f t="shared" si="257"/>
        <v>3658.1172864732289</v>
      </c>
      <c r="BA748" s="1">
        <f t="shared" si="269"/>
        <v>-56.819909054962409</v>
      </c>
      <c r="BB748" s="1">
        <f t="shared" si="270"/>
        <v>159.09213127718454</v>
      </c>
      <c r="BC748">
        <f t="shared" si="258"/>
        <v>1</v>
      </c>
      <c r="BD748">
        <f t="shared" si="259"/>
        <v>1</v>
      </c>
      <c r="BE748">
        <f t="shared" si="260"/>
        <v>1</v>
      </c>
      <c r="BF748">
        <f t="shared" si="261"/>
        <v>1</v>
      </c>
      <c r="BG748">
        <f t="shared" si="262"/>
        <v>0</v>
      </c>
      <c r="BH748">
        <f t="shared" si="263"/>
        <v>1</v>
      </c>
      <c r="BI748">
        <f t="shared" si="264"/>
        <v>0</v>
      </c>
      <c r="BJ748">
        <f t="shared" si="265"/>
        <v>0</v>
      </c>
      <c r="BK748">
        <f t="shared" si="266"/>
        <v>1</v>
      </c>
      <c r="BL748">
        <f t="shared" si="267"/>
        <v>1</v>
      </c>
      <c r="BM748">
        <f t="shared" si="271"/>
        <v>0</v>
      </c>
      <c r="BN748">
        <f t="shared" si="272"/>
        <v>1</v>
      </c>
      <c r="BO748">
        <f>IF(AND(AU748&gt;'County Avg'!$E$3,'Gentrification Calcs'!AW748&gt;'County Avg'!$E$4,'Gentrification Calcs'!AY748&gt;'County Avg'!$E$5,'Gentrification Calcs'!BA748&gt;'County Avg'!$E$6),1,0)</f>
        <v>0</v>
      </c>
      <c r="BP748">
        <f>IF(AND(AV748&gt;'County Avg'!$F$3,'Gentrification Calcs'!AX748&gt;'County Avg'!$F$4,'Gentrification Calcs'!AZ748&gt;'County Avg'!$F$5,'Gentrification Calcs'!BB748&gt;'County Avg'!$F$6),1,0)</f>
        <v>0</v>
      </c>
      <c r="BQ748">
        <f t="shared" si="273"/>
        <v>0</v>
      </c>
      <c r="BR748">
        <f t="shared" si="274"/>
        <v>0</v>
      </c>
      <c r="BS748">
        <f t="shared" si="275"/>
        <v>0</v>
      </c>
      <c r="BT748">
        <f t="shared" si="276"/>
        <v>0</v>
      </c>
    </row>
    <row r="749" spans="1:72" x14ac:dyDescent="0.25">
      <c r="A749">
        <v>6037234200</v>
      </c>
      <c r="B749">
        <v>2458.9999974236098</v>
      </c>
      <c r="C749">
        <v>2361</v>
      </c>
      <c r="D749">
        <v>2542</v>
      </c>
      <c r="E749">
        <v>1032</v>
      </c>
      <c r="F749">
        <v>1096</v>
      </c>
      <c r="G749">
        <v>1098</v>
      </c>
      <c r="H749">
        <v>406.15359957445742</v>
      </c>
      <c r="I749">
        <v>474.0136</v>
      </c>
      <c r="J749">
        <v>536.03139999999996</v>
      </c>
      <c r="K749">
        <v>0.39355968951013315</v>
      </c>
      <c r="L749">
        <v>0.43249416058394158</v>
      </c>
      <c r="M749">
        <v>0.48818888888888884</v>
      </c>
      <c r="N749">
        <v>1886.999998</v>
      </c>
      <c r="O749">
        <v>1805</v>
      </c>
      <c r="P749">
        <v>1921</v>
      </c>
      <c r="Q749">
        <v>554</v>
      </c>
      <c r="R749">
        <v>544</v>
      </c>
      <c r="S749">
        <v>483</v>
      </c>
      <c r="T749">
        <v>0.29358770566358</v>
      </c>
      <c r="U749">
        <v>0.30138504155124651</v>
      </c>
      <c r="V749">
        <v>0.25143154606975532</v>
      </c>
      <c r="W749">
        <v>269</v>
      </c>
      <c r="X749">
        <v>309</v>
      </c>
      <c r="Y749">
        <v>451</v>
      </c>
      <c r="Z749">
        <v>1080</v>
      </c>
      <c r="AA749">
        <v>1082</v>
      </c>
      <c r="AB749">
        <v>1098</v>
      </c>
      <c r="AC749">
        <v>0.24907407407407409</v>
      </c>
      <c r="AD749">
        <v>0.2855822550831793</v>
      </c>
      <c r="AE749">
        <v>0.41074681238615662</v>
      </c>
      <c r="AF749">
        <v>80.999999915133202</v>
      </c>
      <c r="AG749">
        <v>53</v>
      </c>
      <c r="AH749">
        <v>46</v>
      </c>
      <c r="AI749">
        <v>3.2940219601464038E-2</v>
      </c>
      <c r="AJ749">
        <v>2.2448115205421431E-2</v>
      </c>
      <c r="AK749">
        <v>1.8095987411487019E-2</v>
      </c>
      <c r="AL749">
        <f t="shared" si="268"/>
        <v>0.96705978039853591</v>
      </c>
      <c r="AM749">
        <f t="shared" si="268"/>
        <v>0.97755188479457855</v>
      </c>
      <c r="AN749">
        <f t="shared" si="268"/>
        <v>0.98190401258851301</v>
      </c>
      <c r="AO749">
        <v>69154.626193001066</v>
      </c>
      <c r="AP749">
        <v>52925.540253371481</v>
      </c>
      <c r="AQ749">
        <v>47639</v>
      </c>
      <c r="AR749">
        <v>1003.838888888889</v>
      </c>
      <c r="AS749">
        <v>1059.1708185053383</v>
      </c>
      <c r="AT749">
        <v>903</v>
      </c>
      <c r="AU749">
        <f t="shared" si="254"/>
        <v>-1.0492104396042607E-2</v>
      </c>
      <c r="AV749">
        <f t="shared" si="255"/>
        <v>-4.352127793934412E-3</v>
      </c>
      <c r="AW749">
        <v>7.7973358876665122E-3</v>
      </c>
      <c r="AX749">
        <v>-4.9953495481491195E-2</v>
      </c>
      <c r="AY749" s="1">
        <f t="shared" si="256"/>
        <v>-16229.085939629585</v>
      </c>
      <c r="AZ749" s="1">
        <f t="shared" si="257"/>
        <v>-5286.5402533714805</v>
      </c>
      <c r="BA749" s="1">
        <f t="shared" si="269"/>
        <v>55.331929616449315</v>
      </c>
      <c r="BB749" s="1">
        <f t="shared" si="270"/>
        <v>-156.17081850533827</v>
      </c>
      <c r="BC749">
        <f t="shared" si="258"/>
        <v>1</v>
      </c>
      <c r="BD749">
        <f t="shared" si="259"/>
        <v>1</v>
      </c>
      <c r="BE749">
        <f t="shared" si="260"/>
        <v>0</v>
      </c>
      <c r="BF749">
        <f t="shared" si="261"/>
        <v>1</v>
      </c>
      <c r="BG749">
        <f t="shared" si="262"/>
        <v>0</v>
      </c>
      <c r="BH749">
        <f t="shared" si="263"/>
        <v>0</v>
      </c>
      <c r="BI749">
        <f t="shared" si="264"/>
        <v>0</v>
      </c>
      <c r="BJ749">
        <f t="shared" si="265"/>
        <v>0</v>
      </c>
      <c r="BK749">
        <f t="shared" si="266"/>
        <v>1</v>
      </c>
      <c r="BL749">
        <f t="shared" si="267"/>
        <v>1</v>
      </c>
      <c r="BM749">
        <f t="shared" si="271"/>
        <v>0</v>
      </c>
      <c r="BN749">
        <f t="shared" si="272"/>
        <v>0</v>
      </c>
      <c r="BO749">
        <f>IF(AND(AU749&gt;'County Avg'!$E$3,'Gentrification Calcs'!AW749&gt;'County Avg'!$E$4,'Gentrification Calcs'!AY749&gt;'County Avg'!$E$5,'Gentrification Calcs'!BA749&gt;'County Avg'!$E$6),1,0)</f>
        <v>0</v>
      </c>
      <c r="BP749">
        <f>IF(AND(AV749&gt;'County Avg'!$F$3,'Gentrification Calcs'!AX749&gt;'County Avg'!$F$4,'Gentrification Calcs'!AZ749&gt;'County Avg'!$F$5,'Gentrification Calcs'!BB749&gt;'County Avg'!$F$6),1,0)</f>
        <v>0</v>
      </c>
      <c r="BQ749">
        <f t="shared" si="273"/>
        <v>0</v>
      </c>
      <c r="BR749">
        <f t="shared" si="274"/>
        <v>0</v>
      </c>
      <c r="BS749">
        <f t="shared" si="275"/>
        <v>0</v>
      </c>
      <c r="BT749">
        <f t="shared" si="276"/>
        <v>0</v>
      </c>
    </row>
    <row r="750" spans="1:72" x14ac:dyDescent="0.25">
      <c r="A750">
        <v>6037234300</v>
      </c>
      <c r="B750">
        <v>4272.9999859783302</v>
      </c>
      <c r="C750">
        <v>4262</v>
      </c>
      <c r="D750">
        <v>4297</v>
      </c>
      <c r="E750">
        <v>2312</v>
      </c>
      <c r="F750">
        <v>2230</v>
      </c>
      <c r="G750">
        <v>2251</v>
      </c>
      <c r="H750">
        <v>1391.9711954323068</v>
      </c>
      <c r="I750">
        <v>1164.7782</v>
      </c>
      <c r="J750">
        <v>1407.3732</v>
      </c>
      <c r="K750">
        <v>0.60206366584442339</v>
      </c>
      <c r="L750">
        <v>0.52232206278026905</v>
      </c>
      <c r="M750">
        <v>0.62522132385606399</v>
      </c>
      <c r="N750">
        <v>3318.9999889999999</v>
      </c>
      <c r="O750">
        <v>3000</v>
      </c>
      <c r="P750">
        <v>3120</v>
      </c>
      <c r="Q750">
        <v>800</v>
      </c>
      <c r="R750">
        <v>723</v>
      </c>
      <c r="S750">
        <v>576</v>
      </c>
      <c r="T750">
        <v>0.24103645756294095</v>
      </c>
      <c r="U750">
        <v>0.24099999999999999</v>
      </c>
      <c r="V750">
        <v>0.18461538461538463</v>
      </c>
      <c r="W750">
        <v>1726</v>
      </c>
      <c r="X750">
        <v>1751</v>
      </c>
      <c r="Y750">
        <v>1869</v>
      </c>
      <c r="Z750">
        <v>2258</v>
      </c>
      <c r="AA750">
        <v>2222</v>
      </c>
      <c r="AB750">
        <v>2251</v>
      </c>
      <c r="AC750">
        <v>0.76439326837909649</v>
      </c>
      <c r="AD750">
        <v>0.78802880288028798</v>
      </c>
      <c r="AE750">
        <v>0.83029764549089291</v>
      </c>
      <c r="AF750">
        <v>67.999999776860903</v>
      </c>
      <c r="AG750">
        <v>35</v>
      </c>
      <c r="AH750">
        <v>78</v>
      </c>
      <c r="AI750">
        <v>1.5913877837584845E-2</v>
      </c>
      <c r="AJ750">
        <v>8.2121069920225252E-3</v>
      </c>
      <c r="AK750">
        <v>1.8152199208750292E-2</v>
      </c>
      <c r="AL750">
        <f t="shared" si="268"/>
        <v>0.9840861221624152</v>
      </c>
      <c r="AM750">
        <f t="shared" si="268"/>
        <v>0.99178789300797743</v>
      </c>
      <c r="AN750">
        <f t="shared" si="268"/>
        <v>0.98184780079124967</v>
      </c>
      <c r="AO750">
        <v>40221.237539766706</v>
      </c>
      <c r="AP750">
        <v>43958.521863506343</v>
      </c>
      <c r="AQ750">
        <v>31728</v>
      </c>
      <c r="AR750">
        <v>955.46111111111111</v>
      </c>
      <c r="AS750">
        <v>896.84578884934763</v>
      </c>
      <c r="AT750">
        <v>1138</v>
      </c>
      <c r="AU750">
        <f t="shared" si="254"/>
        <v>-7.70177084556232E-3</v>
      </c>
      <c r="AV750">
        <f t="shared" si="255"/>
        <v>9.940092216727767E-3</v>
      </c>
      <c r="AW750">
        <v>-3.6457562940961363E-5</v>
      </c>
      <c r="AX750">
        <v>-5.6384615384615366E-2</v>
      </c>
      <c r="AY750" s="1">
        <f t="shared" si="256"/>
        <v>3737.2843237396373</v>
      </c>
      <c r="AZ750" s="1">
        <f t="shared" si="257"/>
        <v>-12230.521863506343</v>
      </c>
      <c r="BA750" s="1">
        <f t="shared" si="269"/>
        <v>-58.615322261763481</v>
      </c>
      <c r="BB750" s="1">
        <f t="shared" si="270"/>
        <v>241.15421115065237</v>
      </c>
      <c r="BC750">
        <f t="shared" si="258"/>
        <v>1</v>
      </c>
      <c r="BD750">
        <f t="shared" si="259"/>
        <v>1</v>
      </c>
      <c r="BE750">
        <f t="shared" si="260"/>
        <v>1</v>
      </c>
      <c r="BF750">
        <f t="shared" si="261"/>
        <v>1</v>
      </c>
      <c r="BG750">
        <f t="shared" si="262"/>
        <v>0</v>
      </c>
      <c r="BH750">
        <f t="shared" si="263"/>
        <v>0</v>
      </c>
      <c r="BI750">
        <f t="shared" si="264"/>
        <v>1</v>
      </c>
      <c r="BJ750">
        <f t="shared" si="265"/>
        <v>1</v>
      </c>
      <c r="BK750">
        <f t="shared" si="266"/>
        <v>1</v>
      </c>
      <c r="BL750">
        <f t="shared" si="267"/>
        <v>1</v>
      </c>
      <c r="BM750">
        <f t="shared" si="271"/>
        <v>1</v>
      </c>
      <c r="BN750">
        <f t="shared" si="272"/>
        <v>1</v>
      </c>
      <c r="BO750">
        <f>IF(AND(AU750&gt;'County Avg'!$E$3,'Gentrification Calcs'!AW750&gt;'County Avg'!$E$4,'Gentrification Calcs'!AY750&gt;'County Avg'!$E$5,'Gentrification Calcs'!BA750&gt;'County Avg'!$E$6),1,0)</f>
        <v>0</v>
      </c>
      <c r="BP750">
        <f>IF(AND(AV750&gt;'County Avg'!$F$3,'Gentrification Calcs'!AX750&gt;'County Avg'!$F$4,'Gentrification Calcs'!AZ750&gt;'County Avg'!$F$5,'Gentrification Calcs'!BB750&gt;'County Avg'!$F$6),1,0)</f>
        <v>0</v>
      </c>
      <c r="BQ750">
        <f t="shared" si="273"/>
        <v>0</v>
      </c>
      <c r="BR750">
        <f t="shared" si="274"/>
        <v>0</v>
      </c>
      <c r="BS750">
        <f t="shared" si="275"/>
        <v>0</v>
      </c>
      <c r="BT750">
        <f t="shared" si="276"/>
        <v>0</v>
      </c>
    </row>
    <row r="751" spans="1:72" x14ac:dyDescent="0.25">
      <c r="A751">
        <v>6037234501</v>
      </c>
      <c r="B751">
        <v>2654.0761190697099</v>
      </c>
      <c r="C751">
        <v>2722.99986881018</v>
      </c>
      <c r="D751">
        <v>2577</v>
      </c>
      <c r="E751">
        <v>968.98864749999996</v>
      </c>
      <c r="F751">
        <v>957.33233640000003</v>
      </c>
      <c r="G751">
        <v>867</v>
      </c>
      <c r="H751">
        <v>625.69096987061573</v>
      </c>
      <c r="I751">
        <v>519.09542821514958</v>
      </c>
      <c r="J751">
        <v>451.56319999999999</v>
      </c>
      <c r="K751">
        <v>0.64571548024314263</v>
      </c>
      <c r="L751">
        <v>0.54223116516379444</v>
      </c>
      <c r="M751">
        <v>0.52083414071510958</v>
      </c>
      <c r="N751">
        <v>1661.2681909999999</v>
      </c>
      <c r="O751">
        <v>1660.7613530000001</v>
      </c>
      <c r="P751">
        <v>1609</v>
      </c>
      <c r="Q751">
        <v>226.53657530000001</v>
      </c>
      <c r="R751">
        <v>204.74444579999999</v>
      </c>
      <c r="S751">
        <v>195</v>
      </c>
      <c r="T751">
        <v>0.1363636386510455</v>
      </c>
      <c r="U751">
        <v>0.12328348406599753</v>
      </c>
      <c r="V751">
        <v>0.12119328775637042</v>
      </c>
      <c r="W751">
        <v>526.05139160156295</v>
      </c>
      <c r="X751">
        <v>504.76602172851602</v>
      </c>
      <c r="Y751">
        <v>461</v>
      </c>
      <c r="Z751">
        <v>984.19244384765602</v>
      </c>
      <c r="AA751">
        <v>953.78479003906295</v>
      </c>
      <c r="AB751">
        <v>867</v>
      </c>
      <c r="AC751">
        <v>0.53450053888342075</v>
      </c>
      <c r="AD751">
        <v>0.52922423066511992</v>
      </c>
      <c r="AE751">
        <v>0.53171856978085352</v>
      </c>
      <c r="AF751">
        <v>73.485017617931604</v>
      </c>
      <c r="AG751">
        <v>32.941558837890597</v>
      </c>
      <c r="AH751">
        <v>21</v>
      </c>
      <c r="AI751">
        <v>2.7687607408821837E-2</v>
      </c>
      <c r="AJ751">
        <v>1.2097524944900006E-2</v>
      </c>
      <c r="AK751">
        <v>8.1490104772991845E-3</v>
      </c>
      <c r="AL751">
        <f t="shared" si="268"/>
        <v>0.97231239259117819</v>
      </c>
      <c r="AM751">
        <f t="shared" si="268"/>
        <v>0.98790247505509998</v>
      </c>
      <c r="AN751">
        <f t="shared" si="268"/>
        <v>0.99185098952270079</v>
      </c>
      <c r="AO751">
        <v>38971.46606574762</v>
      </c>
      <c r="AP751">
        <v>42694.695136902337</v>
      </c>
      <c r="AQ751">
        <v>39095</v>
      </c>
      <c r="AR751">
        <v>839.7</v>
      </c>
      <c r="AS751">
        <v>818.38869118228558</v>
      </c>
      <c r="AT751">
        <v>1148</v>
      </c>
      <c r="AU751">
        <f t="shared" si="254"/>
        <v>-1.5590082463921831E-2</v>
      </c>
      <c r="AV751">
        <f t="shared" si="255"/>
        <v>-3.9485144676008211E-3</v>
      </c>
      <c r="AW751">
        <v>-1.3080154585047979E-2</v>
      </c>
      <c r="AX751">
        <v>-2.0901963096271042E-3</v>
      </c>
      <c r="AY751" s="1">
        <f t="shared" si="256"/>
        <v>3723.2290711547175</v>
      </c>
      <c r="AZ751" s="1">
        <f t="shared" si="257"/>
        <v>-3599.6951369023373</v>
      </c>
      <c r="BA751" s="1">
        <f t="shared" si="269"/>
        <v>-21.311308817714462</v>
      </c>
      <c r="BB751" s="1">
        <f t="shared" si="270"/>
        <v>329.61130881771442</v>
      </c>
      <c r="BC751">
        <f t="shared" si="258"/>
        <v>1</v>
      </c>
      <c r="BD751">
        <f t="shared" si="259"/>
        <v>1</v>
      </c>
      <c r="BE751">
        <f t="shared" si="260"/>
        <v>1</v>
      </c>
      <c r="BF751">
        <f t="shared" si="261"/>
        <v>1</v>
      </c>
      <c r="BG751">
        <f t="shared" si="262"/>
        <v>1</v>
      </c>
      <c r="BH751">
        <f t="shared" si="263"/>
        <v>1</v>
      </c>
      <c r="BI751">
        <f t="shared" si="264"/>
        <v>1</v>
      </c>
      <c r="BJ751">
        <f t="shared" si="265"/>
        <v>1</v>
      </c>
      <c r="BK751">
        <f t="shared" si="266"/>
        <v>1</v>
      </c>
      <c r="BL751">
        <f t="shared" si="267"/>
        <v>1</v>
      </c>
      <c r="BM751">
        <f t="shared" si="271"/>
        <v>1</v>
      </c>
      <c r="BN751">
        <f t="shared" si="272"/>
        <v>1</v>
      </c>
      <c r="BO751">
        <f>IF(AND(AU751&gt;'County Avg'!$E$3,'Gentrification Calcs'!AW751&gt;'County Avg'!$E$4,'Gentrification Calcs'!AY751&gt;'County Avg'!$E$5,'Gentrification Calcs'!BA751&gt;'County Avg'!$E$6),1,0)</f>
        <v>0</v>
      </c>
      <c r="BP751">
        <f>IF(AND(AV751&gt;'County Avg'!$F$3,'Gentrification Calcs'!AX751&gt;'County Avg'!$F$4,'Gentrification Calcs'!AZ751&gt;'County Avg'!$F$5,'Gentrification Calcs'!BB751&gt;'County Avg'!$F$6),1,0)</f>
        <v>0</v>
      </c>
      <c r="BQ751">
        <f t="shared" si="273"/>
        <v>0</v>
      </c>
      <c r="BR751">
        <f t="shared" si="274"/>
        <v>0</v>
      </c>
      <c r="BS751">
        <f t="shared" si="275"/>
        <v>0</v>
      </c>
      <c r="BT751">
        <f t="shared" si="276"/>
        <v>0</v>
      </c>
    </row>
    <row r="752" spans="1:72" x14ac:dyDescent="0.25">
      <c r="A752">
        <v>6037234502</v>
      </c>
      <c r="B752">
        <v>2582.9238586393399</v>
      </c>
      <c r="C752">
        <v>2649.99997106195</v>
      </c>
      <c r="D752">
        <v>2232</v>
      </c>
      <c r="E752">
        <v>943.01135250000004</v>
      </c>
      <c r="F752">
        <v>931.66760250000004</v>
      </c>
      <c r="G752">
        <v>1021</v>
      </c>
      <c r="H752">
        <v>608.91702487435532</v>
      </c>
      <c r="I752">
        <v>505.17917178485038</v>
      </c>
      <c r="J752">
        <v>636.05160000000001</v>
      </c>
      <c r="K752">
        <v>0.64571547655292438</v>
      </c>
      <c r="L752">
        <v>0.54223112452260069</v>
      </c>
      <c r="M752">
        <v>0.62296924583741431</v>
      </c>
      <c r="N752">
        <v>1616.7317949999999</v>
      </c>
      <c r="O752">
        <v>1616.238525</v>
      </c>
      <c r="P752">
        <v>1575</v>
      </c>
      <c r="Q752">
        <v>220.46342469999999</v>
      </c>
      <c r="R752">
        <v>199.2555389</v>
      </c>
      <c r="S752">
        <v>345</v>
      </c>
      <c r="T752">
        <v>0.13636363519404898</v>
      </c>
      <c r="U752">
        <v>0.12328349796017887</v>
      </c>
      <c r="V752">
        <v>0.21904761904761905</v>
      </c>
      <c r="W752">
        <v>511.94863891601602</v>
      </c>
      <c r="X752">
        <v>491.23394775390602</v>
      </c>
      <c r="Y752">
        <v>563</v>
      </c>
      <c r="Z752">
        <v>957.80755615234398</v>
      </c>
      <c r="AA752">
        <v>928.21514892578102</v>
      </c>
      <c r="AB752">
        <v>1021</v>
      </c>
      <c r="AC752">
        <v>0.53450052218484279</v>
      </c>
      <c r="AD752">
        <v>0.52922423031169952</v>
      </c>
      <c r="AE752">
        <v>0.55142017629774731</v>
      </c>
      <c r="AF752">
        <v>71.514981764885306</v>
      </c>
      <c r="AG752">
        <v>32.058441162109403</v>
      </c>
      <c r="AH752">
        <v>86</v>
      </c>
      <c r="AI752">
        <v>2.7687607408821851E-2</v>
      </c>
      <c r="AJ752">
        <v>1.209752509893894E-2</v>
      </c>
      <c r="AK752">
        <v>3.8530465949820791E-2</v>
      </c>
      <c r="AL752">
        <f t="shared" si="268"/>
        <v>0.97231239259117819</v>
      </c>
      <c r="AM752">
        <f t="shared" si="268"/>
        <v>0.98790247490106109</v>
      </c>
      <c r="AN752">
        <f t="shared" si="268"/>
        <v>0.96146953405017921</v>
      </c>
      <c r="AO752">
        <v>38971.46606574762</v>
      </c>
      <c r="AP752">
        <v>42694.695136902337</v>
      </c>
      <c r="AQ752">
        <v>34148</v>
      </c>
      <c r="AR752">
        <v>839.7</v>
      </c>
      <c r="AS752">
        <v>818.38869118228558</v>
      </c>
      <c r="AT752">
        <v>969</v>
      </c>
      <c r="AU752">
        <f t="shared" si="254"/>
        <v>-1.5590082309882911E-2</v>
      </c>
      <c r="AV752">
        <f t="shared" si="255"/>
        <v>2.6432940850881853E-2</v>
      </c>
      <c r="AW752">
        <v>-1.3080137233870109E-2</v>
      </c>
      <c r="AX752">
        <v>9.5764121087440174E-2</v>
      </c>
      <c r="AY752" s="1">
        <f t="shared" si="256"/>
        <v>3723.2290711547175</v>
      </c>
      <c r="AZ752" s="1">
        <f t="shared" si="257"/>
        <v>-8546.6951369023373</v>
      </c>
      <c r="BA752" s="1">
        <f t="shared" si="269"/>
        <v>-21.311308817714462</v>
      </c>
      <c r="BB752" s="1">
        <f t="shared" si="270"/>
        <v>150.61130881771442</v>
      </c>
      <c r="BC752">
        <f t="shared" si="258"/>
        <v>1</v>
      </c>
      <c r="BD752">
        <f t="shared" si="259"/>
        <v>1</v>
      </c>
      <c r="BE752">
        <f t="shared" si="260"/>
        <v>1</v>
      </c>
      <c r="BF752">
        <f t="shared" si="261"/>
        <v>1</v>
      </c>
      <c r="BG752">
        <f t="shared" si="262"/>
        <v>1</v>
      </c>
      <c r="BH752">
        <f t="shared" si="263"/>
        <v>1</v>
      </c>
      <c r="BI752">
        <f t="shared" si="264"/>
        <v>1</v>
      </c>
      <c r="BJ752">
        <f t="shared" si="265"/>
        <v>1</v>
      </c>
      <c r="BK752">
        <f t="shared" si="266"/>
        <v>1</v>
      </c>
      <c r="BL752">
        <f t="shared" si="267"/>
        <v>1</v>
      </c>
      <c r="BM752">
        <f t="shared" si="271"/>
        <v>1</v>
      </c>
      <c r="BN752">
        <f t="shared" si="272"/>
        <v>1</v>
      </c>
      <c r="BO752">
        <f>IF(AND(AU752&gt;'County Avg'!$E$3,'Gentrification Calcs'!AW752&gt;'County Avg'!$E$4,'Gentrification Calcs'!AY752&gt;'County Avg'!$E$5,'Gentrification Calcs'!BA752&gt;'County Avg'!$E$6),1,0)</f>
        <v>0</v>
      </c>
      <c r="BP752">
        <f>IF(AND(AV752&gt;'County Avg'!$F$3,'Gentrification Calcs'!AX752&gt;'County Avg'!$F$4,'Gentrification Calcs'!AZ752&gt;'County Avg'!$F$5,'Gentrification Calcs'!BB752&gt;'County Avg'!$F$6),1,0)</f>
        <v>0</v>
      </c>
      <c r="BQ752">
        <f t="shared" si="273"/>
        <v>0</v>
      </c>
      <c r="BR752">
        <f t="shared" si="274"/>
        <v>0</v>
      </c>
      <c r="BS752">
        <f t="shared" si="275"/>
        <v>0</v>
      </c>
      <c r="BT752">
        <f t="shared" si="276"/>
        <v>0</v>
      </c>
    </row>
    <row r="753" spans="1:72" x14ac:dyDescent="0.25">
      <c r="A753">
        <v>6037234600</v>
      </c>
      <c r="B753">
        <v>4462.18452167746</v>
      </c>
      <c r="C753">
        <v>4813</v>
      </c>
      <c r="D753">
        <v>5005</v>
      </c>
      <c r="E753">
        <v>1567.4829099999999</v>
      </c>
      <c r="F753">
        <v>1542</v>
      </c>
      <c r="G753">
        <v>1625</v>
      </c>
      <c r="H753">
        <v>755.05351810943057</v>
      </c>
      <c r="I753">
        <v>797.77260000000001</v>
      </c>
      <c r="J753">
        <v>897.95659999999998</v>
      </c>
      <c r="K753">
        <v>0.48169808633475347</v>
      </c>
      <c r="L753">
        <v>0.51736225680933856</v>
      </c>
      <c r="M753">
        <v>0.55258867692307689</v>
      </c>
      <c r="N753">
        <v>2888.9353160000001</v>
      </c>
      <c r="O753">
        <v>2927</v>
      </c>
      <c r="P753">
        <v>3373</v>
      </c>
      <c r="Q753">
        <v>405.56576539999998</v>
      </c>
      <c r="R753">
        <v>547</v>
      </c>
      <c r="S753">
        <v>568</v>
      </c>
      <c r="T753">
        <v>0.14038589343064403</v>
      </c>
      <c r="U753">
        <v>0.18688076528869149</v>
      </c>
      <c r="V753">
        <v>0.16839608656981916</v>
      </c>
      <c r="W753">
        <v>555.49053955078102</v>
      </c>
      <c r="X753">
        <v>587</v>
      </c>
      <c r="Y753">
        <v>770</v>
      </c>
      <c r="Z753">
        <v>1560.75549316406</v>
      </c>
      <c r="AA753">
        <v>1546</v>
      </c>
      <c r="AB753">
        <v>1625</v>
      </c>
      <c r="AC753">
        <v>0.35591131473428694</v>
      </c>
      <c r="AD753">
        <v>0.37968952134540751</v>
      </c>
      <c r="AE753">
        <v>0.47384615384615386</v>
      </c>
      <c r="AF753">
        <v>159.53535011812599</v>
      </c>
      <c r="AG753">
        <v>77</v>
      </c>
      <c r="AH753">
        <v>245</v>
      </c>
      <c r="AI753">
        <v>3.5752746069351742E-2</v>
      </c>
      <c r="AJ753">
        <v>1.5998337835030126E-2</v>
      </c>
      <c r="AK753">
        <v>4.8951048951048952E-2</v>
      </c>
      <c r="AL753">
        <f t="shared" si="268"/>
        <v>0.96424725393064825</v>
      </c>
      <c r="AM753">
        <f t="shared" si="268"/>
        <v>0.98400166216496987</v>
      </c>
      <c r="AN753">
        <f t="shared" si="268"/>
        <v>0.95104895104895104</v>
      </c>
      <c r="AO753">
        <v>52758.857900318137</v>
      </c>
      <c r="AP753">
        <v>44966.507560277896</v>
      </c>
      <c r="AQ753">
        <v>41113</v>
      </c>
      <c r="AR753">
        <v>881.16666666666674</v>
      </c>
      <c r="AS753">
        <v>841.38473705021761</v>
      </c>
      <c r="AT753">
        <v>1046</v>
      </c>
      <c r="AU753">
        <f t="shared" si="254"/>
        <v>-1.9754408234321615E-2</v>
      </c>
      <c r="AV753">
        <f t="shared" si="255"/>
        <v>3.2952711116018829E-2</v>
      </c>
      <c r="AW753">
        <v>4.649487185804746E-2</v>
      </c>
      <c r="AX753">
        <v>-1.8484678718872327E-2</v>
      </c>
      <c r="AY753" s="1">
        <f t="shared" si="256"/>
        <v>-7792.3503400402406</v>
      </c>
      <c r="AZ753" s="1">
        <f t="shared" si="257"/>
        <v>-3853.5075602778961</v>
      </c>
      <c r="BA753" s="1">
        <f t="shared" si="269"/>
        <v>-39.781929616449133</v>
      </c>
      <c r="BB753" s="1">
        <f t="shared" si="270"/>
        <v>204.61526294978239</v>
      </c>
      <c r="BC753">
        <f t="shared" si="258"/>
        <v>1</v>
      </c>
      <c r="BD753">
        <f t="shared" si="259"/>
        <v>1</v>
      </c>
      <c r="BE753">
        <f t="shared" si="260"/>
        <v>1</v>
      </c>
      <c r="BF753">
        <f t="shared" si="261"/>
        <v>1</v>
      </c>
      <c r="BG753">
        <f t="shared" si="262"/>
        <v>1</v>
      </c>
      <c r="BH753">
        <f t="shared" si="263"/>
        <v>0</v>
      </c>
      <c r="BI753">
        <f t="shared" si="264"/>
        <v>0</v>
      </c>
      <c r="BJ753">
        <f t="shared" si="265"/>
        <v>0</v>
      </c>
      <c r="BK753">
        <f t="shared" si="266"/>
        <v>1</v>
      </c>
      <c r="BL753">
        <f t="shared" si="267"/>
        <v>1</v>
      </c>
      <c r="BM753">
        <f t="shared" si="271"/>
        <v>1</v>
      </c>
      <c r="BN753">
        <f t="shared" si="272"/>
        <v>0</v>
      </c>
      <c r="BO753">
        <f>IF(AND(AU753&gt;'County Avg'!$E$3,'Gentrification Calcs'!AW753&gt;'County Avg'!$E$4,'Gentrification Calcs'!AY753&gt;'County Avg'!$E$5,'Gentrification Calcs'!BA753&gt;'County Avg'!$E$6),1,0)</f>
        <v>0</v>
      </c>
      <c r="BP753">
        <f>IF(AND(AV753&gt;'County Avg'!$F$3,'Gentrification Calcs'!AX753&gt;'County Avg'!$F$4,'Gentrification Calcs'!AZ753&gt;'County Avg'!$F$5,'Gentrification Calcs'!BB753&gt;'County Avg'!$F$6),1,0)</f>
        <v>0</v>
      </c>
      <c r="BQ753">
        <f t="shared" si="273"/>
        <v>0</v>
      </c>
      <c r="BR753">
        <f t="shared" si="274"/>
        <v>0</v>
      </c>
      <c r="BS753">
        <f t="shared" si="275"/>
        <v>0</v>
      </c>
      <c r="BT753">
        <f t="shared" si="276"/>
        <v>0</v>
      </c>
    </row>
    <row r="754" spans="1:72" x14ac:dyDescent="0.25">
      <c r="A754">
        <v>6037234700</v>
      </c>
      <c r="B754">
        <v>3725.88512555947</v>
      </c>
      <c r="C754">
        <v>3968</v>
      </c>
      <c r="D754">
        <v>3899</v>
      </c>
      <c r="E754">
        <v>1354.9580080000001</v>
      </c>
      <c r="F754">
        <v>1349</v>
      </c>
      <c r="G754">
        <v>1437</v>
      </c>
      <c r="H754">
        <v>637.38498494312512</v>
      </c>
      <c r="I754">
        <v>774.51800000000003</v>
      </c>
      <c r="J754">
        <v>913.88480000000004</v>
      </c>
      <c r="K754">
        <v>0.47040940101453321</v>
      </c>
      <c r="L754">
        <v>0.57414232765011119</v>
      </c>
      <c r="M754">
        <v>0.63596715379262359</v>
      </c>
      <c r="N754">
        <v>2249.2900300000001</v>
      </c>
      <c r="O754">
        <v>2394</v>
      </c>
      <c r="P754">
        <v>2597</v>
      </c>
      <c r="Q754">
        <v>253.24453740000001</v>
      </c>
      <c r="R754">
        <v>231</v>
      </c>
      <c r="S754">
        <v>199</v>
      </c>
      <c r="T754">
        <v>0.11258865420747897</v>
      </c>
      <c r="U754">
        <v>9.6491228070175433E-2</v>
      </c>
      <c r="V754">
        <v>7.6626877165960727E-2</v>
      </c>
      <c r="W754">
        <v>770.70086669921898</v>
      </c>
      <c r="X754">
        <v>786</v>
      </c>
      <c r="Y754">
        <v>926</v>
      </c>
      <c r="Z754">
        <v>1357.94897460938</v>
      </c>
      <c r="AA754">
        <v>1352</v>
      </c>
      <c r="AB754">
        <v>1437</v>
      </c>
      <c r="AC754">
        <v>0.56754773640954692</v>
      </c>
      <c r="AD754">
        <v>0.58136094674556216</v>
      </c>
      <c r="AE754">
        <v>0.64439805149617257</v>
      </c>
      <c r="AF754">
        <v>47.857234687410802</v>
      </c>
      <c r="AG754">
        <v>48</v>
      </c>
      <c r="AH754">
        <v>4</v>
      </c>
      <c r="AI754">
        <v>1.2844527696012817E-2</v>
      </c>
      <c r="AJ754">
        <v>1.2096774193548387E-2</v>
      </c>
      <c r="AK754">
        <v>1.0259040779687098E-3</v>
      </c>
      <c r="AL754">
        <f t="shared" si="268"/>
        <v>0.98715547230398715</v>
      </c>
      <c r="AM754">
        <f t="shared" si="268"/>
        <v>0.98790322580645162</v>
      </c>
      <c r="AN754">
        <f t="shared" si="268"/>
        <v>0.99897409592203124</v>
      </c>
      <c r="AO754">
        <v>55408.953870625664</v>
      </c>
      <c r="AP754">
        <v>40503.968941561099</v>
      </c>
      <c r="AQ754">
        <v>34049</v>
      </c>
      <c r="AR754">
        <v>908.81111111111113</v>
      </c>
      <c r="AS754">
        <v>819.74139976275217</v>
      </c>
      <c r="AT754">
        <v>995</v>
      </c>
      <c r="AU754">
        <f t="shared" si="254"/>
        <v>-7.4775350246442975E-4</v>
      </c>
      <c r="AV754">
        <f t="shared" si="255"/>
        <v>-1.1070870115579678E-2</v>
      </c>
      <c r="AW754">
        <v>-1.6097426137303542E-2</v>
      </c>
      <c r="AX754">
        <v>-1.9864350904214706E-2</v>
      </c>
      <c r="AY754" s="1">
        <f t="shared" si="256"/>
        <v>-14904.984929064565</v>
      </c>
      <c r="AZ754" s="1">
        <f t="shared" si="257"/>
        <v>-6454.9689415610992</v>
      </c>
      <c r="BA754" s="1">
        <f t="shared" si="269"/>
        <v>-89.069711348358965</v>
      </c>
      <c r="BB754" s="1">
        <f t="shared" si="270"/>
        <v>175.25860023724783</v>
      </c>
      <c r="BC754">
        <f t="shared" si="258"/>
        <v>1</v>
      </c>
      <c r="BD754">
        <f t="shared" si="259"/>
        <v>1</v>
      </c>
      <c r="BE754">
        <f t="shared" si="260"/>
        <v>1</v>
      </c>
      <c r="BF754">
        <f t="shared" si="261"/>
        <v>1</v>
      </c>
      <c r="BG754">
        <f t="shared" si="262"/>
        <v>1</v>
      </c>
      <c r="BH754">
        <f t="shared" si="263"/>
        <v>1</v>
      </c>
      <c r="BI754">
        <f t="shared" si="264"/>
        <v>1</v>
      </c>
      <c r="BJ754">
        <f t="shared" si="265"/>
        <v>1</v>
      </c>
      <c r="BK754">
        <f t="shared" si="266"/>
        <v>1</v>
      </c>
      <c r="BL754">
        <f t="shared" si="267"/>
        <v>1</v>
      </c>
      <c r="BM754">
        <f t="shared" si="271"/>
        <v>1</v>
      </c>
      <c r="BN754">
        <f t="shared" si="272"/>
        <v>1</v>
      </c>
      <c r="BO754">
        <f>IF(AND(AU754&gt;'County Avg'!$E$3,'Gentrification Calcs'!AW754&gt;'County Avg'!$E$4,'Gentrification Calcs'!AY754&gt;'County Avg'!$E$5,'Gentrification Calcs'!BA754&gt;'County Avg'!$E$6),1,0)</f>
        <v>0</v>
      </c>
      <c r="BP754">
        <f>IF(AND(AV754&gt;'County Avg'!$F$3,'Gentrification Calcs'!AX754&gt;'County Avg'!$F$4,'Gentrification Calcs'!AZ754&gt;'County Avg'!$F$5,'Gentrification Calcs'!BB754&gt;'County Avg'!$F$6),1,0)</f>
        <v>0</v>
      </c>
      <c r="BQ754">
        <f t="shared" si="273"/>
        <v>0</v>
      </c>
      <c r="BR754">
        <f t="shared" si="274"/>
        <v>0</v>
      </c>
      <c r="BS754">
        <f t="shared" si="275"/>
        <v>0</v>
      </c>
      <c r="BT754">
        <f t="shared" si="276"/>
        <v>0</v>
      </c>
    </row>
    <row r="755" spans="1:72" x14ac:dyDescent="0.25">
      <c r="A755">
        <v>6037234800</v>
      </c>
      <c r="B755">
        <v>3202.9999925424299</v>
      </c>
      <c r="C755">
        <v>3314</v>
      </c>
      <c r="D755">
        <v>3460</v>
      </c>
      <c r="E755">
        <v>1131</v>
      </c>
      <c r="F755">
        <v>1036</v>
      </c>
      <c r="G755">
        <v>1070</v>
      </c>
      <c r="H755">
        <v>580.90879864746626</v>
      </c>
      <c r="I755">
        <v>519.7654</v>
      </c>
      <c r="J755">
        <v>515.08600000000001</v>
      </c>
      <c r="K755">
        <v>0.51362404831783048</v>
      </c>
      <c r="L755">
        <v>0.50170405405405405</v>
      </c>
      <c r="M755">
        <v>0.481388785046729</v>
      </c>
      <c r="N755">
        <v>2100.9999950000001</v>
      </c>
      <c r="O755">
        <v>1898</v>
      </c>
      <c r="P755">
        <v>2154</v>
      </c>
      <c r="Q755">
        <v>178</v>
      </c>
      <c r="R755">
        <v>172</v>
      </c>
      <c r="S755">
        <v>306</v>
      </c>
      <c r="T755">
        <v>8.4721561362973721E-2</v>
      </c>
      <c r="U755">
        <v>9.0621707060063228E-2</v>
      </c>
      <c r="V755">
        <v>0.14206128133704735</v>
      </c>
      <c r="W755">
        <v>408</v>
      </c>
      <c r="X755">
        <v>367</v>
      </c>
      <c r="Y755">
        <v>369</v>
      </c>
      <c r="Z755">
        <v>1094</v>
      </c>
      <c r="AA755">
        <v>1039</v>
      </c>
      <c r="AB755">
        <v>1070</v>
      </c>
      <c r="AC755">
        <v>0.37294332723948814</v>
      </c>
      <c r="AD755">
        <v>0.35322425409047159</v>
      </c>
      <c r="AE755">
        <v>0.34485981308411218</v>
      </c>
      <c r="AF755">
        <v>60.9999998579733</v>
      </c>
      <c r="AG755">
        <v>26</v>
      </c>
      <c r="AH755">
        <v>1</v>
      </c>
      <c r="AI755">
        <v>1.9044645644708112E-2</v>
      </c>
      <c r="AJ755">
        <v>7.8455039227519618E-3</v>
      </c>
      <c r="AK755">
        <v>2.8901734104046245E-4</v>
      </c>
      <c r="AL755">
        <f t="shared" si="268"/>
        <v>0.98095535435529191</v>
      </c>
      <c r="AM755">
        <f t="shared" si="268"/>
        <v>0.99215449607724804</v>
      </c>
      <c r="AN755">
        <f t="shared" si="268"/>
        <v>0.99971098265895952</v>
      </c>
      <c r="AO755">
        <v>49016.799045599153</v>
      </c>
      <c r="AP755">
        <v>47299.833673886395</v>
      </c>
      <c r="AQ755">
        <v>51103</v>
      </c>
      <c r="AR755">
        <v>993.47222222222229</v>
      </c>
      <c r="AS755">
        <v>1090.2831158560698</v>
      </c>
      <c r="AT755">
        <v>1173</v>
      </c>
      <c r="AU755">
        <f t="shared" si="254"/>
        <v>-1.119914172195615E-2</v>
      </c>
      <c r="AV755">
        <f t="shared" si="255"/>
        <v>-7.5564865817114996E-3</v>
      </c>
      <c r="AW755">
        <v>5.9001456970895066E-3</v>
      </c>
      <c r="AX755">
        <v>5.1439574276984118E-2</v>
      </c>
      <c r="AY755" s="1">
        <f t="shared" si="256"/>
        <v>-1716.9653717127585</v>
      </c>
      <c r="AZ755" s="1">
        <f t="shared" si="257"/>
        <v>3803.1663261136055</v>
      </c>
      <c r="BA755" s="1">
        <f t="shared" si="269"/>
        <v>96.810893633847513</v>
      </c>
      <c r="BB755" s="1">
        <f t="shared" si="270"/>
        <v>82.716884143930201</v>
      </c>
      <c r="BC755">
        <f t="shared" si="258"/>
        <v>1</v>
      </c>
      <c r="BD755">
        <f t="shared" si="259"/>
        <v>1</v>
      </c>
      <c r="BE755">
        <f t="shared" si="260"/>
        <v>1</v>
      </c>
      <c r="BF755">
        <f t="shared" si="261"/>
        <v>1</v>
      </c>
      <c r="BG755">
        <f t="shared" si="262"/>
        <v>1</v>
      </c>
      <c r="BH755">
        <f t="shared" si="263"/>
        <v>1</v>
      </c>
      <c r="BI755">
        <f t="shared" si="264"/>
        <v>0</v>
      </c>
      <c r="BJ755">
        <f t="shared" si="265"/>
        <v>0</v>
      </c>
      <c r="BK755">
        <f t="shared" si="266"/>
        <v>1</v>
      </c>
      <c r="BL755">
        <f t="shared" si="267"/>
        <v>1</v>
      </c>
      <c r="BM755">
        <f t="shared" si="271"/>
        <v>1</v>
      </c>
      <c r="BN755">
        <f t="shared" si="272"/>
        <v>1</v>
      </c>
      <c r="BO755">
        <f>IF(AND(AU755&gt;'County Avg'!$E$3,'Gentrification Calcs'!AW755&gt;'County Avg'!$E$4,'Gentrification Calcs'!AY755&gt;'County Avg'!$E$5,'Gentrification Calcs'!BA755&gt;'County Avg'!$E$6),1,0)</f>
        <v>0</v>
      </c>
      <c r="BP755">
        <f>IF(AND(AV755&gt;'County Avg'!$F$3,'Gentrification Calcs'!AX755&gt;'County Avg'!$F$4,'Gentrification Calcs'!AZ755&gt;'County Avg'!$F$5,'Gentrification Calcs'!BB755&gt;'County Avg'!$F$6),1,0)</f>
        <v>0</v>
      </c>
      <c r="BQ755">
        <f t="shared" si="273"/>
        <v>0</v>
      </c>
      <c r="BR755">
        <f t="shared" si="274"/>
        <v>0</v>
      </c>
      <c r="BS755">
        <f t="shared" si="275"/>
        <v>0</v>
      </c>
      <c r="BT755">
        <f t="shared" si="276"/>
        <v>0</v>
      </c>
    </row>
    <row r="756" spans="1:72" x14ac:dyDescent="0.25">
      <c r="A756">
        <v>6037234901</v>
      </c>
      <c r="B756">
        <v>2686.3672328613502</v>
      </c>
      <c r="C756">
        <v>2812.9999938011201</v>
      </c>
      <c r="D756">
        <v>3061</v>
      </c>
      <c r="E756">
        <v>909.12780759999998</v>
      </c>
      <c r="F756">
        <v>929.03863530000001</v>
      </c>
      <c r="G756">
        <v>1163</v>
      </c>
      <c r="H756">
        <v>600.19226082955754</v>
      </c>
      <c r="I756">
        <v>736.81461724235544</v>
      </c>
      <c r="J756">
        <v>960.01419999999996</v>
      </c>
      <c r="K756">
        <v>0.66018469109860456</v>
      </c>
      <c r="L756">
        <v>0.79309362307029063</v>
      </c>
      <c r="M756">
        <v>0.82546362854686151</v>
      </c>
      <c r="N756">
        <v>1396.5446019999999</v>
      </c>
      <c r="O756">
        <v>1512.0273440000001</v>
      </c>
      <c r="P756">
        <v>1857</v>
      </c>
      <c r="Q756">
        <v>95.571914669999998</v>
      </c>
      <c r="R756">
        <v>84.820075990000007</v>
      </c>
      <c r="S756">
        <v>70</v>
      </c>
      <c r="T756">
        <v>6.8434559507179998E-2</v>
      </c>
      <c r="U756">
        <v>5.6096919362326032E-2</v>
      </c>
      <c r="V756">
        <v>3.7695207323640283E-2</v>
      </c>
      <c r="W756">
        <v>773.73431396484398</v>
      </c>
      <c r="X756">
        <v>815.14880371093795</v>
      </c>
      <c r="Y756">
        <v>1045</v>
      </c>
      <c r="Z756">
        <v>893.19915771484398</v>
      </c>
      <c r="AA756">
        <v>934.61364746093795</v>
      </c>
      <c r="AB756">
        <v>1163</v>
      </c>
      <c r="AC756">
        <v>0.8662506085925582</v>
      </c>
      <c r="AD756">
        <v>0.87217729585422832</v>
      </c>
      <c r="AE756">
        <v>0.89853826311263973</v>
      </c>
      <c r="AF756">
        <v>51.768120407941801</v>
      </c>
      <c r="AG756">
        <v>41.016281127929702</v>
      </c>
      <c r="AH756">
        <v>0</v>
      </c>
      <c r="AI756">
        <v>1.9270678920841972E-2</v>
      </c>
      <c r="AJ756">
        <v>1.4580974482159762E-2</v>
      </c>
      <c r="AK756">
        <v>0</v>
      </c>
      <c r="AL756">
        <f t="shared" si="268"/>
        <v>0.980729321079158</v>
      </c>
      <c r="AM756">
        <f t="shared" si="268"/>
        <v>0.98541902551784022</v>
      </c>
      <c r="AN756">
        <f t="shared" si="268"/>
        <v>1</v>
      </c>
      <c r="AO756">
        <v>33473.559915164369</v>
      </c>
      <c r="AP756">
        <v>26080.406620351452</v>
      </c>
      <c r="AQ756">
        <v>24904</v>
      </c>
      <c r="AR756">
        <v>874.25555555555559</v>
      </c>
      <c r="AS756">
        <v>756.16409648082254</v>
      </c>
      <c r="AT756">
        <v>944</v>
      </c>
      <c r="AU756">
        <f t="shared" si="254"/>
        <v>-4.6897044386822098E-3</v>
      </c>
      <c r="AV756">
        <f t="shared" si="255"/>
        <v>-1.4580974482159762E-2</v>
      </c>
      <c r="AW756">
        <v>-1.2337640144853966E-2</v>
      </c>
      <c r="AX756">
        <v>-1.840171203868575E-2</v>
      </c>
      <c r="AY756" s="1">
        <f t="shared" si="256"/>
        <v>-7393.153294812917</v>
      </c>
      <c r="AZ756" s="1">
        <f t="shared" si="257"/>
        <v>-1176.4066203514521</v>
      </c>
      <c r="BA756" s="1">
        <f t="shared" si="269"/>
        <v>-118.09145907473305</v>
      </c>
      <c r="BB756" s="1">
        <f t="shared" si="270"/>
        <v>187.83590351917746</v>
      </c>
      <c r="BC756">
        <f t="shared" si="258"/>
        <v>1</v>
      </c>
      <c r="BD756">
        <f t="shared" si="259"/>
        <v>1</v>
      </c>
      <c r="BE756">
        <f t="shared" si="260"/>
        <v>1</v>
      </c>
      <c r="BF756">
        <f t="shared" si="261"/>
        <v>1</v>
      </c>
      <c r="BG756">
        <f t="shared" si="262"/>
        <v>1</v>
      </c>
      <c r="BH756">
        <f t="shared" si="263"/>
        <v>1</v>
      </c>
      <c r="BI756">
        <f t="shared" si="264"/>
        <v>1</v>
      </c>
      <c r="BJ756">
        <f t="shared" si="265"/>
        <v>1</v>
      </c>
      <c r="BK756">
        <f t="shared" si="266"/>
        <v>1</v>
      </c>
      <c r="BL756">
        <f t="shared" si="267"/>
        <v>1</v>
      </c>
      <c r="BM756">
        <f t="shared" si="271"/>
        <v>1</v>
      </c>
      <c r="BN756">
        <f t="shared" si="272"/>
        <v>1</v>
      </c>
      <c r="BO756">
        <f>IF(AND(AU756&gt;'County Avg'!$E$3,'Gentrification Calcs'!AW756&gt;'County Avg'!$E$4,'Gentrification Calcs'!AY756&gt;'County Avg'!$E$5,'Gentrification Calcs'!BA756&gt;'County Avg'!$E$6),1,0)</f>
        <v>0</v>
      </c>
      <c r="BP756">
        <f>IF(AND(AV756&gt;'County Avg'!$F$3,'Gentrification Calcs'!AX756&gt;'County Avg'!$F$4,'Gentrification Calcs'!AZ756&gt;'County Avg'!$F$5,'Gentrification Calcs'!BB756&gt;'County Avg'!$F$6),1,0)</f>
        <v>0</v>
      </c>
      <c r="BQ756">
        <f t="shared" si="273"/>
        <v>0</v>
      </c>
      <c r="BR756">
        <f t="shared" si="274"/>
        <v>0</v>
      </c>
      <c r="BS756">
        <f t="shared" si="275"/>
        <v>0</v>
      </c>
      <c r="BT756">
        <f t="shared" si="276"/>
        <v>0</v>
      </c>
    </row>
    <row r="757" spans="1:72" x14ac:dyDescent="0.25">
      <c r="A757">
        <v>6037234902</v>
      </c>
      <c r="B757">
        <v>4059.6328044421998</v>
      </c>
      <c r="C757">
        <v>4251.0000061988803</v>
      </c>
      <c r="D757">
        <v>3771</v>
      </c>
      <c r="E757">
        <v>1373.872192</v>
      </c>
      <c r="F757">
        <v>1403.9613039999999</v>
      </c>
      <c r="G757">
        <v>1433</v>
      </c>
      <c r="H757">
        <v>907.00934750485715</v>
      </c>
      <c r="I757">
        <v>1113.4727827576444</v>
      </c>
      <c r="J757">
        <v>989.28719999999998</v>
      </c>
      <c r="K757">
        <v>0.66018466112520102</v>
      </c>
      <c r="L757">
        <v>0.79309364124585902</v>
      </c>
      <c r="M757">
        <v>0.69036092114445213</v>
      </c>
      <c r="N757">
        <v>2110.4554170000001</v>
      </c>
      <c r="O757">
        <v>2284.9726559999999</v>
      </c>
      <c r="P757">
        <v>2158</v>
      </c>
      <c r="Q757">
        <v>144.42808529999999</v>
      </c>
      <c r="R757">
        <v>128.1799316</v>
      </c>
      <c r="S757">
        <v>196</v>
      </c>
      <c r="T757">
        <v>6.8434558786038546E-2</v>
      </c>
      <c r="U757">
        <v>5.6096921450424574E-2</v>
      </c>
      <c r="V757">
        <v>9.0824837812789619E-2</v>
      </c>
      <c r="W757">
        <v>1169.26574707031</v>
      </c>
      <c r="X757">
        <v>1231.85119628906</v>
      </c>
      <c r="Y757">
        <v>1222</v>
      </c>
      <c r="Z757">
        <v>1349.80078125</v>
      </c>
      <c r="AA757">
        <v>1412.38635253906</v>
      </c>
      <c r="AB757">
        <v>1433</v>
      </c>
      <c r="AC757">
        <v>0.86625060772856921</v>
      </c>
      <c r="AD757">
        <v>0.87217721558591221</v>
      </c>
      <c r="AE757">
        <v>0.85275645498953245</v>
      </c>
      <c r="AF757">
        <v>78.231880310922904</v>
      </c>
      <c r="AG757">
        <v>61.983718872070298</v>
      </c>
      <c r="AH757">
        <v>102</v>
      </c>
      <c r="AI757">
        <v>1.9270678920841978E-2</v>
      </c>
      <c r="AJ757">
        <v>1.4580973601901808E-2</v>
      </c>
      <c r="AK757">
        <v>2.7048528241845664E-2</v>
      </c>
      <c r="AL757">
        <f t="shared" si="268"/>
        <v>0.980729321079158</v>
      </c>
      <c r="AM757">
        <f t="shared" si="268"/>
        <v>0.9854190263980982</v>
      </c>
      <c r="AN757">
        <f t="shared" si="268"/>
        <v>0.97295147175815433</v>
      </c>
      <c r="AO757">
        <v>33473.559915164369</v>
      </c>
      <c r="AP757">
        <v>26080.406620351452</v>
      </c>
      <c r="AQ757">
        <v>28265</v>
      </c>
      <c r="AR757">
        <v>874.25555555555559</v>
      </c>
      <c r="AS757">
        <v>756.16409648082254</v>
      </c>
      <c r="AT757">
        <v>952</v>
      </c>
      <c r="AU757">
        <f t="shared" si="254"/>
        <v>-4.68970531894017E-3</v>
      </c>
      <c r="AV757">
        <f t="shared" si="255"/>
        <v>1.2467554639943855E-2</v>
      </c>
      <c r="AW757">
        <v>-1.2337637335613973E-2</v>
      </c>
      <c r="AX757">
        <v>3.4727916362365045E-2</v>
      </c>
      <c r="AY757" s="1">
        <f t="shared" si="256"/>
        <v>-7393.153294812917</v>
      </c>
      <c r="AZ757" s="1">
        <f t="shared" si="257"/>
        <v>2184.5933796485479</v>
      </c>
      <c r="BA757" s="1">
        <f t="shared" si="269"/>
        <v>-118.09145907473305</v>
      </c>
      <c r="BB757" s="1">
        <f t="shared" si="270"/>
        <v>195.83590351917746</v>
      </c>
      <c r="BC757">
        <f t="shared" si="258"/>
        <v>1</v>
      </c>
      <c r="BD757">
        <f t="shared" si="259"/>
        <v>1</v>
      </c>
      <c r="BE757">
        <f t="shared" si="260"/>
        <v>1</v>
      </c>
      <c r="BF757">
        <f t="shared" si="261"/>
        <v>1</v>
      </c>
      <c r="BG757">
        <f t="shared" si="262"/>
        <v>1</v>
      </c>
      <c r="BH757">
        <f t="shared" si="263"/>
        <v>1</v>
      </c>
      <c r="BI757">
        <f t="shared" si="264"/>
        <v>1</v>
      </c>
      <c r="BJ757">
        <f t="shared" si="265"/>
        <v>1</v>
      </c>
      <c r="BK757">
        <f t="shared" si="266"/>
        <v>1</v>
      </c>
      <c r="BL757">
        <f t="shared" si="267"/>
        <v>1</v>
      </c>
      <c r="BM757">
        <f t="shared" si="271"/>
        <v>1</v>
      </c>
      <c r="BN757">
        <f t="shared" si="272"/>
        <v>1</v>
      </c>
      <c r="BO757">
        <f>IF(AND(AU757&gt;'County Avg'!$E$3,'Gentrification Calcs'!AW757&gt;'County Avg'!$E$4,'Gentrification Calcs'!AY757&gt;'County Avg'!$E$5,'Gentrification Calcs'!BA757&gt;'County Avg'!$E$6),1,0)</f>
        <v>0</v>
      </c>
      <c r="BP757">
        <f>IF(AND(AV757&gt;'County Avg'!$F$3,'Gentrification Calcs'!AX757&gt;'County Avg'!$F$4,'Gentrification Calcs'!AZ757&gt;'County Avg'!$F$5,'Gentrification Calcs'!BB757&gt;'County Avg'!$F$6),1,0)</f>
        <v>0</v>
      </c>
      <c r="BQ757">
        <f t="shared" si="273"/>
        <v>0</v>
      </c>
      <c r="BR757">
        <f t="shared" si="274"/>
        <v>0</v>
      </c>
      <c r="BS757">
        <f t="shared" si="275"/>
        <v>0</v>
      </c>
      <c r="BT757">
        <f t="shared" si="276"/>
        <v>0</v>
      </c>
    </row>
    <row r="758" spans="1:72" x14ac:dyDescent="0.25">
      <c r="A758">
        <v>6037235100</v>
      </c>
      <c r="B758">
        <v>4571.8898337164401</v>
      </c>
      <c r="C758">
        <v>4667</v>
      </c>
      <c r="D758">
        <v>4752</v>
      </c>
      <c r="E758">
        <v>1706.4642329999999</v>
      </c>
      <c r="F758">
        <v>1715</v>
      </c>
      <c r="G758">
        <v>1701</v>
      </c>
      <c r="H758">
        <v>719.19645067815441</v>
      </c>
      <c r="I758">
        <v>560.02639999999997</v>
      </c>
      <c r="J758">
        <v>636.01419999999996</v>
      </c>
      <c r="K758">
        <v>0.42145416046241529</v>
      </c>
      <c r="L758">
        <v>0.32654600583090376</v>
      </c>
      <c r="M758">
        <v>0.3739060552616108</v>
      </c>
      <c r="N758">
        <v>3039.8512949999999</v>
      </c>
      <c r="O758">
        <v>3082</v>
      </c>
      <c r="P758">
        <v>3164</v>
      </c>
      <c r="Q758">
        <v>555.25494379999998</v>
      </c>
      <c r="R758">
        <v>771</v>
      </c>
      <c r="S758">
        <v>791</v>
      </c>
      <c r="T758">
        <v>0.18265858751488698</v>
      </c>
      <c r="U758">
        <v>0.2501622323166775</v>
      </c>
      <c r="V758">
        <v>0.25</v>
      </c>
      <c r="W758">
        <v>397.30285644531301</v>
      </c>
      <c r="X758">
        <v>459</v>
      </c>
      <c r="Y758">
        <v>493</v>
      </c>
      <c r="Z758">
        <v>1679.33129882813</v>
      </c>
      <c r="AA758">
        <v>1721</v>
      </c>
      <c r="AB758">
        <v>1701</v>
      </c>
      <c r="AC758">
        <v>0.23658396453550212</v>
      </c>
      <c r="AD758">
        <v>0.26670540383497965</v>
      </c>
      <c r="AE758">
        <v>0.28982951205173429</v>
      </c>
      <c r="AF758">
        <v>406.99316027149302</v>
      </c>
      <c r="AG758">
        <v>188</v>
      </c>
      <c r="AH758">
        <v>165</v>
      </c>
      <c r="AI758">
        <v>8.9020771513353081E-2</v>
      </c>
      <c r="AJ758">
        <v>4.0282836940218558E-2</v>
      </c>
      <c r="AK758">
        <v>3.4722222222222224E-2</v>
      </c>
      <c r="AL758">
        <f t="shared" si="268"/>
        <v>0.91097922848664692</v>
      </c>
      <c r="AM758">
        <f t="shared" si="268"/>
        <v>0.95971716305978139</v>
      </c>
      <c r="AN758">
        <f t="shared" si="268"/>
        <v>0.96527777777777779</v>
      </c>
      <c r="AO758">
        <v>58215.044538706257</v>
      </c>
      <c r="AP758">
        <v>72682.619125459751</v>
      </c>
      <c r="AQ758">
        <v>65279</v>
      </c>
      <c r="AR758">
        <v>1045.3055555555557</v>
      </c>
      <c r="AS758">
        <v>1052.4072756030052</v>
      </c>
      <c r="AT758">
        <v>1361</v>
      </c>
      <c r="AU758">
        <f t="shared" si="254"/>
        <v>-4.8737934573134523E-2</v>
      </c>
      <c r="AV758">
        <f t="shared" si="255"/>
        <v>-5.5606147179963344E-3</v>
      </c>
      <c r="AW758">
        <v>6.7503644801790524E-2</v>
      </c>
      <c r="AX758">
        <v>-1.6223231667750193E-4</v>
      </c>
      <c r="AY758" s="1">
        <f t="shared" si="256"/>
        <v>14467.574586753493</v>
      </c>
      <c r="AZ758" s="1">
        <f t="shared" si="257"/>
        <v>-7403.6191254597506</v>
      </c>
      <c r="BA758" s="1">
        <f t="shared" si="269"/>
        <v>7.1017200474495894</v>
      </c>
      <c r="BB758" s="1">
        <f t="shared" si="270"/>
        <v>308.59272439699475</v>
      </c>
      <c r="BC758">
        <f t="shared" si="258"/>
        <v>1</v>
      </c>
      <c r="BD758">
        <f t="shared" si="259"/>
        <v>1</v>
      </c>
      <c r="BE758">
        <f t="shared" si="260"/>
        <v>1</v>
      </c>
      <c r="BF758">
        <f t="shared" si="261"/>
        <v>0</v>
      </c>
      <c r="BG758">
        <f t="shared" si="262"/>
        <v>0</v>
      </c>
      <c r="BH758">
        <f t="shared" si="263"/>
        <v>0</v>
      </c>
      <c r="BI758">
        <f t="shared" si="264"/>
        <v>0</v>
      </c>
      <c r="BJ758">
        <f t="shared" si="265"/>
        <v>0</v>
      </c>
      <c r="BK758">
        <f t="shared" si="266"/>
        <v>1</v>
      </c>
      <c r="BL758">
        <f t="shared" si="267"/>
        <v>1</v>
      </c>
      <c r="BM758">
        <f t="shared" si="271"/>
        <v>0</v>
      </c>
      <c r="BN758">
        <f t="shared" si="272"/>
        <v>0</v>
      </c>
      <c r="BO758">
        <f>IF(AND(AU758&gt;'County Avg'!$E$3,'Gentrification Calcs'!AW758&gt;'County Avg'!$E$4,'Gentrification Calcs'!AY758&gt;'County Avg'!$E$5,'Gentrification Calcs'!BA758&gt;'County Avg'!$E$6),1,0)</f>
        <v>1</v>
      </c>
      <c r="BP758">
        <f>IF(AND(AV758&gt;'County Avg'!$F$3,'Gentrification Calcs'!AX758&gt;'County Avg'!$F$4,'Gentrification Calcs'!AZ758&gt;'County Avg'!$F$5,'Gentrification Calcs'!BB758&gt;'County Avg'!$F$6),1,0)</f>
        <v>0</v>
      </c>
      <c r="BQ758">
        <f t="shared" si="273"/>
        <v>0</v>
      </c>
      <c r="BR758">
        <f t="shared" si="274"/>
        <v>0</v>
      </c>
      <c r="BS758">
        <f t="shared" si="275"/>
        <v>0</v>
      </c>
      <c r="BT758">
        <f t="shared" si="276"/>
        <v>0</v>
      </c>
    </row>
    <row r="759" spans="1:72" x14ac:dyDescent="0.25">
      <c r="A759">
        <v>6037235201</v>
      </c>
      <c r="B759">
        <v>2652.99998332211</v>
      </c>
      <c r="C759">
        <v>2719</v>
      </c>
      <c r="D759">
        <v>2711</v>
      </c>
      <c r="E759">
        <v>919</v>
      </c>
      <c r="F759">
        <v>920</v>
      </c>
      <c r="G759">
        <v>930</v>
      </c>
      <c r="H759">
        <v>525.69919669523017</v>
      </c>
      <c r="I759">
        <v>469.5068</v>
      </c>
      <c r="J759">
        <v>540.58040000000005</v>
      </c>
      <c r="K759">
        <v>0.57203394634954319</v>
      </c>
      <c r="L759">
        <v>0.51033347826086961</v>
      </c>
      <c r="M759">
        <v>0.58126924731182805</v>
      </c>
      <c r="N759">
        <v>1636.99999</v>
      </c>
      <c r="O759">
        <v>1627</v>
      </c>
      <c r="P759">
        <v>1815</v>
      </c>
      <c r="Q759">
        <v>184</v>
      </c>
      <c r="R759">
        <v>121</v>
      </c>
      <c r="S759">
        <v>206</v>
      </c>
      <c r="T759">
        <v>0.11240073373488536</v>
      </c>
      <c r="U759">
        <v>7.4370006146281503E-2</v>
      </c>
      <c r="V759">
        <v>0.11349862258953168</v>
      </c>
      <c r="W759">
        <v>318</v>
      </c>
      <c r="X759">
        <v>321</v>
      </c>
      <c r="Y759">
        <v>386</v>
      </c>
      <c r="Z759">
        <v>917</v>
      </c>
      <c r="AA759">
        <v>896</v>
      </c>
      <c r="AB759">
        <v>930</v>
      </c>
      <c r="AC759">
        <v>0.34678298800436202</v>
      </c>
      <c r="AD759">
        <v>0.35825892857142855</v>
      </c>
      <c r="AE759">
        <v>0.4150537634408602</v>
      </c>
      <c r="AF759">
        <v>63.999999597668598</v>
      </c>
      <c r="AG759">
        <v>34</v>
      </c>
      <c r="AH759">
        <v>56</v>
      </c>
      <c r="AI759">
        <v>2.4123633622314327E-2</v>
      </c>
      <c r="AJ759">
        <v>1.2504597278411181E-2</v>
      </c>
      <c r="AK759">
        <v>2.0656584286241238E-2</v>
      </c>
      <c r="AL759">
        <f t="shared" si="268"/>
        <v>0.97587636637768571</v>
      </c>
      <c r="AM759">
        <f t="shared" si="268"/>
        <v>0.98749540272158887</v>
      </c>
      <c r="AN759">
        <f t="shared" si="268"/>
        <v>0.97934341571375871</v>
      </c>
      <c r="AO759">
        <v>42046.012725344648</v>
      </c>
      <c r="AP759">
        <v>43869.0474049857</v>
      </c>
      <c r="AQ759">
        <v>36048</v>
      </c>
      <c r="AR759">
        <v>946.82222222222231</v>
      </c>
      <c r="AS759">
        <v>810.27243969948609</v>
      </c>
      <c r="AT759">
        <v>1220</v>
      </c>
      <c r="AU759">
        <f t="shared" si="254"/>
        <v>-1.1619036343903147E-2</v>
      </c>
      <c r="AV759">
        <f t="shared" si="255"/>
        <v>8.1519870078300572E-3</v>
      </c>
      <c r="AW759">
        <v>-3.803072758860386E-2</v>
      </c>
      <c r="AX759">
        <v>3.9128616443250178E-2</v>
      </c>
      <c r="AY759" s="1">
        <f t="shared" si="256"/>
        <v>1823.0346796410522</v>
      </c>
      <c r="AZ759" s="1">
        <f t="shared" si="257"/>
        <v>-7821.0474049857003</v>
      </c>
      <c r="BA759" s="1">
        <f t="shared" si="269"/>
        <v>-136.54978252273622</v>
      </c>
      <c r="BB759" s="1">
        <f t="shared" si="270"/>
        <v>409.72756030051391</v>
      </c>
      <c r="BC759">
        <f t="shared" si="258"/>
        <v>1</v>
      </c>
      <c r="BD759">
        <f t="shared" si="259"/>
        <v>1</v>
      </c>
      <c r="BE759">
        <f t="shared" si="260"/>
        <v>1</v>
      </c>
      <c r="BF759">
        <f t="shared" si="261"/>
        <v>1</v>
      </c>
      <c r="BG759">
        <f t="shared" si="262"/>
        <v>1</v>
      </c>
      <c r="BH759">
        <f t="shared" si="263"/>
        <v>1</v>
      </c>
      <c r="BI759">
        <f t="shared" si="264"/>
        <v>0</v>
      </c>
      <c r="BJ759">
        <f t="shared" si="265"/>
        <v>0</v>
      </c>
      <c r="BK759">
        <f t="shared" si="266"/>
        <v>1</v>
      </c>
      <c r="BL759">
        <f t="shared" si="267"/>
        <v>1</v>
      </c>
      <c r="BM759">
        <f t="shared" si="271"/>
        <v>1</v>
      </c>
      <c r="BN759">
        <f t="shared" si="272"/>
        <v>1</v>
      </c>
      <c r="BO759">
        <f>IF(AND(AU759&gt;'County Avg'!$E$3,'Gentrification Calcs'!AW759&gt;'County Avg'!$E$4,'Gentrification Calcs'!AY759&gt;'County Avg'!$E$5,'Gentrification Calcs'!BA759&gt;'County Avg'!$E$6),1,0)</f>
        <v>0</v>
      </c>
      <c r="BP759">
        <f>IF(AND(AV759&gt;'County Avg'!$F$3,'Gentrification Calcs'!AX759&gt;'County Avg'!$F$4,'Gentrification Calcs'!AZ759&gt;'County Avg'!$F$5,'Gentrification Calcs'!BB759&gt;'County Avg'!$F$6),1,0)</f>
        <v>0</v>
      </c>
      <c r="BQ759">
        <f t="shared" si="273"/>
        <v>0</v>
      </c>
      <c r="BR759">
        <f t="shared" si="274"/>
        <v>0</v>
      </c>
      <c r="BS759">
        <f t="shared" si="275"/>
        <v>0</v>
      </c>
      <c r="BT759">
        <f t="shared" si="276"/>
        <v>0</v>
      </c>
    </row>
    <row r="760" spans="1:72" x14ac:dyDescent="0.25">
      <c r="A760">
        <v>6037235202</v>
      </c>
      <c r="B760">
        <v>4987.9999481743398</v>
      </c>
      <c r="C760">
        <v>4730</v>
      </c>
      <c r="D760">
        <v>4127</v>
      </c>
      <c r="E760">
        <v>1787</v>
      </c>
      <c r="F760">
        <v>1668</v>
      </c>
      <c r="G760">
        <v>1773</v>
      </c>
      <c r="H760">
        <v>1104.0623885287168</v>
      </c>
      <c r="I760">
        <v>998.01599999999996</v>
      </c>
      <c r="J760">
        <v>1361.8332</v>
      </c>
      <c r="K760">
        <v>0.61783009990415039</v>
      </c>
      <c r="L760">
        <v>0.59833093525179859</v>
      </c>
      <c r="M760">
        <v>0.76809543147208126</v>
      </c>
      <c r="N760">
        <v>2965.999969</v>
      </c>
      <c r="O760">
        <v>2665</v>
      </c>
      <c r="P760">
        <v>2725</v>
      </c>
      <c r="Q760">
        <v>343</v>
      </c>
      <c r="R760">
        <v>199</v>
      </c>
      <c r="S760">
        <v>399</v>
      </c>
      <c r="T760">
        <v>0.11564396614462676</v>
      </c>
      <c r="U760">
        <v>7.4671669793621012E-2</v>
      </c>
      <c r="V760">
        <v>0.14642201834862387</v>
      </c>
      <c r="W760">
        <v>1189</v>
      </c>
      <c r="X760">
        <v>1161</v>
      </c>
      <c r="Y760">
        <v>1293</v>
      </c>
      <c r="Z760">
        <v>1791</v>
      </c>
      <c r="AA760">
        <v>1701</v>
      </c>
      <c r="AB760">
        <v>1773</v>
      </c>
      <c r="AC760">
        <v>0.6638749302065885</v>
      </c>
      <c r="AD760">
        <v>0.68253968253968256</v>
      </c>
      <c r="AE760">
        <v>0.72927241962774958</v>
      </c>
      <c r="AF760">
        <v>128.99999865968101</v>
      </c>
      <c r="AG760">
        <v>58</v>
      </c>
      <c r="AH760">
        <v>101</v>
      </c>
      <c r="AI760">
        <v>2.5862068965517203E-2</v>
      </c>
      <c r="AJ760">
        <v>1.2262156448202961E-2</v>
      </c>
      <c r="AK760">
        <v>2.4472982796220014E-2</v>
      </c>
      <c r="AL760">
        <f t="shared" si="268"/>
        <v>0.97413793103448276</v>
      </c>
      <c r="AM760">
        <f t="shared" si="268"/>
        <v>0.98773784355179706</v>
      </c>
      <c r="AN760">
        <f t="shared" si="268"/>
        <v>0.97552701720377999</v>
      </c>
      <c r="AO760">
        <v>39570.050371155885</v>
      </c>
      <c r="AP760">
        <v>36467.832039231718</v>
      </c>
      <c r="AQ760">
        <v>22083</v>
      </c>
      <c r="AR760">
        <v>882.8944444444445</v>
      </c>
      <c r="AS760">
        <v>789.98181099248723</v>
      </c>
      <c r="AT760">
        <v>1003</v>
      </c>
      <c r="AU760">
        <f t="shared" si="254"/>
        <v>-1.3599912517314242E-2</v>
      </c>
      <c r="AV760">
        <f t="shared" si="255"/>
        <v>1.2210826348017054E-2</v>
      </c>
      <c r="AW760">
        <v>-4.0972296351005744E-2</v>
      </c>
      <c r="AX760">
        <v>7.1750348555002855E-2</v>
      </c>
      <c r="AY760" s="1">
        <f t="shared" si="256"/>
        <v>-3102.2183319241667</v>
      </c>
      <c r="AZ760" s="1">
        <f t="shared" si="257"/>
        <v>-14384.832039231718</v>
      </c>
      <c r="BA760" s="1">
        <f t="shared" si="269"/>
        <v>-92.912633451957277</v>
      </c>
      <c r="BB760" s="1">
        <f t="shared" si="270"/>
        <v>213.01818900751277</v>
      </c>
      <c r="BC760">
        <f t="shared" si="258"/>
        <v>1</v>
      </c>
      <c r="BD760">
        <f t="shared" si="259"/>
        <v>1</v>
      </c>
      <c r="BE760">
        <f t="shared" si="260"/>
        <v>1</v>
      </c>
      <c r="BF760">
        <f t="shared" si="261"/>
        <v>1</v>
      </c>
      <c r="BG760">
        <f t="shared" si="262"/>
        <v>1</v>
      </c>
      <c r="BH760">
        <f t="shared" si="263"/>
        <v>1</v>
      </c>
      <c r="BI760">
        <f t="shared" si="264"/>
        <v>1</v>
      </c>
      <c r="BJ760">
        <f t="shared" si="265"/>
        <v>1</v>
      </c>
      <c r="BK760">
        <f t="shared" si="266"/>
        <v>1</v>
      </c>
      <c r="BL760">
        <f t="shared" si="267"/>
        <v>1</v>
      </c>
      <c r="BM760">
        <f t="shared" si="271"/>
        <v>1</v>
      </c>
      <c r="BN760">
        <f t="shared" si="272"/>
        <v>1</v>
      </c>
      <c r="BO760">
        <f>IF(AND(AU760&gt;'County Avg'!$E$3,'Gentrification Calcs'!AW760&gt;'County Avg'!$E$4,'Gentrification Calcs'!AY760&gt;'County Avg'!$E$5,'Gentrification Calcs'!BA760&gt;'County Avg'!$E$6),1,0)</f>
        <v>0</v>
      </c>
      <c r="BP760">
        <f>IF(AND(AV760&gt;'County Avg'!$F$3,'Gentrification Calcs'!AX760&gt;'County Avg'!$F$4,'Gentrification Calcs'!AZ760&gt;'County Avg'!$F$5,'Gentrification Calcs'!BB760&gt;'County Avg'!$F$6),1,0)</f>
        <v>0</v>
      </c>
      <c r="BQ760">
        <f t="shared" si="273"/>
        <v>0</v>
      </c>
      <c r="BR760">
        <f t="shared" si="274"/>
        <v>0</v>
      </c>
      <c r="BS760">
        <f t="shared" si="275"/>
        <v>0</v>
      </c>
      <c r="BT760">
        <f t="shared" si="276"/>
        <v>0</v>
      </c>
    </row>
    <row r="761" spans="1:72" x14ac:dyDescent="0.25">
      <c r="A761">
        <v>6037236000</v>
      </c>
      <c r="B761">
        <v>4476.2545783362602</v>
      </c>
      <c r="C761">
        <v>4182.5151664014002</v>
      </c>
      <c r="D761">
        <v>4240</v>
      </c>
      <c r="E761">
        <v>2102.7658219999998</v>
      </c>
      <c r="F761">
        <v>2071.2608599999999</v>
      </c>
      <c r="G761">
        <v>2038</v>
      </c>
      <c r="H761">
        <v>575.60587226519942</v>
      </c>
      <c r="I761">
        <v>639.83780539385828</v>
      </c>
      <c r="J761">
        <v>481.39639999999997</v>
      </c>
      <c r="K761">
        <v>0.27373750621347098</v>
      </c>
      <c r="L761">
        <v>0.30891222720920741</v>
      </c>
      <c r="M761">
        <v>0.23621020608439644</v>
      </c>
      <c r="N761">
        <v>3476.7421709999999</v>
      </c>
      <c r="O761">
        <v>3199.3878869999999</v>
      </c>
      <c r="P761">
        <v>3407</v>
      </c>
      <c r="Q761">
        <v>1543.3995319999999</v>
      </c>
      <c r="R761">
        <v>1519.2064190000001</v>
      </c>
      <c r="S761">
        <v>1639</v>
      </c>
      <c r="T761">
        <v>0.44392119291263948</v>
      </c>
      <c r="U761">
        <v>0.4748428363978488</v>
      </c>
      <c r="V761">
        <v>0.48106838861168183</v>
      </c>
      <c r="W761">
        <v>386.23825392126997</v>
      </c>
      <c r="X761">
        <v>451.08090431243198</v>
      </c>
      <c r="Y761">
        <v>403</v>
      </c>
      <c r="Z761">
        <v>2098.9510131478301</v>
      </c>
      <c r="AA761">
        <v>2071.2607336938399</v>
      </c>
      <c r="AB761">
        <v>2038</v>
      </c>
      <c r="AC761">
        <v>0.18401489672787663</v>
      </c>
      <c r="AD761">
        <v>0.21778084090262476</v>
      </c>
      <c r="AE761">
        <v>0.19774288518155053</v>
      </c>
      <c r="AF761">
        <v>890.27534463406096</v>
      </c>
      <c r="AG761">
        <v>561.25229039788201</v>
      </c>
      <c r="AH761">
        <v>696</v>
      </c>
      <c r="AI761">
        <v>0.19888845217667658</v>
      </c>
      <c r="AJ761">
        <v>0.13419013872477564</v>
      </c>
      <c r="AK761">
        <v>0.16415094339622641</v>
      </c>
      <c r="AL761">
        <f t="shared" si="268"/>
        <v>0.80111154782332339</v>
      </c>
      <c r="AM761">
        <f t="shared" si="268"/>
        <v>0.8658098612752243</v>
      </c>
      <c r="AN761">
        <f t="shared" si="268"/>
        <v>0.83584905660377362</v>
      </c>
      <c r="AO761">
        <v>74676.112937433732</v>
      </c>
      <c r="AP761">
        <v>66943.671434409494</v>
      </c>
      <c r="AQ761">
        <v>69875</v>
      </c>
      <c r="AR761">
        <v>1131.6944444444446</v>
      </c>
      <c r="AS761">
        <v>1183.6200079082641</v>
      </c>
      <c r="AT761">
        <v>1350</v>
      </c>
      <c r="AU761">
        <f t="shared" si="254"/>
        <v>-6.4698313451900941E-2</v>
      </c>
      <c r="AV761">
        <f t="shared" si="255"/>
        <v>2.9960804671450764E-2</v>
      </c>
      <c r="AW761">
        <v>3.0921643485209316E-2</v>
      </c>
      <c r="AX761">
        <v>6.2255522138330299E-3</v>
      </c>
      <c r="AY761" s="1">
        <f t="shared" si="256"/>
        <v>-7732.441503024238</v>
      </c>
      <c r="AZ761" s="1">
        <f t="shared" si="257"/>
        <v>2931.3285655905056</v>
      </c>
      <c r="BA761" s="1">
        <f t="shared" si="269"/>
        <v>51.925563463819572</v>
      </c>
      <c r="BB761" s="1">
        <f t="shared" si="270"/>
        <v>166.37999209173586</v>
      </c>
      <c r="BC761">
        <f t="shared" si="258"/>
        <v>1</v>
      </c>
      <c r="BD761">
        <f t="shared" si="259"/>
        <v>1</v>
      </c>
      <c r="BE761">
        <f t="shared" si="260"/>
        <v>0</v>
      </c>
      <c r="BF761">
        <f t="shared" si="261"/>
        <v>0</v>
      </c>
      <c r="BG761">
        <f t="shared" si="262"/>
        <v>0</v>
      </c>
      <c r="BH761">
        <f t="shared" si="263"/>
        <v>0</v>
      </c>
      <c r="BI761">
        <f t="shared" si="264"/>
        <v>0</v>
      </c>
      <c r="BJ761">
        <f t="shared" si="265"/>
        <v>0</v>
      </c>
      <c r="BK761">
        <f t="shared" si="266"/>
        <v>1</v>
      </c>
      <c r="BL761">
        <f t="shared" si="267"/>
        <v>1</v>
      </c>
      <c r="BM761">
        <f t="shared" si="271"/>
        <v>0</v>
      </c>
      <c r="BN761">
        <f t="shared" si="272"/>
        <v>0</v>
      </c>
      <c r="BO761">
        <f>IF(AND(AU761&gt;'County Avg'!$E$3,'Gentrification Calcs'!AW761&gt;'County Avg'!$E$4,'Gentrification Calcs'!AY761&gt;'County Avg'!$E$5,'Gentrification Calcs'!BA761&gt;'County Avg'!$E$6),1,0)</f>
        <v>0</v>
      </c>
      <c r="BP761">
        <f>IF(AND(AV761&gt;'County Avg'!$F$3,'Gentrification Calcs'!AX761&gt;'County Avg'!$F$4,'Gentrification Calcs'!AZ761&gt;'County Avg'!$F$5,'Gentrification Calcs'!BB761&gt;'County Avg'!$F$6),1,0)</f>
        <v>0</v>
      </c>
      <c r="BQ761">
        <f t="shared" si="273"/>
        <v>0</v>
      </c>
      <c r="BR761">
        <f t="shared" si="274"/>
        <v>0</v>
      </c>
      <c r="BS761">
        <f t="shared" si="275"/>
        <v>0</v>
      </c>
      <c r="BT761">
        <f t="shared" si="276"/>
        <v>0</v>
      </c>
    </row>
    <row r="762" spans="1:72" x14ac:dyDescent="0.25">
      <c r="A762">
        <v>6037236100</v>
      </c>
      <c r="B762">
        <v>5235.99995702668</v>
      </c>
      <c r="C762">
        <v>5172</v>
      </c>
      <c r="D762">
        <v>5268</v>
      </c>
      <c r="E762">
        <v>2607</v>
      </c>
      <c r="F762">
        <v>2505</v>
      </c>
      <c r="G762">
        <v>2652</v>
      </c>
      <c r="H762">
        <v>1777.0479854152691</v>
      </c>
      <c r="I762">
        <v>1813.0111999999999</v>
      </c>
      <c r="J762">
        <v>1744.5601999999999</v>
      </c>
      <c r="K762">
        <v>0.68164479686047907</v>
      </c>
      <c r="L762">
        <v>0.72375696606786422</v>
      </c>
      <c r="M762">
        <v>0.65782812971342375</v>
      </c>
      <c r="N762">
        <v>3782.999969</v>
      </c>
      <c r="O762">
        <v>3570</v>
      </c>
      <c r="P762">
        <v>3815</v>
      </c>
      <c r="Q762">
        <v>649</v>
      </c>
      <c r="R762">
        <v>453</v>
      </c>
      <c r="S762">
        <v>717</v>
      </c>
      <c r="T762">
        <v>0.17155696677723128</v>
      </c>
      <c r="U762">
        <v>0.126890756302521</v>
      </c>
      <c r="V762">
        <v>0.18794233289646134</v>
      </c>
      <c r="W762">
        <v>2165</v>
      </c>
      <c r="X762">
        <v>2120</v>
      </c>
      <c r="Y762">
        <v>2268</v>
      </c>
      <c r="Z762">
        <v>2577</v>
      </c>
      <c r="AA762">
        <v>2511</v>
      </c>
      <c r="AB762">
        <v>2652</v>
      </c>
      <c r="AC762">
        <v>0.84012417539774931</v>
      </c>
      <c r="AD762">
        <v>0.84428514536041421</v>
      </c>
      <c r="AE762">
        <v>0.85520361990950222</v>
      </c>
      <c r="AF762">
        <v>139.999998850981</v>
      </c>
      <c r="AG762">
        <v>81</v>
      </c>
      <c r="AH762">
        <v>142</v>
      </c>
      <c r="AI762">
        <v>2.6737967914438551E-2</v>
      </c>
      <c r="AJ762">
        <v>1.5661252900232018E-2</v>
      </c>
      <c r="AK762">
        <v>2.6955201214882308E-2</v>
      </c>
      <c r="AL762">
        <f t="shared" si="268"/>
        <v>0.9732620320855615</v>
      </c>
      <c r="AM762">
        <f t="shared" si="268"/>
        <v>0.98433874709976799</v>
      </c>
      <c r="AN762">
        <f t="shared" si="268"/>
        <v>0.97304479878511774</v>
      </c>
      <c r="AO762">
        <v>33852.66330858961</v>
      </c>
      <c r="AP762">
        <v>25932.214548426648</v>
      </c>
      <c r="AQ762">
        <v>23375</v>
      </c>
      <c r="AR762">
        <v>877.71111111111111</v>
      </c>
      <c r="AS762">
        <v>810.27243969948609</v>
      </c>
      <c r="AT762">
        <v>949</v>
      </c>
      <c r="AU762">
        <f t="shared" si="254"/>
        <v>-1.1076715014206533E-2</v>
      </c>
      <c r="AV762">
        <f t="shared" si="255"/>
        <v>1.129394831465029E-2</v>
      </c>
      <c r="AW762">
        <v>-4.4666210474710283E-2</v>
      </c>
      <c r="AX762">
        <v>6.1051576593940338E-2</v>
      </c>
      <c r="AY762" s="1">
        <f t="shared" si="256"/>
        <v>-7920.4487601629626</v>
      </c>
      <c r="AZ762" s="1">
        <f t="shared" si="257"/>
        <v>-2557.2145484266475</v>
      </c>
      <c r="BA762" s="1">
        <f t="shared" si="269"/>
        <v>-67.438671411625023</v>
      </c>
      <c r="BB762" s="1">
        <f t="shared" si="270"/>
        <v>138.72756030051391</v>
      </c>
      <c r="BC762">
        <f t="shared" si="258"/>
        <v>1</v>
      </c>
      <c r="BD762">
        <f t="shared" si="259"/>
        <v>1</v>
      </c>
      <c r="BE762">
        <f t="shared" si="260"/>
        <v>1</v>
      </c>
      <c r="BF762">
        <f t="shared" si="261"/>
        <v>1</v>
      </c>
      <c r="BG762">
        <f t="shared" si="262"/>
        <v>0</v>
      </c>
      <c r="BH762">
        <f t="shared" si="263"/>
        <v>1</v>
      </c>
      <c r="BI762">
        <f t="shared" si="264"/>
        <v>1</v>
      </c>
      <c r="BJ762">
        <f t="shared" si="265"/>
        <v>1</v>
      </c>
      <c r="BK762">
        <f t="shared" si="266"/>
        <v>1</v>
      </c>
      <c r="BL762">
        <f t="shared" si="267"/>
        <v>1</v>
      </c>
      <c r="BM762">
        <f t="shared" si="271"/>
        <v>1</v>
      </c>
      <c r="BN762">
        <f t="shared" si="272"/>
        <v>1</v>
      </c>
      <c r="BO762">
        <f>IF(AND(AU762&gt;'County Avg'!$E$3,'Gentrification Calcs'!AW762&gt;'County Avg'!$E$4,'Gentrification Calcs'!AY762&gt;'County Avg'!$E$5,'Gentrification Calcs'!BA762&gt;'County Avg'!$E$6),1,0)</f>
        <v>0</v>
      </c>
      <c r="BP762">
        <f>IF(AND(AV762&gt;'County Avg'!$F$3,'Gentrification Calcs'!AX762&gt;'County Avg'!$F$4,'Gentrification Calcs'!AZ762&gt;'County Avg'!$F$5,'Gentrification Calcs'!BB762&gt;'County Avg'!$F$6),1,0)</f>
        <v>0</v>
      </c>
      <c r="BQ762">
        <f t="shared" si="273"/>
        <v>0</v>
      </c>
      <c r="BR762">
        <f t="shared" si="274"/>
        <v>0</v>
      </c>
      <c r="BS762">
        <f t="shared" si="275"/>
        <v>0</v>
      </c>
      <c r="BT762">
        <f t="shared" si="276"/>
        <v>0</v>
      </c>
    </row>
    <row r="763" spans="1:72" x14ac:dyDescent="0.25">
      <c r="A763">
        <v>6037236202</v>
      </c>
      <c r="B763">
        <v>5946.5617737454504</v>
      </c>
      <c r="C763">
        <v>6021</v>
      </c>
      <c r="D763">
        <v>5238</v>
      </c>
      <c r="E763">
        <v>2342.4638669999999</v>
      </c>
      <c r="F763">
        <v>2194</v>
      </c>
      <c r="G763">
        <v>2238</v>
      </c>
      <c r="H763">
        <v>1806.6583662834796</v>
      </c>
      <c r="I763">
        <v>1715.5275999999999</v>
      </c>
      <c r="J763">
        <v>1698.0486000000001</v>
      </c>
      <c r="K763">
        <v>0.77126413420296303</v>
      </c>
      <c r="L763">
        <v>0.78191777575205101</v>
      </c>
      <c r="M763">
        <v>0.75873485254691697</v>
      </c>
      <c r="N763">
        <v>3419.2979930000001</v>
      </c>
      <c r="O763">
        <v>3305</v>
      </c>
      <c r="P763">
        <v>3162</v>
      </c>
      <c r="Q763">
        <v>297.67770389999998</v>
      </c>
      <c r="R763">
        <v>256</v>
      </c>
      <c r="S763">
        <v>235</v>
      </c>
      <c r="T763">
        <v>8.705813430400243E-2</v>
      </c>
      <c r="U763">
        <v>7.7458396369137664E-2</v>
      </c>
      <c r="V763">
        <v>7.4320050600885521E-2</v>
      </c>
      <c r="W763">
        <v>2275.53637695313</v>
      </c>
      <c r="X763">
        <v>2237</v>
      </c>
      <c r="Y763">
        <v>2225</v>
      </c>
      <c r="Z763">
        <v>2324.4833984375</v>
      </c>
      <c r="AA763">
        <v>2272</v>
      </c>
      <c r="AB763">
        <v>2238</v>
      </c>
      <c r="AC763">
        <v>0.97894283886162758</v>
      </c>
      <c r="AD763">
        <v>0.98459507042253525</v>
      </c>
      <c r="AE763">
        <v>0.99419124218051835</v>
      </c>
      <c r="AF763">
        <v>68.925375842169601</v>
      </c>
      <c r="AG763">
        <v>91</v>
      </c>
      <c r="AH763">
        <v>151</v>
      </c>
      <c r="AI763">
        <v>1.1590794557366021E-2</v>
      </c>
      <c r="AJ763">
        <v>1.5113768476997176E-2</v>
      </c>
      <c r="AK763">
        <v>2.8827796869033983E-2</v>
      </c>
      <c r="AL763">
        <f t="shared" si="268"/>
        <v>0.988409205442634</v>
      </c>
      <c r="AM763">
        <f t="shared" si="268"/>
        <v>0.98488623152300281</v>
      </c>
      <c r="AN763">
        <f t="shared" si="268"/>
        <v>0.97117220313096597</v>
      </c>
      <c r="AO763">
        <v>27003.407741251329</v>
      </c>
      <c r="AP763">
        <v>26011.902738046592</v>
      </c>
      <c r="AQ763">
        <v>24056</v>
      </c>
      <c r="AR763">
        <v>962.37222222222226</v>
      </c>
      <c r="AS763">
        <v>795.39264531435356</v>
      </c>
      <c r="AT763">
        <v>965</v>
      </c>
      <c r="AU763">
        <f t="shared" si="254"/>
        <v>3.5229739196311546E-3</v>
      </c>
      <c r="AV763">
        <f t="shared" si="255"/>
        <v>1.3714028392036807E-2</v>
      </c>
      <c r="AW763">
        <v>-9.599737934864766E-3</v>
      </c>
      <c r="AX763">
        <v>-3.1383457682521432E-3</v>
      </c>
      <c r="AY763" s="1">
        <f t="shared" si="256"/>
        <v>-991.50500320473657</v>
      </c>
      <c r="AZ763" s="1">
        <f t="shared" si="257"/>
        <v>-1955.9027380465923</v>
      </c>
      <c r="BA763" s="1">
        <f t="shared" si="269"/>
        <v>-166.9795769078687</v>
      </c>
      <c r="BB763" s="1">
        <f t="shared" si="270"/>
        <v>169.60735468564644</v>
      </c>
      <c r="BC763">
        <f t="shared" si="258"/>
        <v>1</v>
      </c>
      <c r="BD763">
        <f t="shared" si="259"/>
        <v>1</v>
      </c>
      <c r="BE763">
        <f t="shared" si="260"/>
        <v>1</v>
      </c>
      <c r="BF763">
        <f t="shared" si="261"/>
        <v>1</v>
      </c>
      <c r="BG763">
        <f t="shared" si="262"/>
        <v>1</v>
      </c>
      <c r="BH763">
        <f t="shared" si="263"/>
        <v>1</v>
      </c>
      <c r="BI763">
        <f t="shared" si="264"/>
        <v>1</v>
      </c>
      <c r="BJ763">
        <f t="shared" si="265"/>
        <v>1</v>
      </c>
      <c r="BK763">
        <f t="shared" si="266"/>
        <v>1</v>
      </c>
      <c r="BL763">
        <f t="shared" si="267"/>
        <v>1</v>
      </c>
      <c r="BM763">
        <f t="shared" si="271"/>
        <v>1</v>
      </c>
      <c r="BN763">
        <f t="shared" si="272"/>
        <v>1</v>
      </c>
      <c r="BO763">
        <f>IF(AND(AU763&gt;'County Avg'!$E$3,'Gentrification Calcs'!AW763&gt;'County Avg'!$E$4,'Gentrification Calcs'!AY763&gt;'County Avg'!$E$5,'Gentrification Calcs'!BA763&gt;'County Avg'!$E$6),1,0)</f>
        <v>0</v>
      </c>
      <c r="BP763">
        <f>IF(AND(AV763&gt;'County Avg'!$F$3,'Gentrification Calcs'!AX763&gt;'County Avg'!$F$4,'Gentrification Calcs'!AZ763&gt;'County Avg'!$F$5,'Gentrification Calcs'!BB763&gt;'County Avg'!$F$6),1,0)</f>
        <v>0</v>
      </c>
      <c r="BQ763">
        <f t="shared" si="273"/>
        <v>0</v>
      </c>
      <c r="BR763">
        <f t="shared" si="274"/>
        <v>0</v>
      </c>
      <c r="BS763">
        <f t="shared" si="275"/>
        <v>0</v>
      </c>
      <c r="BT763">
        <f t="shared" si="276"/>
        <v>0</v>
      </c>
    </row>
    <row r="764" spans="1:72" x14ac:dyDescent="0.25">
      <c r="A764">
        <v>6037236203</v>
      </c>
      <c r="B764">
        <v>3205.10186857078</v>
      </c>
      <c r="C764">
        <v>2837.0000858306898</v>
      </c>
      <c r="D764">
        <v>3799</v>
      </c>
      <c r="E764">
        <v>1385.3438719999999</v>
      </c>
      <c r="F764">
        <v>1171.9710689999999</v>
      </c>
      <c r="G764">
        <v>1495</v>
      </c>
      <c r="H764">
        <v>1042.5190865151105</v>
      </c>
      <c r="I764">
        <v>846.17528557799267</v>
      </c>
      <c r="J764">
        <v>1035.6320000000001</v>
      </c>
      <c r="K764">
        <v>0.75253452055195624</v>
      </c>
      <c r="L764">
        <v>0.72201038742364443</v>
      </c>
      <c r="M764">
        <v>0.69273043478260876</v>
      </c>
      <c r="N764">
        <v>1830.1334670000001</v>
      </c>
      <c r="O764">
        <v>1609.9941409999999</v>
      </c>
      <c r="P764">
        <v>2381</v>
      </c>
      <c r="Q764">
        <v>161.49563599999999</v>
      </c>
      <c r="R764">
        <v>143.00032039999999</v>
      </c>
      <c r="S764">
        <v>332</v>
      </c>
      <c r="T764">
        <v>8.8242545645989212E-2</v>
      </c>
      <c r="U764">
        <v>8.8820398011622337E-2</v>
      </c>
      <c r="V764">
        <v>0.13943721125577488</v>
      </c>
      <c r="W764">
        <v>1288.80737304688</v>
      </c>
      <c r="X764">
        <v>1156.63354492188</v>
      </c>
      <c r="Y764">
        <v>1478</v>
      </c>
      <c r="Z764">
        <v>1301.43823242188</v>
      </c>
      <c r="AA764">
        <v>1168.81335449219</v>
      </c>
      <c r="AB764">
        <v>1495</v>
      </c>
      <c r="AC764">
        <v>0.99029469162628259</v>
      </c>
      <c r="AD764">
        <v>0.98957933743356163</v>
      </c>
      <c r="AE764">
        <v>0.98862876254180598</v>
      </c>
      <c r="AF764">
        <v>28.870727598667099</v>
      </c>
      <c r="AG764">
        <v>30.675148010253899</v>
      </c>
      <c r="AH764">
        <v>23</v>
      </c>
      <c r="AI764">
        <v>9.0077410274454536E-3</v>
      </c>
      <c r="AJ764">
        <v>1.0812529813960876E-2</v>
      </c>
      <c r="AK764">
        <v>6.0542247959989469E-3</v>
      </c>
      <c r="AL764">
        <f t="shared" si="268"/>
        <v>0.9909922589725545</v>
      </c>
      <c r="AM764">
        <f t="shared" si="268"/>
        <v>0.98918747018603914</v>
      </c>
      <c r="AN764">
        <f t="shared" si="268"/>
        <v>0.99394577520400107</v>
      </c>
      <c r="AO764">
        <v>26987.082714740194</v>
      </c>
      <c r="AP764">
        <v>28964.559869227629</v>
      </c>
      <c r="AQ764">
        <v>26921</v>
      </c>
      <c r="AR764">
        <v>948.55000000000007</v>
      </c>
      <c r="AS764">
        <v>800.80347963621989</v>
      </c>
      <c r="AT764">
        <v>1015</v>
      </c>
      <c r="AU764">
        <f t="shared" si="254"/>
        <v>1.8047887865154221E-3</v>
      </c>
      <c r="AV764">
        <f t="shared" si="255"/>
        <v>-4.7583050179619288E-3</v>
      </c>
      <c r="AW764">
        <v>5.778523656331247E-4</v>
      </c>
      <c r="AX764">
        <v>5.0616813244152542E-2</v>
      </c>
      <c r="AY764" s="1">
        <f t="shared" si="256"/>
        <v>1977.4771544874347</v>
      </c>
      <c r="AZ764" s="1">
        <f t="shared" si="257"/>
        <v>-2043.559869227629</v>
      </c>
      <c r="BA764" s="1">
        <f t="shared" si="269"/>
        <v>-147.74652036378018</v>
      </c>
      <c r="BB764" s="1">
        <f t="shared" si="270"/>
        <v>214.19652036378011</v>
      </c>
      <c r="BC764">
        <f t="shared" si="258"/>
        <v>1</v>
      </c>
      <c r="BD764">
        <f t="shared" si="259"/>
        <v>1</v>
      </c>
      <c r="BE764">
        <f t="shared" si="260"/>
        <v>1</v>
      </c>
      <c r="BF764">
        <f t="shared" si="261"/>
        <v>1</v>
      </c>
      <c r="BG764">
        <f t="shared" si="262"/>
        <v>1</v>
      </c>
      <c r="BH764">
        <f t="shared" si="263"/>
        <v>1</v>
      </c>
      <c r="BI764">
        <f t="shared" si="264"/>
        <v>1</v>
      </c>
      <c r="BJ764">
        <f t="shared" si="265"/>
        <v>1</v>
      </c>
      <c r="BK764">
        <f t="shared" si="266"/>
        <v>1</v>
      </c>
      <c r="BL764">
        <f t="shared" si="267"/>
        <v>1</v>
      </c>
      <c r="BM764">
        <f t="shared" si="271"/>
        <v>1</v>
      </c>
      <c r="BN764">
        <f t="shared" si="272"/>
        <v>1</v>
      </c>
      <c r="BO764">
        <f>IF(AND(AU764&gt;'County Avg'!$E$3,'Gentrification Calcs'!AW764&gt;'County Avg'!$E$4,'Gentrification Calcs'!AY764&gt;'County Avg'!$E$5,'Gentrification Calcs'!BA764&gt;'County Avg'!$E$6),1,0)</f>
        <v>0</v>
      </c>
      <c r="BP764">
        <f>IF(AND(AV764&gt;'County Avg'!$F$3,'Gentrification Calcs'!AX764&gt;'County Avg'!$F$4,'Gentrification Calcs'!AZ764&gt;'County Avg'!$F$5,'Gentrification Calcs'!BB764&gt;'County Avg'!$F$6),1,0)</f>
        <v>0</v>
      </c>
      <c r="BQ764">
        <f t="shared" si="273"/>
        <v>0</v>
      </c>
      <c r="BR764">
        <f t="shared" si="274"/>
        <v>0</v>
      </c>
      <c r="BS764">
        <f t="shared" si="275"/>
        <v>0</v>
      </c>
      <c r="BT764">
        <f t="shared" si="276"/>
        <v>0</v>
      </c>
    </row>
    <row r="765" spans="1:72" x14ac:dyDescent="0.25">
      <c r="A765">
        <v>6037236204</v>
      </c>
      <c r="B765">
        <v>3899.8983894940502</v>
      </c>
      <c r="C765">
        <v>3451.9999141693102</v>
      </c>
      <c r="D765">
        <v>3444</v>
      </c>
      <c r="E765">
        <v>1685.65625</v>
      </c>
      <c r="F765">
        <v>1426.0289310000001</v>
      </c>
      <c r="G765">
        <v>1192</v>
      </c>
      <c r="H765">
        <v>1268.5145974252821</v>
      </c>
      <c r="I765">
        <v>1029.6077144220073</v>
      </c>
      <c r="J765">
        <v>952.85040000000004</v>
      </c>
      <c r="K765">
        <v>0.75253456772416205</v>
      </c>
      <c r="L765">
        <v>0.72201039687182011</v>
      </c>
      <c r="M765">
        <v>0.79937114093959738</v>
      </c>
      <c r="N765">
        <v>2226.866681</v>
      </c>
      <c r="O765">
        <v>1959.0058590000001</v>
      </c>
      <c r="P765">
        <v>1892</v>
      </c>
      <c r="Q765">
        <v>196.50437930000001</v>
      </c>
      <c r="R765">
        <v>173.99967960000001</v>
      </c>
      <c r="S765">
        <v>253</v>
      </c>
      <c r="T765">
        <v>8.8242543200546461E-2</v>
      </c>
      <c r="U765">
        <v>8.8820397754614366E-2</v>
      </c>
      <c r="V765">
        <v>0.13372093023255813</v>
      </c>
      <c r="W765">
        <v>1568.19274902344</v>
      </c>
      <c r="X765">
        <v>1407.36645507813</v>
      </c>
      <c r="Y765">
        <v>1192</v>
      </c>
      <c r="Z765">
        <v>1583.56188964844</v>
      </c>
      <c r="AA765">
        <v>1422.18664550781</v>
      </c>
      <c r="AB765">
        <v>1192</v>
      </c>
      <c r="AC765">
        <v>0.99029457533332532</v>
      </c>
      <c r="AD765">
        <v>0.98957929293142233</v>
      </c>
      <c r="AE765">
        <v>1</v>
      </c>
      <c r="AF765">
        <v>35.129274725914001</v>
      </c>
      <c r="AG765">
        <v>37.324851989746101</v>
      </c>
      <c r="AH765">
        <v>57</v>
      </c>
      <c r="AI765">
        <v>9.0077410274454518E-3</v>
      </c>
      <c r="AJ765">
        <v>1.081252981396089E-2</v>
      </c>
      <c r="AK765">
        <v>1.6550522648083623E-2</v>
      </c>
      <c r="AL765">
        <f t="shared" si="268"/>
        <v>0.9909922589725545</v>
      </c>
      <c r="AM765">
        <f t="shared" si="268"/>
        <v>0.98918747018603914</v>
      </c>
      <c r="AN765">
        <f t="shared" si="268"/>
        <v>0.98344947735191635</v>
      </c>
      <c r="AO765">
        <v>26987.082714740194</v>
      </c>
      <c r="AP765">
        <v>28964.559869227629</v>
      </c>
      <c r="AQ765">
        <v>28031</v>
      </c>
      <c r="AR765">
        <v>948.55000000000007</v>
      </c>
      <c r="AS765">
        <v>800.80347963621989</v>
      </c>
      <c r="AT765">
        <v>1026</v>
      </c>
      <c r="AU765">
        <f t="shared" si="254"/>
        <v>1.8047887865154377E-3</v>
      </c>
      <c r="AV765">
        <f t="shared" si="255"/>
        <v>5.7379928341227335E-3</v>
      </c>
      <c r="AW765">
        <v>5.7785455406790531E-4</v>
      </c>
      <c r="AX765">
        <v>4.4900532477943761E-2</v>
      </c>
      <c r="AY765" s="1">
        <f t="shared" si="256"/>
        <v>1977.4771544874347</v>
      </c>
      <c r="AZ765" s="1">
        <f t="shared" si="257"/>
        <v>-933.55986922762895</v>
      </c>
      <c r="BA765" s="1">
        <f t="shared" si="269"/>
        <v>-147.74652036378018</v>
      </c>
      <c r="BB765" s="1">
        <f t="shared" si="270"/>
        <v>225.19652036378011</v>
      </c>
      <c r="BC765">
        <f t="shared" si="258"/>
        <v>1</v>
      </c>
      <c r="BD765">
        <f t="shared" si="259"/>
        <v>1</v>
      </c>
      <c r="BE765">
        <f t="shared" si="260"/>
        <v>1</v>
      </c>
      <c r="BF765">
        <f t="shared" si="261"/>
        <v>1</v>
      </c>
      <c r="BG765">
        <f t="shared" si="262"/>
        <v>1</v>
      </c>
      <c r="BH765">
        <f t="shared" si="263"/>
        <v>1</v>
      </c>
      <c r="BI765">
        <f t="shared" si="264"/>
        <v>1</v>
      </c>
      <c r="BJ765">
        <f t="shared" si="265"/>
        <v>1</v>
      </c>
      <c r="BK765">
        <f t="shared" si="266"/>
        <v>1</v>
      </c>
      <c r="BL765">
        <f t="shared" si="267"/>
        <v>1</v>
      </c>
      <c r="BM765">
        <f t="shared" si="271"/>
        <v>1</v>
      </c>
      <c r="BN765">
        <f t="shared" si="272"/>
        <v>1</v>
      </c>
      <c r="BO765">
        <f>IF(AND(AU765&gt;'County Avg'!$E$3,'Gentrification Calcs'!AW765&gt;'County Avg'!$E$4,'Gentrification Calcs'!AY765&gt;'County Avg'!$E$5,'Gentrification Calcs'!BA765&gt;'County Avg'!$E$6),1,0)</f>
        <v>0</v>
      </c>
      <c r="BP765">
        <f>IF(AND(AV765&gt;'County Avg'!$F$3,'Gentrification Calcs'!AX765&gt;'County Avg'!$F$4,'Gentrification Calcs'!AZ765&gt;'County Avg'!$F$5,'Gentrification Calcs'!BB765&gt;'County Avg'!$F$6),1,0)</f>
        <v>0</v>
      </c>
      <c r="BQ765">
        <f t="shared" si="273"/>
        <v>0</v>
      </c>
      <c r="BR765">
        <f t="shared" si="274"/>
        <v>0</v>
      </c>
      <c r="BS765">
        <f t="shared" si="275"/>
        <v>0</v>
      </c>
      <c r="BT765">
        <f t="shared" si="276"/>
        <v>0</v>
      </c>
    </row>
    <row r="766" spans="1:72" x14ac:dyDescent="0.25">
      <c r="A766">
        <v>6037236400</v>
      </c>
      <c r="B766">
        <v>4330.0000244477997</v>
      </c>
      <c r="C766">
        <v>4193</v>
      </c>
      <c r="D766">
        <v>4440</v>
      </c>
      <c r="E766">
        <v>1878</v>
      </c>
      <c r="F766">
        <v>1998</v>
      </c>
      <c r="G766">
        <v>1974</v>
      </c>
      <c r="H766">
        <v>752.6288042494499</v>
      </c>
      <c r="I766">
        <v>555.01919999999996</v>
      </c>
      <c r="J766">
        <v>878.14059999999995</v>
      </c>
      <c r="K766">
        <v>0.40076081163442484</v>
      </c>
      <c r="L766">
        <v>0.27778738738738734</v>
      </c>
      <c r="M766">
        <v>0.44485339412360686</v>
      </c>
      <c r="N766">
        <v>3123.0000180000002</v>
      </c>
      <c r="O766">
        <v>3043</v>
      </c>
      <c r="P766">
        <v>3223</v>
      </c>
      <c r="Q766">
        <v>1068</v>
      </c>
      <c r="R766">
        <v>1517</v>
      </c>
      <c r="S766">
        <v>1315</v>
      </c>
      <c r="T766">
        <v>0.34197886450348397</v>
      </c>
      <c r="U766">
        <v>0.49852119618797242</v>
      </c>
      <c r="V766">
        <v>0.4080049643189575</v>
      </c>
      <c r="W766">
        <v>946</v>
      </c>
      <c r="X766">
        <v>927</v>
      </c>
      <c r="Y766">
        <v>948</v>
      </c>
      <c r="Z766">
        <v>1910</v>
      </c>
      <c r="AA766">
        <v>1901</v>
      </c>
      <c r="AB766">
        <v>1974</v>
      </c>
      <c r="AC766">
        <v>0.49528795811518322</v>
      </c>
      <c r="AD766">
        <v>0.48763808521830615</v>
      </c>
      <c r="AE766">
        <v>0.48024316109422494</v>
      </c>
      <c r="AF766">
        <v>172.00000097113701</v>
      </c>
      <c r="AG766">
        <v>88</v>
      </c>
      <c r="AH766">
        <v>182</v>
      </c>
      <c r="AI766">
        <v>3.9722863741339584E-2</v>
      </c>
      <c r="AJ766">
        <v>2.0987359885523492E-2</v>
      </c>
      <c r="AK766">
        <v>4.0990990990990989E-2</v>
      </c>
      <c r="AL766">
        <f t="shared" si="268"/>
        <v>0.9602771362586604</v>
      </c>
      <c r="AM766">
        <f t="shared" si="268"/>
        <v>0.97901264011447653</v>
      </c>
      <c r="AN766">
        <f t="shared" si="268"/>
        <v>0.95900900900900898</v>
      </c>
      <c r="AO766">
        <v>63388.26405090138</v>
      </c>
      <c r="AP766">
        <v>81922.25500612997</v>
      </c>
      <c r="AQ766">
        <v>54019</v>
      </c>
      <c r="AR766">
        <v>1091.9555555555555</v>
      </c>
      <c r="AS766">
        <v>975.30288651640979</v>
      </c>
      <c r="AT766">
        <v>1284</v>
      </c>
      <c r="AU766">
        <f t="shared" si="254"/>
        <v>-1.8735503855816092E-2</v>
      </c>
      <c r="AV766">
        <f t="shared" si="255"/>
        <v>2.0003631105467497E-2</v>
      </c>
      <c r="AW766">
        <v>0.15654233168448844</v>
      </c>
      <c r="AX766">
        <v>-9.0516231869014918E-2</v>
      </c>
      <c r="AY766" s="1">
        <f t="shared" si="256"/>
        <v>18533.99095522859</v>
      </c>
      <c r="AZ766" s="1">
        <f t="shared" si="257"/>
        <v>-27903.25500612997</v>
      </c>
      <c r="BA766" s="1">
        <f t="shared" si="269"/>
        <v>-116.65266903914574</v>
      </c>
      <c r="BB766" s="1">
        <f t="shared" si="270"/>
        <v>308.69711348359021</v>
      </c>
      <c r="BC766">
        <f t="shared" si="258"/>
        <v>1</v>
      </c>
      <c r="BD766">
        <f t="shared" si="259"/>
        <v>1</v>
      </c>
      <c r="BE766">
        <f t="shared" si="260"/>
        <v>0</v>
      </c>
      <c r="BF766">
        <f t="shared" si="261"/>
        <v>0</v>
      </c>
      <c r="BG766">
        <f t="shared" si="262"/>
        <v>0</v>
      </c>
      <c r="BH766">
        <f t="shared" si="263"/>
        <v>0</v>
      </c>
      <c r="BI766">
        <f t="shared" si="264"/>
        <v>0</v>
      </c>
      <c r="BJ766">
        <f t="shared" si="265"/>
        <v>0</v>
      </c>
      <c r="BK766">
        <f t="shared" si="266"/>
        <v>1</v>
      </c>
      <c r="BL766">
        <f t="shared" si="267"/>
        <v>1</v>
      </c>
      <c r="BM766">
        <f t="shared" si="271"/>
        <v>0</v>
      </c>
      <c r="BN766">
        <f t="shared" si="272"/>
        <v>0</v>
      </c>
      <c r="BO766">
        <f>IF(AND(AU766&gt;'County Avg'!$E$3,'Gentrification Calcs'!AW766&gt;'County Avg'!$E$4,'Gentrification Calcs'!AY766&gt;'County Avg'!$E$5,'Gentrification Calcs'!BA766&gt;'County Avg'!$E$6),1,0)</f>
        <v>1</v>
      </c>
      <c r="BP766">
        <f>IF(AND(AV766&gt;'County Avg'!$F$3,'Gentrification Calcs'!AX766&gt;'County Avg'!$F$4,'Gentrification Calcs'!AZ766&gt;'County Avg'!$F$5,'Gentrification Calcs'!BB766&gt;'County Avg'!$F$6),1,0)</f>
        <v>0</v>
      </c>
      <c r="BQ766">
        <f t="shared" si="273"/>
        <v>0</v>
      </c>
      <c r="BR766">
        <f t="shared" si="274"/>
        <v>0</v>
      </c>
      <c r="BS766">
        <f t="shared" si="275"/>
        <v>0</v>
      </c>
      <c r="BT766">
        <f t="shared" si="276"/>
        <v>0</v>
      </c>
    </row>
    <row r="767" spans="1:72" x14ac:dyDescent="0.25">
      <c r="A767">
        <v>6037237101</v>
      </c>
      <c r="B767">
        <v>3954.89783941527</v>
      </c>
      <c r="C767">
        <v>4250.0000112764501</v>
      </c>
      <c r="D767">
        <v>3890</v>
      </c>
      <c r="E767">
        <v>1129.1199650000001</v>
      </c>
      <c r="F767">
        <v>1145.101784</v>
      </c>
      <c r="G767">
        <v>1007</v>
      </c>
      <c r="H767">
        <v>836.30547475244305</v>
      </c>
      <c r="I767">
        <v>753.56415003591678</v>
      </c>
      <c r="J767">
        <v>621.47119999999995</v>
      </c>
      <c r="K767">
        <v>0.74067016851698564</v>
      </c>
      <c r="L767">
        <v>0.65807612962020923</v>
      </c>
      <c r="M767">
        <v>0.61715114200595822</v>
      </c>
      <c r="N767">
        <v>2064.3521999999998</v>
      </c>
      <c r="O767">
        <v>2146.4830320000001</v>
      </c>
      <c r="P767">
        <v>2137</v>
      </c>
      <c r="Q767">
        <v>112.50557569999999</v>
      </c>
      <c r="R767">
        <v>68.340844630000007</v>
      </c>
      <c r="S767">
        <v>119</v>
      </c>
      <c r="T767">
        <v>5.4499215637719187E-2</v>
      </c>
      <c r="U767">
        <v>3.1838520785474347E-2</v>
      </c>
      <c r="V767">
        <v>5.5685540477304632E-2</v>
      </c>
      <c r="W767">
        <v>764.17249488830601</v>
      </c>
      <c r="X767">
        <v>769.44303894043003</v>
      </c>
      <c r="Y767">
        <v>644</v>
      </c>
      <c r="Z767">
        <v>1127.6713104247999</v>
      </c>
      <c r="AA767">
        <v>1145.5568084716799</v>
      </c>
      <c r="AB767">
        <v>1007</v>
      </c>
      <c r="AC767">
        <v>0.67765534852566045</v>
      </c>
      <c r="AD767">
        <v>0.67167602099713064</v>
      </c>
      <c r="AE767">
        <v>0.63952333664349548</v>
      </c>
      <c r="AF767">
        <v>44.032793743535898</v>
      </c>
      <c r="AG767">
        <v>36.4434041976929</v>
      </c>
      <c r="AH767">
        <v>60</v>
      </c>
      <c r="AI767">
        <v>1.1133737338218104E-2</v>
      </c>
      <c r="AJ767">
        <v>8.5749186119995907E-3</v>
      </c>
      <c r="AK767">
        <v>1.5424164524421594E-2</v>
      </c>
      <c r="AL767">
        <f t="shared" si="268"/>
        <v>0.9888662626617819</v>
      </c>
      <c r="AM767">
        <f t="shared" si="268"/>
        <v>0.99142508138800045</v>
      </c>
      <c r="AN767">
        <f t="shared" si="268"/>
        <v>0.98457583547557836</v>
      </c>
      <c r="AO767">
        <v>27172.099681866384</v>
      </c>
      <c r="AP767">
        <v>31423.709440130777</v>
      </c>
      <c r="AQ767">
        <v>28080</v>
      </c>
      <c r="AR767">
        <v>856.97777777777787</v>
      </c>
      <c r="AS767">
        <v>754.81138790035595</v>
      </c>
      <c r="AT767">
        <v>954</v>
      </c>
      <c r="AU767">
        <f t="shared" si="254"/>
        <v>-2.5588187262185133E-3</v>
      </c>
      <c r="AV767">
        <f t="shared" si="255"/>
        <v>6.8492459124220029E-3</v>
      </c>
      <c r="AW767">
        <v>-2.2660694852244839E-2</v>
      </c>
      <c r="AX767">
        <v>2.3847019691830285E-2</v>
      </c>
      <c r="AY767" s="1">
        <f t="shared" si="256"/>
        <v>4251.6097582643924</v>
      </c>
      <c r="AZ767" s="1">
        <f t="shared" si="257"/>
        <v>-3343.7094401307768</v>
      </c>
      <c r="BA767" s="1">
        <f t="shared" si="269"/>
        <v>-102.16638987742192</v>
      </c>
      <c r="BB767" s="1">
        <f t="shared" si="270"/>
        <v>199.18861209964405</v>
      </c>
      <c r="BC767">
        <f t="shared" si="258"/>
        <v>1</v>
      </c>
      <c r="BD767">
        <f t="shared" si="259"/>
        <v>1</v>
      </c>
      <c r="BE767">
        <f t="shared" si="260"/>
        <v>1</v>
      </c>
      <c r="BF767">
        <f t="shared" si="261"/>
        <v>1</v>
      </c>
      <c r="BG767">
        <f t="shared" si="262"/>
        <v>1</v>
      </c>
      <c r="BH767">
        <f t="shared" si="263"/>
        <v>1</v>
      </c>
      <c r="BI767">
        <f t="shared" si="264"/>
        <v>1</v>
      </c>
      <c r="BJ767">
        <f t="shared" si="265"/>
        <v>1</v>
      </c>
      <c r="BK767">
        <f t="shared" si="266"/>
        <v>1</v>
      </c>
      <c r="BL767">
        <f t="shared" si="267"/>
        <v>1</v>
      </c>
      <c r="BM767">
        <f t="shared" si="271"/>
        <v>1</v>
      </c>
      <c r="BN767">
        <f t="shared" si="272"/>
        <v>1</v>
      </c>
      <c r="BO767">
        <f>IF(AND(AU767&gt;'County Avg'!$E$3,'Gentrification Calcs'!AW767&gt;'County Avg'!$E$4,'Gentrification Calcs'!AY767&gt;'County Avg'!$E$5,'Gentrification Calcs'!BA767&gt;'County Avg'!$E$6),1,0)</f>
        <v>0</v>
      </c>
      <c r="BP767">
        <f>IF(AND(AV767&gt;'County Avg'!$F$3,'Gentrification Calcs'!AX767&gt;'County Avg'!$F$4,'Gentrification Calcs'!AZ767&gt;'County Avg'!$F$5,'Gentrification Calcs'!BB767&gt;'County Avg'!$F$6),1,0)</f>
        <v>0</v>
      </c>
      <c r="BQ767">
        <f t="shared" si="273"/>
        <v>0</v>
      </c>
      <c r="BR767">
        <f t="shared" si="274"/>
        <v>0</v>
      </c>
      <c r="BS767">
        <f t="shared" si="275"/>
        <v>0</v>
      </c>
      <c r="BT767">
        <f t="shared" si="276"/>
        <v>0</v>
      </c>
    </row>
    <row r="768" spans="1:72" x14ac:dyDescent="0.25">
      <c r="A768">
        <v>6037237102</v>
      </c>
      <c r="B768">
        <v>2968.8132061205101</v>
      </c>
      <c r="C768">
        <v>3125.9999623149602</v>
      </c>
      <c r="D768">
        <v>2885</v>
      </c>
      <c r="E768">
        <v>821.28688810000006</v>
      </c>
      <c r="F768">
        <v>823.40816500000005</v>
      </c>
      <c r="G768">
        <v>902</v>
      </c>
      <c r="H768">
        <v>605.82401233965493</v>
      </c>
      <c r="I768">
        <v>542.29675399267501</v>
      </c>
      <c r="J768">
        <v>625.5258</v>
      </c>
      <c r="K768">
        <v>0.73765211781378115</v>
      </c>
      <c r="L768">
        <v>0.65860016580315905</v>
      </c>
      <c r="M768">
        <v>0.69348758314855874</v>
      </c>
      <c r="N768">
        <v>1549.7738440000001</v>
      </c>
      <c r="O768">
        <v>1569.3378299999999</v>
      </c>
      <c r="P768">
        <v>1663</v>
      </c>
      <c r="Q768">
        <v>71.536031719999997</v>
      </c>
      <c r="R768">
        <v>44.794557570000002</v>
      </c>
      <c r="S768">
        <v>170</v>
      </c>
      <c r="T768">
        <v>4.6159013456675682E-2</v>
      </c>
      <c r="U768">
        <v>2.8543604005263803E-2</v>
      </c>
      <c r="V768">
        <v>0.10222489476849068</v>
      </c>
      <c r="W768">
        <v>560.98696899414097</v>
      </c>
      <c r="X768">
        <v>545.93130493164097</v>
      </c>
      <c r="Y768">
        <v>567</v>
      </c>
      <c r="Z768">
        <v>828.15627288818405</v>
      </c>
      <c r="AA768">
        <v>824.23187255859398</v>
      </c>
      <c r="AB768">
        <v>902</v>
      </c>
      <c r="AC768">
        <v>0.67739264600110594</v>
      </c>
      <c r="AD768">
        <v>0.66235160651692848</v>
      </c>
      <c r="AE768">
        <v>0.62860310421286036</v>
      </c>
      <c r="AF768">
        <v>28.673903426155402</v>
      </c>
      <c r="AG768">
        <v>26.1590304374695</v>
      </c>
      <c r="AH768">
        <v>0</v>
      </c>
      <c r="AI768">
        <v>9.6583723647689374E-3</v>
      </c>
      <c r="AJ768">
        <v>8.3682120130601102E-3</v>
      </c>
      <c r="AK768">
        <v>0</v>
      </c>
      <c r="AL768">
        <f t="shared" si="268"/>
        <v>0.99034162763523104</v>
      </c>
      <c r="AM768">
        <f t="shared" si="268"/>
        <v>0.99163178798693985</v>
      </c>
      <c r="AN768">
        <f t="shared" si="268"/>
        <v>1</v>
      </c>
      <c r="AO768">
        <v>26083.764581124073</v>
      </c>
      <c r="AP768">
        <v>30671.564773191669</v>
      </c>
      <c r="AQ768">
        <v>26705</v>
      </c>
      <c r="AR768">
        <v>851.79444444444448</v>
      </c>
      <c r="AS768">
        <v>752.10597073942279</v>
      </c>
      <c r="AT768">
        <v>899</v>
      </c>
      <c r="AU768">
        <f t="shared" si="254"/>
        <v>-1.2901603517088273E-3</v>
      </c>
      <c r="AV768">
        <f t="shared" si="255"/>
        <v>-8.3682120130601102E-3</v>
      </c>
      <c r="AW768">
        <v>-1.7615409451411879E-2</v>
      </c>
      <c r="AX768">
        <v>7.3681290763226881E-2</v>
      </c>
      <c r="AY768" s="1">
        <f t="shared" si="256"/>
        <v>4587.8001920675961</v>
      </c>
      <c r="AZ768" s="1">
        <f t="shared" si="257"/>
        <v>-3966.5647731916688</v>
      </c>
      <c r="BA768" s="1">
        <f t="shared" si="269"/>
        <v>-99.688473705021693</v>
      </c>
      <c r="BB768" s="1">
        <f t="shared" si="270"/>
        <v>146.89402926057721</v>
      </c>
      <c r="BC768">
        <f t="shared" si="258"/>
        <v>1</v>
      </c>
      <c r="BD768">
        <f t="shared" si="259"/>
        <v>1</v>
      </c>
      <c r="BE768">
        <f t="shared" si="260"/>
        <v>1</v>
      </c>
      <c r="BF768">
        <f t="shared" si="261"/>
        <v>1</v>
      </c>
      <c r="BG768">
        <f t="shared" si="262"/>
        <v>1</v>
      </c>
      <c r="BH768">
        <f t="shared" si="263"/>
        <v>1</v>
      </c>
      <c r="BI768">
        <f t="shared" si="264"/>
        <v>1</v>
      </c>
      <c r="BJ768">
        <f t="shared" si="265"/>
        <v>1</v>
      </c>
      <c r="BK768">
        <f t="shared" si="266"/>
        <v>1</v>
      </c>
      <c r="BL768">
        <f t="shared" si="267"/>
        <v>1</v>
      </c>
      <c r="BM768">
        <f t="shared" si="271"/>
        <v>1</v>
      </c>
      <c r="BN768">
        <f t="shared" si="272"/>
        <v>1</v>
      </c>
      <c r="BO768">
        <f>IF(AND(AU768&gt;'County Avg'!$E$3,'Gentrification Calcs'!AW768&gt;'County Avg'!$E$4,'Gentrification Calcs'!AY768&gt;'County Avg'!$E$5,'Gentrification Calcs'!BA768&gt;'County Avg'!$E$6),1,0)</f>
        <v>0</v>
      </c>
      <c r="BP768">
        <f>IF(AND(AV768&gt;'County Avg'!$F$3,'Gentrification Calcs'!AX768&gt;'County Avg'!$F$4,'Gentrification Calcs'!AZ768&gt;'County Avg'!$F$5,'Gentrification Calcs'!BB768&gt;'County Avg'!$F$6),1,0)</f>
        <v>0</v>
      </c>
      <c r="BQ768">
        <f t="shared" si="273"/>
        <v>0</v>
      </c>
      <c r="BR768">
        <f t="shared" si="274"/>
        <v>0</v>
      </c>
      <c r="BS768">
        <f t="shared" si="275"/>
        <v>0</v>
      </c>
      <c r="BT768">
        <f t="shared" si="276"/>
        <v>0</v>
      </c>
    </row>
    <row r="769" spans="1:72" x14ac:dyDescent="0.25">
      <c r="A769">
        <v>6037237201</v>
      </c>
      <c r="B769">
        <v>3116.8500282149798</v>
      </c>
      <c r="C769">
        <v>3388.99997343123</v>
      </c>
      <c r="D769">
        <v>3694</v>
      </c>
      <c r="E769">
        <v>938.32753749999995</v>
      </c>
      <c r="F769">
        <v>937.4674225</v>
      </c>
      <c r="G769">
        <v>922</v>
      </c>
      <c r="H769">
        <v>579.55523201049459</v>
      </c>
      <c r="I769">
        <v>605.721202622551</v>
      </c>
      <c r="J769">
        <v>578.178</v>
      </c>
      <c r="K769">
        <v>0.61764704631243394</v>
      </c>
      <c r="L769">
        <v>0.64612506854610297</v>
      </c>
      <c r="M769">
        <v>0.62709110629067244</v>
      </c>
      <c r="N769">
        <v>1675.561635</v>
      </c>
      <c r="O769">
        <v>1785.482483</v>
      </c>
      <c r="P769">
        <v>2156</v>
      </c>
      <c r="Q769">
        <v>60.187992100000002</v>
      </c>
      <c r="R769">
        <v>69.866846080000002</v>
      </c>
      <c r="S769">
        <v>129</v>
      </c>
      <c r="T769">
        <v>3.5921085111261811E-2</v>
      </c>
      <c r="U769">
        <v>3.9130513317951157E-2</v>
      </c>
      <c r="V769">
        <v>5.9833024118738407E-2</v>
      </c>
      <c r="W769">
        <v>482.81257629394503</v>
      </c>
      <c r="X769">
        <v>465.86309814453102</v>
      </c>
      <c r="Y769">
        <v>475</v>
      </c>
      <c r="Z769">
        <v>920.27184295654297</v>
      </c>
      <c r="AA769">
        <v>934.23341369628895</v>
      </c>
      <c r="AB769">
        <v>922</v>
      </c>
      <c r="AC769">
        <v>0.52464125680822815</v>
      </c>
      <c r="AD769">
        <v>0.49865814186772278</v>
      </c>
      <c r="AE769">
        <v>0.51518438177874182</v>
      </c>
      <c r="AF769">
        <v>30.977518790401501</v>
      </c>
      <c r="AG769">
        <v>27.908036470413201</v>
      </c>
      <c r="AH769">
        <v>7</v>
      </c>
      <c r="AI769">
        <v>9.9387261209171254E-3</v>
      </c>
      <c r="AJ769">
        <v>8.2348883709660835E-3</v>
      </c>
      <c r="AK769">
        <v>1.8949648077964266E-3</v>
      </c>
      <c r="AL769">
        <f t="shared" si="268"/>
        <v>0.99006127387908283</v>
      </c>
      <c r="AM769">
        <f t="shared" si="268"/>
        <v>0.99176511162903391</v>
      </c>
      <c r="AN769">
        <f t="shared" si="268"/>
        <v>0.99810503519220362</v>
      </c>
      <c r="AO769">
        <v>38664.918345705199</v>
      </c>
      <c r="AP769">
        <v>36432.881078872095</v>
      </c>
      <c r="AQ769">
        <v>36172</v>
      </c>
      <c r="AR769">
        <v>903.62777777777785</v>
      </c>
      <c r="AS769">
        <v>829.21035982601825</v>
      </c>
      <c r="AT769">
        <v>1085</v>
      </c>
      <c r="AU769">
        <f t="shared" si="254"/>
        <v>-1.703837749951042E-3</v>
      </c>
      <c r="AV769">
        <f t="shared" si="255"/>
        <v>-6.3399235631696567E-3</v>
      </c>
      <c r="AW769">
        <v>3.2094282066893465E-3</v>
      </c>
      <c r="AX769">
        <v>2.0702510800787249E-2</v>
      </c>
      <c r="AY769" s="1">
        <f t="shared" si="256"/>
        <v>-2232.0372668331038</v>
      </c>
      <c r="AZ769" s="1">
        <f t="shared" si="257"/>
        <v>-260.8810788720948</v>
      </c>
      <c r="BA769" s="1">
        <f t="shared" si="269"/>
        <v>-74.417417951759603</v>
      </c>
      <c r="BB769" s="1">
        <f t="shared" si="270"/>
        <v>255.78964017398175</v>
      </c>
      <c r="BC769">
        <f t="shared" si="258"/>
        <v>1</v>
      </c>
      <c r="BD769">
        <f t="shared" si="259"/>
        <v>1</v>
      </c>
      <c r="BE769">
        <f t="shared" si="260"/>
        <v>1</v>
      </c>
      <c r="BF769">
        <f t="shared" si="261"/>
        <v>1</v>
      </c>
      <c r="BG769">
        <f t="shared" si="262"/>
        <v>1</v>
      </c>
      <c r="BH769">
        <f t="shared" si="263"/>
        <v>1</v>
      </c>
      <c r="BI769">
        <f t="shared" si="264"/>
        <v>1</v>
      </c>
      <c r="BJ769">
        <f t="shared" si="265"/>
        <v>0</v>
      </c>
      <c r="BK769">
        <f t="shared" si="266"/>
        <v>1</v>
      </c>
      <c r="BL769">
        <f t="shared" si="267"/>
        <v>1</v>
      </c>
      <c r="BM769">
        <f t="shared" si="271"/>
        <v>1</v>
      </c>
      <c r="BN769">
        <f t="shared" si="272"/>
        <v>1</v>
      </c>
      <c r="BO769">
        <f>IF(AND(AU769&gt;'County Avg'!$E$3,'Gentrification Calcs'!AW769&gt;'County Avg'!$E$4,'Gentrification Calcs'!AY769&gt;'County Avg'!$E$5,'Gentrification Calcs'!BA769&gt;'County Avg'!$E$6),1,0)</f>
        <v>0</v>
      </c>
      <c r="BP769">
        <f>IF(AND(AV769&gt;'County Avg'!$F$3,'Gentrification Calcs'!AX769&gt;'County Avg'!$F$4,'Gentrification Calcs'!AZ769&gt;'County Avg'!$F$5,'Gentrification Calcs'!BB769&gt;'County Avg'!$F$6),1,0)</f>
        <v>0</v>
      </c>
      <c r="BQ769">
        <f t="shared" si="273"/>
        <v>0</v>
      </c>
      <c r="BR769">
        <f t="shared" si="274"/>
        <v>0</v>
      </c>
      <c r="BS769">
        <f t="shared" si="275"/>
        <v>0</v>
      </c>
      <c r="BT769">
        <f t="shared" si="276"/>
        <v>0</v>
      </c>
    </row>
    <row r="770" spans="1:72" x14ac:dyDescent="0.25">
      <c r="A770">
        <v>6037237202</v>
      </c>
      <c r="B770">
        <v>3671.8404153752499</v>
      </c>
      <c r="C770">
        <v>3937.9998449571399</v>
      </c>
      <c r="D770">
        <v>4720</v>
      </c>
      <c r="E770">
        <v>1120.3136790000001</v>
      </c>
      <c r="F770">
        <v>1125.126884</v>
      </c>
      <c r="G770">
        <v>1302</v>
      </c>
      <c r="H770">
        <v>685.77130413341331</v>
      </c>
      <c r="I770">
        <v>717.84410431534275</v>
      </c>
      <c r="J770">
        <v>760.65219999999999</v>
      </c>
      <c r="K770">
        <v>0.61212436926195313</v>
      </c>
      <c r="L770">
        <v>0.6380116896356578</v>
      </c>
      <c r="M770">
        <v>0.58421827956989247</v>
      </c>
      <c r="N770">
        <v>2006.127285</v>
      </c>
      <c r="O770">
        <v>2101.7233959999999</v>
      </c>
      <c r="P770">
        <v>2752</v>
      </c>
      <c r="Q770">
        <v>83.234532360000003</v>
      </c>
      <c r="R770">
        <v>89.451554779999995</v>
      </c>
      <c r="S770">
        <v>101</v>
      </c>
      <c r="T770">
        <v>4.1490155177267327E-2</v>
      </c>
      <c r="U770">
        <v>4.2561050112609584E-2</v>
      </c>
      <c r="V770">
        <v>3.670058139534884E-2</v>
      </c>
      <c r="W770">
        <v>566.93666458129906</v>
      </c>
      <c r="X770">
        <v>553.55132675170898</v>
      </c>
      <c r="Y770">
        <v>725</v>
      </c>
      <c r="Z770">
        <v>1109.2094039916999</v>
      </c>
      <c r="AA770">
        <v>1120.7794532775899</v>
      </c>
      <c r="AB770">
        <v>1302</v>
      </c>
      <c r="AC770">
        <v>0.51111779483753939</v>
      </c>
      <c r="AD770">
        <v>0.49389853207329248</v>
      </c>
      <c r="AE770">
        <v>0.55683563748079878</v>
      </c>
      <c r="AF770">
        <v>38.5834105268004</v>
      </c>
      <c r="AG770">
        <v>34.011934161186197</v>
      </c>
      <c r="AH770">
        <v>19</v>
      </c>
      <c r="AI770">
        <v>1.0507921413261448E-2</v>
      </c>
      <c r="AJ770">
        <v>8.6368551295756529E-3</v>
      </c>
      <c r="AK770">
        <v>4.0254237288135592E-3</v>
      </c>
      <c r="AL770">
        <f t="shared" si="268"/>
        <v>0.9894920785867386</v>
      </c>
      <c r="AM770">
        <f t="shared" si="268"/>
        <v>0.99136314487042432</v>
      </c>
      <c r="AN770">
        <f t="shared" si="268"/>
        <v>0.99597457627118646</v>
      </c>
      <c r="AO770">
        <v>38628.640509013785</v>
      </c>
      <c r="AP770">
        <v>36248.340008173276</v>
      </c>
      <c r="AQ770">
        <v>36100</v>
      </c>
      <c r="AR770">
        <v>891.53333333333342</v>
      </c>
      <c r="AS770">
        <v>841.38473705021761</v>
      </c>
      <c r="AT770">
        <v>996</v>
      </c>
      <c r="AU770">
        <f t="shared" ref="AU770:AU833" si="277">AJ770-AI770</f>
        <v>-1.8710662836857947E-3</v>
      </c>
      <c r="AV770">
        <f t="shared" ref="AV770:AV833" si="278">AK770-AJ770</f>
        <v>-4.6114314007620937E-3</v>
      </c>
      <c r="AW770">
        <v>1.0708949353422578E-3</v>
      </c>
      <c r="AX770">
        <v>-5.8604687172607445E-3</v>
      </c>
      <c r="AY770" s="1">
        <f t="shared" ref="AY770:AY833" si="279">AP770-AO770</f>
        <v>-2380.3005008405089</v>
      </c>
      <c r="AZ770" s="1">
        <f t="shared" ref="AZ770:AZ833" si="280">AQ770-AP770</f>
        <v>-148.34000817327615</v>
      </c>
      <c r="BA770" s="1">
        <f t="shared" si="269"/>
        <v>-50.148596283115808</v>
      </c>
      <c r="BB770" s="1">
        <f t="shared" si="270"/>
        <v>154.61526294978239</v>
      </c>
      <c r="BC770">
        <f t="shared" ref="BC770:BC833" si="281">IF(B770&gt;500,1,0)</f>
        <v>1</v>
      </c>
      <c r="BD770">
        <f t="shared" ref="BD770:BD833" si="282">IF(C770&gt;500,1,0)</f>
        <v>1</v>
      </c>
      <c r="BE770">
        <f t="shared" ref="BE770:BE833" si="283">IF(K770&gt;MEDIAN(K$2:K$2348),1,0)</f>
        <v>1</v>
      </c>
      <c r="BF770">
        <f t="shared" ref="BF770:BF833" si="284">IF(L770&gt;MEDIAN(L$2:L$2348),1,0)</f>
        <v>1</v>
      </c>
      <c r="BG770">
        <f t="shared" ref="BG770:BG833" si="285">IF(T770&lt;MEDIAN(T$2:T$2348),1,0)</f>
        <v>1</v>
      </c>
      <c r="BH770">
        <f t="shared" ref="BH770:BH833" si="286">IF(U770&lt;MEDIAN(U$2:U$2348),1,0)</f>
        <v>1</v>
      </c>
      <c r="BI770">
        <f t="shared" ref="BI770:BI833" si="287">IF(AC770&gt;MEDIAN(AC$2:AC$2348),1,0)</f>
        <v>0</v>
      </c>
      <c r="BJ770">
        <f t="shared" ref="BJ770:BJ833" si="288">IF(AD770&gt;MEDIAN(AD$2:AD$2348),1,0)</f>
        <v>0</v>
      </c>
      <c r="BK770">
        <f t="shared" ref="BK770:BK833" si="289">IF(AL770&gt;MEDIAN(AL$2:AL$2348),1,0)</f>
        <v>1</v>
      </c>
      <c r="BL770">
        <f t="shared" ref="BL770:BL833" si="290">IF(AM770&gt;MEDIAN(AM$2:AM$2348),1,0)</f>
        <v>1</v>
      </c>
      <c r="BM770">
        <f t="shared" si="271"/>
        <v>1</v>
      </c>
      <c r="BN770">
        <f t="shared" si="272"/>
        <v>1</v>
      </c>
      <c r="BO770">
        <f>IF(AND(AU770&gt;'County Avg'!$E$3,'Gentrification Calcs'!AW770&gt;'County Avg'!$E$4,'Gentrification Calcs'!AY770&gt;'County Avg'!$E$5,'Gentrification Calcs'!BA770&gt;'County Avg'!$E$6),1,0)</f>
        <v>0</v>
      </c>
      <c r="BP770">
        <f>IF(AND(AV770&gt;'County Avg'!$F$3,'Gentrification Calcs'!AX770&gt;'County Avg'!$F$4,'Gentrification Calcs'!AZ770&gt;'County Avg'!$F$5,'Gentrification Calcs'!BB770&gt;'County Avg'!$F$6),1,0)</f>
        <v>0</v>
      </c>
      <c r="BQ770">
        <f t="shared" si="273"/>
        <v>0</v>
      </c>
      <c r="BR770">
        <f t="shared" si="274"/>
        <v>0</v>
      </c>
      <c r="BS770">
        <f t="shared" si="275"/>
        <v>0</v>
      </c>
      <c r="BT770">
        <f t="shared" si="276"/>
        <v>0</v>
      </c>
    </row>
    <row r="771" spans="1:72" x14ac:dyDescent="0.25">
      <c r="A771">
        <v>6037237300</v>
      </c>
      <c r="B771">
        <v>4595.30155267799</v>
      </c>
      <c r="C771">
        <v>4906.0000497102701</v>
      </c>
      <c r="D771">
        <v>4961</v>
      </c>
      <c r="E771">
        <v>1557.9562989999999</v>
      </c>
      <c r="F771">
        <v>1653.487183</v>
      </c>
      <c r="G771">
        <v>1765</v>
      </c>
      <c r="H771">
        <v>879.7937400036343</v>
      </c>
      <c r="I771">
        <v>909.79363872611418</v>
      </c>
      <c r="J771">
        <v>930.24980000000005</v>
      </c>
      <c r="K771">
        <v>0.56471015301799188</v>
      </c>
      <c r="L771">
        <v>0.55022720954838766</v>
      </c>
      <c r="M771">
        <v>0.52705371104815868</v>
      </c>
      <c r="N771">
        <v>2858.782897</v>
      </c>
      <c r="O771">
        <v>2880.2104490000002</v>
      </c>
      <c r="P771">
        <v>3116</v>
      </c>
      <c r="Q771">
        <v>222.3101044</v>
      </c>
      <c r="R771">
        <v>173.20545960000001</v>
      </c>
      <c r="S771">
        <v>394</v>
      </c>
      <c r="T771">
        <v>7.7763898977180709E-2</v>
      </c>
      <c r="U771">
        <v>6.0136390262779719E-2</v>
      </c>
      <c r="V771">
        <v>0.12644415917843388</v>
      </c>
      <c r="W771">
        <v>648.18127441406295</v>
      </c>
      <c r="X771">
        <v>722.28460693359398</v>
      </c>
      <c r="Y771">
        <v>743</v>
      </c>
      <c r="Z771">
        <v>1618.66748046875</v>
      </c>
      <c r="AA771">
        <v>1647.23754882813</v>
      </c>
      <c r="AB771">
        <v>1765</v>
      </c>
      <c r="AC771">
        <v>0.40044127792470141</v>
      </c>
      <c r="AD771">
        <v>0.43848235941891822</v>
      </c>
      <c r="AE771">
        <v>0.4209631728045326</v>
      </c>
      <c r="AF771">
        <v>70.532120198477102</v>
      </c>
      <c r="AG771">
        <v>53.568698883056598</v>
      </c>
      <c r="AH771">
        <v>10</v>
      </c>
      <c r="AI771">
        <v>1.5348746842821078E-2</v>
      </c>
      <c r="AJ771">
        <v>1.0919017191249349E-2</v>
      </c>
      <c r="AK771">
        <v>2.0157226365652087E-3</v>
      </c>
      <c r="AL771">
        <f t="shared" ref="AL771:AN834" si="291">IFERROR(1-AF771/B771,"")</f>
        <v>0.98465125315717894</v>
      </c>
      <c r="AM771">
        <f t="shared" si="291"/>
        <v>0.98908098280875067</v>
      </c>
      <c r="AN771">
        <f t="shared" si="291"/>
        <v>0.99798427736343476</v>
      </c>
      <c r="AO771">
        <v>40402.626723223759</v>
      </c>
      <c r="AP771">
        <v>41170.833265222725</v>
      </c>
      <c r="AQ771">
        <v>42006</v>
      </c>
      <c r="AR771">
        <v>855.25</v>
      </c>
      <c r="AS771">
        <v>872.49703440094902</v>
      </c>
      <c r="AT771">
        <v>1042</v>
      </c>
      <c r="AU771">
        <f t="shared" si="277"/>
        <v>-4.4297296515717292E-3</v>
      </c>
      <c r="AV771">
        <f t="shared" si="278"/>
        <v>-8.9032945546841415E-3</v>
      </c>
      <c r="AW771">
        <v>-1.762750871440099E-2</v>
      </c>
      <c r="AX771">
        <v>6.6307768915654153E-2</v>
      </c>
      <c r="AY771" s="1">
        <f t="shared" si="279"/>
        <v>768.20654199896671</v>
      </c>
      <c r="AZ771" s="1">
        <f t="shared" si="280"/>
        <v>835.16673477727454</v>
      </c>
      <c r="BA771" s="1">
        <f t="shared" ref="BA771:BA834" si="292">AS771-AR771</f>
        <v>17.247034400949019</v>
      </c>
      <c r="BB771" s="1">
        <f t="shared" ref="BB771:BB834" si="293">AT771-AS771</f>
        <v>169.50296559905098</v>
      </c>
      <c r="BC771">
        <f t="shared" si="281"/>
        <v>1</v>
      </c>
      <c r="BD771">
        <f t="shared" si="282"/>
        <v>1</v>
      </c>
      <c r="BE771">
        <f t="shared" si="283"/>
        <v>1</v>
      </c>
      <c r="BF771">
        <f t="shared" si="284"/>
        <v>1</v>
      </c>
      <c r="BG771">
        <f t="shared" si="285"/>
        <v>1</v>
      </c>
      <c r="BH771">
        <f t="shared" si="286"/>
        <v>1</v>
      </c>
      <c r="BI771">
        <f t="shared" si="287"/>
        <v>0</v>
      </c>
      <c r="BJ771">
        <f t="shared" si="288"/>
        <v>0</v>
      </c>
      <c r="BK771">
        <f t="shared" si="289"/>
        <v>1</v>
      </c>
      <c r="BL771">
        <f t="shared" si="290"/>
        <v>1</v>
      </c>
      <c r="BM771">
        <f t="shared" ref="BM771:BM834" si="294">IF(AND(SUM(BE771,BG771,BI771,BK771)&gt;2,BC771=1),1,0)</f>
        <v>1</v>
      </c>
      <c r="BN771">
        <f t="shared" ref="BN771:BN834" si="295">IF(AND(SUM(BF771,BH771,BJ771,BL771)&gt;2,BD771=1),1,0)</f>
        <v>1</v>
      </c>
      <c r="BO771">
        <f>IF(AND(AU771&gt;'County Avg'!$E$3,'Gentrification Calcs'!AW771&gt;'County Avg'!$E$4,'Gentrification Calcs'!AY771&gt;'County Avg'!$E$5,'Gentrification Calcs'!BA771&gt;'County Avg'!$E$6),1,0)</f>
        <v>0</v>
      </c>
      <c r="BP771">
        <f>IF(AND(AV771&gt;'County Avg'!$F$3,'Gentrification Calcs'!AX771&gt;'County Avg'!$F$4,'Gentrification Calcs'!AZ771&gt;'County Avg'!$F$5,'Gentrification Calcs'!BB771&gt;'County Avg'!$F$6),1,0)</f>
        <v>0</v>
      </c>
      <c r="BQ771">
        <f t="shared" ref="BQ771:BQ834" si="296">IF(AND(BM771=1,BO771=1),1,0)</f>
        <v>0</v>
      </c>
      <c r="BR771">
        <f t="shared" ref="BR771:BR834" si="297">IF(AND(BN771=1,BP771=1),1,0)</f>
        <v>0</v>
      </c>
      <c r="BS771">
        <f t="shared" ref="BS771:BS834" si="298">IF(OR(BQ771=1,BR771=1),1,0)</f>
        <v>0</v>
      </c>
      <c r="BT771">
        <f t="shared" ref="BT771:BT834" si="299">IF(BQ771+BR771&gt;1,1,0)</f>
        <v>0</v>
      </c>
    </row>
    <row r="772" spans="1:72" x14ac:dyDescent="0.25">
      <c r="A772">
        <v>6037237401</v>
      </c>
      <c r="B772">
        <v>2841.55869783147</v>
      </c>
      <c r="C772">
        <v>3556.0000224709502</v>
      </c>
      <c r="D772">
        <v>3482</v>
      </c>
      <c r="E772">
        <v>920.17523189999997</v>
      </c>
      <c r="F772">
        <v>981.40020749999996</v>
      </c>
      <c r="G772">
        <v>989</v>
      </c>
      <c r="H772">
        <v>528.59690511196311</v>
      </c>
      <c r="I772">
        <v>528.08117118622624</v>
      </c>
      <c r="J772">
        <v>616.56020000000001</v>
      </c>
      <c r="K772">
        <v>0.57445243773895494</v>
      </c>
      <c r="L772">
        <v>0.53808952469191962</v>
      </c>
      <c r="M772">
        <v>0.62341779575328615</v>
      </c>
      <c r="N772">
        <v>1681.88582</v>
      </c>
      <c r="O772">
        <v>1964.150879</v>
      </c>
      <c r="P772">
        <v>2269</v>
      </c>
      <c r="Q772">
        <v>94.538551330000004</v>
      </c>
      <c r="R772">
        <v>77.431571959999999</v>
      </c>
      <c r="S772">
        <v>358</v>
      </c>
      <c r="T772">
        <v>5.6209850993333192E-2</v>
      </c>
      <c r="U772">
        <v>3.942241545080407E-2</v>
      </c>
      <c r="V772">
        <v>0.15777875716174528</v>
      </c>
      <c r="W772">
        <v>378.15420532226602</v>
      </c>
      <c r="X772">
        <v>419.57107543945301</v>
      </c>
      <c r="Y772">
        <v>399</v>
      </c>
      <c r="Z772">
        <v>907.119873046875</v>
      </c>
      <c r="AA772">
        <v>982.300537109375</v>
      </c>
      <c r="AB772">
        <v>989</v>
      </c>
      <c r="AC772">
        <v>0.41687346574395362</v>
      </c>
      <c r="AD772">
        <v>0.42713106588959909</v>
      </c>
      <c r="AE772">
        <v>0.40343781597573308</v>
      </c>
      <c r="AF772">
        <v>37.815419933118399</v>
      </c>
      <c r="AG772">
        <v>29.2619323730469</v>
      </c>
      <c r="AH772">
        <v>0</v>
      </c>
      <c r="AI772">
        <v>1.3307984790874517E-2</v>
      </c>
      <c r="AJ772">
        <v>8.2288898166861437E-3</v>
      </c>
      <c r="AK772">
        <v>0</v>
      </c>
      <c r="AL772">
        <f t="shared" si="291"/>
        <v>0.98669201520912553</v>
      </c>
      <c r="AM772">
        <f t="shared" si="291"/>
        <v>0.99177111018331388</v>
      </c>
      <c r="AN772">
        <f t="shared" si="291"/>
        <v>1</v>
      </c>
      <c r="AO772">
        <v>41088.277836691414</v>
      </c>
      <c r="AP772">
        <v>43588.041683694326</v>
      </c>
      <c r="AQ772">
        <v>35744</v>
      </c>
      <c r="AR772">
        <v>927.81666666666672</v>
      </c>
      <c r="AS772">
        <v>807.56702253855281</v>
      </c>
      <c r="AT772">
        <v>831</v>
      </c>
      <c r="AU772">
        <f t="shared" si="277"/>
        <v>-5.0790949741883733E-3</v>
      </c>
      <c r="AV772">
        <f t="shared" si="278"/>
        <v>-8.2288898166861437E-3</v>
      </c>
      <c r="AW772">
        <v>-1.6787435542529122E-2</v>
      </c>
      <c r="AX772">
        <v>0.1183563417109412</v>
      </c>
      <c r="AY772" s="1">
        <f t="shared" si="279"/>
        <v>2499.7638470029124</v>
      </c>
      <c r="AZ772" s="1">
        <f t="shared" si="280"/>
        <v>-7844.0416836943259</v>
      </c>
      <c r="BA772" s="1">
        <f t="shared" si="292"/>
        <v>-120.24964412811391</v>
      </c>
      <c r="BB772" s="1">
        <f t="shared" si="293"/>
        <v>23.432977461447194</v>
      </c>
      <c r="BC772">
        <f t="shared" si="281"/>
        <v>1</v>
      </c>
      <c r="BD772">
        <f t="shared" si="282"/>
        <v>1</v>
      </c>
      <c r="BE772">
        <f t="shared" si="283"/>
        <v>1</v>
      </c>
      <c r="BF772">
        <f t="shared" si="284"/>
        <v>1</v>
      </c>
      <c r="BG772">
        <f t="shared" si="285"/>
        <v>1</v>
      </c>
      <c r="BH772">
        <f t="shared" si="286"/>
        <v>1</v>
      </c>
      <c r="BI772">
        <f t="shared" si="287"/>
        <v>0</v>
      </c>
      <c r="BJ772">
        <f t="shared" si="288"/>
        <v>0</v>
      </c>
      <c r="BK772">
        <f t="shared" si="289"/>
        <v>1</v>
      </c>
      <c r="BL772">
        <f t="shared" si="290"/>
        <v>1</v>
      </c>
      <c r="BM772">
        <f t="shared" si="294"/>
        <v>1</v>
      </c>
      <c r="BN772">
        <f t="shared" si="295"/>
        <v>1</v>
      </c>
      <c r="BO772">
        <f>IF(AND(AU772&gt;'County Avg'!$E$3,'Gentrification Calcs'!AW772&gt;'County Avg'!$E$4,'Gentrification Calcs'!AY772&gt;'County Avg'!$E$5,'Gentrification Calcs'!BA772&gt;'County Avg'!$E$6),1,0)</f>
        <v>0</v>
      </c>
      <c r="BP772">
        <f>IF(AND(AV772&gt;'County Avg'!$F$3,'Gentrification Calcs'!AX772&gt;'County Avg'!$F$4,'Gentrification Calcs'!AZ772&gt;'County Avg'!$F$5,'Gentrification Calcs'!BB772&gt;'County Avg'!$F$6),1,0)</f>
        <v>0</v>
      </c>
      <c r="BQ772">
        <f t="shared" si="296"/>
        <v>0</v>
      </c>
      <c r="BR772">
        <f t="shared" si="297"/>
        <v>0</v>
      </c>
      <c r="BS772">
        <f t="shared" si="298"/>
        <v>0</v>
      </c>
      <c r="BT772">
        <f t="shared" si="299"/>
        <v>0</v>
      </c>
    </row>
    <row r="773" spans="1:72" x14ac:dyDescent="0.25">
      <c r="A773">
        <v>6037237402</v>
      </c>
      <c r="B773">
        <v>2708.1108957230999</v>
      </c>
      <c r="C773">
        <v>3389.0000239312599</v>
      </c>
      <c r="D773">
        <v>3404</v>
      </c>
      <c r="E773">
        <v>876.96112059999996</v>
      </c>
      <c r="F773">
        <v>935.31079099999999</v>
      </c>
      <c r="G773">
        <v>1040</v>
      </c>
      <c r="H773">
        <v>503.77246800203926</v>
      </c>
      <c r="I773">
        <v>503.28095870363364</v>
      </c>
      <c r="J773">
        <v>677.85339999999997</v>
      </c>
      <c r="K773">
        <v>0.57445245424035196</v>
      </c>
      <c r="L773">
        <v>0.53808954579209345</v>
      </c>
      <c r="M773">
        <v>0.65178211538461539</v>
      </c>
      <c r="N773">
        <v>1602.8996050000001</v>
      </c>
      <c r="O773">
        <v>1871.9086910000001</v>
      </c>
      <c r="P773">
        <v>2085</v>
      </c>
      <c r="Q773">
        <v>90.098747250000002</v>
      </c>
      <c r="R773">
        <v>73.795166019999996</v>
      </c>
      <c r="S773">
        <v>132</v>
      </c>
      <c r="T773">
        <v>5.6209850553927861E-2</v>
      </c>
      <c r="U773">
        <v>3.9422417543548867E-2</v>
      </c>
      <c r="V773">
        <v>6.3309352517985612E-2</v>
      </c>
      <c r="W773">
        <v>360.39498901367199</v>
      </c>
      <c r="X773">
        <v>399.86682128906301</v>
      </c>
      <c r="Y773">
        <v>470</v>
      </c>
      <c r="Z773">
        <v>864.51892089843795</v>
      </c>
      <c r="AA773">
        <v>936.16888427734398</v>
      </c>
      <c r="AB773">
        <v>1040</v>
      </c>
      <c r="AC773">
        <v>0.41687345447470026</v>
      </c>
      <c r="AD773">
        <v>0.42713107432291114</v>
      </c>
      <c r="AE773">
        <v>0.45192307692307693</v>
      </c>
      <c r="AF773">
        <v>36.039498612284703</v>
      </c>
      <c r="AG773">
        <v>27.8877067565918</v>
      </c>
      <c r="AH773">
        <v>13</v>
      </c>
      <c r="AI773">
        <v>1.3307984790874562E-2</v>
      </c>
      <c r="AJ773">
        <v>8.2288895130316047E-3</v>
      </c>
      <c r="AK773">
        <v>3.8190364277320798E-3</v>
      </c>
      <c r="AL773">
        <f t="shared" si="291"/>
        <v>0.98669201520912542</v>
      </c>
      <c r="AM773">
        <f t="shared" si="291"/>
        <v>0.99177111048696842</v>
      </c>
      <c r="AN773">
        <f t="shared" si="291"/>
        <v>0.99618096357226793</v>
      </c>
      <c r="AO773">
        <v>41088.277836691414</v>
      </c>
      <c r="AP773">
        <v>43588.041683694326</v>
      </c>
      <c r="AQ773">
        <v>28850</v>
      </c>
      <c r="AR773">
        <v>927.81666666666672</v>
      </c>
      <c r="AS773">
        <v>807.56702253855281</v>
      </c>
      <c r="AT773">
        <v>687</v>
      </c>
      <c r="AU773">
        <f t="shared" si="277"/>
        <v>-5.0790952778429575E-3</v>
      </c>
      <c r="AV773">
        <f t="shared" si="278"/>
        <v>-4.4098530852995244E-3</v>
      </c>
      <c r="AW773">
        <v>-1.6787433010378994E-2</v>
      </c>
      <c r="AX773">
        <v>2.3886934974436745E-2</v>
      </c>
      <c r="AY773" s="1">
        <f t="shared" si="279"/>
        <v>2499.7638470029124</v>
      </c>
      <c r="AZ773" s="1">
        <f t="shared" si="280"/>
        <v>-14738.041683694326</v>
      </c>
      <c r="BA773" s="1">
        <f t="shared" si="292"/>
        <v>-120.24964412811391</v>
      </c>
      <c r="BB773" s="1">
        <f t="shared" si="293"/>
        <v>-120.56702253855281</v>
      </c>
      <c r="BC773">
        <f t="shared" si="281"/>
        <v>1</v>
      </c>
      <c r="BD773">
        <f t="shared" si="282"/>
        <v>1</v>
      </c>
      <c r="BE773">
        <f t="shared" si="283"/>
        <v>1</v>
      </c>
      <c r="BF773">
        <f t="shared" si="284"/>
        <v>1</v>
      </c>
      <c r="BG773">
        <f t="shared" si="285"/>
        <v>1</v>
      </c>
      <c r="BH773">
        <f t="shared" si="286"/>
        <v>1</v>
      </c>
      <c r="BI773">
        <f t="shared" si="287"/>
        <v>0</v>
      </c>
      <c r="BJ773">
        <f t="shared" si="288"/>
        <v>0</v>
      </c>
      <c r="BK773">
        <f t="shared" si="289"/>
        <v>1</v>
      </c>
      <c r="BL773">
        <f t="shared" si="290"/>
        <v>1</v>
      </c>
      <c r="BM773">
        <f t="shared" si="294"/>
        <v>1</v>
      </c>
      <c r="BN773">
        <f t="shared" si="295"/>
        <v>1</v>
      </c>
      <c r="BO773">
        <f>IF(AND(AU773&gt;'County Avg'!$E$3,'Gentrification Calcs'!AW773&gt;'County Avg'!$E$4,'Gentrification Calcs'!AY773&gt;'County Avg'!$E$5,'Gentrification Calcs'!BA773&gt;'County Avg'!$E$6),1,0)</f>
        <v>0</v>
      </c>
      <c r="BP773">
        <f>IF(AND(AV773&gt;'County Avg'!$F$3,'Gentrification Calcs'!AX773&gt;'County Avg'!$F$4,'Gentrification Calcs'!AZ773&gt;'County Avg'!$F$5,'Gentrification Calcs'!BB773&gt;'County Avg'!$F$6),1,0)</f>
        <v>0</v>
      </c>
      <c r="BQ773">
        <f t="shared" si="296"/>
        <v>0</v>
      </c>
      <c r="BR773">
        <f t="shared" si="297"/>
        <v>0</v>
      </c>
      <c r="BS773">
        <f t="shared" si="298"/>
        <v>0</v>
      </c>
      <c r="BT773">
        <f t="shared" si="299"/>
        <v>0</v>
      </c>
    </row>
    <row r="774" spans="1:72" x14ac:dyDescent="0.25">
      <c r="A774">
        <v>6037237500</v>
      </c>
      <c r="B774">
        <v>2489.8839983344101</v>
      </c>
      <c r="C774">
        <v>2748.0000162124602</v>
      </c>
      <c r="D774">
        <v>2574</v>
      </c>
      <c r="E774">
        <v>755.64385990000005</v>
      </c>
      <c r="F774">
        <v>787.06671140000003</v>
      </c>
      <c r="G774">
        <v>782</v>
      </c>
      <c r="H774">
        <v>610.55786229926343</v>
      </c>
      <c r="I774">
        <v>555.52035763680885</v>
      </c>
      <c r="J774">
        <v>528.35900000000004</v>
      </c>
      <c r="K774">
        <v>0.80799685500000362</v>
      </c>
      <c r="L774">
        <v>0.7058110190541198</v>
      </c>
      <c r="M774">
        <v>0.67565089514066501</v>
      </c>
      <c r="N774">
        <v>1221.0008069999999</v>
      </c>
      <c r="O774">
        <v>1360.159058</v>
      </c>
      <c r="P774">
        <v>1495</v>
      </c>
      <c r="Q774">
        <v>101.0019073</v>
      </c>
      <c r="R774">
        <v>60.601142879999998</v>
      </c>
      <c r="S774">
        <v>114</v>
      </c>
      <c r="T774">
        <v>8.2720590126522345E-2</v>
      </c>
      <c r="U774">
        <v>4.4554453042505854E-2</v>
      </c>
      <c r="V774">
        <v>7.6254180602006685E-2</v>
      </c>
      <c r="W774">
        <v>569.35150146484398</v>
      </c>
      <c r="X774">
        <v>614.98937988281295</v>
      </c>
      <c r="Y774">
        <v>639</v>
      </c>
      <c r="Z774">
        <v>732.45086669921898</v>
      </c>
      <c r="AA774">
        <v>784.07403564453102</v>
      </c>
      <c r="AB774">
        <v>782</v>
      </c>
      <c r="AC774">
        <v>0.77732381426568542</v>
      </c>
      <c r="AD774">
        <v>0.78435116063660282</v>
      </c>
      <c r="AE774">
        <v>0.81713554987212278</v>
      </c>
      <c r="AF774">
        <v>33.6673016601708</v>
      </c>
      <c r="AG774">
        <v>26.933841705322301</v>
      </c>
      <c r="AH774">
        <v>8</v>
      </c>
      <c r="AI774">
        <v>1.3521634615384612E-2</v>
      </c>
      <c r="AJ774">
        <v>9.8012523822488679E-3</v>
      </c>
      <c r="AK774">
        <v>3.108003108003108E-3</v>
      </c>
      <c r="AL774">
        <f t="shared" si="291"/>
        <v>0.98647836538461542</v>
      </c>
      <c r="AM774">
        <f t="shared" si="291"/>
        <v>0.99019874761775117</v>
      </c>
      <c r="AN774">
        <f t="shared" si="291"/>
        <v>0.99689199689199692</v>
      </c>
      <c r="AO774">
        <v>24719.717921527044</v>
      </c>
      <c r="AP774">
        <v>28113.154474867188</v>
      </c>
      <c r="AQ774">
        <v>31393</v>
      </c>
      <c r="AR774">
        <v>832.78888888888889</v>
      </c>
      <c r="AS774">
        <v>729.10992487149076</v>
      </c>
      <c r="AT774">
        <v>978</v>
      </c>
      <c r="AU774">
        <f t="shared" si="277"/>
        <v>-3.7203822331357446E-3</v>
      </c>
      <c r="AV774">
        <f t="shared" si="278"/>
        <v>-6.6932492742457599E-3</v>
      </c>
      <c r="AW774">
        <v>-3.8166137084016491E-2</v>
      </c>
      <c r="AX774">
        <v>3.1699727559500832E-2</v>
      </c>
      <c r="AY774" s="1">
        <f t="shared" si="279"/>
        <v>3393.4365533401433</v>
      </c>
      <c r="AZ774" s="1">
        <f t="shared" si="280"/>
        <v>3279.8455251328123</v>
      </c>
      <c r="BA774" s="1">
        <f t="shared" si="292"/>
        <v>-103.67896401739813</v>
      </c>
      <c r="BB774" s="1">
        <f t="shared" si="293"/>
        <v>248.89007512850924</v>
      </c>
      <c r="BC774">
        <f t="shared" si="281"/>
        <v>1</v>
      </c>
      <c r="BD774">
        <f t="shared" si="282"/>
        <v>1</v>
      </c>
      <c r="BE774">
        <f t="shared" si="283"/>
        <v>1</v>
      </c>
      <c r="BF774">
        <f t="shared" si="284"/>
        <v>1</v>
      </c>
      <c r="BG774">
        <f t="shared" si="285"/>
        <v>1</v>
      </c>
      <c r="BH774">
        <f t="shared" si="286"/>
        <v>1</v>
      </c>
      <c r="BI774">
        <f t="shared" si="287"/>
        <v>1</v>
      </c>
      <c r="BJ774">
        <f t="shared" si="288"/>
        <v>1</v>
      </c>
      <c r="BK774">
        <f t="shared" si="289"/>
        <v>1</v>
      </c>
      <c r="BL774">
        <f t="shared" si="290"/>
        <v>1</v>
      </c>
      <c r="BM774">
        <f t="shared" si="294"/>
        <v>1</v>
      </c>
      <c r="BN774">
        <f t="shared" si="295"/>
        <v>1</v>
      </c>
      <c r="BO774">
        <f>IF(AND(AU774&gt;'County Avg'!$E$3,'Gentrification Calcs'!AW774&gt;'County Avg'!$E$4,'Gentrification Calcs'!AY774&gt;'County Avg'!$E$5,'Gentrification Calcs'!BA774&gt;'County Avg'!$E$6),1,0)</f>
        <v>0</v>
      </c>
      <c r="BP774">
        <f>IF(AND(AV774&gt;'County Avg'!$F$3,'Gentrification Calcs'!AX774&gt;'County Avg'!$F$4,'Gentrification Calcs'!AZ774&gt;'County Avg'!$F$5,'Gentrification Calcs'!BB774&gt;'County Avg'!$F$6),1,0)</f>
        <v>0</v>
      </c>
      <c r="BQ774">
        <f t="shared" si="296"/>
        <v>0</v>
      </c>
      <c r="BR774">
        <f t="shared" si="297"/>
        <v>0</v>
      </c>
      <c r="BS774">
        <f t="shared" si="298"/>
        <v>0</v>
      </c>
      <c r="BT774">
        <f t="shared" si="299"/>
        <v>0</v>
      </c>
    </row>
    <row r="775" spans="1:72" x14ac:dyDescent="0.25">
      <c r="A775">
        <v>6037237600</v>
      </c>
      <c r="B775">
        <v>3770.0863907678799</v>
      </c>
      <c r="C775">
        <v>3992.9998815059698</v>
      </c>
      <c r="D775">
        <v>3892</v>
      </c>
      <c r="E775">
        <v>1025.6801760000001</v>
      </c>
      <c r="F775">
        <v>1044.429932</v>
      </c>
      <c r="G775">
        <v>1122</v>
      </c>
      <c r="H775">
        <v>780.32580069860603</v>
      </c>
      <c r="I775">
        <v>723.61270998260898</v>
      </c>
      <c r="J775">
        <v>766.74120000000005</v>
      </c>
      <c r="K775">
        <v>0.76078861516243834</v>
      </c>
      <c r="L775">
        <v>0.69283030657398759</v>
      </c>
      <c r="M775">
        <v>0.68337005347593582</v>
      </c>
      <c r="N775">
        <v>1864.55737</v>
      </c>
      <c r="O775">
        <v>1954.833862</v>
      </c>
      <c r="P775">
        <v>2099</v>
      </c>
      <c r="Q775">
        <v>77.776695250000003</v>
      </c>
      <c r="R775">
        <v>75.693389890000006</v>
      </c>
      <c r="S775">
        <v>121</v>
      </c>
      <c r="T775">
        <v>4.1713221862409097E-2</v>
      </c>
      <c r="U775">
        <v>3.8721137054868557E-2</v>
      </c>
      <c r="V775">
        <v>5.7646498332539306E-2</v>
      </c>
      <c r="W775">
        <v>748.60070800781295</v>
      </c>
      <c r="X775">
        <v>717.35113525390602</v>
      </c>
      <c r="Y775">
        <v>819</v>
      </c>
      <c r="Z775">
        <v>1027.06909179688</v>
      </c>
      <c r="AA775">
        <v>1039.56884765625</v>
      </c>
      <c r="AB775">
        <v>1122</v>
      </c>
      <c r="AC775">
        <v>0.72887083642846218</v>
      </c>
      <c r="AD775">
        <v>0.69004677936550629</v>
      </c>
      <c r="AE775">
        <v>0.72994652406417115</v>
      </c>
      <c r="AF775">
        <v>18.749738911536699</v>
      </c>
      <c r="AG775">
        <v>37.499477386474602</v>
      </c>
      <c r="AH775">
        <v>57</v>
      </c>
      <c r="AI775">
        <v>4.9732915822435064E-3</v>
      </c>
      <c r="AJ775">
        <v>9.3913044075352135E-3</v>
      </c>
      <c r="AK775">
        <v>1.4645426515930112E-2</v>
      </c>
      <c r="AL775">
        <f t="shared" si="291"/>
        <v>0.99502670841775653</v>
      </c>
      <c r="AM775">
        <f t="shared" si="291"/>
        <v>0.99060869559246478</v>
      </c>
      <c r="AN775">
        <f t="shared" si="291"/>
        <v>0.98535457348406985</v>
      </c>
      <c r="AO775">
        <v>23807.330328738073</v>
      </c>
      <c r="AP775">
        <v>28257.152431548839</v>
      </c>
      <c r="AQ775">
        <v>25530</v>
      </c>
      <c r="AR775">
        <v>831.06111111111113</v>
      </c>
      <c r="AS775">
        <v>731.81534203242393</v>
      </c>
      <c r="AT775">
        <v>910</v>
      </c>
      <c r="AU775">
        <f t="shared" si="277"/>
        <v>4.4180128252917072E-3</v>
      </c>
      <c r="AV775">
        <f t="shared" si="278"/>
        <v>5.2541221083948989E-3</v>
      </c>
      <c r="AW775">
        <v>-2.9920848075405404E-3</v>
      </c>
      <c r="AX775">
        <v>1.8925361277670749E-2</v>
      </c>
      <c r="AY775" s="1">
        <f t="shared" si="279"/>
        <v>4449.8221028107655</v>
      </c>
      <c r="AZ775" s="1">
        <f t="shared" si="280"/>
        <v>-2727.1524315488386</v>
      </c>
      <c r="BA775" s="1">
        <f t="shared" si="292"/>
        <v>-99.245769078687204</v>
      </c>
      <c r="BB775" s="1">
        <f t="shared" si="293"/>
        <v>178.18465796757607</v>
      </c>
      <c r="BC775">
        <f t="shared" si="281"/>
        <v>1</v>
      </c>
      <c r="BD775">
        <f t="shared" si="282"/>
        <v>1</v>
      </c>
      <c r="BE775">
        <f t="shared" si="283"/>
        <v>1</v>
      </c>
      <c r="BF775">
        <f t="shared" si="284"/>
        <v>1</v>
      </c>
      <c r="BG775">
        <f t="shared" si="285"/>
        <v>1</v>
      </c>
      <c r="BH775">
        <f t="shared" si="286"/>
        <v>1</v>
      </c>
      <c r="BI775">
        <f t="shared" si="287"/>
        <v>1</v>
      </c>
      <c r="BJ775">
        <f t="shared" si="288"/>
        <v>1</v>
      </c>
      <c r="BK775">
        <f t="shared" si="289"/>
        <v>1</v>
      </c>
      <c r="BL775">
        <f t="shared" si="290"/>
        <v>1</v>
      </c>
      <c r="BM775">
        <f t="shared" si="294"/>
        <v>1</v>
      </c>
      <c r="BN775">
        <f t="shared" si="295"/>
        <v>1</v>
      </c>
      <c r="BO775">
        <f>IF(AND(AU775&gt;'County Avg'!$E$3,'Gentrification Calcs'!AW775&gt;'County Avg'!$E$4,'Gentrification Calcs'!AY775&gt;'County Avg'!$E$5,'Gentrification Calcs'!BA775&gt;'County Avg'!$E$6),1,0)</f>
        <v>0</v>
      </c>
      <c r="BP775">
        <f>IF(AND(AV775&gt;'County Avg'!$F$3,'Gentrification Calcs'!AX775&gt;'County Avg'!$F$4,'Gentrification Calcs'!AZ775&gt;'County Avg'!$F$5,'Gentrification Calcs'!BB775&gt;'County Avg'!$F$6),1,0)</f>
        <v>0</v>
      </c>
      <c r="BQ775">
        <f t="shared" si="296"/>
        <v>0</v>
      </c>
      <c r="BR775">
        <f t="shared" si="297"/>
        <v>0</v>
      </c>
      <c r="BS775">
        <f t="shared" si="298"/>
        <v>0</v>
      </c>
      <c r="BT775">
        <f t="shared" si="299"/>
        <v>0</v>
      </c>
    </row>
    <row r="776" spans="1:72" x14ac:dyDescent="0.25">
      <c r="A776">
        <v>6037237710</v>
      </c>
      <c r="B776">
        <v>3586.8220900152501</v>
      </c>
      <c r="C776">
        <v>3349.0000601410902</v>
      </c>
      <c r="D776">
        <v>3466</v>
      </c>
      <c r="E776">
        <v>983.96923830000003</v>
      </c>
      <c r="F776">
        <v>998.74890140000002</v>
      </c>
      <c r="G776">
        <v>980</v>
      </c>
      <c r="H776">
        <v>748.0054073050967</v>
      </c>
      <c r="I776">
        <v>686.97744620139042</v>
      </c>
      <c r="J776">
        <v>676.30740000000003</v>
      </c>
      <c r="K776">
        <v>0.76019186188932375</v>
      </c>
      <c r="L776">
        <v>0.68783799935941581</v>
      </c>
      <c r="M776">
        <v>0.6901095918367347</v>
      </c>
      <c r="N776">
        <v>1698.8650809999999</v>
      </c>
      <c r="O776">
        <v>1725.8173830000001</v>
      </c>
      <c r="P776">
        <v>1971</v>
      </c>
      <c r="Q776">
        <v>32.585033420000002</v>
      </c>
      <c r="R776">
        <v>20.69945908</v>
      </c>
      <c r="S776">
        <v>205</v>
      </c>
      <c r="T776">
        <v>1.9180471589197379E-2</v>
      </c>
      <c r="U776">
        <v>1.1994003122171588E-2</v>
      </c>
      <c r="V776">
        <v>0.10400811770674784</v>
      </c>
      <c r="W776">
        <v>786.48419189453102</v>
      </c>
      <c r="X776">
        <v>721.89367675781295</v>
      </c>
      <c r="Y776">
        <v>778</v>
      </c>
      <c r="Z776">
        <v>966.68927001953102</v>
      </c>
      <c r="AA776">
        <v>941.825439453125</v>
      </c>
      <c r="AB776">
        <v>980</v>
      </c>
      <c r="AC776">
        <v>0.81358531255719935</v>
      </c>
      <c r="AD776">
        <v>0.76648351861995112</v>
      </c>
      <c r="AE776">
        <v>0.79387755102040813</v>
      </c>
      <c r="AF776">
        <v>22.217067315992601</v>
      </c>
      <c r="AG776">
        <v>33.636623382568402</v>
      </c>
      <c r="AH776">
        <v>9</v>
      </c>
      <c r="AI776">
        <v>6.194081211286992E-3</v>
      </c>
      <c r="AJ776">
        <v>1.004378106256329E-2</v>
      </c>
      <c r="AK776">
        <v>2.59665320253895E-3</v>
      </c>
      <c r="AL776">
        <f t="shared" si="291"/>
        <v>0.99380591878871305</v>
      </c>
      <c r="AM776">
        <f t="shared" si="291"/>
        <v>0.98995621893743668</v>
      </c>
      <c r="AN776">
        <f t="shared" si="291"/>
        <v>0.99740334679746101</v>
      </c>
      <c r="AO776">
        <v>29526.53128313892</v>
      </c>
      <c r="AP776">
        <v>32414.918675929715</v>
      </c>
      <c r="AQ776">
        <v>25508</v>
      </c>
      <c r="AR776">
        <v>865.61666666666667</v>
      </c>
      <c r="AS776">
        <v>803.50889679715306</v>
      </c>
      <c r="AT776">
        <v>1032</v>
      </c>
      <c r="AU776">
        <f t="shared" si="277"/>
        <v>3.8496998512762975E-3</v>
      </c>
      <c r="AV776">
        <f t="shared" si="278"/>
        <v>-7.4471278600243395E-3</v>
      </c>
      <c r="AW776">
        <v>-7.186468467025791E-3</v>
      </c>
      <c r="AX776">
        <v>9.2014114584576256E-2</v>
      </c>
      <c r="AY776" s="1">
        <f t="shared" si="279"/>
        <v>2888.3873927907953</v>
      </c>
      <c r="AZ776" s="1">
        <f t="shared" si="280"/>
        <v>-6906.9186759297154</v>
      </c>
      <c r="BA776" s="1">
        <f t="shared" si="292"/>
        <v>-62.107769869513618</v>
      </c>
      <c r="BB776" s="1">
        <f t="shared" si="293"/>
        <v>228.49110320284694</v>
      </c>
      <c r="BC776">
        <f t="shared" si="281"/>
        <v>1</v>
      </c>
      <c r="BD776">
        <f t="shared" si="282"/>
        <v>1</v>
      </c>
      <c r="BE776">
        <f t="shared" si="283"/>
        <v>1</v>
      </c>
      <c r="BF776">
        <f t="shared" si="284"/>
        <v>1</v>
      </c>
      <c r="BG776">
        <f t="shared" si="285"/>
        <v>1</v>
      </c>
      <c r="BH776">
        <f t="shared" si="286"/>
        <v>1</v>
      </c>
      <c r="BI776">
        <f t="shared" si="287"/>
        <v>1</v>
      </c>
      <c r="BJ776">
        <f t="shared" si="288"/>
        <v>1</v>
      </c>
      <c r="BK776">
        <f t="shared" si="289"/>
        <v>1</v>
      </c>
      <c r="BL776">
        <f t="shared" si="290"/>
        <v>1</v>
      </c>
      <c r="BM776">
        <f t="shared" si="294"/>
        <v>1</v>
      </c>
      <c r="BN776">
        <f t="shared" si="295"/>
        <v>1</v>
      </c>
      <c r="BO776">
        <f>IF(AND(AU776&gt;'County Avg'!$E$3,'Gentrification Calcs'!AW776&gt;'County Avg'!$E$4,'Gentrification Calcs'!AY776&gt;'County Avg'!$E$5,'Gentrification Calcs'!BA776&gt;'County Avg'!$E$6),1,0)</f>
        <v>0</v>
      </c>
      <c r="BP776">
        <f>IF(AND(AV776&gt;'County Avg'!$F$3,'Gentrification Calcs'!AX776&gt;'County Avg'!$F$4,'Gentrification Calcs'!AZ776&gt;'County Avg'!$F$5,'Gentrification Calcs'!BB776&gt;'County Avg'!$F$6),1,0)</f>
        <v>0</v>
      </c>
      <c r="BQ776">
        <f t="shared" si="296"/>
        <v>0</v>
      </c>
      <c r="BR776">
        <f t="shared" si="297"/>
        <v>0</v>
      </c>
      <c r="BS776">
        <f t="shared" si="298"/>
        <v>0</v>
      </c>
      <c r="BT776">
        <f t="shared" si="299"/>
        <v>0</v>
      </c>
    </row>
    <row r="777" spans="1:72" x14ac:dyDescent="0.25">
      <c r="A777">
        <v>6037237720</v>
      </c>
      <c r="B777">
        <v>2577.9817762632501</v>
      </c>
      <c r="C777">
        <v>2806.00000548363</v>
      </c>
      <c r="D777">
        <v>3389</v>
      </c>
      <c r="E777">
        <v>707.21508789999996</v>
      </c>
      <c r="F777">
        <v>798.39453130000004</v>
      </c>
      <c r="G777">
        <v>795</v>
      </c>
      <c r="H777">
        <v>537.61916821771081</v>
      </c>
      <c r="I777">
        <v>526.39348299319749</v>
      </c>
      <c r="J777">
        <v>564.81600000000003</v>
      </c>
      <c r="K777">
        <v>0.76019188138945648</v>
      </c>
      <c r="L777">
        <v>0.65931499071779465</v>
      </c>
      <c r="M777">
        <v>0.71046037735849066</v>
      </c>
      <c r="N777">
        <v>1221.0372050000001</v>
      </c>
      <c r="O777">
        <v>1288.884399</v>
      </c>
      <c r="P777">
        <v>1703</v>
      </c>
      <c r="Q777">
        <v>23.420068740000001</v>
      </c>
      <c r="R777">
        <v>88.802719120000006</v>
      </c>
      <c r="S777">
        <v>77</v>
      </c>
      <c r="T777">
        <v>1.9180471032412154E-2</v>
      </c>
      <c r="U777">
        <v>6.8898901397905749E-2</v>
      </c>
      <c r="V777">
        <v>4.5214327657075747E-2</v>
      </c>
      <c r="W777">
        <v>565.27526855468795</v>
      </c>
      <c r="X777">
        <v>575.97277832031295</v>
      </c>
      <c r="Y777">
        <v>657</v>
      </c>
      <c r="Z777">
        <v>694.79534912109398</v>
      </c>
      <c r="AA777">
        <v>710.42175292968795</v>
      </c>
      <c r="AB777">
        <v>795</v>
      </c>
      <c r="AC777">
        <v>0.81358527985219387</v>
      </c>
      <c r="AD777">
        <v>0.81074766636167217</v>
      </c>
      <c r="AE777">
        <v>0.82641509433962268</v>
      </c>
      <c r="AF777">
        <v>15.968228483392499</v>
      </c>
      <c r="AG777">
        <v>38.176872253417997</v>
      </c>
      <c r="AH777">
        <v>6</v>
      </c>
      <c r="AI777">
        <v>6.1940812112870058E-3</v>
      </c>
      <c r="AJ777">
        <v>1.3605442686675261E-2</v>
      </c>
      <c r="AK777">
        <v>1.7704337562702863E-3</v>
      </c>
      <c r="AL777">
        <f t="shared" si="291"/>
        <v>0.99380591878871294</v>
      </c>
      <c r="AM777">
        <f t="shared" si="291"/>
        <v>0.9863945573133247</v>
      </c>
      <c r="AN777">
        <f t="shared" si="291"/>
        <v>0.99822956624372972</v>
      </c>
      <c r="AO777">
        <v>29526.53128313892</v>
      </c>
      <c r="AP777">
        <v>22802.00653861872</v>
      </c>
      <c r="AQ777">
        <v>21903</v>
      </c>
      <c r="AR777">
        <v>865.61666666666667</v>
      </c>
      <c r="AS777">
        <v>708.8192961644919</v>
      </c>
      <c r="AT777">
        <v>1040</v>
      </c>
      <c r="AU777">
        <f t="shared" si="277"/>
        <v>7.4113614753882548E-3</v>
      </c>
      <c r="AV777">
        <f t="shared" si="278"/>
        <v>-1.1835008930404975E-2</v>
      </c>
      <c r="AW777">
        <v>4.9718430365493595E-2</v>
      </c>
      <c r="AX777">
        <v>-2.3684573740830002E-2</v>
      </c>
      <c r="AY777" s="1">
        <f t="shared" si="279"/>
        <v>-6724.5247445202003</v>
      </c>
      <c r="AZ777" s="1">
        <f t="shared" si="280"/>
        <v>-899.00653861871979</v>
      </c>
      <c r="BA777" s="1">
        <f t="shared" si="292"/>
        <v>-156.79737050217477</v>
      </c>
      <c r="BB777" s="1">
        <f t="shared" si="293"/>
        <v>331.1807038355081</v>
      </c>
      <c r="BC777">
        <f t="shared" si="281"/>
        <v>1</v>
      </c>
      <c r="BD777">
        <f t="shared" si="282"/>
        <v>1</v>
      </c>
      <c r="BE777">
        <f t="shared" si="283"/>
        <v>1</v>
      </c>
      <c r="BF777">
        <f t="shared" si="284"/>
        <v>1</v>
      </c>
      <c r="BG777">
        <f t="shared" si="285"/>
        <v>1</v>
      </c>
      <c r="BH777">
        <f t="shared" si="286"/>
        <v>1</v>
      </c>
      <c r="BI777">
        <f t="shared" si="287"/>
        <v>1</v>
      </c>
      <c r="BJ777">
        <f t="shared" si="288"/>
        <v>1</v>
      </c>
      <c r="BK777">
        <f t="shared" si="289"/>
        <v>1</v>
      </c>
      <c r="BL777">
        <f t="shared" si="290"/>
        <v>1</v>
      </c>
      <c r="BM777">
        <f t="shared" si="294"/>
        <v>1</v>
      </c>
      <c r="BN777">
        <f t="shared" si="295"/>
        <v>1</v>
      </c>
      <c r="BO777">
        <f>IF(AND(AU777&gt;'County Avg'!$E$3,'Gentrification Calcs'!AW777&gt;'County Avg'!$E$4,'Gentrification Calcs'!AY777&gt;'County Avg'!$E$5,'Gentrification Calcs'!BA777&gt;'County Avg'!$E$6),1,0)</f>
        <v>0</v>
      </c>
      <c r="BP777">
        <f>IF(AND(AV777&gt;'County Avg'!$F$3,'Gentrification Calcs'!AX777&gt;'County Avg'!$F$4,'Gentrification Calcs'!AZ777&gt;'County Avg'!$F$5,'Gentrification Calcs'!BB777&gt;'County Avg'!$F$6),1,0)</f>
        <v>0</v>
      </c>
      <c r="BQ777">
        <f t="shared" si="296"/>
        <v>0</v>
      </c>
      <c r="BR777">
        <f t="shared" si="297"/>
        <v>0</v>
      </c>
      <c r="BS777">
        <f t="shared" si="298"/>
        <v>0</v>
      </c>
      <c r="BT777">
        <f t="shared" si="299"/>
        <v>0</v>
      </c>
    </row>
    <row r="778" spans="1:72" x14ac:dyDescent="0.25">
      <c r="A778">
        <v>6037237800</v>
      </c>
      <c r="B778">
        <v>3781.000003315</v>
      </c>
      <c r="C778">
        <v>4217</v>
      </c>
      <c r="D778">
        <v>4646</v>
      </c>
      <c r="E778">
        <v>1209</v>
      </c>
      <c r="F778">
        <v>1302</v>
      </c>
      <c r="G778">
        <v>1185</v>
      </c>
      <c r="H778">
        <v>672.69920058979096</v>
      </c>
      <c r="I778">
        <v>669.77020000000005</v>
      </c>
      <c r="J778">
        <v>668.68960000000004</v>
      </c>
      <c r="K778">
        <v>0.55640959519420263</v>
      </c>
      <c r="L778">
        <v>0.51441643625192013</v>
      </c>
      <c r="M778">
        <v>0.56429502109704643</v>
      </c>
      <c r="N778">
        <v>2380.0000020000002</v>
      </c>
      <c r="O778">
        <v>2481</v>
      </c>
      <c r="P778">
        <v>2909</v>
      </c>
      <c r="Q778">
        <v>184</v>
      </c>
      <c r="R778">
        <v>259</v>
      </c>
      <c r="S778">
        <v>409</v>
      </c>
      <c r="T778">
        <v>7.7310924304780732E-2</v>
      </c>
      <c r="U778">
        <v>0.10439338976219266</v>
      </c>
      <c r="V778">
        <v>0.14059814369199036</v>
      </c>
      <c r="W778">
        <v>397</v>
      </c>
      <c r="X778">
        <v>492</v>
      </c>
      <c r="Y778">
        <v>556</v>
      </c>
      <c r="Z778">
        <v>1191</v>
      </c>
      <c r="AA778">
        <v>1301</v>
      </c>
      <c r="AB778">
        <v>1185</v>
      </c>
      <c r="AC778">
        <v>0.33333333333333331</v>
      </c>
      <c r="AD778">
        <v>0.3781706379707917</v>
      </c>
      <c r="AE778">
        <v>0.46919831223628694</v>
      </c>
      <c r="AF778">
        <v>90.000000078907803</v>
      </c>
      <c r="AG778">
        <v>33</v>
      </c>
      <c r="AH778">
        <v>104</v>
      </c>
      <c r="AI778">
        <v>2.3803226659613888E-2</v>
      </c>
      <c r="AJ778">
        <v>7.8254683424235239E-3</v>
      </c>
      <c r="AK778">
        <v>2.2384847180370211E-2</v>
      </c>
      <c r="AL778">
        <f t="shared" si="291"/>
        <v>0.97619677334038613</v>
      </c>
      <c r="AM778">
        <f t="shared" si="291"/>
        <v>0.99217453165757652</v>
      </c>
      <c r="AN778">
        <f t="shared" si="291"/>
        <v>0.97761515281962974</v>
      </c>
      <c r="AO778">
        <v>45965.832979851541</v>
      </c>
      <c r="AP778">
        <v>44633.774417654276</v>
      </c>
      <c r="AQ778">
        <v>36537</v>
      </c>
      <c r="AR778">
        <v>824.15000000000009</v>
      </c>
      <c r="AS778">
        <v>871.14432582048244</v>
      </c>
      <c r="AT778">
        <v>1122</v>
      </c>
      <c r="AU778">
        <f t="shared" si="277"/>
        <v>-1.5977758317190366E-2</v>
      </c>
      <c r="AV778">
        <f t="shared" si="278"/>
        <v>1.4559378837946687E-2</v>
      </c>
      <c r="AW778">
        <v>2.7082465457411928E-2</v>
      </c>
      <c r="AX778">
        <v>3.6204753929797703E-2</v>
      </c>
      <c r="AY778" s="1">
        <f t="shared" si="279"/>
        <v>-1332.0585621972641</v>
      </c>
      <c r="AZ778" s="1">
        <f t="shared" si="280"/>
        <v>-8096.7744176542765</v>
      </c>
      <c r="BA778" s="1">
        <f t="shared" si="292"/>
        <v>46.994325820482345</v>
      </c>
      <c r="BB778" s="1">
        <f t="shared" si="293"/>
        <v>250.85567417951756</v>
      </c>
      <c r="BC778">
        <f t="shared" si="281"/>
        <v>1</v>
      </c>
      <c r="BD778">
        <f t="shared" si="282"/>
        <v>1</v>
      </c>
      <c r="BE778">
        <f t="shared" si="283"/>
        <v>1</v>
      </c>
      <c r="BF778">
        <f t="shared" si="284"/>
        <v>1</v>
      </c>
      <c r="BG778">
        <f t="shared" si="285"/>
        <v>1</v>
      </c>
      <c r="BH778">
        <f t="shared" si="286"/>
        <v>1</v>
      </c>
      <c r="BI778">
        <f t="shared" si="287"/>
        <v>0</v>
      </c>
      <c r="BJ778">
        <f t="shared" si="288"/>
        <v>0</v>
      </c>
      <c r="BK778">
        <f t="shared" si="289"/>
        <v>1</v>
      </c>
      <c r="BL778">
        <f t="shared" si="290"/>
        <v>1</v>
      </c>
      <c r="BM778">
        <f t="shared" si="294"/>
        <v>1</v>
      </c>
      <c r="BN778">
        <f t="shared" si="295"/>
        <v>1</v>
      </c>
      <c r="BO778">
        <f>IF(AND(AU778&gt;'County Avg'!$E$3,'Gentrification Calcs'!AW778&gt;'County Avg'!$E$4,'Gentrification Calcs'!AY778&gt;'County Avg'!$E$5,'Gentrification Calcs'!BA778&gt;'County Avg'!$E$6),1,0)</f>
        <v>1</v>
      </c>
      <c r="BP778">
        <f>IF(AND(AV778&gt;'County Avg'!$F$3,'Gentrification Calcs'!AX778&gt;'County Avg'!$F$4,'Gentrification Calcs'!AZ778&gt;'County Avg'!$F$5,'Gentrification Calcs'!BB778&gt;'County Avg'!$F$6),1,0)</f>
        <v>0</v>
      </c>
      <c r="BQ778">
        <f t="shared" si="296"/>
        <v>1</v>
      </c>
      <c r="BR778">
        <f t="shared" si="297"/>
        <v>0</v>
      </c>
      <c r="BS778">
        <f t="shared" si="298"/>
        <v>1</v>
      </c>
      <c r="BT778">
        <f t="shared" si="299"/>
        <v>0</v>
      </c>
    </row>
    <row r="779" spans="1:72" x14ac:dyDescent="0.25">
      <c r="A779">
        <v>6037237900</v>
      </c>
      <c r="B779">
        <v>3617.0000067371898</v>
      </c>
      <c r="C779">
        <v>3537</v>
      </c>
      <c r="D779">
        <v>3738</v>
      </c>
      <c r="E779">
        <v>1267</v>
      </c>
      <c r="F779">
        <v>1286</v>
      </c>
      <c r="G779">
        <v>1290</v>
      </c>
      <c r="H779">
        <v>577.87360107637346</v>
      </c>
      <c r="I779">
        <v>627.27379999999994</v>
      </c>
      <c r="J779">
        <v>700.56020000000001</v>
      </c>
      <c r="K779">
        <v>0.4560959755930335</v>
      </c>
      <c r="L779">
        <v>0.48777122861586308</v>
      </c>
      <c r="M779">
        <v>0.54306992248062014</v>
      </c>
      <c r="N779">
        <v>2385.000004</v>
      </c>
      <c r="O779">
        <v>2259</v>
      </c>
      <c r="P779">
        <v>2395</v>
      </c>
      <c r="Q779">
        <v>305</v>
      </c>
      <c r="R779">
        <v>337</v>
      </c>
      <c r="S779">
        <v>368</v>
      </c>
      <c r="T779">
        <v>0.12788259936623464</v>
      </c>
      <c r="U779">
        <v>0.14918105356352368</v>
      </c>
      <c r="V779">
        <v>0.15365344467640918</v>
      </c>
      <c r="W779">
        <v>350</v>
      </c>
      <c r="X779">
        <v>390</v>
      </c>
      <c r="Y779">
        <v>583</v>
      </c>
      <c r="Z779">
        <v>1282</v>
      </c>
      <c r="AA779">
        <v>1272</v>
      </c>
      <c r="AB779">
        <v>1290</v>
      </c>
      <c r="AC779">
        <v>0.27301092043681746</v>
      </c>
      <c r="AD779">
        <v>0.30660377358490565</v>
      </c>
      <c r="AE779">
        <v>0.45193798449612405</v>
      </c>
      <c r="AF779">
        <v>53.0000000987202</v>
      </c>
      <c r="AG779">
        <v>30</v>
      </c>
      <c r="AH779">
        <v>0</v>
      </c>
      <c r="AI779">
        <v>1.4653027370749232E-2</v>
      </c>
      <c r="AJ779">
        <v>8.4817642069550461E-3</v>
      </c>
      <c r="AK779">
        <v>0</v>
      </c>
      <c r="AL779">
        <f t="shared" si="291"/>
        <v>0.98534697262925075</v>
      </c>
      <c r="AM779">
        <f t="shared" si="291"/>
        <v>0.99151823579304499</v>
      </c>
      <c r="AN779">
        <f t="shared" si="291"/>
        <v>1</v>
      </c>
      <c r="AO779">
        <v>55809.823966065749</v>
      </c>
      <c r="AP779">
        <v>47972.290151205561</v>
      </c>
      <c r="AQ779">
        <v>40357</v>
      </c>
      <c r="AR779">
        <v>825.87777777777785</v>
      </c>
      <c r="AS779">
        <v>887.37682878608155</v>
      </c>
      <c r="AT779">
        <v>1225</v>
      </c>
      <c r="AU779">
        <f t="shared" si="277"/>
        <v>-6.1712631637941863E-3</v>
      </c>
      <c r="AV779">
        <f t="shared" si="278"/>
        <v>-8.4817642069550461E-3</v>
      </c>
      <c r="AW779">
        <v>2.1298454197289041E-2</v>
      </c>
      <c r="AX779">
        <v>4.4723911128854987E-3</v>
      </c>
      <c r="AY779" s="1">
        <f t="shared" si="279"/>
        <v>-7837.5338148601877</v>
      </c>
      <c r="AZ779" s="1">
        <f t="shared" si="280"/>
        <v>-7615.2901512055614</v>
      </c>
      <c r="BA779" s="1">
        <f t="shared" si="292"/>
        <v>61.499051008303695</v>
      </c>
      <c r="BB779" s="1">
        <f t="shared" si="293"/>
        <v>337.62317121391845</v>
      </c>
      <c r="BC779">
        <f t="shared" si="281"/>
        <v>1</v>
      </c>
      <c r="BD779">
        <f t="shared" si="282"/>
        <v>1</v>
      </c>
      <c r="BE779">
        <f t="shared" si="283"/>
        <v>1</v>
      </c>
      <c r="BF779">
        <f t="shared" si="284"/>
        <v>1</v>
      </c>
      <c r="BG779">
        <f t="shared" si="285"/>
        <v>1</v>
      </c>
      <c r="BH779">
        <f t="shared" si="286"/>
        <v>1</v>
      </c>
      <c r="BI779">
        <f t="shared" si="287"/>
        <v>0</v>
      </c>
      <c r="BJ779">
        <f t="shared" si="288"/>
        <v>0</v>
      </c>
      <c r="BK779">
        <f t="shared" si="289"/>
        <v>1</v>
      </c>
      <c r="BL779">
        <f t="shared" si="290"/>
        <v>1</v>
      </c>
      <c r="BM779">
        <f t="shared" si="294"/>
        <v>1</v>
      </c>
      <c r="BN779">
        <f t="shared" si="295"/>
        <v>1</v>
      </c>
      <c r="BO779">
        <f>IF(AND(AU779&gt;'County Avg'!$E$3,'Gentrification Calcs'!AW779&gt;'County Avg'!$E$4,'Gentrification Calcs'!AY779&gt;'County Avg'!$E$5,'Gentrification Calcs'!BA779&gt;'County Avg'!$E$6),1,0)</f>
        <v>0</v>
      </c>
      <c r="BP779">
        <f>IF(AND(AV779&gt;'County Avg'!$F$3,'Gentrification Calcs'!AX779&gt;'County Avg'!$F$4,'Gentrification Calcs'!AZ779&gt;'County Avg'!$F$5,'Gentrification Calcs'!BB779&gt;'County Avg'!$F$6),1,0)</f>
        <v>0</v>
      </c>
      <c r="BQ779">
        <f t="shared" si="296"/>
        <v>0</v>
      </c>
      <c r="BR779">
        <f t="shared" si="297"/>
        <v>0</v>
      </c>
      <c r="BS779">
        <f t="shared" si="298"/>
        <v>0</v>
      </c>
      <c r="BT779">
        <f t="shared" si="299"/>
        <v>0</v>
      </c>
    </row>
    <row r="780" spans="1:72" x14ac:dyDescent="0.25">
      <c r="A780">
        <v>6037238000</v>
      </c>
      <c r="B780">
        <v>6240.0000065378799</v>
      </c>
      <c r="C780">
        <v>5963</v>
      </c>
      <c r="D780">
        <v>5704</v>
      </c>
      <c r="E780">
        <v>2058</v>
      </c>
      <c r="F780">
        <v>1938</v>
      </c>
      <c r="G780">
        <v>2040</v>
      </c>
      <c r="H780">
        <v>772.79680080968853</v>
      </c>
      <c r="I780">
        <v>740.52279999999996</v>
      </c>
      <c r="J780">
        <v>927.70680000000004</v>
      </c>
      <c r="K780">
        <v>0.37550864956738994</v>
      </c>
      <c r="L780">
        <v>0.38210670794633639</v>
      </c>
      <c r="M780">
        <v>0.45475823529411769</v>
      </c>
      <c r="N780">
        <v>3914.000004</v>
      </c>
      <c r="O780">
        <v>3695</v>
      </c>
      <c r="P780">
        <v>3893</v>
      </c>
      <c r="Q780">
        <v>457</v>
      </c>
      <c r="R780">
        <v>560</v>
      </c>
      <c r="S780">
        <v>1063</v>
      </c>
      <c r="T780">
        <v>0.11676034735129244</v>
      </c>
      <c r="U780">
        <v>0.15155615696887687</v>
      </c>
      <c r="V780">
        <v>0.2730541998458772</v>
      </c>
      <c r="W780">
        <v>584</v>
      </c>
      <c r="X780">
        <v>649</v>
      </c>
      <c r="Y780">
        <v>772</v>
      </c>
      <c r="Z780">
        <v>2027</v>
      </c>
      <c r="AA780">
        <v>2030</v>
      </c>
      <c r="AB780">
        <v>2040</v>
      </c>
      <c r="AC780">
        <v>0.28811050814010852</v>
      </c>
      <c r="AD780">
        <v>0.31970443349753697</v>
      </c>
      <c r="AE780">
        <v>0.3784313725490196</v>
      </c>
      <c r="AF780">
        <v>86.000000090105502</v>
      </c>
      <c r="AG780">
        <v>73</v>
      </c>
      <c r="AH780">
        <v>66</v>
      </c>
      <c r="AI780">
        <v>1.3782051282051299E-2</v>
      </c>
      <c r="AJ780">
        <v>1.2242159986583935E-2</v>
      </c>
      <c r="AK780">
        <v>1.1570827489481066E-2</v>
      </c>
      <c r="AL780">
        <f t="shared" si="291"/>
        <v>0.98621794871794866</v>
      </c>
      <c r="AM780">
        <f t="shared" si="291"/>
        <v>0.98775784001341604</v>
      </c>
      <c r="AN780">
        <f t="shared" si="291"/>
        <v>0.98842917251051898</v>
      </c>
      <c r="AO780">
        <v>69299.737539766706</v>
      </c>
      <c r="AP780">
        <v>60639.916223947701</v>
      </c>
      <c r="AQ780">
        <v>48347</v>
      </c>
      <c r="AR780">
        <v>1060.8555555555556</v>
      </c>
      <c r="AS780">
        <v>857.61724001581661</v>
      </c>
      <c r="AT780">
        <v>1300</v>
      </c>
      <c r="AU780">
        <f t="shared" si="277"/>
        <v>-1.5398912954673639E-3</v>
      </c>
      <c r="AV780">
        <f t="shared" si="278"/>
        <v>-6.7133249710286946E-4</v>
      </c>
      <c r="AW780">
        <v>3.4795809617584425E-2</v>
      </c>
      <c r="AX780">
        <v>0.12149804287700033</v>
      </c>
      <c r="AY780" s="1">
        <f t="shared" si="279"/>
        <v>-8659.8213158190047</v>
      </c>
      <c r="AZ780" s="1">
        <f t="shared" si="280"/>
        <v>-12292.916223947701</v>
      </c>
      <c r="BA780" s="1">
        <f t="shared" si="292"/>
        <v>-203.23831553973901</v>
      </c>
      <c r="BB780" s="1">
        <f t="shared" si="293"/>
        <v>442.38275998418339</v>
      </c>
      <c r="BC780">
        <f t="shared" si="281"/>
        <v>1</v>
      </c>
      <c r="BD780">
        <f t="shared" si="282"/>
        <v>1</v>
      </c>
      <c r="BE780">
        <f t="shared" si="283"/>
        <v>0</v>
      </c>
      <c r="BF780">
        <f t="shared" si="284"/>
        <v>0</v>
      </c>
      <c r="BG780">
        <f t="shared" si="285"/>
        <v>1</v>
      </c>
      <c r="BH780">
        <f t="shared" si="286"/>
        <v>1</v>
      </c>
      <c r="BI780">
        <f t="shared" si="287"/>
        <v>0</v>
      </c>
      <c r="BJ780">
        <f t="shared" si="288"/>
        <v>0</v>
      </c>
      <c r="BK780">
        <f t="shared" si="289"/>
        <v>1</v>
      </c>
      <c r="BL780">
        <f t="shared" si="290"/>
        <v>1</v>
      </c>
      <c r="BM780">
        <f t="shared" si="294"/>
        <v>0</v>
      </c>
      <c r="BN780">
        <f t="shared" si="295"/>
        <v>0</v>
      </c>
      <c r="BO780">
        <f>IF(AND(AU780&gt;'County Avg'!$E$3,'Gentrification Calcs'!AW780&gt;'County Avg'!$E$4,'Gentrification Calcs'!AY780&gt;'County Avg'!$E$5,'Gentrification Calcs'!BA780&gt;'County Avg'!$E$6),1,0)</f>
        <v>0</v>
      </c>
      <c r="BP780">
        <f>IF(AND(AV780&gt;'County Avg'!$F$3,'Gentrification Calcs'!AX780&gt;'County Avg'!$F$4,'Gentrification Calcs'!AZ780&gt;'County Avg'!$F$5,'Gentrification Calcs'!BB780&gt;'County Avg'!$F$6),1,0)</f>
        <v>0</v>
      </c>
      <c r="BQ780">
        <f t="shared" si="296"/>
        <v>0</v>
      </c>
      <c r="BR780">
        <f t="shared" si="297"/>
        <v>0</v>
      </c>
      <c r="BS780">
        <f t="shared" si="298"/>
        <v>0</v>
      </c>
      <c r="BT780">
        <f t="shared" si="299"/>
        <v>0</v>
      </c>
    </row>
    <row r="781" spans="1:72" x14ac:dyDescent="0.25">
      <c r="A781">
        <v>6037238100</v>
      </c>
      <c r="B781">
        <v>4471.99999791756</v>
      </c>
      <c r="C781">
        <v>4585</v>
      </c>
      <c r="D781">
        <v>5066</v>
      </c>
      <c r="E781">
        <v>1608</v>
      </c>
      <c r="F781">
        <v>1625</v>
      </c>
      <c r="G781">
        <v>1723</v>
      </c>
      <c r="H781">
        <v>995.19519953657618</v>
      </c>
      <c r="I781">
        <v>747.02240000000006</v>
      </c>
      <c r="J781">
        <v>889.88480000000004</v>
      </c>
      <c r="K781">
        <v>0.61890248727399011</v>
      </c>
      <c r="L781">
        <v>0.45970609230769233</v>
      </c>
      <c r="M781">
        <v>0.51647405687753922</v>
      </c>
      <c r="N781">
        <v>2809.9999990000001</v>
      </c>
      <c r="O781">
        <v>2794</v>
      </c>
      <c r="P781">
        <v>3225</v>
      </c>
      <c r="Q781">
        <v>235</v>
      </c>
      <c r="R781">
        <v>269</v>
      </c>
      <c r="S781">
        <v>548</v>
      </c>
      <c r="T781">
        <v>8.3629893268195685E-2</v>
      </c>
      <c r="U781">
        <v>9.6277738010021471E-2</v>
      </c>
      <c r="V781">
        <v>0.16992248062015503</v>
      </c>
      <c r="W781">
        <v>756</v>
      </c>
      <c r="X781">
        <v>757</v>
      </c>
      <c r="Y781">
        <v>817</v>
      </c>
      <c r="Z781">
        <v>1620</v>
      </c>
      <c r="AA781">
        <v>1630</v>
      </c>
      <c r="AB781">
        <v>1723</v>
      </c>
      <c r="AC781">
        <v>0.46666666666666667</v>
      </c>
      <c r="AD781">
        <v>0.46441717791411041</v>
      </c>
      <c r="AE781">
        <v>0.47417295414973881</v>
      </c>
      <c r="AF781">
        <v>82.999999961350099</v>
      </c>
      <c r="AG781">
        <v>31</v>
      </c>
      <c r="AH781">
        <v>53</v>
      </c>
      <c r="AI781">
        <v>1.8559928443649381E-2</v>
      </c>
      <c r="AJ781">
        <v>6.7611777535441656E-3</v>
      </c>
      <c r="AK781">
        <v>1.0461902881958153E-2</v>
      </c>
      <c r="AL781">
        <f t="shared" si="291"/>
        <v>0.9814400715563506</v>
      </c>
      <c r="AM781">
        <f t="shared" si="291"/>
        <v>0.99323882224645588</v>
      </c>
      <c r="AN781">
        <f t="shared" si="291"/>
        <v>0.98953809711804186</v>
      </c>
      <c r="AO781">
        <v>40241.190349946977</v>
      </c>
      <c r="AP781">
        <v>54327.7727829996</v>
      </c>
      <c r="AQ781">
        <v>43563</v>
      </c>
      <c r="AR781">
        <v>889.80555555555554</v>
      </c>
      <c r="AS781">
        <v>807.56702253855281</v>
      </c>
      <c r="AT781">
        <v>978</v>
      </c>
      <c r="AU781">
        <f t="shared" si="277"/>
        <v>-1.1798750690105216E-2</v>
      </c>
      <c r="AV781">
        <f t="shared" si="278"/>
        <v>3.7007251284139871E-3</v>
      </c>
      <c r="AW781">
        <v>1.2647844741825787E-2</v>
      </c>
      <c r="AX781">
        <v>7.3644742610133554E-2</v>
      </c>
      <c r="AY781" s="1">
        <f t="shared" si="279"/>
        <v>14086.582433052623</v>
      </c>
      <c r="AZ781" s="1">
        <f t="shared" si="280"/>
        <v>-10764.7727829996</v>
      </c>
      <c r="BA781" s="1">
        <f t="shared" si="292"/>
        <v>-82.238533017002737</v>
      </c>
      <c r="BB781" s="1">
        <f t="shared" si="293"/>
        <v>170.43297746144719</v>
      </c>
      <c r="BC781">
        <f t="shared" si="281"/>
        <v>1</v>
      </c>
      <c r="BD781">
        <f t="shared" si="282"/>
        <v>1</v>
      </c>
      <c r="BE781">
        <f t="shared" si="283"/>
        <v>1</v>
      </c>
      <c r="BF781">
        <f t="shared" si="284"/>
        <v>1</v>
      </c>
      <c r="BG781">
        <f t="shared" si="285"/>
        <v>1</v>
      </c>
      <c r="BH781">
        <f t="shared" si="286"/>
        <v>1</v>
      </c>
      <c r="BI781">
        <f t="shared" si="287"/>
        <v>0</v>
      </c>
      <c r="BJ781">
        <f t="shared" si="288"/>
        <v>0</v>
      </c>
      <c r="BK781">
        <f t="shared" si="289"/>
        <v>1</v>
      </c>
      <c r="BL781">
        <f t="shared" si="290"/>
        <v>1</v>
      </c>
      <c r="BM781">
        <f t="shared" si="294"/>
        <v>1</v>
      </c>
      <c r="BN781">
        <f t="shared" si="295"/>
        <v>1</v>
      </c>
      <c r="BO781">
        <f>IF(AND(AU781&gt;'County Avg'!$E$3,'Gentrification Calcs'!AW781&gt;'County Avg'!$E$4,'Gentrification Calcs'!AY781&gt;'County Avg'!$E$5,'Gentrification Calcs'!BA781&gt;'County Avg'!$E$6),1,0)</f>
        <v>0</v>
      </c>
      <c r="BP781">
        <f>IF(AND(AV781&gt;'County Avg'!$F$3,'Gentrification Calcs'!AX781&gt;'County Avg'!$F$4,'Gentrification Calcs'!AZ781&gt;'County Avg'!$F$5,'Gentrification Calcs'!BB781&gt;'County Avg'!$F$6),1,0)</f>
        <v>0</v>
      </c>
      <c r="BQ781">
        <f t="shared" si="296"/>
        <v>0</v>
      </c>
      <c r="BR781">
        <f t="shared" si="297"/>
        <v>0</v>
      </c>
      <c r="BS781">
        <f t="shared" si="298"/>
        <v>0</v>
      </c>
      <c r="BT781">
        <f t="shared" si="299"/>
        <v>0</v>
      </c>
    </row>
    <row r="782" spans="1:72" x14ac:dyDescent="0.25">
      <c r="A782">
        <v>6037238200</v>
      </c>
      <c r="B782">
        <v>4996.5999865036802</v>
      </c>
      <c r="C782">
        <v>5243</v>
      </c>
      <c r="D782">
        <v>5233</v>
      </c>
      <c r="E782">
        <v>1897.1315079999999</v>
      </c>
      <c r="F782">
        <v>2072</v>
      </c>
      <c r="G782">
        <v>2023</v>
      </c>
      <c r="H782">
        <v>999.88287113120384</v>
      </c>
      <c r="I782">
        <v>1164.5316</v>
      </c>
      <c r="J782">
        <v>1265.6148000000001</v>
      </c>
      <c r="K782">
        <v>0.52704984705319857</v>
      </c>
      <c r="L782">
        <v>0.56203262548262545</v>
      </c>
      <c r="M782">
        <v>0.62561285219970342</v>
      </c>
      <c r="N782">
        <v>3201.915391</v>
      </c>
      <c r="O782">
        <v>3407</v>
      </c>
      <c r="P782">
        <v>3393</v>
      </c>
      <c r="Q782">
        <v>312.49094009999999</v>
      </c>
      <c r="R782">
        <v>386</v>
      </c>
      <c r="S782">
        <v>542</v>
      </c>
      <c r="T782">
        <v>9.7595002347143522E-2</v>
      </c>
      <c r="U782">
        <v>0.11329615497505137</v>
      </c>
      <c r="V782">
        <v>0.1597406424992632</v>
      </c>
      <c r="W782">
        <v>987.83383560180698</v>
      </c>
      <c r="X782">
        <v>1206</v>
      </c>
      <c r="Y782">
        <v>1399</v>
      </c>
      <c r="Z782">
        <v>1894.95900344849</v>
      </c>
      <c r="AA782">
        <v>2072</v>
      </c>
      <c r="AB782">
        <v>2023</v>
      </c>
      <c r="AC782">
        <v>0.5212956237069637</v>
      </c>
      <c r="AD782">
        <v>0.58204633204633205</v>
      </c>
      <c r="AE782">
        <v>0.69154720711814133</v>
      </c>
      <c r="AF782">
        <v>73.415597546550202</v>
      </c>
      <c r="AG782">
        <v>53</v>
      </c>
      <c r="AH782">
        <v>43</v>
      </c>
      <c r="AI782">
        <v>1.4693110864358389E-2</v>
      </c>
      <c r="AJ782">
        <v>1.0108716383749761E-2</v>
      </c>
      <c r="AK782">
        <v>8.2170838906936751E-3</v>
      </c>
      <c r="AL782">
        <f t="shared" si="291"/>
        <v>0.98530688913564157</v>
      </c>
      <c r="AM782">
        <f t="shared" si="291"/>
        <v>0.98989128361625023</v>
      </c>
      <c r="AN782">
        <f t="shared" si="291"/>
        <v>0.99178291610930636</v>
      </c>
      <c r="AO782">
        <v>48331.147932131498</v>
      </c>
      <c r="AP782">
        <v>40776.586432366166</v>
      </c>
      <c r="AQ782">
        <v>31913</v>
      </c>
      <c r="AR782">
        <v>900.17222222222222</v>
      </c>
      <c r="AS782">
        <v>757.51680506128912</v>
      </c>
      <c r="AT782">
        <v>1066</v>
      </c>
      <c r="AU782">
        <f t="shared" si="277"/>
        <v>-4.5843944806086279E-3</v>
      </c>
      <c r="AV782">
        <f t="shared" si="278"/>
        <v>-1.8916324930560863E-3</v>
      </c>
      <c r="AW782">
        <v>1.5701152627907847E-2</v>
      </c>
      <c r="AX782">
        <v>4.6444487524211833E-2</v>
      </c>
      <c r="AY782" s="1">
        <f t="shared" si="279"/>
        <v>-7554.561499765332</v>
      </c>
      <c r="AZ782" s="1">
        <f t="shared" si="280"/>
        <v>-8863.5864323661663</v>
      </c>
      <c r="BA782" s="1">
        <f t="shared" si="292"/>
        <v>-142.6554171609331</v>
      </c>
      <c r="BB782" s="1">
        <f t="shared" si="293"/>
        <v>308.48319493871088</v>
      </c>
      <c r="BC782">
        <f t="shared" si="281"/>
        <v>1</v>
      </c>
      <c r="BD782">
        <f t="shared" si="282"/>
        <v>1</v>
      </c>
      <c r="BE782">
        <f t="shared" si="283"/>
        <v>1</v>
      </c>
      <c r="BF782">
        <f t="shared" si="284"/>
        <v>1</v>
      </c>
      <c r="BG782">
        <f t="shared" si="285"/>
        <v>1</v>
      </c>
      <c r="BH782">
        <f t="shared" si="286"/>
        <v>1</v>
      </c>
      <c r="BI782">
        <f t="shared" si="287"/>
        <v>1</v>
      </c>
      <c r="BJ782">
        <f t="shared" si="288"/>
        <v>1</v>
      </c>
      <c r="BK782">
        <f t="shared" si="289"/>
        <v>1</v>
      </c>
      <c r="BL782">
        <f t="shared" si="290"/>
        <v>1</v>
      </c>
      <c r="BM782">
        <f t="shared" si="294"/>
        <v>1</v>
      </c>
      <c r="BN782">
        <f t="shared" si="295"/>
        <v>1</v>
      </c>
      <c r="BO782">
        <f>IF(AND(AU782&gt;'County Avg'!$E$3,'Gentrification Calcs'!AW782&gt;'County Avg'!$E$4,'Gentrification Calcs'!AY782&gt;'County Avg'!$E$5,'Gentrification Calcs'!BA782&gt;'County Avg'!$E$6),1,0)</f>
        <v>0</v>
      </c>
      <c r="BP782">
        <f>IF(AND(AV782&gt;'County Avg'!$F$3,'Gentrification Calcs'!AX782&gt;'County Avg'!$F$4,'Gentrification Calcs'!AZ782&gt;'County Avg'!$F$5,'Gentrification Calcs'!BB782&gt;'County Avg'!$F$6),1,0)</f>
        <v>0</v>
      </c>
      <c r="BQ782">
        <f t="shared" si="296"/>
        <v>0</v>
      </c>
      <c r="BR782">
        <f t="shared" si="297"/>
        <v>0</v>
      </c>
      <c r="BS782">
        <f t="shared" si="298"/>
        <v>0</v>
      </c>
      <c r="BT782">
        <f t="shared" si="299"/>
        <v>0</v>
      </c>
    </row>
    <row r="783" spans="1:72" x14ac:dyDescent="0.25">
      <c r="A783">
        <v>6037238310</v>
      </c>
      <c r="B783">
        <v>3803.5560701191898</v>
      </c>
      <c r="C783">
        <v>4546.9998699426696</v>
      </c>
      <c r="D783">
        <v>4566</v>
      </c>
      <c r="E783">
        <v>1016.464172</v>
      </c>
      <c r="F783">
        <v>1188.1954350000001</v>
      </c>
      <c r="G783">
        <v>1275</v>
      </c>
      <c r="H783">
        <v>829.67458053837083</v>
      </c>
      <c r="I783">
        <v>930.12643313766307</v>
      </c>
      <c r="J783">
        <v>979.34180000000003</v>
      </c>
      <c r="K783">
        <v>0.81623593176520826</v>
      </c>
      <c r="L783">
        <v>0.78280593052241698</v>
      </c>
      <c r="M783">
        <v>0.7681112156862745</v>
      </c>
      <c r="N783">
        <v>1788.7718319999999</v>
      </c>
      <c r="O783">
        <v>2081.9250489999999</v>
      </c>
      <c r="P783">
        <v>2302</v>
      </c>
      <c r="Q783">
        <v>29.582775120000001</v>
      </c>
      <c r="R783">
        <v>16.359210969999999</v>
      </c>
      <c r="S783">
        <v>114</v>
      </c>
      <c r="T783">
        <v>1.6538037211221025E-2</v>
      </c>
      <c r="U783">
        <v>7.857732908232086E-3</v>
      </c>
      <c r="V783">
        <v>4.9522154648132061E-2</v>
      </c>
      <c r="W783">
        <v>888.66656494140602</v>
      </c>
      <c r="X783">
        <v>1041.82348632813</v>
      </c>
      <c r="Y783">
        <v>1108</v>
      </c>
      <c r="Z783">
        <v>1020.80297851563</v>
      </c>
      <c r="AA783">
        <v>1184.75134277344</v>
      </c>
      <c r="AB783">
        <v>1275</v>
      </c>
      <c r="AC783">
        <v>0.87055639887888436</v>
      </c>
      <c r="AD783">
        <v>0.87936046047373662</v>
      </c>
      <c r="AE783">
        <v>0.86901960784313725</v>
      </c>
      <c r="AF783">
        <v>39.443700820483201</v>
      </c>
      <c r="AG783">
        <v>60.270778656005902</v>
      </c>
      <c r="AH783">
        <v>5</v>
      </c>
      <c r="AI783">
        <v>1.0370216737529829E-2</v>
      </c>
      <c r="AJ783">
        <v>1.325506496149643E-2</v>
      </c>
      <c r="AK783">
        <v>1.0950503723171265E-3</v>
      </c>
      <c r="AL783">
        <f t="shared" si="291"/>
        <v>0.9896297832624702</v>
      </c>
      <c r="AM783">
        <f t="shared" si="291"/>
        <v>0.98674493503850358</v>
      </c>
      <c r="AN783">
        <f t="shared" si="291"/>
        <v>0.99890494962768284</v>
      </c>
      <c r="AO783">
        <v>27104.985683987277</v>
      </c>
      <c r="AP783">
        <v>21757.671843073153</v>
      </c>
      <c r="AQ783">
        <v>25250</v>
      </c>
      <c r="AR783">
        <v>862.16111111111115</v>
      </c>
      <c r="AS783">
        <v>716.93554764729151</v>
      </c>
      <c r="AT783">
        <v>975</v>
      </c>
      <c r="AU783">
        <f t="shared" si="277"/>
        <v>2.8848482239666011E-3</v>
      </c>
      <c r="AV783">
        <f t="shared" si="278"/>
        <v>-1.2160014589179303E-2</v>
      </c>
      <c r="AW783">
        <v>-8.6803043029889393E-3</v>
      </c>
      <c r="AX783">
        <v>4.1664421739899975E-2</v>
      </c>
      <c r="AY783" s="1">
        <f t="shared" si="279"/>
        <v>-5347.3138409141247</v>
      </c>
      <c r="AZ783" s="1">
        <f t="shared" si="280"/>
        <v>3492.3281569268474</v>
      </c>
      <c r="BA783" s="1">
        <f t="shared" si="292"/>
        <v>-145.22556346381964</v>
      </c>
      <c r="BB783" s="1">
        <f t="shared" si="293"/>
        <v>258.06445235270849</v>
      </c>
      <c r="BC783">
        <f t="shared" si="281"/>
        <v>1</v>
      </c>
      <c r="BD783">
        <f t="shared" si="282"/>
        <v>1</v>
      </c>
      <c r="BE783">
        <f t="shared" si="283"/>
        <v>1</v>
      </c>
      <c r="BF783">
        <f t="shared" si="284"/>
        <v>1</v>
      </c>
      <c r="BG783">
        <f t="shared" si="285"/>
        <v>1</v>
      </c>
      <c r="BH783">
        <f t="shared" si="286"/>
        <v>1</v>
      </c>
      <c r="BI783">
        <f t="shared" si="287"/>
        <v>1</v>
      </c>
      <c r="BJ783">
        <f t="shared" si="288"/>
        <v>1</v>
      </c>
      <c r="BK783">
        <f t="shared" si="289"/>
        <v>1</v>
      </c>
      <c r="BL783">
        <f t="shared" si="290"/>
        <v>1</v>
      </c>
      <c r="BM783">
        <f t="shared" si="294"/>
        <v>1</v>
      </c>
      <c r="BN783">
        <f t="shared" si="295"/>
        <v>1</v>
      </c>
      <c r="BO783">
        <f>IF(AND(AU783&gt;'County Avg'!$E$3,'Gentrification Calcs'!AW783&gt;'County Avg'!$E$4,'Gentrification Calcs'!AY783&gt;'County Avg'!$E$5,'Gentrification Calcs'!BA783&gt;'County Avg'!$E$6),1,0)</f>
        <v>0</v>
      </c>
      <c r="BP783">
        <f>IF(AND(AV783&gt;'County Avg'!$F$3,'Gentrification Calcs'!AX783&gt;'County Avg'!$F$4,'Gentrification Calcs'!AZ783&gt;'County Avg'!$F$5,'Gentrification Calcs'!BB783&gt;'County Avg'!$F$6),1,0)</f>
        <v>0</v>
      </c>
      <c r="BQ783">
        <f t="shared" si="296"/>
        <v>0</v>
      </c>
      <c r="BR783">
        <f t="shared" si="297"/>
        <v>0</v>
      </c>
      <c r="BS783">
        <f t="shared" si="298"/>
        <v>0</v>
      </c>
      <c r="BT783">
        <f t="shared" si="299"/>
        <v>0</v>
      </c>
    </row>
    <row r="784" spans="1:72" x14ac:dyDescent="0.25">
      <c r="A784">
        <v>6037238320</v>
      </c>
      <c r="B784">
        <v>4671.2711971549697</v>
      </c>
      <c r="C784">
        <v>3767.5369793423502</v>
      </c>
      <c r="D784">
        <v>3237</v>
      </c>
      <c r="E784">
        <v>1248.2980809999999</v>
      </c>
      <c r="F784">
        <v>1049.5454990000001</v>
      </c>
      <c r="G784">
        <v>954</v>
      </c>
      <c r="H784">
        <v>1018.8318379345643</v>
      </c>
      <c r="I784">
        <v>840.02950892308229</v>
      </c>
      <c r="J784">
        <v>742.25279999999998</v>
      </c>
      <c r="K784">
        <v>0.81617672368637117</v>
      </c>
      <c r="L784">
        <v>0.80037455234047195</v>
      </c>
      <c r="M784">
        <v>0.77804276729559751</v>
      </c>
      <c r="N784">
        <v>2196.887706</v>
      </c>
      <c r="O784">
        <v>1768.5055540000001</v>
      </c>
      <c r="P784">
        <v>1957</v>
      </c>
      <c r="Q784">
        <v>36.347051569999998</v>
      </c>
      <c r="R784">
        <v>36.698498839999999</v>
      </c>
      <c r="S784">
        <v>65</v>
      </c>
      <c r="T784">
        <v>1.6544792649497396E-2</v>
      </c>
      <c r="U784">
        <v>2.0751135758095559E-2</v>
      </c>
      <c r="V784">
        <v>3.321410321921308E-2</v>
      </c>
      <c r="W784">
        <v>1091.17510327697</v>
      </c>
      <c r="X784">
        <v>885.79670584201801</v>
      </c>
      <c r="Y784">
        <v>765</v>
      </c>
      <c r="Z784">
        <v>1253.61128228903</v>
      </c>
      <c r="AA784">
        <v>1033.4550244212201</v>
      </c>
      <c r="AB784">
        <v>954</v>
      </c>
      <c r="AC784">
        <v>0.8704254011534901</v>
      </c>
      <c r="AD784">
        <v>0.85712167913461246</v>
      </c>
      <c r="AE784">
        <v>0.80188679245283023</v>
      </c>
      <c r="AF784">
        <v>48.451330799801802</v>
      </c>
      <c r="AG784">
        <v>58.088607147335999</v>
      </c>
      <c r="AH784">
        <v>72</v>
      </c>
      <c r="AI784">
        <v>1.0372193939266684E-2</v>
      </c>
      <c r="AJ784">
        <v>1.5418191637093306E-2</v>
      </c>
      <c r="AK784">
        <v>2.2242817423540315E-2</v>
      </c>
      <c r="AL784">
        <f t="shared" si="291"/>
        <v>0.98962780606073331</v>
      </c>
      <c r="AM784">
        <f t="shared" si="291"/>
        <v>0.98458180836290665</v>
      </c>
      <c r="AN784">
        <f t="shared" si="291"/>
        <v>0.97775718257645972</v>
      </c>
      <c r="AO784">
        <v>27128.566277836693</v>
      </c>
      <c r="AP784">
        <v>23679.974662852474</v>
      </c>
      <c r="AQ784">
        <v>24111</v>
      </c>
      <c r="AR784">
        <v>862.16111111111115</v>
      </c>
      <c r="AS784">
        <v>735.87346777382368</v>
      </c>
      <c r="AT784">
        <v>914</v>
      </c>
      <c r="AU784">
        <f t="shared" si="277"/>
        <v>5.0459976978266229E-3</v>
      </c>
      <c r="AV784">
        <f t="shared" si="278"/>
        <v>6.824625786447009E-3</v>
      </c>
      <c r="AW784">
        <v>4.206343108598163E-3</v>
      </c>
      <c r="AX784">
        <v>1.2462967461117521E-2</v>
      </c>
      <c r="AY784" s="1">
        <f t="shared" si="279"/>
        <v>-3448.5916149842196</v>
      </c>
      <c r="AZ784" s="1">
        <f t="shared" si="280"/>
        <v>431.02533714752644</v>
      </c>
      <c r="BA784" s="1">
        <f t="shared" si="292"/>
        <v>-126.28764333728748</v>
      </c>
      <c r="BB784" s="1">
        <f t="shared" si="293"/>
        <v>178.12653222617632</v>
      </c>
      <c r="BC784">
        <f t="shared" si="281"/>
        <v>1</v>
      </c>
      <c r="BD784">
        <f t="shared" si="282"/>
        <v>1</v>
      </c>
      <c r="BE784">
        <f t="shared" si="283"/>
        <v>1</v>
      </c>
      <c r="BF784">
        <f t="shared" si="284"/>
        <v>1</v>
      </c>
      <c r="BG784">
        <f t="shared" si="285"/>
        <v>1</v>
      </c>
      <c r="BH784">
        <f t="shared" si="286"/>
        <v>1</v>
      </c>
      <c r="BI784">
        <f t="shared" si="287"/>
        <v>1</v>
      </c>
      <c r="BJ784">
        <f t="shared" si="288"/>
        <v>1</v>
      </c>
      <c r="BK784">
        <f t="shared" si="289"/>
        <v>1</v>
      </c>
      <c r="BL784">
        <f t="shared" si="290"/>
        <v>1</v>
      </c>
      <c r="BM784">
        <f t="shared" si="294"/>
        <v>1</v>
      </c>
      <c r="BN784">
        <f t="shared" si="295"/>
        <v>1</v>
      </c>
      <c r="BO784">
        <f>IF(AND(AU784&gt;'County Avg'!$E$3,'Gentrification Calcs'!AW784&gt;'County Avg'!$E$4,'Gentrification Calcs'!AY784&gt;'County Avg'!$E$5,'Gentrification Calcs'!BA784&gt;'County Avg'!$E$6),1,0)</f>
        <v>0</v>
      </c>
      <c r="BP784">
        <f>IF(AND(AV784&gt;'County Avg'!$F$3,'Gentrification Calcs'!AX784&gt;'County Avg'!$F$4,'Gentrification Calcs'!AZ784&gt;'County Avg'!$F$5,'Gentrification Calcs'!BB784&gt;'County Avg'!$F$6),1,0)</f>
        <v>0</v>
      </c>
      <c r="BQ784">
        <f t="shared" si="296"/>
        <v>0</v>
      </c>
      <c r="BR784">
        <f t="shared" si="297"/>
        <v>0</v>
      </c>
      <c r="BS784">
        <f t="shared" si="298"/>
        <v>0</v>
      </c>
      <c r="BT784">
        <f t="shared" si="299"/>
        <v>0</v>
      </c>
    </row>
    <row r="785" spans="1:72" x14ac:dyDescent="0.25">
      <c r="A785">
        <v>6037238400</v>
      </c>
      <c r="B785">
        <v>4382.4002154260897</v>
      </c>
      <c r="C785">
        <v>4160</v>
      </c>
      <c r="D785">
        <v>4588</v>
      </c>
      <c r="E785">
        <v>1486.86853</v>
      </c>
      <c r="F785">
        <v>1518</v>
      </c>
      <c r="G785">
        <v>1724</v>
      </c>
      <c r="H785">
        <v>569.7587581597046</v>
      </c>
      <c r="I785">
        <v>672.77499999999998</v>
      </c>
      <c r="J785">
        <v>881.95960000000002</v>
      </c>
      <c r="K785">
        <v>0.38319377044028541</v>
      </c>
      <c r="L785">
        <v>0.44319828722002635</v>
      </c>
      <c r="M785">
        <v>0.51157749419953602</v>
      </c>
      <c r="N785">
        <v>2824.0847389999999</v>
      </c>
      <c r="O785">
        <v>2713</v>
      </c>
      <c r="P785">
        <v>3406</v>
      </c>
      <c r="Q785">
        <v>433.50906370000001</v>
      </c>
      <c r="R785">
        <v>395</v>
      </c>
      <c r="S785">
        <v>738</v>
      </c>
      <c r="T785">
        <v>0.15350426908701909</v>
      </c>
      <c r="U785">
        <v>0.14559528197567267</v>
      </c>
      <c r="V785">
        <v>0.21667645331767468</v>
      </c>
      <c r="W785">
        <v>331.16616821289102</v>
      </c>
      <c r="X785">
        <v>380</v>
      </c>
      <c r="Y785">
        <v>716</v>
      </c>
      <c r="Z785">
        <v>1482.041015625</v>
      </c>
      <c r="AA785">
        <v>1513</v>
      </c>
      <c r="AB785">
        <v>1724</v>
      </c>
      <c r="AC785">
        <v>0.22345276866256839</v>
      </c>
      <c r="AD785">
        <v>0.25115664243225377</v>
      </c>
      <c r="AE785">
        <v>0.41531322505800466</v>
      </c>
      <c r="AF785">
        <v>95.584406549280203</v>
      </c>
      <c r="AG785">
        <v>32</v>
      </c>
      <c r="AH785">
        <v>69</v>
      </c>
      <c r="AI785">
        <v>2.1810971579643092E-2</v>
      </c>
      <c r="AJ785">
        <v>7.6923076923076927E-3</v>
      </c>
      <c r="AK785">
        <v>1.5039232781168265E-2</v>
      </c>
      <c r="AL785">
        <f t="shared" si="291"/>
        <v>0.97818902842035693</v>
      </c>
      <c r="AM785">
        <f t="shared" si="291"/>
        <v>0.99230769230769234</v>
      </c>
      <c r="AN785">
        <f t="shared" si="291"/>
        <v>0.98496076721883175</v>
      </c>
      <c r="AO785">
        <v>69985.38865323436</v>
      </c>
      <c r="AP785">
        <v>56620.555782590935</v>
      </c>
      <c r="AQ785">
        <v>41894</v>
      </c>
      <c r="AR785">
        <v>1069.4944444444445</v>
      </c>
      <c r="AS785">
        <v>930.66350336101232</v>
      </c>
      <c r="AT785">
        <v>867</v>
      </c>
      <c r="AU785">
        <f t="shared" si="277"/>
        <v>-1.41186638873354E-2</v>
      </c>
      <c r="AV785">
        <f t="shared" si="278"/>
        <v>7.3469250888605724E-3</v>
      </c>
      <c r="AW785">
        <v>-7.9089871113464105E-3</v>
      </c>
      <c r="AX785">
        <v>7.1081171342002009E-2</v>
      </c>
      <c r="AY785" s="1">
        <f t="shared" si="279"/>
        <v>-13364.832870643426</v>
      </c>
      <c r="AZ785" s="1">
        <f t="shared" si="280"/>
        <v>-14726.555782590935</v>
      </c>
      <c r="BA785" s="1">
        <f t="shared" si="292"/>
        <v>-138.83094108343221</v>
      </c>
      <c r="BB785" s="1">
        <f t="shared" si="293"/>
        <v>-63.663503361012317</v>
      </c>
      <c r="BC785">
        <f t="shared" si="281"/>
        <v>1</v>
      </c>
      <c r="BD785">
        <f t="shared" si="282"/>
        <v>1</v>
      </c>
      <c r="BE785">
        <f t="shared" si="283"/>
        <v>0</v>
      </c>
      <c r="BF785">
        <f t="shared" si="284"/>
        <v>1</v>
      </c>
      <c r="BG785">
        <f t="shared" si="285"/>
        <v>1</v>
      </c>
      <c r="BH785">
        <f t="shared" si="286"/>
        <v>1</v>
      </c>
      <c r="BI785">
        <f t="shared" si="287"/>
        <v>0</v>
      </c>
      <c r="BJ785">
        <f t="shared" si="288"/>
        <v>0</v>
      </c>
      <c r="BK785">
        <f t="shared" si="289"/>
        <v>1</v>
      </c>
      <c r="BL785">
        <f t="shared" si="290"/>
        <v>1</v>
      </c>
      <c r="BM785">
        <f t="shared" si="294"/>
        <v>0</v>
      </c>
      <c r="BN785">
        <f t="shared" si="295"/>
        <v>1</v>
      </c>
      <c r="BO785">
        <f>IF(AND(AU785&gt;'County Avg'!$E$3,'Gentrification Calcs'!AW785&gt;'County Avg'!$E$4,'Gentrification Calcs'!AY785&gt;'County Avg'!$E$5,'Gentrification Calcs'!BA785&gt;'County Avg'!$E$6),1,0)</f>
        <v>0</v>
      </c>
      <c r="BP785">
        <f>IF(AND(AV785&gt;'County Avg'!$F$3,'Gentrification Calcs'!AX785&gt;'County Avg'!$F$4,'Gentrification Calcs'!AZ785&gt;'County Avg'!$F$5,'Gentrification Calcs'!BB785&gt;'County Avg'!$F$6),1,0)</f>
        <v>0</v>
      </c>
      <c r="BQ785">
        <f t="shared" si="296"/>
        <v>0</v>
      </c>
      <c r="BR785">
        <f t="shared" si="297"/>
        <v>0</v>
      </c>
      <c r="BS785">
        <f t="shared" si="298"/>
        <v>0</v>
      </c>
      <c r="BT785">
        <f t="shared" si="299"/>
        <v>0</v>
      </c>
    </row>
    <row r="786" spans="1:72" x14ac:dyDescent="0.25">
      <c r="A786">
        <v>6037239201</v>
      </c>
      <c r="B786">
        <v>3005.5809514615698</v>
      </c>
      <c r="C786">
        <v>3290.0000268742401</v>
      </c>
      <c r="D786">
        <v>3200</v>
      </c>
      <c r="E786">
        <v>757.33301159999996</v>
      </c>
      <c r="F786">
        <v>797.91147230000001</v>
      </c>
      <c r="G786">
        <v>826</v>
      </c>
      <c r="H786">
        <v>543.46107351899445</v>
      </c>
      <c r="I786">
        <v>530.89279517349598</v>
      </c>
      <c r="J786">
        <v>594.08899999999994</v>
      </c>
      <c r="K786">
        <v>0.71759855333763523</v>
      </c>
      <c r="L786">
        <v>0.66535300419128462</v>
      </c>
      <c r="M786">
        <v>0.71923607748184015</v>
      </c>
      <c r="N786">
        <v>1510.8506199999999</v>
      </c>
      <c r="O786">
        <v>1626.345951</v>
      </c>
      <c r="P786">
        <v>1655</v>
      </c>
      <c r="Q786">
        <v>45.397880790000002</v>
      </c>
      <c r="R786">
        <v>54.84295273</v>
      </c>
      <c r="S786">
        <v>51</v>
      </c>
      <c r="T786">
        <v>3.0047894999705532E-2</v>
      </c>
      <c r="U786">
        <v>3.3721578546236378E-2</v>
      </c>
      <c r="V786">
        <v>3.081570996978852E-2</v>
      </c>
      <c r="W786">
        <v>502.143285751343</v>
      </c>
      <c r="X786">
        <v>522.80190849304199</v>
      </c>
      <c r="Y786">
        <v>658</v>
      </c>
      <c r="Z786">
        <v>771.14761161804199</v>
      </c>
      <c r="AA786">
        <v>794.37918472290005</v>
      </c>
      <c r="AB786">
        <v>826</v>
      </c>
      <c r="AC786">
        <v>0.65116363999070537</v>
      </c>
      <c r="AD786">
        <v>0.65812639422999075</v>
      </c>
      <c r="AE786">
        <v>0.79661016949152541</v>
      </c>
      <c r="AF786">
        <v>21.0052793202922</v>
      </c>
      <c r="AG786">
        <v>30.125439643859899</v>
      </c>
      <c r="AH786">
        <v>7</v>
      </c>
      <c r="AI786">
        <v>6.9887584661719529E-3</v>
      </c>
      <c r="AJ786">
        <v>9.1566685099639493E-3</v>
      </c>
      <c r="AK786">
        <v>2.1875000000000002E-3</v>
      </c>
      <c r="AL786">
        <f t="shared" si="291"/>
        <v>0.99301124153382803</v>
      </c>
      <c r="AM786">
        <f t="shared" si="291"/>
        <v>0.99084333149003601</v>
      </c>
      <c r="AN786">
        <f t="shared" si="291"/>
        <v>0.99781249999999999</v>
      </c>
      <c r="AO786">
        <v>27699.942205726406</v>
      </c>
      <c r="AP786">
        <v>32406.530445443404</v>
      </c>
      <c r="AQ786">
        <v>21643</v>
      </c>
      <c r="AR786">
        <v>862.16111111111115</v>
      </c>
      <c r="AS786">
        <v>761.57493080268887</v>
      </c>
      <c r="AT786">
        <v>1040</v>
      </c>
      <c r="AU786">
        <f t="shared" si="277"/>
        <v>2.1679100437919964E-3</v>
      </c>
      <c r="AV786">
        <f t="shared" si="278"/>
        <v>-6.9691685099639491E-3</v>
      </c>
      <c r="AW786">
        <v>3.6736835465308454E-3</v>
      </c>
      <c r="AX786">
        <v>-2.9058685764478571E-3</v>
      </c>
      <c r="AY786" s="1">
        <f t="shared" si="279"/>
        <v>4706.5882397169989</v>
      </c>
      <c r="AZ786" s="1">
        <f t="shared" si="280"/>
        <v>-10763.530445443404</v>
      </c>
      <c r="BA786" s="1">
        <f t="shared" si="292"/>
        <v>-100.58618030842229</v>
      </c>
      <c r="BB786" s="1">
        <f t="shared" si="293"/>
        <v>278.42506919731113</v>
      </c>
      <c r="BC786">
        <f t="shared" si="281"/>
        <v>1</v>
      </c>
      <c r="BD786">
        <f t="shared" si="282"/>
        <v>1</v>
      </c>
      <c r="BE786">
        <f t="shared" si="283"/>
        <v>1</v>
      </c>
      <c r="BF786">
        <f t="shared" si="284"/>
        <v>1</v>
      </c>
      <c r="BG786">
        <f t="shared" si="285"/>
        <v>1</v>
      </c>
      <c r="BH786">
        <f t="shared" si="286"/>
        <v>1</v>
      </c>
      <c r="BI786">
        <f t="shared" si="287"/>
        <v>1</v>
      </c>
      <c r="BJ786">
        <f t="shared" si="288"/>
        <v>1</v>
      </c>
      <c r="BK786">
        <f t="shared" si="289"/>
        <v>1</v>
      </c>
      <c r="BL786">
        <f t="shared" si="290"/>
        <v>1</v>
      </c>
      <c r="BM786">
        <f t="shared" si="294"/>
        <v>1</v>
      </c>
      <c r="BN786">
        <f t="shared" si="295"/>
        <v>1</v>
      </c>
      <c r="BO786">
        <f>IF(AND(AU786&gt;'County Avg'!$E$3,'Gentrification Calcs'!AW786&gt;'County Avg'!$E$4,'Gentrification Calcs'!AY786&gt;'County Avg'!$E$5,'Gentrification Calcs'!BA786&gt;'County Avg'!$E$6),1,0)</f>
        <v>0</v>
      </c>
      <c r="BP786">
        <f>IF(AND(AV786&gt;'County Avg'!$F$3,'Gentrification Calcs'!AX786&gt;'County Avg'!$F$4,'Gentrification Calcs'!AZ786&gt;'County Avg'!$F$5,'Gentrification Calcs'!BB786&gt;'County Avg'!$F$6),1,0)</f>
        <v>0</v>
      </c>
      <c r="BQ786">
        <f t="shared" si="296"/>
        <v>0</v>
      </c>
      <c r="BR786">
        <f t="shared" si="297"/>
        <v>0</v>
      </c>
      <c r="BS786">
        <f t="shared" si="298"/>
        <v>0</v>
      </c>
      <c r="BT786">
        <f t="shared" si="299"/>
        <v>0</v>
      </c>
    </row>
    <row r="787" spans="1:72" x14ac:dyDescent="0.25">
      <c r="A787">
        <v>6037239202</v>
      </c>
      <c r="B787">
        <v>3652.0309170316</v>
      </c>
      <c r="C787">
        <v>4056.0001678466801</v>
      </c>
      <c r="D787">
        <v>4967</v>
      </c>
      <c r="E787">
        <v>885.72100829999999</v>
      </c>
      <c r="F787">
        <v>952.84014890000003</v>
      </c>
      <c r="G787">
        <v>1020</v>
      </c>
      <c r="H787">
        <v>627.54411686568585</v>
      </c>
      <c r="I787">
        <v>636.23233974636503</v>
      </c>
      <c r="J787">
        <v>651.50260000000003</v>
      </c>
      <c r="K787">
        <v>0.70851217368114205</v>
      </c>
      <c r="L787">
        <v>0.66772201032970668</v>
      </c>
      <c r="M787">
        <v>0.63872803921568633</v>
      </c>
      <c r="N787">
        <v>1809.706148</v>
      </c>
      <c r="O787">
        <v>1994.126953</v>
      </c>
      <c r="P787">
        <v>2576</v>
      </c>
      <c r="Q787">
        <v>42.65511703</v>
      </c>
      <c r="R787">
        <v>70.882774350000005</v>
      </c>
      <c r="S787">
        <v>98</v>
      </c>
      <c r="T787">
        <v>2.3570189600748376E-2</v>
      </c>
      <c r="U787">
        <v>3.5545768158523061E-2</v>
      </c>
      <c r="V787">
        <v>3.8043478260869568E-2</v>
      </c>
      <c r="W787">
        <v>578.98052978515602</v>
      </c>
      <c r="X787">
        <v>621.00836181640602</v>
      </c>
      <c r="Y787">
        <v>627</v>
      </c>
      <c r="Z787">
        <v>905.79400634765602</v>
      </c>
      <c r="AA787">
        <v>946.56732177734398</v>
      </c>
      <c r="AB787">
        <v>1020</v>
      </c>
      <c r="AC787">
        <v>0.63919668901290505</v>
      </c>
      <c r="AD787">
        <v>0.6560635968822115</v>
      </c>
      <c r="AE787">
        <v>0.61470588235294121</v>
      </c>
      <c r="AF787">
        <v>21.954840621110598</v>
      </c>
      <c r="AG787">
        <v>38.264152526855497</v>
      </c>
      <c r="AH787">
        <v>0</v>
      </c>
      <c r="AI787">
        <v>6.0116798351082055E-3</v>
      </c>
      <c r="AJ787">
        <v>9.43396226415095E-3</v>
      </c>
      <c r="AK787">
        <v>0</v>
      </c>
      <c r="AL787">
        <f t="shared" si="291"/>
        <v>0.9939883201648918</v>
      </c>
      <c r="AM787">
        <f t="shared" si="291"/>
        <v>0.99056603773584906</v>
      </c>
      <c r="AN787">
        <f t="shared" si="291"/>
        <v>1</v>
      </c>
      <c r="AO787">
        <v>29102.08059384942</v>
      </c>
      <c r="AP787">
        <v>33910.819779321624</v>
      </c>
      <c r="AQ787">
        <v>38964</v>
      </c>
      <c r="AR787">
        <v>872.52777777777783</v>
      </c>
      <c r="AS787">
        <v>768.33847370502178</v>
      </c>
      <c r="AT787">
        <v>1207</v>
      </c>
      <c r="AU787">
        <f t="shared" si="277"/>
        <v>3.4222824290427445E-3</v>
      </c>
      <c r="AV787">
        <f t="shared" si="278"/>
        <v>-9.43396226415095E-3</v>
      </c>
      <c r="AW787">
        <v>1.1975578557774685E-2</v>
      </c>
      <c r="AX787">
        <v>2.4977101023465065E-3</v>
      </c>
      <c r="AY787" s="1">
        <f t="shared" si="279"/>
        <v>4808.7391854722046</v>
      </c>
      <c r="AZ787" s="1">
        <f t="shared" si="280"/>
        <v>5053.1802206783759</v>
      </c>
      <c r="BA787" s="1">
        <f t="shared" si="292"/>
        <v>-104.18930407275604</v>
      </c>
      <c r="BB787" s="1">
        <f t="shared" si="293"/>
        <v>438.66152629497822</v>
      </c>
      <c r="BC787">
        <f t="shared" si="281"/>
        <v>1</v>
      </c>
      <c r="BD787">
        <f t="shared" si="282"/>
        <v>1</v>
      </c>
      <c r="BE787">
        <f t="shared" si="283"/>
        <v>1</v>
      </c>
      <c r="BF787">
        <f t="shared" si="284"/>
        <v>1</v>
      </c>
      <c r="BG787">
        <f t="shared" si="285"/>
        <v>1</v>
      </c>
      <c r="BH787">
        <f t="shared" si="286"/>
        <v>1</v>
      </c>
      <c r="BI787">
        <f t="shared" si="287"/>
        <v>1</v>
      </c>
      <c r="BJ787">
        <f t="shared" si="288"/>
        <v>1</v>
      </c>
      <c r="BK787">
        <f t="shared" si="289"/>
        <v>1</v>
      </c>
      <c r="BL787">
        <f t="shared" si="290"/>
        <v>1</v>
      </c>
      <c r="BM787">
        <f t="shared" si="294"/>
        <v>1</v>
      </c>
      <c r="BN787">
        <f t="shared" si="295"/>
        <v>1</v>
      </c>
      <c r="BO787">
        <f>IF(AND(AU787&gt;'County Avg'!$E$3,'Gentrification Calcs'!AW787&gt;'County Avg'!$E$4,'Gentrification Calcs'!AY787&gt;'County Avg'!$E$5,'Gentrification Calcs'!BA787&gt;'County Avg'!$E$6),1,0)</f>
        <v>0</v>
      </c>
      <c r="BP787">
        <f>IF(AND(AV787&gt;'County Avg'!$F$3,'Gentrification Calcs'!AX787&gt;'County Avg'!$F$4,'Gentrification Calcs'!AZ787&gt;'County Avg'!$F$5,'Gentrification Calcs'!BB787&gt;'County Avg'!$F$6),1,0)</f>
        <v>0</v>
      </c>
      <c r="BQ787">
        <f t="shared" si="296"/>
        <v>0</v>
      </c>
      <c r="BR787">
        <f t="shared" si="297"/>
        <v>0</v>
      </c>
      <c r="BS787">
        <f t="shared" si="298"/>
        <v>0</v>
      </c>
      <c r="BT787">
        <f t="shared" si="299"/>
        <v>0</v>
      </c>
    </row>
    <row r="788" spans="1:72" x14ac:dyDescent="0.25">
      <c r="A788">
        <v>6037239310</v>
      </c>
      <c r="B788">
        <v>2759.18163982029</v>
      </c>
      <c r="C788">
        <v>3900.0000239312599</v>
      </c>
      <c r="D788">
        <v>4166</v>
      </c>
      <c r="E788">
        <v>723.99304199999995</v>
      </c>
      <c r="F788">
        <v>995.4494019</v>
      </c>
      <c r="G788">
        <v>960</v>
      </c>
      <c r="H788">
        <v>557.87778725546764</v>
      </c>
      <c r="I788">
        <v>694.08361787826118</v>
      </c>
      <c r="J788">
        <v>565.90800000000002</v>
      </c>
      <c r="K788">
        <v>0.77055683534520447</v>
      </c>
      <c r="L788">
        <v>0.69725655222000604</v>
      </c>
      <c r="M788">
        <v>0.58948750000000005</v>
      </c>
      <c r="N788">
        <v>1355.3478930000001</v>
      </c>
      <c r="O788">
        <v>1944.237427</v>
      </c>
      <c r="P788">
        <v>2175</v>
      </c>
      <c r="Q788">
        <v>51.134016039999999</v>
      </c>
      <c r="R788">
        <v>77.093740460000006</v>
      </c>
      <c r="S788">
        <v>148</v>
      </c>
      <c r="T788">
        <v>3.7727594740872922E-2</v>
      </c>
      <c r="U788">
        <v>3.9652431019681224E-2</v>
      </c>
      <c r="V788">
        <v>6.8045977011494257E-2</v>
      </c>
      <c r="W788">
        <v>489.69203186035202</v>
      </c>
      <c r="X788">
        <v>676.33792114257801</v>
      </c>
      <c r="Y788">
        <v>685</v>
      </c>
      <c r="Z788">
        <v>718.25299072265602</v>
      </c>
      <c r="AA788">
        <v>984.902099609375</v>
      </c>
      <c r="AB788">
        <v>960</v>
      </c>
      <c r="AC788">
        <v>0.68178209932360756</v>
      </c>
      <c r="AD788">
        <v>0.68670573594149353</v>
      </c>
      <c r="AE788">
        <v>0.71354166666666663</v>
      </c>
      <c r="AF788">
        <v>16.271746421648601</v>
      </c>
      <c r="AG788">
        <v>30.936347961425799</v>
      </c>
      <c r="AH788">
        <v>2</v>
      </c>
      <c r="AI788">
        <v>5.8973088929036238E-3</v>
      </c>
      <c r="AJ788">
        <v>7.9323968645111671E-3</v>
      </c>
      <c r="AK788">
        <v>4.8007681228996637E-4</v>
      </c>
      <c r="AL788">
        <f t="shared" si="291"/>
        <v>0.99410269110709637</v>
      </c>
      <c r="AM788">
        <f t="shared" si="291"/>
        <v>0.99206760313548881</v>
      </c>
      <c r="AN788">
        <f t="shared" si="291"/>
        <v>0.99951992318770999</v>
      </c>
      <c r="AO788">
        <v>26889.132555673383</v>
      </c>
      <c r="AP788">
        <v>28044.650592562324</v>
      </c>
      <c r="AQ788">
        <v>31316</v>
      </c>
      <c r="AR788">
        <v>844.88333333333333</v>
      </c>
      <c r="AS788">
        <v>765.63305654408862</v>
      </c>
      <c r="AT788">
        <v>1056</v>
      </c>
      <c r="AU788">
        <f t="shared" si="277"/>
        <v>2.0350879716075432E-3</v>
      </c>
      <c r="AV788">
        <f t="shared" si="278"/>
        <v>-7.4523200522212006E-3</v>
      </c>
      <c r="AW788">
        <v>1.924836278808302E-3</v>
      </c>
      <c r="AX788">
        <v>2.8393545991813034E-2</v>
      </c>
      <c r="AY788" s="1">
        <f t="shared" si="279"/>
        <v>1155.5180368889414</v>
      </c>
      <c r="AZ788" s="1">
        <f t="shared" si="280"/>
        <v>3271.3494074376758</v>
      </c>
      <c r="BA788" s="1">
        <f t="shared" si="292"/>
        <v>-79.250276789244708</v>
      </c>
      <c r="BB788" s="1">
        <f t="shared" si="293"/>
        <v>290.36694345591138</v>
      </c>
      <c r="BC788">
        <f t="shared" si="281"/>
        <v>1</v>
      </c>
      <c r="BD788">
        <f t="shared" si="282"/>
        <v>1</v>
      </c>
      <c r="BE788">
        <f t="shared" si="283"/>
        <v>1</v>
      </c>
      <c r="BF788">
        <f t="shared" si="284"/>
        <v>1</v>
      </c>
      <c r="BG788">
        <f t="shared" si="285"/>
        <v>1</v>
      </c>
      <c r="BH788">
        <f t="shared" si="286"/>
        <v>1</v>
      </c>
      <c r="BI788">
        <f t="shared" si="287"/>
        <v>1</v>
      </c>
      <c r="BJ788">
        <f t="shared" si="288"/>
        <v>1</v>
      </c>
      <c r="BK788">
        <f t="shared" si="289"/>
        <v>1</v>
      </c>
      <c r="BL788">
        <f t="shared" si="290"/>
        <v>1</v>
      </c>
      <c r="BM788">
        <f t="shared" si="294"/>
        <v>1</v>
      </c>
      <c r="BN788">
        <f t="shared" si="295"/>
        <v>1</v>
      </c>
      <c r="BO788">
        <f>IF(AND(AU788&gt;'County Avg'!$E$3,'Gentrification Calcs'!AW788&gt;'County Avg'!$E$4,'Gentrification Calcs'!AY788&gt;'County Avg'!$E$5,'Gentrification Calcs'!BA788&gt;'County Avg'!$E$6),1,0)</f>
        <v>0</v>
      </c>
      <c r="BP788">
        <f>IF(AND(AV788&gt;'County Avg'!$F$3,'Gentrification Calcs'!AX788&gt;'County Avg'!$F$4,'Gentrification Calcs'!AZ788&gt;'County Avg'!$F$5,'Gentrification Calcs'!BB788&gt;'County Avg'!$F$6),1,0)</f>
        <v>0</v>
      </c>
      <c r="BQ788">
        <f t="shared" si="296"/>
        <v>0</v>
      </c>
      <c r="BR788">
        <f t="shared" si="297"/>
        <v>0</v>
      </c>
      <c r="BS788">
        <f t="shared" si="298"/>
        <v>0</v>
      </c>
      <c r="BT788">
        <f t="shared" si="299"/>
        <v>0</v>
      </c>
    </row>
    <row r="789" spans="1:72" x14ac:dyDescent="0.25">
      <c r="A789">
        <v>6037239320</v>
      </c>
      <c r="B789">
        <v>1555.37347453043</v>
      </c>
      <c r="C789">
        <v>2992</v>
      </c>
      <c r="D789">
        <v>3442</v>
      </c>
      <c r="E789">
        <v>396.55239870000003</v>
      </c>
      <c r="F789">
        <v>645</v>
      </c>
      <c r="G789">
        <v>857</v>
      </c>
      <c r="H789">
        <v>308.74759634255315</v>
      </c>
      <c r="I789">
        <v>414.75420000000003</v>
      </c>
      <c r="J789">
        <v>541.27</v>
      </c>
      <c r="K789">
        <v>0.77857957070668737</v>
      </c>
      <c r="L789">
        <v>0.64302976744186047</v>
      </c>
      <c r="M789">
        <v>0.63158693115519249</v>
      </c>
      <c r="N789">
        <v>760.00736659999995</v>
      </c>
      <c r="O789">
        <v>1373</v>
      </c>
      <c r="P789">
        <v>1948</v>
      </c>
      <c r="Q789">
        <v>26.313482279999999</v>
      </c>
      <c r="R789">
        <v>56</v>
      </c>
      <c r="S789">
        <v>130</v>
      </c>
      <c r="T789">
        <v>3.4622667406129327E-2</v>
      </c>
      <c r="U789">
        <v>4.0786598689002182E-2</v>
      </c>
      <c r="V789">
        <v>6.6735112936344973E-2</v>
      </c>
      <c r="W789">
        <v>250.800369262695</v>
      </c>
      <c r="X789">
        <v>446</v>
      </c>
      <c r="Y789">
        <v>611</v>
      </c>
      <c r="Z789">
        <v>390.38516235351602</v>
      </c>
      <c r="AA789">
        <v>712</v>
      </c>
      <c r="AB789">
        <v>857</v>
      </c>
      <c r="AC789">
        <v>0.64244339551916929</v>
      </c>
      <c r="AD789">
        <v>0.6264044943820225</v>
      </c>
      <c r="AE789">
        <v>0.71295215869311557</v>
      </c>
      <c r="AF789">
        <v>10.278703902527299</v>
      </c>
      <c r="AG789">
        <v>22</v>
      </c>
      <c r="AH789">
        <v>16</v>
      </c>
      <c r="AI789">
        <v>6.6085117631509418E-3</v>
      </c>
      <c r="AJ789">
        <v>7.3529411764705881E-3</v>
      </c>
      <c r="AK789">
        <v>4.6484601975595582E-3</v>
      </c>
      <c r="AL789">
        <f t="shared" si="291"/>
        <v>0.99339148823684909</v>
      </c>
      <c r="AM789">
        <f t="shared" si="291"/>
        <v>0.99264705882352944</v>
      </c>
      <c r="AN789">
        <f t="shared" si="291"/>
        <v>0.9953515398024404</v>
      </c>
      <c r="AO789">
        <v>28594.190880169674</v>
      </c>
      <c r="AP789">
        <v>33859.092357989379</v>
      </c>
      <c r="AQ789">
        <v>33385</v>
      </c>
      <c r="AR789">
        <v>851.79444444444448</v>
      </c>
      <c r="AS789">
        <v>848.14827995255052</v>
      </c>
      <c r="AT789">
        <v>1020</v>
      </c>
      <c r="AU789">
        <f t="shared" si="277"/>
        <v>7.4442941331964631E-4</v>
      </c>
      <c r="AV789">
        <f t="shared" si="278"/>
        <v>-2.7044809789110299E-3</v>
      </c>
      <c r="AW789">
        <v>6.1639312828728546E-3</v>
      </c>
      <c r="AX789">
        <v>2.5948514247342791E-2</v>
      </c>
      <c r="AY789" s="1">
        <f t="shared" si="279"/>
        <v>5264.9014778197052</v>
      </c>
      <c r="AZ789" s="1">
        <f t="shared" si="280"/>
        <v>-474.0923579893788</v>
      </c>
      <c r="BA789" s="1">
        <f t="shared" si="292"/>
        <v>-3.6461644918939555</v>
      </c>
      <c r="BB789" s="1">
        <f t="shared" si="293"/>
        <v>171.85172004744948</v>
      </c>
      <c r="BC789">
        <f t="shared" si="281"/>
        <v>1</v>
      </c>
      <c r="BD789">
        <f t="shared" si="282"/>
        <v>1</v>
      </c>
      <c r="BE789">
        <f t="shared" si="283"/>
        <v>1</v>
      </c>
      <c r="BF789">
        <f t="shared" si="284"/>
        <v>1</v>
      </c>
      <c r="BG789">
        <f t="shared" si="285"/>
        <v>1</v>
      </c>
      <c r="BH789">
        <f t="shared" si="286"/>
        <v>1</v>
      </c>
      <c r="BI789">
        <f t="shared" si="287"/>
        <v>1</v>
      </c>
      <c r="BJ789">
        <f t="shared" si="288"/>
        <v>1</v>
      </c>
      <c r="BK789">
        <f t="shared" si="289"/>
        <v>1</v>
      </c>
      <c r="BL789">
        <f t="shared" si="290"/>
        <v>1</v>
      </c>
      <c r="BM789">
        <f t="shared" si="294"/>
        <v>1</v>
      </c>
      <c r="BN789">
        <f t="shared" si="295"/>
        <v>1</v>
      </c>
      <c r="BO789">
        <f>IF(AND(AU789&gt;'County Avg'!$E$3,'Gentrification Calcs'!AW789&gt;'County Avg'!$E$4,'Gentrification Calcs'!AY789&gt;'County Avg'!$E$5,'Gentrification Calcs'!BA789&gt;'County Avg'!$E$6),1,0)</f>
        <v>0</v>
      </c>
      <c r="BP789">
        <f>IF(AND(AV789&gt;'County Avg'!$F$3,'Gentrification Calcs'!AX789&gt;'County Avg'!$F$4,'Gentrification Calcs'!AZ789&gt;'County Avg'!$F$5,'Gentrification Calcs'!BB789&gt;'County Avg'!$F$6),1,0)</f>
        <v>0</v>
      </c>
      <c r="BQ789">
        <f t="shared" si="296"/>
        <v>0</v>
      </c>
      <c r="BR789">
        <f t="shared" si="297"/>
        <v>0</v>
      </c>
      <c r="BS789">
        <f t="shared" si="298"/>
        <v>0</v>
      </c>
      <c r="BT789">
        <f t="shared" si="299"/>
        <v>0</v>
      </c>
    </row>
    <row r="790" spans="1:72" x14ac:dyDescent="0.25">
      <c r="A790">
        <v>6037239330</v>
      </c>
      <c r="B790">
        <v>4451.4903401316797</v>
      </c>
      <c r="C790">
        <v>2654</v>
      </c>
      <c r="D790">
        <v>2963</v>
      </c>
      <c r="E790">
        <v>1134.935913</v>
      </c>
      <c r="F790">
        <v>614</v>
      </c>
      <c r="G790">
        <v>694</v>
      </c>
      <c r="H790">
        <v>883.63789479737909</v>
      </c>
      <c r="I790">
        <v>342.50839999999999</v>
      </c>
      <c r="J790">
        <v>382.5258</v>
      </c>
      <c r="K790">
        <v>0.77857955209262908</v>
      </c>
      <c r="L790">
        <v>0.55783127035830615</v>
      </c>
      <c r="M790">
        <v>0.55118991354466862</v>
      </c>
      <c r="N790">
        <v>2175.1466810000002</v>
      </c>
      <c r="O790">
        <v>1206</v>
      </c>
      <c r="P790">
        <v>1591</v>
      </c>
      <c r="Q790">
        <v>75.309379579999998</v>
      </c>
      <c r="R790">
        <v>34</v>
      </c>
      <c r="S790">
        <v>58</v>
      </c>
      <c r="T790">
        <v>3.4622667168991712E-2</v>
      </c>
      <c r="U790">
        <v>2.8192371475953566E-2</v>
      </c>
      <c r="V790">
        <v>3.6455059710873663E-2</v>
      </c>
      <c r="W790">
        <v>717.79254150390602</v>
      </c>
      <c r="X790">
        <v>365</v>
      </c>
      <c r="Y790">
        <v>406</v>
      </c>
      <c r="Z790">
        <v>1117.28527832031</v>
      </c>
      <c r="AA790">
        <v>618</v>
      </c>
      <c r="AB790">
        <v>694</v>
      </c>
      <c r="AC790">
        <v>0.6424433897339199</v>
      </c>
      <c r="AD790">
        <v>0.59061488673139162</v>
      </c>
      <c r="AE790">
        <v>0.58501440922190207</v>
      </c>
      <c r="AF790">
        <v>29.417726276313001</v>
      </c>
      <c r="AG790">
        <v>22</v>
      </c>
      <c r="AH790">
        <v>0</v>
      </c>
      <c r="AI790">
        <v>6.6085117631509436E-3</v>
      </c>
      <c r="AJ790">
        <v>8.2893745290128114E-3</v>
      </c>
      <c r="AK790">
        <v>0</v>
      </c>
      <c r="AL790">
        <f t="shared" si="291"/>
        <v>0.99339148823684909</v>
      </c>
      <c r="AM790">
        <f t="shared" si="291"/>
        <v>0.99171062547098721</v>
      </c>
      <c r="AN790">
        <f t="shared" si="291"/>
        <v>1</v>
      </c>
      <c r="AO790">
        <v>28594.190880169674</v>
      </c>
      <c r="AP790">
        <v>41163.843073150805</v>
      </c>
      <c r="AQ790">
        <v>37273</v>
      </c>
      <c r="AR790">
        <v>851.79444444444448</v>
      </c>
      <c r="AS790">
        <v>846.79557137208394</v>
      </c>
      <c r="AT790">
        <v>1060</v>
      </c>
      <c r="AU790">
        <f t="shared" si="277"/>
        <v>1.6808627658618678E-3</v>
      </c>
      <c r="AV790">
        <f t="shared" si="278"/>
        <v>-8.2893745290128114E-3</v>
      </c>
      <c r="AW790">
        <v>-6.4302956930381468E-3</v>
      </c>
      <c r="AX790">
        <v>8.2626882349200979E-3</v>
      </c>
      <c r="AY790" s="1">
        <f t="shared" si="279"/>
        <v>12569.652192981132</v>
      </c>
      <c r="AZ790" s="1">
        <f t="shared" si="280"/>
        <v>-3890.8430731508051</v>
      </c>
      <c r="BA790" s="1">
        <f t="shared" si="292"/>
        <v>-4.9988730723605386</v>
      </c>
      <c r="BB790" s="1">
        <f t="shared" si="293"/>
        <v>213.20442862791606</v>
      </c>
      <c r="BC790">
        <f t="shared" si="281"/>
        <v>1</v>
      </c>
      <c r="BD790">
        <f t="shared" si="282"/>
        <v>1</v>
      </c>
      <c r="BE790">
        <f t="shared" si="283"/>
        <v>1</v>
      </c>
      <c r="BF790">
        <f t="shared" si="284"/>
        <v>1</v>
      </c>
      <c r="BG790">
        <f t="shared" si="285"/>
        <v>1</v>
      </c>
      <c r="BH790">
        <f t="shared" si="286"/>
        <v>1</v>
      </c>
      <c r="BI790">
        <f t="shared" si="287"/>
        <v>1</v>
      </c>
      <c r="BJ790">
        <f t="shared" si="288"/>
        <v>1</v>
      </c>
      <c r="BK790">
        <f t="shared" si="289"/>
        <v>1</v>
      </c>
      <c r="BL790">
        <f t="shared" si="290"/>
        <v>1</v>
      </c>
      <c r="BM790">
        <f t="shared" si="294"/>
        <v>1</v>
      </c>
      <c r="BN790">
        <f t="shared" si="295"/>
        <v>1</v>
      </c>
      <c r="BO790">
        <f>IF(AND(AU790&gt;'County Avg'!$E$3,'Gentrification Calcs'!AW790&gt;'County Avg'!$E$4,'Gentrification Calcs'!AY790&gt;'County Avg'!$E$5,'Gentrification Calcs'!BA790&gt;'County Avg'!$E$6),1,0)</f>
        <v>0</v>
      </c>
      <c r="BP790">
        <f>IF(AND(AV790&gt;'County Avg'!$F$3,'Gentrification Calcs'!AX790&gt;'County Avg'!$F$4,'Gentrification Calcs'!AZ790&gt;'County Avg'!$F$5,'Gentrification Calcs'!BB790&gt;'County Avg'!$F$6),1,0)</f>
        <v>0</v>
      </c>
      <c r="BQ790">
        <f t="shared" si="296"/>
        <v>0</v>
      </c>
      <c r="BR790">
        <f t="shared" si="297"/>
        <v>0</v>
      </c>
      <c r="BS790">
        <f t="shared" si="298"/>
        <v>0</v>
      </c>
      <c r="BT790">
        <f t="shared" si="299"/>
        <v>0</v>
      </c>
    </row>
    <row r="791" spans="1:72" x14ac:dyDescent="0.25">
      <c r="A791">
        <v>6037239501</v>
      </c>
      <c r="B791">
        <v>2710.3839806513902</v>
      </c>
      <c r="C791">
        <v>3055.9998983144801</v>
      </c>
      <c r="D791">
        <v>3425</v>
      </c>
      <c r="E791">
        <v>806.9471436</v>
      </c>
      <c r="F791">
        <v>788.59582520000004</v>
      </c>
      <c r="G791">
        <v>889</v>
      </c>
      <c r="H791">
        <v>576.37576999925079</v>
      </c>
      <c r="I791">
        <v>540.22688507089197</v>
      </c>
      <c r="J791">
        <v>634.50559999999996</v>
      </c>
      <c r="K791">
        <v>0.7142670676395102</v>
      </c>
      <c r="L791">
        <v>0.68504913138981194</v>
      </c>
      <c r="M791">
        <v>0.71372958380202467</v>
      </c>
      <c r="N791">
        <v>1470.6522070000001</v>
      </c>
      <c r="O791">
        <v>1564.4476320000001</v>
      </c>
      <c r="P791">
        <v>1929</v>
      </c>
      <c r="Q791">
        <v>65.2490387</v>
      </c>
      <c r="R791">
        <v>32.62451935</v>
      </c>
      <c r="S791">
        <v>127</v>
      </c>
      <c r="T791">
        <v>4.4367416299671725E-2</v>
      </c>
      <c r="U791">
        <v>2.0853698572378929E-2</v>
      </c>
      <c r="V791">
        <v>6.5837221358216694E-2</v>
      </c>
      <c r="W791">
        <v>464.8994140625</v>
      </c>
      <c r="X791">
        <v>461.33108520507801</v>
      </c>
      <c r="Y791">
        <v>649</v>
      </c>
      <c r="Z791">
        <v>799.30072021484398</v>
      </c>
      <c r="AA791">
        <v>794.712890625</v>
      </c>
      <c r="AB791">
        <v>889</v>
      </c>
      <c r="AC791">
        <v>0.58163267254099271</v>
      </c>
      <c r="AD791">
        <v>0.58050031734387164</v>
      </c>
      <c r="AE791">
        <v>0.73003374578177727</v>
      </c>
      <c r="AF791">
        <v>15.802502050064501</v>
      </c>
      <c r="AG791">
        <v>30.585487365722699</v>
      </c>
      <c r="AH791">
        <v>10</v>
      </c>
      <c r="AI791">
        <v>5.8303554636072868E-3</v>
      </c>
      <c r="AJ791">
        <v>1.0008340439602749E-2</v>
      </c>
      <c r="AK791">
        <v>2.9197080291970801E-3</v>
      </c>
      <c r="AL791">
        <f t="shared" si="291"/>
        <v>0.99416964453639267</v>
      </c>
      <c r="AM791">
        <f t="shared" si="291"/>
        <v>0.98999165956039725</v>
      </c>
      <c r="AN791">
        <f t="shared" si="291"/>
        <v>0.99708029197080295</v>
      </c>
      <c r="AO791">
        <v>31403.909331919407</v>
      </c>
      <c r="AP791">
        <v>29906.837760523093</v>
      </c>
      <c r="AQ791">
        <v>28550</v>
      </c>
      <c r="AR791">
        <v>812.05555555555554</v>
      </c>
      <c r="AS791">
        <v>748.04784499802304</v>
      </c>
      <c r="AT791">
        <v>1050</v>
      </c>
      <c r="AU791">
        <f t="shared" si="277"/>
        <v>4.1779849759954624E-3</v>
      </c>
      <c r="AV791">
        <f t="shared" si="278"/>
        <v>-7.0886324104056687E-3</v>
      </c>
      <c r="AW791">
        <v>-2.3513717727292795E-2</v>
      </c>
      <c r="AX791">
        <v>4.4983522785837768E-2</v>
      </c>
      <c r="AY791" s="1">
        <f t="shared" si="279"/>
        <v>-1497.0715713963145</v>
      </c>
      <c r="AZ791" s="1">
        <f t="shared" si="280"/>
        <v>-1356.8377605230926</v>
      </c>
      <c r="BA791" s="1">
        <f t="shared" si="292"/>
        <v>-64.007710557532505</v>
      </c>
      <c r="BB791" s="1">
        <f t="shared" si="293"/>
        <v>301.95215500197696</v>
      </c>
      <c r="BC791">
        <f t="shared" si="281"/>
        <v>1</v>
      </c>
      <c r="BD791">
        <f t="shared" si="282"/>
        <v>1</v>
      </c>
      <c r="BE791">
        <f t="shared" si="283"/>
        <v>1</v>
      </c>
      <c r="BF791">
        <f t="shared" si="284"/>
        <v>1</v>
      </c>
      <c r="BG791">
        <f t="shared" si="285"/>
        <v>1</v>
      </c>
      <c r="BH791">
        <f t="shared" si="286"/>
        <v>1</v>
      </c>
      <c r="BI791">
        <f t="shared" si="287"/>
        <v>1</v>
      </c>
      <c r="BJ791">
        <f t="shared" si="288"/>
        <v>1</v>
      </c>
      <c r="BK791">
        <f t="shared" si="289"/>
        <v>1</v>
      </c>
      <c r="BL791">
        <f t="shared" si="290"/>
        <v>1</v>
      </c>
      <c r="BM791">
        <f t="shared" si="294"/>
        <v>1</v>
      </c>
      <c r="BN791">
        <f t="shared" si="295"/>
        <v>1</v>
      </c>
      <c r="BO791">
        <f>IF(AND(AU791&gt;'County Avg'!$E$3,'Gentrification Calcs'!AW791&gt;'County Avg'!$E$4,'Gentrification Calcs'!AY791&gt;'County Avg'!$E$5,'Gentrification Calcs'!BA791&gt;'County Avg'!$E$6),1,0)</f>
        <v>0</v>
      </c>
      <c r="BP791">
        <f>IF(AND(AV791&gt;'County Avg'!$F$3,'Gentrification Calcs'!AX791&gt;'County Avg'!$F$4,'Gentrification Calcs'!AZ791&gt;'County Avg'!$F$5,'Gentrification Calcs'!BB791&gt;'County Avg'!$F$6),1,0)</f>
        <v>0</v>
      </c>
      <c r="BQ791">
        <f t="shared" si="296"/>
        <v>0</v>
      </c>
      <c r="BR791">
        <f t="shared" si="297"/>
        <v>0</v>
      </c>
      <c r="BS791">
        <f t="shared" si="298"/>
        <v>0</v>
      </c>
      <c r="BT791">
        <f t="shared" si="299"/>
        <v>0</v>
      </c>
    </row>
    <row r="792" spans="1:72" x14ac:dyDescent="0.25">
      <c r="A792">
        <v>6037239502</v>
      </c>
      <c r="B792">
        <v>2606.6160243004601</v>
      </c>
      <c r="C792">
        <v>2938.9999230205999</v>
      </c>
      <c r="D792">
        <v>3385</v>
      </c>
      <c r="E792">
        <v>776.0528564</v>
      </c>
      <c r="F792">
        <v>758.40417479999996</v>
      </c>
      <c r="G792">
        <v>821</v>
      </c>
      <c r="H792">
        <v>554.3090310537815</v>
      </c>
      <c r="I792">
        <v>519.54411492910799</v>
      </c>
      <c r="J792">
        <v>553.45399999999995</v>
      </c>
      <c r="K792">
        <v>0.71426711013621302</v>
      </c>
      <c r="L792">
        <v>0.68504912313558641</v>
      </c>
      <c r="M792">
        <v>0.67412180267965893</v>
      </c>
      <c r="N792">
        <v>1414.347796</v>
      </c>
      <c r="O792">
        <v>1504.552246</v>
      </c>
      <c r="P792">
        <v>1855</v>
      </c>
      <c r="Q792">
        <v>62.7509613</v>
      </c>
      <c r="R792">
        <v>31.375478739999998</v>
      </c>
      <c r="S792">
        <v>79</v>
      </c>
      <c r="T792">
        <v>4.4367419016361938E-2</v>
      </c>
      <c r="U792">
        <v>2.0853698383299611E-2</v>
      </c>
      <c r="V792">
        <v>4.2587601078167114E-2</v>
      </c>
      <c r="W792">
        <v>447.1005859375</v>
      </c>
      <c r="X792">
        <v>443.66888427734398</v>
      </c>
      <c r="Y792">
        <v>509</v>
      </c>
      <c r="Z792">
        <v>768.69927978515602</v>
      </c>
      <c r="AA792">
        <v>764.28704833984398</v>
      </c>
      <c r="AB792">
        <v>821</v>
      </c>
      <c r="AC792">
        <v>0.58163263280597877</v>
      </c>
      <c r="AD792">
        <v>0.58050033065595585</v>
      </c>
      <c r="AE792">
        <v>0.6199756394640682</v>
      </c>
      <c r="AF792">
        <v>15.197497978806499</v>
      </c>
      <c r="AG792">
        <v>29.4145107269287</v>
      </c>
      <c r="AH792">
        <v>11</v>
      </c>
      <c r="AI792">
        <v>5.8303554636072894E-3</v>
      </c>
      <c r="AJ792">
        <v>1.0008340080763768E-2</v>
      </c>
      <c r="AK792">
        <v>3.2496307237813884E-3</v>
      </c>
      <c r="AL792">
        <f t="shared" si="291"/>
        <v>0.99416964453639267</v>
      </c>
      <c r="AM792">
        <f t="shared" si="291"/>
        <v>0.98999165991923621</v>
      </c>
      <c r="AN792">
        <f t="shared" si="291"/>
        <v>0.99675036927621863</v>
      </c>
      <c r="AO792">
        <v>31403.909331919407</v>
      </c>
      <c r="AP792">
        <v>29906.837760523093</v>
      </c>
      <c r="AQ792">
        <v>31496</v>
      </c>
      <c r="AR792">
        <v>812.05555555555554</v>
      </c>
      <c r="AS792">
        <v>748.04784499802304</v>
      </c>
      <c r="AT792">
        <v>998</v>
      </c>
      <c r="AU792">
        <f t="shared" si="277"/>
        <v>4.1779846171564787E-3</v>
      </c>
      <c r="AV792">
        <f t="shared" si="278"/>
        <v>-6.7587093569823793E-3</v>
      </c>
      <c r="AW792">
        <v>-2.3513720633062327E-2</v>
      </c>
      <c r="AX792">
        <v>2.1733902694867503E-2</v>
      </c>
      <c r="AY792" s="1">
        <f t="shared" si="279"/>
        <v>-1497.0715713963145</v>
      </c>
      <c r="AZ792" s="1">
        <f t="shared" si="280"/>
        <v>1589.1622394769074</v>
      </c>
      <c r="BA792" s="1">
        <f t="shared" si="292"/>
        <v>-64.007710557532505</v>
      </c>
      <c r="BB792" s="1">
        <f t="shared" si="293"/>
        <v>249.95215500197696</v>
      </c>
      <c r="BC792">
        <f t="shared" si="281"/>
        <v>1</v>
      </c>
      <c r="BD792">
        <f t="shared" si="282"/>
        <v>1</v>
      </c>
      <c r="BE792">
        <f t="shared" si="283"/>
        <v>1</v>
      </c>
      <c r="BF792">
        <f t="shared" si="284"/>
        <v>1</v>
      </c>
      <c r="BG792">
        <f t="shared" si="285"/>
        <v>1</v>
      </c>
      <c r="BH792">
        <f t="shared" si="286"/>
        <v>1</v>
      </c>
      <c r="BI792">
        <f t="shared" si="287"/>
        <v>1</v>
      </c>
      <c r="BJ792">
        <f t="shared" si="288"/>
        <v>1</v>
      </c>
      <c r="BK792">
        <f t="shared" si="289"/>
        <v>1</v>
      </c>
      <c r="BL792">
        <f t="shared" si="290"/>
        <v>1</v>
      </c>
      <c r="BM792">
        <f t="shared" si="294"/>
        <v>1</v>
      </c>
      <c r="BN792">
        <f t="shared" si="295"/>
        <v>1</v>
      </c>
      <c r="BO792">
        <f>IF(AND(AU792&gt;'County Avg'!$E$3,'Gentrification Calcs'!AW792&gt;'County Avg'!$E$4,'Gentrification Calcs'!AY792&gt;'County Avg'!$E$5,'Gentrification Calcs'!BA792&gt;'County Avg'!$E$6),1,0)</f>
        <v>0</v>
      </c>
      <c r="BP792">
        <f>IF(AND(AV792&gt;'County Avg'!$F$3,'Gentrification Calcs'!AX792&gt;'County Avg'!$F$4,'Gentrification Calcs'!AZ792&gt;'County Avg'!$F$5,'Gentrification Calcs'!BB792&gt;'County Avg'!$F$6),1,0)</f>
        <v>0</v>
      </c>
      <c r="BQ792">
        <f t="shared" si="296"/>
        <v>0</v>
      </c>
      <c r="BR792">
        <f t="shared" si="297"/>
        <v>0</v>
      </c>
      <c r="BS792">
        <f t="shared" si="298"/>
        <v>0</v>
      </c>
      <c r="BT792">
        <f t="shared" si="299"/>
        <v>0</v>
      </c>
    </row>
    <row r="793" spans="1:72" x14ac:dyDescent="0.25">
      <c r="A793">
        <v>6037239601</v>
      </c>
      <c r="B793">
        <v>3222.54213378143</v>
      </c>
      <c r="C793">
        <v>3238.0000807493898</v>
      </c>
      <c r="D793">
        <v>3511</v>
      </c>
      <c r="E793">
        <v>808.42919919999997</v>
      </c>
      <c r="F793">
        <v>810.78588869999999</v>
      </c>
      <c r="G793">
        <v>803</v>
      </c>
      <c r="H793">
        <v>568.4878745474208</v>
      </c>
      <c r="I793">
        <v>586.42480880151265</v>
      </c>
      <c r="J793">
        <v>572.65219999999999</v>
      </c>
      <c r="K793">
        <v>0.70320057107039335</v>
      </c>
      <c r="L793">
        <v>0.72327949582568096</v>
      </c>
      <c r="M793">
        <v>0.71314097135740973</v>
      </c>
      <c r="N793">
        <v>1500.6895609999999</v>
      </c>
      <c r="O793">
        <v>1469.401337</v>
      </c>
      <c r="P793">
        <v>1647</v>
      </c>
      <c r="Q793">
        <v>58.574452399999998</v>
      </c>
      <c r="R793">
        <v>29.466594700000002</v>
      </c>
      <c r="S793">
        <v>116</v>
      </c>
      <c r="T793">
        <v>3.9031691778390401E-2</v>
      </c>
      <c r="U793">
        <v>2.0053469367436679E-2</v>
      </c>
      <c r="V793">
        <v>7.0431086824529449E-2</v>
      </c>
      <c r="W793">
        <v>578.60140991210903</v>
      </c>
      <c r="X793">
        <v>573.53565216064499</v>
      </c>
      <c r="Y793">
        <v>527</v>
      </c>
      <c r="Z793">
        <v>814.04707336425804</v>
      </c>
      <c r="AA793">
        <v>806.94255065918003</v>
      </c>
      <c r="AB793">
        <v>803</v>
      </c>
      <c r="AC793">
        <v>0.71077143920054953</v>
      </c>
      <c r="AD793">
        <v>0.71075152957559595</v>
      </c>
      <c r="AE793">
        <v>0.65628891656288912</v>
      </c>
      <c r="AF793">
        <v>22.9054042198525</v>
      </c>
      <c r="AG793">
        <v>31.529432773590099</v>
      </c>
      <c r="AH793">
        <v>14</v>
      </c>
      <c r="AI793">
        <v>7.1078680336677533E-3</v>
      </c>
      <c r="AJ793">
        <v>9.7373168583408595E-3</v>
      </c>
      <c r="AK793">
        <v>3.9874679578467669E-3</v>
      </c>
      <c r="AL793">
        <f t="shared" si="291"/>
        <v>0.99289213196633219</v>
      </c>
      <c r="AM793">
        <f t="shared" si="291"/>
        <v>0.99026268314165911</v>
      </c>
      <c r="AN793">
        <f t="shared" si="291"/>
        <v>0.99601253204215323</v>
      </c>
      <c r="AO793">
        <v>32592.008483563099</v>
      </c>
      <c r="AP793">
        <v>29983.729873314267</v>
      </c>
      <c r="AQ793">
        <v>30052</v>
      </c>
      <c r="AR793">
        <v>839.7</v>
      </c>
      <c r="AS793">
        <v>725.05179913009101</v>
      </c>
      <c r="AT793">
        <v>931</v>
      </c>
      <c r="AU793">
        <f t="shared" si="277"/>
        <v>2.6294488246731062E-3</v>
      </c>
      <c r="AV793">
        <f t="shared" si="278"/>
        <v>-5.7498489004940926E-3</v>
      </c>
      <c r="AW793">
        <v>-1.8978222410953722E-2</v>
      </c>
      <c r="AX793">
        <v>5.0377617457092766E-2</v>
      </c>
      <c r="AY793" s="1">
        <f t="shared" si="279"/>
        <v>-2608.2786102488317</v>
      </c>
      <c r="AZ793" s="1">
        <f t="shared" si="280"/>
        <v>68.270126685732976</v>
      </c>
      <c r="BA793" s="1">
        <f t="shared" si="292"/>
        <v>-114.64820086990903</v>
      </c>
      <c r="BB793" s="1">
        <f t="shared" si="293"/>
        <v>205.94820086990899</v>
      </c>
      <c r="BC793">
        <f t="shared" si="281"/>
        <v>1</v>
      </c>
      <c r="BD793">
        <f t="shared" si="282"/>
        <v>1</v>
      </c>
      <c r="BE793">
        <f t="shared" si="283"/>
        <v>1</v>
      </c>
      <c r="BF793">
        <f t="shared" si="284"/>
        <v>1</v>
      </c>
      <c r="BG793">
        <f t="shared" si="285"/>
        <v>1</v>
      </c>
      <c r="BH793">
        <f t="shared" si="286"/>
        <v>1</v>
      </c>
      <c r="BI793">
        <f t="shared" si="287"/>
        <v>1</v>
      </c>
      <c r="BJ793">
        <f t="shared" si="288"/>
        <v>1</v>
      </c>
      <c r="BK793">
        <f t="shared" si="289"/>
        <v>1</v>
      </c>
      <c r="BL793">
        <f t="shared" si="290"/>
        <v>1</v>
      </c>
      <c r="BM793">
        <f t="shared" si="294"/>
        <v>1</v>
      </c>
      <c r="BN793">
        <f t="shared" si="295"/>
        <v>1</v>
      </c>
      <c r="BO793">
        <f>IF(AND(AU793&gt;'County Avg'!$E$3,'Gentrification Calcs'!AW793&gt;'County Avg'!$E$4,'Gentrification Calcs'!AY793&gt;'County Avg'!$E$5,'Gentrification Calcs'!BA793&gt;'County Avg'!$E$6),1,0)</f>
        <v>0</v>
      </c>
      <c r="BP793">
        <f>IF(AND(AV793&gt;'County Avg'!$F$3,'Gentrification Calcs'!AX793&gt;'County Avg'!$F$4,'Gentrification Calcs'!AZ793&gt;'County Avg'!$F$5,'Gentrification Calcs'!BB793&gt;'County Avg'!$F$6),1,0)</f>
        <v>0</v>
      </c>
      <c r="BQ793">
        <f t="shared" si="296"/>
        <v>0</v>
      </c>
      <c r="BR793">
        <f t="shared" si="297"/>
        <v>0</v>
      </c>
      <c r="BS793">
        <f t="shared" si="298"/>
        <v>0</v>
      </c>
      <c r="BT793">
        <f t="shared" si="299"/>
        <v>0</v>
      </c>
    </row>
    <row r="794" spans="1:72" x14ac:dyDescent="0.25">
      <c r="A794">
        <v>6037239602</v>
      </c>
      <c r="B794">
        <v>2942.6536840285198</v>
      </c>
      <c r="C794">
        <v>3038.0000654757</v>
      </c>
      <c r="D794">
        <v>3586</v>
      </c>
      <c r="E794">
        <v>738.3863983</v>
      </c>
      <c r="F794">
        <v>757.07070920000001</v>
      </c>
      <c r="G794">
        <v>814</v>
      </c>
      <c r="H794">
        <v>519.34828478586314</v>
      </c>
      <c r="I794">
        <v>542.24986200389958</v>
      </c>
      <c r="J794">
        <v>570.10619999999994</v>
      </c>
      <c r="K794">
        <v>0.70335570370955891</v>
      </c>
      <c r="L794">
        <v>0.71624731404137587</v>
      </c>
      <c r="M794">
        <v>0.70037616707616701</v>
      </c>
      <c r="N794">
        <v>1370.4080039999999</v>
      </c>
      <c r="O794">
        <v>1351.897003</v>
      </c>
      <c r="P794">
        <v>1765</v>
      </c>
      <c r="Q794">
        <v>53.420444490000001</v>
      </c>
      <c r="R794">
        <v>42.031225200000002</v>
      </c>
      <c r="S794">
        <v>272</v>
      </c>
      <c r="T794">
        <v>3.8981415997333888E-2</v>
      </c>
      <c r="U794">
        <v>3.1090552835555032E-2</v>
      </c>
      <c r="V794">
        <v>0.15410764872521246</v>
      </c>
      <c r="W794">
        <v>528.63905334472702</v>
      </c>
      <c r="X794">
        <v>535.59794616699196</v>
      </c>
      <c r="Y794">
        <v>686</v>
      </c>
      <c r="Z794">
        <v>743.46820068359398</v>
      </c>
      <c r="AA794">
        <v>743.81028747558605</v>
      </c>
      <c r="AB794">
        <v>814</v>
      </c>
      <c r="AC794">
        <v>0.71104460534917457</v>
      </c>
      <c r="AD794">
        <v>0.72007332405250146</v>
      </c>
      <c r="AE794">
        <v>0.84275184275184278</v>
      </c>
      <c r="AF794">
        <v>20.909298003018499</v>
      </c>
      <c r="AG794">
        <v>31.657075405120899</v>
      </c>
      <c r="AH794">
        <v>34</v>
      </c>
      <c r="AI794">
        <v>7.1055925189244416E-3</v>
      </c>
      <c r="AJ794">
        <v>1.0420366926543806E-2</v>
      </c>
      <c r="AK794">
        <v>9.4813162297824882E-3</v>
      </c>
      <c r="AL794">
        <f t="shared" si="291"/>
        <v>0.9928944074810756</v>
      </c>
      <c r="AM794">
        <f t="shared" si="291"/>
        <v>0.9895796330734562</v>
      </c>
      <c r="AN794">
        <f t="shared" si="291"/>
        <v>0.99051868377021757</v>
      </c>
      <c r="AO794">
        <v>32626.472428419936</v>
      </c>
      <c r="AP794">
        <v>27725.897834082552</v>
      </c>
      <c r="AQ794">
        <v>31429</v>
      </c>
      <c r="AR794">
        <v>839.7</v>
      </c>
      <c r="AS794">
        <v>702.05575326215899</v>
      </c>
      <c r="AT794">
        <v>941</v>
      </c>
      <c r="AU794">
        <f t="shared" si="277"/>
        <v>3.314774407619364E-3</v>
      </c>
      <c r="AV794">
        <f t="shared" si="278"/>
        <v>-9.3905069676131735E-4</v>
      </c>
      <c r="AW794">
        <v>-7.8908631617788556E-3</v>
      </c>
      <c r="AX794">
        <v>0.12301709588965742</v>
      </c>
      <c r="AY794" s="1">
        <f t="shared" si="279"/>
        <v>-4900.574594337384</v>
      </c>
      <c r="AZ794" s="1">
        <f t="shared" si="280"/>
        <v>3703.1021659174476</v>
      </c>
      <c r="BA794" s="1">
        <f t="shared" si="292"/>
        <v>-137.64424673784106</v>
      </c>
      <c r="BB794" s="1">
        <f t="shared" si="293"/>
        <v>238.94424673784101</v>
      </c>
      <c r="BC794">
        <f t="shared" si="281"/>
        <v>1</v>
      </c>
      <c r="BD794">
        <f t="shared" si="282"/>
        <v>1</v>
      </c>
      <c r="BE794">
        <f t="shared" si="283"/>
        <v>1</v>
      </c>
      <c r="BF794">
        <f t="shared" si="284"/>
        <v>1</v>
      </c>
      <c r="BG794">
        <f t="shared" si="285"/>
        <v>1</v>
      </c>
      <c r="BH794">
        <f t="shared" si="286"/>
        <v>1</v>
      </c>
      <c r="BI794">
        <f t="shared" si="287"/>
        <v>1</v>
      </c>
      <c r="BJ794">
        <f t="shared" si="288"/>
        <v>1</v>
      </c>
      <c r="BK794">
        <f t="shared" si="289"/>
        <v>1</v>
      </c>
      <c r="BL794">
        <f t="shared" si="290"/>
        <v>1</v>
      </c>
      <c r="BM794">
        <f t="shared" si="294"/>
        <v>1</v>
      </c>
      <c r="BN794">
        <f t="shared" si="295"/>
        <v>1</v>
      </c>
      <c r="BO794">
        <f>IF(AND(AU794&gt;'County Avg'!$E$3,'Gentrification Calcs'!AW794&gt;'County Avg'!$E$4,'Gentrification Calcs'!AY794&gt;'County Avg'!$E$5,'Gentrification Calcs'!BA794&gt;'County Avg'!$E$6),1,0)</f>
        <v>0</v>
      </c>
      <c r="BP794">
        <f>IF(AND(AV794&gt;'County Avg'!$F$3,'Gentrification Calcs'!AX794&gt;'County Avg'!$F$4,'Gentrification Calcs'!AZ794&gt;'County Avg'!$F$5,'Gentrification Calcs'!BB794&gt;'County Avg'!$F$6),1,0)</f>
        <v>0</v>
      </c>
      <c r="BQ794">
        <f t="shared" si="296"/>
        <v>0</v>
      </c>
      <c r="BR794">
        <f t="shared" si="297"/>
        <v>0</v>
      </c>
      <c r="BS794">
        <f t="shared" si="298"/>
        <v>0</v>
      </c>
      <c r="BT794">
        <f t="shared" si="299"/>
        <v>0</v>
      </c>
    </row>
    <row r="795" spans="1:72" x14ac:dyDescent="0.25">
      <c r="A795">
        <v>6037239701</v>
      </c>
      <c r="B795">
        <v>3341.28042354023</v>
      </c>
      <c r="C795">
        <v>3693.9999070167501</v>
      </c>
      <c r="D795">
        <v>4712</v>
      </c>
      <c r="E795">
        <v>854.30482480000001</v>
      </c>
      <c r="F795">
        <v>909.20063779999998</v>
      </c>
      <c r="G795">
        <v>1014</v>
      </c>
      <c r="H795">
        <v>621.35017166248826</v>
      </c>
      <c r="I795">
        <v>655.22631301489935</v>
      </c>
      <c r="J795">
        <v>721.27</v>
      </c>
      <c r="K795">
        <v>0.72731670666609149</v>
      </c>
      <c r="L795">
        <v>0.72066195927925836</v>
      </c>
      <c r="M795">
        <v>0.71131163708086786</v>
      </c>
      <c r="N795">
        <v>1620.2833330000001</v>
      </c>
      <c r="O795">
        <v>1727.8827209999999</v>
      </c>
      <c r="P795">
        <v>2076</v>
      </c>
      <c r="Q795">
        <v>21.079859729999999</v>
      </c>
      <c r="R795">
        <v>32.779327870000003</v>
      </c>
      <c r="S795">
        <v>111</v>
      </c>
      <c r="T795">
        <v>1.3009983686600076E-2</v>
      </c>
      <c r="U795">
        <v>1.8970805987937191E-2</v>
      </c>
      <c r="V795">
        <v>5.346820809248555E-2</v>
      </c>
      <c r="W795">
        <v>594.04899597168003</v>
      </c>
      <c r="X795">
        <v>641.99385070800804</v>
      </c>
      <c r="Y795">
        <v>715</v>
      </c>
      <c r="Z795">
        <v>863.89859008789097</v>
      </c>
      <c r="AA795">
        <v>902.22171020507801</v>
      </c>
      <c r="AB795">
        <v>1014</v>
      </c>
      <c r="AC795">
        <v>0.68763741808079915</v>
      </c>
      <c r="AD795">
        <v>0.71156994278277863</v>
      </c>
      <c r="AE795">
        <v>0.70512820512820518</v>
      </c>
      <c r="AF795">
        <v>25.636107373253299</v>
      </c>
      <c r="AG795">
        <v>30.480342864990199</v>
      </c>
      <c r="AH795">
        <v>25</v>
      </c>
      <c r="AI795">
        <v>7.6725399019609208E-3</v>
      </c>
      <c r="AJ795">
        <v>8.2513112160866077E-3</v>
      </c>
      <c r="AK795">
        <v>5.3056027164685906E-3</v>
      </c>
      <c r="AL795">
        <f t="shared" si="291"/>
        <v>0.99232746009803907</v>
      </c>
      <c r="AM795">
        <f t="shared" si="291"/>
        <v>0.99174868878391342</v>
      </c>
      <c r="AN795">
        <f t="shared" si="291"/>
        <v>0.99469439728353137</v>
      </c>
      <c r="AO795">
        <v>29472.114528101803</v>
      </c>
      <c r="AP795">
        <v>29414.728238659587</v>
      </c>
      <c r="AQ795">
        <v>24936</v>
      </c>
      <c r="AR795">
        <v>894.98888888888894</v>
      </c>
      <c r="AS795">
        <v>768.33847370502178</v>
      </c>
      <c r="AT795">
        <v>954</v>
      </c>
      <c r="AU795">
        <f t="shared" si="277"/>
        <v>5.7877131412568689E-4</v>
      </c>
      <c r="AV795">
        <f t="shared" si="278"/>
        <v>-2.9457084996180171E-3</v>
      </c>
      <c r="AW795">
        <v>5.9608223013371143E-3</v>
      </c>
      <c r="AX795">
        <v>3.4497402104548359E-2</v>
      </c>
      <c r="AY795" s="1">
        <f t="shared" si="279"/>
        <v>-57.386289442216366</v>
      </c>
      <c r="AZ795" s="1">
        <f t="shared" si="280"/>
        <v>-4478.7282386595871</v>
      </c>
      <c r="BA795" s="1">
        <f t="shared" si="292"/>
        <v>-126.65041518386715</v>
      </c>
      <c r="BB795" s="1">
        <f t="shared" si="293"/>
        <v>185.66152629497822</v>
      </c>
      <c r="BC795">
        <f t="shared" si="281"/>
        <v>1</v>
      </c>
      <c r="BD795">
        <f t="shared" si="282"/>
        <v>1</v>
      </c>
      <c r="BE795">
        <f t="shared" si="283"/>
        <v>1</v>
      </c>
      <c r="BF795">
        <f t="shared" si="284"/>
        <v>1</v>
      </c>
      <c r="BG795">
        <f t="shared" si="285"/>
        <v>1</v>
      </c>
      <c r="BH795">
        <f t="shared" si="286"/>
        <v>1</v>
      </c>
      <c r="BI795">
        <f t="shared" si="287"/>
        <v>1</v>
      </c>
      <c r="BJ795">
        <f t="shared" si="288"/>
        <v>1</v>
      </c>
      <c r="BK795">
        <f t="shared" si="289"/>
        <v>1</v>
      </c>
      <c r="BL795">
        <f t="shared" si="290"/>
        <v>1</v>
      </c>
      <c r="BM795">
        <f t="shared" si="294"/>
        <v>1</v>
      </c>
      <c r="BN795">
        <f t="shared" si="295"/>
        <v>1</v>
      </c>
      <c r="BO795">
        <f>IF(AND(AU795&gt;'County Avg'!$E$3,'Gentrification Calcs'!AW795&gt;'County Avg'!$E$4,'Gentrification Calcs'!AY795&gt;'County Avg'!$E$5,'Gentrification Calcs'!BA795&gt;'County Avg'!$E$6),1,0)</f>
        <v>0</v>
      </c>
      <c r="BP795">
        <f>IF(AND(AV795&gt;'County Avg'!$F$3,'Gentrification Calcs'!AX795&gt;'County Avg'!$F$4,'Gentrification Calcs'!AZ795&gt;'County Avg'!$F$5,'Gentrification Calcs'!BB795&gt;'County Avg'!$F$6),1,0)</f>
        <v>0</v>
      </c>
      <c r="BQ795">
        <f t="shared" si="296"/>
        <v>0</v>
      </c>
      <c r="BR795">
        <f t="shared" si="297"/>
        <v>0</v>
      </c>
      <c r="BS795">
        <f t="shared" si="298"/>
        <v>0</v>
      </c>
      <c r="BT795">
        <f t="shared" si="299"/>
        <v>0</v>
      </c>
    </row>
    <row r="796" spans="1:72" x14ac:dyDescent="0.25">
      <c r="A796">
        <v>6037239702</v>
      </c>
      <c r="B796">
        <v>3349.51564334561</v>
      </c>
      <c r="C796">
        <v>3480.0356834993399</v>
      </c>
      <c r="D796">
        <v>3732</v>
      </c>
      <c r="E796">
        <v>855.57849899999997</v>
      </c>
      <c r="F796">
        <v>859.70206140000005</v>
      </c>
      <c r="G796">
        <v>1014</v>
      </c>
      <c r="H796">
        <v>620.56660808591914</v>
      </c>
      <c r="I796">
        <v>617.33286049817877</v>
      </c>
      <c r="J796">
        <v>663.16079999999999</v>
      </c>
      <c r="K796">
        <v>0.72531814300059816</v>
      </c>
      <c r="L796">
        <v>0.71807767855397486</v>
      </c>
      <c r="M796">
        <v>0.65400473372781065</v>
      </c>
      <c r="N796">
        <v>1625.3301100000001</v>
      </c>
      <c r="O796">
        <v>1635.965156</v>
      </c>
      <c r="P796">
        <v>2049</v>
      </c>
      <c r="Q796">
        <v>21.02641538</v>
      </c>
      <c r="R796">
        <v>35.23093703</v>
      </c>
      <c r="S796">
        <v>97</v>
      </c>
      <c r="T796">
        <v>1.2936704519674467E-2</v>
      </c>
      <c r="U796">
        <v>2.1535261249781779E-2</v>
      </c>
      <c r="V796">
        <v>4.7340165934602246E-2</v>
      </c>
      <c r="W796">
        <v>591.493766098283</v>
      </c>
      <c r="X796">
        <v>590.77870403975203</v>
      </c>
      <c r="Y796">
        <v>744</v>
      </c>
      <c r="Z796">
        <v>865.32008313946403</v>
      </c>
      <c r="AA796">
        <v>851.20702523179398</v>
      </c>
      <c r="AB796">
        <v>1014</v>
      </c>
      <c r="AC796">
        <v>0.6835548805850975</v>
      </c>
      <c r="AD796">
        <v>0.69404820041149895</v>
      </c>
      <c r="AE796">
        <v>0.73372781065088755</v>
      </c>
      <c r="AF796">
        <v>25.505431832814299</v>
      </c>
      <c r="AG796">
        <v>28.174798948821302</v>
      </c>
      <c r="AH796">
        <v>30</v>
      </c>
      <c r="AI796">
        <v>7.6146627001086667E-3</v>
      </c>
      <c r="AJ796">
        <v>8.0961235778163661E-3</v>
      </c>
      <c r="AK796">
        <v>8.0385852090032149E-3</v>
      </c>
      <c r="AL796">
        <f t="shared" si="291"/>
        <v>0.99238533729989131</v>
      </c>
      <c r="AM796">
        <f t="shared" si="291"/>
        <v>0.99190387642218358</v>
      </c>
      <c r="AN796">
        <f t="shared" si="291"/>
        <v>0.99196141479099675</v>
      </c>
      <c r="AO796">
        <v>29733.314952279958</v>
      </c>
      <c r="AP796">
        <v>30629.623620760118</v>
      </c>
      <c r="AQ796">
        <v>30682</v>
      </c>
      <c r="AR796">
        <v>898.44444444444446</v>
      </c>
      <c r="AS796">
        <v>777.80743376828798</v>
      </c>
      <c r="AT796">
        <v>971</v>
      </c>
      <c r="AU796">
        <f t="shared" si="277"/>
        <v>4.8146087770769945E-4</v>
      </c>
      <c r="AV796">
        <f t="shared" si="278"/>
        <v>-5.7538368813151233E-5</v>
      </c>
      <c r="AW796">
        <v>8.5985567301073117E-3</v>
      </c>
      <c r="AX796">
        <v>2.5804904684820468E-2</v>
      </c>
      <c r="AY796" s="1">
        <f t="shared" si="279"/>
        <v>896.30866848016012</v>
      </c>
      <c r="AZ796" s="1">
        <f t="shared" si="280"/>
        <v>52.376379239882226</v>
      </c>
      <c r="BA796" s="1">
        <f t="shared" si="292"/>
        <v>-120.63701067615648</v>
      </c>
      <c r="BB796" s="1">
        <f t="shared" si="293"/>
        <v>193.19256623171202</v>
      </c>
      <c r="BC796">
        <f t="shared" si="281"/>
        <v>1</v>
      </c>
      <c r="BD796">
        <f t="shared" si="282"/>
        <v>1</v>
      </c>
      <c r="BE796">
        <f t="shared" si="283"/>
        <v>1</v>
      </c>
      <c r="BF796">
        <f t="shared" si="284"/>
        <v>1</v>
      </c>
      <c r="BG796">
        <f t="shared" si="285"/>
        <v>1</v>
      </c>
      <c r="BH796">
        <f t="shared" si="286"/>
        <v>1</v>
      </c>
      <c r="BI796">
        <f t="shared" si="287"/>
        <v>1</v>
      </c>
      <c r="BJ796">
        <f t="shared" si="288"/>
        <v>1</v>
      </c>
      <c r="BK796">
        <f t="shared" si="289"/>
        <v>1</v>
      </c>
      <c r="BL796">
        <f t="shared" si="290"/>
        <v>1</v>
      </c>
      <c r="BM796">
        <f t="shared" si="294"/>
        <v>1</v>
      </c>
      <c r="BN796">
        <f t="shared" si="295"/>
        <v>1</v>
      </c>
      <c r="BO796">
        <f>IF(AND(AU796&gt;'County Avg'!$E$3,'Gentrification Calcs'!AW796&gt;'County Avg'!$E$4,'Gentrification Calcs'!AY796&gt;'County Avg'!$E$5,'Gentrification Calcs'!BA796&gt;'County Avg'!$E$6),1,0)</f>
        <v>0</v>
      </c>
      <c r="BP796">
        <f>IF(AND(AV796&gt;'County Avg'!$F$3,'Gentrification Calcs'!AX796&gt;'County Avg'!$F$4,'Gentrification Calcs'!AZ796&gt;'County Avg'!$F$5,'Gentrification Calcs'!BB796&gt;'County Avg'!$F$6),1,0)</f>
        <v>0</v>
      </c>
      <c r="BQ796">
        <f t="shared" si="296"/>
        <v>0</v>
      </c>
      <c r="BR796">
        <f t="shared" si="297"/>
        <v>0</v>
      </c>
      <c r="BS796">
        <f t="shared" si="298"/>
        <v>0</v>
      </c>
      <c r="BT796">
        <f t="shared" si="299"/>
        <v>0</v>
      </c>
    </row>
    <row r="797" spans="1:72" x14ac:dyDescent="0.25">
      <c r="A797">
        <v>6037239801</v>
      </c>
      <c r="B797">
        <v>2791.4650029433001</v>
      </c>
      <c r="C797">
        <v>3129.9999130368201</v>
      </c>
      <c r="D797">
        <v>3631</v>
      </c>
      <c r="E797">
        <v>833.09399410000003</v>
      </c>
      <c r="F797">
        <v>798.33001709999996</v>
      </c>
      <c r="G797">
        <v>902</v>
      </c>
      <c r="H797">
        <v>663.44709408544838</v>
      </c>
      <c r="I797">
        <v>555.1988454317077</v>
      </c>
      <c r="J797">
        <v>681.34180000000003</v>
      </c>
      <c r="K797">
        <v>0.79636523463619135</v>
      </c>
      <c r="L797">
        <v>0.69545029441397377</v>
      </c>
      <c r="M797">
        <v>0.75536784922394684</v>
      </c>
      <c r="N797">
        <v>1479.124673</v>
      </c>
      <c r="O797">
        <v>1534.5814210000001</v>
      </c>
      <c r="P797">
        <v>1904</v>
      </c>
      <c r="Q797">
        <v>64.975540159999994</v>
      </c>
      <c r="R797">
        <v>40.557979580000001</v>
      </c>
      <c r="S797">
        <v>40</v>
      </c>
      <c r="T797">
        <v>4.3928372872189925E-2</v>
      </c>
      <c r="U797">
        <v>2.6429343549311743E-2</v>
      </c>
      <c r="V797">
        <v>2.100840336134454E-2</v>
      </c>
      <c r="W797">
        <v>511.11331176757801</v>
      </c>
      <c r="X797">
        <v>504.49157714843801</v>
      </c>
      <c r="Y797">
        <v>615</v>
      </c>
      <c r="Z797">
        <v>811.57342529296898</v>
      </c>
      <c r="AA797">
        <v>799.15771484375</v>
      </c>
      <c r="AB797">
        <v>902</v>
      </c>
      <c r="AC797">
        <v>0.62978073928809553</v>
      </c>
      <c r="AD797">
        <v>0.63127911772343381</v>
      </c>
      <c r="AE797">
        <v>0.68181818181818177</v>
      </c>
      <c r="AF797">
        <v>14.484992602374399</v>
      </c>
      <c r="AG797">
        <v>25.2452716827393</v>
      </c>
      <c r="AH797">
        <v>1</v>
      </c>
      <c r="AI797">
        <v>5.1890289103039191E-3</v>
      </c>
      <c r="AJ797">
        <v>8.0655822313571816E-3</v>
      </c>
      <c r="AK797">
        <v>2.754062241806665E-4</v>
      </c>
      <c r="AL797">
        <f t="shared" si="291"/>
        <v>0.99481097108969607</v>
      </c>
      <c r="AM797">
        <f t="shared" si="291"/>
        <v>0.99193441776864277</v>
      </c>
      <c r="AN797">
        <f t="shared" si="291"/>
        <v>0.99972459377581935</v>
      </c>
      <c r="AO797">
        <v>24759.623541887595</v>
      </c>
      <c r="AP797">
        <v>28015.291785860241</v>
      </c>
      <c r="AQ797">
        <v>29018</v>
      </c>
      <c r="AR797">
        <v>867.34444444444443</v>
      </c>
      <c r="AS797">
        <v>737.22617635429026</v>
      </c>
      <c r="AT797">
        <v>980</v>
      </c>
      <c r="AU797">
        <f t="shared" si="277"/>
        <v>2.8765533210532625E-3</v>
      </c>
      <c r="AV797">
        <f t="shared" si="278"/>
        <v>-7.7901760071765148E-3</v>
      </c>
      <c r="AW797">
        <v>-1.7499029322878182E-2</v>
      </c>
      <c r="AX797">
        <v>-5.4209401879672034E-3</v>
      </c>
      <c r="AY797" s="1">
        <f t="shared" si="279"/>
        <v>3255.6682439726465</v>
      </c>
      <c r="AZ797" s="1">
        <f t="shared" si="280"/>
        <v>1002.7082141397586</v>
      </c>
      <c r="BA797" s="1">
        <f t="shared" si="292"/>
        <v>-130.11826809015417</v>
      </c>
      <c r="BB797" s="1">
        <f t="shared" si="293"/>
        <v>242.77382364570974</v>
      </c>
      <c r="BC797">
        <f t="shared" si="281"/>
        <v>1</v>
      </c>
      <c r="BD797">
        <f t="shared" si="282"/>
        <v>1</v>
      </c>
      <c r="BE797">
        <f t="shared" si="283"/>
        <v>1</v>
      </c>
      <c r="BF797">
        <f t="shared" si="284"/>
        <v>1</v>
      </c>
      <c r="BG797">
        <f t="shared" si="285"/>
        <v>1</v>
      </c>
      <c r="BH797">
        <f t="shared" si="286"/>
        <v>1</v>
      </c>
      <c r="BI797">
        <f t="shared" si="287"/>
        <v>1</v>
      </c>
      <c r="BJ797">
        <f t="shared" si="288"/>
        <v>1</v>
      </c>
      <c r="BK797">
        <f t="shared" si="289"/>
        <v>1</v>
      </c>
      <c r="BL797">
        <f t="shared" si="290"/>
        <v>1</v>
      </c>
      <c r="BM797">
        <f t="shared" si="294"/>
        <v>1</v>
      </c>
      <c r="BN797">
        <f t="shared" si="295"/>
        <v>1</v>
      </c>
      <c r="BO797">
        <f>IF(AND(AU797&gt;'County Avg'!$E$3,'Gentrification Calcs'!AW797&gt;'County Avg'!$E$4,'Gentrification Calcs'!AY797&gt;'County Avg'!$E$5,'Gentrification Calcs'!BA797&gt;'County Avg'!$E$6),1,0)</f>
        <v>0</v>
      </c>
      <c r="BP797">
        <f>IF(AND(AV797&gt;'County Avg'!$F$3,'Gentrification Calcs'!AX797&gt;'County Avg'!$F$4,'Gentrification Calcs'!AZ797&gt;'County Avg'!$F$5,'Gentrification Calcs'!BB797&gt;'County Avg'!$F$6),1,0)</f>
        <v>0</v>
      </c>
      <c r="BQ797">
        <f t="shared" si="296"/>
        <v>0</v>
      </c>
      <c r="BR797">
        <f t="shared" si="297"/>
        <v>0</v>
      </c>
      <c r="BS797">
        <f t="shared" si="298"/>
        <v>0</v>
      </c>
      <c r="BT797">
        <f t="shared" si="299"/>
        <v>0</v>
      </c>
    </row>
    <row r="798" spans="1:72" x14ac:dyDescent="0.25">
      <c r="A798">
        <v>6037239802</v>
      </c>
      <c r="B798">
        <v>3953.5349656478502</v>
      </c>
      <c r="C798">
        <v>4433.0000869631804</v>
      </c>
      <c r="D798">
        <v>4340</v>
      </c>
      <c r="E798">
        <v>1179.9060059999999</v>
      </c>
      <c r="F798">
        <v>1130.670044</v>
      </c>
      <c r="G798">
        <v>1144</v>
      </c>
      <c r="H798">
        <v>939.63609844961388</v>
      </c>
      <c r="I798">
        <v>786.32475456829366</v>
      </c>
      <c r="J798">
        <v>784.23260000000005</v>
      </c>
      <c r="K798">
        <v>0.79636521356059098</v>
      </c>
      <c r="L798">
        <v>0.69545024097966968</v>
      </c>
      <c r="M798">
        <v>0.68551800699300702</v>
      </c>
      <c r="N798">
        <v>2094.8753099999999</v>
      </c>
      <c r="O798">
        <v>2173.4184570000002</v>
      </c>
      <c r="P798">
        <v>2340</v>
      </c>
      <c r="Q798">
        <v>92.024459840000006</v>
      </c>
      <c r="R798">
        <v>57.442020419999999</v>
      </c>
      <c r="S798">
        <v>78</v>
      </c>
      <c r="T798">
        <v>4.3928371011256039E-2</v>
      </c>
      <c r="U798">
        <v>2.6429342327058371E-2</v>
      </c>
      <c r="V798">
        <v>3.3333333333333333E-2</v>
      </c>
      <c r="W798">
        <v>723.88665771484398</v>
      </c>
      <c r="X798">
        <v>714.50842285156295</v>
      </c>
      <c r="Y798">
        <v>785</v>
      </c>
      <c r="Z798">
        <v>1149.42651367188</v>
      </c>
      <c r="AA798">
        <v>1131.84228515625</v>
      </c>
      <c r="AB798">
        <v>1144</v>
      </c>
      <c r="AC798">
        <v>0.62978072030230514</v>
      </c>
      <c r="AD798">
        <v>0.63127913864158691</v>
      </c>
      <c r="AE798">
        <v>0.68618881118881114</v>
      </c>
      <c r="AF798">
        <v>20.515007234644099</v>
      </c>
      <c r="AG798">
        <v>35.754726409912102</v>
      </c>
      <c r="AH798">
        <v>0</v>
      </c>
      <c r="AI798">
        <v>5.1890289103039174E-3</v>
      </c>
      <c r="AJ798">
        <v>8.065582158471335E-3</v>
      </c>
      <c r="AK798">
        <v>0</v>
      </c>
      <c r="AL798">
        <f t="shared" si="291"/>
        <v>0.99481097108969607</v>
      </c>
      <c r="AM798">
        <f t="shared" si="291"/>
        <v>0.99193441784152869</v>
      </c>
      <c r="AN798">
        <f t="shared" si="291"/>
        <v>1</v>
      </c>
      <c r="AO798">
        <v>24759.623541887595</v>
      </c>
      <c r="AP798">
        <v>28015.291785860241</v>
      </c>
      <c r="AQ798">
        <v>32317</v>
      </c>
      <c r="AR798">
        <v>867.34444444444443</v>
      </c>
      <c r="AS798">
        <v>737.22617635429026</v>
      </c>
      <c r="AT798">
        <v>1044</v>
      </c>
      <c r="AU798">
        <f t="shared" si="277"/>
        <v>2.8765532481674176E-3</v>
      </c>
      <c r="AV798">
        <f t="shared" si="278"/>
        <v>-8.065582158471335E-3</v>
      </c>
      <c r="AW798">
        <v>-1.7499028684197667E-2</v>
      </c>
      <c r="AX798">
        <v>6.9039910062749614E-3</v>
      </c>
      <c r="AY798" s="1">
        <f t="shared" si="279"/>
        <v>3255.6682439726465</v>
      </c>
      <c r="AZ798" s="1">
        <f t="shared" si="280"/>
        <v>4301.7082141397586</v>
      </c>
      <c r="BA798" s="1">
        <f t="shared" si="292"/>
        <v>-130.11826809015417</v>
      </c>
      <c r="BB798" s="1">
        <f t="shared" si="293"/>
        <v>306.77382364570974</v>
      </c>
      <c r="BC798">
        <f t="shared" si="281"/>
        <v>1</v>
      </c>
      <c r="BD798">
        <f t="shared" si="282"/>
        <v>1</v>
      </c>
      <c r="BE798">
        <f t="shared" si="283"/>
        <v>1</v>
      </c>
      <c r="BF798">
        <f t="shared" si="284"/>
        <v>1</v>
      </c>
      <c r="BG798">
        <f t="shared" si="285"/>
        <v>1</v>
      </c>
      <c r="BH798">
        <f t="shared" si="286"/>
        <v>1</v>
      </c>
      <c r="BI798">
        <f t="shared" si="287"/>
        <v>1</v>
      </c>
      <c r="BJ798">
        <f t="shared" si="288"/>
        <v>1</v>
      </c>
      <c r="BK798">
        <f t="shared" si="289"/>
        <v>1</v>
      </c>
      <c r="BL798">
        <f t="shared" si="290"/>
        <v>1</v>
      </c>
      <c r="BM798">
        <f t="shared" si="294"/>
        <v>1</v>
      </c>
      <c r="BN798">
        <f t="shared" si="295"/>
        <v>1</v>
      </c>
      <c r="BO798">
        <f>IF(AND(AU798&gt;'County Avg'!$E$3,'Gentrification Calcs'!AW798&gt;'County Avg'!$E$4,'Gentrification Calcs'!AY798&gt;'County Avg'!$E$5,'Gentrification Calcs'!BA798&gt;'County Avg'!$E$6),1,0)</f>
        <v>0</v>
      </c>
      <c r="BP798">
        <f>IF(AND(AV798&gt;'County Avg'!$F$3,'Gentrification Calcs'!AX798&gt;'County Avg'!$F$4,'Gentrification Calcs'!AZ798&gt;'County Avg'!$F$5,'Gentrification Calcs'!BB798&gt;'County Avg'!$F$6),1,0)</f>
        <v>0</v>
      </c>
      <c r="BQ798">
        <f t="shared" si="296"/>
        <v>0</v>
      </c>
      <c r="BR798">
        <f t="shared" si="297"/>
        <v>0</v>
      </c>
      <c r="BS798">
        <f t="shared" si="298"/>
        <v>0</v>
      </c>
      <c r="BT798">
        <f t="shared" si="299"/>
        <v>0</v>
      </c>
    </row>
    <row r="799" spans="1:72" x14ac:dyDescent="0.25">
      <c r="A799">
        <v>6037240010</v>
      </c>
      <c r="B799">
        <v>3140.52782960376</v>
      </c>
      <c r="C799">
        <v>3536</v>
      </c>
      <c r="D799">
        <v>3809</v>
      </c>
      <c r="E799">
        <v>888.27502440000001</v>
      </c>
      <c r="F799">
        <v>862</v>
      </c>
      <c r="G799">
        <v>978</v>
      </c>
      <c r="H799">
        <v>667.39524069772426</v>
      </c>
      <c r="I799">
        <v>638.76059999999995</v>
      </c>
      <c r="J799">
        <v>767.56320000000005</v>
      </c>
      <c r="K799">
        <v>0.75133851832491561</v>
      </c>
      <c r="L799">
        <v>0.74102157772621802</v>
      </c>
      <c r="M799">
        <v>0.78482944785276076</v>
      </c>
      <c r="N799">
        <v>1630.282496</v>
      </c>
      <c r="O799">
        <v>1656</v>
      </c>
      <c r="P799">
        <v>1866</v>
      </c>
      <c r="Q799">
        <v>57.79566956</v>
      </c>
      <c r="R799">
        <v>22</v>
      </c>
      <c r="S799">
        <v>19</v>
      </c>
      <c r="T799">
        <v>3.5451321903906402E-2</v>
      </c>
      <c r="U799">
        <v>1.3285024154589372E-2</v>
      </c>
      <c r="V799">
        <v>1.0182207931404072E-2</v>
      </c>
      <c r="W799">
        <v>539.278076171875</v>
      </c>
      <c r="X799">
        <v>647</v>
      </c>
      <c r="Y799">
        <v>795</v>
      </c>
      <c r="Z799">
        <v>898.94494628906295</v>
      </c>
      <c r="AA799">
        <v>891</v>
      </c>
      <c r="AB799">
        <v>978</v>
      </c>
      <c r="AC799">
        <v>0.59990111563346593</v>
      </c>
      <c r="AD799">
        <v>0.72615039281705951</v>
      </c>
      <c r="AE799">
        <v>0.81288343558282206</v>
      </c>
      <c r="AF799">
        <v>27.119507022342798</v>
      </c>
      <c r="AG799">
        <v>37</v>
      </c>
      <c r="AH799">
        <v>35</v>
      </c>
      <c r="AI799">
        <v>8.6353340883352277E-3</v>
      </c>
      <c r="AJ799">
        <v>1.0463800904977375E-2</v>
      </c>
      <c r="AK799">
        <v>9.1887634549750585E-3</v>
      </c>
      <c r="AL799">
        <f t="shared" si="291"/>
        <v>0.99136466591166472</v>
      </c>
      <c r="AM799">
        <f t="shared" si="291"/>
        <v>0.98953619909502266</v>
      </c>
      <c r="AN799">
        <f t="shared" si="291"/>
        <v>0.9908112365450249</v>
      </c>
      <c r="AO799">
        <v>27821.472958642633</v>
      </c>
      <c r="AP799">
        <v>23453.492439722111</v>
      </c>
      <c r="AQ799">
        <v>26538</v>
      </c>
      <c r="AR799">
        <v>805.1444444444445</v>
      </c>
      <c r="AS799">
        <v>616.83511269276403</v>
      </c>
      <c r="AT799">
        <v>981</v>
      </c>
      <c r="AU799">
        <f t="shared" si="277"/>
        <v>1.8284668166421471E-3</v>
      </c>
      <c r="AV799">
        <f t="shared" si="278"/>
        <v>-1.2750374500023164E-3</v>
      </c>
      <c r="AW799">
        <v>-2.216629774931703E-2</v>
      </c>
      <c r="AX799">
        <v>-3.1028162231852997E-3</v>
      </c>
      <c r="AY799" s="1">
        <f t="shared" si="279"/>
        <v>-4367.9805189205217</v>
      </c>
      <c r="AZ799" s="1">
        <f t="shared" si="280"/>
        <v>3084.5075602778888</v>
      </c>
      <c r="BA799" s="1">
        <f t="shared" si="292"/>
        <v>-188.30933175168047</v>
      </c>
      <c r="BB799" s="1">
        <f t="shared" si="293"/>
        <v>364.16488730723597</v>
      </c>
      <c r="BC799">
        <f t="shared" si="281"/>
        <v>1</v>
      </c>
      <c r="BD799">
        <f t="shared" si="282"/>
        <v>1</v>
      </c>
      <c r="BE799">
        <f t="shared" si="283"/>
        <v>1</v>
      </c>
      <c r="BF799">
        <f t="shared" si="284"/>
        <v>1</v>
      </c>
      <c r="BG799">
        <f t="shared" si="285"/>
        <v>1</v>
      </c>
      <c r="BH799">
        <f t="shared" si="286"/>
        <v>1</v>
      </c>
      <c r="BI799">
        <f t="shared" si="287"/>
        <v>1</v>
      </c>
      <c r="BJ799">
        <f t="shared" si="288"/>
        <v>1</v>
      </c>
      <c r="BK799">
        <f t="shared" si="289"/>
        <v>1</v>
      </c>
      <c r="BL799">
        <f t="shared" si="290"/>
        <v>1</v>
      </c>
      <c r="BM799">
        <f t="shared" si="294"/>
        <v>1</v>
      </c>
      <c r="BN799">
        <f t="shared" si="295"/>
        <v>1</v>
      </c>
      <c r="BO799">
        <f>IF(AND(AU799&gt;'County Avg'!$E$3,'Gentrification Calcs'!AW799&gt;'County Avg'!$E$4,'Gentrification Calcs'!AY799&gt;'County Avg'!$E$5,'Gentrification Calcs'!BA799&gt;'County Avg'!$E$6),1,0)</f>
        <v>0</v>
      </c>
      <c r="BP799">
        <f>IF(AND(AV799&gt;'County Avg'!$F$3,'Gentrification Calcs'!AX799&gt;'County Avg'!$F$4,'Gentrification Calcs'!AZ799&gt;'County Avg'!$F$5,'Gentrification Calcs'!BB799&gt;'County Avg'!$F$6),1,0)</f>
        <v>0</v>
      </c>
      <c r="BQ799">
        <f t="shared" si="296"/>
        <v>0</v>
      </c>
      <c r="BR799">
        <f t="shared" si="297"/>
        <v>0</v>
      </c>
      <c r="BS799">
        <f t="shared" si="298"/>
        <v>0</v>
      </c>
      <c r="BT799">
        <f t="shared" si="299"/>
        <v>0</v>
      </c>
    </row>
    <row r="800" spans="1:72" x14ac:dyDescent="0.25">
      <c r="A800">
        <v>6037240020</v>
      </c>
      <c r="B800">
        <v>3923.4724337954199</v>
      </c>
      <c r="C800">
        <v>4262</v>
      </c>
      <c r="D800">
        <v>5697</v>
      </c>
      <c r="E800">
        <v>1109.7250979999999</v>
      </c>
      <c r="F800">
        <v>1135</v>
      </c>
      <c r="G800">
        <v>1263</v>
      </c>
      <c r="H800">
        <v>833.77921527737601</v>
      </c>
      <c r="I800">
        <v>757.52359999999999</v>
      </c>
      <c r="J800">
        <v>681.01419999999996</v>
      </c>
      <c r="K800">
        <v>0.75133852228813525</v>
      </c>
      <c r="L800">
        <v>0.66742167400881058</v>
      </c>
      <c r="M800">
        <v>0.53920364212193184</v>
      </c>
      <c r="N800">
        <v>2036.717641</v>
      </c>
      <c r="O800">
        <v>2034</v>
      </c>
      <c r="P800">
        <v>3139</v>
      </c>
      <c r="Q800">
        <v>72.204330440000007</v>
      </c>
      <c r="R800">
        <v>18</v>
      </c>
      <c r="S800">
        <v>186</v>
      </c>
      <c r="T800">
        <v>3.5451320785216296E-2</v>
      </c>
      <c r="U800">
        <v>8.8495575221238937E-3</v>
      </c>
      <c r="V800">
        <v>5.9254539662312838E-2</v>
      </c>
      <c r="W800">
        <v>673.72198486328102</v>
      </c>
      <c r="X800">
        <v>551</v>
      </c>
      <c r="Y800">
        <v>607</v>
      </c>
      <c r="Z800">
        <v>1123.05505371094</v>
      </c>
      <c r="AA800">
        <v>1117</v>
      </c>
      <c r="AB800">
        <v>1263</v>
      </c>
      <c r="AC800">
        <v>0.59990112028531817</v>
      </c>
      <c r="AD800">
        <v>0.49328558639212178</v>
      </c>
      <c r="AE800">
        <v>0.48060174188440219</v>
      </c>
      <c r="AF800">
        <v>33.8804952521972</v>
      </c>
      <c r="AG800">
        <v>27</v>
      </c>
      <c r="AH800">
        <v>38</v>
      </c>
      <c r="AI800">
        <v>8.6353340883352347E-3</v>
      </c>
      <c r="AJ800">
        <v>6.3350539652745194E-3</v>
      </c>
      <c r="AK800">
        <v>6.6701772862910302E-3</v>
      </c>
      <c r="AL800">
        <f t="shared" si="291"/>
        <v>0.99136466591166472</v>
      </c>
      <c r="AM800">
        <f t="shared" si="291"/>
        <v>0.99366494603472544</v>
      </c>
      <c r="AN800">
        <f t="shared" si="291"/>
        <v>0.99332982271370895</v>
      </c>
      <c r="AO800">
        <v>27821.472958642633</v>
      </c>
      <c r="AP800">
        <v>29885.867184307317</v>
      </c>
      <c r="AQ800">
        <v>42568</v>
      </c>
      <c r="AR800">
        <v>805.1444444444445</v>
      </c>
      <c r="AS800">
        <v>825.1522340846185</v>
      </c>
      <c r="AT800">
        <v>1065</v>
      </c>
      <c r="AU800">
        <f t="shared" si="277"/>
        <v>-2.3002801230607153E-3</v>
      </c>
      <c r="AV800">
        <f t="shared" si="278"/>
        <v>3.3512332101651079E-4</v>
      </c>
      <c r="AW800">
        <v>-2.6601763263092403E-2</v>
      </c>
      <c r="AX800">
        <v>5.0404982140188945E-2</v>
      </c>
      <c r="AY800" s="1">
        <f t="shared" si="279"/>
        <v>2064.3942256646842</v>
      </c>
      <c r="AZ800" s="1">
        <f t="shared" si="280"/>
        <v>12682.132815692683</v>
      </c>
      <c r="BA800" s="1">
        <f t="shared" si="292"/>
        <v>20.007789640173996</v>
      </c>
      <c r="BB800" s="1">
        <f t="shared" si="293"/>
        <v>239.8477659153815</v>
      </c>
      <c r="BC800">
        <f t="shared" si="281"/>
        <v>1</v>
      </c>
      <c r="BD800">
        <f t="shared" si="282"/>
        <v>1</v>
      </c>
      <c r="BE800">
        <f t="shared" si="283"/>
        <v>1</v>
      </c>
      <c r="BF800">
        <f t="shared" si="284"/>
        <v>1</v>
      </c>
      <c r="BG800">
        <f t="shared" si="285"/>
        <v>1</v>
      </c>
      <c r="BH800">
        <f t="shared" si="286"/>
        <v>1</v>
      </c>
      <c r="BI800">
        <f t="shared" si="287"/>
        <v>1</v>
      </c>
      <c r="BJ800">
        <f t="shared" si="288"/>
        <v>0</v>
      </c>
      <c r="BK800">
        <f t="shared" si="289"/>
        <v>1</v>
      </c>
      <c r="BL800">
        <f t="shared" si="290"/>
        <v>1</v>
      </c>
      <c r="BM800">
        <f t="shared" si="294"/>
        <v>1</v>
      </c>
      <c r="BN800">
        <f t="shared" si="295"/>
        <v>1</v>
      </c>
      <c r="BO800">
        <f>IF(AND(AU800&gt;'County Avg'!$E$3,'Gentrification Calcs'!AW800&gt;'County Avg'!$E$4,'Gentrification Calcs'!AY800&gt;'County Avg'!$E$5,'Gentrification Calcs'!BA800&gt;'County Avg'!$E$6),1,0)</f>
        <v>0</v>
      </c>
      <c r="BP800">
        <f>IF(AND(AV800&gt;'County Avg'!$F$3,'Gentrification Calcs'!AX800&gt;'County Avg'!$F$4,'Gentrification Calcs'!AZ800&gt;'County Avg'!$F$5,'Gentrification Calcs'!BB800&gt;'County Avg'!$F$6),1,0)</f>
        <v>0</v>
      </c>
      <c r="BQ800">
        <f t="shared" si="296"/>
        <v>0</v>
      </c>
      <c r="BR800">
        <f t="shared" si="297"/>
        <v>0</v>
      </c>
      <c r="BS800">
        <f t="shared" si="298"/>
        <v>0</v>
      </c>
      <c r="BT800">
        <f t="shared" si="299"/>
        <v>0</v>
      </c>
    </row>
    <row r="801" spans="1:72" x14ac:dyDescent="0.25">
      <c r="A801">
        <v>6037240200</v>
      </c>
      <c r="B801">
        <v>4933.3099463477301</v>
      </c>
      <c r="C801">
        <v>4838.96411705017</v>
      </c>
      <c r="D801">
        <v>5450</v>
      </c>
      <c r="E801">
        <v>1214.14978</v>
      </c>
      <c r="F801">
        <v>1210.622803</v>
      </c>
      <c r="G801">
        <v>1289</v>
      </c>
      <c r="H801">
        <v>849.98029465879915</v>
      </c>
      <c r="I801">
        <v>754.78036789329474</v>
      </c>
      <c r="J801">
        <v>871.35900000000004</v>
      </c>
      <c r="K801">
        <v>0.7000621411460447</v>
      </c>
      <c r="L801">
        <v>0.62346452257705798</v>
      </c>
      <c r="M801">
        <v>0.67599612102404971</v>
      </c>
      <c r="N801">
        <v>2393.9117970000002</v>
      </c>
      <c r="O801">
        <v>2404.4926759999998</v>
      </c>
      <c r="P801">
        <v>3006</v>
      </c>
      <c r="Q801">
        <v>67.893630979999998</v>
      </c>
      <c r="R801">
        <v>127.8516388</v>
      </c>
      <c r="S801">
        <v>172</v>
      </c>
      <c r="T801">
        <v>2.8360957602983895E-2</v>
      </c>
      <c r="U801">
        <v>5.3171980965518235E-2</v>
      </c>
      <c r="V801">
        <v>5.7218895542248835E-2</v>
      </c>
      <c r="W801">
        <v>723.02307128906295</v>
      </c>
      <c r="X801">
        <v>738.894287109375</v>
      </c>
      <c r="Y801">
        <v>984</v>
      </c>
      <c r="Z801">
        <v>1190.34289550781</v>
      </c>
      <c r="AA801">
        <v>1194.75158691406</v>
      </c>
      <c r="AB801">
        <v>1289</v>
      </c>
      <c r="AC801">
        <v>0.60740738993583476</v>
      </c>
      <c r="AD801">
        <v>0.61845014076765115</v>
      </c>
      <c r="AE801">
        <v>0.76338246702870438</v>
      </c>
      <c r="AF801">
        <v>68.775366544257807</v>
      </c>
      <c r="AG801">
        <v>27.333799362182599</v>
      </c>
      <c r="AH801">
        <v>34</v>
      </c>
      <c r="AI801">
        <v>1.3941018766756014E-2</v>
      </c>
      <c r="AJ801">
        <v>5.6486881698236827E-3</v>
      </c>
      <c r="AK801">
        <v>6.2385321100917428E-3</v>
      </c>
      <c r="AL801">
        <f t="shared" si="291"/>
        <v>0.98605898123324398</v>
      </c>
      <c r="AM801">
        <f t="shared" si="291"/>
        <v>0.99435131183017633</v>
      </c>
      <c r="AN801">
        <f t="shared" si="291"/>
        <v>0.99376146788990827</v>
      </c>
      <c r="AO801">
        <v>34264.41675503712</v>
      </c>
      <c r="AP801">
        <v>34105.14711892113</v>
      </c>
      <c r="AQ801">
        <v>27656</v>
      </c>
      <c r="AR801">
        <v>955.46111111111111</v>
      </c>
      <c r="AS801">
        <v>802.15618821668647</v>
      </c>
      <c r="AT801">
        <v>1189</v>
      </c>
      <c r="AU801">
        <f t="shared" si="277"/>
        <v>-8.2923305969323305E-3</v>
      </c>
      <c r="AV801">
        <f t="shared" si="278"/>
        <v>5.8984394026806008E-4</v>
      </c>
      <c r="AW801">
        <v>2.4811023362534341E-2</v>
      </c>
      <c r="AX801">
        <v>4.0469145767305995E-3</v>
      </c>
      <c r="AY801" s="1">
        <f t="shared" si="279"/>
        <v>-159.26963611599058</v>
      </c>
      <c r="AZ801" s="1">
        <f t="shared" si="280"/>
        <v>-6449.1471189211297</v>
      </c>
      <c r="BA801" s="1">
        <f t="shared" si="292"/>
        <v>-153.30492289442464</v>
      </c>
      <c r="BB801" s="1">
        <f t="shared" si="293"/>
        <v>386.84381178331353</v>
      </c>
      <c r="BC801">
        <f t="shared" si="281"/>
        <v>1</v>
      </c>
      <c r="BD801">
        <f t="shared" si="282"/>
        <v>1</v>
      </c>
      <c r="BE801">
        <f t="shared" si="283"/>
        <v>1</v>
      </c>
      <c r="BF801">
        <f t="shared" si="284"/>
        <v>1</v>
      </c>
      <c r="BG801">
        <f t="shared" si="285"/>
        <v>1</v>
      </c>
      <c r="BH801">
        <f t="shared" si="286"/>
        <v>1</v>
      </c>
      <c r="BI801">
        <f t="shared" si="287"/>
        <v>1</v>
      </c>
      <c r="BJ801">
        <f t="shared" si="288"/>
        <v>1</v>
      </c>
      <c r="BK801">
        <f t="shared" si="289"/>
        <v>1</v>
      </c>
      <c r="BL801">
        <f t="shared" si="290"/>
        <v>1</v>
      </c>
      <c r="BM801">
        <f t="shared" si="294"/>
        <v>1</v>
      </c>
      <c r="BN801">
        <f t="shared" si="295"/>
        <v>1</v>
      </c>
      <c r="BO801">
        <f>IF(AND(AU801&gt;'County Avg'!$E$3,'Gentrification Calcs'!AW801&gt;'County Avg'!$E$4,'Gentrification Calcs'!AY801&gt;'County Avg'!$E$5,'Gentrification Calcs'!BA801&gt;'County Avg'!$E$6),1,0)</f>
        <v>0</v>
      </c>
      <c r="BP801">
        <f>IF(AND(AV801&gt;'County Avg'!$F$3,'Gentrification Calcs'!AX801&gt;'County Avg'!$F$4,'Gentrification Calcs'!AZ801&gt;'County Avg'!$F$5,'Gentrification Calcs'!BB801&gt;'County Avg'!$F$6),1,0)</f>
        <v>0</v>
      </c>
      <c r="BQ801">
        <f t="shared" si="296"/>
        <v>0</v>
      </c>
      <c r="BR801">
        <f t="shared" si="297"/>
        <v>0</v>
      </c>
      <c r="BS801">
        <f t="shared" si="298"/>
        <v>0</v>
      </c>
      <c r="BT801">
        <f t="shared" si="299"/>
        <v>0</v>
      </c>
    </row>
    <row r="802" spans="1:72" x14ac:dyDescent="0.25">
      <c r="A802">
        <v>6037240300</v>
      </c>
      <c r="B802">
        <v>4953.3861553674797</v>
      </c>
      <c r="C802">
        <v>5124.4629189372099</v>
      </c>
      <c r="D802">
        <v>4558</v>
      </c>
      <c r="E802">
        <v>1279.864212</v>
      </c>
      <c r="F802">
        <v>1314.998703</v>
      </c>
      <c r="G802">
        <v>1418</v>
      </c>
      <c r="H802">
        <v>962.50183316928837</v>
      </c>
      <c r="I802">
        <v>987.71919090968788</v>
      </c>
      <c r="J802">
        <v>1062.0142000000001</v>
      </c>
      <c r="K802">
        <v>0.75203433625604688</v>
      </c>
      <c r="L802">
        <v>0.75111799628116283</v>
      </c>
      <c r="M802">
        <v>0.7489521861777152</v>
      </c>
      <c r="N802">
        <v>2293.3738899999998</v>
      </c>
      <c r="O802">
        <v>2375.6260990000001</v>
      </c>
      <c r="P802">
        <v>2736</v>
      </c>
      <c r="Q802">
        <v>72.353440759999998</v>
      </c>
      <c r="R802">
        <v>91.319330219999998</v>
      </c>
      <c r="S802">
        <v>160</v>
      </c>
      <c r="T802">
        <v>3.1548907518084632E-2</v>
      </c>
      <c r="U802">
        <v>3.8440110696898011E-2</v>
      </c>
      <c r="V802">
        <v>5.8479532163742687E-2</v>
      </c>
      <c r="W802">
        <v>993.27490997314499</v>
      </c>
      <c r="X802">
        <v>976.49073028564499</v>
      </c>
      <c r="Y802">
        <v>1014</v>
      </c>
      <c r="Z802">
        <v>1291.1400604247999</v>
      </c>
      <c r="AA802">
        <v>1307.84324645996</v>
      </c>
      <c r="AB802">
        <v>1418</v>
      </c>
      <c r="AC802">
        <v>0.76930066723074653</v>
      </c>
      <c r="AD802">
        <v>0.74664202528000778</v>
      </c>
      <c r="AE802">
        <v>0.71509167842031029</v>
      </c>
      <c r="AF802">
        <v>62.411452939966701</v>
      </c>
      <c r="AG802">
        <v>52.437083005905201</v>
      </c>
      <c r="AH802">
        <v>82</v>
      </c>
      <c r="AI802">
        <v>1.2599755194199379E-2</v>
      </c>
      <c r="AJ802">
        <v>1.0232698301343239E-2</v>
      </c>
      <c r="AK802">
        <v>1.7990346643264588E-2</v>
      </c>
      <c r="AL802">
        <f t="shared" si="291"/>
        <v>0.98740024480580058</v>
      </c>
      <c r="AM802">
        <f t="shared" si="291"/>
        <v>0.98976730169865679</v>
      </c>
      <c r="AN802">
        <f t="shared" si="291"/>
        <v>0.9820096533567354</v>
      </c>
      <c r="AO802">
        <v>30281.110286320258</v>
      </c>
      <c r="AP802">
        <v>27625.239068246836</v>
      </c>
      <c r="AQ802">
        <v>26745</v>
      </c>
      <c r="AR802">
        <v>910.53888888888889</v>
      </c>
      <c r="AS802">
        <v>743.98971925662329</v>
      </c>
      <c r="AT802">
        <v>895</v>
      </c>
      <c r="AU802">
        <f t="shared" si="277"/>
        <v>-2.3670568928561408E-3</v>
      </c>
      <c r="AV802">
        <f t="shared" si="278"/>
        <v>7.7576483419213495E-3</v>
      </c>
      <c r="AW802">
        <v>6.8912031788133793E-3</v>
      </c>
      <c r="AX802">
        <v>2.0039421466844676E-2</v>
      </c>
      <c r="AY802" s="1">
        <f t="shared" si="279"/>
        <v>-2655.8712180734219</v>
      </c>
      <c r="AZ802" s="1">
        <f t="shared" si="280"/>
        <v>-880.23906824683581</v>
      </c>
      <c r="BA802" s="1">
        <f t="shared" si="292"/>
        <v>-166.5491696322656</v>
      </c>
      <c r="BB802" s="1">
        <f t="shared" si="293"/>
        <v>151.01028074337671</v>
      </c>
      <c r="BC802">
        <f t="shared" si="281"/>
        <v>1</v>
      </c>
      <c r="BD802">
        <f t="shared" si="282"/>
        <v>1</v>
      </c>
      <c r="BE802">
        <f t="shared" si="283"/>
        <v>1</v>
      </c>
      <c r="BF802">
        <f t="shared" si="284"/>
        <v>1</v>
      </c>
      <c r="BG802">
        <f t="shared" si="285"/>
        <v>1</v>
      </c>
      <c r="BH802">
        <f t="shared" si="286"/>
        <v>1</v>
      </c>
      <c r="BI802">
        <f t="shared" si="287"/>
        <v>1</v>
      </c>
      <c r="BJ802">
        <f t="shared" si="288"/>
        <v>1</v>
      </c>
      <c r="BK802">
        <f t="shared" si="289"/>
        <v>1</v>
      </c>
      <c r="BL802">
        <f t="shared" si="290"/>
        <v>1</v>
      </c>
      <c r="BM802">
        <f t="shared" si="294"/>
        <v>1</v>
      </c>
      <c r="BN802">
        <f t="shared" si="295"/>
        <v>1</v>
      </c>
      <c r="BO802">
        <f>IF(AND(AU802&gt;'County Avg'!$E$3,'Gentrification Calcs'!AW802&gt;'County Avg'!$E$4,'Gentrification Calcs'!AY802&gt;'County Avg'!$E$5,'Gentrification Calcs'!BA802&gt;'County Avg'!$E$6),1,0)</f>
        <v>0</v>
      </c>
      <c r="BP802">
        <f>IF(AND(AV802&gt;'County Avg'!$F$3,'Gentrification Calcs'!AX802&gt;'County Avg'!$F$4,'Gentrification Calcs'!AZ802&gt;'County Avg'!$F$5,'Gentrification Calcs'!BB802&gt;'County Avg'!$F$6),1,0)</f>
        <v>0</v>
      </c>
      <c r="BQ802">
        <f t="shared" si="296"/>
        <v>0</v>
      </c>
      <c r="BR802">
        <f t="shared" si="297"/>
        <v>0</v>
      </c>
      <c r="BS802">
        <f t="shared" si="298"/>
        <v>0</v>
      </c>
      <c r="BT802">
        <f t="shared" si="299"/>
        <v>0</v>
      </c>
    </row>
    <row r="803" spans="1:72" x14ac:dyDescent="0.25">
      <c r="A803">
        <v>6037240401</v>
      </c>
      <c r="B803">
        <v>4698.6244335363199</v>
      </c>
      <c r="C803">
        <v>4940.9999539852097</v>
      </c>
      <c r="D803">
        <v>4616</v>
      </c>
      <c r="E803">
        <v>1285.309755</v>
      </c>
      <c r="F803">
        <v>1330.141106</v>
      </c>
      <c r="G803">
        <v>1284</v>
      </c>
      <c r="H803">
        <v>858.68618998980173</v>
      </c>
      <c r="I803">
        <v>946.43147048802268</v>
      </c>
      <c r="J803">
        <v>848.12339999999995</v>
      </c>
      <c r="K803">
        <v>0.66807723714024225</v>
      </c>
      <c r="L803">
        <v>0.71152712010692698</v>
      </c>
      <c r="M803">
        <v>0.66053224299065416</v>
      </c>
      <c r="N803">
        <v>2348.1315279999999</v>
      </c>
      <c r="O803">
        <v>2390.8577310000001</v>
      </c>
      <c r="P803">
        <v>2687</v>
      </c>
      <c r="Q803">
        <v>85.445526599999994</v>
      </c>
      <c r="R803">
        <v>89.464476349999998</v>
      </c>
      <c r="S803">
        <v>178</v>
      </c>
      <c r="T803">
        <v>3.6388731031935614E-2</v>
      </c>
      <c r="U803">
        <v>3.7419406094305989E-2</v>
      </c>
      <c r="V803">
        <v>6.6244882768887237E-2</v>
      </c>
      <c r="W803">
        <v>832.51217079162598</v>
      </c>
      <c r="X803">
        <v>873.35231781005905</v>
      </c>
      <c r="Y803">
        <v>869</v>
      </c>
      <c r="Z803">
        <v>1298.1312637329099</v>
      </c>
      <c r="AA803">
        <v>1326.5299549102799</v>
      </c>
      <c r="AB803">
        <v>1284</v>
      </c>
      <c r="AC803">
        <v>0.64131586230937199</v>
      </c>
      <c r="AD803">
        <v>0.65837361197706867</v>
      </c>
      <c r="AE803">
        <v>0.67679127725856703</v>
      </c>
      <c r="AF803">
        <v>51.340037252288298</v>
      </c>
      <c r="AG803">
        <v>48.817189633846297</v>
      </c>
      <c r="AH803">
        <v>67</v>
      </c>
      <c r="AI803">
        <v>1.0926610112919434E-2</v>
      </c>
      <c r="AJ803">
        <v>9.8800222806058394E-3</v>
      </c>
      <c r="AK803">
        <v>1.4514731369150781E-2</v>
      </c>
      <c r="AL803">
        <f t="shared" si="291"/>
        <v>0.9890733898870806</v>
      </c>
      <c r="AM803">
        <f t="shared" si="291"/>
        <v>0.9901199777193942</v>
      </c>
      <c r="AN803">
        <f t="shared" si="291"/>
        <v>0.98548526863084918</v>
      </c>
      <c r="AO803">
        <v>34318.833510074233</v>
      </c>
      <c r="AP803">
        <v>31560.717204740504</v>
      </c>
      <c r="AQ803">
        <v>30242</v>
      </c>
      <c r="AR803">
        <v>917.45</v>
      </c>
      <c r="AS803">
        <v>783.21826809015431</v>
      </c>
      <c r="AT803">
        <v>1019</v>
      </c>
      <c r="AU803">
        <f t="shared" si="277"/>
        <v>-1.0465878323135946E-3</v>
      </c>
      <c r="AV803">
        <f t="shared" si="278"/>
        <v>4.6347090885449412E-3</v>
      </c>
      <c r="AW803">
        <v>1.0306750623703745E-3</v>
      </c>
      <c r="AX803">
        <v>2.8825476674581248E-2</v>
      </c>
      <c r="AY803" s="1">
        <f t="shared" si="279"/>
        <v>-2758.1163053337295</v>
      </c>
      <c r="AZ803" s="1">
        <f t="shared" si="280"/>
        <v>-1318.7172047405038</v>
      </c>
      <c r="BA803" s="1">
        <f t="shared" si="292"/>
        <v>-134.23173190984573</v>
      </c>
      <c r="BB803" s="1">
        <f t="shared" si="293"/>
        <v>235.78173190984569</v>
      </c>
      <c r="BC803">
        <f t="shared" si="281"/>
        <v>1</v>
      </c>
      <c r="BD803">
        <f t="shared" si="282"/>
        <v>1</v>
      </c>
      <c r="BE803">
        <f t="shared" si="283"/>
        <v>1</v>
      </c>
      <c r="BF803">
        <f t="shared" si="284"/>
        <v>1</v>
      </c>
      <c r="BG803">
        <f t="shared" si="285"/>
        <v>1</v>
      </c>
      <c r="BH803">
        <f t="shared" si="286"/>
        <v>1</v>
      </c>
      <c r="BI803">
        <f t="shared" si="287"/>
        <v>1</v>
      </c>
      <c r="BJ803">
        <f t="shared" si="288"/>
        <v>1</v>
      </c>
      <c r="BK803">
        <f t="shared" si="289"/>
        <v>1</v>
      </c>
      <c r="BL803">
        <f t="shared" si="290"/>
        <v>1</v>
      </c>
      <c r="BM803">
        <f t="shared" si="294"/>
        <v>1</v>
      </c>
      <c r="BN803">
        <f t="shared" si="295"/>
        <v>1</v>
      </c>
      <c r="BO803">
        <f>IF(AND(AU803&gt;'County Avg'!$E$3,'Gentrification Calcs'!AW803&gt;'County Avg'!$E$4,'Gentrification Calcs'!AY803&gt;'County Avg'!$E$5,'Gentrification Calcs'!BA803&gt;'County Avg'!$E$6),1,0)</f>
        <v>0</v>
      </c>
      <c r="BP803">
        <f>IF(AND(AV803&gt;'County Avg'!$F$3,'Gentrification Calcs'!AX803&gt;'County Avg'!$F$4,'Gentrification Calcs'!AZ803&gt;'County Avg'!$F$5,'Gentrification Calcs'!BB803&gt;'County Avg'!$F$6),1,0)</f>
        <v>0</v>
      </c>
      <c r="BQ803">
        <f t="shared" si="296"/>
        <v>0</v>
      </c>
      <c r="BR803">
        <f t="shared" si="297"/>
        <v>0</v>
      </c>
      <c r="BS803">
        <f t="shared" si="298"/>
        <v>0</v>
      </c>
      <c r="BT803">
        <f t="shared" si="299"/>
        <v>0</v>
      </c>
    </row>
    <row r="804" spans="1:72" x14ac:dyDescent="0.25">
      <c r="A804">
        <v>6037240402</v>
      </c>
      <c r="B804">
        <v>3450.13471520353</v>
      </c>
      <c r="C804">
        <v>3668.0000593066202</v>
      </c>
      <c r="D804">
        <v>3862</v>
      </c>
      <c r="E804">
        <v>964.70425420000004</v>
      </c>
      <c r="F804">
        <v>1004.366135</v>
      </c>
      <c r="G804">
        <v>1074</v>
      </c>
      <c r="H804">
        <v>615.12492274433941</v>
      </c>
      <c r="I804">
        <v>699.65612341875203</v>
      </c>
      <c r="J804">
        <v>781.39940000000001</v>
      </c>
      <c r="K804">
        <v>0.63763056923019779</v>
      </c>
      <c r="L804">
        <v>0.69661460998856961</v>
      </c>
      <c r="M804">
        <v>0.72755996275605217</v>
      </c>
      <c r="N804">
        <v>1778.438639</v>
      </c>
      <c r="O804">
        <v>1808.3421020000001</v>
      </c>
      <c r="P804">
        <v>2172</v>
      </c>
      <c r="Q804">
        <v>68.515701289999996</v>
      </c>
      <c r="R804">
        <v>67.860004430000004</v>
      </c>
      <c r="S804">
        <v>265</v>
      </c>
      <c r="T804">
        <v>3.8525760623670295E-2</v>
      </c>
      <c r="U804">
        <v>3.7526087765665482E-2</v>
      </c>
      <c r="V804">
        <v>0.1220073664825046</v>
      </c>
      <c r="W804">
        <v>573.94907379150402</v>
      </c>
      <c r="X804">
        <v>624.52838134765602</v>
      </c>
      <c r="Y804">
        <v>587</v>
      </c>
      <c r="Z804">
        <v>974.64274597168003</v>
      </c>
      <c r="AA804">
        <v>1002.85563659668</v>
      </c>
      <c r="AB804">
        <v>1074</v>
      </c>
      <c r="AC804">
        <v>0.58888149136050838</v>
      </c>
      <c r="AD804">
        <v>0.62275003356123482</v>
      </c>
      <c r="AE804">
        <v>0.54655493482309125</v>
      </c>
      <c r="AF804">
        <v>34.869410677056301</v>
      </c>
      <c r="AG804">
        <v>35.679111480712898</v>
      </c>
      <c r="AH804">
        <v>11</v>
      </c>
      <c r="AI804">
        <v>1.010668091405216E-2</v>
      </c>
      <c r="AJ804">
        <v>9.7271294721455077E-3</v>
      </c>
      <c r="AK804">
        <v>2.8482651475919213E-3</v>
      </c>
      <c r="AL804">
        <f t="shared" si="291"/>
        <v>0.9898933190859478</v>
      </c>
      <c r="AM804">
        <f t="shared" si="291"/>
        <v>0.99027287052785451</v>
      </c>
      <c r="AN804">
        <f t="shared" si="291"/>
        <v>0.99715173485240804</v>
      </c>
      <c r="AO804">
        <v>36049.286320254512</v>
      </c>
      <c r="AP804">
        <v>33242.557417245611</v>
      </c>
      <c r="AQ804">
        <v>26250</v>
      </c>
      <c r="AR804">
        <v>920.90555555555557</v>
      </c>
      <c r="AS804">
        <v>799.45077105575331</v>
      </c>
      <c r="AT804">
        <v>892</v>
      </c>
      <c r="AU804">
        <f t="shared" si="277"/>
        <v>-3.7955144190665244E-4</v>
      </c>
      <c r="AV804">
        <f t="shared" si="278"/>
        <v>-6.8788643245535864E-3</v>
      </c>
      <c r="AW804">
        <v>-9.9967285800481309E-4</v>
      </c>
      <c r="AX804">
        <v>8.4481278716839109E-2</v>
      </c>
      <c r="AY804" s="1">
        <f t="shared" si="279"/>
        <v>-2806.7289030089014</v>
      </c>
      <c r="AZ804" s="1">
        <f t="shared" si="280"/>
        <v>-6992.5574172456108</v>
      </c>
      <c r="BA804" s="1">
        <f t="shared" si="292"/>
        <v>-121.45478449980226</v>
      </c>
      <c r="BB804" s="1">
        <f t="shared" si="293"/>
        <v>92.549228944246693</v>
      </c>
      <c r="BC804">
        <f t="shared" si="281"/>
        <v>1</v>
      </c>
      <c r="BD804">
        <f t="shared" si="282"/>
        <v>1</v>
      </c>
      <c r="BE804">
        <f t="shared" si="283"/>
        <v>1</v>
      </c>
      <c r="BF804">
        <f t="shared" si="284"/>
        <v>1</v>
      </c>
      <c r="BG804">
        <f t="shared" si="285"/>
        <v>1</v>
      </c>
      <c r="BH804">
        <f t="shared" si="286"/>
        <v>1</v>
      </c>
      <c r="BI804">
        <f t="shared" si="287"/>
        <v>1</v>
      </c>
      <c r="BJ804">
        <f t="shared" si="288"/>
        <v>1</v>
      </c>
      <c r="BK804">
        <f t="shared" si="289"/>
        <v>1</v>
      </c>
      <c r="BL804">
        <f t="shared" si="290"/>
        <v>1</v>
      </c>
      <c r="BM804">
        <f t="shared" si="294"/>
        <v>1</v>
      </c>
      <c r="BN804">
        <f t="shared" si="295"/>
        <v>1</v>
      </c>
      <c r="BO804">
        <f>IF(AND(AU804&gt;'County Avg'!$E$3,'Gentrification Calcs'!AW804&gt;'County Avg'!$E$4,'Gentrification Calcs'!AY804&gt;'County Avg'!$E$5,'Gentrification Calcs'!BA804&gt;'County Avg'!$E$6),1,0)</f>
        <v>0</v>
      </c>
      <c r="BP804">
        <f>IF(AND(AV804&gt;'County Avg'!$F$3,'Gentrification Calcs'!AX804&gt;'County Avg'!$F$4,'Gentrification Calcs'!AZ804&gt;'County Avg'!$F$5,'Gentrification Calcs'!BB804&gt;'County Avg'!$F$6),1,0)</f>
        <v>0</v>
      </c>
      <c r="BQ804">
        <f t="shared" si="296"/>
        <v>0</v>
      </c>
      <c r="BR804">
        <f t="shared" si="297"/>
        <v>0</v>
      </c>
      <c r="BS804">
        <f t="shared" si="298"/>
        <v>0</v>
      </c>
      <c r="BT804">
        <f t="shared" si="299"/>
        <v>0</v>
      </c>
    </row>
    <row r="805" spans="1:72" x14ac:dyDescent="0.25">
      <c r="A805">
        <v>6037240500</v>
      </c>
      <c r="B805">
        <v>4016.9216372312299</v>
      </c>
      <c r="C805">
        <v>4652.9998950958297</v>
      </c>
      <c r="D805">
        <v>5676</v>
      </c>
      <c r="E805">
        <v>1099.326538</v>
      </c>
      <c r="F805">
        <v>1223.227539</v>
      </c>
      <c r="G805">
        <v>1421</v>
      </c>
      <c r="H805">
        <v>779.92361105496616</v>
      </c>
      <c r="I805">
        <v>901.84973171641786</v>
      </c>
      <c r="J805">
        <v>934.10320000000002</v>
      </c>
      <c r="K805">
        <v>0.70945582053706968</v>
      </c>
      <c r="L805">
        <v>0.73727062460814818</v>
      </c>
      <c r="M805">
        <v>0.65735622800844473</v>
      </c>
      <c r="N805">
        <v>2036.8712660000001</v>
      </c>
      <c r="O805">
        <v>2304.4028320000002</v>
      </c>
      <c r="P805">
        <v>2900</v>
      </c>
      <c r="Q805">
        <v>90.75559998</v>
      </c>
      <c r="R805">
        <v>99.436561580000003</v>
      </c>
      <c r="S805">
        <v>187</v>
      </c>
      <c r="T805">
        <v>4.4556375012459917E-2</v>
      </c>
      <c r="U805">
        <v>4.3150685374613355E-2</v>
      </c>
      <c r="V805">
        <v>6.4482758620689654E-2</v>
      </c>
      <c r="W805">
        <v>666.85632324218795</v>
      </c>
      <c r="X805">
        <v>777.34143066406295</v>
      </c>
      <c r="Y805">
        <v>865</v>
      </c>
      <c r="Z805">
        <v>1115.11010742188</v>
      </c>
      <c r="AA805">
        <v>1226.38427734375</v>
      </c>
      <c r="AB805">
        <v>1421</v>
      </c>
      <c r="AC805">
        <v>0.59801836500608097</v>
      </c>
      <c r="AD805">
        <v>0.63384817061396304</v>
      </c>
      <c r="AE805">
        <v>0.60872624912033779</v>
      </c>
      <c r="AF805">
        <v>31.567164143270901</v>
      </c>
      <c r="AG805">
        <v>49.7182807922363</v>
      </c>
      <c r="AH805">
        <v>93</v>
      </c>
      <c r="AI805">
        <v>7.8585461689587282E-3</v>
      </c>
      <c r="AJ805">
        <v>1.0685209953397676E-2</v>
      </c>
      <c r="AK805">
        <v>1.6384778012684991E-2</v>
      </c>
      <c r="AL805">
        <f t="shared" si="291"/>
        <v>0.99214145383104124</v>
      </c>
      <c r="AM805">
        <f t="shared" si="291"/>
        <v>0.98931479004660228</v>
      </c>
      <c r="AN805">
        <f t="shared" si="291"/>
        <v>0.98361522198731499</v>
      </c>
      <c r="AO805">
        <v>28630.468716861084</v>
      </c>
      <c r="AP805">
        <v>29052.636289333881</v>
      </c>
      <c r="AQ805">
        <v>31969</v>
      </c>
      <c r="AR805">
        <v>879.43888888888898</v>
      </c>
      <c r="AS805">
        <v>772.39659944642153</v>
      </c>
      <c r="AT805">
        <v>1069</v>
      </c>
      <c r="AU805">
        <f t="shared" si="277"/>
        <v>2.8266637844389479E-3</v>
      </c>
      <c r="AV805">
        <f t="shared" si="278"/>
        <v>5.699568059287315E-3</v>
      </c>
      <c r="AW805">
        <v>-1.4056896378465619E-3</v>
      </c>
      <c r="AX805">
        <v>2.1332073246076298E-2</v>
      </c>
      <c r="AY805" s="1">
        <f t="shared" si="279"/>
        <v>422.16757247279747</v>
      </c>
      <c r="AZ805" s="1">
        <f t="shared" si="280"/>
        <v>2916.363710666119</v>
      </c>
      <c r="BA805" s="1">
        <f t="shared" si="292"/>
        <v>-107.04228944246745</v>
      </c>
      <c r="BB805" s="1">
        <f t="shared" si="293"/>
        <v>296.60340055357847</v>
      </c>
      <c r="BC805">
        <f t="shared" si="281"/>
        <v>1</v>
      </c>
      <c r="BD805">
        <f t="shared" si="282"/>
        <v>1</v>
      </c>
      <c r="BE805">
        <f t="shared" si="283"/>
        <v>1</v>
      </c>
      <c r="BF805">
        <f t="shared" si="284"/>
        <v>1</v>
      </c>
      <c r="BG805">
        <f t="shared" si="285"/>
        <v>1</v>
      </c>
      <c r="BH805">
        <f t="shared" si="286"/>
        <v>1</v>
      </c>
      <c r="BI805">
        <f t="shared" si="287"/>
        <v>1</v>
      </c>
      <c r="BJ805">
        <f t="shared" si="288"/>
        <v>1</v>
      </c>
      <c r="BK805">
        <f t="shared" si="289"/>
        <v>1</v>
      </c>
      <c r="BL805">
        <f t="shared" si="290"/>
        <v>1</v>
      </c>
      <c r="BM805">
        <f t="shared" si="294"/>
        <v>1</v>
      </c>
      <c r="BN805">
        <f t="shared" si="295"/>
        <v>1</v>
      </c>
      <c r="BO805">
        <f>IF(AND(AU805&gt;'County Avg'!$E$3,'Gentrification Calcs'!AW805&gt;'County Avg'!$E$4,'Gentrification Calcs'!AY805&gt;'County Avg'!$E$5,'Gentrification Calcs'!BA805&gt;'County Avg'!$E$6),1,0)</f>
        <v>0</v>
      </c>
      <c r="BP805">
        <f>IF(AND(AV805&gt;'County Avg'!$F$3,'Gentrification Calcs'!AX805&gt;'County Avg'!$F$4,'Gentrification Calcs'!AZ805&gt;'County Avg'!$F$5,'Gentrification Calcs'!BB805&gt;'County Avg'!$F$6),1,0)</f>
        <v>0</v>
      </c>
      <c r="BQ805">
        <f t="shared" si="296"/>
        <v>0</v>
      </c>
      <c r="BR805">
        <f t="shared" si="297"/>
        <v>0</v>
      </c>
      <c r="BS805">
        <f t="shared" si="298"/>
        <v>0</v>
      </c>
      <c r="BT805">
        <f t="shared" si="299"/>
        <v>0</v>
      </c>
    </row>
    <row r="806" spans="1:72" x14ac:dyDescent="0.25">
      <c r="A806">
        <v>6037240600</v>
      </c>
      <c r="B806">
        <v>3802.9999592690701</v>
      </c>
      <c r="C806">
        <v>4135</v>
      </c>
      <c r="D806">
        <v>4166</v>
      </c>
      <c r="E806">
        <v>1073</v>
      </c>
      <c r="F806">
        <v>1115</v>
      </c>
      <c r="G806">
        <v>1206</v>
      </c>
      <c r="H806">
        <v>711.90879237530748</v>
      </c>
      <c r="I806">
        <v>746.01520000000005</v>
      </c>
      <c r="J806">
        <v>862.64620000000002</v>
      </c>
      <c r="K806">
        <v>0.66347510938984855</v>
      </c>
      <c r="L806">
        <v>0.66907192825112116</v>
      </c>
      <c r="M806">
        <v>0.71529535655058041</v>
      </c>
      <c r="N806">
        <v>2025.9999780000001</v>
      </c>
      <c r="O806">
        <v>2078</v>
      </c>
      <c r="P806">
        <v>2268</v>
      </c>
      <c r="Q806">
        <v>83</v>
      </c>
      <c r="R806">
        <v>39</v>
      </c>
      <c r="S806">
        <v>144</v>
      </c>
      <c r="T806">
        <v>4.0967423939429086E-2</v>
      </c>
      <c r="U806">
        <v>1.8768046198267566E-2</v>
      </c>
      <c r="V806">
        <v>6.3492063492063489E-2</v>
      </c>
      <c r="W806">
        <v>643</v>
      </c>
      <c r="X806">
        <v>646</v>
      </c>
      <c r="Y806">
        <v>785</v>
      </c>
      <c r="Z806">
        <v>1082</v>
      </c>
      <c r="AA806">
        <v>1106</v>
      </c>
      <c r="AB806">
        <v>1206</v>
      </c>
      <c r="AC806">
        <v>0.59426987060998149</v>
      </c>
      <c r="AD806">
        <v>0.58408679927667273</v>
      </c>
      <c r="AE806">
        <v>0.65091210613598671</v>
      </c>
      <c r="AF806">
        <v>24.999999732244799</v>
      </c>
      <c r="AG806">
        <v>26</v>
      </c>
      <c r="AH806">
        <v>81</v>
      </c>
      <c r="AI806">
        <v>6.5737575598212089E-3</v>
      </c>
      <c r="AJ806">
        <v>6.2877871825876659E-3</v>
      </c>
      <c r="AK806">
        <v>1.9443110897743639E-2</v>
      </c>
      <c r="AL806">
        <f t="shared" si="291"/>
        <v>0.99342624244017874</v>
      </c>
      <c r="AM806">
        <f t="shared" si="291"/>
        <v>0.99371221281741229</v>
      </c>
      <c r="AN806">
        <f t="shared" si="291"/>
        <v>0.98055688910225636</v>
      </c>
      <c r="AO806">
        <v>39049.463414634149</v>
      </c>
      <c r="AP806">
        <v>29905.439722108709</v>
      </c>
      <c r="AQ806">
        <v>35476</v>
      </c>
      <c r="AR806">
        <v>898.44444444444446</v>
      </c>
      <c r="AS806">
        <v>831.91577698695141</v>
      </c>
      <c r="AT806">
        <v>969</v>
      </c>
      <c r="AU806">
        <f t="shared" si="277"/>
        <v>-2.8597037723354299E-4</v>
      </c>
      <c r="AV806">
        <f t="shared" si="278"/>
        <v>1.3155323715155973E-2</v>
      </c>
      <c r="AW806">
        <v>-2.219937774116152E-2</v>
      </c>
      <c r="AX806">
        <v>4.4724017293795923E-2</v>
      </c>
      <c r="AY806" s="1">
        <f t="shared" si="279"/>
        <v>-9144.0236925254394</v>
      </c>
      <c r="AZ806" s="1">
        <f t="shared" si="280"/>
        <v>5570.5602778912908</v>
      </c>
      <c r="BA806" s="1">
        <f t="shared" si="292"/>
        <v>-66.528667457493043</v>
      </c>
      <c r="BB806" s="1">
        <f t="shared" si="293"/>
        <v>137.08422301304859</v>
      </c>
      <c r="BC806">
        <f t="shared" si="281"/>
        <v>1</v>
      </c>
      <c r="BD806">
        <f t="shared" si="282"/>
        <v>1</v>
      </c>
      <c r="BE806">
        <f t="shared" si="283"/>
        <v>1</v>
      </c>
      <c r="BF806">
        <f t="shared" si="284"/>
        <v>1</v>
      </c>
      <c r="BG806">
        <f t="shared" si="285"/>
        <v>1</v>
      </c>
      <c r="BH806">
        <f t="shared" si="286"/>
        <v>1</v>
      </c>
      <c r="BI806">
        <f t="shared" si="287"/>
        <v>1</v>
      </c>
      <c r="BJ806">
        <f t="shared" si="288"/>
        <v>1</v>
      </c>
      <c r="BK806">
        <f t="shared" si="289"/>
        <v>1</v>
      </c>
      <c r="BL806">
        <f t="shared" si="290"/>
        <v>1</v>
      </c>
      <c r="BM806">
        <f t="shared" si="294"/>
        <v>1</v>
      </c>
      <c r="BN806">
        <f t="shared" si="295"/>
        <v>1</v>
      </c>
      <c r="BO806">
        <f>IF(AND(AU806&gt;'County Avg'!$E$3,'Gentrification Calcs'!AW806&gt;'County Avg'!$E$4,'Gentrification Calcs'!AY806&gt;'County Avg'!$E$5,'Gentrification Calcs'!BA806&gt;'County Avg'!$E$6),1,0)</f>
        <v>0</v>
      </c>
      <c r="BP806">
        <f>IF(AND(AV806&gt;'County Avg'!$F$3,'Gentrification Calcs'!AX806&gt;'County Avg'!$F$4,'Gentrification Calcs'!AZ806&gt;'County Avg'!$F$5,'Gentrification Calcs'!BB806&gt;'County Avg'!$F$6),1,0)</f>
        <v>0</v>
      </c>
      <c r="BQ806">
        <f t="shared" si="296"/>
        <v>0</v>
      </c>
      <c r="BR806">
        <f t="shared" si="297"/>
        <v>0</v>
      </c>
      <c r="BS806">
        <f t="shared" si="298"/>
        <v>0</v>
      </c>
      <c r="BT806">
        <f t="shared" si="299"/>
        <v>0</v>
      </c>
    </row>
    <row r="807" spans="1:72" x14ac:dyDescent="0.25">
      <c r="A807">
        <v>6037240700</v>
      </c>
      <c r="B807">
        <v>4950.4418433758501</v>
      </c>
      <c r="C807">
        <v>5240</v>
      </c>
      <c r="D807">
        <v>6113</v>
      </c>
      <c r="E807">
        <v>1469.956909</v>
      </c>
      <c r="F807">
        <v>1428</v>
      </c>
      <c r="G807">
        <v>1686</v>
      </c>
      <c r="H807">
        <v>1011.0097631279777</v>
      </c>
      <c r="I807">
        <v>888.5204</v>
      </c>
      <c r="J807">
        <v>1101.6664000000001</v>
      </c>
      <c r="K807">
        <v>0.68778190499186787</v>
      </c>
      <c r="L807">
        <v>0.62221316526610648</v>
      </c>
      <c r="M807">
        <v>0.65342016607354692</v>
      </c>
      <c r="N807">
        <v>2873.4582289999998</v>
      </c>
      <c r="O807">
        <v>2808</v>
      </c>
      <c r="P807">
        <v>3479</v>
      </c>
      <c r="Q807">
        <v>209.28535460000001</v>
      </c>
      <c r="R807">
        <v>133</v>
      </c>
      <c r="S807">
        <v>228</v>
      </c>
      <c r="T807">
        <v>7.2833964484959296E-2</v>
      </c>
      <c r="U807">
        <v>4.7364672364672365E-2</v>
      </c>
      <c r="V807">
        <v>6.5536073584363322E-2</v>
      </c>
      <c r="W807">
        <v>577.2705078125</v>
      </c>
      <c r="X807">
        <v>581</v>
      </c>
      <c r="Y807">
        <v>881</v>
      </c>
      <c r="Z807">
        <v>1459.04626464844</v>
      </c>
      <c r="AA807">
        <v>1423</v>
      </c>
      <c r="AB807">
        <v>1686</v>
      </c>
      <c r="AC807">
        <v>0.39564921401008107</v>
      </c>
      <c r="AD807">
        <v>0.40829234012649335</v>
      </c>
      <c r="AE807">
        <v>0.52253855278766315</v>
      </c>
      <c r="AF807">
        <v>29.756212242291198</v>
      </c>
      <c r="AG807">
        <v>51</v>
      </c>
      <c r="AH807">
        <v>220</v>
      </c>
      <c r="AI807">
        <v>6.0108194750550939E-3</v>
      </c>
      <c r="AJ807">
        <v>9.7328244274809163E-3</v>
      </c>
      <c r="AK807">
        <v>3.5988876165548828E-2</v>
      </c>
      <c r="AL807">
        <f t="shared" si="291"/>
        <v>0.99398918052494489</v>
      </c>
      <c r="AM807">
        <f t="shared" si="291"/>
        <v>0.99026717557251909</v>
      </c>
      <c r="AN807">
        <f t="shared" si="291"/>
        <v>0.9640111238344512</v>
      </c>
      <c r="AO807">
        <v>29727.873276776249</v>
      </c>
      <c r="AP807">
        <v>34061.807928075199</v>
      </c>
      <c r="AQ807">
        <v>27229</v>
      </c>
      <c r="AR807">
        <v>934.72777777777787</v>
      </c>
      <c r="AS807">
        <v>856.26453143535002</v>
      </c>
      <c r="AT807">
        <v>951</v>
      </c>
      <c r="AU807">
        <f t="shared" si="277"/>
        <v>3.7220049524258223E-3</v>
      </c>
      <c r="AV807">
        <f t="shared" si="278"/>
        <v>2.6256051738067911E-2</v>
      </c>
      <c r="AW807">
        <v>-2.5469292120286931E-2</v>
      </c>
      <c r="AX807">
        <v>1.8171401219690957E-2</v>
      </c>
      <c r="AY807" s="1">
        <f t="shared" si="279"/>
        <v>4333.9346512989505</v>
      </c>
      <c r="AZ807" s="1">
        <f t="shared" si="280"/>
        <v>-6832.807928075199</v>
      </c>
      <c r="BA807" s="1">
        <f t="shared" si="292"/>
        <v>-78.463246342427851</v>
      </c>
      <c r="BB807" s="1">
        <f t="shared" si="293"/>
        <v>94.735468564649977</v>
      </c>
      <c r="BC807">
        <f t="shared" si="281"/>
        <v>1</v>
      </c>
      <c r="BD807">
        <f t="shared" si="282"/>
        <v>1</v>
      </c>
      <c r="BE807">
        <f t="shared" si="283"/>
        <v>1</v>
      </c>
      <c r="BF807">
        <f t="shared" si="284"/>
        <v>1</v>
      </c>
      <c r="BG807">
        <f t="shared" si="285"/>
        <v>1</v>
      </c>
      <c r="BH807">
        <f t="shared" si="286"/>
        <v>1</v>
      </c>
      <c r="BI807">
        <f t="shared" si="287"/>
        <v>0</v>
      </c>
      <c r="BJ807">
        <f t="shared" si="288"/>
        <v>0</v>
      </c>
      <c r="BK807">
        <f t="shared" si="289"/>
        <v>1</v>
      </c>
      <c r="BL807">
        <f t="shared" si="290"/>
        <v>1</v>
      </c>
      <c r="BM807">
        <f t="shared" si="294"/>
        <v>1</v>
      </c>
      <c r="BN807">
        <f t="shared" si="295"/>
        <v>1</v>
      </c>
      <c r="BO807">
        <f>IF(AND(AU807&gt;'County Avg'!$E$3,'Gentrification Calcs'!AW807&gt;'County Avg'!$E$4,'Gentrification Calcs'!AY807&gt;'County Avg'!$E$5,'Gentrification Calcs'!BA807&gt;'County Avg'!$E$6),1,0)</f>
        <v>0</v>
      </c>
      <c r="BP807">
        <f>IF(AND(AV807&gt;'County Avg'!$F$3,'Gentrification Calcs'!AX807&gt;'County Avg'!$F$4,'Gentrification Calcs'!AZ807&gt;'County Avg'!$F$5,'Gentrification Calcs'!BB807&gt;'County Avg'!$F$6),1,0)</f>
        <v>0</v>
      </c>
      <c r="BQ807">
        <f t="shared" si="296"/>
        <v>0</v>
      </c>
      <c r="BR807">
        <f t="shared" si="297"/>
        <v>0</v>
      </c>
      <c r="BS807">
        <f t="shared" si="298"/>
        <v>0</v>
      </c>
      <c r="BT807">
        <f t="shared" si="299"/>
        <v>0</v>
      </c>
    </row>
    <row r="808" spans="1:72" x14ac:dyDescent="0.25">
      <c r="A808">
        <v>6037240800</v>
      </c>
      <c r="B808">
        <v>3579.9999818706401</v>
      </c>
      <c r="C808">
        <v>3817</v>
      </c>
      <c r="D808">
        <v>4992</v>
      </c>
      <c r="E808">
        <v>960</v>
      </c>
      <c r="F808">
        <v>945</v>
      </c>
      <c r="G808">
        <v>999</v>
      </c>
      <c r="H808">
        <v>700.09759645465931</v>
      </c>
      <c r="I808">
        <v>648.51400000000001</v>
      </c>
      <c r="J808">
        <v>669.79579999999999</v>
      </c>
      <c r="K808">
        <v>0.72926832964027011</v>
      </c>
      <c r="L808">
        <v>0.68625820105820112</v>
      </c>
      <c r="M808">
        <v>0.67046626626626626</v>
      </c>
      <c r="N808">
        <v>1968.99999</v>
      </c>
      <c r="O808">
        <v>1731</v>
      </c>
      <c r="P808">
        <v>2453</v>
      </c>
      <c r="Q808">
        <v>91</v>
      </c>
      <c r="R808">
        <v>85</v>
      </c>
      <c r="S808">
        <v>211</v>
      </c>
      <c r="T808">
        <v>4.6216353713643236E-2</v>
      </c>
      <c r="U808">
        <v>4.9104563835932986E-2</v>
      </c>
      <c r="V808">
        <v>8.6017121891561354E-2</v>
      </c>
      <c r="W808">
        <v>543</v>
      </c>
      <c r="X808">
        <v>530</v>
      </c>
      <c r="Y808">
        <v>576</v>
      </c>
      <c r="Z808">
        <v>947</v>
      </c>
      <c r="AA808">
        <v>952</v>
      </c>
      <c r="AB808">
        <v>999</v>
      </c>
      <c r="AC808">
        <v>0.57338965153115096</v>
      </c>
      <c r="AD808">
        <v>0.55672268907563027</v>
      </c>
      <c r="AE808">
        <v>0.57657657657657657</v>
      </c>
      <c r="AF808">
        <v>25.999999868334299</v>
      </c>
      <c r="AG808">
        <v>10</v>
      </c>
      <c r="AH808">
        <v>92</v>
      </c>
      <c r="AI808">
        <v>7.2625698324022461E-3</v>
      </c>
      <c r="AJ808">
        <v>2.6198585276395073E-3</v>
      </c>
      <c r="AK808">
        <v>1.842948717948718E-2</v>
      </c>
      <c r="AL808">
        <f t="shared" si="291"/>
        <v>0.99273743016759775</v>
      </c>
      <c r="AM808">
        <f t="shared" si="291"/>
        <v>0.99738014147236054</v>
      </c>
      <c r="AN808">
        <f t="shared" si="291"/>
        <v>0.98157051282051277</v>
      </c>
      <c r="AO808">
        <v>29229.053022269356</v>
      </c>
      <c r="AP808">
        <v>33509.582754393137</v>
      </c>
      <c r="AQ808">
        <v>30804</v>
      </c>
      <c r="AR808">
        <v>806.87222222222226</v>
      </c>
      <c r="AS808">
        <v>668.2380387504943</v>
      </c>
      <c r="AT808">
        <v>984</v>
      </c>
      <c r="AU808">
        <f t="shared" si="277"/>
        <v>-4.6427113047627384E-3</v>
      </c>
      <c r="AV808">
        <f t="shared" si="278"/>
        <v>1.5809628651847672E-2</v>
      </c>
      <c r="AW808">
        <v>2.8882101222897499E-3</v>
      </c>
      <c r="AX808">
        <v>3.6912558055628368E-2</v>
      </c>
      <c r="AY808" s="1">
        <f t="shared" si="279"/>
        <v>4280.5297321237813</v>
      </c>
      <c r="AZ808" s="1">
        <f t="shared" si="280"/>
        <v>-2705.5827543931373</v>
      </c>
      <c r="BA808" s="1">
        <f t="shared" si="292"/>
        <v>-138.63418347172797</v>
      </c>
      <c r="BB808" s="1">
        <f t="shared" si="293"/>
        <v>315.7619612495057</v>
      </c>
      <c r="BC808">
        <f t="shared" si="281"/>
        <v>1</v>
      </c>
      <c r="BD808">
        <f t="shared" si="282"/>
        <v>1</v>
      </c>
      <c r="BE808">
        <f t="shared" si="283"/>
        <v>1</v>
      </c>
      <c r="BF808">
        <f t="shared" si="284"/>
        <v>1</v>
      </c>
      <c r="BG808">
        <f t="shared" si="285"/>
        <v>1</v>
      </c>
      <c r="BH808">
        <f t="shared" si="286"/>
        <v>1</v>
      </c>
      <c r="BI808">
        <f t="shared" si="287"/>
        <v>1</v>
      </c>
      <c r="BJ808">
        <f t="shared" si="288"/>
        <v>1</v>
      </c>
      <c r="BK808">
        <f t="shared" si="289"/>
        <v>1</v>
      </c>
      <c r="BL808">
        <f t="shared" si="290"/>
        <v>1</v>
      </c>
      <c r="BM808">
        <f t="shared" si="294"/>
        <v>1</v>
      </c>
      <c r="BN808">
        <f t="shared" si="295"/>
        <v>1</v>
      </c>
      <c r="BO808">
        <f>IF(AND(AU808&gt;'County Avg'!$E$3,'Gentrification Calcs'!AW808&gt;'County Avg'!$E$4,'Gentrification Calcs'!AY808&gt;'County Avg'!$E$5,'Gentrification Calcs'!BA808&gt;'County Avg'!$E$6),1,0)</f>
        <v>0</v>
      </c>
      <c r="BP808">
        <f>IF(AND(AV808&gt;'County Avg'!$F$3,'Gentrification Calcs'!AX808&gt;'County Avg'!$F$4,'Gentrification Calcs'!AZ808&gt;'County Avg'!$F$5,'Gentrification Calcs'!BB808&gt;'County Avg'!$F$6),1,0)</f>
        <v>0</v>
      </c>
      <c r="BQ808">
        <f t="shared" si="296"/>
        <v>0</v>
      </c>
      <c r="BR808">
        <f t="shared" si="297"/>
        <v>0</v>
      </c>
      <c r="BS808">
        <f t="shared" si="298"/>
        <v>0</v>
      </c>
      <c r="BT808">
        <f t="shared" si="299"/>
        <v>0</v>
      </c>
    </row>
    <row r="809" spans="1:72" x14ac:dyDescent="0.25">
      <c r="A809">
        <v>6037240900</v>
      </c>
      <c r="B809">
        <v>4272.0000092316204</v>
      </c>
      <c r="C809">
        <v>4678</v>
      </c>
      <c r="D809">
        <v>5509</v>
      </c>
      <c r="E809">
        <v>1025</v>
      </c>
      <c r="F809">
        <v>1075</v>
      </c>
      <c r="G809">
        <v>1256</v>
      </c>
      <c r="H809">
        <v>660.06240142636807</v>
      </c>
      <c r="I809">
        <v>681.50919999999996</v>
      </c>
      <c r="J809">
        <v>800.47119999999995</v>
      </c>
      <c r="K809">
        <v>0.6439633184647493</v>
      </c>
      <c r="L809">
        <v>0.63396204651162791</v>
      </c>
      <c r="M809">
        <v>0.63731783439490441</v>
      </c>
      <c r="N809">
        <v>2096.0000049999999</v>
      </c>
      <c r="O809">
        <v>2262</v>
      </c>
      <c r="P809">
        <v>2920</v>
      </c>
      <c r="Q809">
        <v>50</v>
      </c>
      <c r="R809">
        <v>68</v>
      </c>
      <c r="S809">
        <v>114</v>
      </c>
      <c r="T809">
        <v>2.3854961775155149E-2</v>
      </c>
      <c r="U809">
        <v>3.0061892130857647E-2</v>
      </c>
      <c r="V809">
        <v>3.9041095890410958E-2</v>
      </c>
      <c r="W809">
        <v>520</v>
      </c>
      <c r="X809">
        <v>522</v>
      </c>
      <c r="Y809">
        <v>728</v>
      </c>
      <c r="Z809">
        <v>1043</v>
      </c>
      <c r="AA809">
        <v>1067</v>
      </c>
      <c r="AB809">
        <v>1256</v>
      </c>
      <c r="AC809">
        <v>0.49856184084372002</v>
      </c>
      <c r="AD809">
        <v>0.48922211808809746</v>
      </c>
      <c r="AE809">
        <v>0.57961783439490444</v>
      </c>
      <c r="AF809">
        <v>28.000000060506899</v>
      </c>
      <c r="AG809">
        <v>35</v>
      </c>
      <c r="AH809">
        <v>10</v>
      </c>
      <c r="AI809">
        <v>6.5543071161048745E-3</v>
      </c>
      <c r="AJ809">
        <v>7.4818298418127408E-3</v>
      </c>
      <c r="AK809">
        <v>1.8152114721365039E-3</v>
      </c>
      <c r="AL809">
        <f t="shared" si="291"/>
        <v>0.99344569288389517</v>
      </c>
      <c r="AM809">
        <f t="shared" si="291"/>
        <v>0.99251817015818722</v>
      </c>
      <c r="AN809">
        <f t="shared" si="291"/>
        <v>0.99818478852786352</v>
      </c>
      <c r="AO809">
        <v>36932.651643690355</v>
      </c>
      <c r="AP809">
        <v>34752.438904781367</v>
      </c>
      <c r="AQ809">
        <v>32459</v>
      </c>
      <c r="AR809">
        <v>988.28888888888889</v>
      </c>
      <c r="AS809">
        <v>789.98181099248723</v>
      </c>
      <c r="AT809">
        <v>1035</v>
      </c>
      <c r="AU809">
        <f t="shared" si="277"/>
        <v>9.2752272570786626E-4</v>
      </c>
      <c r="AV809">
        <f t="shared" si="278"/>
        <v>-5.6666183696762367E-3</v>
      </c>
      <c r="AW809">
        <v>6.2069303557024981E-3</v>
      </c>
      <c r="AX809">
        <v>8.9792037595533107E-3</v>
      </c>
      <c r="AY809" s="1">
        <f t="shared" si="279"/>
        <v>-2180.2127389089874</v>
      </c>
      <c r="AZ809" s="1">
        <f t="shared" si="280"/>
        <v>-2293.4389047813675</v>
      </c>
      <c r="BA809" s="1">
        <f t="shared" si="292"/>
        <v>-198.30707789640167</v>
      </c>
      <c r="BB809" s="1">
        <f t="shared" si="293"/>
        <v>245.01818900751277</v>
      </c>
      <c r="BC809">
        <f t="shared" si="281"/>
        <v>1</v>
      </c>
      <c r="BD809">
        <f t="shared" si="282"/>
        <v>1</v>
      </c>
      <c r="BE809">
        <f t="shared" si="283"/>
        <v>1</v>
      </c>
      <c r="BF809">
        <f t="shared" si="284"/>
        <v>1</v>
      </c>
      <c r="BG809">
        <f t="shared" si="285"/>
        <v>1</v>
      </c>
      <c r="BH809">
        <f t="shared" si="286"/>
        <v>1</v>
      </c>
      <c r="BI809">
        <f t="shared" si="287"/>
        <v>0</v>
      </c>
      <c r="BJ809">
        <f t="shared" si="288"/>
        <v>0</v>
      </c>
      <c r="BK809">
        <f t="shared" si="289"/>
        <v>1</v>
      </c>
      <c r="BL809">
        <f t="shared" si="290"/>
        <v>1</v>
      </c>
      <c r="BM809">
        <f t="shared" si="294"/>
        <v>1</v>
      </c>
      <c r="BN809">
        <f t="shared" si="295"/>
        <v>1</v>
      </c>
      <c r="BO809">
        <f>IF(AND(AU809&gt;'County Avg'!$E$3,'Gentrification Calcs'!AW809&gt;'County Avg'!$E$4,'Gentrification Calcs'!AY809&gt;'County Avg'!$E$5,'Gentrification Calcs'!BA809&gt;'County Avg'!$E$6),1,0)</f>
        <v>0</v>
      </c>
      <c r="BP809">
        <f>IF(AND(AV809&gt;'County Avg'!$F$3,'Gentrification Calcs'!AX809&gt;'County Avg'!$F$4,'Gentrification Calcs'!AZ809&gt;'County Avg'!$F$5,'Gentrification Calcs'!BB809&gt;'County Avg'!$F$6),1,0)</f>
        <v>0</v>
      </c>
      <c r="BQ809">
        <f t="shared" si="296"/>
        <v>0</v>
      </c>
      <c r="BR809">
        <f t="shared" si="297"/>
        <v>0</v>
      </c>
      <c r="BS809">
        <f t="shared" si="298"/>
        <v>0</v>
      </c>
      <c r="BT809">
        <f t="shared" si="299"/>
        <v>0</v>
      </c>
    </row>
    <row r="810" spans="1:72" x14ac:dyDescent="0.25">
      <c r="A810">
        <v>6037241001</v>
      </c>
      <c r="B810">
        <v>3211.9836094802399</v>
      </c>
      <c r="C810">
        <v>3719.00003302097</v>
      </c>
      <c r="D810">
        <v>3918</v>
      </c>
      <c r="E810">
        <v>915.87709670000004</v>
      </c>
      <c r="F810">
        <v>961.56857300000001</v>
      </c>
      <c r="G810">
        <v>1059</v>
      </c>
      <c r="H810">
        <v>664.2511976486727</v>
      </c>
      <c r="I810">
        <v>631.00469633006605</v>
      </c>
      <c r="J810">
        <v>701.43079999999998</v>
      </c>
      <c r="K810">
        <v>0.72526237422252238</v>
      </c>
      <c r="L810">
        <v>0.65622433391452573</v>
      </c>
      <c r="M810">
        <v>0.66235203021718603</v>
      </c>
      <c r="N810">
        <v>1701.9542530000001</v>
      </c>
      <c r="O810">
        <v>1845.690918</v>
      </c>
      <c r="P810">
        <v>2299</v>
      </c>
      <c r="Q810">
        <v>74.381182730000006</v>
      </c>
      <c r="R810">
        <v>96.576423649999995</v>
      </c>
      <c r="S810">
        <v>100</v>
      </c>
      <c r="T810">
        <v>4.3703397197010323E-2</v>
      </c>
      <c r="U810">
        <v>5.2325350202541331E-2</v>
      </c>
      <c r="V810">
        <v>4.3497172683775558E-2</v>
      </c>
      <c r="W810">
        <v>488.85709151625599</v>
      </c>
      <c r="X810">
        <v>509.23823547363298</v>
      </c>
      <c r="Y810">
        <v>630</v>
      </c>
      <c r="Z810">
        <v>955.533201336861</v>
      </c>
      <c r="AA810">
        <v>965.67687988281295</v>
      </c>
      <c r="AB810">
        <v>1059</v>
      </c>
      <c r="AC810">
        <v>0.51160659915564322</v>
      </c>
      <c r="AD810">
        <v>0.52733812529034574</v>
      </c>
      <c r="AE810">
        <v>0.59490084985835689</v>
      </c>
      <c r="AF810">
        <v>44.673038427771402</v>
      </c>
      <c r="AG810">
        <v>29.171882629394499</v>
      </c>
      <c r="AH810">
        <v>23</v>
      </c>
      <c r="AI810">
        <v>1.3908239847774426E-2</v>
      </c>
      <c r="AJ810">
        <v>7.8440124685070171E-3</v>
      </c>
      <c r="AK810">
        <v>5.8703420112302196E-3</v>
      </c>
      <c r="AL810">
        <f t="shared" si="291"/>
        <v>0.98609176015222555</v>
      </c>
      <c r="AM810">
        <f t="shared" si="291"/>
        <v>0.99215598753149303</v>
      </c>
      <c r="AN810">
        <f t="shared" si="291"/>
        <v>0.99412965798876973</v>
      </c>
      <c r="AO810">
        <v>28679.443796394487</v>
      </c>
      <c r="AP810">
        <v>33543.135676338381</v>
      </c>
      <c r="AQ810">
        <v>28832</v>
      </c>
      <c r="AR810">
        <v>855.25</v>
      </c>
      <c r="AS810">
        <v>784.57097667062089</v>
      </c>
      <c r="AT810">
        <v>1072</v>
      </c>
      <c r="AU810">
        <f t="shared" si="277"/>
        <v>-6.0642273792674093E-3</v>
      </c>
      <c r="AV810">
        <f t="shared" si="278"/>
        <v>-1.9736704572767974E-3</v>
      </c>
      <c r="AW810">
        <v>8.6219530055310079E-3</v>
      </c>
      <c r="AX810">
        <v>-8.8281775187657729E-3</v>
      </c>
      <c r="AY810" s="1">
        <f t="shared" si="279"/>
        <v>4863.6918799438936</v>
      </c>
      <c r="AZ810" s="1">
        <f t="shared" si="280"/>
        <v>-4711.135676338381</v>
      </c>
      <c r="BA810" s="1">
        <f t="shared" si="292"/>
        <v>-70.679023329379106</v>
      </c>
      <c r="BB810" s="1">
        <f t="shared" si="293"/>
        <v>287.42902332937911</v>
      </c>
      <c r="BC810">
        <f t="shared" si="281"/>
        <v>1</v>
      </c>
      <c r="BD810">
        <f t="shared" si="282"/>
        <v>1</v>
      </c>
      <c r="BE810">
        <f t="shared" si="283"/>
        <v>1</v>
      </c>
      <c r="BF810">
        <f t="shared" si="284"/>
        <v>1</v>
      </c>
      <c r="BG810">
        <f t="shared" si="285"/>
        <v>1</v>
      </c>
      <c r="BH810">
        <f t="shared" si="286"/>
        <v>1</v>
      </c>
      <c r="BI810">
        <f t="shared" si="287"/>
        <v>0</v>
      </c>
      <c r="BJ810">
        <f t="shared" si="288"/>
        <v>1</v>
      </c>
      <c r="BK810">
        <f t="shared" si="289"/>
        <v>1</v>
      </c>
      <c r="BL810">
        <f t="shared" si="290"/>
        <v>1</v>
      </c>
      <c r="BM810">
        <f t="shared" si="294"/>
        <v>1</v>
      </c>
      <c r="BN810">
        <f t="shared" si="295"/>
        <v>1</v>
      </c>
      <c r="BO810">
        <f>IF(AND(AU810&gt;'County Avg'!$E$3,'Gentrification Calcs'!AW810&gt;'County Avg'!$E$4,'Gentrification Calcs'!AY810&gt;'County Avg'!$E$5,'Gentrification Calcs'!BA810&gt;'County Avg'!$E$6),1,0)</f>
        <v>0</v>
      </c>
      <c r="BP810">
        <f>IF(AND(AV810&gt;'County Avg'!$F$3,'Gentrification Calcs'!AX810&gt;'County Avg'!$F$4,'Gentrification Calcs'!AZ810&gt;'County Avg'!$F$5,'Gentrification Calcs'!BB810&gt;'County Avg'!$F$6),1,0)</f>
        <v>0</v>
      </c>
      <c r="BQ810">
        <f t="shared" si="296"/>
        <v>0</v>
      </c>
      <c r="BR810">
        <f t="shared" si="297"/>
        <v>0</v>
      </c>
      <c r="BS810">
        <f t="shared" si="298"/>
        <v>0</v>
      </c>
      <c r="BT810">
        <f t="shared" si="299"/>
        <v>0</v>
      </c>
    </row>
    <row r="811" spans="1:72" x14ac:dyDescent="0.25">
      <c r="A811">
        <v>6037241002</v>
      </c>
      <c r="B811">
        <v>2852.4134420626301</v>
      </c>
      <c r="C811">
        <v>3317.0001029968298</v>
      </c>
      <c r="D811">
        <v>4231</v>
      </c>
      <c r="E811">
        <v>870.15540910000004</v>
      </c>
      <c r="F811">
        <v>877.03729250000004</v>
      </c>
      <c r="G811">
        <v>934</v>
      </c>
      <c r="H811">
        <v>634.74491358647913</v>
      </c>
      <c r="I811">
        <v>571.06944972881411</v>
      </c>
      <c r="J811">
        <v>431.99700000000001</v>
      </c>
      <c r="K811">
        <v>0.72946155014193903</v>
      </c>
      <c r="L811">
        <v>0.65113474034949781</v>
      </c>
      <c r="M811">
        <v>0.46252355460385441</v>
      </c>
      <c r="N811">
        <v>1575.3806039999999</v>
      </c>
      <c r="O811">
        <v>1682.6748050000001</v>
      </c>
      <c r="P811">
        <v>2285</v>
      </c>
      <c r="Q811">
        <v>74.679036499999995</v>
      </c>
      <c r="R811">
        <v>93.88796997</v>
      </c>
      <c r="S811">
        <v>157</v>
      </c>
      <c r="T811">
        <v>4.7403805982113002E-2</v>
      </c>
      <c r="U811">
        <v>5.5796859673072713E-2</v>
      </c>
      <c r="V811">
        <v>6.8708971553610498E-2</v>
      </c>
      <c r="W811">
        <v>434.384431004524</v>
      </c>
      <c r="X811">
        <v>438.51864624023398</v>
      </c>
      <c r="Y811">
        <v>509</v>
      </c>
      <c r="Z811">
        <v>884.12115383148205</v>
      </c>
      <c r="AA811">
        <v>882.65936279296898</v>
      </c>
      <c r="AB811">
        <v>934</v>
      </c>
      <c r="AC811">
        <v>0.49131776693957474</v>
      </c>
      <c r="AD811">
        <v>0.49681526614371863</v>
      </c>
      <c r="AE811">
        <v>0.54496788008565311</v>
      </c>
      <c r="AF811">
        <v>22.284517470403699</v>
      </c>
      <c r="AG811">
        <v>28.110170364379901</v>
      </c>
      <c r="AH811">
        <v>83</v>
      </c>
      <c r="AI811">
        <v>7.8125131307365363E-3</v>
      </c>
      <c r="AJ811">
        <v>8.4745762711864372E-3</v>
      </c>
      <c r="AK811">
        <v>1.9617111793902152E-2</v>
      </c>
      <c r="AL811">
        <f t="shared" si="291"/>
        <v>0.9921874868692635</v>
      </c>
      <c r="AM811">
        <f t="shared" si="291"/>
        <v>0.99152542372881358</v>
      </c>
      <c r="AN811">
        <f t="shared" si="291"/>
        <v>0.98038288820609787</v>
      </c>
      <c r="AO811">
        <v>29608.156415694593</v>
      </c>
      <c r="AP811">
        <v>33441.078872088277</v>
      </c>
      <c r="AQ811">
        <v>46270</v>
      </c>
      <c r="AR811">
        <v>805.1444444444445</v>
      </c>
      <c r="AS811">
        <v>762.92763938315545</v>
      </c>
      <c r="AT811">
        <v>1170</v>
      </c>
      <c r="AU811">
        <f t="shared" si="277"/>
        <v>6.620631404499009E-4</v>
      </c>
      <c r="AV811">
        <f t="shared" si="278"/>
        <v>1.1142535522715715E-2</v>
      </c>
      <c r="AW811">
        <v>8.3930536909597106E-3</v>
      </c>
      <c r="AX811">
        <v>1.2912111880537785E-2</v>
      </c>
      <c r="AY811" s="1">
        <f t="shared" si="279"/>
        <v>3832.9224563936841</v>
      </c>
      <c r="AZ811" s="1">
        <f t="shared" si="280"/>
        <v>12828.921127911723</v>
      </c>
      <c r="BA811" s="1">
        <f t="shared" si="292"/>
        <v>-42.216805061289051</v>
      </c>
      <c r="BB811" s="1">
        <f t="shared" si="293"/>
        <v>407.07236061684455</v>
      </c>
      <c r="BC811">
        <f t="shared" si="281"/>
        <v>1</v>
      </c>
      <c r="BD811">
        <f t="shared" si="282"/>
        <v>1</v>
      </c>
      <c r="BE811">
        <f t="shared" si="283"/>
        <v>1</v>
      </c>
      <c r="BF811">
        <f t="shared" si="284"/>
        <v>1</v>
      </c>
      <c r="BG811">
        <f t="shared" si="285"/>
        <v>1</v>
      </c>
      <c r="BH811">
        <f t="shared" si="286"/>
        <v>1</v>
      </c>
      <c r="BI811">
        <f t="shared" si="287"/>
        <v>0</v>
      </c>
      <c r="BJ811">
        <f t="shared" si="288"/>
        <v>0</v>
      </c>
      <c r="BK811">
        <f t="shared" si="289"/>
        <v>1</v>
      </c>
      <c r="BL811">
        <f t="shared" si="290"/>
        <v>1</v>
      </c>
      <c r="BM811">
        <f t="shared" si="294"/>
        <v>1</v>
      </c>
      <c r="BN811">
        <f t="shared" si="295"/>
        <v>1</v>
      </c>
      <c r="BO811">
        <f>IF(AND(AU811&gt;'County Avg'!$E$3,'Gentrification Calcs'!AW811&gt;'County Avg'!$E$4,'Gentrification Calcs'!AY811&gt;'County Avg'!$E$5,'Gentrification Calcs'!BA811&gt;'County Avg'!$E$6),1,0)</f>
        <v>0</v>
      </c>
      <c r="BP811">
        <f>IF(AND(AV811&gt;'County Avg'!$F$3,'Gentrification Calcs'!AX811&gt;'County Avg'!$F$4,'Gentrification Calcs'!AZ811&gt;'County Avg'!$F$5,'Gentrification Calcs'!BB811&gt;'County Avg'!$F$6),1,0)</f>
        <v>0</v>
      </c>
      <c r="BQ811">
        <f t="shared" si="296"/>
        <v>0</v>
      </c>
      <c r="BR811">
        <f t="shared" si="297"/>
        <v>0</v>
      </c>
      <c r="BS811">
        <f t="shared" si="298"/>
        <v>0</v>
      </c>
      <c r="BT811">
        <f t="shared" si="299"/>
        <v>0</v>
      </c>
    </row>
    <row r="812" spans="1:72" x14ac:dyDescent="0.25">
      <c r="A812">
        <v>6037241110</v>
      </c>
      <c r="B812">
        <v>2333.4460569295802</v>
      </c>
      <c r="C812">
        <v>2598.0000486075901</v>
      </c>
      <c r="D812">
        <v>2729</v>
      </c>
      <c r="E812">
        <v>617.84210210000003</v>
      </c>
      <c r="F812">
        <v>642.74441530000001</v>
      </c>
      <c r="G812">
        <v>741</v>
      </c>
      <c r="H812">
        <v>455.97745205958824</v>
      </c>
      <c r="I812">
        <v>435.21559476798677</v>
      </c>
      <c r="J812">
        <v>473.18099999999998</v>
      </c>
      <c r="K812">
        <v>0.73801615414319333</v>
      </c>
      <c r="L812">
        <v>0.6771207721265855</v>
      </c>
      <c r="M812">
        <v>0.6385708502024291</v>
      </c>
      <c r="N812">
        <v>1130.2141770000001</v>
      </c>
      <c r="O812">
        <v>1209.56781</v>
      </c>
      <c r="P812">
        <v>1371</v>
      </c>
      <c r="Q812">
        <v>29.64393806</v>
      </c>
      <c r="R812">
        <v>37.909056659999997</v>
      </c>
      <c r="S812">
        <v>71</v>
      </c>
      <c r="T812">
        <v>2.622860220943769E-2</v>
      </c>
      <c r="U812">
        <v>3.1340993325541619E-2</v>
      </c>
      <c r="V812">
        <v>5.1787016776075855E-2</v>
      </c>
      <c r="W812">
        <v>382.87487792968801</v>
      </c>
      <c r="X812">
        <v>428.32325744628901</v>
      </c>
      <c r="Y812">
        <v>409</v>
      </c>
      <c r="Z812">
        <v>608.79290771484398</v>
      </c>
      <c r="AA812">
        <v>643.72308349609398</v>
      </c>
      <c r="AB812">
        <v>741</v>
      </c>
      <c r="AC812">
        <v>0.62890824298009884</v>
      </c>
      <c r="AD812">
        <v>0.66538433750121684</v>
      </c>
      <c r="AE812">
        <v>0.55195681511470984</v>
      </c>
      <c r="AF812">
        <v>17.474321902655301</v>
      </c>
      <c r="AG812">
        <v>14.139061927795399</v>
      </c>
      <c r="AH812">
        <v>53</v>
      </c>
      <c r="AI812">
        <v>7.4886333244182854E-3</v>
      </c>
      <c r="AJ812">
        <v>5.4422870143413949E-3</v>
      </c>
      <c r="AK812">
        <v>1.942103334554782E-2</v>
      </c>
      <c r="AL812">
        <f t="shared" si="291"/>
        <v>0.99251136667558171</v>
      </c>
      <c r="AM812">
        <f t="shared" si="291"/>
        <v>0.99455771298565865</v>
      </c>
      <c r="AN812">
        <f t="shared" si="291"/>
        <v>0.98057896665445221</v>
      </c>
      <c r="AO812">
        <v>23714.821845174974</v>
      </c>
      <c r="AP812">
        <v>28910.036371066617</v>
      </c>
      <c r="AQ812">
        <v>26860</v>
      </c>
      <c r="AR812">
        <v>924.3611111111112</v>
      </c>
      <c r="AS812">
        <v>794.03993673388698</v>
      </c>
      <c r="AT812">
        <v>1242</v>
      </c>
      <c r="AU812">
        <f t="shared" si="277"/>
        <v>-2.0463463100768905E-3</v>
      </c>
      <c r="AV812">
        <f t="shared" si="278"/>
        <v>1.3978746331206425E-2</v>
      </c>
      <c r="AW812">
        <v>5.1123911161039294E-3</v>
      </c>
      <c r="AX812">
        <v>2.0446023450534236E-2</v>
      </c>
      <c r="AY812" s="1">
        <f t="shared" si="279"/>
        <v>5195.2145258916426</v>
      </c>
      <c r="AZ812" s="1">
        <f t="shared" si="280"/>
        <v>-2050.036371066617</v>
      </c>
      <c r="BA812" s="1">
        <f t="shared" si="292"/>
        <v>-130.32117437722422</v>
      </c>
      <c r="BB812" s="1">
        <f t="shared" si="293"/>
        <v>447.96006326611302</v>
      </c>
      <c r="BC812">
        <f t="shared" si="281"/>
        <v>1</v>
      </c>
      <c r="BD812">
        <f t="shared" si="282"/>
        <v>1</v>
      </c>
      <c r="BE812">
        <f t="shared" si="283"/>
        <v>1</v>
      </c>
      <c r="BF812">
        <f t="shared" si="284"/>
        <v>1</v>
      </c>
      <c r="BG812">
        <f t="shared" si="285"/>
        <v>1</v>
      </c>
      <c r="BH812">
        <f t="shared" si="286"/>
        <v>1</v>
      </c>
      <c r="BI812">
        <f t="shared" si="287"/>
        <v>1</v>
      </c>
      <c r="BJ812">
        <f t="shared" si="288"/>
        <v>1</v>
      </c>
      <c r="BK812">
        <f t="shared" si="289"/>
        <v>1</v>
      </c>
      <c r="BL812">
        <f t="shared" si="290"/>
        <v>1</v>
      </c>
      <c r="BM812">
        <f t="shared" si="294"/>
        <v>1</v>
      </c>
      <c r="BN812">
        <f t="shared" si="295"/>
        <v>1</v>
      </c>
      <c r="BO812">
        <f>IF(AND(AU812&gt;'County Avg'!$E$3,'Gentrification Calcs'!AW812&gt;'County Avg'!$E$4,'Gentrification Calcs'!AY812&gt;'County Avg'!$E$5,'Gentrification Calcs'!BA812&gt;'County Avg'!$E$6),1,0)</f>
        <v>0</v>
      </c>
      <c r="BP812">
        <f>IF(AND(AV812&gt;'County Avg'!$F$3,'Gentrification Calcs'!AX812&gt;'County Avg'!$F$4,'Gentrification Calcs'!AZ812&gt;'County Avg'!$F$5,'Gentrification Calcs'!BB812&gt;'County Avg'!$F$6),1,0)</f>
        <v>0</v>
      </c>
      <c r="BQ812">
        <f t="shared" si="296"/>
        <v>0</v>
      </c>
      <c r="BR812">
        <f t="shared" si="297"/>
        <v>0</v>
      </c>
      <c r="BS812">
        <f t="shared" si="298"/>
        <v>0</v>
      </c>
      <c r="BT812">
        <f t="shared" si="299"/>
        <v>0</v>
      </c>
    </row>
    <row r="813" spans="1:72" x14ac:dyDescent="0.25">
      <c r="A813">
        <v>6037241120</v>
      </c>
      <c r="B813">
        <v>3727.7959200711002</v>
      </c>
      <c r="C813">
        <v>4166.9999396204903</v>
      </c>
      <c r="D813">
        <v>4913</v>
      </c>
      <c r="E813">
        <v>987.03344730000003</v>
      </c>
      <c r="F813">
        <v>1031.3027039999999</v>
      </c>
      <c r="G813">
        <v>1073</v>
      </c>
      <c r="H813">
        <v>728.44661670421726</v>
      </c>
      <c r="I813">
        <v>701.3580156958285</v>
      </c>
      <c r="J813">
        <v>766.97979999999995</v>
      </c>
      <c r="K813">
        <v>0.73801614190163545</v>
      </c>
      <c r="L813">
        <v>0.68006998621796355</v>
      </c>
      <c r="M813">
        <v>0.71479944082013047</v>
      </c>
      <c r="N813">
        <v>1805.5732579999999</v>
      </c>
      <c r="O813">
        <v>1941.5805049999999</v>
      </c>
      <c r="P813">
        <v>2340</v>
      </c>
      <c r="Q813">
        <v>47.357666020000003</v>
      </c>
      <c r="R813">
        <v>67.049089429999995</v>
      </c>
      <c r="S813">
        <v>180</v>
      </c>
      <c r="T813">
        <v>2.622860402377537E-2</v>
      </c>
      <c r="U813">
        <v>3.4533252294887455E-2</v>
      </c>
      <c r="V813">
        <v>7.6923076923076927E-2</v>
      </c>
      <c r="W813">
        <v>611.66162109375</v>
      </c>
      <c r="X813">
        <v>688.02537536621105</v>
      </c>
      <c r="Y813">
        <v>786</v>
      </c>
      <c r="Z813">
        <v>972.57684326171898</v>
      </c>
      <c r="AA813">
        <v>1026.7037658691399</v>
      </c>
      <c r="AB813">
        <v>1073</v>
      </c>
      <c r="AC813">
        <v>0.62890827118855508</v>
      </c>
      <c r="AD813">
        <v>0.67013037084146077</v>
      </c>
      <c r="AE813">
        <v>0.73252562907735319</v>
      </c>
      <c r="AF813">
        <v>27.916096753674999</v>
      </c>
      <c r="AG813">
        <v>23.182409286498999</v>
      </c>
      <c r="AH813">
        <v>40</v>
      </c>
      <c r="AI813">
        <v>7.4886333244182949E-3</v>
      </c>
      <c r="AJ813">
        <v>5.563333242719062E-3</v>
      </c>
      <c r="AK813">
        <v>8.1416649704864653E-3</v>
      </c>
      <c r="AL813">
        <f t="shared" si="291"/>
        <v>0.99251136667558171</v>
      </c>
      <c r="AM813">
        <f t="shared" si="291"/>
        <v>0.99443666675728093</v>
      </c>
      <c r="AN813">
        <f t="shared" si="291"/>
        <v>0.99185833502951348</v>
      </c>
      <c r="AO813">
        <v>23714.821845174974</v>
      </c>
      <c r="AP813">
        <v>28915.628524724154</v>
      </c>
      <c r="AQ813">
        <v>22575</v>
      </c>
      <c r="AR813">
        <v>924.3611111111112</v>
      </c>
      <c r="AS813">
        <v>794.03993673388698</v>
      </c>
      <c r="AT813">
        <v>1138</v>
      </c>
      <c r="AU813">
        <f t="shared" si="277"/>
        <v>-1.9253000816992329E-3</v>
      </c>
      <c r="AV813">
        <f t="shared" si="278"/>
        <v>2.5783317277674033E-3</v>
      </c>
      <c r="AW813">
        <v>8.3046482711120855E-3</v>
      </c>
      <c r="AX813">
        <v>4.2389824628189472E-2</v>
      </c>
      <c r="AY813" s="1">
        <f t="shared" si="279"/>
        <v>5200.8066795491795</v>
      </c>
      <c r="AZ813" s="1">
        <f t="shared" si="280"/>
        <v>-6340.628524724154</v>
      </c>
      <c r="BA813" s="1">
        <f t="shared" si="292"/>
        <v>-130.32117437722422</v>
      </c>
      <c r="BB813" s="1">
        <f t="shared" si="293"/>
        <v>343.96006326611302</v>
      </c>
      <c r="BC813">
        <f t="shared" si="281"/>
        <v>1</v>
      </c>
      <c r="BD813">
        <f t="shared" si="282"/>
        <v>1</v>
      </c>
      <c r="BE813">
        <f t="shared" si="283"/>
        <v>1</v>
      </c>
      <c r="BF813">
        <f t="shared" si="284"/>
        <v>1</v>
      </c>
      <c r="BG813">
        <f t="shared" si="285"/>
        <v>1</v>
      </c>
      <c r="BH813">
        <f t="shared" si="286"/>
        <v>1</v>
      </c>
      <c r="BI813">
        <f t="shared" si="287"/>
        <v>1</v>
      </c>
      <c r="BJ813">
        <f t="shared" si="288"/>
        <v>1</v>
      </c>
      <c r="BK813">
        <f t="shared" si="289"/>
        <v>1</v>
      </c>
      <c r="BL813">
        <f t="shared" si="290"/>
        <v>1</v>
      </c>
      <c r="BM813">
        <f t="shared" si="294"/>
        <v>1</v>
      </c>
      <c r="BN813">
        <f t="shared" si="295"/>
        <v>1</v>
      </c>
      <c r="BO813">
        <f>IF(AND(AU813&gt;'County Avg'!$E$3,'Gentrification Calcs'!AW813&gt;'County Avg'!$E$4,'Gentrification Calcs'!AY813&gt;'County Avg'!$E$5,'Gentrification Calcs'!BA813&gt;'County Avg'!$E$6),1,0)</f>
        <v>0</v>
      </c>
      <c r="BP813">
        <f>IF(AND(AV813&gt;'County Avg'!$F$3,'Gentrification Calcs'!AX813&gt;'County Avg'!$F$4,'Gentrification Calcs'!AZ813&gt;'County Avg'!$F$5,'Gentrification Calcs'!BB813&gt;'County Avg'!$F$6),1,0)</f>
        <v>0</v>
      </c>
      <c r="BQ813">
        <f t="shared" si="296"/>
        <v>0</v>
      </c>
      <c r="BR813">
        <f t="shared" si="297"/>
        <v>0</v>
      </c>
      <c r="BS813">
        <f t="shared" si="298"/>
        <v>0</v>
      </c>
      <c r="BT813">
        <f t="shared" si="299"/>
        <v>0</v>
      </c>
    </row>
    <row r="814" spans="1:72" x14ac:dyDescent="0.25">
      <c r="A814">
        <v>6037241201</v>
      </c>
      <c r="B814">
        <v>2427.7572097409402</v>
      </c>
      <c r="C814">
        <v>2506.00005152822</v>
      </c>
      <c r="D814">
        <v>2614</v>
      </c>
      <c r="E814">
        <v>720.17330930000003</v>
      </c>
      <c r="F814">
        <v>728.22599790000004</v>
      </c>
      <c r="G814">
        <v>817</v>
      </c>
      <c r="H814">
        <v>371.85147826484439</v>
      </c>
      <c r="I814">
        <v>457.01926742305653</v>
      </c>
      <c r="J814">
        <v>513.14359999999999</v>
      </c>
      <c r="K814">
        <v>0.5163361005787338</v>
      </c>
      <c r="L814">
        <v>0.6275788954815843</v>
      </c>
      <c r="M814">
        <v>0.62808274173806611</v>
      </c>
      <c r="N814">
        <v>1402.1287589999999</v>
      </c>
      <c r="O814">
        <v>1348.696594</v>
      </c>
      <c r="P814">
        <v>1547</v>
      </c>
      <c r="Q814">
        <v>49.792720789999997</v>
      </c>
      <c r="R814">
        <v>120.9216468</v>
      </c>
      <c r="S814">
        <v>166</v>
      </c>
      <c r="T814">
        <v>3.5512231291448745E-2</v>
      </c>
      <c r="U814">
        <v>8.965815390796486E-2</v>
      </c>
      <c r="V814">
        <v>0.10730446024563671</v>
      </c>
      <c r="W814">
        <v>297.49092102050798</v>
      </c>
      <c r="X814">
        <v>314.43981933593801</v>
      </c>
      <c r="Y814">
        <v>448</v>
      </c>
      <c r="Z814">
        <v>724.76078796386696</v>
      </c>
      <c r="AA814">
        <v>732.84980773925804</v>
      </c>
      <c r="AB814">
        <v>817</v>
      </c>
      <c r="AC814">
        <v>0.4104677377156053</v>
      </c>
      <c r="AD814">
        <v>0.42906447680724935</v>
      </c>
      <c r="AE814">
        <v>0.5483476132190942</v>
      </c>
      <c r="AF814">
        <v>39.080378257725201</v>
      </c>
      <c r="AG814">
        <v>15.2158071994781</v>
      </c>
      <c r="AH814">
        <v>0</v>
      </c>
      <c r="AI814">
        <v>1.6097317351554841E-2</v>
      </c>
      <c r="AJ814">
        <v>6.0717505533166806E-3</v>
      </c>
      <c r="AK814">
        <v>0</v>
      </c>
      <c r="AL814">
        <f t="shared" si="291"/>
        <v>0.98390268264844516</v>
      </c>
      <c r="AM814">
        <f t="shared" si="291"/>
        <v>0.99392824944668334</v>
      </c>
      <c r="AN814">
        <f t="shared" si="291"/>
        <v>1</v>
      </c>
      <c r="AO814">
        <v>47930.277836691414</v>
      </c>
      <c r="AP814">
        <v>33727.676747037192</v>
      </c>
      <c r="AQ814">
        <v>33582</v>
      </c>
      <c r="AR814">
        <v>1015.9333333333334</v>
      </c>
      <c r="AS814">
        <v>731.81534203242393</v>
      </c>
      <c r="AT814">
        <v>1357</v>
      </c>
      <c r="AU814">
        <f t="shared" si="277"/>
        <v>-1.0025566798238159E-2</v>
      </c>
      <c r="AV814">
        <f t="shared" si="278"/>
        <v>-6.0717505533166806E-3</v>
      </c>
      <c r="AW814">
        <v>5.4145922616516115E-2</v>
      </c>
      <c r="AX814">
        <v>1.7646306337671849E-2</v>
      </c>
      <c r="AY814" s="1">
        <f t="shared" si="279"/>
        <v>-14202.601089654221</v>
      </c>
      <c r="AZ814" s="1">
        <f t="shared" si="280"/>
        <v>-145.6767470371924</v>
      </c>
      <c r="BA814" s="1">
        <f t="shared" si="292"/>
        <v>-284.11799130090947</v>
      </c>
      <c r="BB814" s="1">
        <f t="shared" si="293"/>
        <v>625.18465796757607</v>
      </c>
      <c r="BC814">
        <f t="shared" si="281"/>
        <v>1</v>
      </c>
      <c r="BD814">
        <f t="shared" si="282"/>
        <v>1</v>
      </c>
      <c r="BE814">
        <f t="shared" si="283"/>
        <v>1</v>
      </c>
      <c r="BF814">
        <f t="shared" si="284"/>
        <v>1</v>
      </c>
      <c r="BG814">
        <f t="shared" si="285"/>
        <v>1</v>
      </c>
      <c r="BH814">
        <f t="shared" si="286"/>
        <v>1</v>
      </c>
      <c r="BI814">
        <f t="shared" si="287"/>
        <v>0</v>
      </c>
      <c r="BJ814">
        <f t="shared" si="288"/>
        <v>0</v>
      </c>
      <c r="BK814">
        <f t="shared" si="289"/>
        <v>1</v>
      </c>
      <c r="BL814">
        <f t="shared" si="290"/>
        <v>1</v>
      </c>
      <c r="BM814">
        <f t="shared" si="294"/>
        <v>1</v>
      </c>
      <c r="BN814">
        <f t="shared" si="295"/>
        <v>1</v>
      </c>
      <c r="BO814">
        <f>IF(AND(AU814&gt;'County Avg'!$E$3,'Gentrification Calcs'!AW814&gt;'County Avg'!$E$4,'Gentrification Calcs'!AY814&gt;'County Avg'!$E$5,'Gentrification Calcs'!BA814&gt;'County Avg'!$E$6),1,0)</f>
        <v>0</v>
      </c>
      <c r="BP814">
        <f>IF(AND(AV814&gt;'County Avg'!$F$3,'Gentrification Calcs'!AX814&gt;'County Avg'!$F$4,'Gentrification Calcs'!AZ814&gt;'County Avg'!$F$5,'Gentrification Calcs'!BB814&gt;'County Avg'!$F$6),1,0)</f>
        <v>0</v>
      </c>
      <c r="BQ814">
        <f t="shared" si="296"/>
        <v>0</v>
      </c>
      <c r="BR814">
        <f t="shared" si="297"/>
        <v>0</v>
      </c>
      <c r="BS814">
        <f t="shared" si="298"/>
        <v>0</v>
      </c>
      <c r="BT814">
        <f t="shared" si="299"/>
        <v>0</v>
      </c>
    </row>
    <row r="815" spans="1:72" x14ac:dyDescent="0.25">
      <c r="A815">
        <v>6037241202</v>
      </c>
      <c r="B815">
        <v>4638.8938643313704</v>
      </c>
      <c r="C815">
        <v>4819.9999184608496</v>
      </c>
      <c r="D815">
        <v>4994</v>
      </c>
      <c r="E815">
        <v>1376.4802549999999</v>
      </c>
      <c r="F815">
        <v>1392.39859</v>
      </c>
      <c r="G815">
        <v>1440</v>
      </c>
      <c r="H815">
        <v>730.8844571143859</v>
      </c>
      <c r="I815">
        <v>875.26834485424502</v>
      </c>
      <c r="J815">
        <v>911.63200000000006</v>
      </c>
      <c r="K815">
        <v>0.53098070565086741</v>
      </c>
      <c r="L815">
        <v>0.62860473368781922</v>
      </c>
      <c r="M815">
        <v>0.63307777777777785</v>
      </c>
      <c r="N815">
        <v>2667.7948070000002</v>
      </c>
      <c r="O815">
        <v>2573.7133789999998</v>
      </c>
      <c r="P815">
        <v>2724</v>
      </c>
      <c r="Q815">
        <v>114.0503368</v>
      </c>
      <c r="R815">
        <v>232.73948480000001</v>
      </c>
      <c r="S815">
        <v>201</v>
      </c>
      <c r="T815">
        <v>4.275079046587258E-2</v>
      </c>
      <c r="U815">
        <v>9.0429449797719705E-2</v>
      </c>
      <c r="V815">
        <v>7.3788546255506612E-2</v>
      </c>
      <c r="W815">
        <v>606.01173400878895</v>
      </c>
      <c r="X815">
        <v>652.96583557128895</v>
      </c>
      <c r="Y815">
        <v>809</v>
      </c>
      <c r="Z815">
        <v>1364.8259582519499</v>
      </c>
      <c r="AA815">
        <v>1386.5453491210901</v>
      </c>
      <c r="AB815">
        <v>1440</v>
      </c>
      <c r="AC815">
        <v>0.44402125439126344</v>
      </c>
      <c r="AD815">
        <v>0.47093002474473267</v>
      </c>
      <c r="AE815">
        <v>0.56180555555555556</v>
      </c>
      <c r="AF815">
        <v>75.176913444020897</v>
      </c>
      <c r="AG815">
        <v>38.952398777008099</v>
      </c>
      <c r="AH815">
        <v>63</v>
      </c>
      <c r="AI815">
        <v>1.6205784318985828E-2</v>
      </c>
      <c r="AJ815">
        <v>8.0814106713608842E-3</v>
      </c>
      <c r="AK815">
        <v>1.2615138165798959E-2</v>
      </c>
      <c r="AL815">
        <f t="shared" si="291"/>
        <v>0.98379421568101422</v>
      </c>
      <c r="AM815">
        <f t="shared" si="291"/>
        <v>0.99191858932863908</v>
      </c>
      <c r="AN815">
        <f t="shared" si="291"/>
        <v>0.98738486183420104</v>
      </c>
      <c r="AO815">
        <v>45896.905090137858</v>
      </c>
      <c r="AP815">
        <v>34695.119329791589</v>
      </c>
      <c r="AQ815">
        <v>32500</v>
      </c>
      <c r="AR815">
        <v>964.1</v>
      </c>
      <c r="AS815">
        <v>730.46263345195734</v>
      </c>
      <c r="AT815">
        <v>910</v>
      </c>
      <c r="AU815">
        <f t="shared" si="277"/>
        <v>-8.124373647624944E-3</v>
      </c>
      <c r="AV815">
        <f t="shared" si="278"/>
        <v>4.5337274944380751E-3</v>
      </c>
      <c r="AW815">
        <v>4.7678659331847124E-2</v>
      </c>
      <c r="AX815">
        <v>-1.6640903542213092E-2</v>
      </c>
      <c r="AY815" s="1">
        <f t="shared" si="279"/>
        <v>-11201.785760346269</v>
      </c>
      <c r="AZ815" s="1">
        <f t="shared" si="280"/>
        <v>-2195.1193297915888</v>
      </c>
      <c r="BA815" s="1">
        <f t="shared" si="292"/>
        <v>-233.63736654804268</v>
      </c>
      <c r="BB815" s="1">
        <f t="shared" si="293"/>
        <v>179.53736654804266</v>
      </c>
      <c r="BC815">
        <f t="shared" si="281"/>
        <v>1</v>
      </c>
      <c r="BD815">
        <f t="shared" si="282"/>
        <v>1</v>
      </c>
      <c r="BE815">
        <f t="shared" si="283"/>
        <v>1</v>
      </c>
      <c r="BF815">
        <f t="shared" si="284"/>
        <v>1</v>
      </c>
      <c r="BG815">
        <f t="shared" si="285"/>
        <v>1</v>
      </c>
      <c r="BH815">
        <f t="shared" si="286"/>
        <v>1</v>
      </c>
      <c r="BI815">
        <f t="shared" si="287"/>
        <v>0</v>
      </c>
      <c r="BJ815">
        <f t="shared" si="288"/>
        <v>0</v>
      </c>
      <c r="BK815">
        <f t="shared" si="289"/>
        <v>1</v>
      </c>
      <c r="BL815">
        <f t="shared" si="290"/>
        <v>1</v>
      </c>
      <c r="BM815">
        <f t="shared" si="294"/>
        <v>1</v>
      </c>
      <c r="BN815">
        <f t="shared" si="295"/>
        <v>1</v>
      </c>
      <c r="BO815">
        <f>IF(AND(AU815&gt;'County Avg'!$E$3,'Gentrification Calcs'!AW815&gt;'County Avg'!$E$4,'Gentrification Calcs'!AY815&gt;'County Avg'!$E$5,'Gentrification Calcs'!BA815&gt;'County Avg'!$E$6),1,0)</f>
        <v>0</v>
      </c>
      <c r="BP815">
        <f>IF(AND(AV815&gt;'County Avg'!$F$3,'Gentrification Calcs'!AX815&gt;'County Avg'!$F$4,'Gentrification Calcs'!AZ815&gt;'County Avg'!$F$5,'Gentrification Calcs'!BB815&gt;'County Avg'!$F$6),1,0)</f>
        <v>0</v>
      </c>
      <c r="BQ815">
        <f t="shared" si="296"/>
        <v>0</v>
      </c>
      <c r="BR815">
        <f t="shared" si="297"/>
        <v>0</v>
      </c>
      <c r="BS815">
        <f t="shared" si="298"/>
        <v>0</v>
      </c>
      <c r="BT815">
        <f t="shared" si="299"/>
        <v>0</v>
      </c>
    </row>
    <row r="816" spans="1:72" x14ac:dyDescent="0.25">
      <c r="A816">
        <v>6037241300</v>
      </c>
      <c r="B816">
        <v>2172.3265235213598</v>
      </c>
      <c r="C816">
        <v>2230.0000359267001</v>
      </c>
      <c r="D816">
        <v>2131</v>
      </c>
      <c r="E816">
        <v>650.48383809999996</v>
      </c>
      <c r="F816">
        <v>643.9450531</v>
      </c>
      <c r="G816">
        <v>687</v>
      </c>
      <c r="H816">
        <v>362.4223021062927</v>
      </c>
      <c r="I816">
        <v>390.20316842697451</v>
      </c>
      <c r="J816">
        <v>469.68959999999998</v>
      </c>
      <c r="K816">
        <v>0.55715804279610237</v>
      </c>
      <c r="L816">
        <v>0.60595724207912938</v>
      </c>
      <c r="M816">
        <v>0.68368209606986896</v>
      </c>
      <c r="N816">
        <v>1255.0911410000001</v>
      </c>
      <c r="O816">
        <v>1177.0983430000001</v>
      </c>
      <c r="P816">
        <v>1306</v>
      </c>
      <c r="Q816">
        <v>89.812293269999998</v>
      </c>
      <c r="R816">
        <v>97.222594740000005</v>
      </c>
      <c r="S816">
        <v>83</v>
      </c>
      <c r="T816">
        <v>7.1558383559652577E-2</v>
      </c>
      <c r="U816">
        <v>8.2595133463712639E-2</v>
      </c>
      <c r="V816">
        <v>6.355283307810107E-2</v>
      </c>
      <c r="W816">
        <v>336.61805289238703</v>
      </c>
      <c r="X816">
        <v>365.71293258666998</v>
      </c>
      <c r="Y816">
        <v>431</v>
      </c>
      <c r="Z816">
        <v>615.76875390857504</v>
      </c>
      <c r="AA816">
        <v>639.75068664550804</v>
      </c>
      <c r="AB816">
        <v>687</v>
      </c>
      <c r="AC816">
        <v>0.54666309512412459</v>
      </c>
      <c r="AD816">
        <v>0.57164914430066882</v>
      </c>
      <c r="AE816">
        <v>0.62736535662299853</v>
      </c>
      <c r="AF816">
        <v>41.8254103536147</v>
      </c>
      <c r="AG816">
        <v>33.7026302814484</v>
      </c>
      <c r="AH816">
        <v>8</v>
      </c>
      <c r="AI816">
        <v>1.9253740126422319E-2</v>
      </c>
      <c r="AJ816">
        <v>1.5113286878241199E-2</v>
      </c>
      <c r="AK816">
        <v>3.7541060534960111E-3</v>
      </c>
      <c r="AL816">
        <f t="shared" si="291"/>
        <v>0.98074625987357766</v>
      </c>
      <c r="AM816">
        <f t="shared" si="291"/>
        <v>0.98488671312175879</v>
      </c>
      <c r="AN816">
        <f t="shared" si="291"/>
        <v>0.99624589394650398</v>
      </c>
      <c r="AO816">
        <v>42825.986214209974</v>
      </c>
      <c r="AP816">
        <v>36546.122190437272</v>
      </c>
      <c r="AQ816">
        <v>27841</v>
      </c>
      <c r="AR816">
        <v>787.86666666666667</v>
      </c>
      <c r="AS816">
        <v>708.8192961644919</v>
      </c>
      <c r="AT816">
        <v>1035</v>
      </c>
      <c r="AU816">
        <f t="shared" si="277"/>
        <v>-4.1404532481811203E-3</v>
      </c>
      <c r="AV816">
        <f t="shared" si="278"/>
        <v>-1.1359180824745187E-2</v>
      </c>
      <c r="AW816">
        <v>1.1036749904060061E-2</v>
      </c>
      <c r="AX816">
        <v>-1.9042300385611569E-2</v>
      </c>
      <c r="AY816" s="1">
        <f t="shared" si="279"/>
        <v>-6279.8640237727013</v>
      </c>
      <c r="AZ816" s="1">
        <f t="shared" si="280"/>
        <v>-8705.1221904372724</v>
      </c>
      <c r="BA816" s="1">
        <f t="shared" si="292"/>
        <v>-79.047370502174772</v>
      </c>
      <c r="BB816" s="1">
        <f t="shared" si="293"/>
        <v>326.1807038355081</v>
      </c>
      <c r="BC816">
        <f t="shared" si="281"/>
        <v>1</v>
      </c>
      <c r="BD816">
        <f t="shared" si="282"/>
        <v>1</v>
      </c>
      <c r="BE816">
        <f t="shared" si="283"/>
        <v>1</v>
      </c>
      <c r="BF816">
        <f t="shared" si="284"/>
        <v>1</v>
      </c>
      <c r="BG816">
        <f t="shared" si="285"/>
        <v>1</v>
      </c>
      <c r="BH816">
        <f t="shared" si="286"/>
        <v>1</v>
      </c>
      <c r="BI816">
        <f t="shared" si="287"/>
        <v>1</v>
      </c>
      <c r="BJ816">
        <f t="shared" si="288"/>
        <v>1</v>
      </c>
      <c r="BK816">
        <f t="shared" si="289"/>
        <v>1</v>
      </c>
      <c r="BL816">
        <f t="shared" si="290"/>
        <v>1</v>
      </c>
      <c r="BM816">
        <f t="shared" si="294"/>
        <v>1</v>
      </c>
      <c r="BN816">
        <f t="shared" si="295"/>
        <v>1</v>
      </c>
      <c r="BO816">
        <f>IF(AND(AU816&gt;'County Avg'!$E$3,'Gentrification Calcs'!AW816&gt;'County Avg'!$E$4,'Gentrification Calcs'!AY816&gt;'County Avg'!$E$5,'Gentrification Calcs'!BA816&gt;'County Avg'!$E$6),1,0)</f>
        <v>0</v>
      </c>
      <c r="BP816">
        <f>IF(AND(AV816&gt;'County Avg'!$F$3,'Gentrification Calcs'!AX816&gt;'County Avg'!$F$4,'Gentrification Calcs'!AZ816&gt;'County Avg'!$F$5,'Gentrification Calcs'!BB816&gt;'County Avg'!$F$6),1,0)</f>
        <v>0</v>
      </c>
      <c r="BQ816">
        <f t="shared" si="296"/>
        <v>0</v>
      </c>
      <c r="BR816">
        <f t="shared" si="297"/>
        <v>0</v>
      </c>
      <c r="BS816">
        <f t="shared" si="298"/>
        <v>0</v>
      </c>
      <c r="BT816">
        <f t="shared" si="299"/>
        <v>0</v>
      </c>
    </row>
    <row r="817" spans="1:72" x14ac:dyDescent="0.25">
      <c r="A817">
        <v>6037241400</v>
      </c>
      <c r="B817">
        <v>2530.6264800122099</v>
      </c>
      <c r="C817">
        <v>2900.62372606294</v>
      </c>
      <c r="D817">
        <v>3363</v>
      </c>
      <c r="E817">
        <v>608.67348030000005</v>
      </c>
      <c r="F817">
        <v>711.23705789999997</v>
      </c>
      <c r="G817">
        <v>869</v>
      </c>
      <c r="H817">
        <v>433.66225134976423</v>
      </c>
      <c r="I817">
        <v>475.15836734223319</v>
      </c>
      <c r="J817">
        <v>580.56020000000001</v>
      </c>
      <c r="K817">
        <v>0.71247107913428864</v>
      </c>
      <c r="L817">
        <v>0.6680731298579784</v>
      </c>
      <c r="M817">
        <v>0.66807848101265821</v>
      </c>
      <c r="N817">
        <v>1214.4896189999999</v>
      </c>
      <c r="O817">
        <v>1368.0138360000001</v>
      </c>
      <c r="P817">
        <v>1763</v>
      </c>
      <c r="Q817">
        <v>41.678106550000003</v>
      </c>
      <c r="R817">
        <v>60.056972680000001</v>
      </c>
      <c r="S817">
        <v>81</v>
      </c>
      <c r="T817">
        <v>3.4317383942991123E-2</v>
      </c>
      <c r="U817">
        <v>4.3900851803957926E-2</v>
      </c>
      <c r="V817">
        <v>4.594441293250142E-2</v>
      </c>
      <c r="W817">
        <v>383.981213152409</v>
      </c>
      <c r="X817">
        <v>427.681735336781</v>
      </c>
      <c r="Y817">
        <v>566</v>
      </c>
      <c r="Z817">
        <v>681.82800436019897</v>
      </c>
      <c r="AA817">
        <v>710.52175188064598</v>
      </c>
      <c r="AB817">
        <v>869</v>
      </c>
      <c r="AC817">
        <v>0.56316433278906186</v>
      </c>
      <c r="AD817">
        <v>0.60192630866651264</v>
      </c>
      <c r="AE817">
        <v>0.65132336018411963</v>
      </c>
      <c r="AF817">
        <v>69.822862736095601</v>
      </c>
      <c r="AG817">
        <v>18.6960510313511</v>
      </c>
      <c r="AH817">
        <v>28</v>
      </c>
      <c r="AI817">
        <v>2.7591137328081192E-2</v>
      </c>
      <c r="AJ817">
        <v>6.4455278578057868E-3</v>
      </c>
      <c r="AK817">
        <v>8.3258994944989586E-3</v>
      </c>
      <c r="AL817">
        <f t="shared" si="291"/>
        <v>0.97240886267191884</v>
      </c>
      <c r="AM817">
        <f t="shared" si="291"/>
        <v>0.99355447214219417</v>
      </c>
      <c r="AN817">
        <f t="shared" si="291"/>
        <v>0.99167410050550109</v>
      </c>
      <c r="AO817">
        <v>26809.321314952282</v>
      </c>
      <c r="AP817">
        <v>33822.743359215368</v>
      </c>
      <c r="AQ817">
        <v>31994</v>
      </c>
      <c r="AR817">
        <v>962.37222222222226</v>
      </c>
      <c r="AS817">
        <v>830.56306840648483</v>
      </c>
      <c r="AT817">
        <v>1288</v>
      </c>
      <c r="AU817">
        <f t="shared" si="277"/>
        <v>-2.1145609470275405E-2</v>
      </c>
      <c r="AV817">
        <f t="shared" si="278"/>
        <v>1.8803716366931717E-3</v>
      </c>
      <c r="AW817">
        <v>9.5834678609668031E-3</v>
      </c>
      <c r="AX817">
        <v>2.0435611285434946E-3</v>
      </c>
      <c r="AY817" s="1">
        <f t="shared" si="279"/>
        <v>7013.4220442630867</v>
      </c>
      <c r="AZ817" s="1">
        <f t="shared" si="280"/>
        <v>-1828.7433592153684</v>
      </c>
      <c r="BA817" s="1">
        <f t="shared" si="292"/>
        <v>-131.80915381573743</v>
      </c>
      <c r="BB817" s="1">
        <f t="shared" si="293"/>
        <v>457.43693159351517</v>
      </c>
      <c r="BC817">
        <f t="shared" si="281"/>
        <v>1</v>
      </c>
      <c r="BD817">
        <f t="shared" si="282"/>
        <v>1</v>
      </c>
      <c r="BE817">
        <f t="shared" si="283"/>
        <v>1</v>
      </c>
      <c r="BF817">
        <f t="shared" si="284"/>
        <v>1</v>
      </c>
      <c r="BG817">
        <f t="shared" si="285"/>
        <v>1</v>
      </c>
      <c r="BH817">
        <f t="shared" si="286"/>
        <v>1</v>
      </c>
      <c r="BI817">
        <f t="shared" si="287"/>
        <v>1</v>
      </c>
      <c r="BJ817">
        <f t="shared" si="288"/>
        <v>1</v>
      </c>
      <c r="BK817">
        <f t="shared" si="289"/>
        <v>1</v>
      </c>
      <c r="BL817">
        <f t="shared" si="290"/>
        <v>1</v>
      </c>
      <c r="BM817">
        <f t="shared" si="294"/>
        <v>1</v>
      </c>
      <c r="BN817">
        <f t="shared" si="295"/>
        <v>1</v>
      </c>
      <c r="BO817">
        <f>IF(AND(AU817&gt;'County Avg'!$E$3,'Gentrification Calcs'!AW817&gt;'County Avg'!$E$4,'Gentrification Calcs'!AY817&gt;'County Avg'!$E$5,'Gentrification Calcs'!BA817&gt;'County Avg'!$E$6),1,0)</f>
        <v>0</v>
      </c>
      <c r="BP817">
        <f>IF(AND(AV817&gt;'County Avg'!$F$3,'Gentrification Calcs'!AX817&gt;'County Avg'!$F$4,'Gentrification Calcs'!AZ817&gt;'County Avg'!$F$5,'Gentrification Calcs'!BB817&gt;'County Avg'!$F$6),1,0)</f>
        <v>0</v>
      </c>
      <c r="BQ817">
        <f t="shared" si="296"/>
        <v>0</v>
      </c>
      <c r="BR817">
        <f t="shared" si="297"/>
        <v>0</v>
      </c>
      <c r="BS817">
        <f t="shared" si="298"/>
        <v>0</v>
      </c>
      <c r="BT817">
        <f t="shared" si="299"/>
        <v>0</v>
      </c>
    </row>
    <row r="818" spans="1:72" x14ac:dyDescent="0.25">
      <c r="A818">
        <v>6037242000</v>
      </c>
      <c r="B818">
        <v>3085.9999709899398</v>
      </c>
      <c r="C818">
        <v>3194</v>
      </c>
      <c r="D818">
        <v>3713</v>
      </c>
      <c r="E818">
        <v>919</v>
      </c>
      <c r="F818">
        <v>802</v>
      </c>
      <c r="G818">
        <v>964</v>
      </c>
      <c r="H818">
        <v>709.17439333337961</v>
      </c>
      <c r="I818">
        <v>515.75980000000004</v>
      </c>
      <c r="J818">
        <v>572.87059999999997</v>
      </c>
      <c r="K818">
        <v>0.77168051505264379</v>
      </c>
      <c r="L818">
        <v>0.64309201995012477</v>
      </c>
      <c r="M818">
        <v>0.59426410788381734</v>
      </c>
      <c r="N818">
        <v>1575.9999849999999</v>
      </c>
      <c r="O818">
        <v>1501</v>
      </c>
      <c r="P818">
        <v>1977</v>
      </c>
      <c r="Q818">
        <v>109</v>
      </c>
      <c r="R818">
        <v>67</v>
      </c>
      <c r="S818">
        <v>25</v>
      </c>
      <c r="T818">
        <v>6.9162437206495286E-2</v>
      </c>
      <c r="U818">
        <v>4.4636908727514989E-2</v>
      </c>
      <c r="V818">
        <v>1.2645422357106728E-2</v>
      </c>
      <c r="W818">
        <v>532</v>
      </c>
      <c r="X818">
        <v>509</v>
      </c>
      <c r="Y818">
        <v>564</v>
      </c>
      <c r="Z818">
        <v>877</v>
      </c>
      <c r="AA818">
        <v>837</v>
      </c>
      <c r="AB818">
        <v>964</v>
      </c>
      <c r="AC818">
        <v>0.60661345496009123</v>
      </c>
      <c r="AD818">
        <v>0.60812425328554365</v>
      </c>
      <c r="AE818">
        <v>0.58506224066390045</v>
      </c>
      <c r="AF818">
        <v>27.999999736785</v>
      </c>
      <c r="AG818">
        <v>35</v>
      </c>
      <c r="AH818">
        <v>2</v>
      </c>
      <c r="AI818">
        <v>9.0732339598185562E-3</v>
      </c>
      <c r="AJ818">
        <v>1.0958046336881654E-2</v>
      </c>
      <c r="AK818">
        <v>5.3864799353622406E-4</v>
      </c>
      <c r="AL818">
        <f t="shared" si="291"/>
        <v>0.99092676604018148</v>
      </c>
      <c r="AM818">
        <f t="shared" si="291"/>
        <v>0.98904195366311831</v>
      </c>
      <c r="AN818">
        <f t="shared" si="291"/>
        <v>0.9994613520064638</v>
      </c>
      <c r="AO818">
        <v>22475.93372216331</v>
      </c>
      <c r="AP818">
        <v>29045.646097261957</v>
      </c>
      <c r="AQ818">
        <v>33718</v>
      </c>
      <c r="AR818">
        <v>779.22777777777776</v>
      </c>
      <c r="AS818">
        <v>735.87346777382368</v>
      </c>
      <c r="AT818">
        <v>1003</v>
      </c>
      <c r="AU818">
        <f t="shared" si="277"/>
        <v>1.8848123770630974E-3</v>
      </c>
      <c r="AV818">
        <f t="shared" si="278"/>
        <v>-1.041939834334543E-2</v>
      </c>
      <c r="AW818">
        <v>-2.4525528478980298E-2</v>
      </c>
      <c r="AX818">
        <v>-3.1991486370408259E-2</v>
      </c>
      <c r="AY818" s="1">
        <f t="shared" si="279"/>
        <v>6569.7123750986466</v>
      </c>
      <c r="AZ818" s="1">
        <f t="shared" si="280"/>
        <v>4672.353902738043</v>
      </c>
      <c r="BA818" s="1">
        <f t="shared" si="292"/>
        <v>-43.354310003954083</v>
      </c>
      <c r="BB818" s="1">
        <f t="shared" si="293"/>
        <v>267.12653222617632</v>
      </c>
      <c r="BC818">
        <f t="shared" si="281"/>
        <v>1</v>
      </c>
      <c r="BD818">
        <f t="shared" si="282"/>
        <v>1</v>
      </c>
      <c r="BE818">
        <f t="shared" si="283"/>
        <v>1</v>
      </c>
      <c r="BF818">
        <f t="shared" si="284"/>
        <v>1</v>
      </c>
      <c r="BG818">
        <f t="shared" si="285"/>
        <v>1</v>
      </c>
      <c r="BH818">
        <f t="shared" si="286"/>
        <v>1</v>
      </c>
      <c r="BI818">
        <f t="shared" si="287"/>
        <v>1</v>
      </c>
      <c r="BJ818">
        <f t="shared" si="288"/>
        <v>1</v>
      </c>
      <c r="BK818">
        <f t="shared" si="289"/>
        <v>1</v>
      </c>
      <c r="BL818">
        <f t="shared" si="290"/>
        <v>1</v>
      </c>
      <c r="BM818">
        <f t="shared" si="294"/>
        <v>1</v>
      </c>
      <c r="BN818">
        <f t="shared" si="295"/>
        <v>1</v>
      </c>
      <c r="BO818">
        <f>IF(AND(AU818&gt;'County Avg'!$E$3,'Gentrification Calcs'!AW818&gt;'County Avg'!$E$4,'Gentrification Calcs'!AY818&gt;'County Avg'!$E$5,'Gentrification Calcs'!BA818&gt;'County Avg'!$E$6),1,0)</f>
        <v>0</v>
      </c>
      <c r="BP818">
        <f>IF(AND(AV818&gt;'County Avg'!$F$3,'Gentrification Calcs'!AX818&gt;'County Avg'!$F$4,'Gentrification Calcs'!AZ818&gt;'County Avg'!$F$5,'Gentrification Calcs'!BB818&gt;'County Avg'!$F$6),1,0)</f>
        <v>0</v>
      </c>
      <c r="BQ818">
        <f t="shared" si="296"/>
        <v>0</v>
      </c>
      <c r="BR818">
        <f t="shared" si="297"/>
        <v>0</v>
      </c>
      <c r="BS818">
        <f t="shared" si="298"/>
        <v>0</v>
      </c>
      <c r="BT818">
        <f t="shared" si="299"/>
        <v>0</v>
      </c>
    </row>
    <row r="819" spans="1:72" x14ac:dyDescent="0.25">
      <c r="A819">
        <v>6037242100</v>
      </c>
      <c r="B819">
        <v>2747.2148373103801</v>
      </c>
      <c r="C819">
        <v>2649</v>
      </c>
      <c r="D819">
        <v>2714</v>
      </c>
      <c r="E819">
        <v>655.97686650000003</v>
      </c>
      <c r="F819">
        <v>693</v>
      </c>
      <c r="G819">
        <v>700</v>
      </c>
      <c r="H819">
        <v>613.8957116482718</v>
      </c>
      <c r="I819">
        <v>622</v>
      </c>
      <c r="J819">
        <v>575.5086</v>
      </c>
      <c r="K819">
        <v>0.93584963586253511</v>
      </c>
      <c r="L819">
        <v>0.89754689754689754</v>
      </c>
      <c r="M819">
        <v>0.82215514285714286</v>
      </c>
      <c r="N819">
        <v>857.53942219999999</v>
      </c>
      <c r="O819">
        <v>928</v>
      </c>
      <c r="P819">
        <v>988</v>
      </c>
      <c r="Q819">
        <v>9.7511849999999997E-2</v>
      </c>
      <c r="R819">
        <v>6</v>
      </c>
      <c r="S819">
        <v>37</v>
      </c>
      <c r="T819">
        <v>1.1371121545623561E-4</v>
      </c>
      <c r="U819">
        <v>6.4655172413793103E-3</v>
      </c>
      <c r="V819">
        <v>3.7449392712550607E-2</v>
      </c>
      <c r="W819">
        <v>676.10035246610596</v>
      </c>
      <c r="X819">
        <v>660</v>
      </c>
      <c r="Y819">
        <v>700</v>
      </c>
      <c r="Z819">
        <v>679.70699346065499</v>
      </c>
      <c r="AA819">
        <v>666</v>
      </c>
      <c r="AB819">
        <v>700</v>
      </c>
      <c r="AC819">
        <v>0.99469382979835741</v>
      </c>
      <c r="AD819">
        <v>0.99099099099099097</v>
      </c>
      <c r="AE819">
        <v>1</v>
      </c>
      <c r="AF819">
        <v>6.0336189874832797</v>
      </c>
      <c r="AG819">
        <v>1</v>
      </c>
      <c r="AH819">
        <v>9</v>
      </c>
      <c r="AI819">
        <v>2.196267618221808E-3</v>
      </c>
      <c r="AJ819">
        <v>3.7750094375235937E-4</v>
      </c>
      <c r="AK819">
        <v>3.3161385408990419E-3</v>
      </c>
      <c r="AL819">
        <f t="shared" si="291"/>
        <v>0.99780373238177822</v>
      </c>
      <c r="AM819">
        <f t="shared" si="291"/>
        <v>0.99962249905624767</v>
      </c>
      <c r="AN819">
        <f t="shared" si="291"/>
        <v>0.99668386145910093</v>
      </c>
      <c r="AO819">
        <v>12733.520678685049</v>
      </c>
      <c r="AP819">
        <v>18602.299141806296</v>
      </c>
      <c r="AQ819">
        <v>12075</v>
      </c>
      <c r="AR819">
        <v>383.56666666666666</v>
      </c>
      <c r="AS819">
        <v>334.11901937524715</v>
      </c>
      <c r="AT819">
        <v>604</v>
      </c>
      <c r="AU819">
        <f t="shared" si="277"/>
        <v>-1.8187666744694485E-3</v>
      </c>
      <c r="AV819">
        <f t="shared" si="278"/>
        <v>2.9386375971466824E-3</v>
      </c>
      <c r="AW819">
        <v>6.3518060259230742E-3</v>
      </c>
      <c r="AX819">
        <v>3.0983875471171297E-2</v>
      </c>
      <c r="AY819" s="1">
        <f t="shared" si="279"/>
        <v>5868.7784631212471</v>
      </c>
      <c r="AZ819" s="1">
        <f t="shared" si="280"/>
        <v>-6527.2991418062957</v>
      </c>
      <c r="BA819" s="1">
        <f t="shared" si="292"/>
        <v>-49.447647291419514</v>
      </c>
      <c r="BB819" s="1">
        <f t="shared" si="293"/>
        <v>269.88098062475285</v>
      </c>
      <c r="BC819">
        <f t="shared" si="281"/>
        <v>1</v>
      </c>
      <c r="BD819">
        <f t="shared" si="282"/>
        <v>1</v>
      </c>
      <c r="BE819">
        <f t="shared" si="283"/>
        <v>1</v>
      </c>
      <c r="BF819">
        <f t="shared" si="284"/>
        <v>1</v>
      </c>
      <c r="BG819">
        <f t="shared" si="285"/>
        <v>1</v>
      </c>
      <c r="BH819">
        <f t="shared" si="286"/>
        <v>1</v>
      </c>
      <c r="BI819">
        <f t="shared" si="287"/>
        <v>1</v>
      </c>
      <c r="BJ819">
        <f t="shared" si="288"/>
        <v>1</v>
      </c>
      <c r="BK819">
        <f t="shared" si="289"/>
        <v>1</v>
      </c>
      <c r="BL819">
        <f t="shared" si="290"/>
        <v>1</v>
      </c>
      <c r="BM819">
        <f t="shared" si="294"/>
        <v>1</v>
      </c>
      <c r="BN819">
        <f t="shared" si="295"/>
        <v>1</v>
      </c>
      <c r="BO819">
        <f>IF(AND(AU819&gt;'County Avg'!$E$3,'Gentrification Calcs'!AW819&gt;'County Avg'!$E$4,'Gentrification Calcs'!AY819&gt;'County Avg'!$E$5,'Gentrification Calcs'!BA819&gt;'County Avg'!$E$6),1,0)</f>
        <v>0</v>
      </c>
      <c r="BP819">
        <f>IF(AND(AV819&gt;'County Avg'!$F$3,'Gentrification Calcs'!AX819&gt;'County Avg'!$F$4,'Gentrification Calcs'!AZ819&gt;'County Avg'!$F$5,'Gentrification Calcs'!BB819&gt;'County Avg'!$F$6),1,0)</f>
        <v>0</v>
      </c>
      <c r="BQ819">
        <f t="shared" si="296"/>
        <v>0</v>
      </c>
      <c r="BR819">
        <f t="shared" si="297"/>
        <v>0</v>
      </c>
      <c r="BS819">
        <f t="shared" si="298"/>
        <v>0</v>
      </c>
      <c r="BT819">
        <f t="shared" si="299"/>
        <v>0</v>
      </c>
    </row>
    <row r="820" spans="1:72" x14ac:dyDescent="0.25">
      <c r="A820">
        <v>6037242200</v>
      </c>
      <c r="B820">
        <v>4938.0000074731697</v>
      </c>
      <c r="C820">
        <v>5550</v>
      </c>
      <c r="D820">
        <v>6195</v>
      </c>
      <c r="E820">
        <v>1218</v>
      </c>
      <c r="F820">
        <v>1276</v>
      </c>
      <c r="G820">
        <v>1449</v>
      </c>
      <c r="H820">
        <v>926.19520140170312</v>
      </c>
      <c r="I820">
        <v>837.01599999999996</v>
      </c>
      <c r="J820">
        <v>914.05160000000001</v>
      </c>
      <c r="K820">
        <v>0.76042298965657074</v>
      </c>
      <c r="L820">
        <v>0.65596865203761756</v>
      </c>
      <c r="M820">
        <v>0.63081545893719804</v>
      </c>
      <c r="N820">
        <v>2404.000004</v>
      </c>
      <c r="O820">
        <v>2481</v>
      </c>
      <c r="P820">
        <v>3140</v>
      </c>
      <c r="Q820">
        <v>78</v>
      </c>
      <c r="R820">
        <v>56</v>
      </c>
      <c r="S820">
        <v>122</v>
      </c>
      <c r="T820">
        <v>3.2445923406911943E-2</v>
      </c>
      <c r="U820">
        <v>2.257154373236598E-2</v>
      </c>
      <c r="V820">
        <v>3.8853503184713374E-2</v>
      </c>
      <c r="W820">
        <v>802</v>
      </c>
      <c r="X820">
        <v>802</v>
      </c>
      <c r="Y820">
        <v>932</v>
      </c>
      <c r="Z820">
        <v>1250</v>
      </c>
      <c r="AA820">
        <v>1274</v>
      </c>
      <c r="AB820">
        <v>1449</v>
      </c>
      <c r="AC820">
        <v>0.64159999999999995</v>
      </c>
      <c r="AD820">
        <v>0.6295133437990581</v>
      </c>
      <c r="AE820">
        <v>0.64320220841959974</v>
      </c>
      <c r="AF820">
        <v>22.0000000332948</v>
      </c>
      <c r="AG820">
        <v>18</v>
      </c>
      <c r="AH820">
        <v>32</v>
      </c>
      <c r="AI820">
        <v>4.4552450384771156E-3</v>
      </c>
      <c r="AJ820">
        <v>3.2432432432432431E-3</v>
      </c>
      <c r="AK820">
        <v>5.1654560129136403E-3</v>
      </c>
      <c r="AL820">
        <f t="shared" si="291"/>
        <v>0.99554475496152284</v>
      </c>
      <c r="AM820">
        <f t="shared" si="291"/>
        <v>0.99675675675675679</v>
      </c>
      <c r="AN820">
        <f t="shared" si="291"/>
        <v>0.99483454398708637</v>
      </c>
      <c r="AO820">
        <v>21489.176564156947</v>
      </c>
      <c r="AP820">
        <v>35187.228851655091</v>
      </c>
      <c r="AQ820">
        <v>30759</v>
      </c>
      <c r="AR820">
        <v>867.34444444444443</v>
      </c>
      <c r="AS820">
        <v>704.76117042309215</v>
      </c>
      <c r="AT820">
        <v>849</v>
      </c>
      <c r="AU820">
        <f t="shared" si="277"/>
        <v>-1.2120017952338726E-3</v>
      </c>
      <c r="AV820">
        <f t="shared" si="278"/>
        <v>1.9222127696703973E-3</v>
      </c>
      <c r="AW820">
        <v>-9.8743796745459633E-3</v>
      </c>
      <c r="AX820">
        <v>1.6281959452347394E-2</v>
      </c>
      <c r="AY820" s="1">
        <f t="shared" si="279"/>
        <v>13698.052287498143</v>
      </c>
      <c r="AZ820" s="1">
        <f t="shared" si="280"/>
        <v>-4428.2288516550907</v>
      </c>
      <c r="BA820" s="1">
        <f t="shared" si="292"/>
        <v>-162.58327402135228</v>
      </c>
      <c r="BB820" s="1">
        <f t="shared" si="293"/>
        <v>144.23882957690785</v>
      </c>
      <c r="BC820">
        <f t="shared" si="281"/>
        <v>1</v>
      </c>
      <c r="BD820">
        <f t="shared" si="282"/>
        <v>1</v>
      </c>
      <c r="BE820">
        <f t="shared" si="283"/>
        <v>1</v>
      </c>
      <c r="BF820">
        <f t="shared" si="284"/>
        <v>1</v>
      </c>
      <c r="BG820">
        <f t="shared" si="285"/>
        <v>1</v>
      </c>
      <c r="BH820">
        <f t="shared" si="286"/>
        <v>1</v>
      </c>
      <c r="BI820">
        <f t="shared" si="287"/>
        <v>1</v>
      </c>
      <c r="BJ820">
        <f t="shared" si="288"/>
        <v>1</v>
      </c>
      <c r="BK820">
        <f t="shared" si="289"/>
        <v>1</v>
      </c>
      <c r="BL820">
        <f t="shared" si="290"/>
        <v>1</v>
      </c>
      <c r="BM820">
        <f t="shared" si="294"/>
        <v>1</v>
      </c>
      <c r="BN820">
        <f t="shared" si="295"/>
        <v>1</v>
      </c>
      <c r="BO820">
        <f>IF(AND(AU820&gt;'County Avg'!$E$3,'Gentrification Calcs'!AW820&gt;'County Avg'!$E$4,'Gentrification Calcs'!AY820&gt;'County Avg'!$E$5,'Gentrification Calcs'!BA820&gt;'County Avg'!$E$6),1,0)</f>
        <v>0</v>
      </c>
      <c r="BP820">
        <f>IF(AND(AV820&gt;'County Avg'!$F$3,'Gentrification Calcs'!AX820&gt;'County Avg'!$F$4,'Gentrification Calcs'!AZ820&gt;'County Avg'!$F$5,'Gentrification Calcs'!BB820&gt;'County Avg'!$F$6),1,0)</f>
        <v>0</v>
      </c>
      <c r="BQ820">
        <f t="shared" si="296"/>
        <v>0</v>
      </c>
      <c r="BR820">
        <f t="shared" si="297"/>
        <v>0</v>
      </c>
      <c r="BS820">
        <f t="shared" si="298"/>
        <v>0</v>
      </c>
      <c r="BT820">
        <f t="shared" si="299"/>
        <v>0</v>
      </c>
    </row>
    <row r="821" spans="1:72" x14ac:dyDescent="0.25">
      <c r="A821">
        <v>6037242300</v>
      </c>
      <c r="B821">
        <v>3020.0000031641698</v>
      </c>
      <c r="C821">
        <v>3784</v>
      </c>
      <c r="D821">
        <v>5025</v>
      </c>
      <c r="E821">
        <v>778</v>
      </c>
      <c r="F821">
        <v>930</v>
      </c>
      <c r="G821">
        <v>1069</v>
      </c>
      <c r="H821">
        <v>625.00000065483619</v>
      </c>
      <c r="I821">
        <v>583.0104</v>
      </c>
      <c r="J821">
        <v>652.32460000000003</v>
      </c>
      <c r="K821">
        <v>0.80334190315531639</v>
      </c>
      <c r="L821">
        <v>0.62689290322580649</v>
      </c>
      <c r="M821">
        <v>0.6102194574368569</v>
      </c>
      <c r="N821">
        <v>1356.0000010000001</v>
      </c>
      <c r="O821">
        <v>1791</v>
      </c>
      <c r="P821">
        <v>2359</v>
      </c>
      <c r="Q821">
        <v>32</v>
      </c>
      <c r="R821">
        <v>81</v>
      </c>
      <c r="S821">
        <v>82</v>
      </c>
      <c r="T821">
        <v>2.3598820041593787E-2</v>
      </c>
      <c r="U821">
        <v>4.5226130653266333E-2</v>
      </c>
      <c r="V821">
        <v>3.4760491733785502E-2</v>
      </c>
      <c r="W821">
        <v>572</v>
      </c>
      <c r="X821">
        <v>658</v>
      </c>
      <c r="Y821">
        <v>774</v>
      </c>
      <c r="Z821">
        <v>794</v>
      </c>
      <c r="AA821">
        <v>925</v>
      </c>
      <c r="AB821">
        <v>1069</v>
      </c>
      <c r="AC821">
        <v>0.72040302267002521</v>
      </c>
      <c r="AD821">
        <v>0.7113513513513513</v>
      </c>
      <c r="AE821">
        <v>0.72404115996258189</v>
      </c>
      <c r="AF821">
        <v>24.000000025145699</v>
      </c>
      <c r="AG821">
        <v>25</v>
      </c>
      <c r="AH821">
        <v>82</v>
      </c>
      <c r="AI821">
        <v>7.9470198675496619E-3</v>
      </c>
      <c r="AJ821">
        <v>6.6067653276955605E-3</v>
      </c>
      <c r="AK821">
        <v>1.6318407960199004E-2</v>
      </c>
      <c r="AL821">
        <f t="shared" si="291"/>
        <v>0.99205298013245036</v>
      </c>
      <c r="AM821">
        <f t="shared" si="291"/>
        <v>0.99339323467230445</v>
      </c>
      <c r="AN821">
        <f t="shared" si="291"/>
        <v>0.98368159203980099</v>
      </c>
      <c r="AO821">
        <v>25847.958642629907</v>
      </c>
      <c r="AP821">
        <v>31817.956272987336</v>
      </c>
      <c r="AQ821">
        <v>35484</v>
      </c>
      <c r="AR821">
        <v>863.88888888888891</v>
      </c>
      <c r="AS821">
        <v>781.86555950968773</v>
      </c>
      <c r="AT821">
        <v>1044</v>
      </c>
      <c r="AU821">
        <f t="shared" si="277"/>
        <v>-1.3402545398541015E-3</v>
      </c>
      <c r="AV821">
        <f t="shared" si="278"/>
        <v>9.7116426325034432E-3</v>
      </c>
      <c r="AW821">
        <v>2.1627310611672546E-2</v>
      </c>
      <c r="AX821">
        <v>-1.0465638919480831E-2</v>
      </c>
      <c r="AY821" s="1">
        <f t="shared" si="279"/>
        <v>5969.9976303574294</v>
      </c>
      <c r="AZ821" s="1">
        <f t="shared" si="280"/>
        <v>3666.043727012664</v>
      </c>
      <c r="BA821" s="1">
        <f t="shared" si="292"/>
        <v>-82.023329379201186</v>
      </c>
      <c r="BB821" s="1">
        <f t="shared" si="293"/>
        <v>262.13444049031227</v>
      </c>
      <c r="BC821">
        <f t="shared" si="281"/>
        <v>1</v>
      </c>
      <c r="BD821">
        <f t="shared" si="282"/>
        <v>1</v>
      </c>
      <c r="BE821">
        <f t="shared" si="283"/>
        <v>1</v>
      </c>
      <c r="BF821">
        <f t="shared" si="284"/>
        <v>1</v>
      </c>
      <c r="BG821">
        <f t="shared" si="285"/>
        <v>1</v>
      </c>
      <c r="BH821">
        <f t="shared" si="286"/>
        <v>1</v>
      </c>
      <c r="BI821">
        <f t="shared" si="287"/>
        <v>1</v>
      </c>
      <c r="BJ821">
        <f t="shared" si="288"/>
        <v>1</v>
      </c>
      <c r="BK821">
        <f t="shared" si="289"/>
        <v>1</v>
      </c>
      <c r="BL821">
        <f t="shared" si="290"/>
        <v>1</v>
      </c>
      <c r="BM821">
        <f t="shared" si="294"/>
        <v>1</v>
      </c>
      <c r="BN821">
        <f t="shared" si="295"/>
        <v>1</v>
      </c>
      <c r="BO821">
        <f>IF(AND(AU821&gt;'County Avg'!$E$3,'Gentrification Calcs'!AW821&gt;'County Avg'!$E$4,'Gentrification Calcs'!AY821&gt;'County Avg'!$E$5,'Gentrification Calcs'!BA821&gt;'County Avg'!$E$6),1,0)</f>
        <v>0</v>
      </c>
      <c r="BP821">
        <f>IF(AND(AV821&gt;'County Avg'!$F$3,'Gentrification Calcs'!AX821&gt;'County Avg'!$F$4,'Gentrification Calcs'!AZ821&gt;'County Avg'!$F$5,'Gentrification Calcs'!BB821&gt;'County Avg'!$F$6),1,0)</f>
        <v>0</v>
      </c>
      <c r="BQ821">
        <f t="shared" si="296"/>
        <v>0</v>
      </c>
      <c r="BR821">
        <f t="shared" si="297"/>
        <v>0</v>
      </c>
      <c r="BS821">
        <f t="shared" si="298"/>
        <v>0</v>
      </c>
      <c r="BT821">
        <f t="shared" si="299"/>
        <v>0</v>
      </c>
    </row>
    <row r="822" spans="1:72" x14ac:dyDescent="0.25">
      <c r="A822">
        <v>6037242600</v>
      </c>
      <c r="B822">
        <v>4630.9999482445401</v>
      </c>
      <c r="C822">
        <v>4653</v>
      </c>
      <c r="D822">
        <v>4627</v>
      </c>
      <c r="E822">
        <v>1156</v>
      </c>
      <c r="F822">
        <v>1210</v>
      </c>
      <c r="G822">
        <v>1212</v>
      </c>
      <c r="H822">
        <v>990.15358893417135</v>
      </c>
      <c r="I822">
        <v>1036.0103999999999</v>
      </c>
      <c r="J822">
        <v>1026.2872</v>
      </c>
      <c r="K822">
        <v>0.85653424648284715</v>
      </c>
      <c r="L822">
        <v>0.85620694214876025</v>
      </c>
      <c r="M822">
        <v>0.84677161716171612</v>
      </c>
      <c r="N822">
        <v>1571.999982</v>
      </c>
      <c r="O822">
        <v>1666</v>
      </c>
      <c r="P822">
        <v>1795</v>
      </c>
      <c r="Q822">
        <v>11</v>
      </c>
      <c r="R822">
        <v>12</v>
      </c>
      <c r="S822">
        <v>57</v>
      </c>
      <c r="T822">
        <v>6.9974555508614499E-3</v>
      </c>
      <c r="U822">
        <v>7.2028811524609843E-3</v>
      </c>
      <c r="V822">
        <v>3.1754874651810587E-2</v>
      </c>
      <c r="W822">
        <v>1070</v>
      </c>
      <c r="X822">
        <v>1117</v>
      </c>
      <c r="Y822">
        <v>1184</v>
      </c>
      <c r="Z822">
        <v>1165</v>
      </c>
      <c r="AA822">
        <v>1205</v>
      </c>
      <c r="AB822">
        <v>1212</v>
      </c>
      <c r="AC822">
        <v>0.91845493562231761</v>
      </c>
      <c r="AD822">
        <v>0.92697095435684651</v>
      </c>
      <c r="AE822">
        <v>0.97689768976897695</v>
      </c>
      <c r="AF822">
        <v>4.99999994412065</v>
      </c>
      <c r="AG822">
        <v>26</v>
      </c>
      <c r="AH822">
        <v>5</v>
      </c>
      <c r="AI822">
        <v>1.0796804145972805E-3</v>
      </c>
      <c r="AJ822">
        <v>5.5877928218353752E-3</v>
      </c>
      <c r="AK822">
        <v>1.080613788631943E-3</v>
      </c>
      <c r="AL822">
        <f t="shared" si="291"/>
        <v>0.99892031958540273</v>
      </c>
      <c r="AM822">
        <f t="shared" si="291"/>
        <v>0.99441220717816459</v>
      </c>
      <c r="AN822">
        <f t="shared" si="291"/>
        <v>0.99891938621136811</v>
      </c>
      <c r="AO822">
        <v>17538.520148462354</v>
      </c>
      <c r="AP822">
        <v>16850.557008581938</v>
      </c>
      <c r="AQ822">
        <v>13694</v>
      </c>
      <c r="AR822">
        <v>411.21111111111111</v>
      </c>
      <c r="AS822">
        <v>355.76235666271259</v>
      </c>
      <c r="AT822">
        <v>511</v>
      </c>
      <c r="AU822">
        <f t="shared" si="277"/>
        <v>4.5081124072380947E-3</v>
      </c>
      <c r="AV822">
        <f t="shared" si="278"/>
        <v>-4.5071790332034322E-3</v>
      </c>
      <c r="AW822">
        <v>2.0542560159953448E-4</v>
      </c>
      <c r="AX822">
        <v>2.4551993499349604E-2</v>
      </c>
      <c r="AY822" s="1">
        <f t="shared" si="279"/>
        <v>-687.96313988041584</v>
      </c>
      <c r="AZ822" s="1">
        <f t="shared" si="280"/>
        <v>-3156.5570085819381</v>
      </c>
      <c r="BA822" s="1">
        <f t="shared" si="292"/>
        <v>-55.448754448398518</v>
      </c>
      <c r="BB822" s="1">
        <f t="shared" si="293"/>
        <v>155.23764333728741</v>
      </c>
      <c r="BC822">
        <f t="shared" si="281"/>
        <v>1</v>
      </c>
      <c r="BD822">
        <f t="shared" si="282"/>
        <v>1</v>
      </c>
      <c r="BE822">
        <f t="shared" si="283"/>
        <v>1</v>
      </c>
      <c r="BF822">
        <f t="shared" si="284"/>
        <v>1</v>
      </c>
      <c r="BG822">
        <f t="shared" si="285"/>
        <v>1</v>
      </c>
      <c r="BH822">
        <f t="shared" si="286"/>
        <v>1</v>
      </c>
      <c r="BI822">
        <f t="shared" si="287"/>
        <v>1</v>
      </c>
      <c r="BJ822">
        <f t="shared" si="288"/>
        <v>1</v>
      </c>
      <c r="BK822">
        <f t="shared" si="289"/>
        <v>1</v>
      </c>
      <c r="BL822">
        <f t="shared" si="290"/>
        <v>1</v>
      </c>
      <c r="BM822">
        <f t="shared" si="294"/>
        <v>1</v>
      </c>
      <c r="BN822">
        <f t="shared" si="295"/>
        <v>1</v>
      </c>
      <c r="BO822">
        <f>IF(AND(AU822&gt;'County Avg'!$E$3,'Gentrification Calcs'!AW822&gt;'County Avg'!$E$4,'Gentrification Calcs'!AY822&gt;'County Avg'!$E$5,'Gentrification Calcs'!BA822&gt;'County Avg'!$E$6),1,0)</f>
        <v>0</v>
      </c>
      <c r="BP822">
        <f>IF(AND(AV822&gt;'County Avg'!$F$3,'Gentrification Calcs'!AX822&gt;'County Avg'!$F$4,'Gentrification Calcs'!AZ822&gt;'County Avg'!$F$5,'Gentrification Calcs'!BB822&gt;'County Avg'!$F$6),1,0)</f>
        <v>0</v>
      </c>
      <c r="BQ822">
        <f t="shared" si="296"/>
        <v>0</v>
      </c>
      <c r="BR822">
        <f t="shared" si="297"/>
        <v>0</v>
      </c>
      <c r="BS822">
        <f t="shared" si="298"/>
        <v>0</v>
      </c>
      <c r="BT822">
        <f t="shared" si="299"/>
        <v>0</v>
      </c>
    </row>
    <row r="823" spans="1:72" x14ac:dyDescent="0.25">
      <c r="A823">
        <v>6037242700</v>
      </c>
      <c r="B823">
        <v>3808.9999973394401</v>
      </c>
      <c r="C823">
        <v>4739</v>
      </c>
      <c r="D823">
        <v>4662</v>
      </c>
      <c r="E823">
        <v>963</v>
      </c>
      <c r="F823">
        <v>1051</v>
      </c>
      <c r="G823">
        <v>1135</v>
      </c>
      <c r="H823">
        <v>714.06239950123302</v>
      </c>
      <c r="I823">
        <v>696.0104</v>
      </c>
      <c r="J823">
        <v>835.85040000000004</v>
      </c>
      <c r="K823">
        <v>0.74149781879671128</v>
      </c>
      <c r="L823">
        <v>0.66223634633682205</v>
      </c>
      <c r="M823">
        <v>0.73643207048458148</v>
      </c>
      <c r="N823">
        <v>1886.9999989999999</v>
      </c>
      <c r="O823">
        <v>2318</v>
      </c>
      <c r="P823">
        <v>2307</v>
      </c>
      <c r="Q823">
        <v>36</v>
      </c>
      <c r="R823">
        <v>67</v>
      </c>
      <c r="S823">
        <v>87</v>
      </c>
      <c r="T823">
        <v>1.9077901440952783E-2</v>
      </c>
      <c r="U823">
        <v>2.8904227782571183E-2</v>
      </c>
      <c r="V823">
        <v>3.7711313394018203E-2</v>
      </c>
      <c r="W823">
        <v>492</v>
      </c>
      <c r="X823">
        <v>570</v>
      </c>
      <c r="Y823">
        <v>643</v>
      </c>
      <c r="Z823">
        <v>944</v>
      </c>
      <c r="AA823">
        <v>1046</v>
      </c>
      <c r="AB823">
        <v>1135</v>
      </c>
      <c r="AC823">
        <v>0.52118644067796616</v>
      </c>
      <c r="AD823">
        <v>0.5449330783938815</v>
      </c>
      <c r="AE823">
        <v>0.56651982378854626</v>
      </c>
      <c r="AF823">
        <v>8.9999999937135708</v>
      </c>
      <c r="AG823">
        <v>24</v>
      </c>
      <c r="AH823">
        <v>15</v>
      </c>
      <c r="AI823">
        <v>2.36282488842216E-3</v>
      </c>
      <c r="AJ823">
        <v>5.0643595695294367E-3</v>
      </c>
      <c r="AK823">
        <v>3.2175032175032173E-3</v>
      </c>
      <c r="AL823">
        <f t="shared" si="291"/>
        <v>0.99763717511157779</v>
      </c>
      <c r="AM823">
        <f t="shared" si="291"/>
        <v>0.99493564043047056</v>
      </c>
      <c r="AN823">
        <f t="shared" si="291"/>
        <v>0.99678249678249675</v>
      </c>
      <c r="AO823">
        <v>30099.721102863205</v>
      </c>
      <c r="AP823">
        <v>28489.226808336742</v>
      </c>
      <c r="AQ823">
        <v>29458</v>
      </c>
      <c r="AR823">
        <v>836.24444444444453</v>
      </c>
      <c r="AS823">
        <v>856.26453143535002</v>
      </c>
      <c r="AT823">
        <v>1056</v>
      </c>
      <c r="AU823">
        <f t="shared" si="277"/>
        <v>2.7015346811072767E-3</v>
      </c>
      <c r="AV823">
        <f t="shared" si="278"/>
        <v>-1.8468563520262194E-3</v>
      </c>
      <c r="AW823">
        <v>9.8263263416184E-3</v>
      </c>
      <c r="AX823">
        <v>8.8070856114470207E-3</v>
      </c>
      <c r="AY823" s="1">
        <f t="shared" si="279"/>
        <v>-1610.4942945264629</v>
      </c>
      <c r="AZ823" s="1">
        <f t="shared" si="280"/>
        <v>968.77319166325833</v>
      </c>
      <c r="BA823" s="1">
        <f t="shared" si="292"/>
        <v>20.020086990905497</v>
      </c>
      <c r="BB823" s="1">
        <f t="shared" si="293"/>
        <v>199.73546856464998</v>
      </c>
      <c r="BC823">
        <f t="shared" si="281"/>
        <v>1</v>
      </c>
      <c r="BD823">
        <f t="shared" si="282"/>
        <v>1</v>
      </c>
      <c r="BE823">
        <f t="shared" si="283"/>
        <v>1</v>
      </c>
      <c r="BF823">
        <f t="shared" si="284"/>
        <v>1</v>
      </c>
      <c r="BG823">
        <f t="shared" si="285"/>
        <v>1</v>
      </c>
      <c r="BH823">
        <f t="shared" si="286"/>
        <v>1</v>
      </c>
      <c r="BI823">
        <f t="shared" si="287"/>
        <v>1</v>
      </c>
      <c r="BJ823">
        <f t="shared" si="288"/>
        <v>1</v>
      </c>
      <c r="BK823">
        <f t="shared" si="289"/>
        <v>1</v>
      </c>
      <c r="BL823">
        <f t="shared" si="290"/>
        <v>1</v>
      </c>
      <c r="BM823">
        <f t="shared" si="294"/>
        <v>1</v>
      </c>
      <c r="BN823">
        <f t="shared" si="295"/>
        <v>1</v>
      </c>
      <c r="BO823">
        <f>IF(AND(AU823&gt;'County Avg'!$E$3,'Gentrification Calcs'!AW823&gt;'County Avg'!$E$4,'Gentrification Calcs'!AY823&gt;'County Avg'!$E$5,'Gentrification Calcs'!BA823&gt;'County Avg'!$E$6),1,0)</f>
        <v>0</v>
      </c>
      <c r="BP823">
        <f>IF(AND(AV823&gt;'County Avg'!$F$3,'Gentrification Calcs'!AX823&gt;'County Avg'!$F$4,'Gentrification Calcs'!AZ823&gt;'County Avg'!$F$5,'Gentrification Calcs'!BB823&gt;'County Avg'!$F$6),1,0)</f>
        <v>0</v>
      </c>
      <c r="BQ823">
        <f t="shared" si="296"/>
        <v>0</v>
      </c>
      <c r="BR823">
        <f t="shared" si="297"/>
        <v>0</v>
      </c>
      <c r="BS823">
        <f t="shared" si="298"/>
        <v>0</v>
      </c>
      <c r="BT823">
        <f t="shared" si="299"/>
        <v>0</v>
      </c>
    </row>
    <row r="824" spans="1:72" x14ac:dyDescent="0.25">
      <c r="A824">
        <v>6037243000</v>
      </c>
      <c r="B824">
        <v>5279.9999963119599</v>
      </c>
      <c r="C824">
        <v>5483</v>
      </c>
      <c r="D824">
        <v>5830</v>
      </c>
      <c r="E824">
        <v>1051</v>
      </c>
      <c r="F824">
        <v>1122</v>
      </c>
      <c r="G824">
        <v>1140</v>
      </c>
      <c r="H824">
        <v>688.42559951914018</v>
      </c>
      <c r="I824">
        <v>700.01120000000003</v>
      </c>
      <c r="J824">
        <v>713.79880000000003</v>
      </c>
      <c r="K824">
        <v>0.65501959992306391</v>
      </c>
      <c r="L824">
        <v>0.62389590017825314</v>
      </c>
      <c r="M824">
        <v>0.6261392982456141</v>
      </c>
      <c r="N824">
        <v>2352.9999979999998</v>
      </c>
      <c r="O824">
        <v>2578</v>
      </c>
      <c r="P824">
        <v>2782</v>
      </c>
      <c r="Q824">
        <v>33</v>
      </c>
      <c r="R824">
        <v>122</v>
      </c>
      <c r="S824">
        <v>110</v>
      </c>
      <c r="T824">
        <v>1.402464939568606E-2</v>
      </c>
      <c r="U824">
        <v>4.7323506594259115E-2</v>
      </c>
      <c r="V824">
        <v>3.9539899352983465E-2</v>
      </c>
      <c r="W824">
        <v>501</v>
      </c>
      <c r="X824">
        <v>507</v>
      </c>
      <c r="Y824">
        <v>629</v>
      </c>
      <c r="Z824">
        <v>1064</v>
      </c>
      <c r="AA824">
        <v>1125</v>
      </c>
      <c r="AB824">
        <v>1140</v>
      </c>
      <c r="AC824">
        <v>0.47086466165413532</v>
      </c>
      <c r="AD824">
        <v>0.45066666666666666</v>
      </c>
      <c r="AE824">
        <v>0.55175438596491233</v>
      </c>
      <c r="AF824">
        <v>22.9999999839347</v>
      </c>
      <c r="AG824">
        <v>46</v>
      </c>
      <c r="AH824">
        <v>2</v>
      </c>
      <c r="AI824">
        <v>4.3560606060606107E-3</v>
      </c>
      <c r="AJ824">
        <v>8.3895677548787156E-3</v>
      </c>
      <c r="AK824">
        <v>3.4305317324185246E-4</v>
      </c>
      <c r="AL824">
        <f t="shared" si="291"/>
        <v>0.99564393939393936</v>
      </c>
      <c r="AM824">
        <f t="shared" si="291"/>
        <v>0.99161043224512124</v>
      </c>
      <c r="AN824">
        <f t="shared" si="291"/>
        <v>0.9996569468267581</v>
      </c>
      <c r="AO824">
        <v>37465.935843054081</v>
      </c>
      <c r="AP824">
        <v>32283.503064977529</v>
      </c>
      <c r="AQ824">
        <v>33839</v>
      </c>
      <c r="AR824">
        <v>839.7</v>
      </c>
      <c r="AS824">
        <v>973.9501779359432</v>
      </c>
      <c r="AT824">
        <v>1228</v>
      </c>
      <c r="AU824">
        <f t="shared" si="277"/>
        <v>4.033507148818105E-3</v>
      </c>
      <c r="AV824">
        <f t="shared" si="278"/>
        <v>-8.0465145816368631E-3</v>
      </c>
      <c r="AW824">
        <v>3.3298857198573055E-2</v>
      </c>
      <c r="AX824">
        <v>-7.7836072412756502E-3</v>
      </c>
      <c r="AY824" s="1">
        <f t="shared" si="279"/>
        <v>-5182.4327780765525</v>
      </c>
      <c r="AZ824" s="1">
        <f t="shared" si="280"/>
        <v>1555.496935022471</v>
      </c>
      <c r="BA824" s="1">
        <f t="shared" si="292"/>
        <v>134.25017793594316</v>
      </c>
      <c r="BB824" s="1">
        <f t="shared" si="293"/>
        <v>254.0498220640568</v>
      </c>
      <c r="BC824">
        <f t="shared" si="281"/>
        <v>1</v>
      </c>
      <c r="BD824">
        <f t="shared" si="282"/>
        <v>1</v>
      </c>
      <c r="BE824">
        <f t="shared" si="283"/>
        <v>1</v>
      </c>
      <c r="BF824">
        <f t="shared" si="284"/>
        <v>1</v>
      </c>
      <c r="BG824">
        <f t="shared" si="285"/>
        <v>1</v>
      </c>
      <c r="BH824">
        <f t="shared" si="286"/>
        <v>1</v>
      </c>
      <c r="BI824">
        <f t="shared" si="287"/>
        <v>0</v>
      </c>
      <c r="BJ824">
        <f t="shared" si="288"/>
        <v>0</v>
      </c>
      <c r="BK824">
        <f t="shared" si="289"/>
        <v>1</v>
      </c>
      <c r="BL824">
        <f t="shared" si="290"/>
        <v>1</v>
      </c>
      <c r="BM824">
        <f t="shared" si="294"/>
        <v>1</v>
      </c>
      <c r="BN824">
        <f t="shared" si="295"/>
        <v>1</v>
      </c>
      <c r="BO824">
        <f>IF(AND(AU824&gt;'County Avg'!$E$3,'Gentrification Calcs'!AW824&gt;'County Avg'!$E$4,'Gentrification Calcs'!AY824&gt;'County Avg'!$E$5,'Gentrification Calcs'!BA824&gt;'County Avg'!$E$6),1,0)</f>
        <v>0</v>
      </c>
      <c r="BP824">
        <f>IF(AND(AV824&gt;'County Avg'!$F$3,'Gentrification Calcs'!AX824&gt;'County Avg'!$F$4,'Gentrification Calcs'!AZ824&gt;'County Avg'!$F$5,'Gentrification Calcs'!BB824&gt;'County Avg'!$F$6),1,0)</f>
        <v>0</v>
      </c>
      <c r="BQ824">
        <f t="shared" si="296"/>
        <v>0</v>
      </c>
      <c r="BR824">
        <f t="shared" si="297"/>
        <v>0</v>
      </c>
      <c r="BS824">
        <f t="shared" si="298"/>
        <v>0</v>
      </c>
      <c r="BT824">
        <f t="shared" si="299"/>
        <v>0</v>
      </c>
    </row>
    <row r="825" spans="1:72" x14ac:dyDescent="0.25">
      <c r="A825">
        <v>6037243100</v>
      </c>
      <c r="B825">
        <v>4565.0000215231603</v>
      </c>
      <c r="C825">
        <v>4778</v>
      </c>
      <c r="D825">
        <v>6531</v>
      </c>
      <c r="E825">
        <v>1104</v>
      </c>
      <c r="F825">
        <v>1109</v>
      </c>
      <c r="G825">
        <v>1282</v>
      </c>
      <c r="H825">
        <v>904.342404263812</v>
      </c>
      <c r="I825">
        <v>816.2586</v>
      </c>
      <c r="J825">
        <v>933.23260000000005</v>
      </c>
      <c r="K825">
        <v>0.81915072849982973</v>
      </c>
      <c r="L825">
        <v>0.73603119927862937</v>
      </c>
      <c r="M825">
        <v>0.72795054602184095</v>
      </c>
      <c r="N825">
        <v>1908.0000090000001</v>
      </c>
      <c r="O825">
        <v>2093</v>
      </c>
      <c r="P825">
        <v>3160</v>
      </c>
      <c r="Q825">
        <v>51</v>
      </c>
      <c r="R825">
        <v>48</v>
      </c>
      <c r="S825">
        <v>106</v>
      </c>
      <c r="T825">
        <v>2.6729559622344842E-2</v>
      </c>
      <c r="U825">
        <v>2.2933588150979456E-2</v>
      </c>
      <c r="V825">
        <v>3.3544303797468353E-2</v>
      </c>
      <c r="W825">
        <v>835</v>
      </c>
      <c r="X825">
        <v>767</v>
      </c>
      <c r="Y825">
        <v>892</v>
      </c>
      <c r="Z825">
        <v>1110</v>
      </c>
      <c r="AA825">
        <v>1107</v>
      </c>
      <c r="AB825">
        <v>1282</v>
      </c>
      <c r="AC825">
        <v>0.75225225225225223</v>
      </c>
      <c r="AD825">
        <v>0.69286359530261965</v>
      </c>
      <c r="AE825">
        <v>0.69578783151326051</v>
      </c>
      <c r="AF825">
        <v>38.000000179163202</v>
      </c>
      <c r="AG825">
        <v>56</v>
      </c>
      <c r="AH825">
        <v>111</v>
      </c>
      <c r="AI825">
        <v>8.3242059145673571E-3</v>
      </c>
      <c r="AJ825">
        <v>1.1720385098367517E-2</v>
      </c>
      <c r="AK825">
        <v>1.6995865870463943E-2</v>
      </c>
      <c r="AL825">
        <f t="shared" si="291"/>
        <v>0.9916757940854326</v>
      </c>
      <c r="AM825">
        <f t="shared" si="291"/>
        <v>0.98827961490163252</v>
      </c>
      <c r="AN825">
        <f t="shared" si="291"/>
        <v>0.98300413412953602</v>
      </c>
      <c r="AO825">
        <v>17596.564687168611</v>
      </c>
      <c r="AP825">
        <v>24910.248467511243</v>
      </c>
      <c r="AQ825">
        <v>24677</v>
      </c>
      <c r="AR825">
        <v>445.76666666666671</v>
      </c>
      <c r="AS825">
        <v>415.28153420324242</v>
      </c>
      <c r="AT825">
        <v>741</v>
      </c>
      <c r="AU825">
        <f t="shared" si="277"/>
        <v>3.39617918380016E-3</v>
      </c>
      <c r="AV825">
        <f t="shared" si="278"/>
        <v>5.2754807720964258E-3</v>
      </c>
      <c r="AW825">
        <v>-3.7959714713653864E-3</v>
      </c>
      <c r="AX825">
        <v>1.0610715646488897E-2</v>
      </c>
      <c r="AY825" s="1">
        <f t="shared" si="279"/>
        <v>7313.6837803426315</v>
      </c>
      <c r="AZ825" s="1">
        <f t="shared" si="280"/>
        <v>-233.24846751124278</v>
      </c>
      <c r="BA825" s="1">
        <f t="shared" si="292"/>
        <v>-30.485132463424293</v>
      </c>
      <c r="BB825" s="1">
        <f t="shared" si="293"/>
        <v>325.71846579675758</v>
      </c>
      <c r="BC825">
        <f t="shared" si="281"/>
        <v>1</v>
      </c>
      <c r="BD825">
        <f t="shared" si="282"/>
        <v>1</v>
      </c>
      <c r="BE825">
        <f t="shared" si="283"/>
        <v>1</v>
      </c>
      <c r="BF825">
        <f t="shared" si="284"/>
        <v>1</v>
      </c>
      <c r="BG825">
        <f t="shared" si="285"/>
        <v>1</v>
      </c>
      <c r="BH825">
        <f t="shared" si="286"/>
        <v>1</v>
      </c>
      <c r="BI825">
        <f t="shared" si="287"/>
        <v>1</v>
      </c>
      <c r="BJ825">
        <f t="shared" si="288"/>
        <v>1</v>
      </c>
      <c r="BK825">
        <f t="shared" si="289"/>
        <v>1</v>
      </c>
      <c r="BL825">
        <f t="shared" si="290"/>
        <v>1</v>
      </c>
      <c r="BM825">
        <f t="shared" si="294"/>
        <v>1</v>
      </c>
      <c r="BN825">
        <f t="shared" si="295"/>
        <v>1</v>
      </c>
      <c r="BO825">
        <f>IF(AND(AU825&gt;'County Avg'!$E$3,'Gentrification Calcs'!AW825&gt;'County Avg'!$E$4,'Gentrification Calcs'!AY825&gt;'County Avg'!$E$5,'Gentrification Calcs'!BA825&gt;'County Avg'!$E$6),1,0)</f>
        <v>0</v>
      </c>
      <c r="BP825">
        <f>IF(AND(AV825&gt;'County Avg'!$F$3,'Gentrification Calcs'!AX825&gt;'County Avg'!$F$4,'Gentrification Calcs'!AZ825&gt;'County Avg'!$F$5,'Gentrification Calcs'!BB825&gt;'County Avg'!$F$6),1,0)</f>
        <v>0</v>
      </c>
      <c r="BQ825">
        <f t="shared" si="296"/>
        <v>0</v>
      </c>
      <c r="BR825">
        <f t="shared" si="297"/>
        <v>0</v>
      </c>
      <c r="BS825">
        <f t="shared" si="298"/>
        <v>0</v>
      </c>
      <c r="BT825">
        <f t="shared" si="299"/>
        <v>0</v>
      </c>
    </row>
    <row r="826" spans="1:72" x14ac:dyDescent="0.25">
      <c r="A826">
        <v>6037261101</v>
      </c>
      <c r="B826">
        <v>3368.4890208048901</v>
      </c>
      <c r="C826">
        <v>3421.2749617825002</v>
      </c>
      <c r="D826">
        <v>3839</v>
      </c>
      <c r="E826">
        <v>1480.4201849999999</v>
      </c>
      <c r="F826">
        <v>1557.42509</v>
      </c>
      <c r="G826">
        <v>1476</v>
      </c>
      <c r="H826">
        <v>175.17264476124802</v>
      </c>
      <c r="I826">
        <v>177.3108015883526</v>
      </c>
      <c r="J826">
        <v>259.94240000000002</v>
      </c>
      <c r="K826">
        <v>0.11832630123267877</v>
      </c>
      <c r="L826">
        <v>0.11384868699421852</v>
      </c>
      <c r="M826">
        <v>0.1761127371273713</v>
      </c>
      <c r="N826">
        <v>2679.8026340000001</v>
      </c>
      <c r="O826">
        <v>2805.0112760000002</v>
      </c>
      <c r="P826">
        <v>2790</v>
      </c>
      <c r="Q826">
        <v>1385.996605</v>
      </c>
      <c r="R826">
        <v>1747.9205380000001</v>
      </c>
      <c r="S826">
        <v>1838</v>
      </c>
      <c r="T826">
        <v>0.51720100107939515</v>
      </c>
      <c r="U826">
        <v>0.62314207181818115</v>
      </c>
      <c r="V826">
        <v>0.65878136200716841</v>
      </c>
      <c r="W826">
        <v>151.01614977128301</v>
      </c>
      <c r="X826">
        <v>154.68641947209801</v>
      </c>
      <c r="Y826">
        <v>118</v>
      </c>
      <c r="Z826">
        <v>1484.9462185427501</v>
      </c>
      <c r="AA826">
        <v>1544.9064134359401</v>
      </c>
      <c r="AB826">
        <v>1476</v>
      </c>
      <c r="AC826">
        <v>0.10169806009505347</v>
      </c>
      <c r="AD826">
        <v>0.10012672491149065</v>
      </c>
      <c r="AE826">
        <v>7.9945799457994585E-2</v>
      </c>
      <c r="AF826">
        <v>3001.9101960017001</v>
      </c>
      <c r="AG826">
        <v>3071.9448304176299</v>
      </c>
      <c r="AH826">
        <v>3408</v>
      </c>
      <c r="AI826">
        <v>0.89117410728101554</v>
      </c>
      <c r="AJ826">
        <v>0.89789475114772188</v>
      </c>
      <c r="AK826">
        <v>0.88773117999479034</v>
      </c>
      <c r="AL826">
        <f t="shared" si="291"/>
        <v>0.10882589271898446</v>
      </c>
      <c r="AM826">
        <f t="shared" si="291"/>
        <v>0.10210524885227812</v>
      </c>
      <c r="AN826">
        <f t="shared" si="291"/>
        <v>0.11226882000520966</v>
      </c>
      <c r="AO826">
        <v>174987.9591728526</v>
      </c>
      <c r="AP826">
        <v>149896.28075194117</v>
      </c>
      <c r="AQ826">
        <v>149605</v>
      </c>
      <c r="AR826">
        <v>1729.5055555555557</v>
      </c>
      <c r="AS826">
        <v>2597.2004744958485</v>
      </c>
      <c r="AT826">
        <v>2001</v>
      </c>
      <c r="AU826">
        <f t="shared" si="277"/>
        <v>6.7206438667063439E-3</v>
      </c>
      <c r="AV826">
        <f t="shared" si="278"/>
        <v>-1.0163571152931539E-2</v>
      </c>
      <c r="AW826">
        <v>0.105941070738786</v>
      </c>
      <c r="AX826">
        <v>3.563929018898726E-2</v>
      </c>
      <c r="AY826" s="1">
        <f t="shared" si="279"/>
        <v>-25091.678420911427</v>
      </c>
      <c r="AZ826" s="1">
        <f t="shared" si="280"/>
        <v>-291.28075194117264</v>
      </c>
      <c r="BA826" s="1">
        <f t="shared" si="292"/>
        <v>867.69491894029284</v>
      </c>
      <c r="BB826" s="1">
        <f t="shared" si="293"/>
        <v>-596.20047449584854</v>
      </c>
      <c r="BC826">
        <f t="shared" si="281"/>
        <v>1</v>
      </c>
      <c r="BD826">
        <f t="shared" si="282"/>
        <v>1</v>
      </c>
      <c r="BE826">
        <f t="shared" si="283"/>
        <v>0</v>
      </c>
      <c r="BF826">
        <f t="shared" si="284"/>
        <v>0</v>
      </c>
      <c r="BG826">
        <f t="shared" si="285"/>
        <v>0</v>
      </c>
      <c r="BH826">
        <f t="shared" si="286"/>
        <v>0</v>
      </c>
      <c r="BI826">
        <f t="shared" si="287"/>
        <v>0</v>
      </c>
      <c r="BJ826">
        <f t="shared" si="288"/>
        <v>0</v>
      </c>
      <c r="BK826">
        <f t="shared" si="289"/>
        <v>0</v>
      </c>
      <c r="BL826">
        <f t="shared" si="290"/>
        <v>0</v>
      </c>
      <c r="BM826">
        <f t="shared" si="294"/>
        <v>0</v>
      </c>
      <c r="BN826">
        <f t="shared" si="295"/>
        <v>0</v>
      </c>
      <c r="BO826">
        <f>IF(AND(AU826&gt;'County Avg'!$E$3,'Gentrification Calcs'!AW826&gt;'County Avg'!$E$4,'Gentrification Calcs'!AY826&gt;'County Avg'!$E$5,'Gentrification Calcs'!BA826&gt;'County Avg'!$E$6),1,0)</f>
        <v>0</v>
      </c>
      <c r="BP826">
        <f>IF(AND(AV826&gt;'County Avg'!$F$3,'Gentrification Calcs'!AX826&gt;'County Avg'!$F$4,'Gentrification Calcs'!AZ826&gt;'County Avg'!$F$5,'Gentrification Calcs'!BB826&gt;'County Avg'!$F$6),1,0)</f>
        <v>0</v>
      </c>
      <c r="BQ826">
        <f t="shared" si="296"/>
        <v>0</v>
      </c>
      <c r="BR826">
        <f t="shared" si="297"/>
        <v>0</v>
      </c>
      <c r="BS826">
        <f t="shared" si="298"/>
        <v>0</v>
      </c>
      <c r="BT826">
        <f t="shared" si="299"/>
        <v>0</v>
      </c>
    </row>
    <row r="827" spans="1:72" x14ac:dyDescent="0.25">
      <c r="A827">
        <v>6037261102</v>
      </c>
      <c r="B827">
        <v>4137.0053471008596</v>
      </c>
      <c r="C827">
        <v>4217</v>
      </c>
      <c r="D827">
        <v>4283</v>
      </c>
      <c r="E827">
        <v>1648.4625149999999</v>
      </c>
      <c r="F827">
        <v>1673</v>
      </c>
      <c r="G827">
        <v>1681</v>
      </c>
      <c r="H827">
        <v>208.75864570084104</v>
      </c>
      <c r="I827">
        <v>162.7534</v>
      </c>
      <c r="J827">
        <v>403.25279999999998</v>
      </c>
      <c r="K827">
        <v>0.12663839414076156</v>
      </c>
      <c r="L827">
        <v>9.7282367005379553E-2</v>
      </c>
      <c r="M827">
        <v>0.23988863771564545</v>
      </c>
      <c r="N827">
        <v>3096.2361820000001</v>
      </c>
      <c r="O827">
        <v>3200</v>
      </c>
      <c r="P827">
        <v>3038</v>
      </c>
      <c r="Q827">
        <v>1774.456909</v>
      </c>
      <c r="R827">
        <v>2082</v>
      </c>
      <c r="S827">
        <v>1968</v>
      </c>
      <c r="T827">
        <v>0.57310127674233091</v>
      </c>
      <c r="U827">
        <v>0.65062500000000001</v>
      </c>
      <c r="V827">
        <v>0.64779460171165237</v>
      </c>
      <c r="W827">
        <v>119.944855961949</v>
      </c>
      <c r="X827">
        <v>128</v>
      </c>
      <c r="Y827">
        <v>126</v>
      </c>
      <c r="Z827">
        <v>1621.48065835238</v>
      </c>
      <c r="AA827">
        <v>1679</v>
      </c>
      <c r="AB827">
        <v>1681</v>
      </c>
      <c r="AC827">
        <v>7.3972424736677062E-2</v>
      </c>
      <c r="AD827">
        <v>7.6235854675402032E-2</v>
      </c>
      <c r="AE827">
        <v>7.4955383700178471E-2</v>
      </c>
      <c r="AF827">
        <v>3672.0056625792499</v>
      </c>
      <c r="AG827">
        <v>3713</v>
      </c>
      <c r="AH827">
        <v>3388</v>
      </c>
      <c r="AI827">
        <v>0.88759993147036342</v>
      </c>
      <c r="AJ827">
        <v>0.88048375622480435</v>
      </c>
      <c r="AK827">
        <v>0.7910343217371002</v>
      </c>
      <c r="AL827">
        <f t="shared" si="291"/>
        <v>0.11240006852963658</v>
      </c>
      <c r="AM827">
        <f t="shared" si="291"/>
        <v>0.11951624377519565</v>
      </c>
      <c r="AN827">
        <f t="shared" si="291"/>
        <v>0.2089656782628998</v>
      </c>
      <c r="AO827">
        <v>229172.53605514317</v>
      </c>
      <c r="AP827">
        <v>220614.65590519007</v>
      </c>
      <c r="AQ827">
        <v>163028</v>
      </c>
      <c r="AR827">
        <v>1729.5055555555557</v>
      </c>
      <c r="AS827">
        <v>2706.7698695136419</v>
      </c>
      <c r="AT827">
        <v>1463</v>
      </c>
      <c r="AU827">
        <f t="shared" si="277"/>
        <v>-7.1161752455590754E-3</v>
      </c>
      <c r="AV827">
        <f t="shared" si="278"/>
        <v>-8.9449434487704149E-2</v>
      </c>
      <c r="AW827">
        <v>7.7523723257669097E-2</v>
      </c>
      <c r="AX827">
        <v>-2.8303982883476353E-3</v>
      </c>
      <c r="AY827" s="1">
        <f t="shared" si="279"/>
        <v>-8557.8801499530964</v>
      </c>
      <c r="AZ827" s="1">
        <f t="shared" si="280"/>
        <v>-57586.655905190069</v>
      </c>
      <c r="BA827" s="1">
        <f t="shared" si="292"/>
        <v>977.26431395808618</v>
      </c>
      <c r="BB827" s="1">
        <f t="shared" si="293"/>
        <v>-1243.7698695136419</v>
      </c>
      <c r="BC827">
        <f t="shared" si="281"/>
        <v>1</v>
      </c>
      <c r="BD827">
        <f t="shared" si="282"/>
        <v>1</v>
      </c>
      <c r="BE827">
        <f t="shared" si="283"/>
        <v>0</v>
      </c>
      <c r="BF827">
        <f t="shared" si="284"/>
        <v>0</v>
      </c>
      <c r="BG827">
        <f t="shared" si="285"/>
        <v>0</v>
      </c>
      <c r="BH827">
        <f t="shared" si="286"/>
        <v>0</v>
      </c>
      <c r="BI827">
        <f t="shared" si="287"/>
        <v>0</v>
      </c>
      <c r="BJ827">
        <f t="shared" si="288"/>
        <v>0</v>
      </c>
      <c r="BK827">
        <f t="shared" si="289"/>
        <v>0</v>
      </c>
      <c r="BL827">
        <f t="shared" si="290"/>
        <v>0</v>
      </c>
      <c r="BM827">
        <f t="shared" si="294"/>
        <v>0</v>
      </c>
      <c r="BN827">
        <f t="shared" si="295"/>
        <v>0</v>
      </c>
      <c r="BO827">
        <f>IF(AND(AU827&gt;'County Avg'!$E$3,'Gentrification Calcs'!AW827&gt;'County Avg'!$E$4,'Gentrification Calcs'!AY827&gt;'County Avg'!$E$5,'Gentrification Calcs'!BA827&gt;'County Avg'!$E$6),1,0)</f>
        <v>0</v>
      </c>
      <c r="BP827">
        <f>IF(AND(AV827&gt;'County Avg'!$F$3,'Gentrification Calcs'!AX827&gt;'County Avg'!$F$4,'Gentrification Calcs'!AZ827&gt;'County Avg'!$F$5,'Gentrification Calcs'!BB827&gt;'County Avg'!$F$6),1,0)</f>
        <v>0</v>
      </c>
      <c r="BQ827">
        <f t="shared" si="296"/>
        <v>0</v>
      </c>
      <c r="BR827">
        <f t="shared" si="297"/>
        <v>0</v>
      </c>
      <c r="BS827">
        <f t="shared" si="298"/>
        <v>0</v>
      </c>
      <c r="BT827">
        <f t="shared" si="299"/>
        <v>0</v>
      </c>
    </row>
    <row r="828" spans="1:72" x14ac:dyDescent="0.25">
      <c r="A828">
        <v>6037261200</v>
      </c>
      <c r="B828">
        <v>4154.4733516013002</v>
      </c>
      <c r="C828">
        <v>4291.0822549043696</v>
      </c>
      <c r="D828">
        <v>3980</v>
      </c>
      <c r="E828">
        <v>1690.0863019999999</v>
      </c>
      <c r="F828">
        <v>1794.0318299999999</v>
      </c>
      <c r="G828">
        <v>1668</v>
      </c>
      <c r="H828">
        <v>164.30097602642647</v>
      </c>
      <c r="I828">
        <v>227.00683703923676</v>
      </c>
      <c r="J828">
        <v>226.12639999999999</v>
      </c>
      <c r="K828">
        <v>9.7214548057100628E-2</v>
      </c>
      <c r="L828">
        <v>0.12653445342674705</v>
      </c>
      <c r="M828">
        <v>0.13556738609112709</v>
      </c>
      <c r="N828">
        <v>3130.5969960000002</v>
      </c>
      <c r="O828">
        <v>3290.0634500000001</v>
      </c>
      <c r="P828">
        <v>2961</v>
      </c>
      <c r="Q828">
        <v>2009.4327069999999</v>
      </c>
      <c r="R828">
        <v>2398.0425019999998</v>
      </c>
      <c r="S828">
        <v>2118</v>
      </c>
      <c r="T828">
        <v>0.64186885426884244</v>
      </c>
      <c r="U828">
        <v>0.72887424161986902</v>
      </c>
      <c r="V828">
        <v>0.71529888551165144</v>
      </c>
      <c r="W828">
        <v>199.468726600986</v>
      </c>
      <c r="X828">
        <v>223.00260978727599</v>
      </c>
      <c r="Y828">
        <v>246</v>
      </c>
      <c r="Z828">
        <v>1678.29542615265</v>
      </c>
      <c r="AA828">
        <v>1792.0315271616</v>
      </c>
      <c r="AB828">
        <v>1668</v>
      </c>
      <c r="AC828">
        <v>0.11885197533919946</v>
      </c>
      <c r="AD828">
        <v>0.12444123131052832</v>
      </c>
      <c r="AE828">
        <v>0.14748201438848921</v>
      </c>
      <c r="AF828">
        <v>3661.2026103734902</v>
      </c>
      <c r="AG828">
        <v>3735.0674583390401</v>
      </c>
      <c r="AH828">
        <v>3205</v>
      </c>
      <c r="AI828">
        <v>0.88126756402524908</v>
      </c>
      <c r="AJ828">
        <v>0.8704255095716591</v>
      </c>
      <c r="AK828">
        <v>0.80527638190954776</v>
      </c>
      <c r="AL828">
        <f t="shared" si="291"/>
        <v>0.11873243597475092</v>
      </c>
      <c r="AM828">
        <f t="shared" si="291"/>
        <v>0.1295744904283409</v>
      </c>
      <c r="AN828">
        <f t="shared" si="291"/>
        <v>0.19472361809045224</v>
      </c>
      <c r="AO828">
        <v>171254.96977730648</v>
      </c>
      <c r="AP828">
        <v>162931.59092766655</v>
      </c>
      <c r="AQ828">
        <v>131875</v>
      </c>
      <c r="AR828">
        <v>1729.5055555555557</v>
      </c>
      <c r="AS828">
        <v>2706.7698695136419</v>
      </c>
      <c r="AT828">
        <v>2001</v>
      </c>
      <c r="AU828">
        <f t="shared" si="277"/>
        <v>-1.0842054453589989E-2</v>
      </c>
      <c r="AV828">
        <f t="shared" si="278"/>
        <v>-6.5149127662111339E-2</v>
      </c>
      <c r="AW828">
        <v>8.7005387351026586E-2</v>
      </c>
      <c r="AX828">
        <v>-1.3575356108217584E-2</v>
      </c>
      <c r="AY828" s="1">
        <f t="shared" si="279"/>
        <v>-8323.3788496399357</v>
      </c>
      <c r="AZ828" s="1">
        <f t="shared" si="280"/>
        <v>-31056.590927666548</v>
      </c>
      <c r="BA828" s="1">
        <f t="shared" si="292"/>
        <v>977.26431395808618</v>
      </c>
      <c r="BB828" s="1">
        <f t="shared" si="293"/>
        <v>-705.76986951364188</v>
      </c>
      <c r="BC828">
        <f t="shared" si="281"/>
        <v>1</v>
      </c>
      <c r="BD828">
        <f t="shared" si="282"/>
        <v>1</v>
      </c>
      <c r="BE828">
        <f t="shared" si="283"/>
        <v>0</v>
      </c>
      <c r="BF828">
        <f t="shared" si="284"/>
        <v>0</v>
      </c>
      <c r="BG828">
        <f t="shared" si="285"/>
        <v>0</v>
      </c>
      <c r="BH828">
        <f t="shared" si="286"/>
        <v>0</v>
      </c>
      <c r="BI828">
        <f t="shared" si="287"/>
        <v>0</v>
      </c>
      <c r="BJ828">
        <f t="shared" si="288"/>
        <v>0</v>
      </c>
      <c r="BK828">
        <f t="shared" si="289"/>
        <v>0</v>
      </c>
      <c r="BL828">
        <f t="shared" si="290"/>
        <v>0</v>
      </c>
      <c r="BM828">
        <f t="shared" si="294"/>
        <v>0</v>
      </c>
      <c r="BN828">
        <f t="shared" si="295"/>
        <v>0</v>
      </c>
      <c r="BO828">
        <f>IF(AND(AU828&gt;'County Avg'!$E$3,'Gentrification Calcs'!AW828&gt;'County Avg'!$E$4,'Gentrification Calcs'!AY828&gt;'County Avg'!$E$5,'Gentrification Calcs'!BA828&gt;'County Avg'!$E$6),1,0)</f>
        <v>0</v>
      </c>
      <c r="BP828">
        <f>IF(AND(AV828&gt;'County Avg'!$F$3,'Gentrification Calcs'!AX828&gt;'County Avg'!$F$4,'Gentrification Calcs'!AZ828&gt;'County Avg'!$F$5,'Gentrification Calcs'!BB828&gt;'County Avg'!$F$6),1,0)</f>
        <v>0</v>
      </c>
      <c r="BQ828">
        <f t="shared" si="296"/>
        <v>0</v>
      </c>
      <c r="BR828">
        <f t="shared" si="297"/>
        <v>0</v>
      </c>
      <c r="BS828">
        <f t="shared" si="298"/>
        <v>0</v>
      </c>
      <c r="BT828">
        <f t="shared" si="299"/>
        <v>0</v>
      </c>
    </row>
    <row r="829" spans="1:72" x14ac:dyDescent="0.25">
      <c r="A829">
        <v>6037262100</v>
      </c>
      <c r="B829">
        <v>3650.3546962298101</v>
      </c>
      <c r="C829">
        <v>3528.8217353820801</v>
      </c>
      <c r="D829">
        <v>3159</v>
      </c>
      <c r="E829">
        <v>1391.466938</v>
      </c>
      <c r="F829">
        <v>1365.544067</v>
      </c>
      <c r="G829">
        <v>1221</v>
      </c>
      <c r="H829">
        <v>110.87303647891228</v>
      </c>
      <c r="I829">
        <v>121.71196182286761</v>
      </c>
      <c r="J829">
        <v>165.0718</v>
      </c>
      <c r="K829">
        <v>7.9680683350100756E-2</v>
      </c>
      <c r="L829">
        <v>8.9130746318762041E-2</v>
      </c>
      <c r="M829">
        <v>0.13519393939393939</v>
      </c>
      <c r="N829">
        <v>2872.480759</v>
      </c>
      <c r="O829">
        <v>2722.0910640000002</v>
      </c>
      <c r="P829">
        <v>2301</v>
      </c>
      <c r="Q829">
        <v>1600.053539</v>
      </c>
      <c r="R829">
        <v>1823.3911129999999</v>
      </c>
      <c r="S829">
        <v>1518</v>
      </c>
      <c r="T829">
        <v>0.5570284618919531</v>
      </c>
      <c r="U829">
        <v>0.66984941727871594</v>
      </c>
      <c r="V829">
        <v>0.6597131681877445</v>
      </c>
      <c r="W829">
        <v>131.489067077637</v>
      </c>
      <c r="X829">
        <v>111.962615966797</v>
      </c>
      <c r="Y829">
        <v>125</v>
      </c>
      <c r="Z829">
        <v>1397.25600624084</v>
      </c>
      <c r="AA829">
        <v>1352.54833984375</v>
      </c>
      <c r="AB829">
        <v>1221</v>
      </c>
      <c r="AC829">
        <v>9.4105207986468806E-2</v>
      </c>
      <c r="AD829">
        <v>8.2779012526628976E-2</v>
      </c>
      <c r="AE829">
        <v>0.10237510237510238</v>
      </c>
      <c r="AF829">
        <v>3185.77459951636</v>
      </c>
      <c r="AG829">
        <v>2894.03369140625</v>
      </c>
      <c r="AH829">
        <v>2883</v>
      </c>
      <c r="AI829">
        <v>0.8727301494308809</v>
      </c>
      <c r="AJ829">
        <v>0.82011331498809792</v>
      </c>
      <c r="AK829">
        <v>0.912630579297246</v>
      </c>
      <c r="AL829">
        <f t="shared" si="291"/>
        <v>0.1272698505691191</v>
      </c>
      <c r="AM829">
        <f t="shared" si="291"/>
        <v>0.17988668501190208</v>
      </c>
      <c r="AN829">
        <f t="shared" si="291"/>
        <v>8.7369420702753997E-2</v>
      </c>
      <c r="AO829">
        <v>227569.05567338283</v>
      </c>
      <c r="AP829">
        <v>252886.9746628525</v>
      </c>
      <c r="AQ829">
        <v>176375</v>
      </c>
      <c r="AR829">
        <v>1729.5055555555557</v>
      </c>
      <c r="AS829">
        <v>1823.4511664689603</v>
      </c>
      <c r="AT829">
        <v>1742</v>
      </c>
      <c r="AU829">
        <f t="shared" si="277"/>
        <v>-5.2616834442782978E-2</v>
      </c>
      <c r="AV829">
        <f t="shared" si="278"/>
        <v>9.2517264309148084E-2</v>
      </c>
      <c r="AW829">
        <v>0.11282095538676284</v>
      </c>
      <c r="AX829">
        <v>-1.0136249090971439E-2</v>
      </c>
      <c r="AY829" s="1">
        <f t="shared" si="279"/>
        <v>25317.918989469676</v>
      </c>
      <c r="AZ829" s="1">
        <f t="shared" si="280"/>
        <v>-76511.974662852503</v>
      </c>
      <c r="BA829" s="1">
        <f t="shared" si="292"/>
        <v>93.945610913404607</v>
      </c>
      <c r="BB829" s="1">
        <f t="shared" si="293"/>
        <v>-81.451166468960309</v>
      </c>
      <c r="BC829">
        <f t="shared" si="281"/>
        <v>1</v>
      </c>
      <c r="BD829">
        <f t="shared" si="282"/>
        <v>1</v>
      </c>
      <c r="BE829">
        <f t="shared" si="283"/>
        <v>0</v>
      </c>
      <c r="BF829">
        <f t="shared" si="284"/>
        <v>0</v>
      </c>
      <c r="BG829">
        <f t="shared" si="285"/>
        <v>0</v>
      </c>
      <c r="BH829">
        <f t="shared" si="286"/>
        <v>0</v>
      </c>
      <c r="BI829">
        <f t="shared" si="287"/>
        <v>0</v>
      </c>
      <c r="BJ829">
        <f t="shared" si="288"/>
        <v>0</v>
      </c>
      <c r="BK829">
        <f t="shared" si="289"/>
        <v>0</v>
      </c>
      <c r="BL829">
        <f t="shared" si="290"/>
        <v>0</v>
      </c>
      <c r="BM829">
        <f t="shared" si="294"/>
        <v>0</v>
      </c>
      <c r="BN829">
        <f t="shared" si="295"/>
        <v>0</v>
      </c>
      <c r="BO829">
        <f>IF(AND(AU829&gt;'County Avg'!$E$3,'Gentrification Calcs'!AW829&gt;'County Avg'!$E$4,'Gentrification Calcs'!AY829&gt;'County Avg'!$E$5,'Gentrification Calcs'!BA829&gt;'County Avg'!$E$6),1,0)</f>
        <v>1</v>
      </c>
      <c r="BP829">
        <f>IF(AND(AV829&gt;'County Avg'!$F$3,'Gentrification Calcs'!AX829&gt;'County Avg'!$F$4,'Gentrification Calcs'!AZ829&gt;'County Avg'!$F$5,'Gentrification Calcs'!BB829&gt;'County Avg'!$F$6),1,0)</f>
        <v>0</v>
      </c>
      <c r="BQ829">
        <f t="shared" si="296"/>
        <v>0</v>
      </c>
      <c r="BR829">
        <f t="shared" si="297"/>
        <v>0</v>
      </c>
      <c r="BS829">
        <f t="shared" si="298"/>
        <v>0</v>
      </c>
      <c r="BT829">
        <f t="shared" si="299"/>
        <v>0</v>
      </c>
    </row>
    <row r="830" spans="1:72" x14ac:dyDescent="0.25">
      <c r="A830">
        <v>6037262200</v>
      </c>
      <c r="B830">
        <v>3833.3260565518199</v>
      </c>
      <c r="C830">
        <v>4398.3236453194404</v>
      </c>
      <c r="D830">
        <v>4550</v>
      </c>
      <c r="E830">
        <v>1585.121879</v>
      </c>
      <c r="F830">
        <v>1804.123012</v>
      </c>
      <c r="G830">
        <v>1769</v>
      </c>
      <c r="H830">
        <v>189.23597482424006</v>
      </c>
      <c r="I830">
        <v>286.02289193153922</v>
      </c>
      <c r="J830">
        <v>198</v>
      </c>
      <c r="K830">
        <v>0.11938260226628293</v>
      </c>
      <c r="L830">
        <v>0.1585384644112833</v>
      </c>
      <c r="M830">
        <v>0.11192764273600904</v>
      </c>
      <c r="N830">
        <v>2927.248591</v>
      </c>
      <c r="O830">
        <v>3317.2445980000002</v>
      </c>
      <c r="P830">
        <v>3356</v>
      </c>
      <c r="Q830">
        <v>1865.133476</v>
      </c>
      <c r="R830">
        <v>2168.1584240000002</v>
      </c>
      <c r="S830">
        <v>2532</v>
      </c>
      <c r="T830">
        <v>0.63716265223748469</v>
      </c>
      <c r="U830">
        <v>0.65360221712538302</v>
      </c>
      <c r="V830">
        <v>0.7544696066746126</v>
      </c>
      <c r="W830">
        <v>319.00317279575398</v>
      </c>
      <c r="X830">
        <v>338.00537216151099</v>
      </c>
      <c r="Y830">
        <v>374</v>
      </c>
      <c r="Z830">
        <v>1590.1213320791701</v>
      </c>
      <c r="AA830">
        <v>1804.1231211721899</v>
      </c>
      <c r="AB830">
        <v>1769</v>
      </c>
      <c r="AC830">
        <v>0.20061561741243983</v>
      </c>
      <c r="AD830">
        <v>0.18735161042772919</v>
      </c>
      <c r="AE830">
        <v>0.21141888072357265</v>
      </c>
      <c r="AF830">
        <v>3400.28929312328</v>
      </c>
      <c r="AG830">
        <v>3681.2811065614201</v>
      </c>
      <c r="AH830">
        <v>3473</v>
      </c>
      <c r="AI830">
        <v>0.88703367335830852</v>
      </c>
      <c r="AJ830">
        <v>0.83697367529534239</v>
      </c>
      <c r="AK830">
        <v>0.76329670329670329</v>
      </c>
      <c r="AL830">
        <f t="shared" si="291"/>
        <v>0.11296632664169148</v>
      </c>
      <c r="AM830">
        <f t="shared" si="291"/>
        <v>0.16302632470465761</v>
      </c>
      <c r="AN830">
        <f t="shared" si="291"/>
        <v>0.23670329670329671</v>
      </c>
      <c r="AO830">
        <v>192796.74920466598</v>
      </c>
      <c r="AP830">
        <v>191736.77441765429</v>
      </c>
      <c r="AQ830">
        <v>201597</v>
      </c>
      <c r="AR830">
        <v>1618.9277777777779</v>
      </c>
      <c r="AS830">
        <v>1699.0019770660342</v>
      </c>
      <c r="AT830">
        <v>1873</v>
      </c>
      <c r="AU830">
        <f t="shared" si="277"/>
        <v>-5.0059998062966127E-2</v>
      </c>
      <c r="AV830">
        <f t="shared" si="278"/>
        <v>-7.3676971998639096E-2</v>
      </c>
      <c r="AW830">
        <v>1.6439564887898328E-2</v>
      </c>
      <c r="AX830">
        <v>0.10086738954922958</v>
      </c>
      <c r="AY830" s="1">
        <f t="shared" si="279"/>
        <v>-1059.9747870116844</v>
      </c>
      <c r="AZ830" s="1">
        <f t="shared" si="280"/>
        <v>9860.225582345709</v>
      </c>
      <c r="BA830" s="1">
        <f t="shared" si="292"/>
        <v>80.074199288256295</v>
      </c>
      <c r="BB830" s="1">
        <f t="shared" si="293"/>
        <v>173.99802293396579</v>
      </c>
      <c r="BC830">
        <f t="shared" si="281"/>
        <v>1</v>
      </c>
      <c r="BD830">
        <f t="shared" si="282"/>
        <v>1</v>
      </c>
      <c r="BE830">
        <f t="shared" si="283"/>
        <v>0</v>
      </c>
      <c r="BF830">
        <f t="shared" si="284"/>
        <v>0</v>
      </c>
      <c r="BG830">
        <f t="shared" si="285"/>
        <v>0</v>
      </c>
      <c r="BH830">
        <f t="shared" si="286"/>
        <v>0</v>
      </c>
      <c r="BI830">
        <f t="shared" si="287"/>
        <v>0</v>
      </c>
      <c r="BJ830">
        <f t="shared" si="288"/>
        <v>0</v>
      </c>
      <c r="BK830">
        <f t="shared" si="289"/>
        <v>0</v>
      </c>
      <c r="BL830">
        <f t="shared" si="290"/>
        <v>0</v>
      </c>
      <c r="BM830">
        <f t="shared" si="294"/>
        <v>0</v>
      </c>
      <c r="BN830">
        <f t="shared" si="295"/>
        <v>0</v>
      </c>
      <c r="BO830">
        <f>IF(AND(AU830&gt;'County Avg'!$E$3,'Gentrification Calcs'!AW830&gt;'County Avg'!$E$4,'Gentrification Calcs'!AY830&gt;'County Avg'!$E$5,'Gentrification Calcs'!BA830&gt;'County Avg'!$E$6),1,0)</f>
        <v>0</v>
      </c>
      <c r="BP830">
        <f>IF(AND(AV830&gt;'County Avg'!$F$3,'Gentrification Calcs'!AX830&gt;'County Avg'!$F$4,'Gentrification Calcs'!AZ830&gt;'County Avg'!$F$5,'Gentrification Calcs'!BB830&gt;'County Avg'!$F$6),1,0)</f>
        <v>0</v>
      </c>
      <c r="BQ830">
        <f t="shared" si="296"/>
        <v>0</v>
      </c>
      <c r="BR830">
        <f t="shared" si="297"/>
        <v>0</v>
      </c>
      <c r="BS830">
        <f t="shared" si="298"/>
        <v>0</v>
      </c>
      <c r="BT830">
        <f t="shared" si="299"/>
        <v>0</v>
      </c>
    </row>
    <row r="831" spans="1:72" x14ac:dyDescent="0.25">
      <c r="A831">
        <v>6037262301</v>
      </c>
      <c r="B831">
        <v>2316.1497007221601</v>
      </c>
      <c r="C831">
        <v>2670.1453355433</v>
      </c>
      <c r="D831">
        <v>2940</v>
      </c>
      <c r="E831">
        <v>911.05524190000006</v>
      </c>
      <c r="F831">
        <v>892.05555630000003</v>
      </c>
      <c r="G831">
        <v>922</v>
      </c>
      <c r="H831">
        <v>90.003817866474748</v>
      </c>
      <c r="I831">
        <v>71.756044534285053</v>
      </c>
      <c r="J831">
        <v>133.47120000000001</v>
      </c>
      <c r="K831">
        <v>9.8790735980808744E-2</v>
      </c>
      <c r="L831">
        <v>8.0438986145559471E-2</v>
      </c>
      <c r="M831">
        <v>0.14476268980477225</v>
      </c>
      <c r="N831">
        <v>1841.113949</v>
      </c>
      <c r="O831">
        <v>1892.109091</v>
      </c>
      <c r="P831">
        <v>1857</v>
      </c>
      <c r="Q831">
        <v>1284.0719039999999</v>
      </c>
      <c r="R831">
        <v>1487.075722</v>
      </c>
      <c r="S831">
        <v>1388</v>
      </c>
      <c r="T831">
        <v>0.69744292834098764</v>
      </c>
      <c r="U831">
        <v>0.78593550925441857</v>
      </c>
      <c r="V831">
        <v>0.74744211093161017</v>
      </c>
      <c r="W831">
        <v>38.001886308076799</v>
      </c>
      <c r="X831">
        <v>35.002155780559399</v>
      </c>
      <c r="Y831">
        <v>36</v>
      </c>
      <c r="Z831">
        <v>868.05483767017699</v>
      </c>
      <c r="AA831">
        <v>897.05560117587402</v>
      </c>
      <c r="AB831">
        <v>922</v>
      </c>
      <c r="AC831">
        <v>4.3778209231656699E-2</v>
      </c>
      <c r="AD831">
        <v>3.901893676900077E-2</v>
      </c>
      <c r="AE831">
        <v>3.9045553145336226E-2</v>
      </c>
      <c r="AF831">
        <v>2045.1309713594001</v>
      </c>
      <c r="AG831">
        <v>2052.1253496557501</v>
      </c>
      <c r="AH831">
        <v>2116</v>
      </c>
      <c r="AI831">
        <v>0.8829873866623309</v>
      </c>
      <c r="AJ831">
        <v>0.76854443926296612</v>
      </c>
      <c r="AK831">
        <v>0.71972789115646263</v>
      </c>
      <c r="AL831">
        <f t="shared" si="291"/>
        <v>0.1170126133376691</v>
      </c>
      <c r="AM831">
        <f t="shared" si="291"/>
        <v>0.23145556073703388</v>
      </c>
      <c r="AN831">
        <f t="shared" si="291"/>
        <v>0.28027210884353737</v>
      </c>
      <c r="AO831">
        <v>241131.52492046662</v>
      </c>
      <c r="AP831">
        <v>230212.1896199428</v>
      </c>
      <c r="AQ831">
        <v>201500</v>
      </c>
      <c r="AR831">
        <v>1729.5055555555557</v>
      </c>
      <c r="AS831">
        <v>2706.7698695136419</v>
      </c>
      <c r="AT831">
        <v>2001</v>
      </c>
      <c r="AU831">
        <f t="shared" si="277"/>
        <v>-0.11444294739936478</v>
      </c>
      <c r="AV831">
        <f t="shared" si="278"/>
        <v>-4.8816548106503488E-2</v>
      </c>
      <c r="AW831">
        <v>8.8492580913430929E-2</v>
      </c>
      <c r="AX831">
        <v>-3.8493398322808403E-2</v>
      </c>
      <c r="AY831" s="1">
        <f t="shared" si="279"/>
        <v>-10919.335300523817</v>
      </c>
      <c r="AZ831" s="1">
        <f t="shared" si="280"/>
        <v>-28712.189619942801</v>
      </c>
      <c r="BA831" s="1">
        <f t="shared" si="292"/>
        <v>977.26431395808618</v>
      </c>
      <c r="BB831" s="1">
        <f t="shared" si="293"/>
        <v>-705.76986951364188</v>
      </c>
      <c r="BC831">
        <f t="shared" si="281"/>
        <v>1</v>
      </c>
      <c r="BD831">
        <f t="shared" si="282"/>
        <v>1</v>
      </c>
      <c r="BE831">
        <f t="shared" si="283"/>
        <v>0</v>
      </c>
      <c r="BF831">
        <f t="shared" si="284"/>
        <v>0</v>
      </c>
      <c r="BG831">
        <f t="shared" si="285"/>
        <v>0</v>
      </c>
      <c r="BH831">
        <f t="shared" si="286"/>
        <v>0</v>
      </c>
      <c r="BI831">
        <f t="shared" si="287"/>
        <v>0</v>
      </c>
      <c r="BJ831">
        <f t="shared" si="288"/>
        <v>0</v>
      </c>
      <c r="BK831">
        <f t="shared" si="289"/>
        <v>0</v>
      </c>
      <c r="BL831">
        <f t="shared" si="290"/>
        <v>0</v>
      </c>
      <c r="BM831">
        <f t="shared" si="294"/>
        <v>0</v>
      </c>
      <c r="BN831">
        <f t="shared" si="295"/>
        <v>0</v>
      </c>
      <c r="BO831">
        <f>IF(AND(AU831&gt;'County Avg'!$E$3,'Gentrification Calcs'!AW831&gt;'County Avg'!$E$4,'Gentrification Calcs'!AY831&gt;'County Avg'!$E$5,'Gentrification Calcs'!BA831&gt;'County Avg'!$E$6),1,0)</f>
        <v>0</v>
      </c>
      <c r="BP831">
        <f>IF(AND(AV831&gt;'County Avg'!$F$3,'Gentrification Calcs'!AX831&gt;'County Avg'!$F$4,'Gentrification Calcs'!AZ831&gt;'County Avg'!$F$5,'Gentrification Calcs'!BB831&gt;'County Avg'!$F$6),1,0)</f>
        <v>0</v>
      </c>
      <c r="BQ831">
        <f t="shared" si="296"/>
        <v>0</v>
      </c>
      <c r="BR831">
        <f t="shared" si="297"/>
        <v>0</v>
      </c>
      <c r="BS831">
        <f t="shared" si="298"/>
        <v>0</v>
      </c>
      <c r="BT831">
        <f t="shared" si="299"/>
        <v>0</v>
      </c>
    </row>
    <row r="832" spans="1:72" x14ac:dyDescent="0.25">
      <c r="A832">
        <v>6037262302</v>
      </c>
      <c r="B832">
        <v>3084.00000772464</v>
      </c>
      <c r="C832">
        <v>2742</v>
      </c>
      <c r="D832">
        <v>2960</v>
      </c>
      <c r="E832">
        <v>1123</v>
      </c>
      <c r="F832">
        <v>1208</v>
      </c>
      <c r="G832">
        <v>1201</v>
      </c>
      <c r="H832">
        <v>152.58720038219255</v>
      </c>
      <c r="I832">
        <v>162.50120000000001</v>
      </c>
      <c r="J832">
        <v>107.908</v>
      </c>
      <c r="K832">
        <v>0.13587462188975294</v>
      </c>
      <c r="L832">
        <v>0.13452086092715232</v>
      </c>
      <c r="M832">
        <v>8.9848459616985843E-2</v>
      </c>
      <c r="N832">
        <v>2173.0000049999999</v>
      </c>
      <c r="O832">
        <v>2117</v>
      </c>
      <c r="P832">
        <v>2027</v>
      </c>
      <c r="Q832">
        <v>1319</v>
      </c>
      <c r="R832">
        <v>1509</v>
      </c>
      <c r="S832">
        <v>1607</v>
      </c>
      <c r="T832">
        <v>0.60699493647723213</v>
      </c>
      <c r="U832">
        <v>0.71280113367973552</v>
      </c>
      <c r="V832">
        <v>0.79279723729649731</v>
      </c>
      <c r="W832">
        <v>272</v>
      </c>
      <c r="X832">
        <v>247</v>
      </c>
      <c r="Y832">
        <v>200</v>
      </c>
      <c r="Z832">
        <v>1161</v>
      </c>
      <c r="AA832">
        <v>1208</v>
      </c>
      <c r="AB832">
        <v>1201</v>
      </c>
      <c r="AC832">
        <v>0.23428079242032732</v>
      </c>
      <c r="AD832">
        <v>0.20447019867549668</v>
      </c>
      <c r="AE832">
        <v>0.16652789342214822</v>
      </c>
      <c r="AF832">
        <v>2664.0000066726502</v>
      </c>
      <c r="AG832">
        <v>2401</v>
      </c>
      <c r="AH832">
        <v>2633</v>
      </c>
      <c r="AI832">
        <v>0.8638132295719857</v>
      </c>
      <c r="AJ832">
        <v>0.87563822027716998</v>
      </c>
      <c r="AK832">
        <v>0.88952702702702702</v>
      </c>
      <c r="AL832">
        <f t="shared" si="291"/>
        <v>0.1361867704280143</v>
      </c>
      <c r="AM832">
        <f t="shared" si="291"/>
        <v>0.12436177972283002</v>
      </c>
      <c r="AN832">
        <f t="shared" si="291"/>
        <v>0.11047297297297298</v>
      </c>
      <c r="AO832">
        <v>176166.98886532345</v>
      </c>
      <c r="AP832">
        <v>172694.09317531672</v>
      </c>
      <c r="AQ832">
        <v>159792</v>
      </c>
      <c r="AR832">
        <v>1729.5055555555557</v>
      </c>
      <c r="AS832">
        <v>1662.4788453934364</v>
      </c>
      <c r="AT832">
        <v>1907</v>
      </c>
      <c r="AU832">
        <f t="shared" si="277"/>
        <v>1.182499070518428E-2</v>
      </c>
      <c r="AV832">
        <f t="shared" si="278"/>
        <v>1.3888806749857041E-2</v>
      </c>
      <c r="AW832">
        <v>0.10580619720250339</v>
      </c>
      <c r="AX832">
        <v>7.9996103616761793E-2</v>
      </c>
      <c r="AY832" s="1">
        <f t="shared" si="279"/>
        <v>-3472.8956900067278</v>
      </c>
      <c r="AZ832" s="1">
        <f t="shared" si="280"/>
        <v>-12902.093175316724</v>
      </c>
      <c r="BA832" s="1">
        <f t="shared" si="292"/>
        <v>-67.026710162119343</v>
      </c>
      <c r="BB832" s="1">
        <f t="shared" si="293"/>
        <v>244.52115460656364</v>
      </c>
      <c r="BC832">
        <f t="shared" si="281"/>
        <v>1</v>
      </c>
      <c r="BD832">
        <f t="shared" si="282"/>
        <v>1</v>
      </c>
      <c r="BE832">
        <f t="shared" si="283"/>
        <v>0</v>
      </c>
      <c r="BF832">
        <f t="shared" si="284"/>
        <v>0</v>
      </c>
      <c r="BG832">
        <f t="shared" si="285"/>
        <v>0</v>
      </c>
      <c r="BH832">
        <f t="shared" si="286"/>
        <v>0</v>
      </c>
      <c r="BI832">
        <f t="shared" si="287"/>
        <v>0</v>
      </c>
      <c r="BJ832">
        <f t="shared" si="288"/>
        <v>0</v>
      </c>
      <c r="BK832">
        <f t="shared" si="289"/>
        <v>0</v>
      </c>
      <c r="BL832">
        <f t="shared" si="290"/>
        <v>0</v>
      </c>
      <c r="BM832">
        <f t="shared" si="294"/>
        <v>0</v>
      </c>
      <c r="BN832">
        <f t="shared" si="295"/>
        <v>0</v>
      </c>
      <c r="BO832">
        <f>IF(AND(AU832&gt;'County Avg'!$E$3,'Gentrification Calcs'!AW832&gt;'County Avg'!$E$4,'Gentrification Calcs'!AY832&gt;'County Avg'!$E$5,'Gentrification Calcs'!BA832&gt;'County Avg'!$E$6),1,0)</f>
        <v>1</v>
      </c>
      <c r="BP832">
        <f>IF(AND(AV832&gt;'County Avg'!$F$3,'Gentrification Calcs'!AX832&gt;'County Avg'!$F$4,'Gentrification Calcs'!AZ832&gt;'County Avg'!$F$5,'Gentrification Calcs'!BB832&gt;'County Avg'!$F$6),1,0)</f>
        <v>0</v>
      </c>
      <c r="BQ832">
        <f t="shared" si="296"/>
        <v>0</v>
      </c>
      <c r="BR832">
        <f t="shared" si="297"/>
        <v>0</v>
      </c>
      <c r="BS832">
        <f t="shared" si="298"/>
        <v>0</v>
      </c>
      <c r="BT832">
        <f t="shared" si="299"/>
        <v>0</v>
      </c>
    </row>
    <row r="833" spans="1:72" x14ac:dyDescent="0.25">
      <c r="A833">
        <v>6037262303</v>
      </c>
      <c r="B833">
        <v>3200.99995994353</v>
      </c>
      <c r="C833">
        <v>3145</v>
      </c>
      <c r="D833">
        <v>3092</v>
      </c>
      <c r="E833">
        <v>1181</v>
      </c>
      <c r="F833">
        <v>1191</v>
      </c>
      <c r="G833">
        <v>1141</v>
      </c>
      <c r="H833">
        <v>129.53119837908056</v>
      </c>
      <c r="I833">
        <v>109.5052</v>
      </c>
      <c r="J833">
        <v>105.74420000000001</v>
      </c>
      <c r="K833">
        <v>0.10967925349625789</v>
      </c>
      <c r="L833">
        <v>9.1943912678421502E-2</v>
      </c>
      <c r="M833">
        <v>9.2676774758983352E-2</v>
      </c>
      <c r="N833">
        <v>2402.9999699999998</v>
      </c>
      <c r="O833">
        <v>2357</v>
      </c>
      <c r="P833">
        <v>2229</v>
      </c>
      <c r="Q833">
        <v>1546</v>
      </c>
      <c r="R833">
        <v>1621</v>
      </c>
      <c r="S833">
        <v>1586</v>
      </c>
      <c r="T833">
        <v>0.64336247161917359</v>
      </c>
      <c r="U833">
        <v>0.68773865082732288</v>
      </c>
      <c r="V833">
        <v>0.71152983400628089</v>
      </c>
      <c r="W833">
        <v>55</v>
      </c>
      <c r="X833">
        <v>82</v>
      </c>
      <c r="Y833">
        <v>132</v>
      </c>
      <c r="Z833">
        <v>1204</v>
      </c>
      <c r="AA833">
        <v>1196</v>
      </c>
      <c r="AB833">
        <v>1141</v>
      </c>
      <c r="AC833">
        <v>4.5681063122923589E-2</v>
      </c>
      <c r="AD833">
        <v>6.8561872909698993E-2</v>
      </c>
      <c r="AE833">
        <v>0.11568799298860649</v>
      </c>
      <c r="AF833">
        <v>2873.99996403552</v>
      </c>
      <c r="AG833">
        <v>2807</v>
      </c>
      <c r="AH833">
        <v>2744</v>
      </c>
      <c r="AI833">
        <v>0.89784442361761896</v>
      </c>
      <c r="AJ833">
        <v>0.89252782193958669</v>
      </c>
      <c r="AK833">
        <v>0.88745148771021998</v>
      </c>
      <c r="AL833">
        <f t="shared" si="291"/>
        <v>0.10215557638238104</v>
      </c>
      <c r="AM833">
        <f t="shared" si="291"/>
        <v>0.10747217806041331</v>
      </c>
      <c r="AN833">
        <f t="shared" si="291"/>
        <v>0.11254851228978002</v>
      </c>
      <c r="AO833">
        <v>245688.02120890777</v>
      </c>
      <c r="AP833">
        <v>236385.9272578668</v>
      </c>
      <c r="AQ833">
        <v>196250</v>
      </c>
      <c r="AR833">
        <v>1729.5055555555557</v>
      </c>
      <c r="AS833">
        <v>2706.7698695136419</v>
      </c>
      <c r="AT833">
        <v>2001</v>
      </c>
      <c r="AU833">
        <f t="shared" si="277"/>
        <v>-5.3166016780322733E-3</v>
      </c>
      <c r="AV833">
        <f t="shared" si="278"/>
        <v>-5.076334229366708E-3</v>
      </c>
      <c r="AW833">
        <v>4.4376179208149291E-2</v>
      </c>
      <c r="AX833">
        <v>2.3791183178958009E-2</v>
      </c>
      <c r="AY833" s="1">
        <f t="shared" si="279"/>
        <v>-9302.0939510409662</v>
      </c>
      <c r="AZ833" s="1">
        <f t="shared" si="280"/>
        <v>-40135.927257866802</v>
      </c>
      <c r="BA833" s="1">
        <f t="shared" si="292"/>
        <v>977.26431395808618</v>
      </c>
      <c r="BB833" s="1">
        <f t="shared" si="293"/>
        <v>-705.76986951364188</v>
      </c>
      <c r="BC833">
        <f t="shared" si="281"/>
        <v>1</v>
      </c>
      <c r="BD833">
        <f t="shared" si="282"/>
        <v>1</v>
      </c>
      <c r="BE833">
        <f t="shared" si="283"/>
        <v>0</v>
      </c>
      <c r="BF833">
        <f t="shared" si="284"/>
        <v>0</v>
      </c>
      <c r="BG833">
        <f t="shared" si="285"/>
        <v>0</v>
      </c>
      <c r="BH833">
        <f t="shared" si="286"/>
        <v>0</v>
      </c>
      <c r="BI833">
        <f t="shared" si="287"/>
        <v>0</v>
      </c>
      <c r="BJ833">
        <f t="shared" si="288"/>
        <v>0</v>
      </c>
      <c r="BK833">
        <f t="shared" si="289"/>
        <v>0</v>
      </c>
      <c r="BL833">
        <f t="shared" si="290"/>
        <v>0</v>
      </c>
      <c r="BM833">
        <f t="shared" si="294"/>
        <v>0</v>
      </c>
      <c r="BN833">
        <f t="shared" si="295"/>
        <v>0</v>
      </c>
      <c r="BO833">
        <f>IF(AND(AU833&gt;'County Avg'!$E$3,'Gentrification Calcs'!AW833&gt;'County Avg'!$E$4,'Gentrification Calcs'!AY833&gt;'County Avg'!$E$5,'Gentrification Calcs'!BA833&gt;'County Avg'!$E$6),1,0)</f>
        <v>0</v>
      </c>
      <c r="BP833">
        <f>IF(AND(AV833&gt;'County Avg'!$F$3,'Gentrification Calcs'!AX833&gt;'County Avg'!$F$4,'Gentrification Calcs'!AZ833&gt;'County Avg'!$F$5,'Gentrification Calcs'!BB833&gt;'County Avg'!$F$6),1,0)</f>
        <v>0</v>
      </c>
      <c r="BQ833">
        <f t="shared" si="296"/>
        <v>0</v>
      </c>
      <c r="BR833">
        <f t="shared" si="297"/>
        <v>0</v>
      </c>
      <c r="BS833">
        <f t="shared" si="298"/>
        <v>0</v>
      </c>
      <c r="BT833">
        <f t="shared" si="299"/>
        <v>0</v>
      </c>
    </row>
    <row r="834" spans="1:72" x14ac:dyDescent="0.25">
      <c r="A834">
        <v>6037262400</v>
      </c>
      <c r="B834">
        <v>2974.8525882733102</v>
      </c>
      <c r="C834">
        <v>2888.3694086352498</v>
      </c>
      <c r="D834">
        <v>3225</v>
      </c>
      <c r="E834">
        <v>1097.8967090000001</v>
      </c>
      <c r="F834">
        <v>1104.168627</v>
      </c>
      <c r="G834">
        <v>1246</v>
      </c>
      <c r="H834">
        <v>75.947383879615359</v>
      </c>
      <c r="I834">
        <v>84.421295922887339</v>
      </c>
      <c r="J834">
        <v>111.25280000000001</v>
      </c>
      <c r="K834">
        <v>6.9175345236976521E-2</v>
      </c>
      <c r="L834">
        <v>7.6456886981346311E-2</v>
      </c>
      <c r="M834">
        <v>8.9287961476725533E-2</v>
      </c>
      <c r="N834">
        <v>2264.3563370000002</v>
      </c>
      <c r="O834">
        <v>2168.02142</v>
      </c>
      <c r="P834">
        <v>2291</v>
      </c>
      <c r="Q834">
        <v>1428.970227</v>
      </c>
      <c r="R834">
        <v>1504.805253</v>
      </c>
      <c r="S834">
        <v>1794</v>
      </c>
      <c r="T834">
        <v>0.63107126897404042</v>
      </c>
      <c r="U834">
        <v>0.69409150625458305</v>
      </c>
      <c r="V834">
        <v>0.78306416412047142</v>
      </c>
      <c r="W834">
        <v>37.561884060502102</v>
      </c>
      <c r="X834">
        <v>42.907692700624501</v>
      </c>
      <c r="Y834">
        <v>73</v>
      </c>
      <c r="Z834">
        <v>1089.87601965666</v>
      </c>
      <c r="AA834">
        <v>1105.05235290527</v>
      </c>
      <c r="AB834">
        <v>1246</v>
      </c>
      <c r="AC834">
        <v>3.4464364187345914E-2</v>
      </c>
      <c r="AD834">
        <v>3.8828651500371708E-2</v>
      </c>
      <c r="AE834">
        <v>5.8587479935794544E-2</v>
      </c>
      <c r="AF834">
        <v>2602.73329358415</v>
      </c>
      <c r="AG834">
        <v>2491.25049483776</v>
      </c>
      <c r="AH834">
        <v>2752</v>
      </c>
      <c r="AI834">
        <v>0.87491168599209523</v>
      </c>
      <c r="AJ834">
        <v>0.86251103733122281</v>
      </c>
      <c r="AK834">
        <v>0.85333333333333339</v>
      </c>
      <c r="AL834">
        <f t="shared" si="291"/>
        <v>0.12508831400790477</v>
      </c>
      <c r="AM834">
        <f t="shared" si="291"/>
        <v>0.13748896266877719</v>
      </c>
      <c r="AN834">
        <f t="shared" si="291"/>
        <v>0.14666666666666661</v>
      </c>
      <c r="AO834">
        <v>255127.51431601273</v>
      </c>
      <c r="AP834">
        <v>257707.41111565186</v>
      </c>
      <c r="AQ834">
        <v>227014</v>
      </c>
      <c r="AR834">
        <v>1729.5055555555557</v>
      </c>
      <c r="AS834">
        <v>2706.7698695136419</v>
      </c>
      <c r="AT834">
        <v>2001</v>
      </c>
      <c r="AU834">
        <f t="shared" ref="AU834:AU897" si="300">AJ834-AI834</f>
        <v>-1.2400648660872426E-2</v>
      </c>
      <c r="AV834">
        <f t="shared" ref="AV834:AV897" si="301">AK834-AJ834</f>
        <v>-9.1777039978894193E-3</v>
      </c>
      <c r="AW834">
        <v>6.3020237280542624E-2</v>
      </c>
      <c r="AX834">
        <v>8.8972657865888372E-2</v>
      </c>
      <c r="AY834" s="1">
        <f t="shared" ref="AY834:AY897" si="302">AP834-AO834</f>
        <v>2579.8967996391293</v>
      </c>
      <c r="AZ834" s="1">
        <f t="shared" ref="AZ834:AZ897" si="303">AQ834-AP834</f>
        <v>-30693.411115651863</v>
      </c>
      <c r="BA834" s="1">
        <f t="shared" si="292"/>
        <v>977.26431395808618</v>
      </c>
      <c r="BB834" s="1">
        <f t="shared" si="293"/>
        <v>-705.76986951364188</v>
      </c>
      <c r="BC834">
        <f t="shared" ref="BC834:BC897" si="304">IF(B834&gt;500,1,0)</f>
        <v>1</v>
      </c>
      <c r="BD834">
        <f t="shared" ref="BD834:BD897" si="305">IF(C834&gt;500,1,0)</f>
        <v>1</v>
      </c>
      <c r="BE834">
        <f t="shared" ref="BE834:BE897" si="306">IF(K834&gt;MEDIAN(K$2:K$2348),1,0)</f>
        <v>0</v>
      </c>
      <c r="BF834">
        <f t="shared" ref="BF834:BF897" si="307">IF(L834&gt;MEDIAN(L$2:L$2348),1,0)</f>
        <v>0</v>
      </c>
      <c r="BG834">
        <f t="shared" ref="BG834:BG897" si="308">IF(T834&lt;MEDIAN(T$2:T$2348),1,0)</f>
        <v>0</v>
      </c>
      <c r="BH834">
        <f t="shared" ref="BH834:BH897" si="309">IF(U834&lt;MEDIAN(U$2:U$2348),1,0)</f>
        <v>0</v>
      </c>
      <c r="BI834">
        <f t="shared" ref="BI834:BI897" si="310">IF(AC834&gt;MEDIAN(AC$2:AC$2348),1,0)</f>
        <v>0</v>
      </c>
      <c r="BJ834">
        <f t="shared" ref="BJ834:BJ897" si="311">IF(AD834&gt;MEDIAN(AD$2:AD$2348),1,0)</f>
        <v>0</v>
      </c>
      <c r="BK834">
        <f t="shared" ref="BK834:BK897" si="312">IF(AL834&gt;MEDIAN(AL$2:AL$2348),1,0)</f>
        <v>0</v>
      </c>
      <c r="BL834">
        <f t="shared" ref="BL834:BL897" si="313">IF(AM834&gt;MEDIAN(AM$2:AM$2348),1,0)</f>
        <v>0</v>
      </c>
      <c r="BM834">
        <f t="shared" si="294"/>
        <v>0</v>
      </c>
      <c r="BN834">
        <f t="shared" si="295"/>
        <v>0</v>
      </c>
      <c r="BO834">
        <f>IF(AND(AU834&gt;'County Avg'!$E$3,'Gentrification Calcs'!AW834&gt;'County Avg'!$E$4,'Gentrification Calcs'!AY834&gt;'County Avg'!$E$5,'Gentrification Calcs'!BA834&gt;'County Avg'!$E$6),1,0)</f>
        <v>1</v>
      </c>
      <c r="BP834">
        <f>IF(AND(AV834&gt;'County Avg'!$F$3,'Gentrification Calcs'!AX834&gt;'County Avg'!$F$4,'Gentrification Calcs'!AZ834&gt;'County Avg'!$F$5,'Gentrification Calcs'!BB834&gt;'County Avg'!$F$6),1,0)</f>
        <v>0</v>
      </c>
      <c r="BQ834">
        <f t="shared" si="296"/>
        <v>0</v>
      </c>
      <c r="BR834">
        <f t="shared" si="297"/>
        <v>0</v>
      </c>
      <c r="BS834">
        <f t="shared" si="298"/>
        <v>0</v>
      </c>
      <c r="BT834">
        <f t="shared" si="299"/>
        <v>0</v>
      </c>
    </row>
    <row r="835" spans="1:72" x14ac:dyDescent="0.25">
      <c r="A835">
        <v>6037262501</v>
      </c>
      <c r="B835">
        <v>2601.2294259740902</v>
      </c>
      <c r="C835">
        <v>2653.9620340466499</v>
      </c>
      <c r="D835">
        <v>3472</v>
      </c>
      <c r="E835">
        <v>1050.8876949999999</v>
      </c>
      <c r="F835">
        <v>1089.307129</v>
      </c>
      <c r="G835">
        <v>1350</v>
      </c>
      <c r="H835">
        <v>177.47360469818824</v>
      </c>
      <c r="I835">
        <v>168.37374567130786</v>
      </c>
      <c r="J835">
        <v>193.83619999999999</v>
      </c>
      <c r="K835">
        <v>0.16887970574076258</v>
      </c>
      <c r="L835">
        <v>0.15456958023021242</v>
      </c>
      <c r="M835">
        <v>0.14358237037037036</v>
      </c>
      <c r="N835">
        <v>1938.3038839999999</v>
      </c>
      <c r="O835">
        <v>1936.043823</v>
      </c>
      <c r="P835">
        <v>2338</v>
      </c>
      <c r="Q835">
        <v>1257.2985839999999</v>
      </c>
      <c r="R835">
        <v>1280.651611</v>
      </c>
      <c r="S835">
        <v>2005</v>
      </c>
      <c r="T835">
        <v>0.64865916762513176</v>
      </c>
      <c r="U835">
        <v>0.6614786275940614</v>
      </c>
      <c r="V835">
        <v>0.85757057313943541</v>
      </c>
      <c r="W835">
        <v>135.59840393066401</v>
      </c>
      <c r="X835">
        <v>127.31182861328099</v>
      </c>
      <c r="Y835">
        <v>182</v>
      </c>
      <c r="Z835">
        <v>1060.68090820313</v>
      </c>
      <c r="AA835">
        <v>1078.00732421875</v>
      </c>
      <c r="AB835">
        <v>1350</v>
      </c>
      <c r="AC835">
        <v>0.12784090189798691</v>
      </c>
      <c r="AD835">
        <v>0.11809922414538881</v>
      </c>
      <c r="AE835">
        <v>0.1348148148148148</v>
      </c>
      <c r="AF835">
        <v>2374.4787577962202</v>
      </c>
      <c r="AG835">
        <v>2394.06518554688</v>
      </c>
      <c r="AH835">
        <v>3126</v>
      </c>
      <c r="AI835">
        <v>0.91282942368954711</v>
      </c>
      <c r="AJ835">
        <v>0.90207213020922905</v>
      </c>
      <c r="AK835">
        <v>0.90034562211981561</v>
      </c>
      <c r="AL835">
        <f t="shared" ref="AL835:AN898" si="314">IFERROR(1-AF835/B835,"")</f>
        <v>8.7170576310452885E-2</v>
      </c>
      <c r="AM835">
        <f t="shared" si="314"/>
        <v>9.7927869790770949E-2</v>
      </c>
      <c r="AN835">
        <f t="shared" si="314"/>
        <v>9.9654377880184386E-2</v>
      </c>
      <c r="AO835">
        <v>130569.37592788972</v>
      </c>
      <c r="AP835">
        <v>164185.63138536987</v>
      </c>
      <c r="AQ835">
        <v>182984</v>
      </c>
      <c r="AR835">
        <v>1729.5055555555557</v>
      </c>
      <c r="AS835">
        <v>2706.7698695136419</v>
      </c>
      <c r="AT835">
        <v>2001</v>
      </c>
      <c r="AU835">
        <f t="shared" si="300"/>
        <v>-1.0757293480318064E-2</v>
      </c>
      <c r="AV835">
        <f t="shared" si="301"/>
        <v>-1.7265080894134366E-3</v>
      </c>
      <c r="AW835">
        <v>1.2819459968929636E-2</v>
      </c>
      <c r="AX835">
        <v>0.19609194554537401</v>
      </c>
      <c r="AY835" s="1">
        <f t="shared" si="302"/>
        <v>33616.255457480147</v>
      </c>
      <c r="AZ835" s="1">
        <f t="shared" si="303"/>
        <v>18798.368614630133</v>
      </c>
      <c r="BA835" s="1">
        <f t="shared" ref="BA835:BA898" si="315">AS835-AR835</f>
        <v>977.26431395808618</v>
      </c>
      <c r="BB835" s="1">
        <f t="shared" ref="BB835:BB898" si="316">AT835-AS835</f>
        <v>-705.76986951364188</v>
      </c>
      <c r="BC835">
        <f t="shared" si="304"/>
        <v>1</v>
      </c>
      <c r="BD835">
        <f t="shared" si="305"/>
        <v>1</v>
      </c>
      <c r="BE835">
        <f t="shared" si="306"/>
        <v>0</v>
      </c>
      <c r="BF835">
        <f t="shared" si="307"/>
        <v>0</v>
      </c>
      <c r="BG835">
        <f t="shared" si="308"/>
        <v>0</v>
      </c>
      <c r="BH835">
        <f t="shared" si="309"/>
        <v>0</v>
      </c>
      <c r="BI835">
        <f t="shared" si="310"/>
        <v>0</v>
      </c>
      <c r="BJ835">
        <f t="shared" si="311"/>
        <v>0</v>
      </c>
      <c r="BK835">
        <f t="shared" si="312"/>
        <v>0</v>
      </c>
      <c r="BL835">
        <f t="shared" si="313"/>
        <v>0</v>
      </c>
      <c r="BM835">
        <f t="shared" ref="BM835:BM898" si="317">IF(AND(SUM(BE835,BG835,BI835,BK835)&gt;2,BC835=1),1,0)</f>
        <v>0</v>
      </c>
      <c r="BN835">
        <f t="shared" ref="BN835:BN898" si="318">IF(AND(SUM(BF835,BH835,BJ835,BL835)&gt;2,BD835=1),1,0)</f>
        <v>0</v>
      </c>
      <c r="BO835">
        <f>IF(AND(AU835&gt;'County Avg'!$E$3,'Gentrification Calcs'!AW835&gt;'County Avg'!$E$4,'Gentrification Calcs'!AY835&gt;'County Avg'!$E$5,'Gentrification Calcs'!BA835&gt;'County Avg'!$E$6),1,0)</f>
        <v>0</v>
      </c>
      <c r="BP835">
        <f>IF(AND(AV835&gt;'County Avg'!$F$3,'Gentrification Calcs'!AX835&gt;'County Avg'!$F$4,'Gentrification Calcs'!AZ835&gt;'County Avg'!$F$5,'Gentrification Calcs'!BB835&gt;'County Avg'!$F$6),1,0)</f>
        <v>0</v>
      </c>
      <c r="BQ835">
        <f t="shared" ref="BQ835:BQ898" si="319">IF(AND(BM835=1,BO835=1),1,0)</f>
        <v>0</v>
      </c>
      <c r="BR835">
        <f t="shared" ref="BR835:BR898" si="320">IF(AND(BN835=1,BP835=1),1,0)</f>
        <v>0</v>
      </c>
      <c r="BS835">
        <f t="shared" ref="BS835:BS898" si="321">IF(OR(BQ835=1,BR835=1),1,0)</f>
        <v>0</v>
      </c>
      <c r="BT835">
        <f t="shared" ref="BT835:BT898" si="322">IF(BQ835+BR835&gt;1,1,0)</f>
        <v>0</v>
      </c>
    </row>
    <row r="836" spans="1:72" x14ac:dyDescent="0.25">
      <c r="A836">
        <v>6037262601</v>
      </c>
      <c r="B836">
        <v>2894.5155120013201</v>
      </c>
      <c r="C836">
        <v>3224.46456632018</v>
      </c>
      <c r="D836">
        <v>3890</v>
      </c>
      <c r="E836">
        <v>1097.7765810000001</v>
      </c>
      <c r="F836">
        <v>1253.439697</v>
      </c>
      <c r="G836">
        <v>1403</v>
      </c>
      <c r="H836">
        <v>65.556177078764122</v>
      </c>
      <c r="I836">
        <v>91.735708330702778</v>
      </c>
      <c r="J836">
        <v>164</v>
      </c>
      <c r="K836">
        <v>5.9717230457810355E-2</v>
      </c>
      <c r="L836">
        <v>7.3187173304199868E-2</v>
      </c>
      <c r="M836">
        <v>0.11689237348538846</v>
      </c>
      <c r="N836">
        <v>2086.7573389999998</v>
      </c>
      <c r="O836">
        <v>2273.1030879999998</v>
      </c>
      <c r="P836">
        <v>2642</v>
      </c>
      <c r="Q836">
        <v>1328.6143950000001</v>
      </c>
      <c r="R836">
        <v>1739.717392</v>
      </c>
      <c r="S836">
        <v>2006</v>
      </c>
      <c r="T836">
        <v>0.63668849758865054</v>
      </c>
      <c r="U836">
        <v>0.76534909533324258</v>
      </c>
      <c r="V836">
        <v>0.75927327781983345</v>
      </c>
      <c r="W836">
        <v>132.924907684326</v>
      </c>
      <c r="X836">
        <v>151.65039443969701</v>
      </c>
      <c r="Y836">
        <v>143</v>
      </c>
      <c r="Z836">
        <v>1096.0244598388699</v>
      </c>
      <c r="AA836">
        <v>1255.40808105469</v>
      </c>
      <c r="AB836">
        <v>1403</v>
      </c>
      <c r="AC836">
        <v>0.12127914344527285</v>
      </c>
      <c r="AD836">
        <v>0.12079768859882828</v>
      </c>
      <c r="AE836">
        <v>0.10192444761225944</v>
      </c>
      <c r="AF836">
        <v>2510.5481532937602</v>
      </c>
      <c r="AG836">
        <v>2815.6271667480501</v>
      </c>
      <c r="AH836">
        <v>3280</v>
      </c>
      <c r="AI836">
        <v>0.86734658801601028</v>
      </c>
      <c r="AJ836">
        <v>0.87320766249303128</v>
      </c>
      <c r="AK836">
        <v>0.84318766066838047</v>
      </c>
      <c r="AL836">
        <f t="shared" si="314"/>
        <v>0.13265341198398972</v>
      </c>
      <c r="AM836">
        <f t="shared" si="314"/>
        <v>0.12679233750696872</v>
      </c>
      <c r="AN836">
        <f t="shared" si="314"/>
        <v>0.15681233933161953</v>
      </c>
      <c r="AO836">
        <v>183272.00318133619</v>
      </c>
      <c r="AP836">
        <v>185312.78790355541</v>
      </c>
      <c r="AQ836">
        <v>194779</v>
      </c>
      <c r="AR836">
        <v>1724.3222222222223</v>
      </c>
      <c r="AS836">
        <v>2277.9612495057336</v>
      </c>
      <c r="AT836">
        <v>2001</v>
      </c>
      <c r="AU836">
        <f t="shared" si="300"/>
        <v>5.8610744770209999E-3</v>
      </c>
      <c r="AV836">
        <f t="shared" si="301"/>
        <v>-3.002000182465081E-2</v>
      </c>
      <c r="AW836">
        <v>0.12866059774459204</v>
      </c>
      <c r="AX836">
        <v>-6.0758175134091319E-3</v>
      </c>
      <c r="AY836" s="1">
        <f t="shared" si="302"/>
        <v>2040.7847222192213</v>
      </c>
      <c r="AZ836" s="1">
        <f t="shared" si="303"/>
        <v>9466.212096444593</v>
      </c>
      <c r="BA836" s="1">
        <f t="shared" si="315"/>
        <v>553.63902728351127</v>
      </c>
      <c r="BB836" s="1">
        <f t="shared" si="316"/>
        <v>-276.96124950573358</v>
      </c>
      <c r="BC836">
        <f t="shared" si="304"/>
        <v>1</v>
      </c>
      <c r="BD836">
        <f t="shared" si="305"/>
        <v>1</v>
      </c>
      <c r="BE836">
        <f t="shared" si="306"/>
        <v>0</v>
      </c>
      <c r="BF836">
        <f t="shared" si="307"/>
        <v>0</v>
      </c>
      <c r="BG836">
        <f t="shared" si="308"/>
        <v>0</v>
      </c>
      <c r="BH836">
        <f t="shared" si="309"/>
        <v>0</v>
      </c>
      <c r="BI836">
        <f t="shared" si="310"/>
        <v>0</v>
      </c>
      <c r="BJ836">
        <f t="shared" si="311"/>
        <v>0</v>
      </c>
      <c r="BK836">
        <f t="shared" si="312"/>
        <v>0</v>
      </c>
      <c r="BL836">
        <f t="shared" si="313"/>
        <v>0</v>
      </c>
      <c r="BM836">
        <f t="shared" si="317"/>
        <v>0</v>
      </c>
      <c r="BN836">
        <f t="shared" si="318"/>
        <v>0</v>
      </c>
      <c r="BO836">
        <f>IF(AND(AU836&gt;'County Avg'!$E$3,'Gentrification Calcs'!AW836&gt;'County Avg'!$E$4,'Gentrification Calcs'!AY836&gt;'County Avg'!$E$5,'Gentrification Calcs'!BA836&gt;'County Avg'!$E$6),1,0)</f>
        <v>1</v>
      </c>
      <c r="BP836">
        <f>IF(AND(AV836&gt;'County Avg'!$F$3,'Gentrification Calcs'!AX836&gt;'County Avg'!$F$4,'Gentrification Calcs'!AZ836&gt;'County Avg'!$F$5,'Gentrification Calcs'!BB836&gt;'County Avg'!$F$6),1,0)</f>
        <v>0</v>
      </c>
      <c r="BQ836">
        <f t="shared" si="319"/>
        <v>0</v>
      </c>
      <c r="BR836">
        <f t="shared" si="320"/>
        <v>0</v>
      </c>
      <c r="BS836">
        <f t="shared" si="321"/>
        <v>0</v>
      </c>
      <c r="BT836">
        <f t="shared" si="322"/>
        <v>0</v>
      </c>
    </row>
    <row r="837" spans="1:72" x14ac:dyDescent="0.25">
      <c r="A837">
        <v>6037262604</v>
      </c>
      <c r="B837">
        <v>4944.4678626907398</v>
      </c>
      <c r="C837">
        <v>5365.7364942392896</v>
      </c>
      <c r="D837">
        <v>5936</v>
      </c>
      <c r="E837">
        <v>2000.4244140000001</v>
      </c>
      <c r="F837">
        <v>2200.933262</v>
      </c>
      <c r="G837">
        <v>2517</v>
      </c>
      <c r="H837">
        <v>337.85998665553262</v>
      </c>
      <c r="I837">
        <v>232.8281360381759</v>
      </c>
      <c r="J837">
        <v>290.19819999999999</v>
      </c>
      <c r="K837">
        <v>0.16889415280628176</v>
      </c>
      <c r="L837">
        <v>0.10578609540691103</v>
      </c>
      <c r="M837">
        <v>0.11529527214938418</v>
      </c>
      <c r="N837">
        <v>3706.9283340000002</v>
      </c>
      <c r="O837">
        <v>4078.1231240000002</v>
      </c>
      <c r="P837">
        <v>4543</v>
      </c>
      <c r="Q837">
        <v>2339.1155319999998</v>
      </c>
      <c r="R837">
        <v>2968.2762349999998</v>
      </c>
      <c r="S837">
        <v>3405</v>
      </c>
      <c r="T837">
        <v>0.63101180310004878</v>
      </c>
      <c r="U837">
        <v>0.7278535112222374</v>
      </c>
      <c r="V837">
        <v>0.74950473255558003</v>
      </c>
      <c r="W837">
        <v>299.619240357541</v>
      </c>
      <c r="X837">
        <v>360.43738042842602</v>
      </c>
      <c r="Y837">
        <v>477</v>
      </c>
      <c r="Z837">
        <v>1989.84028075635</v>
      </c>
      <c r="AA837">
        <v>2204.1951455287599</v>
      </c>
      <c r="AB837">
        <v>2517</v>
      </c>
      <c r="AC837">
        <v>0.15057451759075555</v>
      </c>
      <c r="AD837">
        <v>0.16352335280275804</v>
      </c>
      <c r="AE837">
        <v>0.18951132300357568</v>
      </c>
      <c r="AF837">
        <v>4434.7975943943102</v>
      </c>
      <c r="AG837">
        <v>4644.87039175257</v>
      </c>
      <c r="AH837">
        <v>5127</v>
      </c>
      <c r="AI837">
        <v>0.89692110810503456</v>
      </c>
      <c r="AJ837">
        <v>0.86565383833875387</v>
      </c>
      <c r="AK837">
        <v>0.86371293800539084</v>
      </c>
      <c r="AL837">
        <f t="shared" si="314"/>
        <v>0.10307889189496544</v>
      </c>
      <c r="AM837">
        <f t="shared" si="314"/>
        <v>0.13434616166124613</v>
      </c>
      <c r="AN837">
        <f t="shared" si="314"/>
        <v>0.13628706199460916</v>
      </c>
      <c r="AO837">
        <v>166587.82608695654</v>
      </c>
      <c r="AP837">
        <v>157431.70780547612</v>
      </c>
      <c r="AQ837">
        <v>133274</v>
      </c>
      <c r="AR837">
        <v>1719.1388888888889</v>
      </c>
      <c r="AS837">
        <v>1945.194938710953</v>
      </c>
      <c r="AT837">
        <v>1990</v>
      </c>
      <c r="AU837">
        <f t="shared" si="300"/>
        <v>-3.1267269766280692E-2</v>
      </c>
      <c r="AV837">
        <f t="shared" si="301"/>
        <v>-1.940900333363027E-3</v>
      </c>
      <c r="AW837">
        <v>9.6841708122188619E-2</v>
      </c>
      <c r="AX837">
        <v>2.165122133334263E-2</v>
      </c>
      <c r="AY837" s="1">
        <f t="shared" si="302"/>
        <v>-9156.1182814804197</v>
      </c>
      <c r="AZ837" s="1">
        <f t="shared" si="303"/>
        <v>-24157.707805476122</v>
      </c>
      <c r="BA837" s="1">
        <f t="shared" si="315"/>
        <v>226.0560498220641</v>
      </c>
      <c r="BB837" s="1">
        <f t="shared" si="316"/>
        <v>44.805061289046989</v>
      </c>
      <c r="BC837">
        <f t="shared" si="304"/>
        <v>1</v>
      </c>
      <c r="BD837">
        <f t="shared" si="305"/>
        <v>1</v>
      </c>
      <c r="BE837">
        <f t="shared" si="306"/>
        <v>0</v>
      </c>
      <c r="BF837">
        <f t="shared" si="307"/>
        <v>0</v>
      </c>
      <c r="BG837">
        <f t="shared" si="308"/>
        <v>0</v>
      </c>
      <c r="BH837">
        <f t="shared" si="309"/>
        <v>0</v>
      </c>
      <c r="BI837">
        <f t="shared" si="310"/>
        <v>0</v>
      </c>
      <c r="BJ837">
        <f t="shared" si="311"/>
        <v>0</v>
      </c>
      <c r="BK837">
        <f t="shared" si="312"/>
        <v>0</v>
      </c>
      <c r="BL837">
        <f t="shared" si="313"/>
        <v>0</v>
      </c>
      <c r="BM837">
        <f t="shared" si="317"/>
        <v>0</v>
      </c>
      <c r="BN837">
        <f t="shared" si="318"/>
        <v>0</v>
      </c>
      <c r="BO837">
        <f>IF(AND(AU837&gt;'County Avg'!$E$3,'Gentrification Calcs'!AW837&gt;'County Avg'!$E$4,'Gentrification Calcs'!AY837&gt;'County Avg'!$E$5,'Gentrification Calcs'!BA837&gt;'County Avg'!$E$6),1,0)</f>
        <v>0</v>
      </c>
      <c r="BP837">
        <f>IF(AND(AV837&gt;'County Avg'!$F$3,'Gentrification Calcs'!AX837&gt;'County Avg'!$F$4,'Gentrification Calcs'!AZ837&gt;'County Avg'!$F$5,'Gentrification Calcs'!BB837&gt;'County Avg'!$F$6),1,0)</f>
        <v>0</v>
      </c>
      <c r="BQ837">
        <f t="shared" si="319"/>
        <v>0</v>
      </c>
      <c r="BR837">
        <f t="shared" si="320"/>
        <v>0</v>
      </c>
      <c r="BS837">
        <f t="shared" si="321"/>
        <v>0</v>
      </c>
      <c r="BT837">
        <f t="shared" si="322"/>
        <v>0</v>
      </c>
    </row>
    <row r="838" spans="1:72" x14ac:dyDescent="0.25">
      <c r="A838">
        <v>6037262704</v>
      </c>
      <c r="B838">
        <v>3645.9515587382598</v>
      </c>
      <c r="C838">
        <v>3403.95475459099</v>
      </c>
      <c r="D838">
        <v>3373</v>
      </c>
      <c r="E838">
        <v>1725.9770510000001</v>
      </c>
      <c r="F838">
        <v>1610.978638</v>
      </c>
      <c r="G838">
        <v>1472</v>
      </c>
      <c r="H838">
        <v>397.11312382985335</v>
      </c>
      <c r="I838">
        <v>333.50237040569976</v>
      </c>
      <c r="J838">
        <v>291.03440000000001</v>
      </c>
      <c r="K838">
        <v>0.23008018768254951</v>
      </c>
      <c r="L838">
        <v>0.20701849331766234</v>
      </c>
      <c r="M838">
        <v>0.19771358695652175</v>
      </c>
      <c r="N838">
        <v>2901.961444</v>
      </c>
      <c r="O838">
        <v>2615.9653320000002</v>
      </c>
      <c r="P838">
        <v>2426</v>
      </c>
      <c r="Q838">
        <v>1639.9782709999999</v>
      </c>
      <c r="R838">
        <v>1625.978394</v>
      </c>
      <c r="S838">
        <v>1733</v>
      </c>
      <c r="T838">
        <v>0.56512751897195779</v>
      </c>
      <c r="U838">
        <v>0.62155961094365142</v>
      </c>
      <c r="V838">
        <v>0.71434460016488044</v>
      </c>
      <c r="W838">
        <v>512.9931640625</v>
      </c>
      <c r="X838">
        <v>484.99356079101602</v>
      </c>
      <c r="Y838">
        <v>507</v>
      </c>
      <c r="Z838">
        <v>1723.97705078125</v>
      </c>
      <c r="AA838">
        <v>1604.97863769531</v>
      </c>
      <c r="AB838">
        <v>1472</v>
      </c>
      <c r="AC838">
        <v>0.29756380099725127</v>
      </c>
      <c r="AD838">
        <v>0.30218069536891085</v>
      </c>
      <c r="AE838">
        <v>0.34442934782608697</v>
      </c>
      <c r="AF838">
        <v>3385.9550131343299</v>
      </c>
      <c r="AG838">
        <v>3071.95922851563</v>
      </c>
      <c r="AH838">
        <v>2898</v>
      </c>
      <c r="AI838">
        <v>0.92868897421832286</v>
      </c>
      <c r="AJ838">
        <v>0.90246770300704193</v>
      </c>
      <c r="AK838">
        <v>0.85917580788615477</v>
      </c>
      <c r="AL838">
        <f t="shared" si="314"/>
        <v>7.131102578167714E-2</v>
      </c>
      <c r="AM838">
        <f t="shared" si="314"/>
        <v>9.7532296992958067E-2</v>
      </c>
      <c r="AN838">
        <f t="shared" si="314"/>
        <v>0.14082419211384523</v>
      </c>
      <c r="AO838">
        <v>109392.1887592789</v>
      </c>
      <c r="AP838">
        <v>123197.94115243157</v>
      </c>
      <c r="AQ838">
        <v>110417</v>
      </c>
      <c r="AR838">
        <v>1729.5055555555557</v>
      </c>
      <c r="AS838">
        <v>2123.7524713325429</v>
      </c>
      <c r="AT838">
        <v>2001</v>
      </c>
      <c r="AU838">
        <f t="shared" si="300"/>
        <v>-2.6221271211280928E-2</v>
      </c>
      <c r="AV838">
        <f t="shared" si="301"/>
        <v>-4.3291895120887158E-2</v>
      </c>
      <c r="AW838">
        <v>5.6432091971693632E-2</v>
      </c>
      <c r="AX838">
        <v>9.2784989221229019E-2</v>
      </c>
      <c r="AY838" s="1">
        <f t="shared" si="302"/>
        <v>13805.752393152667</v>
      </c>
      <c r="AZ838" s="1">
        <f t="shared" si="303"/>
        <v>-12780.941152431566</v>
      </c>
      <c r="BA838" s="1">
        <f t="shared" si="315"/>
        <v>394.24691577698718</v>
      </c>
      <c r="BB838" s="1">
        <f t="shared" si="316"/>
        <v>-122.75247133254288</v>
      </c>
      <c r="BC838">
        <f t="shared" si="304"/>
        <v>1</v>
      </c>
      <c r="BD838">
        <f t="shared" si="305"/>
        <v>1</v>
      </c>
      <c r="BE838">
        <f t="shared" si="306"/>
        <v>0</v>
      </c>
      <c r="BF838">
        <f t="shared" si="307"/>
        <v>0</v>
      </c>
      <c r="BG838">
        <f t="shared" si="308"/>
        <v>0</v>
      </c>
      <c r="BH838">
        <f t="shared" si="309"/>
        <v>0</v>
      </c>
      <c r="BI838">
        <f t="shared" si="310"/>
        <v>0</v>
      </c>
      <c r="BJ838">
        <f t="shared" si="311"/>
        <v>0</v>
      </c>
      <c r="BK838">
        <f t="shared" si="312"/>
        <v>0</v>
      </c>
      <c r="BL838">
        <f t="shared" si="313"/>
        <v>0</v>
      </c>
      <c r="BM838">
        <f t="shared" si="317"/>
        <v>0</v>
      </c>
      <c r="BN838">
        <f t="shared" si="318"/>
        <v>0</v>
      </c>
      <c r="BO838">
        <f>IF(AND(AU838&gt;'County Avg'!$E$3,'Gentrification Calcs'!AW838&gt;'County Avg'!$E$4,'Gentrification Calcs'!AY838&gt;'County Avg'!$E$5,'Gentrification Calcs'!BA838&gt;'County Avg'!$E$6),1,0)</f>
        <v>1</v>
      </c>
      <c r="BP838">
        <f>IF(AND(AV838&gt;'County Avg'!$F$3,'Gentrification Calcs'!AX838&gt;'County Avg'!$F$4,'Gentrification Calcs'!AZ838&gt;'County Avg'!$F$5,'Gentrification Calcs'!BB838&gt;'County Avg'!$F$6),1,0)</f>
        <v>0</v>
      </c>
      <c r="BQ838">
        <f t="shared" si="319"/>
        <v>0</v>
      </c>
      <c r="BR838">
        <f t="shared" si="320"/>
        <v>0</v>
      </c>
      <c r="BS838">
        <f t="shared" si="321"/>
        <v>0</v>
      </c>
      <c r="BT838">
        <f t="shared" si="322"/>
        <v>0</v>
      </c>
    </row>
    <row r="839" spans="1:72" x14ac:dyDescent="0.25">
      <c r="A839">
        <v>6037262706</v>
      </c>
      <c r="B839">
        <v>3414.99998976287</v>
      </c>
      <c r="C839">
        <v>3456</v>
      </c>
      <c r="D839">
        <v>3443</v>
      </c>
      <c r="E839">
        <v>1319</v>
      </c>
      <c r="F839">
        <v>1337</v>
      </c>
      <c r="G839">
        <v>1302</v>
      </c>
      <c r="H839">
        <v>191.32159942647633</v>
      </c>
      <c r="I839">
        <v>151.25700000000001</v>
      </c>
      <c r="J839">
        <v>236.50560000000002</v>
      </c>
      <c r="K839">
        <v>0.14505049236275688</v>
      </c>
      <c r="L839">
        <v>0.11313163799551235</v>
      </c>
      <c r="M839">
        <v>0.18164792626728113</v>
      </c>
      <c r="N839">
        <v>2437.9999929999999</v>
      </c>
      <c r="O839">
        <v>2386</v>
      </c>
      <c r="P839">
        <v>2336</v>
      </c>
      <c r="Q839">
        <v>1520</v>
      </c>
      <c r="R839">
        <v>1728</v>
      </c>
      <c r="S839">
        <v>1820</v>
      </c>
      <c r="T839">
        <v>0.62346185576875846</v>
      </c>
      <c r="U839">
        <v>0.72422464375523887</v>
      </c>
      <c r="V839">
        <v>0.77910958904109584</v>
      </c>
      <c r="W839">
        <v>291</v>
      </c>
      <c r="X839">
        <v>262</v>
      </c>
      <c r="Y839">
        <v>341</v>
      </c>
      <c r="Z839">
        <v>1316</v>
      </c>
      <c r="AA839">
        <v>1333</v>
      </c>
      <c r="AB839">
        <v>1302</v>
      </c>
      <c r="AC839">
        <v>0.22112462006079028</v>
      </c>
      <c r="AD839">
        <v>0.19654913728432108</v>
      </c>
      <c r="AE839">
        <v>0.26190476190476192</v>
      </c>
      <c r="AF839">
        <v>3123.9999906352</v>
      </c>
      <c r="AG839">
        <v>3141</v>
      </c>
      <c r="AH839">
        <v>2885</v>
      </c>
      <c r="AI839">
        <v>0.91478770131771614</v>
      </c>
      <c r="AJ839">
        <v>0.90885416666666663</v>
      </c>
      <c r="AK839">
        <v>0.83793203601510313</v>
      </c>
      <c r="AL839">
        <f t="shared" si="314"/>
        <v>8.521229868228386E-2</v>
      </c>
      <c r="AM839">
        <f t="shared" si="314"/>
        <v>9.114583333333337E-2</v>
      </c>
      <c r="AN839">
        <f t="shared" si="314"/>
        <v>0.16206796398489687</v>
      </c>
      <c r="AO839">
        <v>162600.89183457053</v>
      </c>
      <c r="AP839">
        <v>175309.82304863099</v>
      </c>
      <c r="AQ839">
        <v>161742</v>
      </c>
      <c r="AR839">
        <v>1646.5722222222223</v>
      </c>
      <c r="AS839">
        <v>1666.536971134836</v>
      </c>
      <c r="AT839">
        <v>2001</v>
      </c>
      <c r="AU839">
        <f t="shared" si="300"/>
        <v>-5.9335346510495102E-3</v>
      </c>
      <c r="AV839">
        <f t="shared" si="301"/>
        <v>-7.0922130651563497E-2</v>
      </c>
      <c r="AW839">
        <v>0.10076278798648042</v>
      </c>
      <c r="AX839">
        <v>5.4884945285856968E-2</v>
      </c>
      <c r="AY839" s="1">
        <f t="shared" si="302"/>
        <v>12708.93121406046</v>
      </c>
      <c r="AZ839" s="1">
        <f t="shared" si="303"/>
        <v>-13567.823048630991</v>
      </c>
      <c r="BA839" s="1">
        <f t="shared" si="315"/>
        <v>19.964748912613686</v>
      </c>
      <c r="BB839" s="1">
        <f t="shared" si="316"/>
        <v>334.46302886516401</v>
      </c>
      <c r="BC839">
        <f t="shared" si="304"/>
        <v>1</v>
      </c>
      <c r="BD839">
        <f t="shared" si="305"/>
        <v>1</v>
      </c>
      <c r="BE839">
        <f t="shared" si="306"/>
        <v>0</v>
      </c>
      <c r="BF839">
        <f t="shared" si="307"/>
        <v>0</v>
      </c>
      <c r="BG839">
        <f t="shared" si="308"/>
        <v>0</v>
      </c>
      <c r="BH839">
        <f t="shared" si="309"/>
        <v>0</v>
      </c>
      <c r="BI839">
        <f t="shared" si="310"/>
        <v>0</v>
      </c>
      <c r="BJ839">
        <f t="shared" si="311"/>
        <v>0</v>
      </c>
      <c r="BK839">
        <f t="shared" si="312"/>
        <v>0</v>
      </c>
      <c r="BL839">
        <f t="shared" si="313"/>
        <v>0</v>
      </c>
      <c r="BM839">
        <f t="shared" si="317"/>
        <v>0</v>
      </c>
      <c r="BN839">
        <f t="shared" si="318"/>
        <v>0</v>
      </c>
      <c r="BO839">
        <f>IF(AND(AU839&gt;'County Avg'!$E$3,'Gentrification Calcs'!AW839&gt;'County Avg'!$E$4,'Gentrification Calcs'!AY839&gt;'County Avg'!$E$5,'Gentrification Calcs'!BA839&gt;'County Avg'!$E$6),1,0)</f>
        <v>1</v>
      </c>
      <c r="BP839">
        <f>IF(AND(AV839&gt;'County Avg'!$F$3,'Gentrification Calcs'!AX839&gt;'County Avg'!$F$4,'Gentrification Calcs'!AZ839&gt;'County Avg'!$F$5,'Gentrification Calcs'!BB839&gt;'County Avg'!$F$6),1,0)</f>
        <v>0</v>
      </c>
      <c r="BQ839">
        <f t="shared" si="319"/>
        <v>0</v>
      </c>
      <c r="BR839">
        <f t="shared" si="320"/>
        <v>0</v>
      </c>
      <c r="BS839">
        <f t="shared" si="321"/>
        <v>0</v>
      </c>
      <c r="BT839">
        <f t="shared" si="322"/>
        <v>0</v>
      </c>
    </row>
    <row r="840" spans="1:72" x14ac:dyDescent="0.25">
      <c r="A840">
        <v>6037262802</v>
      </c>
      <c r="B840">
        <v>4027.0683858633001</v>
      </c>
      <c r="C840">
        <v>3703</v>
      </c>
      <c r="D840">
        <v>3542</v>
      </c>
      <c r="E840">
        <v>1583.5819240000001</v>
      </c>
      <c r="F840">
        <v>1549</v>
      </c>
      <c r="G840">
        <v>1532</v>
      </c>
      <c r="H840">
        <v>215.22166542989649</v>
      </c>
      <c r="I840">
        <v>124</v>
      </c>
      <c r="J840">
        <v>217.3246</v>
      </c>
      <c r="K840">
        <v>0.13590813469647592</v>
      </c>
      <c r="L840">
        <v>8.005164622336991E-2</v>
      </c>
      <c r="M840">
        <v>0.14185678851174935</v>
      </c>
      <c r="N840">
        <v>3019.1946269999999</v>
      </c>
      <c r="O840">
        <v>2828</v>
      </c>
      <c r="P840">
        <v>2771</v>
      </c>
      <c r="Q840">
        <v>2081.849213</v>
      </c>
      <c r="R840">
        <v>2078</v>
      </c>
      <c r="S840">
        <v>2059</v>
      </c>
      <c r="T840">
        <v>0.68953792987788065</v>
      </c>
      <c r="U840">
        <v>0.7347949080622348</v>
      </c>
      <c r="V840">
        <v>0.7430530494406351</v>
      </c>
      <c r="W840">
        <v>289.58187532424898</v>
      </c>
      <c r="X840">
        <v>227</v>
      </c>
      <c r="Y840">
        <v>314</v>
      </c>
      <c r="Z840">
        <v>1589.5420851707499</v>
      </c>
      <c r="AA840">
        <v>1544</v>
      </c>
      <c r="AB840">
        <v>1532</v>
      </c>
      <c r="AC840">
        <v>0.18217943269689638</v>
      </c>
      <c r="AD840">
        <v>0.14702072538860103</v>
      </c>
      <c r="AE840">
        <v>0.20496083550913838</v>
      </c>
      <c r="AF840">
        <v>3726.3047503192802</v>
      </c>
      <c r="AG840">
        <v>3333</v>
      </c>
      <c r="AH840">
        <v>3035</v>
      </c>
      <c r="AI840">
        <v>0.92531449513004882</v>
      </c>
      <c r="AJ840">
        <v>0.90008101539292462</v>
      </c>
      <c r="AK840">
        <v>0.85686053077357427</v>
      </c>
      <c r="AL840">
        <f t="shared" si="314"/>
        <v>7.468550486995118E-2</v>
      </c>
      <c r="AM840">
        <f t="shared" si="314"/>
        <v>9.9918984607075378E-2</v>
      </c>
      <c r="AN840">
        <f t="shared" si="314"/>
        <v>0.14313946922642573</v>
      </c>
      <c r="AO840">
        <v>195484.93690349947</v>
      </c>
      <c r="AP840">
        <v>262684.4278708623</v>
      </c>
      <c r="AQ840">
        <v>177188</v>
      </c>
      <c r="AR840">
        <v>1719.1388888888889</v>
      </c>
      <c r="AS840">
        <v>2181.9189402926058</v>
      </c>
      <c r="AT840">
        <v>1658</v>
      </c>
      <c r="AU840">
        <f t="shared" si="300"/>
        <v>-2.5233479737124198E-2</v>
      </c>
      <c r="AV840">
        <f t="shared" si="301"/>
        <v>-4.3220484619350352E-2</v>
      </c>
      <c r="AW840">
        <v>4.5256978184354146E-2</v>
      </c>
      <c r="AX840">
        <v>8.2581413784003077E-3</v>
      </c>
      <c r="AY840" s="1">
        <f t="shared" si="302"/>
        <v>67199.490967362828</v>
      </c>
      <c r="AZ840" s="1">
        <f t="shared" si="303"/>
        <v>-85496.427870862302</v>
      </c>
      <c r="BA840" s="1">
        <f t="shared" si="315"/>
        <v>462.78005140371693</v>
      </c>
      <c r="BB840" s="1">
        <f t="shared" si="316"/>
        <v>-523.91894029260584</v>
      </c>
      <c r="BC840">
        <f t="shared" si="304"/>
        <v>1</v>
      </c>
      <c r="BD840">
        <f t="shared" si="305"/>
        <v>1</v>
      </c>
      <c r="BE840">
        <f t="shared" si="306"/>
        <v>0</v>
      </c>
      <c r="BF840">
        <f t="shared" si="307"/>
        <v>0</v>
      </c>
      <c r="BG840">
        <f t="shared" si="308"/>
        <v>0</v>
      </c>
      <c r="BH840">
        <f t="shared" si="309"/>
        <v>0</v>
      </c>
      <c r="BI840">
        <f t="shared" si="310"/>
        <v>0</v>
      </c>
      <c r="BJ840">
        <f t="shared" si="311"/>
        <v>0</v>
      </c>
      <c r="BK840">
        <f t="shared" si="312"/>
        <v>0</v>
      </c>
      <c r="BL840">
        <f t="shared" si="313"/>
        <v>0</v>
      </c>
      <c r="BM840">
        <f t="shared" si="317"/>
        <v>0</v>
      </c>
      <c r="BN840">
        <f t="shared" si="318"/>
        <v>0</v>
      </c>
      <c r="BO840">
        <f>IF(AND(AU840&gt;'County Avg'!$E$3,'Gentrification Calcs'!AW840&gt;'County Avg'!$E$4,'Gentrification Calcs'!AY840&gt;'County Avg'!$E$5,'Gentrification Calcs'!BA840&gt;'County Avg'!$E$6),1,0)</f>
        <v>1</v>
      </c>
      <c r="BP840">
        <f>IF(AND(AV840&gt;'County Avg'!$F$3,'Gentrification Calcs'!AX840&gt;'County Avg'!$F$4,'Gentrification Calcs'!AZ840&gt;'County Avg'!$F$5,'Gentrification Calcs'!BB840&gt;'County Avg'!$F$6),1,0)</f>
        <v>0</v>
      </c>
      <c r="BQ840">
        <f t="shared" si="319"/>
        <v>0</v>
      </c>
      <c r="BR840">
        <f t="shared" si="320"/>
        <v>0</v>
      </c>
      <c r="BS840">
        <f t="shared" si="321"/>
        <v>0</v>
      </c>
      <c r="BT840">
        <f t="shared" si="322"/>
        <v>0</v>
      </c>
    </row>
    <row r="841" spans="1:72" x14ac:dyDescent="0.25">
      <c r="A841">
        <v>6037264000</v>
      </c>
      <c r="B841">
        <v>3248.9999826012599</v>
      </c>
      <c r="C841">
        <v>3199</v>
      </c>
      <c r="D841">
        <v>3249</v>
      </c>
      <c r="E841">
        <v>1298</v>
      </c>
      <c r="F841">
        <v>1306</v>
      </c>
      <c r="G841">
        <v>1259</v>
      </c>
      <c r="H841">
        <v>180.94399903102592</v>
      </c>
      <c r="I841">
        <v>216.5076</v>
      </c>
      <c r="J841">
        <v>227.3792</v>
      </c>
      <c r="K841">
        <v>0.13940215641835588</v>
      </c>
      <c r="L841">
        <v>0.16577917304747319</v>
      </c>
      <c r="M841">
        <v>0.18060301826846703</v>
      </c>
      <c r="N841">
        <v>2432.9999870000001</v>
      </c>
      <c r="O841">
        <v>2428</v>
      </c>
      <c r="P841">
        <v>2421</v>
      </c>
      <c r="Q841">
        <v>1649</v>
      </c>
      <c r="R841">
        <v>1701</v>
      </c>
      <c r="S841">
        <v>2034</v>
      </c>
      <c r="T841">
        <v>0.67776408089228646</v>
      </c>
      <c r="U841">
        <v>0.7005766062602965</v>
      </c>
      <c r="V841">
        <v>0.8401486988847584</v>
      </c>
      <c r="W841">
        <v>212</v>
      </c>
      <c r="X841">
        <v>191</v>
      </c>
      <c r="Y841">
        <v>274</v>
      </c>
      <c r="Z841">
        <v>1310</v>
      </c>
      <c r="AA841">
        <v>1306</v>
      </c>
      <c r="AB841">
        <v>1259</v>
      </c>
      <c r="AC841">
        <v>0.16183206106870229</v>
      </c>
      <c r="AD841">
        <v>0.14624808575803983</v>
      </c>
      <c r="AE841">
        <v>0.21763304209690229</v>
      </c>
      <c r="AF841">
        <v>2942.9999842399302</v>
      </c>
      <c r="AG841">
        <v>2874</v>
      </c>
      <c r="AH841">
        <v>2897</v>
      </c>
      <c r="AI841">
        <v>0.9058171745152378</v>
      </c>
      <c r="AJ841">
        <v>0.89840575179743665</v>
      </c>
      <c r="AK841">
        <v>0.891658971991382</v>
      </c>
      <c r="AL841">
        <f t="shared" si="314"/>
        <v>9.41828254847622E-2</v>
      </c>
      <c r="AM841">
        <f t="shared" si="314"/>
        <v>0.10159424820256335</v>
      </c>
      <c r="AN841">
        <f t="shared" si="314"/>
        <v>0.108341028008618</v>
      </c>
      <c r="AO841">
        <v>187538.27677624603</v>
      </c>
      <c r="AP841">
        <v>154150.51164691462</v>
      </c>
      <c r="AQ841">
        <v>166058</v>
      </c>
      <c r="AR841">
        <v>1729.5055555555557</v>
      </c>
      <c r="AS841">
        <v>2203.5622775800712</v>
      </c>
      <c r="AT841">
        <v>2001</v>
      </c>
      <c r="AU841">
        <f t="shared" si="300"/>
        <v>-7.4114227178011527E-3</v>
      </c>
      <c r="AV841">
        <f t="shared" si="301"/>
        <v>-6.746779806054648E-3</v>
      </c>
      <c r="AW841">
        <v>2.2812525368010039E-2</v>
      </c>
      <c r="AX841">
        <v>0.13957209262446191</v>
      </c>
      <c r="AY841" s="1">
        <f t="shared" si="302"/>
        <v>-33387.765129331412</v>
      </c>
      <c r="AZ841" s="1">
        <f t="shared" si="303"/>
        <v>11907.488353085384</v>
      </c>
      <c r="BA841" s="1">
        <f t="shared" si="315"/>
        <v>474.05672202451547</v>
      </c>
      <c r="BB841" s="1">
        <f t="shared" si="316"/>
        <v>-202.56227758007117</v>
      </c>
      <c r="BC841">
        <f t="shared" si="304"/>
        <v>1</v>
      </c>
      <c r="BD841">
        <f t="shared" si="305"/>
        <v>1</v>
      </c>
      <c r="BE841">
        <f t="shared" si="306"/>
        <v>0</v>
      </c>
      <c r="BF841">
        <f t="shared" si="307"/>
        <v>0</v>
      </c>
      <c r="BG841">
        <f t="shared" si="308"/>
        <v>0</v>
      </c>
      <c r="BH841">
        <f t="shared" si="309"/>
        <v>0</v>
      </c>
      <c r="BI841">
        <f t="shared" si="310"/>
        <v>0</v>
      </c>
      <c r="BJ841">
        <f t="shared" si="311"/>
        <v>0</v>
      </c>
      <c r="BK841">
        <f t="shared" si="312"/>
        <v>0</v>
      </c>
      <c r="BL841">
        <f t="shared" si="313"/>
        <v>0</v>
      </c>
      <c r="BM841">
        <f t="shared" si="317"/>
        <v>0</v>
      </c>
      <c r="BN841">
        <f t="shared" si="318"/>
        <v>0</v>
      </c>
      <c r="BO841">
        <f>IF(AND(AU841&gt;'County Avg'!$E$3,'Gentrification Calcs'!AW841&gt;'County Avg'!$E$4,'Gentrification Calcs'!AY841&gt;'County Avg'!$E$5,'Gentrification Calcs'!BA841&gt;'County Avg'!$E$6),1,0)</f>
        <v>0</v>
      </c>
      <c r="BP841">
        <f>IF(AND(AV841&gt;'County Avg'!$F$3,'Gentrification Calcs'!AX841&gt;'County Avg'!$F$4,'Gentrification Calcs'!AZ841&gt;'County Avg'!$F$5,'Gentrification Calcs'!BB841&gt;'County Avg'!$F$6),1,0)</f>
        <v>0</v>
      </c>
      <c r="BQ841">
        <f t="shared" si="319"/>
        <v>0</v>
      </c>
      <c r="BR841">
        <f t="shared" si="320"/>
        <v>0</v>
      </c>
      <c r="BS841">
        <f t="shared" si="321"/>
        <v>0</v>
      </c>
      <c r="BT841">
        <f t="shared" si="322"/>
        <v>0</v>
      </c>
    </row>
    <row r="842" spans="1:72" x14ac:dyDescent="0.25">
      <c r="A842">
        <v>6037264102</v>
      </c>
      <c r="B842">
        <v>2829.8236189459299</v>
      </c>
      <c r="C842">
        <v>2810.00010663271</v>
      </c>
      <c r="D842">
        <v>2974</v>
      </c>
      <c r="E842">
        <v>1713.0922849999999</v>
      </c>
      <c r="F842">
        <v>1796.2414550000001</v>
      </c>
      <c r="G842">
        <v>1654</v>
      </c>
      <c r="H842">
        <v>508.49028472841303</v>
      </c>
      <c r="I842">
        <v>424.16286458945683</v>
      </c>
      <c r="J842">
        <v>382.45100000000002</v>
      </c>
      <c r="K842">
        <v>0.29682597323028226</v>
      </c>
      <c r="L842">
        <v>0.23613911337407409</v>
      </c>
      <c r="M842">
        <v>0.23122793228536881</v>
      </c>
      <c r="N842">
        <v>2285.2243659999999</v>
      </c>
      <c r="O842">
        <v>2313.3078609999998</v>
      </c>
      <c r="P842">
        <v>2335</v>
      </c>
      <c r="Q842">
        <v>1452.631836</v>
      </c>
      <c r="R842">
        <v>1682.806274</v>
      </c>
      <c r="S842">
        <v>1743</v>
      </c>
      <c r="T842">
        <v>0.63566267610853933</v>
      </c>
      <c r="U842">
        <v>0.72744588058095916</v>
      </c>
      <c r="V842">
        <v>0.74646680942184152</v>
      </c>
      <c r="W842">
        <v>1238.42639160156</v>
      </c>
      <c r="X842">
        <v>1300.65063476563</v>
      </c>
      <c r="Y842">
        <v>946</v>
      </c>
      <c r="Z842">
        <v>1703.73107910156</v>
      </c>
      <c r="AA842">
        <v>1794.03881835938</v>
      </c>
      <c r="AB842">
        <v>1654</v>
      </c>
      <c r="AC842">
        <v>0.72689076744120185</v>
      </c>
      <c r="AD842">
        <v>0.72498466669470085</v>
      </c>
      <c r="AE842">
        <v>0.57194679564691653</v>
      </c>
      <c r="AF842">
        <v>2474.65019333392</v>
      </c>
      <c r="AG842">
        <v>2361.21508789063</v>
      </c>
      <c r="AH842">
        <v>2474</v>
      </c>
      <c r="AI842">
        <v>0.87448920023350885</v>
      </c>
      <c r="AJ842">
        <v>0.84029003497801658</v>
      </c>
      <c r="AK842">
        <v>0.83187626092804301</v>
      </c>
      <c r="AL842">
        <f t="shared" si="314"/>
        <v>0.12551079976649115</v>
      </c>
      <c r="AM842">
        <f t="shared" si="314"/>
        <v>0.15970996502198342</v>
      </c>
      <c r="AN842">
        <f t="shared" si="314"/>
        <v>0.16812373907195699</v>
      </c>
      <c r="AO842">
        <v>81759.3605514316</v>
      </c>
      <c r="AP842">
        <v>87018.105026563149</v>
      </c>
      <c r="AQ842">
        <v>81512</v>
      </c>
      <c r="AR842">
        <v>1598.1944444444446</v>
      </c>
      <c r="AS842">
        <v>1584.0217477263743</v>
      </c>
      <c r="AT842">
        <v>1946</v>
      </c>
      <c r="AU842">
        <f t="shared" si="300"/>
        <v>-3.419916525549227E-2</v>
      </c>
      <c r="AV842">
        <f t="shared" si="301"/>
        <v>-8.4137740499735658E-3</v>
      </c>
      <c r="AW842">
        <v>9.1783204472419833E-2</v>
      </c>
      <c r="AX842">
        <v>1.9020928840882356E-2</v>
      </c>
      <c r="AY842" s="1">
        <f t="shared" si="302"/>
        <v>5258.7444751315488</v>
      </c>
      <c r="AZ842" s="1">
        <f t="shared" si="303"/>
        <v>-5506.1050265631493</v>
      </c>
      <c r="BA842" s="1">
        <f t="shared" si="315"/>
        <v>-14.172696718070256</v>
      </c>
      <c r="BB842" s="1">
        <f t="shared" si="316"/>
        <v>361.97825227362569</v>
      </c>
      <c r="BC842">
        <f t="shared" si="304"/>
        <v>1</v>
      </c>
      <c r="BD842">
        <f t="shared" si="305"/>
        <v>1</v>
      </c>
      <c r="BE842">
        <f t="shared" si="306"/>
        <v>0</v>
      </c>
      <c r="BF842">
        <f t="shared" si="307"/>
        <v>0</v>
      </c>
      <c r="BG842">
        <f t="shared" si="308"/>
        <v>0</v>
      </c>
      <c r="BH842">
        <f t="shared" si="309"/>
        <v>0</v>
      </c>
      <c r="BI842">
        <f t="shared" si="310"/>
        <v>1</v>
      </c>
      <c r="BJ842">
        <f t="shared" si="311"/>
        <v>1</v>
      </c>
      <c r="BK842">
        <f t="shared" si="312"/>
        <v>0</v>
      </c>
      <c r="BL842">
        <f t="shared" si="313"/>
        <v>0</v>
      </c>
      <c r="BM842">
        <f t="shared" si="317"/>
        <v>0</v>
      </c>
      <c r="BN842">
        <f t="shared" si="318"/>
        <v>0</v>
      </c>
      <c r="BO842">
        <f>IF(AND(AU842&gt;'County Avg'!$E$3,'Gentrification Calcs'!AW842&gt;'County Avg'!$E$4,'Gentrification Calcs'!AY842&gt;'County Avg'!$E$5,'Gentrification Calcs'!BA842&gt;'County Avg'!$E$6),1,0)</f>
        <v>1</v>
      </c>
      <c r="BP842">
        <f>IF(AND(AV842&gt;'County Avg'!$F$3,'Gentrification Calcs'!AX842&gt;'County Avg'!$F$4,'Gentrification Calcs'!AZ842&gt;'County Avg'!$F$5,'Gentrification Calcs'!BB842&gt;'County Avg'!$F$6),1,0)</f>
        <v>0</v>
      </c>
      <c r="BQ842">
        <f t="shared" si="319"/>
        <v>0</v>
      </c>
      <c r="BR842">
        <f t="shared" si="320"/>
        <v>0</v>
      </c>
      <c r="BS842">
        <f t="shared" si="321"/>
        <v>0</v>
      </c>
      <c r="BT842">
        <f t="shared" si="322"/>
        <v>0</v>
      </c>
    </row>
    <row r="843" spans="1:72" x14ac:dyDescent="0.25">
      <c r="A843">
        <v>6037264103</v>
      </c>
      <c r="B843">
        <v>2309.1763297908101</v>
      </c>
      <c r="C843">
        <v>2293.0000454485398</v>
      </c>
      <c r="D843">
        <v>2178</v>
      </c>
      <c r="E843">
        <v>1397.9077150000001</v>
      </c>
      <c r="F843">
        <v>1465.7585449999999</v>
      </c>
      <c r="G843">
        <v>1427</v>
      </c>
      <c r="H843">
        <v>414.93530606010466</v>
      </c>
      <c r="I843">
        <v>346.12293541054242</v>
      </c>
      <c r="J843">
        <v>399.01420000000002</v>
      </c>
      <c r="K843">
        <v>0.29682596469546252</v>
      </c>
      <c r="L843">
        <v>0.23613912167951404</v>
      </c>
      <c r="M843">
        <v>0.27961751927119832</v>
      </c>
      <c r="N843">
        <v>1864.775592</v>
      </c>
      <c r="O843">
        <v>1887.692139</v>
      </c>
      <c r="P843">
        <v>1920</v>
      </c>
      <c r="Q843">
        <v>1185.368164</v>
      </c>
      <c r="R843">
        <v>1373.1938479999999</v>
      </c>
      <c r="S843">
        <v>1623</v>
      </c>
      <c r="T843">
        <v>0.63566263366235654</v>
      </c>
      <c r="U843">
        <v>0.72744586875667439</v>
      </c>
      <c r="V843">
        <v>0.84531250000000002</v>
      </c>
      <c r="W843">
        <v>1010.57354736328</v>
      </c>
      <c r="X843">
        <v>1061.34936523438</v>
      </c>
      <c r="Y843">
        <v>1008</v>
      </c>
      <c r="Z843">
        <v>1390.26879882813</v>
      </c>
      <c r="AA843">
        <v>1463.96118164063</v>
      </c>
      <c r="AB843">
        <v>1427</v>
      </c>
      <c r="AC843">
        <v>0.72689076257418817</v>
      </c>
      <c r="AD843">
        <v>0.72498463657687184</v>
      </c>
      <c r="AE843">
        <v>0.70637701471618786</v>
      </c>
      <c r="AF843">
        <v>2019.3497618369099</v>
      </c>
      <c r="AG843">
        <v>1926.78503417969</v>
      </c>
      <c r="AH843">
        <v>1477</v>
      </c>
      <c r="AI843">
        <v>0.87448920023350674</v>
      </c>
      <c r="AJ843">
        <v>0.84029001133438119</v>
      </c>
      <c r="AK843">
        <v>0.67814508723599631</v>
      </c>
      <c r="AL843">
        <f t="shared" si="314"/>
        <v>0.12551079976649326</v>
      </c>
      <c r="AM843">
        <f t="shared" si="314"/>
        <v>0.15970998866561881</v>
      </c>
      <c r="AN843">
        <f t="shared" si="314"/>
        <v>0.32185491276400369</v>
      </c>
      <c r="AO843">
        <v>81753.918875927891</v>
      </c>
      <c r="AP843">
        <v>87019.503064977529</v>
      </c>
      <c r="AQ843">
        <v>77377</v>
      </c>
      <c r="AR843">
        <v>1598.1944444444446</v>
      </c>
      <c r="AS843">
        <v>1584.0217477263743</v>
      </c>
      <c r="AT843">
        <v>1718</v>
      </c>
      <c r="AU843">
        <f t="shared" si="300"/>
        <v>-3.4199188899125543E-2</v>
      </c>
      <c r="AV843">
        <f t="shared" si="301"/>
        <v>-0.16214492409838488</v>
      </c>
      <c r="AW843">
        <v>9.178323509431785E-2</v>
      </c>
      <c r="AX843">
        <v>0.11786663124332564</v>
      </c>
      <c r="AY843" s="1">
        <f t="shared" si="302"/>
        <v>5265.5841890496376</v>
      </c>
      <c r="AZ843" s="1">
        <f t="shared" si="303"/>
        <v>-9642.503064977529</v>
      </c>
      <c r="BA843" s="1">
        <f t="shared" si="315"/>
        <v>-14.172696718070256</v>
      </c>
      <c r="BB843" s="1">
        <f t="shared" si="316"/>
        <v>133.97825227362569</v>
      </c>
      <c r="BC843">
        <f t="shared" si="304"/>
        <v>1</v>
      </c>
      <c r="BD843">
        <f t="shared" si="305"/>
        <v>1</v>
      </c>
      <c r="BE843">
        <f t="shared" si="306"/>
        <v>0</v>
      </c>
      <c r="BF843">
        <f t="shared" si="307"/>
        <v>0</v>
      </c>
      <c r="BG843">
        <f t="shared" si="308"/>
        <v>0</v>
      </c>
      <c r="BH843">
        <f t="shared" si="309"/>
        <v>0</v>
      </c>
      <c r="BI843">
        <f t="shared" si="310"/>
        <v>1</v>
      </c>
      <c r="BJ843">
        <f t="shared" si="311"/>
        <v>1</v>
      </c>
      <c r="BK843">
        <f t="shared" si="312"/>
        <v>0</v>
      </c>
      <c r="BL843">
        <f t="shared" si="313"/>
        <v>0</v>
      </c>
      <c r="BM843">
        <f t="shared" si="317"/>
        <v>0</v>
      </c>
      <c r="BN843">
        <f t="shared" si="318"/>
        <v>0</v>
      </c>
      <c r="BO843">
        <f>IF(AND(AU843&gt;'County Avg'!$E$3,'Gentrification Calcs'!AW843&gt;'County Avg'!$E$4,'Gentrification Calcs'!AY843&gt;'County Avg'!$E$5,'Gentrification Calcs'!BA843&gt;'County Avg'!$E$6),1,0)</f>
        <v>1</v>
      </c>
      <c r="BP843">
        <f>IF(AND(AV843&gt;'County Avg'!$F$3,'Gentrification Calcs'!AX843&gt;'County Avg'!$F$4,'Gentrification Calcs'!AZ843&gt;'County Avg'!$F$5,'Gentrification Calcs'!BB843&gt;'County Avg'!$F$6),1,0)</f>
        <v>0</v>
      </c>
      <c r="BQ843">
        <f t="shared" si="319"/>
        <v>0</v>
      </c>
      <c r="BR843">
        <f t="shared" si="320"/>
        <v>0</v>
      </c>
      <c r="BS843">
        <f t="shared" si="321"/>
        <v>0</v>
      </c>
      <c r="BT843">
        <f t="shared" si="322"/>
        <v>0</v>
      </c>
    </row>
    <row r="844" spans="1:72" x14ac:dyDescent="0.25">
      <c r="A844">
        <v>6037264301</v>
      </c>
      <c r="B844">
        <v>4436.9999710740503</v>
      </c>
      <c r="C844">
        <v>4586</v>
      </c>
      <c r="D844">
        <v>4831</v>
      </c>
      <c r="E844">
        <v>2656</v>
      </c>
      <c r="F844">
        <v>2918</v>
      </c>
      <c r="G844">
        <v>2869</v>
      </c>
      <c r="H844">
        <v>940.91519386593109</v>
      </c>
      <c r="I844">
        <v>738.2826</v>
      </c>
      <c r="J844">
        <v>775.34180000000003</v>
      </c>
      <c r="K844">
        <v>0.35426023865434153</v>
      </c>
      <c r="L844">
        <v>0.25300980123372174</v>
      </c>
      <c r="M844">
        <v>0.27024810038340885</v>
      </c>
      <c r="N844">
        <v>3412.9999779999998</v>
      </c>
      <c r="O844">
        <v>3813</v>
      </c>
      <c r="P844">
        <v>3987</v>
      </c>
      <c r="Q844">
        <v>2032</v>
      </c>
      <c r="R844">
        <v>2679</v>
      </c>
      <c r="S844">
        <v>3151</v>
      </c>
      <c r="T844">
        <v>0.59537064550194974</v>
      </c>
      <c r="U844">
        <v>0.70259638080251774</v>
      </c>
      <c r="V844">
        <v>0.79031853523952844</v>
      </c>
      <c r="W844">
        <v>2389</v>
      </c>
      <c r="X844">
        <v>2530</v>
      </c>
      <c r="Y844">
        <v>2222</v>
      </c>
      <c r="Z844">
        <v>2663</v>
      </c>
      <c r="AA844">
        <v>2920</v>
      </c>
      <c r="AB844">
        <v>2869</v>
      </c>
      <c r="AC844">
        <v>0.89710852422080356</v>
      </c>
      <c r="AD844">
        <v>0.86643835616438358</v>
      </c>
      <c r="AE844">
        <v>0.77448588358312997</v>
      </c>
      <c r="AF844">
        <v>3853.99997487478</v>
      </c>
      <c r="AG844">
        <v>3751</v>
      </c>
      <c r="AH844">
        <v>3635</v>
      </c>
      <c r="AI844">
        <v>0.86860491322966016</v>
      </c>
      <c r="AJ844">
        <v>0.81792411687745314</v>
      </c>
      <c r="AK844">
        <v>0.75243220865245286</v>
      </c>
      <c r="AL844">
        <f t="shared" si="314"/>
        <v>0.13139508677033984</v>
      </c>
      <c r="AM844">
        <f t="shared" si="314"/>
        <v>0.18207588312254686</v>
      </c>
      <c r="AN844">
        <f t="shared" si="314"/>
        <v>0.24756779134754714</v>
      </c>
      <c r="AO844">
        <v>72942.032343584317</v>
      </c>
      <c r="AP844">
        <v>84329.677155700861</v>
      </c>
      <c r="AQ844">
        <v>81980</v>
      </c>
      <c r="AR844">
        <v>1520.4444444444446</v>
      </c>
      <c r="AS844">
        <v>1421.6967180703837</v>
      </c>
      <c r="AT844">
        <v>1771</v>
      </c>
      <c r="AU844">
        <f t="shared" si="300"/>
        <v>-5.0680796352207014E-2</v>
      </c>
      <c r="AV844">
        <f t="shared" si="301"/>
        <v>-6.5491908225000284E-2</v>
      </c>
      <c r="AW844">
        <v>0.107225735300568</v>
      </c>
      <c r="AX844">
        <v>8.7722154437010702E-2</v>
      </c>
      <c r="AY844" s="1">
        <f t="shared" si="302"/>
        <v>11387.644812116545</v>
      </c>
      <c r="AZ844" s="1">
        <f t="shared" si="303"/>
        <v>-2349.6771557008615</v>
      </c>
      <c r="BA844" s="1">
        <f t="shared" si="315"/>
        <v>-98.747726374060903</v>
      </c>
      <c r="BB844" s="1">
        <f t="shared" si="316"/>
        <v>349.30328192961633</v>
      </c>
      <c r="BC844">
        <f t="shared" si="304"/>
        <v>1</v>
      </c>
      <c r="BD844">
        <f t="shared" si="305"/>
        <v>1</v>
      </c>
      <c r="BE844">
        <f t="shared" si="306"/>
        <v>0</v>
      </c>
      <c r="BF844">
        <f t="shared" si="307"/>
        <v>0</v>
      </c>
      <c r="BG844">
        <f t="shared" si="308"/>
        <v>0</v>
      </c>
      <c r="BH844">
        <f t="shared" si="309"/>
        <v>0</v>
      </c>
      <c r="BI844">
        <f t="shared" si="310"/>
        <v>1</v>
      </c>
      <c r="BJ844">
        <f t="shared" si="311"/>
        <v>1</v>
      </c>
      <c r="BK844">
        <f t="shared" si="312"/>
        <v>0</v>
      </c>
      <c r="BL844">
        <f t="shared" si="313"/>
        <v>0</v>
      </c>
      <c r="BM844">
        <f t="shared" si="317"/>
        <v>0</v>
      </c>
      <c r="BN844">
        <f t="shared" si="318"/>
        <v>0</v>
      </c>
      <c r="BO844">
        <f>IF(AND(AU844&gt;'County Avg'!$E$3,'Gentrification Calcs'!AW844&gt;'County Avg'!$E$4,'Gentrification Calcs'!AY844&gt;'County Avg'!$E$5,'Gentrification Calcs'!BA844&gt;'County Avg'!$E$6),1,0)</f>
        <v>1</v>
      </c>
      <c r="BP844">
        <f>IF(AND(AV844&gt;'County Avg'!$F$3,'Gentrification Calcs'!AX844&gt;'County Avg'!$F$4,'Gentrification Calcs'!AZ844&gt;'County Avg'!$F$5,'Gentrification Calcs'!BB844&gt;'County Avg'!$F$6),1,0)</f>
        <v>0</v>
      </c>
      <c r="BQ844">
        <f t="shared" si="319"/>
        <v>0</v>
      </c>
      <c r="BR844">
        <f t="shared" si="320"/>
        <v>0</v>
      </c>
      <c r="BS844">
        <f t="shared" si="321"/>
        <v>0</v>
      </c>
      <c r="BT844">
        <f t="shared" si="322"/>
        <v>0</v>
      </c>
    </row>
    <row r="845" spans="1:72" x14ac:dyDescent="0.25">
      <c r="A845">
        <v>6037264302</v>
      </c>
      <c r="B845">
        <v>5010.5656160579701</v>
      </c>
      <c r="C845">
        <v>5380.8074613359104</v>
      </c>
      <c r="D845">
        <v>5499</v>
      </c>
      <c r="E845">
        <v>2735.0830080000001</v>
      </c>
      <c r="F845">
        <v>2920.6065330000001</v>
      </c>
      <c r="G845">
        <v>2906</v>
      </c>
      <c r="H845">
        <v>726.03450626677568</v>
      </c>
      <c r="I845">
        <v>611.58990213742368</v>
      </c>
      <c r="J845">
        <v>708.39340000000004</v>
      </c>
      <c r="K845">
        <v>0.26545245761944192</v>
      </c>
      <c r="L845">
        <v>0.20940509966921439</v>
      </c>
      <c r="M845">
        <v>0.2437692360633173</v>
      </c>
      <c r="N845">
        <v>4171.9407879999999</v>
      </c>
      <c r="O845">
        <v>4487.3853159999999</v>
      </c>
      <c r="P845">
        <v>4533</v>
      </c>
      <c r="Q845">
        <v>2212.9030360000002</v>
      </c>
      <c r="R845">
        <v>3005.7943909999999</v>
      </c>
      <c r="S845">
        <v>3235</v>
      </c>
      <c r="T845">
        <v>0.53042532203839132</v>
      </c>
      <c r="U845">
        <v>0.66983202451607793</v>
      </c>
      <c r="V845">
        <v>0.71365541583939995</v>
      </c>
      <c r="W845">
        <v>1796.1711266361201</v>
      </c>
      <c r="X845">
        <v>1845.03762328625</v>
      </c>
      <c r="Y845">
        <v>1736</v>
      </c>
      <c r="Z845">
        <v>2720.6597141389502</v>
      </c>
      <c r="AA845">
        <v>2926.6035978794098</v>
      </c>
      <c r="AB845">
        <v>2906</v>
      </c>
      <c r="AC845">
        <v>0.66019690639796991</v>
      </c>
      <c r="AD845">
        <v>0.63043646383239171</v>
      </c>
      <c r="AE845">
        <v>0.59738472126634545</v>
      </c>
      <c r="AF845">
        <v>4442.3219625449301</v>
      </c>
      <c r="AG845">
        <v>4491.8344144821203</v>
      </c>
      <c r="AH845">
        <v>4357</v>
      </c>
      <c r="AI845">
        <v>0.8865909166637953</v>
      </c>
      <c r="AJ845">
        <v>0.83478817013216788</v>
      </c>
      <c r="AK845">
        <v>0.79232587743226046</v>
      </c>
      <c r="AL845">
        <f t="shared" si="314"/>
        <v>0.1134090833362047</v>
      </c>
      <c r="AM845">
        <f t="shared" si="314"/>
        <v>0.16521182986783212</v>
      </c>
      <c r="AN845">
        <f t="shared" si="314"/>
        <v>0.20767412256773954</v>
      </c>
      <c r="AO845">
        <v>90335.441145281016</v>
      </c>
      <c r="AP845">
        <v>105386.93175316715</v>
      </c>
      <c r="AQ845">
        <v>89613</v>
      </c>
      <c r="AR845">
        <v>1596.4666666666667</v>
      </c>
      <c r="AS845">
        <v>1677.3586397785687</v>
      </c>
      <c r="AT845">
        <v>1869</v>
      </c>
      <c r="AU845">
        <f t="shared" si="300"/>
        <v>-5.1802746531627419E-2</v>
      </c>
      <c r="AV845">
        <f t="shared" si="301"/>
        <v>-4.2462292699907422E-2</v>
      </c>
      <c r="AW845">
        <v>0.13940670247768661</v>
      </c>
      <c r="AX845">
        <v>4.3823391323322025E-2</v>
      </c>
      <c r="AY845" s="1">
        <f t="shared" si="302"/>
        <v>15051.490607886139</v>
      </c>
      <c r="AZ845" s="1">
        <f t="shared" si="303"/>
        <v>-15773.931753167155</v>
      </c>
      <c r="BA845" s="1">
        <f t="shared" si="315"/>
        <v>80.891973111901962</v>
      </c>
      <c r="BB845" s="1">
        <f t="shared" si="316"/>
        <v>191.64136022143134</v>
      </c>
      <c r="BC845">
        <f t="shared" si="304"/>
        <v>1</v>
      </c>
      <c r="BD845">
        <f t="shared" si="305"/>
        <v>1</v>
      </c>
      <c r="BE845">
        <f t="shared" si="306"/>
        <v>0</v>
      </c>
      <c r="BF845">
        <f t="shared" si="307"/>
        <v>0</v>
      </c>
      <c r="BG845">
        <f t="shared" si="308"/>
        <v>0</v>
      </c>
      <c r="BH845">
        <f t="shared" si="309"/>
        <v>0</v>
      </c>
      <c r="BI845">
        <f t="shared" si="310"/>
        <v>1</v>
      </c>
      <c r="BJ845">
        <f t="shared" si="311"/>
        <v>1</v>
      </c>
      <c r="BK845">
        <f t="shared" si="312"/>
        <v>0</v>
      </c>
      <c r="BL845">
        <f t="shared" si="313"/>
        <v>0</v>
      </c>
      <c r="BM845">
        <f t="shared" si="317"/>
        <v>0</v>
      </c>
      <c r="BN845">
        <f t="shared" si="318"/>
        <v>0</v>
      </c>
      <c r="BO845">
        <f>IF(AND(AU845&gt;'County Avg'!$E$3,'Gentrification Calcs'!AW845&gt;'County Avg'!$E$4,'Gentrification Calcs'!AY845&gt;'County Avg'!$E$5,'Gentrification Calcs'!BA845&gt;'County Avg'!$E$6),1,0)</f>
        <v>1</v>
      </c>
      <c r="BP845">
        <f>IF(AND(AV845&gt;'County Avg'!$F$3,'Gentrification Calcs'!AX845&gt;'County Avg'!$F$4,'Gentrification Calcs'!AZ845&gt;'County Avg'!$F$5,'Gentrification Calcs'!BB845&gt;'County Avg'!$F$6),1,0)</f>
        <v>0</v>
      </c>
      <c r="BQ845">
        <f t="shared" si="319"/>
        <v>0</v>
      </c>
      <c r="BR845">
        <f t="shared" si="320"/>
        <v>0</v>
      </c>
      <c r="BS845">
        <f t="shared" si="321"/>
        <v>0</v>
      </c>
      <c r="BT845">
        <f t="shared" si="322"/>
        <v>0</v>
      </c>
    </row>
    <row r="846" spans="1:72" x14ac:dyDescent="0.25">
      <c r="A846">
        <v>6037265100</v>
      </c>
      <c r="B846">
        <v>2547.7240072191598</v>
      </c>
      <c r="C846">
        <v>2540.99994271994</v>
      </c>
      <c r="D846">
        <v>2536</v>
      </c>
      <c r="E846">
        <v>1244.2200310000001</v>
      </c>
      <c r="F846">
        <v>1125.9104</v>
      </c>
      <c r="G846">
        <v>1378</v>
      </c>
      <c r="H846">
        <v>195.98613469647464</v>
      </c>
      <c r="I846">
        <v>213.40961650371528</v>
      </c>
      <c r="J846">
        <v>373.5086</v>
      </c>
      <c r="K846">
        <v>0.15751726367799862</v>
      </c>
      <c r="L846">
        <v>0.18954404942321812</v>
      </c>
      <c r="M846">
        <v>0.27105123367198841</v>
      </c>
      <c r="N846">
        <v>2122.7906760000001</v>
      </c>
      <c r="O846">
        <v>2083.8784179999998</v>
      </c>
      <c r="P846">
        <v>2063</v>
      </c>
      <c r="Q846">
        <v>1201.0235660000001</v>
      </c>
      <c r="R846">
        <v>1307.7653809999999</v>
      </c>
      <c r="S846">
        <v>1267</v>
      </c>
      <c r="T846">
        <v>0.56577578730612443</v>
      </c>
      <c r="U846">
        <v>0.6275631868461532</v>
      </c>
      <c r="V846">
        <v>0.6141541444498303</v>
      </c>
      <c r="W846">
        <v>351.56316512823099</v>
      </c>
      <c r="X846">
        <v>293.15408325195301</v>
      </c>
      <c r="Y846">
        <v>481</v>
      </c>
      <c r="Z846">
        <v>1174.9163074493399</v>
      </c>
      <c r="AA846">
        <v>1177.58508300781</v>
      </c>
      <c r="AB846">
        <v>1378</v>
      </c>
      <c r="AC846">
        <v>0.29922400676474542</v>
      </c>
      <c r="AD846">
        <v>0.24894513991564271</v>
      </c>
      <c r="AE846">
        <v>0.34905660377358488</v>
      </c>
      <c r="AF846">
        <v>2282.0124452032201</v>
      </c>
      <c r="AG846">
        <v>2163.37768554688</v>
      </c>
      <c r="AH846">
        <v>2220</v>
      </c>
      <c r="AI846">
        <v>0.89570630050075017</v>
      </c>
      <c r="AJ846">
        <v>0.85138832519262275</v>
      </c>
      <c r="AK846">
        <v>0.87539432176656151</v>
      </c>
      <c r="AL846">
        <f t="shared" si="314"/>
        <v>0.10429369949924983</v>
      </c>
      <c r="AM846">
        <f t="shared" si="314"/>
        <v>0.14861167480737725</v>
      </c>
      <c r="AN846">
        <f t="shared" si="314"/>
        <v>0.12460567823343849</v>
      </c>
      <c r="AO846">
        <v>175512.17391304349</v>
      </c>
      <c r="AP846">
        <v>189416.03064977526</v>
      </c>
      <c r="AQ846">
        <v>101447</v>
      </c>
      <c r="AR846">
        <v>1729.5055555555557</v>
      </c>
      <c r="AS846">
        <v>2260.3760379596679</v>
      </c>
      <c r="AT846">
        <v>2001</v>
      </c>
      <c r="AU846">
        <f t="shared" si="300"/>
        <v>-4.4317975308127422E-2</v>
      </c>
      <c r="AV846">
        <f t="shared" si="301"/>
        <v>2.4005996573938759E-2</v>
      </c>
      <c r="AW846">
        <v>6.1787399540028765E-2</v>
      </c>
      <c r="AX846">
        <v>-1.3409042396322901E-2</v>
      </c>
      <c r="AY846" s="1">
        <f t="shared" si="302"/>
        <v>13903.856736731774</v>
      </c>
      <c r="AZ846" s="1">
        <f t="shared" si="303"/>
        <v>-87969.030649775261</v>
      </c>
      <c r="BA846" s="1">
        <f t="shared" si="315"/>
        <v>530.87048240411218</v>
      </c>
      <c r="BB846" s="1">
        <f t="shared" si="316"/>
        <v>-259.37603795966788</v>
      </c>
      <c r="BC846">
        <f t="shared" si="304"/>
        <v>1</v>
      </c>
      <c r="BD846">
        <f t="shared" si="305"/>
        <v>1</v>
      </c>
      <c r="BE846">
        <f t="shared" si="306"/>
        <v>0</v>
      </c>
      <c r="BF846">
        <f t="shared" si="307"/>
        <v>0</v>
      </c>
      <c r="BG846">
        <f t="shared" si="308"/>
        <v>0</v>
      </c>
      <c r="BH846">
        <f t="shared" si="309"/>
        <v>0</v>
      </c>
      <c r="BI846">
        <f t="shared" si="310"/>
        <v>0</v>
      </c>
      <c r="BJ846">
        <f t="shared" si="311"/>
        <v>0</v>
      </c>
      <c r="BK846">
        <f t="shared" si="312"/>
        <v>0</v>
      </c>
      <c r="BL846">
        <f t="shared" si="313"/>
        <v>0</v>
      </c>
      <c r="BM846">
        <f t="shared" si="317"/>
        <v>0</v>
      </c>
      <c r="BN846">
        <f t="shared" si="318"/>
        <v>0</v>
      </c>
      <c r="BO846">
        <f>IF(AND(AU846&gt;'County Avg'!$E$3,'Gentrification Calcs'!AW846&gt;'County Avg'!$E$4,'Gentrification Calcs'!AY846&gt;'County Avg'!$E$5,'Gentrification Calcs'!BA846&gt;'County Avg'!$E$6),1,0)</f>
        <v>1</v>
      </c>
      <c r="BP846">
        <f>IF(AND(AV846&gt;'County Avg'!$F$3,'Gentrification Calcs'!AX846&gt;'County Avg'!$F$4,'Gentrification Calcs'!AZ846&gt;'County Avg'!$F$5,'Gentrification Calcs'!BB846&gt;'County Avg'!$F$6),1,0)</f>
        <v>0</v>
      </c>
      <c r="BQ846">
        <f t="shared" si="319"/>
        <v>0</v>
      </c>
      <c r="BR846">
        <f t="shared" si="320"/>
        <v>0</v>
      </c>
      <c r="BS846">
        <f t="shared" si="321"/>
        <v>0</v>
      </c>
      <c r="BT846">
        <f t="shared" si="322"/>
        <v>0</v>
      </c>
    </row>
    <row r="847" spans="1:72" x14ac:dyDescent="0.25">
      <c r="A847">
        <v>6037265201</v>
      </c>
      <c r="B847">
        <v>3184.0579332439202</v>
      </c>
      <c r="C847">
        <v>4737.9998452663403</v>
      </c>
      <c r="D847">
        <v>3077</v>
      </c>
      <c r="E847">
        <v>1289.8735349999999</v>
      </c>
      <c r="F847">
        <v>1456.7299800000001</v>
      </c>
      <c r="G847">
        <v>938</v>
      </c>
      <c r="H847">
        <v>314.10002420947103</v>
      </c>
      <c r="I847">
        <v>440.36775501454588</v>
      </c>
      <c r="J847">
        <v>333.12639999999999</v>
      </c>
      <c r="K847">
        <v>0.24351226355649747</v>
      </c>
      <c r="L847">
        <v>0.30229882068778857</v>
      </c>
      <c r="M847">
        <v>0.35514541577825159</v>
      </c>
      <c r="N847">
        <v>1976.1617249999999</v>
      </c>
      <c r="O847">
        <v>3393.7165530000002</v>
      </c>
      <c r="P847">
        <v>1703</v>
      </c>
      <c r="Q847">
        <v>1231.1110839999999</v>
      </c>
      <c r="R847">
        <v>2367.9116210000002</v>
      </c>
      <c r="S847">
        <v>970</v>
      </c>
      <c r="T847">
        <v>0.62298093745338579</v>
      </c>
      <c r="U847">
        <v>0.69773405763860796</v>
      </c>
      <c r="V847">
        <v>0.56958308866705809</v>
      </c>
      <c r="W847">
        <v>528.86267089843795</v>
      </c>
      <c r="X847">
        <v>636.231201171875</v>
      </c>
      <c r="Y847">
        <v>350</v>
      </c>
      <c r="Z847">
        <v>1326.87219238281</v>
      </c>
      <c r="AA847">
        <v>1419.7314453125</v>
      </c>
      <c r="AB847">
        <v>938</v>
      </c>
      <c r="AC847">
        <v>0.3985784568660688</v>
      </c>
      <c r="AD847">
        <v>0.44813489429462688</v>
      </c>
      <c r="AE847">
        <v>0.37313432835820898</v>
      </c>
      <c r="AF847">
        <v>2755.3091889861998</v>
      </c>
      <c r="AG847">
        <v>2956.26245117188</v>
      </c>
      <c r="AH847">
        <v>2094</v>
      </c>
      <c r="AI847">
        <v>0.86534518113465642</v>
      </c>
      <c r="AJ847">
        <v>0.6239473507213037</v>
      </c>
      <c r="AK847">
        <v>0.68053298667533313</v>
      </c>
      <c r="AL847">
        <f t="shared" si="314"/>
        <v>0.13465481886534358</v>
      </c>
      <c r="AM847">
        <f t="shared" si="314"/>
        <v>0.3760526492786963</v>
      </c>
      <c r="AN847">
        <f t="shared" si="314"/>
        <v>0.31946701332466687</v>
      </c>
      <c r="AO847">
        <v>115214.78154825028</v>
      </c>
      <c r="AP847">
        <v>91131.134041683705</v>
      </c>
      <c r="AQ847">
        <v>102895</v>
      </c>
      <c r="AR847">
        <v>1729.5055555555557</v>
      </c>
      <c r="AS847">
        <v>1728.761565836299</v>
      </c>
      <c r="AT847">
        <v>1342</v>
      </c>
      <c r="AU847">
        <f t="shared" si="300"/>
        <v>-0.24139783041335272</v>
      </c>
      <c r="AV847">
        <f t="shared" si="301"/>
        <v>5.6585635954029434E-2</v>
      </c>
      <c r="AW847">
        <v>7.4753120185222177E-2</v>
      </c>
      <c r="AX847">
        <v>-0.12815096897154987</v>
      </c>
      <c r="AY847" s="1">
        <f t="shared" si="302"/>
        <v>-24083.647506566573</v>
      </c>
      <c r="AZ847" s="1">
        <f t="shared" si="303"/>
        <v>11763.865958316295</v>
      </c>
      <c r="BA847" s="1">
        <f t="shared" si="315"/>
        <v>-0.74398971925666046</v>
      </c>
      <c r="BB847" s="1">
        <f t="shared" si="316"/>
        <v>-386.76156583629904</v>
      </c>
      <c r="BC847">
        <f t="shared" si="304"/>
        <v>1</v>
      </c>
      <c r="BD847">
        <f t="shared" si="305"/>
        <v>1</v>
      </c>
      <c r="BE847">
        <f t="shared" si="306"/>
        <v>0</v>
      </c>
      <c r="BF847">
        <f t="shared" si="307"/>
        <v>0</v>
      </c>
      <c r="BG847">
        <f t="shared" si="308"/>
        <v>0</v>
      </c>
      <c r="BH847">
        <f t="shared" si="309"/>
        <v>0</v>
      </c>
      <c r="BI847">
        <f t="shared" si="310"/>
        <v>0</v>
      </c>
      <c r="BJ847">
        <f t="shared" si="311"/>
        <v>0</v>
      </c>
      <c r="BK847">
        <f t="shared" si="312"/>
        <v>0</v>
      </c>
      <c r="BL847">
        <f t="shared" si="313"/>
        <v>0</v>
      </c>
      <c r="BM847">
        <f t="shared" si="317"/>
        <v>0</v>
      </c>
      <c r="BN847">
        <f t="shared" si="318"/>
        <v>0</v>
      </c>
      <c r="BO847">
        <f>IF(AND(AU847&gt;'County Avg'!$E$3,'Gentrification Calcs'!AW847&gt;'County Avg'!$E$4,'Gentrification Calcs'!AY847&gt;'County Avg'!$E$5,'Gentrification Calcs'!BA847&gt;'County Avg'!$E$6),1,0)</f>
        <v>0</v>
      </c>
      <c r="BP847">
        <f>IF(AND(AV847&gt;'County Avg'!$F$3,'Gentrification Calcs'!AX847&gt;'County Avg'!$F$4,'Gentrification Calcs'!AZ847&gt;'County Avg'!$F$5,'Gentrification Calcs'!BB847&gt;'County Avg'!$F$6),1,0)</f>
        <v>0</v>
      </c>
      <c r="BQ847">
        <f t="shared" si="319"/>
        <v>0</v>
      </c>
      <c r="BR847">
        <f t="shared" si="320"/>
        <v>0</v>
      </c>
      <c r="BS847">
        <f t="shared" si="321"/>
        <v>0</v>
      </c>
      <c r="BT847">
        <f t="shared" si="322"/>
        <v>0</v>
      </c>
    </row>
    <row r="848" spans="1:72" x14ac:dyDescent="0.25">
      <c r="A848">
        <v>6037265202</v>
      </c>
      <c r="B848">
        <v>1997.1315022117899</v>
      </c>
      <c r="C848">
        <v>2790.9999181330199</v>
      </c>
      <c r="D848">
        <v>3809</v>
      </c>
      <c r="E848">
        <v>549.02274699999998</v>
      </c>
      <c r="F848">
        <v>610.41866300000004</v>
      </c>
      <c r="G848">
        <v>1955</v>
      </c>
      <c r="H848">
        <v>154.75729208773654</v>
      </c>
      <c r="I848">
        <v>202.00304024407492</v>
      </c>
      <c r="J848">
        <v>730.92520000000002</v>
      </c>
      <c r="K848">
        <v>0.28187774173906233</v>
      </c>
      <c r="L848">
        <v>0.3309254000382274</v>
      </c>
      <c r="M848">
        <v>0.37387478260869567</v>
      </c>
      <c r="N848">
        <v>912.78254570000001</v>
      </c>
      <c r="O848">
        <v>1376.7702710000001</v>
      </c>
      <c r="P848">
        <v>2757</v>
      </c>
      <c r="Q848">
        <v>542.64789580000001</v>
      </c>
      <c r="R848">
        <v>946.09573750000004</v>
      </c>
      <c r="S848">
        <v>2002</v>
      </c>
      <c r="T848">
        <v>0.59449854552581416</v>
      </c>
      <c r="U848">
        <v>0.68718489745774003</v>
      </c>
      <c r="V848">
        <v>0.726151614073268</v>
      </c>
      <c r="W848">
        <v>248.93502807617199</v>
      </c>
      <c r="X848">
        <v>291.71732711791998</v>
      </c>
      <c r="Y848">
        <v>1459</v>
      </c>
      <c r="Z848">
        <v>561.14214706420898</v>
      </c>
      <c r="AA848">
        <v>596.55168914794899</v>
      </c>
      <c r="AB848">
        <v>1955</v>
      </c>
      <c r="AC848">
        <v>0.44362204724516524</v>
      </c>
      <c r="AD848">
        <v>0.4890059527525234</v>
      </c>
      <c r="AE848">
        <v>0.7462915601023018</v>
      </c>
      <c r="AF848">
        <v>1457.40395065336</v>
      </c>
      <c r="AG848">
        <v>1493.12194824219</v>
      </c>
      <c r="AH848">
        <v>2635</v>
      </c>
      <c r="AI848">
        <v>0.72974861647283085</v>
      </c>
      <c r="AJ848">
        <v>0.53497742459304054</v>
      </c>
      <c r="AK848">
        <v>0.69178262011026515</v>
      </c>
      <c r="AL848">
        <f t="shared" si="314"/>
        <v>0.27025138352716915</v>
      </c>
      <c r="AM848">
        <f t="shared" si="314"/>
        <v>0.46502257540695946</v>
      </c>
      <c r="AN848">
        <f t="shared" si="314"/>
        <v>0.30821737988973485</v>
      </c>
      <c r="AO848">
        <v>109756.78101802758</v>
      </c>
      <c r="AP848">
        <v>86595.897425418894</v>
      </c>
      <c r="AQ848">
        <v>61058</v>
      </c>
      <c r="AR848">
        <v>1717.4111111111113</v>
      </c>
      <c r="AS848">
        <v>1699.0019770660342</v>
      </c>
      <c r="AT848">
        <v>2001</v>
      </c>
      <c r="AU848">
        <f t="shared" si="300"/>
        <v>-0.19477119187979031</v>
      </c>
      <c r="AV848">
        <f t="shared" si="301"/>
        <v>0.1568051955172246</v>
      </c>
      <c r="AW848">
        <v>9.268635193192587E-2</v>
      </c>
      <c r="AX848">
        <v>3.8966716615527974E-2</v>
      </c>
      <c r="AY848" s="1">
        <f t="shared" si="302"/>
        <v>-23160.88359260869</v>
      </c>
      <c r="AZ848" s="1">
        <f t="shared" si="303"/>
        <v>-25537.897425418894</v>
      </c>
      <c r="BA848" s="1">
        <f t="shared" si="315"/>
        <v>-18.409134045077053</v>
      </c>
      <c r="BB848" s="1">
        <f t="shared" si="316"/>
        <v>301.99802293396579</v>
      </c>
      <c r="BC848">
        <f t="shared" si="304"/>
        <v>1</v>
      </c>
      <c r="BD848">
        <f t="shared" si="305"/>
        <v>1</v>
      </c>
      <c r="BE848">
        <f t="shared" si="306"/>
        <v>0</v>
      </c>
      <c r="BF848">
        <f t="shared" si="307"/>
        <v>0</v>
      </c>
      <c r="BG848">
        <f t="shared" si="308"/>
        <v>0</v>
      </c>
      <c r="BH848">
        <f t="shared" si="309"/>
        <v>0</v>
      </c>
      <c r="BI848">
        <f t="shared" si="310"/>
        <v>0</v>
      </c>
      <c r="BJ848">
        <f t="shared" si="311"/>
        <v>0</v>
      </c>
      <c r="BK848">
        <f t="shared" si="312"/>
        <v>0</v>
      </c>
      <c r="BL848">
        <f t="shared" si="313"/>
        <v>0</v>
      </c>
      <c r="BM848">
        <f t="shared" si="317"/>
        <v>0</v>
      </c>
      <c r="BN848">
        <f t="shared" si="318"/>
        <v>0</v>
      </c>
      <c r="BO848">
        <f>IF(AND(AU848&gt;'County Avg'!$E$3,'Gentrification Calcs'!AW848&gt;'County Avg'!$E$4,'Gentrification Calcs'!AY848&gt;'County Avg'!$E$5,'Gentrification Calcs'!BA848&gt;'County Avg'!$E$6),1,0)</f>
        <v>0</v>
      </c>
      <c r="BP848">
        <f>IF(AND(AV848&gt;'County Avg'!$F$3,'Gentrification Calcs'!AX848&gt;'County Avg'!$F$4,'Gentrification Calcs'!AZ848&gt;'County Avg'!$F$5,'Gentrification Calcs'!BB848&gt;'County Avg'!$F$6),1,0)</f>
        <v>0</v>
      </c>
      <c r="BQ848">
        <f t="shared" si="319"/>
        <v>0</v>
      </c>
      <c r="BR848">
        <f t="shared" si="320"/>
        <v>0</v>
      </c>
      <c r="BS848">
        <f t="shared" si="321"/>
        <v>0</v>
      </c>
      <c r="BT848">
        <f t="shared" si="322"/>
        <v>0</v>
      </c>
    </row>
    <row r="849" spans="1:72" x14ac:dyDescent="0.25">
      <c r="A849">
        <v>6037265301</v>
      </c>
      <c r="B849">
        <v>5100.81056615138</v>
      </c>
      <c r="C849">
        <v>6426.0001525878897</v>
      </c>
      <c r="D849">
        <v>11298</v>
      </c>
      <c r="E849">
        <v>392.1036987</v>
      </c>
      <c r="F849">
        <v>380.85128780000002</v>
      </c>
      <c r="G849">
        <v>0</v>
      </c>
      <c r="H849">
        <v>231.10748704605794</v>
      </c>
      <c r="I849">
        <v>227.64520474137927</v>
      </c>
      <c r="J849">
        <v>0</v>
      </c>
      <c r="K849">
        <v>0.58940399647410402</v>
      </c>
      <c r="L849">
        <v>0.59772728105077255</v>
      </c>
      <c r="N849">
        <v>1062.0557550000001</v>
      </c>
      <c r="O849">
        <v>595.51293950000002</v>
      </c>
      <c r="P849">
        <v>343</v>
      </c>
      <c r="Q849">
        <v>494.2411194</v>
      </c>
      <c r="R849">
        <v>321.99246219999998</v>
      </c>
      <c r="S849">
        <v>73</v>
      </c>
      <c r="T849">
        <v>0.46536268653805274</v>
      </c>
      <c r="U849">
        <v>0.54069767563799509</v>
      </c>
      <c r="V849">
        <v>0.21282798833819241</v>
      </c>
      <c r="W849">
        <v>314.20230102539102</v>
      </c>
      <c r="X849">
        <v>328.05145263671898</v>
      </c>
      <c r="Y849">
        <v>0</v>
      </c>
      <c r="Z849">
        <v>379.98571777343801</v>
      </c>
      <c r="AA849">
        <v>381.71688842773398</v>
      </c>
      <c r="AB849">
        <v>0</v>
      </c>
      <c r="AC849">
        <v>0.8268792386895194</v>
      </c>
      <c r="AD849">
        <v>0.85941037083253169</v>
      </c>
      <c r="AF849">
        <v>2670.2868821613802</v>
      </c>
      <c r="AG849">
        <v>2410.61572265625</v>
      </c>
      <c r="AH849">
        <v>3488</v>
      </c>
      <c r="AI849">
        <v>0.52350246054641114</v>
      </c>
      <c r="AJ849">
        <v>0.37513471294977213</v>
      </c>
      <c r="AK849">
        <v>0.30872720835546114</v>
      </c>
      <c r="AL849">
        <f t="shared" si="314"/>
        <v>0.47649753945358886</v>
      </c>
      <c r="AM849">
        <f t="shared" si="314"/>
        <v>0.62486528705022781</v>
      </c>
      <c r="AN849">
        <f t="shared" si="314"/>
        <v>0.69127279164453892</v>
      </c>
      <c r="AO849">
        <v>37411.519088016968</v>
      </c>
      <c r="AP849">
        <v>26481.643645279939</v>
      </c>
      <c r="AR849">
        <v>1556.7277777777779</v>
      </c>
      <c r="AS849">
        <v>1299.9529458283907</v>
      </c>
      <c r="AU849">
        <f t="shared" si="300"/>
        <v>-0.14836774759663901</v>
      </c>
      <c r="AV849">
        <f t="shared" si="301"/>
        <v>-6.6407504594310995E-2</v>
      </c>
      <c r="AW849">
        <v>7.5334989099942351E-2</v>
      </c>
      <c r="AX849">
        <v>-0.3278696872998027</v>
      </c>
      <c r="AY849" s="1">
        <f t="shared" si="302"/>
        <v>-10929.87544273703</v>
      </c>
      <c r="AZ849" s="1">
        <f t="shared" si="303"/>
        <v>-26481.643645279939</v>
      </c>
      <c r="BA849" s="1">
        <f t="shared" si="315"/>
        <v>-256.77483194938713</v>
      </c>
      <c r="BB849" s="1">
        <f t="shared" si="316"/>
        <v>-1299.9529458283907</v>
      </c>
      <c r="BC849">
        <f t="shared" si="304"/>
        <v>1</v>
      </c>
      <c r="BD849">
        <f t="shared" si="305"/>
        <v>1</v>
      </c>
      <c r="BE849">
        <f t="shared" si="306"/>
        <v>1</v>
      </c>
      <c r="BF849">
        <f t="shared" si="307"/>
        <v>1</v>
      </c>
      <c r="BG849">
        <f t="shared" si="308"/>
        <v>0</v>
      </c>
      <c r="BH849">
        <f t="shared" si="309"/>
        <v>0</v>
      </c>
      <c r="BI849">
        <f t="shared" si="310"/>
        <v>1</v>
      </c>
      <c r="BJ849">
        <f t="shared" si="311"/>
        <v>1</v>
      </c>
      <c r="BK849">
        <f t="shared" si="312"/>
        <v>0</v>
      </c>
      <c r="BL849">
        <f t="shared" si="313"/>
        <v>0</v>
      </c>
      <c r="BM849">
        <f t="shared" si="317"/>
        <v>0</v>
      </c>
      <c r="BN849">
        <f t="shared" si="318"/>
        <v>0</v>
      </c>
      <c r="BO849">
        <f>IF(AND(AU849&gt;'County Avg'!$E$3,'Gentrification Calcs'!AW849&gt;'County Avg'!$E$4,'Gentrification Calcs'!AY849&gt;'County Avg'!$E$5,'Gentrification Calcs'!BA849&gt;'County Avg'!$E$6),1,0)</f>
        <v>0</v>
      </c>
      <c r="BP849">
        <f>IF(AND(AV849&gt;'County Avg'!$F$3,'Gentrification Calcs'!AX849&gt;'County Avg'!$F$4,'Gentrification Calcs'!AZ849&gt;'County Avg'!$F$5,'Gentrification Calcs'!BB849&gt;'County Avg'!$F$6),1,0)</f>
        <v>0</v>
      </c>
      <c r="BQ849">
        <f t="shared" si="319"/>
        <v>0</v>
      </c>
      <c r="BR849">
        <f t="shared" si="320"/>
        <v>0</v>
      </c>
      <c r="BS849">
        <f t="shared" si="321"/>
        <v>0</v>
      </c>
      <c r="BT849">
        <f t="shared" si="322"/>
        <v>0</v>
      </c>
    </row>
    <row r="850" spans="1:72" x14ac:dyDescent="0.25">
      <c r="A850">
        <v>6037265303</v>
      </c>
      <c r="B850">
        <v>2627.0265230906998</v>
      </c>
      <c r="C850">
        <v>4152</v>
      </c>
      <c r="D850">
        <v>4926</v>
      </c>
      <c r="E850">
        <v>1004.919861</v>
      </c>
      <c r="F850">
        <v>1780</v>
      </c>
      <c r="G850">
        <v>1514</v>
      </c>
      <c r="H850">
        <v>681.02435356321075</v>
      </c>
      <c r="I850">
        <v>1376.2593999999999</v>
      </c>
      <c r="J850">
        <v>1085.1982</v>
      </c>
      <c r="K850">
        <v>0.67769021191950629</v>
      </c>
      <c r="L850">
        <v>0.7731794382022471</v>
      </c>
      <c r="M850">
        <v>0.7167755614266843</v>
      </c>
      <c r="N850">
        <v>659.32610120000004</v>
      </c>
      <c r="O850">
        <v>832</v>
      </c>
      <c r="P850">
        <v>1013</v>
      </c>
      <c r="Q850">
        <v>481.26181029999998</v>
      </c>
      <c r="R850">
        <v>575</v>
      </c>
      <c r="S850">
        <v>862</v>
      </c>
      <c r="T850">
        <v>0.72992986236110491</v>
      </c>
      <c r="U850">
        <v>0.69110576923076927</v>
      </c>
      <c r="V850">
        <v>0.85093780848963474</v>
      </c>
      <c r="W850">
        <v>967.40557861328102</v>
      </c>
      <c r="X850">
        <v>1703</v>
      </c>
      <c r="Y850">
        <v>1428</v>
      </c>
      <c r="Z850">
        <v>1007.74627685547</v>
      </c>
      <c r="AA850">
        <v>1785</v>
      </c>
      <c r="AB850">
        <v>1514</v>
      </c>
      <c r="AC850">
        <v>0.9599693899459828</v>
      </c>
      <c r="AD850">
        <v>0.95406162464986</v>
      </c>
      <c r="AE850">
        <v>0.94319682959048878</v>
      </c>
      <c r="AF850">
        <v>1745.9551275822901</v>
      </c>
      <c r="AG850">
        <v>1871</v>
      </c>
      <c r="AH850">
        <v>2092</v>
      </c>
      <c r="AI850">
        <v>0.66461267605633911</v>
      </c>
      <c r="AJ850">
        <v>0.45062620423892102</v>
      </c>
      <c r="AK850">
        <v>0.42468534307754768</v>
      </c>
      <c r="AL850">
        <f t="shared" si="314"/>
        <v>0.33538732394366089</v>
      </c>
      <c r="AM850">
        <f t="shared" si="314"/>
        <v>0.54937379576107892</v>
      </c>
      <c r="AN850">
        <f t="shared" si="314"/>
        <v>0.57531465692245232</v>
      </c>
      <c r="AO850">
        <v>29134.730646871689</v>
      </c>
      <c r="AP850">
        <v>18865.130363710668</v>
      </c>
      <c r="AQ850">
        <v>18190</v>
      </c>
      <c r="AR850">
        <v>1660.3944444444446</v>
      </c>
      <c r="AS850">
        <v>1390.5844207196521</v>
      </c>
      <c r="AT850">
        <v>1734</v>
      </c>
      <c r="AU850">
        <f t="shared" si="300"/>
        <v>-0.21398647181741809</v>
      </c>
      <c r="AV850">
        <f t="shared" si="301"/>
        <v>-2.5940861161373341E-2</v>
      </c>
      <c r="AW850">
        <v>-3.8824093130335635E-2</v>
      </c>
      <c r="AX850">
        <v>0.15983203925886547</v>
      </c>
      <c r="AY850" s="1">
        <f t="shared" si="302"/>
        <v>-10269.60028316102</v>
      </c>
      <c r="AZ850" s="1">
        <f t="shared" si="303"/>
        <v>-675.13036371066846</v>
      </c>
      <c r="BA850" s="1">
        <f t="shared" si="315"/>
        <v>-269.81002372479247</v>
      </c>
      <c r="BB850" s="1">
        <f t="shared" si="316"/>
        <v>343.41557928034786</v>
      </c>
      <c r="BC850">
        <f t="shared" si="304"/>
        <v>1</v>
      </c>
      <c r="BD850">
        <f t="shared" si="305"/>
        <v>1</v>
      </c>
      <c r="BE850">
        <f t="shared" si="306"/>
        <v>1</v>
      </c>
      <c r="BF850">
        <f t="shared" si="307"/>
        <v>1</v>
      </c>
      <c r="BG850">
        <f t="shared" si="308"/>
        <v>0</v>
      </c>
      <c r="BH850">
        <f t="shared" si="309"/>
        <v>0</v>
      </c>
      <c r="BI850">
        <f t="shared" si="310"/>
        <v>1</v>
      </c>
      <c r="BJ850">
        <f t="shared" si="311"/>
        <v>1</v>
      </c>
      <c r="BK850">
        <f t="shared" si="312"/>
        <v>0</v>
      </c>
      <c r="BL850">
        <f t="shared" si="313"/>
        <v>0</v>
      </c>
      <c r="BM850">
        <f t="shared" si="317"/>
        <v>0</v>
      </c>
      <c r="BN850">
        <f t="shared" si="318"/>
        <v>0</v>
      </c>
      <c r="BO850">
        <f>IF(AND(AU850&gt;'County Avg'!$E$3,'Gentrification Calcs'!AW850&gt;'County Avg'!$E$4,'Gentrification Calcs'!AY850&gt;'County Avg'!$E$5,'Gentrification Calcs'!BA850&gt;'County Avg'!$E$6),1,0)</f>
        <v>0</v>
      </c>
      <c r="BP850">
        <f>IF(AND(AV850&gt;'County Avg'!$F$3,'Gentrification Calcs'!AX850&gt;'County Avg'!$F$4,'Gentrification Calcs'!AZ850&gt;'County Avg'!$F$5,'Gentrification Calcs'!BB850&gt;'County Avg'!$F$6),1,0)</f>
        <v>1</v>
      </c>
      <c r="BQ850">
        <f t="shared" si="319"/>
        <v>0</v>
      </c>
      <c r="BR850">
        <f t="shared" si="320"/>
        <v>0</v>
      </c>
      <c r="BS850">
        <f t="shared" si="321"/>
        <v>0</v>
      </c>
      <c r="BT850">
        <f t="shared" si="322"/>
        <v>0</v>
      </c>
    </row>
    <row r="851" spans="1:72" x14ac:dyDescent="0.25">
      <c r="A851">
        <v>6037265304</v>
      </c>
      <c r="B851">
        <v>2301.69339465236</v>
      </c>
      <c r="C851">
        <v>3932</v>
      </c>
      <c r="D851">
        <v>3612</v>
      </c>
      <c r="E851">
        <v>880.46978760000002</v>
      </c>
      <c r="F851">
        <v>1174</v>
      </c>
      <c r="G851">
        <v>975</v>
      </c>
      <c r="H851">
        <v>596.685736674503</v>
      </c>
      <c r="I851">
        <v>968.25620000000004</v>
      </c>
      <c r="J851">
        <v>840.79880000000003</v>
      </c>
      <c r="K851">
        <v>0.67769018889445309</v>
      </c>
      <c r="L851">
        <v>0.82474974446337312</v>
      </c>
      <c r="M851">
        <v>0.8623577435897436</v>
      </c>
      <c r="N851">
        <v>577.67461370000001</v>
      </c>
      <c r="O851">
        <v>735</v>
      </c>
      <c r="P851">
        <v>612</v>
      </c>
      <c r="Q851">
        <v>421.66195679999998</v>
      </c>
      <c r="R851">
        <v>450</v>
      </c>
      <c r="S851">
        <v>373</v>
      </c>
      <c r="T851">
        <v>0.72992987193821701</v>
      </c>
      <c r="U851">
        <v>0.61224489795918369</v>
      </c>
      <c r="V851">
        <v>0.60947712418300659</v>
      </c>
      <c r="W851">
        <v>847.601318359375</v>
      </c>
      <c r="X851">
        <v>1196</v>
      </c>
      <c r="Y851">
        <v>965</v>
      </c>
      <c r="Z851">
        <v>882.94616699218795</v>
      </c>
      <c r="AA851">
        <v>1214</v>
      </c>
      <c r="AB851">
        <v>975</v>
      </c>
      <c r="AC851">
        <v>0.95996941834719385</v>
      </c>
      <c r="AD851">
        <v>0.98517298187808899</v>
      </c>
      <c r="AE851">
        <v>0.98974358974358978</v>
      </c>
      <c r="AF851">
        <v>1529.7346064810999</v>
      </c>
      <c r="AG851">
        <v>1877</v>
      </c>
      <c r="AH851">
        <v>1877</v>
      </c>
      <c r="AI851">
        <v>0.66461267605633711</v>
      </c>
      <c r="AJ851">
        <v>0.47736520854526959</v>
      </c>
      <c r="AK851">
        <v>0.519656699889258</v>
      </c>
      <c r="AL851">
        <f t="shared" si="314"/>
        <v>0.33538732394366289</v>
      </c>
      <c r="AM851">
        <f t="shared" si="314"/>
        <v>0.52263479145473046</v>
      </c>
      <c r="AN851">
        <f t="shared" si="314"/>
        <v>0.480343300110742</v>
      </c>
      <c r="AO851">
        <v>29134.730646871689</v>
      </c>
      <c r="AP851">
        <v>16601.706170821417</v>
      </c>
      <c r="AQ851">
        <v>14781</v>
      </c>
      <c r="AR851">
        <v>1660.3944444444446</v>
      </c>
      <c r="AS851">
        <v>1374.3519177540531</v>
      </c>
      <c r="AT851">
        <v>1413</v>
      </c>
      <c r="AU851">
        <f t="shared" si="300"/>
        <v>-0.18724746751106752</v>
      </c>
      <c r="AV851">
        <f t="shared" si="301"/>
        <v>4.2291491343988408E-2</v>
      </c>
      <c r="AW851">
        <v>-0.11768497397903332</v>
      </c>
      <c r="AX851">
        <v>-2.767773776177096E-3</v>
      </c>
      <c r="AY851" s="1">
        <f t="shared" si="302"/>
        <v>-12533.024476050272</v>
      </c>
      <c r="AZ851" s="1">
        <f t="shared" si="303"/>
        <v>-1820.7061708214169</v>
      </c>
      <c r="BA851" s="1">
        <f t="shared" si="315"/>
        <v>-286.04252669039147</v>
      </c>
      <c r="BB851" s="1">
        <f t="shared" si="316"/>
        <v>38.648082245946853</v>
      </c>
      <c r="BC851">
        <f t="shared" si="304"/>
        <v>1</v>
      </c>
      <c r="BD851">
        <f t="shared" si="305"/>
        <v>1</v>
      </c>
      <c r="BE851">
        <f t="shared" si="306"/>
        <v>1</v>
      </c>
      <c r="BF851">
        <f t="shared" si="307"/>
        <v>1</v>
      </c>
      <c r="BG851">
        <f t="shared" si="308"/>
        <v>0</v>
      </c>
      <c r="BH851">
        <f t="shared" si="309"/>
        <v>0</v>
      </c>
      <c r="BI851">
        <f t="shared" si="310"/>
        <v>1</v>
      </c>
      <c r="BJ851">
        <f t="shared" si="311"/>
        <v>1</v>
      </c>
      <c r="BK851">
        <f t="shared" si="312"/>
        <v>0</v>
      </c>
      <c r="BL851">
        <f t="shared" si="313"/>
        <v>0</v>
      </c>
      <c r="BM851">
        <f t="shared" si="317"/>
        <v>0</v>
      </c>
      <c r="BN851">
        <f t="shared" si="318"/>
        <v>0</v>
      </c>
      <c r="BO851">
        <f>IF(AND(AU851&gt;'County Avg'!$E$3,'Gentrification Calcs'!AW851&gt;'County Avg'!$E$4,'Gentrification Calcs'!AY851&gt;'County Avg'!$E$5,'Gentrification Calcs'!BA851&gt;'County Avg'!$E$6),1,0)</f>
        <v>0</v>
      </c>
      <c r="BP851">
        <f>IF(AND(AV851&gt;'County Avg'!$F$3,'Gentrification Calcs'!AX851&gt;'County Avg'!$F$4,'Gentrification Calcs'!AZ851&gt;'County Avg'!$F$5,'Gentrification Calcs'!BB851&gt;'County Avg'!$F$6),1,0)</f>
        <v>0</v>
      </c>
      <c r="BQ851">
        <f t="shared" si="319"/>
        <v>0</v>
      </c>
      <c r="BR851">
        <f t="shared" si="320"/>
        <v>0</v>
      </c>
      <c r="BS851">
        <f t="shared" si="321"/>
        <v>0</v>
      </c>
      <c r="BT851">
        <f t="shared" si="322"/>
        <v>0</v>
      </c>
    </row>
    <row r="852" spans="1:72" x14ac:dyDescent="0.25">
      <c r="A852">
        <v>6037265305</v>
      </c>
      <c r="B852">
        <v>5301.3975922121099</v>
      </c>
      <c r="C852">
        <v>2937</v>
      </c>
      <c r="D852">
        <v>4644</v>
      </c>
      <c r="E852">
        <v>2025.715015</v>
      </c>
      <c r="F852">
        <v>1210</v>
      </c>
      <c r="G852">
        <v>1872</v>
      </c>
      <c r="H852">
        <v>1372.751997261659</v>
      </c>
      <c r="I852">
        <v>830.50840000000005</v>
      </c>
      <c r="J852">
        <v>1373.0717999999999</v>
      </c>
      <c r="K852">
        <v>0.67766294226814472</v>
      </c>
      <c r="L852">
        <v>0.68637057851239669</v>
      </c>
      <c r="M852">
        <v>0.73347852564102556</v>
      </c>
      <c r="N852">
        <v>1334.787141</v>
      </c>
      <c r="O852">
        <v>944</v>
      </c>
      <c r="P852">
        <v>1491</v>
      </c>
      <c r="Q852">
        <v>970.78270859999998</v>
      </c>
      <c r="R852">
        <v>773</v>
      </c>
      <c r="S852">
        <v>1213</v>
      </c>
      <c r="T852">
        <v>0.72729402223091988</v>
      </c>
      <c r="U852">
        <v>0.81885593220338981</v>
      </c>
      <c r="V852">
        <v>0.81354795439302485</v>
      </c>
      <c r="W852">
        <v>1950.0663061365501</v>
      </c>
      <c r="X852">
        <v>1147</v>
      </c>
      <c r="Y852">
        <v>1784</v>
      </c>
      <c r="Z852">
        <v>2031.45402340591</v>
      </c>
      <c r="AA852">
        <v>1169</v>
      </c>
      <c r="AB852">
        <v>1872</v>
      </c>
      <c r="AC852">
        <v>0.95993622482634078</v>
      </c>
      <c r="AD852">
        <v>0.98118049615055603</v>
      </c>
      <c r="AE852">
        <v>0.95299145299145294</v>
      </c>
      <c r="AF852">
        <v>3522.8373805310398</v>
      </c>
      <c r="AG852">
        <v>1686</v>
      </c>
      <c r="AH852">
        <v>2499</v>
      </c>
      <c r="AI852">
        <v>0.66451106887477729</v>
      </c>
      <c r="AJ852">
        <v>0.57405515832482124</v>
      </c>
      <c r="AK852">
        <v>0.53811369509043927</v>
      </c>
      <c r="AL852">
        <f t="shared" si="314"/>
        <v>0.33548893112522271</v>
      </c>
      <c r="AM852">
        <f t="shared" si="314"/>
        <v>0.42594484167517876</v>
      </c>
      <c r="AN852">
        <f t="shared" si="314"/>
        <v>0.46188630490956073</v>
      </c>
      <c r="AO852">
        <v>29134.730646871689</v>
      </c>
      <c r="AP852">
        <v>25266.748263179408</v>
      </c>
      <c r="AQ852">
        <v>16381</v>
      </c>
      <c r="AR852">
        <v>1660.3944444444446</v>
      </c>
      <c r="AS852">
        <v>1469.0415183867142</v>
      </c>
      <c r="AT852">
        <v>1678</v>
      </c>
      <c r="AU852">
        <f t="shared" si="300"/>
        <v>-9.0455910549956053E-2</v>
      </c>
      <c r="AV852">
        <f t="shared" si="301"/>
        <v>-3.5941463234381965E-2</v>
      </c>
      <c r="AW852">
        <v>9.1561909972469935E-2</v>
      </c>
      <c r="AX852">
        <v>-5.3079778103649611E-3</v>
      </c>
      <c r="AY852" s="1">
        <f t="shared" si="302"/>
        <v>-3867.9823836922806</v>
      </c>
      <c r="AZ852" s="1">
        <f t="shared" si="303"/>
        <v>-8885.7482631794082</v>
      </c>
      <c r="BA852" s="1">
        <f t="shared" si="315"/>
        <v>-191.35292605773043</v>
      </c>
      <c r="BB852" s="1">
        <f t="shared" si="316"/>
        <v>208.95848161328581</v>
      </c>
      <c r="BC852">
        <f t="shared" si="304"/>
        <v>1</v>
      </c>
      <c r="BD852">
        <f t="shared" si="305"/>
        <v>1</v>
      </c>
      <c r="BE852">
        <f t="shared" si="306"/>
        <v>1</v>
      </c>
      <c r="BF852">
        <f t="shared" si="307"/>
        <v>1</v>
      </c>
      <c r="BG852">
        <f t="shared" si="308"/>
        <v>0</v>
      </c>
      <c r="BH852">
        <f t="shared" si="309"/>
        <v>0</v>
      </c>
      <c r="BI852">
        <f t="shared" si="310"/>
        <v>1</v>
      </c>
      <c r="BJ852">
        <f t="shared" si="311"/>
        <v>1</v>
      </c>
      <c r="BK852">
        <f t="shared" si="312"/>
        <v>0</v>
      </c>
      <c r="BL852">
        <f t="shared" si="313"/>
        <v>0</v>
      </c>
      <c r="BM852">
        <f t="shared" si="317"/>
        <v>0</v>
      </c>
      <c r="BN852">
        <f t="shared" si="318"/>
        <v>0</v>
      </c>
      <c r="BO852">
        <f>IF(AND(AU852&gt;'County Avg'!$E$3,'Gentrification Calcs'!AW852&gt;'County Avg'!$E$4,'Gentrification Calcs'!AY852&gt;'County Avg'!$E$5,'Gentrification Calcs'!BA852&gt;'County Avg'!$E$6),1,0)</f>
        <v>0</v>
      </c>
      <c r="BP852">
        <f>IF(AND(AV852&gt;'County Avg'!$F$3,'Gentrification Calcs'!AX852&gt;'County Avg'!$F$4,'Gentrification Calcs'!AZ852&gt;'County Avg'!$F$5,'Gentrification Calcs'!BB852&gt;'County Avg'!$F$6),1,0)</f>
        <v>0</v>
      </c>
      <c r="BQ852">
        <f t="shared" si="319"/>
        <v>0</v>
      </c>
      <c r="BR852">
        <f t="shared" si="320"/>
        <v>0</v>
      </c>
      <c r="BS852">
        <f t="shared" si="321"/>
        <v>0</v>
      </c>
      <c r="BT852">
        <f t="shared" si="322"/>
        <v>0</v>
      </c>
    </row>
    <row r="853" spans="1:72" x14ac:dyDescent="0.25">
      <c r="A853">
        <v>6037265410</v>
      </c>
      <c r="B853">
        <v>1172.53721789776</v>
      </c>
      <c r="C853">
        <v>1334</v>
      </c>
      <c r="D853">
        <v>1466</v>
      </c>
      <c r="E853">
        <v>522.28801710000005</v>
      </c>
      <c r="F853">
        <v>641</v>
      </c>
      <c r="G853">
        <v>617</v>
      </c>
      <c r="H853">
        <v>83.485361784861695</v>
      </c>
      <c r="I853">
        <v>121.5044</v>
      </c>
      <c r="J853">
        <v>116.23560000000001</v>
      </c>
      <c r="K853">
        <v>0.15984544743801224</v>
      </c>
      <c r="L853">
        <v>0.18955444617784711</v>
      </c>
      <c r="M853">
        <v>0.18838833063209076</v>
      </c>
      <c r="N853">
        <v>896.34198089999995</v>
      </c>
      <c r="O853">
        <v>1037</v>
      </c>
      <c r="P853">
        <v>1054</v>
      </c>
      <c r="Q853">
        <v>588.68669950000003</v>
      </c>
      <c r="R853">
        <v>718</v>
      </c>
      <c r="S853">
        <v>680</v>
      </c>
      <c r="T853">
        <v>0.65676573455692755</v>
      </c>
      <c r="U853">
        <v>0.69238187078109936</v>
      </c>
      <c r="V853">
        <v>0.64516129032258063</v>
      </c>
      <c r="W853">
        <v>143.125470586121</v>
      </c>
      <c r="X853">
        <v>216</v>
      </c>
      <c r="Y853">
        <v>320</v>
      </c>
      <c r="Z853">
        <v>520.81777466833603</v>
      </c>
      <c r="AA853">
        <v>650</v>
      </c>
      <c r="AB853">
        <v>617</v>
      </c>
      <c r="AC853">
        <v>0.27480911279816683</v>
      </c>
      <c r="AD853">
        <v>0.3323076923076923</v>
      </c>
      <c r="AE853">
        <v>0.51863857374392219</v>
      </c>
      <c r="AF853">
        <v>1047.05879536167</v>
      </c>
      <c r="AG853">
        <v>1142</v>
      </c>
      <c r="AH853">
        <v>1164</v>
      </c>
      <c r="AI853">
        <v>0.89298555250889178</v>
      </c>
      <c r="AJ853">
        <v>0.85607196401799102</v>
      </c>
      <c r="AK853">
        <v>0.79399727148703958</v>
      </c>
      <c r="AL853">
        <f t="shared" si="314"/>
        <v>0.10701444749110822</v>
      </c>
      <c r="AM853">
        <f t="shared" si="314"/>
        <v>0.14392803598200898</v>
      </c>
      <c r="AN853">
        <f t="shared" si="314"/>
        <v>0.20600272851296042</v>
      </c>
      <c r="AO853">
        <v>157155.58854718984</v>
      </c>
      <c r="AP853">
        <v>133290.3804658766</v>
      </c>
      <c r="AQ853">
        <v>94250</v>
      </c>
      <c r="AR853">
        <v>1459.9722222222224</v>
      </c>
      <c r="AS853">
        <v>1677.3586397785687</v>
      </c>
      <c r="AT853">
        <v>1602</v>
      </c>
      <c r="AU853">
        <f t="shared" si="300"/>
        <v>-3.6913588490900762E-2</v>
      </c>
      <c r="AV853">
        <f t="shared" si="301"/>
        <v>-6.2074692530951436E-2</v>
      </c>
      <c r="AW853">
        <v>3.5616136224171813E-2</v>
      </c>
      <c r="AX853">
        <v>-4.7220580458518735E-2</v>
      </c>
      <c r="AY853" s="1">
        <f t="shared" si="302"/>
        <v>-23865.208081313234</v>
      </c>
      <c r="AZ853" s="1">
        <f t="shared" si="303"/>
        <v>-39040.380465876602</v>
      </c>
      <c r="BA853" s="1">
        <f t="shared" si="315"/>
        <v>217.38641755634626</v>
      </c>
      <c r="BB853" s="1">
        <f t="shared" si="316"/>
        <v>-75.358639778568659</v>
      </c>
      <c r="BC853">
        <f t="shared" si="304"/>
        <v>1</v>
      </c>
      <c r="BD853">
        <f t="shared" si="305"/>
        <v>1</v>
      </c>
      <c r="BE853">
        <f t="shared" si="306"/>
        <v>0</v>
      </c>
      <c r="BF853">
        <f t="shared" si="307"/>
        <v>0</v>
      </c>
      <c r="BG853">
        <f t="shared" si="308"/>
        <v>0</v>
      </c>
      <c r="BH853">
        <f t="shared" si="309"/>
        <v>0</v>
      </c>
      <c r="BI853">
        <f t="shared" si="310"/>
        <v>0</v>
      </c>
      <c r="BJ853">
        <f t="shared" si="311"/>
        <v>0</v>
      </c>
      <c r="BK853">
        <f t="shared" si="312"/>
        <v>0</v>
      </c>
      <c r="BL853">
        <f t="shared" si="313"/>
        <v>0</v>
      </c>
      <c r="BM853">
        <f t="shared" si="317"/>
        <v>0</v>
      </c>
      <c r="BN853">
        <f t="shared" si="318"/>
        <v>0</v>
      </c>
      <c r="BO853">
        <f>IF(AND(AU853&gt;'County Avg'!$E$3,'Gentrification Calcs'!AW853&gt;'County Avg'!$E$4,'Gentrification Calcs'!AY853&gt;'County Avg'!$E$5,'Gentrification Calcs'!BA853&gt;'County Avg'!$E$6),1,0)</f>
        <v>0</v>
      </c>
      <c r="BP853">
        <f>IF(AND(AV853&gt;'County Avg'!$F$3,'Gentrification Calcs'!AX853&gt;'County Avg'!$F$4,'Gentrification Calcs'!AZ853&gt;'County Avg'!$F$5,'Gentrification Calcs'!BB853&gt;'County Avg'!$F$6),1,0)</f>
        <v>0</v>
      </c>
      <c r="BQ853">
        <f t="shared" si="319"/>
        <v>0</v>
      </c>
      <c r="BR853">
        <f t="shared" si="320"/>
        <v>0</v>
      </c>
      <c r="BS853">
        <f t="shared" si="321"/>
        <v>0</v>
      </c>
      <c r="BT853">
        <f t="shared" si="322"/>
        <v>0</v>
      </c>
    </row>
    <row r="854" spans="1:72" x14ac:dyDescent="0.25">
      <c r="A854">
        <v>6037265420</v>
      </c>
      <c r="B854">
        <v>1611.8280301007301</v>
      </c>
      <c r="C854">
        <v>1756</v>
      </c>
      <c r="D854">
        <v>1833</v>
      </c>
      <c r="E854">
        <v>722.76208499999996</v>
      </c>
      <c r="F854">
        <v>757</v>
      </c>
      <c r="G854">
        <v>771</v>
      </c>
      <c r="H854">
        <v>115.53211643727562</v>
      </c>
      <c r="I854">
        <v>112.75579999999999</v>
      </c>
      <c r="J854">
        <v>168.34479999999999</v>
      </c>
      <c r="K854">
        <v>0.15984805904321286</v>
      </c>
      <c r="L854">
        <v>0.14895085865257596</v>
      </c>
      <c r="M854">
        <v>0.21834604409857328</v>
      </c>
      <c r="N854">
        <v>1230.120966</v>
      </c>
      <c r="O854">
        <v>1343</v>
      </c>
      <c r="P854">
        <v>1229</v>
      </c>
      <c r="Q854">
        <v>813.56927489999998</v>
      </c>
      <c r="R854">
        <v>1036</v>
      </c>
      <c r="S854">
        <v>945</v>
      </c>
      <c r="T854">
        <v>0.66137339122468064</v>
      </c>
      <c r="U854">
        <v>0.7714072970960536</v>
      </c>
      <c r="V854">
        <v>0.76891781936533765</v>
      </c>
      <c r="W854">
        <v>197.98083496093801</v>
      </c>
      <c r="X854">
        <v>163</v>
      </c>
      <c r="Y854">
        <v>279</v>
      </c>
      <c r="Z854">
        <v>720.65026855468795</v>
      </c>
      <c r="AA854">
        <v>757</v>
      </c>
      <c r="AB854">
        <v>771</v>
      </c>
      <c r="AC854">
        <v>0.27472526355676208</v>
      </c>
      <c r="AD854">
        <v>0.21532364597093792</v>
      </c>
      <c r="AE854">
        <v>0.36186770428015563</v>
      </c>
      <c r="AF854">
        <v>1442.88437807576</v>
      </c>
      <c r="AG854">
        <v>1473</v>
      </c>
      <c r="AH854">
        <v>1379</v>
      </c>
      <c r="AI854">
        <v>0.89518506387160168</v>
      </c>
      <c r="AJ854">
        <v>0.83883826879271073</v>
      </c>
      <c r="AK854">
        <v>0.75231860338243317</v>
      </c>
      <c r="AL854">
        <f t="shared" si="314"/>
        <v>0.10481493612839832</v>
      </c>
      <c r="AM854">
        <f t="shared" si="314"/>
        <v>0.16116173120728927</v>
      </c>
      <c r="AN854">
        <f t="shared" si="314"/>
        <v>0.24768139661756683</v>
      </c>
      <c r="AO854">
        <v>156074.50901378581</v>
      </c>
      <c r="AP854">
        <v>219515.79771148346</v>
      </c>
      <c r="AQ854">
        <v>142969</v>
      </c>
      <c r="AR854">
        <v>1447.8777777777777</v>
      </c>
      <c r="AS854">
        <v>1194.441676551997</v>
      </c>
      <c r="AT854">
        <v>2001</v>
      </c>
      <c r="AU854">
        <f t="shared" si="300"/>
        <v>-5.6346795078890954E-2</v>
      </c>
      <c r="AV854">
        <f t="shared" si="301"/>
        <v>-8.6519665410277558E-2</v>
      </c>
      <c r="AW854">
        <v>0.11003390587137296</v>
      </c>
      <c r="AX854">
        <v>-2.4894777307159499E-3</v>
      </c>
      <c r="AY854" s="1">
        <f t="shared" si="302"/>
        <v>63441.288697697659</v>
      </c>
      <c r="AZ854" s="1">
        <f t="shared" si="303"/>
        <v>-76546.797711483465</v>
      </c>
      <c r="BA854" s="1">
        <f t="shared" si="315"/>
        <v>-253.4361012257807</v>
      </c>
      <c r="BB854" s="1">
        <f t="shared" si="316"/>
        <v>806.55832344800297</v>
      </c>
      <c r="BC854">
        <f t="shared" si="304"/>
        <v>1</v>
      </c>
      <c r="BD854">
        <f t="shared" si="305"/>
        <v>1</v>
      </c>
      <c r="BE854">
        <f t="shared" si="306"/>
        <v>0</v>
      </c>
      <c r="BF854">
        <f t="shared" si="307"/>
        <v>0</v>
      </c>
      <c r="BG854">
        <f t="shared" si="308"/>
        <v>0</v>
      </c>
      <c r="BH854">
        <f t="shared" si="309"/>
        <v>0</v>
      </c>
      <c r="BI854">
        <f t="shared" si="310"/>
        <v>0</v>
      </c>
      <c r="BJ854">
        <f t="shared" si="311"/>
        <v>0</v>
      </c>
      <c r="BK854">
        <f t="shared" si="312"/>
        <v>0</v>
      </c>
      <c r="BL854">
        <f t="shared" si="313"/>
        <v>0</v>
      </c>
      <c r="BM854">
        <f t="shared" si="317"/>
        <v>0</v>
      </c>
      <c r="BN854">
        <f t="shared" si="318"/>
        <v>0</v>
      </c>
      <c r="BO854">
        <f>IF(AND(AU854&gt;'County Avg'!$E$3,'Gentrification Calcs'!AW854&gt;'County Avg'!$E$4,'Gentrification Calcs'!AY854&gt;'County Avg'!$E$5,'Gentrification Calcs'!BA854&gt;'County Avg'!$E$6),1,0)</f>
        <v>0</v>
      </c>
      <c r="BP854">
        <f>IF(AND(AV854&gt;'County Avg'!$F$3,'Gentrification Calcs'!AX854&gt;'County Avg'!$F$4,'Gentrification Calcs'!AZ854&gt;'County Avg'!$F$5,'Gentrification Calcs'!BB854&gt;'County Avg'!$F$6),1,0)</f>
        <v>0</v>
      </c>
      <c r="BQ854">
        <f t="shared" si="319"/>
        <v>0</v>
      </c>
      <c r="BR854">
        <f t="shared" si="320"/>
        <v>0</v>
      </c>
      <c r="BS854">
        <f t="shared" si="321"/>
        <v>0</v>
      </c>
      <c r="BT854">
        <f t="shared" si="322"/>
        <v>0</v>
      </c>
    </row>
    <row r="855" spans="1:72" x14ac:dyDescent="0.25">
      <c r="A855">
        <v>6037265510</v>
      </c>
      <c r="B855">
        <v>2996.2327787771901</v>
      </c>
      <c r="C855">
        <v>3896</v>
      </c>
      <c r="D855">
        <v>3871</v>
      </c>
      <c r="E855">
        <v>1637.1904300000001</v>
      </c>
      <c r="F855">
        <v>2346</v>
      </c>
      <c r="G855">
        <v>2279</v>
      </c>
      <c r="H855">
        <v>495.27719908741551</v>
      </c>
      <c r="I855">
        <v>890.53719999999998</v>
      </c>
      <c r="J855">
        <v>1057.3216</v>
      </c>
      <c r="K855">
        <v>0.30251654909039227</v>
      </c>
      <c r="L855">
        <v>0.37959812446717817</v>
      </c>
      <c r="M855">
        <v>0.46394102676612547</v>
      </c>
      <c r="N855">
        <v>2087.6951220000001</v>
      </c>
      <c r="O855">
        <v>2648</v>
      </c>
      <c r="P855">
        <v>2580</v>
      </c>
      <c r="Q855">
        <v>1271.4772949999999</v>
      </c>
      <c r="R855">
        <v>2088</v>
      </c>
      <c r="S855">
        <v>2267</v>
      </c>
      <c r="T855">
        <v>0.60903399236854661</v>
      </c>
      <c r="U855">
        <v>0.78851963746223563</v>
      </c>
      <c r="V855">
        <v>0.87868217054263564</v>
      </c>
      <c r="W855">
        <v>1208.87414550781</v>
      </c>
      <c r="X855">
        <v>1941</v>
      </c>
      <c r="Y855">
        <v>1934</v>
      </c>
      <c r="Z855">
        <v>1638.37902832031</v>
      </c>
      <c r="AA855">
        <v>2340</v>
      </c>
      <c r="AB855">
        <v>2279</v>
      </c>
      <c r="AC855">
        <v>0.73784766809861169</v>
      </c>
      <c r="AD855">
        <v>0.82948717948717954</v>
      </c>
      <c r="AE855">
        <v>0.84861781483106624</v>
      </c>
      <c r="AF855">
        <v>2336.5227051638499</v>
      </c>
      <c r="AG855">
        <v>2193</v>
      </c>
      <c r="AH855">
        <v>2060</v>
      </c>
      <c r="AI855">
        <v>0.77982015339856925</v>
      </c>
      <c r="AJ855">
        <v>0.56288501026694049</v>
      </c>
      <c r="AK855">
        <v>0.53216223198140011</v>
      </c>
      <c r="AL855">
        <f t="shared" si="314"/>
        <v>0.22017984660143075</v>
      </c>
      <c r="AM855">
        <f t="shared" si="314"/>
        <v>0.43711498973305951</v>
      </c>
      <c r="AN855">
        <f t="shared" si="314"/>
        <v>0.46783776801859989</v>
      </c>
      <c r="AO855">
        <v>78109.810180275716</v>
      </c>
      <c r="AP855">
        <v>68752.733142623634</v>
      </c>
      <c r="AQ855">
        <v>52429</v>
      </c>
      <c r="AR855">
        <v>1717.4111111111113</v>
      </c>
      <c r="AS855">
        <v>1597.5488335310401</v>
      </c>
      <c r="AT855">
        <v>1754</v>
      </c>
      <c r="AU855">
        <f t="shared" si="300"/>
        <v>-0.21693514313162876</v>
      </c>
      <c r="AV855">
        <f t="shared" si="301"/>
        <v>-3.0722778285540375E-2</v>
      </c>
      <c r="AW855">
        <v>0.17948564509368903</v>
      </c>
      <c r="AX855">
        <v>9.0162533080400009E-2</v>
      </c>
      <c r="AY855" s="1">
        <f t="shared" si="302"/>
        <v>-9357.0770376520813</v>
      </c>
      <c r="AZ855" s="1">
        <f t="shared" si="303"/>
        <v>-16323.733142623634</v>
      </c>
      <c r="BA855" s="1">
        <f t="shared" si="315"/>
        <v>-119.86227758007112</v>
      </c>
      <c r="BB855" s="1">
        <f t="shared" si="316"/>
        <v>156.45116646895985</v>
      </c>
      <c r="BC855">
        <f t="shared" si="304"/>
        <v>1</v>
      </c>
      <c r="BD855">
        <f t="shared" si="305"/>
        <v>1</v>
      </c>
      <c r="BE855">
        <f t="shared" si="306"/>
        <v>0</v>
      </c>
      <c r="BF855">
        <f t="shared" si="307"/>
        <v>0</v>
      </c>
      <c r="BG855">
        <f t="shared" si="308"/>
        <v>0</v>
      </c>
      <c r="BH855">
        <f t="shared" si="309"/>
        <v>0</v>
      </c>
      <c r="BI855">
        <f t="shared" si="310"/>
        <v>1</v>
      </c>
      <c r="BJ855">
        <f t="shared" si="311"/>
        <v>1</v>
      </c>
      <c r="BK855">
        <f t="shared" si="312"/>
        <v>0</v>
      </c>
      <c r="BL855">
        <f t="shared" si="313"/>
        <v>0</v>
      </c>
      <c r="BM855">
        <f t="shared" si="317"/>
        <v>0</v>
      </c>
      <c r="BN855">
        <f t="shared" si="318"/>
        <v>0</v>
      </c>
      <c r="BO855">
        <f>IF(AND(AU855&gt;'County Avg'!$E$3,'Gentrification Calcs'!AW855&gt;'County Avg'!$E$4,'Gentrification Calcs'!AY855&gt;'County Avg'!$E$5,'Gentrification Calcs'!BA855&gt;'County Avg'!$E$6),1,0)</f>
        <v>0</v>
      </c>
      <c r="BP855">
        <f>IF(AND(AV855&gt;'County Avg'!$F$3,'Gentrification Calcs'!AX855&gt;'County Avg'!$F$4,'Gentrification Calcs'!AZ855&gt;'County Avg'!$F$5,'Gentrification Calcs'!BB855&gt;'County Avg'!$F$6),1,0)</f>
        <v>0</v>
      </c>
      <c r="BQ855">
        <f t="shared" si="319"/>
        <v>0</v>
      </c>
      <c r="BR855">
        <f t="shared" si="320"/>
        <v>0</v>
      </c>
      <c r="BS855">
        <f t="shared" si="321"/>
        <v>0</v>
      </c>
      <c r="BT855">
        <f t="shared" si="322"/>
        <v>0</v>
      </c>
    </row>
    <row r="856" spans="1:72" x14ac:dyDescent="0.25">
      <c r="A856">
        <v>6037265520</v>
      </c>
      <c r="B856">
        <v>4537.5568434241804</v>
      </c>
      <c r="C856">
        <v>4329.9500465290603</v>
      </c>
      <c r="D856">
        <v>4374</v>
      </c>
      <c r="E856">
        <v>2447.0116589999998</v>
      </c>
      <c r="F856">
        <v>2321.7162910000002</v>
      </c>
      <c r="G856">
        <v>2224</v>
      </c>
      <c r="H856">
        <v>742.38687130861319</v>
      </c>
      <c r="I856">
        <v>512.2767916451329</v>
      </c>
      <c r="J856">
        <v>750.178</v>
      </c>
      <c r="K856">
        <v>0.30338509772854877</v>
      </c>
      <c r="L856">
        <v>0.22064573248288108</v>
      </c>
      <c r="M856">
        <v>0.33731025179856117</v>
      </c>
      <c r="N856">
        <v>3181.3082300000001</v>
      </c>
      <c r="O856">
        <v>3509.0605740000001</v>
      </c>
      <c r="P856">
        <v>3409</v>
      </c>
      <c r="Q856">
        <v>1904.0557659999999</v>
      </c>
      <c r="R856">
        <v>2356.035089</v>
      </c>
      <c r="S856">
        <v>2568</v>
      </c>
      <c r="T856">
        <v>0.59851345054987015</v>
      </c>
      <c r="U856">
        <v>0.67141476737585659</v>
      </c>
      <c r="V856">
        <v>0.75330008800234671</v>
      </c>
      <c r="W856">
        <v>1804.8152541033901</v>
      </c>
      <c r="X856">
        <v>1577.88026237488</v>
      </c>
      <c r="Y856">
        <v>1518</v>
      </c>
      <c r="Z856">
        <v>2448.9773234576001</v>
      </c>
      <c r="AA856">
        <v>2313.6818332672101</v>
      </c>
      <c r="AB856">
        <v>2224</v>
      </c>
      <c r="AC856">
        <v>0.73696691137803316</v>
      </c>
      <c r="AD856">
        <v>0.6819780661659578</v>
      </c>
      <c r="AE856">
        <v>0.68255395683453235</v>
      </c>
      <c r="AF856">
        <v>3524.0171812542599</v>
      </c>
      <c r="AG856">
        <v>3331.5431365966801</v>
      </c>
      <c r="AH856">
        <v>3032</v>
      </c>
      <c r="AI856">
        <v>0.77663317570583379</v>
      </c>
      <c r="AJ856">
        <v>0.76941837683953995</v>
      </c>
      <c r="AK856">
        <v>0.69318701417466855</v>
      </c>
      <c r="AL856">
        <f t="shared" si="314"/>
        <v>0.22336682429416621</v>
      </c>
      <c r="AM856">
        <f t="shared" si="314"/>
        <v>0.23058162316046005</v>
      </c>
      <c r="AN856">
        <f t="shared" si="314"/>
        <v>0.30681298582533145</v>
      </c>
      <c r="AO856">
        <v>75225.722163308601</v>
      </c>
      <c r="AP856">
        <v>89555.544748671848</v>
      </c>
      <c r="AQ856">
        <v>72609</v>
      </c>
      <c r="AR856">
        <v>1660.3944444444446</v>
      </c>
      <c r="AS856">
        <v>1763.9319889284304</v>
      </c>
      <c r="AT856">
        <v>2001</v>
      </c>
      <c r="AU856">
        <f t="shared" si="300"/>
        <v>-7.2147988662938367E-3</v>
      </c>
      <c r="AV856">
        <f t="shared" si="301"/>
        <v>-7.6231362664871405E-2</v>
      </c>
      <c r="AW856">
        <v>7.290131682598644E-2</v>
      </c>
      <c r="AX856">
        <v>8.1885320626490121E-2</v>
      </c>
      <c r="AY856" s="1">
        <f t="shared" si="302"/>
        <v>14329.822585363247</v>
      </c>
      <c r="AZ856" s="1">
        <f t="shared" si="303"/>
        <v>-16946.544748671848</v>
      </c>
      <c r="BA856" s="1">
        <f t="shared" si="315"/>
        <v>103.53754448398581</v>
      </c>
      <c r="BB856" s="1">
        <f t="shared" si="316"/>
        <v>237.06801107156957</v>
      </c>
      <c r="BC856">
        <f t="shared" si="304"/>
        <v>1</v>
      </c>
      <c r="BD856">
        <f t="shared" si="305"/>
        <v>1</v>
      </c>
      <c r="BE856">
        <f t="shared" si="306"/>
        <v>0</v>
      </c>
      <c r="BF856">
        <f t="shared" si="307"/>
        <v>0</v>
      </c>
      <c r="BG856">
        <f t="shared" si="308"/>
        <v>0</v>
      </c>
      <c r="BH856">
        <f t="shared" si="309"/>
        <v>0</v>
      </c>
      <c r="BI856">
        <f t="shared" si="310"/>
        <v>1</v>
      </c>
      <c r="BJ856">
        <f t="shared" si="311"/>
        <v>1</v>
      </c>
      <c r="BK856">
        <f t="shared" si="312"/>
        <v>0</v>
      </c>
      <c r="BL856">
        <f t="shared" si="313"/>
        <v>0</v>
      </c>
      <c r="BM856">
        <f t="shared" si="317"/>
        <v>0</v>
      </c>
      <c r="BN856">
        <f t="shared" si="318"/>
        <v>0</v>
      </c>
      <c r="BO856">
        <f>IF(AND(AU856&gt;'County Avg'!$E$3,'Gentrification Calcs'!AW856&gt;'County Avg'!$E$4,'Gentrification Calcs'!AY856&gt;'County Avg'!$E$5,'Gentrification Calcs'!BA856&gt;'County Avg'!$E$6),1,0)</f>
        <v>1</v>
      </c>
      <c r="BP856">
        <f>IF(AND(AV856&gt;'County Avg'!$F$3,'Gentrification Calcs'!AX856&gt;'County Avg'!$F$4,'Gentrification Calcs'!AZ856&gt;'County Avg'!$F$5,'Gentrification Calcs'!BB856&gt;'County Avg'!$F$6),1,0)</f>
        <v>0</v>
      </c>
      <c r="BQ856">
        <f t="shared" si="319"/>
        <v>0</v>
      </c>
      <c r="BR856">
        <f t="shared" si="320"/>
        <v>0</v>
      </c>
      <c r="BS856">
        <f t="shared" si="321"/>
        <v>0</v>
      </c>
      <c r="BT856">
        <f t="shared" si="322"/>
        <v>0</v>
      </c>
    </row>
    <row r="857" spans="1:72" x14ac:dyDescent="0.25">
      <c r="A857">
        <v>6037265601</v>
      </c>
      <c r="B857">
        <v>2188.2689559320402</v>
      </c>
      <c r="C857">
        <v>2724.0000656247098</v>
      </c>
      <c r="D857">
        <v>2832</v>
      </c>
      <c r="E857">
        <v>1122.283813</v>
      </c>
      <c r="F857">
        <v>1403.8314210000001</v>
      </c>
      <c r="G857">
        <v>1409</v>
      </c>
      <c r="H857">
        <v>228.54129615100979</v>
      </c>
      <c r="I857">
        <v>350.60947631441985</v>
      </c>
      <c r="J857">
        <v>364.86759999999998</v>
      </c>
      <c r="K857">
        <v>0.20363948361697504</v>
      </c>
      <c r="L857">
        <v>0.24975183705794815</v>
      </c>
      <c r="M857">
        <v>0.258955003548616</v>
      </c>
      <c r="N857">
        <v>1761.4134550000001</v>
      </c>
      <c r="O857">
        <v>2210.679932</v>
      </c>
      <c r="P857">
        <v>2267</v>
      </c>
      <c r="Q857">
        <v>1086.2895510000001</v>
      </c>
      <c r="R857">
        <v>1367.908447</v>
      </c>
      <c r="S857">
        <v>1449</v>
      </c>
      <c r="T857">
        <v>0.61671468894280701</v>
      </c>
      <c r="U857">
        <v>0.61877272562132257</v>
      </c>
      <c r="V857">
        <v>0.63917071018967797</v>
      </c>
      <c r="W857">
        <v>525.14764404296898</v>
      </c>
      <c r="X857">
        <v>670.71942138671898</v>
      </c>
      <c r="Y857">
        <v>839</v>
      </c>
      <c r="Z857">
        <v>1115.82336425781</v>
      </c>
      <c r="AA857">
        <v>1400.99536132813</v>
      </c>
      <c r="AB857">
        <v>1409</v>
      </c>
      <c r="AC857">
        <v>0.47063689546622012</v>
      </c>
      <c r="AD857">
        <v>0.47874492657197915</v>
      </c>
      <c r="AE857">
        <v>0.59545777146912704</v>
      </c>
      <c r="AF857">
        <v>1896.16135384326</v>
      </c>
      <c r="AG857">
        <v>2187.99169921875</v>
      </c>
      <c r="AH857">
        <v>2113</v>
      </c>
      <c r="AI857">
        <v>0.86651202024462115</v>
      </c>
      <c r="AJ857">
        <v>0.80322747669132888</v>
      </c>
      <c r="AK857">
        <v>0.74611581920903958</v>
      </c>
      <c r="AL857">
        <f t="shared" si="314"/>
        <v>0.13348797975537885</v>
      </c>
      <c r="AM857">
        <f t="shared" si="314"/>
        <v>0.19677252330867112</v>
      </c>
      <c r="AN857">
        <f t="shared" si="314"/>
        <v>0.25388418079096042</v>
      </c>
      <c r="AO857">
        <v>104429.38069989395</v>
      </c>
      <c r="AP857">
        <v>92552.939109113213</v>
      </c>
      <c r="AQ857">
        <v>77118</v>
      </c>
      <c r="AR857">
        <v>1729.5055555555557</v>
      </c>
      <c r="AS857">
        <v>2073.7022538552787</v>
      </c>
      <c r="AT857">
        <v>1772</v>
      </c>
      <c r="AU857">
        <f t="shared" si="300"/>
        <v>-6.3284543553292272E-2</v>
      </c>
      <c r="AV857">
        <f t="shared" si="301"/>
        <v>-5.7111657482289302E-2</v>
      </c>
      <c r="AW857">
        <v>2.0580366785155624E-3</v>
      </c>
      <c r="AX857">
        <v>2.0397984568355398E-2</v>
      </c>
      <c r="AY857" s="1">
        <f t="shared" si="302"/>
        <v>-11876.441590780742</v>
      </c>
      <c r="AZ857" s="1">
        <f t="shared" si="303"/>
        <v>-15434.939109113213</v>
      </c>
      <c r="BA857" s="1">
        <f t="shared" si="315"/>
        <v>344.19669829972304</v>
      </c>
      <c r="BB857" s="1">
        <f t="shared" si="316"/>
        <v>-301.70225385527874</v>
      </c>
      <c r="BC857">
        <f t="shared" si="304"/>
        <v>1</v>
      </c>
      <c r="BD857">
        <f t="shared" si="305"/>
        <v>1</v>
      </c>
      <c r="BE857">
        <f t="shared" si="306"/>
        <v>0</v>
      </c>
      <c r="BF857">
        <f t="shared" si="307"/>
        <v>0</v>
      </c>
      <c r="BG857">
        <f t="shared" si="308"/>
        <v>0</v>
      </c>
      <c r="BH857">
        <f t="shared" si="309"/>
        <v>0</v>
      </c>
      <c r="BI857">
        <f t="shared" si="310"/>
        <v>0</v>
      </c>
      <c r="BJ857">
        <f t="shared" si="311"/>
        <v>0</v>
      </c>
      <c r="BK857">
        <f t="shared" si="312"/>
        <v>0</v>
      </c>
      <c r="BL857">
        <f t="shared" si="313"/>
        <v>0</v>
      </c>
      <c r="BM857">
        <f t="shared" si="317"/>
        <v>0</v>
      </c>
      <c r="BN857">
        <f t="shared" si="318"/>
        <v>0</v>
      </c>
      <c r="BO857">
        <f>IF(AND(AU857&gt;'County Avg'!$E$3,'Gentrification Calcs'!AW857&gt;'County Avg'!$E$4,'Gentrification Calcs'!AY857&gt;'County Avg'!$E$5,'Gentrification Calcs'!BA857&gt;'County Avg'!$E$6),1,0)</f>
        <v>0</v>
      </c>
      <c r="BP857">
        <f>IF(AND(AV857&gt;'County Avg'!$F$3,'Gentrification Calcs'!AX857&gt;'County Avg'!$F$4,'Gentrification Calcs'!AZ857&gt;'County Avg'!$F$5,'Gentrification Calcs'!BB857&gt;'County Avg'!$F$6),1,0)</f>
        <v>0</v>
      </c>
      <c r="BQ857">
        <f t="shared" si="319"/>
        <v>0</v>
      </c>
      <c r="BR857">
        <f t="shared" si="320"/>
        <v>0</v>
      </c>
      <c r="BS857">
        <f t="shared" si="321"/>
        <v>0</v>
      </c>
      <c r="BT857">
        <f t="shared" si="322"/>
        <v>0</v>
      </c>
    </row>
    <row r="858" spans="1:72" x14ac:dyDescent="0.25">
      <c r="A858">
        <v>6037265602</v>
      </c>
      <c r="B858">
        <v>2441.3176223452201</v>
      </c>
      <c r="C858">
        <v>3038.9999343752902</v>
      </c>
      <c r="D858">
        <v>3066</v>
      </c>
      <c r="E858">
        <v>1252.0633539999999</v>
      </c>
      <c r="F858">
        <v>1566.1685789999999</v>
      </c>
      <c r="G858">
        <v>1602</v>
      </c>
      <c r="H858">
        <v>254.96952383964924</v>
      </c>
      <c r="I858">
        <v>391.15352368558024</v>
      </c>
      <c r="J858">
        <v>461.63499999999999</v>
      </c>
      <c r="K858">
        <v>0.20363947481179076</v>
      </c>
      <c r="L858">
        <v>0.24975186511233174</v>
      </c>
      <c r="M858">
        <v>0.28816167290886391</v>
      </c>
      <c r="N858">
        <v>1965.101089</v>
      </c>
      <c r="O858">
        <v>2466.320068</v>
      </c>
      <c r="P858">
        <v>2522</v>
      </c>
      <c r="Q858">
        <v>1211.9067379999999</v>
      </c>
      <c r="R858">
        <v>1526.091553</v>
      </c>
      <c r="S858">
        <v>1575</v>
      </c>
      <c r="T858">
        <v>0.61671470479756063</v>
      </c>
      <c r="U858">
        <v>0.61877271032285175</v>
      </c>
      <c r="V858">
        <v>0.62450436161776368</v>
      </c>
      <c r="W858">
        <v>585.87506103515602</v>
      </c>
      <c r="X858">
        <v>748.28057861328102</v>
      </c>
      <c r="Y858">
        <v>629</v>
      </c>
      <c r="Z858">
        <v>1244.85571289063</v>
      </c>
      <c r="AA858">
        <v>1563.00463867188</v>
      </c>
      <c r="AB858">
        <v>1602</v>
      </c>
      <c r="AC858">
        <v>0.47063692198890972</v>
      </c>
      <c r="AD858">
        <v>0.47874495065421674</v>
      </c>
      <c r="AE858">
        <v>0.39263420724094883</v>
      </c>
      <c r="AF858">
        <v>2115.4310649971499</v>
      </c>
      <c r="AG858">
        <v>2441.00830078125</v>
      </c>
      <c r="AH858">
        <v>2471</v>
      </c>
      <c r="AI858">
        <v>0.86651202024462037</v>
      </c>
      <c r="AJ858">
        <v>0.80322749374558122</v>
      </c>
      <c r="AK858">
        <v>0.80593607305936077</v>
      </c>
      <c r="AL858">
        <f t="shared" si="314"/>
        <v>0.13348797975537963</v>
      </c>
      <c r="AM858">
        <f t="shared" si="314"/>
        <v>0.19677250625441878</v>
      </c>
      <c r="AN858">
        <f t="shared" si="314"/>
        <v>0.19406392694063923</v>
      </c>
      <c r="AO858">
        <v>104429.38069989395</v>
      </c>
      <c r="AP858">
        <v>92552.939109113213</v>
      </c>
      <c r="AQ858">
        <v>89884</v>
      </c>
      <c r="AR858">
        <v>1729.5055555555557</v>
      </c>
      <c r="AS858">
        <v>2073.7022538552787</v>
      </c>
      <c r="AT858">
        <v>2001</v>
      </c>
      <c r="AU858">
        <f t="shared" si="300"/>
        <v>-6.3284526499039151E-2</v>
      </c>
      <c r="AV858">
        <f t="shared" si="301"/>
        <v>2.7085793137795466E-3</v>
      </c>
      <c r="AW858">
        <v>2.0580055252911178E-3</v>
      </c>
      <c r="AX858">
        <v>5.7316512949119325E-3</v>
      </c>
      <c r="AY858" s="1">
        <f t="shared" si="302"/>
        <v>-11876.441590780742</v>
      </c>
      <c r="AZ858" s="1">
        <f t="shared" si="303"/>
        <v>-2668.9391091132129</v>
      </c>
      <c r="BA858" s="1">
        <f t="shared" si="315"/>
        <v>344.19669829972304</v>
      </c>
      <c r="BB858" s="1">
        <f t="shared" si="316"/>
        <v>-72.702253855278741</v>
      </c>
      <c r="BC858">
        <f t="shared" si="304"/>
        <v>1</v>
      </c>
      <c r="BD858">
        <f t="shared" si="305"/>
        <v>1</v>
      </c>
      <c r="BE858">
        <f t="shared" si="306"/>
        <v>0</v>
      </c>
      <c r="BF858">
        <f t="shared" si="307"/>
        <v>0</v>
      </c>
      <c r="BG858">
        <f t="shared" si="308"/>
        <v>0</v>
      </c>
      <c r="BH858">
        <f t="shared" si="309"/>
        <v>0</v>
      </c>
      <c r="BI858">
        <f t="shared" si="310"/>
        <v>0</v>
      </c>
      <c r="BJ858">
        <f t="shared" si="311"/>
        <v>0</v>
      </c>
      <c r="BK858">
        <f t="shared" si="312"/>
        <v>0</v>
      </c>
      <c r="BL858">
        <f t="shared" si="313"/>
        <v>0</v>
      </c>
      <c r="BM858">
        <f t="shared" si="317"/>
        <v>0</v>
      </c>
      <c r="BN858">
        <f t="shared" si="318"/>
        <v>0</v>
      </c>
      <c r="BO858">
        <f>IF(AND(AU858&gt;'County Avg'!$E$3,'Gentrification Calcs'!AW858&gt;'County Avg'!$E$4,'Gentrification Calcs'!AY858&gt;'County Avg'!$E$5,'Gentrification Calcs'!BA858&gt;'County Avg'!$E$6),1,0)</f>
        <v>0</v>
      </c>
      <c r="BP858">
        <f>IF(AND(AV858&gt;'County Avg'!$F$3,'Gentrification Calcs'!AX858&gt;'County Avg'!$F$4,'Gentrification Calcs'!AZ858&gt;'County Avg'!$F$5,'Gentrification Calcs'!BB858&gt;'County Avg'!$F$6),1,0)</f>
        <v>0</v>
      </c>
      <c r="BQ858">
        <f t="shared" si="319"/>
        <v>0</v>
      </c>
      <c r="BR858">
        <f t="shared" si="320"/>
        <v>0</v>
      </c>
      <c r="BS858">
        <f t="shared" si="321"/>
        <v>0</v>
      </c>
      <c r="BT858">
        <f t="shared" si="322"/>
        <v>0</v>
      </c>
    </row>
    <row r="859" spans="1:72" x14ac:dyDescent="0.25">
      <c r="A859">
        <v>6037265700</v>
      </c>
      <c r="B859">
        <v>4274.3484087760198</v>
      </c>
      <c r="C859">
        <v>4653</v>
      </c>
      <c r="D859">
        <v>5207</v>
      </c>
      <c r="E859">
        <v>2257.2292480000001</v>
      </c>
      <c r="F859">
        <v>2512</v>
      </c>
      <c r="G859">
        <v>2438</v>
      </c>
      <c r="H859">
        <v>520.0485097705249</v>
      </c>
      <c r="I859">
        <v>628.27859999999998</v>
      </c>
      <c r="J859">
        <v>619.54</v>
      </c>
      <c r="K859">
        <v>0.23039242036727536</v>
      </c>
      <c r="L859">
        <v>0.25011090764331212</v>
      </c>
      <c r="M859">
        <v>0.25411812961443803</v>
      </c>
      <c r="N859">
        <v>3544.2970890000001</v>
      </c>
      <c r="O859">
        <v>3864</v>
      </c>
      <c r="P859">
        <v>4009</v>
      </c>
      <c r="Q859">
        <v>1670.0775149999999</v>
      </c>
      <c r="R859">
        <v>2177</v>
      </c>
      <c r="S859">
        <v>2783</v>
      </c>
      <c r="T859">
        <v>0.47120133359678412</v>
      </c>
      <c r="U859">
        <v>0.56340579710144922</v>
      </c>
      <c r="V859">
        <v>0.6941880768271389</v>
      </c>
      <c r="W859">
        <v>1141.251953125</v>
      </c>
      <c r="X859">
        <v>1252</v>
      </c>
      <c r="Y859">
        <v>1374</v>
      </c>
      <c r="Z859">
        <v>2249.45239257813</v>
      </c>
      <c r="AA859">
        <v>2512</v>
      </c>
      <c r="AB859">
        <v>2438</v>
      </c>
      <c r="AC859">
        <v>0.50734656883180118</v>
      </c>
      <c r="AD859">
        <v>0.49840764331210191</v>
      </c>
      <c r="AE859">
        <v>0.56357670221493028</v>
      </c>
      <c r="AF859">
        <v>3876.7572104159099</v>
      </c>
      <c r="AG859">
        <v>3874</v>
      </c>
      <c r="AH859">
        <v>4183</v>
      </c>
      <c r="AI859">
        <v>0.90698203320445703</v>
      </c>
      <c r="AJ859">
        <v>0.83258113045347093</v>
      </c>
      <c r="AK859">
        <v>0.80334165546379876</v>
      </c>
      <c r="AL859">
        <f t="shared" si="314"/>
        <v>9.3017966795542972E-2</v>
      </c>
      <c r="AM859">
        <f t="shared" si="314"/>
        <v>0.16741886954652907</v>
      </c>
      <c r="AN859">
        <f t="shared" si="314"/>
        <v>0.19665834453620124</v>
      </c>
      <c r="AO859">
        <v>99025.796924708382</v>
      </c>
      <c r="AP859">
        <v>91349.228034327753</v>
      </c>
      <c r="AQ859">
        <v>98563</v>
      </c>
      <c r="AR859">
        <v>1726.0500000000002</v>
      </c>
      <c r="AS859">
        <v>1739.5832344800317</v>
      </c>
      <c r="AT859">
        <v>1996</v>
      </c>
      <c r="AU859">
        <f t="shared" si="300"/>
        <v>-7.4400902750986098E-2</v>
      </c>
      <c r="AV859">
        <f t="shared" si="301"/>
        <v>-2.9239474989672165E-2</v>
      </c>
      <c r="AW859">
        <v>9.2204463504665102E-2</v>
      </c>
      <c r="AX859">
        <v>0.13078227972568968</v>
      </c>
      <c r="AY859" s="1">
        <f t="shared" si="302"/>
        <v>-7676.5688903806295</v>
      </c>
      <c r="AZ859" s="1">
        <f t="shared" si="303"/>
        <v>7213.7719656722475</v>
      </c>
      <c r="BA859" s="1">
        <f t="shared" si="315"/>
        <v>13.533234480031524</v>
      </c>
      <c r="BB859" s="1">
        <f t="shared" si="316"/>
        <v>256.41676551996829</v>
      </c>
      <c r="BC859">
        <f t="shared" si="304"/>
        <v>1</v>
      </c>
      <c r="BD859">
        <f t="shared" si="305"/>
        <v>1</v>
      </c>
      <c r="BE859">
        <f t="shared" si="306"/>
        <v>0</v>
      </c>
      <c r="BF859">
        <f t="shared" si="307"/>
        <v>0</v>
      </c>
      <c r="BG859">
        <f t="shared" si="308"/>
        <v>0</v>
      </c>
      <c r="BH859">
        <f t="shared" si="309"/>
        <v>0</v>
      </c>
      <c r="BI859">
        <f t="shared" si="310"/>
        <v>0</v>
      </c>
      <c r="BJ859">
        <f t="shared" si="311"/>
        <v>0</v>
      </c>
      <c r="BK859">
        <f t="shared" si="312"/>
        <v>0</v>
      </c>
      <c r="BL859">
        <f t="shared" si="313"/>
        <v>0</v>
      </c>
      <c r="BM859">
        <f t="shared" si="317"/>
        <v>0</v>
      </c>
      <c r="BN859">
        <f t="shared" si="318"/>
        <v>0</v>
      </c>
      <c r="BO859">
        <f>IF(AND(AU859&gt;'County Avg'!$E$3,'Gentrification Calcs'!AW859&gt;'County Avg'!$E$4,'Gentrification Calcs'!AY859&gt;'County Avg'!$E$5,'Gentrification Calcs'!BA859&gt;'County Avg'!$E$6),1,0)</f>
        <v>0</v>
      </c>
      <c r="BP859">
        <f>IF(AND(AV859&gt;'County Avg'!$F$3,'Gentrification Calcs'!AX859&gt;'County Avg'!$F$4,'Gentrification Calcs'!AZ859&gt;'County Avg'!$F$5,'Gentrification Calcs'!BB859&gt;'County Avg'!$F$6),1,0)</f>
        <v>1</v>
      </c>
      <c r="BQ859">
        <f t="shared" si="319"/>
        <v>0</v>
      </c>
      <c r="BR859">
        <f t="shared" si="320"/>
        <v>0</v>
      </c>
      <c r="BS859">
        <f t="shared" si="321"/>
        <v>0</v>
      </c>
      <c r="BT859">
        <f t="shared" si="322"/>
        <v>0</v>
      </c>
    </row>
    <row r="860" spans="1:72" x14ac:dyDescent="0.25">
      <c r="A860">
        <v>6037267100</v>
      </c>
      <c r="B860">
        <v>5014.6621132218397</v>
      </c>
      <c r="C860">
        <v>5382.4661107063303</v>
      </c>
      <c r="D860">
        <v>6234</v>
      </c>
      <c r="E860">
        <v>2607.9718950000001</v>
      </c>
      <c r="F860">
        <v>2794.0920409999999</v>
      </c>
      <c r="G860">
        <v>2794</v>
      </c>
      <c r="H860">
        <v>669.20023495899306</v>
      </c>
      <c r="I860">
        <v>674.14861859424366</v>
      </c>
      <c r="J860">
        <v>586.6866</v>
      </c>
      <c r="K860">
        <v>0.25659794733293823</v>
      </c>
      <c r="L860">
        <v>0.24127645356770969</v>
      </c>
      <c r="M860">
        <v>0.20998088761632069</v>
      </c>
      <c r="N860">
        <v>4077.1670549999999</v>
      </c>
      <c r="O860">
        <v>4407.9624020000001</v>
      </c>
      <c r="P860">
        <v>4556</v>
      </c>
      <c r="Q860">
        <v>2185.9628189999999</v>
      </c>
      <c r="R860">
        <v>2688.8186040000001</v>
      </c>
      <c r="S860">
        <v>3242</v>
      </c>
      <c r="T860">
        <v>0.53614747433987586</v>
      </c>
      <c r="U860">
        <v>0.60999127460343527</v>
      </c>
      <c r="V860">
        <v>0.71158911325724317</v>
      </c>
      <c r="W860">
        <v>1400.78610551357</v>
      </c>
      <c r="X860">
        <v>1472.86218261719</v>
      </c>
      <c r="Y860">
        <v>1627</v>
      </c>
      <c r="Z860">
        <v>2577.53220582008</v>
      </c>
      <c r="AA860">
        <v>2779.60473632813</v>
      </c>
      <c r="AB860">
        <v>2794</v>
      </c>
      <c r="AC860">
        <v>0.54346017572567595</v>
      </c>
      <c r="AD860">
        <v>0.52988187973907663</v>
      </c>
      <c r="AE860">
        <v>0.582319255547602</v>
      </c>
      <c r="AF860">
        <v>4432.5663089158597</v>
      </c>
      <c r="AG860">
        <v>4381.8857421875</v>
      </c>
      <c r="AH860">
        <v>4048</v>
      </c>
      <c r="AI860">
        <v>0.8839212311491127</v>
      </c>
      <c r="AJ860">
        <v>0.81410373090346755</v>
      </c>
      <c r="AK860">
        <v>0.64934231632980433</v>
      </c>
      <c r="AL860">
        <f t="shared" si="314"/>
        <v>0.1160787688508873</v>
      </c>
      <c r="AM860">
        <f t="shared" si="314"/>
        <v>0.18589626909653245</v>
      </c>
      <c r="AN860">
        <f t="shared" si="314"/>
        <v>0.35065768367019567</v>
      </c>
      <c r="AO860">
        <v>93163.29851537646</v>
      </c>
      <c r="AP860">
        <v>98754.637515324896</v>
      </c>
      <c r="AQ860">
        <v>95556</v>
      </c>
      <c r="AR860">
        <v>1555</v>
      </c>
      <c r="AS860">
        <v>1387.879003558719</v>
      </c>
      <c r="AT860">
        <v>1727</v>
      </c>
      <c r="AU860">
        <f t="shared" si="300"/>
        <v>-6.9817500245645148E-2</v>
      </c>
      <c r="AV860">
        <f t="shared" si="301"/>
        <v>-0.16476141457366322</v>
      </c>
      <c r="AW860">
        <v>7.3843800263559412E-2</v>
      </c>
      <c r="AX860">
        <v>0.10159783865380789</v>
      </c>
      <c r="AY860" s="1">
        <f t="shared" si="302"/>
        <v>5591.3389999484352</v>
      </c>
      <c r="AZ860" s="1">
        <f t="shared" si="303"/>
        <v>-3198.6375153248955</v>
      </c>
      <c r="BA860" s="1">
        <f t="shared" si="315"/>
        <v>-167.12099644128102</v>
      </c>
      <c r="BB860" s="1">
        <f t="shared" si="316"/>
        <v>339.12099644128102</v>
      </c>
      <c r="BC860">
        <f t="shared" si="304"/>
        <v>1</v>
      </c>
      <c r="BD860">
        <f t="shared" si="305"/>
        <v>1</v>
      </c>
      <c r="BE860">
        <f t="shared" si="306"/>
        <v>0</v>
      </c>
      <c r="BF860">
        <f t="shared" si="307"/>
        <v>0</v>
      </c>
      <c r="BG860">
        <f t="shared" si="308"/>
        <v>0</v>
      </c>
      <c r="BH860">
        <f t="shared" si="309"/>
        <v>0</v>
      </c>
      <c r="BI860">
        <f t="shared" si="310"/>
        <v>1</v>
      </c>
      <c r="BJ860">
        <f t="shared" si="311"/>
        <v>1</v>
      </c>
      <c r="BK860">
        <f t="shared" si="312"/>
        <v>0</v>
      </c>
      <c r="BL860">
        <f t="shared" si="313"/>
        <v>0</v>
      </c>
      <c r="BM860">
        <f t="shared" si="317"/>
        <v>0</v>
      </c>
      <c r="BN860">
        <f t="shared" si="318"/>
        <v>0</v>
      </c>
      <c r="BO860">
        <f>IF(AND(AU860&gt;'County Avg'!$E$3,'Gentrification Calcs'!AW860&gt;'County Avg'!$E$4,'Gentrification Calcs'!AY860&gt;'County Avg'!$E$5,'Gentrification Calcs'!BA860&gt;'County Avg'!$E$6),1,0)</f>
        <v>0</v>
      </c>
      <c r="BP860">
        <f>IF(AND(AV860&gt;'County Avg'!$F$3,'Gentrification Calcs'!AX860&gt;'County Avg'!$F$4,'Gentrification Calcs'!AZ860&gt;'County Avg'!$F$5,'Gentrification Calcs'!BB860&gt;'County Avg'!$F$6),1,0)</f>
        <v>0</v>
      </c>
      <c r="BQ860">
        <f t="shared" si="319"/>
        <v>0</v>
      </c>
      <c r="BR860">
        <f t="shared" si="320"/>
        <v>0</v>
      </c>
      <c r="BS860">
        <f t="shared" si="321"/>
        <v>0</v>
      </c>
      <c r="BT860">
        <f t="shared" si="322"/>
        <v>0</v>
      </c>
    </row>
    <row r="861" spans="1:72" x14ac:dyDescent="0.25">
      <c r="A861">
        <v>6037267200</v>
      </c>
      <c r="B861">
        <v>5187.8945286467197</v>
      </c>
      <c r="C861">
        <v>5412.0500716792903</v>
      </c>
      <c r="D861">
        <v>5187</v>
      </c>
      <c r="E861">
        <v>2722.3341489999998</v>
      </c>
      <c r="F861">
        <v>2811.6234890000001</v>
      </c>
      <c r="G861">
        <v>2674</v>
      </c>
      <c r="H861">
        <v>797.17296930355667</v>
      </c>
      <c r="I861">
        <v>718.68406301713242</v>
      </c>
      <c r="J861">
        <v>813.59460000000001</v>
      </c>
      <c r="K861">
        <v>0.29282701008485079</v>
      </c>
      <c r="L861">
        <v>0.2556117722834732</v>
      </c>
      <c r="M861">
        <v>0.30426125654450265</v>
      </c>
      <c r="N861">
        <v>3977.7462759999999</v>
      </c>
      <c r="O861">
        <v>4307.6393449999996</v>
      </c>
      <c r="P861">
        <v>4031</v>
      </c>
      <c r="Q861">
        <v>2134.6961609999998</v>
      </c>
      <c r="R861">
        <v>2754.1505280000001</v>
      </c>
      <c r="S861">
        <v>2687</v>
      </c>
      <c r="T861">
        <v>0.53665970951436315</v>
      </c>
      <c r="U861">
        <v>0.63936423349759341</v>
      </c>
      <c r="V861">
        <v>0.66658397419995041</v>
      </c>
      <c r="W861">
        <v>1644.4050047993701</v>
      </c>
      <c r="X861">
        <v>1700.57414239645</v>
      </c>
      <c r="Y861">
        <v>1683</v>
      </c>
      <c r="Z861">
        <v>2710.4097545146901</v>
      </c>
      <c r="AA861">
        <v>2805.49974220991</v>
      </c>
      <c r="AB861">
        <v>2674</v>
      </c>
      <c r="AC861">
        <v>0.60669978111623479</v>
      </c>
      <c r="AD861">
        <v>0.60615729768590065</v>
      </c>
      <c r="AE861">
        <v>0.62939416604338072</v>
      </c>
      <c r="AF861">
        <v>4333.2580369213401</v>
      </c>
      <c r="AG861">
        <v>3958.79323413968</v>
      </c>
      <c r="AH861">
        <v>3570</v>
      </c>
      <c r="AI861">
        <v>0.8352633256119194</v>
      </c>
      <c r="AJ861">
        <v>0.73147756981326606</v>
      </c>
      <c r="AK861">
        <v>0.68825910931174084</v>
      </c>
      <c r="AL861">
        <f t="shared" si="314"/>
        <v>0.1647366743880806</v>
      </c>
      <c r="AM861">
        <f t="shared" si="314"/>
        <v>0.26852243018673394</v>
      </c>
      <c r="AN861">
        <f t="shared" si="314"/>
        <v>0.31174089068825916</v>
      </c>
      <c r="AO861">
        <v>78006.418345705199</v>
      </c>
      <c r="AP861">
        <v>78290.151205557835</v>
      </c>
      <c r="AQ861">
        <v>71786</v>
      </c>
      <c r="AR861">
        <v>1522.1722222222222</v>
      </c>
      <c r="AS861">
        <v>1502.8592328983789</v>
      </c>
      <c r="AT861">
        <v>1815</v>
      </c>
      <c r="AU861">
        <f t="shared" si="300"/>
        <v>-0.10378575579865335</v>
      </c>
      <c r="AV861">
        <f t="shared" si="301"/>
        <v>-4.3218460501525224E-2</v>
      </c>
      <c r="AW861">
        <v>0.10270452398323027</v>
      </c>
      <c r="AX861">
        <v>2.7219740702356998E-2</v>
      </c>
      <c r="AY861" s="1">
        <f t="shared" si="302"/>
        <v>283.73285985263647</v>
      </c>
      <c r="AZ861" s="1">
        <f t="shared" si="303"/>
        <v>-6504.1512055578351</v>
      </c>
      <c r="BA861" s="1">
        <f t="shared" si="315"/>
        <v>-19.31298932384334</v>
      </c>
      <c r="BB861" s="1">
        <f t="shared" si="316"/>
        <v>312.14076710162112</v>
      </c>
      <c r="BC861">
        <f t="shared" si="304"/>
        <v>1</v>
      </c>
      <c r="BD861">
        <f t="shared" si="305"/>
        <v>1</v>
      </c>
      <c r="BE861">
        <f t="shared" si="306"/>
        <v>0</v>
      </c>
      <c r="BF861">
        <f t="shared" si="307"/>
        <v>0</v>
      </c>
      <c r="BG861">
        <f t="shared" si="308"/>
        <v>0</v>
      </c>
      <c r="BH861">
        <f t="shared" si="309"/>
        <v>0</v>
      </c>
      <c r="BI861">
        <f t="shared" si="310"/>
        <v>1</v>
      </c>
      <c r="BJ861">
        <f t="shared" si="311"/>
        <v>1</v>
      </c>
      <c r="BK861">
        <f t="shared" si="312"/>
        <v>0</v>
      </c>
      <c r="BL861">
        <f t="shared" si="313"/>
        <v>0</v>
      </c>
      <c r="BM861">
        <f t="shared" si="317"/>
        <v>0</v>
      </c>
      <c r="BN861">
        <f t="shared" si="318"/>
        <v>0</v>
      </c>
      <c r="BO861">
        <f>IF(AND(AU861&gt;'County Avg'!$E$3,'Gentrification Calcs'!AW861&gt;'County Avg'!$E$4,'Gentrification Calcs'!AY861&gt;'County Avg'!$E$5,'Gentrification Calcs'!BA861&gt;'County Avg'!$E$6),1,0)</f>
        <v>0</v>
      </c>
      <c r="BP861">
        <f>IF(AND(AV861&gt;'County Avg'!$F$3,'Gentrification Calcs'!AX861&gt;'County Avg'!$F$4,'Gentrification Calcs'!AZ861&gt;'County Avg'!$F$5,'Gentrification Calcs'!BB861&gt;'County Avg'!$F$6),1,0)</f>
        <v>0</v>
      </c>
      <c r="BQ861">
        <f t="shared" si="319"/>
        <v>0</v>
      </c>
      <c r="BR861">
        <f t="shared" si="320"/>
        <v>0</v>
      </c>
      <c r="BS861">
        <f t="shared" si="321"/>
        <v>0</v>
      </c>
      <c r="BT861">
        <f t="shared" si="322"/>
        <v>0</v>
      </c>
    </row>
    <row r="862" spans="1:72" x14ac:dyDescent="0.25">
      <c r="A862">
        <v>6037267300</v>
      </c>
      <c r="B862">
        <v>3207.5048670124702</v>
      </c>
      <c r="C862">
        <v>3428.00009739399</v>
      </c>
      <c r="D862">
        <v>4455</v>
      </c>
      <c r="E862">
        <v>1729.3214109999999</v>
      </c>
      <c r="F862">
        <v>1848.5620120000001</v>
      </c>
      <c r="G862">
        <v>2101</v>
      </c>
      <c r="H862">
        <v>851.11284868096141</v>
      </c>
      <c r="I862">
        <v>864.52574566653698</v>
      </c>
      <c r="J862">
        <v>766.72400000000005</v>
      </c>
      <c r="K862">
        <v>0.49216579594003618</v>
      </c>
      <c r="L862">
        <v>0.46767473314632679</v>
      </c>
      <c r="M862">
        <v>0.36493288910042837</v>
      </c>
      <c r="N862">
        <v>2366.8255020000001</v>
      </c>
      <c r="O862">
        <v>2581.3254390000002</v>
      </c>
      <c r="P862">
        <v>3370</v>
      </c>
      <c r="Q862">
        <v>1016.542542</v>
      </c>
      <c r="R862">
        <v>1330.9647219999999</v>
      </c>
      <c r="S862">
        <v>2016</v>
      </c>
      <c r="T862">
        <v>0.42949619274467321</v>
      </c>
      <c r="U862">
        <v>0.51561291028674505</v>
      </c>
      <c r="V862">
        <v>0.5982195845697329</v>
      </c>
      <c r="W862">
        <v>1541.46752929688</v>
      </c>
      <c r="X862">
        <v>1656.04516601563</v>
      </c>
      <c r="Y862">
        <v>1862</v>
      </c>
      <c r="Z862">
        <v>1723.32604980469</v>
      </c>
      <c r="AA862">
        <v>1852.55895996094</v>
      </c>
      <c r="AB862">
        <v>2101</v>
      </c>
      <c r="AC862">
        <v>0.894472366080452</v>
      </c>
      <c r="AD862">
        <v>0.89392305551805307</v>
      </c>
      <c r="AE862">
        <v>0.88624464540694903</v>
      </c>
      <c r="AF862">
        <v>1758.63195200684</v>
      </c>
      <c r="AG862">
        <v>1474.85278320313</v>
      </c>
      <c r="AH862">
        <v>1953</v>
      </c>
      <c r="AI862">
        <v>0.54828660436137155</v>
      </c>
      <c r="AJ862">
        <v>0.43023708906085861</v>
      </c>
      <c r="AK862">
        <v>0.43838383838383838</v>
      </c>
      <c r="AL862">
        <f t="shared" si="314"/>
        <v>0.45171339563862845</v>
      </c>
      <c r="AM862">
        <f t="shared" si="314"/>
        <v>0.56976291093914133</v>
      </c>
      <c r="AN862">
        <f t="shared" si="314"/>
        <v>0.56161616161616168</v>
      </c>
      <c r="AO862">
        <v>51271.466595970312</v>
      </c>
      <c r="AP862">
        <v>49998.047813649369</v>
      </c>
      <c r="AQ862">
        <v>55232</v>
      </c>
      <c r="AR862">
        <v>1190.4388888888889</v>
      </c>
      <c r="AS862">
        <v>1074.0506128904706</v>
      </c>
      <c r="AT862">
        <v>1292</v>
      </c>
      <c r="AU862">
        <f t="shared" si="300"/>
        <v>-0.11804951530051294</v>
      </c>
      <c r="AV862">
        <f t="shared" si="301"/>
        <v>8.1467493229797627E-3</v>
      </c>
      <c r="AW862">
        <v>8.6116717542071841E-2</v>
      </c>
      <c r="AX862">
        <v>8.2606674282987846E-2</v>
      </c>
      <c r="AY862" s="1">
        <f t="shared" si="302"/>
        <v>-1273.4187823209431</v>
      </c>
      <c r="AZ862" s="1">
        <f t="shared" si="303"/>
        <v>5233.9521863506307</v>
      </c>
      <c r="BA862" s="1">
        <f t="shared" si="315"/>
        <v>-116.38827599841829</v>
      </c>
      <c r="BB862" s="1">
        <f t="shared" si="316"/>
        <v>217.94938710952943</v>
      </c>
      <c r="BC862">
        <f t="shared" si="304"/>
        <v>1</v>
      </c>
      <c r="BD862">
        <f t="shared" si="305"/>
        <v>1</v>
      </c>
      <c r="BE862">
        <f t="shared" si="306"/>
        <v>1</v>
      </c>
      <c r="BF862">
        <f t="shared" si="307"/>
        <v>1</v>
      </c>
      <c r="BG862">
        <f t="shared" si="308"/>
        <v>0</v>
      </c>
      <c r="BH862">
        <f t="shared" si="309"/>
        <v>0</v>
      </c>
      <c r="BI862">
        <f t="shared" si="310"/>
        <v>1</v>
      </c>
      <c r="BJ862">
        <f t="shared" si="311"/>
        <v>1</v>
      </c>
      <c r="BK862">
        <f t="shared" si="312"/>
        <v>0</v>
      </c>
      <c r="BL862">
        <f t="shared" si="313"/>
        <v>0</v>
      </c>
      <c r="BM862">
        <f t="shared" si="317"/>
        <v>0</v>
      </c>
      <c r="BN862">
        <f t="shared" si="318"/>
        <v>0</v>
      </c>
      <c r="BO862">
        <f>IF(AND(AU862&gt;'County Avg'!$E$3,'Gentrification Calcs'!AW862&gt;'County Avg'!$E$4,'Gentrification Calcs'!AY862&gt;'County Avg'!$E$5,'Gentrification Calcs'!BA862&gt;'County Avg'!$E$6),1,0)</f>
        <v>0</v>
      </c>
      <c r="BP862">
        <f>IF(AND(AV862&gt;'County Avg'!$F$3,'Gentrification Calcs'!AX862&gt;'County Avg'!$F$4,'Gentrification Calcs'!AZ862&gt;'County Avg'!$F$5,'Gentrification Calcs'!BB862&gt;'County Avg'!$F$6),1,0)</f>
        <v>0</v>
      </c>
      <c r="BQ862">
        <f t="shared" si="319"/>
        <v>0</v>
      </c>
      <c r="BR862">
        <f t="shared" si="320"/>
        <v>0</v>
      </c>
      <c r="BS862">
        <f t="shared" si="321"/>
        <v>0</v>
      </c>
      <c r="BT862">
        <f t="shared" si="322"/>
        <v>0</v>
      </c>
    </row>
    <row r="863" spans="1:72" x14ac:dyDescent="0.25">
      <c r="A863">
        <v>6037267402</v>
      </c>
      <c r="B863">
        <v>4539.00014848297</v>
      </c>
      <c r="C863">
        <v>4820</v>
      </c>
      <c r="D863">
        <v>4530</v>
      </c>
      <c r="E863">
        <v>2380</v>
      </c>
      <c r="F863">
        <v>2583</v>
      </c>
      <c r="G863">
        <v>2386</v>
      </c>
      <c r="H863">
        <v>907.46082968549786</v>
      </c>
      <c r="I863">
        <v>894.28499999999997</v>
      </c>
      <c r="J863">
        <v>748.08600000000001</v>
      </c>
      <c r="K863">
        <v>0.38128606289306632</v>
      </c>
      <c r="L863">
        <v>0.34621951219512193</v>
      </c>
      <c r="M863">
        <v>0.31353143336127409</v>
      </c>
      <c r="N863">
        <v>3590.000117</v>
      </c>
      <c r="O863">
        <v>3869</v>
      </c>
      <c r="P863">
        <v>3791</v>
      </c>
      <c r="Q863">
        <v>1900.0001219999999</v>
      </c>
      <c r="R863">
        <v>2297</v>
      </c>
      <c r="S863">
        <v>2575</v>
      </c>
      <c r="T863">
        <v>0.52924792759832662</v>
      </c>
      <c r="U863">
        <v>0.593693460842595</v>
      </c>
      <c r="V863">
        <v>0.679240305987866</v>
      </c>
      <c r="W863">
        <v>2133</v>
      </c>
      <c r="X863">
        <v>2259</v>
      </c>
      <c r="Y863">
        <v>2036</v>
      </c>
      <c r="Z863">
        <v>2397</v>
      </c>
      <c r="AA863">
        <v>2584</v>
      </c>
      <c r="AB863">
        <v>2386</v>
      </c>
      <c r="AC863">
        <v>0.8898623279098874</v>
      </c>
      <c r="AD863">
        <v>0.87422600619195046</v>
      </c>
      <c r="AE863">
        <v>0.85331098072087175</v>
      </c>
      <c r="AF863">
        <v>3509.0001147888802</v>
      </c>
      <c r="AG863">
        <v>3219</v>
      </c>
      <c r="AH863">
        <v>2786</v>
      </c>
      <c r="AI863">
        <v>0.7730777704340156</v>
      </c>
      <c r="AJ863">
        <v>0.66784232365145224</v>
      </c>
      <c r="AK863">
        <v>0.61501103752759378</v>
      </c>
      <c r="AL863">
        <f t="shared" si="314"/>
        <v>0.2269222295659844</v>
      </c>
      <c r="AM863">
        <f t="shared" si="314"/>
        <v>0.33215767634854776</v>
      </c>
      <c r="AN863">
        <f t="shared" si="314"/>
        <v>0.38498896247240622</v>
      </c>
      <c r="AO863">
        <v>62740.704665959704</v>
      </c>
      <c r="AP863">
        <v>64975.233346955465</v>
      </c>
      <c r="AQ863">
        <v>73261</v>
      </c>
      <c r="AR863">
        <v>1442.6944444444446</v>
      </c>
      <c r="AS863">
        <v>1314.8327402135233</v>
      </c>
      <c r="AT863">
        <v>1497</v>
      </c>
      <c r="AU863">
        <f t="shared" si="300"/>
        <v>-0.10523544678256336</v>
      </c>
      <c r="AV863">
        <f t="shared" si="301"/>
        <v>-5.2831286123858456E-2</v>
      </c>
      <c r="AW863">
        <v>6.4445533244268383E-2</v>
      </c>
      <c r="AX863">
        <v>8.5546845145271E-2</v>
      </c>
      <c r="AY863" s="1">
        <f t="shared" si="302"/>
        <v>2234.5286809957615</v>
      </c>
      <c r="AZ863" s="1">
        <f t="shared" si="303"/>
        <v>8285.7666530445349</v>
      </c>
      <c r="BA863" s="1">
        <f t="shared" si="315"/>
        <v>-127.8617042309213</v>
      </c>
      <c r="BB863" s="1">
        <f t="shared" si="316"/>
        <v>182.16725978647673</v>
      </c>
      <c r="BC863">
        <f t="shared" si="304"/>
        <v>1</v>
      </c>
      <c r="BD863">
        <f t="shared" si="305"/>
        <v>1</v>
      </c>
      <c r="BE863">
        <f t="shared" si="306"/>
        <v>0</v>
      </c>
      <c r="BF863">
        <f t="shared" si="307"/>
        <v>0</v>
      </c>
      <c r="BG863">
        <f t="shared" si="308"/>
        <v>0</v>
      </c>
      <c r="BH863">
        <f t="shared" si="309"/>
        <v>0</v>
      </c>
      <c r="BI863">
        <f t="shared" si="310"/>
        <v>1</v>
      </c>
      <c r="BJ863">
        <f t="shared" si="311"/>
        <v>1</v>
      </c>
      <c r="BK863">
        <f t="shared" si="312"/>
        <v>0</v>
      </c>
      <c r="BL863">
        <f t="shared" si="313"/>
        <v>0</v>
      </c>
      <c r="BM863">
        <f t="shared" si="317"/>
        <v>0</v>
      </c>
      <c r="BN863">
        <f t="shared" si="318"/>
        <v>0</v>
      </c>
      <c r="BO863">
        <f>IF(AND(AU863&gt;'County Avg'!$E$3,'Gentrification Calcs'!AW863&gt;'County Avg'!$E$4,'Gentrification Calcs'!AY863&gt;'County Avg'!$E$5,'Gentrification Calcs'!BA863&gt;'County Avg'!$E$6),1,0)</f>
        <v>0</v>
      </c>
      <c r="BP863">
        <f>IF(AND(AV863&gt;'County Avg'!$F$3,'Gentrification Calcs'!AX863&gt;'County Avg'!$F$4,'Gentrification Calcs'!AZ863&gt;'County Avg'!$F$5,'Gentrification Calcs'!BB863&gt;'County Avg'!$F$6),1,0)</f>
        <v>0</v>
      </c>
      <c r="BQ863">
        <f t="shared" si="319"/>
        <v>0</v>
      </c>
      <c r="BR863">
        <f t="shared" si="320"/>
        <v>0</v>
      </c>
      <c r="BS863">
        <f t="shared" si="321"/>
        <v>0</v>
      </c>
      <c r="BT863">
        <f t="shared" si="322"/>
        <v>0</v>
      </c>
    </row>
    <row r="864" spans="1:72" x14ac:dyDescent="0.25">
      <c r="A864">
        <v>6037267403</v>
      </c>
      <c r="B864">
        <v>2834.93640740914</v>
      </c>
      <c r="C864">
        <v>3019.99999374151</v>
      </c>
      <c r="D864">
        <v>3002</v>
      </c>
      <c r="E864">
        <v>1659.6201169999999</v>
      </c>
      <c r="F864">
        <v>1813.8398440000001</v>
      </c>
      <c r="G864">
        <v>1703</v>
      </c>
      <c r="H864">
        <v>731.73588517574149</v>
      </c>
      <c r="I864">
        <v>691.84504139043145</v>
      </c>
      <c r="J864">
        <v>604.65219999999999</v>
      </c>
      <c r="K864">
        <v>0.44090564923885017</v>
      </c>
      <c r="L864">
        <v>0.38142564994312222</v>
      </c>
      <c r="M864">
        <v>0.35505120375807397</v>
      </c>
      <c r="N864">
        <v>2143.9240399999999</v>
      </c>
      <c r="O864">
        <v>2415.5671390000002</v>
      </c>
      <c r="P864">
        <v>2338</v>
      </c>
      <c r="Q864">
        <v>1040.576904</v>
      </c>
      <c r="R864">
        <v>1511.352783</v>
      </c>
      <c r="S864">
        <v>1707</v>
      </c>
      <c r="T864">
        <v>0.48536090112595598</v>
      </c>
      <c r="U864">
        <v>0.62567202484203022</v>
      </c>
      <c r="V864">
        <v>0.7301112061591104</v>
      </c>
      <c r="W864">
        <v>1542.73791503906</v>
      </c>
      <c r="X864">
        <v>1655.29113769531</v>
      </c>
      <c r="Y864">
        <v>1501</v>
      </c>
      <c r="Z864">
        <v>1656.37341308594</v>
      </c>
      <c r="AA864">
        <v>1800.31176757813</v>
      </c>
      <c r="AB864">
        <v>1703</v>
      </c>
      <c r="AC864">
        <v>0.93139499997457154</v>
      </c>
      <c r="AD864">
        <v>0.91944693552833401</v>
      </c>
      <c r="AE864">
        <v>0.8813857897827363</v>
      </c>
      <c r="AF864">
        <v>2149.3352567721199</v>
      </c>
      <c r="AG864">
        <v>1931.80432128906</v>
      </c>
      <c r="AH864">
        <v>1681</v>
      </c>
      <c r="AI864">
        <v>0.75815995418973303</v>
      </c>
      <c r="AJ864">
        <v>0.63967030638822187</v>
      </c>
      <c r="AK864">
        <v>0.55996002664890077</v>
      </c>
      <c r="AL864">
        <f t="shared" si="314"/>
        <v>0.24184004581026697</v>
      </c>
      <c r="AM864">
        <f t="shared" si="314"/>
        <v>0.36032969361177813</v>
      </c>
      <c r="AN864">
        <f t="shared" si="314"/>
        <v>0.44003997335109923</v>
      </c>
      <c r="AO864">
        <v>57852.266171792158</v>
      </c>
      <c r="AP864">
        <v>61640.911728647334</v>
      </c>
      <c r="AQ864">
        <v>67212</v>
      </c>
      <c r="AR864">
        <v>1340.7555555555557</v>
      </c>
      <c r="AS864">
        <v>1389.2317121391857</v>
      </c>
      <c r="AT864">
        <v>1704</v>
      </c>
      <c r="AU864">
        <f t="shared" si="300"/>
        <v>-0.11848964780151117</v>
      </c>
      <c r="AV864">
        <f t="shared" si="301"/>
        <v>-7.9710279739321099E-2</v>
      </c>
      <c r="AW864">
        <v>0.14031112371607424</v>
      </c>
      <c r="AX864">
        <v>0.10443918131708019</v>
      </c>
      <c r="AY864" s="1">
        <f t="shared" si="302"/>
        <v>3788.6455568551755</v>
      </c>
      <c r="AZ864" s="1">
        <f t="shared" si="303"/>
        <v>5571.0882713526662</v>
      </c>
      <c r="BA864" s="1">
        <f t="shared" si="315"/>
        <v>48.476156583629972</v>
      </c>
      <c r="BB864" s="1">
        <f t="shared" si="316"/>
        <v>314.76828786081433</v>
      </c>
      <c r="BC864">
        <f t="shared" si="304"/>
        <v>1</v>
      </c>
      <c r="BD864">
        <f t="shared" si="305"/>
        <v>1</v>
      </c>
      <c r="BE864">
        <f t="shared" si="306"/>
        <v>1</v>
      </c>
      <c r="BF864">
        <f t="shared" si="307"/>
        <v>0</v>
      </c>
      <c r="BG864">
        <f t="shared" si="308"/>
        <v>0</v>
      </c>
      <c r="BH864">
        <f t="shared" si="309"/>
        <v>0</v>
      </c>
      <c r="BI864">
        <f t="shared" si="310"/>
        <v>1</v>
      </c>
      <c r="BJ864">
        <f t="shared" si="311"/>
        <v>1</v>
      </c>
      <c r="BK864">
        <f t="shared" si="312"/>
        <v>0</v>
      </c>
      <c r="BL864">
        <f t="shared" si="313"/>
        <v>0</v>
      </c>
      <c r="BM864">
        <f t="shared" si="317"/>
        <v>0</v>
      </c>
      <c r="BN864">
        <f t="shared" si="318"/>
        <v>0</v>
      </c>
      <c r="BO864">
        <f>IF(AND(AU864&gt;'County Avg'!$E$3,'Gentrification Calcs'!AW864&gt;'County Avg'!$E$4,'Gentrification Calcs'!AY864&gt;'County Avg'!$E$5,'Gentrification Calcs'!BA864&gt;'County Avg'!$E$6),1,0)</f>
        <v>0</v>
      </c>
      <c r="BP864">
        <f>IF(AND(AV864&gt;'County Avg'!$F$3,'Gentrification Calcs'!AX864&gt;'County Avg'!$F$4,'Gentrification Calcs'!AZ864&gt;'County Avg'!$F$5,'Gentrification Calcs'!BB864&gt;'County Avg'!$F$6),1,0)</f>
        <v>0</v>
      </c>
      <c r="BQ864">
        <f t="shared" si="319"/>
        <v>0</v>
      </c>
      <c r="BR864">
        <f t="shared" si="320"/>
        <v>0</v>
      </c>
      <c r="BS864">
        <f t="shared" si="321"/>
        <v>0</v>
      </c>
      <c r="BT864">
        <f t="shared" si="322"/>
        <v>0</v>
      </c>
    </row>
    <row r="865" spans="1:72" x14ac:dyDescent="0.25">
      <c r="A865">
        <v>6037267404</v>
      </c>
      <c r="B865">
        <v>2404.0635364800701</v>
      </c>
      <c r="C865">
        <v>2561.00000625849</v>
      </c>
      <c r="D865">
        <v>2838</v>
      </c>
      <c r="E865">
        <v>1407.3797609999999</v>
      </c>
      <c r="F865">
        <v>1538.1601559999999</v>
      </c>
      <c r="G865">
        <v>1537</v>
      </c>
      <c r="H865">
        <v>620.5217003412962</v>
      </c>
      <c r="I865">
        <v>586.69375860956848</v>
      </c>
      <c r="J865">
        <v>397.37919999999997</v>
      </c>
      <c r="K865">
        <v>0.44090565854122454</v>
      </c>
      <c r="L865">
        <v>0.38142566384977178</v>
      </c>
      <c r="M865">
        <v>0.25854209499024072</v>
      </c>
      <c r="N865">
        <v>1818.0759169999999</v>
      </c>
      <c r="O865">
        <v>2048.4328609999998</v>
      </c>
      <c r="P865">
        <v>2329</v>
      </c>
      <c r="Q865">
        <v>882.42303470000002</v>
      </c>
      <c r="R865">
        <v>1281.647217</v>
      </c>
      <c r="S865">
        <v>1872</v>
      </c>
      <c r="T865">
        <v>0.48536093924839119</v>
      </c>
      <c r="U865">
        <v>0.62567206443579904</v>
      </c>
      <c r="V865">
        <v>0.80377844568484325</v>
      </c>
      <c r="W865">
        <v>1308.26208496094</v>
      </c>
      <c r="X865">
        <v>1403.70886230469</v>
      </c>
      <c r="Y865">
        <v>1267</v>
      </c>
      <c r="Z865">
        <v>1404.62658691406</v>
      </c>
      <c r="AA865">
        <v>1526.68823242188</v>
      </c>
      <c r="AB865">
        <v>1537</v>
      </c>
      <c r="AC865">
        <v>0.93139493239635229</v>
      </c>
      <c r="AD865">
        <v>0.91944696532958781</v>
      </c>
      <c r="AE865">
        <v>0.82433311646063756</v>
      </c>
      <c r="AF865">
        <v>1822.66470068693</v>
      </c>
      <c r="AG865">
        <v>1638.19567871094</v>
      </c>
      <c r="AH865">
        <v>1724</v>
      </c>
      <c r="AI865">
        <v>0.75815995418972992</v>
      </c>
      <c r="AJ865">
        <v>0.63967031421615372</v>
      </c>
      <c r="AK865">
        <v>0.60747004933051441</v>
      </c>
      <c r="AL865">
        <f t="shared" si="314"/>
        <v>0.24184004581027008</v>
      </c>
      <c r="AM865">
        <f t="shared" si="314"/>
        <v>0.36032968578384628</v>
      </c>
      <c r="AN865">
        <f t="shared" si="314"/>
        <v>0.39252995066948559</v>
      </c>
      <c r="AO865">
        <v>57852.266171792158</v>
      </c>
      <c r="AP865">
        <v>61640.911728647334</v>
      </c>
      <c r="AQ865">
        <v>92301</v>
      </c>
      <c r="AR865">
        <v>1340.7555555555557</v>
      </c>
      <c r="AS865">
        <v>1389.2317121391857</v>
      </c>
      <c r="AT865">
        <v>1913</v>
      </c>
      <c r="AU865">
        <f t="shared" si="300"/>
        <v>-0.1184896399735762</v>
      </c>
      <c r="AV865">
        <f t="shared" si="301"/>
        <v>-3.2200264885639318E-2</v>
      </c>
      <c r="AW865">
        <v>0.14031112518740785</v>
      </c>
      <c r="AX865">
        <v>0.17810638124904421</v>
      </c>
      <c r="AY865" s="1">
        <f t="shared" si="302"/>
        <v>3788.6455568551755</v>
      </c>
      <c r="AZ865" s="1">
        <f t="shared" si="303"/>
        <v>30660.088271352666</v>
      </c>
      <c r="BA865" s="1">
        <f t="shared" si="315"/>
        <v>48.476156583629972</v>
      </c>
      <c r="BB865" s="1">
        <f t="shared" si="316"/>
        <v>523.76828786081433</v>
      </c>
      <c r="BC865">
        <f t="shared" si="304"/>
        <v>1</v>
      </c>
      <c r="BD865">
        <f t="shared" si="305"/>
        <v>1</v>
      </c>
      <c r="BE865">
        <f t="shared" si="306"/>
        <v>1</v>
      </c>
      <c r="BF865">
        <f t="shared" si="307"/>
        <v>0</v>
      </c>
      <c r="BG865">
        <f t="shared" si="308"/>
        <v>0</v>
      </c>
      <c r="BH865">
        <f t="shared" si="309"/>
        <v>0</v>
      </c>
      <c r="BI865">
        <f t="shared" si="310"/>
        <v>1</v>
      </c>
      <c r="BJ865">
        <f t="shared" si="311"/>
        <v>1</v>
      </c>
      <c r="BK865">
        <f t="shared" si="312"/>
        <v>0</v>
      </c>
      <c r="BL865">
        <f t="shared" si="313"/>
        <v>0</v>
      </c>
      <c r="BM865">
        <f t="shared" si="317"/>
        <v>0</v>
      </c>
      <c r="BN865">
        <f t="shared" si="318"/>
        <v>0</v>
      </c>
      <c r="BO865">
        <f>IF(AND(AU865&gt;'County Avg'!$E$3,'Gentrification Calcs'!AW865&gt;'County Avg'!$E$4,'Gentrification Calcs'!AY865&gt;'County Avg'!$E$5,'Gentrification Calcs'!BA865&gt;'County Avg'!$E$6),1,0)</f>
        <v>0</v>
      </c>
      <c r="BP865">
        <f>IF(AND(AV865&gt;'County Avg'!$F$3,'Gentrification Calcs'!AX865&gt;'County Avg'!$F$4,'Gentrification Calcs'!AZ865&gt;'County Avg'!$F$5,'Gentrification Calcs'!BB865&gt;'County Avg'!$F$6),1,0)</f>
        <v>1</v>
      </c>
      <c r="BQ865">
        <f t="shared" si="319"/>
        <v>0</v>
      </c>
      <c r="BR865">
        <f t="shared" si="320"/>
        <v>0</v>
      </c>
      <c r="BS865">
        <f t="shared" si="321"/>
        <v>0</v>
      </c>
      <c r="BT865">
        <f t="shared" si="322"/>
        <v>0</v>
      </c>
    </row>
    <row r="866" spans="1:72" x14ac:dyDescent="0.25">
      <c r="A866">
        <v>6037267501</v>
      </c>
      <c r="B866">
        <v>4784.9999966577197</v>
      </c>
      <c r="C866">
        <v>5307</v>
      </c>
      <c r="D866">
        <v>5950</v>
      </c>
      <c r="E866">
        <v>2383</v>
      </c>
      <c r="F866">
        <v>2522</v>
      </c>
      <c r="G866">
        <v>2536</v>
      </c>
      <c r="H866">
        <v>962.62079932761696</v>
      </c>
      <c r="I866">
        <v>1111.0496000000001</v>
      </c>
      <c r="J866">
        <v>783.90200000000004</v>
      </c>
      <c r="K866">
        <v>0.40395333584876919</v>
      </c>
      <c r="L866">
        <v>0.44054306106264873</v>
      </c>
      <c r="M866">
        <v>0.3091096214511041</v>
      </c>
      <c r="N866">
        <v>3322.9999979999998</v>
      </c>
      <c r="O866">
        <v>3795</v>
      </c>
      <c r="P866">
        <v>4474</v>
      </c>
      <c r="Q866">
        <v>1710</v>
      </c>
      <c r="R866">
        <v>1769</v>
      </c>
      <c r="S866">
        <v>2566</v>
      </c>
      <c r="T866">
        <v>0.51459524557002423</v>
      </c>
      <c r="U866">
        <v>0.46613965744400526</v>
      </c>
      <c r="V866">
        <v>0.57353598569512743</v>
      </c>
      <c r="W866">
        <v>2084</v>
      </c>
      <c r="X866">
        <v>2166</v>
      </c>
      <c r="Y866">
        <v>2102</v>
      </c>
      <c r="Z866">
        <v>2398</v>
      </c>
      <c r="AA866">
        <v>2519</v>
      </c>
      <c r="AB866">
        <v>2536</v>
      </c>
      <c r="AC866">
        <v>0.86905754795663048</v>
      </c>
      <c r="AD866">
        <v>0.85986502580389046</v>
      </c>
      <c r="AE866">
        <v>0.82886435331230279</v>
      </c>
      <c r="AF866">
        <v>2481.9999982663398</v>
      </c>
      <c r="AG866">
        <v>2160</v>
      </c>
      <c r="AH866">
        <v>2345</v>
      </c>
      <c r="AI866">
        <v>0.51870428422152459</v>
      </c>
      <c r="AJ866">
        <v>0.40700960994912377</v>
      </c>
      <c r="AK866">
        <v>0.39411764705882352</v>
      </c>
      <c r="AL866">
        <f t="shared" si="314"/>
        <v>0.48129571577847541</v>
      </c>
      <c r="AM866">
        <f t="shared" si="314"/>
        <v>0.59299039005087617</v>
      </c>
      <c r="AN866">
        <f t="shared" si="314"/>
        <v>0.60588235294117654</v>
      </c>
      <c r="AO866">
        <v>57681.760339342531</v>
      </c>
      <c r="AP866">
        <v>53042.975480179819</v>
      </c>
      <c r="AQ866">
        <v>65582</v>
      </c>
      <c r="AR866">
        <v>1224.9944444444445</v>
      </c>
      <c r="AS866">
        <v>1152.5077105575326</v>
      </c>
      <c r="AT866">
        <v>1391</v>
      </c>
      <c r="AU866">
        <f t="shared" si="300"/>
        <v>-0.11169467427240082</v>
      </c>
      <c r="AV866">
        <f t="shared" si="301"/>
        <v>-1.2891962890300257E-2</v>
      </c>
      <c r="AW866">
        <v>-4.8455588126018967E-2</v>
      </c>
      <c r="AX866">
        <v>0.10739632825112216</v>
      </c>
      <c r="AY866" s="1">
        <f t="shared" si="302"/>
        <v>-4638.7848591627117</v>
      </c>
      <c r="AZ866" s="1">
        <f t="shared" si="303"/>
        <v>12539.024519820181</v>
      </c>
      <c r="BA866" s="1">
        <f t="shared" si="315"/>
        <v>-72.486733886911907</v>
      </c>
      <c r="BB866" s="1">
        <f t="shared" si="316"/>
        <v>238.49228944246738</v>
      </c>
      <c r="BC866">
        <f t="shared" si="304"/>
        <v>1</v>
      </c>
      <c r="BD866">
        <f t="shared" si="305"/>
        <v>1</v>
      </c>
      <c r="BE866">
        <f t="shared" si="306"/>
        <v>0</v>
      </c>
      <c r="BF866">
        <f t="shared" si="307"/>
        <v>1</v>
      </c>
      <c r="BG866">
        <f t="shared" si="308"/>
        <v>0</v>
      </c>
      <c r="BH866">
        <f t="shared" si="309"/>
        <v>0</v>
      </c>
      <c r="BI866">
        <f t="shared" si="310"/>
        <v>1</v>
      </c>
      <c r="BJ866">
        <f t="shared" si="311"/>
        <v>1</v>
      </c>
      <c r="BK866">
        <f t="shared" si="312"/>
        <v>0</v>
      </c>
      <c r="BL866">
        <f t="shared" si="313"/>
        <v>0</v>
      </c>
      <c r="BM866">
        <f t="shared" si="317"/>
        <v>0</v>
      </c>
      <c r="BN866">
        <f t="shared" si="318"/>
        <v>0</v>
      </c>
      <c r="BO866">
        <f>IF(AND(AU866&gt;'County Avg'!$E$3,'Gentrification Calcs'!AW866&gt;'County Avg'!$E$4,'Gentrification Calcs'!AY866&gt;'County Avg'!$E$5,'Gentrification Calcs'!BA866&gt;'County Avg'!$E$6),1,0)</f>
        <v>0</v>
      </c>
      <c r="BP866">
        <f>IF(AND(AV866&gt;'County Avg'!$F$3,'Gentrification Calcs'!AX866&gt;'County Avg'!$F$4,'Gentrification Calcs'!AZ866&gt;'County Avg'!$F$5,'Gentrification Calcs'!BB866&gt;'County Avg'!$F$6),1,0)</f>
        <v>0</v>
      </c>
      <c r="BQ866">
        <f t="shared" si="319"/>
        <v>0</v>
      </c>
      <c r="BR866">
        <f t="shared" si="320"/>
        <v>0</v>
      </c>
      <c r="BS866">
        <f t="shared" si="321"/>
        <v>0</v>
      </c>
      <c r="BT866">
        <f t="shared" si="322"/>
        <v>0</v>
      </c>
    </row>
    <row r="867" spans="1:72" x14ac:dyDescent="0.25">
      <c r="A867">
        <v>6037267502</v>
      </c>
      <c r="B867">
        <v>3036</v>
      </c>
      <c r="C867">
        <v>3294</v>
      </c>
      <c r="D867">
        <v>3095</v>
      </c>
      <c r="E867">
        <v>1429</v>
      </c>
      <c r="F867">
        <v>1569</v>
      </c>
      <c r="G867">
        <v>1599</v>
      </c>
      <c r="H867">
        <v>565.59360000000004</v>
      </c>
      <c r="I867">
        <v>644.76459999999997</v>
      </c>
      <c r="J867">
        <v>474.86759999999998</v>
      </c>
      <c r="K867">
        <v>0.3957967809657103</v>
      </c>
      <c r="L867">
        <v>0.41093983428935627</v>
      </c>
      <c r="M867">
        <v>0.296977861163227</v>
      </c>
      <c r="N867">
        <v>2145</v>
      </c>
      <c r="O867">
        <v>2389</v>
      </c>
      <c r="P867">
        <v>2531</v>
      </c>
      <c r="Q867">
        <v>1062</v>
      </c>
      <c r="R867">
        <v>1136</v>
      </c>
      <c r="S867">
        <v>1475</v>
      </c>
      <c r="T867">
        <v>0.49510489510489508</v>
      </c>
      <c r="U867">
        <v>0.4755127668480536</v>
      </c>
      <c r="V867">
        <v>0.58277360726985383</v>
      </c>
      <c r="W867">
        <v>1099</v>
      </c>
      <c r="X867">
        <v>1259</v>
      </c>
      <c r="Y867">
        <v>1187</v>
      </c>
      <c r="Z867">
        <v>1431</v>
      </c>
      <c r="AA867">
        <v>1569</v>
      </c>
      <c r="AB867">
        <v>1599</v>
      </c>
      <c r="AC867">
        <v>0.76799440950384346</v>
      </c>
      <c r="AD867">
        <v>0.80242192479286167</v>
      </c>
      <c r="AE867">
        <v>0.742338961851157</v>
      </c>
      <c r="AF867">
        <v>1638</v>
      </c>
      <c r="AG867">
        <v>1592</v>
      </c>
      <c r="AH867">
        <v>1645</v>
      </c>
      <c r="AI867">
        <v>0.53952569169960474</v>
      </c>
      <c r="AJ867">
        <v>0.48330297510625381</v>
      </c>
      <c r="AK867">
        <v>0.53150242326332797</v>
      </c>
      <c r="AL867">
        <f t="shared" si="314"/>
        <v>0.46047430830039526</v>
      </c>
      <c r="AM867">
        <f t="shared" si="314"/>
        <v>0.51669702489374614</v>
      </c>
      <c r="AN867">
        <f t="shared" si="314"/>
        <v>0.46849757673667203</v>
      </c>
      <c r="AO867">
        <v>57572.926829268297</v>
      </c>
      <c r="AP867">
        <v>58586.19779321619</v>
      </c>
      <c r="AQ867">
        <v>61650</v>
      </c>
      <c r="AR867">
        <v>1326.9333333333334</v>
      </c>
      <c r="AS867">
        <v>1264.7825227362596</v>
      </c>
      <c r="AT867">
        <v>1526</v>
      </c>
      <c r="AU867">
        <f t="shared" si="300"/>
        <v>-5.622271659335093E-2</v>
      </c>
      <c r="AV867">
        <f t="shared" si="301"/>
        <v>4.8199448157074165E-2</v>
      </c>
      <c r="AW867">
        <v>-1.9592128256841479E-2</v>
      </c>
      <c r="AX867">
        <v>0.10726084042180023</v>
      </c>
      <c r="AY867" s="1">
        <f t="shared" si="302"/>
        <v>1013.2709639478926</v>
      </c>
      <c r="AZ867" s="1">
        <f t="shared" si="303"/>
        <v>3063.8022067838101</v>
      </c>
      <c r="BA867" s="1">
        <f t="shared" si="315"/>
        <v>-62.150810597073814</v>
      </c>
      <c r="BB867" s="1">
        <f t="shared" si="316"/>
        <v>261.21747726374042</v>
      </c>
      <c r="BC867">
        <f t="shared" si="304"/>
        <v>1</v>
      </c>
      <c r="BD867">
        <f t="shared" si="305"/>
        <v>1</v>
      </c>
      <c r="BE867">
        <f t="shared" si="306"/>
        <v>0</v>
      </c>
      <c r="BF867">
        <f t="shared" si="307"/>
        <v>1</v>
      </c>
      <c r="BG867">
        <f t="shared" si="308"/>
        <v>0</v>
      </c>
      <c r="BH867">
        <f t="shared" si="309"/>
        <v>0</v>
      </c>
      <c r="BI867">
        <f t="shared" si="310"/>
        <v>1</v>
      </c>
      <c r="BJ867">
        <f t="shared" si="311"/>
        <v>1</v>
      </c>
      <c r="BK867">
        <f t="shared" si="312"/>
        <v>0</v>
      </c>
      <c r="BL867">
        <f t="shared" si="313"/>
        <v>0</v>
      </c>
      <c r="BM867">
        <f t="shared" si="317"/>
        <v>0</v>
      </c>
      <c r="BN867">
        <f t="shared" si="318"/>
        <v>0</v>
      </c>
      <c r="BO867">
        <f>IF(AND(AU867&gt;'County Avg'!$E$3,'Gentrification Calcs'!AW867&gt;'County Avg'!$E$4,'Gentrification Calcs'!AY867&gt;'County Avg'!$E$5,'Gentrification Calcs'!BA867&gt;'County Avg'!$E$6),1,0)</f>
        <v>0</v>
      </c>
      <c r="BP867">
        <f>IF(AND(AV867&gt;'County Avg'!$F$3,'Gentrification Calcs'!AX867&gt;'County Avg'!$F$4,'Gentrification Calcs'!AZ867&gt;'County Avg'!$F$5,'Gentrification Calcs'!BB867&gt;'County Avg'!$F$6),1,0)</f>
        <v>1</v>
      </c>
      <c r="BQ867">
        <f t="shared" si="319"/>
        <v>0</v>
      </c>
      <c r="BR867">
        <f t="shared" si="320"/>
        <v>0</v>
      </c>
      <c r="BS867">
        <f t="shared" si="321"/>
        <v>0</v>
      </c>
      <c r="BT867">
        <f t="shared" si="322"/>
        <v>0</v>
      </c>
    </row>
    <row r="868" spans="1:72" x14ac:dyDescent="0.25">
      <c r="A868">
        <v>6037267600</v>
      </c>
      <c r="B868">
        <v>2886.1327376078002</v>
      </c>
      <c r="C868">
        <v>2740.1253077988499</v>
      </c>
      <c r="D868">
        <v>2954</v>
      </c>
      <c r="E868">
        <v>1140.0544769999999</v>
      </c>
      <c r="F868">
        <v>1201.0525379999999</v>
      </c>
      <c r="G868">
        <v>1218</v>
      </c>
      <c r="H868">
        <v>395.22463725969089</v>
      </c>
      <c r="I868">
        <v>434.54733129464057</v>
      </c>
      <c r="J868">
        <v>323.30740000000003</v>
      </c>
      <c r="K868">
        <v>0.34667171195161312</v>
      </c>
      <c r="L868">
        <v>0.36180543110816071</v>
      </c>
      <c r="M868">
        <v>0.26544121510673235</v>
      </c>
      <c r="N868">
        <v>2103.0906020000002</v>
      </c>
      <c r="O868">
        <v>1960.0809469999999</v>
      </c>
      <c r="P868">
        <v>2190</v>
      </c>
      <c r="Q868">
        <v>760.01851539999996</v>
      </c>
      <c r="R868">
        <v>755.0176242</v>
      </c>
      <c r="S868">
        <v>1286</v>
      </c>
      <c r="T868">
        <v>0.36138172776638172</v>
      </c>
      <c r="U868">
        <v>0.3851971651250381</v>
      </c>
      <c r="V868">
        <v>0.58721461187214608</v>
      </c>
      <c r="W868">
        <v>621.04097457975104</v>
      </c>
      <c r="X868">
        <v>693.04021703079297</v>
      </c>
      <c r="Y868">
        <v>726</v>
      </c>
      <c r="Z868">
        <v>1131.05334048346</v>
      </c>
      <c r="AA868">
        <v>1199.0526274926999</v>
      </c>
      <c r="AB868">
        <v>1218</v>
      </c>
      <c r="AC868">
        <v>0.54908195073655131</v>
      </c>
      <c r="AD868">
        <v>0.57798982391622533</v>
      </c>
      <c r="AE868">
        <v>0.59605911330049266</v>
      </c>
      <c r="AF868">
        <v>1157.0422932705601</v>
      </c>
      <c r="AG868">
        <v>1054.0350478589501</v>
      </c>
      <c r="AH868">
        <v>1083</v>
      </c>
      <c r="AI868">
        <v>0.40089711682130952</v>
      </c>
      <c r="AJ868">
        <v>0.38466673215965413</v>
      </c>
      <c r="AK868">
        <v>0.36662153012863913</v>
      </c>
      <c r="AL868">
        <f t="shared" si="314"/>
        <v>0.59910288317869043</v>
      </c>
      <c r="AM868">
        <f t="shared" si="314"/>
        <v>0.61533326784034581</v>
      </c>
      <c r="AN868">
        <f t="shared" si="314"/>
        <v>0.63337846987136093</v>
      </c>
      <c r="AO868">
        <v>69102.023329798525</v>
      </c>
      <c r="AP868">
        <v>65060.513690232947</v>
      </c>
      <c r="AQ868">
        <v>78194</v>
      </c>
      <c r="AR868">
        <v>1257.8222222222223</v>
      </c>
      <c r="AS868">
        <v>1133.5697904310005</v>
      </c>
      <c r="AT868">
        <v>1531</v>
      </c>
      <c r="AU868">
        <f t="shared" si="300"/>
        <v>-1.6230384661655384E-2</v>
      </c>
      <c r="AV868">
        <f t="shared" si="301"/>
        <v>-1.8045202031015006E-2</v>
      </c>
      <c r="AW868">
        <v>2.3815437358656377E-2</v>
      </c>
      <c r="AX868">
        <v>0.20201744674710798</v>
      </c>
      <c r="AY868" s="1">
        <f t="shared" si="302"/>
        <v>-4041.5096395655783</v>
      </c>
      <c r="AZ868" s="1">
        <f t="shared" si="303"/>
        <v>13133.486309767053</v>
      </c>
      <c r="BA868" s="1">
        <f t="shared" si="315"/>
        <v>-124.25243179122185</v>
      </c>
      <c r="BB868" s="1">
        <f t="shared" si="316"/>
        <v>397.43020956899954</v>
      </c>
      <c r="BC868">
        <f t="shared" si="304"/>
        <v>1</v>
      </c>
      <c r="BD868">
        <f t="shared" si="305"/>
        <v>1</v>
      </c>
      <c r="BE868">
        <f t="shared" si="306"/>
        <v>0</v>
      </c>
      <c r="BF868">
        <f t="shared" si="307"/>
        <v>0</v>
      </c>
      <c r="BG868">
        <f t="shared" si="308"/>
        <v>0</v>
      </c>
      <c r="BH868">
        <f t="shared" si="309"/>
        <v>0</v>
      </c>
      <c r="BI868">
        <f t="shared" si="310"/>
        <v>1</v>
      </c>
      <c r="BJ868">
        <f t="shared" si="311"/>
        <v>1</v>
      </c>
      <c r="BK868">
        <f t="shared" si="312"/>
        <v>0</v>
      </c>
      <c r="BL868">
        <f t="shared" si="313"/>
        <v>0</v>
      </c>
      <c r="BM868">
        <f t="shared" si="317"/>
        <v>0</v>
      </c>
      <c r="BN868">
        <f t="shared" si="318"/>
        <v>0</v>
      </c>
      <c r="BO868">
        <f>IF(AND(AU868&gt;'County Avg'!$E$3,'Gentrification Calcs'!AW868&gt;'County Avg'!$E$4,'Gentrification Calcs'!AY868&gt;'County Avg'!$E$5,'Gentrification Calcs'!BA868&gt;'County Avg'!$E$6),1,0)</f>
        <v>0</v>
      </c>
      <c r="BP868">
        <f>IF(AND(AV868&gt;'County Avg'!$F$3,'Gentrification Calcs'!AX868&gt;'County Avg'!$F$4,'Gentrification Calcs'!AZ868&gt;'County Avg'!$F$5,'Gentrification Calcs'!BB868&gt;'County Avg'!$F$6),1,0)</f>
        <v>1</v>
      </c>
      <c r="BQ868">
        <f t="shared" si="319"/>
        <v>0</v>
      </c>
      <c r="BR868">
        <f t="shared" si="320"/>
        <v>0</v>
      </c>
      <c r="BS868">
        <f t="shared" si="321"/>
        <v>0</v>
      </c>
      <c r="BT868">
        <f t="shared" si="322"/>
        <v>0</v>
      </c>
    </row>
    <row r="869" spans="1:72" x14ac:dyDescent="0.25">
      <c r="A869">
        <v>6037267700</v>
      </c>
      <c r="B869">
        <v>3075.68206148947</v>
      </c>
      <c r="C869">
        <v>3217.99998527765</v>
      </c>
      <c r="D869">
        <v>3415</v>
      </c>
      <c r="E869">
        <v>1475.8544919999999</v>
      </c>
      <c r="F869">
        <v>1602.8285519999999</v>
      </c>
      <c r="G869">
        <v>1634</v>
      </c>
      <c r="H869">
        <v>702.53982535105661</v>
      </c>
      <c r="I869">
        <v>722.98447119853824</v>
      </c>
      <c r="J869">
        <v>557.6694</v>
      </c>
      <c r="K869">
        <v>0.47602241898455167</v>
      </c>
      <c r="L869">
        <v>0.45106787640911594</v>
      </c>
      <c r="M869">
        <v>0.34129094247246022</v>
      </c>
      <c r="N869">
        <v>2228.086699</v>
      </c>
      <c r="O869">
        <v>2381.8549800000001</v>
      </c>
      <c r="P869">
        <v>2878</v>
      </c>
      <c r="Q869">
        <v>842.09710689999997</v>
      </c>
      <c r="R869">
        <v>1068.176575</v>
      </c>
      <c r="S869">
        <v>1756</v>
      </c>
      <c r="T869">
        <v>0.37794629234039512</v>
      </c>
      <c r="U869">
        <v>0.44846415250688348</v>
      </c>
      <c r="V869">
        <v>0.61014593467685896</v>
      </c>
      <c r="W869">
        <v>1203.6475524902301</v>
      </c>
      <c r="X869">
        <v>1287.025390625</v>
      </c>
      <c r="Y869">
        <v>1247</v>
      </c>
      <c r="Z869">
        <v>1466.1759643554699</v>
      </c>
      <c r="AA869">
        <v>1586.55139160156</v>
      </c>
      <c r="AB869">
        <v>1634</v>
      </c>
      <c r="AC869">
        <v>0.82094344863943591</v>
      </c>
      <c r="AD869">
        <v>0.81120939254655944</v>
      </c>
      <c r="AE869">
        <v>0.76315789473684215</v>
      </c>
      <c r="AF869">
        <v>1314.5509410535001</v>
      </c>
      <c r="AG869">
        <v>1232.27221679688</v>
      </c>
      <c r="AH869">
        <v>1222</v>
      </c>
      <c r="AI869">
        <v>0.42740143967185557</v>
      </c>
      <c r="AJ869">
        <v>0.38293108217356292</v>
      </c>
      <c r="AK869">
        <v>0.35783308931185942</v>
      </c>
      <c r="AL869">
        <f t="shared" si="314"/>
        <v>0.57259856032814449</v>
      </c>
      <c r="AM869">
        <f t="shared" si="314"/>
        <v>0.61706891782643702</v>
      </c>
      <c r="AN869">
        <f t="shared" si="314"/>
        <v>0.64216691068814058</v>
      </c>
      <c r="AO869">
        <v>53147.030752916231</v>
      </c>
      <c r="AP869">
        <v>55003.025337147534</v>
      </c>
      <c r="AQ869">
        <v>69545</v>
      </c>
      <c r="AR869">
        <v>1344.2111111111112</v>
      </c>
      <c r="AS869">
        <v>1197.1470937129302</v>
      </c>
      <c r="AT869">
        <v>1475</v>
      </c>
      <c r="AU869">
        <f t="shared" si="300"/>
        <v>-4.4470357498292645E-2</v>
      </c>
      <c r="AV869">
        <f t="shared" si="301"/>
        <v>-2.50979928617035E-2</v>
      </c>
      <c r="AW869">
        <v>7.0517860166488366E-2</v>
      </c>
      <c r="AX869">
        <v>0.16168178216997547</v>
      </c>
      <c r="AY869" s="1">
        <f t="shared" si="302"/>
        <v>1855.9945842313027</v>
      </c>
      <c r="AZ869" s="1">
        <f t="shared" si="303"/>
        <v>14541.974662852466</v>
      </c>
      <c r="BA869" s="1">
        <f t="shared" si="315"/>
        <v>-147.06401739818102</v>
      </c>
      <c r="BB869" s="1">
        <f t="shared" si="316"/>
        <v>277.8529062870698</v>
      </c>
      <c r="BC869">
        <f t="shared" si="304"/>
        <v>1</v>
      </c>
      <c r="BD869">
        <f t="shared" si="305"/>
        <v>1</v>
      </c>
      <c r="BE869">
        <f t="shared" si="306"/>
        <v>1</v>
      </c>
      <c r="BF869">
        <f t="shared" si="307"/>
        <v>1</v>
      </c>
      <c r="BG869">
        <f t="shared" si="308"/>
        <v>0</v>
      </c>
      <c r="BH869">
        <f t="shared" si="309"/>
        <v>0</v>
      </c>
      <c r="BI869">
        <f t="shared" si="310"/>
        <v>1</v>
      </c>
      <c r="BJ869">
        <f t="shared" si="311"/>
        <v>1</v>
      </c>
      <c r="BK869">
        <f t="shared" si="312"/>
        <v>0</v>
      </c>
      <c r="BL869">
        <f t="shared" si="313"/>
        <v>0</v>
      </c>
      <c r="BM869">
        <f t="shared" si="317"/>
        <v>0</v>
      </c>
      <c r="BN869">
        <f t="shared" si="318"/>
        <v>0</v>
      </c>
      <c r="BO869">
        <f>IF(AND(AU869&gt;'County Avg'!$E$3,'Gentrification Calcs'!AW869&gt;'County Avg'!$E$4,'Gentrification Calcs'!AY869&gt;'County Avg'!$E$5,'Gentrification Calcs'!BA869&gt;'County Avg'!$E$6),1,0)</f>
        <v>0</v>
      </c>
      <c r="BP869">
        <f>IF(AND(AV869&gt;'County Avg'!$F$3,'Gentrification Calcs'!AX869&gt;'County Avg'!$F$4,'Gentrification Calcs'!AZ869&gt;'County Avg'!$F$5,'Gentrification Calcs'!BB869&gt;'County Avg'!$F$6),1,0)</f>
        <v>1</v>
      </c>
      <c r="BQ869">
        <f t="shared" si="319"/>
        <v>0</v>
      </c>
      <c r="BR869">
        <f t="shared" si="320"/>
        <v>0</v>
      </c>
      <c r="BS869">
        <f t="shared" si="321"/>
        <v>0</v>
      </c>
      <c r="BT869">
        <f t="shared" si="322"/>
        <v>0</v>
      </c>
    </row>
    <row r="870" spans="1:72" x14ac:dyDescent="0.25">
      <c r="A870">
        <v>6037267800</v>
      </c>
      <c r="B870">
        <v>2530.9660741780199</v>
      </c>
      <c r="C870">
        <v>2665.9999988637901</v>
      </c>
      <c r="D870">
        <v>2928</v>
      </c>
      <c r="E870">
        <v>1098.1722179999999</v>
      </c>
      <c r="F870">
        <v>1142.269642</v>
      </c>
      <c r="G870">
        <v>1122</v>
      </c>
      <c r="H870">
        <v>326.95426674655931</v>
      </c>
      <c r="I870">
        <v>316.63852847265872</v>
      </c>
      <c r="J870">
        <v>238.5086</v>
      </c>
      <c r="K870">
        <v>0.29772585882932923</v>
      </c>
      <c r="L870">
        <v>0.27720121136919679</v>
      </c>
      <c r="M870">
        <v>0.21257450980392156</v>
      </c>
      <c r="N870">
        <v>1924.6430029999999</v>
      </c>
      <c r="O870">
        <v>2033.1200490000001</v>
      </c>
      <c r="P870">
        <v>2133</v>
      </c>
      <c r="Q870">
        <v>915.48711490000005</v>
      </c>
      <c r="R870">
        <v>1093.673162</v>
      </c>
      <c r="S870">
        <v>1441</v>
      </c>
      <c r="T870">
        <v>0.47566593569456894</v>
      </c>
      <c r="U870">
        <v>0.53792847231914731</v>
      </c>
      <c r="V870">
        <v>0.67557430848570088</v>
      </c>
      <c r="W870">
        <v>347.64802074432401</v>
      </c>
      <c r="X870">
        <v>364.47517204284702</v>
      </c>
      <c r="Y870">
        <v>432</v>
      </c>
      <c r="Z870">
        <v>1114.96543121338</v>
      </c>
      <c r="AA870">
        <v>1154.70835876465</v>
      </c>
      <c r="AB870">
        <v>1122</v>
      </c>
      <c r="AC870">
        <v>0.31180161376482335</v>
      </c>
      <c r="AD870">
        <v>0.3156426203000523</v>
      </c>
      <c r="AE870">
        <v>0.38502673796791442</v>
      </c>
      <c r="AF870">
        <v>1982.7661961543599</v>
      </c>
      <c r="AG870">
        <v>1965.5386543273901</v>
      </c>
      <c r="AH870">
        <v>1972</v>
      </c>
      <c r="AI870">
        <v>0.78340291337105394</v>
      </c>
      <c r="AJ870">
        <v>0.73726131101465631</v>
      </c>
      <c r="AK870">
        <v>0.67349726775956287</v>
      </c>
      <c r="AL870">
        <f t="shared" si="314"/>
        <v>0.21659708662894606</v>
      </c>
      <c r="AM870">
        <f t="shared" si="314"/>
        <v>0.26273868898534369</v>
      </c>
      <c r="AN870">
        <f t="shared" si="314"/>
        <v>0.32650273224043713</v>
      </c>
      <c r="AO870">
        <v>84525.54559915165</v>
      </c>
      <c r="AP870">
        <v>85670.395995096042</v>
      </c>
      <c r="AQ870">
        <v>103261</v>
      </c>
      <c r="AR870">
        <v>1523.9</v>
      </c>
      <c r="AS870">
        <v>1513.6809015421115</v>
      </c>
      <c r="AT870">
        <v>1703</v>
      </c>
      <c r="AU870">
        <f t="shared" si="300"/>
        <v>-4.6141602356397637E-2</v>
      </c>
      <c r="AV870">
        <f t="shared" si="301"/>
        <v>-6.3764043255093439E-2</v>
      </c>
      <c r="AW870">
        <v>6.2262536624578368E-2</v>
      </c>
      <c r="AX870">
        <v>0.13764583616655357</v>
      </c>
      <c r="AY870" s="1">
        <f t="shared" si="302"/>
        <v>1144.8503959443915</v>
      </c>
      <c r="AZ870" s="1">
        <f t="shared" si="303"/>
        <v>17590.604004903958</v>
      </c>
      <c r="BA870" s="1">
        <f t="shared" si="315"/>
        <v>-10.219098457888549</v>
      </c>
      <c r="BB870" s="1">
        <f t="shared" si="316"/>
        <v>189.31909845788846</v>
      </c>
      <c r="BC870">
        <f t="shared" si="304"/>
        <v>1</v>
      </c>
      <c r="BD870">
        <f t="shared" si="305"/>
        <v>1</v>
      </c>
      <c r="BE870">
        <f t="shared" si="306"/>
        <v>0</v>
      </c>
      <c r="BF870">
        <f t="shared" si="307"/>
        <v>0</v>
      </c>
      <c r="BG870">
        <f t="shared" si="308"/>
        <v>0</v>
      </c>
      <c r="BH870">
        <f t="shared" si="309"/>
        <v>0</v>
      </c>
      <c r="BI870">
        <f t="shared" si="310"/>
        <v>0</v>
      </c>
      <c r="BJ870">
        <f t="shared" si="311"/>
        <v>0</v>
      </c>
      <c r="BK870">
        <f t="shared" si="312"/>
        <v>0</v>
      </c>
      <c r="BL870">
        <f t="shared" si="313"/>
        <v>0</v>
      </c>
      <c r="BM870">
        <f t="shared" si="317"/>
        <v>0</v>
      </c>
      <c r="BN870">
        <f t="shared" si="318"/>
        <v>0</v>
      </c>
      <c r="BO870">
        <f>IF(AND(AU870&gt;'County Avg'!$E$3,'Gentrification Calcs'!AW870&gt;'County Avg'!$E$4,'Gentrification Calcs'!AY870&gt;'County Avg'!$E$5,'Gentrification Calcs'!BA870&gt;'County Avg'!$E$6),1,0)</f>
        <v>1</v>
      </c>
      <c r="BP870">
        <f>IF(AND(AV870&gt;'County Avg'!$F$3,'Gentrification Calcs'!AX870&gt;'County Avg'!$F$4,'Gentrification Calcs'!AZ870&gt;'County Avg'!$F$5,'Gentrification Calcs'!BB870&gt;'County Avg'!$F$6),1,0)</f>
        <v>0</v>
      </c>
      <c r="BQ870">
        <f t="shared" si="319"/>
        <v>0</v>
      </c>
      <c r="BR870">
        <f t="shared" si="320"/>
        <v>0</v>
      </c>
      <c r="BS870">
        <f t="shared" si="321"/>
        <v>0</v>
      </c>
      <c r="BT870">
        <f t="shared" si="322"/>
        <v>0</v>
      </c>
    </row>
    <row r="871" spans="1:72" x14ac:dyDescent="0.25">
      <c r="A871">
        <v>6037267901</v>
      </c>
      <c r="B871">
        <v>2423.2071815464701</v>
      </c>
      <c r="C871">
        <v>2546.8088813524</v>
      </c>
      <c r="D871">
        <v>2352</v>
      </c>
      <c r="E871">
        <v>1352.343106</v>
      </c>
      <c r="F871">
        <v>1448.1461159999999</v>
      </c>
      <c r="G871">
        <v>1465</v>
      </c>
      <c r="H871">
        <v>301.95924452388084</v>
      </c>
      <c r="I871">
        <v>378.02690444989503</v>
      </c>
      <c r="J871">
        <v>356.23559999999998</v>
      </c>
      <c r="K871">
        <v>0.22328597172135164</v>
      </c>
      <c r="L871">
        <v>0.26104196273651092</v>
      </c>
      <c r="M871">
        <v>0.24316423208191124</v>
      </c>
      <c r="N871">
        <v>2085.8031980000001</v>
      </c>
      <c r="O871">
        <v>2150.3602719999999</v>
      </c>
      <c r="P871">
        <v>2110</v>
      </c>
      <c r="Q871">
        <v>945.28959740000005</v>
      </c>
      <c r="R871">
        <v>1156.4789740000001</v>
      </c>
      <c r="S871">
        <v>1210</v>
      </c>
      <c r="T871">
        <v>0.45320172023247612</v>
      </c>
      <c r="U871">
        <v>0.53780707775278325</v>
      </c>
      <c r="V871">
        <v>0.57345971563981046</v>
      </c>
      <c r="W871">
        <v>462.78494884206401</v>
      </c>
      <c r="X871">
        <v>518.70491970330499</v>
      </c>
      <c r="Y871">
        <v>401</v>
      </c>
      <c r="Z871">
        <v>1357.3909445485799</v>
      </c>
      <c r="AA871">
        <v>1441.50706300139</v>
      </c>
      <c r="AB871">
        <v>1465</v>
      </c>
      <c r="AC871">
        <v>0.34093711225985074</v>
      </c>
      <c r="AD871">
        <v>0.35983515656406106</v>
      </c>
      <c r="AE871">
        <v>0.27372013651877131</v>
      </c>
      <c r="AF871">
        <v>2154.8723456512198</v>
      </c>
      <c r="AG871">
        <v>2104.8265641480698</v>
      </c>
      <c r="AH871">
        <v>1917</v>
      </c>
      <c r="AI871">
        <v>0.88926459200900798</v>
      </c>
      <c r="AJ871">
        <v>0.82645642535625607</v>
      </c>
      <c r="AK871">
        <v>0.81505102040816324</v>
      </c>
      <c r="AL871">
        <f t="shared" si="314"/>
        <v>0.11073540799099202</v>
      </c>
      <c r="AM871">
        <f t="shared" si="314"/>
        <v>0.17354357464374393</v>
      </c>
      <c r="AN871">
        <f t="shared" si="314"/>
        <v>0.18494897959183676</v>
      </c>
      <c r="AO871">
        <v>100502.30487804879</v>
      </c>
      <c r="AP871">
        <v>99189.427462198626</v>
      </c>
      <c r="AQ871">
        <v>102543</v>
      </c>
      <c r="AR871">
        <v>1651.7555555555557</v>
      </c>
      <c r="AS871">
        <v>1536.6769474100436</v>
      </c>
      <c r="AT871">
        <v>2001</v>
      </c>
      <c r="AU871">
        <f t="shared" si="300"/>
        <v>-6.2808166652751907E-2</v>
      </c>
      <c r="AV871">
        <f t="shared" si="301"/>
        <v>-1.1405404948092834E-2</v>
      </c>
      <c r="AW871">
        <v>8.4605357520307123E-2</v>
      </c>
      <c r="AX871">
        <v>3.5652637887027216E-2</v>
      </c>
      <c r="AY871" s="1">
        <f t="shared" si="302"/>
        <v>-1312.8774158501619</v>
      </c>
      <c r="AZ871" s="1">
        <f t="shared" si="303"/>
        <v>3353.572537801374</v>
      </c>
      <c r="BA871" s="1">
        <f t="shared" si="315"/>
        <v>-115.07860814551213</v>
      </c>
      <c r="BB871" s="1">
        <f t="shared" si="316"/>
        <v>464.32305258995643</v>
      </c>
      <c r="BC871">
        <f t="shared" si="304"/>
        <v>1</v>
      </c>
      <c r="BD871">
        <f t="shared" si="305"/>
        <v>1</v>
      </c>
      <c r="BE871">
        <f t="shared" si="306"/>
        <v>0</v>
      </c>
      <c r="BF871">
        <f t="shared" si="307"/>
        <v>0</v>
      </c>
      <c r="BG871">
        <f t="shared" si="308"/>
        <v>0</v>
      </c>
      <c r="BH871">
        <f t="shared" si="309"/>
        <v>0</v>
      </c>
      <c r="BI871">
        <f t="shared" si="310"/>
        <v>0</v>
      </c>
      <c r="BJ871">
        <f t="shared" si="311"/>
        <v>0</v>
      </c>
      <c r="BK871">
        <f t="shared" si="312"/>
        <v>0</v>
      </c>
      <c r="BL871">
        <f t="shared" si="313"/>
        <v>0</v>
      </c>
      <c r="BM871">
        <f t="shared" si="317"/>
        <v>0</v>
      </c>
      <c r="BN871">
        <f t="shared" si="318"/>
        <v>0</v>
      </c>
      <c r="BO871">
        <f>IF(AND(AU871&gt;'County Avg'!$E$3,'Gentrification Calcs'!AW871&gt;'County Avg'!$E$4,'Gentrification Calcs'!AY871&gt;'County Avg'!$E$5,'Gentrification Calcs'!BA871&gt;'County Avg'!$E$6),1,0)</f>
        <v>1</v>
      </c>
      <c r="BP871">
        <f>IF(AND(AV871&gt;'County Avg'!$F$3,'Gentrification Calcs'!AX871&gt;'County Avg'!$F$4,'Gentrification Calcs'!AZ871&gt;'County Avg'!$F$5,'Gentrification Calcs'!BB871&gt;'County Avg'!$F$6),1,0)</f>
        <v>0</v>
      </c>
      <c r="BQ871">
        <f t="shared" si="319"/>
        <v>0</v>
      </c>
      <c r="BR871">
        <f t="shared" si="320"/>
        <v>0</v>
      </c>
      <c r="BS871">
        <f t="shared" si="321"/>
        <v>0</v>
      </c>
      <c r="BT871">
        <f t="shared" si="322"/>
        <v>0</v>
      </c>
    </row>
    <row r="872" spans="1:72" x14ac:dyDescent="0.25">
      <c r="A872">
        <v>6037267902</v>
      </c>
      <c r="B872">
        <v>2885.8862174021001</v>
      </c>
      <c r="C872">
        <v>3028.0000200271602</v>
      </c>
      <c r="D872">
        <v>3458</v>
      </c>
      <c r="E872">
        <v>1619.2447979999999</v>
      </c>
      <c r="F872">
        <v>1733.901245</v>
      </c>
      <c r="G872">
        <v>1658</v>
      </c>
      <c r="H872">
        <v>357.5901296546752</v>
      </c>
      <c r="I872">
        <v>455.13730772659733</v>
      </c>
      <c r="J872">
        <v>450.50260000000003</v>
      </c>
      <c r="K872">
        <v>0.22083759669714573</v>
      </c>
      <c r="L872">
        <v>0.26249321236665779</v>
      </c>
      <c r="M872">
        <v>0.27171447527141135</v>
      </c>
      <c r="N872">
        <v>2494.9719089999999</v>
      </c>
      <c r="O872">
        <v>2562.889404</v>
      </c>
      <c r="P872">
        <v>2578</v>
      </c>
      <c r="Q872">
        <v>1115.321224</v>
      </c>
      <c r="R872">
        <v>1363.83728</v>
      </c>
      <c r="S872">
        <v>1986</v>
      </c>
      <c r="T872">
        <v>0.44702756771599389</v>
      </c>
      <c r="U872">
        <v>0.532148315831111</v>
      </c>
      <c r="V872">
        <v>0.77036462373933279</v>
      </c>
      <c r="W872">
        <v>530.94074042327702</v>
      </c>
      <c r="X872">
        <v>599.52600097656295</v>
      </c>
      <c r="Y872">
        <v>701</v>
      </c>
      <c r="Z872">
        <v>1627.11817162484</v>
      </c>
      <c r="AA872">
        <v>1726.02746582031</v>
      </c>
      <c r="AB872">
        <v>1658</v>
      </c>
      <c r="AC872">
        <v>0.32630742479698305</v>
      </c>
      <c r="AD872">
        <v>0.34734441534024657</v>
      </c>
      <c r="AE872">
        <v>0.42279855247285886</v>
      </c>
      <c r="AF872">
        <v>2567.5353781087802</v>
      </c>
      <c r="AG872">
        <v>2505.52368164063</v>
      </c>
      <c r="AH872">
        <v>2760</v>
      </c>
      <c r="AI872">
        <v>0.8896869747068884</v>
      </c>
      <c r="AJ872">
        <v>0.82745167274409603</v>
      </c>
      <c r="AK872">
        <v>0.79814921920185078</v>
      </c>
      <c r="AL872">
        <f t="shared" si="314"/>
        <v>0.1103130252931116</v>
      </c>
      <c r="AM872">
        <f t="shared" si="314"/>
        <v>0.17254832725590397</v>
      </c>
      <c r="AN872">
        <f t="shared" si="314"/>
        <v>0.20185078079814922</v>
      </c>
      <c r="AO872">
        <v>106283.17815482503</v>
      </c>
      <c r="AP872">
        <v>99530.548835308553</v>
      </c>
      <c r="AQ872">
        <v>94286</v>
      </c>
      <c r="AR872">
        <v>1729.5055555555557</v>
      </c>
      <c r="AS872">
        <v>1654.3625939106369</v>
      </c>
      <c r="AT872">
        <v>1891</v>
      </c>
      <c r="AU872">
        <f t="shared" si="300"/>
        <v>-6.2235301962792366E-2</v>
      </c>
      <c r="AV872">
        <f t="shared" si="301"/>
        <v>-2.9302453542245255E-2</v>
      </c>
      <c r="AW872">
        <v>8.5120748115117106E-2</v>
      </c>
      <c r="AX872">
        <v>0.23821630790822179</v>
      </c>
      <c r="AY872" s="1">
        <f t="shared" si="302"/>
        <v>-6752.6293195164762</v>
      </c>
      <c r="AZ872" s="1">
        <f t="shared" si="303"/>
        <v>-5244.548835308553</v>
      </c>
      <c r="BA872" s="1">
        <f t="shared" si="315"/>
        <v>-75.142961644918842</v>
      </c>
      <c r="BB872" s="1">
        <f t="shared" si="316"/>
        <v>236.63740608936314</v>
      </c>
      <c r="BC872">
        <f t="shared" si="304"/>
        <v>1</v>
      </c>
      <c r="BD872">
        <f t="shared" si="305"/>
        <v>1</v>
      </c>
      <c r="BE872">
        <f t="shared" si="306"/>
        <v>0</v>
      </c>
      <c r="BF872">
        <f t="shared" si="307"/>
        <v>0</v>
      </c>
      <c r="BG872">
        <f t="shared" si="308"/>
        <v>0</v>
      </c>
      <c r="BH872">
        <f t="shared" si="309"/>
        <v>0</v>
      </c>
      <c r="BI872">
        <f t="shared" si="310"/>
        <v>0</v>
      </c>
      <c r="BJ872">
        <f t="shared" si="311"/>
        <v>0</v>
      </c>
      <c r="BK872">
        <f t="shared" si="312"/>
        <v>0</v>
      </c>
      <c r="BL872">
        <f t="shared" si="313"/>
        <v>0</v>
      </c>
      <c r="BM872">
        <f t="shared" si="317"/>
        <v>0</v>
      </c>
      <c r="BN872">
        <f t="shared" si="318"/>
        <v>0</v>
      </c>
      <c r="BO872">
        <f>IF(AND(AU872&gt;'County Avg'!$E$3,'Gentrification Calcs'!AW872&gt;'County Avg'!$E$4,'Gentrification Calcs'!AY872&gt;'County Avg'!$E$5,'Gentrification Calcs'!BA872&gt;'County Avg'!$E$6),1,0)</f>
        <v>0</v>
      </c>
      <c r="BP872">
        <f>IF(AND(AV872&gt;'County Avg'!$F$3,'Gentrification Calcs'!AX872&gt;'County Avg'!$F$4,'Gentrification Calcs'!AZ872&gt;'County Avg'!$F$5,'Gentrification Calcs'!BB872&gt;'County Avg'!$F$6),1,0)</f>
        <v>0</v>
      </c>
      <c r="BQ872">
        <f t="shared" si="319"/>
        <v>0</v>
      </c>
      <c r="BR872">
        <f t="shared" si="320"/>
        <v>0</v>
      </c>
      <c r="BS872">
        <f t="shared" si="321"/>
        <v>0</v>
      </c>
      <c r="BT872">
        <f t="shared" si="322"/>
        <v>0</v>
      </c>
    </row>
    <row r="873" spans="1:72" x14ac:dyDescent="0.25">
      <c r="A873">
        <v>6037269000</v>
      </c>
      <c r="B873">
        <v>4976.5114078157303</v>
      </c>
      <c r="C873">
        <v>4945.6559065729398</v>
      </c>
      <c r="D873">
        <v>5455</v>
      </c>
      <c r="E873">
        <v>2124.9861759999999</v>
      </c>
      <c r="F873">
        <v>2117.9505210000002</v>
      </c>
      <c r="G873">
        <v>2262</v>
      </c>
      <c r="H873">
        <v>388.80875071457592</v>
      </c>
      <c r="I873">
        <v>426.59842385874214</v>
      </c>
      <c r="J873">
        <v>467.178</v>
      </c>
      <c r="K873">
        <v>0.18297001416096551</v>
      </c>
      <c r="L873">
        <v>0.20142039185000493</v>
      </c>
      <c r="M873">
        <v>0.20653315649867374</v>
      </c>
      <c r="N873">
        <v>3800.444422</v>
      </c>
      <c r="O873">
        <v>3646.961096</v>
      </c>
      <c r="P873">
        <v>4071</v>
      </c>
      <c r="Q873">
        <v>1921.642206</v>
      </c>
      <c r="R873">
        <v>2090.475336</v>
      </c>
      <c r="S873">
        <v>2567</v>
      </c>
      <c r="T873">
        <v>0.50563618162023471</v>
      </c>
      <c r="U873">
        <v>0.57321021008226292</v>
      </c>
      <c r="V873">
        <v>0.63055760255465487</v>
      </c>
      <c r="W873">
        <v>806.747994244099</v>
      </c>
      <c r="X873">
        <v>815.95072197914101</v>
      </c>
      <c r="Y873">
        <v>1046</v>
      </c>
      <c r="Z873">
        <v>2113.4825956448899</v>
      </c>
      <c r="AA873">
        <v>2128.7436046600301</v>
      </c>
      <c r="AB873">
        <v>2262</v>
      </c>
      <c r="AC873">
        <v>0.38171499301981943</v>
      </c>
      <c r="AD873">
        <v>0.38330154941766792</v>
      </c>
      <c r="AE873">
        <v>0.46242263483642793</v>
      </c>
      <c r="AF873">
        <v>4181.1528304205303</v>
      </c>
      <c r="AG873">
        <v>3904.4672088623001</v>
      </c>
      <c r="AH873">
        <v>4300</v>
      </c>
      <c r="AI873">
        <v>0.84017748333781161</v>
      </c>
      <c r="AJ873">
        <v>0.78947409254111967</v>
      </c>
      <c r="AK873">
        <v>0.7882676443629697</v>
      </c>
      <c r="AL873">
        <f t="shared" si="314"/>
        <v>0.15982251666218839</v>
      </c>
      <c r="AM873">
        <f t="shared" si="314"/>
        <v>0.21052590745888033</v>
      </c>
      <c r="AN873">
        <f t="shared" si="314"/>
        <v>0.2117323556370303</v>
      </c>
      <c r="AO873">
        <v>111474.53658536586</v>
      </c>
      <c r="AP873">
        <v>114546.87944421743</v>
      </c>
      <c r="AQ873">
        <v>116000</v>
      </c>
      <c r="AR873">
        <v>1696.6777777777779</v>
      </c>
      <c r="AS873">
        <v>1505.564650059312</v>
      </c>
      <c r="AT873">
        <v>2001</v>
      </c>
      <c r="AU873">
        <f t="shared" si="300"/>
        <v>-5.0703390796691949E-2</v>
      </c>
      <c r="AV873">
        <f t="shared" si="301"/>
        <v>-1.2064481781499659E-3</v>
      </c>
      <c r="AW873">
        <v>6.7574028462028202E-2</v>
      </c>
      <c r="AX873">
        <v>5.7347392472391956E-2</v>
      </c>
      <c r="AY873" s="1">
        <f t="shared" si="302"/>
        <v>3072.3428588515671</v>
      </c>
      <c r="AZ873" s="1">
        <f t="shared" si="303"/>
        <v>1453.1205557825742</v>
      </c>
      <c r="BA873" s="1">
        <f t="shared" si="315"/>
        <v>-191.11312771846588</v>
      </c>
      <c r="BB873" s="1">
        <f t="shared" si="316"/>
        <v>495.43534994068796</v>
      </c>
      <c r="BC873">
        <f t="shared" si="304"/>
        <v>1</v>
      </c>
      <c r="BD873">
        <f t="shared" si="305"/>
        <v>1</v>
      </c>
      <c r="BE873">
        <f t="shared" si="306"/>
        <v>0</v>
      </c>
      <c r="BF873">
        <f t="shared" si="307"/>
        <v>0</v>
      </c>
      <c r="BG873">
        <f t="shared" si="308"/>
        <v>0</v>
      </c>
      <c r="BH873">
        <f t="shared" si="309"/>
        <v>0</v>
      </c>
      <c r="BI873">
        <f t="shared" si="310"/>
        <v>0</v>
      </c>
      <c r="BJ873">
        <f t="shared" si="311"/>
        <v>0</v>
      </c>
      <c r="BK873">
        <f t="shared" si="312"/>
        <v>0</v>
      </c>
      <c r="BL873">
        <f t="shared" si="313"/>
        <v>0</v>
      </c>
      <c r="BM873">
        <f t="shared" si="317"/>
        <v>0</v>
      </c>
      <c r="BN873">
        <f t="shared" si="318"/>
        <v>0</v>
      </c>
      <c r="BO873">
        <f>IF(AND(AU873&gt;'County Avg'!$E$3,'Gentrification Calcs'!AW873&gt;'County Avg'!$E$4,'Gentrification Calcs'!AY873&gt;'County Avg'!$E$5,'Gentrification Calcs'!BA873&gt;'County Avg'!$E$6),1,0)</f>
        <v>0</v>
      </c>
      <c r="BP873">
        <f>IF(AND(AV873&gt;'County Avg'!$F$3,'Gentrification Calcs'!AX873&gt;'County Avg'!$F$4,'Gentrification Calcs'!AZ873&gt;'County Avg'!$F$5,'Gentrification Calcs'!BB873&gt;'County Avg'!$F$6),1,0)</f>
        <v>1</v>
      </c>
      <c r="BQ873">
        <f t="shared" si="319"/>
        <v>0</v>
      </c>
      <c r="BR873">
        <f t="shared" si="320"/>
        <v>0</v>
      </c>
      <c r="BS873">
        <f t="shared" si="321"/>
        <v>0</v>
      </c>
      <c r="BT873">
        <f t="shared" si="322"/>
        <v>0</v>
      </c>
    </row>
    <row r="874" spans="1:72" x14ac:dyDescent="0.25">
      <c r="A874">
        <v>6037269100</v>
      </c>
      <c r="B874">
        <v>3602.1985906426098</v>
      </c>
      <c r="C874">
        <v>3853.6045467853501</v>
      </c>
      <c r="D874">
        <v>4422</v>
      </c>
      <c r="E874">
        <v>1834.682022</v>
      </c>
      <c r="F874">
        <v>1870.916626</v>
      </c>
      <c r="G874">
        <v>1963</v>
      </c>
      <c r="H874">
        <v>630.65168197493006</v>
      </c>
      <c r="I874">
        <v>527.59918323140414</v>
      </c>
      <c r="J874">
        <v>630.25279999999998</v>
      </c>
      <c r="K874">
        <v>0.34373895553162515</v>
      </c>
      <c r="L874">
        <v>0.2820003713149985</v>
      </c>
      <c r="M874">
        <v>0.32106612328069278</v>
      </c>
      <c r="N874">
        <v>2932.4354520000002</v>
      </c>
      <c r="O874">
        <v>2884.3645019999999</v>
      </c>
      <c r="P874">
        <v>3041</v>
      </c>
      <c r="Q874">
        <v>1104.22748</v>
      </c>
      <c r="R874">
        <v>1455.5280760000001</v>
      </c>
      <c r="S874">
        <v>1815</v>
      </c>
      <c r="T874">
        <v>0.37655644875214117</v>
      </c>
      <c r="U874">
        <v>0.50462695508516564</v>
      </c>
      <c r="V874">
        <v>0.5968431437027294</v>
      </c>
      <c r="W874">
        <v>1153.7854046821601</v>
      </c>
      <c r="X874">
        <v>1196.11877441406</v>
      </c>
      <c r="Y874">
        <v>1299</v>
      </c>
      <c r="Z874">
        <v>1823.0297431945801</v>
      </c>
      <c r="AA874">
        <v>1865.91198730469</v>
      </c>
      <c r="AB874">
        <v>1963</v>
      </c>
      <c r="AC874">
        <v>0.63289444891904401</v>
      </c>
      <c r="AD874">
        <v>0.64103708135872672</v>
      </c>
      <c r="AE874">
        <v>0.66174223127865517</v>
      </c>
      <c r="AF874">
        <v>3285.6661122860701</v>
      </c>
      <c r="AG874">
        <v>3383.99853515625</v>
      </c>
      <c r="AH874">
        <v>3596</v>
      </c>
      <c r="AI874">
        <v>0.91212797673654289</v>
      </c>
      <c r="AJ874">
        <v>0.87813850489126033</v>
      </c>
      <c r="AK874">
        <v>0.81320669380370869</v>
      </c>
      <c r="AL874">
        <f t="shared" si="314"/>
        <v>8.7872023263457111E-2</v>
      </c>
      <c r="AM874">
        <f t="shared" si="314"/>
        <v>0.12186149510873967</v>
      </c>
      <c r="AN874">
        <f t="shared" si="314"/>
        <v>0.18679330619629131</v>
      </c>
      <c r="AO874">
        <v>74908.291092258747</v>
      </c>
      <c r="AP874">
        <v>80780.057621577449</v>
      </c>
      <c r="AQ874">
        <v>77008</v>
      </c>
      <c r="AR874">
        <v>1458.2444444444445</v>
      </c>
      <c r="AS874">
        <v>1536.6769474100436</v>
      </c>
      <c r="AT874">
        <v>1859</v>
      </c>
      <c r="AU874">
        <f t="shared" si="300"/>
        <v>-3.3989471845282559E-2</v>
      </c>
      <c r="AV874">
        <f t="shared" si="301"/>
        <v>-6.4931811087551639E-2</v>
      </c>
      <c r="AW874">
        <v>0.12807050633302447</v>
      </c>
      <c r="AX874">
        <v>9.2216188617563755E-2</v>
      </c>
      <c r="AY874" s="1">
        <f t="shared" si="302"/>
        <v>5871.7665293187019</v>
      </c>
      <c r="AZ874" s="1">
        <f t="shared" si="303"/>
        <v>-3772.057621577449</v>
      </c>
      <c r="BA874" s="1">
        <f t="shared" si="315"/>
        <v>78.432502965599042</v>
      </c>
      <c r="BB874" s="1">
        <f t="shared" si="316"/>
        <v>322.32305258995643</v>
      </c>
      <c r="BC874">
        <f t="shared" si="304"/>
        <v>1</v>
      </c>
      <c r="BD874">
        <f t="shared" si="305"/>
        <v>1</v>
      </c>
      <c r="BE874">
        <f t="shared" si="306"/>
        <v>0</v>
      </c>
      <c r="BF874">
        <f t="shared" si="307"/>
        <v>0</v>
      </c>
      <c r="BG874">
        <f t="shared" si="308"/>
        <v>0</v>
      </c>
      <c r="BH874">
        <f t="shared" si="309"/>
        <v>0</v>
      </c>
      <c r="BI874">
        <f t="shared" si="310"/>
        <v>1</v>
      </c>
      <c r="BJ874">
        <f t="shared" si="311"/>
        <v>1</v>
      </c>
      <c r="BK874">
        <f t="shared" si="312"/>
        <v>0</v>
      </c>
      <c r="BL874">
        <f t="shared" si="313"/>
        <v>0</v>
      </c>
      <c r="BM874">
        <f t="shared" si="317"/>
        <v>0</v>
      </c>
      <c r="BN874">
        <f t="shared" si="318"/>
        <v>0</v>
      </c>
      <c r="BO874">
        <f>IF(AND(AU874&gt;'County Avg'!$E$3,'Gentrification Calcs'!AW874&gt;'County Avg'!$E$4,'Gentrification Calcs'!AY874&gt;'County Avg'!$E$5,'Gentrification Calcs'!BA874&gt;'County Avg'!$E$6),1,0)</f>
        <v>1</v>
      </c>
      <c r="BP874">
        <f>IF(AND(AV874&gt;'County Avg'!$F$3,'Gentrification Calcs'!AX874&gt;'County Avg'!$F$4,'Gentrification Calcs'!AZ874&gt;'County Avg'!$F$5,'Gentrification Calcs'!BB874&gt;'County Avg'!$F$6),1,0)</f>
        <v>0</v>
      </c>
      <c r="BQ874">
        <f t="shared" si="319"/>
        <v>0</v>
      </c>
      <c r="BR874">
        <f t="shared" si="320"/>
        <v>0</v>
      </c>
      <c r="BS874">
        <f t="shared" si="321"/>
        <v>0</v>
      </c>
      <c r="BT874">
        <f t="shared" si="322"/>
        <v>0</v>
      </c>
    </row>
    <row r="875" spans="1:72" x14ac:dyDescent="0.25">
      <c r="A875">
        <v>6037269300</v>
      </c>
      <c r="B875">
        <v>3650.0197117582902</v>
      </c>
      <c r="C875">
        <v>3667.9999637603801</v>
      </c>
      <c r="D875">
        <v>4342</v>
      </c>
      <c r="E875">
        <v>1610.1441649999999</v>
      </c>
      <c r="F875">
        <v>1598.4567870000001</v>
      </c>
      <c r="G875">
        <v>1546</v>
      </c>
      <c r="H875">
        <v>324.09298177586584</v>
      </c>
      <c r="I875">
        <v>278.24908588235292</v>
      </c>
      <c r="J875">
        <v>303.61180000000002</v>
      </c>
      <c r="K875">
        <v>0.20128196519338742</v>
      </c>
      <c r="L875">
        <v>0.17407357405299245</v>
      </c>
      <c r="M875">
        <v>0.19638538163001296</v>
      </c>
      <c r="N875">
        <v>2750.1010590000001</v>
      </c>
      <c r="O875">
        <v>2693.4626459999999</v>
      </c>
      <c r="P875">
        <v>2833</v>
      </c>
      <c r="Q875">
        <v>1643.407837</v>
      </c>
      <c r="R875">
        <v>1702.743164</v>
      </c>
      <c r="S875">
        <v>2226</v>
      </c>
      <c r="T875">
        <v>0.59758088948105081</v>
      </c>
      <c r="U875">
        <v>0.63217626816867312</v>
      </c>
      <c r="V875">
        <v>0.78573949876456051</v>
      </c>
      <c r="W875">
        <v>449.50982666015602</v>
      </c>
      <c r="X875">
        <v>480.97549438476602</v>
      </c>
      <c r="Y875">
        <v>231</v>
      </c>
      <c r="Z875">
        <v>1597.55786132813</v>
      </c>
      <c r="AA875">
        <v>1603.85095214844</v>
      </c>
      <c r="AB875">
        <v>1546</v>
      </c>
      <c r="AC875">
        <v>0.28137311176100749</v>
      </c>
      <c r="AD875">
        <v>0.29988790026933293</v>
      </c>
      <c r="AE875">
        <v>0.14941785252263906</v>
      </c>
      <c r="AF875">
        <v>3099.81969609423</v>
      </c>
      <c r="AG875">
        <v>2942.4912109375</v>
      </c>
      <c r="AH875">
        <v>3492</v>
      </c>
      <c r="AI875">
        <v>0.84926108374384168</v>
      </c>
      <c r="AJ875">
        <v>0.80220589967533718</v>
      </c>
      <c r="AK875">
        <v>0.80423767848917549</v>
      </c>
      <c r="AL875">
        <f t="shared" si="314"/>
        <v>0.15073891625615832</v>
      </c>
      <c r="AM875">
        <f t="shared" si="314"/>
        <v>0.19779410032466282</v>
      </c>
      <c r="AN875">
        <f t="shared" si="314"/>
        <v>0.19576232151082451</v>
      </c>
      <c r="AO875">
        <v>122804.10498409333</v>
      </c>
      <c r="AP875">
        <v>125678.06129955049</v>
      </c>
      <c r="AQ875">
        <v>125781</v>
      </c>
      <c r="AR875">
        <v>1282.0111111111112</v>
      </c>
      <c r="AS875">
        <v>1155.213127718466</v>
      </c>
      <c r="AT875">
        <v>2001</v>
      </c>
      <c r="AU875">
        <f t="shared" si="300"/>
        <v>-4.7055184068504508E-2</v>
      </c>
      <c r="AV875">
        <f t="shared" si="301"/>
        <v>2.0317788138383142E-3</v>
      </c>
      <c r="AW875">
        <v>3.4595378687622302E-2</v>
      </c>
      <c r="AX875">
        <v>0.15356323059588739</v>
      </c>
      <c r="AY875" s="1">
        <f t="shared" si="302"/>
        <v>2873.9563154571661</v>
      </c>
      <c r="AZ875" s="1">
        <f t="shared" si="303"/>
        <v>102.93870044950745</v>
      </c>
      <c r="BA875" s="1">
        <f t="shared" si="315"/>
        <v>-126.79798339264516</v>
      </c>
      <c r="BB875" s="1">
        <f t="shared" si="316"/>
        <v>845.78687228153399</v>
      </c>
      <c r="BC875">
        <f t="shared" si="304"/>
        <v>1</v>
      </c>
      <c r="BD875">
        <f t="shared" si="305"/>
        <v>1</v>
      </c>
      <c r="BE875">
        <f t="shared" si="306"/>
        <v>0</v>
      </c>
      <c r="BF875">
        <f t="shared" si="307"/>
        <v>0</v>
      </c>
      <c r="BG875">
        <f t="shared" si="308"/>
        <v>0</v>
      </c>
      <c r="BH875">
        <f t="shared" si="309"/>
        <v>0</v>
      </c>
      <c r="BI875">
        <f t="shared" si="310"/>
        <v>0</v>
      </c>
      <c r="BJ875">
        <f t="shared" si="311"/>
        <v>0</v>
      </c>
      <c r="BK875">
        <f t="shared" si="312"/>
        <v>0</v>
      </c>
      <c r="BL875">
        <f t="shared" si="313"/>
        <v>0</v>
      </c>
      <c r="BM875">
        <f t="shared" si="317"/>
        <v>0</v>
      </c>
      <c r="BN875">
        <f t="shared" si="318"/>
        <v>0</v>
      </c>
      <c r="BO875">
        <f>IF(AND(AU875&gt;'County Avg'!$E$3,'Gentrification Calcs'!AW875&gt;'County Avg'!$E$4,'Gentrification Calcs'!AY875&gt;'County Avg'!$E$5,'Gentrification Calcs'!BA875&gt;'County Avg'!$E$6),1,0)</f>
        <v>1</v>
      </c>
      <c r="BP875">
        <f>IF(AND(AV875&gt;'County Avg'!$F$3,'Gentrification Calcs'!AX875&gt;'County Avg'!$F$4,'Gentrification Calcs'!AZ875&gt;'County Avg'!$F$5,'Gentrification Calcs'!BB875&gt;'County Avg'!$F$6),1,0)</f>
        <v>1</v>
      </c>
      <c r="BQ875">
        <f t="shared" si="319"/>
        <v>0</v>
      </c>
      <c r="BR875">
        <f t="shared" si="320"/>
        <v>0</v>
      </c>
      <c r="BS875">
        <f t="shared" si="321"/>
        <v>0</v>
      </c>
      <c r="BT875">
        <f t="shared" si="322"/>
        <v>0</v>
      </c>
    </row>
    <row r="876" spans="1:72" x14ac:dyDescent="0.25">
      <c r="A876">
        <v>6037269500</v>
      </c>
      <c r="B876">
        <v>3716.4496073136102</v>
      </c>
      <c r="C876">
        <v>3768.7395319938701</v>
      </c>
      <c r="D876">
        <v>3758</v>
      </c>
      <c r="E876">
        <v>1412.793091</v>
      </c>
      <c r="F876">
        <v>1400.2048339999999</v>
      </c>
      <c r="G876">
        <v>1386</v>
      </c>
      <c r="H876">
        <v>213.69565875458122</v>
      </c>
      <c r="I876">
        <v>167.0457926501133</v>
      </c>
      <c r="J876">
        <v>223.45400000000001</v>
      </c>
      <c r="K876">
        <v>0.15125757629754802</v>
      </c>
      <c r="L876">
        <v>0.11930096839682337</v>
      </c>
      <c r="M876">
        <v>0.16122222222222224</v>
      </c>
      <c r="N876">
        <v>2690.9883949999999</v>
      </c>
      <c r="O876">
        <v>2598.0288089999999</v>
      </c>
      <c r="P876">
        <v>2668</v>
      </c>
      <c r="Q876">
        <v>1277.2269289999999</v>
      </c>
      <c r="R876">
        <v>1600.6491699999999</v>
      </c>
      <c r="S876">
        <v>2017</v>
      </c>
      <c r="T876">
        <v>0.47463115462450739</v>
      </c>
      <c r="U876">
        <v>0.61610139366241334</v>
      </c>
      <c r="V876">
        <v>0.75599700149925042</v>
      </c>
      <c r="W876">
        <v>48.416488647460902</v>
      </c>
      <c r="X876">
        <v>71.656402587890597</v>
      </c>
      <c r="Y876">
        <v>41</v>
      </c>
      <c r="Z876">
        <v>1406.01477050781</v>
      </c>
      <c r="AA876">
        <v>1395.36328125</v>
      </c>
      <c r="AB876">
        <v>1386</v>
      </c>
      <c r="AC876">
        <v>3.4435263172928353E-2</v>
      </c>
      <c r="AD876">
        <v>5.1353223601884566E-2</v>
      </c>
      <c r="AE876">
        <v>2.958152958152958E-2</v>
      </c>
      <c r="AF876">
        <v>3267.1446000719402</v>
      </c>
      <c r="AG876">
        <v>3321.37109375</v>
      </c>
      <c r="AH876">
        <v>3235</v>
      </c>
      <c r="AI876">
        <v>0.87910369984366754</v>
      </c>
      <c r="AJ876">
        <v>0.88129494372162476</v>
      </c>
      <c r="AK876">
        <v>0.86083022884513039</v>
      </c>
      <c r="AL876">
        <f t="shared" si="314"/>
        <v>0.12089630015633246</v>
      </c>
      <c r="AM876">
        <f t="shared" si="314"/>
        <v>0.11870505627837524</v>
      </c>
      <c r="AN876">
        <f t="shared" si="314"/>
        <v>0.13916977115486961</v>
      </c>
      <c r="AO876">
        <v>137714.295864263</v>
      </c>
      <c r="AP876">
        <v>159511.98896608094</v>
      </c>
      <c r="AQ876">
        <v>163333</v>
      </c>
      <c r="AR876">
        <v>1729.5055555555557</v>
      </c>
      <c r="AS876">
        <v>2706.7698695136419</v>
      </c>
      <c r="AT876">
        <v>2001</v>
      </c>
      <c r="AU876">
        <f t="shared" si="300"/>
        <v>2.1912438779572163E-3</v>
      </c>
      <c r="AV876">
        <f t="shared" si="301"/>
        <v>-2.0464714876494372E-2</v>
      </c>
      <c r="AW876">
        <v>0.14147023903790595</v>
      </c>
      <c r="AX876">
        <v>0.13989560783683708</v>
      </c>
      <c r="AY876" s="1">
        <f t="shared" si="302"/>
        <v>21797.693101817946</v>
      </c>
      <c r="AZ876" s="1">
        <f t="shared" si="303"/>
        <v>3821.0110339190578</v>
      </c>
      <c r="BA876" s="1">
        <f t="shared" si="315"/>
        <v>977.26431395808618</v>
      </c>
      <c r="BB876" s="1">
        <f t="shared" si="316"/>
        <v>-705.76986951364188</v>
      </c>
      <c r="BC876">
        <f t="shared" si="304"/>
        <v>1</v>
      </c>
      <c r="BD876">
        <f t="shared" si="305"/>
        <v>1</v>
      </c>
      <c r="BE876">
        <f t="shared" si="306"/>
        <v>0</v>
      </c>
      <c r="BF876">
        <f t="shared" si="307"/>
        <v>0</v>
      </c>
      <c r="BG876">
        <f t="shared" si="308"/>
        <v>0</v>
      </c>
      <c r="BH876">
        <f t="shared" si="309"/>
        <v>0</v>
      </c>
      <c r="BI876">
        <f t="shared" si="310"/>
        <v>0</v>
      </c>
      <c r="BJ876">
        <f t="shared" si="311"/>
        <v>0</v>
      </c>
      <c r="BK876">
        <f t="shared" si="312"/>
        <v>0</v>
      </c>
      <c r="BL876">
        <f t="shared" si="313"/>
        <v>0</v>
      </c>
      <c r="BM876">
        <f t="shared" si="317"/>
        <v>0</v>
      </c>
      <c r="BN876">
        <f t="shared" si="318"/>
        <v>0</v>
      </c>
      <c r="BO876">
        <f>IF(AND(AU876&gt;'County Avg'!$E$3,'Gentrification Calcs'!AW876&gt;'County Avg'!$E$4,'Gentrification Calcs'!AY876&gt;'County Avg'!$E$5,'Gentrification Calcs'!BA876&gt;'County Avg'!$E$6),1,0)</f>
        <v>1</v>
      </c>
      <c r="BP876">
        <f>IF(AND(AV876&gt;'County Avg'!$F$3,'Gentrification Calcs'!AX876&gt;'County Avg'!$F$4,'Gentrification Calcs'!AZ876&gt;'County Avg'!$F$5,'Gentrification Calcs'!BB876&gt;'County Avg'!$F$6),1,0)</f>
        <v>0</v>
      </c>
      <c r="BQ876">
        <f t="shared" si="319"/>
        <v>0</v>
      </c>
      <c r="BR876">
        <f t="shared" si="320"/>
        <v>0</v>
      </c>
      <c r="BS876">
        <f t="shared" si="321"/>
        <v>0</v>
      </c>
      <c r="BT876">
        <f t="shared" si="322"/>
        <v>0</v>
      </c>
    </row>
    <row r="877" spans="1:72" x14ac:dyDescent="0.25">
      <c r="A877">
        <v>6037269601</v>
      </c>
      <c r="B877">
        <v>3280.7913202465302</v>
      </c>
      <c r="C877">
        <v>3564.99994271994</v>
      </c>
      <c r="D877">
        <v>2910</v>
      </c>
      <c r="E877">
        <v>1103.615601</v>
      </c>
      <c r="F877">
        <v>1152.1260990000001</v>
      </c>
      <c r="G877">
        <v>1057</v>
      </c>
      <c r="H877">
        <v>578.24015566897549</v>
      </c>
      <c r="I877">
        <v>677.18959872799905</v>
      </c>
      <c r="J877">
        <v>461.5804</v>
      </c>
      <c r="K877">
        <v>0.52395069002741967</v>
      </c>
      <c r="L877">
        <v>0.58777385506306368</v>
      </c>
      <c r="M877">
        <v>0.43668912015137179</v>
      </c>
      <c r="N877">
        <v>1828.110496</v>
      </c>
      <c r="O877">
        <v>1943.5866699999999</v>
      </c>
      <c r="P877">
        <v>1990</v>
      </c>
      <c r="Q877">
        <v>342.73776249999997</v>
      </c>
      <c r="R877">
        <v>317.9551697</v>
      </c>
      <c r="S877">
        <v>467</v>
      </c>
      <c r="T877">
        <v>0.18748197291680554</v>
      </c>
      <c r="U877">
        <v>0.16359196870803813</v>
      </c>
      <c r="V877">
        <v>0.23467336683417087</v>
      </c>
      <c r="W877">
        <v>944.37432861328102</v>
      </c>
      <c r="X877">
        <v>976.53894042968795</v>
      </c>
      <c r="Y877">
        <v>867</v>
      </c>
      <c r="Z877">
        <v>1102.56103515625</v>
      </c>
      <c r="AA877">
        <v>1137.36206054688</v>
      </c>
      <c r="AB877">
        <v>1057</v>
      </c>
      <c r="AC877">
        <v>0.85652793677716765</v>
      </c>
      <c r="AD877">
        <v>0.85859989031121442</v>
      </c>
      <c r="AE877">
        <v>0.82024597918637654</v>
      </c>
      <c r="AF877">
        <v>613.76423927466396</v>
      </c>
      <c r="AG877">
        <v>459.79586791992199</v>
      </c>
      <c r="AH877">
        <v>455</v>
      </c>
      <c r="AI877">
        <v>0.18707810993249749</v>
      </c>
      <c r="AJ877">
        <v>0.12897500008628829</v>
      </c>
      <c r="AK877">
        <v>0.1563573883161512</v>
      </c>
      <c r="AL877">
        <f t="shared" si="314"/>
        <v>0.81292189006750248</v>
      </c>
      <c r="AM877">
        <f t="shared" si="314"/>
        <v>0.87102499991371174</v>
      </c>
      <c r="AN877">
        <f t="shared" si="314"/>
        <v>0.8436426116838488</v>
      </c>
      <c r="AO877">
        <v>46870.965005302227</v>
      </c>
      <c r="AP877">
        <v>39396.722517368209</v>
      </c>
      <c r="AQ877">
        <v>46819</v>
      </c>
      <c r="AR877">
        <v>1150.7</v>
      </c>
      <c r="AS877">
        <v>925.25266903914599</v>
      </c>
      <c r="AT877">
        <v>1297</v>
      </c>
      <c r="AU877">
        <f t="shared" si="300"/>
        <v>-5.81031098462092E-2</v>
      </c>
      <c r="AV877">
        <f t="shared" si="301"/>
        <v>2.7382388229862914E-2</v>
      </c>
      <c r="AW877">
        <v>-2.3890004208767412E-2</v>
      </c>
      <c r="AX877">
        <v>7.1081398126132733E-2</v>
      </c>
      <c r="AY877" s="1">
        <f t="shared" si="302"/>
        <v>-7474.2424879340178</v>
      </c>
      <c r="AZ877" s="1">
        <f t="shared" si="303"/>
        <v>7422.2774826317909</v>
      </c>
      <c r="BA877" s="1">
        <f t="shared" si="315"/>
        <v>-225.44733096085406</v>
      </c>
      <c r="BB877" s="1">
        <f t="shared" si="316"/>
        <v>371.74733096085401</v>
      </c>
      <c r="BC877">
        <f t="shared" si="304"/>
        <v>1</v>
      </c>
      <c r="BD877">
        <f t="shared" si="305"/>
        <v>1</v>
      </c>
      <c r="BE877">
        <f t="shared" si="306"/>
        <v>1</v>
      </c>
      <c r="BF877">
        <f t="shared" si="307"/>
        <v>1</v>
      </c>
      <c r="BG877">
        <f t="shared" si="308"/>
        <v>0</v>
      </c>
      <c r="BH877">
        <f t="shared" si="309"/>
        <v>1</v>
      </c>
      <c r="BI877">
        <f t="shared" si="310"/>
        <v>1</v>
      </c>
      <c r="BJ877">
        <f t="shared" si="311"/>
        <v>1</v>
      </c>
      <c r="BK877">
        <f t="shared" si="312"/>
        <v>1</v>
      </c>
      <c r="BL877">
        <f t="shared" si="313"/>
        <v>1</v>
      </c>
      <c r="BM877">
        <f t="shared" si="317"/>
        <v>1</v>
      </c>
      <c r="BN877">
        <f t="shared" si="318"/>
        <v>1</v>
      </c>
      <c r="BO877">
        <f>IF(AND(AU877&gt;'County Avg'!$E$3,'Gentrification Calcs'!AW877&gt;'County Avg'!$E$4,'Gentrification Calcs'!AY877&gt;'County Avg'!$E$5,'Gentrification Calcs'!BA877&gt;'County Avg'!$E$6),1,0)</f>
        <v>0</v>
      </c>
      <c r="BP877">
        <f>IF(AND(AV877&gt;'County Avg'!$F$3,'Gentrification Calcs'!AX877&gt;'County Avg'!$F$4,'Gentrification Calcs'!AZ877&gt;'County Avg'!$F$5,'Gentrification Calcs'!BB877&gt;'County Avg'!$F$6),1,0)</f>
        <v>1</v>
      </c>
      <c r="BQ877">
        <f t="shared" si="319"/>
        <v>0</v>
      </c>
      <c r="BR877">
        <f t="shared" si="320"/>
        <v>1</v>
      </c>
      <c r="BS877">
        <f t="shared" si="321"/>
        <v>1</v>
      </c>
      <c r="BT877">
        <f t="shared" si="322"/>
        <v>0</v>
      </c>
    </row>
    <row r="878" spans="1:72" x14ac:dyDescent="0.25">
      <c r="A878">
        <v>6037269602</v>
      </c>
      <c r="B878">
        <v>2941.2086888076701</v>
      </c>
      <c r="C878">
        <v>3196.00005728006</v>
      </c>
      <c r="D878">
        <v>3263</v>
      </c>
      <c r="E878">
        <v>989.38439940000001</v>
      </c>
      <c r="F878">
        <v>1032.8739009999999</v>
      </c>
      <c r="G878">
        <v>1121</v>
      </c>
      <c r="H878">
        <v>518.38864592682944</v>
      </c>
      <c r="I878">
        <v>607.09620127200094</v>
      </c>
      <c r="J878">
        <v>540.5258</v>
      </c>
      <c r="K878">
        <v>0.52395069726306565</v>
      </c>
      <c r="L878">
        <v>0.58777378408364001</v>
      </c>
      <c r="M878">
        <v>0.48218180196253346</v>
      </c>
      <c r="N878">
        <v>1638.8895090000001</v>
      </c>
      <c r="O878">
        <v>1742.4133300000001</v>
      </c>
      <c r="P878">
        <v>2094</v>
      </c>
      <c r="Q878">
        <v>307.26223750000003</v>
      </c>
      <c r="R878">
        <v>285.0448303</v>
      </c>
      <c r="S878">
        <v>787</v>
      </c>
      <c r="T878">
        <v>0.18748197228224495</v>
      </c>
      <c r="U878">
        <v>0.16359197062616596</v>
      </c>
      <c r="V878">
        <v>0.3758357211079274</v>
      </c>
      <c r="W878">
        <v>846.62567138671898</v>
      </c>
      <c r="X878">
        <v>875.46105957031295</v>
      </c>
      <c r="Y878">
        <v>952</v>
      </c>
      <c r="Z878">
        <v>988.43896484375</v>
      </c>
      <c r="AA878">
        <v>1019.63793945313</v>
      </c>
      <c r="AB878">
        <v>1121</v>
      </c>
      <c r="AC878">
        <v>0.85652802196092248</v>
      </c>
      <c r="AD878">
        <v>0.85859992620503656</v>
      </c>
      <c r="AE878">
        <v>0.84924174843889388</v>
      </c>
      <c r="AF878">
        <v>550.23576241917897</v>
      </c>
      <c r="AG878">
        <v>412.20413208007801</v>
      </c>
      <c r="AH878">
        <v>1044</v>
      </c>
      <c r="AI878">
        <v>0.18707810993249779</v>
      </c>
      <c r="AJ878">
        <v>0.12897500772602685</v>
      </c>
      <c r="AK878">
        <v>0.31995096536929207</v>
      </c>
      <c r="AL878">
        <f t="shared" si="314"/>
        <v>0.81292189006750215</v>
      </c>
      <c r="AM878">
        <f t="shared" si="314"/>
        <v>0.87102499227397312</v>
      </c>
      <c r="AN878">
        <f t="shared" si="314"/>
        <v>0.68004903463070798</v>
      </c>
      <c r="AO878">
        <v>46870.965005302227</v>
      </c>
      <c r="AP878">
        <v>39396.722517368209</v>
      </c>
      <c r="AQ878">
        <v>48484</v>
      </c>
      <c r="AR878">
        <v>1150.7</v>
      </c>
      <c r="AS878">
        <v>925.25266903914599</v>
      </c>
      <c r="AT878">
        <v>1351</v>
      </c>
      <c r="AU878">
        <f t="shared" si="300"/>
        <v>-5.8103102206470941E-2</v>
      </c>
      <c r="AV878">
        <f t="shared" si="301"/>
        <v>0.19097595764326522</v>
      </c>
      <c r="AW878">
        <v>-2.3890001656078991E-2</v>
      </c>
      <c r="AX878">
        <v>0.21224375048176145</v>
      </c>
      <c r="AY878" s="1">
        <f t="shared" si="302"/>
        <v>-7474.2424879340178</v>
      </c>
      <c r="AZ878" s="1">
        <f t="shared" si="303"/>
        <v>9087.2774826317909</v>
      </c>
      <c r="BA878" s="1">
        <f t="shared" si="315"/>
        <v>-225.44733096085406</v>
      </c>
      <c r="BB878" s="1">
        <f t="shared" si="316"/>
        <v>425.74733096085401</v>
      </c>
      <c r="BC878">
        <f t="shared" si="304"/>
        <v>1</v>
      </c>
      <c r="BD878">
        <f t="shared" si="305"/>
        <v>1</v>
      </c>
      <c r="BE878">
        <f t="shared" si="306"/>
        <v>1</v>
      </c>
      <c r="BF878">
        <f t="shared" si="307"/>
        <v>1</v>
      </c>
      <c r="BG878">
        <f t="shared" si="308"/>
        <v>0</v>
      </c>
      <c r="BH878">
        <f t="shared" si="309"/>
        <v>1</v>
      </c>
      <c r="BI878">
        <f t="shared" si="310"/>
        <v>1</v>
      </c>
      <c r="BJ878">
        <f t="shared" si="311"/>
        <v>1</v>
      </c>
      <c r="BK878">
        <f t="shared" si="312"/>
        <v>1</v>
      </c>
      <c r="BL878">
        <f t="shared" si="313"/>
        <v>1</v>
      </c>
      <c r="BM878">
        <f t="shared" si="317"/>
        <v>1</v>
      </c>
      <c r="BN878">
        <f t="shared" si="318"/>
        <v>1</v>
      </c>
      <c r="BO878">
        <f>IF(AND(AU878&gt;'County Avg'!$E$3,'Gentrification Calcs'!AW878&gt;'County Avg'!$E$4,'Gentrification Calcs'!AY878&gt;'County Avg'!$E$5,'Gentrification Calcs'!BA878&gt;'County Avg'!$E$6),1,0)</f>
        <v>0</v>
      </c>
      <c r="BP878">
        <f>IF(AND(AV878&gt;'County Avg'!$F$3,'Gentrification Calcs'!AX878&gt;'County Avg'!$F$4,'Gentrification Calcs'!AZ878&gt;'County Avg'!$F$5,'Gentrification Calcs'!BB878&gt;'County Avg'!$F$6),1,0)</f>
        <v>1</v>
      </c>
      <c r="BQ878">
        <f t="shared" si="319"/>
        <v>0</v>
      </c>
      <c r="BR878">
        <f t="shared" si="320"/>
        <v>1</v>
      </c>
      <c r="BS878">
        <f t="shared" si="321"/>
        <v>1</v>
      </c>
      <c r="BT878">
        <f t="shared" si="322"/>
        <v>0</v>
      </c>
    </row>
    <row r="879" spans="1:72" x14ac:dyDescent="0.25">
      <c r="A879">
        <v>6037269700</v>
      </c>
      <c r="B879">
        <v>4246.0000049120999</v>
      </c>
      <c r="C879">
        <v>4216</v>
      </c>
      <c r="D879">
        <v>3724</v>
      </c>
      <c r="E879">
        <v>1595</v>
      </c>
      <c r="F879">
        <v>1645</v>
      </c>
      <c r="G879">
        <v>1630</v>
      </c>
      <c r="H879">
        <v>578.72640066951544</v>
      </c>
      <c r="I879">
        <v>718.52440000000001</v>
      </c>
      <c r="J879">
        <v>521.61480000000006</v>
      </c>
      <c r="K879">
        <v>0.36283786875831692</v>
      </c>
      <c r="L879">
        <v>0.43679294832826748</v>
      </c>
      <c r="M879">
        <v>0.32000907975460124</v>
      </c>
      <c r="N879">
        <v>2755.0000030000001</v>
      </c>
      <c r="O879">
        <v>2925</v>
      </c>
      <c r="P879">
        <v>3017</v>
      </c>
      <c r="Q879">
        <v>888</v>
      </c>
      <c r="R879">
        <v>967</v>
      </c>
      <c r="S879">
        <v>1200</v>
      </c>
      <c r="T879">
        <v>0.32232304865082789</v>
      </c>
      <c r="U879">
        <v>0.3305982905982906</v>
      </c>
      <c r="V879">
        <v>0.39774610540271793</v>
      </c>
      <c r="W879">
        <v>976</v>
      </c>
      <c r="X879">
        <v>957</v>
      </c>
      <c r="Y879">
        <v>920</v>
      </c>
      <c r="Z879">
        <v>1622</v>
      </c>
      <c r="AA879">
        <v>1639</v>
      </c>
      <c r="AB879">
        <v>1630</v>
      </c>
      <c r="AC879">
        <v>0.6017262638717632</v>
      </c>
      <c r="AD879">
        <v>0.58389261744966447</v>
      </c>
      <c r="AE879">
        <v>0.56441717791411039</v>
      </c>
      <c r="AF879">
        <v>1714.0000019828899</v>
      </c>
      <c r="AG879">
        <v>1231</v>
      </c>
      <c r="AH879">
        <v>1371</v>
      </c>
      <c r="AI879">
        <v>0.40367404616109342</v>
      </c>
      <c r="AJ879">
        <v>0.29198292220113853</v>
      </c>
      <c r="AK879">
        <v>0.36815252416756178</v>
      </c>
      <c r="AL879">
        <f t="shared" si="314"/>
        <v>0.59632595383890652</v>
      </c>
      <c r="AM879">
        <f t="shared" si="314"/>
        <v>0.70801707779886147</v>
      </c>
      <c r="AN879">
        <f t="shared" si="314"/>
        <v>0.63184747583243817</v>
      </c>
      <c r="AO879">
        <v>66181.657476139982</v>
      </c>
      <c r="AP879">
        <v>52356.538618716804</v>
      </c>
      <c r="AQ879">
        <v>66974</v>
      </c>
      <c r="AR879">
        <v>1154.1555555555556</v>
      </c>
      <c r="AS879">
        <v>1037.5274812178727</v>
      </c>
      <c r="AT879">
        <v>1354</v>
      </c>
      <c r="AU879">
        <f t="shared" si="300"/>
        <v>-0.1116911239599549</v>
      </c>
      <c r="AV879">
        <f t="shared" si="301"/>
        <v>7.616960196642325E-2</v>
      </c>
      <c r="AW879">
        <v>8.2752419474627081E-3</v>
      </c>
      <c r="AX879">
        <v>6.714781480442733E-2</v>
      </c>
      <c r="AY879" s="1">
        <f t="shared" si="302"/>
        <v>-13825.118857423178</v>
      </c>
      <c r="AZ879" s="1">
        <f t="shared" si="303"/>
        <v>14617.461381283196</v>
      </c>
      <c r="BA879" s="1">
        <f t="shared" si="315"/>
        <v>-116.62807433768285</v>
      </c>
      <c r="BB879" s="1">
        <f t="shared" si="316"/>
        <v>316.47251878212728</v>
      </c>
      <c r="BC879">
        <f t="shared" si="304"/>
        <v>1</v>
      </c>
      <c r="BD879">
        <f t="shared" si="305"/>
        <v>1</v>
      </c>
      <c r="BE879">
        <f t="shared" si="306"/>
        <v>0</v>
      </c>
      <c r="BF879">
        <f t="shared" si="307"/>
        <v>1</v>
      </c>
      <c r="BG879">
        <f t="shared" si="308"/>
        <v>0</v>
      </c>
      <c r="BH879">
        <f t="shared" si="309"/>
        <v>0</v>
      </c>
      <c r="BI879">
        <f t="shared" si="310"/>
        <v>1</v>
      </c>
      <c r="BJ879">
        <f t="shared" si="311"/>
        <v>1</v>
      </c>
      <c r="BK879">
        <f t="shared" si="312"/>
        <v>0</v>
      </c>
      <c r="BL879">
        <f t="shared" si="313"/>
        <v>0</v>
      </c>
      <c r="BM879">
        <f t="shared" si="317"/>
        <v>0</v>
      </c>
      <c r="BN879">
        <f t="shared" si="318"/>
        <v>0</v>
      </c>
      <c r="BO879">
        <f>IF(AND(AU879&gt;'County Avg'!$E$3,'Gentrification Calcs'!AW879&gt;'County Avg'!$E$4,'Gentrification Calcs'!AY879&gt;'County Avg'!$E$5,'Gentrification Calcs'!BA879&gt;'County Avg'!$E$6),1,0)</f>
        <v>0</v>
      </c>
      <c r="BP879">
        <f>IF(AND(AV879&gt;'County Avg'!$F$3,'Gentrification Calcs'!AX879&gt;'County Avg'!$F$4,'Gentrification Calcs'!AZ879&gt;'County Avg'!$F$5,'Gentrification Calcs'!BB879&gt;'County Avg'!$F$6),1,0)</f>
        <v>1</v>
      </c>
      <c r="BQ879">
        <f t="shared" si="319"/>
        <v>0</v>
      </c>
      <c r="BR879">
        <f t="shared" si="320"/>
        <v>0</v>
      </c>
      <c r="BS879">
        <f t="shared" si="321"/>
        <v>0</v>
      </c>
      <c r="BT879">
        <f t="shared" si="322"/>
        <v>0</v>
      </c>
    </row>
    <row r="880" spans="1:72" x14ac:dyDescent="0.25">
      <c r="A880">
        <v>6037269800</v>
      </c>
      <c r="B880">
        <v>3027.7842991704601</v>
      </c>
      <c r="C880">
        <v>3507.0000039972401</v>
      </c>
      <c r="D880">
        <v>3561</v>
      </c>
      <c r="E880">
        <v>1455.8261339999999</v>
      </c>
      <c r="F880">
        <v>1617.889801</v>
      </c>
      <c r="G880">
        <v>1602</v>
      </c>
      <c r="H880">
        <v>602.30094457713108</v>
      </c>
      <c r="I880">
        <v>737.98453758862172</v>
      </c>
      <c r="J880">
        <v>701.02840000000003</v>
      </c>
      <c r="K880">
        <v>0.41371763462046157</v>
      </c>
      <c r="L880">
        <v>0.45614017538925183</v>
      </c>
      <c r="M880">
        <v>0.4375957553058677</v>
      </c>
      <c r="N880">
        <v>2138.6383679999999</v>
      </c>
      <c r="O880">
        <v>2426.609856</v>
      </c>
      <c r="P880">
        <v>2494</v>
      </c>
      <c r="Q880">
        <v>747.27259449999997</v>
      </c>
      <c r="R880">
        <v>1062.713814</v>
      </c>
      <c r="S880">
        <v>1382</v>
      </c>
      <c r="T880">
        <v>0.34941512584889717</v>
      </c>
      <c r="U880">
        <v>0.43794176940819279</v>
      </c>
      <c r="V880">
        <v>0.55412991178829185</v>
      </c>
      <c r="W880">
        <v>1152.2077255249001</v>
      </c>
      <c r="X880">
        <v>1278.80429840088</v>
      </c>
      <c r="Y880">
        <v>1206</v>
      </c>
      <c r="Z880">
        <v>1470.4219436645501</v>
      </c>
      <c r="AA880">
        <v>1611.7101745605501</v>
      </c>
      <c r="AB880">
        <v>1602</v>
      </c>
      <c r="AC880">
        <v>0.78358986037259193</v>
      </c>
      <c r="AD880">
        <v>0.79344557016869344</v>
      </c>
      <c r="AE880">
        <v>0.7528089887640449</v>
      </c>
      <c r="AF880">
        <v>1667.29410444972</v>
      </c>
      <c r="AG880">
        <v>1258.4211769103999</v>
      </c>
      <c r="AH880">
        <v>1699</v>
      </c>
      <c r="AI880">
        <v>0.55066475670229165</v>
      </c>
      <c r="AJ880">
        <v>0.35883124478929718</v>
      </c>
      <c r="AK880">
        <v>0.4771131704577366</v>
      </c>
      <c r="AL880">
        <f t="shared" si="314"/>
        <v>0.44933524329770835</v>
      </c>
      <c r="AM880">
        <f t="shared" si="314"/>
        <v>0.64116875521070282</v>
      </c>
      <c r="AN880">
        <f t="shared" si="314"/>
        <v>0.5228868295422634</v>
      </c>
      <c r="AO880">
        <v>60302.834040296926</v>
      </c>
      <c r="AP880">
        <v>52037.785860237032</v>
      </c>
      <c r="AQ880">
        <v>49693</v>
      </c>
      <c r="AR880">
        <v>1252.6388888888889</v>
      </c>
      <c r="AS880">
        <v>1109.221035982602</v>
      </c>
      <c r="AT880">
        <v>1293</v>
      </c>
      <c r="AU880">
        <f t="shared" si="300"/>
        <v>-0.19183351191299447</v>
      </c>
      <c r="AV880">
        <f t="shared" si="301"/>
        <v>0.11828192566843942</v>
      </c>
      <c r="AW880">
        <v>8.8526643559295626E-2</v>
      </c>
      <c r="AX880">
        <v>0.11618814238009906</v>
      </c>
      <c r="AY880" s="1">
        <f t="shared" si="302"/>
        <v>-8265.0481800598936</v>
      </c>
      <c r="AZ880" s="1">
        <f t="shared" si="303"/>
        <v>-2344.7858602370325</v>
      </c>
      <c r="BA880" s="1">
        <f t="shared" si="315"/>
        <v>-143.41785290628695</v>
      </c>
      <c r="BB880" s="1">
        <f t="shared" si="316"/>
        <v>183.77896401739804</v>
      </c>
      <c r="BC880">
        <f t="shared" si="304"/>
        <v>1</v>
      </c>
      <c r="BD880">
        <f t="shared" si="305"/>
        <v>1</v>
      </c>
      <c r="BE880">
        <f t="shared" si="306"/>
        <v>0</v>
      </c>
      <c r="BF880">
        <f t="shared" si="307"/>
        <v>1</v>
      </c>
      <c r="BG880">
        <f t="shared" si="308"/>
        <v>0</v>
      </c>
      <c r="BH880">
        <f t="shared" si="309"/>
        <v>0</v>
      </c>
      <c r="BI880">
        <f t="shared" si="310"/>
        <v>1</v>
      </c>
      <c r="BJ880">
        <f t="shared" si="311"/>
        <v>1</v>
      </c>
      <c r="BK880">
        <f t="shared" si="312"/>
        <v>0</v>
      </c>
      <c r="BL880">
        <f t="shared" si="313"/>
        <v>0</v>
      </c>
      <c r="BM880">
        <f t="shared" si="317"/>
        <v>0</v>
      </c>
      <c r="BN880">
        <f t="shared" si="318"/>
        <v>0</v>
      </c>
      <c r="BO880">
        <f>IF(AND(AU880&gt;'County Avg'!$E$3,'Gentrification Calcs'!AW880&gt;'County Avg'!$E$4,'Gentrification Calcs'!AY880&gt;'County Avg'!$E$5,'Gentrification Calcs'!BA880&gt;'County Avg'!$E$6),1,0)</f>
        <v>0</v>
      </c>
      <c r="BP880">
        <f>IF(AND(AV880&gt;'County Avg'!$F$3,'Gentrification Calcs'!AX880&gt;'County Avg'!$F$4,'Gentrification Calcs'!AZ880&gt;'County Avg'!$F$5,'Gentrification Calcs'!BB880&gt;'County Avg'!$F$6),1,0)</f>
        <v>0</v>
      </c>
      <c r="BQ880">
        <f t="shared" si="319"/>
        <v>0</v>
      </c>
      <c r="BR880">
        <f t="shared" si="320"/>
        <v>0</v>
      </c>
      <c r="BS880">
        <f t="shared" si="321"/>
        <v>0</v>
      </c>
      <c r="BT880">
        <f t="shared" si="322"/>
        <v>0</v>
      </c>
    </row>
    <row r="881" spans="1:72" x14ac:dyDescent="0.25">
      <c r="A881">
        <v>6037269903</v>
      </c>
      <c r="B881">
        <v>3397.4215768761901</v>
      </c>
      <c r="C881">
        <v>3804.0001462698001</v>
      </c>
      <c r="D881">
        <v>3869</v>
      </c>
      <c r="E881">
        <v>1870.7852780000001</v>
      </c>
      <c r="F881">
        <v>1974.6595460000001</v>
      </c>
      <c r="G881">
        <v>1797</v>
      </c>
      <c r="H881">
        <v>784.41952501368223</v>
      </c>
      <c r="I881">
        <v>962.83022490690962</v>
      </c>
      <c r="J881">
        <v>884.88480000000004</v>
      </c>
      <c r="K881">
        <v>0.41929960334746774</v>
      </c>
      <c r="L881">
        <v>0.48759302678645627</v>
      </c>
      <c r="M881">
        <v>0.49242337228714528</v>
      </c>
      <c r="N881">
        <v>2546.4923309999999</v>
      </c>
      <c r="O881">
        <v>2696.5329590000001</v>
      </c>
      <c r="P881">
        <v>2840</v>
      </c>
      <c r="Q881">
        <v>1135.271851</v>
      </c>
      <c r="R881">
        <v>1134.747192</v>
      </c>
      <c r="S881">
        <v>1513</v>
      </c>
      <c r="T881">
        <v>0.44581789514134612</v>
      </c>
      <c r="U881">
        <v>0.42081710450178111</v>
      </c>
      <c r="V881">
        <v>0.53274647887323945</v>
      </c>
      <c r="W881">
        <v>1802.5849609375</v>
      </c>
      <c r="X881">
        <v>1903.31164550781</v>
      </c>
      <c r="Y881">
        <v>1738</v>
      </c>
      <c r="Z881">
        <v>1883.90063476563</v>
      </c>
      <c r="AA881">
        <v>1977.28271484375</v>
      </c>
      <c r="AB881">
        <v>1797</v>
      </c>
      <c r="AC881">
        <v>0.95683653780484756</v>
      </c>
      <c r="AD881">
        <v>0.96258953321109397</v>
      </c>
      <c r="AE881">
        <v>0.96716750139120755</v>
      </c>
      <c r="AF881">
        <v>1964.6917550032999</v>
      </c>
      <c r="AG881">
        <v>1410.69592285156</v>
      </c>
      <c r="AH881">
        <v>1135</v>
      </c>
      <c r="AI881">
        <v>0.57828906732551133</v>
      </c>
      <c r="AJ881">
        <v>0.37084539132704486</v>
      </c>
      <c r="AK881">
        <v>0.29335745670715946</v>
      </c>
      <c r="AL881">
        <f t="shared" si="314"/>
        <v>0.42171093267448867</v>
      </c>
      <c r="AM881">
        <f t="shared" si="314"/>
        <v>0.62915460867295514</v>
      </c>
      <c r="AN881">
        <f t="shared" si="314"/>
        <v>0.70664254329284049</v>
      </c>
      <c r="AO881">
        <v>56860.067338282082</v>
      </c>
      <c r="AP881">
        <v>47998.852881078878</v>
      </c>
      <c r="AQ881">
        <v>46875</v>
      </c>
      <c r="AR881">
        <v>1202.5333333333333</v>
      </c>
      <c r="AS881">
        <v>1049.7018584420721</v>
      </c>
      <c r="AT881">
        <v>1287</v>
      </c>
      <c r="AU881">
        <f t="shared" si="300"/>
        <v>-0.20744367599846647</v>
      </c>
      <c r="AV881">
        <f t="shared" si="301"/>
        <v>-7.7487934619885401E-2</v>
      </c>
      <c r="AW881">
        <v>-2.5000790639565007E-2</v>
      </c>
      <c r="AX881">
        <v>0.11192937437145833</v>
      </c>
      <c r="AY881" s="1">
        <f t="shared" si="302"/>
        <v>-8861.2144572032048</v>
      </c>
      <c r="AZ881" s="1">
        <f t="shared" si="303"/>
        <v>-1123.8528810788775</v>
      </c>
      <c r="BA881" s="1">
        <f t="shared" si="315"/>
        <v>-152.83147489126122</v>
      </c>
      <c r="BB881" s="1">
        <f t="shared" si="316"/>
        <v>237.29814155792792</v>
      </c>
      <c r="BC881">
        <f t="shared" si="304"/>
        <v>1</v>
      </c>
      <c r="BD881">
        <f t="shared" si="305"/>
        <v>1</v>
      </c>
      <c r="BE881">
        <f t="shared" si="306"/>
        <v>0</v>
      </c>
      <c r="BF881">
        <f t="shared" si="307"/>
        <v>1</v>
      </c>
      <c r="BG881">
        <f t="shared" si="308"/>
        <v>0</v>
      </c>
      <c r="BH881">
        <f t="shared" si="309"/>
        <v>0</v>
      </c>
      <c r="BI881">
        <f t="shared" si="310"/>
        <v>1</v>
      </c>
      <c r="BJ881">
        <f t="shared" si="311"/>
        <v>1</v>
      </c>
      <c r="BK881">
        <f t="shared" si="312"/>
        <v>0</v>
      </c>
      <c r="BL881">
        <f t="shared" si="313"/>
        <v>0</v>
      </c>
      <c r="BM881">
        <f t="shared" si="317"/>
        <v>0</v>
      </c>
      <c r="BN881">
        <f t="shared" si="318"/>
        <v>0</v>
      </c>
      <c r="BO881">
        <f>IF(AND(AU881&gt;'County Avg'!$E$3,'Gentrification Calcs'!AW881&gt;'County Avg'!$E$4,'Gentrification Calcs'!AY881&gt;'County Avg'!$E$5,'Gentrification Calcs'!BA881&gt;'County Avg'!$E$6),1,0)</f>
        <v>0</v>
      </c>
      <c r="BP881">
        <f>IF(AND(AV881&gt;'County Avg'!$F$3,'Gentrification Calcs'!AX881&gt;'County Avg'!$F$4,'Gentrification Calcs'!AZ881&gt;'County Avg'!$F$5,'Gentrification Calcs'!BB881&gt;'County Avg'!$F$6),1,0)</f>
        <v>0</v>
      </c>
      <c r="BQ881">
        <f t="shared" si="319"/>
        <v>0</v>
      </c>
      <c r="BR881">
        <f t="shared" si="320"/>
        <v>0</v>
      </c>
      <c r="BS881">
        <f t="shared" si="321"/>
        <v>0</v>
      </c>
      <c r="BT881">
        <f t="shared" si="322"/>
        <v>0</v>
      </c>
    </row>
    <row r="882" spans="1:72" x14ac:dyDescent="0.25">
      <c r="A882">
        <v>6037269904</v>
      </c>
      <c r="B882">
        <v>3488.55881731212</v>
      </c>
      <c r="C882">
        <v>3859.0000756681002</v>
      </c>
      <c r="D882">
        <v>3822</v>
      </c>
      <c r="E882">
        <v>1876.070602</v>
      </c>
      <c r="F882">
        <v>1968.8837129999999</v>
      </c>
      <c r="G882">
        <v>1981</v>
      </c>
      <c r="H882">
        <v>747.20590261767506</v>
      </c>
      <c r="I882">
        <v>903.72368921073746</v>
      </c>
      <c r="J882">
        <v>852.83320000000003</v>
      </c>
      <c r="K882">
        <v>0.39828240036441609</v>
      </c>
      <c r="L882">
        <v>0.45900308039712934</v>
      </c>
      <c r="M882">
        <v>0.43050641090358405</v>
      </c>
      <c r="N882">
        <v>2616.4066899999998</v>
      </c>
      <c r="O882">
        <v>2746.0043030000002</v>
      </c>
      <c r="P882">
        <v>2681</v>
      </c>
      <c r="Q882">
        <v>1213.3203129999999</v>
      </c>
      <c r="R882">
        <v>1219.5096739999999</v>
      </c>
      <c r="S882">
        <v>1502</v>
      </c>
      <c r="T882">
        <v>0.4637353656208546</v>
      </c>
      <c r="U882">
        <v>0.44410333686210535</v>
      </c>
      <c r="V882">
        <v>0.56023871689668037</v>
      </c>
      <c r="W882">
        <v>1683.9052352905301</v>
      </c>
      <c r="X882">
        <v>1778.71298599243</v>
      </c>
      <c r="Y882">
        <v>1905</v>
      </c>
      <c r="Z882">
        <v>1886.54151916504</v>
      </c>
      <c r="AA882">
        <v>1971.8664245605501</v>
      </c>
      <c r="AB882">
        <v>1981</v>
      </c>
      <c r="AC882">
        <v>0.89258848436890259</v>
      </c>
      <c r="AD882">
        <v>0.90204537378277727</v>
      </c>
      <c r="AE882">
        <v>0.96163553760726905</v>
      </c>
      <c r="AF882">
        <v>2128.4886388788</v>
      </c>
      <c r="AG882">
        <v>1608.8128967285199</v>
      </c>
      <c r="AH882">
        <v>1220</v>
      </c>
      <c r="AI882">
        <v>0.61013408411407177</v>
      </c>
      <c r="AJ882">
        <v>0.41689890261274215</v>
      </c>
      <c r="AK882">
        <v>0.31920460491889063</v>
      </c>
      <c r="AL882">
        <f t="shared" si="314"/>
        <v>0.38986591588592823</v>
      </c>
      <c r="AM882">
        <f t="shared" si="314"/>
        <v>0.58310109738725791</v>
      </c>
      <c r="AN882">
        <f t="shared" si="314"/>
        <v>0.68079539508110942</v>
      </c>
      <c r="AO882">
        <v>58686.656415694597</v>
      </c>
      <c r="AP882">
        <v>50150.434000817331</v>
      </c>
      <c r="AQ882">
        <v>49979</v>
      </c>
      <c r="AR882">
        <v>1204.2611111111112</v>
      </c>
      <c r="AS882">
        <v>1052.4072756030052</v>
      </c>
      <c r="AT882">
        <v>1257</v>
      </c>
      <c r="AU882">
        <f t="shared" si="300"/>
        <v>-0.19323518150132962</v>
      </c>
      <c r="AV882">
        <f t="shared" si="301"/>
        <v>-9.7694297693851517E-2</v>
      </c>
      <c r="AW882">
        <v>-1.9632028758749254E-2</v>
      </c>
      <c r="AX882">
        <v>0.11613538003457502</v>
      </c>
      <c r="AY882" s="1">
        <f t="shared" si="302"/>
        <v>-8536.2224148772657</v>
      </c>
      <c r="AZ882" s="1">
        <f t="shared" si="303"/>
        <v>-171.43400081733125</v>
      </c>
      <c r="BA882" s="1">
        <f t="shared" si="315"/>
        <v>-151.85383550810593</v>
      </c>
      <c r="BB882" s="1">
        <f t="shared" si="316"/>
        <v>204.59272439699475</v>
      </c>
      <c r="BC882">
        <f t="shared" si="304"/>
        <v>1</v>
      </c>
      <c r="BD882">
        <f t="shared" si="305"/>
        <v>1</v>
      </c>
      <c r="BE882">
        <f t="shared" si="306"/>
        <v>0</v>
      </c>
      <c r="BF882">
        <f t="shared" si="307"/>
        <v>1</v>
      </c>
      <c r="BG882">
        <f t="shared" si="308"/>
        <v>0</v>
      </c>
      <c r="BH882">
        <f t="shared" si="309"/>
        <v>0</v>
      </c>
      <c r="BI882">
        <f t="shared" si="310"/>
        <v>1</v>
      </c>
      <c r="BJ882">
        <f t="shared" si="311"/>
        <v>1</v>
      </c>
      <c r="BK882">
        <f t="shared" si="312"/>
        <v>0</v>
      </c>
      <c r="BL882">
        <f t="shared" si="313"/>
        <v>0</v>
      </c>
      <c r="BM882">
        <f t="shared" si="317"/>
        <v>0</v>
      </c>
      <c r="BN882">
        <f t="shared" si="318"/>
        <v>0</v>
      </c>
      <c r="BO882">
        <f>IF(AND(AU882&gt;'County Avg'!$E$3,'Gentrification Calcs'!AW882&gt;'County Avg'!$E$4,'Gentrification Calcs'!AY882&gt;'County Avg'!$E$5,'Gentrification Calcs'!BA882&gt;'County Avg'!$E$6),1,0)</f>
        <v>0</v>
      </c>
      <c r="BP882">
        <f>IF(AND(AV882&gt;'County Avg'!$F$3,'Gentrification Calcs'!AX882&gt;'County Avg'!$F$4,'Gentrification Calcs'!AZ882&gt;'County Avg'!$F$5,'Gentrification Calcs'!BB882&gt;'County Avg'!$F$6),1,0)</f>
        <v>0</v>
      </c>
      <c r="BQ882">
        <f t="shared" si="319"/>
        <v>0</v>
      </c>
      <c r="BR882">
        <f t="shared" si="320"/>
        <v>0</v>
      </c>
      <c r="BS882">
        <f t="shared" si="321"/>
        <v>0</v>
      </c>
      <c r="BT882">
        <f t="shared" si="322"/>
        <v>0</v>
      </c>
    </row>
    <row r="883" spans="1:72" x14ac:dyDescent="0.25">
      <c r="A883">
        <v>6037269905</v>
      </c>
      <c r="B883">
        <v>2212.8607167313698</v>
      </c>
      <c r="C883">
        <v>2616.9999815225601</v>
      </c>
      <c r="D883">
        <v>3116</v>
      </c>
      <c r="E883">
        <v>1195.5787350000001</v>
      </c>
      <c r="F883">
        <v>1342.508423</v>
      </c>
      <c r="G883">
        <v>1254</v>
      </c>
      <c r="H883">
        <v>553.69829732678897</v>
      </c>
      <c r="I883">
        <v>612.42151761291893</v>
      </c>
      <c r="J883">
        <v>452.27</v>
      </c>
      <c r="K883">
        <v>0.46312156708507279</v>
      </c>
      <c r="L883">
        <v>0.45617703928023617</v>
      </c>
      <c r="M883">
        <v>0.36066188197767146</v>
      </c>
      <c r="N883">
        <v>1581.2279880000001</v>
      </c>
      <c r="O883">
        <v>1825.8907469999999</v>
      </c>
      <c r="P883">
        <v>1963</v>
      </c>
      <c r="Q883">
        <v>668.61279300000001</v>
      </c>
      <c r="R883">
        <v>737.95043950000002</v>
      </c>
      <c r="S883">
        <v>832</v>
      </c>
      <c r="T883">
        <v>0.42284401621659123</v>
      </c>
      <c r="U883">
        <v>0.40415914298951211</v>
      </c>
      <c r="V883">
        <v>0.42384105960264901</v>
      </c>
      <c r="W883">
        <v>1143.08020019531</v>
      </c>
      <c r="X883">
        <v>1275.48205566406</v>
      </c>
      <c r="Y883">
        <v>1242</v>
      </c>
      <c r="Z883">
        <v>1195.90893554688</v>
      </c>
      <c r="AA883">
        <v>1340.19714355469</v>
      </c>
      <c r="AB883">
        <v>1254</v>
      </c>
      <c r="AC883">
        <v>0.95582545310825706</v>
      </c>
      <c r="AD883">
        <v>0.95171226248178531</v>
      </c>
      <c r="AE883">
        <v>0.99043062200956933</v>
      </c>
      <c r="AF883">
        <v>1225.9552135517199</v>
      </c>
      <c r="AG883">
        <v>869.69189453125</v>
      </c>
      <c r="AH883">
        <v>594</v>
      </c>
      <c r="AI883">
        <v>0.55401372724560172</v>
      </c>
      <c r="AJ883">
        <v>0.33232399719975037</v>
      </c>
      <c r="AK883">
        <v>0.19062901155327341</v>
      </c>
      <c r="AL883">
        <f t="shared" si="314"/>
        <v>0.44598627275439828</v>
      </c>
      <c r="AM883">
        <f t="shared" si="314"/>
        <v>0.66767600280024963</v>
      </c>
      <c r="AN883">
        <f t="shared" si="314"/>
        <v>0.80937098844672661</v>
      </c>
      <c r="AO883">
        <v>54427.638388123014</v>
      </c>
      <c r="AP883">
        <v>50634.155292194533</v>
      </c>
      <c r="AQ883">
        <v>53883</v>
      </c>
      <c r="AR883">
        <v>1224.9944444444445</v>
      </c>
      <c r="AS883">
        <v>1053.7599841834717</v>
      </c>
      <c r="AT883">
        <v>1343</v>
      </c>
      <c r="AU883">
        <f t="shared" si="300"/>
        <v>-0.22168973004585135</v>
      </c>
      <c r="AV883">
        <f t="shared" si="301"/>
        <v>-0.14169498564647695</v>
      </c>
      <c r="AW883">
        <v>-1.8684873227079124E-2</v>
      </c>
      <c r="AX883">
        <v>1.9681916613136896E-2</v>
      </c>
      <c r="AY883" s="1">
        <f t="shared" si="302"/>
        <v>-3793.4830959284809</v>
      </c>
      <c r="AZ883" s="1">
        <f t="shared" si="303"/>
        <v>3248.8447078054669</v>
      </c>
      <c r="BA883" s="1">
        <f t="shared" si="315"/>
        <v>-171.23446026097281</v>
      </c>
      <c r="BB883" s="1">
        <f t="shared" si="316"/>
        <v>289.24001581652828</v>
      </c>
      <c r="BC883">
        <f t="shared" si="304"/>
        <v>1</v>
      </c>
      <c r="BD883">
        <f t="shared" si="305"/>
        <v>1</v>
      </c>
      <c r="BE883">
        <f t="shared" si="306"/>
        <v>1</v>
      </c>
      <c r="BF883">
        <f t="shared" si="307"/>
        <v>1</v>
      </c>
      <c r="BG883">
        <f t="shared" si="308"/>
        <v>0</v>
      </c>
      <c r="BH883">
        <f t="shared" si="309"/>
        <v>0</v>
      </c>
      <c r="BI883">
        <f t="shared" si="310"/>
        <v>1</v>
      </c>
      <c r="BJ883">
        <f t="shared" si="311"/>
        <v>1</v>
      </c>
      <c r="BK883">
        <f t="shared" si="312"/>
        <v>0</v>
      </c>
      <c r="BL883">
        <f t="shared" si="313"/>
        <v>0</v>
      </c>
      <c r="BM883">
        <f t="shared" si="317"/>
        <v>0</v>
      </c>
      <c r="BN883">
        <f t="shared" si="318"/>
        <v>0</v>
      </c>
      <c r="BO883">
        <f>IF(AND(AU883&gt;'County Avg'!$E$3,'Gentrification Calcs'!AW883&gt;'County Avg'!$E$4,'Gentrification Calcs'!AY883&gt;'County Avg'!$E$5,'Gentrification Calcs'!BA883&gt;'County Avg'!$E$6),1,0)</f>
        <v>0</v>
      </c>
      <c r="BP883">
        <f>IF(AND(AV883&gt;'County Avg'!$F$3,'Gentrification Calcs'!AX883&gt;'County Avg'!$F$4,'Gentrification Calcs'!AZ883&gt;'County Avg'!$F$5,'Gentrification Calcs'!BB883&gt;'County Avg'!$F$6),1,0)</f>
        <v>0</v>
      </c>
      <c r="BQ883">
        <f t="shared" si="319"/>
        <v>0</v>
      </c>
      <c r="BR883">
        <f t="shared" si="320"/>
        <v>0</v>
      </c>
      <c r="BS883">
        <f t="shared" si="321"/>
        <v>0</v>
      </c>
      <c r="BT883">
        <f t="shared" si="322"/>
        <v>0</v>
      </c>
    </row>
    <row r="884" spans="1:72" x14ac:dyDescent="0.25">
      <c r="A884">
        <v>6037269906</v>
      </c>
      <c r="B884">
        <v>2163.8175738304899</v>
      </c>
      <c r="C884">
        <v>2558.9999544024499</v>
      </c>
      <c r="D884">
        <v>2894</v>
      </c>
      <c r="E884">
        <v>1169.0814210000001</v>
      </c>
      <c r="F884">
        <v>1312.7547609999999</v>
      </c>
      <c r="G884">
        <v>1495</v>
      </c>
      <c r="H884">
        <v>541.42680436093804</v>
      </c>
      <c r="I884">
        <v>598.84855314155993</v>
      </c>
      <c r="J884">
        <v>526.30740000000003</v>
      </c>
      <c r="K884">
        <v>0.46312155392719906</v>
      </c>
      <c r="L884">
        <v>0.4561770186880777</v>
      </c>
      <c r="M884">
        <v>0.35204508361204018</v>
      </c>
      <c r="N884">
        <v>1546.183581</v>
      </c>
      <c r="O884">
        <v>1785.4239500000001</v>
      </c>
      <c r="P884">
        <v>2362</v>
      </c>
      <c r="Q884">
        <v>653.79449460000001</v>
      </c>
      <c r="R884">
        <v>721.59539789999997</v>
      </c>
      <c r="S884">
        <v>1530</v>
      </c>
      <c r="T884">
        <v>0.42284402876478355</v>
      </c>
      <c r="U884">
        <v>0.40415913424931926</v>
      </c>
      <c r="V884">
        <v>0.64775613886536831</v>
      </c>
      <c r="W884">
        <v>1117.74645996094</v>
      </c>
      <c r="X884">
        <v>1247.2138671875</v>
      </c>
      <c r="Y884">
        <v>1360</v>
      </c>
      <c r="Z884">
        <v>1169.404296875</v>
      </c>
      <c r="AA884">
        <v>1310.49462890625</v>
      </c>
      <c r="AB884">
        <v>1495</v>
      </c>
      <c r="AC884">
        <v>0.95582551128629745</v>
      </c>
      <c r="AD884">
        <v>0.95171230745786062</v>
      </c>
      <c r="AE884">
        <v>0.90969899665551834</v>
      </c>
      <c r="AF884">
        <v>1198.7846391573501</v>
      </c>
      <c r="AG884">
        <v>850.41711425781295</v>
      </c>
      <c r="AH884">
        <v>1154</v>
      </c>
      <c r="AI884">
        <v>0.55401372724559494</v>
      </c>
      <c r="AJ884">
        <v>0.33232400524070865</v>
      </c>
      <c r="AK884">
        <v>0.39875604699378026</v>
      </c>
      <c r="AL884">
        <f t="shared" si="314"/>
        <v>0.44598627275440506</v>
      </c>
      <c r="AM884">
        <f t="shared" si="314"/>
        <v>0.6676759947592914</v>
      </c>
      <c r="AN884">
        <f t="shared" si="314"/>
        <v>0.60124395300621969</v>
      </c>
      <c r="AO884">
        <v>54427.638388123014</v>
      </c>
      <c r="AP884">
        <v>50634.155292194533</v>
      </c>
      <c r="AQ884">
        <v>69732</v>
      </c>
      <c r="AR884">
        <v>1224.9944444444445</v>
      </c>
      <c r="AS884">
        <v>1053.7599841834717</v>
      </c>
      <c r="AT884">
        <v>1533</v>
      </c>
      <c r="AU884">
        <f t="shared" si="300"/>
        <v>-0.22168972200488629</v>
      </c>
      <c r="AV884">
        <f t="shared" si="301"/>
        <v>6.6432041753071602E-2</v>
      </c>
      <c r="AW884">
        <v>-1.868489451546429E-2</v>
      </c>
      <c r="AX884">
        <v>0.24359700461604905</v>
      </c>
      <c r="AY884" s="1">
        <f t="shared" si="302"/>
        <v>-3793.4830959284809</v>
      </c>
      <c r="AZ884" s="1">
        <f t="shared" si="303"/>
        <v>19097.844707805467</v>
      </c>
      <c r="BA884" s="1">
        <f t="shared" si="315"/>
        <v>-171.23446026097281</v>
      </c>
      <c r="BB884" s="1">
        <f t="shared" si="316"/>
        <v>479.24001581652828</v>
      </c>
      <c r="BC884">
        <f t="shared" si="304"/>
        <v>1</v>
      </c>
      <c r="BD884">
        <f t="shared" si="305"/>
        <v>1</v>
      </c>
      <c r="BE884">
        <f t="shared" si="306"/>
        <v>1</v>
      </c>
      <c r="BF884">
        <f t="shared" si="307"/>
        <v>1</v>
      </c>
      <c r="BG884">
        <f t="shared" si="308"/>
        <v>0</v>
      </c>
      <c r="BH884">
        <f t="shared" si="309"/>
        <v>0</v>
      </c>
      <c r="BI884">
        <f t="shared" si="310"/>
        <v>1</v>
      </c>
      <c r="BJ884">
        <f t="shared" si="311"/>
        <v>1</v>
      </c>
      <c r="BK884">
        <f t="shared" si="312"/>
        <v>0</v>
      </c>
      <c r="BL884">
        <f t="shared" si="313"/>
        <v>0</v>
      </c>
      <c r="BM884">
        <f t="shared" si="317"/>
        <v>0</v>
      </c>
      <c r="BN884">
        <f t="shared" si="318"/>
        <v>0</v>
      </c>
      <c r="BO884">
        <f>IF(AND(AU884&gt;'County Avg'!$E$3,'Gentrification Calcs'!AW884&gt;'County Avg'!$E$4,'Gentrification Calcs'!AY884&gt;'County Avg'!$E$5,'Gentrification Calcs'!BA884&gt;'County Avg'!$E$6),1,0)</f>
        <v>0</v>
      </c>
      <c r="BP884">
        <f>IF(AND(AV884&gt;'County Avg'!$F$3,'Gentrification Calcs'!AX884&gt;'County Avg'!$F$4,'Gentrification Calcs'!AZ884&gt;'County Avg'!$F$5,'Gentrification Calcs'!BB884&gt;'County Avg'!$F$6),1,0)</f>
        <v>1</v>
      </c>
      <c r="BQ884">
        <f t="shared" si="319"/>
        <v>0</v>
      </c>
      <c r="BR884">
        <f t="shared" si="320"/>
        <v>0</v>
      </c>
      <c r="BS884">
        <f t="shared" si="321"/>
        <v>0</v>
      </c>
      <c r="BT884">
        <f t="shared" si="322"/>
        <v>0</v>
      </c>
    </row>
    <row r="885" spans="1:72" x14ac:dyDescent="0.25">
      <c r="A885">
        <v>6037269907</v>
      </c>
      <c r="B885">
        <v>2325.2493215329</v>
      </c>
      <c r="C885">
        <v>2749.9143186807601</v>
      </c>
      <c r="D885">
        <v>2790</v>
      </c>
      <c r="E885">
        <v>1256.3007809999999</v>
      </c>
      <c r="F885">
        <v>1410.692871</v>
      </c>
      <c r="G885">
        <v>1346</v>
      </c>
      <c r="H885">
        <v>581.81998553202675</v>
      </c>
      <c r="I885">
        <v>643.5256864268398</v>
      </c>
      <c r="J885">
        <v>633.59460000000001</v>
      </c>
      <c r="K885">
        <v>0.46312156637274809</v>
      </c>
      <c r="L885">
        <v>0.45617703162465317</v>
      </c>
      <c r="M885">
        <v>0.47072407132243688</v>
      </c>
      <c r="N885">
        <v>1661.5367060000001</v>
      </c>
      <c r="O885">
        <v>1918.6256100000001</v>
      </c>
      <c r="P885">
        <v>1931</v>
      </c>
      <c r="Q885">
        <v>702.57086179999999</v>
      </c>
      <c r="R885">
        <v>775.43005370000003</v>
      </c>
      <c r="S885">
        <v>1015</v>
      </c>
      <c r="T885">
        <v>0.42284402099751139</v>
      </c>
      <c r="U885">
        <v>0.40415912810629062</v>
      </c>
      <c r="V885">
        <v>0.52563438632832726</v>
      </c>
      <c r="W885">
        <v>1201.13598632813</v>
      </c>
      <c r="X885">
        <v>1340.26232910156</v>
      </c>
      <c r="Y885">
        <v>1173</v>
      </c>
      <c r="Z885">
        <v>1256.64770507813</v>
      </c>
      <c r="AA885">
        <v>1408.26428222656</v>
      </c>
      <c r="AB885">
        <v>1346</v>
      </c>
      <c r="AC885">
        <v>0.95582555196203645</v>
      </c>
      <c r="AD885">
        <v>0.95171222192933536</v>
      </c>
      <c r="AE885">
        <v>0.87147102526002973</v>
      </c>
      <c r="AF885">
        <v>1288.22004339774</v>
      </c>
      <c r="AG885">
        <v>913.86248779296898</v>
      </c>
      <c r="AH885">
        <v>1114</v>
      </c>
      <c r="AI885">
        <v>0.55401372724559805</v>
      </c>
      <c r="AJ885">
        <v>0.33232398609109537</v>
      </c>
      <c r="AK885">
        <v>0.39928315412186383</v>
      </c>
      <c r="AL885">
        <f t="shared" si="314"/>
        <v>0.44598627275440195</v>
      </c>
      <c r="AM885">
        <f t="shared" si="314"/>
        <v>0.66767601390890463</v>
      </c>
      <c r="AN885">
        <f t="shared" si="314"/>
        <v>0.60071684587813623</v>
      </c>
      <c r="AO885">
        <v>54427.638388123014</v>
      </c>
      <c r="AP885">
        <v>50634.155292194533</v>
      </c>
      <c r="AQ885">
        <v>47500</v>
      </c>
      <c r="AR885">
        <v>1224.9944444444445</v>
      </c>
      <c r="AS885">
        <v>1053.7599841834717</v>
      </c>
      <c r="AT885">
        <v>1243</v>
      </c>
      <c r="AU885">
        <f t="shared" si="300"/>
        <v>-0.22168974115450268</v>
      </c>
      <c r="AV885">
        <f t="shared" si="301"/>
        <v>6.6959168030768457E-2</v>
      </c>
      <c r="AW885">
        <v>-1.8684892891220772E-2</v>
      </c>
      <c r="AX885">
        <v>0.12147525822203664</v>
      </c>
      <c r="AY885" s="1">
        <f t="shared" si="302"/>
        <v>-3793.4830959284809</v>
      </c>
      <c r="AZ885" s="1">
        <f t="shared" si="303"/>
        <v>-3134.1552921945331</v>
      </c>
      <c r="BA885" s="1">
        <f t="shared" si="315"/>
        <v>-171.23446026097281</v>
      </c>
      <c r="BB885" s="1">
        <f t="shared" si="316"/>
        <v>189.24001581652828</v>
      </c>
      <c r="BC885">
        <f t="shared" si="304"/>
        <v>1</v>
      </c>
      <c r="BD885">
        <f t="shared" si="305"/>
        <v>1</v>
      </c>
      <c r="BE885">
        <f t="shared" si="306"/>
        <v>1</v>
      </c>
      <c r="BF885">
        <f t="shared" si="307"/>
        <v>1</v>
      </c>
      <c r="BG885">
        <f t="shared" si="308"/>
        <v>0</v>
      </c>
      <c r="BH885">
        <f t="shared" si="309"/>
        <v>0</v>
      </c>
      <c r="BI885">
        <f t="shared" si="310"/>
        <v>1</v>
      </c>
      <c r="BJ885">
        <f t="shared" si="311"/>
        <v>1</v>
      </c>
      <c r="BK885">
        <f t="shared" si="312"/>
        <v>0</v>
      </c>
      <c r="BL885">
        <f t="shared" si="313"/>
        <v>0</v>
      </c>
      <c r="BM885">
        <f t="shared" si="317"/>
        <v>0</v>
      </c>
      <c r="BN885">
        <f t="shared" si="318"/>
        <v>0</v>
      </c>
      <c r="BO885">
        <f>IF(AND(AU885&gt;'County Avg'!$E$3,'Gentrification Calcs'!AW885&gt;'County Avg'!$E$4,'Gentrification Calcs'!AY885&gt;'County Avg'!$E$5,'Gentrification Calcs'!BA885&gt;'County Avg'!$E$6),1,0)</f>
        <v>0</v>
      </c>
      <c r="BP885">
        <f>IF(AND(AV885&gt;'County Avg'!$F$3,'Gentrification Calcs'!AX885&gt;'County Avg'!$F$4,'Gentrification Calcs'!AZ885&gt;'County Avg'!$F$5,'Gentrification Calcs'!BB885&gt;'County Avg'!$F$6),1,0)</f>
        <v>0</v>
      </c>
      <c r="BQ885">
        <f t="shared" si="319"/>
        <v>0</v>
      </c>
      <c r="BR885">
        <f t="shared" si="320"/>
        <v>0</v>
      </c>
      <c r="BS885">
        <f t="shared" si="321"/>
        <v>0</v>
      </c>
      <c r="BT885">
        <f t="shared" si="322"/>
        <v>0</v>
      </c>
    </row>
    <row r="886" spans="1:72" x14ac:dyDescent="0.25">
      <c r="A886">
        <v>6037270100</v>
      </c>
      <c r="B886">
        <v>3988.0090313883802</v>
      </c>
      <c r="C886">
        <v>4477.0856938223096</v>
      </c>
      <c r="D886">
        <v>4610</v>
      </c>
      <c r="E886">
        <v>2206.5615210000001</v>
      </c>
      <c r="F886">
        <v>2428.1541510000002</v>
      </c>
      <c r="G886">
        <v>2415</v>
      </c>
      <c r="H886">
        <v>792.81374516015785</v>
      </c>
      <c r="I886">
        <v>1054.3405052300593</v>
      </c>
      <c r="J886">
        <v>881.77559999999994</v>
      </c>
      <c r="K886">
        <v>0.35929827363293254</v>
      </c>
      <c r="L886">
        <v>0.43421481490202934</v>
      </c>
      <c r="M886">
        <v>0.3651244720496894</v>
      </c>
      <c r="N886">
        <v>2936.5880120000002</v>
      </c>
      <c r="O886">
        <v>3225.4497879999999</v>
      </c>
      <c r="P886">
        <v>3833</v>
      </c>
      <c r="Q886">
        <v>1218.107949</v>
      </c>
      <c r="R886">
        <v>1435.3103550000001</v>
      </c>
      <c r="S886">
        <v>2216</v>
      </c>
      <c r="T886">
        <v>0.41480382812377969</v>
      </c>
      <c r="U886">
        <v>0.44499541128804582</v>
      </c>
      <c r="V886">
        <v>0.57813722932428901</v>
      </c>
      <c r="W886">
        <v>2014.5365204699301</v>
      </c>
      <c r="X886">
        <v>2219.23755370453</v>
      </c>
      <c r="Y886">
        <v>2156</v>
      </c>
      <c r="Z886">
        <v>2196.0406784117199</v>
      </c>
      <c r="AA886">
        <v>2422.3337544761598</v>
      </c>
      <c r="AB886">
        <v>2415</v>
      </c>
      <c r="AC886">
        <v>0.91734936436921466</v>
      </c>
      <c r="AD886">
        <v>0.91615680523118082</v>
      </c>
      <c r="AE886">
        <v>0.89275362318840579</v>
      </c>
      <c r="AF886">
        <v>2210.0740912915098</v>
      </c>
      <c r="AG886">
        <v>1561.6072920747099</v>
      </c>
      <c r="AH886">
        <v>1978</v>
      </c>
      <c r="AI886">
        <v>0.55417981100260882</v>
      </c>
      <c r="AJ886">
        <v>0.34879995579032319</v>
      </c>
      <c r="AK886">
        <v>0.42906724511930588</v>
      </c>
      <c r="AL886">
        <f t="shared" si="314"/>
        <v>0.44582018899739118</v>
      </c>
      <c r="AM886">
        <f t="shared" si="314"/>
        <v>0.65120004420967681</v>
      </c>
      <c r="AN886">
        <f t="shared" si="314"/>
        <v>0.57093275488069417</v>
      </c>
      <c r="AO886">
        <v>60190.372746553556</v>
      </c>
      <c r="AP886">
        <v>52682.281569268496</v>
      </c>
      <c r="AQ886">
        <v>58858</v>
      </c>
      <c r="AR886">
        <v>1268.1888888888889</v>
      </c>
      <c r="AS886">
        <v>1128.1589561091341</v>
      </c>
      <c r="AT886">
        <v>1341</v>
      </c>
      <c r="AU886">
        <f t="shared" si="300"/>
        <v>-0.20537985521228563</v>
      </c>
      <c r="AV886">
        <f t="shared" si="301"/>
        <v>8.0267289328982694E-2</v>
      </c>
      <c r="AW886">
        <v>3.0191583164266123E-2</v>
      </c>
      <c r="AX886">
        <v>0.1331418180362432</v>
      </c>
      <c r="AY886" s="1">
        <f t="shared" si="302"/>
        <v>-7508.0911772850595</v>
      </c>
      <c r="AZ886" s="1">
        <f t="shared" si="303"/>
        <v>6175.7184307315038</v>
      </c>
      <c r="BA886" s="1">
        <f t="shared" si="315"/>
        <v>-140.02993277975474</v>
      </c>
      <c r="BB886" s="1">
        <f t="shared" si="316"/>
        <v>212.84104389086588</v>
      </c>
      <c r="BC886">
        <f t="shared" si="304"/>
        <v>1</v>
      </c>
      <c r="BD886">
        <f t="shared" si="305"/>
        <v>1</v>
      </c>
      <c r="BE886">
        <f t="shared" si="306"/>
        <v>0</v>
      </c>
      <c r="BF886">
        <f t="shared" si="307"/>
        <v>1</v>
      </c>
      <c r="BG886">
        <f t="shared" si="308"/>
        <v>0</v>
      </c>
      <c r="BH886">
        <f t="shared" si="309"/>
        <v>0</v>
      </c>
      <c r="BI886">
        <f t="shared" si="310"/>
        <v>1</v>
      </c>
      <c r="BJ886">
        <f t="shared" si="311"/>
        <v>1</v>
      </c>
      <c r="BK886">
        <f t="shared" si="312"/>
        <v>0</v>
      </c>
      <c r="BL886">
        <f t="shared" si="313"/>
        <v>0</v>
      </c>
      <c r="BM886">
        <f t="shared" si="317"/>
        <v>0</v>
      </c>
      <c r="BN886">
        <f t="shared" si="318"/>
        <v>0</v>
      </c>
      <c r="BO886">
        <f>IF(AND(AU886&gt;'County Avg'!$E$3,'Gentrification Calcs'!AW886&gt;'County Avg'!$E$4,'Gentrification Calcs'!AY886&gt;'County Avg'!$E$5,'Gentrification Calcs'!BA886&gt;'County Avg'!$E$6),1,0)</f>
        <v>0</v>
      </c>
      <c r="BP886">
        <f>IF(AND(AV886&gt;'County Avg'!$F$3,'Gentrification Calcs'!AX886&gt;'County Avg'!$F$4,'Gentrification Calcs'!AZ886&gt;'County Avg'!$F$5,'Gentrification Calcs'!BB886&gt;'County Avg'!$F$6),1,0)</f>
        <v>0</v>
      </c>
      <c r="BQ886">
        <f t="shared" si="319"/>
        <v>0</v>
      </c>
      <c r="BR886">
        <f t="shared" si="320"/>
        <v>0</v>
      </c>
      <c r="BS886">
        <f t="shared" si="321"/>
        <v>0</v>
      </c>
      <c r="BT886">
        <f t="shared" si="322"/>
        <v>0</v>
      </c>
    </row>
    <row r="887" spans="1:72" x14ac:dyDescent="0.25">
      <c r="A887">
        <v>6037270200</v>
      </c>
      <c r="B887">
        <v>4070.4351416683598</v>
      </c>
      <c r="C887">
        <v>3921.00005021691</v>
      </c>
      <c r="D887">
        <v>4090</v>
      </c>
      <c r="E887">
        <v>1273.1281550000001</v>
      </c>
      <c r="F887">
        <v>1251.960388</v>
      </c>
      <c r="G887">
        <v>1211</v>
      </c>
      <c r="H887">
        <v>551.47757177991537</v>
      </c>
      <c r="I887">
        <v>625.93818822500714</v>
      </c>
      <c r="J887">
        <v>503.41660000000002</v>
      </c>
      <c r="K887">
        <v>0.43316736780510151</v>
      </c>
      <c r="L887">
        <v>0.49996644799995632</v>
      </c>
      <c r="M887">
        <v>0.41570322047894304</v>
      </c>
      <c r="N887">
        <v>2511.3192490000001</v>
      </c>
      <c r="O887">
        <v>2459.4375</v>
      </c>
      <c r="P887">
        <v>2797</v>
      </c>
      <c r="Q887">
        <v>375.93016890000001</v>
      </c>
      <c r="R887">
        <v>416.17371370000001</v>
      </c>
      <c r="S887">
        <v>775</v>
      </c>
      <c r="T887">
        <v>0.14969429675247156</v>
      </c>
      <c r="U887">
        <v>0.16921499883611599</v>
      </c>
      <c r="V887">
        <v>0.27708258848766537</v>
      </c>
      <c r="W887">
        <v>793.60623610019695</v>
      </c>
      <c r="X887">
        <v>771.03265380859398</v>
      </c>
      <c r="Y887">
        <v>773</v>
      </c>
      <c r="Z887">
        <v>1272.81228041649</v>
      </c>
      <c r="AA887">
        <v>1249.5211486816399</v>
      </c>
      <c r="AB887">
        <v>1211</v>
      </c>
      <c r="AC887">
        <v>0.62350611186789684</v>
      </c>
      <c r="AD887">
        <v>0.61706250800324947</v>
      </c>
      <c r="AE887">
        <v>0.63831544178364985</v>
      </c>
      <c r="AF887">
        <v>759.57530584826395</v>
      </c>
      <c r="AG887">
        <v>560.45555877685501</v>
      </c>
      <c r="AH887">
        <v>972</v>
      </c>
      <c r="AI887">
        <v>0.18660788820158791</v>
      </c>
      <c r="AJ887">
        <v>0.14293689150701505</v>
      </c>
      <c r="AK887">
        <v>0.23765281173594133</v>
      </c>
      <c r="AL887">
        <f t="shared" si="314"/>
        <v>0.81339211179841209</v>
      </c>
      <c r="AM887">
        <f t="shared" si="314"/>
        <v>0.85706310849298495</v>
      </c>
      <c r="AN887">
        <f t="shared" si="314"/>
        <v>0.76234718826405867</v>
      </c>
      <c r="AO887">
        <v>56092.791092258754</v>
      </c>
      <c r="AP887">
        <v>45707.467919901923</v>
      </c>
      <c r="AQ887">
        <v>53407</v>
      </c>
      <c r="AR887">
        <v>1059.1277777777777</v>
      </c>
      <c r="AS887">
        <v>944.19058916567826</v>
      </c>
      <c r="AT887">
        <v>1181</v>
      </c>
      <c r="AU887">
        <f t="shared" si="300"/>
        <v>-4.3670996694572861E-2</v>
      </c>
      <c r="AV887">
        <f t="shared" si="301"/>
        <v>9.4715920228926276E-2</v>
      </c>
      <c r="AW887">
        <v>1.9520702083644426E-2</v>
      </c>
      <c r="AX887">
        <v>0.10786758965154938</v>
      </c>
      <c r="AY887" s="1">
        <f t="shared" si="302"/>
        <v>-10385.323172356831</v>
      </c>
      <c r="AZ887" s="1">
        <f t="shared" si="303"/>
        <v>7699.5320800980771</v>
      </c>
      <c r="BA887" s="1">
        <f t="shared" si="315"/>
        <v>-114.93718861209948</v>
      </c>
      <c r="BB887" s="1">
        <f t="shared" si="316"/>
        <v>236.80941083432174</v>
      </c>
      <c r="BC887">
        <f t="shared" si="304"/>
        <v>1</v>
      </c>
      <c r="BD887">
        <f t="shared" si="305"/>
        <v>1</v>
      </c>
      <c r="BE887">
        <f t="shared" si="306"/>
        <v>1</v>
      </c>
      <c r="BF887">
        <f t="shared" si="307"/>
        <v>1</v>
      </c>
      <c r="BG887">
        <f t="shared" si="308"/>
        <v>1</v>
      </c>
      <c r="BH887">
        <f t="shared" si="309"/>
        <v>1</v>
      </c>
      <c r="BI887">
        <f t="shared" si="310"/>
        <v>1</v>
      </c>
      <c r="BJ887">
        <f t="shared" si="311"/>
        <v>1</v>
      </c>
      <c r="BK887">
        <f t="shared" si="312"/>
        <v>1</v>
      </c>
      <c r="BL887">
        <f t="shared" si="313"/>
        <v>1</v>
      </c>
      <c r="BM887">
        <f t="shared" si="317"/>
        <v>1</v>
      </c>
      <c r="BN887">
        <f t="shared" si="318"/>
        <v>1</v>
      </c>
      <c r="BO887">
        <f>IF(AND(AU887&gt;'County Avg'!$E$3,'Gentrification Calcs'!AW887&gt;'County Avg'!$E$4,'Gentrification Calcs'!AY887&gt;'County Avg'!$E$5,'Gentrification Calcs'!BA887&gt;'County Avg'!$E$6),1,0)</f>
        <v>0</v>
      </c>
      <c r="BP887">
        <f>IF(AND(AV887&gt;'County Avg'!$F$3,'Gentrification Calcs'!AX887&gt;'County Avg'!$F$4,'Gentrification Calcs'!AZ887&gt;'County Avg'!$F$5,'Gentrification Calcs'!BB887&gt;'County Avg'!$F$6),1,0)</f>
        <v>0</v>
      </c>
      <c r="BQ887">
        <f t="shared" si="319"/>
        <v>0</v>
      </c>
      <c r="BR887">
        <f t="shared" si="320"/>
        <v>0</v>
      </c>
      <c r="BS887">
        <f t="shared" si="321"/>
        <v>0</v>
      </c>
      <c r="BT887">
        <f t="shared" si="322"/>
        <v>0</v>
      </c>
    </row>
    <row r="888" spans="1:72" x14ac:dyDescent="0.25">
      <c r="A888">
        <v>6037270300</v>
      </c>
      <c r="B888">
        <v>2410.48584328384</v>
      </c>
      <c r="C888">
        <v>2360.0000520348499</v>
      </c>
      <c r="D888">
        <v>2330</v>
      </c>
      <c r="E888">
        <v>852.84584810000001</v>
      </c>
      <c r="F888">
        <v>824.03967290000003</v>
      </c>
      <c r="G888">
        <v>958</v>
      </c>
      <c r="H888">
        <v>416.9807566646233</v>
      </c>
      <c r="I888">
        <v>384.35561177499284</v>
      </c>
      <c r="J888">
        <v>443.6148</v>
      </c>
      <c r="K888">
        <v>0.48892863533730946</v>
      </c>
      <c r="L888">
        <v>0.4664285281585413</v>
      </c>
      <c r="M888">
        <v>0.46306346555323591</v>
      </c>
      <c r="N888">
        <v>1530.092255</v>
      </c>
      <c r="O888">
        <v>1490.5625</v>
      </c>
      <c r="P888">
        <v>1795</v>
      </c>
      <c r="Q888">
        <v>313.3970094</v>
      </c>
      <c r="R888">
        <v>275.8262939</v>
      </c>
      <c r="S888">
        <v>645</v>
      </c>
      <c r="T888">
        <v>0.2048222964176758</v>
      </c>
      <c r="U888">
        <v>0.18504845915552015</v>
      </c>
      <c r="V888">
        <v>0.35933147632311979</v>
      </c>
      <c r="W888">
        <v>436.09023284912098</v>
      </c>
      <c r="X888">
        <v>431.96737670898398</v>
      </c>
      <c r="Y888">
        <v>372</v>
      </c>
      <c r="Z888">
        <v>839.00129032134998</v>
      </c>
      <c r="AA888">
        <v>827.47888183593795</v>
      </c>
      <c r="AB888">
        <v>958</v>
      </c>
      <c r="AC888">
        <v>0.51977301808688747</v>
      </c>
      <c r="AD888">
        <v>0.522028279139369</v>
      </c>
      <c r="AE888">
        <v>0.38830897703549061</v>
      </c>
      <c r="AF888">
        <v>273.444679969763</v>
      </c>
      <c r="AG888">
        <v>212.54444885253901</v>
      </c>
      <c r="AH888">
        <v>310</v>
      </c>
      <c r="AI888">
        <v>0.11343965397334395</v>
      </c>
      <c r="AJ888">
        <v>9.0061205155177002E-2</v>
      </c>
      <c r="AK888">
        <v>0.13304721030042918</v>
      </c>
      <c r="AL888">
        <f t="shared" si="314"/>
        <v>0.88656034602665601</v>
      </c>
      <c r="AM888">
        <f t="shared" si="314"/>
        <v>0.90993879484482298</v>
      </c>
      <c r="AN888">
        <f t="shared" si="314"/>
        <v>0.86695278969957079</v>
      </c>
      <c r="AO888">
        <v>52492.215800636273</v>
      </c>
      <c r="AP888">
        <v>49023.615038823053</v>
      </c>
      <c r="AQ888">
        <v>53382</v>
      </c>
      <c r="AR888">
        <v>979.65000000000009</v>
      </c>
      <c r="AS888">
        <v>926.60537761961257</v>
      </c>
      <c r="AT888">
        <v>1184</v>
      </c>
      <c r="AU888">
        <f t="shared" si="300"/>
        <v>-2.3378448818166947E-2</v>
      </c>
      <c r="AV888">
        <f t="shared" si="301"/>
        <v>4.2986005145252179E-2</v>
      </c>
      <c r="AW888">
        <v>-1.9773837262155647E-2</v>
      </c>
      <c r="AX888">
        <v>0.17428301716759964</v>
      </c>
      <c r="AY888" s="1">
        <f t="shared" si="302"/>
        <v>-3468.6007618132207</v>
      </c>
      <c r="AZ888" s="1">
        <f t="shared" si="303"/>
        <v>4358.3849611769474</v>
      </c>
      <c r="BA888" s="1">
        <f t="shared" si="315"/>
        <v>-53.044622380387523</v>
      </c>
      <c r="BB888" s="1">
        <f t="shared" si="316"/>
        <v>257.39462238038743</v>
      </c>
      <c r="BC888">
        <f t="shared" si="304"/>
        <v>1</v>
      </c>
      <c r="BD888">
        <f t="shared" si="305"/>
        <v>1</v>
      </c>
      <c r="BE888">
        <f t="shared" si="306"/>
        <v>1</v>
      </c>
      <c r="BF888">
        <f t="shared" si="307"/>
        <v>1</v>
      </c>
      <c r="BG888">
        <f t="shared" si="308"/>
        <v>0</v>
      </c>
      <c r="BH888">
        <f t="shared" si="309"/>
        <v>0</v>
      </c>
      <c r="BI888">
        <f t="shared" si="310"/>
        <v>0</v>
      </c>
      <c r="BJ888">
        <f t="shared" si="311"/>
        <v>1</v>
      </c>
      <c r="BK888">
        <f t="shared" si="312"/>
        <v>1</v>
      </c>
      <c r="BL888">
        <f t="shared" si="313"/>
        <v>1</v>
      </c>
      <c r="BM888">
        <f t="shared" si="317"/>
        <v>0</v>
      </c>
      <c r="BN888">
        <f t="shared" si="318"/>
        <v>1</v>
      </c>
      <c r="BO888">
        <f>IF(AND(AU888&gt;'County Avg'!$E$3,'Gentrification Calcs'!AW888&gt;'County Avg'!$E$4,'Gentrification Calcs'!AY888&gt;'County Avg'!$E$5,'Gentrification Calcs'!BA888&gt;'County Avg'!$E$6),1,0)</f>
        <v>0</v>
      </c>
      <c r="BP888">
        <f>IF(AND(AV888&gt;'County Avg'!$F$3,'Gentrification Calcs'!AX888&gt;'County Avg'!$F$4,'Gentrification Calcs'!AZ888&gt;'County Avg'!$F$5,'Gentrification Calcs'!BB888&gt;'County Avg'!$F$6),1,0)</f>
        <v>1</v>
      </c>
      <c r="BQ888">
        <f t="shared" si="319"/>
        <v>0</v>
      </c>
      <c r="BR888">
        <f t="shared" si="320"/>
        <v>1</v>
      </c>
      <c r="BS888">
        <f t="shared" si="321"/>
        <v>1</v>
      </c>
      <c r="BT888">
        <f t="shared" si="322"/>
        <v>0</v>
      </c>
    </row>
    <row r="889" spans="1:72" x14ac:dyDescent="0.25">
      <c r="A889">
        <v>6037271100</v>
      </c>
      <c r="B889">
        <v>2242.5605581999898</v>
      </c>
      <c r="C889">
        <v>2373.0000675874799</v>
      </c>
      <c r="D889">
        <v>2413</v>
      </c>
      <c r="E889">
        <v>963.24702019999995</v>
      </c>
      <c r="F889">
        <v>1041.9898639999999</v>
      </c>
      <c r="G889">
        <v>958</v>
      </c>
      <c r="H889">
        <v>341.816489802528</v>
      </c>
      <c r="I889">
        <v>346.27210687089882</v>
      </c>
      <c r="J889">
        <v>407.36200000000002</v>
      </c>
      <c r="K889">
        <v>0.35485860078918935</v>
      </c>
      <c r="L889">
        <v>0.33231811444079351</v>
      </c>
      <c r="M889">
        <v>0.42522129436325679</v>
      </c>
      <c r="N889">
        <v>1593.1869730000001</v>
      </c>
      <c r="O889">
        <v>1716.145086</v>
      </c>
      <c r="P889">
        <v>1715</v>
      </c>
      <c r="Q889">
        <v>695.23237610000001</v>
      </c>
      <c r="R889">
        <v>812.21160599999996</v>
      </c>
      <c r="S889">
        <v>905</v>
      </c>
      <c r="T889">
        <v>0.43637839618463914</v>
      </c>
      <c r="U889">
        <v>0.47327677165868709</v>
      </c>
      <c r="V889">
        <v>0.5276967930029155</v>
      </c>
      <c r="W889">
        <v>464.86863708496099</v>
      </c>
      <c r="X889">
        <v>530.610356092453</v>
      </c>
      <c r="Y889">
        <v>425</v>
      </c>
      <c r="Z889">
        <v>957.52718591690098</v>
      </c>
      <c r="AA889">
        <v>1038.80738735199</v>
      </c>
      <c r="AB889">
        <v>958</v>
      </c>
      <c r="AC889">
        <v>0.48548870875119426</v>
      </c>
      <c r="AD889">
        <v>0.51078800801082558</v>
      </c>
      <c r="AE889">
        <v>0.44363256784968685</v>
      </c>
      <c r="AF889">
        <v>1445.13902987545</v>
      </c>
      <c r="AG889">
        <v>1246.4705843925501</v>
      </c>
      <c r="AH889">
        <v>1312</v>
      </c>
      <c r="AI889">
        <v>0.64441471807361272</v>
      </c>
      <c r="AJ889">
        <v>0.52527203914485321</v>
      </c>
      <c r="AK889">
        <v>0.5437215084956486</v>
      </c>
      <c r="AL889">
        <f t="shared" si="314"/>
        <v>0.35558528192638728</v>
      </c>
      <c r="AM889">
        <f t="shared" si="314"/>
        <v>0.47472796085514679</v>
      </c>
      <c r="AN889">
        <f t="shared" si="314"/>
        <v>0.4562784915043514</v>
      </c>
      <c r="AO889">
        <v>67338.92046659597</v>
      </c>
      <c r="AP889">
        <v>67293.181038005729</v>
      </c>
      <c r="AQ889">
        <v>62339</v>
      </c>
      <c r="AR889">
        <v>1294.1055555555556</v>
      </c>
      <c r="AS889">
        <v>1105.1629102412021</v>
      </c>
      <c r="AT889">
        <v>1737</v>
      </c>
      <c r="AU889">
        <f t="shared" si="300"/>
        <v>-0.11914267892875952</v>
      </c>
      <c r="AV889">
        <f t="shared" si="301"/>
        <v>1.8449469350795389E-2</v>
      </c>
      <c r="AW889">
        <v>3.6898375474047951E-2</v>
      </c>
      <c r="AX889">
        <v>5.4420021344228409E-2</v>
      </c>
      <c r="AY889" s="1">
        <f t="shared" si="302"/>
        <v>-45.739428590241005</v>
      </c>
      <c r="AZ889" s="1">
        <f t="shared" si="303"/>
        <v>-4954.1810380057286</v>
      </c>
      <c r="BA889" s="1">
        <f t="shared" si="315"/>
        <v>-188.94264531435351</v>
      </c>
      <c r="BB889" s="1">
        <f t="shared" si="316"/>
        <v>631.8370897587979</v>
      </c>
      <c r="BC889">
        <f t="shared" si="304"/>
        <v>1</v>
      </c>
      <c r="BD889">
        <f t="shared" si="305"/>
        <v>1</v>
      </c>
      <c r="BE889">
        <f t="shared" si="306"/>
        <v>0</v>
      </c>
      <c r="BF889">
        <f t="shared" si="307"/>
        <v>0</v>
      </c>
      <c r="BG889">
        <f t="shared" si="308"/>
        <v>0</v>
      </c>
      <c r="BH889">
        <f t="shared" si="309"/>
        <v>0</v>
      </c>
      <c r="BI889">
        <f t="shared" si="310"/>
        <v>0</v>
      </c>
      <c r="BJ889">
        <f t="shared" si="311"/>
        <v>0</v>
      </c>
      <c r="BK889">
        <f t="shared" si="312"/>
        <v>0</v>
      </c>
      <c r="BL889">
        <f t="shared" si="313"/>
        <v>0</v>
      </c>
      <c r="BM889">
        <f t="shared" si="317"/>
        <v>0</v>
      </c>
      <c r="BN889">
        <f t="shared" si="318"/>
        <v>0</v>
      </c>
      <c r="BO889">
        <f>IF(AND(AU889&gt;'County Avg'!$E$3,'Gentrification Calcs'!AW889&gt;'County Avg'!$E$4,'Gentrification Calcs'!AY889&gt;'County Avg'!$E$5,'Gentrification Calcs'!BA889&gt;'County Avg'!$E$6),1,0)</f>
        <v>0</v>
      </c>
      <c r="BP889">
        <f>IF(AND(AV889&gt;'County Avg'!$F$3,'Gentrification Calcs'!AX889&gt;'County Avg'!$F$4,'Gentrification Calcs'!AZ889&gt;'County Avg'!$F$5,'Gentrification Calcs'!BB889&gt;'County Avg'!$F$6),1,0)</f>
        <v>0</v>
      </c>
      <c r="BQ889">
        <f t="shared" si="319"/>
        <v>0</v>
      </c>
      <c r="BR889">
        <f t="shared" si="320"/>
        <v>0</v>
      </c>
      <c r="BS889">
        <f t="shared" si="321"/>
        <v>0</v>
      </c>
      <c r="BT889">
        <f t="shared" si="322"/>
        <v>0</v>
      </c>
    </row>
    <row r="890" spans="1:72" x14ac:dyDescent="0.25">
      <c r="A890">
        <v>6037271200</v>
      </c>
      <c r="B890">
        <v>2432.6006581800102</v>
      </c>
      <c r="C890">
        <v>2484.94067680836</v>
      </c>
      <c r="D890">
        <v>2604</v>
      </c>
      <c r="E890">
        <v>1049.585372</v>
      </c>
      <c r="F890">
        <v>1133.295609</v>
      </c>
      <c r="G890">
        <v>1149</v>
      </c>
      <c r="H890">
        <v>390.17237067915227</v>
      </c>
      <c r="I890">
        <v>376.72968182517127</v>
      </c>
      <c r="J890">
        <v>450.97980000000001</v>
      </c>
      <c r="K890">
        <v>0.37173952790107317</v>
      </c>
      <c r="L890">
        <v>0.33241960776464213</v>
      </c>
      <c r="M890">
        <v>0.39249765013054833</v>
      </c>
      <c r="N890">
        <v>1714.6615959999999</v>
      </c>
      <c r="O890">
        <v>1837.4765930000001</v>
      </c>
      <c r="P890">
        <v>1862</v>
      </c>
      <c r="Q890">
        <v>586.61209680000002</v>
      </c>
      <c r="R890">
        <v>751.87249759999997</v>
      </c>
      <c r="S890">
        <v>918</v>
      </c>
      <c r="T890">
        <v>0.34211537610013637</v>
      </c>
      <c r="U890">
        <v>0.40918752405571457</v>
      </c>
      <c r="V890">
        <v>0.49301825993555315</v>
      </c>
      <c r="W890">
        <v>653.80806076526596</v>
      </c>
      <c r="X890">
        <v>708.50300598144497</v>
      </c>
      <c r="Y890">
        <v>1004</v>
      </c>
      <c r="Z890">
        <v>1054.8936102390301</v>
      </c>
      <c r="AA890">
        <v>1125.55433654785</v>
      </c>
      <c r="AB890">
        <v>1149</v>
      </c>
      <c r="AC890">
        <v>0.61978578163642351</v>
      </c>
      <c r="AD890">
        <v>0.6294702823094892</v>
      </c>
      <c r="AE890">
        <v>0.87380330722367272</v>
      </c>
      <c r="AF890">
        <v>1250.43817004939</v>
      </c>
      <c r="AG890">
        <v>1111.61045837402</v>
      </c>
      <c r="AH890">
        <v>837</v>
      </c>
      <c r="AI890">
        <v>0.51403347517998521</v>
      </c>
      <c r="AJ890">
        <v>0.44733883136468455</v>
      </c>
      <c r="AK890">
        <v>0.32142857142857145</v>
      </c>
      <c r="AL890">
        <f t="shared" si="314"/>
        <v>0.48596652482001479</v>
      </c>
      <c r="AM890">
        <f t="shared" si="314"/>
        <v>0.55266116863531545</v>
      </c>
      <c r="AN890">
        <f t="shared" si="314"/>
        <v>0.6785714285714286</v>
      </c>
      <c r="AO890">
        <v>67277.248144220575</v>
      </c>
      <c r="AP890">
        <v>64941.680425010221</v>
      </c>
      <c r="AQ890">
        <v>60174</v>
      </c>
      <c r="AR890">
        <v>1335.5722222222223</v>
      </c>
      <c r="AS890">
        <v>1198.4998022933967</v>
      </c>
      <c r="AT890">
        <v>1431</v>
      </c>
      <c r="AU890">
        <f t="shared" si="300"/>
        <v>-6.6694643815300658E-2</v>
      </c>
      <c r="AV890">
        <f t="shared" si="301"/>
        <v>-0.1259102599361131</v>
      </c>
      <c r="AW890">
        <v>6.7072147955578199E-2</v>
      </c>
      <c r="AX890">
        <v>8.383073587983858E-2</v>
      </c>
      <c r="AY890" s="1">
        <f t="shared" si="302"/>
        <v>-2335.567719210354</v>
      </c>
      <c r="AZ890" s="1">
        <f t="shared" si="303"/>
        <v>-4767.6804250102214</v>
      </c>
      <c r="BA890" s="1">
        <f t="shared" si="315"/>
        <v>-137.07241992882564</v>
      </c>
      <c r="BB890" s="1">
        <f t="shared" si="316"/>
        <v>232.50019770660333</v>
      </c>
      <c r="BC890">
        <f t="shared" si="304"/>
        <v>1</v>
      </c>
      <c r="BD890">
        <f t="shared" si="305"/>
        <v>1</v>
      </c>
      <c r="BE890">
        <f t="shared" si="306"/>
        <v>0</v>
      </c>
      <c r="BF890">
        <f t="shared" si="307"/>
        <v>0</v>
      </c>
      <c r="BG890">
        <f t="shared" si="308"/>
        <v>0</v>
      </c>
      <c r="BH890">
        <f t="shared" si="309"/>
        <v>0</v>
      </c>
      <c r="BI890">
        <f t="shared" si="310"/>
        <v>1</v>
      </c>
      <c r="BJ890">
        <f t="shared" si="311"/>
        <v>1</v>
      </c>
      <c r="BK890">
        <f t="shared" si="312"/>
        <v>0</v>
      </c>
      <c r="BL890">
        <f t="shared" si="313"/>
        <v>0</v>
      </c>
      <c r="BM890">
        <f t="shared" si="317"/>
        <v>0</v>
      </c>
      <c r="BN890">
        <f t="shared" si="318"/>
        <v>0</v>
      </c>
      <c r="BO890">
        <f>IF(AND(AU890&gt;'County Avg'!$E$3,'Gentrification Calcs'!AW890&gt;'County Avg'!$E$4,'Gentrification Calcs'!AY890&gt;'County Avg'!$E$5,'Gentrification Calcs'!BA890&gt;'County Avg'!$E$6),1,0)</f>
        <v>0</v>
      </c>
      <c r="BP890">
        <f>IF(AND(AV890&gt;'County Avg'!$F$3,'Gentrification Calcs'!AX890&gt;'County Avg'!$F$4,'Gentrification Calcs'!AZ890&gt;'County Avg'!$F$5,'Gentrification Calcs'!BB890&gt;'County Avg'!$F$6),1,0)</f>
        <v>0</v>
      </c>
      <c r="BQ890">
        <f t="shared" si="319"/>
        <v>0</v>
      </c>
      <c r="BR890">
        <f t="shared" si="320"/>
        <v>0</v>
      </c>
      <c r="BS890">
        <f t="shared" si="321"/>
        <v>0</v>
      </c>
      <c r="BT890">
        <f t="shared" si="322"/>
        <v>0</v>
      </c>
    </row>
    <row r="891" spans="1:72" x14ac:dyDescent="0.25">
      <c r="A891">
        <v>6037271300</v>
      </c>
      <c r="B891">
        <v>4432.6591086195704</v>
      </c>
      <c r="C891">
        <v>4441.7851408483702</v>
      </c>
      <c r="D891">
        <v>4645</v>
      </c>
      <c r="E891">
        <v>1946.3995030000001</v>
      </c>
      <c r="F891">
        <v>2036.023475</v>
      </c>
      <c r="G891">
        <v>1942</v>
      </c>
      <c r="H891">
        <v>621.80811973806544</v>
      </c>
      <c r="I891">
        <v>656.94590382289437</v>
      </c>
      <c r="J891">
        <v>531.88779999999997</v>
      </c>
      <c r="K891">
        <v>0.31946582332130063</v>
      </c>
      <c r="L891">
        <v>0.32266126195961192</v>
      </c>
      <c r="M891">
        <v>0.27388661174047374</v>
      </c>
      <c r="N891">
        <v>3248.4537</v>
      </c>
      <c r="O891">
        <v>3345.623783</v>
      </c>
      <c r="P891">
        <v>3719</v>
      </c>
      <c r="Q891">
        <v>1106.0714350000001</v>
      </c>
      <c r="R891">
        <v>1359.3614660000001</v>
      </c>
      <c r="S891">
        <v>1821</v>
      </c>
      <c r="T891">
        <v>0.34049167300737582</v>
      </c>
      <c r="U891">
        <v>0.40631031884316327</v>
      </c>
      <c r="V891">
        <v>0.48964775477278838</v>
      </c>
      <c r="W891">
        <v>1059.0966559052499</v>
      </c>
      <c r="X891">
        <v>1140.1732957363099</v>
      </c>
      <c r="Y891">
        <v>767</v>
      </c>
      <c r="Z891">
        <v>1950.04251539707</v>
      </c>
      <c r="AA891">
        <v>2028.76247000694</v>
      </c>
      <c r="AB891">
        <v>1942</v>
      </c>
      <c r="AC891">
        <v>0.54311464880528282</v>
      </c>
      <c r="AD891">
        <v>0.56200433150383033</v>
      </c>
      <c r="AE891">
        <v>0.39495365602471677</v>
      </c>
      <c r="AF891">
        <v>2513.5692431625098</v>
      </c>
      <c r="AG891">
        <v>2243.25335657597</v>
      </c>
      <c r="AH891">
        <v>2167</v>
      </c>
      <c r="AI891">
        <v>0.56705674439857656</v>
      </c>
      <c r="AJ891">
        <v>0.50503418905749098</v>
      </c>
      <c r="AK891">
        <v>0.46652314316469323</v>
      </c>
      <c r="AL891">
        <f t="shared" si="314"/>
        <v>0.43294325560142344</v>
      </c>
      <c r="AM891">
        <f t="shared" si="314"/>
        <v>0.49496581094250902</v>
      </c>
      <c r="AN891">
        <f t="shared" si="314"/>
        <v>0.53347685683530677</v>
      </c>
      <c r="AO891">
        <v>69996.272004241779</v>
      </c>
      <c r="AP891">
        <v>66409.620760114427</v>
      </c>
      <c r="AQ891">
        <v>78782</v>
      </c>
      <c r="AR891">
        <v>1356.3055555555557</v>
      </c>
      <c r="AS891">
        <v>1194.441676551997</v>
      </c>
      <c r="AT891">
        <v>1674</v>
      </c>
      <c r="AU891">
        <f t="shared" si="300"/>
        <v>-6.2022555341085583E-2</v>
      </c>
      <c r="AV891">
        <f t="shared" si="301"/>
        <v>-3.8511045892797746E-2</v>
      </c>
      <c r="AW891">
        <v>6.5818645835787448E-2</v>
      </c>
      <c r="AX891">
        <v>8.3337435929625114E-2</v>
      </c>
      <c r="AY891" s="1">
        <f t="shared" si="302"/>
        <v>-3586.6512441273517</v>
      </c>
      <c r="AZ891" s="1">
        <f t="shared" si="303"/>
        <v>12372.379239885573</v>
      </c>
      <c r="BA891" s="1">
        <f t="shared" si="315"/>
        <v>-161.86387900355862</v>
      </c>
      <c r="BB891" s="1">
        <f t="shared" si="316"/>
        <v>479.55832344800297</v>
      </c>
      <c r="BC891">
        <f t="shared" si="304"/>
        <v>1</v>
      </c>
      <c r="BD891">
        <f t="shared" si="305"/>
        <v>1</v>
      </c>
      <c r="BE891">
        <f t="shared" si="306"/>
        <v>0</v>
      </c>
      <c r="BF891">
        <f t="shared" si="307"/>
        <v>0</v>
      </c>
      <c r="BG891">
        <f t="shared" si="308"/>
        <v>0</v>
      </c>
      <c r="BH891">
        <f t="shared" si="309"/>
        <v>0</v>
      </c>
      <c r="BI891">
        <f t="shared" si="310"/>
        <v>1</v>
      </c>
      <c r="BJ891">
        <f t="shared" si="311"/>
        <v>1</v>
      </c>
      <c r="BK891">
        <f t="shared" si="312"/>
        <v>0</v>
      </c>
      <c r="BL891">
        <f t="shared" si="313"/>
        <v>0</v>
      </c>
      <c r="BM891">
        <f t="shared" si="317"/>
        <v>0</v>
      </c>
      <c r="BN891">
        <f t="shared" si="318"/>
        <v>0</v>
      </c>
      <c r="BO891">
        <f>IF(AND(AU891&gt;'County Avg'!$E$3,'Gentrification Calcs'!AW891&gt;'County Avg'!$E$4,'Gentrification Calcs'!AY891&gt;'County Avg'!$E$5,'Gentrification Calcs'!BA891&gt;'County Avg'!$E$6),1,0)</f>
        <v>0</v>
      </c>
      <c r="BP891">
        <f>IF(AND(AV891&gt;'County Avg'!$F$3,'Gentrification Calcs'!AX891&gt;'County Avg'!$F$4,'Gentrification Calcs'!AZ891&gt;'County Avg'!$F$5,'Gentrification Calcs'!BB891&gt;'County Avg'!$F$6),1,0)</f>
        <v>0</v>
      </c>
      <c r="BQ891">
        <f t="shared" si="319"/>
        <v>0</v>
      </c>
      <c r="BR891">
        <f t="shared" si="320"/>
        <v>0</v>
      </c>
      <c r="BS891">
        <f t="shared" si="321"/>
        <v>0</v>
      </c>
      <c r="BT891">
        <f t="shared" si="322"/>
        <v>0</v>
      </c>
    </row>
    <row r="892" spans="1:72" x14ac:dyDescent="0.25">
      <c r="A892">
        <v>6037271400</v>
      </c>
      <c r="B892">
        <v>3492.99999349378</v>
      </c>
      <c r="C892">
        <v>3299</v>
      </c>
      <c r="D892">
        <v>3636</v>
      </c>
      <c r="E892">
        <v>1341</v>
      </c>
      <c r="F892">
        <v>1349</v>
      </c>
      <c r="G892">
        <v>1356</v>
      </c>
      <c r="H892">
        <v>211.60799960584939</v>
      </c>
      <c r="I892">
        <v>277.01440000000002</v>
      </c>
      <c r="J892">
        <v>242.089</v>
      </c>
      <c r="K892">
        <v>0.15779865742419791</v>
      </c>
      <c r="L892">
        <v>0.20534796145292811</v>
      </c>
      <c r="M892">
        <v>0.17853171091445427</v>
      </c>
      <c r="N892">
        <v>2623.9999950000001</v>
      </c>
      <c r="O892">
        <v>2580</v>
      </c>
      <c r="P892">
        <v>2708</v>
      </c>
      <c r="Q892">
        <v>1098</v>
      </c>
      <c r="R892">
        <v>1231</v>
      </c>
      <c r="S892">
        <v>1587</v>
      </c>
      <c r="T892">
        <v>0.41844512274856155</v>
      </c>
      <c r="U892">
        <v>0.47713178294573644</v>
      </c>
      <c r="V892">
        <v>0.58604135893648446</v>
      </c>
      <c r="W892">
        <v>171</v>
      </c>
      <c r="X892">
        <v>167</v>
      </c>
      <c r="Y892">
        <v>205</v>
      </c>
      <c r="Z892">
        <v>1342</v>
      </c>
      <c r="AA892">
        <v>1354</v>
      </c>
      <c r="AB892">
        <v>1356</v>
      </c>
      <c r="AC892">
        <v>0.12742175856929955</v>
      </c>
      <c r="AD892">
        <v>0.12333825701624815</v>
      </c>
      <c r="AE892">
        <v>0.15117994100294985</v>
      </c>
      <c r="AF892">
        <v>2664.9999950360502</v>
      </c>
      <c r="AG892">
        <v>2380</v>
      </c>
      <c r="AH892">
        <v>2750</v>
      </c>
      <c r="AI892">
        <v>0.7629544803893501</v>
      </c>
      <c r="AJ892">
        <v>0.72143073658684453</v>
      </c>
      <c r="AK892">
        <v>0.75632563256325636</v>
      </c>
      <c r="AL892">
        <f t="shared" si="314"/>
        <v>0.2370455196106499</v>
      </c>
      <c r="AM892">
        <f t="shared" si="314"/>
        <v>0.27856926341315547</v>
      </c>
      <c r="AN892">
        <f t="shared" si="314"/>
        <v>0.24367436743674364</v>
      </c>
      <c r="AO892">
        <v>108024.51431601273</v>
      </c>
      <c r="AP892">
        <v>104896.22026971803</v>
      </c>
      <c r="AQ892">
        <v>104091</v>
      </c>
      <c r="AR892">
        <v>1729.5055555555557</v>
      </c>
      <c r="AS892">
        <v>2560.6773428232505</v>
      </c>
      <c r="AT892">
        <v>2001</v>
      </c>
      <c r="AU892">
        <f t="shared" si="300"/>
        <v>-4.1523743802505564E-2</v>
      </c>
      <c r="AV892">
        <f t="shared" si="301"/>
        <v>3.4894895976411822E-2</v>
      </c>
      <c r="AW892">
        <v>5.8686660197174889E-2</v>
      </c>
      <c r="AX892">
        <v>0.10890957599074802</v>
      </c>
      <c r="AY892" s="1">
        <f t="shared" si="302"/>
        <v>-3128.2940462947008</v>
      </c>
      <c r="AZ892" s="1">
        <f t="shared" si="303"/>
        <v>-805.2202697180328</v>
      </c>
      <c r="BA892" s="1">
        <f t="shared" si="315"/>
        <v>831.17178726769475</v>
      </c>
      <c r="BB892" s="1">
        <f t="shared" si="316"/>
        <v>-559.67734282325046</v>
      </c>
      <c r="BC892">
        <f t="shared" si="304"/>
        <v>1</v>
      </c>
      <c r="BD892">
        <f t="shared" si="305"/>
        <v>1</v>
      </c>
      <c r="BE892">
        <f t="shared" si="306"/>
        <v>0</v>
      </c>
      <c r="BF892">
        <f t="shared" si="307"/>
        <v>0</v>
      </c>
      <c r="BG892">
        <f t="shared" si="308"/>
        <v>0</v>
      </c>
      <c r="BH892">
        <f t="shared" si="309"/>
        <v>0</v>
      </c>
      <c r="BI892">
        <f t="shared" si="310"/>
        <v>0</v>
      </c>
      <c r="BJ892">
        <f t="shared" si="311"/>
        <v>0</v>
      </c>
      <c r="BK892">
        <f t="shared" si="312"/>
        <v>0</v>
      </c>
      <c r="BL892">
        <f t="shared" si="313"/>
        <v>0</v>
      </c>
      <c r="BM892">
        <f t="shared" si="317"/>
        <v>0</v>
      </c>
      <c r="BN892">
        <f t="shared" si="318"/>
        <v>0</v>
      </c>
      <c r="BO892">
        <f>IF(AND(AU892&gt;'County Avg'!$E$3,'Gentrification Calcs'!AW892&gt;'County Avg'!$E$4,'Gentrification Calcs'!AY892&gt;'County Avg'!$E$5,'Gentrification Calcs'!BA892&gt;'County Avg'!$E$6),1,0)</f>
        <v>1</v>
      </c>
      <c r="BP892">
        <f>IF(AND(AV892&gt;'County Avg'!$F$3,'Gentrification Calcs'!AX892&gt;'County Avg'!$F$4,'Gentrification Calcs'!AZ892&gt;'County Avg'!$F$5,'Gentrification Calcs'!BB892&gt;'County Avg'!$F$6),1,0)</f>
        <v>0</v>
      </c>
      <c r="BQ892">
        <f t="shared" si="319"/>
        <v>0</v>
      </c>
      <c r="BR892">
        <f t="shared" si="320"/>
        <v>0</v>
      </c>
      <c r="BS892">
        <f t="shared" si="321"/>
        <v>0</v>
      </c>
      <c r="BT892">
        <f t="shared" si="322"/>
        <v>0</v>
      </c>
    </row>
    <row r="893" spans="1:72" x14ac:dyDescent="0.25">
      <c r="A893">
        <v>6037271500</v>
      </c>
      <c r="B893">
        <v>2916.99998913333</v>
      </c>
      <c r="C893">
        <v>2883</v>
      </c>
      <c r="D893">
        <v>3064</v>
      </c>
      <c r="E893">
        <v>1326</v>
      </c>
      <c r="F893">
        <v>1358</v>
      </c>
      <c r="G893">
        <v>1322</v>
      </c>
      <c r="H893">
        <v>375.06239860278362</v>
      </c>
      <c r="I893">
        <v>342.76459999999997</v>
      </c>
      <c r="J893">
        <v>368.76139999999998</v>
      </c>
      <c r="K893">
        <v>0.28285248763407511</v>
      </c>
      <c r="L893">
        <v>0.25240397643593521</v>
      </c>
      <c r="M893">
        <v>0.27894205748865353</v>
      </c>
      <c r="N893">
        <v>2239.999992</v>
      </c>
      <c r="O893">
        <v>2346</v>
      </c>
      <c r="P893">
        <v>2354</v>
      </c>
      <c r="Q893">
        <v>1021</v>
      </c>
      <c r="R893">
        <v>1179</v>
      </c>
      <c r="S893">
        <v>1298</v>
      </c>
      <c r="T893">
        <v>0.45580357305644131</v>
      </c>
      <c r="U893">
        <v>0.50255754475703329</v>
      </c>
      <c r="V893">
        <v>0.55140186915887845</v>
      </c>
      <c r="W893">
        <v>554</v>
      </c>
      <c r="X893">
        <v>587</v>
      </c>
      <c r="Y893">
        <v>563</v>
      </c>
      <c r="Z893">
        <v>1325</v>
      </c>
      <c r="AA893">
        <v>1372</v>
      </c>
      <c r="AB893">
        <v>1322</v>
      </c>
      <c r="AC893">
        <v>0.4181132075471698</v>
      </c>
      <c r="AD893">
        <v>0.42784256559766765</v>
      </c>
      <c r="AE893">
        <v>0.42586989409984871</v>
      </c>
      <c r="AF893">
        <v>2281.9999914988898</v>
      </c>
      <c r="AG893">
        <v>2086</v>
      </c>
      <c r="AH893">
        <v>2076</v>
      </c>
      <c r="AI893">
        <v>0.78231059307507744</v>
      </c>
      <c r="AJ893">
        <v>0.723551855705862</v>
      </c>
      <c r="AK893">
        <v>0.67754569190600522</v>
      </c>
      <c r="AL893">
        <f t="shared" si="314"/>
        <v>0.21768940692492256</v>
      </c>
      <c r="AM893">
        <f t="shared" si="314"/>
        <v>0.276448144294138</v>
      </c>
      <c r="AN893">
        <f t="shared" si="314"/>
        <v>0.32245430809399478</v>
      </c>
      <c r="AO893">
        <v>91873.621420996831</v>
      </c>
      <c r="AP893">
        <v>93275.724969350238</v>
      </c>
      <c r="AQ893">
        <v>86875</v>
      </c>
      <c r="AR893">
        <v>1314.838888888889</v>
      </c>
      <c r="AS893">
        <v>1152.5077105575326</v>
      </c>
      <c r="AT893">
        <v>1545</v>
      </c>
      <c r="AU893">
        <f t="shared" si="300"/>
        <v>-5.8758737369215441E-2</v>
      </c>
      <c r="AV893">
        <f t="shared" si="301"/>
        <v>-4.6006163799856781E-2</v>
      </c>
      <c r="AW893">
        <v>4.6753971700591979E-2</v>
      </c>
      <c r="AX893">
        <v>4.8844324401845163E-2</v>
      </c>
      <c r="AY893" s="1">
        <f t="shared" si="302"/>
        <v>1402.1035483534069</v>
      </c>
      <c r="AZ893" s="1">
        <f t="shared" si="303"/>
        <v>-6400.7249693502381</v>
      </c>
      <c r="BA893" s="1">
        <f t="shared" si="315"/>
        <v>-162.33117833135634</v>
      </c>
      <c r="BB893" s="1">
        <f t="shared" si="316"/>
        <v>392.49228944246738</v>
      </c>
      <c r="BC893">
        <f t="shared" si="304"/>
        <v>1</v>
      </c>
      <c r="BD893">
        <f t="shared" si="305"/>
        <v>1</v>
      </c>
      <c r="BE893">
        <f t="shared" si="306"/>
        <v>0</v>
      </c>
      <c r="BF893">
        <f t="shared" si="307"/>
        <v>0</v>
      </c>
      <c r="BG893">
        <f t="shared" si="308"/>
        <v>0</v>
      </c>
      <c r="BH893">
        <f t="shared" si="309"/>
        <v>0</v>
      </c>
      <c r="BI893">
        <f t="shared" si="310"/>
        <v>0</v>
      </c>
      <c r="BJ893">
        <f t="shared" si="311"/>
        <v>0</v>
      </c>
      <c r="BK893">
        <f t="shared" si="312"/>
        <v>0</v>
      </c>
      <c r="BL893">
        <f t="shared" si="313"/>
        <v>0</v>
      </c>
      <c r="BM893">
        <f t="shared" si="317"/>
        <v>0</v>
      </c>
      <c r="BN893">
        <f t="shared" si="318"/>
        <v>0</v>
      </c>
      <c r="BO893">
        <f>IF(AND(AU893&gt;'County Avg'!$E$3,'Gentrification Calcs'!AW893&gt;'County Avg'!$E$4,'Gentrification Calcs'!AY893&gt;'County Avg'!$E$5,'Gentrification Calcs'!BA893&gt;'County Avg'!$E$6),1,0)</f>
        <v>0</v>
      </c>
      <c r="BP893">
        <f>IF(AND(AV893&gt;'County Avg'!$F$3,'Gentrification Calcs'!AX893&gt;'County Avg'!$F$4,'Gentrification Calcs'!AZ893&gt;'County Avg'!$F$5,'Gentrification Calcs'!BB893&gt;'County Avg'!$F$6),1,0)</f>
        <v>0</v>
      </c>
      <c r="BQ893">
        <f t="shared" si="319"/>
        <v>0</v>
      </c>
      <c r="BR893">
        <f t="shared" si="320"/>
        <v>0</v>
      </c>
      <c r="BS893">
        <f t="shared" si="321"/>
        <v>0</v>
      </c>
      <c r="BT893">
        <f t="shared" si="322"/>
        <v>0</v>
      </c>
    </row>
    <row r="894" spans="1:72" x14ac:dyDescent="0.25">
      <c r="A894">
        <v>6037271600</v>
      </c>
      <c r="B894">
        <v>3743.0473376343698</v>
      </c>
      <c r="C894">
        <v>3983.9999399483199</v>
      </c>
      <c r="D894">
        <v>4655</v>
      </c>
      <c r="E894">
        <v>1658.5059200000001</v>
      </c>
      <c r="F894">
        <v>1769.6313479999999</v>
      </c>
      <c r="G894">
        <v>1955</v>
      </c>
      <c r="H894">
        <v>624.0005733311441</v>
      </c>
      <c r="I894">
        <v>500.02161901140693</v>
      </c>
      <c r="J894">
        <v>662.05160000000001</v>
      </c>
      <c r="K894">
        <v>0.37624259630688811</v>
      </c>
      <c r="L894">
        <v>0.28255694022177041</v>
      </c>
      <c r="M894">
        <v>0.33864531969309464</v>
      </c>
      <c r="N894">
        <v>2874.793052</v>
      </c>
      <c r="O894">
        <v>2934.6606449999999</v>
      </c>
      <c r="P894">
        <v>3256</v>
      </c>
      <c r="Q894">
        <v>1656.5593260000001</v>
      </c>
      <c r="R894">
        <v>1889.0263669999999</v>
      </c>
      <c r="S894">
        <v>2487</v>
      </c>
      <c r="T894">
        <v>0.5762360267454828</v>
      </c>
      <c r="U894">
        <v>0.64369499424694132</v>
      </c>
      <c r="V894">
        <v>0.76382063882063878</v>
      </c>
      <c r="W894">
        <v>972.64791870117199</v>
      </c>
      <c r="X894">
        <v>1067.2576293945301</v>
      </c>
      <c r="Y894">
        <v>1380</v>
      </c>
      <c r="Z894">
        <v>1655.80493164063</v>
      </c>
      <c r="AA894">
        <v>1757.9818725585901</v>
      </c>
      <c r="AB894">
        <v>1955</v>
      </c>
      <c r="AC894">
        <v>0.58741697171866625</v>
      </c>
      <c r="AD894">
        <v>0.60709251105145312</v>
      </c>
      <c r="AE894">
        <v>0.70588235294117652</v>
      </c>
      <c r="AF894">
        <v>2719.5304838492302</v>
      </c>
      <c r="AG894">
        <v>2317.68212890625</v>
      </c>
      <c r="AH894">
        <v>2255</v>
      </c>
      <c r="AI894">
        <v>0.72655519381381672</v>
      </c>
      <c r="AJ894">
        <v>0.58174753108463018</v>
      </c>
      <c r="AK894">
        <v>0.48442534908700324</v>
      </c>
      <c r="AL894">
        <f t="shared" si="314"/>
        <v>0.27344480618618328</v>
      </c>
      <c r="AM894">
        <f t="shared" si="314"/>
        <v>0.41825246891536982</v>
      </c>
      <c r="AN894">
        <f t="shared" si="314"/>
        <v>0.51557465091299681</v>
      </c>
      <c r="AO894">
        <v>74964.521739130432</v>
      </c>
      <c r="AP894">
        <v>75194.894156109527</v>
      </c>
      <c r="AQ894">
        <v>76181</v>
      </c>
      <c r="AR894">
        <v>1169.7055555555555</v>
      </c>
      <c r="AS894">
        <v>1161.9766706207988</v>
      </c>
      <c r="AT894">
        <v>1493</v>
      </c>
      <c r="AU894">
        <f t="shared" si="300"/>
        <v>-0.14480766272918655</v>
      </c>
      <c r="AV894">
        <f t="shared" si="301"/>
        <v>-9.7322181997626933E-2</v>
      </c>
      <c r="AW894">
        <v>6.7458967501458522E-2</v>
      </c>
      <c r="AX894">
        <v>0.12012564457369745</v>
      </c>
      <c r="AY894" s="1">
        <f t="shared" si="302"/>
        <v>230.37241697909485</v>
      </c>
      <c r="AZ894" s="1">
        <f t="shared" si="303"/>
        <v>986.1058438904729</v>
      </c>
      <c r="BA894" s="1">
        <f t="shared" si="315"/>
        <v>-7.7288849347567066</v>
      </c>
      <c r="BB894" s="1">
        <f t="shared" si="316"/>
        <v>331.02332937920119</v>
      </c>
      <c r="BC894">
        <f t="shared" si="304"/>
        <v>1</v>
      </c>
      <c r="BD894">
        <f t="shared" si="305"/>
        <v>1</v>
      </c>
      <c r="BE894">
        <f t="shared" si="306"/>
        <v>0</v>
      </c>
      <c r="BF894">
        <f t="shared" si="307"/>
        <v>0</v>
      </c>
      <c r="BG894">
        <f t="shared" si="308"/>
        <v>0</v>
      </c>
      <c r="BH894">
        <f t="shared" si="309"/>
        <v>0</v>
      </c>
      <c r="BI894">
        <f t="shared" si="310"/>
        <v>1</v>
      </c>
      <c r="BJ894">
        <f t="shared" si="311"/>
        <v>1</v>
      </c>
      <c r="BK894">
        <f t="shared" si="312"/>
        <v>0</v>
      </c>
      <c r="BL894">
        <f t="shared" si="313"/>
        <v>0</v>
      </c>
      <c r="BM894">
        <f t="shared" si="317"/>
        <v>0</v>
      </c>
      <c r="BN894">
        <f t="shared" si="318"/>
        <v>0</v>
      </c>
      <c r="BO894">
        <f>IF(AND(AU894&gt;'County Avg'!$E$3,'Gentrification Calcs'!AW894&gt;'County Avg'!$E$4,'Gentrification Calcs'!AY894&gt;'County Avg'!$E$5,'Gentrification Calcs'!BA894&gt;'County Avg'!$E$6),1,0)</f>
        <v>0</v>
      </c>
      <c r="BP894">
        <f>IF(AND(AV894&gt;'County Avg'!$F$3,'Gentrification Calcs'!AX894&gt;'County Avg'!$F$4,'Gentrification Calcs'!AZ894&gt;'County Avg'!$F$5,'Gentrification Calcs'!BB894&gt;'County Avg'!$F$6),1,0)</f>
        <v>0</v>
      </c>
      <c r="BQ894">
        <f t="shared" si="319"/>
        <v>0</v>
      </c>
      <c r="BR894">
        <f t="shared" si="320"/>
        <v>0</v>
      </c>
      <c r="BS894">
        <f t="shared" si="321"/>
        <v>0</v>
      </c>
      <c r="BT894">
        <f t="shared" si="322"/>
        <v>0</v>
      </c>
    </row>
    <row r="895" spans="1:72" x14ac:dyDescent="0.25">
      <c r="A895">
        <v>6037271701</v>
      </c>
      <c r="B895">
        <v>5273.55693498452</v>
      </c>
      <c r="C895">
        <v>5602.9999751672103</v>
      </c>
      <c r="D895">
        <v>5917</v>
      </c>
      <c r="E895">
        <v>2716.2190249999999</v>
      </c>
      <c r="F895">
        <v>2830.9201200000002</v>
      </c>
      <c r="G895">
        <v>2709</v>
      </c>
      <c r="H895">
        <v>984.56305064253047</v>
      </c>
      <c r="I895">
        <v>1109.1894932365992</v>
      </c>
      <c r="J895">
        <v>746.01120000000003</v>
      </c>
      <c r="K895">
        <v>0.36247557416417497</v>
      </c>
      <c r="L895">
        <v>0.39181236001692593</v>
      </c>
      <c r="M895">
        <v>0.27538250276854931</v>
      </c>
      <c r="N895">
        <v>3847.439241</v>
      </c>
      <c r="O895">
        <v>4057.7769170000001</v>
      </c>
      <c r="P895">
        <v>4466</v>
      </c>
      <c r="Q895">
        <v>2037.1092000000001</v>
      </c>
      <c r="R895">
        <v>2162.5448759999999</v>
      </c>
      <c r="S895">
        <v>2923</v>
      </c>
      <c r="T895">
        <v>0.52947144123594492</v>
      </c>
      <c r="U895">
        <v>0.53293833550584024</v>
      </c>
      <c r="V895">
        <v>0.65450067174205107</v>
      </c>
      <c r="W895">
        <v>1979.5220184326199</v>
      </c>
      <c r="X895">
        <v>2087.9379272460901</v>
      </c>
      <c r="Y895">
        <v>2166</v>
      </c>
      <c r="Z895">
        <v>2699.23950195313</v>
      </c>
      <c r="AA895">
        <v>2827.3644256591801</v>
      </c>
      <c r="AB895">
        <v>2709</v>
      </c>
      <c r="AC895">
        <v>0.7333628664667462</v>
      </c>
      <c r="AD895">
        <v>0.73847499398996008</v>
      </c>
      <c r="AE895">
        <v>0.7995570321151716</v>
      </c>
      <c r="AF895">
        <v>3838.3044265078001</v>
      </c>
      <c r="AG895">
        <v>3164.4345245361301</v>
      </c>
      <c r="AH895">
        <v>3371</v>
      </c>
      <c r="AI895">
        <v>0.72783976238972137</v>
      </c>
      <c r="AJ895">
        <v>0.56477503811548635</v>
      </c>
      <c r="AK895">
        <v>0.56971438228832183</v>
      </c>
      <c r="AL895">
        <f t="shared" si="314"/>
        <v>0.27216023761027863</v>
      </c>
      <c r="AM895">
        <f t="shared" si="314"/>
        <v>0.43522496188451365</v>
      </c>
      <c r="AN895">
        <f t="shared" si="314"/>
        <v>0.43028561771167817</v>
      </c>
      <c r="AO895">
        <v>69446.662778366925</v>
      </c>
      <c r="AP895">
        <v>57456.582754393145</v>
      </c>
      <c r="AQ895">
        <v>79345</v>
      </c>
      <c r="AR895">
        <v>1435.7833333333333</v>
      </c>
      <c r="AS895">
        <v>1216.0850138394624</v>
      </c>
      <c r="AT895">
        <v>1523</v>
      </c>
      <c r="AU895">
        <f t="shared" si="300"/>
        <v>-0.16306472427423502</v>
      </c>
      <c r="AV895">
        <f t="shared" si="301"/>
        <v>4.9393441728354803E-3</v>
      </c>
      <c r="AW895">
        <v>3.4668942698953265E-3</v>
      </c>
      <c r="AX895">
        <v>0.12156233623621082</v>
      </c>
      <c r="AY895" s="1">
        <f t="shared" si="302"/>
        <v>-11990.08002397378</v>
      </c>
      <c r="AZ895" s="1">
        <f t="shared" si="303"/>
        <v>21888.417245606855</v>
      </c>
      <c r="BA895" s="1">
        <f t="shared" si="315"/>
        <v>-219.69831949387094</v>
      </c>
      <c r="BB895" s="1">
        <f t="shared" si="316"/>
        <v>306.91498616053764</v>
      </c>
      <c r="BC895">
        <f t="shared" si="304"/>
        <v>1</v>
      </c>
      <c r="BD895">
        <f t="shared" si="305"/>
        <v>1</v>
      </c>
      <c r="BE895">
        <f t="shared" si="306"/>
        <v>0</v>
      </c>
      <c r="BF895">
        <f t="shared" si="307"/>
        <v>0</v>
      </c>
      <c r="BG895">
        <f t="shared" si="308"/>
        <v>0</v>
      </c>
      <c r="BH895">
        <f t="shared" si="309"/>
        <v>0</v>
      </c>
      <c r="BI895">
        <f t="shared" si="310"/>
        <v>1</v>
      </c>
      <c r="BJ895">
        <f t="shared" si="311"/>
        <v>1</v>
      </c>
      <c r="BK895">
        <f t="shared" si="312"/>
        <v>0</v>
      </c>
      <c r="BL895">
        <f t="shared" si="313"/>
        <v>0</v>
      </c>
      <c r="BM895">
        <f t="shared" si="317"/>
        <v>0</v>
      </c>
      <c r="BN895">
        <f t="shared" si="318"/>
        <v>0</v>
      </c>
      <c r="BO895">
        <f>IF(AND(AU895&gt;'County Avg'!$E$3,'Gentrification Calcs'!AW895&gt;'County Avg'!$E$4,'Gentrification Calcs'!AY895&gt;'County Avg'!$E$5,'Gentrification Calcs'!BA895&gt;'County Avg'!$E$6),1,0)</f>
        <v>0</v>
      </c>
      <c r="BP895">
        <f>IF(AND(AV895&gt;'County Avg'!$F$3,'Gentrification Calcs'!AX895&gt;'County Avg'!$F$4,'Gentrification Calcs'!AZ895&gt;'County Avg'!$F$5,'Gentrification Calcs'!BB895&gt;'County Avg'!$F$6),1,0)</f>
        <v>1</v>
      </c>
      <c r="BQ895">
        <f t="shared" si="319"/>
        <v>0</v>
      </c>
      <c r="BR895">
        <f t="shared" si="320"/>
        <v>0</v>
      </c>
      <c r="BS895">
        <f t="shared" si="321"/>
        <v>0</v>
      </c>
      <c r="BT895">
        <f t="shared" si="322"/>
        <v>0</v>
      </c>
    </row>
    <row r="896" spans="1:72" x14ac:dyDescent="0.25">
      <c r="A896">
        <v>6037271702</v>
      </c>
      <c r="B896">
        <v>3483.35054473434</v>
      </c>
      <c r="C896">
        <v>3934.9999418258699</v>
      </c>
      <c r="D896">
        <v>4449</v>
      </c>
      <c r="E896">
        <v>1454.381744</v>
      </c>
      <c r="F896">
        <v>1656.4585569999999</v>
      </c>
      <c r="G896">
        <v>1823</v>
      </c>
      <c r="H896">
        <v>732.46160142393671</v>
      </c>
      <c r="I896">
        <v>641.61198088109506</v>
      </c>
      <c r="J896">
        <v>718.41660000000002</v>
      </c>
      <c r="K896">
        <v>0.50362403436764858</v>
      </c>
      <c r="L896">
        <v>0.38733959154590253</v>
      </c>
      <c r="M896">
        <v>0.394084805266045</v>
      </c>
      <c r="N896">
        <v>2559.5810320000001</v>
      </c>
      <c r="O896">
        <v>2764.417297</v>
      </c>
      <c r="P896">
        <v>3063</v>
      </c>
      <c r="Q896">
        <v>1533.3027950000001</v>
      </c>
      <c r="R896">
        <v>1879.2170100000001</v>
      </c>
      <c r="S896">
        <v>2262</v>
      </c>
      <c r="T896">
        <v>0.59904444353610131</v>
      </c>
      <c r="U896">
        <v>0.67978774841242795</v>
      </c>
      <c r="V896">
        <v>0.73849167482859945</v>
      </c>
      <c r="W896">
        <v>1033.76098632813</v>
      </c>
      <c r="X896">
        <v>1201.19407653809</v>
      </c>
      <c r="Y896">
        <v>1382</v>
      </c>
      <c r="Z896">
        <v>1458.8214721679699</v>
      </c>
      <c r="AA896">
        <v>1651.8463439941399</v>
      </c>
      <c r="AB896">
        <v>1823</v>
      </c>
      <c r="AC896">
        <v>0.7086274818753846</v>
      </c>
      <c r="AD896">
        <v>0.72718269523400136</v>
      </c>
      <c r="AE896">
        <v>0.7580910586944597</v>
      </c>
      <c r="AF896">
        <v>2031.05225235086</v>
      </c>
      <c r="AG896">
        <v>1662.4126281738299</v>
      </c>
      <c r="AH896">
        <v>1607</v>
      </c>
      <c r="AI896">
        <v>0.58307432061959175</v>
      </c>
      <c r="AJ896">
        <v>0.42246827261767578</v>
      </c>
      <c r="AK896">
        <v>0.36120476511575633</v>
      </c>
      <c r="AL896">
        <f t="shared" si="314"/>
        <v>0.41692567938040825</v>
      </c>
      <c r="AM896">
        <f t="shared" si="314"/>
        <v>0.57753172738232417</v>
      </c>
      <c r="AN896">
        <f t="shared" si="314"/>
        <v>0.63879523488424361</v>
      </c>
      <c r="AO896">
        <v>48461.748144220575</v>
      </c>
      <c r="AP896">
        <v>58551.246832856566</v>
      </c>
      <c r="AQ896">
        <v>54556</v>
      </c>
      <c r="AR896">
        <v>1009.0222222222222</v>
      </c>
      <c r="AS896">
        <v>1213.3795966785292</v>
      </c>
      <c r="AT896">
        <v>1477</v>
      </c>
      <c r="AU896">
        <f t="shared" si="300"/>
        <v>-0.16060604800191597</v>
      </c>
      <c r="AV896">
        <f t="shared" si="301"/>
        <v>-6.1263507501919445E-2</v>
      </c>
      <c r="AW896">
        <v>8.0743304876326638E-2</v>
      </c>
      <c r="AX896">
        <v>5.8703926416171504E-2</v>
      </c>
      <c r="AY896" s="1">
        <f t="shared" si="302"/>
        <v>10089.498688635991</v>
      </c>
      <c r="AZ896" s="1">
        <f t="shared" si="303"/>
        <v>-3995.2468328565665</v>
      </c>
      <c r="BA896" s="1">
        <f t="shared" si="315"/>
        <v>204.35737445630696</v>
      </c>
      <c r="BB896" s="1">
        <f t="shared" si="316"/>
        <v>263.6204033214708</v>
      </c>
      <c r="BC896">
        <f t="shared" si="304"/>
        <v>1</v>
      </c>
      <c r="BD896">
        <f t="shared" si="305"/>
        <v>1</v>
      </c>
      <c r="BE896">
        <f t="shared" si="306"/>
        <v>1</v>
      </c>
      <c r="BF896">
        <f t="shared" si="307"/>
        <v>0</v>
      </c>
      <c r="BG896">
        <f t="shared" si="308"/>
        <v>0</v>
      </c>
      <c r="BH896">
        <f t="shared" si="309"/>
        <v>0</v>
      </c>
      <c r="BI896">
        <f t="shared" si="310"/>
        <v>1</v>
      </c>
      <c r="BJ896">
        <f t="shared" si="311"/>
        <v>1</v>
      </c>
      <c r="BK896">
        <f t="shared" si="312"/>
        <v>0</v>
      </c>
      <c r="BL896">
        <f t="shared" si="313"/>
        <v>0</v>
      </c>
      <c r="BM896">
        <f t="shared" si="317"/>
        <v>0</v>
      </c>
      <c r="BN896">
        <f t="shared" si="318"/>
        <v>0</v>
      </c>
      <c r="BO896">
        <f>IF(AND(AU896&gt;'County Avg'!$E$3,'Gentrification Calcs'!AW896&gt;'County Avg'!$E$4,'Gentrification Calcs'!AY896&gt;'County Avg'!$E$5,'Gentrification Calcs'!BA896&gt;'County Avg'!$E$6),1,0)</f>
        <v>0</v>
      </c>
      <c r="BP896">
        <f>IF(AND(AV896&gt;'County Avg'!$F$3,'Gentrification Calcs'!AX896&gt;'County Avg'!$F$4,'Gentrification Calcs'!AZ896&gt;'County Avg'!$F$5,'Gentrification Calcs'!BB896&gt;'County Avg'!$F$6),1,0)</f>
        <v>0</v>
      </c>
      <c r="BQ896">
        <f t="shared" si="319"/>
        <v>0</v>
      </c>
      <c r="BR896">
        <f t="shared" si="320"/>
        <v>0</v>
      </c>
      <c r="BS896">
        <f t="shared" si="321"/>
        <v>0</v>
      </c>
      <c r="BT896">
        <f t="shared" si="322"/>
        <v>0</v>
      </c>
    </row>
    <row r="897" spans="1:72" x14ac:dyDescent="0.25">
      <c r="A897">
        <v>6037271801</v>
      </c>
      <c r="B897">
        <v>3251.5205758158099</v>
      </c>
      <c r="C897">
        <v>3758.0001354217502</v>
      </c>
      <c r="D897">
        <v>3804</v>
      </c>
      <c r="E897">
        <v>1585.1645510000001</v>
      </c>
      <c r="F897">
        <v>1685.6872559999999</v>
      </c>
      <c r="G897">
        <v>1721</v>
      </c>
      <c r="H897">
        <v>613.5332450432777</v>
      </c>
      <c r="I897">
        <v>716.43594551440299</v>
      </c>
      <c r="J897">
        <v>830.34180000000003</v>
      </c>
      <c r="K897">
        <v>0.38704703852747063</v>
      </c>
      <c r="L897">
        <v>0.42501118933202814</v>
      </c>
      <c r="M897">
        <v>0.48247635095874492</v>
      </c>
      <c r="N897">
        <v>2320.5263369999998</v>
      </c>
      <c r="O897">
        <v>2541.6762699999999</v>
      </c>
      <c r="P897">
        <v>2879</v>
      </c>
      <c r="Q897">
        <v>1077.138672</v>
      </c>
      <c r="R897">
        <v>1136.679077</v>
      </c>
      <c r="S897">
        <v>1459</v>
      </c>
      <c r="T897">
        <v>0.46417860242540315</v>
      </c>
      <c r="U897">
        <v>0.44721630776369486</v>
      </c>
      <c r="V897">
        <v>0.50677318513372693</v>
      </c>
      <c r="W897">
        <v>1323.03247070313</v>
      </c>
      <c r="X897">
        <v>1438.24694824219</v>
      </c>
      <c r="Y897">
        <v>1410</v>
      </c>
      <c r="Z897">
        <v>1584.39135742188</v>
      </c>
      <c r="AA897">
        <v>1691.87329101563</v>
      </c>
      <c r="AB897">
        <v>1721</v>
      </c>
      <c r="AC897">
        <v>0.83504145898395143</v>
      </c>
      <c r="AD897">
        <v>0.85009140807395311</v>
      </c>
      <c r="AE897">
        <v>0.81929110981987219</v>
      </c>
      <c r="AF897">
        <v>1920.7555553689599</v>
      </c>
      <c r="AG897">
        <v>1442.88647460938</v>
      </c>
      <c r="AH897">
        <v>1444</v>
      </c>
      <c r="AI897">
        <v>0.5907253269916769</v>
      </c>
      <c r="AJ897">
        <v>0.38395061804526753</v>
      </c>
      <c r="AK897">
        <v>0.37960042060988436</v>
      </c>
      <c r="AL897">
        <f t="shared" si="314"/>
        <v>0.4092746730083231</v>
      </c>
      <c r="AM897">
        <f t="shared" si="314"/>
        <v>0.61604938195473247</v>
      </c>
      <c r="AN897">
        <f t="shared" si="314"/>
        <v>0.62039957939011559</v>
      </c>
      <c r="AO897">
        <v>60301.020148462361</v>
      </c>
      <c r="AP897">
        <v>56139.630568042507</v>
      </c>
      <c r="AQ897">
        <v>46840</v>
      </c>
      <c r="AR897">
        <v>1269.9166666666667</v>
      </c>
      <c r="AS897">
        <v>1189.0308422301307</v>
      </c>
      <c r="AT897">
        <v>1363</v>
      </c>
      <c r="AU897">
        <f t="shared" si="300"/>
        <v>-0.20677470894640937</v>
      </c>
      <c r="AV897">
        <f t="shared" si="301"/>
        <v>-4.350197435383174E-3</v>
      </c>
      <c r="AW897">
        <v>-1.6962294661708288E-2</v>
      </c>
      <c r="AX897">
        <v>5.9556877370032069E-2</v>
      </c>
      <c r="AY897" s="1">
        <f t="shared" si="302"/>
        <v>-4161.3895804198546</v>
      </c>
      <c r="AZ897" s="1">
        <f t="shared" si="303"/>
        <v>-9299.6305680425066</v>
      </c>
      <c r="BA897" s="1">
        <f t="shared" si="315"/>
        <v>-80.885824436536041</v>
      </c>
      <c r="BB897" s="1">
        <f t="shared" si="316"/>
        <v>173.9691577698693</v>
      </c>
      <c r="BC897">
        <f t="shared" si="304"/>
        <v>1</v>
      </c>
      <c r="BD897">
        <f t="shared" si="305"/>
        <v>1</v>
      </c>
      <c r="BE897">
        <f t="shared" si="306"/>
        <v>0</v>
      </c>
      <c r="BF897">
        <f t="shared" si="307"/>
        <v>1</v>
      </c>
      <c r="BG897">
        <f t="shared" si="308"/>
        <v>0</v>
      </c>
      <c r="BH897">
        <f t="shared" si="309"/>
        <v>0</v>
      </c>
      <c r="BI897">
        <f t="shared" si="310"/>
        <v>1</v>
      </c>
      <c r="BJ897">
        <f t="shared" si="311"/>
        <v>1</v>
      </c>
      <c r="BK897">
        <f t="shared" si="312"/>
        <v>0</v>
      </c>
      <c r="BL897">
        <f t="shared" si="313"/>
        <v>0</v>
      </c>
      <c r="BM897">
        <f t="shared" si="317"/>
        <v>0</v>
      </c>
      <c r="BN897">
        <f t="shared" si="318"/>
        <v>0</v>
      </c>
      <c r="BO897">
        <f>IF(AND(AU897&gt;'County Avg'!$E$3,'Gentrification Calcs'!AW897&gt;'County Avg'!$E$4,'Gentrification Calcs'!AY897&gt;'County Avg'!$E$5,'Gentrification Calcs'!BA897&gt;'County Avg'!$E$6),1,0)</f>
        <v>0</v>
      </c>
      <c r="BP897">
        <f>IF(AND(AV897&gt;'County Avg'!$F$3,'Gentrification Calcs'!AX897&gt;'County Avg'!$F$4,'Gentrification Calcs'!AZ897&gt;'County Avg'!$F$5,'Gentrification Calcs'!BB897&gt;'County Avg'!$F$6),1,0)</f>
        <v>0</v>
      </c>
      <c r="BQ897">
        <f t="shared" si="319"/>
        <v>0</v>
      </c>
      <c r="BR897">
        <f t="shared" si="320"/>
        <v>0</v>
      </c>
      <c r="BS897">
        <f t="shared" si="321"/>
        <v>0</v>
      </c>
      <c r="BT897">
        <f t="shared" si="322"/>
        <v>0</v>
      </c>
    </row>
    <row r="898" spans="1:72" x14ac:dyDescent="0.25">
      <c r="A898">
        <v>6037271802</v>
      </c>
      <c r="B898">
        <v>5390.99996987544</v>
      </c>
      <c r="C898">
        <v>5972</v>
      </c>
      <c r="D898">
        <v>6547</v>
      </c>
      <c r="E898">
        <v>2379</v>
      </c>
      <c r="F898">
        <v>2673</v>
      </c>
      <c r="G898">
        <v>2754</v>
      </c>
      <c r="H898">
        <v>978.68479453117254</v>
      </c>
      <c r="I898">
        <v>1214.0288</v>
      </c>
      <c r="J898">
        <v>1062.1405999999999</v>
      </c>
      <c r="K898">
        <v>0.41138494936156894</v>
      </c>
      <c r="L898">
        <v>0.4541821174710064</v>
      </c>
      <c r="M898">
        <v>0.38567196804647785</v>
      </c>
      <c r="N898">
        <v>3742.9999790000002</v>
      </c>
      <c r="O898">
        <v>3904</v>
      </c>
      <c r="P898">
        <v>4563</v>
      </c>
      <c r="Q898">
        <v>1510</v>
      </c>
      <c r="R898">
        <v>1552</v>
      </c>
      <c r="S898">
        <v>2301</v>
      </c>
      <c r="T898">
        <v>0.4034197190680775</v>
      </c>
      <c r="U898">
        <v>0.39754098360655737</v>
      </c>
      <c r="V898">
        <v>0.50427350427350426</v>
      </c>
      <c r="W898">
        <v>2039</v>
      </c>
      <c r="X898">
        <v>2331</v>
      </c>
      <c r="Y898">
        <v>2376</v>
      </c>
      <c r="Z898">
        <v>2379</v>
      </c>
      <c r="AA898">
        <v>2669</v>
      </c>
      <c r="AB898">
        <v>2754</v>
      </c>
      <c r="AC898">
        <v>0.85708280790248004</v>
      </c>
      <c r="AD898">
        <v>0.87336080929186966</v>
      </c>
      <c r="AE898">
        <v>0.86274509803921573</v>
      </c>
      <c r="AF898">
        <v>2705.9999848790499</v>
      </c>
      <c r="AG898">
        <v>2196</v>
      </c>
      <c r="AH898">
        <v>2887</v>
      </c>
      <c r="AI898">
        <v>0.50194769059543742</v>
      </c>
      <c r="AJ898">
        <v>0.36771600803750837</v>
      </c>
      <c r="AK898">
        <v>0.44096532763097601</v>
      </c>
      <c r="AL898">
        <f t="shared" si="314"/>
        <v>0.49805230940456258</v>
      </c>
      <c r="AM898">
        <f t="shared" si="314"/>
        <v>0.63228399196249163</v>
      </c>
      <c r="AN898">
        <f t="shared" si="314"/>
        <v>0.55903467236902404</v>
      </c>
      <c r="AO898">
        <v>60589.428950159068</v>
      </c>
      <c r="AP898">
        <v>50845.259092766661</v>
      </c>
      <c r="AQ898">
        <v>55374</v>
      </c>
      <c r="AR898">
        <v>1280.2833333333333</v>
      </c>
      <c r="AS898">
        <v>1172.7983392645315</v>
      </c>
      <c r="AT898">
        <v>1473</v>
      </c>
      <c r="AU898">
        <f t="shared" ref="AU898:AU961" si="323">AJ898-AI898</f>
        <v>-0.13423168255792906</v>
      </c>
      <c r="AV898">
        <f t="shared" ref="AV898:AV961" si="324">AK898-AJ898</f>
        <v>7.3249319593467643E-2</v>
      </c>
      <c r="AW898">
        <v>-5.8787354615201237E-3</v>
      </c>
      <c r="AX898">
        <v>0.10673252066694688</v>
      </c>
      <c r="AY898" s="1">
        <f t="shared" ref="AY898:AY961" si="325">AP898-AO898</f>
        <v>-9744.1698573924077</v>
      </c>
      <c r="AZ898" s="1">
        <f t="shared" ref="AZ898:AZ961" si="326">AQ898-AP898</f>
        <v>4528.7409072333394</v>
      </c>
      <c r="BA898" s="1">
        <f t="shared" si="315"/>
        <v>-107.48499406880183</v>
      </c>
      <c r="BB898" s="1">
        <f t="shared" si="316"/>
        <v>300.20166073546852</v>
      </c>
      <c r="BC898">
        <f t="shared" ref="BC898:BC961" si="327">IF(B898&gt;500,1,0)</f>
        <v>1</v>
      </c>
      <c r="BD898">
        <f t="shared" ref="BD898:BD961" si="328">IF(C898&gt;500,1,0)</f>
        <v>1</v>
      </c>
      <c r="BE898">
        <f t="shared" ref="BE898:BE961" si="329">IF(K898&gt;MEDIAN(K$2:K$2348),1,0)</f>
        <v>0</v>
      </c>
      <c r="BF898">
        <f t="shared" ref="BF898:BF961" si="330">IF(L898&gt;MEDIAN(L$2:L$2348),1,0)</f>
        <v>1</v>
      </c>
      <c r="BG898">
        <f t="shared" ref="BG898:BG961" si="331">IF(T898&lt;MEDIAN(T$2:T$2348),1,0)</f>
        <v>0</v>
      </c>
      <c r="BH898">
        <f t="shared" ref="BH898:BH961" si="332">IF(U898&lt;MEDIAN(U$2:U$2348),1,0)</f>
        <v>0</v>
      </c>
      <c r="BI898">
        <f t="shared" ref="BI898:BI961" si="333">IF(AC898&gt;MEDIAN(AC$2:AC$2348),1,0)</f>
        <v>1</v>
      </c>
      <c r="BJ898">
        <f t="shared" ref="BJ898:BJ961" si="334">IF(AD898&gt;MEDIAN(AD$2:AD$2348),1,0)</f>
        <v>1</v>
      </c>
      <c r="BK898">
        <f t="shared" ref="BK898:BK961" si="335">IF(AL898&gt;MEDIAN(AL$2:AL$2348),1,0)</f>
        <v>0</v>
      </c>
      <c r="BL898">
        <f t="shared" ref="BL898:BL961" si="336">IF(AM898&gt;MEDIAN(AM$2:AM$2348),1,0)</f>
        <v>0</v>
      </c>
      <c r="BM898">
        <f t="shared" si="317"/>
        <v>0</v>
      </c>
      <c r="BN898">
        <f t="shared" si="318"/>
        <v>0</v>
      </c>
      <c r="BO898">
        <f>IF(AND(AU898&gt;'County Avg'!$E$3,'Gentrification Calcs'!AW898&gt;'County Avg'!$E$4,'Gentrification Calcs'!AY898&gt;'County Avg'!$E$5,'Gentrification Calcs'!BA898&gt;'County Avg'!$E$6),1,0)</f>
        <v>0</v>
      </c>
      <c r="BP898">
        <f>IF(AND(AV898&gt;'County Avg'!$F$3,'Gentrification Calcs'!AX898&gt;'County Avg'!$F$4,'Gentrification Calcs'!AZ898&gt;'County Avg'!$F$5,'Gentrification Calcs'!BB898&gt;'County Avg'!$F$6),1,0)</f>
        <v>1</v>
      </c>
      <c r="BQ898">
        <f t="shared" si="319"/>
        <v>0</v>
      </c>
      <c r="BR898">
        <f t="shared" si="320"/>
        <v>0</v>
      </c>
      <c r="BS898">
        <f t="shared" si="321"/>
        <v>0</v>
      </c>
      <c r="BT898">
        <f t="shared" si="322"/>
        <v>0</v>
      </c>
    </row>
    <row r="899" spans="1:72" x14ac:dyDescent="0.25">
      <c r="A899">
        <v>6037271901</v>
      </c>
      <c r="B899">
        <v>3052.2946278196</v>
      </c>
      <c r="C899">
        <v>3219.9999486207998</v>
      </c>
      <c r="D899">
        <v>3487</v>
      </c>
      <c r="E899">
        <v>1373.4964600000001</v>
      </c>
      <c r="F899">
        <v>1419.7168879999999</v>
      </c>
      <c r="G899">
        <v>1278</v>
      </c>
      <c r="H899">
        <v>506.80063975498285</v>
      </c>
      <c r="I899">
        <v>509.2129805725537</v>
      </c>
      <c r="J899">
        <v>427.15780000000001</v>
      </c>
      <c r="K899">
        <v>0.36898576335244637</v>
      </c>
      <c r="L899">
        <v>0.358672200687771</v>
      </c>
      <c r="M899">
        <v>0.3342392801251956</v>
      </c>
      <c r="N899">
        <v>2160.841242</v>
      </c>
      <c r="O899">
        <v>2246.2714839999999</v>
      </c>
      <c r="P899">
        <v>2300</v>
      </c>
      <c r="Q899">
        <v>911.28720090000002</v>
      </c>
      <c r="R899">
        <v>1013.159912</v>
      </c>
      <c r="S899">
        <v>1100</v>
      </c>
      <c r="T899">
        <v>0.42172797482176161</v>
      </c>
      <c r="U899">
        <v>0.45104072202164858</v>
      </c>
      <c r="V899">
        <v>0.47826086956521741</v>
      </c>
      <c r="W899">
        <v>930.722412109375</v>
      </c>
      <c r="X899">
        <v>982.64633178710903</v>
      </c>
      <c r="Y899">
        <v>964</v>
      </c>
      <c r="Z899">
        <v>1375.71142578125</v>
      </c>
      <c r="AA899">
        <v>1417.6938781738299</v>
      </c>
      <c r="AB899">
        <v>1278</v>
      </c>
      <c r="AC899">
        <v>0.67653898533322776</v>
      </c>
      <c r="AD899">
        <v>0.69313012274051888</v>
      </c>
      <c r="AE899">
        <v>0.75430359937402192</v>
      </c>
      <c r="AF899">
        <v>1907.57447656458</v>
      </c>
      <c r="AG899">
        <v>1528.1570434570301</v>
      </c>
      <c r="AH899">
        <v>1365</v>
      </c>
      <c r="AI899">
        <v>0.62496407102326546</v>
      </c>
      <c r="AJ899">
        <v>0.47458294032320558</v>
      </c>
      <c r="AK899">
        <v>0.39145397189561226</v>
      </c>
      <c r="AL899">
        <f t="shared" ref="AL899:AN962" si="337">IFERROR(1-AF899/B899,"")</f>
        <v>0.37503592897673454</v>
      </c>
      <c r="AM899">
        <f t="shared" si="337"/>
        <v>0.52541705967679442</v>
      </c>
      <c r="AN899">
        <f t="shared" si="337"/>
        <v>0.60854602810438774</v>
      </c>
      <c r="AO899">
        <v>69245.320784729585</v>
      </c>
      <c r="AP899">
        <v>61935.897834082556</v>
      </c>
      <c r="AQ899">
        <v>66050</v>
      </c>
      <c r="AR899">
        <v>1207.7166666666667</v>
      </c>
      <c r="AS899">
        <v>1071.3451957295374</v>
      </c>
      <c r="AT899">
        <v>1456</v>
      </c>
      <c r="AU899">
        <f t="shared" si="323"/>
        <v>-0.15038113070005987</v>
      </c>
      <c r="AV899">
        <f t="shared" si="324"/>
        <v>-8.3128968427593319E-2</v>
      </c>
      <c r="AW899">
        <v>2.9312747199886968E-2</v>
      </c>
      <c r="AX899">
        <v>2.7220147543568829E-2</v>
      </c>
      <c r="AY899" s="1">
        <f t="shared" si="325"/>
        <v>-7309.4229506470292</v>
      </c>
      <c r="AZ899" s="1">
        <f t="shared" si="326"/>
        <v>4114.1021659174439</v>
      </c>
      <c r="BA899" s="1">
        <f t="shared" ref="BA899:BA962" si="338">AS899-AR899</f>
        <v>-136.37147093712929</v>
      </c>
      <c r="BB899" s="1">
        <f t="shared" ref="BB899:BB962" si="339">AT899-AS899</f>
        <v>384.65480427046259</v>
      </c>
      <c r="BC899">
        <f t="shared" si="327"/>
        <v>1</v>
      </c>
      <c r="BD899">
        <f t="shared" si="328"/>
        <v>1</v>
      </c>
      <c r="BE899">
        <f t="shared" si="329"/>
        <v>0</v>
      </c>
      <c r="BF899">
        <f t="shared" si="330"/>
        <v>0</v>
      </c>
      <c r="BG899">
        <f t="shared" si="331"/>
        <v>0</v>
      </c>
      <c r="BH899">
        <f t="shared" si="332"/>
        <v>0</v>
      </c>
      <c r="BI899">
        <f t="shared" si="333"/>
        <v>1</v>
      </c>
      <c r="BJ899">
        <f t="shared" si="334"/>
        <v>1</v>
      </c>
      <c r="BK899">
        <f t="shared" si="335"/>
        <v>0</v>
      </c>
      <c r="BL899">
        <f t="shared" si="336"/>
        <v>0</v>
      </c>
      <c r="BM899">
        <f t="shared" ref="BM899:BM962" si="340">IF(AND(SUM(BE899,BG899,BI899,BK899)&gt;2,BC899=1),1,0)</f>
        <v>0</v>
      </c>
      <c r="BN899">
        <f t="shared" ref="BN899:BN962" si="341">IF(AND(SUM(BF899,BH899,BJ899,BL899)&gt;2,BD899=1),1,0)</f>
        <v>0</v>
      </c>
      <c r="BO899">
        <f>IF(AND(AU899&gt;'County Avg'!$E$3,'Gentrification Calcs'!AW899&gt;'County Avg'!$E$4,'Gentrification Calcs'!AY899&gt;'County Avg'!$E$5,'Gentrification Calcs'!BA899&gt;'County Avg'!$E$6),1,0)</f>
        <v>0</v>
      </c>
      <c r="BP899">
        <f>IF(AND(AV899&gt;'County Avg'!$F$3,'Gentrification Calcs'!AX899&gt;'County Avg'!$F$4,'Gentrification Calcs'!AZ899&gt;'County Avg'!$F$5,'Gentrification Calcs'!BB899&gt;'County Avg'!$F$6),1,0)</f>
        <v>0</v>
      </c>
      <c r="BQ899">
        <f t="shared" ref="BQ899:BQ962" si="342">IF(AND(BM899=1,BO899=1),1,0)</f>
        <v>0</v>
      </c>
      <c r="BR899">
        <f t="shared" ref="BR899:BR962" si="343">IF(AND(BN899=1,BP899=1),1,0)</f>
        <v>0</v>
      </c>
      <c r="BS899">
        <f t="shared" ref="BS899:BS962" si="344">IF(OR(BQ899=1,BR899=1),1,0)</f>
        <v>0</v>
      </c>
      <c r="BT899">
        <f t="shared" ref="BT899:BT962" si="345">IF(BQ899+BR899&gt;1,1,0)</f>
        <v>0</v>
      </c>
    </row>
    <row r="900" spans="1:72" x14ac:dyDescent="0.25">
      <c r="A900">
        <v>6037271902</v>
      </c>
      <c r="B900">
        <v>3918.1848221032901</v>
      </c>
      <c r="C900">
        <v>3953.9998798370402</v>
      </c>
      <c r="D900">
        <v>4184</v>
      </c>
      <c r="E900">
        <v>1696.3389890000001</v>
      </c>
      <c r="F900">
        <v>1727.5958250000001</v>
      </c>
      <c r="G900">
        <v>1779</v>
      </c>
      <c r="H900">
        <v>610.25171840419057</v>
      </c>
      <c r="I900">
        <v>558.42227391304334</v>
      </c>
      <c r="J900">
        <v>570.39340000000004</v>
      </c>
      <c r="K900">
        <v>0.35974632568218978</v>
      </c>
      <c r="L900">
        <v>0.32323664240913719</v>
      </c>
      <c r="M900">
        <v>0.32062585722315912</v>
      </c>
      <c r="N900">
        <v>2763.632439</v>
      </c>
      <c r="O900">
        <v>2802.0522460000002</v>
      </c>
      <c r="P900">
        <v>3286</v>
      </c>
      <c r="Q900">
        <v>1111.5740969999999</v>
      </c>
      <c r="R900">
        <v>1269.1610109999999</v>
      </c>
      <c r="S900">
        <v>1811</v>
      </c>
      <c r="T900">
        <v>0.40221488259929922</v>
      </c>
      <c r="U900">
        <v>0.4529398096740555</v>
      </c>
      <c r="V900">
        <v>0.55112598904443089</v>
      </c>
      <c r="W900">
        <v>1013.24505615234</v>
      </c>
      <c r="X900">
        <v>1047.10668945313</v>
      </c>
      <c r="Y900">
        <v>1186</v>
      </c>
      <c r="Z900">
        <v>1700.89721679688</v>
      </c>
      <c r="AA900">
        <v>1720.43273925781</v>
      </c>
      <c r="AB900">
        <v>1779</v>
      </c>
      <c r="AC900">
        <v>0.59571210191082402</v>
      </c>
      <c r="AD900">
        <v>0.60862983222747147</v>
      </c>
      <c r="AE900">
        <v>0.66666666666666663</v>
      </c>
      <c r="AF900">
        <v>2509.6699857713202</v>
      </c>
      <c r="AG900">
        <v>2062.95654296875</v>
      </c>
      <c r="AH900">
        <v>2455</v>
      </c>
      <c r="AI900">
        <v>0.64051853082931498</v>
      </c>
      <c r="AJ900">
        <v>0.5217391516597043</v>
      </c>
      <c r="AK900">
        <v>0.58675908221797324</v>
      </c>
      <c r="AL900">
        <f t="shared" si="337"/>
        <v>0.35948146917068502</v>
      </c>
      <c r="AM900">
        <f t="shared" si="337"/>
        <v>0.4782608483402957</v>
      </c>
      <c r="AN900">
        <f t="shared" si="337"/>
        <v>0.41324091778202676</v>
      </c>
      <c r="AO900">
        <v>73919.720042417815</v>
      </c>
      <c r="AP900">
        <v>64965.447078054771</v>
      </c>
      <c r="AQ900">
        <v>62596</v>
      </c>
      <c r="AR900">
        <v>1174.8888888888889</v>
      </c>
      <c r="AS900">
        <v>1010.4733096085411</v>
      </c>
      <c r="AT900">
        <v>1189</v>
      </c>
      <c r="AU900">
        <f t="shared" si="323"/>
        <v>-0.11877937916961068</v>
      </c>
      <c r="AV900">
        <f t="shared" si="324"/>
        <v>6.5019930558268935E-2</v>
      </c>
      <c r="AW900">
        <v>5.0724927074756287E-2</v>
      </c>
      <c r="AX900">
        <v>9.8186179370375382E-2</v>
      </c>
      <c r="AY900" s="1">
        <f t="shared" si="325"/>
        <v>-8954.2729643630446</v>
      </c>
      <c r="AZ900" s="1">
        <f t="shared" si="326"/>
        <v>-2369.4470780547708</v>
      </c>
      <c r="BA900" s="1">
        <f t="shared" si="338"/>
        <v>-164.41557928034786</v>
      </c>
      <c r="BB900" s="1">
        <f t="shared" si="339"/>
        <v>178.52669039145894</v>
      </c>
      <c r="BC900">
        <f t="shared" si="327"/>
        <v>1</v>
      </c>
      <c r="BD900">
        <f t="shared" si="328"/>
        <v>1</v>
      </c>
      <c r="BE900">
        <f t="shared" si="329"/>
        <v>0</v>
      </c>
      <c r="BF900">
        <f t="shared" si="330"/>
        <v>0</v>
      </c>
      <c r="BG900">
        <f t="shared" si="331"/>
        <v>0</v>
      </c>
      <c r="BH900">
        <f t="shared" si="332"/>
        <v>0</v>
      </c>
      <c r="BI900">
        <f t="shared" si="333"/>
        <v>1</v>
      </c>
      <c r="BJ900">
        <f t="shared" si="334"/>
        <v>1</v>
      </c>
      <c r="BK900">
        <f t="shared" si="335"/>
        <v>0</v>
      </c>
      <c r="BL900">
        <f t="shared" si="336"/>
        <v>0</v>
      </c>
      <c r="BM900">
        <f t="shared" si="340"/>
        <v>0</v>
      </c>
      <c r="BN900">
        <f t="shared" si="341"/>
        <v>0</v>
      </c>
      <c r="BO900">
        <f>IF(AND(AU900&gt;'County Avg'!$E$3,'Gentrification Calcs'!AW900&gt;'County Avg'!$E$4,'Gentrification Calcs'!AY900&gt;'County Avg'!$E$5,'Gentrification Calcs'!BA900&gt;'County Avg'!$E$6),1,0)</f>
        <v>0</v>
      </c>
      <c r="BP900">
        <f>IF(AND(AV900&gt;'County Avg'!$F$3,'Gentrification Calcs'!AX900&gt;'County Avg'!$F$4,'Gentrification Calcs'!AZ900&gt;'County Avg'!$F$5,'Gentrification Calcs'!BB900&gt;'County Avg'!$F$6),1,0)</f>
        <v>0</v>
      </c>
      <c r="BQ900">
        <f t="shared" si="342"/>
        <v>0</v>
      </c>
      <c r="BR900">
        <f t="shared" si="343"/>
        <v>0</v>
      </c>
      <c r="BS900">
        <f t="shared" si="344"/>
        <v>0</v>
      </c>
      <c r="BT900">
        <f t="shared" si="345"/>
        <v>0</v>
      </c>
    </row>
    <row r="901" spans="1:72" x14ac:dyDescent="0.25">
      <c r="A901">
        <v>6037272100</v>
      </c>
      <c r="B901">
        <v>4235.9999609190299</v>
      </c>
      <c r="C901">
        <v>4300</v>
      </c>
      <c r="D901">
        <v>4240</v>
      </c>
      <c r="E901">
        <v>1694</v>
      </c>
      <c r="F901">
        <v>1795</v>
      </c>
      <c r="G901">
        <v>1743</v>
      </c>
      <c r="H901">
        <v>575.98559468600615</v>
      </c>
      <c r="I901">
        <v>509.0136</v>
      </c>
      <c r="J901">
        <v>542.01419999999996</v>
      </c>
      <c r="K901">
        <v>0.34001510902361637</v>
      </c>
      <c r="L901">
        <v>0.28357303621169916</v>
      </c>
      <c r="M901">
        <v>0.31096626506024094</v>
      </c>
      <c r="N901">
        <v>3041.9999720000001</v>
      </c>
      <c r="O901">
        <v>3149</v>
      </c>
      <c r="P901">
        <v>2983</v>
      </c>
      <c r="Q901">
        <v>1090</v>
      </c>
      <c r="R901">
        <v>1333</v>
      </c>
      <c r="S901">
        <v>1790</v>
      </c>
      <c r="T901">
        <v>0.35831690007655265</v>
      </c>
      <c r="U901">
        <v>0.42330898697999364</v>
      </c>
      <c r="V901">
        <v>0.60006704659738519</v>
      </c>
      <c r="W901">
        <v>679</v>
      </c>
      <c r="X901">
        <v>724</v>
      </c>
      <c r="Y901">
        <v>560</v>
      </c>
      <c r="Z901">
        <v>1704</v>
      </c>
      <c r="AA901">
        <v>1792</v>
      </c>
      <c r="AB901">
        <v>1743</v>
      </c>
      <c r="AC901">
        <v>0.39847417840375587</v>
      </c>
      <c r="AD901">
        <v>0.40401785714285715</v>
      </c>
      <c r="AE901">
        <v>0.32128514056224899</v>
      </c>
      <c r="AF901">
        <v>2777.9999743704102</v>
      </c>
      <c r="AG901">
        <v>2577</v>
      </c>
      <c r="AH901">
        <v>2590</v>
      </c>
      <c r="AI901">
        <v>0.65580736543909302</v>
      </c>
      <c r="AJ901">
        <v>0.5993023255813954</v>
      </c>
      <c r="AK901">
        <v>0.61084905660377353</v>
      </c>
      <c r="AL901">
        <f t="shared" si="337"/>
        <v>0.34419263456090698</v>
      </c>
      <c r="AM901">
        <f t="shared" si="337"/>
        <v>0.4006976744186046</v>
      </c>
      <c r="AN901">
        <f t="shared" si="337"/>
        <v>0.38915094339622647</v>
      </c>
      <c r="AO901">
        <v>76074.623541887602</v>
      </c>
      <c r="AP901">
        <v>84252.785042909702</v>
      </c>
      <c r="AQ901">
        <v>85236</v>
      </c>
      <c r="AR901">
        <v>1361.4888888888891</v>
      </c>
      <c r="AS901">
        <v>1235.0229339659945</v>
      </c>
      <c r="AT901">
        <v>1624</v>
      </c>
      <c r="AU901">
        <f t="shared" si="323"/>
        <v>-5.6505039857697614E-2</v>
      </c>
      <c r="AV901">
        <f t="shared" si="324"/>
        <v>1.1546731022378132E-2</v>
      </c>
      <c r="AW901">
        <v>6.4992086903440993E-2</v>
      </c>
      <c r="AX901">
        <v>0.17675805961739155</v>
      </c>
      <c r="AY901" s="1">
        <f t="shared" si="325"/>
        <v>8178.1615010220994</v>
      </c>
      <c r="AZ901" s="1">
        <f t="shared" si="326"/>
        <v>983.21495709029841</v>
      </c>
      <c r="BA901" s="1">
        <f t="shared" si="338"/>
        <v>-126.46595492289453</v>
      </c>
      <c r="BB901" s="1">
        <f t="shared" si="339"/>
        <v>388.97706603400547</v>
      </c>
      <c r="BC901">
        <f t="shared" si="327"/>
        <v>1</v>
      </c>
      <c r="BD901">
        <f t="shared" si="328"/>
        <v>1</v>
      </c>
      <c r="BE901">
        <f t="shared" si="329"/>
        <v>0</v>
      </c>
      <c r="BF901">
        <f t="shared" si="330"/>
        <v>0</v>
      </c>
      <c r="BG901">
        <f t="shared" si="331"/>
        <v>0</v>
      </c>
      <c r="BH901">
        <f t="shared" si="332"/>
        <v>0</v>
      </c>
      <c r="BI901">
        <f t="shared" si="333"/>
        <v>0</v>
      </c>
      <c r="BJ901">
        <f t="shared" si="334"/>
        <v>0</v>
      </c>
      <c r="BK901">
        <f t="shared" si="335"/>
        <v>0</v>
      </c>
      <c r="BL901">
        <f t="shared" si="336"/>
        <v>0</v>
      </c>
      <c r="BM901">
        <f t="shared" si="340"/>
        <v>0</v>
      </c>
      <c r="BN901">
        <f t="shared" si="341"/>
        <v>0</v>
      </c>
      <c r="BO901">
        <f>IF(AND(AU901&gt;'County Avg'!$E$3,'Gentrification Calcs'!AW901&gt;'County Avg'!$E$4,'Gentrification Calcs'!AY901&gt;'County Avg'!$E$5,'Gentrification Calcs'!BA901&gt;'County Avg'!$E$6),1,0)</f>
        <v>1</v>
      </c>
      <c r="BP901">
        <f>IF(AND(AV901&gt;'County Avg'!$F$3,'Gentrification Calcs'!AX901&gt;'County Avg'!$F$4,'Gentrification Calcs'!AZ901&gt;'County Avg'!$F$5,'Gentrification Calcs'!BB901&gt;'County Avg'!$F$6),1,0)</f>
        <v>1</v>
      </c>
      <c r="BQ901">
        <f t="shared" si="342"/>
        <v>0</v>
      </c>
      <c r="BR901">
        <f t="shared" si="343"/>
        <v>0</v>
      </c>
      <c r="BS901">
        <f t="shared" si="344"/>
        <v>0</v>
      </c>
      <c r="BT901">
        <f t="shared" si="345"/>
        <v>0</v>
      </c>
    </row>
    <row r="902" spans="1:72" x14ac:dyDescent="0.25">
      <c r="A902">
        <v>6037272201</v>
      </c>
      <c r="B902">
        <v>2326.4508334686998</v>
      </c>
      <c r="C902">
        <v>2557.0000350475302</v>
      </c>
      <c r="D902">
        <v>2288</v>
      </c>
      <c r="E902">
        <v>1059.268677</v>
      </c>
      <c r="F902">
        <v>1119.630615</v>
      </c>
      <c r="G902">
        <v>1141</v>
      </c>
      <c r="H902">
        <v>428.51631467238076</v>
      </c>
      <c r="I902">
        <v>501.4675221311482</v>
      </c>
      <c r="J902">
        <v>379.25279999999998</v>
      </c>
      <c r="K902">
        <v>0.40453977727916968</v>
      </c>
      <c r="L902">
        <v>0.44788657563740181</v>
      </c>
      <c r="M902">
        <v>0.33238632778264676</v>
      </c>
      <c r="N902">
        <v>1636.8991900000001</v>
      </c>
      <c r="O902">
        <v>1799.121948</v>
      </c>
      <c r="P902">
        <v>1631</v>
      </c>
      <c r="Q902">
        <v>471.57788090000003</v>
      </c>
      <c r="R902">
        <v>583.49902340000006</v>
      </c>
      <c r="S902">
        <v>735</v>
      </c>
      <c r="T902">
        <v>0.28809219515833473</v>
      </c>
      <c r="U902">
        <v>0.32432433168226799</v>
      </c>
      <c r="V902">
        <v>0.45064377682403434</v>
      </c>
      <c r="W902">
        <v>831.65374755859398</v>
      </c>
      <c r="X902">
        <v>900.81854248046898</v>
      </c>
      <c r="Y902">
        <v>896</v>
      </c>
      <c r="Z902">
        <v>1052.98095703125</v>
      </c>
      <c r="AA902">
        <v>1115.85803222656</v>
      </c>
      <c r="AB902">
        <v>1141</v>
      </c>
      <c r="AC902">
        <v>0.78980891535146014</v>
      </c>
      <c r="AD902">
        <v>0.80728777000690166</v>
      </c>
      <c r="AE902">
        <v>0.78527607361963192</v>
      </c>
      <c r="AF902">
        <v>1250.8341057784901</v>
      </c>
      <c r="AG902">
        <v>985.91217041015602</v>
      </c>
      <c r="AH902">
        <v>1227</v>
      </c>
      <c r="AI902">
        <v>0.53765765765765916</v>
      </c>
      <c r="AJ902">
        <v>0.3855737805618879</v>
      </c>
      <c r="AK902">
        <v>0.53627622377622375</v>
      </c>
      <c r="AL902">
        <f t="shared" si="337"/>
        <v>0.46234234234234084</v>
      </c>
      <c r="AM902">
        <f t="shared" si="337"/>
        <v>0.61442621943811204</v>
      </c>
      <c r="AN902">
        <f t="shared" si="337"/>
        <v>0.46372377622377625</v>
      </c>
      <c r="AO902">
        <v>59736.899787910923</v>
      </c>
      <c r="AP902">
        <v>52353.74254188803</v>
      </c>
      <c r="AQ902">
        <v>54952</v>
      </c>
      <c r="AR902">
        <v>1164.5222222222224</v>
      </c>
      <c r="AS902">
        <v>1003.709766706208</v>
      </c>
      <c r="AT902">
        <v>1329</v>
      </c>
      <c r="AU902">
        <f t="shared" si="323"/>
        <v>-0.15208387709577126</v>
      </c>
      <c r="AV902">
        <f t="shared" si="324"/>
        <v>0.15070244321433585</v>
      </c>
      <c r="AW902">
        <v>3.6232136523933256E-2</v>
      </c>
      <c r="AX902">
        <v>0.12631944514176635</v>
      </c>
      <c r="AY902" s="1">
        <f t="shared" si="325"/>
        <v>-7383.1572460228927</v>
      </c>
      <c r="AZ902" s="1">
        <f t="shared" si="326"/>
        <v>2598.2574581119698</v>
      </c>
      <c r="BA902" s="1">
        <f t="shared" si="338"/>
        <v>-160.81245551601432</v>
      </c>
      <c r="BB902" s="1">
        <f t="shared" si="339"/>
        <v>325.29023329379197</v>
      </c>
      <c r="BC902">
        <f t="shared" si="327"/>
        <v>1</v>
      </c>
      <c r="BD902">
        <f t="shared" si="328"/>
        <v>1</v>
      </c>
      <c r="BE902">
        <f t="shared" si="329"/>
        <v>0</v>
      </c>
      <c r="BF902">
        <f t="shared" si="330"/>
        <v>1</v>
      </c>
      <c r="BG902">
        <f t="shared" si="331"/>
        <v>0</v>
      </c>
      <c r="BH902">
        <f t="shared" si="332"/>
        <v>0</v>
      </c>
      <c r="BI902">
        <f t="shared" si="333"/>
        <v>1</v>
      </c>
      <c r="BJ902">
        <f t="shared" si="334"/>
        <v>1</v>
      </c>
      <c r="BK902">
        <f t="shared" si="335"/>
        <v>0</v>
      </c>
      <c r="BL902">
        <f t="shared" si="336"/>
        <v>0</v>
      </c>
      <c r="BM902">
        <f t="shared" si="340"/>
        <v>0</v>
      </c>
      <c r="BN902">
        <f t="shared" si="341"/>
        <v>0</v>
      </c>
      <c r="BO902">
        <f>IF(AND(AU902&gt;'County Avg'!$E$3,'Gentrification Calcs'!AW902&gt;'County Avg'!$E$4,'Gentrification Calcs'!AY902&gt;'County Avg'!$E$5,'Gentrification Calcs'!BA902&gt;'County Avg'!$E$6),1,0)</f>
        <v>0</v>
      </c>
      <c r="BP902">
        <f>IF(AND(AV902&gt;'County Avg'!$F$3,'Gentrification Calcs'!AX902&gt;'County Avg'!$F$4,'Gentrification Calcs'!AZ902&gt;'County Avg'!$F$5,'Gentrification Calcs'!BB902&gt;'County Avg'!$F$6),1,0)</f>
        <v>1</v>
      </c>
      <c r="BQ902">
        <f t="shared" si="342"/>
        <v>0</v>
      </c>
      <c r="BR902">
        <f t="shared" si="343"/>
        <v>0</v>
      </c>
      <c r="BS902">
        <f t="shared" si="344"/>
        <v>0</v>
      </c>
      <c r="BT902">
        <f t="shared" si="345"/>
        <v>0</v>
      </c>
    </row>
    <row r="903" spans="1:72" x14ac:dyDescent="0.25">
      <c r="A903">
        <v>6037272202</v>
      </c>
      <c r="B903">
        <v>3223.5491587780398</v>
      </c>
      <c r="C903">
        <v>3542.9999649524698</v>
      </c>
      <c r="D903">
        <v>3683</v>
      </c>
      <c r="E903">
        <v>1467.731323</v>
      </c>
      <c r="F903">
        <v>1551.369385</v>
      </c>
      <c r="G903">
        <v>1543</v>
      </c>
      <c r="H903">
        <v>593.75568389952184</v>
      </c>
      <c r="I903">
        <v>694.83747786885192</v>
      </c>
      <c r="J903">
        <v>636.5258</v>
      </c>
      <c r="K903">
        <v>0.40453976459799368</v>
      </c>
      <c r="L903">
        <v>0.44788654757993174</v>
      </c>
      <c r="M903">
        <v>0.4125248217757615</v>
      </c>
      <c r="N903">
        <v>2268.100805</v>
      </c>
      <c r="O903">
        <v>2492.8779300000001</v>
      </c>
      <c r="P903">
        <v>2554</v>
      </c>
      <c r="Q903">
        <v>653.42211910000003</v>
      </c>
      <c r="R903">
        <v>808.50097659999994</v>
      </c>
      <c r="S903">
        <v>924</v>
      </c>
      <c r="T903">
        <v>0.28809218605255071</v>
      </c>
      <c r="U903">
        <v>0.32432433488630547</v>
      </c>
      <c r="V903">
        <v>0.36178543461237272</v>
      </c>
      <c r="W903">
        <v>1152.34619140625</v>
      </c>
      <c r="X903">
        <v>1248.18151855469</v>
      </c>
      <c r="Y903">
        <v>1249</v>
      </c>
      <c r="Z903">
        <v>1459.01904296875</v>
      </c>
      <c r="AA903">
        <v>1546.14196777344</v>
      </c>
      <c r="AB903">
        <v>1543</v>
      </c>
      <c r="AC903">
        <v>0.78980887669670496</v>
      </c>
      <c r="AD903">
        <v>0.80728778118102873</v>
      </c>
      <c r="AE903">
        <v>0.80946208684381071</v>
      </c>
      <c r="AF903">
        <v>1733.1658900529101</v>
      </c>
      <c r="AG903">
        <v>1366.087890625</v>
      </c>
      <c r="AH903">
        <v>1402</v>
      </c>
      <c r="AI903">
        <v>0.5376576576576565</v>
      </c>
      <c r="AJ903">
        <v>0.38557378045114554</v>
      </c>
      <c r="AK903">
        <v>0.38066793374966063</v>
      </c>
      <c r="AL903">
        <f t="shared" si="337"/>
        <v>0.4623423423423435</v>
      </c>
      <c r="AM903">
        <f t="shared" si="337"/>
        <v>0.61442621954885446</v>
      </c>
      <c r="AN903">
        <f t="shared" si="337"/>
        <v>0.61933206625033943</v>
      </c>
      <c r="AO903">
        <v>59736.899787910923</v>
      </c>
      <c r="AP903">
        <v>52353.74254188803</v>
      </c>
      <c r="AQ903">
        <v>57768</v>
      </c>
      <c r="AR903">
        <v>1164.5222222222224</v>
      </c>
      <c r="AS903">
        <v>1003.709766706208</v>
      </c>
      <c r="AT903">
        <v>1268</v>
      </c>
      <c r="AU903">
        <f t="shared" si="323"/>
        <v>-0.15208387720651095</v>
      </c>
      <c r="AV903">
        <f t="shared" si="324"/>
        <v>-4.9058467014849172E-3</v>
      </c>
      <c r="AW903">
        <v>3.6232148833754751E-2</v>
      </c>
      <c r="AX903">
        <v>3.746109972606726E-2</v>
      </c>
      <c r="AY903" s="1">
        <f t="shared" si="325"/>
        <v>-7383.1572460228927</v>
      </c>
      <c r="AZ903" s="1">
        <f t="shared" si="326"/>
        <v>5414.2574581119698</v>
      </c>
      <c r="BA903" s="1">
        <f t="shared" si="338"/>
        <v>-160.81245551601432</v>
      </c>
      <c r="BB903" s="1">
        <f t="shared" si="339"/>
        <v>264.29023329379197</v>
      </c>
      <c r="BC903">
        <f t="shared" si="327"/>
        <v>1</v>
      </c>
      <c r="BD903">
        <f t="shared" si="328"/>
        <v>1</v>
      </c>
      <c r="BE903">
        <f t="shared" si="329"/>
        <v>0</v>
      </c>
      <c r="BF903">
        <f t="shared" si="330"/>
        <v>1</v>
      </c>
      <c r="BG903">
        <f t="shared" si="331"/>
        <v>0</v>
      </c>
      <c r="BH903">
        <f t="shared" si="332"/>
        <v>0</v>
      </c>
      <c r="BI903">
        <f t="shared" si="333"/>
        <v>1</v>
      </c>
      <c r="BJ903">
        <f t="shared" si="334"/>
        <v>1</v>
      </c>
      <c r="BK903">
        <f t="shared" si="335"/>
        <v>0</v>
      </c>
      <c r="BL903">
        <f t="shared" si="336"/>
        <v>0</v>
      </c>
      <c r="BM903">
        <f t="shared" si="340"/>
        <v>0</v>
      </c>
      <c r="BN903">
        <f t="shared" si="341"/>
        <v>0</v>
      </c>
      <c r="BO903">
        <f>IF(AND(AU903&gt;'County Avg'!$E$3,'Gentrification Calcs'!AW903&gt;'County Avg'!$E$4,'Gentrification Calcs'!AY903&gt;'County Avg'!$E$5,'Gentrification Calcs'!BA903&gt;'County Avg'!$E$6),1,0)</f>
        <v>0</v>
      </c>
      <c r="BP903">
        <f>IF(AND(AV903&gt;'County Avg'!$F$3,'Gentrification Calcs'!AX903&gt;'County Avg'!$F$4,'Gentrification Calcs'!AZ903&gt;'County Avg'!$F$5,'Gentrification Calcs'!BB903&gt;'County Avg'!$F$6),1,0)</f>
        <v>0</v>
      </c>
      <c r="BQ903">
        <f t="shared" si="342"/>
        <v>0</v>
      </c>
      <c r="BR903">
        <f t="shared" si="343"/>
        <v>0</v>
      </c>
      <c r="BS903">
        <f t="shared" si="344"/>
        <v>0</v>
      </c>
      <c r="BT903">
        <f t="shared" si="345"/>
        <v>0</v>
      </c>
    </row>
    <row r="904" spans="1:72" x14ac:dyDescent="0.25">
      <c r="A904">
        <v>6037272301</v>
      </c>
      <c r="B904">
        <v>2913.9999993215301</v>
      </c>
      <c r="C904">
        <v>3283</v>
      </c>
      <c r="D904">
        <v>3159</v>
      </c>
      <c r="E904">
        <v>1210</v>
      </c>
      <c r="F904">
        <v>1365</v>
      </c>
      <c r="G904">
        <v>1323</v>
      </c>
      <c r="H904">
        <v>432.51679989929681</v>
      </c>
      <c r="I904">
        <v>496.767</v>
      </c>
      <c r="J904">
        <v>398.47120000000001</v>
      </c>
      <c r="K904">
        <v>0.35745190074322053</v>
      </c>
      <c r="L904">
        <v>0.36393186813186812</v>
      </c>
      <c r="M904">
        <v>0.30118760393046107</v>
      </c>
      <c r="N904">
        <v>2142</v>
      </c>
      <c r="O904">
        <v>2387</v>
      </c>
      <c r="P904">
        <v>2526</v>
      </c>
      <c r="Q904">
        <v>577</v>
      </c>
      <c r="R904">
        <v>769</v>
      </c>
      <c r="S904">
        <v>1114</v>
      </c>
      <c r="T904">
        <v>0.26937441643323995</v>
      </c>
      <c r="U904">
        <v>0.32216170925848348</v>
      </c>
      <c r="V904">
        <v>0.4410134600158353</v>
      </c>
      <c r="W904">
        <v>756</v>
      </c>
      <c r="X904">
        <v>875</v>
      </c>
      <c r="Y904">
        <v>685</v>
      </c>
      <c r="Z904">
        <v>1221</v>
      </c>
      <c r="AA904">
        <v>1371</v>
      </c>
      <c r="AB904">
        <v>1323</v>
      </c>
      <c r="AC904">
        <v>0.61916461916461918</v>
      </c>
      <c r="AD904">
        <v>0.63822027716994889</v>
      </c>
      <c r="AE904">
        <v>0.51776266061980347</v>
      </c>
      <c r="AF904">
        <v>1753.9999995916201</v>
      </c>
      <c r="AG904">
        <v>1555</v>
      </c>
      <c r="AH904">
        <v>1721</v>
      </c>
      <c r="AI904">
        <v>0.60192175703500539</v>
      </c>
      <c r="AJ904">
        <v>0.47365214742613465</v>
      </c>
      <c r="AK904">
        <v>0.54479265590376702</v>
      </c>
      <c r="AL904">
        <f t="shared" si="337"/>
        <v>0.39807824296499461</v>
      </c>
      <c r="AM904">
        <f t="shared" si="337"/>
        <v>0.5263478525738654</v>
      </c>
      <c r="AN904">
        <f t="shared" si="337"/>
        <v>0.45520734409623298</v>
      </c>
      <c r="AO904">
        <v>65833.390243902439</v>
      </c>
      <c r="AP904">
        <v>63469.545974662862</v>
      </c>
      <c r="AQ904">
        <v>83850</v>
      </c>
      <c r="AR904">
        <v>1180.0722222222223</v>
      </c>
      <c r="AS904">
        <v>1097.0466587584026</v>
      </c>
      <c r="AT904">
        <v>1374</v>
      </c>
      <c r="AU904">
        <f t="shared" si="323"/>
        <v>-0.12826960960887074</v>
      </c>
      <c r="AV904">
        <f t="shared" si="324"/>
        <v>7.1140508477632369E-2</v>
      </c>
      <c r="AW904">
        <v>5.2787292825243526E-2</v>
      </c>
      <c r="AX904">
        <v>0.11885175075735183</v>
      </c>
      <c r="AY904" s="1">
        <f t="shared" si="325"/>
        <v>-2363.8442692395765</v>
      </c>
      <c r="AZ904" s="1">
        <f t="shared" si="326"/>
        <v>20380.454025337138</v>
      </c>
      <c r="BA904" s="1">
        <f t="shared" si="338"/>
        <v>-83.025563463819708</v>
      </c>
      <c r="BB904" s="1">
        <f t="shared" si="339"/>
        <v>276.9533412415974</v>
      </c>
      <c r="BC904">
        <f t="shared" si="327"/>
        <v>1</v>
      </c>
      <c r="BD904">
        <f t="shared" si="328"/>
        <v>1</v>
      </c>
      <c r="BE904">
        <f t="shared" si="329"/>
        <v>0</v>
      </c>
      <c r="BF904">
        <f t="shared" si="330"/>
        <v>0</v>
      </c>
      <c r="BG904">
        <f t="shared" si="331"/>
        <v>0</v>
      </c>
      <c r="BH904">
        <f t="shared" si="332"/>
        <v>0</v>
      </c>
      <c r="BI904">
        <f t="shared" si="333"/>
        <v>1</v>
      </c>
      <c r="BJ904">
        <f t="shared" si="334"/>
        <v>1</v>
      </c>
      <c r="BK904">
        <f t="shared" si="335"/>
        <v>0</v>
      </c>
      <c r="BL904">
        <f t="shared" si="336"/>
        <v>0</v>
      </c>
      <c r="BM904">
        <f t="shared" si="340"/>
        <v>0</v>
      </c>
      <c r="BN904">
        <f t="shared" si="341"/>
        <v>0</v>
      </c>
      <c r="BO904">
        <f>IF(AND(AU904&gt;'County Avg'!$E$3,'Gentrification Calcs'!AW904&gt;'County Avg'!$E$4,'Gentrification Calcs'!AY904&gt;'County Avg'!$E$5,'Gentrification Calcs'!BA904&gt;'County Avg'!$E$6),1,0)</f>
        <v>0</v>
      </c>
      <c r="BP904">
        <f>IF(AND(AV904&gt;'County Avg'!$F$3,'Gentrification Calcs'!AX904&gt;'County Avg'!$F$4,'Gentrification Calcs'!AZ904&gt;'County Avg'!$F$5,'Gentrification Calcs'!BB904&gt;'County Avg'!$F$6),1,0)</f>
        <v>1</v>
      </c>
      <c r="BQ904">
        <f t="shared" si="342"/>
        <v>0</v>
      </c>
      <c r="BR904">
        <f t="shared" si="343"/>
        <v>0</v>
      </c>
      <c r="BS904">
        <f t="shared" si="344"/>
        <v>0</v>
      </c>
      <c r="BT904">
        <f t="shared" si="345"/>
        <v>0</v>
      </c>
    </row>
    <row r="905" spans="1:72" x14ac:dyDescent="0.25">
      <c r="A905">
        <v>6037272302</v>
      </c>
      <c r="B905">
        <v>3585.9999599233302</v>
      </c>
      <c r="C905">
        <v>4422</v>
      </c>
      <c r="D905">
        <v>4141</v>
      </c>
      <c r="E905">
        <v>1829</v>
      </c>
      <c r="F905">
        <v>1961</v>
      </c>
      <c r="G905">
        <v>1977</v>
      </c>
      <c r="H905">
        <v>950.06238938222543</v>
      </c>
      <c r="I905">
        <v>1020.771</v>
      </c>
      <c r="J905">
        <v>899.80700000000002</v>
      </c>
      <c r="K905">
        <v>0.51944362459389037</v>
      </c>
      <c r="L905">
        <v>0.52053595104538497</v>
      </c>
      <c r="M905">
        <v>0.4551375821952453</v>
      </c>
      <c r="N905">
        <v>2596.9999710000002</v>
      </c>
      <c r="O905">
        <v>2957</v>
      </c>
      <c r="P905">
        <v>3084</v>
      </c>
      <c r="Q905">
        <v>637</v>
      </c>
      <c r="R905">
        <v>803</v>
      </c>
      <c r="S905">
        <v>1166</v>
      </c>
      <c r="T905">
        <v>0.24528302160693399</v>
      </c>
      <c r="U905">
        <v>0.27155901251268177</v>
      </c>
      <c r="V905">
        <v>0.37808041504539558</v>
      </c>
      <c r="W905">
        <v>1554</v>
      </c>
      <c r="X905">
        <v>1742</v>
      </c>
      <c r="Y905">
        <v>1729</v>
      </c>
      <c r="Z905">
        <v>1815</v>
      </c>
      <c r="AA905">
        <v>1968</v>
      </c>
      <c r="AB905">
        <v>1977</v>
      </c>
      <c r="AC905">
        <v>0.85619834710743803</v>
      </c>
      <c r="AD905">
        <v>0.88516260162601623</v>
      </c>
      <c r="AE905">
        <v>0.87455741021750122</v>
      </c>
      <c r="AF905">
        <v>1893.9999788329001</v>
      </c>
      <c r="AG905">
        <v>1367</v>
      </c>
      <c r="AH905">
        <v>1671</v>
      </c>
      <c r="AI905">
        <v>0.52816508644729443</v>
      </c>
      <c r="AJ905">
        <v>0.30913613749434643</v>
      </c>
      <c r="AK905">
        <v>0.40352571842550111</v>
      </c>
      <c r="AL905">
        <f t="shared" si="337"/>
        <v>0.47183491355270557</v>
      </c>
      <c r="AM905">
        <f t="shared" si="337"/>
        <v>0.69086386250565357</v>
      </c>
      <c r="AN905">
        <f t="shared" si="337"/>
        <v>0.59647428157449889</v>
      </c>
      <c r="AO905">
        <v>49080.285259809119</v>
      </c>
      <c r="AP905">
        <v>44744.219452390687</v>
      </c>
      <c r="AQ905">
        <v>47722</v>
      </c>
      <c r="AR905">
        <v>1066.038888888889</v>
      </c>
      <c r="AS905">
        <v>890.08224594701471</v>
      </c>
      <c r="AT905">
        <v>1198</v>
      </c>
      <c r="AU905">
        <f t="shared" si="323"/>
        <v>-0.219028948952948</v>
      </c>
      <c r="AV905">
        <f t="shared" si="324"/>
        <v>9.4389580931154682E-2</v>
      </c>
      <c r="AW905">
        <v>2.6275990905747781E-2</v>
      </c>
      <c r="AX905">
        <v>0.1065214025327138</v>
      </c>
      <c r="AY905" s="1">
        <f t="shared" si="325"/>
        <v>-4336.0658074184321</v>
      </c>
      <c r="AZ905" s="1">
        <f t="shared" si="326"/>
        <v>2977.7805476093126</v>
      </c>
      <c r="BA905" s="1">
        <f t="shared" si="338"/>
        <v>-175.95664294187429</v>
      </c>
      <c r="BB905" s="1">
        <f t="shared" si="339"/>
        <v>307.91775405298529</v>
      </c>
      <c r="BC905">
        <f t="shared" si="327"/>
        <v>1</v>
      </c>
      <c r="BD905">
        <f t="shared" si="328"/>
        <v>1</v>
      </c>
      <c r="BE905">
        <f t="shared" si="329"/>
        <v>1</v>
      </c>
      <c r="BF905">
        <f t="shared" si="330"/>
        <v>1</v>
      </c>
      <c r="BG905">
        <f t="shared" si="331"/>
        <v>0</v>
      </c>
      <c r="BH905">
        <f t="shared" si="332"/>
        <v>0</v>
      </c>
      <c r="BI905">
        <f t="shared" si="333"/>
        <v>1</v>
      </c>
      <c r="BJ905">
        <f t="shared" si="334"/>
        <v>1</v>
      </c>
      <c r="BK905">
        <f t="shared" si="335"/>
        <v>0</v>
      </c>
      <c r="BL905">
        <f t="shared" si="336"/>
        <v>0</v>
      </c>
      <c r="BM905">
        <f t="shared" si="340"/>
        <v>0</v>
      </c>
      <c r="BN905">
        <f t="shared" si="341"/>
        <v>0</v>
      </c>
      <c r="BO905">
        <f>IF(AND(AU905&gt;'County Avg'!$E$3,'Gentrification Calcs'!AW905&gt;'County Avg'!$E$4,'Gentrification Calcs'!AY905&gt;'County Avg'!$E$5,'Gentrification Calcs'!BA905&gt;'County Avg'!$E$6),1,0)</f>
        <v>0</v>
      </c>
      <c r="BP905">
        <f>IF(AND(AV905&gt;'County Avg'!$F$3,'Gentrification Calcs'!AX905&gt;'County Avg'!$F$4,'Gentrification Calcs'!AZ905&gt;'County Avg'!$F$5,'Gentrification Calcs'!BB905&gt;'County Avg'!$F$6),1,0)</f>
        <v>1</v>
      </c>
      <c r="BQ905">
        <f t="shared" si="342"/>
        <v>0</v>
      </c>
      <c r="BR905">
        <f t="shared" si="343"/>
        <v>0</v>
      </c>
      <c r="BS905">
        <f t="shared" si="344"/>
        <v>0</v>
      </c>
      <c r="BT905">
        <f t="shared" si="345"/>
        <v>0</v>
      </c>
    </row>
    <row r="906" spans="1:72" x14ac:dyDescent="0.25">
      <c r="A906">
        <v>6037273100</v>
      </c>
      <c r="B906">
        <v>3594.0001083647398</v>
      </c>
      <c r="C906">
        <v>3615</v>
      </c>
      <c r="D906">
        <v>2047</v>
      </c>
      <c r="E906">
        <v>1667</v>
      </c>
      <c r="F906">
        <v>1618</v>
      </c>
      <c r="G906">
        <v>898</v>
      </c>
      <c r="H906">
        <v>668.08322014375631</v>
      </c>
      <c r="I906">
        <v>573.5172</v>
      </c>
      <c r="J906">
        <v>194.41659999999999</v>
      </c>
      <c r="K906">
        <v>0.40076977813062764</v>
      </c>
      <c r="L906">
        <v>0.35446056860321384</v>
      </c>
      <c r="M906">
        <v>0.21649955456570155</v>
      </c>
      <c r="N906">
        <v>2738.0000829999999</v>
      </c>
      <c r="O906">
        <v>2780</v>
      </c>
      <c r="P906">
        <v>1582</v>
      </c>
      <c r="Q906">
        <v>848</v>
      </c>
      <c r="R906">
        <v>1103</v>
      </c>
      <c r="S906">
        <v>879</v>
      </c>
      <c r="T906">
        <v>0.30971511113719713</v>
      </c>
      <c r="U906">
        <v>0.39676258992805757</v>
      </c>
      <c r="V906">
        <v>0.55562579013906443</v>
      </c>
      <c r="W906">
        <v>1020.00006103516</v>
      </c>
      <c r="X906">
        <v>1013</v>
      </c>
      <c r="Y906">
        <v>250</v>
      </c>
      <c r="Z906">
        <v>1640</v>
      </c>
      <c r="AA906">
        <v>1625</v>
      </c>
      <c r="AB906">
        <v>898</v>
      </c>
      <c r="AC906">
        <v>0.62195125672875606</v>
      </c>
      <c r="AD906">
        <v>0.62338461538461543</v>
      </c>
      <c r="AE906">
        <v>0.27839643652561247</v>
      </c>
      <c r="AF906">
        <v>2560.00007718802</v>
      </c>
      <c r="AG906">
        <v>2176</v>
      </c>
      <c r="AH906">
        <v>1428</v>
      </c>
      <c r="AI906">
        <v>0.71229827490261621</v>
      </c>
      <c r="AJ906">
        <v>0.6019363762102351</v>
      </c>
      <c r="AK906">
        <v>0.69760625305324864</v>
      </c>
      <c r="AL906">
        <f t="shared" si="337"/>
        <v>0.28770172509738379</v>
      </c>
      <c r="AM906">
        <f t="shared" si="337"/>
        <v>0.3980636237897649</v>
      </c>
      <c r="AN906">
        <f t="shared" si="337"/>
        <v>0.30239374694675136</v>
      </c>
      <c r="AO906">
        <v>64960.908271474022</v>
      </c>
      <c r="AP906">
        <v>63905.733959950965</v>
      </c>
      <c r="AQ906">
        <v>101250</v>
      </c>
      <c r="AR906">
        <v>1055.6722222222222</v>
      </c>
      <c r="AS906">
        <v>1197.1470937129302</v>
      </c>
      <c r="AT906">
        <v>2001</v>
      </c>
      <c r="AU906">
        <f t="shared" si="323"/>
        <v>-0.11036189869238111</v>
      </c>
      <c r="AV906">
        <f t="shared" si="324"/>
        <v>9.5669876843013535E-2</v>
      </c>
      <c r="AW906">
        <v>8.7047478790860444E-2</v>
      </c>
      <c r="AX906">
        <v>0.15886320021100686</v>
      </c>
      <c r="AY906" s="1">
        <f t="shared" si="325"/>
        <v>-1055.1743115230565</v>
      </c>
      <c r="AZ906" s="1">
        <f t="shared" si="326"/>
        <v>37344.266040049035</v>
      </c>
      <c r="BA906" s="1">
        <f t="shared" si="338"/>
        <v>141.47487149070798</v>
      </c>
      <c r="BB906" s="1">
        <f t="shared" si="339"/>
        <v>803.8529062870698</v>
      </c>
      <c r="BC906">
        <f t="shared" si="327"/>
        <v>1</v>
      </c>
      <c r="BD906">
        <f t="shared" si="328"/>
        <v>1</v>
      </c>
      <c r="BE906">
        <f t="shared" si="329"/>
        <v>0</v>
      </c>
      <c r="BF906">
        <f t="shared" si="330"/>
        <v>0</v>
      </c>
      <c r="BG906">
        <f t="shared" si="331"/>
        <v>0</v>
      </c>
      <c r="BH906">
        <f t="shared" si="332"/>
        <v>0</v>
      </c>
      <c r="BI906">
        <f t="shared" si="333"/>
        <v>1</v>
      </c>
      <c r="BJ906">
        <f t="shared" si="334"/>
        <v>1</v>
      </c>
      <c r="BK906">
        <f t="shared" si="335"/>
        <v>0</v>
      </c>
      <c r="BL906">
        <f t="shared" si="336"/>
        <v>0</v>
      </c>
      <c r="BM906">
        <f t="shared" si="340"/>
        <v>0</v>
      </c>
      <c r="BN906">
        <f t="shared" si="341"/>
        <v>0</v>
      </c>
      <c r="BO906">
        <f>IF(AND(AU906&gt;'County Avg'!$E$3,'Gentrification Calcs'!AW906&gt;'County Avg'!$E$4,'Gentrification Calcs'!AY906&gt;'County Avg'!$E$5,'Gentrification Calcs'!BA906&gt;'County Avg'!$E$6),1,0)</f>
        <v>0</v>
      </c>
      <c r="BP906">
        <f>IF(AND(AV906&gt;'County Avg'!$F$3,'Gentrification Calcs'!AX906&gt;'County Avg'!$F$4,'Gentrification Calcs'!AZ906&gt;'County Avg'!$F$5,'Gentrification Calcs'!BB906&gt;'County Avg'!$F$6),1,0)</f>
        <v>1</v>
      </c>
      <c r="BQ906">
        <f t="shared" si="342"/>
        <v>0</v>
      </c>
      <c r="BR906">
        <f t="shared" si="343"/>
        <v>0</v>
      </c>
      <c r="BS906">
        <f t="shared" si="344"/>
        <v>0</v>
      </c>
      <c r="BT906">
        <f t="shared" si="345"/>
        <v>0</v>
      </c>
    </row>
    <row r="907" spans="1:72" x14ac:dyDescent="0.25">
      <c r="A907">
        <v>6037273200</v>
      </c>
      <c r="B907">
        <v>4759.0000142660301</v>
      </c>
      <c r="C907">
        <v>4363</v>
      </c>
      <c r="D907">
        <v>3625</v>
      </c>
      <c r="E907">
        <v>1622</v>
      </c>
      <c r="F907">
        <v>1666</v>
      </c>
      <c r="G907">
        <v>1559</v>
      </c>
      <c r="H907">
        <v>858.72640257419937</v>
      </c>
      <c r="I907">
        <v>808.52760000000001</v>
      </c>
      <c r="J907">
        <v>515.01419999999996</v>
      </c>
      <c r="K907">
        <v>0.52942441589038181</v>
      </c>
      <c r="L907">
        <v>0.48531068427370949</v>
      </c>
      <c r="M907">
        <v>0.33034906991661317</v>
      </c>
      <c r="N907">
        <v>2958.0000089999999</v>
      </c>
      <c r="O907">
        <v>2747</v>
      </c>
      <c r="P907">
        <v>2652</v>
      </c>
      <c r="Q907">
        <v>503</v>
      </c>
      <c r="R907">
        <v>860</v>
      </c>
      <c r="S907">
        <v>1431</v>
      </c>
      <c r="T907">
        <v>0.17004732875915282</v>
      </c>
      <c r="U907">
        <v>0.31306880232981432</v>
      </c>
      <c r="V907">
        <v>0.53959276018099545</v>
      </c>
      <c r="W907">
        <v>1225</v>
      </c>
      <c r="X907">
        <v>1289</v>
      </c>
      <c r="Y907">
        <v>1178</v>
      </c>
      <c r="Z907">
        <v>1598</v>
      </c>
      <c r="AA907">
        <v>1670</v>
      </c>
      <c r="AB907">
        <v>1559</v>
      </c>
      <c r="AC907">
        <v>0.76658322903629539</v>
      </c>
      <c r="AD907">
        <v>0.77185628742514967</v>
      </c>
      <c r="AE907">
        <v>0.75561257216164213</v>
      </c>
      <c r="AF907">
        <v>1165.00000349231</v>
      </c>
      <c r="AG907">
        <v>1304</v>
      </c>
      <c r="AH907">
        <v>1926</v>
      </c>
      <c r="AI907">
        <v>0.24479932758982884</v>
      </c>
      <c r="AJ907">
        <v>0.29887691955076784</v>
      </c>
      <c r="AK907">
        <v>0.53131034482758621</v>
      </c>
      <c r="AL907">
        <f t="shared" si="337"/>
        <v>0.75520067241017119</v>
      </c>
      <c r="AM907">
        <f t="shared" si="337"/>
        <v>0.70112308044923211</v>
      </c>
      <c r="AN907">
        <f t="shared" si="337"/>
        <v>0.46868965517241379</v>
      </c>
      <c r="AO907">
        <v>47257.323966065749</v>
      </c>
      <c r="AP907">
        <v>47961.105843890487</v>
      </c>
      <c r="AQ907">
        <v>80223</v>
      </c>
      <c r="AR907">
        <v>1135.1500000000001</v>
      </c>
      <c r="AS907">
        <v>978.00830367734295</v>
      </c>
      <c r="AT907">
        <v>1849</v>
      </c>
      <c r="AU907">
        <f t="shared" si="323"/>
        <v>5.4077591960939003E-2</v>
      </c>
      <c r="AV907">
        <f t="shared" si="324"/>
        <v>0.23243342527681837</v>
      </c>
      <c r="AW907">
        <v>0.1430214735706615</v>
      </c>
      <c r="AX907">
        <v>0.22652395785118112</v>
      </c>
      <c r="AY907" s="1">
        <f t="shared" si="325"/>
        <v>703.78187782473833</v>
      </c>
      <c r="AZ907" s="1">
        <f t="shared" si="326"/>
        <v>32261.894156109513</v>
      </c>
      <c r="BA907" s="1">
        <f t="shared" si="338"/>
        <v>-157.14169632265714</v>
      </c>
      <c r="BB907" s="1">
        <f t="shared" si="339"/>
        <v>870.99169632265705</v>
      </c>
      <c r="BC907">
        <f t="shared" si="327"/>
        <v>1</v>
      </c>
      <c r="BD907">
        <f t="shared" si="328"/>
        <v>1</v>
      </c>
      <c r="BE907">
        <f t="shared" si="329"/>
        <v>1</v>
      </c>
      <c r="BF907">
        <f t="shared" si="330"/>
        <v>1</v>
      </c>
      <c r="BG907">
        <f t="shared" si="331"/>
        <v>1</v>
      </c>
      <c r="BH907">
        <f t="shared" si="332"/>
        <v>0</v>
      </c>
      <c r="BI907">
        <f t="shared" si="333"/>
        <v>1</v>
      </c>
      <c r="BJ907">
        <f t="shared" si="334"/>
        <v>1</v>
      </c>
      <c r="BK907">
        <f t="shared" si="335"/>
        <v>1</v>
      </c>
      <c r="BL907">
        <f t="shared" si="336"/>
        <v>0</v>
      </c>
      <c r="BM907">
        <f t="shared" si="340"/>
        <v>1</v>
      </c>
      <c r="BN907">
        <f t="shared" si="341"/>
        <v>0</v>
      </c>
      <c r="BO907">
        <f>IF(AND(AU907&gt;'County Avg'!$E$3,'Gentrification Calcs'!AW907&gt;'County Avg'!$E$4,'Gentrification Calcs'!AY907&gt;'County Avg'!$E$5,'Gentrification Calcs'!BA907&gt;'County Avg'!$E$6),1,0)</f>
        <v>0</v>
      </c>
      <c r="BP907">
        <f>IF(AND(AV907&gt;'County Avg'!$F$3,'Gentrification Calcs'!AX907&gt;'County Avg'!$F$4,'Gentrification Calcs'!AZ907&gt;'County Avg'!$F$5,'Gentrification Calcs'!BB907&gt;'County Avg'!$F$6),1,0)</f>
        <v>1</v>
      </c>
      <c r="BQ907">
        <f t="shared" si="342"/>
        <v>0</v>
      </c>
      <c r="BR907">
        <f t="shared" si="343"/>
        <v>0</v>
      </c>
      <c r="BS907">
        <f t="shared" si="344"/>
        <v>0</v>
      </c>
      <c r="BT907">
        <f t="shared" si="345"/>
        <v>0</v>
      </c>
    </row>
    <row r="908" spans="1:72" x14ac:dyDescent="0.25">
      <c r="A908">
        <v>6037273300</v>
      </c>
      <c r="B908">
        <v>4434.87843880937</v>
      </c>
      <c r="C908">
        <v>4173</v>
      </c>
      <c r="D908">
        <v>3779</v>
      </c>
      <c r="E908">
        <v>1516.435913</v>
      </c>
      <c r="F908">
        <v>1656</v>
      </c>
      <c r="G908">
        <v>1604</v>
      </c>
      <c r="H908">
        <v>876.63367462711756</v>
      </c>
      <c r="I908">
        <v>754.03440000000001</v>
      </c>
      <c r="J908">
        <v>594.48540000000003</v>
      </c>
      <c r="K908">
        <v>0.57808817841358884</v>
      </c>
      <c r="L908">
        <v>0.45533478260869564</v>
      </c>
      <c r="M908">
        <v>0.37062680798004988</v>
      </c>
      <c r="N908">
        <v>2473.6611619999999</v>
      </c>
      <c r="O908">
        <v>2723</v>
      </c>
      <c r="P908">
        <v>2732</v>
      </c>
      <c r="Q908">
        <v>512.44390869999995</v>
      </c>
      <c r="R908">
        <v>962</v>
      </c>
      <c r="S908">
        <v>1494</v>
      </c>
      <c r="T908">
        <v>0.20716010606953128</v>
      </c>
      <c r="U908">
        <v>0.35328681601175177</v>
      </c>
      <c r="V908">
        <v>0.54685212298682284</v>
      </c>
      <c r="W908">
        <v>1317.42858886719</v>
      </c>
      <c r="X908">
        <v>1388</v>
      </c>
      <c r="Y908">
        <v>1272</v>
      </c>
      <c r="Z908">
        <v>1527.38134765625</v>
      </c>
      <c r="AA908">
        <v>1665</v>
      </c>
      <c r="AB908">
        <v>1604</v>
      </c>
      <c r="AC908">
        <v>0.86254070791735793</v>
      </c>
      <c r="AD908">
        <v>0.83363363363363363</v>
      </c>
      <c r="AE908">
        <v>0.79301745635910226</v>
      </c>
      <c r="AF908">
        <v>1262.70153440635</v>
      </c>
      <c r="AG908">
        <v>1505</v>
      </c>
      <c r="AH908">
        <v>2183</v>
      </c>
      <c r="AI908">
        <v>0.28472066412385072</v>
      </c>
      <c r="AJ908">
        <v>0.36065180924994011</v>
      </c>
      <c r="AK908">
        <v>0.57766604921937026</v>
      </c>
      <c r="AL908">
        <f t="shared" si="337"/>
        <v>0.71527933587614934</v>
      </c>
      <c r="AM908">
        <f t="shared" si="337"/>
        <v>0.63934819075005989</v>
      </c>
      <c r="AN908">
        <f t="shared" si="337"/>
        <v>0.42233395078062974</v>
      </c>
      <c r="AO908">
        <v>44440.349946977731</v>
      </c>
      <c r="AP908">
        <v>51143.041275030657</v>
      </c>
      <c r="AQ908">
        <v>76649</v>
      </c>
      <c r="AR908">
        <v>1114.4166666666667</v>
      </c>
      <c r="AS908">
        <v>1029.4112297350732</v>
      </c>
      <c r="AT908">
        <v>1666</v>
      </c>
      <c r="AU908">
        <f t="shared" si="323"/>
        <v>7.5931145126089394E-2</v>
      </c>
      <c r="AV908">
        <f t="shared" si="324"/>
        <v>0.21701423996943014</v>
      </c>
      <c r="AW908">
        <v>0.14612670994222049</v>
      </c>
      <c r="AX908">
        <v>0.19356530697507107</v>
      </c>
      <c r="AY908" s="1">
        <f t="shared" si="325"/>
        <v>6702.6913280529261</v>
      </c>
      <c r="AZ908" s="1">
        <f t="shared" si="326"/>
        <v>25505.958724969343</v>
      </c>
      <c r="BA908" s="1">
        <f t="shared" si="338"/>
        <v>-85.005436931593522</v>
      </c>
      <c r="BB908" s="1">
        <f t="shared" si="339"/>
        <v>636.58877026492678</v>
      </c>
      <c r="BC908">
        <f t="shared" si="327"/>
        <v>1</v>
      </c>
      <c r="BD908">
        <f t="shared" si="328"/>
        <v>1</v>
      </c>
      <c r="BE908">
        <f t="shared" si="329"/>
        <v>1</v>
      </c>
      <c r="BF908">
        <f t="shared" si="330"/>
        <v>1</v>
      </c>
      <c r="BG908">
        <f t="shared" si="331"/>
        <v>0</v>
      </c>
      <c r="BH908">
        <f t="shared" si="332"/>
        <v>0</v>
      </c>
      <c r="BI908">
        <f t="shared" si="333"/>
        <v>1</v>
      </c>
      <c r="BJ908">
        <f t="shared" si="334"/>
        <v>1</v>
      </c>
      <c r="BK908">
        <f t="shared" si="335"/>
        <v>1</v>
      </c>
      <c r="BL908">
        <f t="shared" si="336"/>
        <v>0</v>
      </c>
      <c r="BM908">
        <f t="shared" si="340"/>
        <v>1</v>
      </c>
      <c r="BN908">
        <f t="shared" si="341"/>
        <v>0</v>
      </c>
      <c r="BO908">
        <f>IF(AND(AU908&gt;'County Avg'!$E$3,'Gentrification Calcs'!AW908&gt;'County Avg'!$E$4,'Gentrification Calcs'!AY908&gt;'County Avg'!$E$5,'Gentrification Calcs'!BA908&gt;'County Avg'!$E$6),1,0)</f>
        <v>1</v>
      </c>
      <c r="BP908">
        <f>IF(AND(AV908&gt;'County Avg'!$F$3,'Gentrification Calcs'!AX908&gt;'County Avg'!$F$4,'Gentrification Calcs'!AZ908&gt;'County Avg'!$F$5,'Gentrification Calcs'!BB908&gt;'County Avg'!$F$6),1,0)</f>
        <v>1</v>
      </c>
      <c r="BQ908">
        <f t="shared" si="342"/>
        <v>1</v>
      </c>
      <c r="BR908">
        <f t="shared" si="343"/>
        <v>0</v>
      </c>
      <c r="BS908">
        <f t="shared" si="344"/>
        <v>1</v>
      </c>
      <c r="BT908">
        <f t="shared" si="345"/>
        <v>0</v>
      </c>
    </row>
    <row r="909" spans="1:72" x14ac:dyDescent="0.25">
      <c r="A909">
        <v>6037273402</v>
      </c>
      <c r="B909">
        <v>3338.75431920557</v>
      </c>
      <c r="C909">
        <v>3289.8621660887702</v>
      </c>
      <c r="D909">
        <v>2774</v>
      </c>
      <c r="E909">
        <v>2105.7329319999999</v>
      </c>
      <c r="F909">
        <v>2225.1662150000002</v>
      </c>
      <c r="G909">
        <v>1987</v>
      </c>
      <c r="H909">
        <v>1095.7830633819024</v>
      </c>
      <c r="I909">
        <v>916.95303013528542</v>
      </c>
      <c r="J909">
        <v>889.57140000000004</v>
      </c>
      <c r="K909">
        <v>0.52038083592164786</v>
      </c>
      <c r="L909">
        <v>0.4120829374246478</v>
      </c>
      <c r="M909">
        <v>0.44769572219426274</v>
      </c>
      <c r="N909">
        <v>2599.6496029999998</v>
      </c>
      <c r="O909">
        <v>2861.6216829999998</v>
      </c>
      <c r="P909">
        <v>2372</v>
      </c>
      <c r="Q909">
        <v>1333.619357</v>
      </c>
      <c r="R909">
        <v>1574.955635</v>
      </c>
      <c r="S909">
        <v>1520</v>
      </c>
      <c r="T909">
        <v>0.51299965790043445</v>
      </c>
      <c r="U909">
        <v>0.55037171557523457</v>
      </c>
      <c r="V909">
        <v>0.64080944350758851</v>
      </c>
      <c r="W909">
        <v>1803.3994365669801</v>
      </c>
      <c r="X909">
        <v>1911.8608898520499</v>
      </c>
      <c r="Y909">
        <v>1557</v>
      </c>
      <c r="Z909">
        <v>2057.8806924887499</v>
      </c>
      <c r="AA909">
        <v>2242.16401124001</v>
      </c>
      <c r="AB909">
        <v>1987</v>
      </c>
      <c r="AC909">
        <v>0.8763381877041635</v>
      </c>
      <c r="AD909">
        <v>0.85268556638491011</v>
      </c>
      <c r="AE909">
        <v>0.78359335681932563</v>
      </c>
      <c r="AF909">
        <v>2673.40324342043</v>
      </c>
      <c r="AG909">
        <v>2576.4388034343701</v>
      </c>
      <c r="AH909">
        <v>2295</v>
      </c>
      <c r="AI909">
        <v>0.80071876748827242</v>
      </c>
      <c r="AJ909">
        <v>0.78314490801218883</v>
      </c>
      <c r="AK909">
        <v>0.82732516222062003</v>
      </c>
      <c r="AL909">
        <f t="shared" si="337"/>
        <v>0.19928123251172758</v>
      </c>
      <c r="AM909">
        <f t="shared" si="337"/>
        <v>0.21685509198781117</v>
      </c>
      <c r="AN909">
        <f t="shared" si="337"/>
        <v>0.17267483777937997</v>
      </c>
      <c r="AO909">
        <v>51211.608165429483</v>
      </c>
      <c r="AP909">
        <v>60602.169186759304</v>
      </c>
      <c r="AQ909">
        <v>66008</v>
      </c>
      <c r="AR909">
        <v>1069.4944444444445</v>
      </c>
      <c r="AS909">
        <v>1072.6979043100041</v>
      </c>
      <c r="AT909">
        <v>1354</v>
      </c>
      <c r="AU909">
        <f t="shared" si="323"/>
        <v>-1.7573859476083586E-2</v>
      </c>
      <c r="AV909">
        <f t="shared" si="324"/>
        <v>4.4180254208431191E-2</v>
      </c>
      <c r="AW909">
        <v>3.7372057674800119E-2</v>
      </c>
      <c r="AX909">
        <v>9.043772793235394E-2</v>
      </c>
      <c r="AY909" s="1">
        <f t="shared" si="325"/>
        <v>9390.5610213298205</v>
      </c>
      <c r="AZ909" s="1">
        <f t="shared" si="326"/>
        <v>5405.8308132406964</v>
      </c>
      <c r="BA909" s="1">
        <f t="shared" si="338"/>
        <v>3.2034598655595801</v>
      </c>
      <c r="BB909" s="1">
        <f t="shared" si="339"/>
        <v>281.30209568999589</v>
      </c>
      <c r="BC909">
        <f t="shared" si="327"/>
        <v>1</v>
      </c>
      <c r="BD909">
        <f t="shared" si="328"/>
        <v>1</v>
      </c>
      <c r="BE909">
        <f t="shared" si="329"/>
        <v>1</v>
      </c>
      <c r="BF909">
        <f t="shared" si="330"/>
        <v>1</v>
      </c>
      <c r="BG909">
        <f t="shared" si="331"/>
        <v>0</v>
      </c>
      <c r="BH909">
        <f t="shared" si="332"/>
        <v>0</v>
      </c>
      <c r="BI909">
        <f t="shared" si="333"/>
        <v>1</v>
      </c>
      <c r="BJ909">
        <f t="shared" si="334"/>
        <v>1</v>
      </c>
      <c r="BK909">
        <f t="shared" si="335"/>
        <v>0</v>
      </c>
      <c r="BL909">
        <f t="shared" si="336"/>
        <v>0</v>
      </c>
      <c r="BM909">
        <f t="shared" si="340"/>
        <v>0</v>
      </c>
      <c r="BN909">
        <f t="shared" si="341"/>
        <v>0</v>
      </c>
      <c r="BO909">
        <f>IF(AND(AU909&gt;'County Avg'!$E$3,'Gentrification Calcs'!AW909&gt;'County Avg'!$E$4,'Gentrification Calcs'!AY909&gt;'County Avg'!$E$5,'Gentrification Calcs'!BA909&gt;'County Avg'!$E$6),1,0)</f>
        <v>1</v>
      </c>
      <c r="BP909">
        <f>IF(AND(AV909&gt;'County Avg'!$F$3,'Gentrification Calcs'!AX909&gt;'County Avg'!$F$4,'Gentrification Calcs'!AZ909&gt;'County Avg'!$F$5,'Gentrification Calcs'!BB909&gt;'County Avg'!$F$6),1,0)</f>
        <v>1</v>
      </c>
      <c r="BQ909">
        <f t="shared" si="342"/>
        <v>0</v>
      </c>
      <c r="BR909">
        <f t="shared" si="343"/>
        <v>0</v>
      </c>
      <c r="BS909">
        <f t="shared" si="344"/>
        <v>0</v>
      </c>
      <c r="BT909">
        <f t="shared" si="345"/>
        <v>0</v>
      </c>
    </row>
    <row r="910" spans="1:72" x14ac:dyDescent="0.25">
      <c r="A910">
        <v>6037273502</v>
      </c>
      <c r="B910">
        <v>3254.9999938542001</v>
      </c>
      <c r="C910">
        <v>3041</v>
      </c>
      <c r="D910">
        <v>2860</v>
      </c>
      <c r="E910">
        <v>1918</v>
      </c>
      <c r="F910">
        <v>1960</v>
      </c>
      <c r="G910">
        <v>1834</v>
      </c>
      <c r="H910">
        <v>966.85919817446256</v>
      </c>
      <c r="I910">
        <v>746.78780000000006</v>
      </c>
      <c r="J910">
        <v>751.06579999999997</v>
      </c>
      <c r="K910">
        <v>0.50409760071661236</v>
      </c>
      <c r="L910">
        <v>0.3810141836734694</v>
      </c>
      <c r="M910">
        <v>0.40952333696837512</v>
      </c>
      <c r="N910">
        <v>2536.9999950000001</v>
      </c>
      <c r="O910">
        <v>2549</v>
      </c>
      <c r="P910">
        <v>2449</v>
      </c>
      <c r="Q910">
        <v>1324</v>
      </c>
      <c r="R910">
        <v>1386</v>
      </c>
      <c r="S910">
        <v>1622</v>
      </c>
      <c r="T910">
        <v>0.52187623279833706</v>
      </c>
      <c r="U910">
        <v>0.54374264417418594</v>
      </c>
      <c r="V910">
        <v>0.66231114740710495</v>
      </c>
      <c r="W910">
        <v>1682</v>
      </c>
      <c r="X910">
        <v>1666</v>
      </c>
      <c r="Y910">
        <v>1518</v>
      </c>
      <c r="Z910">
        <v>1936</v>
      </c>
      <c r="AA910">
        <v>1939</v>
      </c>
      <c r="AB910">
        <v>1834</v>
      </c>
      <c r="AC910">
        <v>0.86880165289256195</v>
      </c>
      <c r="AD910">
        <v>0.8592057761732852</v>
      </c>
      <c r="AE910">
        <v>0.82769901853871319</v>
      </c>
      <c r="AF910">
        <v>2523.9999952344101</v>
      </c>
      <c r="AG910">
        <v>2350</v>
      </c>
      <c r="AH910">
        <v>2022</v>
      </c>
      <c r="AI910">
        <v>0.7754224270353306</v>
      </c>
      <c r="AJ910">
        <v>0.77277211443604077</v>
      </c>
      <c r="AK910">
        <v>0.70699300699300704</v>
      </c>
      <c r="AL910">
        <f t="shared" si="337"/>
        <v>0.2245775729646694</v>
      </c>
      <c r="AM910">
        <f t="shared" si="337"/>
        <v>0.22722788556395923</v>
      </c>
      <c r="AN910">
        <f t="shared" si="337"/>
        <v>0.29300699300699296</v>
      </c>
      <c r="AO910">
        <v>50313.731707317078</v>
      </c>
      <c r="AP910">
        <v>58320.57049448305</v>
      </c>
      <c r="AQ910">
        <v>60714</v>
      </c>
      <c r="AR910">
        <v>1214.6277777777777</v>
      </c>
      <c r="AS910">
        <v>1156.5658362989325</v>
      </c>
      <c r="AT910">
        <v>1494</v>
      </c>
      <c r="AU910">
        <f t="shared" si="323"/>
        <v>-2.650312599289828E-3</v>
      </c>
      <c r="AV910">
        <f t="shared" si="324"/>
        <v>-6.5779107443033724E-2</v>
      </c>
      <c r="AW910">
        <v>2.1866411375848882E-2</v>
      </c>
      <c r="AX910">
        <v>0.11856850323291901</v>
      </c>
      <c r="AY910" s="1">
        <f t="shared" si="325"/>
        <v>8006.8387871659725</v>
      </c>
      <c r="AZ910" s="1">
        <f t="shared" si="326"/>
        <v>2393.4295055169496</v>
      </c>
      <c r="BA910" s="1">
        <f t="shared" si="338"/>
        <v>-58.061941478845256</v>
      </c>
      <c r="BB910" s="1">
        <f t="shared" si="339"/>
        <v>337.43416370106752</v>
      </c>
      <c r="BC910">
        <f t="shared" si="327"/>
        <v>1</v>
      </c>
      <c r="BD910">
        <f t="shared" si="328"/>
        <v>1</v>
      </c>
      <c r="BE910">
        <f t="shared" si="329"/>
        <v>1</v>
      </c>
      <c r="BF910">
        <f t="shared" si="330"/>
        <v>0</v>
      </c>
      <c r="BG910">
        <f t="shared" si="331"/>
        <v>0</v>
      </c>
      <c r="BH910">
        <f t="shared" si="332"/>
        <v>0</v>
      </c>
      <c r="BI910">
        <f t="shared" si="333"/>
        <v>1</v>
      </c>
      <c r="BJ910">
        <f t="shared" si="334"/>
        <v>1</v>
      </c>
      <c r="BK910">
        <f t="shared" si="335"/>
        <v>0</v>
      </c>
      <c r="BL910">
        <f t="shared" si="336"/>
        <v>0</v>
      </c>
      <c r="BM910">
        <f t="shared" si="340"/>
        <v>0</v>
      </c>
      <c r="BN910">
        <f t="shared" si="341"/>
        <v>0</v>
      </c>
      <c r="BO910">
        <f>IF(AND(AU910&gt;'County Avg'!$E$3,'Gentrification Calcs'!AW910&gt;'County Avg'!$E$4,'Gentrification Calcs'!AY910&gt;'County Avg'!$E$5,'Gentrification Calcs'!BA910&gt;'County Avg'!$E$6),1,0)</f>
        <v>0</v>
      </c>
      <c r="BP910">
        <f>IF(AND(AV910&gt;'County Avg'!$F$3,'Gentrification Calcs'!AX910&gt;'County Avg'!$F$4,'Gentrification Calcs'!AZ910&gt;'County Avg'!$F$5,'Gentrification Calcs'!BB910&gt;'County Avg'!$F$6),1,0)</f>
        <v>0</v>
      </c>
      <c r="BQ910">
        <f t="shared" si="342"/>
        <v>0</v>
      </c>
      <c r="BR910">
        <f t="shared" si="343"/>
        <v>0</v>
      </c>
      <c r="BS910">
        <f t="shared" si="344"/>
        <v>0</v>
      </c>
      <c r="BT910">
        <f t="shared" si="345"/>
        <v>0</v>
      </c>
    </row>
    <row r="911" spans="1:72" x14ac:dyDescent="0.25">
      <c r="A911">
        <v>6037273600</v>
      </c>
      <c r="B911">
        <v>2594.9999815342699</v>
      </c>
      <c r="C911">
        <v>2469</v>
      </c>
      <c r="D911">
        <v>2318</v>
      </c>
      <c r="E911">
        <v>1187</v>
      </c>
      <c r="F911">
        <v>1220</v>
      </c>
      <c r="G911">
        <v>1140</v>
      </c>
      <c r="H911">
        <v>328.09759766529476</v>
      </c>
      <c r="I911">
        <v>292.51</v>
      </c>
      <c r="J911">
        <v>258.30740000000003</v>
      </c>
      <c r="K911">
        <v>0.27640909660092228</v>
      </c>
      <c r="L911">
        <v>0.2397622950819672</v>
      </c>
      <c r="M911">
        <v>0.22658543859649125</v>
      </c>
      <c r="N911">
        <v>1982.999986</v>
      </c>
      <c r="O911">
        <v>1969</v>
      </c>
      <c r="P911">
        <v>1838</v>
      </c>
      <c r="Q911">
        <v>777</v>
      </c>
      <c r="R911">
        <v>1171</v>
      </c>
      <c r="S911">
        <v>1215</v>
      </c>
      <c r="T911">
        <v>0.39183056252427023</v>
      </c>
      <c r="U911">
        <v>0.59471813103098015</v>
      </c>
      <c r="V911">
        <v>0.6610446137105549</v>
      </c>
      <c r="W911">
        <v>614</v>
      </c>
      <c r="X911">
        <v>604</v>
      </c>
      <c r="Y911">
        <v>600</v>
      </c>
      <c r="Z911">
        <v>1151</v>
      </c>
      <c r="AA911">
        <v>1188</v>
      </c>
      <c r="AB911">
        <v>1140</v>
      </c>
      <c r="AC911">
        <v>0.53344917463075592</v>
      </c>
      <c r="AD911">
        <v>0.50841750841750843</v>
      </c>
      <c r="AE911">
        <v>0.52631578947368418</v>
      </c>
      <c r="AF911">
        <v>1702.99998788165</v>
      </c>
      <c r="AG911">
        <v>1703</v>
      </c>
      <c r="AH911">
        <v>1618</v>
      </c>
      <c r="AI911">
        <v>0.65626204238921304</v>
      </c>
      <c r="AJ911">
        <v>0.68975293641150259</v>
      </c>
      <c r="AK911">
        <v>0.69801553062985333</v>
      </c>
      <c r="AL911">
        <f t="shared" si="337"/>
        <v>0.34373795761078696</v>
      </c>
      <c r="AM911">
        <f t="shared" si="337"/>
        <v>0.31024706358849741</v>
      </c>
      <c r="AN911">
        <f t="shared" si="337"/>
        <v>0.30198446937014667</v>
      </c>
      <c r="AO911">
        <v>72838.640509013785</v>
      </c>
      <c r="AP911">
        <v>86369.415202288525</v>
      </c>
      <c r="AQ911">
        <v>98108</v>
      </c>
      <c r="AR911">
        <v>1342.4833333333333</v>
      </c>
      <c r="AS911">
        <v>1339.1814946619218</v>
      </c>
      <c r="AT911">
        <v>2001</v>
      </c>
      <c r="AU911">
        <f t="shared" si="323"/>
        <v>3.3490894022289552E-2</v>
      </c>
      <c r="AV911">
        <f t="shared" si="324"/>
        <v>8.2625942183507384E-3</v>
      </c>
      <c r="AW911">
        <v>0.20288756850670991</v>
      </c>
      <c r="AX911">
        <v>6.632648267957475E-2</v>
      </c>
      <c r="AY911" s="1">
        <f t="shared" si="325"/>
        <v>13530.77469327474</v>
      </c>
      <c r="AZ911" s="1">
        <f t="shared" si="326"/>
        <v>11738.584797711475</v>
      </c>
      <c r="BA911" s="1">
        <f t="shared" si="338"/>
        <v>-3.3018386714115877</v>
      </c>
      <c r="BB911" s="1">
        <f t="shared" si="339"/>
        <v>661.81850533807824</v>
      </c>
      <c r="BC911">
        <f t="shared" si="327"/>
        <v>1</v>
      </c>
      <c r="BD911">
        <f t="shared" si="328"/>
        <v>1</v>
      </c>
      <c r="BE911">
        <f t="shared" si="329"/>
        <v>0</v>
      </c>
      <c r="BF911">
        <f t="shared" si="330"/>
        <v>0</v>
      </c>
      <c r="BG911">
        <f t="shared" si="331"/>
        <v>0</v>
      </c>
      <c r="BH911">
        <f t="shared" si="332"/>
        <v>0</v>
      </c>
      <c r="BI911">
        <f t="shared" si="333"/>
        <v>1</v>
      </c>
      <c r="BJ911">
        <f t="shared" si="334"/>
        <v>0</v>
      </c>
      <c r="BK911">
        <f t="shared" si="335"/>
        <v>0</v>
      </c>
      <c r="BL911">
        <f t="shared" si="336"/>
        <v>0</v>
      </c>
      <c r="BM911">
        <f t="shared" si="340"/>
        <v>0</v>
      </c>
      <c r="BN911">
        <f t="shared" si="341"/>
        <v>0</v>
      </c>
      <c r="BO911">
        <f>IF(AND(AU911&gt;'County Avg'!$E$3,'Gentrification Calcs'!AW911&gt;'County Avg'!$E$4,'Gentrification Calcs'!AY911&gt;'County Avg'!$E$5,'Gentrification Calcs'!BA911&gt;'County Avg'!$E$6),1,0)</f>
        <v>1</v>
      </c>
      <c r="BP911">
        <f>IF(AND(AV911&gt;'County Avg'!$F$3,'Gentrification Calcs'!AX911&gt;'County Avg'!$F$4,'Gentrification Calcs'!AZ911&gt;'County Avg'!$F$5,'Gentrification Calcs'!BB911&gt;'County Avg'!$F$6),1,0)</f>
        <v>1</v>
      </c>
      <c r="BQ911">
        <f t="shared" si="342"/>
        <v>0</v>
      </c>
      <c r="BR911">
        <f t="shared" si="343"/>
        <v>0</v>
      </c>
      <c r="BS911">
        <f t="shared" si="344"/>
        <v>0</v>
      </c>
      <c r="BT911">
        <f t="shared" si="345"/>
        <v>0</v>
      </c>
    </row>
    <row r="912" spans="1:72" x14ac:dyDescent="0.25">
      <c r="A912">
        <v>6037273700</v>
      </c>
      <c r="B912">
        <v>2806.0000069007201</v>
      </c>
      <c r="C912">
        <v>2847</v>
      </c>
      <c r="D912">
        <v>2799</v>
      </c>
      <c r="E912">
        <v>1098</v>
      </c>
      <c r="F912">
        <v>1255</v>
      </c>
      <c r="G912">
        <v>1241</v>
      </c>
      <c r="H912">
        <v>380.66400093615698</v>
      </c>
      <c r="I912">
        <v>400.76859999999999</v>
      </c>
      <c r="J912">
        <v>372.37919999999997</v>
      </c>
      <c r="K912">
        <v>0.3466885254427659</v>
      </c>
      <c r="L912">
        <v>0.31933752988047809</v>
      </c>
      <c r="M912">
        <v>0.3000638195004029</v>
      </c>
      <c r="N912">
        <v>1956.0000050000001</v>
      </c>
      <c r="O912">
        <v>2182</v>
      </c>
      <c r="P912">
        <v>2202</v>
      </c>
      <c r="Q912">
        <v>570</v>
      </c>
      <c r="R912">
        <v>946</v>
      </c>
      <c r="S912">
        <v>1060</v>
      </c>
      <c r="T912">
        <v>0.29141104219986952</v>
      </c>
      <c r="U912">
        <v>0.43354720439963335</v>
      </c>
      <c r="V912">
        <v>0.48138056312443234</v>
      </c>
      <c r="W912">
        <v>528</v>
      </c>
      <c r="X912">
        <v>641</v>
      </c>
      <c r="Y912">
        <v>644</v>
      </c>
      <c r="Z912">
        <v>1121</v>
      </c>
      <c r="AA912">
        <v>1263</v>
      </c>
      <c r="AB912">
        <v>1241</v>
      </c>
      <c r="AC912">
        <v>0.47100802854594115</v>
      </c>
      <c r="AD912">
        <v>0.5075217735550277</v>
      </c>
      <c r="AE912">
        <v>0.51893634165995162</v>
      </c>
      <c r="AF912">
        <v>1718.0000042250299</v>
      </c>
      <c r="AG912">
        <v>1828</v>
      </c>
      <c r="AH912">
        <v>1761</v>
      </c>
      <c r="AI912">
        <v>0.61225944404846711</v>
      </c>
      <c r="AJ912">
        <v>0.64207938180540924</v>
      </c>
      <c r="AK912">
        <v>0.62915326902465163</v>
      </c>
      <c r="AL912">
        <f t="shared" si="337"/>
        <v>0.38774055595153289</v>
      </c>
      <c r="AM912">
        <f t="shared" si="337"/>
        <v>0.35792061819459076</v>
      </c>
      <c r="AN912">
        <f t="shared" si="337"/>
        <v>0.37084673097534837</v>
      </c>
      <c r="AO912">
        <v>73765.539236479322</v>
      </c>
      <c r="AP912">
        <v>72611.319166326124</v>
      </c>
      <c r="AQ912">
        <v>81473</v>
      </c>
      <c r="AR912">
        <v>1209.4444444444446</v>
      </c>
      <c r="AS912">
        <v>1128.1589561091341</v>
      </c>
      <c r="AT912">
        <v>1409</v>
      </c>
      <c r="AU912">
        <f t="shared" si="323"/>
        <v>2.9819937756942139E-2</v>
      </c>
      <c r="AV912">
        <f t="shared" si="324"/>
        <v>-1.2926112780757615E-2</v>
      </c>
      <c r="AW912">
        <v>0.14213616219976383</v>
      </c>
      <c r="AX912">
        <v>4.7833358724798991E-2</v>
      </c>
      <c r="AY912" s="1">
        <f t="shared" si="325"/>
        <v>-1154.2200701531983</v>
      </c>
      <c r="AZ912" s="1">
        <f t="shared" si="326"/>
        <v>8861.6808336738759</v>
      </c>
      <c r="BA912" s="1">
        <f t="shared" si="338"/>
        <v>-81.285488335310447</v>
      </c>
      <c r="BB912" s="1">
        <f t="shared" si="339"/>
        <v>280.84104389086588</v>
      </c>
      <c r="BC912">
        <f t="shared" si="327"/>
        <v>1</v>
      </c>
      <c r="BD912">
        <f t="shared" si="328"/>
        <v>1</v>
      </c>
      <c r="BE912">
        <f t="shared" si="329"/>
        <v>0</v>
      </c>
      <c r="BF912">
        <f t="shared" si="330"/>
        <v>0</v>
      </c>
      <c r="BG912">
        <f t="shared" si="331"/>
        <v>0</v>
      </c>
      <c r="BH912">
        <f t="shared" si="332"/>
        <v>0</v>
      </c>
      <c r="BI912">
        <f t="shared" si="333"/>
        <v>0</v>
      </c>
      <c r="BJ912">
        <f t="shared" si="334"/>
        <v>0</v>
      </c>
      <c r="BK912">
        <f t="shared" si="335"/>
        <v>0</v>
      </c>
      <c r="BL912">
        <f t="shared" si="336"/>
        <v>0</v>
      </c>
      <c r="BM912">
        <f t="shared" si="340"/>
        <v>0</v>
      </c>
      <c r="BN912">
        <f t="shared" si="341"/>
        <v>0</v>
      </c>
      <c r="BO912">
        <f>IF(AND(AU912&gt;'County Avg'!$E$3,'Gentrification Calcs'!AW912&gt;'County Avg'!$E$4,'Gentrification Calcs'!AY912&gt;'County Avg'!$E$5,'Gentrification Calcs'!BA912&gt;'County Avg'!$E$6),1,0)</f>
        <v>1</v>
      </c>
      <c r="BP912">
        <f>IF(AND(AV912&gt;'County Avg'!$F$3,'Gentrification Calcs'!AX912&gt;'County Avg'!$F$4,'Gentrification Calcs'!AZ912&gt;'County Avg'!$F$5,'Gentrification Calcs'!BB912&gt;'County Avg'!$F$6),1,0)</f>
        <v>0</v>
      </c>
      <c r="BQ912">
        <f t="shared" si="342"/>
        <v>0</v>
      </c>
      <c r="BR912">
        <f t="shared" si="343"/>
        <v>0</v>
      </c>
      <c r="BS912">
        <f t="shared" si="344"/>
        <v>0</v>
      </c>
      <c r="BT912">
        <f t="shared" si="345"/>
        <v>0</v>
      </c>
    </row>
    <row r="913" spans="1:72" x14ac:dyDescent="0.25">
      <c r="A913">
        <v>6037273800</v>
      </c>
      <c r="B913">
        <v>3085.6840858916598</v>
      </c>
      <c r="C913">
        <v>3149</v>
      </c>
      <c r="D913">
        <v>3234</v>
      </c>
      <c r="E913">
        <v>1428.35942</v>
      </c>
      <c r="F913">
        <v>1622</v>
      </c>
      <c r="G913">
        <v>1608</v>
      </c>
      <c r="H913">
        <v>617.58883341454987</v>
      </c>
      <c r="I913">
        <v>464.02960000000002</v>
      </c>
      <c r="J913">
        <v>437.64920000000001</v>
      </c>
      <c r="K913">
        <v>0.43237635063487723</v>
      </c>
      <c r="L913">
        <v>0.28608483353884095</v>
      </c>
      <c r="M913">
        <v>0.27216990049751244</v>
      </c>
      <c r="N913">
        <v>2279.093957</v>
      </c>
      <c r="O913">
        <v>2518</v>
      </c>
      <c r="P913">
        <v>2484</v>
      </c>
      <c r="Q913">
        <v>771.00344940000002</v>
      </c>
      <c r="R913">
        <v>1206</v>
      </c>
      <c r="S913">
        <v>1502</v>
      </c>
      <c r="T913">
        <v>0.33829384130125179</v>
      </c>
      <c r="U913">
        <v>0.47895154884829227</v>
      </c>
      <c r="V913">
        <v>0.60466988727858295</v>
      </c>
      <c r="W913">
        <v>994.96953678131104</v>
      </c>
      <c r="X913">
        <v>1147</v>
      </c>
      <c r="Y913">
        <v>1037</v>
      </c>
      <c r="Z913">
        <v>1418.31142616272</v>
      </c>
      <c r="AA913">
        <v>1615</v>
      </c>
      <c r="AB913">
        <v>1608</v>
      </c>
      <c r="AC913">
        <v>0.70151697182136374</v>
      </c>
      <c r="AD913">
        <v>0.71021671826625388</v>
      </c>
      <c r="AE913">
        <v>0.64490049751243783</v>
      </c>
      <c r="AF913">
        <v>2038.6017480529799</v>
      </c>
      <c r="AG913">
        <v>2031</v>
      </c>
      <c r="AH913">
        <v>1994</v>
      </c>
      <c r="AI913">
        <v>0.66066443981542333</v>
      </c>
      <c r="AJ913">
        <v>0.64496665608129566</v>
      </c>
      <c r="AK913">
        <v>0.61657390228818798</v>
      </c>
      <c r="AL913">
        <f t="shared" si="337"/>
        <v>0.33933556018457667</v>
      </c>
      <c r="AM913">
        <f t="shared" si="337"/>
        <v>0.35503334391870434</v>
      </c>
      <c r="AN913">
        <f t="shared" si="337"/>
        <v>0.38342609771181202</v>
      </c>
      <c r="AO913">
        <v>56314.085896076358</v>
      </c>
      <c r="AP913">
        <v>68976.41928892523</v>
      </c>
      <c r="AQ913">
        <v>82549</v>
      </c>
      <c r="AR913">
        <v>1323.4777777777779</v>
      </c>
      <c r="AS913">
        <v>1241.7864768683276</v>
      </c>
      <c r="AT913">
        <v>1503</v>
      </c>
      <c r="AU913">
        <f t="shared" si="323"/>
        <v>-1.5697783734127668E-2</v>
      </c>
      <c r="AV913">
        <f t="shared" si="324"/>
        <v>-2.8392753793107683E-2</v>
      </c>
      <c r="AW913">
        <v>0.14065770754704049</v>
      </c>
      <c r="AX913">
        <v>0.12571833843029068</v>
      </c>
      <c r="AY913" s="1">
        <f t="shared" si="325"/>
        <v>12662.333392848872</v>
      </c>
      <c r="AZ913" s="1">
        <f t="shared" si="326"/>
        <v>13572.58071107477</v>
      </c>
      <c r="BA913" s="1">
        <f t="shared" si="338"/>
        <v>-81.69130090945032</v>
      </c>
      <c r="BB913" s="1">
        <f t="shared" si="339"/>
        <v>261.21352313167245</v>
      </c>
      <c r="BC913">
        <f t="shared" si="327"/>
        <v>1</v>
      </c>
      <c r="BD913">
        <f t="shared" si="328"/>
        <v>1</v>
      </c>
      <c r="BE913">
        <f t="shared" si="329"/>
        <v>1</v>
      </c>
      <c r="BF913">
        <f t="shared" si="330"/>
        <v>0</v>
      </c>
      <c r="BG913">
        <f t="shared" si="331"/>
        <v>0</v>
      </c>
      <c r="BH913">
        <f t="shared" si="332"/>
        <v>0</v>
      </c>
      <c r="BI913">
        <f t="shared" si="333"/>
        <v>1</v>
      </c>
      <c r="BJ913">
        <f t="shared" si="334"/>
        <v>1</v>
      </c>
      <c r="BK913">
        <f t="shared" si="335"/>
        <v>0</v>
      </c>
      <c r="BL913">
        <f t="shared" si="336"/>
        <v>0</v>
      </c>
      <c r="BM913">
        <f t="shared" si="340"/>
        <v>0</v>
      </c>
      <c r="BN913">
        <f t="shared" si="341"/>
        <v>0</v>
      </c>
      <c r="BO913">
        <f>IF(AND(AU913&gt;'County Avg'!$E$3,'Gentrification Calcs'!AW913&gt;'County Avg'!$E$4,'Gentrification Calcs'!AY913&gt;'County Avg'!$E$5,'Gentrification Calcs'!BA913&gt;'County Avg'!$E$6),1,0)</f>
        <v>1</v>
      </c>
      <c r="BP913">
        <f>IF(AND(AV913&gt;'County Avg'!$F$3,'Gentrification Calcs'!AX913&gt;'County Avg'!$F$4,'Gentrification Calcs'!AZ913&gt;'County Avg'!$F$5,'Gentrification Calcs'!BB913&gt;'County Avg'!$F$6),1,0)</f>
        <v>1</v>
      </c>
      <c r="BQ913">
        <f t="shared" si="342"/>
        <v>0</v>
      </c>
      <c r="BR913">
        <f t="shared" si="343"/>
        <v>0</v>
      </c>
      <c r="BS913">
        <f t="shared" si="344"/>
        <v>0</v>
      </c>
      <c r="BT913">
        <f t="shared" si="345"/>
        <v>0</v>
      </c>
    </row>
    <row r="914" spans="1:72" x14ac:dyDescent="0.25">
      <c r="A914">
        <v>6037273902</v>
      </c>
      <c r="B914">
        <v>4532.2848530499105</v>
      </c>
      <c r="C914">
        <v>4152</v>
      </c>
      <c r="D914">
        <v>3852</v>
      </c>
      <c r="E914">
        <v>2436.1300510000001</v>
      </c>
      <c r="F914">
        <v>2353</v>
      </c>
      <c r="G914">
        <v>2167</v>
      </c>
      <c r="H914">
        <v>836.27110580333044</v>
      </c>
      <c r="I914">
        <v>572.77419999999995</v>
      </c>
      <c r="J914">
        <v>525.48839999999996</v>
      </c>
      <c r="K914">
        <v>0.34327851481494259</v>
      </c>
      <c r="L914">
        <v>0.24342294942626433</v>
      </c>
      <c r="M914">
        <v>0.24249580064605444</v>
      </c>
      <c r="N914">
        <v>3676.65416</v>
      </c>
      <c r="O914">
        <v>3607</v>
      </c>
      <c r="P914">
        <v>3240</v>
      </c>
      <c r="Q914">
        <v>1811.247578</v>
      </c>
      <c r="R914">
        <v>2016</v>
      </c>
      <c r="S914">
        <v>2384</v>
      </c>
      <c r="T914">
        <v>0.49263474321446649</v>
      </c>
      <c r="U914">
        <v>0.55891322428611034</v>
      </c>
      <c r="V914">
        <v>0.73580246913580249</v>
      </c>
      <c r="W914">
        <v>1634.6770026981801</v>
      </c>
      <c r="X914">
        <v>1489</v>
      </c>
      <c r="Y914">
        <v>1349</v>
      </c>
      <c r="Z914">
        <v>2428.0176637470699</v>
      </c>
      <c r="AA914">
        <v>2355</v>
      </c>
      <c r="AB914">
        <v>2167</v>
      </c>
      <c r="AC914">
        <v>0.67325581156417269</v>
      </c>
      <c r="AD914">
        <v>0.63227176220806791</v>
      </c>
      <c r="AE914">
        <v>0.62251961236732811</v>
      </c>
      <c r="AF914">
        <v>3750.7668531735299</v>
      </c>
      <c r="AG914">
        <v>3390</v>
      </c>
      <c r="AH914">
        <v>2944</v>
      </c>
      <c r="AI914">
        <v>0.82756644270704349</v>
      </c>
      <c r="AJ914">
        <v>0.81647398843930641</v>
      </c>
      <c r="AK914">
        <v>0.76427829698857741</v>
      </c>
      <c r="AL914">
        <f t="shared" si="337"/>
        <v>0.17243355729295651</v>
      </c>
      <c r="AM914">
        <f t="shared" si="337"/>
        <v>0.18352601156069359</v>
      </c>
      <c r="AN914">
        <f t="shared" si="337"/>
        <v>0.23572170301142259</v>
      </c>
      <c r="AO914">
        <v>83023.643160127263</v>
      </c>
      <c r="AP914">
        <v>96221.391908459351</v>
      </c>
      <c r="AQ914">
        <v>90379</v>
      </c>
      <c r="AR914">
        <v>1472.0666666666668</v>
      </c>
      <c r="AS914">
        <v>1358.1194147884542</v>
      </c>
      <c r="AT914">
        <v>1893</v>
      </c>
      <c r="AU914">
        <f t="shared" si="323"/>
        <v>-1.1092454267737084E-2</v>
      </c>
      <c r="AV914">
        <f t="shared" si="324"/>
        <v>-5.2195691450728998E-2</v>
      </c>
      <c r="AW914">
        <v>6.6278481071643858E-2</v>
      </c>
      <c r="AX914">
        <v>0.17688924484969215</v>
      </c>
      <c r="AY914" s="1">
        <f t="shared" si="325"/>
        <v>13197.748748332087</v>
      </c>
      <c r="AZ914" s="1">
        <f t="shared" si="326"/>
        <v>-5842.3919084593508</v>
      </c>
      <c r="BA914" s="1">
        <f t="shared" si="338"/>
        <v>-113.94725187821268</v>
      </c>
      <c r="BB914" s="1">
        <f t="shared" si="339"/>
        <v>534.88058521154585</v>
      </c>
      <c r="BC914">
        <f t="shared" si="327"/>
        <v>1</v>
      </c>
      <c r="BD914">
        <f t="shared" si="328"/>
        <v>1</v>
      </c>
      <c r="BE914">
        <f t="shared" si="329"/>
        <v>0</v>
      </c>
      <c r="BF914">
        <f t="shared" si="330"/>
        <v>0</v>
      </c>
      <c r="BG914">
        <f t="shared" si="331"/>
        <v>0</v>
      </c>
      <c r="BH914">
        <f t="shared" si="332"/>
        <v>0</v>
      </c>
      <c r="BI914">
        <f t="shared" si="333"/>
        <v>1</v>
      </c>
      <c r="BJ914">
        <f t="shared" si="334"/>
        <v>1</v>
      </c>
      <c r="BK914">
        <f t="shared" si="335"/>
        <v>0</v>
      </c>
      <c r="BL914">
        <f t="shared" si="336"/>
        <v>0</v>
      </c>
      <c r="BM914">
        <f t="shared" si="340"/>
        <v>0</v>
      </c>
      <c r="BN914">
        <f t="shared" si="341"/>
        <v>0</v>
      </c>
      <c r="BO914">
        <f>IF(AND(AU914&gt;'County Avg'!$E$3,'Gentrification Calcs'!AW914&gt;'County Avg'!$E$4,'Gentrification Calcs'!AY914&gt;'County Avg'!$E$5,'Gentrification Calcs'!BA914&gt;'County Avg'!$E$6),1,0)</f>
        <v>1</v>
      </c>
      <c r="BP914">
        <f>IF(AND(AV914&gt;'County Avg'!$F$3,'Gentrification Calcs'!AX914&gt;'County Avg'!$F$4,'Gentrification Calcs'!AZ914&gt;'County Avg'!$F$5,'Gentrification Calcs'!BB914&gt;'County Avg'!$F$6),1,0)</f>
        <v>0</v>
      </c>
      <c r="BQ914">
        <f t="shared" si="342"/>
        <v>0</v>
      </c>
      <c r="BR914">
        <f t="shared" si="343"/>
        <v>0</v>
      </c>
      <c r="BS914">
        <f t="shared" si="344"/>
        <v>0</v>
      </c>
      <c r="BT914">
        <f t="shared" si="345"/>
        <v>0</v>
      </c>
    </row>
    <row r="915" spans="1:72" x14ac:dyDescent="0.25">
      <c r="A915">
        <v>6037274100</v>
      </c>
      <c r="B915">
        <v>1541.5680111685001</v>
      </c>
      <c r="C915">
        <v>2388</v>
      </c>
      <c r="D915">
        <v>4507</v>
      </c>
      <c r="E915">
        <v>616.13381579999998</v>
      </c>
      <c r="F915">
        <v>1229</v>
      </c>
      <c r="G915">
        <v>2276</v>
      </c>
      <c r="H915">
        <v>111.76457798268726</v>
      </c>
      <c r="I915">
        <v>384.0136</v>
      </c>
      <c r="J915">
        <v>591.27</v>
      </c>
      <c r="K915">
        <v>0.18139659781141859</v>
      </c>
      <c r="L915">
        <v>0.31246021155410902</v>
      </c>
      <c r="M915">
        <v>0.25978471001757469</v>
      </c>
      <c r="N915">
        <v>1199.252966</v>
      </c>
      <c r="O915">
        <v>2005</v>
      </c>
      <c r="P915">
        <v>3277</v>
      </c>
      <c r="Q915">
        <v>549.30677030000004</v>
      </c>
      <c r="R915">
        <v>999</v>
      </c>
      <c r="S915">
        <v>2248</v>
      </c>
      <c r="T915">
        <v>0.45804078528332781</v>
      </c>
      <c r="U915">
        <v>0.49825436408977558</v>
      </c>
      <c r="V915">
        <v>0.68599328654256941</v>
      </c>
      <c r="W915">
        <v>293.70560264587402</v>
      </c>
      <c r="X915">
        <v>856</v>
      </c>
      <c r="Y915">
        <v>1413</v>
      </c>
      <c r="Z915">
        <v>655.19894409179699</v>
      </c>
      <c r="AA915">
        <v>1282</v>
      </c>
      <c r="AB915">
        <v>2276</v>
      </c>
      <c r="AC915">
        <v>0.4482693467294786</v>
      </c>
      <c r="AD915">
        <v>0.66770670826833078</v>
      </c>
      <c r="AE915">
        <v>0.62082601054481545</v>
      </c>
      <c r="AF915">
        <v>1040.57155417383</v>
      </c>
      <c r="AG915">
        <v>1697</v>
      </c>
      <c r="AH915">
        <v>3173</v>
      </c>
      <c r="AI915">
        <v>0.67500852809282319</v>
      </c>
      <c r="AJ915">
        <v>0.71063651591289778</v>
      </c>
      <c r="AK915">
        <v>0.70401597514976699</v>
      </c>
      <c r="AL915">
        <f t="shared" si="337"/>
        <v>0.32499147190717681</v>
      </c>
      <c r="AM915">
        <f t="shared" si="337"/>
        <v>0.28936348408710222</v>
      </c>
      <c r="AN915">
        <f t="shared" si="337"/>
        <v>0.29598402485023301</v>
      </c>
      <c r="AO915">
        <v>97246.369034994699</v>
      </c>
      <c r="AP915">
        <v>76482.487535758075</v>
      </c>
      <c r="AQ915">
        <v>110139</v>
      </c>
      <c r="AR915">
        <v>1449.6055555555556</v>
      </c>
      <c r="AS915">
        <v>1901.9082641360224</v>
      </c>
      <c r="AT915">
        <v>2001</v>
      </c>
      <c r="AU915">
        <f t="shared" si="323"/>
        <v>3.5627987820074591E-2</v>
      </c>
      <c r="AV915">
        <f t="shared" si="324"/>
        <v>-6.6205407631307889E-3</v>
      </c>
      <c r="AW915">
        <v>4.0213578806447769E-2</v>
      </c>
      <c r="AX915">
        <v>0.18773892245279383</v>
      </c>
      <c r="AY915" s="1">
        <f t="shared" si="325"/>
        <v>-20763.881499236624</v>
      </c>
      <c r="AZ915" s="1">
        <f t="shared" si="326"/>
        <v>33656.512464241925</v>
      </c>
      <c r="BA915" s="1">
        <f t="shared" si="338"/>
        <v>452.30270858046674</v>
      </c>
      <c r="BB915" s="1">
        <f t="shared" si="339"/>
        <v>99.091735863977647</v>
      </c>
      <c r="BC915">
        <f t="shared" si="327"/>
        <v>1</v>
      </c>
      <c r="BD915">
        <f t="shared" si="328"/>
        <v>1</v>
      </c>
      <c r="BE915">
        <f t="shared" si="329"/>
        <v>0</v>
      </c>
      <c r="BF915">
        <f t="shared" si="330"/>
        <v>0</v>
      </c>
      <c r="BG915">
        <f t="shared" si="331"/>
        <v>0</v>
      </c>
      <c r="BH915">
        <f t="shared" si="332"/>
        <v>0</v>
      </c>
      <c r="BI915">
        <f t="shared" si="333"/>
        <v>0</v>
      </c>
      <c r="BJ915">
        <f t="shared" si="334"/>
        <v>1</v>
      </c>
      <c r="BK915">
        <f t="shared" si="335"/>
        <v>0</v>
      </c>
      <c r="BL915">
        <f t="shared" si="336"/>
        <v>0</v>
      </c>
      <c r="BM915">
        <f t="shared" si="340"/>
        <v>0</v>
      </c>
      <c r="BN915">
        <f t="shared" si="341"/>
        <v>0</v>
      </c>
      <c r="BO915">
        <f>IF(AND(AU915&gt;'County Avg'!$E$3,'Gentrification Calcs'!AW915&gt;'County Avg'!$E$4,'Gentrification Calcs'!AY915&gt;'County Avg'!$E$5,'Gentrification Calcs'!BA915&gt;'County Avg'!$E$6),1,0)</f>
        <v>0</v>
      </c>
      <c r="BP915">
        <f>IF(AND(AV915&gt;'County Avg'!$F$3,'Gentrification Calcs'!AX915&gt;'County Avg'!$F$4,'Gentrification Calcs'!AZ915&gt;'County Avg'!$F$5,'Gentrification Calcs'!BB915&gt;'County Avg'!$F$6),1,0)</f>
        <v>0</v>
      </c>
      <c r="BQ915">
        <f t="shared" si="342"/>
        <v>0</v>
      </c>
      <c r="BR915">
        <f t="shared" si="343"/>
        <v>0</v>
      </c>
      <c r="BS915">
        <f t="shared" si="344"/>
        <v>0</v>
      </c>
      <c r="BT915">
        <f t="shared" si="345"/>
        <v>0</v>
      </c>
    </row>
    <row r="916" spans="1:72" x14ac:dyDescent="0.25">
      <c r="A916">
        <v>6037274202</v>
      </c>
      <c r="B916">
        <v>6117.99999842531</v>
      </c>
      <c r="C916">
        <v>4273</v>
      </c>
      <c r="D916">
        <v>3847</v>
      </c>
      <c r="E916">
        <v>3705</v>
      </c>
      <c r="F916">
        <v>2530</v>
      </c>
      <c r="G916">
        <v>2173</v>
      </c>
      <c r="H916">
        <v>906.03359976679872</v>
      </c>
      <c r="I916">
        <v>549.76940000000002</v>
      </c>
      <c r="J916">
        <v>486</v>
      </c>
      <c r="K916">
        <v>0.24454348171843421</v>
      </c>
      <c r="L916">
        <v>0.21730015810276682</v>
      </c>
      <c r="M916">
        <v>0.22365393465255407</v>
      </c>
      <c r="N916">
        <v>5344.9999989999997</v>
      </c>
      <c r="O916">
        <v>3792</v>
      </c>
      <c r="P916">
        <v>3323</v>
      </c>
      <c r="Q916">
        <v>2872</v>
      </c>
      <c r="R916">
        <v>2422</v>
      </c>
      <c r="S916">
        <v>2077</v>
      </c>
      <c r="T916">
        <v>0.53732460253270808</v>
      </c>
      <c r="U916">
        <v>0.63871308016877637</v>
      </c>
      <c r="V916">
        <v>0.62503761661149559</v>
      </c>
      <c r="W916">
        <v>2461</v>
      </c>
      <c r="X916">
        <v>1289</v>
      </c>
      <c r="Y916">
        <v>1152</v>
      </c>
      <c r="Z916">
        <v>3640</v>
      </c>
      <c r="AA916">
        <v>2474</v>
      </c>
      <c r="AB916">
        <v>2173</v>
      </c>
      <c r="AC916">
        <v>0.67609890109890114</v>
      </c>
      <c r="AD916">
        <v>0.52101859337105905</v>
      </c>
      <c r="AE916">
        <v>0.53014265991716525</v>
      </c>
      <c r="AF916">
        <v>5386.9999986134599</v>
      </c>
      <c r="AG916">
        <v>3627</v>
      </c>
      <c r="AH916">
        <v>2920</v>
      </c>
      <c r="AI916">
        <v>0.88051650866296183</v>
      </c>
      <c r="AJ916">
        <v>0.84881816054294412</v>
      </c>
      <c r="AK916">
        <v>0.75903301273719781</v>
      </c>
      <c r="AL916">
        <f t="shared" si="337"/>
        <v>0.11948349133703817</v>
      </c>
      <c r="AM916">
        <f t="shared" si="337"/>
        <v>0.15118183945705588</v>
      </c>
      <c r="AN916">
        <f t="shared" si="337"/>
        <v>0.24096698726280219</v>
      </c>
      <c r="AO916">
        <v>100222.96553552493</v>
      </c>
      <c r="AP916">
        <v>134612.92480588477</v>
      </c>
      <c r="AQ916">
        <v>111675</v>
      </c>
      <c r="AR916">
        <v>1729.5055555555557</v>
      </c>
      <c r="AS916">
        <v>1696.296559905101</v>
      </c>
      <c r="AT916">
        <v>2001</v>
      </c>
      <c r="AU916">
        <f t="shared" si="323"/>
        <v>-3.1698348120017705E-2</v>
      </c>
      <c r="AV916">
        <f t="shared" si="324"/>
        <v>-8.9785147805746313E-2</v>
      </c>
      <c r="AW916">
        <v>0.10138847763606829</v>
      </c>
      <c r="AX916">
        <v>-1.3675463557280776E-2</v>
      </c>
      <c r="AY916" s="1">
        <f t="shared" si="325"/>
        <v>34389.959270359846</v>
      </c>
      <c r="AZ916" s="1">
        <f t="shared" si="326"/>
        <v>-22937.924805884773</v>
      </c>
      <c r="BA916" s="1">
        <f t="shared" si="338"/>
        <v>-33.208995650454654</v>
      </c>
      <c r="BB916" s="1">
        <f t="shared" si="339"/>
        <v>304.70344009489895</v>
      </c>
      <c r="BC916">
        <f t="shared" si="327"/>
        <v>1</v>
      </c>
      <c r="BD916">
        <f t="shared" si="328"/>
        <v>1</v>
      </c>
      <c r="BE916">
        <f t="shared" si="329"/>
        <v>0</v>
      </c>
      <c r="BF916">
        <f t="shared" si="330"/>
        <v>0</v>
      </c>
      <c r="BG916">
        <f t="shared" si="331"/>
        <v>0</v>
      </c>
      <c r="BH916">
        <f t="shared" si="332"/>
        <v>0</v>
      </c>
      <c r="BI916">
        <f t="shared" si="333"/>
        <v>1</v>
      </c>
      <c r="BJ916">
        <f t="shared" si="334"/>
        <v>0</v>
      </c>
      <c r="BK916">
        <f t="shared" si="335"/>
        <v>0</v>
      </c>
      <c r="BL916">
        <f t="shared" si="336"/>
        <v>0</v>
      </c>
      <c r="BM916">
        <f t="shared" si="340"/>
        <v>0</v>
      </c>
      <c r="BN916">
        <f t="shared" si="341"/>
        <v>0</v>
      </c>
      <c r="BO916">
        <f>IF(AND(AU916&gt;'County Avg'!$E$3,'Gentrification Calcs'!AW916&gt;'County Avg'!$E$4,'Gentrification Calcs'!AY916&gt;'County Avg'!$E$5,'Gentrification Calcs'!BA916&gt;'County Avg'!$E$6),1,0)</f>
        <v>1</v>
      </c>
      <c r="BP916">
        <f>IF(AND(AV916&gt;'County Avg'!$F$3,'Gentrification Calcs'!AX916&gt;'County Avg'!$F$4,'Gentrification Calcs'!AZ916&gt;'County Avg'!$F$5,'Gentrification Calcs'!BB916&gt;'County Avg'!$F$6),1,0)</f>
        <v>0</v>
      </c>
      <c r="BQ916">
        <f t="shared" si="342"/>
        <v>0</v>
      </c>
      <c r="BR916">
        <f t="shared" si="343"/>
        <v>0</v>
      </c>
      <c r="BS916">
        <f t="shared" si="344"/>
        <v>0</v>
      </c>
      <c r="BT916">
        <f t="shared" si="345"/>
        <v>0</v>
      </c>
    </row>
    <row r="917" spans="1:72" x14ac:dyDescent="0.25">
      <c r="A917">
        <v>6037275101</v>
      </c>
      <c r="B917">
        <v>1193.73572877074</v>
      </c>
      <c r="C917">
        <v>1228.52209821716</v>
      </c>
      <c r="D917">
        <v>1301</v>
      </c>
      <c r="E917">
        <v>381.7778265</v>
      </c>
      <c r="F917">
        <v>392.9871101</v>
      </c>
      <c r="G917">
        <v>503</v>
      </c>
      <c r="H917">
        <v>154.40045229877126</v>
      </c>
      <c r="I917">
        <v>151.25078938213704</v>
      </c>
      <c r="J917">
        <v>139.34479999999999</v>
      </c>
      <c r="K917">
        <v>0.40442488164977608</v>
      </c>
      <c r="L917">
        <v>0.38487468289646848</v>
      </c>
      <c r="M917">
        <v>0.27702743538767394</v>
      </c>
      <c r="N917">
        <v>714.42907709999997</v>
      </c>
      <c r="O917">
        <v>758.34502029999999</v>
      </c>
      <c r="P917">
        <v>985</v>
      </c>
      <c r="Q917">
        <v>142.16746860000001</v>
      </c>
      <c r="R917">
        <v>176.37828450000001</v>
      </c>
      <c r="S917">
        <v>432</v>
      </c>
      <c r="T917">
        <v>0.19899451626057005</v>
      </c>
      <c r="U917">
        <v>0.23258316436260776</v>
      </c>
      <c r="V917">
        <v>0.43857868020304569</v>
      </c>
      <c r="W917">
        <v>230.06954763457199</v>
      </c>
      <c r="X917">
        <v>250.67791795730599</v>
      </c>
      <c r="Y917">
        <v>324</v>
      </c>
      <c r="Z917">
        <v>371.114006914198</v>
      </c>
      <c r="AA917">
        <v>389.84087753295898</v>
      </c>
      <c r="AB917">
        <v>503</v>
      </c>
      <c r="AC917">
        <v>0.61994304539349909</v>
      </c>
      <c r="AD917">
        <v>0.64302625097623967</v>
      </c>
      <c r="AE917">
        <v>0.64413518886679921</v>
      </c>
      <c r="AF917">
        <v>363.76617542178701</v>
      </c>
      <c r="AG917">
        <v>301.53781318664602</v>
      </c>
      <c r="AH917">
        <v>472</v>
      </c>
      <c r="AI917">
        <v>0.304729235001099</v>
      </c>
      <c r="AJ917">
        <v>0.24544761028250109</v>
      </c>
      <c r="AK917">
        <v>0.36279784780937741</v>
      </c>
      <c r="AL917">
        <f t="shared" si="337"/>
        <v>0.69527076499890095</v>
      </c>
      <c r="AM917">
        <f t="shared" si="337"/>
        <v>0.75455238971749894</v>
      </c>
      <c r="AN917">
        <f t="shared" si="337"/>
        <v>0.63720215219062259</v>
      </c>
      <c r="AO917">
        <v>60770.818133616121</v>
      </c>
      <c r="AP917">
        <v>64235.671025745818</v>
      </c>
      <c r="AQ917">
        <v>67386</v>
      </c>
      <c r="AR917">
        <v>1214.6277777777777</v>
      </c>
      <c r="AS917">
        <v>961.77580071174384</v>
      </c>
      <c r="AT917">
        <v>1613</v>
      </c>
      <c r="AU917">
        <f t="shared" si="323"/>
        <v>-5.9281624718597908E-2</v>
      </c>
      <c r="AV917">
        <f t="shared" si="324"/>
        <v>0.11735023752687632</v>
      </c>
      <c r="AW917">
        <v>3.358864810203771E-2</v>
      </c>
      <c r="AX917">
        <v>0.20599551584043793</v>
      </c>
      <c r="AY917" s="1">
        <f t="shared" si="325"/>
        <v>3464.8528921296966</v>
      </c>
      <c r="AZ917" s="1">
        <f t="shared" si="326"/>
        <v>3150.328974254182</v>
      </c>
      <c r="BA917" s="1">
        <f t="shared" si="338"/>
        <v>-252.8519770660339</v>
      </c>
      <c r="BB917" s="1">
        <f t="shared" si="339"/>
        <v>651.22419928825616</v>
      </c>
      <c r="BC917">
        <f t="shared" si="327"/>
        <v>1</v>
      </c>
      <c r="BD917">
        <f t="shared" si="328"/>
        <v>1</v>
      </c>
      <c r="BE917">
        <f t="shared" si="329"/>
        <v>0</v>
      </c>
      <c r="BF917">
        <f t="shared" si="330"/>
        <v>0</v>
      </c>
      <c r="BG917">
        <f t="shared" si="331"/>
        <v>0</v>
      </c>
      <c r="BH917">
        <f t="shared" si="332"/>
        <v>0</v>
      </c>
      <c r="BI917">
        <f t="shared" si="333"/>
        <v>1</v>
      </c>
      <c r="BJ917">
        <f t="shared" si="334"/>
        <v>1</v>
      </c>
      <c r="BK917">
        <f t="shared" si="335"/>
        <v>1</v>
      </c>
      <c r="BL917">
        <f t="shared" si="336"/>
        <v>0</v>
      </c>
      <c r="BM917">
        <f t="shared" si="340"/>
        <v>0</v>
      </c>
      <c r="BN917">
        <f t="shared" si="341"/>
        <v>0</v>
      </c>
      <c r="BO917">
        <f>IF(AND(AU917&gt;'County Avg'!$E$3,'Gentrification Calcs'!AW917&gt;'County Avg'!$E$4,'Gentrification Calcs'!AY917&gt;'County Avg'!$E$5,'Gentrification Calcs'!BA917&gt;'County Avg'!$E$6),1,0)</f>
        <v>0</v>
      </c>
      <c r="BP917">
        <f>IF(AND(AV917&gt;'County Avg'!$F$3,'Gentrification Calcs'!AX917&gt;'County Avg'!$F$4,'Gentrification Calcs'!AZ917&gt;'County Avg'!$F$5,'Gentrification Calcs'!BB917&gt;'County Avg'!$F$6),1,0)</f>
        <v>1</v>
      </c>
      <c r="BQ917">
        <f t="shared" si="342"/>
        <v>0</v>
      </c>
      <c r="BR917">
        <f t="shared" si="343"/>
        <v>0</v>
      </c>
      <c r="BS917">
        <f t="shared" si="344"/>
        <v>0</v>
      </c>
      <c r="BT917">
        <f t="shared" si="345"/>
        <v>0</v>
      </c>
    </row>
    <row r="918" spans="1:72" x14ac:dyDescent="0.25">
      <c r="A918">
        <v>6037275102</v>
      </c>
      <c r="B918">
        <v>4568.0723259329397</v>
      </c>
      <c r="C918">
        <v>4716.5062935598298</v>
      </c>
      <c r="D918">
        <v>4225</v>
      </c>
      <c r="E918">
        <v>1453.4851430000001</v>
      </c>
      <c r="F918">
        <v>1496.3189600000001</v>
      </c>
      <c r="G918">
        <v>1296</v>
      </c>
      <c r="H918">
        <v>602.17350273018201</v>
      </c>
      <c r="I918">
        <v>592.92847025300489</v>
      </c>
      <c r="J918">
        <v>543.28420000000006</v>
      </c>
      <c r="K918">
        <v>0.41429629028563242</v>
      </c>
      <c r="L918">
        <v>0.39625807471757551</v>
      </c>
      <c r="M918">
        <v>0.41920077160493829</v>
      </c>
      <c r="N918">
        <v>2706.272892</v>
      </c>
      <c r="O918">
        <v>2886.2308050000001</v>
      </c>
      <c r="P918">
        <v>2773</v>
      </c>
      <c r="Q918">
        <v>518.26103479999995</v>
      </c>
      <c r="R918">
        <v>636.58536709999998</v>
      </c>
      <c r="S918">
        <v>792</v>
      </c>
      <c r="T918">
        <v>0.19150361234154503</v>
      </c>
      <c r="U918">
        <v>0.22055941125609321</v>
      </c>
      <c r="V918">
        <v>0.28561125135232601</v>
      </c>
      <c r="W918">
        <v>907.87006823910599</v>
      </c>
      <c r="X918">
        <v>987.78242598474003</v>
      </c>
      <c r="Y918">
        <v>871</v>
      </c>
      <c r="Z918">
        <v>1411.0986901408801</v>
      </c>
      <c r="AA918">
        <v>1483.5266726017001</v>
      </c>
      <c r="AB918">
        <v>1296</v>
      </c>
      <c r="AC918">
        <v>0.64337815248660379</v>
      </c>
      <c r="AD918">
        <v>0.6658339511027731</v>
      </c>
      <c r="AE918">
        <v>0.67206790123456794</v>
      </c>
      <c r="AF918">
        <v>1308.3240451311101</v>
      </c>
      <c r="AG918">
        <v>1085.0420181751299</v>
      </c>
      <c r="AH918">
        <v>950</v>
      </c>
      <c r="AI918">
        <v>0.28640615817393178</v>
      </c>
      <c r="AJ918">
        <v>0.23005206622043617</v>
      </c>
      <c r="AK918">
        <v>0.22485207100591717</v>
      </c>
      <c r="AL918">
        <f t="shared" si="337"/>
        <v>0.71359384182606822</v>
      </c>
      <c r="AM918">
        <f t="shared" si="337"/>
        <v>0.76994793377956383</v>
      </c>
      <c r="AN918">
        <f t="shared" si="337"/>
        <v>0.7751479289940828</v>
      </c>
      <c r="AO918">
        <v>59666.158006362675</v>
      </c>
      <c r="AP918">
        <v>63117.240294237847</v>
      </c>
      <c r="AQ918">
        <v>55458</v>
      </c>
      <c r="AR918">
        <v>1204.2611111111112</v>
      </c>
      <c r="AS918">
        <v>956.36496638987751</v>
      </c>
      <c r="AT918">
        <v>1142</v>
      </c>
      <c r="AU918">
        <f t="shared" si="323"/>
        <v>-5.6354091953495611E-2</v>
      </c>
      <c r="AV918">
        <f t="shared" si="324"/>
        <v>-5.1999952145189987E-3</v>
      </c>
      <c r="AW918">
        <v>2.9055798914548181E-2</v>
      </c>
      <c r="AX918">
        <v>6.5051840096232799E-2</v>
      </c>
      <c r="AY918" s="1">
        <f t="shared" si="325"/>
        <v>3451.0822878751715</v>
      </c>
      <c r="AZ918" s="1">
        <f t="shared" si="326"/>
        <v>-7659.2402942378467</v>
      </c>
      <c r="BA918" s="1">
        <f t="shared" si="338"/>
        <v>-247.89614472123367</v>
      </c>
      <c r="BB918" s="1">
        <f t="shared" si="339"/>
        <v>185.63503361012249</v>
      </c>
      <c r="BC918">
        <f t="shared" si="327"/>
        <v>1</v>
      </c>
      <c r="BD918">
        <f t="shared" si="328"/>
        <v>1</v>
      </c>
      <c r="BE918">
        <f t="shared" si="329"/>
        <v>0</v>
      </c>
      <c r="BF918">
        <f t="shared" si="330"/>
        <v>0</v>
      </c>
      <c r="BG918">
        <f t="shared" si="331"/>
        <v>0</v>
      </c>
      <c r="BH918">
        <f t="shared" si="332"/>
        <v>0</v>
      </c>
      <c r="BI918">
        <f t="shared" si="333"/>
        <v>1</v>
      </c>
      <c r="BJ918">
        <f t="shared" si="334"/>
        <v>1</v>
      </c>
      <c r="BK918">
        <f t="shared" si="335"/>
        <v>1</v>
      </c>
      <c r="BL918">
        <f t="shared" si="336"/>
        <v>1</v>
      </c>
      <c r="BM918">
        <f t="shared" si="340"/>
        <v>0</v>
      </c>
      <c r="BN918">
        <f t="shared" si="341"/>
        <v>0</v>
      </c>
      <c r="BO918">
        <f>IF(AND(AU918&gt;'County Avg'!$E$3,'Gentrification Calcs'!AW918&gt;'County Avg'!$E$4,'Gentrification Calcs'!AY918&gt;'County Avg'!$E$5,'Gentrification Calcs'!BA918&gt;'County Avg'!$E$6),1,0)</f>
        <v>0</v>
      </c>
      <c r="BP918">
        <f>IF(AND(AV918&gt;'County Avg'!$F$3,'Gentrification Calcs'!AX918&gt;'County Avg'!$F$4,'Gentrification Calcs'!AZ918&gt;'County Avg'!$F$5,'Gentrification Calcs'!BB918&gt;'County Avg'!$F$6),1,0)</f>
        <v>0</v>
      </c>
      <c r="BQ918">
        <f t="shared" si="342"/>
        <v>0</v>
      </c>
      <c r="BR918">
        <f t="shared" si="343"/>
        <v>0</v>
      </c>
      <c r="BS918">
        <f t="shared" si="344"/>
        <v>0</v>
      </c>
      <c r="BT918">
        <f t="shared" si="345"/>
        <v>0</v>
      </c>
    </row>
    <row r="919" spans="1:72" x14ac:dyDescent="0.25">
      <c r="A919">
        <v>6037275200</v>
      </c>
      <c r="B919">
        <v>3783.0000061655901</v>
      </c>
      <c r="C919">
        <v>4279</v>
      </c>
      <c r="D919">
        <v>4518</v>
      </c>
      <c r="E919">
        <v>1518</v>
      </c>
      <c r="F919">
        <v>1665</v>
      </c>
      <c r="G919">
        <v>1603</v>
      </c>
      <c r="H919">
        <v>628.12480102372695</v>
      </c>
      <c r="I919">
        <v>873.77739999999994</v>
      </c>
      <c r="J919">
        <v>666.10320000000002</v>
      </c>
      <c r="K919">
        <v>0.41378445390232343</v>
      </c>
      <c r="L919">
        <v>0.52479123123123117</v>
      </c>
      <c r="M919">
        <v>0.41553537117903933</v>
      </c>
      <c r="N919">
        <v>2460.000004</v>
      </c>
      <c r="O919">
        <v>2720</v>
      </c>
      <c r="P919">
        <v>3026</v>
      </c>
      <c r="Q919">
        <v>668</v>
      </c>
      <c r="R919">
        <v>713</v>
      </c>
      <c r="S919">
        <v>1089</v>
      </c>
      <c r="T919">
        <v>0.27154471500561833</v>
      </c>
      <c r="U919">
        <v>0.26213235294117648</v>
      </c>
      <c r="V919">
        <v>0.35988103106411101</v>
      </c>
      <c r="W919">
        <v>1169</v>
      </c>
      <c r="X919">
        <v>1333</v>
      </c>
      <c r="Y919">
        <v>1280</v>
      </c>
      <c r="Z919">
        <v>1472</v>
      </c>
      <c r="AA919">
        <v>1655</v>
      </c>
      <c r="AB919">
        <v>1603</v>
      </c>
      <c r="AC919">
        <v>0.79415760869565222</v>
      </c>
      <c r="AD919">
        <v>0.80543806646525684</v>
      </c>
      <c r="AE919">
        <v>0.79850280723643174</v>
      </c>
      <c r="AF919">
        <v>1267.00000206498</v>
      </c>
      <c r="AG919">
        <v>1113</v>
      </c>
      <c r="AH919">
        <v>1164</v>
      </c>
      <c r="AI919">
        <v>0.3349193761564907</v>
      </c>
      <c r="AJ919">
        <v>0.260107501752746</v>
      </c>
      <c r="AK919">
        <v>0.25763612217795484</v>
      </c>
      <c r="AL919">
        <f t="shared" si="337"/>
        <v>0.6650806238435093</v>
      </c>
      <c r="AM919">
        <f t="shared" si="337"/>
        <v>0.739892498247254</v>
      </c>
      <c r="AN919">
        <f t="shared" si="337"/>
        <v>0.74236387782204516</v>
      </c>
      <c r="AO919">
        <v>58458.106044538712</v>
      </c>
      <c r="AP919">
        <v>44871.44094809972</v>
      </c>
      <c r="AQ919">
        <v>55884</v>
      </c>
      <c r="AR919">
        <v>1059.1277777777777</v>
      </c>
      <c r="AS919">
        <v>957.71767497034409</v>
      </c>
      <c r="AT919">
        <v>1267</v>
      </c>
      <c r="AU919">
        <f t="shared" si="323"/>
        <v>-7.4811874403744705E-2</v>
      </c>
      <c r="AV919">
        <f t="shared" si="324"/>
        <v>-2.4713795747911549E-3</v>
      </c>
      <c r="AW919">
        <v>-9.4123620644418482E-3</v>
      </c>
      <c r="AX919">
        <v>9.7748678122934529E-2</v>
      </c>
      <c r="AY919" s="1">
        <f t="shared" si="325"/>
        <v>-13586.665096438992</v>
      </c>
      <c r="AZ919" s="1">
        <f t="shared" si="326"/>
        <v>11012.55905190028</v>
      </c>
      <c r="BA919" s="1">
        <f t="shared" si="338"/>
        <v>-101.41010280743365</v>
      </c>
      <c r="BB919" s="1">
        <f t="shared" si="339"/>
        <v>309.28232502965591</v>
      </c>
      <c r="BC919">
        <f t="shared" si="327"/>
        <v>1</v>
      </c>
      <c r="BD919">
        <f t="shared" si="328"/>
        <v>1</v>
      </c>
      <c r="BE919">
        <f t="shared" si="329"/>
        <v>0</v>
      </c>
      <c r="BF919">
        <f t="shared" si="330"/>
        <v>1</v>
      </c>
      <c r="BG919">
        <f t="shared" si="331"/>
        <v>0</v>
      </c>
      <c r="BH919">
        <f t="shared" si="332"/>
        <v>0</v>
      </c>
      <c r="BI919">
        <f t="shared" si="333"/>
        <v>1</v>
      </c>
      <c r="BJ919">
        <f t="shared" si="334"/>
        <v>1</v>
      </c>
      <c r="BK919">
        <f t="shared" si="335"/>
        <v>1</v>
      </c>
      <c r="BL919">
        <f t="shared" si="336"/>
        <v>0</v>
      </c>
      <c r="BM919">
        <f t="shared" si="340"/>
        <v>0</v>
      </c>
      <c r="BN919">
        <f t="shared" si="341"/>
        <v>0</v>
      </c>
      <c r="BO919">
        <f>IF(AND(AU919&gt;'County Avg'!$E$3,'Gentrification Calcs'!AW919&gt;'County Avg'!$E$4,'Gentrification Calcs'!AY919&gt;'County Avg'!$E$5,'Gentrification Calcs'!BA919&gt;'County Avg'!$E$6),1,0)</f>
        <v>0</v>
      </c>
      <c r="BP919">
        <f>IF(AND(AV919&gt;'County Avg'!$F$3,'Gentrification Calcs'!AX919&gt;'County Avg'!$F$4,'Gentrification Calcs'!AZ919&gt;'County Avg'!$F$5,'Gentrification Calcs'!BB919&gt;'County Avg'!$F$6),1,0)</f>
        <v>1</v>
      </c>
      <c r="BQ919">
        <f t="shared" si="342"/>
        <v>0</v>
      </c>
      <c r="BR919">
        <f t="shared" si="343"/>
        <v>0</v>
      </c>
      <c r="BS919">
        <f t="shared" si="344"/>
        <v>0</v>
      </c>
      <c r="BT919">
        <f t="shared" si="345"/>
        <v>0</v>
      </c>
    </row>
    <row r="920" spans="1:72" x14ac:dyDescent="0.25">
      <c r="A920">
        <v>6037275302</v>
      </c>
      <c r="B920">
        <v>3991.99996539111</v>
      </c>
      <c r="C920">
        <v>4052</v>
      </c>
      <c r="D920">
        <v>4978</v>
      </c>
      <c r="E920">
        <v>2008</v>
      </c>
      <c r="F920">
        <v>2122</v>
      </c>
      <c r="G920">
        <v>2544</v>
      </c>
      <c r="H920">
        <v>333.00639711298015</v>
      </c>
      <c r="I920">
        <v>419.01120000000003</v>
      </c>
      <c r="J920">
        <v>719.6694</v>
      </c>
      <c r="K920">
        <v>0.16583983919969131</v>
      </c>
      <c r="L920">
        <v>0.19746050895381717</v>
      </c>
      <c r="M920">
        <v>0.28288891509433961</v>
      </c>
      <c r="N920">
        <v>3495.9999699999998</v>
      </c>
      <c r="O920">
        <v>3582</v>
      </c>
      <c r="P920">
        <v>4286</v>
      </c>
      <c r="Q920">
        <v>1518</v>
      </c>
      <c r="R920">
        <v>1720</v>
      </c>
      <c r="S920">
        <v>2801</v>
      </c>
      <c r="T920">
        <v>0.43421053004185239</v>
      </c>
      <c r="U920">
        <v>0.48017867113344498</v>
      </c>
      <c r="V920">
        <v>0.6535230984601027</v>
      </c>
      <c r="W920">
        <v>413</v>
      </c>
      <c r="X920">
        <v>514</v>
      </c>
      <c r="Y920">
        <v>986</v>
      </c>
      <c r="Z920">
        <v>2003</v>
      </c>
      <c r="AA920">
        <v>2124</v>
      </c>
      <c r="AB920">
        <v>2544</v>
      </c>
      <c r="AC920">
        <v>0.20619071392910635</v>
      </c>
      <c r="AD920">
        <v>0.24199623352165725</v>
      </c>
      <c r="AE920">
        <v>0.38757861635220126</v>
      </c>
      <c r="AF920">
        <v>2906.9999747975799</v>
      </c>
      <c r="AG920">
        <v>2811</v>
      </c>
      <c r="AH920">
        <v>3436</v>
      </c>
      <c r="AI920">
        <v>0.72820641282565013</v>
      </c>
      <c r="AJ920">
        <v>0.69373149062191508</v>
      </c>
      <c r="AK920">
        <v>0.69023704298915223</v>
      </c>
      <c r="AL920">
        <f t="shared" si="337"/>
        <v>0.27179358717434987</v>
      </c>
      <c r="AM920">
        <f t="shared" si="337"/>
        <v>0.30626850937808492</v>
      </c>
      <c r="AN920">
        <f t="shared" si="337"/>
        <v>0.30976295701084777</v>
      </c>
      <c r="AO920">
        <v>121966.08695652174</v>
      </c>
      <c r="AP920">
        <v>95214.804250102185</v>
      </c>
      <c r="AQ920">
        <v>93973</v>
      </c>
      <c r="AR920">
        <v>1489.3444444444444</v>
      </c>
      <c r="AS920">
        <v>1448.7508896797153</v>
      </c>
      <c r="AT920">
        <v>2001</v>
      </c>
      <c r="AU920">
        <f t="shared" si="323"/>
        <v>-3.4474922203735048E-2</v>
      </c>
      <c r="AV920">
        <f t="shared" si="324"/>
        <v>-3.4944476327628538E-3</v>
      </c>
      <c r="AW920">
        <v>4.5968141091592585E-2</v>
      </c>
      <c r="AX920">
        <v>0.17334442732665772</v>
      </c>
      <c r="AY920" s="1">
        <f t="shared" si="325"/>
        <v>-26751.282706419559</v>
      </c>
      <c r="AZ920" s="1">
        <f t="shared" si="326"/>
        <v>-1241.8042501021846</v>
      </c>
      <c r="BA920" s="1">
        <f t="shared" si="338"/>
        <v>-40.593554764729106</v>
      </c>
      <c r="BB920" s="1">
        <f t="shared" si="339"/>
        <v>552.24911032028467</v>
      </c>
      <c r="BC920">
        <f t="shared" si="327"/>
        <v>1</v>
      </c>
      <c r="BD920">
        <f t="shared" si="328"/>
        <v>1</v>
      </c>
      <c r="BE920">
        <f t="shared" si="329"/>
        <v>0</v>
      </c>
      <c r="BF920">
        <f t="shared" si="330"/>
        <v>0</v>
      </c>
      <c r="BG920">
        <f t="shared" si="331"/>
        <v>0</v>
      </c>
      <c r="BH920">
        <f t="shared" si="332"/>
        <v>0</v>
      </c>
      <c r="BI920">
        <f t="shared" si="333"/>
        <v>0</v>
      </c>
      <c r="BJ920">
        <f t="shared" si="334"/>
        <v>0</v>
      </c>
      <c r="BK920">
        <f t="shared" si="335"/>
        <v>0</v>
      </c>
      <c r="BL920">
        <f t="shared" si="336"/>
        <v>0</v>
      </c>
      <c r="BM920">
        <f t="shared" si="340"/>
        <v>0</v>
      </c>
      <c r="BN920">
        <f t="shared" si="341"/>
        <v>0</v>
      </c>
      <c r="BO920">
        <f>IF(AND(AU920&gt;'County Avg'!$E$3,'Gentrification Calcs'!AW920&gt;'County Avg'!$E$4,'Gentrification Calcs'!AY920&gt;'County Avg'!$E$5,'Gentrification Calcs'!BA920&gt;'County Avg'!$E$6),1,0)</f>
        <v>0</v>
      </c>
      <c r="BP920">
        <f>IF(AND(AV920&gt;'County Avg'!$F$3,'Gentrification Calcs'!AX920&gt;'County Avg'!$F$4,'Gentrification Calcs'!AZ920&gt;'County Avg'!$F$5,'Gentrification Calcs'!BB920&gt;'County Avg'!$F$6),1,0)</f>
        <v>1</v>
      </c>
      <c r="BQ920">
        <f t="shared" si="342"/>
        <v>0</v>
      </c>
      <c r="BR920">
        <f t="shared" si="343"/>
        <v>0</v>
      </c>
      <c r="BS920">
        <f t="shared" si="344"/>
        <v>0</v>
      </c>
      <c r="BT920">
        <f t="shared" si="345"/>
        <v>0</v>
      </c>
    </row>
    <row r="921" spans="1:72" x14ac:dyDescent="0.25">
      <c r="A921">
        <v>6037275311</v>
      </c>
      <c r="B921">
        <v>5595.3674024611</v>
      </c>
      <c r="C921">
        <v>5249.0000101774904</v>
      </c>
      <c r="D921">
        <v>5933</v>
      </c>
      <c r="E921">
        <v>2214.71965</v>
      </c>
      <c r="F921">
        <v>2246.2070920000001</v>
      </c>
      <c r="G921">
        <v>2284</v>
      </c>
      <c r="H921">
        <v>759.09426979027194</v>
      </c>
      <c r="I921">
        <v>715.51107602501725</v>
      </c>
      <c r="J921">
        <v>691.55420000000004</v>
      </c>
      <c r="K921">
        <v>0.34274959803163885</v>
      </c>
      <c r="L921">
        <v>0.31854190051013215</v>
      </c>
      <c r="M921">
        <v>0.30278204903677758</v>
      </c>
      <c r="N921">
        <v>3892.2809309999998</v>
      </c>
      <c r="O921">
        <v>3956.3683169999999</v>
      </c>
      <c r="P921">
        <v>4372</v>
      </c>
      <c r="Q921">
        <v>1034.7333719999999</v>
      </c>
      <c r="R921">
        <v>1395.3405150000001</v>
      </c>
      <c r="S921">
        <v>1866</v>
      </c>
      <c r="T921">
        <v>0.26584241742647224</v>
      </c>
      <c r="U921">
        <v>0.35268215777697021</v>
      </c>
      <c r="V921">
        <v>0.42680695333943275</v>
      </c>
      <c r="W921">
        <v>1140.2029228210399</v>
      </c>
      <c r="X921">
        <v>1172.41417694092</v>
      </c>
      <c r="Y921">
        <v>1399</v>
      </c>
      <c r="Z921">
        <v>2215.9557647705101</v>
      </c>
      <c r="AA921">
        <v>2257.3349571228</v>
      </c>
      <c r="AB921">
        <v>2284</v>
      </c>
      <c r="AC921">
        <v>0.51454227604544367</v>
      </c>
      <c r="AD921">
        <v>0.51937979928121947</v>
      </c>
      <c r="AE921">
        <v>0.61252189141856395</v>
      </c>
      <c r="AF921">
        <v>2345.0973418383201</v>
      </c>
      <c r="AG921">
        <v>2145.7713699340802</v>
      </c>
      <c r="AH921">
        <v>2242</v>
      </c>
      <c r="AI921">
        <v>0.41911409442154562</v>
      </c>
      <c r="AJ921">
        <v>0.40879622133236054</v>
      </c>
      <c r="AK921">
        <v>0.3778863981122535</v>
      </c>
      <c r="AL921">
        <f t="shared" si="337"/>
        <v>0.58088590557845432</v>
      </c>
      <c r="AM921">
        <f t="shared" si="337"/>
        <v>0.5912037786676394</v>
      </c>
      <c r="AN921">
        <f t="shared" si="337"/>
        <v>0.62211360188774645</v>
      </c>
      <c r="AO921">
        <v>71509.057794273598</v>
      </c>
      <c r="AP921">
        <v>70149.373518594206</v>
      </c>
      <c r="AQ921">
        <v>67955</v>
      </c>
      <c r="AR921">
        <v>1072.95</v>
      </c>
      <c r="AS921">
        <v>1079.4614472123369</v>
      </c>
      <c r="AT921">
        <v>1345</v>
      </c>
      <c r="AU921">
        <f t="shared" si="323"/>
        <v>-1.0317873089185081E-2</v>
      </c>
      <c r="AV921">
        <f t="shared" si="324"/>
        <v>-3.0909823220107047E-2</v>
      </c>
      <c r="AW921">
        <v>8.6839740350497963E-2</v>
      </c>
      <c r="AX921">
        <v>7.4124795562462542E-2</v>
      </c>
      <c r="AY921" s="1">
        <f t="shared" si="325"/>
        <v>-1359.6842756793922</v>
      </c>
      <c r="AZ921" s="1">
        <f t="shared" si="326"/>
        <v>-2194.373518594206</v>
      </c>
      <c r="BA921" s="1">
        <f t="shared" si="338"/>
        <v>6.5114472123368614</v>
      </c>
      <c r="BB921" s="1">
        <f t="shared" si="339"/>
        <v>265.53855278766309</v>
      </c>
      <c r="BC921">
        <f t="shared" si="327"/>
        <v>1</v>
      </c>
      <c r="BD921">
        <f t="shared" si="328"/>
        <v>1</v>
      </c>
      <c r="BE921">
        <f t="shared" si="329"/>
        <v>0</v>
      </c>
      <c r="BF921">
        <f t="shared" si="330"/>
        <v>0</v>
      </c>
      <c r="BG921">
        <f t="shared" si="331"/>
        <v>0</v>
      </c>
      <c r="BH921">
        <f t="shared" si="332"/>
        <v>0</v>
      </c>
      <c r="BI921">
        <f t="shared" si="333"/>
        <v>0</v>
      </c>
      <c r="BJ921">
        <f t="shared" si="334"/>
        <v>0</v>
      </c>
      <c r="BK921">
        <f t="shared" si="335"/>
        <v>0</v>
      </c>
      <c r="BL921">
        <f t="shared" si="336"/>
        <v>0</v>
      </c>
      <c r="BM921">
        <f t="shared" si="340"/>
        <v>0</v>
      </c>
      <c r="BN921">
        <f t="shared" si="341"/>
        <v>0</v>
      </c>
      <c r="BO921">
        <f>IF(AND(AU921&gt;'County Avg'!$E$3,'Gentrification Calcs'!AW921&gt;'County Avg'!$E$4,'Gentrification Calcs'!AY921&gt;'County Avg'!$E$5,'Gentrification Calcs'!BA921&gt;'County Avg'!$E$6),1,0)</f>
        <v>1</v>
      </c>
      <c r="BP921">
        <f>IF(AND(AV921&gt;'County Avg'!$F$3,'Gentrification Calcs'!AX921&gt;'County Avg'!$F$4,'Gentrification Calcs'!AZ921&gt;'County Avg'!$F$5,'Gentrification Calcs'!BB921&gt;'County Avg'!$F$6),1,0)</f>
        <v>1</v>
      </c>
      <c r="BQ921">
        <f t="shared" si="342"/>
        <v>0</v>
      </c>
      <c r="BR921">
        <f t="shared" si="343"/>
        <v>0</v>
      </c>
      <c r="BS921">
        <f t="shared" si="344"/>
        <v>0</v>
      </c>
      <c r="BT921">
        <f t="shared" si="345"/>
        <v>0</v>
      </c>
    </row>
    <row r="922" spans="1:72" x14ac:dyDescent="0.25">
      <c r="A922">
        <v>6037275400</v>
      </c>
      <c r="B922">
        <v>2180.0000376207099</v>
      </c>
      <c r="C922">
        <v>2120</v>
      </c>
      <c r="D922">
        <v>3240</v>
      </c>
      <c r="E922">
        <v>833</v>
      </c>
      <c r="F922">
        <v>958</v>
      </c>
      <c r="G922">
        <v>1661</v>
      </c>
      <c r="H922">
        <v>248.36320428605521</v>
      </c>
      <c r="I922">
        <v>244.51</v>
      </c>
      <c r="J922">
        <v>305.1062</v>
      </c>
      <c r="K922">
        <v>0.29815510718614069</v>
      </c>
      <c r="L922">
        <v>0.25522964509394569</v>
      </c>
      <c r="M922">
        <v>0.18368826008428657</v>
      </c>
      <c r="N922">
        <v>1585.000027</v>
      </c>
      <c r="O922">
        <v>1575</v>
      </c>
      <c r="P922">
        <v>2506</v>
      </c>
      <c r="Q922">
        <v>413</v>
      </c>
      <c r="R922">
        <v>617</v>
      </c>
      <c r="S922">
        <v>1609</v>
      </c>
      <c r="T922">
        <v>0.26056781890515385</v>
      </c>
      <c r="U922">
        <v>0.39174603174603173</v>
      </c>
      <c r="V922">
        <v>0.64205905826017562</v>
      </c>
      <c r="W922">
        <v>270</v>
      </c>
      <c r="X922">
        <v>443</v>
      </c>
      <c r="Y922">
        <v>779</v>
      </c>
      <c r="Z922">
        <v>844</v>
      </c>
      <c r="AA922">
        <v>954</v>
      </c>
      <c r="AB922">
        <v>1661</v>
      </c>
      <c r="AC922">
        <v>0.31990521327014215</v>
      </c>
      <c r="AD922">
        <v>0.46436058700209643</v>
      </c>
      <c r="AE922">
        <v>0.46899458157736301</v>
      </c>
      <c r="AF922">
        <v>1160.0000200183599</v>
      </c>
      <c r="AG922">
        <v>1127</v>
      </c>
      <c r="AH922">
        <v>1391</v>
      </c>
      <c r="AI922">
        <v>0.53211009174311952</v>
      </c>
      <c r="AJ922">
        <v>0.53160377358490563</v>
      </c>
      <c r="AK922">
        <v>0.42932098765432097</v>
      </c>
      <c r="AL922">
        <f t="shared" si="337"/>
        <v>0.46788990825688048</v>
      </c>
      <c r="AM922">
        <f t="shared" si="337"/>
        <v>0.46839622641509437</v>
      </c>
      <c r="AN922">
        <f t="shared" si="337"/>
        <v>0.57067901234567908</v>
      </c>
      <c r="AO922">
        <v>84572.706786850482</v>
      </c>
      <c r="AP922">
        <v>79416.970167552121</v>
      </c>
      <c r="AQ922">
        <v>106336</v>
      </c>
      <c r="AR922">
        <v>1354.5777777777778</v>
      </c>
      <c r="AS922">
        <v>1381.1154606563859</v>
      </c>
      <c r="AT922">
        <v>2001</v>
      </c>
      <c r="AU922">
        <f t="shared" si="323"/>
        <v>-5.0631815821389203E-4</v>
      </c>
      <c r="AV922">
        <f t="shared" si="324"/>
        <v>-0.10228278593058465</v>
      </c>
      <c r="AW922">
        <v>0.13117821284087788</v>
      </c>
      <c r="AX922">
        <v>0.25031302651414389</v>
      </c>
      <c r="AY922" s="1">
        <f t="shared" si="325"/>
        <v>-5155.7366192983609</v>
      </c>
      <c r="AZ922" s="1">
        <f t="shared" si="326"/>
        <v>26919.029832447879</v>
      </c>
      <c r="BA922" s="1">
        <f t="shared" si="338"/>
        <v>26.537682878608166</v>
      </c>
      <c r="BB922" s="1">
        <f t="shared" si="339"/>
        <v>619.88453934361405</v>
      </c>
      <c r="BC922">
        <f t="shared" si="327"/>
        <v>1</v>
      </c>
      <c r="BD922">
        <f t="shared" si="328"/>
        <v>1</v>
      </c>
      <c r="BE922">
        <f t="shared" si="329"/>
        <v>0</v>
      </c>
      <c r="BF922">
        <f t="shared" si="330"/>
        <v>0</v>
      </c>
      <c r="BG922">
        <f t="shared" si="331"/>
        <v>0</v>
      </c>
      <c r="BH922">
        <f t="shared" si="332"/>
        <v>0</v>
      </c>
      <c r="BI922">
        <f t="shared" si="333"/>
        <v>0</v>
      </c>
      <c r="BJ922">
        <f t="shared" si="334"/>
        <v>0</v>
      </c>
      <c r="BK922">
        <f t="shared" si="335"/>
        <v>0</v>
      </c>
      <c r="BL922">
        <f t="shared" si="336"/>
        <v>0</v>
      </c>
      <c r="BM922">
        <f t="shared" si="340"/>
        <v>0</v>
      </c>
      <c r="BN922">
        <f t="shared" si="341"/>
        <v>0</v>
      </c>
      <c r="BO922">
        <f>IF(AND(AU922&gt;'County Avg'!$E$3,'Gentrification Calcs'!AW922&gt;'County Avg'!$E$4,'Gentrification Calcs'!AY922&gt;'County Avg'!$E$5,'Gentrification Calcs'!BA922&gt;'County Avg'!$E$6),1,0)</f>
        <v>0</v>
      </c>
      <c r="BP922">
        <f>IF(AND(AV922&gt;'County Avg'!$F$3,'Gentrification Calcs'!AX922&gt;'County Avg'!$F$4,'Gentrification Calcs'!AZ922&gt;'County Avg'!$F$5,'Gentrification Calcs'!BB922&gt;'County Avg'!$F$6),1,0)</f>
        <v>0</v>
      </c>
      <c r="BQ922">
        <f t="shared" si="342"/>
        <v>0</v>
      </c>
      <c r="BR922">
        <f t="shared" si="343"/>
        <v>0</v>
      </c>
      <c r="BS922">
        <f t="shared" si="344"/>
        <v>0</v>
      </c>
      <c r="BT922">
        <f t="shared" si="345"/>
        <v>0</v>
      </c>
    </row>
    <row r="923" spans="1:72" x14ac:dyDescent="0.25">
      <c r="A923">
        <v>6037275500</v>
      </c>
      <c r="B923">
        <v>5636.6326998150898</v>
      </c>
      <c r="C923">
        <v>5404.9999254941904</v>
      </c>
      <c r="D923">
        <v>5296</v>
      </c>
      <c r="E923">
        <v>1588.2803960000001</v>
      </c>
      <c r="F923">
        <v>1564.7929079999999</v>
      </c>
      <c r="G923">
        <v>1634</v>
      </c>
      <c r="H923">
        <v>943.99534723483384</v>
      </c>
      <c r="I923">
        <v>942.02132397498281</v>
      </c>
      <c r="J923">
        <v>973.46820000000002</v>
      </c>
      <c r="K923">
        <v>0.59435056279246157</v>
      </c>
      <c r="L923">
        <v>0.60201022075119404</v>
      </c>
      <c r="M923">
        <v>0.59575777233782135</v>
      </c>
      <c r="N923">
        <v>2870.719122</v>
      </c>
      <c r="O923">
        <v>2975.6315920000002</v>
      </c>
      <c r="P923">
        <v>3118</v>
      </c>
      <c r="Q923">
        <v>297.26663209999998</v>
      </c>
      <c r="R923">
        <v>480.6594849</v>
      </c>
      <c r="S923">
        <v>633</v>
      </c>
      <c r="T923">
        <v>0.10355127738616847</v>
      </c>
      <c r="U923">
        <v>0.16153192021225185</v>
      </c>
      <c r="V923">
        <v>0.2030147530468249</v>
      </c>
      <c r="W923">
        <v>1113.79711914063</v>
      </c>
      <c r="X923">
        <v>1100.58581542969</v>
      </c>
      <c r="Y923">
        <v>1163</v>
      </c>
      <c r="Z923">
        <v>1593.04431152344</v>
      </c>
      <c r="AA923">
        <v>1575.6650390625</v>
      </c>
      <c r="AB923">
        <v>1634</v>
      </c>
      <c r="AC923">
        <v>0.69916267305552704</v>
      </c>
      <c r="AD923">
        <v>0.69848970951625866</v>
      </c>
      <c r="AE923">
        <v>0.71175030599755207</v>
      </c>
      <c r="AF923">
        <v>909.90267551105705</v>
      </c>
      <c r="AG923">
        <v>716.22863769531295</v>
      </c>
      <c r="AH923">
        <v>563</v>
      </c>
      <c r="AI923">
        <v>0.16142663962136586</v>
      </c>
      <c r="AJ923">
        <v>0.1325122382179916</v>
      </c>
      <c r="AK923">
        <v>0.10630664652567975</v>
      </c>
      <c r="AL923">
        <f t="shared" si="337"/>
        <v>0.83857336037863417</v>
      </c>
      <c r="AM923">
        <f t="shared" si="337"/>
        <v>0.86748776178200837</v>
      </c>
      <c r="AN923">
        <f t="shared" si="337"/>
        <v>0.89369335347432022</v>
      </c>
      <c r="AO923">
        <v>38741.101802757163</v>
      </c>
      <c r="AP923">
        <v>42410.893338782189</v>
      </c>
      <c r="AQ923">
        <v>35970</v>
      </c>
      <c r="AR923">
        <v>691.11111111111109</v>
      </c>
      <c r="AS923">
        <v>710.1720047449586</v>
      </c>
      <c r="AT923">
        <v>636</v>
      </c>
      <c r="AU923">
        <f t="shared" si="323"/>
        <v>-2.8914401403374257E-2</v>
      </c>
      <c r="AV923">
        <f t="shared" si="324"/>
        <v>-2.6205591692311847E-2</v>
      </c>
      <c r="AW923">
        <v>5.7980642826083381E-2</v>
      </c>
      <c r="AX923">
        <v>4.1482832834573047E-2</v>
      </c>
      <c r="AY923" s="1">
        <f t="shared" si="325"/>
        <v>3669.7915360250263</v>
      </c>
      <c r="AZ923" s="1">
        <f t="shared" si="326"/>
        <v>-6440.8933387821889</v>
      </c>
      <c r="BA923" s="1">
        <f t="shared" si="338"/>
        <v>19.060893633847513</v>
      </c>
      <c r="BB923" s="1">
        <f t="shared" si="339"/>
        <v>-74.172004744958599</v>
      </c>
      <c r="BC923">
        <f t="shared" si="327"/>
        <v>1</v>
      </c>
      <c r="BD923">
        <f t="shared" si="328"/>
        <v>1</v>
      </c>
      <c r="BE923">
        <f t="shared" si="329"/>
        <v>1</v>
      </c>
      <c r="BF923">
        <f t="shared" si="330"/>
        <v>1</v>
      </c>
      <c r="BG923">
        <f t="shared" si="331"/>
        <v>1</v>
      </c>
      <c r="BH923">
        <f t="shared" si="332"/>
        <v>1</v>
      </c>
      <c r="BI923">
        <f t="shared" si="333"/>
        <v>1</v>
      </c>
      <c r="BJ923">
        <f t="shared" si="334"/>
        <v>1</v>
      </c>
      <c r="BK923">
        <f t="shared" si="335"/>
        <v>1</v>
      </c>
      <c r="BL923">
        <f t="shared" si="336"/>
        <v>1</v>
      </c>
      <c r="BM923">
        <f t="shared" si="340"/>
        <v>1</v>
      </c>
      <c r="BN923">
        <f t="shared" si="341"/>
        <v>1</v>
      </c>
      <c r="BO923">
        <f>IF(AND(AU923&gt;'County Avg'!$E$3,'Gentrification Calcs'!AW923&gt;'County Avg'!$E$4,'Gentrification Calcs'!AY923&gt;'County Avg'!$E$5,'Gentrification Calcs'!BA923&gt;'County Avg'!$E$6),1,0)</f>
        <v>1</v>
      </c>
      <c r="BP923">
        <f>IF(AND(AV923&gt;'County Avg'!$F$3,'Gentrification Calcs'!AX923&gt;'County Avg'!$F$4,'Gentrification Calcs'!AZ923&gt;'County Avg'!$F$5,'Gentrification Calcs'!BB923&gt;'County Avg'!$F$6),1,0)</f>
        <v>0</v>
      </c>
      <c r="BQ923">
        <f t="shared" si="342"/>
        <v>1</v>
      </c>
      <c r="BR923">
        <f t="shared" si="343"/>
        <v>0</v>
      </c>
      <c r="BS923">
        <f t="shared" si="344"/>
        <v>1</v>
      </c>
      <c r="BT923">
        <f t="shared" si="345"/>
        <v>0</v>
      </c>
    </row>
    <row r="924" spans="1:72" x14ac:dyDescent="0.25">
      <c r="A924">
        <v>6037275602</v>
      </c>
      <c r="B924">
        <v>549.27709196527906</v>
      </c>
      <c r="C924">
        <v>522.00000643730198</v>
      </c>
      <c r="D924">
        <v>7393</v>
      </c>
      <c r="E924">
        <v>223.01293949999999</v>
      </c>
      <c r="F924">
        <v>217.3473663</v>
      </c>
      <c r="G924">
        <v>3662</v>
      </c>
      <c r="H924">
        <v>89.276032454237495</v>
      </c>
      <c r="I924">
        <v>78.720866315789266</v>
      </c>
      <c r="J924">
        <v>1017.5026</v>
      </c>
      <c r="K924">
        <v>0.40031772440826241</v>
      </c>
      <c r="L924">
        <v>0.36218918892779456</v>
      </c>
      <c r="M924">
        <v>0.27785434188967778</v>
      </c>
      <c r="N924">
        <v>391.46599190000001</v>
      </c>
      <c r="O924">
        <v>386.15789790000002</v>
      </c>
      <c r="P924">
        <v>5541</v>
      </c>
      <c r="Q924">
        <v>101.1540813</v>
      </c>
      <c r="R924">
        <v>102.2631607</v>
      </c>
      <c r="S924">
        <v>4254</v>
      </c>
      <c r="T924">
        <v>0.25839813264248973</v>
      </c>
      <c r="U924">
        <v>0.2648221394826481</v>
      </c>
      <c r="V924">
        <v>0.76773145641580942</v>
      </c>
      <c r="W924">
        <v>97.508228302001996</v>
      </c>
      <c r="X924">
        <v>96.768424987792997</v>
      </c>
      <c r="Y924">
        <v>2100</v>
      </c>
      <c r="Z924">
        <v>222.250410079956</v>
      </c>
      <c r="AA924">
        <v>215.97369384765599</v>
      </c>
      <c r="AB924">
        <v>3662</v>
      </c>
      <c r="AC924">
        <v>0.43873137631972331</v>
      </c>
      <c r="AD924">
        <v>0.44805653532995421</v>
      </c>
      <c r="AE924">
        <v>0.57345712725286724</v>
      </c>
      <c r="AF924">
        <v>226.362789895167</v>
      </c>
      <c r="AG924">
        <v>179.34210205078099</v>
      </c>
      <c r="AH924">
        <v>3250</v>
      </c>
      <c r="AI924">
        <v>0.4121103778154212</v>
      </c>
      <c r="AJ924">
        <v>0.34356724107113967</v>
      </c>
      <c r="AK924">
        <v>0.43960503178682536</v>
      </c>
      <c r="AL924">
        <f t="shared" si="337"/>
        <v>0.58788962218457885</v>
      </c>
      <c r="AM924">
        <f t="shared" si="337"/>
        <v>0.65643275892886033</v>
      </c>
      <c r="AN924">
        <f t="shared" si="337"/>
        <v>0.56039496821317458</v>
      </c>
      <c r="AO924">
        <v>67353.431601272532</v>
      </c>
      <c r="AP924">
        <v>70634.49284838578</v>
      </c>
      <c r="AQ924">
        <v>72335</v>
      </c>
      <c r="AR924">
        <v>1316.5666666666668</v>
      </c>
      <c r="AS924">
        <v>1076.7560300514037</v>
      </c>
      <c r="AT924">
        <v>2001</v>
      </c>
      <c r="AU924">
        <f t="shared" si="323"/>
        <v>-6.854313674428153E-2</v>
      </c>
      <c r="AV924">
        <f t="shared" si="324"/>
        <v>9.6037790715685689E-2</v>
      </c>
      <c r="AW924">
        <v>6.4240068401583694E-3</v>
      </c>
      <c r="AX924">
        <v>0.50290931693316132</v>
      </c>
      <c r="AY924" s="1">
        <f t="shared" si="325"/>
        <v>3281.0612471132481</v>
      </c>
      <c r="AZ924" s="1">
        <f t="shared" si="326"/>
        <v>1700.5071516142198</v>
      </c>
      <c r="BA924" s="1">
        <f t="shared" si="338"/>
        <v>-239.81063661526309</v>
      </c>
      <c r="BB924" s="1">
        <f t="shared" si="339"/>
        <v>924.24396994859626</v>
      </c>
      <c r="BC924">
        <f t="shared" si="327"/>
        <v>1</v>
      </c>
      <c r="BD924">
        <f t="shared" si="328"/>
        <v>1</v>
      </c>
      <c r="BE924">
        <f t="shared" si="329"/>
        <v>0</v>
      </c>
      <c r="BF924">
        <f t="shared" si="330"/>
        <v>0</v>
      </c>
      <c r="BG924">
        <f t="shared" si="331"/>
        <v>0</v>
      </c>
      <c r="BH924">
        <f t="shared" si="332"/>
        <v>0</v>
      </c>
      <c r="BI924">
        <f t="shared" si="333"/>
        <v>0</v>
      </c>
      <c r="BJ924">
        <f t="shared" si="334"/>
        <v>0</v>
      </c>
      <c r="BK924">
        <f t="shared" si="335"/>
        <v>0</v>
      </c>
      <c r="BL924">
        <f t="shared" si="336"/>
        <v>0</v>
      </c>
      <c r="BM924">
        <f t="shared" si="340"/>
        <v>0</v>
      </c>
      <c r="BN924">
        <f t="shared" si="341"/>
        <v>0</v>
      </c>
      <c r="BO924">
        <f>IF(AND(AU924&gt;'County Avg'!$E$3,'Gentrification Calcs'!AW924&gt;'County Avg'!$E$4,'Gentrification Calcs'!AY924&gt;'County Avg'!$E$5,'Gentrification Calcs'!BA924&gt;'County Avg'!$E$6),1,0)</f>
        <v>0</v>
      </c>
      <c r="BP924">
        <f>IF(AND(AV924&gt;'County Avg'!$F$3,'Gentrification Calcs'!AX924&gt;'County Avg'!$F$4,'Gentrification Calcs'!AZ924&gt;'County Avg'!$F$5,'Gentrification Calcs'!BB924&gt;'County Avg'!$F$6),1,0)</f>
        <v>1</v>
      </c>
      <c r="BQ924">
        <f t="shared" si="342"/>
        <v>0</v>
      </c>
      <c r="BR924">
        <f t="shared" si="343"/>
        <v>0</v>
      </c>
      <c r="BS924">
        <f t="shared" si="344"/>
        <v>0</v>
      </c>
      <c r="BT924">
        <f t="shared" si="345"/>
        <v>0</v>
      </c>
    </row>
    <row r="925" spans="1:72" x14ac:dyDescent="0.25">
      <c r="A925">
        <v>6037275603</v>
      </c>
      <c r="B925">
        <v>3049.4350192977799</v>
      </c>
      <c r="C925">
        <v>2897.9999935627002</v>
      </c>
      <c r="D925">
        <v>2893</v>
      </c>
      <c r="E925">
        <v>1238.1063999999999</v>
      </c>
      <c r="F925">
        <v>1206.6525879999999</v>
      </c>
      <c r="G925">
        <v>1186</v>
      </c>
      <c r="H925">
        <v>495.63592535027038</v>
      </c>
      <c r="I925">
        <v>437.03653368421078</v>
      </c>
      <c r="J925">
        <v>471.61180000000002</v>
      </c>
      <c r="K925">
        <v>0.40031771530320048</v>
      </c>
      <c r="L925">
        <v>0.36218919847392794</v>
      </c>
      <c r="M925">
        <v>0.39764907251264758</v>
      </c>
      <c r="N925">
        <v>2173.3112879999999</v>
      </c>
      <c r="O925">
        <v>2143.8420409999999</v>
      </c>
      <c r="P925">
        <v>2149</v>
      </c>
      <c r="Q925">
        <v>561.5795822</v>
      </c>
      <c r="R925">
        <v>567.73681639999995</v>
      </c>
      <c r="S925">
        <v>759</v>
      </c>
      <c r="T925">
        <v>0.25839813435874448</v>
      </c>
      <c r="U925">
        <v>0.26482213033530111</v>
      </c>
      <c r="V925">
        <v>0.35318752908329454</v>
      </c>
      <c r="W925">
        <v>541.33879089355503</v>
      </c>
      <c r="X925">
        <v>537.23156738281295</v>
      </c>
      <c r="Y925">
        <v>600</v>
      </c>
      <c r="Z925">
        <v>1233.87306213379</v>
      </c>
      <c r="AA925">
        <v>1199.0263671875</v>
      </c>
      <c r="AB925">
        <v>1186</v>
      </c>
      <c r="AC925">
        <v>0.43873134725657637</v>
      </c>
      <c r="AD925">
        <v>0.44805650825091686</v>
      </c>
      <c r="AE925">
        <v>0.50590219224283306</v>
      </c>
      <c r="AF925">
        <v>1256.70381792639</v>
      </c>
      <c r="AG925">
        <v>995.65789794921898</v>
      </c>
      <c r="AH925">
        <v>899</v>
      </c>
      <c r="AI925">
        <v>0.41211037781542303</v>
      </c>
      <c r="AJ925">
        <v>0.34356725333363158</v>
      </c>
      <c r="AK925">
        <v>0.31075008641548568</v>
      </c>
      <c r="AL925">
        <f t="shared" si="337"/>
        <v>0.58788962218457697</v>
      </c>
      <c r="AM925">
        <f t="shared" si="337"/>
        <v>0.65643274666636842</v>
      </c>
      <c r="AN925">
        <f t="shared" si="337"/>
        <v>0.68924991358451426</v>
      </c>
      <c r="AO925">
        <v>67440.498409331922</v>
      </c>
      <c r="AP925">
        <v>70641.483040457708</v>
      </c>
      <c r="AQ925">
        <v>59091</v>
      </c>
      <c r="AR925">
        <v>1318.2944444444445</v>
      </c>
      <c r="AS925">
        <v>1078.1087386318704</v>
      </c>
      <c r="AT925">
        <v>1207</v>
      </c>
      <c r="AU925">
        <f t="shared" si="323"/>
        <v>-6.8543124481791451E-2</v>
      </c>
      <c r="AV925">
        <f t="shared" si="324"/>
        <v>-3.2817166918145901E-2</v>
      </c>
      <c r="AW925">
        <v>6.423995976556629E-3</v>
      </c>
      <c r="AX925">
        <v>8.8365398747993429E-2</v>
      </c>
      <c r="AY925" s="1">
        <f t="shared" si="325"/>
        <v>3200.9846311257861</v>
      </c>
      <c r="AZ925" s="1">
        <f t="shared" si="326"/>
        <v>-11550.483040457708</v>
      </c>
      <c r="BA925" s="1">
        <f t="shared" si="338"/>
        <v>-240.18570581257404</v>
      </c>
      <c r="BB925" s="1">
        <f t="shared" si="339"/>
        <v>128.89126136812956</v>
      </c>
      <c r="BC925">
        <f t="shared" si="327"/>
        <v>1</v>
      </c>
      <c r="BD925">
        <f t="shared" si="328"/>
        <v>1</v>
      </c>
      <c r="BE925">
        <f t="shared" si="329"/>
        <v>0</v>
      </c>
      <c r="BF925">
        <f t="shared" si="330"/>
        <v>0</v>
      </c>
      <c r="BG925">
        <f t="shared" si="331"/>
        <v>0</v>
      </c>
      <c r="BH925">
        <f t="shared" si="332"/>
        <v>0</v>
      </c>
      <c r="BI925">
        <f t="shared" si="333"/>
        <v>0</v>
      </c>
      <c r="BJ925">
        <f t="shared" si="334"/>
        <v>0</v>
      </c>
      <c r="BK925">
        <f t="shared" si="335"/>
        <v>0</v>
      </c>
      <c r="BL925">
        <f t="shared" si="336"/>
        <v>0</v>
      </c>
      <c r="BM925">
        <f t="shared" si="340"/>
        <v>0</v>
      </c>
      <c r="BN925">
        <f t="shared" si="341"/>
        <v>0</v>
      </c>
      <c r="BO925">
        <f>IF(AND(AU925&gt;'County Avg'!$E$3,'Gentrification Calcs'!AW925&gt;'County Avg'!$E$4,'Gentrification Calcs'!AY925&gt;'County Avg'!$E$5,'Gentrification Calcs'!BA925&gt;'County Avg'!$E$6),1,0)</f>
        <v>0</v>
      </c>
      <c r="BP925">
        <f>IF(AND(AV925&gt;'County Avg'!$F$3,'Gentrification Calcs'!AX925&gt;'County Avg'!$F$4,'Gentrification Calcs'!AZ925&gt;'County Avg'!$F$5,'Gentrification Calcs'!BB925&gt;'County Avg'!$F$6),1,0)</f>
        <v>0</v>
      </c>
      <c r="BQ925">
        <f t="shared" si="342"/>
        <v>0</v>
      </c>
      <c r="BR925">
        <f t="shared" si="343"/>
        <v>0</v>
      </c>
      <c r="BS925">
        <f t="shared" si="344"/>
        <v>0</v>
      </c>
      <c r="BT925">
        <f t="shared" si="345"/>
        <v>0</v>
      </c>
    </row>
    <row r="926" spans="1:72" x14ac:dyDescent="0.25">
      <c r="A926">
        <v>6037276000</v>
      </c>
      <c r="B926">
        <v>5236.4238964865099</v>
      </c>
      <c r="C926">
        <v>5334</v>
      </c>
      <c r="D926">
        <v>5620</v>
      </c>
      <c r="E926">
        <v>2174.716797</v>
      </c>
      <c r="F926">
        <v>2201</v>
      </c>
      <c r="G926">
        <v>2221</v>
      </c>
      <c r="H926">
        <v>298.27211459051</v>
      </c>
      <c r="I926">
        <v>478.76459999999997</v>
      </c>
      <c r="J926">
        <v>431.96260000000001</v>
      </c>
      <c r="K926">
        <v>0.13715446305559115</v>
      </c>
      <c r="L926">
        <v>0.21752139936392548</v>
      </c>
      <c r="M926">
        <v>0.19449013957676722</v>
      </c>
      <c r="N926">
        <v>3953.6690870000002</v>
      </c>
      <c r="O926">
        <v>3993</v>
      </c>
      <c r="P926">
        <v>4283</v>
      </c>
      <c r="Q926">
        <v>1643.716064</v>
      </c>
      <c r="R926">
        <v>1801</v>
      </c>
      <c r="S926">
        <v>2263</v>
      </c>
      <c r="T926">
        <v>0.41574447123171687</v>
      </c>
      <c r="U926">
        <v>0.45103931880791387</v>
      </c>
      <c r="V926">
        <v>0.52836796637870653</v>
      </c>
      <c r="W926">
        <v>450.45574951171898</v>
      </c>
      <c r="X926">
        <v>445</v>
      </c>
      <c r="Y926">
        <v>550</v>
      </c>
      <c r="Z926">
        <v>2182.671875</v>
      </c>
      <c r="AA926">
        <v>2216</v>
      </c>
      <c r="AB926">
        <v>2221</v>
      </c>
      <c r="AC926">
        <v>0.20637813437336702</v>
      </c>
      <c r="AD926">
        <v>0.20081227436823104</v>
      </c>
      <c r="AE926">
        <v>0.24763619990995048</v>
      </c>
      <c r="AF926">
        <v>4285.7932005045304</v>
      </c>
      <c r="AG926">
        <v>3754</v>
      </c>
      <c r="AH926">
        <v>3333</v>
      </c>
      <c r="AI926">
        <v>0.81845803266236228</v>
      </c>
      <c r="AJ926">
        <v>0.70378702662167225</v>
      </c>
      <c r="AK926">
        <v>0.59306049822064055</v>
      </c>
      <c r="AL926">
        <f t="shared" si="337"/>
        <v>0.18154196733763772</v>
      </c>
      <c r="AM926">
        <f t="shared" si="337"/>
        <v>0.29621297337832775</v>
      </c>
      <c r="AN926">
        <f t="shared" si="337"/>
        <v>0.40693950177935945</v>
      </c>
      <c r="AO926">
        <v>101706.72905620361</v>
      </c>
      <c r="AP926">
        <v>108282.26930935841</v>
      </c>
      <c r="AQ926">
        <v>105664</v>
      </c>
      <c r="AR926">
        <v>1366.6722222222222</v>
      </c>
      <c r="AS926">
        <v>1322.9489916963228</v>
      </c>
      <c r="AT926">
        <v>1750</v>
      </c>
      <c r="AU926">
        <f t="shared" si="323"/>
        <v>-0.11467100604069003</v>
      </c>
      <c r="AV926">
        <f t="shared" si="324"/>
        <v>-0.1107265284010317</v>
      </c>
      <c r="AW926">
        <v>3.5294847576196997E-2</v>
      </c>
      <c r="AX926">
        <v>7.7328647570792663E-2</v>
      </c>
      <c r="AY926" s="1">
        <f t="shared" si="325"/>
        <v>6575.5402531548025</v>
      </c>
      <c r="AZ926" s="1">
        <f t="shared" si="326"/>
        <v>-2618.2693093584094</v>
      </c>
      <c r="BA926" s="1">
        <f t="shared" si="338"/>
        <v>-43.723230525899453</v>
      </c>
      <c r="BB926" s="1">
        <f t="shared" si="339"/>
        <v>427.05100830367724</v>
      </c>
      <c r="BC926">
        <f t="shared" si="327"/>
        <v>1</v>
      </c>
      <c r="BD926">
        <f t="shared" si="328"/>
        <v>1</v>
      </c>
      <c r="BE926">
        <f t="shared" si="329"/>
        <v>0</v>
      </c>
      <c r="BF926">
        <f t="shared" si="330"/>
        <v>0</v>
      </c>
      <c r="BG926">
        <f t="shared" si="331"/>
        <v>0</v>
      </c>
      <c r="BH926">
        <f t="shared" si="332"/>
        <v>0</v>
      </c>
      <c r="BI926">
        <f t="shared" si="333"/>
        <v>0</v>
      </c>
      <c r="BJ926">
        <f t="shared" si="334"/>
        <v>0</v>
      </c>
      <c r="BK926">
        <f t="shared" si="335"/>
        <v>0</v>
      </c>
      <c r="BL926">
        <f t="shared" si="336"/>
        <v>0</v>
      </c>
      <c r="BM926">
        <f t="shared" si="340"/>
        <v>0</v>
      </c>
      <c r="BN926">
        <f t="shared" si="341"/>
        <v>0</v>
      </c>
      <c r="BO926">
        <f>IF(AND(AU926&gt;'County Avg'!$E$3,'Gentrification Calcs'!AW926&gt;'County Avg'!$E$4,'Gentrification Calcs'!AY926&gt;'County Avg'!$E$5,'Gentrification Calcs'!BA926&gt;'County Avg'!$E$6),1,0)</f>
        <v>0</v>
      </c>
      <c r="BP926">
        <f>IF(AND(AV926&gt;'County Avg'!$F$3,'Gentrification Calcs'!AX926&gt;'County Avg'!$F$4,'Gentrification Calcs'!AZ926&gt;'County Avg'!$F$5,'Gentrification Calcs'!BB926&gt;'County Avg'!$F$6),1,0)</f>
        <v>0</v>
      </c>
      <c r="BQ926">
        <f t="shared" si="342"/>
        <v>0</v>
      </c>
      <c r="BR926">
        <f t="shared" si="343"/>
        <v>0</v>
      </c>
      <c r="BS926">
        <f t="shared" si="344"/>
        <v>0</v>
      </c>
      <c r="BT926">
        <f t="shared" si="345"/>
        <v>0</v>
      </c>
    </row>
    <row r="927" spans="1:72" x14ac:dyDescent="0.25">
      <c r="A927">
        <v>6037276100</v>
      </c>
      <c r="B927">
        <v>3436.0051087531901</v>
      </c>
      <c r="C927">
        <v>4461</v>
      </c>
      <c r="D927">
        <v>6013</v>
      </c>
      <c r="E927">
        <v>1835.877661</v>
      </c>
      <c r="F927">
        <v>2255</v>
      </c>
      <c r="G927">
        <v>2866</v>
      </c>
      <c r="H927">
        <v>780.7991222427172</v>
      </c>
      <c r="I927">
        <v>748.0376</v>
      </c>
      <c r="J927">
        <v>1022.3044</v>
      </c>
      <c r="K927">
        <v>0.42530019228918392</v>
      </c>
      <c r="L927">
        <v>0.33172399113082041</v>
      </c>
      <c r="M927">
        <v>0.35670076762037684</v>
      </c>
      <c r="N927">
        <v>2655.9472540000002</v>
      </c>
      <c r="O927">
        <v>3217</v>
      </c>
      <c r="P927">
        <v>4295</v>
      </c>
      <c r="Q927">
        <v>941.0149725</v>
      </c>
      <c r="R927">
        <v>1422</v>
      </c>
      <c r="S927">
        <v>2356</v>
      </c>
      <c r="T927">
        <v>0.35430484211716951</v>
      </c>
      <c r="U927">
        <v>0.44202673298103823</v>
      </c>
      <c r="V927">
        <v>0.54854481955762513</v>
      </c>
      <c r="W927">
        <v>1429.2332200408</v>
      </c>
      <c r="X927">
        <v>1830</v>
      </c>
      <c r="Y927">
        <v>2346</v>
      </c>
      <c r="Z927">
        <v>1845.8686776161201</v>
      </c>
      <c r="AA927">
        <v>2251</v>
      </c>
      <c r="AB927">
        <v>2866</v>
      </c>
      <c r="AC927">
        <v>0.77428759552202198</v>
      </c>
      <c r="AD927">
        <v>0.81297201243891604</v>
      </c>
      <c r="AE927">
        <v>0.81856245638520586</v>
      </c>
      <c r="AF927">
        <v>1792.9064535739799</v>
      </c>
      <c r="AG927">
        <v>1009</v>
      </c>
      <c r="AH927">
        <v>1711</v>
      </c>
      <c r="AI927">
        <v>0.52179970542144072</v>
      </c>
      <c r="AJ927">
        <v>0.22618247029813943</v>
      </c>
      <c r="AK927">
        <v>0.28455014136038581</v>
      </c>
      <c r="AL927">
        <f t="shared" si="337"/>
        <v>0.47820029457855928</v>
      </c>
      <c r="AM927">
        <f t="shared" si="337"/>
        <v>0.77381752970186057</v>
      </c>
      <c r="AN927">
        <f t="shared" si="337"/>
        <v>0.71544985863961419</v>
      </c>
      <c r="AO927">
        <v>60714.587486744436</v>
      </c>
      <c r="AP927">
        <v>68208.89619942788</v>
      </c>
      <c r="AQ927">
        <v>60568</v>
      </c>
      <c r="AR927">
        <v>1301.0166666666667</v>
      </c>
      <c r="AS927">
        <v>1247.1973111901939</v>
      </c>
      <c r="AT927">
        <v>1723</v>
      </c>
      <c r="AU927">
        <f t="shared" si="323"/>
        <v>-0.29561723512330129</v>
      </c>
      <c r="AV927">
        <f t="shared" si="324"/>
        <v>5.8367671062246385E-2</v>
      </c>
      <c r="AW927">
        <v>8.7721890863868723E-2</v>
      </c>
      <c r="AX927">
        <v>0.1065180865765869</v>
      </c>
      <c r="AY927" s="1">
        <f t="shared" si="325"/>
        <v>7494.3087126834434</v>
      </c>
      <c r="AZ927" s="1">
        <f t="shared" si="326"/>
        <v>-7640.8961994278798</v>
      </c>
      <c r="BA927" s="1">
        <f t="shared" si="338"/>
        <v>-53.819355476472765</v>
      </c>
      <c r="BB927" s="1">
        <f t="shared" si="339"/>
        <v>475.80268880980611</v>
      </c>
      <c r="BC927">
        <f t="shared" si="327"/>
        <v>1</v>
      </c>
      <c r="BD927">
        <f t="shared" si="328"/>
        <v>1</v>
      </c>
      <c r="BE927">
        <f t="shared" si="329"/>
        <v>1</v>
      </c>
      <c r="BF927">
        <f t="shared" si="330"/>
        <v>0</v>
      </c>
      <c r="BG927">
        <f t="shared" si="331"/>
        <v>0</v>
      </c>
      <c r="BH927">
        <f t="shared" si="332"/>
        <v>0</v>
      </c>
      <c r="BI927">
        <f t="shared" si="333"/>
        <v>1</v>
      </c>
      <c r="BJ927">
        <f t="shared" si="334"/>
        <v>1</v>
      </c>
      <c r="BK927">
        <f t="shared" si="335"/>
        <v>0</v>
      </c>
      <c r="BL927">
        <f t="shared" si="336"/>
        <v>1</v>
      </c>
      <c r="BM927">
        <f t="shared" si="340"/>
        <v>0</v>
      </c>
      <c r="BN927">
        <f t="shared" si="341"/>
        <v>0</v>
      </c>
      <c r="BO927">
        <f>IF(AND(AU927&gt;'County Avg'!$E$3,'Gentrification Calcs'!AW927&gt;'County Avg'!$E$4,'Gentrification Calcs'!AY927&gt;'County Avg'!$E$5,'Gentrification Calcs'!BA927&gt;'County Avg'!$E$6),1,0)</f>
        <v>0</v>
      </c>
      <c r="BP927">
        <f>IF(AND(AV927&gt;'County Avg'!$F$3,'Gentrification Calcs'!AX927&gt;'County Avg'!$F$4,'Gentrification Calcs'!AZ927&gt;'County Avg'!$F$5,'Gentrification Calcs'!BB927&gt;'County Avg'!$F$6),1,0)</f>
        <v>0</v>
      </c>
      <c r="BQ927">
        <f t="shared" si="342"/>
        <v>0</v>
      </c>
      <c r="BR927">
        <f t="shared" si="343"/>
        <v>0</v>
      </c>
      <c r="BS927">
        <f t="shared" si="344"/>
        <v>0</v>
      </c>
      <c r="BT927">
        <f t="shared" si="345"/>
        <v>0</v>
      </c>
    </row>
    <row r="928" spans="1:72" x14ac:dyDescent="0.25">
      <c r="A928">
        <v>6037276400</v>
      </c>
      <c r="B928">
        <v>3727.9999644123</v>
      </c>
      <c r="C928">
        <v>3918</v>
      </c>
      <c r="D928">
        <v>4325</v>
      </c>
      <c r="E928">
        <v>1454</v>
      </c>
      <c r="F928">
        <v>1552</v>
      </c>
      <c r="G928">
        <v>1565</v>
      </c>
      <c r="H928">
        <v>212.19519797437266</v>
      </c>
      <c r="I928">
        <v>248.26499999999999</v>
      </c>
      <c r="J928">
        <v>396.74419999999998</v>
      </c>
      <c r="K928">
        <v>0.14593892570452041</v>
      </c>
      <c r="L928">
        <v>0.1599645618556701</v>
      </c>
      <c r="M928">
        <v>0.25351067092651758</v>
      </c>
      <c r="N928">
        <v>2772.9999739999998</v>
      </c>
      <c r="O928">
        <v>2895</v>
      </c>
      <c r="P928">
        <v>2972</v>
      </c>
      <c r="Q928">
        <v>1103</v>
      </c>
      <c r="R928">
        <v>1466</v>
      </c>
      <c r="S928">
        <v>1831</v>
      </c>
      <c r="T928">
        <v>0.39776415807496146</v>
      </c>
      <c r="U928">
        <v>0.50639032815198615</v>
      </c>
      <c r="V928">
        <v>0.61608344549125171</v>
      </c>
      <c r="W928">
        <v>181</v>
      </c>
      <c r="X928">
        <v>232</v>
      </c>
      <c r="Y928">
        <v>289</v>
      </c>
      <c r="Z928">
        <v>1460</v>
      </c>
      <c r="AA928">
        <v>1562</v>
      </c>
      <c r="AB928">
        <v>1565</v>
      </c>
      <c r="AC928">
        <v>0.12397260273972603</v>
      </c>
      <c r="AD928">
        <v>0.14852752880921896</v>
      </c>
      <c r="AE928">
        <v>0.18466453674121405</v>
      </c>
      <c r="AF928">
        <v>3109.9999703117601</v>
      </c>
      <c r="AG928">
        <v>2939</v>
      </c>
      <c r="AH928">
        <v>2867</v>
      </c>
      <c r="AI928">
        <v>0.83422746781115797</v>
      </c>
      <c r="AJ928">
        <v>0.75012761613067891</v>
      </c>
      <c r="AK928">
        <v>0.66289017341040457</v>
      </c>
      <c r="AL928">
        <f t="shared" si="337"/>
        <v>0.16577253218884203</v>
      </c>
      <c r="AM928">
        <f t="shared" si="337"/>
        <v>0.24987238386932109</v>
      </c>
      <c r="AN928">
        <f t="shared" si="337"/>
        <v>0.33710982658959543</v>
      </c>
      <c r="AO928">
        <v>112524.77995758218</v>
      </c>
      <c r="AP928">
        <v>116253.88434818145</v>
      </c>
      <c r="AQ928">
        <v>97875</v>
      </c>
      <c r="AR928">
        <v>1729.5055555555557</v>
      </c>
      <c r="AS928">
        <v>1665.1842625543695</v>
      </c>
      <c r="AT928">
        <v>2001</v>
      </c>
      <c r="AU928">
        <f t="shared" si="323"/>
        <v>-8.4099851680479065E-2</v>
      </c>
      <c r="AV928">
        <f t="shared" si="324"/>
        <v>-8.7237442720274339E-2</v>
      </c>
      <c r="AW928">
        <v>0.10862617007702469</v>
      </c>
      <c r="AX928">
        <v>0.10969311733926557</v>
      </c>
      <c r="AY928" s="1">
        <f t="shared" si="325"/>
        <v>3729.1043905992701</v>
      </c>
      <c r="AZ928" s="1">
        <f t="shared" si="326"/>
        <v>-18378.884348181455</v>
      </c>
      <c r="BA928" s="1">
        <f t="shared" si="338"/>
        <v>-64.321293001186177</v>
      </c>
      <c r="BB928" s="1">
        <f t="shared" si="339"/>
        <v>335.81573744563048</v>
      </c>
      <c r="BC928">
        <f t="shared" si="327"/>
        <v>1</v>
      </c>
      <c r="BD928">
        <f t="shared" si="328"/>
        <v>1</v>
      </c>
      <c r="BE928">
        <f t="shared" si="329"/>
        <v>0</v>
      </c>
      <c r="BF928">
        <f t="shared" si="330"/>
        <v>0</v>
      </c>
      <c r="BG928">
        <f t="shared" si="331"/>
        <v>0</v>
      </c>
      <c r="BH928">
        <f t="shared" si="332"/>
        <v>0</v>
      </c>
      <c r="BI928">
        <f t="shared" si="333"/>
        <v>0</v>
      </c>
      <c r="BJ928">
        <f t="shared" si="334"/>
        <v>0</v>
      </c>
      <c r="BK928">
        <f t="shared" si="335"/>
        <v>0</v>
      </c>
      <c r="BL928">
        <f t="shared" si="336"/>
        <v>0</v>
      </c>
      <c r="BM928">
        <f t="shared" si="340"/>
        <v>0</v>
      </c>
      <c r="BN928">
        <f t="shared" si="341"/>
        <v>0</v>
      </c>
      <c r="BO928">
        <f>IF(AND(AU928&gt;'County Avg'!$E$3,'Gentrification Calcs'!AW928&gt;'County Avg'!$E$4,'Gentrification Calcs'!AY928&gt;'County Avg'!$E$5,'Gentrification Calcs'!BA928&gt;'County Avg'!$E$6),1,0)</f>
        <v>1</v>
      </c>
      <c r="BP928">
        <f>IF(AND(AV928&gt;'County Avg'!$F$3,'Gentrification Calcs'!AX928&gt;'County Avg'!$F$4,'Gentrification Calcs'!AZ928&gt;'County Avg'!$F$5,'Gentrification Calcs'!BB928&gt;'County Avg'!$F$6),1,0)</f>
        <v>0</v>
      </c>
      <c r="BQ928">
        <f t="shared" si="342"/>
        <v>0</v>
      </c>
      <c r="BR928">
        <f t="shared" si="343"/>
        <v>0</v>
      </c>
      <c r="BS928">
        <f t="shared" si="344"/>
        <v>0</v>
      </c>
      <c r="BT928">
        <f t="shared" si="345"/>
        <v>0</v>
      </c>
    </row>
    <row r="929" spans="1:72" x14ac:dyDescent="0.25">
      <c r="A929">
        <v>6037276500</v>
      </c>
      <c r="B929">
        <v>4294.0000717338398</v>
      </c>
      <c r="C929">
        <v>3696</v>
      </c>
      <c r="D929">
        <v>5084</v>
      </c>
      <c r="E929">
        <v>652</v>
      </c>
      <c r="F929">
        <v>744</v>
      </c>
      <c r="G929">
        <v>717</v>
      </c>
      <c r="H929">
        <v>214.34240358071816</v>
      </c>
      <c r="I929">
        <v>168.75659999999999</v>
      </c>
      <c r="J929">
        <v>163.5976</v>
      </c>
      <c r="K929">
        <v>0.32874601776183765</v>
      </c>
      <c r="L929">
        <v>0.22682338709677419</v>
      </c>
      <c r="M929">
        <v>0.22816959553695956</v>
      </c>
      <c r="N929">
        <v>1431.0000239999999</v>
      </c>
      <c r="O929">
        <v>1375</v>
      </c>
      <c r="P929">
        <v>1385</v>
      </c>
      <c r="Q929">
        <v>622</v>
      </c>
      <c r="R929">
        <v>657</v>
      </c>
      <c r="S929">
        <v>818</v>
      </c>
      <c r="T929">
        <v>0.43466106888059702</v>
      </c>
      <c r="U929">
        <v>0.47781818181818181</v>
      </c>
      <c r="V929">
        <v>0.5906137184115523</v>
      </c>
      <c r="W929">
        <v>183</v>
      </c>
      <c r="X929">
        <v>230</v>
      </c>
      <c r="Y929">
        <v>195</v>
      </c>
      <c r="Z929">
        <v>711</v>
      </c>
      <c r="AA929">
        <v>745</v>
      </c>
      <c r="AB929">
        <v>717</v>
      </c>
      <c r="AC929">
        <v>0.25738396624472576</v>
      </c>
      <c r="AD929">
        <v>0.3087248322147651</v>
      </c>
      <c r="AE929">
        <v>0.27196652719665271</v>
      </c>
      <c r="AF929">
        <v>2933.00004899752</v>
      </c>
      <c r="AG929">
        <v>2392</v>
      </c>
      <c r="AH929">
        <v>3109</v>
      </c>
      <c r="AI929">
        <v>0.68304611085235201</v>
      </c>
      <c r="AJ929">
        <v>0.6471861471861472</v>
      </c>
      <c r="AK929">
        <v>0.6115263571990559</v>
      </c>
      <c r="AL929">
        <f t="shared" si="337"/>
        <v>0.31695388914764799</v>
      </c>
      <c r="AM929">
        <f t="shared" si="337"/>
        <v>0.3528138528138528</v>
      </c>
      <c r="AN929">
        <f t="shared" si="337"/>
        <v>0.3884736428009441</v>
      </c>
      <c r="AO929">
        <v>87132.108165429483</v>
      </c>
      <c r="AP929">
        <v>95365.79239885576</v>
      </c>
      <c r="AQ929">
        <v>86825</v>
      </c>
      <c r="AR929">
        <v>1437.5111111111112</v>
      </c>
      <c r="AS929">
        <v>1143.0387504942667</v>
      </c>
      <c r="AT929">
        <v>1277</v>
      </c>
      <c r="AU929">
        <f t="shared" si="323"/>
        <v>-3.5859963666204808E-2</v>
      </c>
      <c r="AV929">
        <f t="shared" si="324"/>
        <v>-3.5659789987091295E-2</v>
      </c>
      <c r="AW929">
        <v>4.3157112937584785E-2</v>
      </c>
      <c r="AX929">
        <v>0.11279553659337049</v>
      </c>
      <c r="AY929" s="1">
        <f t="shared" si="325"/>
        <v>8233.6842334262765</v>
      </c>
      <c r="AZ929" s="1">
        <f t="shared" si="326"/>
        <v>-8540.7923988557595</v>
      </c>
      <c r="BA929" s="1">
        <f t="shared" si="338"/>
        <v>-294.47236061684453</v>
      </c>
      <c r="BB929" s="1">
        <f t="shared" si="339"/>
        <v>133.96124950573335</v>
      </c>
      <c r="BC929">
        <f t="shared" si="327"/>
        <v>1</v>
      </c>
      <c r="BD929">
        <f t="shared" si="328"/>
        <v>1</v>
      </c>
      <c r="BE929">
        <f t="shared" si="329"/>
        <v>0</v>
      </c>
      <c r="BF929">
        <f t="shared" si="330"/>
        <v>0</v>
      </c>
      <c r="BG929">
        <f t="shared" si="331"/>
        <v>0</v>
      </c>
      <c r="BH929">
        <f t="shared" si="332"/>
        <v>0</v>
      </c>
      <c r="BI929">
        <f t="shared" si="333"/>
        <v>0</v>
      </c>
      <c r="BJ929">
        <f t="shared" si="334"/>
        <v>0</v>
      </c>
      <c r="BK929">
        <f t="shared" si="335"/>
        <v>0</v>
      </c>
      <c r="BL929">
        <f t="shared" si="336"/>
        <v>0</v>
      </c>
      <c r="BM929">
        <f t="shared" si="340"/>
        <v>0</v>
      </c>
      <c r="BN929">
        <f t="shared" si="341"/>
        <v>0</v>
      </c>
      <c r="BO929">
        <f>IF(AND(AU929&gt;'County Avg'!$E$3,'Gentrification Calcs'!AW929&gt;'County Avg'!$E$4,'Gentrification Calcs'!AY929&gt;'County Avg'!$E$5,'Gentrification Calcs'!BA929&gt;'County Avg'!$E$6),1,0)</f>
        <v>0</v>
      </c>
      <c r="BP929">
        <f>IF(AND(AV929&gt;'County Avg'!$F$3,'Gentrification Calcs'!AX929&gt;'County Avg'!$F$4,'Gentrification Calcs'!AZ929&gt;'County Avg'!$F$5,'Gentrification Calcs'!BB929&gt;'County Avg'!$F$6),1,0)</f>
        <v>0</v>
      </c>
      <c r="BQ929">
        <f t="shared" si="342"/>
        <v>0</v>
      </c>
      <c r="BR929">
        <f t="shared" si="343"/>
        <v>0</v>
      </c>
      <c r="BS929">
        <f t="shared" si="344"/>
        <v>0</v>
      </c>
      <c r="BT929">
        <f t="shared" si="345"/>
        <v>0</v>
      </c>
    </row>
    <row r="930" spans="1:72" x14ac:dyDescent="0.25">
      <c r="A930">
        <v>6037276601</v>
      </c>
      <c r="B930">
        <v>3408.0000292350301</v>
      </c>
      <c r="C930">
        <v>3450</v>
      </c>
      <c r="D930">
        <v>3726</v>
      </c>
      <c r="E930">
        <v>1449</v>
      </c>
      <c r="F930">
        <v>1529</v>
      </c>
      <c r="G930">
        <v>1627</v>
      </c>
      <c r="H930">
        <v>235.8528020232288</v>
      </c>
      <c r="I930">
        <v>252.26900000000001</v>
      </c>
      <c r="J930">
        <v>332.85040000000004</v>
      </c>
      <c r="K930">
        <v>0.16276935957434699</v>
      </c>
      <c r="L930">
        <v>0.1649895356442119</v>
      </c>
      <c r="M930">
        <v>0.20457922556853106</v>
      </c>
      <c r="N930">
        <v>2518.0000220000002</v>
      </c>
      <c r="O930">
        <v>2589</v>
      </c>
      <c r="P930">
        <v>2807</v>
      </c>
      <c r="Q930">
        <v>1359</v>
      </c>
      <c r="R930">
        <v>1457</v>
      </c>
      <c r="S930">
        <v>1855</v>
      </c>
      <c r="T930">
        <v>0.53971405406127515</v>
      </c>
      <c r="U930">
        <v>0.56276554654306687</v>
      </c>
      <c r="V930">
        <v>0.6608478802992519</v>
      </c>
      <c r="W930">
        <v>532</v>
      </c>
      <c r="X930">
        <v>611</v>
      </c>
      <c r="Y930">
        <v>539</v>
      </c>
      <c r="Z930">
        <v>1432</v>
      </c>
      <c r="AA930">
        <v>1528</v>
      </c>
      <c r="AB930">
        <v>1627</v>
      </c>
      <c r="AC930">
        <v>0.37150837988826818</v>
      </c>
      <c r="AD930">
        <v>0.39986910994764396</v>
      </c>
      <c r="AE930">
        <v>0.33128457283343576</v>
      </c>
      <c r="AF930">
        <v>2819.00002418238</v>
      </c>
      <c r="AG930">
        <v>2551</v>
      </c>
      <c r="AH930">
        <v>2557</v>
      </c>
      <c r="AI930">
        <v>0.82717136150234749</v>
      </c>
      <c r="AJ930">
        <v>0.73942028985507247</v>
      </c>
      <c r="AK930">
        <v>0.6862587224906066</v>
      </c>
      <c r="AL930">
        <f t="shared" si="337"/>
        <v>0.17282863849765251</v>
      </c>
      <c r="AM930">
        <f t="shared" si="337"/>
        <v>0.26057971014492753</v>
      </c>
      <c r="AN930">
        <f t="shared" si="337"/>
        <v>0.3137412775093934</v>
      </c>
      <c r="AO930">
        <v>113112.48091198305</v>
      </c>
      <c r="AP930">
        <v>119094.6984062117</v>
      </c>
      <c r="AQ930">
        <v>95568</v>
      </c>
      <c r="AR930">
        <v>1489.3444444444444</v>
      </c>
      <c r="AS930">
        <v>1305.3637801502571</v>
      </c>
      <c r="AT930">
        <v>1647</v>
      </c>
      <c r="AU930">
        <f t="shared" si="323"/>
        <v>-8.7751071647275025E-2</v>
      </c>
      <c r="AV930">
        <f t="shared" si="324"/>
        <v>-5.3161567364465867E-2</v>
      </c>
      <c r="AW930">
        <v>2.3051492481791724E-2</v>
      </c>
      <c r="AX930">
        <v>9.8082333756185025E-2</v>
      </c>
      <c r="AY930" s="1">
        <f t="shared" si="325"/>
        <v>5982.217494228651</v>
      </c>
      <c r="AZ930" s="1">
        <f t="shared" si="326"/>
        <v>-23526.698406211697</v>
      </c>
      <c r="BA930" s="1">
        <f t="shared" si="338"/>
        <v>-183.98066429418736</v>
      </c>
      <c r="BB930" s="1">
        <f t="shared" si="339"/>
        <v>341.63621984974293</v>
      </c>
      <c r="BC930">
        <f t="shared" si="327"/>
        <v>1</v>
      </c>
      <c r="BD930">
        <f t="shared" si="328"/>
        <v>1</v>
      </c>
      <c r="BE930">
        <f t="shared" si="329"/>
        <v>0</v>
      </c>
      <c r="BF930">
        <f t="shared" si="330"/>
        <v>0</v>
      </c>
      <c r="BG930">
        <f t="shared" si="331"/>
        <v>0</v>
      </c>
      <c r="BH930">
        <f t="shared" si="332"/>
        <v>0</v>
      </c>
      <c r="BI930">
        <f t="shared" si="333"/>
        <v>0</v>
      </c>
      <c r="BJ930">
        <f t="shared" si="334"/>
        <v>0</v>
      </c>
      <c r="BK930">
        <f t="shared" si="335"/>
        <v>0</v>
      </c>
      <c r="BL930">
        <f t="shared" si="336"/>
        <v>0</v>
      </c>
      <c r="BM930">
        <f t="shared" si="340"/>
        <v>0</v>
      </c>
      <c r="BN930">
        <f t="shared" si="341"/>
        <v>0</v>
      </c>
      <c r="BO930">
        <f>IF(AND(AU930&gt;'County Avg'!$E$3,'Gentrification Calcs'!AW930&gt;'County Avg'!$E$4,'Gentrification Calcs'!AY930&gt;'County Avg'!$E$5,'Gentrification Calcs'!BA930&gt;'County Avg'!$E$6),1,0)</f>
        <v>0</v>
      </c>
      <c r="BP930">
        <f>IF(AND(AV930&gt;'County Avg'!$F$3,'Gentrification Calcs'!AX930&gt;'County Avg'!$F$4,'Gentrification Calcs'!AZ930&gt;'County Avg'!$F$5,'Gentrification Calcs'!BB930&gt;'County Avg'!$F$6),1,0)</f>
        <v>0</v>
      </c>
      <c r="BQ930">
        <f t="shared" si="342"/>
        <v>0</v>
      </c>
      <c r="BR930">
        <f t="shared" si="343"/>
        <v>0</v>
      </c>
      <c r="BS930">
        <f t="shared" si="344"/>
        <v>0</v>
      </c>
      <c r="BT930">
        <f t="shared" si="345"/>
        <v>0</v>
      </c>
    </row>
    <row r="931" spans="1:72" x14ac:dyDescent="0.25">
      <c r="A931">
        <v>6037276603</v>
      </c>
      <c r="B931">
        <v>3609.5356744478599</v>
      </c>
      <c r="C931">
        <v>3879.9990547299399</v>
      </c>
      <c r="D931">
        <v>5645</v>
      </c>
      <c r="E931">
        <v>2004.498413</v>
      </c>
      <c r="F931">
        <v>2188.1640630000002</v>
      </c>
      <c r="G931">
        <v>3212</v>
      </c>
      <c r="H931">
        <v>371.52619331454679</v>
      </c>
      <c r="I931">
        <v>542.26677746254109</v>
      </c>
      <c r="J931">
        <v>671.63200000000006</v>
      </c>
      <c r="K931">
        <v>0.18534621474631557</v>
      </c>
      <c r="L931">
        <v>0.24781815341537353</v>
      </c>
      <c r="M931">
        <v>0.20910087173100875</v>
      </c>
      <c r="N931">
        <v>2880.147637</v>
      </c>
      <c r="O931">
        <v>3104.5747070000002</v>
      </c>
      <c r="P931">
        <v>4867</v>
      </c>
      <c r="Q931">
        <v>1631.891846</v>
      </c>
      <c r="R931">
        <v>1744.1053469999999</v>
      </c>
      <c r="S931">
        <v>3206</v>
      </c>
      <c r="T931">
        <v>0.56660006766173976</v>
      </c>
      <c r="U931">
        <v>0.56178559435773945</v>
      </c>
      <c r="V931">
        <v>0.6587220053420999</v>
      </c>
      <c r="W931">
        <v>1022.39007568359</v>
      </c>
      <c r="X931">
        <v>1244.41943359375</v>
      </c>
      <c r="Y931">
        <v>1804</v>
      </c>
      <c r="Z931">
        <v>2001.62109375</v>
      </c>
      <c r="AA931">
        <v>2187.205078125</v>
      </c>
      <c r="AB931">
        <v>3212</v>
      </c>
      <c r="AC931">
        <v>0.51078102587746077</v>
      </c>
      <c r="AD931">
        <v>0.5689541625701322</v>
      </c>
      <c r="AE931">
        <v>0.56164383561643838</v>
      </c>
      <c r="AF931">
        <v>2971.2611982036601</v>
      </c>
      <c r="AG931">
        <v>2637.97729492188</v>
      </c>
      <c r="AH931">
        <v>3122</v>
      </c>
      <c r="AI931">
        <v>0.82316992161551783</v>
      </c>
      <c r="AJ931">
        <v>0.67989122103162247</v>
      </c>
      <c r="AK931">
        <v>0.55305580159433132</v>
      </c>
      <c r="AL931">
        <f t="shared" si="337"/>
        <v>0.17683007838448217</v>
      </c>
      <c r="AM931">
        <f t="shared" si="337"/>
        <v>0.32010877896837753</v>
      </c>
      <c r="AN931">
        <f t="shared" si="337"/>
        <v>0.44694419840566868</v>
      </c>
      <c r="AO931">
        <v>92521.180805938493</v>
      </c>
      <c r="AP931">
        <v>85840.956681651005</v>
      </c>
      <c r="AQ931">
        <v>80510</v>
      </c>
      <c r="AR931">
        <v>1511.8055555555557</v>
      </c>
      <c r="AS931">
        <v>1322.9489916963228</v>
      </c>
      <c r="AT931">
        <v>1859</v>
      </c>
      <c r="AU931">
        <f t="shared" si="323"/>
        <v>-0.14327870058389536</v>
      </c>
      <c r="AV931">
        <f t="shared" si="324"/>
        <v>-0.12683541943729115</v>
      </c>
      <c r="AW931">
        <v>-4.8144733040003107E-3</v>
      </c>
      <c r="AX931">
        <v>9.6936410984360455E-2</v>
      </c>
      <c r="AY931" s="1">
        <f t="shared" si="325"/>
        <v>-6680.2241242874879</v>
      </c>
      <c r="AZ931" s="1">
        <f t="shared" si="326"/>
        <v>-5330.9566816510051</v>
      </c>
      <c r="BA931" s="1">
        <f t="shared" si="338"/>
        <v>-188.85656385923289</v>
      </c>
      <c r="BB931" s="1">
        <f t="shared" si="339"/>
        <v>536.05100830367724</v>
      </c>
      <c r="BC931">
        <f t="shared" si="327"/>
        <v>1</v>
      </c>
      <c r="BD931">
        <f t="shared" si="328"/>
        <v>1</v>
      </c>
      <c r="BE931">
        <f t="shared" si="329"/>
        <v>0</v>
      </c>
      <c r="BF931">
        <f t="shared" si="330"/>
        <v>0</v>
      </c>
      <c r="BG931">
        <f t="shared" si="331"/>
        <v>0</v>
      </c>
      <c r="BH931">
        <f t="shared" si="332"/>
        <v>0</v>
      </c>
      <c r="BI931">
        <f t="shared" si="333"/>
        <v>0</v>
      </c>
      <c r="BJ931">
        <f t="shared" si="334"/>
        <v>1</v>
      </c>
      <c r="BK931">
        <f t="shared" si="335"/>
        <v>0</v>
      </c>
      <c r="BL931">
        <f t="shared" si="336"/>
        <v>0</v>
      </c>
      <c r="BM931">
        <f t="shared" si="340"/>
        <v>0</v>
      </c>
      <c r="BN931">
        <f t="shared" si="341"/>
        <v>0</v>
      </c>
      <c r="BO931">
        <f>IF(AND(AU931&gt;'County Avg'!$E$3,'Gentrification Calcs'!AW931&gt;'County Avg'!$E$4,'Gentrification Calcs'!AY931&gt;'County Avg'!$E$5,'Gentrification Calcs'!BA931&gt;'County Avg'!$E$6),1,0)</f>
        <v>0</v>
      </c>
      <c r="BP931">
        <f>IF(AND(AV931&gt;'County Avg'!$F$3,'Gentrification Calcs'!AX931&gt;'County Avg'!$F$4,'Gentrification Calcs'!AZ931&gt;'County Avg'!$F$5,'Gentrification Calcs'!BB931&gt;'County Avg'!$F$6),1,0)</f>
        <v>0</v>
      </c>
      <c r="BQ931">
        <f t="shared" si="342"/>
        <v>0</v>
      </c>
      <c r="BR931">
        <f t="shared" si="343"/>
        <v>0</v>
      </c>
      <c r="BS931">
        <f t="shared" si="344"/>
        <v>0</v>
      </c>
      <c r="BT931">
        <f t="shared" si="345"/>
        <v>0</v>
      </c>
    </row>
    <row r="932" spans="1:72" x14ac:dyDescent="0.25">
      <c r="A932">
        <v>6037276604</v>
      </c>
      <c r="B932">
        <v>3395.1585724152101</v>
      </c>
      <c r="C932">
        <v>3649.55874788761</v>
      </c>
      <c r="D932">
        <v>4160</v>
      </c>
      <c r="E932">
        <v>1885.447388</v>
      </c>
      <c r="F932">
        <v>2058.205078</v>
      </c>
      <c r="G932">
        <v>2409</v>
      </c>
      <c r="H932">
        <v>349.46055500660043</v>
      </c>
      <c r="I932">
        <v>510.06053399071538</v>
      </c>
      <c r="J932">
        <v>762.39340000000004</v>
      </c>
      <c r="K932">
        <v>0.18534622457818506</v>
      </c>
      <c r="L932">
        <v>0.24781813019640961</v>
      </c>
      <c r="M932">
        <v>0.31647712743877127</v>
      </c>
      <c r="N932">
        <v>2709.0902599999999</v>
      </c>
      <c r="O932">
        <v>2920.188232</v>
      </c>
      <c r="P932">
        <v>3009</v>
      </c>
      <c r="Q932">
        <v>1534.970703</v>
      </c>
      <c r="R932">
        <v>1640.519775</v>
      </c>
      <c r="S932">
        <v>1789</v>
      </c>
      <c r="T932">
        <v>0.56660005968202776</v>
      </c>
      <c r="U932">
        <v>0.56178562635889695</v>
      </c>
      <c r="V932">
        <v>0.59454968428049182</v>
      </c>
      <c r="W932">
        <v>961.66839599609398</v>
      </c>
      <c r="X932">
        <v>1170.51110839844</v>
      </c>
      <c r="Y932">
        <v>1545</v>
      </c>
      <c r="Z932">
        <v>1882.74108886719</v>
      </c>
      <c r="AA932">
        <v>2057.30297851563</v>
      </c>
      <c r="AB932">
        <v>2409</v>
      </c>
      <c r="AC932">
        <v>0.51078101056089009</v>
      </c>
      <c r="AD932">
        <v>0.56895416991180292</v>
      </c>
      <c r="AE932">
        <v>0.64134495641344957</v>
      </c>
      <c r="AF932">
        <v>2794.7924159272802</v>
      </c>
      <c r="AG932">
        <v>2481.30297851563</v>
      </c>
      <c r="AH932">
        <v>2281</v>
      </c>
      <c r="AI932">
        <v>0.82316992161551739</v>
      </c>
      <c r="AJ932">
        <v>0.67989122793319201</v>
      </c>
      <c r="AK932">
        <v>0.54831730769230769</v>
      </c>
      <c r="AL932">
        <f t="shared" si="337"/>
        <v>0.17683007838448261</v>
      </c>
      <c r="AM932">
        <f t="shared" si="337"/>
        <v>0.32010877206680799</v>
      </c>
      <c r="AN932">
        <f t="shared" si="337"/>
        <v>0.45168269230769231</v>
      </c>
      <c r="AO932">
        <v>92521.180805938493</v>
      </c>
      <c r="AP932">
        <v>85840.956681651005</v>
      </c>
      <c r="AQ932">
        <v>73985</v>
      </c>
      <c r="AR932">
        <v>1511.8055555555557</v>
      </c>
      <c r="AS932">
        <v>1322.9489916963228</v>
      </c>
      <c r="AT932">
        <v>1728</v>
      </c>
      <c r="AU932">
        <f t="shared" si="323"/>
        <v>-0.14327869368232538</v>
      </c>
      <c r="AV932">
        <f t="shared" si="324"/>
        <v>-0.13157392024088432</v>
      </c>
      <c r="AW932">
        <v>-4.8144333231308067E-3</v>
      </c>
      <c r="AX932">
        <v>3.2764057921594869E-2</v>
      </c>
      <c r="AY932" s="1">
        <f t="shared" si="325"/>
        <v>-6680.2241242874879</v>
      </c>
      <c r="AZ932" s="1">
        <f t="shared" si="326"/>
        <v>-11855.956681651005</v>
      </c>
      <c r="BA932" s="1">
        <f t="shared" si="338"/>
        <v>-188.85656385923289</v>
      </c>
      <c r="BB932" s="1">
        <f t="shared" si="339"/>
        <v>405.05100830367724</v>
      </c>
      <c r="BC932">
        <f t="shared" si="327"/>
        <v>1</v>
      </c>
      <c r="BD932">
        <f t="shared" si="328"/>
        <v>1</v>
      </c>
      <c r="BE932">
        <f t="shared" si="329"/>
        <v>0</v>
      </c>
      <c r="BF932">
        <f t="shared" si="330"/>
        <v>0</v>
      </c>
      <c r="BG932">
        <f t="shared" si="331"/>
        <v>0</v>
      </c>
      <c r="BH932">
        <f t="shared" si="332"/>
        <v>0</v>
      </c>
      <c r="BI932">
        <f t="shared" si="333"/>
        <v>0</v>
      </c>
      <c r="BJ932">
        <f t="shared" si="334"/>
        <v>1</v>
      </c>
      <c r="BK932">
        <f t="shared" si="335"/>
        <v>0</v>
      </c>
      <c r="BL932">
        <f t="shared" si="336"/>
        <v>0</v>
      </c>
      <c r="BM932">
        <f t="shared" si="340"/>
        <v>0</v>
      </c>
      <c r="BN932">
        <f t="shared" si="341"/>
        <v>0</v>
      </c>
      <c r="BO932">
        <f>IF(AND(AU932&gt;'County Avg'!$E$3,'Gentrification Calcs'!AW932&gt;'County Avg'!$E$4,'Gentrification Calcs'!AY932&gt;'County Avg'!$E$5,'Gentrification Calcs'!BA932&gt;'County Avg'!$E$6),1,0)</f>
        <v>0</v>
      </c>
      <c r="BP932">
        <f>IF(AND(AV932&gt;'County Avg'!$F$3,'Gentrification Calcs'!AX932&gt;'County Avg'!$F$4,'Gentrification Calcs'!AZ932&gt;'County Avg'!$F$5,'Gentrification Calcs'!BB932&gt;'County Avg'!$F$6),1,0)</f>
        <v>0</v>
      </c>
      <c r="BQ932">
        <f t="shared" si="342"/>
        <v>0</v>
      </c>
      <c r="BR932">
        <f t="shared" si="343"/>
        <v>0</v>
      </c>
      <c r="BS932">
        <f t="shared" si="344"/>
        <v>0</v>
      </c>
      <c r="BT932">
        <f t="shared" si="345"/>
        <v>0</v>
      </c>
    </row>
    <row r="933" spans="1:72" x14ac:dyDescent="0.25">
      <c r="A933">
        <v>6037277000</v>
      </c>
      <c r="B933">
        <v>4991.8896645361001</v>
      </c>
      <c r="C933">
        <v>5459</v>
      </c>
      <c r="D933">
        <v>5526</v>
      </c>
      <c r="E933">
        <v>1985.387939</v>
      </c>
      <c r="F933">
        <v>2153</v>
      </c>
      <c r="G933">
        <v>2110</v>
      </c>
      <c r="H933">
        <v>421.45828405120216</v>
      </c>
      <c r="I933">
        <v>391.5204</v>
      </c>
      <c r="J933">
        <v>451.81600000000003</v>
      </c>
      <c r="K933">
        <v>0.21228006666721377</v>
      </c>
      <c r="L933">
        <v>0.18184876915931258</v>
      </c>
      <c r="M933">
        <v>0.2141308056872038</v>
      </c>
      <c r="N933">
        <v>3703.5314050000002</v>
      </c>
      <c r="O933">
        <v>3844</v>
      </c>
      <c r="P933">
        <v>4088</v>
      </c>
      <c r="Q933">
        <v>1690.2222899999999</v>
      </c>
      <c r="R933">
        <v>2026</v>
      </c>
      <c r="S933">
        <v>2509</v>
      </c>
      <c r="T933">
        <v>0.4563812494523723</v>
      </c>
      <c r="U933">
        <v>0.52705515088449528</v>
      </c>
      <c r="V933">
        <v>0.61374755381604695</v>
      </c>
      <c r="W933">
        <v>340.038818359375</v>
      </c>
      <c r="X933">
        <v>400</v>
      </c>
      <c r="Y933">
        <v>351</v>
      </c>
      <c r="Z933">
        <v>2016.30065917969</v>
      </c>
      <c r="AA933">
        <v>2154</v>
      </c>
      <c r="AB933">
        <v>2110</v>
      </c>
      <c r="AC933">
        <v>0.16864489767995022</v>
      </c>
      <c r="AD933">
        <v>0.18570102135561745</v>
      </c>
      <c r="AE933">
        <v>0.16635071090047393</v>
      </c>
      <c r="AF933">
        <v>4186.1671617504098</v>
      </c>
      <c r="AG933">
        <v>3977</v>
      </c>
      <c r="AH933">
        <v>3877</v>
      </c>
      <c r="AI933">
        <v>0.83859368757491026</v>
      </c>
      <c r="AJ933">
        <v>0.72852170727239418</v>
      </c>
      <c r="AK933">
        <v>0.70159247195077812</v>
      </c>
      <c r="AL933">
        <f t="shared" si="337"/>
        <v>0.16140631242508974</v>
      </c>
      <c r="AM933">
        <f t="shared" si="337"/>
        <v>0.27147829272760582</v>
      </c>
      <c r="AN933">
        <f t="shared" si="337"/>
        <v>0.29840752804922188</v>
      </c>
      <c r="AO933">
        <v>104937.2704135737</v>
      </c>
      <c r="AP933">
        <v>112189.78667756438</v>
      </c>
      <c r="AQ933">
        <v>117120</v>
      </c>
      <c r="AR933">
        <v>1425.4166666666667</v>
      </c>
      <c r="AS933">
        <v>1226.906682483195</v>
      </c>
      <c r="AT933">
        <v>2001</v>
      </c>
      <c r="AU933">
        <f t="shared" si="323"/>
        <v>-0.11007198030251608</v>
      </c>
      <c r="AV933">
        <f t="shared" si="324"/>
        <v>-2.6929235321616063E-2</v>
      </c>
      <c r="AW933">
        <v>7.0673901432122987E-2</v>
      </c>
      <c r="AX933">
        <v>8.6692402931551671E-2</v>
      </c>
      <c r="AY933" s="1">
        <f t="shared" si="325"/>
        <v>7252.5162639906775</v>
      </c>
      <c r="AZ933" s="1">
        <f t="shared" si="326"/>
        <v>4930.2133224356221</v>
      </c>
      <c r="BA933" s="1">
        <f t="shared" si="338"/>
        <v>-198.50998418347172</v>
      </c>
      <c r="BB933" s="1">
        <f t="shared" si="339"/>
        <v>774.09331751680497</v>
      </c>
      <c r="BC933">
        <f t="shared" si="327"/>
        <v>1</v>
      </c>
      <c r="BD933">
        <f t="shared" si="328"/>
        <v>1</v>
      </c>
      <c r="BE933">
        <f t="shared" si="329"/>
        <v>0</v>
      </c>
      <c r="BF933">
        <f t="shared" si="330"/>
        <v>0</v>
      </c>
      <c r="BG933">
        <f t="shared" si="331"/>
        <v>0</v>
      </c>
      <c r="BH933">
        <f t="shared" si="332"/>
        <v>0</v>
      </c>
      <c r="BI933">
        <f t="shared" si="333"/>
        <v>0</v>
      </c>
      <c r="BJ933">
        <f t="shared" si="334"/>
        <v>0</v>
      </c>
      <c r="BK933">
        <f t="shared" si="335"/>
        <v>0</v>
      </c>
      <c r="BL933">
        <f t="shared" si="336"/>
        <v>0</v>
      </c>
      <c r="BM933">
        <f t="shared" si="340"/>
        <v>0</v>
      </c>
      <c r="BN933">
        <f t="shared" si="341"/>
        <v>0</v>
      </c>
      <c r="BO933">
        <f>IF(AND(AU933&gt;'County Avg'!$E$3,'Gentrification Calcs'!AW933&gt;'County Avg'!$E$4,'Gentrification Calcs'!AY933&gt;'County Avg'!$E$5,'Gentrification Calcs'!BA933&gt;'County Avg'!$E$6),1,0)</f>
        <v>0</v>
      </c>
      <c r="BP933">
        <f>IF(AND(AV933&gt;'County Avg'!$F$3,'Gentrification Calcs'!AX933&gt;'County Avg'!$F$4,'Gentrification Calcs'!AZ933&gt;'County Avg'!$F$5,'Gentrification Calcs'!BB933&gt;'County Avg'!$F$6),1,0)</f>
        <v>1</v>
      </c>
      <c r="BQ933">
        <f t="shared" si="342"/>
        <v>0</v>
      </c>
      <c r="BR933">
        <f t="shared" si="343"/>
        <v>0</v>
      </c>
      <c r="BS933">
        <f t="shared" si="344"/>
        <v>0</v>
      </c>
      <c r="BT933">
        <f t="shared" si="345"/>
        <v>0</v>
      </c>
    </row>
    <row r="934" spans="1:72" x14ac:dyDescent="0.25">
      <c r="A934">
        <v>6037277100</v>
      </c>
      <c r="B934">
        <v>2940.7801546186001</v>
      </c>
      <c r="C934">
        <v>3016</v>
      </c>
      <c r="D934">
        <v>3067</v>
      </c>
      <c r="E934">
        <v>1166.6577669999999</v>
      </c>
      <c r="F934">
        <v>1107</v>
      </c>
      <c r="G934">
        <v>1094</v>
      </c>
      <c r="H934">
        <v>280.86045098938348</v>
      </c>
      <c r="I934">
        <v>235.7646</v>
      </c>
      <c r="J934">
        <v>295.41660000000002</v>
      </c>
      <c r="K934">
        <v>0.24073936584813693</v>
      </c>
      <c r="L934">
        <v>0.21297615176151763</v>
      </c>
      <c r="M934">
        <v>0.27003345521023769</v>
      </c>
      <c r="N934">
        <v>2143.6549500000001</v>
      </c>
      <c r="O934">
        <v>2093</v>
      </c>
      <c r="P934">
        <v>2081</v>
      </c>
      <c r="Q934">
        <v>737.87207139999998</v>
      </c>
      <c r="R934">
        <v>706</v>
      </c>
      <c r="S934">
        <v>942</v>
      </c>
      <c r="T934">
        <v>0.34421214636245445</v>
      </c>
      <c r="U934">
        <v>0.3373148590539895</v>
      </c>
      <c r="V934">
        <v>0.45266698702546854</v>
      </c>
      <c r="W934">
        <v>199.877161026001</v>
      </c>
      <c r="X934">
        <v>160</v>
      </c>
      <c r="Y934">
        <v>143</v>
      </c>
      <c r="Z934">
        <v>1121.92603206635</v>
      </c>
      <c r="AA934">
        <v>1102</v>
      </c>
      <c r="AB934">
        <v>1094</v>
      </c>
      <c r="AC934">
        <v>0.17815538218492857</v>
      </c>
      <c r="AD934">
        <v>0.14519056261343014</v>
      </c>
      <c r="AE934">
        <v>0.13071297989031078</v>
      </c>
      <c r="AF934">
        <v>2188.8740244994401</v>
      </c>
      <c r="AG934">
        <v>1838</v>
      </c>
      <c r="AH934">
        <v>1620</v>
      </c>
      <c r="AI934">
        <v>0.74431746319483805</v>
      </c>
      <c r="AJ934">
        <v>0.60941644562334218</v>
      </c>
      <c r="AK934">
        <v>0.52820345614607112</v>
      </c>
      <c r="AL934">
        <f t="shared" si="337"/>
        <v>0.25568253680516195</v>
      </c>
      <c r="AM934">
        <f t="shared" si="337"/>
        <v>0.39058355437665782</v>
      </c>
      <c r="AN934">
        <f t="shared" si="337"/>
        <v>0.47179654385392888</v>
      </c>
      <c r="AO934">
        <v>95798.883351007433</v>
      </c>
      <c r="AP934">
        <v>93525.97384552515</v>
      </c>
      <c r="AQ934">
        <v>85263</v>
      </c>
      <c r="AR934">
        <v>1724.3222222222223</v>
      </c>
      <c r="AS934">
        <v>1640.8355081059708</v>
      </c>
      <c r="AT934">
        <v>2001</v>
      </c>
      <c r="AU934">
        <f t="shared" si="323"/>
        <v>-0.13490101757149586</v>
      </c>
      <c r="AV934">
        <f t="shared" si="324"/>
        <v>-8.1212989477271069E-2</v>
      </c>
      <c r="AW934">
        <v>-6.89728730846495E-3</v>
      </c>
      <c r="AX934">
        <v>0.11535212797147903</v>
      </c>
      <c r="AY934" s="1">
        <f t="shared" si="325"/>
        <v>-2272.9095054822828</v>
      </c>
      <c r="AZ934" s="1">
        <f t="shared" si="326"/>
        <v>-8262.97384552515</v>
      </c>
      <c r="BA934" s="1">
        <f t="shared" si="338"/>
        <v>-83.486714116251505</v>
      </c>
      <c r="BB934" s="1">
        <f t="shared" si="339"/>
        <v>360.1644918940292</v>
      </c>
      <c r="BC934">
        <f t="shared" si="327"/>
        <v>1</v>
      </c>
      <c r="BD934">
        <f t="shared" si="328"/>
        <v>1</v>
      </c>
      <c r="BE934">
        <f t="shared" si="329"/>
        <v>0</v>
      </c>
      <c r="BF934">
        <f t="shared" si="330"/>
        <v>0</v>
      </c>
      <c r="BG934">
        <f t="shared" si="331"/>
        <v>0</v>
      </c>
      <c r="BH934">
        <f t="shared" si="332"/>
        <v>0</v>
      </c>
      <c r="BI934">
        <f t="shared" si="333"/>
        <v>0</v>
      </c>
      <c r="BJ934">
        <f t="shared" si="334"/>
        <v>0</v>
      </c>
      <c r="BK934">
        <f t="shared" si="335"/>
        <v>0</v>
      </c>
      <c r="BL934">
        <f t="shared" si="336"/>
        <v>0</v>
      </c>
      <c r="BM934">
        <f t="shared" si="340"/>
        <v>0</v>
      </c>
      <c r="BN934">
        <f t="shared" si="341"/>
        <v>0</v>
      </c>
      <c r="BO934">
        <f>IF(AND(AU934&gt;'County Avg'!$E$3,'Gentrification Calcs'!AW934&gt;'County Avg'!$E$4,'Gentrification Calcs'!AY934&gt;'County Avg'!$E$5,'Gentrification Calcs'!BA934&gt;'County Avg'!$E$6),1,0)</f>
        <v>0</v>
      </c>
      <c r="BP934">
        <f>IF(AND(AV934&gt;'County Avg'!$F$3,'Gentrification Calcs'!AX934&gt;'County Avg'!$F$4,'Gentrification Calcs'!AZ934&gt;'County Avg'!$F$5,'Gentrification Calcs'!BB934&gt;'County Avg'!$F$6),1,0)</f>
        <v>0</v>
      </c>
      <c r="BQ934">
        <f t="shared" si="342"/>
        <v>0</v>
      </c>
      <c r="BR934">
        <f t="shared" si="343"/>
        <v>0</v>
      </c>
      <c r="BS934">
        <f t="shared" si="344"/>
        <v>0</v>
      </c>
      <c r="BT934">
        <f t="shared" si="345"/>
        <v>0</v>
      </c>
    </row>
    <row r="935" spans="1:72" x14ac:dyDescent="0.25">
      <c r="A935">
        <v>6037277200</v>
      </c>
      <c r="B935">
        <v>3388.59777134974</v>
      </c>
      <c r="C935">
        <v>3743</v>
      </c>
      <c r="D935">
        <v>2453</v>
      </c>
      <c r="E935">
        <v>1454.1070560000001</v>
      </c>
      <c r="F935">
        <v>1510</v>
      </c>
      <c r="G935">
        <v>1011</v>
      </c>
      <c r="H935">
        <v>721.35512575946007</v>
      </c>
      <c r="I935">
        <v>664.27700000000004</v>
      </c>
      <c r="J935">
        <v>367.88779999999997</v>
      </c>
      <c r="K935">
        <v>0.49608116732738006</v>
      </c>
      <c r="L935">
        <v>0.43991854304635764</v>
      </c>
      <c r="M935">
        <v>0.36388506429277939</v>
      </c>
      <c r="N935">
        <v>2194.6153800000002</v>
      </c>
      <c r="O935">
        <v>2344</v>
      </c>
      <c r="P935">
        <v>1713</v>
      </c>
      <c r="Q935">
        <v>553.13873290000004</v>
      </c>
      <c r="R935">
        <v>557</v>
      </c>
      <c r="S935">
        <v>607</v>
      </c>
      <c r="T935">
        <v>0.25204358720023184</v>
      </c>
      <c r="U935">
        <v>0.23762798634812288</v>
      </c>
      <c r="V935">
        <v>0.35434909515469937</v>
      </c>
      <c r="W935">
        <v>1393.31164550781</v>
      </c>
      <c r="X935">
        <v>1372</v>
      </c>
      <c r="Y935">
        <v>859</v>
      </c>
      <c r="Z935">
        <v>1438.16076660156</v>
      </c>
      <c r="AA935">
        <v>1500</v>
      </c>
      <c r="AB935">
        <v>1011</v>
      </c>
      <c r="AC935">
        <v>0.96881494605103813</v>
      </c>
      <c r="AD935">
        <v>0.91466666666666663</v>
      </c>
      <c r="AE935">
        <v>0.84965380811078139</v>
      </c>
      <c r="AF935">
        <v>1381.35191502669</v>
      </c>
      <c r="AG935">
        <v>635</v>
      </c>
      <c r="AH935">
        <v>298</v>
      </c>
      <c r="AI935">
        <v>0.40764705882352997</v>
      </c>
      <c r="AJ935">
        <v>0.16965001335826876</v>
      </c>
      <c r="AK935">
        <v>0.12148389726865064</v>
      </c>
      <c r="AL935">
        <f t="shared" si="337"/>
        <v>0.59235294117647008</v>
      </c>
      <c r="AM935">
        <f t="shared" si="337"/>
        <v>0.83034998664173121</v>
      </c>
      <c r="AN935">
        <f t="shared" si="337"/>
        <v>0.87851610273134939</v>
      </c>
      <c r="AO935">
        <v>51102.77465535525</v>
      </c>
      <c r="AP935">
        <v>52297.821005312631</v>
      </c>
      <c r="AQ935">
        <v>58491</v>
      </c>
      <c r="AR935">
        <v>1114.4166666666667</v>
      </c>
      <c r="AS935">
        <v>991.53538948200878</v>
      </c>
      <c r="AT935">
        <v>1395</v>
      </c>
      <c r="AU935">
        <f t="shared" si="323"/>
        <v>-0.23799704546526121</v>
      </c>
      <c r="AV935">
        <f t="shared" si="324"/>
        <v>-4.8166116089618127E-2</v>
      </c>
      <c r="AW935">
        <v>-1.4415600852108967E-2</v>
      </c>
      <c r="AX935">
        <v>0.11672110880657649</v>
      </c>
      <c r="AY935" s="1">
        <f t="shared" si="325"/>
        <v>1195.0463499573816</v>
      </c>
      <c r="AZ935" s="1">
        <f t="shared" si="326"/>
        <v>6193.1789946873687</v>
      </c>
      <c r="BA935" s="1">
        <f t="shared" si="338"/>
        <v>-122.88127718465796</v>
      </c>
      <c r="BB935" s="1">
        <f t="shared" si="339"/>
        <v>403.46461051799122</v>
      </c>
      <c r="BC935">
        <f t="shared" si="327"/>
        <v>1</v>
      </c>
      <c r="BD935">
        <f t="shared" si="328"/>
        <v>1</v>
      </c>
      <c r="BE935">
        <f t="shared" si="329"/>
        <v>1</v>
      </c>
      <c r="BF935">
        <f t="shared" si="330"/>
        <v>1</v>
      </c>
      <c r="BG935">
        <f t="shared" si="331"/>
        <v>0</v>
      </c>
      <c r="BH935">
        <f t="shared" si="332"/>
        <v>0</v>
      </c>
      <c r="BI935">
        <f t="shared" si="333"/>
        <v>1</v>
      </c>
      <c r="BJ935">
        <f t="shared" si="334"/>
        <v>1</v>
      </c>
      <c r="BK935">
        <f t="shared" si="335"/>
        <v>0</v>
      </c>
      <c r="BL935">
        <f t="shared" si="336"/>
        <v>1</v>
      </c>
      <c r="BM935">
        <f t="shared" si="340"/>
        <v>0</v>
      </c>
      <c r="BN935">
        <f t="shared" si="341"/>
        <v>1</v>
      </c>
      <c r="BO935">
        <f>IF(AND(AU935&gt;'County Avg'!$E$3,'Gentrification Calcs'!AW935&gt;'County Avg'!$E$4,'Gentrification Calcs'!AY935&gt;'County Avg'!$E$5,'Gentrification Calcs'!BA935&gt;'County Avg'!$E$6),1,0)</f>
        <v>0</v>
      </c>
      <c r="BP935">
        <f>IF(AND(AV935&gt;'County Avg'!$F$3,'Gentrification Calcs'!AX935&gt;'County Avg'!$F$4,'Gentrification Calcs'!AZ935&gt;'County Avg'!$F$5,'Gentrification Calcs'!BB935&gt;'County Avg'!$F$6),1,0)</f>
        <v>0</v>
      </c>
      <c r="BQ935">
        <f t="shared" si="342"/>
        <v>0</v>
      </c>
      <c r="BR935">
        <f t="shared" si="343"/>
        <v>0</v>
      </c>
      <c r="BS935">
        <f t="shared" si="344"/>
        <v>0</v>
      </c>
      <c r="BT935">
        <f t="shared" si="345"/>
        <v>0</v>
      </c>
    </row>
    <row r="936" spans="1:72" x14ac:dyDescent="0.25">
      <c r="A936">
        <v>6037277400</v>
      </c>
      <c r="B936">
        <v>3591.0000234106601</v>
      </c>
      <c r="C936">
        <v>4798</v>
      </c>
      <c r="D936">
        <v>1578</v>
      </c>
      <c r="E936">
        <v>1583</v>
      </c>
      <c r="F936">
        <v>1923</v>
      </c>
      <c r="G936">
        <v>624</v>
      </c>
      <c r="H936">
        <v>678.2928044219658</v>
      </c>
      <c r="I936">
        <v>1083.5412000000001</v>
      </c>
      <c r="J936">
        <v>331.99700000000001</v>
      </c>
      <c r="K936">
        <v>0.42848566293238521</v>
      </c>
      <c r="L936">
        <v>0.5634639625585024</v>
      </c>
      <c r="M936">
        <v>0.53204647435897434</v>
      </c>
      <c r="N936">
        <v>2221.0000140000002</v>
      </c>
      <c r="O936">
        <v>2739</v>
      </c>
      <c r="P936">
        <v>1012</v>
      </c>
      <c r="Q936">
        <v>623</v>
      </c>
      <c r="R936">
        <v>479</v>
      </c>
      <c r="S936">
        <v>272</v>
      </c>
      <c r="T936">
        <v>0.28050427558439445</v>
      </c>
      <c r="U936">
        <v>0.17488134355604235</v>
      </c>
      <c r="V936">
        <v>0.26877470355731226</v>
      </c>
      <c r="W936">
        <v>1313</v>
      </c>
      <c r="X936">
        <v>1698</v>
      </c>
      <c r="Y936">
        <v>611</v>
      </c>
      <c r="Z936">
        <v>1566</v>
      </c>
      <c r="AA936">
        <v>1912</v>
      </c>
      <c r="AB936">
        <v>624</v>
      </c>
      <c r="AC936">
        <v>0.8384418901660281</v>
      </c>
      <c r="AD936">
        <v>0.88807531380753135</v>
      </c>
      <c r="AE936">
        <v>0.97916666666666663</v>
      </c>
      <c r="AF936">
        <v>1378.0000089835401</v>
      </c>
      <c r="AG936">
        <v>491</v>
      </c>
      <c r="AH936">
        <v>172</v>
      </c>
      <c r="AI936">
        <v>0.38373712057922604</v>
      </c>
      <c r="AJ936">
        <v>0.10233430596081701</v>
      </c>
      <c r="AK936">
        <v>0.10899873257287707</v>
      </c>
      <c r="AL936">
        <f t="shared" si="337"/>
        <v>0.61626287942077396</v>
      </c>
      <c r="AM936">
        <f t="shared" si="337"/>
        <v>0.89766569403918295</v>
      </c>
      <c r="AN936">
        <f t="shared" si="337"/>
        <v>0.89100126742712293</v>
      </c>
      <c r="AO936">
        <v>56430.174973488865</v>
      </c>
      <c r="AP936">
        <v>42872.246015529228</v>
      </c>
      <c r="AQ936">
        <v>43526</v>
      </c>
      <c r="AR936">
        <v>1247.4555555555555</v>
      </c>
      <c r="AS936">
        <v>1030.7639383155399</v>
      </c>
      <c r="AT936">
        <v>1179</v>
      </c>
      <c r="AU936">
        <f t="shared" si="323"/>
        <v>-0.28140281461840905</v>
      </c>
      <c r="AV936">
        <f t="shared" si="324"/>
        <v>6.6644266120600565E-3</v>
      </c>
      <c r="AW936">
        <v>-0.1056229320283521</v>
      </c>
      <c r="AX936">
        <v>9.389336000126991E-2</v>
      </c>
      <c r="AY936" s="1">
        <f t="shared" si="325"/>
        <v>-13557.928957959637</v>
      </c>
      <c r="AZ936" s="1">
        <f t="shared" si="326"/>
        <v>653.75398447077168</v>
      </c>
      <c r="BA936" s="1">
        <f t="shared" si="338"/>
        <v>-216.6916172400156</v>
      </c>
      <c r="BB936" s="1">
        <f t="shared" si="339"/>
        <v>148.23606168446008</v>
      </c>
      <c r="BC936">
        <f t="shared" si="327"/>
        <v>1</v>
      </c>
      <c r="BD936">
        <f t="shared" si="328"/>
        <v>1</v>
      </c>
      <c r="BE936">
        <f t="shared" si="329"/>
        <v>1</v>
      </c>
      <c r="BF936">
        <f t="shared" si="330"/>
        <v>1</v>
      </c>
      <c r="BG936">
        <f t="shared" si="331"/>
        <v>0</v>
      </c>
      <c r="BH936">
        <f t="shared" si="332"/>
        <v>1</v>
      </c>
      <c r="BI936">
        <f t="shared" si="333"/>
        <v>1</v>
      </c>
      <c r="BJ936">
        <f t="shared" si="334"/>
        <v>1</v>
      </c>
      <c r="BK936">
        <f t="shared" si="335"/>
        <v>1</v>
      </c>
      <c r="BL936">
        <f t="shared" si="336"/>
        <v>1</v>
      </c>
      <c r="BM936">
        <f t="shared" si="340"/>
        <v>1</v>
      </c>
      <c r="BN936">
        <f t="shared" si="341"/>
        <v>1</v>
      </c>
      <c r="BO936">
        <f>IF(AND(AU936&gt;'County Avg'!$E$3,'Gentrification Calcs'!AW936&gt;'County Avg'!$E$4,'Gentrification Calcs'!AY936&gt;'County Avg'!$E$5,'Gentrification Calcs'!BA936&gt;'County Avg'!$E$6),1,0)</f>
        <v>0</v>
      </c>
      <c r="BP936">
        <f>IF(AND(AV936&gt;'County Avg'!$F$3,'Gentrification Calcs'!AX936&gt;'County Avg'!$F$4,'Gentrification Calcs'!AZ936&gt;'County Avg'!$F$5,'Gentrification Calcs'!BB936&gt;'County Avg'!$F$6),1,0)</f>
        <v>0</v>
      </c>
      <c r="BQ936">
        <f t="shared" si="342"/>
        <v>0</v>
      </c>
      <c r="BR936">
        <f t="shared" si="343"/>
        <v>0</v>
      </c>
      <c r="BS936">
        <f t="shared" si="344"/>
        <v>0</v>
      </c>
      <c r="BT936">
        <f t="shared" si="345"/>
        <v>0</v>
      </c>
    </row>
    <row r="937" spans="1:72" x14ac:dyDescent="0.25">
      <c r="A937">
        <v>6037278001</v>
      </c>
      <c r="B937">
        <v>2967.2537075205801</v>
      </c>
      <c r="C937">
        <v>2396.9999617338199</v>
      </c>
      <c r="D937">
        <v>2311</v>
      </c>
      <c r="E937">
        <v>1291.456829</v>
      </c>
      <c r="F937">
        <v>962.74566649999997</v>
      </c>
      <c r="G937">
        <v>922</v>
      </c>
      <c r="H937">
        <v>352.20353742356764</v>
      </c>
      <c r="I937">
        <v>312.70216395061738</v>
      </c>
      <c r="J937">
        <v>241.34479999999999</v>
      </c>
      <c r="K937">
        <v>0.27271801078808466</v>
      </c>
      <c r="L937">
        <v>0.32480246323769602</v>
      </c>
      <c r="M937">
        <v>0.26176225596529284</v>
      </c>
      <c r="N937">
        <v>2206.3058980000001</v>
      </c>
      <c r="O937">
        <v>1707.4925539999999</v>
      </c>
      <c r="P937">
        <v>1615</v>
      </c>
      <c r="Q937">
        <v>707.26810599999999</v>
      </c>
      <c r="R937">
        <v>625.39013669999997</v>
      </c>
      <c r="S937">
        <v>701</v>
      </c>
      <c r="T937">
        <v>0.32056665698130676</v>
      </c>
      <c r="U937">
        <v>0.36626229217512596</v>
      </c>
      <c r="V937">
        <v>0.43405572755417959</v>
      </c>
      <c r="W937">
        <v>598.23005831241596</v>
      </c>
      <c r="X937">
        <v>485.31851196289102</v>
      </c>
      <c r="Y937">
        <v>435</v>
      </c>
      <c r="Z937">
        <v>1238.08165562153</v>
      </c>
      <c r="AA937">
        <v>986.41973876953102</v>
      </c>
      <c r="AB937">
        <v>922</v>
      </c>
      <c r="AC937">
        <v>0.48319111715785679</v>
      </c>
      <c r="AD937">
        <v>0.49200000049500403</v>
      </c>
      <c r="AE937">
        <v>0.47180043383947939</v>
      </c>
      <c r="AF937">
        <v>2224.0784379111601</v>
      </c>
      <c r="AG937">
        <v>1441.1591796875</v>
      </c>
      <c r="AH937">
        <v>1312</v>
      </c>
      <c r="AI937">
        <v>0.74954104270699085</v>
      </c>
      <c r="AJ937">
        <v>0.60123454430306611</v>
      </c>
      <c r="AK937">
        <v>0.56771960190393767</v>
      </c>
      <c r="AL937">
        <f t="shared" si="337"/>
        <v>0.25045895729300915</v>
      </c>
      <c r="AM937">
        <f t="shared" si="337"/>
        <v>0.39876545569693389</v>
      </c>
      <c r="AN937">
        <f t="shared" si="337"/>
        <v>0.43228039809606233</v>
      </c>
      <c r="AO937">
        <v>82535.706256627789</v>
      </c>
      <c r="AP937">
        <v>77409.387004495307</v>
      </c>
      <c r="AQ937">
        <v>69457</v>
      </c>
      <c r="AR937">
        <v>1520.4444444444446</v>
      </c>
      <c r="AS937">
        <v>1295.8948200869911</v>
      </c>
      <c r="AT937">
        <v>1434</v>
      </c>
      <c r="AU937">
        <f t="shared" si="323"/>
        <v>-0.14830649840392474</v>
      </c>
      <c r="AV937">
        <f t="shared" si="324"/>
        <v>-3.3514942399128445E-2</v>
      </c>
      <c r="AW937">
        <v>4.5695635193819195E-2</v>
      </c>
      <c r="AX937">
        <v>6.7793435379053635E-2</v>
      </c>
      <c r="AY937" s="1">
        <f t="shared" si="325"/>
        <v>-5126.3192521324818</v>
      </c>
      <c r="AZ937" s="1">
        <f t="shared" si="326"/>
        <v>-7952.3870044953073</v>
      </c>
      <c r="BA937" s="1">
        <f t="shared" si="338"/>
        <v>-224.54962435745347</v>
      </c>
      <c r="BB937" s="1">
        <f t="shared" si="339"/>
        <v>138.1051799130089</v>
      </c>
      <c r="BC937">
        <f t="shared" si="327"/>
        <v>1</v>
      </c>
      <c r="BD937">
        <f t="shared" si="328"/>
        <v>1</v>
      </c>
      <c r="BE937">
        <f t="shared" si="329"/>
        <v>0</v>
      </c>
      <c r="BF937">
        <f t="shared" si="330"/>
        <v>0</v>
      </c>
      <c r="BG937">
        <f t="shared" si="331"/>
        <v>0</v>
      </c>
      <c r="BH937">
        <f t="shared" si="332"/>
        <v>0</v>
      </c>
      <c r="BI937">
        <f t="shared" si="333"/>
        <v>0</v>
      </c>
      <c r="BJ937">
        <f t="shared" si="334"/>
        <v>0</v>
      </c>
      <c r="BK937">
        <f t="shared" si="335"/>
        <v>0</v>
      </c>
      <c r="BL937">
        <f t="shared" si="336"/>
        <v>0</v>
      </c>
      <c r="BM937">
        <f t="shared" si="340"/>
        <v>0</v>
      </c>
      <c r="BN937">
        <f t="shared" si="341"/>
        <v>0</v>
      </c>
      <c r="BO937">
        <f>IF(AND(AU937&gt;'County Avg'!$E$3,'Gentrification Calcs'!AW937&gt;'County Avg'!$E$4,'Gentrification Calcs'!AY937&gt;'County Avg'!$E$5,'Gentrification Calcs'!BA937&gt;'County Avg'!$E$6),1,0)</f>
        <v>0</v>
      </c>
      <c r="BP937">
        <f>IF(AND(AV937&gt;'County Avg'!$F$3,'Gentrification Calcs'!AX937&gt;'County Avg'!$F$4,'Gentrification Calcs'!AZ937&gt;'County Avg'!$F$5,'Gentrification Calcs'!BB937&gt;'County Avg'!$F$6),1,0)</f>
        <v>0</v>
      </c>
      <c r="BQ937">
        <f t="shared" si="342"/>
        <v>0</v>
      </c>
      <c r="BR937">
        <f t="shared" si="343"/>
        <v>0</v>
      </c>
      <c r="BS937">
        <f t="shared" si="344"/>
        <v>0</v>
      </c>
      <c r="BT937">
        <f t="shared" si="345"/>
        <v>0</v>
      </c>
    </row>
    <row r="938" spans="1:72" x14ac:dyDescent="0.25">
      <c r="A938">
        <v>6037278102</v>
      </c>
      <c r="B938">
        <v>2457.9142684692001</v>
      </c>
      <c r="C938">
        <v>2859</v>
      </c>
      <c r="D938">
        <v>2998</v>
      </c>
      <c r="E938">
        <v>1180.9251710000001</v>
      </c>
      <c r="F938">
        <v>1485</v>
      </c>
      <c r="G938">
        <v>1499</v>
      </c>
      <c r="H938">
        <v>259.49082071306697</v>
      </c>
      <c r="I938">
        <v>226.01439999999999</v>
      </c>
      <c r="J938">
        <v>249.54300000000001</v>
      </c>
      <c r="K938">
        <v>0.21973519329199476</v>
      </c>
      <c r="L938">
        <v>0.15219824915824914</v>
      </c>
      <c r="M938">
        <v>0.16647298198799199</v>
      </c>
      <c r="N938">
        <v>2000.7819649999999</v>
      </c>
      <c r="O938">
        <v>2415</v>
      </c>
      <c r="P938">
        <v>2569</v>
      </c>
      <c r="Q938">
        <v>1017.7818600000001</v>
      </c>
      <c r="R938">
        <v>1595</v>
      </c>
      <c r="S938">
        <v>1591</v>
      </c>
      <c r="T938">
        <v>0.50869204031434789</v>
      </c>
      <c r="U938">
        <v>0.66045548654244302</v>
      </c>
      <c r="V938">
        <v>0.61930712339431682</v>
      </c>
      <c r="W938">
        <v>669.13568115234398</v>
      </c>
      <c r="X938">
        <v>773</v>
      </c>
      <c r="Y938">
        <v>804</v>
      </c>
      <c r="Z938">
        <v>1229.78527832031</v>
      </c>
      <c r="AA938">
        <v>1453</v>
      </c>
      <c r="AB938">
        <v>1499</v>
      </c>
      <c r="AC938">
        <v>0.54410773404791146</v>
      </c>
      <c r="AD938">
        <v>0.53200275292498278</v>
      </c>
      <c r="AE938">
        <v>0.53635757171447629</v>
      </c>
      <c r="AF938">
        <v>2158.9563672167101</v>
      </c>
      <c r="AG938">
        <v>2373</v>
      </c>
      <c r="AH938">
        <v>2166</v>
      </c>
      <c r="AI938">
        <v>0.87836927223719552</v>
      </c>
      <c r="AJ938">
        <v>0.83001049317943332</v>
      </c>
      <c r="AK938">
        <v>0.72248165443629087</v>
      </c>
      <c r="AL938">
        <f t="shared" si="337"/>
        <v>0.12163072776280448</v>
      </c>
      <c r="AM938">
        <f t="shared" si="337"/>
        <v>0.16998950682056668</v>
      </c>
      <c r="AN938">
        <f t="shared" si="337"/>
        <v>0.27751834556370913</v>
      </c>
      <c r="AO938">
        <v>108980.4353128314</v>
      </c>
      <c r="AP938">
        <v>107467.21291377197</v>
      </c>
      <c r="AQ938">
        <v>121875</v>
      </c>
      <c r="AR938">
        <v>1662.1222222222223</v>
      </c>
      <c r="AS938">
        <v>1636.7773823645712</v>
      </c>
      <c r="AT938">
        <v>2001</v>
      </c>
      <c r="AU938">
        <f t="shared" si="323"/>
        <v>-4.8358779057762202E-2</v>
      </c>
      <c r="AV938">
        <f t="shared" si="324"/>
        <v>-0.10752883874314245</v>
      </c>
      <c r="AW938">
        <v>0.15176344622809512</v>
      </c>
      <c r="AX938">
        <v>-4.1148363148126199E-2</v>
      </c>
      <c r="AY938" s="1">
        <f t="shared" si="325"/>
        <v>-1513.2223990594212</v>
      </c>
      <c r="AZ938" s="1">
        <f t="shared" si="326"/>
        <v>14407.787086228025</v>
      </c>
      <c r="BA938" s="1">
        <f t="shared" si="338"/>
        <v>-25.344839857651095</v>
      </c>
      <c r="BB938" s="1">
        <f t="shared" si="339"/>
        <v>364.22261763542883</v>
      </c>
      <c r="BC938">
        <f t="shared" si="327"/>
        <v>1</v>
      </c>
      <c r="BD938">
        <f t="shared" si="328"/>
        <v>1</v>
      </c>
      <c r="BE938">
        <f t="shared" si="329"/>
        <v>0</v>
      </c>
      <c r="BF938">
        <f t="shared" si="330"/>
        <v>0</v>
      </c>
      <c r="BG938">
        <f t="shared" si="331"/>
        <v>0</v>
      </c>
      <c r="BH938">
        <f t="shared" si="332"/>
        <v>0</v>
      </c>
      <c r="BI938">
        <f t="shared" si="333"/>
        <v>1</v>
      </c>
      <c r="BJ938">
        <f t="shared" si="334"/>
        <v>1</v>
      </c>
      <c r="BK938">
        <f t="shared" si="335"/>
        <v>0</v>
      </c>
      <c r="BL938">
        <f t="shared" si="336"/>
        <v>0</v>
      </c>
      <c r="BM938">
        <f t="shared" si="340"/>
        <v>0</v>
      </c>
      <c r="BN938">
        <f t="shared" si="341"/>
        <v>0</v>
      </c>
      <c r="BO938">
        <f>IF(AND(AU938&gt;'County Avg'!$E$3,'Gentrification Calcs'!AW938&gt;'County Avg'!$E$4,'Gentrification Calcs'!AY938&gt;'County Avg'!$E$5,'Gentrification Calcs'!BA938&gt;'County Avg'!$E$6),1,0)</f>
        <v>1</v>
      </c>
      <c r="BP938">
        <f>IF(AND(AV938&gt;'County Avg'!$F$3,'Gentrification Calcs'!AX938&gt;'County Avg'!$F$4,'Gentrification Calcs'!AZ938&gt;'County Avg'!$F$5,'Gentrification Calcs'!BB938&gt;'County Avg'!$F$6),1,0)</f>
        <v>0</v>
      </c>
      <c r="BQ938">
        <f t="shared" si="342"/>
        <v>0</v>
      </c>
      <c r="BR938">
        <f t="shared" si="343"/>
        <v>0</v>
      </c>
      <c r="BS938">
        <f t="shared" si="344"/>
        <v>0</v>
      </c>
      <c r="BT938">
        <f t="shared" si="345"/>
        <v>0</v>
      </c>
    </row>
    <row r="939" spans="1:72" x14ac:dyDescent="0.25">
      <c r="A939">
        <v>6037291110</v>
      </c>
      <c r="B939">
        <v>2236.6946133415299</v>
      </c>
      <c r="C939">
        <v>3133</v>
      </c>
      <c r="D939">
        <v>3268</v>
      </c>
      <c r="E939">
        <v>630.45306400000004</v>
      </c>
      <c r="F939">
        <v>984</v>
      </c>
      <c r="G939">
        <v>1135</v>
      </c>
      <c r="H939">
        <v>305.11792463068394</v>
      </c>
      <c r="I939">
        <v>568.01919999999996</v>
      </c>
      <c r="J939">
        <v>685.83019999999999</v>
      </c>
      <c r="K939">
        <v>0.48396612222775071</v>
      </c>
      <c r="L939">
        <v>0.57725528455284547</v>
      </c>
      <c r="M939">
        <v>0.60425568281938324</v>
      </c>
      <c r="N939">
        <v>1236.0336259999999</v>
      </c>
      <c r="O939">
        <v>1651</v>
      </c>
      <c r="P939">
        <v>1882</v>
      </c>
      <c r="Q939">
        <v>106.29731750000001</v>
      </c>
      <c r="R939">
        <v>161</v>
      </c>
      <c r="S939">
        <v>303</v>
      </c>
      <c r="T939">
        <v>8.5998726300023823E-2</v>
      </c>
      <c r="U939">
        <v>9.7516656571774676E-2</v>
      </c>
      <c r="V939">
        <v>0.16099893730074388</v>
      </c>
      <c r="W939">
        <v>308.94296264648398</v>
      </c>
      <c r="X939">
        <v>658</v>
      </c>
      <c r="Y939">
        <v>808</v>
      </c>
      <c r="Z939">
        <v>637.52209472656295</v>
      </c>
      <c r="AA939">
        <v>1000</v>
      </c>
      <c r="AB939">
        <v>1135</v>
      </c>
      <c r="AC939">
        <v>0.48459961654974715</v>
      </c>
      <c r="AD939">
        <v>0.65800000000000003</v>
      </c>
      <c r="AE939">
        <v>0.71189427312775333</v>
      </c>
      <c r="AF939">
        <v>183.009426984166</v>
      </c>
      <c r="AG939">
        <v>47</v>
      </c>
      <c r="AH939">
        <v>0</v>
      </c>
      <c r="AI939">
        <v>8.1821374224511328E-2</v>
      </c>
      <c r="AJ939">
        <v>1.5001595914458985E-2</v>
      </c>
      <c r="AK939">
        <v>0</v>
      </c>
      <c r="AL939">
        <f t="shared" si="337"/>
        <v>0.9181786257754887</v>
      </c>
      <c r="AM939">
        <f t="shared" si="337"/>
        <v>0.98499840408554107</v>
      </c>
      <c r="AN939">
        <f t="shared" si="337"/>
        <v>1</v>
      </c>
      <c r="AO939">
        <v>52359.801696712624</v>
      </c>
      <c r="AP939">
        <v>41630.787903555378</v>
      </c>
      <c r="AQ939">
        <v>37305</v>
      </c>
      <c r="AR939">
        <v>962.37222222222226</v>
      </c>
      <c r="AS939">
        <v>791.33451957295381</v>
      </c>
      <c r="AT939">
        <v>974</v>
      </c>
      <c r="AU939">
        <f t="shared" si="323"/>
        <v>-6.6819778310052341E-2</v>
      </c>
      <c r="AV939">
        <f t="shared" si="324"/>
        <v>-1.5001595914458985E-2</v>
      </c>
      <c r="AW939">
        <v>1.1517930271750854E-2</v>
      </c>
      <c r="AX939">
        <v>6.3482280728969206E-2</v>
      </c>
      <c r="AY939" s="1">
        <f t="shared" si="325"/>
        <v>-10729.013793157246</v>
      </c>
      <c r="AZ939" s="1">
        <f t="shared" si="326"/>
        <v>-4325.7879035553779</v>
      </c>
      <c r="BA939" s="1">
        <f t="shared" si="338"/>
        <v>-171.03770264926845</v>
      </c>
      <c r="BB939" s="1">
        <f t="shared" si="339"/>
        <v>182.66548042704619</v>
      </c>
      <c r="BC939">
        <f t="shared" si="327"/>
        <v>1</v>
      </c>
      <c r="BD939">
        <f t="shared" si="328"/>
        <v>1</v>
      </c>
      <c r="BE939">
        <f t="shared" si="329"/>
        <v>1</v>
      </c>
      <c r="BF939">
        <f t="shared" si="330"/>
        <v>1</v>
      </c>
      <c r="BG939">
        <f t="shared" si="331"/>
        <v>1</v>
      </c>
      <c r="BH939">
        <f t="shared" si="332"/>
        <v>1</v>
      </c>
      <c r="BI939">
        <f t="shared" si="333"/>
        <v>0</v>
      </c>
      <c r="BJ939">
        <f t="shared" si="334"/>
        <v>1</v>
      </c>
      <c r="BK939">
        <f t="shared" si="335"/>
        <v>1</v>
      </c>
      <c r="BL939">
        <f t="shared" si="336"/>
        <v>1</v>
      </c>
      <c r="BM939">
        <f t="shared" si="340"/>
        <v>1</v>
      </c>
      <c r="BN939">
        <f t="shared" si="341"/>
        <v>1</v>
      </c>
      <c r="BO939">
        <f>IF(AND(AU939&gt;'County Avg'!$E$3,'Gentrification Calcs'!AW939&gt;'County Avg'!$E$4,'Gentrification Calcs'!AY939&gt;'County Avg'!$E$5,'Gentrification Calcs'!BA939&gt;'County Avg'!$E$6),1,0)</f>
        <v>0</v>
      </c>
      <c r="BP939">
        <f>IF(AND(AV939&gt;'County Avg'!$F$3,'Gentrification Calcs'!AX939&gt;'County Avg'!$F$4,'Gentrification Calcs'!AZ939&gt;'County Avg'!$F$5,'Gentrification Calcs'!BB939&gt;'County Avg'!$F$6),1,0)</f>
        <v>0</v>
      </c>
      <c r="BQ939">
        <f t="shared" si="342"/>
        <v>0</v>
      </c>
      <c r="BR939">
        <f t="shared" si="343"/>
        <v>0</v>
      </c>
      <c r="BS939">
        <f t="shared" si="344"/>
        <v>0</v>
      </c>
      <c r="BT939">
        <f t="shared" si="345"/>
        <v>0</v>
      </c>
    </row>
    <row r="940" spans="1:72" x14ac:dyDescent="0.25">
      <c r="A940">
        <v>6037291120</v>
      </c>
      <c r="B940">
        <v>2211.6777211878998</v>
      </c>
      <c r="C940">
        <v>2282</v>
      </c>
      <c r="D940">
        <v>2137</v>
      </c>
      <c r="E940">
        <v>623.40161130000001</v>
      </c>
      <c r="F940">
        <v>592</v>
      </c>
      <c r="G940">
        <v>630</v>
      </c>
      <c r="H940">
        <v>301.70525391153711</v>
      </c>
      <c r="I940">
        <v>371.25940000000003</v>
      </c>
      <c r="J940">
        <v>409.92520000000002</v>
      </c>
      <c r="K940">
        <v>0.48396611180131721</v>
      </c>
      <c r="L940">
        <v>0.62712736486486487</v>
      </c>
      <c r="M940">
        <v>0.65067492063492072</v>
      </c>
      <c r="N940">
        <v>1222.208887</v>
      </c>
      <c r="O940">
        <v>1146</v>
      </c>
      <c r="P940">
        <v>1182</v>
      </c>
      <c r="Q940">
        <v>105.1084137</v>
      </c>
      <c r="R940">
        <v>38</v>
      </c>
      <c r="S940">
        <v>137</v>
      </c>
      <c r="T940">
        <v>8.5998731328157982E-2</v>
      </c>
      <c r="U940">
        <v>3.3158813263525308E-2</v>
      </c>
      <c r="V940">
        <v>0.11590524534686972</v>
      </c>
      <c r="W940">
        <v>305.48748779296898</v>
      </c>
      <c r="X940">
        <v>383</v>
      </c>
      <c r="Y940">
        <v>437</v>
      </c>
      <c r="Z940">
        <v>630.3916015625</v>
      </c>
      <c r="AA940">
        <v>591</v>
      </c>
      <c r="AB940">
        <v>630</v>
      </c>
      <c r="AC940">
        <v>0.48459955214470207</v>
      </c>
      <c r="AD940">
        <v>0.64805414551607443</v>
      </c>
      <c r="AE940">
        <v>0.69365079365079363</v>
      </c>
      <c r="AF940">
        <v>180.96251048932999</v>
      </c>
      <c r="AG940">
        <v>37</v>
      </c>
      <c r="AH940">
        <v>3</v>
      </c>
      <c r="AI940">
        <v>8.1821374224511509E-2</v>
      </c>
      <c r="AJ940">
        <v>1.621384750219106E-2</v>
      </c>
      <c r="AK940">
        <v>1.4038371548900327E-3</v>
      </c>
      <c r="AL940">
        <f t="shared" si="337"/>
        <v>0.91817862577548848</v>
      </c>
      <c r="AM940">
        <f t="shared" si="337"/>
        <v>0.98378615249780899</v>
      </c>
      <c r="AN940">
        <f t="shared" si="337"/>
        <v>0.99859616284510999</v>
      </c>
      <c r="AO940">
        <v>52359.801696712624</v>
      </c>
      <c r="AP940">
        <v>35999.489170412751</v>
      </c>
      <c r="AQ940">
        <v>35000</v>
      </c>
      <c r="AR940">
        <v>962.37222222222226</v>
      </c>
      <c r="AS940">
        <v>792.68722815342039</v>
      </c>
      <c r="AT940">
        <v>932</v>
      </c>
      <c r="AU940">
        <f t="shared" si="323"/>
        <v>-6.5607526722320453E-2</v>
      </c>
      <c r="AV940">
        <f t="shared" si="324"/>
        <v>-1.4810010347301027E-2</v>
      </c>
      <c r="AW940">
        <v>-5.2839918064632674E-2</v>
      </c>
      <c r="AX940">
        <v>8.2746432083344409E-2</v>
      </c>
      <c r="AY940" s="1">
        <f t="shared" si="325"/>
        <v>-16360.312526299873</v>
      </c>
      <c r="AZ940" s="1">
        <f t="shared" si="326"/>
        <v>-999.48917041275126</v>
      </c>
      <c r="BA940" s="1">
        <f t="shared" si="338"/>
        <v>-169.68499406880187</v>
      </c>
      <c r="BB940" s="1">
        <f t="shared" si="339"/>
        <v>139.31277184657961</v>
      </c>
      <c r="BC940">
        <f t="shared" si="327"/>
        <v>1</v>
      </c>
      <c r="BD940">
        <f t="shared" si="328"/>
        <v>1</v>
      </c>
      <c r="BE940">
        <f t="shared" si="329"/>
        <v>1</v>
      </c>
      <c r="BF940">
        <f t="shared" si="330"/>
        <v>1</v>
      </c>
      <c r="BG940">
        <f t="shared" si="331"/>
        <v>1</v>
      </c>
      <c r="BH940">
        <f t="shared" si="332"/>
        <v>1</v>
      </c>
      <c r="BI940">
        <f t="shared" si="333"/>
        <v>0</v>
      </c>
      <c r="BJ940">
        <f t="shared" si="334"/>
        <v>1</v>
      </c>
      <c r="BK940">
        <f t="shared" si="335"/>
        <v>1</v>
      </c>
      <c r="BL940">
        <f t="shared" si="336"/>
        <v>1</v>
      </c>
      <c r="BM940">
        <f t="shared" si="340"/>
        <v>1</v>
      </c>
      <c r="BN940">
        <f t="shared" si="341"/>
        <v>1</v>
      </c>
      <c r="BO940">
        <f>IF(AND(AU940&gt;'County Avg'!$E$3,'Gentrification Calcs'!AW940&gt;'County Avg'!$E$4,'Gentrification Calcs'!AY940&gt;'County Avg'!$E$5,'Gentrification Calcs'!BA940&gt;'County Avg'!$E$6),1,0)</f>
        <v>0</v>
      </c>
      <c r="BP940">
        <f>IF(AND(AV940&gt;'County Avg'!$F$3,'Gentrification Calcs'!AX940&gt;'County Avg'!$F$4,'Gentrification Calcs'!AZ940&gt;'County Avg'!$F$5,'Gentrification Calcs'!BB940&gt;'County Avg'!$F$6),1,0)</f>
        <v>0</v>
      </c>
      <c r="BQ940">
        <f t="shared" si="342"/>
        <v>0</v>
      </c>
      <c r="BR940">
        <f t="shared" si="343"/>
        <v>0</v>
      </c>
      <c r="BS940">
        <f t="shared" si="344"/>
        <v>0</v>
      </c>
      <c r="BT940">
        <f t="shared" si="345"/>
        <v>0</v>
      </c>
    </row>
    <row r="941" spans="1:72" x14ac:dyDescent="0.25">
      <c r="A941">
        <v>6037291130</v>
      </c>
      <c r="B941">
        <v>4053.2586412943501</v>
      </c>
      <c r="C941">
        <v>3507</v>
      </c>
      <c r="D941">
        <v>3573</v>
      </c>
      <c r="E941">
        <v>1142.484741</v>
      </c>
      <c r="F941">
        <v>1006</v>
      </c>
      <c r="G941">
        <v>995</v>
      </c>
      <c r="H941">
        <v>552.92388028578694</v>
      </c>
      <c r="I941">
        <v>414.51639999999998</v>
      </c>
      <c r="J941">
        <v>384.5804</v>
      </c>
      <c r="K941">
        <v>0.48396609638901683</v>
      </c>
      <c r="L941">
        <v>0.41204413518886679</v>
      </c>
      <c r="M941">
        <v>0.38651296482412062</v>
      </c>
      <c r="N941">
        <v>2239.896295</v>
      </c>
      <c r="O941">
        <v>2189</v>
      </c>
      <c r="P941">
        <v>2182</v>
      </c>
      <c r="Q941">
        <v>192.6282349</v>
      </c>
      <c r="R941">
        <v>195</v>
      </c>
      <c r="S941">
        <v>334</v>
      </c>
      <c r="T941">
        <v>8.5998729195630008E-2</v>
      </c>
      <c r="U941">
        <v>8.9081772498857931E-2</v>
      </c>
      <c r="V941">
        <v>0.15307057745187902</v>
      </c>
      <c r="W941">
        <v>559.85546875</v>
      </c>
      <c r="X941">
        <v>265</v>
      </c>
      <c r="Y941">
        <v>259</v>
      </c>
      <c r="Z941">
        <v>1155.294921875</v>
      </c>
      <c r="AA941">
        <v>964</v>
      </c>
      <c r="AB941">
        <v>995</v>
      </c>
      <c r="AC941">
        <v>0.48459961015095238</v>
      </c>
      <c r="AD941">
        <v>0.274896265560166</v>
      </c>
      <c r="AE941">
        <v>0.26030150753768844</v>
      </c>
      <c r="AF941">
        <v>331.64319211807901</v>
      </c>
      <c r="AG941">
        <v>274</v>
      </c>
      <c r="AH941">
        <v>119</v>
      </c>
      <c r="AI941">
        <v>8.1821374224511245E-2</v>
      </c>
      <c r="AJ941">
        <v>7.8129455374964352E-2</v>
      </c>
      <c r="AK941">
        <v>3.3305345647914916E-2</v>
      </c>
      <c r="AL941">
        <f t="shared" si="337"/>
        <v>0.9181786257754887</v>
      </c>
      <c r="AM941">
        <f t="shared" si="337"/>
        <v>0.9218705446250357</v>
      </c>
      <c r="AN941">
        <f t="shared" si="337"/>
        <v>0.96669465435208513</v>
      </c>
      <c r="AO941">
        <v>52412.404559915165</v>
      </c>
      <c r="AP941">
        <v>56122.854107069885</v>
      </c>
      <c r="AQ941">
        <v>55959</v>
      </c>
      <c r="AR941">
        <v>965.82777777777778</v>
      </c>
      <c r="AS941">
        <v>800.80347963621989</v>
      </c>
      <c r="AT941">
        <v>922</v>
      </c>
      <c r="AU941">
        <f t="shared" si="323"/>
        <v>-3.6919188495468935E-3</v>
      </c>
      <c r="AV941">
        <f t="shared" si="324"/>
        <v>-4.4824109727049435E-2</v>
      </c>
      <c r="AW941">
        <v>3.0830433032279225E-3</v>
      </c>
      <c r="AX941">
        <v>6.3988804953021089E-2</v>
      </c>
      <c r="AY941" s="1">
        <f t="shared" si="325"/>
        <v>3710.4495471547198</v>
      </c>
      <c r="AZ941" s="1">
        <f t="shared" si="326"/>
        <v>-163.85410706988478</v>
      </c>
      <c r="BA941" s="1">
        <f t="shared" si="338"/>
        <v>-165.02429814155789</v>
      </c>
      <c r="BB941" s="1">
        <f t="shared" si="339"/>
        <v>121.19652036378011</v>
      </c>
      <c r="BC941">
        <f t="shared" si="327"/>
        <v>1</v>
      </c>
      <c r="BD941">
        <f t="shared" si="328"/>
        <v>1</v>
      </c>
      <c r="BE941">
        <f t="shared" si="329"/>
        <v>1</v>
      </c>
      <c r="BF941">
        <f t="shared" si="330"/>
        <v>1</v>
      </c>
      <c r="BG941">
        <f t="shared" si="331"/>
        <v>1</v>
      </c>
      <c r="BH941">
        <f t="shared" si="332"/>
        <v>1</v>
      </c>
      <c r="BI941">
        <f t="shared" si="333"/>
        <v>0</v>
      </c>
      <c r="BJ941">
        <f t="shared" si="334"/>
        <v>0</v>
      </c>
      <c r="BK941">
        <f t="shared" si="335"/>
        <v>1</v>
      </c>
      <c r="BL941">
        <f t="shared" si="336"/>
        <v>1</v>
      </c>
      <c r="BM941">
        <f t="shared" si="340"/>
        <v>1</v>
      </c>
      <c r="BN941">
        <f t="shared" si="341"/>
        <v>1</v>
      </c>
      <c r="BO941">
        <f>IF(AND(AU941&gt;'County Avg'!$E$3,'Gentrification Calcs'!AW941&gt;'County Avg'!$E$4,'Gentrification Calcs'!AY941&gt;'County Avg'!$E$5,'Gentrification Calcs'!BA941&gt;'County Avg'!$E$6),1,0)</f>
        <v>0</v>
      </c>
      <c r="BP941">
        <f>IF(AND(AV941&gt;'County Avg'!$F$3,'Gentrification Calcs'!AX941&gt;'County Avg'!$F$4,'Gentrification Calcs'!AZ941&gt;'County Avg'!$F$5,'Gentrification Calcs'!BB941&gt;'County Avg'!$F$6),1,0)</f>
        <v>0</v>
      </c>
      <c r="BQ941">
        <f t="shared" si="342"/>
        <v>0</v>
      </c>
      <c r="BR941">
        <f t="shared" si="343"/>
        <v>0</v>
      </c>
      <c r="BS941">
        <f t="shared" si="344"/>
        <v>0</v>
      </c>
      <c r="BT941">
        <f t="shared" si="345"/>
        <v>0</v>
      </c>
    </row>
    <row r="942" spans="1:72" x14ac:dyDescent="0.25">
      <c r="A942">
        <v>6037291210</v>
      </c>
      <c r="B942">
        <v>4387.6305795991302</v>
      </c>
      <c r="C942">
        <v>4961</v>
      </c>
      <c r="D942">
        <v>5566</v>
      </c>
      <c r="E942">
        <v>1367.752808</v>
      </c>
      <c r="F942">
        <v>1378</v>
      </c>
      <c r="G942">
        <v>1449</v>
      </c>
      <c r="H942">
        <v>536.07250371102305</v>
      </c>
      <c r="I942">
        <v>573.51559999999995</v>
      </c>
      <c r="J942">
        <v>674.95960000000002</v>
      </c>
      <c r="K942">
        <v>0.39193668664069237</v>
      </c>
      <c r="L942">
        <v>0.41619419448476047</v>
      </c>
      <c r="M942">
        <v>0.46581062801932371</v>
      </c>
      <c r="N942">
        <v>2728.89219</v>
      </c>
      <c r="O942">
        <v>2666</v>
      </c>
      <c r="P942">
        <v>3381</v>
      </c>
      <c r="Q942">
        <v>413.03128049999998</v>
      </c>
      <c r="R942">
        <v>500</v>
      </c>
      <c r="S942">
        <v>757</v>
      </c>
      <c r="T942">
        <v>0.15135492783978394</v>
      </c>
      <c r="U942">
        <v>0.18754688672168043</v>
      </c>
      <c r="V942">
        <v>0.22389825495415558</v>
      </c>
      <c r="W942">
        <v>710.02899169921898</v>
      </c>
      <c r="X942">
        <v>707</v>
      </c>
      <c r="Y942">
        <v>771</v>
      </c>
      <c r="Z942">
        <v>1363.54431152344</v>
      </c>
      <c r="AA942">
        <v>1416</v>
      </c>
      <c r="AB942">
        <v>1449</v>
      </c>
      <c r="AC942">
        <v>0.52072307859649136</v>
      </c>
      <c r="AD942">
        <v>0.49929378531073448</v>
      </c>
      <c r="AE942">
        <v>0.53209109730848858</v>
      </c>
      <c r="AF942">
        <v>687.78423993716206</v>
      </c>
      <c r="AG942">
        <v>490</v>
      </c>
      <c r="AH942">
        <v>341</v>
      </c>
      <c r="AI942">
        <v>0.15675527541792283</v>
      </c>
      <c r="AJ942">
        <v>9.8770409191695219E-2</v>
      </c>
      <c r="AK942">
        <v>6.1264822134387352E-2</v>
      </c>
      <c r="AL942">
        <f t="shared" si="337"/>
        <v>0.84324472458207711</v>
      </c>
      <c r="AM942">
        <f t="shared" si="337"/>
        <v>0.90122959080830478</v>
      </c>
      <c r="AN942">
        <f t="shared" si="337"/>
        <v>0.93873517786561267</v>
      </c>
      <c r="AO942">
        <v>59517.418875927891</v>
      </c>
      <c r="AP942">
        <v>57518.096444626077</v>
      </c>
      <c r="AQ942">
        <v>45989</v>
      </c>
      <c r="AR942">
        <v>1047.0333333333333</v>
      </c>
      <c r="AS942">
        <v>894.14037168841446</v>
      </c>
      <c r="AT942">
        <v>974</v>
      </c>
      <c r="AU942">
        <f t="shared" si="323"/>
        <v>-5.7984866226227616E-2</v>
      </c>
      <c r="AV942">
        <f t="shared" si="324"/>
        <v>-3.7505587057307867E-2</v>
      </c>
      <c r="AW942">
        <v>3.6191958881896497E-2</v>
      </c>
      <c r="AX942">
        <v>3.6351368232475145E-2</v>
      </c>
      <c r="AY942" s="1">
        <f t="shared" si="325"/>
        <v>-1999.3224313018145</v>
      </c>
      <c r="AZ942" s="1">
        <f t="shared" si="326"/>
        <v>-11529.096444626077</v>
      </c>
      <c r="BA942" s="1">
        <f t="shared" si="338"/>
        <v>-152.89296164491884</v>
      </c>
      <c r="BB942" s="1">
        <f t="shared" si="339"/>
        <v>79.859628311585539</v>
      </c>
      <c r="BC942">
        <f t="shared" si="327"/>
        <v>1</v>
      </c>
      <c r="BD942">
        <f t="shared" si="328"/>
        <v>1</v>
      </c>
      <c r="BE942">
        <f t="shared" si="329"/>
        <v>0</v>
      </c>
      <c r="BF942">
        <f t="shared" si="330"/>
        <v>1</v>
      </c>
      <c r="BG942">
        <f t="shared" si="331"/>
        <v>1</v>
      </c>
      <c r="BH942">
        <f t="shared" si="332"/>
        <v>0</v>
      </c>
      <c r="BI942">
        <f t="shared" si="333"/>
        <v>0</v>
      </c>
      <c r="BJ942">
        <f t="shared" si="334"/>
        <v>0</v>
      </c>
      <c r="BK942">
        <f t="shared" si="335"/>
        <v>1</v>
      </c>
      <c r="BL942">
        <f t="shared" si="336"/>
        <v>1</v>
      </c>
      <c r="BM942">
        <f t="shared" si="340"/>
        <v>0</v>
      </c>
      <c r="BN942">
        <f t="shared" si="341"/>
        <v>0</v>
      </c>
      <c r="BO942">
        <f>IF(AND(AU942&gt;'County Avg'!$E$3,'Gentrification Calcs'!AW942&gt;'County Avg'!$E$4,'Gentrification Calcs'!AY942&gt;'County Avg'!$E$5,'Gentrification Calcs'!BA942&gt;'County Avg'!$E$6),1,0)</f>
        <v>0</v>
      </c>
      <c r="BP942">
        <f>IF(AND(AV942&gt;'County Avg'!$F$3,'Gentrification Calcs'!AX942&gt;'County Avg'!$F$4,'Gentrification Calcs'!AZ942&gt;'County Avg'!$F$5,'Gentrification Calcs'!BB942&gt;'County Avg'!$F$6),1,0)</f>
        <v>0</v>
      </c>
      <c r="BQ942">
        <f t="shared" si="342"/>
        <v>0</v>
      </c>
      <c r="BR942">
        <f t="shared" si="343"/>
        <v>0</v>
      </c>
      <c r="BS942">
        <f t="shared" si="344"/>
        <v>0</v>
      </c>
      <c r="BT942">
        <f t="shared" si="345"/>
        <v>0</v>
      </c>
    </row>
    <row r="943" spans="1:72" x14ac:dyDescent="0.25">
      <c r="A943">
        <v>6037291220</v>
      </c>
      <c r="B943">
        <v>2896.4126303715102</v>
      </c>
      <c r="C943">
        <v>3479</v>
      </c>
      <c r="D943">
        <v>3321</v>
      </c>
      <c r="E943">
        <v>902.89648439999996</v>
      </c>
      <c r="F943">
        <v>1005</v>
      </c>
      <c r="G943">
        <v>1029</v>
      </c>
      <c r="H943">
        <v>353.87828176850377</v>
      </c>
      <c r="I943">
        <v>449.76220000000001</v>
      </c>
      <c r="J943">
        <v>546.96259999999995</v>
      </c>
      <c r="K943">
        <v>0.39193671465413427</v>
      </c>
      <c r="L943">
        <v>0.44752457711442789</v>
      </c>
      <c r="M943">
        <v>0.53154771622934882</v>
      </c>
      <c r="N943">
        <v>1801.4273679999999</v>
      </c>
      <c r="O943">
        <v>2106</v>
      </c>
      <c r="P943">
        <v>1981</v>
      </c>
      <c r="Q943">
        <v>272.65490720000003</v>
      </c>
      <c r="R943">
        <v>284</v>
      </c>
      <c r="S943">
        <v>363</v>
      </c>
      <c r="T943">
        <v>0.1513549266783428</v>
      </c>
      <c r="U943">
        <v>0.13485280151946819</v>
      </c>
      <c r="V943">
        <v>0.18324078748107017</v>
      </c>
      <c r="W943">
        <v>468.71243286132801</v>
      </c>
      <c r="X943">
        <v>573</v>
      </c>
      <c r="Y943">
        <v>567</v>
      </c>
      <c r="Z943">
        <v>900.11834716796898</v>
      </c>
      <c r="AA943">
        <v>970</v>
      </c>
      <c r="AB943">
        <v>1029</v>
      </c>
      <c r="AC943">
        <v>0.52072311861660414</v>
      </c>
      <c r="AD943">
        <v>0.59072164948453609</v>
      </c>
      <c r="AE943">
        <v>0.55102040816326525</v>
      </c>
      <c r="AF943">
        <v>454.027959597836</v>
      </c>
      <c r="AG943">
        <v>197</v>
      </c>
      <c r="AH943">
        <v>101</v>
      </c>
      <c r="AI943">
        <v>0.1567552754179227</v>
      </c>
      <c r="AJ943">
        <v>5.6625467088243751E-2</v>
      </c>
      <c r="AK943">
        <v>3.0412526347485699E-2</v>
      </c>
      <c r="AL943">
        <f t="shared" si="337"/>
        <v>0.84324472458207733</v>
      </c>
      <c r="AM943">
        <f t="shared" si="337"/>
        <v>0.94337453291175621</v>
      </c>
      <c r="AN943">
        <f t="shared" si="337"/>
        <v>0.9695874736525143</v>
      </c>
      <c r="AO943">
        <v>59551.882820784733</v>
      </c>
      <c r="AP943">
        <v>51089.915815284025</v>
      </c>
      <c r="AQ943">
        <v>38606</v>
      </c>
      <c r="AR943">
        <v>1045.3055555555557</v>
      </c>
      <c r="AS943">
        <v>806.21431395808622</v>
      </c>
      <c r="AT943">
        <v>955</v>
      </c>
      <c r="AU943">
        <f t="shared" si="323"/>
        <v>-0.10012980832967894</v>
      </c>
      <c r="AV943">
        <f t="shared" si="324"/>
        <v>-2.6212940740758053E-2</v>
      </c>
      <c r="AW943">
        <v>-1.6502125158874614E-2</v>
      </c>
      <c r="AX943">
        <v>4.8387985961601987E-2</v>
      </c>
      <c r="AY943" s="1">
        <f t="shared" si="325"/>
        <v>-8461.9670055007082</v>
      </c>
      <c r="AZ943" s="1">
        <f t="shared" si="326"/>
        <v>-12483.915815284025</v>
      </c>
      <c r="BA943" s="1">
        <f t="shared" si="338"/>
        <v>-239.09124159746943</v>
      </c>
      <c r="BB943" s="1">
        <f t="shared" si="339"/>
        <v>148.78568604191378</v>
      </c>
      <c r="BC943">
        <f t="shared" si="327"/>
        <v>1</v>
      </c>
      <c r="BD943">
        <f t="shared" si="328"/>
        <v>1</v>
      </c>
      <c r="BE943">
        <f t="shared" si="329"/>
        <v>0</v>
      </c>
      <c r="BF943">
        <f t="shared" si="330"/>
        <v>1</v>
      </c>
      <c r="BG943">
        <f t="shared" si="331"/>
        <v>1</v>
      </c>
      <c r="BH943">
        <f t="shared" si="332"/>
        <v>1</v>
      </c>
      <c r="BI943">
        <f t="shared" si="333"/>
        <v>0</v>
      </c>
      <c r="BJ943">
        <f t="shared" si="334"/>
        <v>1</v>
      </c>
      <c r="BK943">
        <f t="shared" si="335"/>
        <v>1</v>
      </c>
      <c r="BL943">
        <f t="shared" si="336"/>
        <v>1</v>
      </c>
      <c r="BM943">
        <f t="shared" si="340"/>
        <v>0</v>
      </c>
      <c r="BN943">
        <f t="shared" si="341"/>
        <v>1</v>
      </c>
      <c r="BO943">
        <f>IF(AND(AU943&gt;'County Avg'!$E$3,'Gentrification Calcs'!AW943&gt;'County Avg'!$E$4,'Gentrification Calcs'!AY943&gt;'County Avg'!$E$5,'Gentrification Calcs'!BA943&gt;'County Avg'!$E$6),1,0)</f>
        <v>0</v>
      </c>
      <c r="BP943">
        <f>IF(AND(AV943&gt;'County Avg'!$F$3,'Gentrification Calcs'!AX943&gt;'County Avg'!$F$4,'Gentrification Calcs'!AZ943&gt;'County Avg'!$F$5,'Gentrification Calcs'!BB943&gt;'County Avg'!$F$6),1,0)</f>
        <v>0</v>
      </c>
      <c r="BQ943">
        <f t="shared" si="342"/>
        <v>0</v>
      </c>
      <c r="BR943">
        <f t="shared" si="343"/>
        <v>0</v>
      </c>
      <c r="BS943">
        <f t="shared" si="344"/>
        <v>0</v>
      </c>
      <c r="BT943">
        <f t="shared" si="345"/>
        <v>0</v>
      </c>
    </row>
    <row r="944" spans="1:72" x14ac:dyDescent="0.25">
      <c r="A944">
        <v>6037291300</v>
      </c>
      <c r="B944">
        <v>2963.2457940315098</v>
      </c>
      <c r="C944">
        <v>2788.4448550911902</v>
      </c>
      <c r="D944">
        <v>2357</v>
      </c>
      <c r="E944">
        <v>1005.179782</v>
      </c>
      <c r="F944">
        <v>1002.798401</v>
      </c>
      <c r="G944">
        <v>957</v>
      </c>
      <c r="H944">
        <v>243.05039968227797</v>
      </c>
      <c r="I944">
        <v>255.61759916292618</v>
      </c>
      <c r="J944">
        <v>356.03440000000001</v>
      </c>
      <c r="K944">
        <v>0.24179793906984687</v>
      </c>
      <c r="L944">
        <v>0.25490427478546229</v>
      </c>
      <c r="M944">
        <v>0.3720317659352142</v>
      </c>
      <c r="N944">
        <v>1978.1248210000001</v>
      </c>
      <c r="O944">
        <v>2176.8882229999999</v>
      </c>
      <c r="P944">
        <v>1924</v>
      </c>
      <c r="Q944">
        <v>308.8512384</v>
      </c>
      <c r="R944">
        <v>561.63188019999996</v>
      </c>
      <c r="S944">
        <v>486</v>
      </c>
      <c r="T944">
        <v>0.15613334159765846</v>
      </c>
      <c r="U944">
        <v>0.25799757390666905</v>
      </c>
      <c r="V944">
        <v>0.25259875259875259</v>
      </c>
      <c r="W944">
        <v>212.92428465152599</v>
      </c>
      <c r="X944">
        <v>219.84404042176899</v>
      </c>
      <c r="Y944">
        <v>176</v>
      </c>
      <c r="Z944">
        <v>1023.94974485022</v>
      </c>
      <c r="AA944">
        <v>998.13476394116901</v>
      </c>
      <c r="AB944">
        <v>957</v>
      </c>
      <c r="AC944">
        <v>0.20794407706275844</v>
      </c>
      <c r="AD944">
        <v>0.2202548677432167</v>
      </c>
      <c r="AE944">
        <v>0.18390804597701149</v>
      </c>
      <c r="AF944">
        <v>849.30901899781202</v>
      </c>
      <c r="AG944">
        <v>555.54307727515697</v>
      </c>
      <c r="AH944">
        <v>546</v>
      </c>
      <c r="AI944">
        <v>0.28661443499167955</v>
      </c>
      <c r="AJ944">
        <v>0.19923043350161182</v>
      </c>
      <c r="AK944">
        <v>0.23165040305473059</v>
      </c>
      <c r="AL944">
        <f t="shared" si="337"/>
        <v>0.71338556500832051</v>
      </c>
      <c r="AM944">
        <f t="shared" si="337"/>
        <v>0.80076956649838815</v>
      </c>
      <c r="AN944">
        <f t="shared" si="337"/>
        <v>0.76834959694526939</v>
      </c>
      <c r="AO944">
        <v>82931.134676564165</v>
      </c>
      <c r="AP944">
        <v>74038.716387413166</v>
      </c>
      <c r="AQ944">
        <v>55540</v>
      </c>
      <c r="AR944">
        <v>1285.4666666666667</v>
      </c>
      <c r="AS944">
        <v>1038.8801897983394</v>
      </c>
      <c r="AT944">
        <v>1272</v>
      </c>
      <c r="AU944">
        <f t="shared" si="323"/>
        <v>-8.7384001490067725E-2</v>
      </c>
      <c r="AV944">
        <f t="shared" si="324"/>
        <v>3.2419969553118766E-2</v>
      </c>
      <c r="AW944">
        <v>0.10186423230901059</v>
      </c>
      <c r="AX944">
        <v>-5.3988213079164682E-3</v>
      </c>
      <c r="AY944" s="1">
        <f t="shared" si="325"/>
        <v>-8892.418289150999</v>
      </c>
      <c r="AZ944" s="1">
        <f t="shared" si="326"/>
        <v>-18498.716387413166</v>
      </c>
      <c r="BA944" s="1">
        <f t="shared" si="338"/>
        <v>-246.58647686832728</v>
      </c>
      <c r="BB944" s="1">
        <f t="shared" si="339"/>
        <v>233.11981020166058</v>
      </c>
      <c r="BC944">
        <f t="shared" si="327"/>
        <v>1</v>
      </c>
      <c r="BD944">
        <f t="shared" si="328"/>
        <v>1</v>
      </c>
      <c r="BE944">
        <f t="shared" si="329"/>
        <v>0</v>
      </c>
      <c r="BF944">
        <f t="shared" si="330"/>
        <v>0</v>
      </c>
      <c r="BG944">
        <f t="shared" si="331"/>
        <v>1</v>
      </c>
      <c r="BH944">
        <f t="shared" si="332"/>
        <v>0</v>
      </c>
      <c r="BI944">
        <f t="shared" si="333"/>
        <v>0</v>
      </c>
      <c r="BJ944">
        <f t="shared" si="334"/>
        <v>0</v>
      </c>
      <c r="BK944">
        <f t="shared" si="335"/>
        <v>1</v>
      </c>
      <c r="BL944">
        <f t="shared" si="336"/>
        <v>1</v>
      </c>
      <c r="BM944">
        <f t="shared" si="340"/>
        <v>0</v>
      </c>
      <c r="BN944">
        <f t="shared" si="341"/>
        <v>0</v>
      </c>
      <c r="BO944">
        <f>IF(AND(AU944&gt;'County Avg'!$E$3,'Gentrification Calcs'!AW944&gt;'County Avg'!$E$4,'Gentrification Calcs'!AY944&gt;'County Avg'!$E$5,'Gentrification Calcs'!BA944&gt;'County Avg'!$E$6),1,0)</f>
        <v>0</v>
      </c>
      <c r="BP944">
        <f>IF(AND(AV944&gt;'County Avg'!$F$3,'Gentrification Calcs'!AX944&gt;'County Avg'!$F$4,'Gentrification Calcs'!AZ944&gt;'County Avg'!$F$5,'Gentrification Calcs'!BB944&gt;'County Avg'!$F$6),1,0)</f>
        <v>0</v>
      </c>
      <c r="BQ944">
        <f t="shared" si="342"/>
        <v>0</v>
      </c>
      <c r="BR944">
        <f t="shared" si="343"/>
        <v>0</v>
      </c>
      <c r="BS944">
        <f t="shared" si="344"/>
        <v>0</v>
      </c>
      <c r="BT944">
        <f t="shared" si="345"/>
        <v>0</v>
      </c>
    </row>
    <row r="945" spans="1:72" x14ac:dyDescent="0.25">
      <c r="A945">
        <v>6037292000</v>
      </c>
      <c r="B945">
        <v>5799.5437386651602</v>
      </c>
      <c r="C945">
        <v>6468.4450787901897</v>
      </c>
      <c r="D945">
        <v>6800</v>
      </c>
      <c r="E945">
        <v>1689.2852170000001</v>
      </c>
      <c r="F945">
        <v>1802.4892580000001</v>
      </c>
      <c r="G945">
        <v>1882</v>
      </c>
      <c r="H945">
        <v>853.82102959792803</v>
      </c>
      <c r="I945">
        <v>973.81060392517247</v>
      </c>
      <c r="J945">
        <v>1088.8645999999999</v>
      </c>
      <c r="K945">
        <v>0.5054333164142808</v>
      </c>
      <c r="L945">
        <v>0.54025875583063943</v>
      </c>
      <c r="M945">
        <v>0.57856780021253984</v>
      </c>
      <c r="N945">
        <v>3092.3375980000001</v>
      </c>
      <c r="O945">
        <v>3371.4853520000001</v>
      </c>
      <c r="P945">
        <v>4024</v>
      </c>
      <c r="Q945">
        <v>443.61090350000001</v>
      </c>
      <c r="R945">
        <v>306.76510619999999</v>
      </c>
      <c r="S945">
        <v>571</v>
      </c>
      <c r="T945">
        <v>0.14345487497448847</v>
      </c>
      <c r="U945">
        <v>9.0988117749947736E-2</v>
      </c>
      <c r="V945">
        <v>0.14189860834990059</v>
      </c>
      <c r="W945">
        <v>1145.0040042921901</v>
      </c>
      <c r="X945">
        <v>1250.50744628906</v>
      </c>
      <c r="Y945">
        <v>1425</v>
      </c>
      <c r="Z945">
        <v>1676.5843912661101</v>
      </c>
      <c r="AA945">
        <v>1793.69665527344</v>
      </c>
      <c r="AB945">
        <v>1882</v>
      </c>
      <c r="AC945">
        <v>0.6829384850872402</v>
      </c>
      <c r="AD945">
        <v>0.69716774160925576</v>
      </c>
      <c r="AE945">
        <v>0.75717321997874598</v>
      </c>
      <c r="AF945">
        <v>1766.46640090489</v>
      </c>
      <c r="AG945">
        <v>967.18933105468795</v>
      </c>
      <c r="AH945">
        <v>626</v>
      </c>
      <c r="AI945">
        <v>0.3045871331442816</v>
      </c>
      <c r="AJ945">
        <v>0.14952423948470533</v>
      </c>
      <c r="AK945">
        <v>9.2058823529411762E-2</v>
      </c>
      <c r="AL945">
        <f t="shared" si="337"/>
        <v>0.69541286685571846</v>
      </c>
      <c r="AM945">
        <f t="shared" si="337"/>
        <v>0.85047576051529461</v>
      </c>
      <c r="AN945">
        <f t="shared" si="337"/>
        <v>0.90794117647058825</v>
      </c>
      <c r="AO945">
        <v>49847.561505832455</v>
      </c>
      <c r="AP945">
        <v>43368.549652635884</v>
      </c>
      <c r="AQ945">
        <v>39750</v>
      </c>
      <c r="AR945">
        <v>1207.7166666666667</v>
      </c>
      <c r="AS945">
        <v>903.60933175168054</v>
      </c>
      <c r="AT945">
        <v>1287</v>
      </c>
      <c r="AU945">
        <f t="shared" si="323"/>
        <v>-0.15506289365957626</v>
      </c>
      <c r="AV945">
        <f t="shared" si="324"/>
        <v>-5.7465415955293572E-2</v>
      </c>
      <c r="AW945">
        <v>-5.2466757224540736E-2</v>
      </c>
      <c r="AX945">
        <v>5.0910490599952854E-2</v>
      </c>
      <c r="AY945" s="1">
        <f t="shared" si="325"/>
        <v>-6479.0118531965709</v>
      </c>
      <c r="AZ945" s="1">
        <f t="shared" si="326"/>
        <v>-3618.5496526358838</v>
      </c>
      <c r="BA945" s="1">
        <f t="shared" si="338"/>
        <v>-304.10733491498615</v>
      </c>
      <c r="BB945" s="1">
        <f t="shared" si="339"/>
        <v>383.39066824831946</v>
      </c>
      <c r="BC945">
        <f t="shared" si="327"/>
        <v>1</v>
      </c>
      <c r="BD945">
        <f t="shared" si="328"/>
        <v>1</v>
      </c>
      <c r="BE945">
        <f t="shared" si="329"/>
        <v>1</v>
      </c>
      <c r="BF945">
        <f t="shared" si="330"/>
        <v>1</v>
      </c>
      <c r="BG945">
        <f t="shared" si="331"/>
        <v>1</v>
      </c>
      <c r="BH945">
        <f t="shared" si="332"/>
        <v>1</v>
      </c>
      <c r="BI945">
        <f t="shared" si="333"/>
        <v>1</v>
      </c>
      <c r="BJ945">
        <f t="shared" si="334"/>
        <v>1</v>
      </c>
      <c r="BK945">
        <f t="shared" si="335"/>
        <v>1</v>
      </c>
      <c r="BL945">
        <f t="shared" si="336"/>
        <v>1</v>
      </c>
      <c r="BM945">
        <f t="shared" si="340"/>
        <v>1</v>
      </c>
      <c r="BN945">
        <f t="shared" si="341"/>
        <v>1</v>
      </c>
      <c r="BO945">
        <f>IF(AND(AU945&gt;'County Avg'!$E$3,'Gentrification Calcs'!AW945&gt;'County Avg'!$E$4,'Gentrification Calcs'!AY945&gt;'County Avg'!$E$5,'Gentrification Calcs'!BA945&gt;'County Avg'!$E$6),1,0)</f>
        <v>0</v>
      </c>
      <c r="BP945">
        <f>IF(AND(AV945&gt;'County Avg'!$F$3,'Gentrification Calcs'!AX945&gt;'County Avg'!$F$4,'Gentrification Calcs'!AZ945&gt;'County Avg'!$F$5,'Gentrification Calcs'!BB945&gt;'County Avg'!$F$6),1,0)</f>
        <v>0</v>
      </c>
      <c r="BQ945">
        <f t="shared" si="342"/>
        <v>0</v>
      </c>
      <c r="BR945">
        <f t="shared" si="343"/>
        <v>0</v>
      </c>
      <c r="BS945">
        <f t="shared" si="344"/>
        <v>0</v>
      </c>
      <c r="BT945">
        <f t="shared" si="345"/>
        <v>0</v>
      </c>
    </row>
    <row r="946" spans="1:72" x14ac:dyDescent="0.25">
      <c r="A946">
        <v>6037293201</v>
      </c>
      <c r="B946">
        <v>5485.3161915372502</v>
      </c>
      <c r="C946">
        <v>6536.8015730381003</v>
      </c>
      <c r="D946">
        <v>6215</v>
      </c>
      <c r="E946">
        <v>2036.003784</v>
      </c>
      <c r="F946">
        <v>2120.9621579999998</v>
      </c>
      <c r="G946">
        <v>2045</v>
      </c>
      <c r="H946">
        <v>790.75870436287369</v>
      </c>
      <c r="I946">
        <v>914.07876366771586</v>
      </c>
      <c r="J946">
        <v>804.74419999999998</v>
      </c>
      <c r="K946">
        <v>0.38838763983499242</v>
      </c>
      <c r="L946">
        <v>0.43097363157561625</v>
      </c>
      <c r="M946">
        <v>0.39351794621026892</v>
      </c>
      <c r="N946">
        <v>3457.308438</v>
      </c>
      <c r="O946">
        <v>3880.1015630000002</v>
      </c>
      <c r="P946">
        <v>3988</v>
      </c>
      <c r="Q946">
        <v>772.62194820000002</v>
      </c>
      <c r="R946">
        <v>508.7510681</v>
      </c>
      <c r="S946">
        <v>913</v>
      </c>
      <c r="T946">
        <v>0.22347498409686292</v>
      </c>
      <c r="U946">
        <v>0.13111797715589849</v>
      </c>
      <c r="V946">
        <v>0.22893681043129388</v>
      </c>
      <c r="W946">
        <v>1275.3759765625</v>
      </c>
      <c r="X946">
        <v>1390.31970214844</v>
      </c>
      <c r="Y946">
        <v>1269</v>
      </c>
      <c r="Z946">
        <v>2005.01904296875</v>
      </c>
      <c r="AA946">
        <v>2159.94311523438</v>
      </c>
      <c r="AB946">
        <v>2045</v>
      </c>
      <c r="AC946">
        <v>0.6360917024878241</v>
      </c>
      <c r="AD946">
        <v>0.64368348052424218</v>
      </c>
      <c r="AE946">
        <v>0.62053789731051345</v>
      </c>
      <c r="AF946">
        <v>2301.87375894867</v>
      </c>
      <c r="AG946">
        <v>1337.345703125</v>
      </c>
      <c r="AH946">
        <v>659</v>
      </c>
      <c r="AI946">
        <v>0.41964285714285759</v>
      </c>
      <c r="AJ946">
        <v>0.2045871651728054</v>
      </c>
      <c r="AK946">
        <v>0.10603378921962993</v>
      </c>
      <c r="AL946">
        <f t="shared" si="337"/>
        <v>0.58035714285714235</v>
      </c>
      <c r="AM946">
        <f t="shared" si="337"/>
        <v>0.7954128348271946</v>
      </c>
      <c r="AN946">
        <f t="shared" si="337"/>
        <v>0.89396621078037009</v>
      </c>
      <c r="AO946">
        <v>58837.209437963946</v>
      </c>
      <c r="AP946">
        <v>53895.778912954644</v>
      </c>
      <c r="AQ946">
        <v>52378</v>
      </c>
      <c r="AR946">
        <v>1095.4111111111113</v>
      </c>
      <c r="AS946">
        <v>883.3187030446818</v>
      </c>
      <c r="AT946">
        <v>1050</v>
      </c>
      <c r="AU946">
        <f t="shared" si="323"/>
        <v>-0.2150556919700522</v>
      </c>
      <c r="AV946">
        <f t="shared" si="324"/>
        <v>-9.8553375953175468E-2</v>
      </c>
      <c r="AW946">
        <v>-9.2357006940964437E-2</v>
      </c>
      <c r="AX946">
        <v>9.7818833275395395E-2</v>
      </c>
      <c r="AY946" s="1">
        <f t="shared" si="325"/>
        <v>-4941.4305250093021</v>
      </c>
      <c r="AZ946" s="1">
        <f t="shared" si="326"/>
        <v>-1517.7789129546436</v>
      </c>
      <c r="BA946" s="1">
        <f t="shared" si="338"/>
        <v>-212.09240806642947</v>
      </c>
      <c r="BB946" s="1">
        <f t="shared" si="339"/>
        <v>166.6812969553182</v>
      </c>
      <c r="BC946">
        <f t="shared" si="327"/>
        <v>1</v>
      </c>
      <c r="BD946">
        <f t="shared" si="328"/>
        <v>1</v>
      </c>
      <c r="BE946">
        <f t="shared" si="329"/>
        <v>0</v>
      </c>
      <c r="BF946">
        <f t="shared" si="330"/>
        <v>1</v>
      </c>
      <c r="BG946">
        <f t="shared" si="331"/>
        <v>0</v>
      </c>
      <c r="BH946">
        <f t="shared" si="332"/>
        <v>1</v>
      </c>
      <c r="BI946">
        <f t="shared" si="333"/>
        <v>1</v>
      </c>
      <c r="BJ946">
        <f t="shared" si="334"/>
        <v>1</v>
      </c>
      <c r="BK946">
        <f t="shared" si="335"/>
        <v>0</v>
      </c>
      <c r="BL946">
        <f t="shared" si="336"/>
        <v>1</v>
      </c>
      <c r="BM946">
        <f t="shared" si="340"/>
        <v>0</v>
      </c>
      <c r="BN946">
        <f t="shared" si="341"/>
        <v>1</v>
      </c>
      <c r="BO946">
        <f>IF(AND(AU946&gt;'County Avg'!$E$3,'Gentrification Calcs'!AW946&gt;'County Avg'!$E$4,'Gentrification Calcs'!AY946&gt;'County Avg'!$E$5,'Gentrification Calcs'!BA946&gt;'County Avg'!$E$6),1,0)</f>
        <v>0</v>
      </c>
      <c r="BP946">
        <f>IF(AND(AV946&gt;'County Avg'!$F$3,'Gentrification Calcs'!AX946&gt;'County Avg'!$F$4,'Gentrification Calcs'!AZ946&gt;'County Avg'!$F$5,'Gentrification Calcs'!BB946&gt;'County Avg'!$F$6),1,0)</f>
        <v>0</v>
      </c>
      <c r="BQ946">
        <f t="shared" si="342"/>
        <v>0</v>
      </c>
      <c r="BR946">
        <f t="shared" si="343"/>
        <v>0</v>
      </c>
      <c r="BS946">
        <f t="shared" si="344"/>
        <v>0</v>
      </c>
      <c r="BT946">
        <f t="shared" si="345"/>
        <v>0</v>
      </c>
    </row>
    <row r="947" spans="1:72" x14ac:dyDescent="0.25">
      <c r="A947">
        <v>6037293202</v>
      </c>
      <c r="B947">
        <v>5890.9403568276903</v>
      </c>
      <c r="C947">
        <v>6647.8863431066302</v>
      </c>
      <c r="D947">
        <v>6185</v>
      </c>
      <c r="E947">
        <v>1597.6145489999999</v>
      </c>
      <c r="F947">
        <v>1715.3935240000001</v>
      </c>
      <c r="G947">
        <v>1766</v>
      </c>
      <c r="H947">
        <v>872.58925793989783</v>
      </c>
      <c r="I947">
        <v>1004.3353530576018</v>
      </c>
      <c r="J947">
        <v>1204.7382</v>
      </c>
      <c r="K947">
        <v>0.54618259359623411</v>
      </c>
      <c r="L947">
        <v>0.58548393648803454</v>
      </c>
      <c r="M947">
        <v>0.68218471121177804</v>
      </c>
      <c r="N947">
        <v>2914.1347580000001</v>
      </c>
      <c r="O947">
        <v>3257.1391789999998</v>
      </c>
      <c r="P947">
        <v>3604</v>
      </c>
      <c r="Q947">
        <v>219.8192966</v>
      </c>
      <c r="R947">
        <v>237.74856879999999</v>
      </c>
      <c r="S947">
        <v>561</v>
      </c>
      <c r="T947">
        <v>7.5432097296304915E-2</v>
      </c>
      <c r="U947">
        <v>7.2993064076860556E-2</v>
      </c>
      <c r="V947">
        <v>0.15566037735849056</v>
      </c>
      <c r="W947">
        <v>1304.78199100494</v>
      </c>
      <c r="X947">
        <v>1429.6714787483199</v>
      </c>
      <c r="Y947">
        <v>1412</v>
      </c>
      <c r="Z947">
        <v>1567.6631746292101</v>
      </c>
      <c r="AA947">
        <v>1712.31837654114</v>
      </c>
      <c r="AB947">
        <v>1766</v>
      </c>
      <c r="AC947">
        <v>0.83231016210708164</v>
      </c>
      <c r="AD947">
        <v>0.83493321004720922</v>
      </c>
      <c r="AE947">
        <v>0.79954699886749714</v>
      </c>
      <c r="AF947">
        <v>1184.6848412587999</v>
      </c>
      <c r="AG947">
        <v>737.07330799102795</v>
      </c>
      <c r="AH947">
        <v>516</v>
      </c>
      <c r="AI947">
        <v>0.20110284088782734</v>
      </c>
      <c r="AJ947">
        <v>0.11087333175533587</v>
      </c>
      <c r="AK947">
        <v>8.3427647534357316E-2</v>
      </c>
      <c r="AL947">
        <f t="shared" si="337"/>
        <v>0.79889715911217263</v>
      </c>
      <c r="AM947">
        <f t="shared" si="337"/>
        <v>0.88912666824466413</v>
      </c>
      <c r="AN947">
        <f t="shared" si="337"/>
        <v>0.91657235246564273</v>
      </c>
      <c r="AO947">
        <v>48318.450689289508</v>
      </c>
      <c r="AP947">
        <v>40510.959133633027</v>
      </c>
      <c r="AQ947">
        <v>32480</v>
      </c>
      <c r="AR947">
        <v>1107.5055555555557</v>
      </c>
      <c r="AS947">
        <v>876.55516014234888</v>
      </c>
      <c r="AT947">
        <v>1007</v>
      </c>
      <c r="AU947">
        <f t="shared" si="323"/>
        <v>-9.0229509132491476E-2</v>
      </c>
      <c r="AV947">
        <f t="shared" si="324"/>
        <v>-2.7445684220978553E-2</v>
      </c>
      <c r="AW947">
        <v>-2.4390332194443587E-3</v>
      </c>
      <c r="AX947">
        <v>8.2667313281630003E-2</v>
      </c>
      <c r="AY947" s="1">
        <f t="shared" si="325"/>
        <v>-7807.4915556564811</v>
      </c>
      <c r="AZ947" s="1">
        <f t="shared" si="326"/>
        <v>-8030.9591336330268</v>
      </c>
      <c r="BA947" s="1">
        <f t="shared" si="338"/>
        <v>-230.95039541320682</v>
      </c>
      <c r="BB947" s="1">
        <f t="shared" si="339"/>
        <v>130.44483985765112</v>
      </c>
      <c r="BC947">
        <f t="shared" si="327"/>
        <v>1</v>
      </c>
      <c r="BD947">
        <f t="shared" si="328"/>
        <v>1</v>
      </c>
      <c r="BE947">
        <f t="shared" si="329"/>
        <v>1</v>
      </c>
      <c r="BF947">
        <f t="shared" si="330"/>
        <v>1</v>
      </c>
      <c r="BG947">
        <f t="shared" si="331"/>
        <v>1</v>
      </c>
      <c r="BH947">
        <f t="shared" si="332"/>
        <v>1</v>
      </c>
      <c r="BI947">
        <f t="shared" si="333"/>
        <v>1</v>
      </c>
      <c r="BJ947">
        <f t="shared" si="334"/>
        <v>1</v>
      </c>
      <c r="BK947">
        <f t="shared" si="335"/>
        <v>1</v>
      </c>
      <c r="BL947">
        <f t="shared" si="336"/>
        <v>1</v>
      </c>
      <c r="BM947">
        <f t="shared" si="340"/>
        <v>1</v>
      </c>
      <c r="BN947">
        <f t="shared" si="341"/>
        <v>1</v>
      </c>
      <c r="BO947">
        <f>IF(AND(AU947&gt;'County Avg'!$E$3,'Gentrification Calcs'!AW947&gt;'County Avg'!$E$4,'Gentrification Calcs'!AY947&gt;'County Avg'!$E$5,'Gentrification Calcs'!BA947&gt;'County Avg'!$E$6),1,0)</f>
        <v>0</v>
      </c>
      <c r="BP947">
        <f>IF(AND(AV947&gt;'County Avg'!$F$3,'Gentrification Calcs'!AX947&gt;'County Avg'!$F$4,'Gentrification Calcs'!AZ947&gt;'County Avg'!$F$5,'Gentrification Calcs'!BB947&gt;'County Avg'!$F$6),1,0)</f>
        <v>0</v>
      </c>
      <c r="BQ947">
        <f t="shared" si="342"/>
        <v>0</v>
      </c>
      <c r="BR947">
        <f t="shared" si="343"/>
        <v>0</v>
      </c>
      <c r="BS947">
        <f t="shared" si="344"/>
        <v>0</v>
      </c>
      <c r="BT947">
        <f t="shared" si="345"/>
        <v>0</v>
      </c>
    </row>
    <row r="948" spans="1:72" x14ac:dyDescent="0.25">
      <c r="A948">
        <v>6037293301</v>
      </c>
      <c r="B948">
        <v>3036.6106005710399</v>
      </c>
      <c r="C948">
        <v>3005.96414036024</v>
      </c>
      <c r="D948">
        <v>2850</v>
      </c>
      <c r="E948">
        <v>1038.7983340000001</v>
      </c>
      <c r="F948">
        <v>1053.899498</v>
      </c>
      <c r="G948">
        <v>1048</v>
      </c>
      <c r="H948">
        <v>176.95812210852304</v>
      </c>
      <c r="I948">
        <v>251.1830981798542</v>
      </c>
      <c r="J948">
        <v>305.92520000000002</v>
      </c>
      <c r="K948">
        <v>0.17034886976293806</v>
      </c>
      <c r="L948">
        <v>0.23833686101618601</v>
      </c>
      <c r="M948">
        <v>0.29191335877862595</v>
      </c>
      <c r="N948">
        <v>1974.9781660000001</v>
      </c>
      <c r="O948">
        <v>2125.2124669999998</v>
      </c>
      <c r="P948">
        <v>2039</v>
      </c>
      <c r="Q948">
        <v>597.2200828</v>
      </c>
      <c r="R948">
        <v>602.4182472</v>
      </c>
      <c r="S948">
        <v>642</v>
      </c>
      <c r="T948">
        <v>0.3023932583566597</v>
      </c>
      <c r="U948">
        <v>0.28346259800103085</v>
      </c>
      <c r="V948">
        <v>0.31486022560078469</v>
      </c>
      <c r="W948">
        <v>255.43897638702799</v>
      </c>
      <c r="X948">
        <v>280.40556430816702</v>
      </c>
      <c r="Y948">
        <v>273</v>
      </c>
      <c r="Z948">
        <v>1048.86667897552</v>
      </c>
      <c r="AA948">
        <v>1053.8937702179001</v>
      </c>
      <c r="AB948">
        <v>1048</v>
      </c>
      <c r="AC948">
        <v>0.24353807925000331</v>
      </c>
      <c r="AD948">
        <v>0.26606625091843095</v>
      </c>
      <c r="AE948">
        <v>0.26049618320610685</v>
      </c>
      <c r="AF948">
        <v>1466.3844432271501</v>
      </c>
      <c r="AG948">
        <v>1019.49298000336</v>
      </c>
      <c r="AH948">
        <v>830</v>
      </c>
      <c r="AI948">
        <v>0.48290170723615139</v>
      </c>
      <c r="AJ948">
        <v>0.33915673387946077</v>
      </c>
      <c r="AK948">
        <v>0.29122807017543861</v>
      </c>
      <c r="AL948">
        <f t="shared" si="337"/>
        <v>0.51709829276384855</v>
      </c>
      <c r="AM948">
        <f t="shared" si="337"/>
        <v>0.66084326612053923</v>
      </c>
      <c r="AN948">
        <f t="shared" si="337"/>
        <v>0.70877192982456139</v>
      </c>
      <c r="AO948">
        <v>95887.764050901387</v>
      </c>
      <c r="AP948">
        <v>82956.803432774832</v>
      </c>
      <c r="AQ948">
        <v>68594</v>
      </c>
      <c r="AR948">
        <v>1442.6944444444446</v>
      </c>
      <c r="AS948">
        <v>1276.9568999604587</v>
      </c>
      <c r="AT948">
        <v>1274</v>
      </c>
      <c r="AU948">
        <f t="shared" si="323"/>
        <v>-0.14374497335669062</v>
      </c>
      <c r="AV948">
        <f t="shared" si="324"/>
        <v>-4.7928663704022156E-2</v>
      </c>
      <c r="AW948">
        <v>-1.8930660355628848E-2</v>
      </c>
      <c r="AX948">
        <v>3.1397627599753841E-2</v>
      </c>
      <c r="AY948" s="1">
        <f t="shared" si="325"/>
        <v>-12930.960618126555</v>
      </c>
      <c r="AZ948" s="1">
        <f t="shared" si="326"/>
        <v>-14362.803432774832</v>
      </c>
      <c r="BA948" s="1">
        <f t="shared" si="338"/>
        <v>-165.73754448398586</v>
      </c>
      <c r="BB948" s="1">
        <f t="shared" si="339"/>
        <v>-2.9568999604587134</v>
      </c>
      <c r="BC948">
        <f t="shared" si="327"/>
        <v>1</v>
      </c>
      <c r="BD948">
        <f t="shared" si="328"/>
        <v>1</v>
      </c>
      <c r="BE948">
        <f t="shared" si="329"/>
        <v>0</v>
      </c>
      <c r="BF948">
        <f t="shared" si="330"/>
        <v>0</v>
      </c>
      <c r="BG948">
        <f t="shared" si="331"/>
        <v>0</v>
      </c>
      <c r="BH948">
        <f t="shared" si="332"/>
        <v>0</v>
      </c>
      <c r="BI948">
        <f t="shared" si="333"/>
        <v>0</v>
      </c>
      <c r="BJ948">
        <f t="shared" si="334"/>
        <v>0</v>
      </c>
      <c r="BK948">
        <f t="shared" si="335"/>
        <v>0</v>
      </c>
      <c r="BL948">
        <f t="shared" si="336"/>
        <v>0</v>
      </c>
      <c r="BM948">
        <f t="shared" si="340"/>
        <v>0</v>
      </c>
      <c r="BN948">
        <f t="shared" si="341"/>
        <v>0</v>
      </c>
      <c r="BO948">
        <f>IF(AND(AU948&gt;'County Avg'!$E$3,'Gentrification Calcs'!AW948&gt;'County Avg'!$E$4,'Gentrification Calcs'!AY948&gt;'County Avg'!$E$5,'Gentrification Calcs'!BA948&gt;'County Avg'!$E$6),1,0)</f>
        <v>0</v>
      </c>
      <c r="BP948">
        <f>IF(AND(AV948&gt;'County Avg'!$F$3,'Gentrification Calcs'!AX948&gt;'County Avg'!$F$4,'Gentrification Calcs'!AZ948&gt;'County Avg'!$F$5,'Gentrification Calcs'!BB948&gt;'County Avg'!$F$6),1,0)</f>
        <v>0</v>
      </c>
      <c r="BQ948">
        <f t="shared" si="342"/>
        <v>0</v>
      </c>
      <c r="BR948">
        <f t="shared" si="343"/>
        <v>0</v>
      </c>
      <c r="BS948">
        <f t="shared" si="344"/>
        <v>0</v>
      </c>
      <c r="BT948">
        <f t="shared" si="345"/>
        <v>0</v>
      </c>
    </row>
    <row r="949" spans="1:72" x14ac:dyDescent="0.25">
      <c r="A949">
        <v>6037293302</v>
      </c>
      <c r="B949">
        <v>3575.19242279119</v>
      </c>
      <c r="C949">
        <v>4302</v>
      </c>
      <c r="D949">
        <v>5207</v>
      </c>
      <c r="E949">
        <v>1247.0700870000001</v>
      </c>
      <c r="F949">
        <v>1381</v>
      </c>
      <c r="G949">
        <v>1596</v>
      </c>
      <c r="H949">
        <v>389.25497372724288</v>
      </c>
      <c r="I949">
        <v>434.0104</v>
      </c>
      <c r="J949">
        <v>466.81299999999999</v>
      </c>
      <c r="K949">
        <v>0.31213560311084815</v>
      </c>
      <c r="L949">
        <v>0.31427255611875454</v>
      </c>
      <c r="M949">
        <v>0.29248934837092733</v>
      </c>
      <c r="N949">
        <v>2198.3170909999999</v>
      </c>
      <c r="O949">
        <v>2696</v>
      </c>
      <c r="P949">
        <v>3536</v>
      </c>
      <c r="Q949">
        <v>347.91520739999999</v>
      </c>
      <c r="R949">
        <v>506</v>
      </c>
      <c r="S949">
        <v>1056</v>
      </c>
      <c r="T949">
        <v>0.15826434176597137</v>
      </c>
      <c r="U949">
        <v>0.18768545994065283</v>
      </c>
      <c r="V949">
        <v>0.29864253393665158</v>
      </c>
      <c r="W949">
        <v>525.43247979879402</v>
      </c>
      <c r="X949">
        <v>553</v>
      </c>
      <c r="Y949">
        <v>508</v>
      </c>
      <c r="Z949">
        <v>1234.0352096557599</v>
      </c>
      <c r="AA949">
        <v>1378</v>
      </c>
      <c r="AB949">
        <v>1596</v>
      </c>
      <c r="AC949">
        <v>0.42578402600470855</v>
      </c>
      <c r="AD949">
        <v>0.40130624092888245</v>
      </c>
      <c r="AE949">
        <v>0.31829573934837091</v>
      </c>
      <c r="AF949">
        <v>1898.2299998374999</v>
      </c>
      <c r="AG949">
        <v>1491</v>
      </c>
      <c r="AH949">
        <v>1200</v>
      </c>
      <c r="AI949">
        <v>0.53094484865671421</v>
      </c>
      <c r="AJ949">
        <v>0.34658298465829845</v>
      </c>
      <c r="AK949">
        <v>0.23045899750336085</v>
      </c>
      <c r="AL949">
        <f t="shared" si="337"/>
        <v>0.46905515134328579</v>
      </c>
      <c r="AM949">
        <f t="shared" si="337"/>
        <v>0.6534170153417016</v>
      </c>
      <c r="AN949">
        <f t="shared" si="337"/>
        <v>0.76954100249663915</v>
      </c>
      <c r="AO949">
        <v>75176.74708377519</v>
      </c>
      <c r="AP949">
        <v>70248.634246015543</v>
      </c>
      <c r="AQ949">
        <v>72684</v>
      </c>
      <c r="AR949">
        <v>1136.8777777777777</v>
      </c>
      <c r="AS949">
        <v>896.84578884934763</v>
      </c>
      <c r="AT949">
        <v>1342</v>
      </c>
      <c r="AU949">
        <f t="shared" si="323"/>
        <v>-0.18436186399841575</v>
      </c>
      <c r="AV949">
        <f t="shared" si="324"/>
        <v>-0.1161239871549376</v>
      </c>
      <c r="AW949">
        <v>2.942111817468146E-2</v>
      </c>
      <c r="AX949">
        <v>0.11095707399599875</v>
      </c>
      <c r="AY949" s="1">
        <f t="shared" si="325"/>
        <v>-4928.1128377596469</v>
      </c>
      <c r="AZ949" s="1">
        <f t="shared" si="326"/>
        <v>2435.3657539844571</v>
      </c>
      <c r="BA949" s="1">
        <f t="shared" si="338"/>
        <v>-240.03198892843011</v>
      </c>
      <c r="BB949" s="1">
        <f t="shared" si="339"/>
        <v>445.15421115065237</v>
      </c>
      <c r="BC949">
        <f t="shared" si="327"/>
        <v>1</v>
      </c>
      <c r="BD949">
        <f t="shared" si="328"/>
        <v>1</v>
      </c>
      <c r="BE949">
        <f t="shared" si="329"/>
        <v>0</v>
      </c>
      <c r="BF949">
        <f t="shared" si="330"/>
        <v>0</v>
      </c>
      <c r="BG949">
        <f t="shared" si="331"/>
        <v>1</v>
      </c>
      <c r="BH949">
        <f t="shared" si="332"/>
        <v>0</v>
      </c>
      <c r="BI949">
        <f t="shared" si="333"/>
        <v>0</v>
      </c>
      <c r="BJ949">
        <f t="shared" si="334"/>
        <v>0</v>
      </c>
      <c r="BK949">
        <f t="shared" si="335"/>
        <v>0</v>
      </c>
      <c r="BL949">
        <f t="shared" si="336"/>
        <v>0</v>
      </c>
      <c r="BM949">
        <f t="shared" si="340"/>
        <v>0</v>
      </c>
      <c r="BN949">
        <f t="shared" si="341"/>
        <v>0</v>
      </c>
      <c r="BO949">
        <f>IF(AND(AU949&gt;'County Avg'!$E$3,'Gentrification Calcs'!AW949&gt;'County Avg'!$E$4,'Gentrification Calcs'!AY949&gt;'County Avg'!$E$5,'Gentrification Calcs'!BA949&gt;'County Avg'!$E$6),1,0)</f>
        <v>0</v>
      </c>
      <c r="BP949">
        <f>IF(AND(AV949&gt;'County Avg'!$F$3,'Gentrification Calcs'!AX949&gt;'County Avg'!$F$4,'Gentrification Calcs'!AZ949&gt;'County Avg'!$F$5,'Gentrification Calcs'!BB949&gt;'County Avg'!$F$6),1,0)</f>
        <v>0</v>
      </c>
      <c r="BQ949">
        <f t="shared" si="342"/>
        <v>0</v>
      </c>
      <c r="BR949">
        <f t="shared" si="343"/>
        <v>0</v>
      </c>
      <c r="BS949">
        <f t="shared" si="344"/>
        <v>0</v>
      </c>
      <c r="BT949">
        <f t="shared" si="345"/>
        <v>0</v>
      </c>
    </row>
    <row r="950" spans="1:72" x14ac:dyDescent="0.25">
      <c r="A950">
        <v>6037293304</v>
      </c>
      <c r="B950">
        <v>2784.1980640467</v>
      </c>
      <c r="C950">
        <v>4207</v>
      </c>
      <c r="D950">
        <v>4431</v>
      </c>
      <c r="E950">
        <v>1064.8977970000001</v>
      </c>
      <c r="F950">
        <v>1337</v>
      </c>
      <c r="G950">
        <v>1444</v>
      </c>
      <c r="H950">
        <v>443.45215275007371</v>
      </c>
      <c r="I950">
        <v>634.51480000000004</v>
      </c>
      <c r="J950">
        <v>696.33879999999999</v>
      </c>
      <c r="K950">
        <v>0.41642696040817678</v>
      </c>
      <c r="L950">
        <v>0.47458100224382949</v>
      </c>
      <c r="M950">
        <v>0.48222908587257618</v>
      </c>
      <c r="N950">
        <v>1741.611527</v>
      </c>
      <c r="O950">
        <v>2380</v>
      </c>
      <c r="P950">
        <v>2724</v>
      </c>
      <c r="Q950">
        <v>300.1732963</v>
      </c>
      <c r="R950">
        <v>350</v>
      </c>
      <c r="S950">
        <v>475</v>
      </c>
      <c r="T950">
        <v>0.17235376066731786</v>
      </c>
      <c r="U950">
        <v>0.14705882352941177</v>
      </c>
      <c r="V950">
        <v>0.17437591776798825</v>
      </c>
      <c r="W950">
        <v>642.05407810211204</v>
      </c>
      <c r="X950">
        <v>986</v>
      </c>
      <c r="Y950">
        <v>1001</v>
      </c>
      <c r="Z950">
        <v>1064.5678730011</v>
      </c>
      <c r="AA950">
        <v>1343</v>
      </c>
      <c r="AB950">
        <v>1444</v>
      </c>
      <c r="AC950">
        <v>0.60311239366270886</v>
      </c>
      <c r="AD950">
        <v>0.73417721518987344</v>
      </c>
      <c r="AE950">
        <v>0.69321329639889195</v>
      </c>
      <c r="AF950">
        <v>1335.29582913595</v>
      </c>
      <c r="AG950">
        <v>780</v>
      </c>
      <c r="AH950">
        <v>617</v>
      </c>
      <c r="AI950">
        <v>0.47959800216050752</v>
      </c>
      <c r="AJ950">
        <v>0.18540527691942002</v>
      </c>
      <c r="AK950">
        <v>0.1392462198149402</v>
      </c>
      <c r="AL950">
        <f t="shared" si="337"/>
        <v>0.52040199783949248</v>
      </c>
      <c r="AM950">
        <f t="shared" si="337"/>
        <v>0.81459472308058001</v>
      </c>
      <c r="AN950">
        <f t="shared" si="337"/>
        <v>0.86075378018505977</v>
      </c>
      <c r="AO950">
        <v>56275.994167550372</v>
      </c>
      <c r="AP950">
        <v>50037.192889252154</v>
      </c>
      <c r="AQ950">
        <v>45651</v>
      </c>
      <c r="AR950">
        <v>1083.3166666666666</v>
      </c>
      <c r="AS950">
        <v>873.8497429814156</v>
      </c>
      <c r="AT950">
        <v>1037</v>
      </c>
      <c r="AU950">
        <f t="shared" si="323"/>
        <v>-0.29419272524108753</v>
      </c>
      <c r="AV950">
        <f t="shared" si="324"/>
        <v>-4.6159057104479817E-2</v>
      </c>
      <c r="AW950">
        <v>-2.5294937137906093E-2</v>
      </c>
      <c r="AX950">
        <v>2.7317094238576478E-2</v>
      </c>
      <c r="AY950" s="1">
        <f t="shared" si="325"/>
        <v>-6238.8012782982187</v>
      </c>
      <c r="AZ950" s="1">
        <f t="shared" si="326"/>
        <v>-4386.1928892521537</v>
      </c>
      <c r="BA950" s="1">
        <f t="shared" si="338"/>
        <v>-209.466923685251</v>
      </c>
      <c r="BB950" s="1">
        <f t="shared" si="339"/>
        <v>163.1502570185844</v>
      </c>
      <c r="BC950">
        <f t="shared" si="327"/>
        <v>1</v>
      </c>
      <c r="BD950">
        <f t="shared" si="328"/>
        <v>1</v>
      </c>
      <c r="BE950">
        <f t="shared" si="329"/>
        <v>0</v>
      </c>
      <c r="BF950">
        <f t="shared" si="330"/>
        <v>1</v>
      </c>
      <c r="BG950">
        <f t="shared" si="331"/>
        <v>0</v>
      </c>
      <c r="BH950">
        <f t="shared" si="332"/>
        <v>1</v>
      </c>
      <c r="BI950">
        <f t="shared" si="333"/>
        <v>1</v>
      </c>
      <c r="BJ950">
        <f t="shared" si="334"/>
        <v>1</v>
      </c>
      <c r="BK950">
        <f t="shared" si="335"/>
        <v>0</v>
      </c>
      <c r="BL950">
        <f t="shared" si="336"/>
        <v>1</v>
      </c>
      <c r="BM950">
        <f t="shared" si="340"/>
        <v>0</v>
      </c>
      <c r="BN950">
        <f t="shared" si="341"/>
        <v>1</v>
      </c>
      <c r="BO950">
        <f>IF(AND(AU950&gt;'County Avg'!$E$3,'Gentrification Calcs'!AW950&gt;'County Avg'!$E$4,'Gentrification Calcs'!AY950&gt;'County Avg'!$E$5,'Gentrification Calcs'!BA950&gt;'County Avg'!$E$6),1,0)</f>
        <v>0</v>
      </c>
      <c r="BP950">
        <f>IF(AND(AV950&gt;'County Avg'!$F$3,'Gentrification Calcs'!AX950&gt;'County Avg'!$F$4,'Gentrification Calcs'!AZ950&gt;'County Avg'!$F$5,'Gentrification Calcs'!BB950&gt;'County Avg'!$F$6),1,0)</f>
        <v>0</v>
      </c>
      <c r="BQ950">
        <f t="shared" si="342"/>
        <v>0</v>
      </c>
      <c r="BR950">
        <f t="shared" si="343"/>
        <v>0</v>
      </c>
      <c r="BS950">
        <f t="shared" si="344"/>
        <v>0</v>
      </c>
      <c r="BT950">
        <f t="shared" si="345"/>
        <v>0</v>
      </c>
    </row>
    <row r="951" spans="1:72" x14ac:dyDescent="0.25">
      <c r="A951">
        <v>6037293306</v>
      </c>
      <c r="B951">
        <v>2082.9035831001702</v>
      </c>
      <c r="C951">
        <v>2119.1345900297201</v>
      </c>
      <c r="D951">
        <v>2361</v>
      </c>
      <c r="E951">
        <v>796.70335469999998</v>
      </c>
      <c r="F951">
        <v>752.1563721</v>
      </c>
      <c r="G951">
        <v>801</v>
      </c>
      <c r="H951">
        <v>331.82744932991471</v>
      </c>
      <c r="I951">
        <v>270.5798438351647</v>
      </c>
      <c r="J951">
        <v>290.85340000000002</v>
      </c>
      <c r="K951">
        <v>0.41650063021871536</v>
      </c>
      <c r="L951">
        <v>0.3597388174479107</v>
      </c>
      <c r="M951">
        <v>0.3631128589263421</v>
      </c>
      <c r="N951">
        <v>1302.8766840000001</v>
      </c>
      <c r="O951">
        <v>1287.3969729999999</v>
      </c>
      <c r="P951">
        <v>1573</v>
      </c>
      <c r="Q951">
        <v>224.6924673</v>
      </c>
      <c r="R951">
        <v>200.5447083</v>
      </c>
      <c r="S951">
        <v>491</v>
      </c>
      <c r="T951">
        <v>0.17245873693139174</v>
      </c>
      <c r="U951">
        <v>0.15577534552739702</v>
      </c>
      <c r="V951">
        <v>0.31214240305149393</v>
      </c>
      <c r="W951">
        <v>480.26187708973902</v>
      </c>
      <c r="X951">
        <v>384.71841430664102</v>
      </c>
      <c r="Y951">
        <v>232</v>
      </c>
      <c r="Z951">
        <v>796.42350301146496</v>
      </c>
      <c r="AA951">
        <v>754.88482666015602</v>
      </c>
      <c r="AB951">
        <v>801</v>
      </c>
      <c r="AC951">
        <v>0.6030232348414577</v>
      </c>
      <c r="AD951">
        <v>0.50963855772377131</v>
      </c>
      <c r="AE951">
        <v>0.28963795255930086</v>
      </c>
      <c r="AF951">
        <v>998.37008636016799</v>
      </c>
      <c r="AG951">
        <v>753.975341796875</v>
      </c>
      <c r="AH951">
        <v>882</v>
      </c>
      <c r="AI951">
        <v>0.47931651491722205</v>
      </c>
      <c r="AJ951">
        <v>0.35579398559404418</v>
      </c>
      <c r="AK951">
        <v>0.37357052096569249</v>
      </c>
      <c r="AL951">
        <f t="shared" si="337"/>
        <v>0.52068348508277795</v>
      </c>
      <c r="AM951">
        <f t="shared" si="337"/>
        <v>0.64420601440595582</v>
      </c>
      <c r="AN951">
        <f t="shared" si="337"/>
        <v>0.62642947903430746</v>
      </c>
      <c r="AO951">
        <v>56275.994167550372</v>
      </c>
      <c r="AP951">
        <v>61580.796076828774</v>
      </c>
      <c r="AQ951">
        <v>75208</v>
      </c>
      <c r="AR951">
        <v>1083.3166666666666</v>
      </c>
      <c r="AS951">
        <v>868.43890865954927</v>
      </c>
      <c r="AT951">
        <v>1438</v>
      </c>
      <c r="AU951">
        <f t="shared" si="323"/>
        <v>-0.12352252932317787</v>
      </c>
      <c r="AV951">
        <f t="shared" si="324"/>
        <v>1.7776535371648305E-2</v>
      </c>
      <c r="AW951">
        <v>-1.6683391403994718E-2</v>
      </c>
      <c r="AX951">
        <v>0.15636705752409691</v>
      </c>
      <c r="AY951" s="1">
        <f t="shared" si="325"/>
        <v>5304.8019092784016</v>
      </c>
      <c r="AZ951" s="1">
        <f t="shared" si="326"/>
        <v>13627.203923171226</v>
      </c>
      <c r="BA951" s="1">
        <f t="shared" si="338"/>
        <v>-214.87775800711734</v>
      </c>
      <c r="BB951" s="1">
        <f t="shared" si="339"/>
        <v>569.56109134045073</v>
      </c>
      <c r="BC951">
        <f t="shared" si="327"/>
        <v>1</v>
      </c>
      <c r="BD951">
        <f t="shared" si="328"/>
        <v>1</v>
      </c>
      <c r="BE951">
        <f t="shared" si="329"/>
        <v>0</v>
      </c>
      <c r="BF951">
        <f t="shared" si="330"/>
        <v>0</v>
      </c>
      <c r="BG951">
        <f t="shared" si="331"/>
        <v>0</v>
      </c>
      <c r="BH951">
        <f t="shared" si="332"/>
        <v>1</v>
      </c>
      <c r="BI951">
        <f t="shared" si="333"/>
        <v>1</v>
      </c>
      <c r="BJ951">
        <f t="shared" si="334"/>
        <v>0</v>
      </c>
      <c r="BK951">
        <f t="shared" si="335"/>
        <v>0</v>
      </c>
      <c r="BL951">
        <f t="shared" si="336"/>
        <v>0</v>
      </c>
      <c r="BM951">
        <f t="shared" si="340"/>
        <v>0</v>
      </c>
      <c r="BN951">
        <f t="shared" si="341"/>
        <v>0</v>
      </c>
      <c r="BO951">
        <f>IF(AND(AU951&gt;'County Avg'!$E$3,'Gentrification Calcs'!AW951&gt;'County Avg'!$E$4,'Gentrification Calcs'!AY951&gt;'County Avg'!$E$5,'Gentrification Calcs'!BA951&gt;'County Avg'!$E$6),1,0)</f>
        <v>0</v>
      </c>
      <c r="BP951">
        <f>IF(AND(AV951&gt;'County Avg'!$F$3,'Gentrification Calcs'!AX951&gt;'County Avg'!$F$4,'Gentrification Calcs'!AZ951&gt;'County Avg'!$F$5,'Gentrification Calcs'!BB951&gt;'County Avg'!$F$6),1,0)</f>
        <v>1</v>
      </c>
      <c r="BQ951">
        <f t="shared" si="342"/>
        <v>0</v>
      </c>
      <c r="BR951">
        <f t="shared" si="343"/>
        <v>0</v>
      </c>
      <c r="BS951">
        <f t="shared" si="344"/>
        <v>0</v>
      </c>
      <c r="BT951">
        <f t="shared" si="345"/>
        <v>0</v>
      </c>
    </row>
    <row r="952" spans="1:72" x14ac:dyDescent="0.25">
      <c r="A952">
        <v>6037293307</v>
      </c>
      <c r="B952">
        <v>2488.7101124065198</v>
      </c>
      <c r="C952">
        <v>2532.0000803470598</v>
      </c>
      <c r="D952">
        <v>2592</v>
      </c>
      <c r="E952">
        <v>951.92295590000003</v>
      </c>
      <c r="F952">
        <v>898.69702150000001</v>
      </c>
      <c r="G952">
        <v>843</v>
      </c>
      <c r="H952">
        <v>396.47650300369332</v>
      </c>
      <c r="I952">
        <v>323.29619227467839</v>
      </c>
      <c r="J952">
        <v>342.12639999999999</v>
      </c>
      <c r="K952">
        <v>0.41650062176391445</v>
      </c>
      <c r="L952">
        <v>0.35973880466975422</v>
      </c>
      <c r="M952">
        <v>0.4058438908659549</v>
      </c>
      <c r="N952">
        <v>1556.712661</v>
      </c>
      <c r="O952">
        <v>1538.217163</v>
      </c>
      <c r="P952">
        <v>1451</v>
      </c>
      <c r="Q952">
        <v>268.46869729999997</v>
      </c>
      <c r="R952">
        <v>239.6163177</v>
      </c>
      <c r="S952">
        <v>273</v>
      </c>
      <c r="T952">
        <v>0.17245873565873179</v>
      </c>
      <c r="U952">
        <v>0.15577535049256241</v>
      </c>
      <c r="V952">
        <v>0.18814610613370089</v>
      </c>
      <c r="W952">
        <v>573.83002008497704</v>
      </c>
      <c r="X952">
        <v>459.672119140625</v>
      </c>
      <c r="Y952">
        <v>586</v>
      </c>
      <c r="Z952">
        <v>951.58854171633698</v>
      </c>
      <c r="AA952">
        <v>901.95709228515602</v>
      </c>
      <c r="AB952">
        <v>843</v>
      </c>
      <c r="AC952">
        <v>0.60302325525062117</v>
      </c>
      <c r="AD952">
        <v>0.50963856603868085</v>
      </c>
      <c r="AE952">
        <v>0.69513641755634636</v>
      </c>
      <c r="AF952">
        <v>1192.87985771794</v>
      </c>
      <c r="AG952">
        <v>900.87042236328102</v>
      </c>
      <c r="AH952">
        <v>222</v>
      </c>
      <c r="AI952">
        <v>0.47931651491722166</v>
      </c>
      <c r="AJ952">
        <v>0.35579399438241693</v>
      </c>
      <c r="AK952">
        <v>8.5648148148148154E-2</v>
      </c>
      <c r="AL952">
        <f t="shared" si="337"/>
        <v>0.5206834850827784</v>
      </c>
      <c r="AM952">
        <f t="shared" si="337"/>
        <v>0.64420600561758312</v>
      </c>
      <c r="AN952">
        <f t="shared" si="337"/>
        <v>0.91435185185185186</v>
      </c>
      <c r="AO952">
        <v>56275.994167550372</v>
      </c>
      <c r="AP952">
        <v>61580.796076828774</v>
      </c>
      <c r="AQ952">
        <v>49960</v>
      </c>
      <c r="AR952">
        <v>1083.3166666666666</v>
      </c>
      <c r="AS952">
        <v>868.43890865954927</v>
      </c>
      <c r="AT952">
        <v>1013</v>
      </c>
      <c r="AU952">
        <f t="shared" si="323"/>
        <v>-0.12352252053480473</v>
      </c>
      <c r="AV952">
        <f t="shared" si="324"/>
        <v>-0.27014584623426879</v>
      </c>
      <c r="AW952">
        <v>-1.6683385166169379E-2</v>
      </c>
      <c r="AX952">
        <v>3.2370755641138477E-2</v>
      </c>
      <c r="AY952" s="1">
        <f t="shared" si="325"/>
        <v>5304.8019092784016</v>
      </c>
      <c r="AZ952" s="1">
        <f t="shared" si="326"/>
        <v>-11620.796076828774</v>
      </c>
      <c r="BA952" s="1">
        <f t="shared" si="338"/>
        <v>-214.87775800711734</v>
      </c>
      <c r="BB952" s="1">
        <f t="shared" si="339"/>
        <v>144.56109134045073</v>
      </c>
      <c r="BC952">
        <f t="shared" si="327"/>
        <v>1</v>
      </c>
      <c r="BD952">
        <f t="shared" si="328"/>
        <v>1</v>
      </c>
      <c r="BE952">
        <f t="shared" si="329"/>
        <v>0</v>
      </c>
      <c r="BF952">
        <f t="shared" si="330"/>
        <v>0</v>
      </c>
      <c r="BG952">
        <f t="shared" si="331"/>
        <v>0</v>
      </c>
      <c r="BH952">
        <f t="shared" si="332"/>
        <v>1</v>
      </c>
      <c r="BI952">
        <f t="shared" si="333"/>
        <v>1</v>
      </c>
      <c r="BJ952">
        <f t="shared" si="334"/>
        <v>0</v>
      </c>
      <c r="BK952">
        <f t="shared" si="335"/>
        <v>0</v>
      </c>
      <c r="BL952">
        <f t="shared" si="336"/>
        <v>0</v>
      </c>
      <c r="BM952">
        <f t="shared" si="340"/>
        <v>0</v>
      </c>
      <c r="BN952">
        <f t="shared" si="341"/>
        <v>0</v>
      </c>
      <c r="BO952">
        <f>IF(AND(AU952&gt;'County Avg'!$E$3,'Gentrification Calcs'!AW952&gt;'County Avg'!$E$4,'Gentrification Calcs'!AY952&gt;'County Avg'!$E$5,'Gentrification Calcs'!BA952&gt;'County Avg'!$E$6),1,0)</f>
        <v>0</v>
      </c>
      <c r="BP952">
        <f>IF(AND(AV952&gt;'County Avg'!$F$3,'Gentrification Calcs'!AX952&gt;'County Avg'!$F$4,'Gentrification Calcs'!AZ952&gt;'County Avg'!$F$5,'Gentrification Calcs'!BB952&gt;'County Avg'!$F$6),1,0)</f>
        <v>0</v>
      </c>
      <c r="BQ952">
        <f t="shared" si="342"/>
        <v>0</v>
      </c>
      <c r="BR952">
        <f t="shared" si="343"/>
        <v>0</v>
      </c>
      <c r="BS952">
        <f t="shared" si="344"/>
        <v>0</v>
      </c>
      <c r="BT952">
        <f t="shared" si="345"/>
        <v>0</v>
      </c>
    </row>
    <row r="953" spans="1:72" x14ac:dyDescent="0.25">
      <c r="A953">
        <v>6037294110</v>
      </c>
      <c r="B953">
        <v>1238.6590445685899</v>
      </c>
      <c r="C953">
        <v>4085.70984018734</v>
      </c>
      <c r="D953">
        <v>4733</v>
      </c>
      <c r="E953">
        <v>321.34635539999999</v>
      </c>
      <c r="F953">
        <v>1034.9161389999999</v>
      </c>
      <c r="G953">
        <v>1063</v>
      </c>
      <c r="H953">
        <v>141.7157698255547</v>
      </c>
      <c r="I953">
        <v>402.31315842002698</v>
      </c>
      <c r="J953">
        <v>308.05160000000001</v>
      </c>
      <c r="K953">
        <v>0.44100630812866132</v>
      </c>
      <c r="L953">
        <v>0.38873986331758908</v>
      </c>
      <c r="M953">
        <v>0.28979454374412045</v>
      </c>
      <c r="N953">
        <v>646.53945539999995</v>
      </c>
      <c r="O953">
        <v>2246.3107540000001</v>
      </c>
      <c r="P953">
        <v>2691</v>
      </c>
      <c r="Q953">
        <v>45.270554660000002</v>
      </c>
      <c r="R953">
        <v>143.1417611</v>
      </c>
      <c r="S953">
        <v>294</v>
      </c>
      <c r="T953">
        <v>7.0019786544955859E-2</v>
      </c>
      <c r="U953">
        <v>6.3723044928270856E-2</v>
      </c>
      <c r="V953">
        <v>0.10925306577480491</v>
      </c>
      <c r="W953">
        <v>146.51596665382399</v>
      </c>
      <c r="X953">
        <v>409.52112412452698</v>
      </c>
      <c r="Y953">
        <v>315</v>
      </c>
      <c r="Z953">
        <v>321.69078683853098</v>
      </c>
      <c r="AA953">
        <v>1051.87349081039</v>
      </c>
      <c r="AB953">
        <v>1063</v>
      </c>
      <c r="AC953">
        <v>0.45545589941736819</v>
      </c>
      <c r="AD953">
        <v>0.38932545377583527</v>
      </c>
      <c r="AE953">
        <v>0.29633113828786456</v>
      </c>
      <c r="AF953">
        <v>163.493139616912</v>
      </c>
      <c r="AG953">
        <v>373.03737592697098</v>
      </c>
      <c r="AH953">
        <v>243</v>
      </c>
      <c r="AI953">
        <v>0.13199204440787393</v>
      </c>
      <c r="AJ953">
        <v>9.1302953591502783E-2</v>
      </c>
      <c r="AK953">
        <v>5.1341643777730823E-2</v>
      </c>
      <c r="AL953">
        <f t="shared" si="337"/>
        <v>0.86800795559212607</v>
      </c>
      <c r="AM953">
        <f t="shared" si="337"/>
        <v>0.90869704640849724</v>
      </c>
      <c r="AN953">
        <f t="shared" si="337"/>
        <v>0.94865835622226913</v>
      </c>
      <c r="AO953">
        <v>57264.565217391304</v>
      </c>
      <c r="AP953">
        <v>56382.889252145491</v>
      </c>
      <c r="AQ953">
        <v>64543</v>
      </c>
      <c r="AR953">
        <v>936.45555555555563</v>
      </c>
      <c r="AS953">
        <v>1029.4112297350732</v>
      </c>
      <c r="AT953">
        <v>1040</v>
      </c>
      <c r="AU953">
        <f t="shared" si="323"/>
        <v>-4.0689090816371148E-2</v>
      </c>
      <c r="AV953">
        <f t="shared" si="324"/>
        <v>-3.996130981377196E-2</v>
      </c>
      <c r="AW953">
        <v>-6.2967416166850032E-3</v>
      </c>
      <c r="AX953">
        <v>4.5530020846534056E-2</v>
      </c>
      <c r="AY953" s="1">
        <f t="shared" si="325"/>
        <v>-881.67596524581313</v>
      </c>
      <c r="AZ953" s="1">
        <f t="shared" si="326"/>
        <v>8160.1107478545091</v>
      </c>
      <c r="BA953" s="1">
        <f t="shared" si="338"/>
        <v>92.955674179517587</v>
      </c>
      <c r="BB953" s="1">
        <f t="shared" si="339"/>
        <v>10.588770264926779</v>
      </c>
      <c r="BC953">
        <f t="shared" si="327"/>
        <v>1</v>
      </c>
      <c r="BD953">
        <f t="shared" si="328"/>
        <v>1</v>
      </c>
      <c r="BE953">
        <f t="shared" si="329"/>
        <v>1</v>
      </c>
      <c r="BF953">
        <f t="shared" si="330"/>
        <v>0</v>
      </c>
      <c r="BG953">
        <f t="shared" si="331"/>
        <v>1</v>
      </c>
      <c r="BH953">
        <f t="shared" si="332"/>
        <v>1</v>
      </c>
      <c r="BI953">
        <f t="shared" si="333"/>
        <v>0</v>
      </c>
      <c r="BJ953">
        <f t="shared" si="334"/>
        <v>0</v>
      </c>
      <c r="BK953">
        <f t="shared" si="335"/>
        <v>1</v>
      </c>
      <c r="BL953">
        <f t="shared" si="336"/>
        <v>1</v>
      </c>
      <c r="BM953">
        <f t="shared" si="340"/>
        <v>1</v>
      </c>
      <c r="BN953">
        <f t="shared" si="341"/>
        <v>0</v>
      </c>
      <c r="BO953">
        <f>IF(AND(AU953&gt;'County Avg'!$E$3,'Gentrification Calcs'!AW953&gt;'County Avg'!$E$4,'Gentrification Calcs'!AY953&gt;'County Avg'!$E$5,'Gentrification Calcs'!BA953&gt;'County Avg'!$E$6),1,0)</f>
        <v>0</v>
      </c>
      <c r="BP953">
        <f>IF(AND(AV953&gt;'County Avg'!$F$3,'Gentrification Calcs'!AX953&gt;'County Avg'!$F$4,'Gentrification Calcs'!AZ953&gt;'County Avg'!$F$5,'Gentrification Calcs'!BB953&gt;'County Avg'!$F$6),1,0)</f>
        <v>0</v>
      </c>
      <c r="BQ953">
        <f t="shared" si="342"/>
        <v>0</v>
      </c>
      <c r="BR953">
        <f t="shared" si="343"/>
        <v>0</v>
      </c>
      <c r="BS953">
        <f t="shared" si="344"/>
        <v>0</v>
      </c>
      <c r="BT953">
        <f t="shared" si="345"/>
        <v>0</v>
      </c>
    </row>
    <row r="954" spans="1:72" x14ac:dyDescent="0.25">
      <c r="A954">
        <v>6037294120</v>
      </c>
      <c r="B954">
        <v>5207.2358057460397</v>
      </c>
      <c r="C954">
        <v>2482.99998611212</v>
      </c>
      <c r="D954">
        <v>2623</v>
      </c>
      <c r="E954">
        <v>1349.935303</v>
      </c>
      <c r="F954">
        <v>550.79595949999998</v>
      </c>
      <c r="G954">
        <v>528</v>
      </c>
      <c r="H954">
        <v>600.38478294062429</v>
      </c>
      <c r="I954">
        <v>221.89556789244759</v>
      </c>
      <c r="J954">
        <v>235.25280000000001</v>
      </c>
      <c r="K954">
        <v>0.44475078294965098</v>
      </c>
      <c r="L954">
        <v>0.40286346343912788</v>
      </c>
      <c r="M954">
        <v>0.44555454545454548</v>
      </c>
      <c r="N954">
        <v>2711.053586</v>
      </c>
      <c r="O954">
        <v>1239.0454099999999</v>
      </c>
      <c r="P954">
        <v>1477</v>
      </c>
      <c r="Q954">
        <v>186.11534119999999</v>
      </c>
      <c r="R954">
        <v>41.236061100000001</v>
      </c>
      <c r="S954">
        <v>29</v>
      </c>
      <c r="T954">
        <v>6.8650557908964918E-2</v>
      </c>
      <c r="U954">
        <v>3.3280508339076934E-2</v>
      </c>
      <c r="V954">
        <v>1.963439404197698E-2</v>
      </c>
      <c r="W954">
        <v>621.44952392578102</v>
      </c>
      <c r="X954">
        <v>259.19808959960898</v>
      </c>
      <c r="Y954">
        <v>274</v>
      </c>
      <c r="Z954">
        <v>1351.53295898438</v>
      </c>
      <c r="AA954">
        <v>532.14154052734398</v>
      </c>
      <c r="AB954">
        <v>528</v>
      </c>
      <c r="AC954">
        <v>0.45981085388607473</v>
      </c>
      <c r="AD954">
        <v>0.48708486344206037</v>
      </c>
      <c r="AE954">
        <v>0.51893939393939392</v>
      </c>
      <c r="AF954">
        <v>675.76645063064097</v>
      </c>
      <c r="AG954">
        <v>39.272438049316399</v>
      </c>
      <c r="AH954">
        <v>84</v>
      </c>
      <c r="AI954">
        <v>0.1297745052922227</v>
      </c>
      <c r="AJ954">
        <v>1.5816527695922046E-2</v>
      </c>
      <c r="AK954">
        <v>3.2024399542508575E-2</v>
      </c>
      <c r="AL954">
        <f t="shared" si="337"/>
        <v>0.87022549470777733</v>
      </c>
      <c r="AM954">
        <f t="shared" si="337"/>
        <v>0.98418347230407799</v>
      </c>
      <c r="AN954">
        <f t="shared" si="337"/>
        <v>0.96797560045749143</v>
      </c>
      <c r="AO954">
        <v>57066.851007423124</v>
      </c>
      <c r="AP954">
        <v>58869.999591336338</v>
      </c>
      <c r="AQ954">
        <v>46406</v>
      </c>
      <c r="AR954">
        <v>934.72777777777787</v>
      </c>
      <c r="AS954">
        <v>900.90391459074738</v>
      </c>
      <c r="AT954">
        <v>1300</v>
      </c>
      <c r="AU954">
        <f t="shared" si="323"/>
        <v>-0.11395797759630066</v>
      </c>
      <c r="AV954">
        <f t="shared" si="324"/>
        <v>1.6207871846586529E-2</v>
      </c>
      <c r="AW954">
        <v>-3.5370049569887985E-2</v>
      </c>
      <c r="AX954">
        <v>-1.3646114297099953E-2</v>
      </c>
      <c r="AY954" s="1">
        <f t="shared" si="325"/>
        <v>1803.1485839132147</v>
      </c>
      <c r="AZ954" s="1">
        <f t="shared" si="326"/>
        <v>-12463.999591336338</v>
      </c>
      <c r="BA954" s="1">
        <f t="shared" si="338"/>
        <v>-33.823863187030497</v>
      </c>
      <c r="BB954" s="1">
        <f t="shared" si="339"/>
        <v>399.09608540925262</v>
      </c>
      <c r="BC954">
        <f t="shared" si="327"/>
        <v>1</v>
      </c>
      <c r="BD954">
        <f t="shared" si="328"/>
        <v>1</v>
      </c>
      <c r="BE954">
        <f t="shared" si="329"/>
        <v>1</v>
      </c>
      <c r="BF954">
        <f t="shared" si="330"/>
        <v>1</v>
      </c>
      <c r="BG954">
        <f t="shared" si="331"/>
        <v>1</v>
      </c>
      <c r="BH954">
        <f t="shared" si="332"/>
        <v>1</v>
      </c>
      <c r="BI954">
        <f t="shared" si="333"/>
        <v>0</v>
      </c>
      <c r="BJ954">
        <f t="shared" si="334"/>
        <v>0</v>
      </c>
      <c r="BK954">
        <f t="shared" si="335"/>
        <v>1</v>
      </c>
      <c r="BL954">
        <f t="shared" si="336"/>
        <v>1</v>
      </c>
      <c r="BM954">
        <f t="shared" si="340"/>
        <v>1</v>
      </c>
      <c r="BN954">
        <f t="shared" si="341"/>
        <v>1</v>
      </c>
      <c r="BO954">
        <f>IF(AND(AU954&gt;'County Avg'!$E$3,'Gentrification Calcs'!AW954&gt;'County Avg'!$E$4,'Gentrification Calcs'!AY954&gt;'County Avg'!$E$5,'Gentrification Calcs'!BA954&gt;'County Avg'!$E$6),1,0)</f>
        <v>0</v>
      </c>
      <c r="BP954">
        <f>IF(AND(AV954&gt;'County Avg'!$F$3,'Gentrification Calcs'!AX954&gt;'County Avg'!$F$4,'Gentrification Calcs'!AZ954&gt;'County Avg'!$F$5,'Gentrification Calcs'!BB954&gt;'County Avg'!$F$6),1,0)</f>
        <v>0</v>
      </c>
      <c r="BQ954">
        <f t="shared" si="342"/>
        <v>0</v>
      </c>
      <c r="BR954">
        <f t="shared" si="343"/>
        <v>0</v>
      </c>
      <c r="BS954">
        <f t="shared" si="344"/>
        <v>0</v>
      </c>
      <c r="BT954">
        <f t="shared" si="345"/>
        <v>0</v>
      </c>
    </row>
    <row r="955" spans="1:72" x14ac:dyDescent="0.25">
      <c r="A955">
        <v>6037294200</v>
      </c>
      <c r="B955">
        <v>3996.0000204686098</v>
      </c>
      <c r="C955">
        <v>4425</v>
      </c>
      <c r="D955">
        <v>5238</v>
      </c>
      <c r="E955">
        <v>1224</v>
      </c>
      <c r="F955">
        <v>1250</v>
      </c>
      <c r="G955">
        <v>1326</v>
      </c>
      <c r="H955">
        <v>503.81760258069187</v>
      </c>
      <c r="I955">
        <v>557.51959999999997</v>
      </c>
      <c r="J955">
        <v>515.23559999999998</v>
      </c>
      <c r="K955">
        <v>0.41161568838291818</v>
      </c>
      <c r="L955">
        <v>0.44601567999999997</v>
      </c>
      <c r="M955">
        <v>0.38856380090497739</v>
      </c>
      <c r="N955">
        <v>2314.000012</v>
      </c>
      <c r="O955">
        <v>2526</v>
      </c>
      <c r="P955">
        <v>3085</v>
      </c>
      <c r="Q955">
        <v>191</v>
      </c>
      <c r="R955">
        <v>168</v>
      </c>
      <c r="S955">
        <v>279</v>
      </c>
      <c r="T955">
        <v>8.2541054023123311E-2</v>
      </c>
      <c r="U955">
        <v>6.6508313539192399E-2</v>
      </c>
      <c r="V955">
        <v>9.0437601296596434E-2</v>
      </c>
      <c r="W955">
        <v>492</v>
      </c>
      <c r="X955">
        <v>493</v>
      </c>
      <c r="Y955">
        <v>468</v>
      </c>
      <c r="Z955">
        <v>1200</v>
      </c>
      <c r="AA955">
        <v>1240</v>
      </c>
      <c r="AB955">
        <v>1326</v>
      </c>
      <c r="AC955">
        <v>0.41</v>
      </c>
      <c r="AD955">
        <v>0.39758064516129032</v>
      </c>
      <c r="AE955">
        <v>0.35294117647058826</v>
      </c>
      <c r="AF955">
        <v>1019.0000052196</v>
      </c>
      <c r="AG955">
        <v>526</v>
      </c>
      <c r="AH955">
        <v>448</v>
      </c>
      <c r="AI955">
        <v>0.2550050050050055</v>
      </c>
      <c r="AJ955">
        <v>0.11887005649717514</v>
      </c>
      <c r="AK955">
        <v>8.5528827796869031E-2</v>
      </c>
      <c r="AL955">
        <f t="shared" si="337"/>
        <v>0.74499499499499455</v>
      </c>
      <c r="AM955">
        <f t="shared" si="337"/>
        <v>0.88112994350282481</v>
      </c>
      <c r="AN955">
        <f t="shared" si="337"/>
        <v>0.91447117220313101</v>
      </c>
      <c r="AO955">
        <v>59386.818663838814</v>
      </c>
      <c r="AP955">
        <v>52950.70494483041</v>
      </c>
      <c r="AQ955">
        <v>66543</v>
      </c>
      <c r="AR955">
        <v>988.28888888888889</v>
      </c>
      <c r="AS955">
        <v>789.98181099248723</v>
      </c>
      <c r="AT955">
        <v>1099</v>
      </c>
      <c r="AU955">
        <f t="shared" si="323"/>
        <v>-0.13613494850783037</v>
      </c>
      <c r="AV955">
        <f t="shared" si="324"/>
        <v>-3.3341228700306105E-2</v>
      </c>
      <c r="AW955">
        <v>-1.6032740483930913E-2</v>
      </c>
      <c r="AX955">
        <v>2.3929287757404036E-2</v>
      </c>
      <c r="AY955" s="1">
        <f t="shared" si="325"/>
        <v>-6436.1137190084046</v>
      </c>
      <c r="AZ955" s="1">
        <f t="shared" si="326"/>
        <v>13592.29505516959</v>
      </c>
      <c r="BA955" s="1">
        <f t="shared" si="338"/>
        <v>-198.30707789640167</v>
      </c>
      <c r="BB955" s="1">
        <f t="shared" si="339"/>
        <v>309.01818900751277</v>
      </c>
      <c r="BC955">
        <f t="shared" si="327"/>
        <v>1</v>
      </c>
      <c r="BD955">
        <f t="shared" si="328"/>
        <v>1</v>
      </c>
      <c r="BE955">
        <f t="shared" si="329"/>
        <v>0</v>
      </c>
      <c r="BF955">
        <f t="shared" si="330"/>
        <v>1</v>
      </c>
      <c r="BG955">
        <f t="shared" si="331"/>
        <v>1</v>
      </c>
      <c r="BH955">
        <f t="shared" si="332"/>
        <v>1</v>
      </c>
      <c r="BI955">
        <f t="shared" si="333"/>
        <v>0</v>
      </c>
      <c r="BJ955">
        <f t="shared" si="334"/>
        <v>0</v>
      </c>
      <c r="BK955">
        <f t="shared" si="335"/>
        <v>1</v>
      </c>
      <c r="BL955">
        <f t="shared" si="336"/>
        <v>1</v>
      </c>
      <c r="BM955">
        <f t="shared" si="340"/>
        <v>0</v>
      </c>
      <c r="BN955">
        <f t="shared" si="341"/>
        <v>1</v>
      </c>
      <c r="BO955">
        <f>IF(AND(AU955&gt;'County Avg'!$E$3,'Gentrification Calcs'!AW955&gt;'County Avg'!$E$4,'Gentrification Calcs'!AY955&gt;'County Avg'!$E$5,'Gentrification Calcs'!BA955&gt;'County Avg'!$E$6),1,0)</f>
        <v>0</v>
      </c>
      <c r="BP955">
        <f>IF(AND(AV955&gt;'County Avg'!$F$3,'Gentrification Calcs'!AX955&gt;'County Avg'!$F$4,'Gentrification Calcs'!AZ955&gt;'County Avg'!$F$5,'Gentrification Calcs'!BB955&gt;'County Avg'!$F$6),1,0)</f>
        <v>0</v>
      </c>
      <c r="BQ955">
        <f t="shared" si="342"/>
        <v>0</v>
      </c>
      <c r="BR955">
        <f t="shared" si="343"/>
        <v>0</v>
      </c>
      <c r="BS955">
        <f t="shared" si="344"/>
        <v>0</v>
      </c>
      <c r="BT955">
        <f t="shared" si="345"/>
        <v>0</v>
      </c>
    </row>
    <row r="956" spans="1:72" x14ac:dyDescent="0.25">
      <c r="A956">
        <v>6037294301</v>
      </c>
      <c r="B956">
        <v>2119.0204783263798</v>
      </c>
      <c r="C956">
        <v>2407.9467583894698</v>
      </c>
      <c r="D956">
        <v>2625</v>
      </c>
      <c r="E956">
        <v>602.41308590000006</v>
      </c>
      <c r="F956">
        <v>658.01519780000001</v>
      </c>
      <c r="G956">
        <v>675</v>
      </c>
      <c r="H956">
        <v>235.1154873649437</v>
      </c>
      <c r="I956">
        <v>321.16968612113112</v>
      </c>
      <c r="J956">
        <v>209.63499999999999</v>
      </c>
      <c r="K956">
        <v>0.39028947555759541</v>
      </c>
      <c r="L956">
        <v>0.4880885535697746</v>
      </c>
      <c r="M956">
        <v>0.31057037037037033</v>
      </c>
      <c r="N956">
        <v>1181.9713389999999</v>
      </c>
      <c r="O956">
        <v>1375.725952</v>
      </c>
      <c r="P956">
        <v>1696</v>
      </c>
      <c r="Q956">
        <v>83.232612610000004</v>
      </c>
      <c r="R956">
        <v>85.279312129999994</v>
      </c>
      <c r="S956">
        <v>64</v>
      </c>
      <c r="T956">
        <v>7.0418469436338851E-2</v>
      </c>
      <c r="U956">
        <v>6.1988590101119206E-2</v>
      </c>
      <c r="V956">
        <v>3.7735849056603772E-2</v>
      </c>
      <c r="W956">
        <v>248.67448425293</v>
      </c>
      <c r="X956">
        <v>301.20654296875</v>
      </c>
      <c r="Y956">
        <v>156</v>
      </c>
      <c r="Z956">
        <v>592.52069091796898</v>
      </c>
      <c r="AA956">
        <v>652.21618652343795</v>
      </c>
      <c r="AB956">
        <v>675</v>
      </c>
      <c r="AC956">
        <v>0.41968911476773646</v>
      </c>
      <c r="AD956">
        <v>0.4618200976800288</v>
      </c>
      <c r="AE956">
        <v>0.2311111111111111</v>
      </c>
      <c r="AF956">
        <v>444.47580219885202</v>
      </c>
      <c r="AG956">
        <v>266.41256713867199</v>
      </c>
      <c r="AH956">
        <v>245</v>
      </c>
      <c r="AI956">
        <v>0.20975531229877625</v>
      </c>
      <c r="AJ956">
        <v>0.11063889440680959</v>
      </c>
      <c r="AK956">
        <v>9.3333333333333338E-2</v>
      </c>
      <c r="AL956">
        <f t="shared" si="337"/>
        <v>0.79024468770122369</v>
      </c>
      <c r="AM956">
        <f t="shared" si="337"/>
        <v>0.88936110559319037</v>
      </c>
      <c r="AN956">
        <f t="shared" si="337"/>
        <v>0.90666666666666662</v>
      </c>
      <c r="AO956">
        <v>64365.951749734893</v>
      </c>
      <c r="AP956">
        <v>47730.429505516964</v>
      </c>
      <c r="AQ956">
        <v>73361</v>
      </c>
      <c r="AR956">
        <v>1028.0277777777778</v>
      </c>
      <c r="AS956">
        <v>827.85765124555166</v>
      </c>
      <c r="AT956">
        <v>1250</v>
      </c>
      <c r="AU956">
        <f t="shared" si="323"/>
        <v>-9.9116417891966666E-2</v>
      </c>
      <c r="AV956">
        <f t="shared" si="324"/>
        <v>-1.730556107347625E-2</v>
      </c>
      <c r="AW956">
        <v>-8.4298793352196449E-3</v>
      </c>
      <c r="AX956">
        <v>-2.4252741044515434E-2</v>
      </c>
      <c r="AY956" s="1">
        <f t="shared" si="325"/>
        <v>-16635.522244217929</v>
      </c>
      <c r="AZ956" s="1">
        <f t="shared" si="326"/>
        <v>25630.570494483036</v>
      </c>
      <c r="BA956" s="1">
        <f t="shared" si="338"/>
        <v>-200.17012653222616</v>
      </c>
      <c r="BB956" s="1">
        <f t="shared" si="339"/>
        <v>422.14234875444834</v>
      </c>
      <c r="BC956">
        <f t="shared" si="327"/>
        <v>1</v>
      </c>
      <c r="BD956">
        <f t="shared" si="328"/>
        <v>1</v>
      </c>
      <c r="BE956">
        <f t="shared" si="329"/>
        <v>0</v>
      </c>
      <c r="BF956">
        <f t="shared" si="330"/>
        <v>1</v>
      </c>
      <c r="BG956">
        <f t="shared" si="331"/>
        <v>1</v>
      </c>
      <c r="BH956">
        <f t="shared" si="332"/>
        <v>1</v>
      </c>
      <c r="BI956">
        <f t="shared" si="333"/>
        <v>0</v>
      </c>
      <c r="BJ956">
        <f t="shared" si="334"/>
        <v>0</v>
      </c>
      <c r="BK956">
        <f t="shared" si="335"/>
        <v>1</v>
      </c>
      <c r="BL956">
        <f t="shared" si="336"/>
        <v>1</v>
      </c>
      <c r="BM956">
        <f t="shared" si="340"/>
        <v>0</v>
      </c>
      <c r="BN956">
        <f t="shared" si="341"/>
        <v>1</v>
      </c>
      <c r="BO956">
        <f>IF(AND(AU956&gt;'County Avg'!$E$3,'Gentrification Calcs'!AW956&gt;'County Avg'!$E$4,'Gentrification Calcs'!AY956&gt;'County Avg'!$E$5,'Gentrification Calcs'!BA956&gt;'County Avg'!$E$6),1,0)</f>
        <v>0</v>
      </c>
      <c r="BP956">
        <f>IF(AND(AV956&gt;'County Avg'!$F$3,'Gentrification Calcs'!AX956&gt;'County Avg'!$F$4,'Gentrification Calcs'!AZ956&gt;'County Avg'!$F$5,'Gentrification Calcs'!BB956&gt;'County Avg'!$F$6),1,0)</f>
        <v>0</v>
      </c>
      <c r="BQ956">
        <f t="shared" si="342"/>
        <v>0</v>
      </c>
      <c r="BR956">
        <f t="shared" si="343"/>
        <v>0</v>
      </c>
      <c r="BS956">
        <f t="shared" si="344"/>
        <v>0</v>
      </c>
      <c r="BT956">
        <f t="shared" si="345"/>
        <v>0</v>
      </c>
    </row>
    <row r="957" spans="1:72" x14ac:dyDescent="0.25">
      <c r="A957">
        <v>6037294302</v>
      </c>
      <c r="B957">
        <v>4169.4695032192303</v>
      </c>
      <c r="C957">
        <v>4702.9854517579097</v>
      </c>
      <c r="D957">
        <v>5254</v>
      </c>
      <c r="E957">
        <v>1188.746136</v>
      </c>
      <c r="F957">
        <v>1288.2669679999999</v>
      </c>
      <c r="G957">
        <v>1228</v>
      </c>
      <c r="H957">
        <v>466.72605305677615</v>
      </c>
      <c r="I957">
        <v>630.73142476842554</v>
      </c>
      <c r="J957">
        <v>621.94240000000002</v>
      </c>
      <c r="K957">
        <v>0.39262045858441902</v>
      </c>
      <c r="L957">
        <v>0.48959683080877192</v>
      </c>
      <c r="M957">
        <v>0.5064677524429968</v>
      </c>
      <c r="N957">
        <v>2323.3686560000001</v>
      </c>
      <c r="O957">
        <v>2687.7673340000001</v>
      </c>
      <c r="P957">
        <v>2803</v>
      </c>
      <c r="Q957">
        <v>165.45873169999999</v>
      </c>
      <c r="R957">
        <v>167.72347070000001</v>
      </c>
      <c r="S957">
        <v>131</v>
      </c>
      <c r="T957">
        <v>7.1215014144531005E-2</v>
      </c>
      <c r="U957">
        <v>6.2402525910004975E-2</v>
      </c>
      <c r="V957">
        <v>4.6735640385301459E-2</v>
      </c>
      <c r="W957">
        <v>498.98607635498001</v>
      </c>
      <c r="X957">
        <v>594.17109107971203</v>
      </c>
      <c r="Y957">
        <v>605</v>
      </c>
      <c r="Z957">
        <v>1169.5439014434801</v>
      </c>
      <c r="AA957">
        <v>1276.4142322540299</v>
      </c>
      <c r="AB957">
        <v>1228</v>
      </c>
      <c r="AC957">
        <v>0.42665014604335844</v>
      </c>
      <c r="AD957">
        <v>0.46550020836923811</v>
      </c>
      <c r="AE957">
        <v>0.49267100977198697</v>
      </c>
      <c r="AF957">
        <v>874.30053679126001</v>
      </c>
      <c r="AG957">
        <v>520.70211601257301</v>
      </c>
      <c r="AH957">
        <v>251</v>
      </c>
      <c r="AI957">
        <v>0.20969107367645121</v>
      </c>
      <c r="AJ957">
        <v>0.11071735631628243</v>
      </c>
      <c r="AK957">
        <v>4.7773125237913973E-2</v>
      </c>
      <c r="AL957">
        <f t="shared" si="337"/>
        <v>0.79030892632354877</v>
      </c>
      <c r="AM957">
        <f t="shared" si="337"/>
        <v>0.88928264368371757</v>
      </c>
      <c r="AN957">
        <f t="shared" si="337"/>
        <v>0.95222687476208601</v>
      </c>
      <c r="AO957">
        <v>63709.322905620364</v>
      </c>
      <c r="AP957">
        <v>47210.359215365759</v>
      </c>
      <c r="AQ957">
        <v>43750</v>
      </c>
      <c r="AR957">
        <v>1024.5722222222223</v>
      </c>
      <c r="AS957">
        <v>830.56306840648483</v>
      </c>
      <c r="AT957">
        <v>961</v>
      </c>
      <c r="AU957">
        <f t="shared" si="323"/>
        <v>-9.8973717360168773E-2</v>
      </c>
      <c r="AV957">
        <f t="shared" si="324"/>
        <v>-6.2944231078368468E-2</v>
      </c>
      <c r="AW957">
        <v>-8.8124882345260308E-3</v>
      </c>
      <c r="AX957">
        <v>-1.5666885524703515E-2</v>
      </c>
      <c r="AY957" s="1">
        <f t="shared" si="325"/>
        <v>-16498.963690254604</v>
      </c>
      <c r="AZ957" s="1">
        <f t="shared" si="326"/>
        <v>-3460.3592153657592</v>
      </c>
      <c r="BA957" s="1">
        <f t="shared" si="338"/>
        <v>-194.00915381573748</v>
      </c>
      <c r="BB957" s="1">
        <f t="shared" si="339"/>
        <v>130.43693159351517</v>
      </c>
      <c r="BC957">
        <f t="shared" si="327"/>
        <v>1</v>
      </c>
      <c r="BD957">
        <f t="shared" si="328"/>
        <v>1</v>
      </c>
      <c r="BE957">
        <f t="shared" si="329"/>
        <v>0</v>
      </c>
      <c r="BF957">
        <f t="shared" si="330"/>
        <v>1</v>
      </c>
      <c r="BG957">
        <f t="shared" si="331"/>
        <v>1</v>
      </c>
      <c r="BH957">
        <f t="shared" si="332"/>
        <v>1</v>
      </c>
      <c r="BI957">
        <f t="shared" si="333"/>
        <v>0</v>
      </c>
      <c r="BJ957">
        <f t="shared" si="334"/>
        <v>0</v>
      </c>
      <c r="BK957">
        <f t="shared" si="335"/>
        <v>1</v>
      </c>
      <c r="BL957">
        <f t="shared" si="336"/>
        <v>1</v>
      </c>
      <c r="BM957">
        <f t="shared" si="340"/>
        <v>0</v>
      </c>
      <c r="BN957">
        <f t="shared" si="341"/>
        <v>1</v>
      </c>
      <c r="BO957">
        <f>IF(AND(AU957&gt;'County Avg'!$E$3,'Gentrification Calcs'!AW957&gt;'County Avg'!$E$4,'Gentrification Calcs'!AY957&gt;'County Avg'!$E$5,'Gentrification Calcs'!BA957&gt;'County Avg'!$E$6),1,0)</f>
        <v>0</v>
      </c>
      <c r="BP957">
        <f>IF(AND(AV957&gt;'County Avg'!$F$3,'Gentrification Calcs'!AX957&gt;'County Avg'!$F$4,'Gentrification Calcs'!AZ957&gt;'County Avg'!$F$5,'Gentrification Calcs'!BB957&gt;'County Avg'!$F$6),1,0)</f>
        <v>0</v>
      </c>
      <c r="BQ957">
        <f t="shared" si="342"/>
        <v>0</v>
      </c>
      <c r="BR957">
        <f t="shared" si="343"/>
        <v>0</v>
      </c>
      <c r="BS957">
        <f t="shared" si="344"/>
        <v>0</v>
      </c>
      <c r="BT957">
        <f t="shared" si="345"/>
        <v>0</v>
      </c>
    </row>
    <row r="958" spans="1:72" x14ac:dyDescent="0.25">
      <c r="A958">
        <v>6037294410</v>
      </c>
      <c r="B958">
        <v>1643.6832136144701</v>
      </c>
      <c r="C958">
        <v>3854</v>
      </c>
      <c r="D958">
        <v>5076</v>
      </c>
      <c r="E958">
        <v>540.59820560000003</v>
      </c>
      <c r="F958">
        <v>1368</v>
      </c>
      <c r="G958">
        <v>1598</v>
      </c>
      <c r="H958">
        <v>270.4982332927994</v>
      </c>
      <c r="I958">
        <v>696.77260000000001</v>
      </c>
      <c r="J958">
        <v>707.16079999999999</v>
      </c>
      <c r="K958">
        <v>0.5003683521157426</v>
      </c>
      <c r="L958">
        <v>0.50933669590643271</v>
      </c>
      <c r="M958">
        <v>0.44252866082603254</v>
      </c>
      <c r="N958">
        <v>866.89145640000004</v>
      </c>
      <c r="O958">
        <v>2192</v>
      </c>
      <c r="P958">
        <v>2868</v>
      </c>
      <c r="Q958">
        <v>100.7894974</v>
      </c>
      <c r="R958">
        <v>475</v>
      </c>
      <c r="S958">
        <v>731</v>
      </c>
      <c r="T958">
        <v>0.11626541783968607</v>
      </c>
      <c r="U958">
        <v>0.2166970802919708</v>
      </c>
      <c r="V958">
        <v>0.25488145048814503</v>
      </c>
      <c r="W958">
        <v>400.86730957031301</v>
      </c>
      <c r="X958">
        <v>868</v>
      </c>
      <c r="Y958">
        <v>855</v>
      </c>
      <c r="Z958">
        <v>538.56207275390602</v>
      </c>
      <c r="AA958">
        <v>1369</v>
      </c>
      <c r="AB958">
        <v>1598</v>
      </c>
      <c r="AC958">
        <v>0.74432888955678067</v>
      </c>
      <c r="AD958">
        <v>0.63403944485025565</v>
      </c>
      <c r="AE958">
        <v>0.53504380475594493</v>
      </c>
      <c r="AF958">
        <v>339.01920726764803</v>
      </c>
      <c r="AG958">
        <v>616</v>
      </c>
      <c r="AH958">
        <v>859</v>
      </c>
      <c r="AI958">
        <v>0.20625580675131588</v>
      </c>
      <c r="AJ958">
        <v>0.15983393876491955</v>
      </c>
      <c r="AK958">
        <v>0.16922773837667454</v>
      </c>
      <c r="AL958">
        <f t="shared" si="337"/>
        <v>0.79374419324868417</v>
      </c>
      <c r="AM958">
        <f t="shared" si="337"/>
        <v>0.84016606123508042</v>
      </c>
      <c r="AN958">
        <f t="shared" si="337"/>
        <v>0.83077226162332551</v>
      </c>
      <c r="AO958">
        <v>50689.207317073175</v>
      </c>
      <c r="AP958">
        <v>45598.420923579899</v>
      </c>
      <c r="AQ958">
        <v>50385</v>
      </c>
      <c r="AR958">
        <v>953.73333333333335</v>
      </c>
      <c r="AS958">
        <v>842.73744563068419</v>
      </c>
      <c r="AT958">
        <v>1103</v>
      </c>
      <c r="AU958">
        <f t="shared" si="323"/>
        <v>-4.6421867986396331E-2</v>
      </c>
      <c r="AV958">
        <f t="shared" si="324"/>
        <v>9.3937996117549882E-3</v>
      </c>
      <c r="AW958">
        <v>0.10043166245228473</v>
      </c>
      <c r="AX958">
        <v>3.8184370196174239E-2</v>
      </c>
      <c r="AY958" s="1">
        <f t="shared" si="325"/>
        <v>-5090.7863934932757</v>
      </c>
      <c r="AZ958" s="1">
        <f t="shared" si="326"/>
        <v>4786.579076420101</v>
      </c>
      <c r="BA958" s="1">
        <f t="shared" si="338"/>
        <v>-110.99588770264916</v>
      </c>
      <c r="BB958" s="1">
        <f t="shared" si="339"/>
        <v>260.26255436931581</v>
      </c>
      <c r="BC958">
        <f t="shared" si="327"/>
        <v>1</v>
      </c>
      <c r="BD958">
        <f t="shared" si="328"/>
        <v>1</v>
      </c>
      <c r="BE958">
        <f t="shared" si="329"/>
        <v>1</v>
      </c>
      <c r="BF958">
        <f t="shared" si="330"/>
        <v>1</v>
      </c>
      <c r="BG958">
        <f t="shared" si="331"/>
        <v>1</v>
      </c>
      <c r="BH958">
        <f t="shared" si="332"/>
        <v>0</v>
      </c>
      <c r="BI958">
        <f t="shared" si="333"/>
        <v>1</v>
      </c>
      <c r="BJ958">
        <f t="shared" si="334"/>
        <v>1</v>
      </c>
      <c r="BK958">
        <f t="shared" si="335"/>
        <v>1</v>
      </c>
      <c r="BL958">
        <f t="shared" si="336"/>
        <v>1</v>
      </c>
      <c r="BM958">
        <f t="shared" si="340"/>
        <v>1</v>
      </c>
      <c r="BN958">
        <f t="shared" si="341"/>
        <v>1</v>
      </c>
      <c r="BO958">
        <f>IF(AND(AU958&gt;'County Avg'!$E$3,'Gentrification Calcs'!AW958&gt;'County Avg'!$E$4,'Gentrification Calcs'!AY958&gt;'County Avg'!$E$5,'Gentrification Calcs'!BA958&gt;'County Avg'!$E$6),1,0)</f>
        <v>0</v>
      </c>
      <c r="BP958">
        <f>IF(AND(AV958&gt;'County Avg'!$F$3,'Gentrification Calcs'!AX958&gt;'County Avg'!$F$4,'Gentrification Calcs'!AZ958&gt;'County Avg'!$F$5,'Gentrification Calcs'!BB958&gt;'County Avg'!$F$6),1,0)</f>
        <v>0</v>
      </c>
      <c r="BQ958">
        <f t="shared" si="342"/>
        <v>0</v>
      </c>
      <c r="BR958">
        <f t="shared" si="343"/>
        <v>0</v>
      </c>
      <c r="BS958">
        <f t="shared" si="344"/>
        <v>0</v>
      </c>
      <c r="BT958">
        <f t="shared" si="345"/>
        <v>0</v>
      </c>
    </row>
    <row r="959" spans="1:72" x14ac:dyDescent="0.25">
      <c r="A959">
        <v>6037294421</v>
      </c>
      <c r="B959">
        <v>4207.7419420986898</v>
      </c>
      <c r="C959">
        <v>2857.9999226331702</v>
      </c>
      <c r="D959">
        <v>2796</v>
      </c>
      <c r="E959">
        <v>1383.9027100000001</v>
      </c>
      <c r="F959">
        <v>950.91864009999995</v>
      </c>
      <c r="G959">
        <v>898</v>
      </c>
      <c r="H959">
        <v>692.46114583529118</v>
      </c>
      <c r="I959">
        <v>570.95550788990829</v>
      </c>
      <c r="J959">
        <v>517.39639999999997</v>
      </c>
      <c r="K959">
        <v>0.5003683718744153</v>
      </c>
      <c r="L959">
        <v>0.60042519287440388</v>
      </c>
      <c r="M959">
        <v>0.57616525612472158</v>
      </c>
      <c r="N959">
        <v>2219.196199</v>
      </c>
      <c r="O959">
        <v>1678.0916749999999</v>
      </c>
      <c r="P959">
        <v>1859</v>
      </c>
      <c r="Q959">
        <v>258.01577759999998</v>
      </c>
      <c r="R959">
        <v>165.18714900000001</v>
      </c>
      <c r="S959">
        <v>213</v>
      </c>
      <c r="T959">
        <v>0.11626541975705681</v>
      </c>
      <c r="U959">
        <v>9.843749984636567E-2</v>
      </c>
      <c r="V959">
        <v>0.11457772996234535</v>
      </c>
      <c r="W959">
        <v>1026.19909667969</v>
      </c>
      <c r="X959">
        <v>680.85076904296898</v>
      </c>
      <c r="Y959">
        <v>629</v>
      </c>
      <c r="Z959">
        <v>1378.69030761719</v>
      </c>
      <c r="AA959">
        <v>915.08435058593795</v>
      </c>
      <c r="AB959">
        <v>898</v>
      </c>
      <c r="AC959">
        <v>0.74432894103193081</v>
      </c>
      <c r="AD959">
        <v>0.74403061161193851</v>
      </c>
      <c r="AE959">
        <v>0.70044543429844097</v>
      </c>
      <c r="AF959">
        <v>867.87120886891603</v>
      </c>
      <c r="AG959">
        <v>336.49234008789102</v>
      </c>
      <c r="AH959">
        <v>165</v>
      </c>
      <c r="AI959">
        <v>0.20625580675131638</v>
      </c>
      <c r="AJ959">
        <v>0.11773700111855477</v>
      </c>
      <c r="AK959">
        <v>5.9012875536480686E-2</v>
      </c>
      <c r="AL959">
        <f t="shared" si="337"/>
        <v>0.79374419324868362</v>
      </c>
      <c r="AM959">
        <f t="shared" si="337"/>
        <v>0.88226299888144522</v>
      </c>
      <c r="AN959">
        <f t="shared" si="337"/>
        <v>0.94098712446351929</v>
      </c>
      <c r="AO959">
        <v>50689.207317073175</v>
      </c>
      <c r="AP959">
        <v>36898.427870862288</v>
      </c>
      <c r="AQ959">
        <v>37237</v>
      </c>
      <c r="AR959">
        <v>953.73333333333335</v>
      </c>
      <c r="AS959">
        <v>879.26057730328205</v>
      </c>
      <c r="AT959">
        <v>977</v>
      </c>
      <c r="AU959">
        <f t="shared" si="323"/>
        <v>-8.8518805632761613E-2</v>
      </c>
      <c r="AV959">
        <f t="shared" si="324"/>
        <v>-5.8724125582074085E-2</v>
      </c>
      <c r="AW959">
        <v>-1.7827919910691145E-2</v>
      </c>
      <c r="AX959">
        <v>1.6140230115979676E-2</v>
      </c>
      <c r="AY959" s="1">
        <f t="shared" si="325"/>
        <v>-13790.779446210887</v>
      </c>
      <c r="AZ959" s="1">
        <f t="shared" si="326"/>
        <v>338.57212913771218</v>
      </c>
      <c r="BA959" s="1">
        <f t="shared" si="338"/>
        <v>-74.472756030051301</v>
      </c>
      <c r="BB959" s="1">
        <f t="shared" si="339"/>
        <v>97.739422696717952</v>
      </c>
      <c r="BC959">
        <f t="shared" si="327"/>
        <v>1</v>
      </c>
      <c r="BD959">
        <f t="shared" si="328"/>
        <v>1</v>
      </c>
      <c r="BE959">
        <f t="shared" si="329"/>
        <v>1</v>
      </c>
      <c r="BF959">
        <f t="shared" si="330"/>
        <v>1</v>
      </c>
      <c r="BG959">
        <f t="shared" si="331"/>
        <v>1</v>
      </c>
      <c r="BH959">
        <f t="shared" si="332"/>
        <v>1</v>
      </c>
      <c r="BI959">
        <f t="shared" si="333"/>
        <v>1</v>
      </c>
      <c r="BJ959">
        <f t="shared" si="334"/>
        <v>1</v>
      </c>
      <c r="BK959">
        <f t="shared" si="335"/>
        <v>1</v>
      </c>
      <c r="BL959">
        <f t="shared" si="336"/>
        <v>1</v>
      </c>
      <c r="BM959">
        <f t="shared" si="340"/>
        <v>1</v>
      </c>
      <c r="BN959">
        <f t="shared" si="341"/>
        <v>1</v>
      </c>
      <c r="BO959">
        <f>IF(AND(AU959&gt;'County Avg'!$E$3,'Gentrification Calcs'!AW959&gt;'County Avg'!$E$4,'Gentrification Calcs'!AY959&gt;'County Avg'!$E$5,'Gentrification Calcs'!BA959&gt;'County Avg'!$E$6),1,0)</f>
        <v>0</v>
      </c>
      <c r="BP959">
        <f>IF(AND(AV959&gt;'County Avg'!$F$3,'Gentrification Calcs'!AX959&gt;'County Avg'!$F$4,'Gentrification Calcs'!AZ959&gt;'County Avg'!$F$5,'Gentrification Calcs'!BB959&gt;'County Avg'!$F$6),1,0)</f>
        <v>0</v>
      </c>
      <c r="BQ959">
        <f t="shared" si="342"/>
        <v>0</v>
      </c>
      <c r="BR959">
        <f t="shared" si="343"/>
        <v>0</v>
      </c>
      <c r="BS959">
        <f t="shared" si="344"/>
        <v>0</v>
      </c>
      <c r="BT959">
        <f t="shared" si="345"/>
        <v>0</v>
      </c>
    </row>
    <row r="960" spans="1:72" x14ac:dyDescent="0.25">
      <c r="A960">
        <v>6037294510</v>
      </c>
      <c r="B960">
        <v>3391.25477516512</v>
      </c>
      <c r="C960">
        <v>4266</v>
      </c>
      <c r="D960">
        <v>4455</v>
      </c>
      <c r="E960">
        <v>911.1679077</v>
      </c>
      <c r="F960">
        <v>1025</v>
      </c>
      <c r="G960">
        <v>949</v>
      </c>
      <c r="H960">
        <v>504.43081113053933</v>
      </c>
      <c r="I960">
        <v>548.26739999999995</v>
      </c>
      <c r="J960">
        <v>516.85339999999997</v>
      </c>
      <c r="K960">
        <v>0.55360906246559993</v>
      </c>
      <c r="L960">
        <v>0.53489502439024383</v>
      </c>
      <c r="M960">
        <v>0.54462950474183347</v>
      </c>
      <c r="N960">
        <v>1697.687688</v>
      </c>
      <c r="O960">
        <v>1989</v>
      </c>
      <c r="P960">
        <v>2225</v>
      </c>
      <c r="Q960">
        <v>94.258750919999997</v>
      </c>
      <c r="R960">
        <v>68</v>
      </c>
      <c r="S960">
        <v>177</v>
      </c>
      <c r="T960">
        <v>5.5521843968276453E-2</v>
      </c>
      <c r="U960">
        <v>3.4188034188034191E-2</v>
      </c>
      <c r="V960">
        <v>7.9550561797752814E-2</v>
      </c>
      <c r="W960">
        <v>599.54748535156295</v>
      </c>
      <c r="X960">
        <v>665</v>
      </c>
      <c r="Y960">
        <v>542</v>
      </c>
      <c r="Z960">
        <v>913.74328613281295</v>
      </c>
      <c r="AA960">
        <v>1027</v>
      </c>
      <c r="AB960">
        <v>949</v>
      </c>
      <c r="AC960">
        <v>0.65614433993709087</v>
      </c>
      <c r="AD960">
        <v>0.64751703992210319</v>
      </c>
      <c r="AE960">
        <v>0.57112750263435197</v>
      </c>
      <c r="AF960">
        <v>428.54252322864301</v>
      </c>
      <c r="AG960">
        <v>186</v>
      </c>
      <c r="AH960">
        <v>167</v>
      </c>
      <c r="AI960">
        <v>0.12636695018226027</v>
      </c>
      <c r="AJ960">
        <v>4.360056258790436E-2</v>
      </c>
      <c r="AK960">
        <v>3.7485970819304153E-2</v>
      </c>
      <c r="AL960">
        <f t="shared" si="337"/>
        <v>0.8736330498177397</v>
      </c>
      <c r="AM960">
        <f t="shared" si="337"/>
        <v>0.95639943741209565</v>
      </c>
      <c r="AN960">
        <f t="shared" si="337"/>
        <v>0.96251402918069584</v>
      </c>
      <c r="AO960">
        <v>42860.450159066808</v>
      </c>
      <c r="AP960">
        <v>43480.392725786682</v>
      </c>
      <c r="AQ960">
        <v>36782</v>
      </c>
      <c r="AR960">
        <v>945.09444444444443</v>
      </c>
      <c r="AS960">
        <v>815.68327402135242</v>
      </c>
      <c r="AT960">
        <v>1064</v>
      </c>
      <c r="AU960">
        <f t="shared" si="323"/>
        <v>-8.2766387594355909E-2</v>
      </c>
      <c r="AV960">
        <f t="shared" si="324"/>
        <v>-6.1145917686002069E-3</v>
      </c>
      <c r="AW960">
        <v>-2.1333809780242262E-2</v>
      </c>
      <c r="AX960">
        <v>4.5362527609718623E-2</v>
      </c>
      <c r="AY960" s="1">
        <f t="shared" si="325"/>
        <v>619.94256671987387</v>
      </c>
      <c r="AZ960" s="1">
        <f t="shared" si="326"/>
        <v>-6698.3927257866817</v>
      </c>
      <c r="BA960" s="1">
        <f t="shared" si="338"/>
        <v>-129.41117042309202</v>
      </c>
      <c r="BB960" s="1">
        <f t="shared" si="339"/>
        <v>248.31672597864758</v>
      </c>
      <c r="BC960">
        <f t="shared" si="327"/>
        <v>1</v>
      </c>
      <c r="BD960">
        <f t="shared" si="328"/>
        <v>1</v>
      </c>
      <c r="BE960">
        <f t="shared" si="329"/>
        <v>1</v>
      </c>
      <c r="BF960">
        <f t="shared" si="330"/>
        <v>1</v>
      </c>
      <c r="BG960">
        <f t="shared" si="331"/>
        <v>1</v>
      </c>
      <c r="BH960">
        <f t="shared" si="332"/>
        <v>1</v>
      </c>
      <c r="BI960">
        <f t="shared" si="333"/>
        <v>1</v>
      </c>
      <c r="BJ960">
        <f t="shared" si="334"/>
        <v>1</v>
      </c>
      <c r="BK960">
        <f t="shared" si="335"/>
        <v>1</v>
      </c>
      <c r="BL960">
        <f t="shared" si="336"/>
        <v>1</v>
      </c>
      <c r="BM960">
        <f t="shared" si="340"/>
        <v>1</v>
      </c>
      <c r="BN960">
        <f t="shared" si="341"/>
        <v>1</v>
      </c>
      <c r="BO960">
        <f>IF(AND(AU960&gt;'County Avg'!$E$3,'Gentrification Calcs'!AW960&gt;'County Avg'!$E$4,'Gentrification Calcs'!AY960&gt;'County Avg'!$E$5,'Gentrification Calcs'!BA960&gt;'County Avg'!$E$6),1,0)</f>
        <v>0</v>
      </c>
      <c r="BP960">
        <f>IF(AND(AV960&gt;'County Avg'!$F$3,'Gentrification Calcs'!AX960&gt;'County Avg'!$F$4,'Gentrification Calcs'!AZ960&gt;'County Avg'!$F$5,'Gentrification Calcs'!BB960&gt;'County Avg'!$F$6),1,0)</f>
        <v>0</v>
      </c>
      <c r="BQ960">
        <f t="shared" si="342"/>
        <v>0</v>
      </c>
      <c r="BR960">
        <f t="shared" si="343"/>
        <v>0</v>
      </c>
      <c r="BS960">
        <f t="shared" si="344"/>
        <v>0</v>
      </c>
      <c r="BT960">
        <f t="shared" si="345"/>
        <v>0</v>
      </c>
    </row>
    <row r="961" spans="1:72" x14ac:dyDescent="0.25">
      <c r="A961">
        <v>6037294520</v>
      </c>
      <c r="B961">
        <v>3192.7450468269899</v>
      </c>
      <c r="C961">
        <v>3609</v>
      </c>
      <c r="D961">
        <v>3777</v>
      </c>
      <c r="E961">
        <v>857.83203130000004</v>
      </c>
      <c r="F961">
        <v>864</v>
      </c>
      <c r="G961">
        <v>940</v>
      </c>
      <c r="H961">
        <v>474.90356239175037</v>
      </c>
      <c r="I961">
        <v>471.75900000000001</v>
      </c>
      <c r="J961">
        <v>455.87060000000002</v>
      </c>
      <c r="K961">
        <v>0.55360903424421981</v>
      </c>
      <c r="L961">
        <v>0.5460173611111111</v>
      </c>
      <c r="M961">
        <v>0.48496872340425534</v>
      </c>
      <c r="N961">
        <v>1598.3122229999999</v>
      </c>
      <c r="O961">
        <v>1802</v>
      </c>
      <c r="P961">
        <v>2138</v>
      </c>
      <c r="Q961">
        <v>88.741241459999998</v>
      </c>
      <c r="R961">
        <v>58</v>
      </c>
      <c r="S961">
        <v>187</v>
      </c>
      <c r="T961">
        <v>5.5521843719266863E-2</v>
      </c>
      <c r="U961">
        <v>3.2186459489456157E-2</v>
      </c>
      <c r="V961">
        <v>8.7464920486435921E-2</v>
      </c>
      <c r="W961">
        <v>564.45251464843795</v>
      </c>
      <c r="X961">
        <v>592</v>
      </c>
      <c r="Y961">
        <v>631</v>
      </c>
      <c r="Z961">
        <v>860.25665283203102</v>
      </c>
      <c r="AA961">
        <v>862</v>
      </c>
      <c r="AB961">
        <v>940</v>
      </c>
      <c r="AC961">
        <v>0.65614431785004734</v>
      </c>
      <c r="AD961">
        <v>0.6867749419953596</v>
      </c>
      <c r="AE961">
        <v>0.6712765957446809</v>
      </c>
      <c r="AF961">
        <v>403.45745427704401</v>
      </c>
      <c r="AG961">
        <v>225</v>
      </c>
      <c r="AH961">
        <v>84</v>
      </c>
      <c r="AI961">
        <v>0.12636695018226013</v>
      </c>
      <c r="AJ961">
        <v>6.2344139650872821E-2</v>
      </c>
      <c r="AK961">
        <v>2.2239872915011914E-2</v>
      </c>
      <c r="AL961">
        <f t="shared" si="337"/>
        <v>0.87363304981773982</v>
      </c>
      <c r="AM961">
        <f t="shared" si="337"/>
        <v>0.93765586034912718</v>
      </c>
      <c r="AN961">
        <f t="shared" si="337"/>
        <v>0.97776012708498805</v>
      </c>
      <c r="AO961">
        <v>42860.450159066808</v>
      </c>
      <c r="AP961">
        <v>40543.114017163876</v>
      </c>
      <c r="AQ961">
        <v>48100</v>
      </c>
      <c r="AR961">
        <v>945.09444444444443</v>
      </c>
      <c r="AS961">
        <v>783.21826809015431</v>
      </c>
      <c r="AT961">
        <v>916</v>
      </c>
      <c r="AU961">
        <f t="shared" si="323"/>
        <v>-6.4022810531387309E-2</v>
      </c>
      <c r="AV961">
        <f t="shared" si="324"/>
        <v>-4.0104266735860906E-2</v>
      </c>
      <c r="AW961">
        <v>-2.3335384229810706E-2</v>
      </c>
      <c r="AX961">
        <v>5.5278460996979764E-2</v>
      </c>
      <c r="AY961" s="1">
        <f t="shared" si="325"/>
        <v>-2317.3361419029316</v>
      </c>
      <c r="AZ961" s="1">
        <f t="shared" si="326"/>
        <v>7556.8859828361237</v>
      </c>
      <c r="BA961" s="1">
        <f t="shared" si="338"/>
        <v>-161.87617635429012</v>
      </c>
      <c r="BB961" s="1">
        <f t="shared" si="339"/>
        <v>132.78173190984569</v>
      </c>
      <c r="BC961">
        <f t="shared" si="327"/>
        <v>1</v>
      </c>
      <c r="BD961">
        <f t="shared" si="328"/>
        <v>1</v>
      </c>
      <c r="BE961">
        <f t="shared" si="329"/>
        <v>1</v>
      </c>
      <c r="BF961">
        <f t="shared" si="330"/>
        <v>1</v>
      </c>
      <c r="BG961">
        <f t="shared" si="331"/>
        <v>1</v>
      </c>
      <c r="BH961">
        <f t="shared" si="332"/>
        <v>1</v>
      </c>
      <c r="BI961">
        <f t="shared" si="333"/>
        <v>1</v>
      </c>
      <c r="BJ961">
        <f t="shared" si="334"/>
        <v>1</v>
      </c>
      <c r="BK961">
        <f t="shared" si="335"/>
        <v>1</v>
      </c>
      <c r="BL961">
        <f t="shared" si="336"/>
        <v>1</v>
      </c>
      <c r="BM961">
        <f t="shared" si="340"/>
        <v>1</v>
      </c>
      <c r="BN961">
        <f t="shared" si="341"/>
        <v>1</v>
      </c>
      <c r="BO961">
        <f>IF(AND(AU961&gt;'County Avg'!$E$3,'Gentrification Calcs'!AW961&gt;'County Avg'!$E$4,'Gentrification Calcs'!AY961&gt;'County Avg'!$E$5,'Gentrification Calcs'!BA961&gt;'County Avg'!$E$6),1,0)</f>
        <v>0</v>
      </c>
      <c r="BP961">
        <f>IF(AND(AV961&gt;'County Avg'!$F$3,'Gentrification Calcs'!AX961&gt;'County Avg'!$F$4,'Gentrification Calcs'!AZ961&gt;'County Avg'!$F$5,'Gentrification Calcs'!BB961&gt;'County Avg'!$F$6),1,0)</f>
        <v>0</v>
      </c>
      <c r="BQ961">
        <f t="shared" si="342"/>
        <v>0</v>
      </c>
      <c r="BR961">
        <f t="shared" si="343"/>
        <v>0</v>
      </c>
      <c r="BS961">
        <f t="shared" si="344"/>
        <v>0</v>
      </c>
      <c r="BT961">
        <f t="shared" si="345"/>
        <v>0</v>
      </c>
    </row>
    <row r="962" spans="1:72" x14ac:dyDescent="0.25">
      <c r="A962">
        <v>6037294610</v>
      </c>
      <c r="B962">
        <v>3899.6333983107202</v>
      </c>
      <c r="C962">
        <v>3875</v>
      </c>
      <c r="D962">
        <v>3959</v>
      </c>
      <c r="E962">
        <v>955.73468019999996</v>
      </c>
      <c r="F962">
        <v>1073</v>
      </c>
      <c r="G962">
        <v>1153</v>
      </c>
      <c r="H962">
        <v>498.65986870223037</v>
      </c>
      <c r="I962">
        <v>615.51400000000001</v>
      </c>
      <c r="J962">
        <v>738.65219999999999</v>
      </c>
      <c r="K962">
        <v>0.5217555447479203</v>
      </c>
      <c r="L962">
        <v>0.57363839701770736</v>
      </c>
      <c r="M962">
        <v>0.64063503902862096</v>
      </c>
      <c r="N962">
        <v>1956.699562</v>
      </c>
      <c r="O962">
        <v>2067</v>
      </c>
      <c r="P962">
        <v>2252</v>
      </c>
      <c r="Q962">
        <v>51.621471409999998</v>
      </c>
      <c r="R962">
        <v>151</v>
      </c>
      <c r="S962">
        <v>178</v>
      </c>
      <c r="T962">
        <v>2.638190983046788E-2</v>
      </c>
      <c r="U962">
        <v>7.3052733430091915E-2</v>
      </c>
      <c r="V962">
        <v>7.9040852575488457E-2</v>
      </c>
      <c r="W962">
        <v>601.75885009765602</v>
      </c>
      <c r="X962">
        <v>707</v>
      </c>
      <c r="Y962">
        <v>772</v>
      </c>
      <c r="Z962">
        <v>980.80792236328102</v>
      </c>
      <c r="AA962">
        <v>1069</v>
      </c>
      <c r="AB962">
        <v>1153</v>
      </c>
      <c r="AC962">
        <v>0.61353383917179538</v>
      </c>
      <c r="AD962">
        <v>0.66136576239476141</v>
      </c>
      <c r="AE962">
        <v>0.66955767562879442</v>
      </c>
      <c r="AF962">
        <v>262.04041872158501</v>
      </c>
      <c r="AG962">
        <v>262</v>
      </c>
      <c r="AH962">
        <v>105</v>
      </c>
      <c r="AI962">
        <v>6.7196167423096267E-2</v>
      </c>
      <c r="AJ962">
        <v>6.7612903225806445E-2</v>
      </c>
      <c r="AK962">
        <v>2.6521848951755495E-2</v>
      </c>
      <c r="AL962">
        <f t="shared" si="337"/>
        <v>0.93280383257690369</v>
      </c>
      <c r="AM962">
        <f t="shared" si="337"/>
        <v>0.93238709677419351</v>
      </c>
      <c r="AN962">
        <f t="shared" si="337"/>
        <v>0.97347815104824453</v>
      </c>
      <c r="AO962">
        <v>48133.43372216331</v>
      </c>
      <c r="AP962">
        <v>39927.977114834495</v>
      </c>
      <c r="AQ962">
        <v>32917</v>
      </c>
      <c r="AR962">
        <v>843.15555555555557</v>
      </c>
      <c r="AS962">
        <v>734.52075919335709</v>
      </c>
      <c r="AT962">
        <v>903</v>
      </c>
      <c r="AU962">
        <f t="shared" ref="AU962:AU1025" si="346">AJ962-AI962</f>
        <v>4.1673580271017752E-4</v>
      </c>
      <c r="AV962">
        <f t="shared" ref="AV962:AV1025" si="347">AK962-AJ962</f>
        <v>-4.109105427405095E-2</v>
      </c>
      <c r="AW962">
        <v>4.6670823599624031E-2</v>
      </c>
      <c r="AX962">
        <v>5.9881191453965421E-3</v>
      </c>
      <c r="AY962" s="1">
        <f t="shared" ref="AY962:AY1025" si="348">AP962-AO962</f>
        <v>-8205.4566073288152</v>
      </c>
      <c r="AZ962" s="1">
        <f t="shared" ref="AZ962:AZ1025" si="349">AQ962-AP962</f>
        <v>-7010.9771148344953</v>
      </c>
      <c r="BA962" s="1">
        <f t="shared" si="338"/>
        <v>-108.63479636219847</v>
      </c>
      <c r="BB962" s="1">
        <f t="shared" si="339"/>
        <v>168.47924080664291</v>
      </c>
      <c r="BC962">
        <f t="shared" ref="BC962:BC1025" si="350">IF(B962&gt;500,1,0)</f>
        <v>1</v>
      </c>
      <c r="BD962">
        <f t="shared" ref="BD962:BD1025" si="351">IF(C962&gt;500,1,0)</f>
        <v>1</v>
      </c>
      <c r="BE962">
        <f t="shared" ref="BE962:BE1025" si="352">IF(K962&gt;MEDIAN(K$2:K$2348),1,0)</f>
        <v>1</v>
      </c>
      <c r="BF962">
        <f t="shared" ref="BF962:BF1025" si="353">IF(L962&gt;MEDIAN(L$2:L$2348),1,0)</f>
        <v>1</v>
      </c>
      <c r="BG962">
        <f t="shared" ref="BG962:BG1025" si="354">IF(T962&lt;MEDIAN(T$2:T$2348),1,0)</f>
        <v>1</v>
      </c>
      <c r="BH962">
        <f t="shared" ref="BH962:BH1025" si="355">IF(U962&lt;MEDIAN(U$2:U$2348),1,0)</f>
        <v>1</v>
      </c>
      <c r="BI962">
        <f t="shared" ref="BI962:BI1025" si="356">IF(AC962&gt;MEDIAN(AC$2:AC$2348),1,0)</f>
        <v>1</v>
      </c>
      <c r="BJ962">
        <f t="shared" ref="BJ962:BJ1025" si="357">IF(AD962&gt;MEDIAN(AD$2:AD$2348),1,0)</f>
        <v>1</v>
      </c>
      <c r="BK962">
        <f t="shared" ref="BK962:BK1025" si="358">IF(AL962&gt;MEDIAN(AL$2:AL$2348),1,0)</f>
        <v>1</v>
      </c>
      <c r="BL962">
        <f t="shared" ref="BL962:BL1025" si="359">IF(AM962&gt;MEDIAN(AM$2:AM$2348),1,0)</f>
        <v>1</v>
      </c>
      <c r="BM962">
        <f t="shared" si="340"/>
        <v>1</v>
      </c>
      <c r="BN962">
        <f t="shared" si="341"/>
        <v>1</v>
      </c>
      <c r="BO962">
        <f>IF(AND(AU962&gt;'County Avg'!$E$3,'Gentrification Calcs'!AW962&gt;'County Avg'!$E$4,'Gentrification Calcs'!AY962&gt;'County Avg'!$E$5,'Gentrification Calcs'!BA962&gt;'County Avg'!$E$6),1,0)</f>
        <v>0</v>
      </c>
      <c r="BP962">
        <f>IF(AND(AV962&gt;'County Avg'!$F$3,'Gentrification Calcs'!AX962&gt;'County Avg'!$F$4,'Gentrification Calcs'!AZ962&gt;'County Avg'!$F$5,'Gentrification Calcs'!BB962&gt;'County Avg'!$F$6),1,0)</f>
        <v>0</v>
      </c>
      <c r="BQ962">
        <f t="shared" si="342"/>
        <v>0</v>
      </c>
      <c r="BR962">
        <f t="shared" si="343"/>
        <v>0</v>
      </c>
      <c r="BS962">
        <f t="shared" si="344"/>
        <v>0</v>
      </c>
      <c r="BT962">
        <f t="shared" si="345"/>
        <v>0</v>
      </c>
    </row>
    <row r="963" spans="1:72" x14ac:dyDescent="0.25">
      <c r="A963">
        <v>6037294620</v>
      </c>
      <c r="B963">
        <v>4032.3665810887801</v>
      </c>
      <c r="C963">
        <v>3931</v>
      </c>
      <c r="D963">
        <v>4676</v>
      </c>
      <c r="E963">
        <v>988.26531980000004</v>
      </c>
      <c r="F963">
        <v>975</v>
      </c>
      <c r="G963">
        <v>1057</v>
      </c>
      <c r="H963">
        <v>515.63292866351014</v>
      </c>
      <c r="I963">
        <v>536.01919999999996</v>
      </c>
      <c r="J963">
        <v>531.19820000000004</v>
      </c>
      <c r="K963">
        <v>0.5217555633418981</v>
      </c>
      <c r="L963">
        <v>0.549763282051282</v>
      </c>
      <c r="M963">
        <v>0.5025526963103123</v>
      </c>
      <c r="N963">
        <v>2023.300428</v>
      </c>
      <c r="O963">
        <v>2066</v>
      </c>
      <c r="P963">
        <v>2522</v>
      </c>
      <c r="Q963">
        <v>53.378528590000002</v>
      </c>
      <c r="R963">
        <v>41</v>
      </c>
      <c r="S963">
        <v>107</v>
      </c>
      <c r="T963">
        <v>2.6381909404706558E-2</v>
      </c>
      <c r="U963">
        <v>1.9845111326234271E-2</v>
      </c>
      <c r="V963">
        <v>4.2426645519429027E-2</v>
      </c>
      <c r="W963">
        <v>622.24114990234398</v>
      </c>
      <c r="X963">
        <v>494</v>
      </c>
      <c r="Y963">
        <v>534</v>
      </c>
      <c r="Z963">
        <v>1014.19207763672</v>
      </c>
      <c r="AA963">
        <v>968</v>
      </c>
      <c r="AB963">
        <v>1057</v>
      </c>
      <c r="AC963">
        <v>0.61353383015207164</v>
      </c>
      <c r="AD963">
        <v>0.51033057851239672</v>
      </c>
      <c r="AE963">
        <v>0.50520340586565748</v>
      </c>
      <c r="AF963">
        <v>270.95957989414001</v>
      </c>
      <c r="AG963">
        <v>82</v>
      </c>
      <c r="AH963">
        <v>180</v>
      </c>
      <c r="AI963">
        <v>6.7196167423096281E-2</v>
      </c>
      <c r="AJ963">
        <v>2.0859832103790384E-2</v>
      </c>
      <c r="AK963">
        <v>3.8494439692044483E-2</v>
      </c>
      <c r="AL963">
        <f t="shared" ref="AL963:AN1026" si="360">IFERROR(1-AF963/B963,"")</f>
        <v>0.93280383257690369</v>
      </c>
      <c r="AM963">
        <f t="shared" si="360"/>
        <v>0.97914016789620961</v>
      </c>
      <c r="AN963">
        <f t="shared" si="360"/>
        <v>0.96150556030795553</v>
      </c>
      <c r="AO963">
        <v>48133.43372216331</v>
      </c>
      <c r="AP963">
        <v>43434.257458111977</v>
      </c>
      <c r="AQ963">
        <v>42159</v>
      </c>
      <c r="AR963">
        <v>843.15555555555557</v>
      </c>
      <c r="AS963">
        <v>806.21431395808622</v>
      </c>
      <c r="AT963">
        <v>1110</v>
      </c>
      <c r="AU963">
        <f t="shared" si="346"/>
        <v>-4.6336335319305894E-2</v>
      </c>
      <c r="AV963">
        <f t="shared" si="347"/>
        <v>1.7634607588254098E-2</v>
      </c>
      <c r="AW963">
        <v>-6.5367980784722876E-3</v>
      </c>
      <c r="AX963">
        <v>2.2581534193194756E-2</v>
      </c>
      <c r="AY963" s="1">
        <f t="shared" si="348"/>
        <v>-4699.1762640513334</v>
      </c>
      <c r="AZ963" s="1">
        <f t="shared" si="349"/>
        <v>-1275.257458111977</v>
      </c>
      <c r="BA963" s="1">
        <f t="shared" ref="BA963:BA1026" si="361">AS963-AR963</f>
        <v>-36.941241597469343</v>
      </c>
      <c r="BB963" s="1">
        <f t="shared" ref="BB963:BB1026" si="362">AT963-AS963</f>
        <v>303.78568604191378</v>
      </c>
      <c r="BC963">
        <f t="shared" si="350"/>
        <v>1</v>
      </c>
      <c r="BD963">
        <f t="shared" si="351"/>
        <v>1</v>
      </c>
      <c r="BE963">
        <f t="shared" si="352"/>
        <v>1</v>
      </c>
      <c r="BF963">
        <f t="shared" si="353"/>
        <v>1</v>
      </c>
      <c r="BG963">
        <f t="shared" si="354"/>
        <v>1</v>
      </c>
      <c r="BH963">
        <f t="shared" si="355"/>
        <v>1</v>
      </c>
      <c r="BI963">
        <f t="shared" si="356"/>
        <v>1</v>
      </c>
      <c r="BJ963">
        <f t="shared" si="357"/>
        <v>0</v>
      </c>
      <c r="BK963">
        <f t="shared" si="358"/>
        <v>1</v>
      </c>
      <c r="BL963">
        <f t="shared" si="359"/>
        <v>1</v>
      </c>
      <c r="BM963">
        <f t="shared" ref="BM963:BM1026" si="363">IF(AND(SUM(BE963,BG963,BI963,BK963)&gt;2,BC963=1),1,0)</f>
        <v>1</v>
      </c>
      <c r="BN963">
        <f t="shared" ref="BN963:BN1026" si="364">IF(AND(SUM(BF963,BH963,BJ963,BL963)&gt;2,BD963=1),1,0)</f>
        <v>1</v>
      </c>
      <c r="BO963">
        <f>IF(AND(AU963&gt;'County Avg'!$E$3,'Gentrification Calcs'!AW963&gt;'County Avg'!$E$4,'Gentrification Calcs'!AY963&gt;'County Avg'!$E$5,'Gentrification Calcs'!BA963&gt;'County Avg'!$E$6),1,0)</f>
        <v>0</v>
      </c>
      <c r="BP963">
        <f>IF(AND(AV963&gt;'County Avg'!$F$3,'Gentrification Calcs'!AX963&gt;'County Avg'!$F$4,'Gentrification Calcs'!AZ963&gt;'County Avg'!$F$5,'Gentrification Calcs'!BB963&gt;'County Avg'!$F$6),1,0)</f>
        <v>0</v>
      </c>
      <c r="BQ963">
        <f t="shared" ref="BQ963:BQ1026" si="365">IF(AND(BM963=1,BO963=1),1,0)</f>
        <v>0</v>
      </c>
      <c r="BR963">
        <f t="shared" ref="BR963:BR1026" si="366">IF(AND(BN963=1,BP963=1),1,0)</f>
        <v>0</v>
      </c>
      <c r="BS963">
        <f t="shared" ref="BS963:BS1026" si="367">IF(OR(BQ963=1,BR963=1),1,0)</f>
        <v>0</v>
      </c>
      <c r="BT963">
        <f t="shared" ref="BT963:BT1026" si="368">IF(BQ963+BR963&gt;1,1,0)</f>
        <v>0</v>
      </c>
    </row>
    <row r="964" spans="1:72" x14ac:dyDescent="0.25">
      <c r="A964">
        <v>6037294701</v>
      </c>
      <c r="B964">
        <v>3104.0856298183799</v>
      </c>
      <c r="C964">
        <v>3127.9999780654898</v>
      </c>
      <c r="D964">
        <v>2972</v>
      </c>
      <c r="E964">
        <v>881.00549320000005</v>
      </c>
      <c r="F964">
        <v>904.91986080000004</v>
      </c>
      <c r="G964">
        <v>798</v>
      </c>
      <c r="H964">
        <v>535.05291401791146</v>
      </c>
      <c r="I964">
        <v>650.23964819571893</v>
      </c>
      <c r="J964">
        <v>540.68960000000004</v>
      </c>
      <c r="K964">
        <v>0.6073207467464079</v>
      </c>
      <c r="L964">
        <v>0.7185604785167059</v>
      </c>
      <c r="M964">
        <v>0.6775558897243108</v>
      </c>
      <c r="N964">
        <v>1653.918044</v>
      </c>
      <c r="O964">
        <v>1720.8782960000001</v>
      </c>
      <c r="P964">
        <v>1707</v>
      </c>
      <c r="Q964">
        <v>70.786544800000001</v>
      </c>
      <c r="R964">
        <v>92.787765500000006</v>
      </c>
      <c r="S964">
        <v>52</v>
      </c>
      <c r="T964">
        <v>4.2799306203107124E-2</v>
      </c>
      <c r="U964">
        <v>5.3918842323524778E-2</v>
      </c>
      <c r="V964">
        <v>3.0462800234329231E-2</v>
      </c>
      <c r="W964">
        <v>603.59875488281295</v>
      </c>
      <c r="X964">
        <v>765.25994873046898</v>
      </c>
      <c r="Y964">
        <v>626</v>
      </c>
      <c r="Z964">
        <v>877.17919921875</v>
      </c>
      <c r="AA964">
        <v>900.13702392578102</v>
      </c>
      <c r="AB964">
        <v>798</v>
      </c>
      <c r="AC964">
        <v>0.68811339281688566</v>
      </c>
      <c r="AD964">
        <v>0.85015939616940694</v>
      </c>
      <c r="AE964">
        <v>0.78446115288220553</v>
      </c>
      <c r="AF964">
        <v>506.98470995492801</v>
      </c>
      <c r="AG964">
        <v>214.27278137207</v>
      </c>
      <c r="AH964">
        <v>65</v>
      </c>
      <c r="AI964">
        <v>0.16332819722650233</v>
      </c>
      <c r="AJ964">
        <v>6.8501529051987683E-2</v>
      </c>
      <c r="AK964">
        <v>2.187079407806191E-2</v>
      </c>
      <c r="AL964">
        <f t="shared" si="360"/>
        <v>0.83667180277349762</v>
      </c>
      <c r="AM964">
        <f t="shared" si="360"/>
        <v>0.9314984709480123</v>
      </c>
      <c r="AN964">
        <f t="shared" si="360"/>
        <v>0.97812920592193808</v>
      </c>
      <c r="AO964">
        <v>39167.366383881235</v>
      </c>
      <c r="AP964">
        <v>30636.613812832042</v>
      </c>
      <c r="AQ964">
        <v>30508</v>
      </c>
      <c r="AR964">
        <v>791.32222222222231</v>
      </c>
      <c r="AS964">
        <v>699.35033610122582</v>
      </c>
      <c r="AT964">
        <v>845</v>
      </c>
      <c r="AU964">
        <f t="shared" si="346"/>
        <v>-9.4826668174514642E-2</v>
      </c>
      <c r="AV964">
        <f t="shared" si="347"/>
        <v>-4.6630734973925773E-2</v>
      </c>
      <c r="AW964">
        <v>1.1119536120417654E-2</v>
      </c>
      <c r="AX964">
        <v>-2.3456042089195547E-2</v>
      </c>
      <c r="AY964" s="1">
        <f t="shared" si="348"/>
        <v>-8530.7525710491936</v>
      </c>
      <c r="AZ964" s="1">
        <f t="shared" si="349"/>
        <v>-128.61381283204173</v>
      </c>
      <c r="BA964" s="1">
        <f t="shared" si="361"/>
        <v>-91.971886120996487</v>
      </c>
      <c r="BB964" s="1">
        <f t="shared" si="362"/>
        <v>145.64966389877418</v>
      </c>
      <c r="BC964">
        <f t="shared" si="350"/>
        <v>1</v>
      </c>
      <c r="BD964">
        <f t="shared" si="351"/>
        <v>1</v>
      </c>
      <c r="BE964">
        <f t="shared" si="352"/>
        <v>1</v>
      </c>
      <c r="BF964">
        <f t="shared" si="353"/>
        <v>1</v>
      </c>
      <c r="BG964">
        <f t="shared" si="354"/>
        <v>1</v>
      </c>
      <c r="BH964">
        <f t="shared" si="355"/>
        <v>1</v>
      </c>
      <c r="BI964">
        <f t="shared" si="356"/>
        <v>1</v>
      </c>
      <c r="BJ964">
        <f t="shared" si="357"/>
        <v>1</v>
      </c>
      <c r="BK964">
        <f t="shared" si="358"/>
        <v>1</v>
      </c>
      <c r="BL964">
        <f t="shared" si="359"/>
        <v>1</v>
      </c>
      <c r="BM964">
        <f t="shared" si="363"/>
        <v>1</v>
      </c>
      <c r="BN964">
        <f t="shared" si="364"/>
        <v>1</v>
      </c>
      <c r="BO964">
        <f>IF(AND(AU964&gt;'County Avg'!$E$3,'Gentrification Calcs'!AW964&gt;'County Avg'!$E$4,'Gentrification Calcs'!AY964&gt;'County Avg'!$E$5,'Gentrification Calcs'!BA964&gt;'County Avg'!$E$6),1,0)</f>
        <v>0</v>
      </c>
      <c r="BP964">
        <f>IF(AND(AV964&gt;'County Avg'!$F$3,'Gentrification Calcs'!AX964&gt;'County Avg'!$F$4,'Gentrification Calcs'!AZ964&gt;'County Avg'!$F$5,'Gentrification Calcs'!BB964&gt;'County Avg'!$F$6),1,0)</f>
        <v>0</v>
      </c>
      <c r="BQ964">
        <f t="shared" si="365"/>
        <v>0</v>
      </c>
      <c r="BR964">
        <f t="shared" si="366"/>
        <v>0</v>
      </c>
      <c r="BS964">
        <f t="shared" si="367"/>
        <v>0</v>
      </c>
      <c r="BT964">
        <f t="shared" si="368"/>
        <v>0</v>
      </c>
    </row>
    <row r="965" spans="1:72" x14ac:dyDescent="0.25">
      <c r="A965">
        <v>6037294810</v>
      </c>
      <c r="B965">
        <v>2413.8305020521798</v>
      </c>
      <c r="C965">
        <v>4039</v>
      </c>
      <c r="D965">
        <v>4416</v>
      </c>
      <c r="E965">
        <v>574.83935550000001</v>
      </c>
      <c r="F965">
        <v>965</v>
      </c>
      <c r="G965">
        <v>986</v>
      </c>
      <c r="H965">
        <v>344.51210861914132</v>
      </c>
      <c r="I965">
        <v>560.01599999999996</v>
      </c>
      <c r="J965">
        <v>594.45100000000002</v>
      </c>
      <c r="K965">
        <v>0.59931893201620101</v>
      </c>
      <c r="L965">
        <v>0.58032746113989631</v>
      </c>
      <c r="M965">
        <v>0.60289148073022314</v>
      </c>
      <c r="N965">
        <v>1133.7109439999999</v>
      </c>
      <c r="O965">
        <v>1855</v>
      </c>
      <c r="P965">
        <v>2185</v>
      </c>
      <c r="Q965">
        <v>21.365312580000001</v>
      </c>
      <c r="R965">
        <v>88</v>
      </c>
      <c r="S965">
        <v>65</v>
      </c>
      <c r="T965">
        <v>1.8845467350450135E-2</v>
      </c>
      <c r="U965">
        <v>4.7439353099730457E-2</v>
      </c>
      <c r="V965">
        <v>2.9748283752860413E-2</v>
      </c>
      <c r="W965">
        <v>482.40625</v>
      </c>
      <c r="X965">
        <v>830</v>
      </c>
      <c r="Y965">
        <v>832</v>
      </c>
      <c r="Z965">
        <v>588.333251953125</v>
      </c>
      <c r="AA965">
        <v>961</v>
      </c>
      <c r="AB965">
        <v>986</v>
      </c>
      <c r="AC965">
        <v>0.81995407942442011</v>
      </c>
      <c r="AD965">
        <v>0.86368366285119669</v>
      </c>
      <c r="AE965">
        <v>0.84381338742393508</v>
      </c>
      <c r="AF965">
        <v>135.613509059672</v>
      </c>
      <c r="AG965">
        <v>92</v>
      </c>
      <c r="AH965">
        <v>74</v>
      </c>
      <c r="AI965">
        <v>5.6181869002142733E-2</v>
      </c>
      <c r="AJ965">
        <v>2.2777915325575639E-2</v>
      </c>
      <c r="AK965">
        <v>1.6757246376811596E-2</v>
      </c>
      <c r="AL965">
        <f t="shared" si="360"/>
        <v>0.94381813099785727</v>
      </c>
      <c r="AM965">
        <f t="shared" si="360"/>
        <v>0.9772220846744244</v>
      </c>
      <c r="AN965">
        <f t="shared" si="360"/>
        <v>0.98324275362318836</v>
      </c>
      <c r="AO965">
        <v>40429.835100742312</v>
      </c>
      <c r="AP965">
        <v>40449.445443400087</v>
      </c>
      <c r="AQ965">
        <v>35174</v>
      </c>
      <c r="AR965">
        <v>905.35555555555561</v>
      </c>
      <c r="AS965">
        <v>814.33056544088583</v>
      </c>
      <c r="AT965">
        <v>1050</v>
      </c>
      <c r="AU965">
        <f t="shared" si="346"/>
        <v>-3.3403953676567094E-2</v>
      </c>
      <c r="AV965">
        <f t="shared" si="347"/>
        <v>-6.0206689487640429E-3</v>
      </c>
      <c r="AW965">
        <v>2.8593885749280321E-2</v>
      </c>
      <c r="AX965">
        <v>-1.7691069346870043E-2</v>
      </c>
      <c r="AY965" s="1">
        <f t="shared" si="348"/>
        <v>19.610342657775618</v>
      </c>
      <c r="AZ965" s="1">
        <f t="shared" si="349"/>
        <v>-5275.4454434000872</v>
      </c>
      <c r="BA965" s="1">
        <f t="shared" si="361"/>
        <v>-91.024990114669777</v>
      </c>
      <c r="BB965" s="1">
        <f t="shared" si="362"/>
        <v>235.66943455911417</v>
      </c>
      <c r="BC965">
        <f t="shared" si="350"/>
        <v>1</v>
      </c>
      <c r="BD965">
        <f t="shared" si="351"/>
        <v>1</v>
      </c>
      <c r="BE965">
        <f t="shared" si="352"/>
        <v>1</v>
      </c>
      <c r="BF965">
        <f t="shared" si="353"/>
        <v>1</v>
      </c>
      <c r="BG965">
        <f t="shared" si="354"/>
        <v>1</v>
      </c>
      <c r="BH965">
        <f t="shared" si="355"/>
        <v>1</v>
      </c>
      <c r="BI965">
        <f t="shared" si="356"/>
        <v>1</v>
      </c>
      <c r="BJ965">
        <f t="shared" si="357"/>
        <v>1</v>
      </c>
      <c r="BK965">
        <f t="shared" si="358"/>
        <v>1</v>
      </c>
      <c r="BL965">
        <f t="shared" si="359"/>
        <v>1</v>
      </c>
      <c r="BM965">
        <f t="shared" si="363"/>
        <v>1</v>
      </c>
      <c r="BN965">
        <f t="shared" si="364"/>
        <v>1</v>
      </c>
      <c r="BO965">
        <f>IF(AND(AU965&gt;'County Avg'!$E$3,'Gentrification Calcs'!AW965&gt;'County Avg'!$E$4,'Gentrification Calcs'!AY965&gt;'County Avg'!$E$5,'Gentrification Calcs'!BA965&gt;'County Avg'!$E$6),1,0)</f>
        <v>1</v>
      </c>
      <c r="BP965">
        <f>IF(AND(AV965&gt;'County Avg'!$F$3,'Gentrification Calcs'!AX965&gt;'County Avg'!$F$4,'Gentrification Calcs'!AZ965&gt;'County Avg'!$F$5,'Gentrification Calcs'!BB965&gt;'County Avg'!$F$6),1,0)</f>
        <v>0</v>
      </c>
      <c r="BQ965">
        <f t="shared" si="365"/>
        <v>1</v>
      </c>
      <c r="BR965">
        <f t="shared" si="366"/>
        <v>0</v>
      </c>
      <c r="BS965">
        <f t="shared" si="367"/>
        <v>1</v>
      </c>
      <c r="BT965">
        <f t="shared" si="368"/>
        <v>0</v>
      </c>
    </row>
    <row r="966" spans="1:72" x14ac:dyDescent="0.25">
      <c r="A966">
        <v>6037294820</v>
      </c>
      <c r="B966">
        <v>2934.6892334829599</v>
      </c>
      <c r="C966">
        <v>3555</v>
      </c>
      <c r="D966">
        <v>3680</v>
      </c>
      <c r="E966">
        <v>698.87878420000004</v>
      </c>
      <c r="F966">
        <v>899</v>
      </c>
      <c r="G966">
        <v>876</v>
      </c>
      <c r="H966">
        <v>418.85127191389324</v>
      </c>
      <c r="I966">
        <v>657.76379999999995</v>
      </c>
      <c r="J966">
        <v>702.39639999999997</v>
      </c>
      <c r="K966">
        <v>0.59931891106602753</v>
      </c>
      <c r="L966">
        <v>0.73166162402669632</v>
      </c>
      <c r="M966">
        <v>0.80182237442922366</v>
      </c>
      <c r="N966">
        <v>1378.344212</v>
      </c>
      <c r="O966">
        <v>1735</v>
      </c>
      <c r="P966">
        <v>1880</v>
      </c>
      <c r="Q966">
        <v>25.975540160000001</v>
      </c>
      <c r="R966">
        <v>12</v>
      </c>
      <c r="S966">
        <v>80</v>
      </c>
      <c r="T966">
        <v>1.8845466853529329E-2</v>
      </c>
      <c r="U966">
        <v>6.9164265129682996E-3</v>
      </c>
      <c r="V966">
        <v>4.2553191489361701E-2</v>
      </c>
      <c r="W966">
        <v>586.50036621093795</v>
      </c>
      <c r="X966">
        <v>744</v>
      </c>
      <c r="Y966">
        <v>779</v>
      </c>
      <c r="Z966">
        <v>715.28436279296898</v>
      </c>
      <c r="AA966">
        <v>847</v>
      </c>
      <c r="AB966">
        <v>876</v>
      </c>
      <c r="AC966">
        <v>0.81995412834251191</v>
      </c>
      <c r="AD966">
        <v>0.87839433293978753</v>
      </c>
      <c r="AE966">
        <v>0.88926940639269403</v>
      </c>
      <c r="AF966">
        <v>164.87632607753901</v>
      </c>
      <c r="AG966">
        <v>117</v>
      </c>
      <c r="AH966">
        <v>112</v>
      </c>
      <c r="AI966">
        <v>5.6181869002142962E-2</v>
      </c>
      <c r="AJ966">
        <v>3.2911392405063293E-2</v>
      </c>
      <c r="AK966">
        <v>3.0434782608695653E-2</v>
      </c>
      <c r="AL966">
        <f t="shared" si="360"/>
        <v>0.94381813099785705</v>
      </c>
      <c r="AM966">
        <f t="shared" si="360"/>
        <v>0.96708860759493676</v>
      </c>
      <c r="AN966">
        <f t="shared" si="360"/>
        <v>0.9695652173913043</v>
      </c>
      <c r="AO966">
        <v>40429.835100742312</v>
      </c>
      <c r="AP966">
        <v>29750.257458111977</v>
      </c>
      <c r="AQ966">
        <v>29481</v>
      </c>
      <c r="AR966">
        <v>905.35555555555561</v>
      </c>
      <c r="AS966">
        <v>760.22222222222229</v>
      </c>
      <c r="AT966">
        <v>922</v>
      </c>
      <c r="AU966">
        <f t="shared" si="346"/>
        <v>-2.3270476597079669E-2</v>
      </c>
      <c r="AV966">
        <f t="shared" si="347"/>
        <v>-2.4766097963676396E-3</v>
      </c>
      <c r="AW966">
        <v>-1.1929040340561029E-2</v>
      </c>
      <c r="AX966">
        <v>3.5636764976393398E-2</v>
      </c>
      <c r="AY966" s="1">
        <f t="shared" si="348"/>
        <v>-10679.577642630335</v>
      </c>
      <c r="AZ966" s="1">
        <f t="shared" si="349"/>
        <v>-269.25745811197703</v>
      </c>
      <c r="BA966" s="1">
        <f t="shared" si="361"/>
        <v>-145.13333333333333</v>
      </c>
      <c r="BB966" s="1">
        <f t="shared" si="362"/>
        <v>161.77777777777771</v>
      </c>
      <c r="BC966">
        <f t="shared" si="350"/>
        <v>1</v>
      </c>
      <c r="BD966">
        <f t="shared" si="351"/>
        <v>1</v>
      </c>
      <c r="BE966">
        <f t="shared" si="352"/>
        <v>1</v>
      </c>
      <c r="BF966">
        <f t="shared" si="353"/>
        <v>1</v>
      </c>
      <c r="BG966">
        <f t="shared" si="354"/>
        <v>1</v>
      </c>
      <c r="BH966">
        <f t="shared" si="355"/>
        <v>1</v>
      </c>
      <c r="BI966">
        <f t="shared" si="356"/>
        <v>1</v>
      </c>
      <c r="BJ966">
        <f t="shared" si="357"/>
        <v>1</v>
      </c>
      <c r="BK966">
        <f t="shared" si="358"/>
        <v>1</v>
      </c>
      <c r="BL966">
        <f t="shared" si="359"/>
        <v>1</v>
      </c>
      <c r="BM966">
        <f t="shared" si="363"/>
        <v>1</v>
      </c>
      <c r="BN966">
        <f t="shared" si="364"/>
        <v>1</v>
      </c>
      <c r="BO966">
        <f>IF(AND(AU966&gt;'County Avg'!$E$3,'Gentrification Calcs'!AW966&gt;'County Avg'!$E$4,'Gentrification Calcs'!AY966&gt;'County Avg'!$E$5,'Gentrification Calcs'!BA966&gt;'County Avg'!$E$6),1,0)</f>
        <v>0</v>
      </c>
      <c r="BP966">
        <f>IF(AND(AV966&gt;'County Avg'!$F$3,'Gentrification Calcs'!AX966&gt;'County Avg'!$F$4,'Gentrification Calcs'!AZ966&gt;'County Avg'!$F$5,'Gentrification Calcs'!BB966&gt;'County Avg'!$F$6),1,0)</f>
        <v>0</v>
      </c>
      <c r="BQ966">
        <f t="shared" si="365"/>
        <v>0</v>
      </c>
      <c r="BR966">
        <f t="shared" si="366"/>
        <v>0</v>
      </c>
      <c r="BS966">
        <f t="shared" si="367"/>
        <v>0</v>
      </c>
      <c r="BT966">
        <f t="shared" si="368"/>
        <v>0</v>
      </c>
    </row>
    <row r="967" spans="1:72" x14ac:dyDescent="0.25">
      <c r="A967">
        <v>6037294830</v>
      </c>
      <c r="B967">
        <v>5384.4804458736598</v>
      </c>
      <c r="C967">
        <v>3274</v>
      </c>
      <c r="D967">
        <v>4073</v>
      </c>
      <c r="E967">
        <v>1282.281982</v>
      </c>
      <c r="F967">
        <v>784</v>
      </c>
      <c r="G967">
        <v>954</v>
      </c>
      <c r="H967">
        <v>768.49584535839688</v>
      </c>
      <c r="I967">
        <v>535.76620000000003</v>
      </c>
      <c r="J967">
        <v>664.28719999999998</v>
      </c>
      <c r="K967">
        <v>0.59931891436215856</v>
      </c>
      <c r="L967">
        <v>0.68337525510204089</v>
      </c>
      <c r="M967">
        <v>0.69631781970649897</v>
      </c>
      <c r="N967">
        <v>2528.9449289999998</v>
      </c>
      <c r="O967">
        <v>1525</v>
      </c>
      <c r="P967">
        <v>2047</v>
      </c>
      <c r="Q967">
        <v>47.659149169999999</v>
      </c>
      <c r="R967">
        <v>62</v>
      </c>
      <c r="S967">
        <v>85</v>
      </c>
      <c r="T967">
        <v>1.8845467381864052E-2</v>
      </c>
      <c r="U967">
        <v>4.0655737704918031E-2</v>
      </c>
      <c r="V967">
        <v>4.1524181729360038E-2</v>
      </c>
      <c r="W967">
        <v>1076.09338378906</v>
      </c>
      <c r="X967">
        <v>595</v>
      </c>
      <c r="Y967">
        <v>722</v>
      </c>
      <c r="Z967">
        <v>1312.38244628906</v>
      </c>
      <c r="AA967">
        <v>837</v>
      </c>
      <c r="AB967">
        <v>954</v>
      </c>
      <c r="AC967">
        <v>0.81995411233353543</v>
      </c>
      <c r="AD967">
        <v>0.71087216248506568</v>
      </c>
      <c r="AE967">
        <v>0.75681341719077566</v>
      </c>
      <c r="AF967">
        <v>302.51017505467399</v>
      </c>
      <c r="AG967">
        <v>128</v>
      </c>
      <c r="AH967">
        <v>73</v>
      </c>
      <c r="AI967">
        <v>5.6181869002142906E-2</v>
      </c>
      <c r="AJ967">
        <v>3.9095907147220527E-2</v>
      </c>
      <c r="AK967">
        <v>1.7922906948195434E-2</v>
      </c>
      <c r="AL967">
        <f t="shared" si="360"/>
        <v>0.94381813099785705</v>
      </c>
      <c r="AM967">
        <f t="shared" si="360"/>
        <v>0.96090409285277945</v>
      </c>
      <c r="AN967">
        <f t="shared" si="360"/>
        <v>0.98207709305180457</v>
      </c>
      <c r="AO967">
        <v>40101.520678685047</v>
      </c>
      <c r="AP967">
        <v>35753.434409481</v>
      </c>
      <c r="AQ967">
        <v>30227</v>
      </c>
      <c r="AR967">
        <v>888.07777777777778</v>
      </c>
      <c r="AS967">
        <v>720.99367338869126</v>
      </c>
      <c r="AT967">
        <v>857</v>
      </c>
      <c r="AU967">
        <f t="shared" si="346"/>
        <v>-1.708596185492238E-2</v>
      </c>
      <c r="AV967">
        <f t="shared" si="347"/>
        <v>-2.1173000199025092E-2</v>
      </c>
      <c r="AW967">
        <v>2.1810270323053979E-2</v>
      </c>
      <c r="AX967">
        <v>8.6844402444200691E-4</v>
      </c>
      <c r="AY967" s="1">
        <f t="shared" si="348"/>
        <v>-4348.0862692040464</v>
      </c>
      <c r="AZ967" s="1">
        <f t="shared" si="349"/>
        <v>-5526.4344094810003</v>
      </c>
      <c r="BA967" s="1">
        <f t="shared" si="361"/>
        <v>-167.08410438908652</v>
      </c>
      <c r="BB967" s="1">
        <f t="shared" si="362"/>
        <v>136.00632661130874</v>
      </c>
      <c r="BC967">
        <f t="shared" si="350"/>
        <v>1</v>
      </c>
      <c r="BD967">
        <f t="shared" si="351"/>
        <v>1</v>
      </c>
      <c r="BE967">
        <f t="shared" si="352"/>
        <v>1</v>
      </c>
      <c r="BF967">
        <f t="shared" si="353"/>
        <v>1</v>
      </c>
      <c r="BG967">
        <f t="shared" si="354"/>
        <v>1</v>
      </c>
      <c r="BH967">
        <f t="shared" si="355"/>
        <v>1</v>
      </c>
      <c r="BI967">
        <f t="shared" si="356"/>
        <v>1</v>
      </c>
      <c r="BJ967">
        <f t="shared" si="357"/>
        <v>1</v>
      </c>
      <c r="BK967">
        <f t="shared" si="358"/>
        <v>1</v>
      </c>
      <c r="BL967">
        <f t="shared" si="359"/>
        <v>1</v>
      </c>
      <c r="BM967">
        <f t="shared" si="363"/>
        <v>1</v>
      </c>
      <c r="BN967">
        <f t="shared" si="364"/>
        <v>1</v>
      </c>
      <c r="BO967">
        <f>IF(AND(AU967&gt;'County Avg'!$E$3,'Gentrification Calcs'!AW967&gt;'County Avg'!$E$4,'Gentrification Calcs'!AY967&gt;'County Avg'!$E$5,'Gentrification Calcs'!BA967&gt;'County Avg'!$E$6),1,0)</f>
        <v>0</v>
      </c>
      <c r="BP967">
        <f>IF(AND(AV967&gt;'County Avg'!$F$3,'Gentrification Calcs'!AX967&gt;'County Avg'!$F$4,'Gentrification Calcs'!AZ967&gt;'County Avg'!$F$5,'Gentrification Calcs'!BB967&gt;'County Avg'!$F$6),1,0)</f>
        <v>0</v>
      </c>
      <c r="BQ967">
        <f t="shared" si="365"/>
        <v>0</v>
      </c>
      <c r="BR967">
        <f t="shared" si="366"/>
        <v>0</v>
      </c>
      <c r="BS967">
        <f t="shared" si="367"/>
        <v>0</v>
      </c>
      <c r="BT967">
        <f t="shared" si="368"/>
        <v>0</v>
      </c>
    </row>
    <row r="968" spans="1:72" x14ac:dyDescent="0.25">
      <c r="A968">
        <v>6037294900</v>
      </c>
      <c r="B968">
        <v>3275.29134698498</v>
      </c>
      <c r="C968">
        <v>3301.8963330145898</v>
      </c>
      <c r="D968">
        <v>3294</v>
      </c>
      <c r="E968">
        <v>782.52471370000001</v>
      </c>
      <c r="F968">
        <v>828.53403849999995</v>
      </c>
      <c r="G968">
        <v>750</v>
      </c>
      <c r="H968">
        <v>503.88451972690478</v>
      </c>
      <c r="I968">
        <v>563.07307873558284</v>
      </c>
      <c r="J968">
        <v>441.34179999999998</v>
      </c>
      <c r="K968">
        <v>0.64392154126915058</v>
      </c>
      <c r="L968">
        <v>0.67960162476243624</v>
      </c>
      <c r="M968">
        <v>0.58845573333333334</v>
      </c>
      <c r="N968">
        <v>1474.2547850000001</v>
      </c>
      <c r="O968">
        <v>1515.230139</v>
      </c>
      <c r="P968">
        <v>1683</v>
      </c>
      <c r="Q968">
        <v>49.70023819</v>
      </c>
      <c r="R968">
        <v>108.32811359999999</v>
      </c>
      <c r="S968">
        <v>184</v>
      </c>
      <c r="T968">
        <v>3.3712109125018035E-2</v>
      </c>
      <c r="U968">
        <v>7.1492845087870835E-2</v>
      </c>
      <c r="V968">
        <v>0.10932857991681522</v>
      </c>
      <c r="W968">
        <v>564.69613425526802</v>
      </c>
      <c r="X968">
        <v>615.09911751747097</v>
      </c>
      <c r="Y968">
        <v>504</v>
      </c>
      <c r="Z968">
        <v>797.38758937269404</v>
      </c>
      <c r="AA968">
        <v>830.61863040924095</v>
      </c>
      <c r="AB968">
        <v>750</v>
      </c>
      <c r="AC968">
        <v>0.70818274799024061</v>
      </c>
      <c r="AD968">
        <v>0.74053132809507927</v>
      </c>
      <c r="AE968">
        <v>0.67200000000000004</v>
      </c>
      <c r="AF968">
        <v>255.461761549301</v>
      </c>
      <c r="AG968">
        <v>168.27713394164999</v>
      </c>
      <c r="AH968">
        <v>153</v>
      </c>
      <c r="AI968">
        <v>7.7996652659453478E-2</v>
      </c>
      <c r="AJ968">
        <v>5.0963784737607161E-2</v>
      </c>
      <c r="AK968">
        <v>4.6448087431693992E-2</v>
      </c>
      <c r="AL968">
        <f t="shared" si="360"/>
        <v>0.92200334734054656</v>
      </c>
      <c r="AM968">
        <f t="shared" si="360"/>
        <v>0.94903621526239279</v>
      </c>
      <c r="AN968">
        <f t="shared" si="360"/>
        <v>0.95355191256830596</v>
      </c>
      <c r="AO968">
        <v>51926.28154825027</v>
      </c>
      <c r="AP968">
        <v>49217.942378422566</v>
      </c>
      <c r="AQ968">
        <v>39250</v>
      </c>
      <c r="AR968">
        <v>829.33333333333337</v>
      </c>
      <c r="AS968">
        <v>883.3187030446818</v>
      </c>
      <c r="AT968">
        <v>994</v>
      </c>
      <c r="AU968">
        <f t="shared" si="346"/>
        <v>-2.7032867921846317E-2</v>
      </c>
      <c r="AV968">
        <f t="shared" si="347"/>
        <v>-4.5156973059131689E-3</v>
      </c>
      <c r="AW968">
        <v>3.77807359628528E-2</v>
      </c>
      <c r="AX968">
        <v>3.7835734828944381E-2</v>
      </c>
      <c r="AY968" s="1">
        <f t="shared" si="348"/>
        <v>-2708.3391698277046</v>
      </c>
      <c r="AZ968" s="1">
        <f t="shared" si="349"/>
        <v>-9967.9423784225655</v>
      </c>
      <c r="BA968" s="1">
        <f t="shared" si="361"/>
        <v>53.985369711348426</v>
      </c>
      <c r="BB968" s="1">
        <f t="shared" si="362"/>
        <v>110.6812969553182</v>
      </c>
      <c r="BC968">
        <f t="shared" si="350"/>
        <v>1</v>
      </c>
      <c r="BD968">
        <f t="shared" si="351"/>
        <v>1</v>
      </c>
      <c r="BE968">
        <f t="shared" si="352"/>
        <v>1</v>
      </c>
      <c r="BF968">
        <f t="shared" si="353"/>
        <v>1</v>
      </c>
      <c r="BG968">
        <f t="shared" si="354"/>
        <v>1</v>
      </c>
      <c r="BH968">
        <f t="shared" si="355"/>
        <v>1</v>
      </c>
      <c r="BI968">
        <f t="shared" si="356"/>
        <v>1</v>
      </c>
      <c r="BJ968">
        <f t="shared" si="357"/>
        <v>1</v>
      </c>
      <c r="BK968">
        <f t="shared" si="358"/>
        <v>1</v>
      </c>
      <c r="BL968">
        <f t="shared" si="359"/>
        <v>1</v>
      </c>
      <c r="BM968">
        <f t="shared" si="363"/>
        <v>1</v>
      </c>
      <c r="BN968">
        <f t="shared" si="364"/>
        <v>1</v>
      </c>
      <c r="BO968">
        <f>IF(AND(AU968&gt;'County Avg'!$E$3,'Gentrification Calcs'!AW968&gt;'County Avg'!$E$4,'Gentrification Calcs'!AY968&gt;'County Avg'!$E$5,'Gentrification Calcs'!BA968&gt;'County Avg'!$E$6),1,0)</f>
        <v>1</v>
      </c>
      <c r="BP968">
        <f>IF(AND(AV968&gt;'County Avg'!$F$3,'Gentrification Calcs'!AX968&gt;'County Avg'!$F$4,'Gentrification Calcs'!AZ968&gt;'County Avg'!$F$5,'Gentrification Calcs'!BB968&gt;'County Avg'!$F$6),1,0)</f>
        <v>0</v>
      </c>
      <c r="BQ968">
        <f t="shared" si="365"/>
        <v>1</v>
      </c>
      <c r="BR968">
        <f t="shared" si="366"/>
        <v>0</v>
      </c>
      <c r="BS968">
        <f t="shared" si="367"/>
        <v>1</v>
      </c>
      <c r="BT968">
        <f t="shared" si="368"/>
        <v>0</v>
      </c>
    </row>
    <row r="969" spans="1:72" x14ac:dyDescent="0.25">
      <c r="A969">
        <v>6037295103</v>
      </c>
      <c r="B969">
        <v>6728.0546557804901</v>
      </c>
      <c r="C969">
        <v>4604.8796472549402</v>
      </c>
      <c r="D969">
        <v>5144</v>
      </c>
      <c r="E969">
        <v>2253.5644010000001</v>
      </c>
      <c r="F969">
        <v>1792.956177</v>
      </c>
      <c r="G969">
        <v>2065</v>
      </c>
      <c r="H969">
        <v>567.83984468563006</v>
      </c>
      <c r="I969">
        <v>382.79171074761916</v>
      </c>
      <c r="J969">
        <v>540</v>
      </c>
      <c r="K969">
        <v>0.25197409243492486</v>
      </c>
      <c r="L969">
        <v>0.21349752752357379</v>
      </c>
      <c r="M969">
        <v>0.26150121065375304</v>
      </c>
      <c r="N969">
        <v>4184.568988</v>
      </c>
      <c r="O969">
        <v>3373.775635</v>
      </c>
      <c r="P969">
        <v>3691</v>
      </c>
      <c r="Q969">
        <v>1004.191251</v>
      </c>
      <c r="R969">
        <v>1076.6613769999999</v>
      </c>
      <c r="S969">
        <v>1232</v>
      </c>
      <c r="T969">
        <v>0.2399748346555399</v>
      </c>
      <c r="U969">
        <v>0.31912654944524782</v>
      </c>
      <c r="V969">
        <v>0.33378488214575996</v>
      </c>
      <c r="W969">
        <v>888.29653751850105</v>
      </c>
      <c r="X969">
        <v>357.70364379882801</v>
      </c>
      <c r="Y969">
        <v>413</v>
      </c>
      <c r="Z969">
        <v>2237.7373743057301</v>
      </c>
      <c r="AA969">
        <v>1802.71984863281</v>
      </c>
      <c r="AB969">
        <v>2065</v>
      </c>
      <c r="AC969">
        <v>0.3969619257908224</v>
      </c>
      <c r="AD969">
        <v>0.19842442189234888</v>
      </c>
      <c r="AE969">
        <v>0.2</v>
      </c>
      <c r="AF969">
        <v>4554.7212190625996</v>
      </c>
      <c r="AG969">
        <v>3032.93627929688</v>
      </c>
      <c r="AH969">
        <v>2877</v>
      </c>
      <c r="AI969">
        <v>0.67697446767162561</v>
      </c>
      <c r="AJ969">
        <v>0.65863529812443056</v>
      </c>
      <c r="AK969">
        <v>0.55929237947122856</v>
      </c>
      <c r="AL969">
        <f t="shared" si="360"/>
        <v>0.32302553232837439</v>
      </c>
      <c r="AM969">
        <f t="shared" si="360"/>
        <v>0.34136470187556944</v>
      </c>
      <c r="AN969">
        <f t="shared" si="360"/>
        <v>0.44070762052877144</v>
      </c>
      <c r="AO969">
        <v>91080.950689289501</v>
      </c>
      <c r="AP969">
        <v>94812.169186759304</v>
      </c>
      <c r="AQ969">
        <v>96563</v>
      </c>
      <c r="AR969">
        <v>1411.5944444444444</v>
      </c>
      <c r="AS969">
        <v>1757.1684460260974</v>
      </c>
      <c r="AT969">
        <v>2001</v>
      </c>
      <c r="AU969">
        <f t="shared" si="346"/>
        <v>-1.8339169547195056E-2</v>
      </c>
      <c r="AV969">
        <f t="shared" si="347"/>
        <v>-9.9342918653201995E-2</v>
      </c>
      <c r="AW969">
        <v>7.9151714789707922E-2</v>
      </c>
      <c r="AX969">
        <v>1.4658332700512144E-2</v>
      </c>
      <c r="AY969" s="1">
        <f t="shared" si="348"/>
        <v>3731.218497469803</v>
      </c>
      <c r="AZ969" s="1">
        <f t="shared" si="349"/>
        <v>1750.8308132406964</v>
      </c>
      <c r="BA969" s="1">
        <f t="shared" si="361"/>
        <v>345.57400158165296</v>
      </c>
      <c r="BB969" s="1">
        <f t="shared" si="362"/>
        <v>243.8315539739026</v>
      </c>
      <c r="BC969">
        <f t="shared" si="350"/>
        <v>1</v>
      </c>
      <c r="BD969">
        <f t="shared" si="351"/>
        <v>1</v>
      </c>
      <c r="BE969">
        <f t="shared" si="352"/>
        <v>0</v>
      </c>
      <c r="BF969">
        <f t="shared" si="353"/>
        <v>0</v>
      </c>
      <c r="BG969">
        <f t="shared" si="354"/>
        <v>0</v>
      </c>
      <c r="BH969">
        <f t="shared" si="355"/>
        <v>0</v>
      </c>
      <c r="BI969">
        <f t="shared" si="356"/>
        <v>0</v>
      </c>
      <c r="BJ969">
        <f t="shared" si="357"/>
        <v>0</v>
      </c>
      <c r="BK969">
        <f t="shared" si="358"/>
        <v>0</v>
      </c>
      <c r="BL969">
        <f t="shared" si="359"/>
        <v>0</v>
      </c>
      <c r="BM969">
        <f t="shared" si="363"/>
        <v>0</v>
      </c>
      <c r="BN969">
        <f t="shared" si="364"/>
        <v>0</v>
      </c>
      <c r="BO969">
        <f>IF(AND(AU969&gt;'County Avg'!$E$3,'Gentrification Calcs'!AW969&gt;'County Avg'!$E$4,'Gentrification Calcs'!AY969&gt;'County Avg'!$E$5,'Gentrification Calcs'!BA969&gt;'County Avg'!$E$6),1,0)</f>
        <v>1</v>
      </c>
      <c r="BP969">
        <f>IF(AND(AV969&gt;'County Avg'!$F$3,'Gentrification Calcs'!AX969&gt;'County Avg'!$F$4,'Gentrification Calcs'!AZ969&gt;'County Avg'!$F$5,'Gentrification Calcs'!BB969&gt;'County Avg'!$F$6),1,0)</f>
        <v>0</v>
      </c>
      <c r="BQ969">
        <f t="shared" si="365"/>
        <v>0</v>
      </c>
      <c r="BR969">
        <f t="shared" si="366"/>
        <v>0</v>
      </c>
      <c r="BS969">
        <f t="shared" si="367"/>
        <v>0</v>
      </c>
      <c r="BT969">
        <f t="shared" si="368"/>
        <v>0</v>
      </c>
    </row>
    <row r="970" spans="1:72" x14ac:dyDescent="0.25">
      <c r="A970">
        <v>6037296210</v>
      </c>
      <c r="B970">
        <v>4582.8852619174704</v>
      </c>
      <c r="C970">
        <v>2850.0000197887398</v>
      </c>
      <c r="D970">
        <v>2911</v>
      </c>
      <c r="E970">
        <v>1446.9533690000001</v>
      </c>
      <c r="F970">
        <v>775.82226560000004</v>
      </c>
      <c r="G970">
        <v>937</v>
      </c>
      <c r="H970">
        <v>1049.4170263632775</v>
      </c>
      <c r="I970">
        <v>495.12258222533262</v>
      </c>
      <c r="J970">
        <v>668.5258</v>
      </c>
      <c r="K970">
        <v>0.72525974149985029</v>
      </c>
      <c r="L970">
        <v>0.63819073540306059</v>
      </c>
      <c r="M970">
        <v>0.71347470651013878</v>
      </c>
      <c r="N970">
        <v>2223.5122889999998</v>
      </c>
      <c r="O970">
        <v>1480.8432620000001</v>
      </c>
      <c r="P970">
        <v>1691</v>
      </c>
      <c r="Q970">
        <v>166.29942320000001</v>
      </c>
      <c r="R970">
        <v>104.7060852</v>
      </c>
      <c r="S970">
        <v>184</v>
      </c>
      <c r="T970">
        <v>7.4791321830198362E-2</v>
      </c>
      <c r="U970">
        <v>7.0707067984079469E-2</v>
      </c>
      <c r="V970">
        <v>0.10881135422826729</v>
      </c>
      <c r="W970">
        <v>1278.4267578125</v>
      </c>
      <c r="X970">
        <v>649.177734375</v>
      </c>
      <c r="Y970">
        <v>744</v>
      </c>
      <c r="Z970">
        <v>1452.15026855469</v>
      </c>
      <c r="AA970">
        <v>826.67950439453102</v>
      </c>
      <c r="AB970">
        <v>937</v>
      </c>
      <c r="AC970">
        <v>0.88036808965018809</v>
      </c>
      <c r="AD970">
        <v>0.78528345135454247</v>
      </c>
      <c r="AE970">
        <v>0.7940234791889007</v>
      </c>
      <c r="AF970">
        <v>685.24268536365196</v>
      </c>
      <c r="AG970">
        <v>219.38418579101599</v>
      </c>
      <c r="AH970">
        <v>250</v>
      </c>
      <c r="AI970">
        <v>0.1495221124250769</v>
      </c>
      <c r="AJ970">
        <v>7.6976906760610531E-2</v>
      </c>
      <c r="AK970">
        <v>8.5881140501545855E-2</v>
      </c>
      <c r="AL970">
        <f t="shared" si="360"/>
        <v>0.85047788757492304</v>
      </c>
      <c r="AM970">
        <f t="shared" si="360"/>
        <v>0.92302309323938947</v>
      </c>
      <c r="AN970">
        <f t="shared" si="360"/>
        <v>0.91411885949845417</v>
      </c>
      <c r="AO970">
        <v>26252.456521739132</v>
      </c>
      <c r="AP970">
        <v>35169.054352268089</v>
      </c>
      <c r="AQ970">
        <v>23787</v>
      </c>
      <c r="AR970">
        <v>718.75555555555559</v>
      </c>
      <c r="AS970">
        <v>772.39659944642153</v>
      </c>
      <c r="AT970">
        <v>849</v>
      </c>
      <c r="AU970">
        <f t="shared" si="346"/>
        <v>-7.2545205664466372E-2</v>
      </c>
      <c r="AV970">
        <f t="shared" si="347"/>
        <v>8.9042337409353245E-3</v>
      </c>
      <c r="AW970">
        <v>-4.0842538461188932E-3</v>
      </c>
      <c r="AX970">
        <v>3.8104286244187824E-2</v>
      </c>
      <c r="AY970" s="1">
        <f t="shared" si="348"/>
        <v>8916.5978305289573</v>
      </c>
      <c r="AZ970" s="1">
        <f t="shared" si="349"/>
        <v>-11382.054352268089</v>
      </c>
      <c r="BA970" s="1">
        <f t="shared" si="361"/>
        <v>53.641043890865944</v>
      </c>
      <c r="BB970" s="1">
        <f t="shared" si="362"/>
        <v>76.603400553578467</v>
      </c>
      <c r="BC970">
        <f t="shared" si="350"/>
        <v>1</v>
      </c>
      <c r="BD970">
        <f t="shared" si="351"/>
        <v>1</v>
      </c>
      <c r="BE970">
        <f t="shared" si="352"/>
        <v>1</v>
      </c>
      <c r="BF970">
        <f t="shared" si="353"/>
        <v>1</v>
      </c>
      <c r="BG970">
        <f t="shared" si="354"/>
        <v>1</v>
      </c>
      <c r="BH970">
        <f t="shared" si="355"/>
        <v>1</v>
      </c>
      <c r="BI970">
        <f t="shared" si="356"/>
        <v>1</v>
      </c>
      <c r="BJ970">
        <f t="shared" si="357"/>
        <v>1</v>
      </c>
      <c r="BK970">
        <f t="shared" si="358"/>
        <v>1</v>
      </c>
      <c r="BL970">
        <f t="shared" si="359"/>
        <v>1</v>
      </c>
      <c r="BM970">
        <f t="shared" si="363"/>
        <v>1</v>
      </c>
      <c r="BN970">
        <f t="shared" si="364"/>
        <v>1</v>
      </c>
      <c r="BO970">
        <f>IF(AND(AU970&gt;'County Avg'!$E$3,'Gentrification Calcs'!AW970&gt;'County Avg'!$E$4,'Gentrification Calcs'!AY970&gt;'County Avg'!$E$5,'Gentrification Calcs'!BA970&gt;'County Avg'!$E$6),1,0)</f>
        <v>0</v>
      </c>
      <c r="BP970">
        <f>IF(AND(AV970&gt;'County Avg'!$F$3,'Gentrification Calcs'!AX970&gt;'County Avg'!$F$4,'Gentrification Calcs'!AZ970&gt;'County Avg'!$F$5,'Gentrification Calcs'!BB970&gt;'County Avg'!$F$6),1,0)</f>
        <v>0</v>
      </c>
      <c r="BQ970">
        <f t="shared" si="365"/>
        <v>0</v>
      </c>
      <c r="BR970">
        <f t="shared" si="366"/>
        <v>0</v>
      </c>
      <c r="BS970">
        <f t="shared" si="367"/>
        <v>0</v>
      </c>
      <c r="BT970">
        <f t="shared" si="368"/>
        <v>0</v>
      </c>
    </row>
    <row r="971" spans="1:72" x14ac:dyDescent="0.25">
      <c r="A971">
        <v>6037296220</v>
      </c>
      <c r="B971">
        <v>1577.25054511184</v>
      </c>
      <c r="C971">
        <v>3605</v>
      </c>
      <c r="D971">
        <v>4084</v>
      </c>
      <c r="E971">
        <v>497.98498540000003</v>
      </c>
      <c r="F971">
        <v>1293</v>
      </c>
      <c r="G971">
        <v>1541</v>
      </c>
      <c r="H971">
        <v>361.16845224892148</v>
      </c>
      <c r="I971">
        <v>1086.0144</v>
      </c>
      <c r="J971">
        <v>1024.0172</v>
      </c>
      <c r="K971">
        <v>0.72525972235652358</v>
      </c>
      <c r="L971">
        <v>0.83991832946635736</v>
      </c>
      <c r="M971">
        <v>0.66451473069435429</v>
      </c>
      <c r="N971">
        <v>765.24629560000005</v>
      </c>
      <c r="O971">
        <v>1874</v>
      </c>
      <c r="P971">
        <v>2305</v>
      </c>
      <c r="Q971">
        <v>57.233779910000003</v>
      </c>
      <c r="R971">
        <v>133</v>
      </c>
      <c r="S971">
        <v>378</v>
      </c>
      <c r="T971">
        <v>7.4791319133567583E-2</v>
      </c>
      <c r="U971">
        <v>7.097118463180363E-2</v>
      </c>
      <c r="V971">
        <v>0.16399132321041215</v>
      </c>
      <c r="W971">
        <v>439.98468017578102</v>
      </c>
      <c r="X971">
        <v>1158</v>
      </c>
      <c r="Y971">
        <v>1421</v>
      </c>
      <c r="Z971">
        <v>499.77352905273398</v>
      </c>
      <c r="AA971">
        <v>1224</v>
      </c>
      <c r="AB971">
        <v>1541</v>
      </c>
      <c r="AC971">
        <v>0.88036811595388775</v>
      </c>
      <c r="AD971">
        <v>0.94607843137254899</v>
      </c>
      <c r="AE971">
        <v>0.92212848799480862</v>
      </c>
      <c r="AF971">
        <v>235.833833328726</v>
      </c>
      <c r="AG971">
        <v>317</v>
      </c>
      <c r="AH971">
        <v>635</v>
      </c>
      <c r="AI971">
        <v>0.14952211242507668</v>
      </c>
      <c r="AJ971">
        <v>8.7933425797503462E-2</v>
      </c>
      <c r="AK971">
        <v>0.15548481880509304</v>
      </c>
      <c r="AL971">
        <f t="shared" si="360"/>
        <v>0.85047788757492326</v>
      </c>
      <c r="AM971">
        <f t="shared" si="360"/>
        <v>0.91206657420249648</v>
      </c>
      <c r="AN971">
        <f t="shared" si="360"/>
        <v>0.84451518119490698</v>
      </c>
      <c r="AO971">
        <v>26252.456521739132</v>
      </c>
      <c r="AP971">
        <v>20430.933387821824</v>
      </c>
      <c r="AQ971">
        <v>25148</v>
      </c>
      <c r="AR971">
        <v>718.75555555555559</v>
      </c>
      <c r="AS971">
        <v>532.96718070383554</v>
      </c>
      <c r="AT971">
        <v>802</v>
      </c>
      <c r="AU971">
        <f t="shared" si="346"/>
        <v>-6.1588686627573219E-2</v>
      </c>
      <c r="AV971">
        <f t="shared" si="347"/>
        <v>6.7551393007589583E-2</v>
      </c>
      <c r="AW971">
        <v>-3.8201345017639526E-3</v>
      </c>
      <c r="AX971">
        <v>9.3020138578608524E-2</v>
      </c>
      <c r="AY971" s="1">
        <f t="shared" si="348"/>
        <v>-5821.5231339173079</v>
      </c>
      <c r="AZ971" s="1">
        <f t="shared" si="349"/>
        <v>4717.066612178176</v>
      </c>
      <c r="BA971" s="1">
        <f t="shared" si="361"/>
        <v>-185.78837485172005</v>
      </c>
      <c r="BB971" s="1">
        <f t="shared" si="362"/>
        <v>269.03281929616446</v>
      </c>
      <c r="BC971">
        <f t="shared" si="350"/>
        <v>1</v>
      </c>
      <c r="BD971">
        <f t="shared" si="351"/>
        <v>1</v>
      </c>
      <c r="BE971">
        <f t="shared" si="352"/>
        <v>1</v>
      </c>
      <c r="BF971">
        <f t="shared" si="353"/>
        <v>1</v>
      </c>
      <c r="BG971">
        <f t="shared" si="354"/>
        <v>1</v>
      </c>
      <c r="BH971">
        <f t="shared" si="355"/>
        <v>1</v>
      </c>
      <c r="BI971">
        <f t="shared" si="356"/>
        <v>1</v>
      </c>
      <c r="BJ971">
        <f t="shared" si="357"/>
        <v>1</v>
      </c>
      <c r="BK971">
        <f t="shared" si="358"/>
        <v>1</v>
      </c>
      <c r="BL971">
        <f t="shared" si="359"/>
        <v>1</v>
      </c>
      <c r="BM971">
        <f t="shared" si="363"/>
        <v>1</v>
      </c>
      <c r="BN971">
        <f t="shared" si="364"/>
        <v>1</v>
      </c>
      <c r="BO971">
        <f>IF(AND(AU971&gt;'County Avg'!$E$3,'Gentrification Calcs'!AW971&gt;'County Avg'!$E$4,'Gentrification Calcs'!AY971&gt;'County Avg'!$E$5,'Gentrification Calcs'!BA971&gt;'County Avg'!$E$6),1,0)</f>
        <v>0</v>
      </c>
      <c r="BP971">
        <f>IF(AND(AV971&gt;'County Avg'!$F$3,'Gentrification Calcs'!AX971&gt;'County Avg'!$F$4,'Gentrification Calcs'!AZ971&gt;'County Avg'!$F$5,'Gentrification Calcs'!BB971&gt;'County Avg'!$F$6),1,0)</f>
        <v>1</v>
      </c>
      <c r="BQ971">
        <f t="shared" si="365"/>
        <v>0</v>
      </c>
      <c r="BR971">
        <f t="shared" si="366"/>
        <v>1</v>
      </c>
      <c r="BS971">
        <f t="shared" si="367"/>
        <v>1</v>
      </c>
      <c r="BT971">
        <f t="shared" si="368"/>
        <v>0</v>
      </c>
    </row>
    <row r="972" spans="1:72" x14ac:dyDescent="0.25">
      <c r="A972">
        <v>6037296300</v>
      </c>
      <c r="B972">
        <v>3961.2244867671502</v>
      </c>
      <c r="C972">
        <v>4320.8313910418701</v>
      </c>
      <c r="D972">
        <v>4163</v>
      </c>
      <c r="E972">
        <v>1623.9349179999999</v>
      </c>
      <c r="F972">
        <v>1821.6532460000001</v>
      </c>
      <c r="G972">
        <v>1783</v>
      </c>
      <c r="H972">
        <v>342.32425832238209</v>
      </c>
      <c r="I972">
        <v>468.06131585718225</v>
      </c>
      <c r="J972">
        <v>535.28719999999998</v>
      </c>
      <c r="K972">
        <v>0.21079924726538957</v>
      </c>
      <c r="L972">
        <v>0.25694314594995221</v>
      </c>
      <c r="M972">
        <v>0.30021716208637128</v>
      </c>
      <c r="N972">
        <v>2707.8092900000001</v>
      </c>
      <c r="O972">
        <v>2995.4715569999998</v>
      </c>
      <c r="P972">
        <v>3032</v>
      </c>
      <c r="Q972">
        <v>1005.151226</v>
      </c>
      <c r="R972">
        <v>1147.62159</v>
      </c>
      <c r="S972">
        <v>974</v>
      </c>
      <c r="T972">
        <v>0.37120458582960247</v>
      </c>
      <c r="U972">
        <v>0.38311884061064383</v>
      </c>
      <c r="V972">
        <v>0.3212401055408971</v>
      </c>
      <c r="W972">
        <v>590.71545069222304</v>
      </c>
      <c r="X972">
        <v>705.82192331552505</v>
      </c>
      <c r="Y972">
        <v>705</v>
      </c>
      <c r="Z972">
        <v>1638.9296451657999</v>
      </c>
      <c r="AA972">
        <v>1820.6783127784699</v>
      </c>
      <c r="AB972">
        <v>1783</v>
      </c>
      <c r="AC972">
        <v>0.36042758298661698</v>
      </c>
      <c r="AD972">
        <v>0.3876697593208524</v>
      </c>
      <c r="AE972">
        <v>0.39540100953449242</v>
      </c>
      <c r="AF972">
        <v>2433.18463850444</v>
      </c>
      <c r="AG972">
        <v>2067.8911676406901</v>
      </c>
      <c r="AH972">
        <v>2094</v>
      </c>
      <c r="AI972">
        <v>0.61425063048881134</v>
      </c>
      <c r="AJ972">
        <v>0.47858640629392052</v>
      </c>
      <c r="AK972">
        <v>0.50300264232524616</v>
      </c>
      <c r="AL972">
        <f t="shared" si="360"/>
        <v>0.38574936951118866</v>
      </c>
      <c r="AM972">
        <f t="shared" si="360"/>
        <v>0.52141359370607954</v>
      </c>
      <c r="AN972">
        <f t="shared" si="360"/>
        <v>0.49699735767475384</v>
      </c>
      <c r="AO972">
        <v>92544.761399787923</v>
      </c>
      <c r="AP972">
        <v>79344.2721700041</v>
      </c>
      <c r="AQ972">
        <v>79016</v>
      </c>
      <c r="AR972">
        <v>1282.0111111111112</v>
      </c>
      <c r="AS972">
        <v>1171.445630684065</v>
      </c>
      <c r="AT972">
        <v>1288</v>
      </c>
      <c r="AU972">
        <f t="shared" si="346"/>
        <v>-0.13566422419489083</v>
      </c>
      <c r="AV972">
        <f t="shared" si="347"/>
        <v>2.4416236031325644E-2</v>
      </c>
      <c r="AW972">
        <v>1.1914254781041356E-2</v>
      </c>
      <c r="AX972">
        <v>-6.1878735069746726E-2</v>
      </c>
      <c r="AY972" s="1">
        <f t="shared" si="348"/>
        <v>-13200.489229783823</v>
      </c>
      <c r="AZ972" s="1">
        <f t="shared" si="349"/>
        <v>-328.27217000410019</v>
      </c>
      <c r="BA972" s="1">
        <f t="shared" si="361"/>
        <v>-110.56548042704617</v>
      </c>
      <c r="BB972" s="1">
        <f t="shared" si="362"/>
        <v>116.55436931593499</v>
      </c>
      <c r="BC972">
        <f t="shared" si="350"/>
        <v>1</v>
      </c>
      <c r="BD972">
        <f t="shared" si="351"/>
        <v>1</v>
      </c>
      <c r="BE972">
        <f t="shared" si="352"/>
        <v>0</v>
      </c>
      <c r="BF972">
        <f t="shared" si="353"/>
        <v>0</v>
      </c>
      <c r="BG972">
        <f t="shared" si="354"/>
        <v>0</v>
      </c>
      <c r="BH972">
        <f t="shared" si="355"/>
        <v>0</v>
      </c>
      <c r="BI972">
        <f t="shared" si="356"/>
        <v>0</v>
      </c>
      <c r="BJ972">
        <f t="shared" si="357"/>
        <v>0</v>
      </c>
      <c r="BK972">
        <f t="shared" si="358"/>
        <v>0</v>
      </c>
      <c r="BL972">
        <f t="shared" si="359"/>
        <v>0</v>
      </c>
      <c r="BM972">
        <f t="shared" si="363"/>
        <v>0</v>
      </c>
      <c r="BN972">
        <f t="shared" si="364"/>
        <v>0</v>
      </c>
      <c r="BO972">
        <f>IF(AND(AU972&gt;'County Avg'!$E$3,'Gentrification Calcs'!AW972&gt;'County Avg'!$E$4,'Gentrification Calcs'!AY972&gt;'County Avg'!$E$5,'Gentrification Calcs'!BA972&gt;'County Avg'!$E$6),1,0)</f>
        <v>0</v>
      </c>
      <c r="BP972">
        <f>IF(AND(AV972&gt;'County Avg'!$F$3,'Gentrification Calcs'!AX972&gt;'County Avg'!$F$4,'Gentrification Calcs'!AZ972&gt;'County Avg'!$F$5,'Gentrification Calcs'!BB972&gt;'County Avg'!$F$6),1,0)</f>
        <v>0</v>
      </c>
      <c r="BQ972">
        <f t="shared" si="365"/>
        <v>0</v>
      </c>
      <c r="BR972">
        <f t="shared" si="366"/>
        <v>0</v>
      </c>
      <c r="BS972">
        <f t="shared" si="367"/>
        <v>0</v>
      </c>
      <c r="BT972">
        <f t="shared" si="368"/>
        <v>0</v>
      </c>
    </row>
    <row r="973" spans="1:72" x14ac:dyDescent="0.25">
      <c r="A973">
        <v>6037296401</v>
      </c>
      <c r="B973">
        <v>3120.3523579128801</v>
      </c>
      <c r="C973">
        <v>3216.0628793933402</v>
      </c>
      <c r="D973">
        <v>3043</v>
      </c>
      <c r="E973">
        <v>1167.202665</v>
      </c>
      <c r="F973">
        <v>1224.27468</v>
      </c>
      <c r="G973">
        <v>1268</v>
      </c>
      <c r="H973">
        <v>281.50278810533081</v>
      </c>
      <c r="I973">
        <v>335.58053945115887</v>
      </c>
      <c r="J973">
        <v>437.16079999999999</v>
      </c>
      <c r="K973">
        <v>0.24117730069210458</v>
      </c>
      <c r="L973">
        <v>0.27410559487447611</v>
      </c>
      <c r="M973">
        <v>0.34476403785488957</v>
      </c>
      <c r="N973">
        <v>2150.7448180000001</v>
      </c>
      <c r="O973">
        <v>2243.3681689999999</v>
      </c>
      <c r="P973">
        <v>2346</v>
      </c>
      <c r="Q973">
        <v>463.62794029999998</v>
      </c>
      <c r="R973">
        <v>570.21714310000004</v>
      </c>
      <c r="S973">
        <v>720</v>
      </c>
      <c r="T973">
        <v>0.21556622450967122</v>
      </c>
      <c r="U973">
        <v>0.25417902909542445</v>
      </c>
      <c r="V973">
        <v>0.30690537084398978</v>
      </c>
      <c r="W973">
        <v>267.08210039527302</v>
      </c>
      <c r="X973">
        <v>281.26314871013199</v>
      </c>
      <c r="Y973">
        <v>239</v>
      </c>
      <c r="Z973">
        <v>1198.26430897042</v>
      </c>
      <c r="AA973">
        <v>1220.69710481167</v>
      </c>
      <c r="AB973">
        <v>1268</v>
      </c>
      <c r="AC973">
        <v>0.22289080830986024</v>
      </c>
      <c r="AD973">
        <v>0.23041190775456574</v>
      </c>
      <c r="AE973">
        <v>0.18848580441640378</v>
      </c>
      <c r="AF973">
        <v>2114.6509132783999</v>
      </c>
      <c r="AG973">
        <v>1840.8671133518201</v>
      </c>
      <c r="AH973">
        <v>1896</v>
      </c>
      <c r="AI973">
        <v>0.67769619284048843</v>
      </c>
      <c r="AJ973">
        <v>0.57239773673177397</v>
      </c>
      <c r="AK973">
        <v>0.62306933946763066</v>
      </c>
      <c r="AL973">
        <f t="shared" si="360"/>
        <v>0.32230380715951157</v>
      </c>
      <c r="AM973">
        <f t="shared" si="360"/>
        <v>0.42760226326822603</v>
      </c>
      <c r="AN973">
        <f t="shared" si="360"/>
        <v>0.37693066053236934</v>
      </c>
      <c r="AO973">
        <v>86232.417815482506</v>
      </c>
      <c r="AP973">
        <v>79411.378013894573</v>
      </c>
      <c r="AQ973">
        <v>79750</v>
      </c>
      <c r="AR973">
        <v>1451.3333333333335</v>
      </c>
      <c r="AS973">
        <v>1149.8022933965995</v>
      </c>
      <c r="AT973">
        <v>1224</v>
      </c>
      <c r="AU973">
        <f t="shared" si="346"/>
        <v>-0.10529845610871447</v>
      </c>
      <c r="AV973">
        <f t="shared" si="347"/>
        <v>5.0671602735856691E-2</v>
      </c>
      <c r="AW973">
        <v>3.8612804585753224E-2</v>
      </c>
      <c r="AX973">
        <v>5.2726341748565331E-2</v>
      </c>
      <c r="AY973" s="1">
        <f t="shared" si="348"/>
        <v>-6821.0398015879327</v>
      </c>
      <c r="AZ973" s="1">
        <f t="shared" si="349"/>
        <v>338.62198610542691</v>
      </c>
      <c r="BA973" s="1">
        <f t="shared" si="361"/>
        <v>-301.53103993673403</v>
      </c>
      <c r="BB973" s="1">
        <f t="shared" si="362"/>
        <v>74.197706603400547</v>
      </c>
      <c r="BC973">
        <f t="shared" si="350"/>
        <v>1</v>
      </c>
      <c r="BD973">
        <f t="shared" si="351"/>
        <v>1</v>
      </c>
      <c r="BE973">
        <f t="shared" si="352"/>
        <v>0</v>
      </c>
      <c r="BF973">
        <f t="shared" si="353"/>
        <v>0</v>
      </c>
      <c r="BG973">
        <f t="shared" si="354"/>
        <v>0</v>
      </c>
      <c r="BH973">
        <f t="shared" si="355"/>
        <v>0</v>
      </c>
      <c r="BI973">
        <f t="shared" si="356"/>
        <v>0</v>
      </c>
      <c r="BJ973">
        <f t="shared" si="357"/>
        <v>0</v>
      </c>
      <c r="BK973">
        <f t="shared" si="358"/>
        <v>0</v>
      </c>
      <c r="BL973">
        <f t="shared" si="359"/>
        <v>0</v>
      </c>
      <c r="BM973">
        <f t="shared" si="363"/>
        <v>0</v>
      </c>
      <c r="BN973">
        <f t="shared" si="364"/>
        <v>0</v>
      </c>
      <c r="BO973">
        <f>IF(AND(AU973&gt;'County Avg'!$E$3,'Gentrification Calcs'!AW973&gt;'County Avg'!$E$4,'Gentrification Calcs'!AY973&gt;'County Avg'!$E$5,'Gentrification Calcs'!BA973&gt;'County Avg'!$E$6),1,0)</f>
        <v>0</v>
      </c>
      <c r="BP973">
        <f>IF(AND(AV973&gt;'County Avg'!$F$3,'Gentrification Calcs'!AX973&gt;'County Avg'!$F$4,'Gentrification Calcs'!AZ973&gt;'County Avg'!$F$5,'Gentrification Calcs'!BB973&gt;'County Avg'!$F$6),1,0)</f>
        <v>0</v>
      </c>
      <c r="BQ973">
        <f t="shared" si="365"/>
        <v>0</v>
      </c>
      <c r="BR973">
        <f t="shared" si="366"/>
        <v>0</v>
      </c>
      <c r="BS973">
        <f t="shared" si="367"/>
        <v>0</v>
      </c>
      <c r="BT973">
        <f t="shared" si="368"/>
        <v>0</v>
      </c>
    </row>
    <row r="974" spans="1:72" x14ac:dyDescent="0.25">
      <c r="A974">
        <v>6037296402</v>
      </c>
      <c r="B974">
        <v>2990.01828239935</v>
      </c>
      <c r="C974">
        <v>3081.9999148249599</v>
      </c>
      <c r="D974">
        <v>2842</v>
      </c>
      <c r="E974">
        <v>1118.491499</v>
      </c>
      <c r="F974">
        <v>1173.255737</v>
      </c>
      <c r="G974">
        <v>1118</v>
      </c>
      <c r="H974">
        <v>269.94685055279001</v>
      </c>
      <c r="I974">
        <v>321.84786380680038</v>
      </c>
      <c r="J974">
        <v>381.79880000000003</v>
      </c>
      <c r="K974">
        <v>0.24134904091281789</v>
      </c>
      <c r="L974">
        <v>0.2743202983432762</v>
      </c>
      <c r="M974">
        <v>0.34150161001788909</v>
      </c>
      <c r="N974">
        <v>2060.7486349999999</v>
      </c>
      <c r="O974">
        <v>2149.663086</v>
      </c>
      <c r="P974">
        <v>2062</v>
      </c>
      <c r="Q974">
        <v>443.30672659999999</v>
      </c>
      <c r="R974">
        <v>545.49536130000001</v>
      </c>
      <c r="S974">
        <v>503</v>
      </c>
      <c r="T974">
        <v>0.21511926251985605</v>
      </c>
      <c r="U974">
        <v>0.25375853772278062</v>
      </c>
      <c r="V974">
        <v>0.24393792434529582</v>
      </c>
      <c r="W974">
        <v>256.211615800858</v>
      </c>
      <c r="X974">
        <v>269.80966186523398</v>
      </c>
      <c r="Y974">
        <v>405</v>
      </c>
      <c r="Z974">
        <v>1148.30117869377</v>
      </c>
      <c r="AA974">
        <v>1169.82800292969</v>
      </c>
      <c r="AB974">
        <v>1118</v>
      </c>
      <c r="AC974">
        <v>0.2231223136880405</v>
      </c>
      <c r="AD974">
        <v>0.23064045414328341</v>
      </c>
      <c r="AE974">
        <v>0.36225402504472271</v>
      </c>
      <c r="AF974">
        <v>2025.6767862792799</v>
      </c>
      <c r="AG974">
        <v>1763.31140136719</v>
      </c>
      <c r="AH974">
        <v>1067</v>
      </c>
      <c r="AI974">
        <v>0.677479732549919</v>
      </c>
      <c r="AJ974">
        <v>0.5721322031468441</v>
      </c>
      <c r="AK974">
        <v>0.37543983110485574</v>
      </c>
      <c r="AL974">
        <f t="shared" si="360"/>
        <v>0.322520267450081</v>
      </c>
      <c r="AM974">
        <f t="shared" si="360"/>
        <v>0.4278677968531559</v>
      </c>
      <c r="AN974">
        <f t="shared" si="360"/>
        <v>0.62456016889514432</v>
      </c>
      <c r="AO974">
        <v>86119.956521739135</v>
      </c>
      <c r="AP974">
        <v>79338.680016346552</v>
      </c>
      <c r="AQ974">
        <v>67143</v>
      </c>
      <c r="AR974">
        <v>1451.3333333333335</v>
      </c>
      <c r="AS974">
        <v>1148.449584816133</v>
      </c>
      <c r="AT974">
        <v>1392</v>
      </c>
      <c r="AU974">
        <f t="shared" si="346"/>
        <v>-0.1053475294030749</v>
      </c>
      <c r="AV974">
        <f t="shared" si="347"/>
        <v>-0.19669237204198836</v>
      </c>
      <c r="AW974">
        <v>3.8639275202924567E-2</v>
      </c>
      <c r="AX974">
        <v>-9.8206133774847992E-3</v>
      </c>
      <c r="AY974" s="1">
        <f t="shared" si="348"/>
        <v>-6781.2765053925832</v>
      </c>
      <c r="AZ974" s="1">
        <f t="shared" si="349"/>
        <v>-12195.680016346552</v>
      </c>
      <c r="BA974" s="1">
        <f t="shared" si="361"/>
        <v>-302.8837485172005</v>
      </c>
      <c r="BB974" s="1">
        <f t="shared" si="362"/>
        <v>243.55041518386702</v>
      </c>
      <c r="BC974">
        <f t="shared" si="350"/>
        <v>1</v>
      </c>
      <c r="BD974">
        <f t="shared" si="351"/>
        <v>1</v>
      </c>
      <c r="BE974">
        <f t="shared" si="352"/>
        <v>0</v>
      </c>
      <c r="BF974">
        <f t="shared" si="353"/>
        <v>0</v>
      </c>
      <c r="BG974">
        <f t="shared" si="354"/>
        <v>0</v>
      </c>
      <c r="BH974">
        <f t="shared" si="355"/>
        <v>0</v>
      </c>
      <c r="BI974">
        <f t="shared" si="356"/>
        <v>0</v>
      </c>
      <c r="BJ974">
        <f t="shared" si="357"/>
        <v>0</v>
      </c>
      <c r="BK974">
        <f t="shared" si="358"/>
        <v>0</v>
      </c>
      <c r="BL974">
        <f t="shared" si="359"/>
        <v>0</v>
      </c>
      <c r="BM974">
        <f t="shared" si="363"/>
        <v>0</v>
      </c>
      <c r="BN974">
        <f t="shared" si="364"/>
        <v>0</v>
      </c>
      <c r="BO974">
        <f>IF(AND(AU974&gt;'County Avg'!$E$3,'Gentrification Calcs'!AW974&gt;'County Avg'!$E$4,'Gentrification Calcs'!AY974&gt;'County Avg'!$E$5,'Gentrification Calcs'!BA974&gt;'County Avg'!$E$6),1,0)</f>
        <v>0</v>
      </c>
      <c r="BP974">
        <f>IF(AND(AV974&gt;'County Avg'!$F$3,'Gentrification Calcs'!AX974&gt;'County Avg'!$F$4,'Gentrification Calcs'!AZ974&gt;'County Avg'!$F$5,'Gentrification Calcs'!BB974&gt;'County Avg'!$F$6),1,0)</f>
        <v>0</v>
      </c>
      <c r="BQ974">
        <f t="shared" si="365"/>
        <v>0</v>
      </c>
      <c r="BR974">
        <f t="shared" si="366"/>
        <v>0</v>
      </c>
      <c r="BS974">
        <f t="shared" si="367"/>
        <v>0</v>
      </c>
      <c r="BT974">
        <f t="shared" si="368"/>
        <v>0</v>
      </c>
    </row>
    <row r="975" spans="1:72" x14ac:dyDescent="0.25">
      <c r="A975">
        <v>6037296500</v>
      </c>
      <c r="B975">
        <v>3580.2884213993002</v>
      </c>
      <c r="C975">
        <v>3796</v>
      </c>
      <c r="D975">
        <v>4291</v>
      </c>
      <c r="E975">
        <v>1174.3864550000001</v>
      </c>
      <c r="F975">
        <v>1237</v>
      </c>
      <c r="G975">
        <v>1273</v>
      </c>
      <c r="H975">
        <v>567.88149736455011</v>
      </c>
      <c r="I975">
        <v>617.27539999999999</v>
      </c>
      <c r="J975">
        <v>721.37919999999997</v>
      </c>
      <c r="K975">
        <v>0.48355589844107161</v>
      </c>
      <c r="L975">
        <v>0.49901002425222313</v>
      </c>
      <c r="M975">
        <v>0.56667651217596227</v>
      </c>
      <c r="N975">
        <v>2065.8398040000002</v>
      </c>
      <c r="O975">
        <v>2226</v>
      </c>
      <c r="P975">
        <v>2757</v>
      </c>
      <c r="Q975">
        <v>176.1357998</v>
      </c>
      <c r="R975">
        <v>326</v>
      </c>
      <c r="S975">
        <v>354</v>
      </c>
      <c r="T975">
        <v>8.5261112434253383E-2</v>
      </c>
      <c r="U975">
        <v>0.14645103324348607</v>
      </c>
      <c r="V975">
        <v>0.12840043525571274</v>
      </c>
      <c r="W975">
        <v>723.22430606186401</v>
      </c>
      <c r="X975">
        <v>763</v>
      </c>
      <c r="Y975">
        <v>946</v>
      </c>
      <c r="Z975">
        <v>1197.4053724110099</v>
      </c>
      <c r="AA975">
        <v>1237</v>
      </c>
      <c r="AB975">
        <v>1273</v>
      </c>
      <c r="AC975">
        <v>0.60399286885245151</v>
      </c>
      <c r="AD975">
        <v>0.61681487469684726</v>
      </c>
      <c r="AE975">
        <v>0.74312647289866463</v>
      </c>
      <c r="AF975">
        <v>844.62900586669195</v>
      </c>
      <c r="AG975">
        <v>552</v>
      </c>
      <c r="AH975">
        <v>606</v>
      </c>
      <c r="AI975">
        <v>0.23591088383225334</v>
      </c>
      <c r="AJ975">
        <v>0.14541622760800843</v>
      </c>
      <c r="AK975">
        <v>0.14122582148683291</v>
      </c>
      <c r="AL975">
        <f t="shared" si="360"/>
        <v>0.76408911616774666</v>
      </c>
      <c r="AM975">
        <f t="shared" si="360"/>
        <v>0.85458377239199157</v>
      </c>
      <c r="AN975">
        <f t="shared" si="360"/>
        <v>0.85877417851316706</v>
      </c>
      <c r="AO975">
        <v>52642.768822905622</v>
      </c>
      <c r="AP975">
        <v>47429.851246424201</v>
      </c>
      <c r="AQ975">
        <v>34869</v>
      </c>
      <c r="AR975">
        <v>1097.1388888888889</v>
      </c>
      <c r="AS975">
        <v>886.02412020561496</v>
      </c>
      <c r="AT975">
        <v>1081</v>
      </c>
      <c r="AU975">
        <f t="shared" si="346"/>
        <v>-9.0494656224244907E-2</v>
      </c>
      <c r="AV975">
        <f t="shared" si="347"/>
        <v>-4.1904061211755217E-3</v>
      </c>
      <c r="AW975">
        <v>6.118992080923269E-2</v>
      </c>
      <c r="AX975">
        <v>-1.8050597987773337E-2</v>
      </c>
      <c r="AY975" s="1">
        <f t="shared" si="348"/>
        <v>-5212.9175764814208</v>
      </c>
      <c r="AZ975" s="1">
        <f t="shared" si="349"/>
        <v>-12560.851246424201</v>
      </c>
      <c r="BA975" s="1">
        <f t="shared" si="361"/>
        <v>-211.11476868327395</v>
      </c>
      <c r="BB975" s="1">
        <f t="shared" si="362"/>
        <v>194.97587979438504</v>
      </c>
      <c r="BC975">
        <f t="shared" si="350"/>
        <v>1</v>
      </c>
      <c r="BD975">
        <f t="shared" si="351"/>
        <v>1</v>
      </c>
      <c r="BE975">
        <f t="shared" si="352"/>
        <v>1</v>
      </c>
      <c r="BF975">
        <f t="shared" si="353"/>
        <v>1</v>
      </c>
      <c r="BG975">
        <f t="shared" si="354"/>
        <v>1</v>
      </c>
      <c r="BH975">
        <f t="shared" si="355"/>
        <v>1</v>
      </c>
      <c r="BI975">
        <f t="shared" si="356"/>
        <v>1</v>
      </c>
      <c r="BJ975">
        <f t="shared" si="357"/>
        <v>1</v>
      </c>
      <c r="BK975">
        <f t="shared" si="358"/>
        <v>1</v>
      </c>
      <c r="BL975">
        <f t="shared" si="359"/>
        <v>1</v>
      </c>
      <c r="BM975">
        <f t="shared" si="363"/>
        <v>1</v>
      </c>
      <c r="BN975">
        <f t="shared" si="364"/>
        <v>1</v>
      </c>
      <c r="BO975">
        <f>IF(AND(AU975&gt;'County Avg'!$E$3,'Gentrification Calcs'!AW975&gt;'County Avg'!$E$4,'Gentrification Calcs'!AY975&gt;'County Avg'!$E$5,'Gentrification Calcs'!BA975&gt;'County Avg'!$E$6),1,0)</f>
        <v>0</v>
      </c>
      <c r="BP975">
        <f>IF(AND(AV975&gt;'County Avg'!$F$3,'Gentrification Calcs'!AX975&gt;'County Avg'!$F$4,'Gentrification Calcs'!AZ975&gt;'County Avg'!$F$5,'Gentrification Calcs'!BB975&gt;'County Avg'!$F$6),1,0)</f>
        <v>0</v>
      </c>
      <c r="BQ975">
        <f t="shared" si="365"/>
        <v>0</v>
      </c>
      <c r="BR975">
        <f t="shared" si="366"/>
        <v>0</v>
      </c>
      <c r="BS975">
        <f t="shared" si="367"/>
        <v>0</v>
      </c>
      <c r="BT975">
        <f t="shared" si="368"/>
        <v>0</v>
      </c>
    </row>
    <row r="976" spans="1:72" x14ac:dyDescent="0.25">
      <c r="A976">
        <v>6037296600</v>
      </c>
      <c r="B976">
        <v>4602.0000171437896</v>
      </c>
      <c r="C976">
        <v>5200</v>
      </c>
      <c r="D976">
        <v>5675</v>
      </c>
      <c r="E976">
        <v>1660</v>
      </c>
      <c r="F976">
        <v>1809</v>
      </c>
      <c r="G976">
        <v>1916</v>
      </c>
      <c r="H976">
        <v>990.36960368941425</v>
      </c>
      <c r="I976">
        <v>1143.7693999999999</v>
      </c>
      <c r="J976">
        <v>1228.4277999999999</v>
      </c>
      <c r="K976">
        <v>0.59660819499362305</v>
      </c>
      <c r="L976">
        <v>0.63226611387506904</v>
      </c>
      <c r="M976">
        <v>0.64114185803757828</v>
      </c>
      <c r="N976">
        <v>2673.0000100000002</v>
      </c>
      <c r="O976">
        <v>3085</v>
      </c>
      <c r="P976">
        <v>3421</v>
      </c>
      <c r="Q976">
        <v>225</v>
      </c>
      <c r="R976">
        <v>290</v>
      </c>
      <c r="S976">
        <v>381</v>
      </c>
      <c r="T976">
        <v>8.4175083860175512E-2</v>
      </c>
      <c r="U976">
        <v>9.4003241491085895E-2</v>
      </c>
      <c r="V976">
        <v>0.11137094416837182</v>
      </c>
      <c r="W976">
        <v>1284</v>
      </c>
      <c r="X976">
        <v>1390</v>
      </c>
      <c r="Y976">
        <v>1456</v>
      </c>
      <c r="Z976">
        <v>1664</v>
      </c>
      <c r="AA976">
        <v>1808</v>
      </c>
      <c r="AB976">
        <v>1916</v>
      </c>
      <c r="AC976">
        <v>0.77163461538461542</v>
      </c>
      <c r="AD976">
        <v>0.76880530973451322</v>
      </c>
      <c r="AE976">
        <v>0.75991649269311068</v>
      </c>
      <c r="AF976">
        <v>1418.0000052824601</v>
      </c>
      <c r="AG976">
        <v>1077</v>
      </c>
      <c r="AH976">
        <v>995</v>
      </c>
      <c r="AI976">
        <v>0.30812690134723975</v>
      </c>
      <c r="AJ976">
        <v>0.20711538461538462</v>
      </c>
      <c r="AK976">
        <v>0.17533039647577092</v>
      </c>
      <c r="AL976">
        <f t="shared" si="360"/>
        <v>0.69187309865276025</v>
      </c>
      <c r="AM976">
        <f t="shared" si="360"/>
        <v>0.79288461538461541</v>
      </c>
      <c r="AN976">
        <f t="shared" si="360"/>
        <v>0.82466960352422913</v>
      </c>
      <c r="AO976">
        <v>40812.566277836697</v>
      </c>
      <c r="AP976">
        <v>33973.731507968943</v>
      </c>
      <c r="AQ976">
        <v>32376</v>
      </c>
      <c r="AR976">
        <v>945.09444444444443</v>
      </c>
      <c r="AS976">
        <v>898.19849742981421</v>
      </c>
      <c r="AT976">
        <v>1046</v>
      </c>
      <c r="AU976">
        <f t="shared" si="346"/>
        <v>-0.10101151673185513</v>
      </c>
      <c r="AV976">
        <f t="shared" si="347"/>
        <v>-3.1784988139613696E-2</v>
      </c>
      <c r="AW976">
        <v>9.8281576309103835E-3</v>
      </c>
      <c r="AX976">
        <v>1.7367702677285921E-2</v>
      </c>
      <c r="AY976" s="1">
        <f t="shared" si="348"/>
        <v>-6838.8347698677535</v>
      </c>
      <c r="AZ976" s="1">
        <f t="shared" si="349"/>
        <v>-1597.7315079689433</v>
      </c>
      <c r="BA976" s="1">
        <f t="shared" si="361"/>
        <v>-46.895947014630224</v>
      </c>
      <c r="BB976" s="1">
        <f t="shared" si="362"/>
        <v>147.80150257018579</v>
      </c>
      <c r="BC976">
        <f t="shared" si="350"/>
        <v>1</v>
      </c>
      <c r="BD976">
        <f t="shared" si="351"/>
        <v>1</v>
      </c>
      <c r="BE976">
        <f t="shared" si="352"/>
        <v>1</v>
      </c>
      <c r="BF976">
        <f t="shared" si="353"/>
        <v>1</v>
      </c>
      <c r="BG976">
        <f t="shared" si="354"/>
        <v>1</v>
      </c>
      <c r="BH976">
        <f t="shared" si="355"/>
        <v>1</v>
      </c>
      <c r="BI976">
        <f t="shared" si="356"/>
        <v>1</v>
      </c>
      <c r="BJ976">
        <f t="shared" si="357"/>
        <v>1</v>
      </c>
      <c r="BK976">
        <f t="shared" si="358"/>
        <v>1</v>
      </c>
      <c r="BL976">
        <f t="shared" si="359"/>
        <v>1</v>
      </c>
      <c r="BM976">
        <f t="shared" si="363"/>
        <v>1</v>
      </c>
      <c r="BN976">
        <f t="shared" si="364"/>
        <v>1</v>
      </c>
      <c r="BO976">
        <f>IF(AND(AU976&gt;'County Avg'!$E$3,'Gentrification Calcs'!AW976&gt;'County Avg'!$E$4,'Gentrification Calcs'!AY976&gt;'County Avg'!$E$5,'Gentrification Calcs'!BA976&gt;'County Avg'!$E$6),1,0)</f>
        <v>0</v>
      </c>
      <c r="BP976">
        <f>IF(AND(AV976&gt;'County Avg'!$F$3,'Gentrification Calcs'!AX976&gt;'County Avg'!$F$4,'Gentrification Calcs'!AZ976&gt;'County Avg'!$F$5,'Gentrification Calcs'!BB976&gt;'County Avg'!$F$6),1,0)</f>
        <v>0</v>
      </c>
      <c r="BQ976">
        <f t="shared" si="365"/>
        <v>0</v>
      </c>
      <c r="BR976">
        <f t="shared" si="366"/>
        <v>0</v>
      </c>
      <c r="BS976">
        <f t="shared" si="367"/>
        <v>0</v>
      </c>
      <c r="BT976">
        <f t="shared" si="368"/>
        <v>0</v>
      </c>
    </row>
    <row r="977" spans="1:72" x14ac:dyDescent="0.25">
      <c r="A977">
        <v>6037296901</v>
      </c>
      <c r="B977">
        <v>3775.0862395164399</v>
      </c>
      <c r="C977">
        <v>4468.9999669790304</v>
      </c>
      <c r="D977">
        <v>4054</v>
      </c>
      <c r="E977">
        <v>1658.134399</v>
      </c>
      <c r="F977">
        <v>1713.9291989999999</v>
      </c>
      <c r="G977">
        <v>1484</v>
      </c>
      <c r="H977">
        <v>825.35985067537194</v>
      </c>
      <c r="I977">
        <v>871.20267755151554</v>
      </c>
      <c r="J977">
        <v>859.06880000000001</v>
      </c>
      <c r="K977">
        <v>0.49776414455495049</v>
      </c>
      <c r="L977">
        <v>0.50830727317080704</v>
      </c>
      <c r="M977">
        <v>0.57888733153638816</v>
      </c>
      <c r="N977">
        <v>2453.8873100000001</v>
      </c>
      <c r="O977">
        <v>2669.4826659999999</v>
      </c>
      <c r="P977">
        <v>2459</v>
      </c>
      <c r="Q977">
        <v>329.89346310000002</v>
      </c>
      <c r="R977">
        <v>338.01892090000001</v>
      </c>
      <c r="S977">
        <v>420</v>
      </c>
      <c r="T977">
        <v>0.13443708753683559</v>
      </c>
      <c r="U977">
        <v>0.12662338107873672</v>
      </c>
      <c r="V977">
        <v>0.17080113867425784</v>
      </c>
      <c r="W977">
        <v>1306.03137207031</v>
      </c>
      <c r="X977">
        <v>1375.36865234375</v>
      </c>
      <c r="Y977">
        <v>1228</v>
      </c>
      <c r="Z977">
        <v>1635.38317871094</v>
      </c>
      <c r="AA977">
        <v>1716.09594726563</v>
      </c>
      <c r="AB977">
        <v>1484</v>
      </c>
      <c r="AC977">
        <v>0.79860878421151715</v>
      </c>
      <c r="AD977">
        <v>0.80145207180007416</v>
      </c>
      <c r="AE977">
        <v>0.8274932614555256</v>
      </c>
      <c r="AF977">
        <v>2071.44924378116</v>
      </c>
      <c r="AG977">
        <v>1559.54553222656</v>
      </c>
      <c r="AH977">
        <v>563</v>
      </c>
      <c r="AI977">
        <v>0.54871574113933275</v>
      </c>
      <c r="AJ977">
        <v>0.34896968980753579</v>
      </c>
      <c r="AK977">
        <v>0.13887518500246671</v>
      </c>
      <c r="AL977">
        <f t="shared" si="360"/>
        <v>0.45128425886066725</v>
      </c>
      <c r="AM977">
        <f t="shared" si="360"/>
        <v>0.65103031019246416</v>
      </c>
      <c r="AN977">
        <f t="shared" si="360"/>
        <v>0.86112481499753324</v>
      </c>
      <c r="AO977">
        <v>50997.568928950161</v>
      </c>
      <c r="AP977">
        <v>45799.738455251332</v>
      </c>
      <c r="AQ977">
        <v>36063</v>
      </c>
      <c r="AR977">
        <v>1090.2277777777779</v>
      </c>
      <c r="AS977">
        <v>936.07433768287865</v>
      </c>
      <c r="AT977">
        <v>952</v>
      </c>
      <c r="AU977">
        <f t="shared" si="346"/>
        <v>-0.19974605133179696</v>
      </c>
      <c r="AV977">
        <f t="shared" si="347"/>
        <v>-0.21009450480506908</v>
      </c>
      <c r="AW977">
        <v>-7.813706458098868E-3</v>
      </c>
      <c r="AX977">
        <v>4.4177757595521117E-2</v>
      </c>
      <c r="AY977" s="1">
        <f t="shared" si="348"/>
        <v>-5197.8304736988284</v>
      </c>
      <c r="AZ977" s="1">
        <f t="shared" si="349"/>
        <v>-9736.7384552513322</v>
      </c>
      <c r="BA977" s="1">
        <f t="shared" si="361"/>
        <v>-154.15344009489922</v>
      </c>
      <c r="BB977" s="1">
        <f t="shared" si="362"/>
        <v>15.92566231712135</v>
      </c>
      <c r="BC977">
        <f t="shared" si="350"/>
        <v>1</v>
      </c>
      <c r="BD977">
        <f t="shared" si="351"/>
        <v>1</v>
      </c>
      <c r="BE977">
        <f t="shared" si="352"/>
        <v>1</v>
      </c>
      <c r="BF977">
        <f t="shared" si="353"/>
        <v>1</v>
      </c>
      <c r="BG977">
        <f t="shared" si="354"/>
        <v>1</v>
      </c>
      <c r="BH977">
        <f t="shared" si="355"/>
        <v>1</v>
      </c>
      <c r="BI977">
        <f t="shared" si="356"/>
        <v>1</v>
      </c>
      <c r="BJ977">
        <f t="shared" si="357"/>
        <v>1</v>
      </c>
      <c r="BK977">
        <f t="shared" si="358"/>
        <v>0</v>
      </c>
      <c r="BL977">
        <f t="shared" si="359"/>
        <v>0</v>
      </c>
      <c r="BM977">
        <f t="shared" si="363"/>
        <v>1</v>
      </c>
      <c r="BN977">
        <f t="shared" si="364"/>
        <v>1</v>
      </c>
      <c r="BO977">
        <f>IF(AND(AU977&gt;'County Avg'!$E$3,'Gentrification Calcs'!AW977&gt;'County Avg'!$E$4,'Gentrification Calcs'!AY977&gt;'County Avg'!$E$5,'Gentrification Calcs'!BA977&gt;'County Avg'!$E$6),1,0)</f>
        <v>0</v>
      </c>
      <c r="BP977">
        <f>IF(AND(AV977&gt;'County Avg'!$F$3,'Gentrification Calcs'!AX977&gt;'County Avg'!$F$4,'Gentrification Calcs'!AZ977&gt;'County Avg'!$F$5,'Gentrification Calcs'!BB977&gt;'County Avg'!$F$6),1,0)</f>
        <v>0</v>
      </c>
      <c r="BQ977">
        <f t="shared" si="365"/>
        <v>0</v>
      </c>
      <c r="BR977">
        <f t="shared" si="366"/>
        <v>0</v>
      </c>
      <c r="BS977">
        <f t="shared" si="367"/>
        <v>0</v>
      </c>
      <c r="BT977">
        <f t="shared" si="368"/>
        <v>0</v>
      </c>
    </row>
    <row r="978" spans="1:72" x14ac:dyDescent="0.25">
      <c r="A978">
        <v>6037296902</v>
      </c>
      <c r="B978">
        <v>3193.9138398893801</v>
      </c>
      <c r="C978">
        <v>3781.00003302097</v>
      </c>
      <c r="D978">
        <v>3893</v>
      </c>
      <c r="E978">
        <v>1402.865601</v>
      </c>
      <c r="F978">
        <v>1450.0708010000001</v>
      </c>
      <c r="G978">
        <v>1578</v>
      </c>
      <c r="H978">
        <v>698.29616668539245</v>
      </c>
      <c r="I978">
        <v>737.08152244848441</v>
      </c>
      <c r="J978">
        <v>745.46820000000002</v>
      </c>
      <c r="K978">
        <v>0.49776412379605595</v>
      </c>
      <c r="L978">
        <v>0.50830726467988807</v>
      </c>
      <c r="M978">
        <v>0.47241330798479086</v>
      </c>
      <c r="N978">
        <v>2076.1127409999999</v>
      </c>
      <c r="O978">
        <v>2258.5173340000001</v>
      </c>
      <c r="P978">
        <v>2474</v>
      </c>
      <c r="Q978">
        <v>279.10653689999998</v>
      </c>
      <c r="R978">
        <v>285.98107909999999</v>
      </c>
      <c r="S978">
        <v>695</v>
      </c>
      <c r="T978">
        <v>0.13443708108335337</v>
      </c>
      <c r="U978">
        <v>0.12662337135730833</v>
      </c>
      <c r="V978">
        <v>0.28092158447857718</v>
      </c>
      <c r="W978">
        <v>1104.96862792969</v>
      </c>
      <c r="X978">
        <v>1163.63134765625</v>
      </c>
      <c r="Y978">
        <v>1262</v>
      </c>
      <c r="Z978">
        <v>1383.61682128906</v>
      </c>
      <c r="AA978">
        <v>1451.90405273438</v>
      </c>
      <c r="AB978">
        <v>1578</v>
      </c>
      <c r="AC978">
        <v>0.79860884236737983</v>
      </c>
      <c r="AD978">
        <v>0.80145195921505685</v>
      </c>
      <c r="AE978">
        <v>0.7997465145754119</v>
      </c>
      <c r="AF978">
        <v>1752.55079979007</v>
      </c>
      <c r="AG978">
        <v>1319.45446777344</v>
      </c>
      <c r="AH978">
        <v>1396</v>
      </c>
      <c r="AI978">
        <v>0.54871574113933164</v>
      </c>
      <c r="AJ978">
        <v>0.34896970543510231</v>
      </c>
      <c r="AK978">
        <v>0.35859234523503725</v>
      </c>
      <c r="AL978">
        <f t="shared" si="360"/>
        <v>0.45128425886066836</v>
      </c>
      <c r="AM978">
        <f t="shared" si="360"/>
        <v>0.65103029456489769</v>
      </c>
      <c r="AN978">
        <f t="shared" si="360"/>
        <v>0.64140765476496275</v>
      </c>
      <c r="AO978">
        <v>50997.568928950161</v>
      </c>
      <c r="AP978">
        <v>45799.738455251332</v>
      </c>
      <c r="AQ978">
        <v>51000</v>
      </c>
      <c r="AR978">
        <v>1090.2277777777779</v>
      </c>
      <c r="AS978">
        <v>936.07433768287865</v>
      </c>
      <c r="AT978">
        <v>1214</v>
      </c>
      <c r="AU978">
        <f t="shared" si="346"/>
        <v>-0.19974603570422933</v>
      </c>
      <c r="AV978">
        <f t="shared" si="347"/>
        <v>9.62263979993494E-3</v>
      </c>
      <c r="AW978">
        <v>-7.8137097260450317E-3</v>
      </c>
      <c r="AX978">
        <v>0.15429821312126885</v>
      </c>
      <c r="AY978" s="1">
        <f t="shared" si="348"/>
        <v>-5197.8304736988284</v>
      </c>
      <c r="AZ978" s="1">
        <f t="shared" si="349"/>
        <v>5200.2615447486678</v>
      </c>
      <c r="BA978" s="1">
        <f t="shared" si="361"/>
        <v>-154.15344009489922</v>
      </c>
      <c r="BB978" s="1">
        <f t="shared" si="362"/>
        <v>277.92566231712135</v>
      </c>
      <c r="BC978">
        <f t="shared" si="350"/>
        <v>1</v>
      </c>
      <c r="BD978">
        <f t="shared" si="351"/>
        <v>1</v>
      </c>
      <c r="BE978">
        <f t="shared" si="352"/>
        <v>1</v>
      </c>
      <c r="BF978">
        <f t="shared" si="353"/>
        <v>1</v>
      </c>
      <c r="BG978">
        <f t="shared" si="354"/>
        <v>1</v>
      </c>
      <c r="BH978">
        <f t="shared" si="355"/>
        <v>1</v>
      </c>
      <c r="BI978">
        <f t="shared" si="356"/>
        <v>1</v>
      </c>
      <c r="BJ978">
        <f t="shared" si="357"/>
        <v>1</v>
      </c>
      <c r="BK978">
        <f t="shared" si="358"/>
        <v>0</v>
      </c>
      <c r="BL978">
        <f t="shared" si="359"/>
        <v>0</v>
      </c>
      <c r="BM978">
        <f t="shared" si="363"/>
        <v>1</v>
      </c>
      <c r="BN978">
        <f t="shared" si="364"/>
        <v>1</v>
      </c>
      <c r="BO978">
        <f>IF(AND(AU978&gt;'County Avg'!$E$3,'Gentrification Calcs'!AW978&gt;'County Avg'!$E$4,'Gentrification Calcs'!AY978&gt;'County Avg'!$E$5,'Gentrification Calcs'!BA978&gt;'County Avg'!$E$6),1,0)</f>
        <v>0</v>
      </c>
      <c r="BP978">
        <f>IF(AND(AV978&gt;'County Avg'!$F$3,'Gentrification Calcs'!AX978&gt;'County Avg'!$F$4,'Gentrification Calcs'!AZ978&gt;'County Avg'!$F$5,'Gentrification Calcs'!BB978&gt;'County Avg'!$F$6),1,0)</f>
        <v>1</v>
      </c>
      <c r="BQ978">
        <f t="shared" si="365"/>
        <v>0</v>
      </c>
      <c r="BR978">
        <f t="shared" si="366"/>
        <v>1</v>
      </c>
      <c r="BS978">
        <f t="shared" si="367"/>
        <v>1</v>
      </c>
      <c r="BT978">
        <f t="shared" si="368"/>
        <v>0</v>
      </c>
    </row>
    <row r="979" spans="1:72" x14ac:dyDescent="0.25">
      <c r="A979">
        <v>6037297000</v>
      </c>
      <c r="B979">
        <v>4652.7886753107896</v>
      </c>
      <c r="C979">
        <v>5429.5941009521503</v>
      </c>
      <c r="D979">
        <v>4632</v>
      </c>
      <c r="E979">
        <v>2113.328399</v>
      </c>
      <c r="F979">
        <v>2292.869385</v>
      </c>
      <c r="G979">
        <v>2117</v>
      </c>
      <c r="H979">
        <v>666.27023885537085</v>
      </c>
      <c r="I979">
        <v>774.79476539391214</v>
      </c>
      <c r="J979">
        <v>629.47119999999995</v>
      </c>
      <c r="K979">
        <v>0.31527056522338953</v>
      </c>
      <c r="L979">
        <v>0.3379149158964902</v>
      </c>
      <c r="M979">
        <v>0.29734114312706661</v>
      </c>
      <c r="N979">
        <v>3425.0752069999999</v>
      </c>
      <c r="O979">
        <v>3789.4248050000001</v>
      </c>
      <c r="P979">
        <v>3619</v>
      </c>
      <c r="Q979">
        <v>787.60514890000002</v>
      </c>
      <c r="R979">
        <v>1299.457764</v>
      </c>
      <c r="S979">
        <v>943</v>
      </c>
      <c r="T979">
        <v>0.22995265835048861</v>
      </c>
      <c r="U979">
        <v>0.3429168886754041</v>
      </c>
      <c r="V979">
        <v>0.2605692180160265</v>
      </c>
      <c r="W979">
        <v>936.40367284417198</v>
      </c>
      <c r="X979">
        <v>975.583740234375</v>
      </c>
      <c r="Y979">
        <v>1029</v>
      </c>
      <c r="Z979">
        <v>2083.8163098096802</v>
      </c>
      <c r="AA979">
        <v>2288.90771484375</v>
      </c>
      <c r="AB979">
        <v>2117</v>
      </c>
      <c r="AC979">
        <v>0.4493695861943301</v>
      </c>
      <c r="AD979">
        <v>0.42622240027749314</v>
      </c>
      <c r="AE979">
        <v>0.48606518658478981</v>
      </c>
      <c r="AF979">
        <v>3830.7895198072401</v>
      </c>
      <c r="AG979">
        <v>3676.5146484375</v>
      </c>
      <c r="AH979">
        <v>2935</v>
      </c>
      <c r="AI979">
        <v>0.82333193857151854</v>
      </c>
      <c r="AJ979">
        <v>0.67712513681138253</v>
      </c>
      <c r="AK979">
        <v>0.63363557858376507</v>
      </c>
      <c r="AL979">
        <f t="shared" si="360"/>
        <v>0.17666806142848146</v>
      </c>
      <c r="AM979">
        <f t="shared" si="360"/>
        <v>0.32287486318861747</v>
      </c>
      <c r="AN979">
        <f t="shared" si="360"/>
        <v>0.36636442141623493</v>
      </c>
      <c r="AO979">
        <v>76214.293213149533</v>
      </c>
      <c r="AP979">
        <v>70251.430322844302</v>
      </c>
      <c r="AQ979">
        <v>61976</v>
      </c>
      <c r="AR979">
        <v>1244</v>
      </c>
      <c r="AS979">
        <v>1049.7018584420721</v>
      </c>
      <c r="AT979">
        <v>1307</v>
      </c>
      <c r="AU979">
        <f t="shared" si="346"/>
        <v>-0.14620680176013601</v>
      </c>
      <c r="AV979">
        <f t="shared" si="347"/>
        <v>-4.3489558227617464E-2</v>
      </c>
      <c r="AW979">
        <v>0.11296423032491548</v>
      </c>
      <c r="AX979">
        <v>-8.2347670659377592E-2</v>
      </c>
      <c r="AY979" s="1">
        <f t="shared" si="348"/>
        <v>-5962.8628903052304</v>
      </c>
      <c r="AZ979" s="1">
        <f t="shared" si="349"/>
        <v>-8275.4303228443023</v>
      </c>
      <c r="BA979" s="1">
        <f t="shared" si="361"/>
        <v>-194.29814155792792</v>
      </c>
      <c r="BB979" s="1">
        <f t="shared" si="362"/>
        <v>257.29814155792792</v>
      </c>
      <c r="BC979">
        <f t="shared" si="350"/>
        <v>1</v>
      </c>
      <c r="BD979">
        <f t="shared" si="351"/>
        <v>1</v>
      </c>
      <c r="BE979">
        <f t="shared" si="352"/>
        <v>0</v>
      </c>
      <c r="BF979">
        <f t="shared" si="353"/>
        <v>0</v>
      </c>
      <c r="BG979">
        <f t="shared" si="354"/>
        <v>0</v>
      </c>
      <c r="BH979">
        <f t="shared" si="355"/>
        <v>0</v>
      </c>
      <c r="BI979">
        <f t="shared" si="356"/>
        <v>0</v>
      </c>
      <c r="BJ979">
        <f t="shared" si="357"/>
        <v>0</v>
      </c>
      <c r="BK979">
        <f t="shared" si="358"/>
        <v>0</v>
      </c>
      <c r="BL979">
        <f t="shared" si="359"/>
        <v>0</v>
      </c>
      <c r="BM979">
        <f t="shared" si="363"/>
        <v>0</v>
      </c>
      <c r="BN979">
        <f t="shared" si="364"/>
        <v>0</v>
      </c>
      <c r="BO979">
        <f>IF(AND(AU979&gt;'County Avg'!$E$3,'Gentrification Calcs'!AW979&gt;'County Avg'!$E$4,'Gentrification Calcs'!AY979&gt;'County Avg'!$E$5,'Gentrification Calcs'!BA979&gt;'County Avg'!$E$6),1,0)</f>
        <v>0</v>
      </c>
      <c r="BP979">
        <f>IF(AND(AV979&gt;'County Avg'!$F$3,'Gentrification Calcs'!AX979&gt;'County Avg'!$F$4,'Gentrification Calcs'!AZ979&gt;'County Avg'!$F$5,'Gentrification Calcs'!BB979&gt;'County Avg'!$F$6),1,0)</f>
        <v>0</v>
      </c>
      <c r="BQ979">
        <f t="shared" si="365"/>
        <v>0</v>
      </c>
      <c r="BR979">
        <f t="shared" si="366"/>
        <v>0</v>
      </c>
      <c r="BS979">
        <f t="shared" si="367"/>
        <v>0</v>
      </c>
      <c r="BT979">
        <f t="shared" si="368"/>
        <v>0</v>
      </c>
    </row>
    <row r="980" spans="1:72" x14ac:dyDescent="0.25">
      <c r="A980">
        <v>6037297110</v>
      </c>
      <c r="B980">
        <v>1768.9745157289301</v>
      </c>
      <c r="C980">
        <v>4547</v>
      </c>
      <c r="D980">
        <v>5024</v>
      </c>
      <c r="E980">
        <v>536.72857669999996</v>
      </c>
      <c r="F980">
        <v>1323</v>
      </c>
      <c r="G980">
        <v>1501</v>
      </c>
      <c r="H980">
        <v>350.9825625049412</v>
      </c>
      <c r="I980">
        <v>949.01120000000003</v>
      </c>
      <c r="J980">
        <v>1002.5228</v>
      </c>
      <c r="K980">
        <v>0.65392933736248593</v>
      </c>
      <c r="L980">
        <v>0.71731761148904005</v>
      </c>
      <c r="M980">
        <v>0.66790326449033977</v>
      </c>
      <c r="N980">
        <v>1014.221065</v>
      </c>
      <c r="O980">
        <v>2617</v>
      </c>
      <c r="P980">
        <v>3083</v>
      </c>
      <c r="Q980">
        <v>103.38162989999999</v>
      </c>
      <c r="R980">
        <v>130</v>
      </c>
      <c r="S980">
        <v>358</v>
      </c>
      <c r="T980">
        <v>0.10193204762513979</v>
      </c>
      <c r="U980">
        <v>4.9675200611387083E-2</v>
      </c>
      <c r="V980">
        <v>0.11612066169315602</v>
      </c>
      <c r="W980">
        <v>438.52728271484398</v>
      </c>
      <c r="X980">
        <v>1176</v>
      </c>
      <c r="Y980">
        <v>1274</v>
      </c>
      <c r="Z980">
        <v>543.48553466796898</v>
      </c>
      <c r="AA980">
        <v>1387</v>
      </c>
      <c r="AB980">
        <v>1501</v>
      </c>
      <c r="AC980">
        <v>0.80687940109160949</v>
      </c>
      <c r="AD980">
        <v>0.84787310742609945</v>
      </c>
      <c r="AE980">
        <v>0.84876748834110594</v>
      </c>
      <c r="AF980">
        <v>517.13337001701404</v>
      </c>
      <c r="AG980">
        <v>935</v>
      </c>
      <c r="AH980">
        <v>989</v>
      </c>
      <c r="AI980">
        <v>0.29233511586452798</v>
      </c>
      <c r="AJ980">
        <v>0.20563008577083791</v>
      </c>
      <c r="AK980">
        <v>0.19685509554140126</v>
      </c>
      <c r="AL980">
        <f t="shared" si="360"/>
        <v>0.70766488413547202</v>
      </c>
      <c r="AM980">
        <f t="shared" si="360"/>
        <v>0.79436991422916203</v>
      </c>
      <c r="AN980">
        <f t="shared" si="360"/>
        <v>0.80314490445859876</v>
      </c>
      <c r="AO980">
        <v>36493.689819724284</v>
      </c>
      <c r="AP980">
        <v>28413.732733959954</v>
      </c>
      <c r="AQ980">
        <v>31404</v>
      </c>
      <c r="AR980">
        <v>922.63333333333333</v>
      </c>
      <c r="AS980">
        <v>723.69909054962443</v>
      </c>
      <c r="AT980">
        <v>989</v>
      </c>
      <c r="AU980">
        <f t="shared" si="346"/>
        <v>-8.6705030093690072E-2</v>
      </c>
      <c r="AV980">
        <f t="shared" si="347"/>
        <v>-8.7749902294366466E-3</v>
      </c>
      <c r="AW980">
        <v>-5.2256847013752702E-2</v>
      </c>
      <c r="AX980">
        <v>6.6445461081768936E-2</v>
      </c>
      <c r="AY980" s="1">
        <f t="shared" si="348"/>
        <v>-8079.9570857643303</v>
      </c>
      <c r="AZ980" s="1">
        <f t="shared" si="349"/>
        <v>2990.2672660400458</v>
      </c>
      <c r="BA980" s="1">
        <f t="shared" si="361"/>
        <v>-198.9342427837089</v>
      </c>
      <c r="BB980" s="1">
        <f t="shared" si="362"/>
        <v>265.30090945037557</v>
      </c>
      <c r="BC980">
        <f t="shared" si="350"/>
        <v>1</v>
      </c>
      <c r="BD980">
        <f t="shared" si="351"/>
        <v>1</v>
      </c>
      <c r="BE980">
        <f t="shared" si="352"/>
        <v>1</v>
      </c>
      <c r="BF980">
        <f t="shared" si="353"/>
        <v>1</v>
      </c>
      <c r="BG980">
        <f t="shared" si="354"/>
        <v>1</v>
      </c>
      <c r="BH980">
        <f t="shared" si="355"/>
        <v>1</v>
      </c>
      <c r="BI980">
        <f t="shared" si="356"/>
        <v>1</v>
      </c>
      <c r="BJ980">
        <f t="shared" si="357"/>
        <v>1</v>
      </c>
      <c r="BK980">
        <f t="shared" si="358"/>
        <v>1</v>
      </c>
      <c r="BL980">
        <f t="shared" si="359"/>
        <v>1</v>
      </c>
      <c r="BM980">
        <f t="shared" si="363"/>
        <v>1</v>
      </c>
      <c r="BN980">
        <f t="shared" si="364"/>
        <v>1</v>
      </c>
      <c r="BO980">
        <f>IF(AND(AU980&gt;'County Avg'!$E$3,'Gentrification Calcs'!AW980&gt;'County Avg'!$E$4,'Gentrification Calcs'!AY980&gt;'County Avg'!$E$5,'Gentrification Calcs'!BA980&gt;'County Avg'!$E$6),1,0)</f>
        <v>0</v>
      </c>
      <c r="BP980">
        <f>IF(AND(AV980&gt;'County Avg'!$F$3,'Gentrification Calcs'!AX980&gt;'County Avg'!$F$4,'Gentrification Calcs'!AZ980&gt;'County Avg'!$F$5,'Gentrification Calcs'!BB980&gt;'County Avg'!$F$6),1,0)</f>
        <v>1</v>
      </c>
      <c r="BQ980">
        <f t="shared" si="365"/>
        <v>0</v>
      </c>
      <c r="BR980">
        <f t="shared" si="366"/>
        <v>1</v>
      </c>
      <c r="BS980">
        <f t="shared" si="367"/>
        <v>1</v>
      </c>
      <c r="BT980">
        <f t="shared" si="368"/>
        <v>0</v>
      </c>
    </row>
    <row r="981" spans="1:72" x14ac:dyDescent="0.25">
      <c r="A981">
        <v>6037297120</v>
      </c>
      <c r="B981">
        <v>6005.2931475015203</v>
      </c>
      <c r="C981">
        <v>3314.00009822845</v>
      </c>
      <c r="D981">
        <v>3668</v>
      </c>
      <c r="E981">
        <v>1822.0795900000001</v>
      </c>
      <c r="F981">
        <v>1150.7219239999999</v>
      </c>
      <c r="G981">
        <v>1162</v>
      </c>
      <c r="H981">
        <v>1191.5113297349656</v>
      </c>
      <c r="I981">
        <v>629.40794651578312</v>
      </c>
      <c r="J981">
        <v>647.86760000000004</v>
      </c>
      <c r="K981">
        <v>0.65392935427972465</v>
      </c>
      <c r="L981">
        <v>0.54696789327512907</v>
      </c>
      <c r="M981">
        <v>0.55754526678141136</v>
      </c>
      <c r="N981">
        <v>3443.0653229999998</v>
      </c>
      <c r="O981">
        <v>1958.9904790000001</v>
      </c>
      <c r="P981">
        <v>2205</v>
      </c>
      <c r="Q981">
        <v>350.95867920000001</v>
      </c>
      <c r="R981">
        <v>211.19595340000001</v>
      </c>
      <c r="S981">
        <v>179</v>
      </c>
      <c r="T981">
        <v>0.10193204202533221</v>
      </c>
      <c r="U981">
        <v>0.10780856551574899</v>
      </c>
      <c r="V981">
        <v>8.117913832199547E-2</v>
      </c>
      <c r="W981">
        <v>1488.70715332031</v>
      </c>
      <c r="X981">
        <v>798.399658203125</v>
      </c>
      <c r="Y981">
        <v>967</v>
      </c>
      <c r="Z981">
        <v>1845.01806640625</v>
      </c>
      <c r="AA981">
        <v>1081.63916015625</v>
      </c>
      <c r="AB981">
        <v>1162</v>
      </c>
      <c r="AC981">
        <v>0.80687944493683628</v>
      </c>
      <c r="AD981">
        <v>0.73813863958826231</v>
      </c>
      <c r="AE981">
        <v>0.83218588640275393</v>
      </c>
      <c r="AF981">
        <v>1755.5580680753101</v>
      </c>
      <c r="AG981">
        <v>741.15966796875</v>
      </c>
      <c r="AH981">
        <v>518</v>
      </c>
      <c r="AI981">
        <v>0.29233511586452754</v>
      </c>
      <c r="AJ981">
        <v>0.22364503500315175</v>
      </c>
      <c r="AK981">
        <v>0.14122137404580154</v>
      </c>
      <c r="AL981">
        <f t="shared" si="360"/>
        <v>0.70766488413547246</v>
      </c>
      <c r="AM981">
        <f t="shared" si="360"/>
        <v>0.7763549649968482</v>
      </c>
      <c r="AN981">
        <f t="shared" si="360"/>
        <v>0.85877862595419852</v>
      </c>
      <c r="AO981">
        <v>36600.709437963946</v>
      </c>
      <c r="AP981">
        <v>42029.228851655091</v>
      </c>
      <c r="AQ981">
        <v>40846</v>
      </c>
      <c r="AR981">
        <v>924.3611111111112</v>
      </c>
      <c r="AS981">
        <v>810.27243969948609</v>
      </c>
      <c r="AT981">
        <v>1105</v>
      </c>
      <c r="AU981">
        <f t="shared" si="346"/>
        <v>-6.8690080861375791E-2</v>
      </c>
      <c r="AV981">
        <f t="shared" si="347"/>
        <v>-8.2423660957350209E-2</v>
      </c>
      <c r="AW981">
        <v>5.8765234904167851E-3</v>
      </c>
      <c r="AX981">
        <v>-2.6629427193753524E-2</v>
      </c>
      <c r="AY981" s="1">
        <f t="shared" si="348"/>
        <v>5428.519413691145</v>
      </c>
      <c r="AZ981" s="1">
        <f t="shared" si="349"/>
        <v>-1183.2288516550907</v>
      </c>
      <c r="BA981" s="1">
        <f t="shared" si="361"/>
        <v>-114.08867141162511</v>
      </c>
      <c r="BB981" s="1">
        <f t="shared" si="362"/>
        <v>294.72756030051391</v>
      </c>
      <c r="BC981">
        <f t="shared" si="350"/>
        <v>1</v>
      </c>
      <c r="BD981">
        <f t="shared" si="351"/>
        <v>1</v>
      </c>
      <c r="BE981">
        <f t="shared" si="352"/>
        <v>1</v>
      </c>
      <c r="BF981">
        <f t="shared" si="353"/>
        <v>1</v>
      </c>
      <c r="BG981">
        <f t="shared" si="354"/>
        <v>1</v>
      </c>
      <c r="BH981">
        <f t="shared" si="355"/>
        <v>1</v>
      </c>
      <c r="BI981">
        <f t="shared" si="356"/>
        <v>1</v>
      </c>
      <c r="BJ981">
        <f t="shared" si="357"/>
        <v>1</v>
      </c>
      <c r="BK981">
        <f t="shared" si="358"/>
        <v>1</v>
      </c>
      <c r="BL981">
        <f t="shared" si="359"/>
        <v>1</v>
      </c>
      <c r="BM981">
        <f t="shared" si="363"/>
        <v>1</v>
      </c>
      <c r="BN981">
        <f t="shared" si="364"/>
        <v>1</v>
      </c>
      <c r="BO981">
        <f>IF(AND(AU981&gt;'County Avg'!$E$3,'Gentrification Calcs'!AW981&gt;'County Avg'!$E$4,'Gentrification Calcs'!AY981&gt;'County Avg'!$E$5,'Gentrification Calcs'!BA981&gt;'County Avg'!$E$6),1,0)</f>
        <v>0</v>
      </c>
      <c r="BP981">
        <f>IF(AND(AV981&gt;'County Avg'!$F$3,'Gentrification Calcs'!AX981&gt;'County Avg'!$F$4,'Gentrification Calcs'!AZ981&gt;'County Avg'!$F$5,'Gentrification Calcs'!BB981&gt;'County Avg'!$F$6),1,0)</f>
        <v>0</v>
      </c>
      <c r="BQ981">
        <f t="shared" si="365"/>
        <v>0</v>
      </c>
      <c r="BR981">
        <f t="shared" si="366"/>
        <v>0</v>
      </c>
      <c r="BS981">
        <f t="shared" si="367"/>
        <v>0</v>
      </c>
      <c r="BT981">
        <f t="shared" si="368"/>
        <v>0</v>
      </c>
    </row>
    <row r="982" spans="1:72" x14ac:dyDescent="0.25">
      <c r="A982">
        <v>6037297201</v>
      </c>
      <c r="B982">
        <v>3224.9132287566899</v>
      </c>
      <c r="C982">
        <v>3555.0153777301298</v>
      </c>
      <c r="D982">
        <v>3330</v>
      </c>
      <c r="E982">
        <v>1367.338379</v>
      </c>
      <c r="F982">
        <v>1430.260254</v>
      </c>
      <c r="G982">
        <v>1275</v>
      </c>
      <c r="H982">
        <v>590.05486242131849</v>
      </c>
      <c r="I982">
        <v>585.34858584457788</v>
      </c>
      <c r="J982">
        <v>662.5258</v>
      </c>
      <c r="K982">
        <v>0.43153536204611898</v>
      </c>
      <c r="L982">
        <v>0.40926019177806072</v>
      </c>
      <c r="M982">
        <v>0.5196280784313726</v>
      </c>
      <c r="N982">
        <v>2156.1532940000002</v>
      </c>
      <c r="O982">
        <v>2309.8059079999998</v>
      </c>
      <c r="P982">
        <v>2197</v>
      </c>
      <c r="Q982">
        <v>320.3174133</v>
      </c>
      <c r="R982">
        <v>390.95849609999999</v>
      </c>
      <c r="S982">
        <v>336</v>
      </c>
      <c r="T982">
        <v>0.14855966604571111</v>
      </c>
      <c r="U982">
        <v>0.16926032388518769</v>
      </c>
      <c r="V982">
        <v>0.15293582157487484</v>
      </c>
      <c r="W982">
        <v>953.41015625</v>
      </c>
      <c r="X982">
        <v>977.17437744140602</v>
      </c>
      <c r="Y982">
        <v>875</v>
      </c>
      <c r="Z982">
        <v>1350.03588867188</v>
      </c>
      <c r="AA982">
        <v>1425.82250976563</v>
      </c>
      <c r="AB982">
        <v>1275</v>
      </c>
      <c r="AC982">
        <v>0.70621097131568322</v>
      </c>
      <c r="AD982">
        <v>0.68534082660963835</v>
      </c>
      <c r="AE982">
        <v>0.68627450980392157</v>
      </c>
      <c r="AF982">
        <v>2088.2743936934598</v>
      </c>
      <c r="AG982">
        <v>1716.93347167969</v>
      </c>
      <c r="AH982">
        <v>1080</v>
      </c>
      <c r="AI982">
        <v>0.64754436648782587</v>
      </c>
      <c r="AJ982">
        <v>0.48296091275305497</v>
      </c>
      <c r="AK982">
        <v>0.32432432432432434</v>
      </c>
      <c r="AL982">
        <f t="shared" si="360"/>
        <v>0.35245563351217413</v>
      </c>
      <c r="AM982">
        <f t="shared" si="360"/>
        <v>0.51703908724694503</v>
      </c>
      <c r="AN982">
        <f t="shared" si="360"/>
        <v>0.67567567567567566</v>
      </c>
      <c r="AO982">
        <v>59009.529162248145</v>
      </c>
      <c r="AP982">
        <v>55583.211279117291</v>
      </c>
      <c r="AQ982">
        <v>40104</v>
      </c>
      <c r="AR982">
        <v>1230.1777777777779</v>
      </c>
      <c r="AS982">
        <v>1030.7639383155399</v>
      </c>
      <c r="AT982">
        <v>1169</v>
      </c>
      <c r="AU982">
        <f t="shared" si="346"/>
        <v>-0.1645834537347709</v>
      </c>
      <c r="AV982">
        <f t="shared" si="347"/>
        <v>-0.15863658842873063</v>
      </c>
      <c r="AW982">
        <v>2.0700657839476583E-2</v>
      </c>
      <c r="AX982">
        <v>-1.6324502310312849E-2</v>
      </c>
      <c r="AY982" s="1">
        <f t="shared" si="348"/>
        <v>-3426.3178831308542</v>
      </c>
      <c r="AZ982" s="1">
        <f t="shared" si="349"/>
        <v>-15479.211279117291</v>
      </c>
      <c r="BA982" s="1">
        <f t="shared" si="361"/>
        <v>-199.413839462238</v>
      </c>
      <c r="BB982" s="1">
        <f t="shared" si="362"/>
        <v>138.23606168446008</v>
      </c>
      <c r="BC982">
        <f t="shared" si="350"/>
        <v>1</v>
      </c>
      <c r="BD982">
        <f t="shared" si="351"/>
        <v>1</v>
      </c>
      <c r="BE982">
        <f t="shared" si="352"/>
        <v>1</v>
      </c>
      <c r="BF982">
        <f t="shared" si="353"/>
        <v>1</v>
      </c>
      <c r="BG982">
        <f t="shared" si="354"/>
        <v>1</v>
      </c>
      <c r="BH982">
        <f t="shared" si="355"/>
        <v>1</v>
      </c>
      <c r="BI982">
        <f t="shared" si="356"/>
        <v>1</v>
      </c>
      <c r="BJ982">
        <f t="shared" si="357"/>
        <v>1</v>
      </c>
      <c r="BK982">
        <f t="shared" si="358"/>
        <v>0</v>
      </c>
      <c r="BL982">
        <f t="shared" si="359"/>
        <v>0</v>
      </c>
      <c r="BM982">
        <f t="shared" si="363"/>
        <v>1</v>
      </c>
      <c r="BN982">
        <f t="shared" si="364"/>
        <v>1</v>
      </c>
      <c r="BO982">
        <f>IF(AND(AU982&gt;'County Avg'!$E$3,'Gentrification Calcs'!AW982&gt;'County Avg'!$E$4,'Gentrification Calcs'!AY982&gt;'County Avg'!$E$5,'Gentrification Calcs'!BA982&gt;'County Avg'!$E$6),1,0)</f>
        <v>0</v>
      </c>
      <c r="BP982">
        <f>IF(AND(AV982&gt;'County Avg'!$F$3,'Gentrification Calcs'!AX982&gt;'County Avg'!$F$4,'Gentrification Calcs'!AZ982&gt;'County Avg'!$F$5,'Gentrification Calcs'!BB982&gt;'County Avg'!$F$6),1,0)</f>
        <v>0</v>
      </c>
      <c r="BQ982">
        <f t="shared" si="365"/>
        <v>0</v>
      </c>
      <c r="BR982">
        <f t="shared" si="366"/>
        <v>0</v>
      </c>
      <c r="BS982">
        <f t="shared" si="367"/>
        <v>0</v>
      </c>
      <c r="BT982">
        <f t="shared" si="368"/>
        <v>0</v>
      </c>
    </row>
    <row r="983" spans="1:72" x14ac:dyDescent="0.25">
      <c r="A983">
        <v>6037297202</v>
      </c>
      <c r="B983">
        <v>3106.0632286211098</v>
      </c>
      <c r="C983">
        <v>3423.99994572997</v>
      </c>
      <c r="D983">
        <v>4069</v>
      </c>
      <c r="E983">
        <v>1316.946899</v>
      </c>
      <c r="F983">
        <v>1377.5498050000001</v>
      </c>
      <c r="G983">
        <v>1444</v>
      </c>
      <c r="H983">
        <v>568.30915470632146</v>
      </c>
      <c r="I983">
        <v>563.77632435401335</v>
      </c>
      <c r="J983">
        <v>544.85040000000004</v>
      </c>
      <c r="K983">
        <v>0.43153536041419499</v>
      </c>
      <c r="L983">
        <v>0.40926021136057095</v>
      </c>
      <c r="M983">
        <v>0.37732022160664824</v>
      </c>
      <c r="N983">
        <v>2076.691057</v>
      </c>
      <c r="O983">
        <v>2224.6809079999998</v>
      </c>
      <c r="P983">
        <v>2677</v>
      </c>
      <c r="Q983">
        <v>308.51254269999998</v>
      </c>
      <c r="R983">
        <v>376.55023189999997</v>
      </c>
      <c r="S983">
        <v>855</v>
      </c>
      <c r="T983">
        <v>0.14855967220549357</v>
      </c>
      <c r="U983">
        <v>0.16926033326663492</v>
      </c>
      <c r="V983">
        <v>0.31938737392603661</v>
      </c>
      <c r="W983">
        <v>918.27349853515602</v>
      </c>
      <c r="X983">
        <v>941.161865234375</v>
      </c>
      <c r="Y983">
        <v>873</v>
      </c>
      <c r="Z983">
        <v>1300.28210449219</v>
      </c>
      <c r="AA983">
        <v>1373.27575683594</v>
      </c>
      <c r="AB983">
        <v>1444</v>
      </c>
      <c r="AC983">
        <v>0.7062109794195599</v>
      </c>
      <c r="AD983">
        <v>0.68534077045300379</v>
      </c>
      <c r="AE983">
        <v>0.60457063711911352</v>
      </c>
      <c r="AF983">
        <v>2011.3137456485899</v>
      </c>
      <c r="AG983">
        <v>1653.658203125</v>
      </c>
      <c r="AH983">
        <v>2137</v>
      </c>
      <c r="AI983">
        <v>0.64754436648782665</v>
      </c>
      <c r="AJ983">
        <v>0.48296093146475005</v>
      </c>
      <c r="AK983">
        <v>0.5251904644875891</v>
      </c>
      <c r="AL983">
        <f t="shared" si="360"/>
        <v>0.35245563351217335</v>
      </c>
      <c r="AM983">
        <f t="shared" si="360"/>
        <v>0.51703906853524995</v>
      </c>
      <c r="AN983">
        <f t="shared" si="360"/>
        <v>0.4748095355124109</v>
      </c>
      <c r="AO983">
        <v>59009.529162248145</v>
      </c>
      <c r="AP983">
        <v>55583.211279117291</v>
      </c>
      <c r="AQ983">
        <v>65556</v>
      </c>
      <c r="AR983">
        <v>1230.1777777777779</v>
      </c>
      <c r="AS983">
        <v>1030.7639383155399</v>
      </c>
      <c r="AT983">
        <v>1193</v>
      </c>
      <c r="AU983">
        <f t="shared" si="346"/>
        <v>-0.1645834350230766</v>
      </c>
      <c r="AV983">
        <f t="shared" si="347"/>
        <v>4.222953302283905E-2</v>
      </c>
      <c r="AW983">
        <v>2.0700661061141351E-2</v>
      </c>
      <c r="AX983">
        <v>0.15012704065940169</v>
      </c>
      <c r="AY983" s="1">
        <f t="shared" si="348"/>
        <v>-3426.3178831308542</v>
      </c>
      <c r="AZ983" s="1">
        <f t="shared" si="349"/>
        <v>9972.7887208827087</v>
      </c>
      <c r="BA983" s="1">
        <f t="shared" si="361"/>
        <v>-199.413839462238</v>
      </c>
      <c r="BB983" s="1">
        <f t="shared" si="362"/>
        <v>162.23606168446008</v>
      </c>
      <c r="BC983">
        <f t="shared" si="350"/>
        <v>1</v>
      </c>
      <c r="BD983">
        <f t="shared" si="351"/>
        <v>1</v>
      </c>
      <c r="BE983">
        <f t="shared" si="352"/>
        <v>1</v>
      </c>
      <c r="BF983">
        <f t="shared" si="353"/>
        <v>1</v>
      </c>
      <c r="BG983">
        <f t="shared" si="354"/>
        <v>1</v>
      </c>
      <c r="BH983">
        <f t="shared" si="355"/>
        <v>1</v>
      </c>
      <c r="BI983">
        <f t="shared" si="356"/>
        <v>1</v>
      </c>
      <c r="BJ983">
        <f t="shared" si="357"/>
        <v>1</v>
      </c>
      <c r="BK983">
        <f t="shared" si="358"/>
        <v>0</v>
      </c>
      <c r="BL983">
        <f t="shared" si="359"/>
        <v>0</v>
      </c>
      <c r="BM983">
        <f t="shared" si="363"/>
        <v>1</v>
      </c>
      <c r="BN983">
        <f t="shared" si="364"/>
        <v>1</v>
      </c>
      <c r="BO983">
        <f>IF(AND(AU983&gt;'County Avg'!$E$3,'Gentrification Calcs'!AW983&gt;'County Avg'!$E$4,'Gentrification Calcs'!AY983&gt;'County Avg'!$E$5,'Gentrification Calcs'!BA983&gt;'County Avg'!$E$6),1,0)</f>
        <v>0</v>
      </c>
      <c r="BP983">
        <f>IF(AND(AV983&gt;'County Avg'!$F$3,'Gentrification Calcs'!AX983&gt;'County Avg'!$F$4,'Gentrification Calcs'!AZ983&gt;'County Avg'!$F$5,'Gentrification Calcs'!BB983&gt;'County Avg'!$F$6),1,0)</f>
        <v>0</v>
      </c>
      <c r="BQ983">
        <f t="shared" si="365"/>
        <v>0</v>
      </c>
      <c r="BR983">
        <f t="shared" si="366"/>
        <v>0</v>
      </c>
      <c r="BS983">
        <f t="shared" si="367"/>
        <v>0</v>
      </c>
      <c r="BT983">
        <f t="shared" si="368"/>
        <v>0</v>
      </c>
    </row>
    <row r="984" spans="1:72" x14ac:dyDescent="0.25">
      <c r="A984">
        <v>6037297300</v>
      </c>
      <c r="B984">
        <v>2440.33289941668</v>
      </c>
      <c r="C984">
        <v>2177.0635800361601</v>
      </c>
      <c r="D984">
        <v>2217</v>
      </c>
      <c r="E984">
        <v>856.19097899999997</v>
      </c>
      <c r="F984">
        <v>850.1561279</v>
      </c>
      <c r="G984">
        <v>794</v>
      </c>
      <c r="H984">
        <v>230.17793215800003</v>
      </c>
      <c r="I984">
        <v>167.28282198028242</v>
      </c>
      <c r="J984">
        <v>248.16079999999999</v>
      </c>
      <c r="K984">
        <v>0.26883947367308109</v>
      </c>
      <c r="L984">
        <v>0.19676717780473277</v>
      </c>
      <c r="M984">
        <v>0.31254508816120907</v>
      </c>
      <c r="N984">
        <v>1642.2271169999999</v>
      </c>
      <c r="O984">
        <v>1536.6176760000001</v>
      </c>
      <c r="P984">
        <v>1505</v>
      </c>
      <c r="Q984">
        <v>539.36260990000005</v>
      </c>
      <c r="R984">
        <v>521.25811769999996</v>
      </c>
      <c r="S984">
        <v>580</v>
      </c>
      <c r="T984">
        <v>0.32843362791700881</v>
      </c>
      <c r="U984">
        <v>0.33922434047283467</v>
      </c>
      <c r="V984">
        <v>0.38538205980066448</v>
      </c>
      <c r="W984">
        <v>347.75686645507801</v>
      </c>
      <c r="X984">
        <v>287.40859985351602</v>
      </c>
      <c r="Y984">
        <v>409</v>
      </c>
      <c r="Z984">
        <v>845.63006591796898</v>
      </c>
      <c r="AA984">
        <v>804.89495849609398</v>
      </c>
      <c r="AB984">
        <v>794</v>
      </c>
      <c r="AC984">
        <v>0.4112399505066941</v>
      </c>
      <c r="AD984">
        <v>0.35707591011692336</v>
      </c>
      <c r="AE984">
        <v>0.51511335012594461</v>
      </c>
      <c r="AF984">
        <v>2028.4560020189999</v>
      </c>
      <c r="AG984">
        <v>1512.47839355469</v>
      </c>
      <c r="AH984">
        <v>1478</v>
      </c>
      <c r="AI984">
        <v>0.83122102009273724</v>
      </c>
      <c r="AJ984">
        <v>0.69473322112603086</v>
      </c>
      <c r="AK984">
        <v>0.66666666666666663</v>
      </c>
      <c r="AL984">
        <f t="shared" si="360"/>
        <v>0.16877897990726276</v>
      </c>
      <c r="AM984">
        <f t="shared" si="360"/>
        <v>0.30526677887396914</v>
      </c>
      <c r="AN984">
        <f t="shared" si="360"/>
        <v>0.33333333333333337</v>
      </c>
      <c r="AO984">
        <v>78396.405090137865</v>
      </c>
      <c r="AP984">
        <v>92183.856967715576</v>
      </c>
      <c r="AQ984">
        <v>79861</v>
      </c>
      <c r="AR984">
        <v>1563.6388888888889</v>
      </c>
      <c r="AS984">
        <v>1350.0031633056544</v>
      </c>
      <c r="AT984">
        <v>2001</v>
      </c>
      <c r="AU984">
        <f t="shared" si="346"/>
        <v>-0.13648779896670638</v>
      </c>
      <c r="AV984">
        <f t="shared" si="347"/>
        <v>-2.8066554459364235E-2</v>
      </c>
      <c r="AW984">
        <v>1.0790712555825865E-2</v>
      </c>
      <c r="AX984">
        <v>4.6157719327829805E-2</v>
      </c>
      <c r="AY984" s="1">
        <f t="shared" si="348"/>
        <v>13787.451877577711</v>
      </c>
      <c r="AZ984" s="1">
        <f t="shared" si="349"/>
        <v>-12322.856967715576</v>
      </c>
      <c r="BA984" s="1">
        <f t="shared" si="361"/>
        <v>-213.63572558323449</v>
      </c>
      <c r="BB984" s="1">
        <f t="shared" si="362"/>
        <v>650.99683669434557</v>
      </c>
      <c r="BC984">
        <f t="shared" si="350"/>
        <v>1</v>
      </c>
      <c r="BD984">
        <f t="shared" si="351"/>
        <v>1</v>
      </c>
      <c r="BE984">
        <f t="shared" si="352"/>
        <v>0</v>
      </c>
      <c r="BF984">
        <f t="shared" si="353"/>
        <v>0</v>
      </c>
      <c r="BG984">
        <f t="shared" si="354"/>
        <v>0</v>
      </c>
      <c r="BH984">
        <f t="shared" si="355"/>
        <v>0</v>
      </c>
      <c r="BI984">
        <f t="shared" si="356"/>
        <v>0</v>
      </c>
      <c r="BJ984">
        <f t="shared" si="357"/>
        <v>0</v>
      </c>
      <c r="BK984">
        <f t="shared" si="358"/>
        <v>0</v>
      </c>
      <c r="BL984">
        <f t="shared" si="359"/>
        <v>0</v>
      </c>
      <c r="BM984">
        <f t="shared" si="363"/>
        <v>0</v>
      </c>
      <c r="BN984">
        <f t="shared" si="364"/>
        <v>0</v>
      </c>
      <c r="BO984">
        <f>IF(AND(AU984&gt;'County Avg'!$E$3,'Gentrification Calcs'!AW984&gt;'County Avg'!$E$4,'Gentrification Calcs'!AY984&gt;'County Avg'!$E$5,'Gentrification Calcs'!BA984&gt;'County Avg'!$E$6),1,0)</f>
        <v>0</v>
      </c>
      <c r="BP984">
        <f>IF(AND(AV984&gt;'County Avg'!$F$3,'Gentrification Calcs'!AX984&gt;'County Avg'!$F$4,'Gentrification Calcs'!AZ984&gt;'County Avg'!$F$5,'Gentrification Calcs'!BB984&gt;'County Avg'!$F$6),1,0)</f>
        <v>0</v>
      </c>
      <c r="BQ984">
        <f t="shared" si="365"/>
        <v>0</v>
      </c>
      <c r="BR984">
        <f t="shared" si="366"/>
        <v>0</v>
      </c>
      <c r="BS984">
        <f t="shared" si="367"/>
        <v>0</v>
      </c>
      <c r="BT984">
        <f t="shared" si="368"/>
        <v>0</v>
      </c>
    </row>
    <row r="985" spans="1:72" x14ac:dyDescent="0.25">
      <c r="A985">
        <v>6037297400</v>
      </c>
      <c r="B985">
        <v>3734.90832596055</v>
      </c>
      <c r="C985">
        <v>3667.4058530982602</v>
      </c>
      <c r="D985">
        <v>3625</v>
      </c>
      <c r="E985">
        <v>1582.397616</v>
      </c>
      <c r="F985">
        <v>1612.130527</v>
      </c>
      <c r="G985">
        <v>1572</v>
      </c>
      <c r="H985">
        <v>277.33957615831719</v>
      </c>
      <c r="I985">
        <v>276.2364346060877</v>
      </c>
      <c r="J985">
        <v>436.85040000000004</v>
      </c>
      <c r="K985">
        <v>0.17526541581842045</v>
      </c>
      <c r="L985">
        <v>0.17134867802555276</v>
      </c>
      <c r="M985">
        <v>0.27789465648854966</v>
      </c>
      <c r="N985">
        <v>2949.0585449999999</v>
      </c>
      <c r="O985">
        <v>2946.5751190000001</v>
      </c>
      <c r="P985">
        <v>2858</v>
      </c>
      <c r="Q985">
        <v>1166.6018779999999</v>
      </c>
      <c r="R985">
        <v>1205.5422249999999</v>
      </c>
      <c r="S985">
        <v>1280</v>
      </c>
      <c r="T985">
        <v>0.39558450949640267</v>
      </c>
      <c r="U985">
        <v>0.40913337563548463</v>
      </c>
      <c r="V985">
        <v>0.44786564030790765</v>
      </c>
      <c r="W985">
        <v>187.03806610376299</v>
      </c>
      <c r="X985">
        <v>210.41622829437301</v>
      </c>
      <c r="Y985">
        <v>271</v>
      </c>
      <c r="Z985">
        <v>1590.1127663310599</v>
      </c>
      <c r="AA985">
        <v>1603.09228897095</v>
      </c>
      <c r="AB985">
        <v>1572</v>
      </c>
      <c r="AC985">
        <v>0.11762566156570423</v>
      </c>
      <c r="AD985">
        <v>0.13125646585789671</v>
      </c>
      <c r="AE985">
        <v>0.17239185750636132</v>
      </c>
      <c r="AF985">
        <v>3280.9744657019501</v>
      </c>
      <c r="AG985">
        <v>3075.4853210449201</v>
      </c>
      <c r="AH985">
        <v>2432</v>
      </c>
      <c r="AI985">
        <v>0.87846184681337358</v>
      </c>
      <c r="AJ985">
        <v>0.83859966533202757</v>
      </c>
      <c r="AK985">
        <v>0.67089655172413798</v>
      </c>
      <c r="AL985">
        <f t="shared" si="360"/>
        <v>0.12153815318662642</v>
      </c>
      <c r="AM985">
        <f t="shared" si="360"/>
        <v>0.16140033466797243</v>
      </c>
      <c r="AN985">
        <f t="shared" si="360"/>
        <v>0.32910344827586202</v>
      </c>
      <c r="AO985">
        <v>105943.98038176034</v>
      </c>
      <c r="AP985">
        <v>101315.84389047815</v>
      </c>
      <c r="AQ985">
        <v>98958</v>
      </c>
      <c r="AR985">
        <v>1459.9722222222224</v>
      </c>
      <c r="AS985">
        <v>1312.1273230525901</v>
      </c>
      <c r="AT985">
        <v>2001</v>
      </c>
      <c r="AU985">
        <f t="shared" si="346"/>
        <v>-3.9862181481346015E-2</v>
      </c>
      <c r="AV985">
        <f t="shared" si="347"/>
        <v>-0.16770311360788959</v>
      </c>
      <c r="AW985">
        <v>1.3548866139081961E-2</v>
      </c>
      <c r="AX985">
        <v>3.8732264672423022E-2</v>
      </c>
      <c r="AY985" s="1">
        <f t="shared" si="348"/>
        <v>-4628.1364912821882</v>
      </c>
      <c r="AZ985" s="1">
        <f t="shared" si="349"/>
        <v>-2357.8438904781506</v>
      </c>
      <c r="BA985" s="1">
        <f t="shared" si="361"/>
        <v>-147.8448991696323</v>
      </c>
      <c r="BB985" s="1">
        <f t="shared" si="362"/>
        <v>688.8726769474099</v>
      </c>
      <c r="BC985">
        <f t="shared" si="350"/>
        <v>1</v>
      </c>
      <c r="BD985">
        <f t="shared" si="351"/>
        <v>1</v>
      </c>
      <c r="BE985">
        <f t="shared" si="352"/>
        <v>0</v>
      </c>
      <c r="BF985">
        <f t="shared" si="353"/>
        <v>0</v>
      </c>
      <c r="BG985">
        <f t="shared" si="354"/>
        <v>0</v>
      </c>
      <c r="BH985">
        <f t="shared" si="355"/>
        <v>0</v>
      </c>
      <c r="BI985">
        <f t="shared" si="356"/>
        <v>0</v>
      </c>
      <c r="BJ985">
        <f t="shared" si="357"/>
        <v>0</v>
      </c>
      <c r="BK985">
        <f t="shared" si="358"/>
        <v>0</v>
      </c>
      <c r="BL985">
        <f t="shared" si="359"/>
        <v>0</v>
      </c>
      <c r="BM985">
        <f t="shared" si="363"/>
        <v>0</v>
      </c>
      <c r="BN985">
        <f t="shared" si="364"/>
        <v>0</v>
      </c>
      <c r="BO985">
        <f>IF(AND(AU985&gt;'County Avg'!$E$3,'Gentrification Calcs'!AW985&gt;'County Avg'!$E$4,'Gentrification Calcs'!AY985&gt;'County Avg'!$E$5,'Gentrification Calcs'!BA985&gt;'County Avg'!$E$6),1,0)</f>
        <v>0</v>
      </c>
      <c r="BP985">
        <f>IF(AND(AV985&gt;'County Avg'!$F$3,'Gentrification Calcs'!AX985&gt;'County Avg'!$F$4,'Gentrification Calcs'!AZ985&gt;'County Avg'!$F$5,'Gentrification Calcs'!BB985&gt;'County Avg'!$F$6),1,0)</f>
        <v>0</v>
      </c>
      <c r="BQ985">
        <f t="shared" si="365"/>
        <v>0</v>
      </c>
      <c r="BR985">
        <f t="shared" si="366"/>
        <v>0</v>
      </c>
      <c r="BS985">
        <f t="shared" si="367"/>
        <v>0</v>
      </c>
      <c r="BT985">
        <f t="shared" si="368"/>
        <v>0</v>
      </c>
    </row>
    <row r="986" spans="1:72" x14ac:dyDescent="0.25">
      <c r="A986">
        <v>6037297500</v>
      </c>
      <c r="B986">
        <v>5325.6907406835398</v>
      </c>
      <c r="C986">
        <v>5064.9209341257801</v>
      </c>
      <c r="D986">
        <v>4725</v>
      </c>
      <c r="E986">
        <v>2067.5238340000001</v>
      </c>
      <c r="F986">
        <v>2089.0337220000001</v>
      </c>
      <c r="G986">
        <v>2067</v>
      </c>
      <c r="H986">
        <v>644.21166937790611</v>
      </c>
      <c r="I986">
        <v>574.65546782112642</v>
      </c>
      <c r="J986">
        <v>594.24980000000005</v>
      </c>
      <c r="K986">
        <v>0.31158609094801182</v>
      </c>
      <c r="L986">
        <v>0.27508194902232719</v>
      </c>
      <c r="M986">
        <v>0.28749385582970494</v>
      </c>
      <c r="N986">
        <v>3600.928598</v>
      </c>
      <c r="O986">
        <v>3700.895325</v>
      </c>
      <c r="P986">
        <v>3612</v>
      </c>
      <c r="Q986">
        <v>978.80743410000002</v>
      </c>
      <c r="R986">
        <v>1284.2331160000001</v>
      </c>
      <c r="S986">
        <v>1276</v>
      </c>
      <c r="T986">
        <v>0.27182083939227281</v>
      </c>
      <c r="U986">
        <v>0.34700606291803188</v>
      </c>
      <c r="V986">
        <v>0.35326688815060908</v>
      </c>
      <c r="W986">
        <v>880.55950927734398</v>
      </c>
      <c r="X986">
        <v>881.25511932373001</v>
      </c>
      <c r="Y986">
        <v>671</v>
      </c>
      <c r="Z986">
        <v>2048.0520324706999</v>
      </c>
      <c r="AA986">
        <v>2058.0067138671898</v>
      </c>
      <c r="AB986">
        <v>2067</v>
      </c>
      <c r="AC986">
        <v>0.42994977437905574</v>
      </c>
      <c r="AD986">
        <v>0.42820808765379004</v>
      </c>
      <c r="AE986">
        <v>0.3246250604741171</v>
      </c>
      <c r="AF986">
        <v>3924.9559208405799</v>
      </c>
      <c r="AG986">
        <v>3333.9298706054701</v>
      </c>
      <c r="AH986">
        <v>2951</v>
      </c>
      <c r="AI986">
        <v>0.73698532490018775</v>
      </c>
      <c r="AJ986">
        <v>0.65823927243217983</v>
      </c>
      <c r="AK986">
        <v>0.62455026455026452</v>
      </c>
      <c r="AL986">
        <f t="shared" si="360"/>
        <v>0.26301467509981225</v>
      </c>
      <c r="AM986">
        <f t="shared" si="360"/>
        <v>0.34176072756782017</v>
      </c>
      <c r="AN986">
        <f t="shared" si="360"/>
        <v>0.37544973544973548</v>
      </c>
      <c r="AO986">
        <v>72080.433722163318</v>
      </c>
      <c r="AP986">
        <v>72695.201471189226</v>
      </c>
      <c r="AQ986">
        <v>73125</v>
      </c>
      <c r="AR986">
        <v>1212.9000000000001</v>
      </c>
      <c r="AS986">
        <v>1068.6397785686042</v>
      </c>
      <c r="AT986">
        <v>1308</v>
      </c>
      <c r="AU986">
        <f t="shared" si="346"/>
        <v>-7.8746052468007921E-2</v>
      </c>
      <c r="AV986">
        <f t="shared" si="347"/>
        <v>-3.3689007881915312E-2</v>
      </c>
      <c r="AW986">
        <v>7.5185223525759071E-2</v>
      </c>
      <c r="AX986">
        <v>6.2608252325772051E-3</v>
      </c>
      <c r="AY986" s="1">
        <f t="shared" si="348"/>
        <v>614.76774902590842</v>
      </c>
      <c r="AZ986" s="1">
        <f t="shared" si="349"/>
        <v>429.79852881077386</v>
      </c>
      <c r="BA986" s="1">
        <f t="shared" si="361"/>
        <v>-144.26022143139585</v>
      </c>
      <c r="BB986" s="1">
        <f t="shared" si="362"/>
        <v>239.36022143139576</v>
      </c>
      <c r="BC986">
        <f t="shared" si="350"/>
        <v>1</v>
      </c>
      <c r="BD986">
        <f t="shared" si="351"/>
        <v>1</v>
      </c>
      <c r="BE986">
        <f t="shared" si="352"/>
        <v>0</v>
      </c>
      <c r="BF986">
        <f t="shared" si="353"/>
        <v>0</v>
      </c>
      <c r="BG986">
        <f t="shared" si="354"/>
        <v>0</v>
      </c>
      <c r="BH986">
        <f t="shared" si="355"/>
        <v>0</v>
      </c>
      <c r="BI986">
        <f t="shared" si="356"/>
        <v>0</v>
      </c>
      <c r="BJ986">
        <f t="shared" si="357"/>
        <v>0</v>
      </c>
      <c r="BK986">
        <f t="shared" si="358"/>
        <v>0</v>
      </c>
      <c r="BL986">
        <f t="shared" si="359"/>
        <v>0</v>
      </c>
      <c r="BM986">
        <f t="shared" si="363"/>
        <v>0</v>
      </c>
      <c r="BN986">
        <f t="shared" si="364"/>
        <v>0</v>
      </c>
      <c r="BO986">
        <f>IF(AND(AU986&gt;'County Avg'!$E$3,'Gentrification Calcs'!AW986&gt;'County Avg'!$E$4,'Gentrification Calcs'!AY986&gt;'County Avg'!$E$5,'Gentrification Calcs'!BA986&gt;'County Avg'!$E$6),1,0)</f>
        <v>0</v>
      </c>
      <c r="BP986">
        <f>IF(AND(AV986&gt;'County Avg'!$F$3,'Gentrification Calcs'!AX986&gt;'County Avg'!$F$4,'Gentrification Calcs'!AZ986&gt;'County Avg'!$F$5,'Gentrification Calcs'!BB986&gt;'County Avg'!$F$6),1,0)</f>
        <v>0</v>
      </c>
      <c r="BQ986">
        <f t="shared" si="365"/>
        <v>0</v>
      </c>
      <c r="BR986">
        <f t="shared" si="366"/>
        <v>0</v>
      </c>
      <c r="BS986">
        <f t="shared" si="367"/>
        <v>0</v>
      </c>
      <c r="BT986">
        <f t="shared" si="368"/>
        <v>0</v>
      </c>
    </row>
    <row r="987" spans="1:72" x14ac:dyDescent="0.25">
      <c r="A987">
        <v>6037297601</v>
      </c>
      <c r="B987">
        <v>2924.57481989086</v>
      </c>
      <c r="C987">
        <v>2973.8984572887398</v>
      </c>
      <c r="D987">
        <v>2654</v>
      </c>
      <c r="E987">
        <v>1314.0902100000001</v>
      </c>
      <c r="F987">
        <v>1358.436279</v>
      </c>
      <c r="G987">
        <v>1235</v>
      </c>
      <c r="H987">
        <v>426.34300585889935</v>
      </c>
      <c r="I987">
        <v>471.76328393134037</v>
      </c>
      <c r="J987">
        <v>333.39940000000001</v>
      </c>
      <c r="K987">
        <v>0.32443967896153747</v>
      </c>
      <c r="L987">
        <v>0.34728407303625936</v>
      </c>
      <c r="M987">
        <v>0.26995902834008101</v>
      </c>
      <c r="N987">
        <v>2018.6489670000001</v>
      </c>
      <c r="O987">
        <v>2093.765625</v>
      </c>
      <c r="P987">
        <v>1871</v>
      </c>
      <c r="Q987">
        <v>575.59326169999997</v>
      </c>
      <c r="R987">
        <v>605.45892330000004</v>
      </c>
      <c r="S987">
        <v>654</v>
      </c>
      <c r="T987">
        <v>0.28513786750918541</v>
      </c>
      <c r="U987">
        <v>0.28917225312646921</v>
      </c>
      <c r="V987">
        <v>0.34954569748797437</v>
      </c>
      <c r="W987">
        <v>983.30511474609398</v>
      </c>
      <c r="X987">
        <v>987.37774658203102</v>
      </c>
      <c r="Y987">
        <v>923</v>
      </c>
      <c r="Z987">
        <v>1312.73266601563</v>
      </c>
      <c r="AA987">
        <v>1355.72119140625</v>
      </c>
      <c r="AB987">
        <v>1235</v>
      </c>
      <c r="AC987">
        <v>0.74905206536117863</v>
      </c>
      <c r="AD987">
        <v>0.72830442781369586</v>
      </c>
      <c r="AE987">
        <v>0.74736842105263157</v>
      </c>
      <c r="AF987">
        <v>2095.5757374152199</v>
      </c>
      <c r="AG987">
        <v>1783.79602050781</v>
      </c>
      <c r="AH987">
        <v>1868</v>
      </c>
      <c r="AI987">
        <v>0.71654030635927557</v>
      </c>
      <c r="AJ987">
        <v>0.59981739327242234</v>
      </c>
      <c r="AK987">
        <v>0.70384325546345139</v>
      </c>
      <c r="AL987">
        <f t="shared" si="360"/>
        <v>0.28345969364072443</v>
      </c>
      <c r="AM987">
        <f t="shared" si="360"/>
        <v>0.40018260672757766</v>
      </c>
      <c r="AN987">
        <f t="shared" si="360"/>
        <v>0.29615674453654861</v>
      </c>
      <c r="AO987">
        <v>65653.814952279965</v>
      </c>
      <c r="AP987">
        <v>65854.599509603606</v>
      </c>
      <c r="AQ987">
        <v>90187</v>
      </c>
      <c r="AR987">
        <v>1244</v>
      </c>
      <c r="AS987">
        <v>1061.8762356662714</v>
      </c>
      <c r="AT987">
        <v>1558</v>
      </c>
      <c r="AU987">
        <f t="shared" si="346"/>
        <v>-0.11672291308685323</v>
      </c>
      <c r="AV987">
        <f t="shared" si="347"/>
        <v>0.10402586219102905</v>
      </c>
      <c r="AW987">
        <v>4.0343856172838088E-3</v>
      </c>
      <c r="AX987">
        <v>6.0373444361505157E-2</v>
      </c>
      <c r="AY987" s="1">
        <f t="shared" si="348"/>
        <v>200.78455732364091</v>
      </c>
      <c r="AZ987" s="1">
        <f t="shared" si="349"/>
        <v>24332.400490396394</v>
      </c>
      <c r="BA987" s="1">
        <f t="shared" si="361"/>
        <v>-182.12376433372856</v>
      </c>
      <c r="BB987" s="1">
        <f t="shared" si="362"/>
        <v>496.12376433372856</v>
      </c>
      <c r="BC987">
        <f t="shared" si="350"/>
        <v>1</v>
      </c>
      <c r="BD987">
        <f t="shared" si="351"/>
        <v>1</v>
      </c>
      <c r="BE987">
        <f t="shared" si="352"/>
        <v>0</v>
      </c>
      <c r="BF987">
        <f t="shared" si="353"/>
        <v>0</v>
      </c>
      <c r="BG987">
        <f t="shared" si="354"/>
        <v>0</v>
      </c>
      <c r="BH987">
        <f t="shared" si="355"/>
        <v>0</v>
      </c>
      <c r="BI987">
        <f t="shared" si="356"/>
        <v>1</v>
      </c>
      <c r="BJ987">
        <f t="shared" si="357"/>
        <v>1</v>
      </c>
      <c r="BK987">
        <f t="shared" si="358"/>
        <v>0</v>
      </c>
      <c r="BL987">
        <f t="shared" si="359"/>
        <v>0</v>
      </c>
      <c r="BM987">
        <f t="shared" si="363"/>
        <v>0</v>
      </c>
      <c r="BN987">
        <f t="shared" si="364"/>
        <v>0</v>
      </c>
      <c r="BO987">
        <f>IF(AND(AU987&gt;'County Avg'!$E$3,'Gentrification Calcs'!AW987&gt;'County Avg'!$E$4,'Gentrification Calcs'!AY987&gt;'County Avg'!$E$5,'Gentrification Calcs'!BA987&gt;'County Avg'!$E$6),1,0)</f>
        <v>0</v>
      </c>
      <c r="BP987">
        <f>IF(AND(AV987&gt;'County Avg'!$F$3,'Gentrification Calcs'!AX987&gt;'County Avg'!$F$4,'Gentrification Calcs'!AZ987&gt;'County Avg'!$F$5,'Gentrification Calcs'!BB987&gt;'County Avg'!$F$6),1,0)</f>
        <v>1</v>
      </c>
      <c r="BQ987">
        <f t="shared" si="365"/>
        <v>0</v>
      </c>
      <c r="BR987">
        <f t="shared" si="366"/>
        <v>0</v>
      </c>
      <c r="BS987">
        <f t="shared" si="367"/>
        <v>0</v>
      </c>
      <c r="BT987">
        <f t="shared" si="368"/>
        <v>0</v>
      </c>
    </row>
    <row r="988" spans="1:72" x14ac:dyDescent="0.25">
      <c r="A988">
        <v>6037297602</v>
      </c>
      <c r="B988">
        <v>3402.61411920202</v>
      </c>
      <c r="C988">
        <v>3460.0000483989702</v>
      </c>
      <c r="D988">
        <v>3854</v>
      </c>
      <c r="E988">
        <v>1528.8862300000001</v>
      </c>
      <c r="F988">
        <v>1580.4808350000001</v>
      </c>
      <c r="G988">
        <v>1738</v>
      </c>
      <c r="H988">
        <v>496.03132786756868</v>
      </c>
      <c r="I988">
        <v>548.87582592818057</v>
      </c>
      <c r="J988">
        <v>382.99700000000001</v>
      </c>
      <c r="K988">
        <v>0.32443965949485243</v>
      </c>
      <c r="L988">
        <v>0.34728407568964959</v>
      </c>
      <c r="M988">
        <v>0.22036651323360185</v>
      </c>
      <c r="N988">
        <v>2348.60925</v>
      </c>
      <c r="O988">
        <v>2436.0043949999999</v>
      </c>
      <c r="P988">
        <v>2804</v>
      </c>
      <c r="Q988">
        <v>669.67742920000001</v>
      </c>
      <c r="R988">
        <v>704.42486570000005</v>
      </c>
      <c r="S988">
        <v>827</v>
      </c>
      <c r="T988">
        <v>0.28513786582421063</v>
      </c>
      <c r="U988">
        <v>0.28917224744990661</v>
      </c>
      <c r="V988">
        <v>0.29493580599144081</v>
      </c>
      <c r="W988">
        <v>1144.0322265625</v>
      </c>
      <c r="X988">
        <v>1148.7705078125</v>
      </c>
      <c r="Y988">
        <v>1086</v>
      </c>
      <c r="Z988">
        <v>1527.30676269531</v>
      </c>
      <c r="AA988">
        <v>1577.32202148438</v>
      </c>
      <c r="AB988">
        <v>1738</v>
      </c>
      <c r="AC988">
        <v>0.7490520270751454</v>
      </c>
      <c r="AD988">
        <v>0.72830436154782119</v>
      </c>
      <c r="AE988">
        <v>0.6248561565017261</v>
      </c>
      <c r="AF988">
        <v>2438.1101633954099</v>
      </c>
      <c r="AG988">
        <v>2075.3681640625</v>
      </c>
      <c r="AH988">
        <v>1843</v>
      </c>
      <c r="AI988">
        <v>0.7165403063592749</v>
      </c>
      <c r="AJ988">
        <v>0.59981738006703944</v>
      </c>
      <c r="AK988">
        <v>0.47820446289569279</v>
      </c>
      <c r="AL988">
        <f t="shared" si="360"/>
        <v>0.2834596936407251</v>
      </c>
      <c r="AM988">
        <f t="shared" si="360"/>
        <v>0.40018261993296056</v>
      </c>
      <c r="AN988">
        <f t="shared" si="360"/>
        <v>0.52179553710430726</v>
      </c>
      <c r="AO988">
        <v>65653.814952279965</v>
      </c>
      <c r="AP988">
        <v>65854.599509603606</v>
      </c>
      <c r="AQ988">
        <v>75060</v>
      </c>
      <c r="AR988">
        <v>1244</v>
      </c>
      <c r="AS988">
        <v>1061.8762356662714</v>
      </c>
      <c r="AT988">
        <v>1143</v>
      </c>
      <c r="AU988">
        <f t="shared" si="346"/>
        <v>-0.11672292629223546</v>
      </c>
      <c r="AV988">
        <f t="shared" si="347"/>
        <v>-0.12161291717134665</v>
      </c>
      <c r="AW988">
        <v>4.0343816256959708E-3</v>
      </c>
      <c r="AX988">
        <v>5.7635585415342083E-3</v>
      </c>
      <c r="AY988" s="1">
        <f t="shared" si="348"/>
        <v>200.78455732364091</v>
      </c>
      <c r="AZ988" s="1">
        <f t="shared" si="349"/>
        <v>9205.4004903963942</v>
      </c>
      <c r="BA988" s="1">
        <f t="shared" si="361"/>
        <v>-182.12376433372856</v>
      </c>
      <c r="BB988" s="1">
        <f t="shared" si="362"/>
        <v>81.123764333728559</v>
      </c>
      <c r="BC988">
        <f t="shared" si="350"/>
        <v>1</v>
      </c>
      <c r="BD988">
        <f t="shared" si="351"/>
        <v>1</v>
      </c>
      <c r="BE988">
        <f t="shared" si="352"/>
        <v>0</v>
      </c>
      <c r="BF988">
        <f t="shared" si="353"/>
        <v>0</v>
      </c>
      <c r="BG988">
        <f t="shared" si="354"/>
        <v>0</v>
      </c>
      <c r="BH988">
        <f t="shared" si="355"/>
        <v>0</v>
      </c>
      <c r="BI988">
        <f t="shared" si="356"/>
        <v>1</v>
      </c>
      <c r="BJ988">
        <f t="shared" si="357"/>
        <v>1</v>
      </c>
      <c r="BK988">
        <f t="shared" si="358"/>
        <v>0</v>
      </c>
      <c r="BL988">
        <f t="shared" si="359"/>
        <v>0</v>
      </c>
      <c r="BM988">
        <f t="shared" si="363"/>
        <v>0</v>
      </c>
      <c r="BN988">
        <f t="shared" si="364"/>
        <v>0</v>
      </c>
      <c r="BO988">
        <f>IF(AND(AU988&gt;'County Avg'!$E$3,'Gentrification Calcs'!AW988&gt;'County Avg'!$E$4,'Gentrification Calcs'!AY988&gt;'County Avg'!$E$5,'Gentrification Calcs'!BA988&gt;'County Avg'!$E$6),1,0)</f>
        <v>0</v>
      </c>
      <c r="BP988">
        <f>IF(AND(AV988&gt;'County Avg'!$F$3,'Gentrification Calcs'!AX988&gt;'County Avg'!$F$4,'Gentrification Calcs'!AZ988&gt;'County Avg'!$F$5,'Gentrification Calcs'!BB988&gt;'County Avg'!$F$6),1,0)</f>
        <v>0</v>
      </c>
      <c r="BQ988">
        <f t="shared" si="365"/>
        <v>0</v>
      </c>
      <c r="BR988">
        <f t="shared" si="366"/>
        <v>0</v>
      </c>
      <c r="BS988">
        <f t="shared" si="367"/>
        <v>0</v>
      </c>
      <c r="BT988">
        <f t="shared" si="368"/>
        <v>0</v>
      </c>
    </row>
    <row r="989" spans="1:72" x14ac:dyDescent="0.25">
      <c r="A989">
        <v>6037300100</v>
      </c>
      <c r="B989">
        <v>5770.2441529327298</v>
      </c>
      <c r="C989">
        <v>5836.7148707434499</v>
      </c>
      <c r="D989">
        <v>5977</v>
      </c>
      <c r="E989">
        <v>1988.312506</v>
      </c>
      <c r="F989">
        <v>2005.959836</v>
      </c>
      <c r="G989">
        <v>1995</v>
      </c>
      <c r="H989">
        <v>266.03687921345886</v>
      </c>
      <c r="I989">
        <v>265.69128663587333</v>
      </c>
      <c r="J989">
        <v>277.72699999999998</v>
      </c>
      <c r="K989">
        <v>0.1338003349124732</v>
      </c>
      <c r="L989">
        <v>0.1324509503468809</v>
      </c>
      <c r="M989">
        <v>0.13921152882205512</v>
      </c>
      <c r="N989">
        <v>3952.8675280000002</v>
      </c>
      <c r="O989">
        <v>3912.955269</v>
      </c>
      <c r="P989">
        <v>4150</v>
      </c>
      <c r="Q989">
        <v>1546.281753</v>
      </c>
      <c r="R989">
        <v>2006.499818</v>
      </c>
      <c r="S989">
        <v>2658</v>
      </c>
      <c r="T989">
        <v>0.39117975546788925</v>
      </c>
      <c r="U989">
        <v>0.51278373507008779</v>
      </c>
      <c r="V989">
        <v>0.64048192771084334</v>
      </c>
      <c r="W989">
        <v>158.61137325316699</v>
      </c>
      <c r="X989">
        <v>161.90412858128499</v>
      </c>
      <c r="Y989">
        <v>153</v>
      </c>
      <c r="Z989">
        <v>1996.23823014647</v>
      </c>
      <c r="AA989">
        <v>2008.9084675311999</v>
      </c>
      <c r="AB989">
        <v>1995</v>
      </c>
      <c r="AC989">
        <v>7.9455132587822039E-2</v>
      </c>
      <c r="AD989">
        <v>8.0593083855260567E-2</v>
      </c>
      <c r="AE989">
        <v>7.6691729323308269E-2</v>
      </c>
      <c r="AF989">
        <v>4841.4391800740595</v>
      </c>
      <c r="AG989">
        <v>4230.9230728149396</v>
      </c>
      <c r="AH989">
        <v>3783</v>
      </c>
      <c r="AI989">
        <v>0.83903541197878007</v>
      </c>
      <c r="AJ989">
        <v>0.72488089045131432</v>
      </c>
      <c r="AK989">
        <v>0.63292621716580222</v>
      </c>
      <c r="AL989">
        <f t="shared" si="360"/>
        <v>0.16096458802121993</v>
      </c>
      <c r="AM989">
        <f t="shared" si="360"/>
        <v>0.27511910954868568</v>
      </c>
      <c r="AN989">
        <f t="shared" si="360"/>
        <v>0.36707378283419778</v>
      </c>
      <c r="AO989">
        <v>128550.51431601273</v>
      </c>
      <c r="AP989">
        <v>116674.69391091133</v>
      </c>
      <c r="AQ989">
        <v>123125</v>
      </c>
      <c r="AR989">
        <v>1724.3222222222223</v>
      </c>
      <c r="AS989">
        <v>1956.0166073546859</v>
      </c>
      <c r="AT989">
        <v>2001</v>
      </c>
      <c r="AU989">
        <f t="shared" si="346"/>
        <v>-0.11415452152746575</v>
      </c>
      <c r="AV989">
        <f t="shared" si="347"/>
        <v>-9.1954673285512101E-2</v>
      </c>
      <c r="AW989">
        <v>0.12160397960219854</v>
      </c>
      <c r="AX989">
        <v>0.12769819264075555</v>
      </c>
      <c r="AY989" s="1">
        <f t="shared" si="348"/>
        <v>-11875.820405101404</v>
      </c>
      <c r="AZ989" s="1">
        <f t="shared" si="349"/>
        <v>6450.30608908867</v>
      </c>
      <c r="BA989" s="1">
        <f t="shared" si="361"/>
        <v>231.69438513246359</v>
      </c>
      <c r="BB989" s="1">
        <f t="shared" si="362"/>
        <v>44.983392645314098</v>
      </c>
      <c r="BC989">
        <f t="shared" si="350"/>
        <v>1</v>
      </c>
      <c r="BD989">
        <f t="shared" si="351"/>
        <v>1</v>
      </c>
      <c r="BE989">
        <f t="shared" si="352"/>
        <v>0</v>
      </c>
      <c r="BF989">
        <f t="shared" si="353"/>
        <v>0</v>
      </c>
      <c r="BG989">
        <f t="shared" si="354"/>
        <v>0</v>
      </c>
      <c r="BH989">
        <f t="shared" si="355"/>
        <v>0</v>
      </c>
      <c r="BI989">
        <f t="shared" si="356"/>
        <v>0</v>
      </c>
      <c r="BJ989">
        <f t="shared" si="357"/>
        <v>0</v>
      </c>
      <c r="BK989">
        <f t="shared" si="358"/>
        <v>0</v>
      </c>
      <c r="BL989">
        <f t="shared" si="359"/>
        <v>0</v>
      </c>
      <c r="BM989">
        <f t="shared" si="363"/>
        <v>0</v>
      </c>
      <c r="BN989">
        <f t="shared" si="364"/>
        <v>0</v>
      </c>
      <c r="BO989">
        <f>IF(AND(AU989&gt;'County Avg'!$E$3,'Gentrification Calcs'!AW989&gt;'County Avg'!$E$4,'Gentrification Calcs'!AY989&gt;'County Avg'!$E$5,'Gentrification Calcs'!BA989&gt;'County Avg'!$E$6),1,0)</f>
        <v>0</v>
      </c>
      <c r="BP989">
        <f>IF(AND(AV989&gt;'County Avg'!$F$3,'Gentrification Calcs'!AX989&gt;'County Avg'!$F$4,'Gentrification Calcs'!AZ989&gt;'County Avg'!$F$5,'Gentrification Calcs'!BB989&gt;'County Avg'!$F$6),1,0)</f>
        <v>0</v>
      </c>
      <c r="BQ989">
        <f t="shared" si="365"/>
        <v>0</v>
      </c>
      <c r="BR989">
        <f t="shared" si="366"/>
        <v>0</v>
      </c>
      <c r="BS989">
        <f t="shared" si="367"/>
        <v>0</v>
      </c>
      <c r="BT989">
        <f t="shared" si="368"/>
        <v>0</v>
      </c>
    </row>
    <row r="990" spans="1:72" x14ac:dyDescent="0.25">
      <c r="A990">
        <v>6037300200</v>
      </c>
      <c r="B990">
        <v>4654.9999882980601</v>
      </c>
      <c r="C990">
        <v>5301</v>
      </c>
      <c r="D990">
        <v>5887</v>
      </c>
      <c r="E990">
        <v>1776</v>
      </c>
      <c r="F990">
        <v>1877</v>
      </c>
      <c r="G990">
        <v>1943</v>
      </c>
      <c r="H990">
        <v>433.85279890936204</v>
      </c>
      <c r="I990">
        <v>474.76139999999998</v>
      </c>
      <c r="J990">
        <v>503.94240000000002</v>
      </c>
      <c r="K990">
        <v>0.24428648587238852</v>
      </c>
      <c r="L990">
        <v>0.25293628129994672</v>
      </c>
      <c r="M990">
        <v>0.25936304683479156</v>
      </c>
      <c r="N990">
        <v>3164.999992</v>
      </c>
      <c r="O990">
        <v>3461</v>
      </c>
      <c r="P990">
        <v>3897</v>
      </c>
      <c r="Q990">
        <v>915</v>
      </c>
      <c r="R990">
        <v>1234</v>
      </c>
      <c r="S990">
        <v>2044</v>
      </c>
      <c r="T990">
        <v>0.289099526797092</v>
      </c>
      <c r="U990">
        <v>0.35654435134354234</v>
      </c>
      <c r="V990">
        <v>0.52450603027970233</v>
      </c>
      <c r="W990">
        <v>456</v>
      </c>
      <c r="X990">
        <v>480</v>
      </c>
      <c r="Y990">
        <v>597</v>
      </c>
      <c r="Z990">
        <v>1758</v>
      </c>
      <c r="AA990">
        <v>1881</v>
      </c>
      <c r="AB990">
        <v>1943</v>
      </c>
      <c r="AC990">
        <v>0.25938566552901021</v>
      </c>
      <c r="AD990">
        <v>0.2551834130781499</v>
      </c>
      <c r="AE990">
        <v>0.30725681935151827</v>
      </c>
      <c r="AF990">
        <v>3842.9999903393</v>
      </c>
      <c r="AG990">
        <v>3445</v>
      </c>
      <c r="AH990">
        <v>2857</v>
      </c>
      <c r="AI990">
        <v>0.82556390977443594</v>
      </c>
      <c r="AJ990">
        <v>0.64987738162610831</v>
      </c>
      <c r="AK990">
        <v>0.4853066077798539</v>
      </c>
      <c r="AL990">
        <f t="shared" si="360"/>
        <v>0.17443609022556406</v>
      </c>
      <c r="AM990">
        <f t="shared" si="360"/>
        <v>0.35012261837389169</v>
      </c>
      <c r="AN990">
        <f t="shared" si="360"/>
        <v>0.5146933922201461</v>
      </c>
      <c r="AO990">
        <v>86159.862142099693</v>
      </c>
      <c r="AP990">
        <v>84655.420106252568</v>
      </c>
      <c r="AQ990">
        <v>83105</v>
      </c>
      <c r="AR990">
        <v>1309.6555555555556</v>
      </c>
      <c r="AS990">
        <v>1183.6200079082641</v>
      </c>
      <c r="AT990">
        <v>1526</v>
      </c>
      <c r="AU990">
        <f t="shared" si="346"/>
        <v>-0.17568652814832764</v>
      </c>
      <c r="AV990">
        <f t="shared" si="347"/>
        <v>-0.1645707738462544</v>
      </c>
      <c r="AW990">
        <v>6.7444824546450344E-2</v>
      </c>
      <c r="AX990">
        <v>0.16796167893615999</v>
      </c>
      <c r="AY990" s="1">
        <f t="shared" si="348"/>
        <v>-1504.4420358471252</v>
      </c>
      <c r="AZ990" s="1">
        <f t="shared" si="349"/>
        <v>-1550.4201062525681</v>
      </c>
      <c r="BA990" s="1">
        <f t="shared" si="361"/>
        <v>-126.03554764729142</v>
      </c>
      <c r="BB990" s="1">
        <f t="shared" si="362"/>
        <v>342.37999209173586</v>
      </c>
      <c r="BC990">
        <f t="shared" si="350"/>
        <v>1</v>
      </c>
      <c r="BD990">
        <f t="shared" si="351"/>
        <v>1</v>
      </c>
      <c r="BE990">
        <f t="shared" si="352"/>
        <v>0</v>
      </c>
      <c r="BF990">
        <f t="shared" si="353"/>
        <v>0</v>
      </c>
      <c r="BG990">
        <f t="shared" si="354"/>
        <v>0</v>
      </c>
      <c r="BH990">
        <f t="shared" si="355"/>
        <v>0</v>
      </c>
      <c r="BI990">
        <f t="shared" si="356"/>
        <v>0</v>
      </c>
      <c r="BJ990">
        <f t="shared" si="357"/>
        <v>0</v>
      </c>
      <c r="BK990">
        <f t="shared" si="358"/>
        <v>0</v>
      </c>
      <c r="BL990">
        <f t="shared" si="359"/>
        <v>0</v>
      </c>
      <c r="BM990">
        <f t="shared" si="363"/>
        <v>0</v>
      </c>
      <c r="BN990">
        <f t="shared" si="364"/>
        <v>0</v>
      </c>
      <c r="BO990">
        <f>IF(AND(AU990&gt;'County Avg'!$E$3,'Gentrification Calcs'!AW990&gt;'County Avg'!$E$4,'Gentrification Calcs'!AY990&gt;'County Avg'!$E$5,'Gentrification Calcs'!BA990&gt;'County Avg'!$E$6),1,0)</f>
        <v>0</v>
      </c>
      <c r="BP990">
        <f>IF(AND(AV990&gt;'County Avg'!$F$3,'Gentrification Calcs'!AX990&gt;'County Avg'!$F$4,'Gentrification Calcs'!AZ990&gt;'County Avg'!$F$5,'Gentrification Calcs'!BB990&gt;'County Avg'!$F$6),1,0)</f>
        <v>0</v>
      </c>
      <c r="BQ990">
        <f t="shared" si="365"/>
        <v>0</v>
      </c>
      <c r="BR990">
        <f t="shared" si="366"/>
        <v>0</v>
      </c>
      <c r="BS990">
        <f t="shared" si="367"/>
        <v>0</v>
      </c>
      <c r="BT990">
        <f t="shared" si="368"/>
        <v>0</v>
      </c>
    </row>
    <row r="991" spans="1:72" x14ac:dyDescent="0.25">
      <c r="A991">
        <v>6037300301</v>
      </c>
      <c r="B991">
        <v>3391.2870409603902</v>
      </c>
      <c r="C991">
        <v>6255.2211226141098</v>
      </c>
      <c r="D991">
        <v>6612</v>
      </c>
      <c r="E991">
        <v>1190.992692</v>
      </c>
      <c r="F991">
        <v>2157.4506489999999</v>
      </c>
      <c r="G991">
        <v>2138</v>
      </c>
      <c r="H991">
        <v>205.07742616739344</v>
      </c>
      <c r="I991">
        <v>406.45549158043406</v>
      </c>
      <c r="J991">
        <v>407.83319999999998</v>
      </c>
      <c r="K991">
        <v>0.17219033126308506</v>
      </c>
      <c r="L991">
        <v>0.1883961942623486</v>
      </c>
      <c r="M991">
        <v>0.19075453695042094</v>
      </c>
      <c r="N991">
        <v>2289.6267079999998</v>
      </c>
      <c r="O991">
        <v>4191.8297419999999</v>
      </c>
      <c r="P991">
        <v>4550</v>
      </c>
      <c r="Q991">
        <v>728.69199370000001</v>
      </c>
      <c r="R991">
        <v>1736.4506490000001</v>
      </c>
      <c r="S991">
        <v>2231</v>
      </c>
      <c r="T991">
        <v>0.31825798989587961</v>
      </c>
      <c r="U991">
        <v>0.41424646416376332</v>
      </c>
      <c r="V991">
        <v>0.49032967032967034</v>
      </c>
      <c r="W991">
        <v>194.51324418136599</v>
      </c>
      <c r="X991">
        <v>332.117092788219</v>
      </c>
      <c r="Y991">
        <v>353</v>
      </c>
      <c r="Z991">
        <v>1185.3837263564899</v>
      </c>
      <c r="AA991">
        <v>2150.4528179168701</v>
      </c>
      <c r="AB991">
        <v>2138</v>
      </c>
      <c r="AC991">
        <v>0.16409306105394303</v>
      </c>
      <c r="AD991">
        <v>0.15444053923021603</v>
      </c>
      <c r="AE991">
        <v>0.16510757717492985</v>
      </c>
      <c r="AF991">
        <v>2773.7629228256201</v>
      </c>
      <c r="AG991">
        <v>4233.05959105492</v>
      </c>
      <c r="AH991">
        <v>4666</v>
      </c>
      <c r="AI991">
        <v>0.8179086256408743</v>
      </c>
      <c r="AJ991">
        <v>0.6767242129541039</v>
      </c>
      <c r="AK991">
        <v>0.70568663036902601</v>
      </c>
      <c r="AL991">
        <f t="shared" si="360"/>
        <v>0.1820913743591257</v>
      </c>
      <c r="AM991">
        <f t="shared" si="360"/>
        <v>0.3232757870458961</v>
      </c>
      <c r="AN991">
        <f t="shared" si="360"/>
        <v>0.29431336963097399</v>
      </c>
      <c r="AO991">
        <v>95162.207317073175</v>
      </c>
      <c r="AP991">
        <v>100478.41888026155</v>
      </c>
      <c r="AQ991">
        <v>106250</v>
      </c>
      <c r="AR991">
        <v>1556.7277777777779</v>
      </c>
      <c r="AS991">
        <v>1490.6848556741797</v>
      </c>
      <c r="AT991">
        <v>2001</v>
      </c>
      <c r="AU991">
        <f t="shared" si="346"/>
        <v>-0.1411844126867704</v>
      </c>
      <c r="AV991">
        <f t="shared" si="347"/>
        <v>2.8962417414922115E-2</v>
      </c>
      <c r="AW991">
        <v>9.5988474267883706E-2</v>
      </c>
      <c r="AX991">
        <v>7.6083206165907025E-2</v>
      </c>
      <c r="AY991" s="1">
        <f t="shared" si="348"/>
        <v>5316.2115631883789</v>
      </c>
      <c r="AZ991" s="1">
        <f t="shared" si="349"/>
        <v>5771.5811197384464</v>
      </c>
      <c r="BA991" s="1">
        <f t="shared" si="361"/>
        <v>-66.04292210359813</v>
      </c>
      <c r="BB991" s="1">
        <f t="shared" si="362"/>
        <v>510.31514432582026</v>
      </c>
      <c r="BC991">
        <f t="shared" si="350"/>
        <v>1</v>
      </c>
      <c r="BD991">
        <f t="shared" si="351"/>
        <v>1</v>
      </c>
      <c r="BE991">
        <f t="shared" si="352"/>
        <v>0</v>
      </c>
      <c r="BF991">
        <f t="shared" si="353"/>
        <v>0</v>
      </c>
      <c r="BG991">
        <f t="shared" si="354"/>
        <v>0</v>
      </c>
      <c r="BH991">
        <f t="shared" si="355"/>
        <v>0</v>
      </c>
      <c r="BI991">
        <f t="shared" si="356"/>
        <v>0</v>
      </c>
      <c r="BJ991">
        <f t="shared" si="357"/>
        <v>0</v>
      </c>
      <c r="BK991">
        <f t="shared" si="358"/>
        <v>0</v>
      </c>
      <c r="BL991">
        <f t="shared" si="359"/>
        <v>0</v>
      </c>
      <c r="BM991">
        <f t="shared" si="363"/>
        <v>0</v>
      </c>
      <c r="BN991">
        <f t="shared" si="364"/>
        <v>0</v>
      </c>
      <c r="BO991">
        <f>IF(AND(AU991&gt;'County Avg'!$E$3,'Gentrification Calcs'!AW991&gt;'County Avg'!$E$4,'Gentrification Calcs'!AY991&gt;'County Avg'!$E$5,'Gentrification Calcs'!BA991&gt;'County Avg'!$E$6),1,0)</f>
        <v>0</v>
      </c>
      <c r="BP991">
        <f>IF(AND(AV991&gt;'County Avg'!$F$3,'Gentrification Calcs'!AX991&gt;'County Avg'!$F$4,'Gentrification Calcs'!AZ991&gt;'County Avg'!$F$5,'Gentrification Calcs'!BB991&gt;'County Avg'!$F$6),1,0)</f>
        <v>1</v>
      </c>
      <c r="BQ991">
        <f t="shared" si="365"/>
        <v>0</v>
      </c>
      <c r="BR991">
        <f t="shared" si="366"/>
        <v>0</v>
      </c>
      <c r="BS991">
        <f t="shared" si="367"/>
        <v>0</v>
      </c>
      <c r="BT991">
        <f t="shared" si="368"/>
        <v>0</v>
      </c>
    </row>
    <row r="992" spans="1:72" x14ac:dyDescent="0.25">
      <c r="A992">
        <v>6037300400</v>
      </c>
      <c r="B992">
        <v>5211.3511243059502</v>
      </c>
      <c r="C992">
        <v>5610</v>
      </c>
      <c r="D992">
        <v>5559</v>
      </c>
      <c r="E992">
        <v>2054.1283349999999</v>
      </c>
      <c r="F992">
        <v>2040</v>
      </c>
      <c r="G992">
        <v>1936</v>
      </c>
      <c r="H992">
        <v>498.60815922418249</v>
      </c>
      <c r="I992">
        <v>457.024</v>
      </c>
      <c r="J992">
        <v>441.41660000000002</v>
      </c>
      <c r="K992">
        <v>0.24273466790193637</v>
      </c>
      <c r="L992">
        <v>0.22403137254901961</v>
      </c>
      <c r="M992">
        <v>0.22800444214876034</v>
      </c>
      <c r="N992">
        <v>3678.2509020000002</v>
      </c>
      <c r="O992">
        <v>3703</v>
      </c>
      <c r="P992">
        <v>3671</v>
      </c>
      <c r="Q992">
        <v>1050.1134979999999</v>
      </c>
      <c r="R992">
        <v>1243</v>
      </c>
      <c r="S992">
        <v>1487</v>
      </c>
      <c r="T992">
        <v>0.28549262298257433</v>
      </c>
      <c r="U992">
        <v>0.33567377801782339</v>
      </c>
      <c r="V992">
        <v>0.40506673930809045</v>
      </c>
      <c r="W992">
        <v>674.01571315154399</v>
      </c>
      <c r="X992">
        <v>673</v>
      </c>
      <c r="Y992">
        <v>546</v>
      </c>
      <c r="Z992">
        <v>2002.12989956141</v>
      </c>
      <c r="AA992">
        <v>2044</v>
      </c>
      <c r="AB992">
        <v>1936</v>
      </c>
      <c r="AC992">
        <v>0.33664934193290608</v>
      </c>
      <c r="AD992">
        <v>0.32925636007827791</v>
      </c>
      <c r="AE992">
        <v>0.28202479338842973</v>
      </c>
      <c r="AF992">
        <v>4176.2895886144397</v>
      </c>
      <c r="AG992">
        <v>3782</v>
      </c>
      <c r="AH992">
        <v>3259</v>
      </c>
      <c r="AI992">
        <v>0.80138326683382699</v>
      </c>
      <c r="AJ992">
        <v>0.67415329768270948</v>
      </c>
      <c r="AK992">
        <v>0.58625652095700664</v>
      </c>
      <c r="AL992">
        <f t="shared" si="360"/>
        <v>0.19861673316617301</v>
      </c>
      <c r="AM992">
        <f t="shared" si="360"/>
        <v>0.32584670231729052</v>
      </c>
      <c r="AN992">
        <f t="shared" si="360"/>
        <v>0.41374347904299336</v>
      </c>
      <c r="AO992">
        <v>91588.840402969246</v>
      </c>
      <c r="AP992">
        <v>84168.9027380466</v>
      </c>
      <c r="AQ992">
        <v>77971</v>
      </c>
      <c r="AR992">
        <v>1380.4944444444445</v>
      </c>
      <c r="AS992">
        <v>1170.0929221035983</v>
      </c>
      <c r="AT992">
        <v>1679</v>
      </c>
      <c r="AU992">
        <f t="shared" si="346"/>
        <v>-0.12722996915111751</v>
      </c>
      <c r="AV992">
        <f t="shared" si="347"/>
        <v>-8.7896776725702841E-2</v>
      </c>
      <c r="AW992">
        <v>5.0181155035249059E-2</v>
      </c>
      <c r="AX992">
        <v>6.9392961290267063E-2</v>
      </c>
      <c r="AY992" s="1">
        <f t="shared" si="348"/>
        <v>-7419.9376649226469</v>
      </c>
      <c r="AZ992" s="1">
        <f t="shared" si="349"/>
        <v>-6197.9027380465996</v>
      </c>
      <c r="BA992" s="1">
        <f t="shared" si="361"/>
        <v>-210.40152234084621</v>
      </c>
      <c r="BB992" s="1">
        <f t="shared" si="362"/>
        <v>508.90707789640169</v>
      </c>
      <c r="BC992">
        <f t="shared" si="350"/>
        <v>1</v>
      </c>
      <c r="BD992">
        <f t="shared" si="351"/>
        <v>1</v>
      </c>
      <c r="BE992">
        <f t="shared" si="352"/>
        <v>0</v>
      </c>
      <c r="BF992">
        <f t="shared" si="353"/>
        <v>0</v>
      </c>
      <c r="BG992">
        <f t="shared" si="354"/>
        <v>0</v>
      </c>
      <c r="BH992">
        <f t="shared" si="355"/>
        <v>0</v>
      </c>
      <c r="BI992">
        <f t="shared" si="356"/>
        <v>0</v>
      </c>
      <c r="BJ992">
        <f t="shared" si="357"/>
        <v>0</v>
      </c>
      <c r="BK992">
        <f t="shared" si="358"/>
        <v>0</v>
      </c>
      <c r="BL992">
        <f t="shared" si="359"/>
        <v>0</v>
      </c>
      <c r="BM992">
        <f t="shared" si="363"/>
        <v>0</v>
      </c>
      <c r="BN992">
        <f t="shared" si="364"/>
        <v>0</v>
      </c>
      <c r="BO992">
        <f>IF(AND(AU992&gt;'County Avg'!$E$3,'Gentrification Calcs'!AW992&gt;'County Avg'!$E$4,'Gentrification Calcs'!AY992&gt;'County Avg'!$E$5,'Gentrification Calcs'!BA992&gt;'County Avg'!$E$6),1,0)</f>
        <v>0</v>
      </c>
      <c r="BP992">
        <f>IF(AND(AV992&gt;'County Avg'!$F$3,'Gentrification Calcs'!AX992&gt;'County Avg'!$F$4,'Gentrification Calcs'!AZ992&gt;'County Avg'!$F$5,'Gentrification Calcs'!BB992&gt;'County Avg'!$F$6),1,0)</f>
        <v>0</v>
      </c>
      <c r="BQ992">
        <f t="shared" si="365"/>
        <v>0</v>
      </c>
      <c r="BR992">
        <f t="shared" si="366"/>
        <v>0</v>
      </c>
      <c r="BS992">
        <f t="shared" si="367"/>
        <v>0</v>
      </c>
      <c r="BT992">
        <f t="shared" si="368"/>
        <v>0</v>
      </c>
    </row>
    <row r="993" spans="1:72" x14ac:dyDescent="0.25">
      <c r="A993">
        <v>6037300501</v>
      </c>
      <c r="B993">
        <v>3820.6782100078399</v>
      </c>
      <c r="C993">
        <v>3907.9665568806199</v>
      </c>
      <c r="D993">
        <v>3138</v>
      </c>
      <c r="E993">
        <v>1554.5803719999999</v>
      </c>
      <c r="F993">
        <v>1325.418514</v>
      </c>
      <c r="G993">
        <v>1024</v>
      </c>
      <c r="H993">
        <v>601.51433123754771</v>
      </c>
      <c r="I993">
        <v>383.16171332016239</v>
      </c>
      <c r="J993">
        <v>292.1234</v>
      </c>
      <c r="K993">
        <v>0.38693035244211083</v>
      </c>
      <c r="L993">
        <v>0.28908734054409202</v>
      </c>
      <c r="M993">
        <v>0.2852767578125</v>
      </c>
      <c r="N993">
        <v>2542.0669779999998</v>
      </c>
      <c r="O993">
        <v>2527.5911369999999</v>
      </c>
      <c r="P993">
        <v>2004</v>
      </c>
      <c r="Q993">
        <v>669.67892459999996</v>
      </c>
      <c r="R993">
        <v>788.88801479999995</v>
      </c>
      <c r="S993">
        <v>935</v>
      </c>
      <c r="T993">
        <v>0.26343874114869997</v>
      </c>
      <c r="U993">
        <v>0.31211061126616063</v>
      </c>
      <c r="V993">
        <v>0.46656686626746507</v>
      </c>
      <c r="W993">
        <v>977.52997779846203</v>
      </c>
      <c r="X993">
        <v>547.71127033233597</v>
      </c>
      <c r="Y993">
        <v>272</v>
      </c>
      <c r="Z993">
        <v>1594.45763015747</v>
      </c>
      <c r="AA993">
        <v>1315.45960998535</v>
      </c>
      <c r="AB993">
        <v>1024</v>
      </c>
      <c r="AC993">
        <v>0.61307993345794976</v>
      </c>
      <c r="AD993">
        <v>0.41636494665042262</v>
      </c>
      <c r="AE993">
        <v>0.265625</v>
      </c>
      <c r="AF993">
        <v>3003.6330557013898</v>
      </c>
      <c r="AG993">
        <v>2443.5127716064499</v>
      </c>
      <c r="AH993">
        <v>1686</v>
      </c>
      <c r="AI993">
        <v>0.78615180096395154</v>
      </c>
      <c r="AJ993">
        <v>0.62526450419700819</v>
      </c>
      <c r="AK993">
        <v>0.5372848948374761</v>
      </c>
      <c r="AL993">
        <f t="shared" si="360"/>
        <v>0.21384819903604846</v>
      </c>
      <c r="AM993">
        <f t="shared" si="360"/>
        <v>0.37473549580299181</v>
      </c>
      <c r="AN993">
        <f t="shared" si="360"/>
        <v>0.4627151051625239</v>
      </c>
      <c r="AO993">
        <v>62822.329798515377</v>
      </c>
      <c r="AP993">
        <v>72376.448712709447</v>
      </c>
      <c r="AQ993">
        <v>91667</v>
      </c>
      <c r="AR993">
        <v>1223.2666666666667</v>
      </c>
      <c r="AS993">
        <v>1224.2012653222619</v>
      </c>
      <c r="AT993">
        <v>1719</v>
      </c>
      <c r="AU993">
        <f t="shared" si="346"/>
        <v>-0.16088729676694336</v>
      </c>
      <c r="AV993">
        <f t="shared" si="347"/>
        <v>-8.7979609359532085E-2</v>
      </c>
      <c r="AW993">
        <v>4.8671870117460658E-2</v>
      </c>
      <c r="AX993">
        <v>0.15445625500130444</v>
      </c>
      <c r="AY993" s="1">
        <f t="shared" si="348"/>
        <v>9554.1189141940704</v>
      </c>
      <c r="AZ993" s="1">
        <f t="shared" si="349"/>
        <v>19290.551287290553</v>
      </c>
      <c r="BA993" s="1">
        <f t="shared" si="361"/>
        <v>0.93459865559520949</v>
      </c>
      <c r="BB993" s="1">
        <f t="shared" si="362"/>
        <v>494.79873467773814</v>
      </c>
      <c r="BC993">
        <f t="shared" si="350"/>
        <v>1</v>
      </c>
      <c r="BD993">
        <f t="shared" si="351"/>
        <v>1</v>
      </c>
      <c r="BE993">
        <f t="shared" si="352"/>
        <v>0</v>
      </c>
      <c r="BF993">
        <f t="shared" si="353"/>
        <v>0</v>
      </c>
      <c r="BG993">
        <f t="shared" si="354"/>
        <v>0</v>
      </c>
      <c r="BH993">
        <f t="shared" si="355"/>
        <v>0</v>
      </c>
      <c r="BI993">
        <f t="shared" si="356"/>
        <v>1</v>
      </c>
      <c r="BJ993">
        <f t="shared" si="357"/>
        <v>0</v>
      </c>
      <c r="BK993">
        <f t="shared" si="358"/>
        <v>0</v>
      </c>
      <c r="BL993">
        <f t="shared" si="359"/>
        <v>0</v>
      </c>
      <c r="BM993">
        <f t="shared" si="363"/>
        <v>0</v>
      </c>
      <c r="BN993">
        <f t="shared" si="364"/>
        <v>0</v>
      </c>
      <c r="BO993">
        <f>IF(AND(AU993&gt;'County Avg'!$E$3,'Gentrification Calcs'!AW993&gt;'County Avg'!$E$4,'Gentrification Calcs'!AY993&gt;'County Avg'!$E$5,'Gentrification Calcs'!BA993&gt;'County Avg'!$E$6),1,0)</f>
        <v>0</v>
      </c>
      <c r="BP993">
        <f>IF(AND(AV993&gt;'County Avg'!$F$3,'Gentrification Calcs'!AX993&gt;'County Avg'!$F$4,'Gentrification Calcs'!AZ993&gt;'County Avg'!$F$5,'Gentrification Calcs'!BB993&gt;'County Avg'!$F$6),1,0)</f>
        <v>0</v>
      </c>
      <c r="BQ993">
        <f t="shared" si="365"/>
        <v>0</v>
      </c>
      <c r="BR993">
        <f t="shared" si="366"/>
        <v>0</v>
      </c>
      <c r="BS993">
        <f t="shared" si="367"/>
        <v>0</v>
      </c>
      <c r="BT993">
        <f t="shared" si="368"/>
        <v>0</v>
      </c>
    </row>
    <row r="994" spans="1:72" x14ac:dyDescent="0.25">
      <c r="A994">
        <v>6037300502</v>
      </c>
      <c r="B994">
        <v>4682.4242147470704</v>
      </c>
      <c r="C994">
        <v>5230.2074491675303</v>
      </c>
      <c r="D994">
        <v>6066</v>
      </c>
      <c r="E994">
        <v>1906.0287679999999</v>
      </c>
      <c r="F994">
        <v>2359.247918</v>
      </c>
      <c r="G994">
        <v>2521</v>
      </c>
      <c r="H994">
        <v>739.39682900503124</v>
      </c>
      <c r="I994">
        <v>852.95085898909224</v>
      </c>
      <c r="J994">
        <v>703.19820000000004</v>
      </c>
      <c r="K994">
        <v>0.38792532485272085</v>
      </c>
      <c r="L994">
        <v>0.36153506907072419</v>
      </c>
      <c r="M994">
        <v>0.27893621578738598</v>
      </c>
      <c r="N994">
        <v>3110.361465</v>
      </c>
      <c r="O994">
        <v>3659.2965819999999</v>
      </c>
      <c r="P994">
        <v>4157</v>
      </c>
      <c r="Q994">
        <v>817.68807500000003</v>
      </c>
      <c r="R994">
        <v>1433.8651480000001</v>
      </c>
      <c r="S994">
        <v>1881</v>
      </c>
      <c r="T994">
        <v>0.26289165558447403</v>
      </c>
      <c r="U994">
        <v>0.39184174222257673</v>
      </c>
      <c r="V994">
        <v>0.45248977628097187</v>
      </c>
      <c r="W994">
        <v>1203.0511140994199</v>
      </c>
      <c r="X994">
        <v>1607.2013812018599</v>
      </c>
      <c r="Y994">
        <v>1869</v>
      </c>
      <c r="Z994">
        <v>1955.62727575334</v>
      </c>
      <c r="AA994">
        <v>2367.1285742912401</v>
      </c>
      <c r="AB994">
        <v>2521</v>
      </c>
      <c r="AC994">
        <v>0.61517403086740274</v>
      </c>
      <c r="AD994">
        <v>0.67896665971474923</v>
      </c>
      <c r="AE994">
        <v>0.7413724712415708</v>
      </c>
      <c r="AF994">
        <v>3678.2970555839702</v>
      </c>
      <c r="AG994">
        <v>3247.4365252591701</v>
      </c>
      <c r="AH994">
        <v>3075</v>
      </c>
      <c r="AI994">
        <v>0.78555399658137548</v>
      </c>
      <c r="AJ994">
        <v>0.62090013767542829</v>
      </c>
      <c r="AK994">
        <v>0.50692383778437189</v>
      </c>
      <c r="AL994">
        <f t="shared" si="360"/>
        <v>0.21444600341862452</v>
      </c>
      <c r="AM994">
        <f t="shared" si="360"/>
        <v>0.37909986232457171</v>
      </c>
      <c r="AN994">
        <f t="shared" si="360"/>
        <v>0.49307616221562811</v>
      </c>
      <c r="AO994">
        <v>62784.238069989398</v>
      </c>
      <c r="AP994">
        <v>67547.624029423794</v>
      </c>
      <c r="AQ994">
        <v>70123</v>
      </c>
      <c r="AR994">
        <v>1223.2666666666667</v>
      </c>
      <c r="AS994">
        <v>1034.8220640569396</v>
      </c>
      <c r="AT994">
        <v>1315</v>
      </c>
      <c r="AU994">
        <f t="shared" si="346"/>
        <v>-0.16465385890594719</v>
      </c>
      <c r="AV994">
        <f t="shared" si="347"/>
        <v>-0.1139762998910564</v>
      </c>
      <c r="AW994">
        <v>0.1289500866381027</v>
      </c>
      <c r="AX994">
        <v>6.0648034058395139E-2</v>
      </c>
      <c r="AY994" s="1">
        <f t="shared" si="348"/>
        <v>4763.3859594343958</v>
      </c>
      <c r="AZ994" s="1">
        <f t="shared" si="349"/>
        <v>2575.3759705762059</v>
      </c>
      <c r="BA994" s="1">
        <f t="shared" si="361"/>
        <v>-188.4446026097271</v>
      </c>
      <c r="BB994" s="1">
        <f t="shared" si="362"/>
        <v>280.17793594306045</v>
      </c>
      <c r="BC994">
        <f t="shared" si="350"/>
        <v>1</v>
      </c>
      <c r="BD994">
        <f t="shared" si="351"/>
        <v>1</v>
      </c>
      <c r="BE994">
        <f t="shared" si="352"/>
        <v>0</v>
      </c>
      <c r="BF994">
        <f t="shared" si="353"/>
        <v>0</v>
      </c>
      <c r="BG994">
        <f t="shared" si="354"/>
        <v>0</v>
      </c>
      <c r="BH994">
        <f t="shared" si="355"/>
        <v>0</v>
      </c>
      <c r="BI994">
        <f t="shared" si="356"/>
        <v>1</v>
      </c>
      <c r="BJ994">
        <f t="shared" si="357"/>
        <v>1</v>
      </c>
      <c r="BK994">
        <f t="shared" si="358"/>
        <v>0</v>
      </c>
      <c r="BL994">
        <f t="shared" si="359"/>
        <v>0</v>
      </c>
      <c r="BM994">
        <f t="shared" si="363"/>
        <v>0</v>
      </c>
      <c r="BN994">
        <f t="shared" si="364"/>
        <v>0</v>
      </c>
      <c r="BO994">
        <f>IF(AND(AU994&gt;'County Avg'!$E$3,'Gentrification Calcs'!AW994&gt;'County Avg'!$E$4,'Gentrification Calcs'!AY994&gt;'County Avg'!$E$5,'Gentrification Calcs'!BA994&gt;'County Avg'!$E$6),1,0)</f>
        <v>0</v>
      </c>
      <c r="BP994">
        <f>IF(AND(AV994&gt;'County Avg'!$F$3,'Gentrification Calcs'!AX994&gt;'County Avg'!$F$4,'Gentrification Calcs'!AZ994&gt;'County Avg'!$F$5,'Gentrification Calcs'!BB994&gt;'County Avg'!$F$6),1,0)</f>
        <v>0</v>
      </c>
      <c r="BQ994">
        <f t="shared" si="365"/>
        <v>0</v>
      </c>
      <c r="BR994">
        <f t="shared" si="366"/>
        <v>0</v>
      </c>
      <c r="BS994">
        <f t="shared" si="367"/>
        <v>0</v>
      </c>
      <c r="BT994">
        <f t="shared" si="368"/>
        <v>0</v>
      </c>
    </row>
    <row r="995" spans="1:72" x14ac:dyDescent="0.25">
      <c r="A995">
        <v>6037300600</v>
      </c>
      <c r="B995">
        <v>6475.4119490992698</v>
      </c>
      <c r="C995">
        <v>7587.1496161764899</v>
      </c>
      <c r="D995">
        <v>9170</v>
      </c>
      <c r="E995">
        <v>2557.6601759999999</v>
      </c>
      <c r="F995">
        <v>2946.7436579999999</v>
      </c>
      <c r="G995">
        <v>3333</v>
      </c>
      <c r="H995">
        <v>810.1825676022147</v>
      </c>
      <c r="I995">
        <v>1075.4757369256042</v>
      </c>
      <c r="J995">
        <v>1218.7008000000001</v>
      </c>
      <c r="K995">
        <v>0.31676708860880931</v>
      </c>
      <c r="L995">
        <v>0.36497091764525796</v>
      </c>
      <c r="M995">
        <v>0.36564680468046806</v>
      </c>
      <c r="N995">
        <v>4787.3256000000001</v>
      </c>
      <c r="O995">
        <v>5404.1579160000001</v>
      </c>
      <c r="P995">
        <v>6260</v>
      </c>
      <c r="Q995">
        <v>1422.4735439999999</v>
      </c>
      <c r="R995">
        <v>1721.2235539999999</v>
      </c>
      <c r="S995">
        <v>2883</v>
      </c>
      <c r="T995">
        <v>0.29713323530783031</v>
      </c>
      <c r="U995">
        <v>0.31849986265279223</v>
      </c>
      <c r="V995">
        <v>0.46054313099041533</v>
      </c>
      <c r="W995">
        <v>1179.90660409008</v>
      </c>
      <c r="X995">
        <v>1491.16751965508</v>
      </c>
      <c r="Y995">
        <v>1871</v>
      </c>
      <c r="Z995">
        <v>2556.4708545737799</v>
      </c>
      <c r="AA995">
        <v>2942.7827116623498</v>
      </c>
      <c r="AB995">
        <v>3333</v>
      </c>
      <c r="AC995">
        <v>0.46153727979300452</v>
      </c>
      <c r="AD995">
        <v>0.50672022563729613</v>
      </c>
      <c r="AE995">
        <v>0.56135613561356135</v>
      </c>
      <c r="AF995">
        <v>5355.2098617854699</v>
      </c>
      <c r="AG995">
        <v>5203.1157748997202</v>
      </c>
      <c r="AH995">
        <v>4808</v>
      </c>
      <c r="AI995">
        <v>0.82700682271347692</v>
      </c>
      <c r="AJ995">
        <v>0.6857800410059407</v>
      </c>
      <c r="AK995">
        <v>0.52431842966194109</v>
      </c>
      <c r="AL995">
        <f t="shared" si="360"/>
        <v>0.17299317728652308</v>
      </c>
      <c r="AM995">
        <f t="shared" si="360"/>
        <v>0.3142199589940593</v>
      </c>
      <c r="AN995">
        <f t="shared" si="360"/>
        <v>0.47568157033805891</v>
      </c>
      <c r="AO995">
        <v>71411.10763520679</v>
      </c>
      <c r="AP995">
        <v>71547.411932979172</v>
      </c>
      <c r="AQ995">
        <v>64063</v>
      </c>
      <c r="AR995">
        <v>1271.6444444444446</v>
      </c>
      <c r="AS995">
        <v>1115.9845788849348</v>
      </c>
      <c r="AT995">
        <v>1425</v>
      </c>
      <c r="AU995">
        <f t="shared" si="346"/>
        <v>-0.14122678170753622</v>
      </c>
      <c r="AV995">
        <f t="shared" si="347"/>
        <v>-0.16146161134399961</v>
      </c>
      <c r="AW995">
        <v>2.1366627344961919E-2</v>
      </c>
      <c r="AX995">
        <v>0.1420432683376231</v>
      </c>
      <c r="AY995" s="1">
        <f t="shared" si="348"/>
        <v>136.30429777238169</v>
      </c>
      <c r="AZ995" s="1">
        <f t="shared" si="349"/>
        <v>-7484.411932979172</v>
      </c>
      <c r="BA995" s="1">
        <f t="shared" si="361"/>
        <v>-155.65986555950985</v>
      </c>
      <c r="BB995" s="1">
        <f t="shared" si="362"/>
        <v>309.01542111506524</v>
      </c>
      <c r="BC995">
        <f t="shared" si="350"/>
        <v>1</v>
      </c>
      <c r="BD995">
        <f t="shared" si="351"/>
        <v>1</v>
      </c>
      <c r="BE995">
        <f t="shared" si="352"/>
        <v>0</v>
      </c>
      <c r="BF995">
        <f t="shared" si="353"/>
        <v>0</v>
      </c>
      <c r="BG995">
        <f t="shared" si="354"/>
        <v>0</v>
      </c>
      <c r="BH995">
        <f t="shared" si="355"/>
        <v>0</v>
      </c>
      <c r="BI995">
        <f t="shared" si="356"/>
        <v>0</v>
      </c>
      <c r="BJ995">
        <f t="shared" si="357"/>
        <v>0</v>
      </c>
      <c r="BK995">
        <f t="shared" si="358"/>
        <v>0</v>
      </c>
      <c r="BL995">
        <f t="shared" si="359"/>
        <v>0</v>
      </c>
      <c r="BM995">
        <f t="shared" si="363"/>
        <v>0</v>
      </c>
      <c r="BN995">
        <f t="shared" si="364"/>
        <v>0</v>
      </c>
      <c r="BO995">
        <f>IF(AND(AU995&gt;'County Avg'!$E$3,'Gentrification Calcs'!AW995&gt;'County Avg'!$E$4,'Gentrification Calcs'!AY995&gt;'County Avg'!$E$5,'Gentrification Calcs'!BA995&gt;'County Avg'!$E$6),1,0)</f>
        <v>0</v>
      </c>
      <c r="BP995">
        <f>IF(AND(AV995&gt;'County Avg'!$F$3,'Gentrification Calcs'!AX995&gt;'County Avg'!$F$4,'Gentrification Calcs'!AZ995&gt;'County Avg'!$F$5,'Gentrification Calcs'!BB995&gt;'County Avg'!$F$6),1,0)</f>
        <v>0</v>
      </c>
      <c r="BQ995">
        <f t="shared" si="365"/>
        <v>0</v>
      </c>
      <c r="BR995">
        <f t="shared" si="366"/>
        <v>0</v>
      </c>
      <c r="BS995">
        <f t="shared" si="367"/>
        <v>0</v>
      </c>
      <c r="BT995">
        <f t="shared" si="368"/>
        <v>0</v>
      </c>
    </row>
    <row r="996" spans="1:72" x14ac:dyDescent="0.25">
      <c r="A996">
        <v>6037300701</v>
      </c>
      <c r="B996">
        <v>5627.6486821210801</v>
      </c>
      <c r="C996">
        <v>6006.6421783994901</v>
      </c>
      <c r="D996">
        <v>6381</v>
      </c>
      <c r="E996">
        <v>2056.9378139999999</v>
      </c>
      <c r="F996">
        <v>2192.0887109999999</v>
      </c>
      <c r="G996">
        <v>2125</v>
      </c>
      <c r="H996">
        <v>335.57068065165464</v>
      </c>
      <c r="I996">
        <v>255.0196521604523</v>
      </c>
      <c r="J996">
        <v>431.41660000000002</v>
      </c>
      <c r="K996">
        <v>0.16314089729289924</v>
      </c>
      <c r="L996">
        <v>0.11633637401659531</v>
      </c>
      <c r="M996">
        <v>0.20301957647058824</v>
      </c>
      <c r="N996">
        <v>4021.8672099999999</v>
      </c>
      <c r="O996">
        <v>4247.4769459999998</v>
      </c>
      <c r="P996">
        <v>4609</v>
      </c>
      <c r="Q996">
        <v>1818.671454</v>
      </c>
      <c r="R996">
        <v>2107.8953860000001</v>
      </c>
      <c r="S996">
        <v>2507</v>
      </c>
      <c r="T996">
        <v>0.45219579837893259</v>
      </c>
      <c r="U996">
        <v>0.49627000047288783</v>
      </c>
      <c r="V996">
        <v>0.54393577782599267</v>
      </c>
      <c r="W996">
        <v>251.154904127121</v>
      </c>
      <c r="X996">
        <v>287.370995283127</v>
      </c>
      <c r="Y996">
        <v>395</v>
      </c>
      <c r="Z996">
        <v>2081.8865718841598</v>
      </c>
      <c r="AA996">
        <v>2180.05641174316</v>
      </c>
      <c r="AB996">
        <v>2125</v>
      </c>
      <c r="AC996">
        <v>0.1206381305874025</v>
      </c>
      <c r="AD996">
        <v>0.13181814641821443</v>
      </c>
      <c r="AE996">
        <v>0.18588235294117647</v>
      </c>
      <c r="AF996">
        <v>4640.7843603147303</v>
      </c>
      <c r="AG996">
        <v>4354.07689476013</v>
      </c>
      <c r="AH996">
        <v>5379</v>
      </c>
      <c r="AI996">
        <v>0.82464002684787396</v>
      </c>
      <c r="AJ996">
        <v>0.72487702204367077</v>
      </c>
      <c r="AK996">
        <v>0.84297132110954398</v>
      </c>
      <c r="AL996">
        <f t="shared" si="360"/>
        <v>0.17535997315212604</v>
      </c>
      <c r="AM996">
        <f t="shared" si="360"/>
        <v>0.27512297795632923</v>
      </c>
      <c r="AN996">
        <f t="shared" si="360"/>
        <v>0.15702867889045602</v>
      </c>
      <c r="AO996">
        <v>119769.46394485685</v>
      </c>
      <c r="AP996">
        <v>124630.93052717616</v>
      </c>
      <c r="AQ996">
        <v>109832</v>
      </c>
      <c r="AR996">
        <v>1586.1000000000001</v>
      </c>
      <c r="AS996">
        <v>1436.5765124555162</v>
      </c>
      <c r="AT996">
        <v>1973</v>
      </c>
      <c r="AU996">
        <f t="shared" si="346"/>
        <v>-9.9763004804203192E-2</v>
      </c>
      <c r="AV996">
        <f t="shared" si="347"/>
        <v>0.11809429906587321</v>
      </c>
      <c r="AW996">
        <v>4.4074202093955239E-2</v>
      </c>
      <c r="AX996">
        <v>4.7665777353104843E-2</v>
      </c>
      <c r="AY996" s="1">
        <f t="shared" si="348"/>
        <v>4861.4665823193063</v>
      </c>
      <c r="AZ996" s="1">
        <f t="shared" si="349"/>
        <v>-14798.930527176155</v>
      </c>
      <c r="BA996" s="1">
        <f t="shared" si="361"/>
        <v>-149.52348754448394</v>
      </c>
      <c r="BB996" s="1">
        <f t="shared" si="362"/>
        <v>536.42348754448381</v>
      </c>
      <c r="BC996">
        <f t="shared" si="350"/>
        <v>1</v>
      </c>
      <c r="BD996">
        <f t="shared" si="351"/>
        <v>1</v>
      </c>
      <c r="BE996">
        <f t="shared" si="352"/>
        <v>0</v>
      </c>
      <c r="BF996">
        <f t="shared" si="353"/>
        <v>0</v>
      </c>
      <c r="BG996">
        <f t="shared" si="354"/>
        <v>0</v>
      </c>
      <c r="BH996">
        <f t="shared" si="355"/>
        <v>0</v>
      </c>
      <c r="BI996">
        <f t="shared" si="356"/>
        <v>0</v>
      </c>
      <c r="BJ996">
        <f t="shared" si="357"/>
        <v>0</v>
      </c>
      <c r="BK996">
        <f t="shared" si="358"/>
        <v>0</v>
      </c>
      <c r="BL996">
        <f t="shared" si="359"/>
        <v>0</v>
      </c>
      <c r="BM996">
        <f t="shared" si="363"/>
        <v>0</v>
      </c>
      <c r="BN996">
        <f t="shared" si="364"/>
        <v>0</v>
      </c>
      <c r="BO996">
        <f>IF(AND(AU996&gt;'County Avg'!$E$3,'Gentrification Calcs'!AW996&gt;'County Avg'!$E$4,'Gentrification Calcs'!AY996&gt;'County Avg'!$E$5,'Gentrification Calcs'!BA996&gt;'County Avg'!$E$6),1,0)</f>
        <v>0</v>
      </c>
      <c r="BP996">
        <f>IF(AND(AV996&gt;'County Avg'!$F$3,'Gentrification Calcs'!AX996&gt;'County Avg'!$F$4,'Gentrification Calcs'!AZ996&gt;'County Avg'!$F$5,'Gentrification Calcs'!BB996&gt;'County Avg'!$F$6),1,0)</f>
        <v>0</v>
      </c>
      <c r="BQ996">
        <f t="shared" si="365"/>
        <v>0</v>
      </c>
      <c r="BR996">
        <f t="shared" si="366"/>
        <v>0</v>
      </c>
      <c r="BS996">
        <f t="shared" si="367"/>
        <v>0</v>
      </c>
      <c r="BT996">
        <f t="shared" si="368"/>
        <v>0</v>
      </c>
    </row>
    <row r="997" spans="1:72" x14ac:dyDescent="0.25">
      <c r="A997">
        <v>6037300702</v>
      </c>
      <c r="B997">
        <v>5426.2755851752599</v>
      </c>
      <c r="C997">
        <v>5461.0656935675697</v>
      </c>
      <c r="D997">
        <v>5381</v>
      </c>
      <c r="E997">
        <v>2007.888731</v>
      </c>
      <c r="F997">
        <v>2050.6310039999998</v>
      </c>
      <c r="G997">
        <v>1951</v>
      </c>
      <c r="H997">
        <v>251.07279038827195</v>
      </c>
      <c r="I997">
        <v>326.29560868340866</v>
      </c>
      <c r="J997">
        <v>309.6148</v>
      </c>
      <c r="K997">
        <v>0.12504317919212027</v>
      </c>
      <c r="L997">
        <v>0.15911961149857298</v>
      </c>
      <c r="M997">
        <v>0.15869543823680163</v>
      </c>
      <c r="N997">
        <v>3986.9551200000001</v>
      </c>
      <c r="O997">
        <v>4123.1314359999997</v>
      </c>
      <c r="P997">
        <v>4020</v>
      </c>
      <c r="Q997">
        <v>1681.8582240000001</v>
      </c>
      <c r="R997">
        <v>2189.790853</v>
      </c>
      <c r="S997">
        <v>2284</v>
      </c>
      <c r="T997">
        <v>0.42184026992508511</v>
      </c>
      <c r="U997">
        <v>0.5310989685850025</v>
      </c>
      <c r="V997">
        <v>0.56815920398009945</v>
      </c>
      <c r="W997">
        <v>105.36411441152499</v>
      </c>
      <c r="X997">
        <v>156.057929266652</v>
      </c>
      <c r="Y997">
        <v>161</v>
      </c>
      <c r="Z997">
        <v>2004.90788074583</v>
      </c>
      <c r="AA997">
        <v>2040.6918269842899</v>
      </c>
      <c r="AB997">
        <v>1951</v>
      </c>
      <c r="AC997">
        <v>5.2553095044112111E-2</v>
      </c>
      <c r="AD997">
        <v>7.6473050562108902E-2</v>
      </c>
      <c r="AE997">
        <v>8.2521783700666332E-2</v>
      </c>
      <c r="AF997">
        <v>4354.7409541308398</v>
      </c>
      <c r="AG997">
        <v>4072.4418137818602</v>
      </c>
      <c r="AH997">
        <v>4525</v>
      </c>
      <c r="AI997">
        <v>0.8025285273066699</v>
      </c>
      <c r="AJ997">
        <v>0.74572291239394373</v>
      </c>
      <c r="AK997">
        <v>0.84092176175432076</v>
      </c>
      <c r="AL997">
        <f t="shared" si="360"/>
        <v>0.1974714726933301</v>
      </c>
      <c r="AM997">
        <f t="shared" si="360"/>
        <v>0.25427708760605627</v>
      </c>
      <c r="AN997">
        <f t="shared" si="360"/>
        <v>0.15907823824567924</v>
      </c>
      <c r="AO997">
        <v>148116.96553552494</v>
      </c>
      <c r="AP997">
        <v>128414.02247650185</v>
      </c>
      <c r="AQ997">
        <v>131563</v>
      </c>
      <c r="AR997">
        <v>1537.7222222222224</v>
      </c>
      <c r="AS997">
        <v>1730.1142744167657</v>
      </c>
      <c r="AT997">
        <v>1344</v>
      </c>
      <c r="AU997">
        <f t="shared" si="346"/>
        <v>-5.6805614912726177E-2</v>
      </c>
      <c r="AV997">
        <f t="shared" si="347"/>
        <v>9.5198849360377036E-2</v>
      </c>
      <c r="AW997">
        <v>0.10925869865991739</v>
      </c>
      <c r="AX997">
        <v>3.7060235395096952E-2</v>
      </c>
      <c r="AY997" s="1">
        <f t="shared" si="348"/>
        <v>-19702.943059023091</v>
      </c>
      <c r="AZ997" s="1">
        <f t="shared" si="349"/>
        <v>3148.9775234981498</v>
      </c>
      <c r="BA997" s="1">
        <f t="shared" si="361"/>
        <v>192.39205219454334</v>
      </c>
      <c r="BB997" s="1">
        <f t="shared" si="362"/>
        <v>-386.11427441676574</v>
      </c>
      <c r="BC997">
        <f t="shared" si="350"/>
        <v>1</v>
      </c>
      <c r="BD997">
        <f t="shared" si="351"/>
        <v>1</v>
      </c>
      <c r="BE997">
        <f t="shared" si="352"/>
        <v>0</v>
      </c>
      <c r="BF997">
        <f t="shared" si="353"/>
        <v>0</v>
      </c>
      <c r="BG997">
        <f t="shared" si="354"/>
        <v>0</v>
      </c>
      <c r="BH997">
        <f t="shared" si="355"/>
        <v>0</v>
      </c>
      <c r="BI997">
        <f t="shared" si="356"/>
        <v>0</v>
      </c>
      <c r="BJ997">
        <f t="shared" si="357"/>
        <v>0</v>
      </c>
      <c r="BK997">
        <f t="shared" si="358"/>
        <v>0</v>
      </c>
      <c r="BL997">
        <f t="shared" si="359"/>
        <v>0</v>
      </c>
      <c r="BM997">
        <f t="shared" si="363"/>
        <v>0</v>
      </c>
      <c r="BN997">
        <f t="shared" si="364"/>
        <v>0</v>
      </c>
      <c r="BO997">
        <f>IF(AND(AU997&gt;'County Avg'!$E$3,'Gentrification Calcs'!AW997&gt;'County Avg'!$E$4,'Gentrification Calcs'!AY997&gt;'County Avg'!$E$5,'Gentrification Calcs'!BA997&gt;'County Avg'!$E$6),1,0)</f>
        <v>0</v>
      </c>
      <c r="BP997">
        <f>IF(AND(AV997&gt;'County Avg'!$F$3,'Gentrification Calcs'!AX997&gt;'County Avg'!$F$4,'Gentrification Calcs'!AZ997&gt;'County Avg'!$F$5,'Gentrification Calcs'!BB997&gt;'County Avg'!$F$6),1,0)</f>
        <v>0</v>
      </c>
      <c r="BQ997">
        <f t="shared" si="365"/>
        <v>0</v>
      </c>
      <c r="BR997">
        <f t="shared" si="366"/>
        <v>0</v>
      </c>
      <c r="BS997">
        <f t="shared" si="367"/>
        <v>0</v>
      </c>
      <c r="BT997">
        <f t="shared" si="368"/>
        <v>0</v>
      </c>
    </row>
    <row r="998" spans="1:72" x14ac:dyDescent="0.25">
      <c r="A998">
        <v>6037300800</v>
      </c>
      <c r="B998">
        <v>6918.1349762035097</v>
      </c>
      <c r="C998">
        <v>6704.0238007514299</v>
      </c>
      <c r="D998">
        <v>6871</v>
      </c>
      <c r="E998">
        <v>2928.5874319999998</v>
      </c>
      <c r="F998">
        <v>2825.8034039999998</v>
      </c>
      <c r="G998">
        <v>2649</v>
      </c>
      <c r="H998">
        <v>796.58709656427027</v>
      </c>
      <c r="I998">
        <v>681.10536915025773</v>
      </c>
      <c r="J998">
        <v>995.92520000000002</v>
      </c>
      <c r="K998">
        <v>0.27200386365800339</v>
      </c>
      <c r="L998">
        <v>0.24103069880450104</v>
      </c>
      <c r="M998">
        <v>0.37596270290675726</v>
      </c>
      <c r="N998">
        <v>5110.6338260000002</v>
      </c>
      <c r="O998">
        <v>4962.979934</v>
      </c>
      <c r="P998">
        <v>4890</v>
      </c>
      <c r="Q998">
        <v>2242.1759000000002</v>
      </c>
      <c r="R998">
        <v>2284.3093279999998</v>
      </c>
      <c r="S998">
        <v>2381</v>
      </c>
      <c r="T998">
        <v>0.43872755833006144</v>
      </c>
      <c r="U998">
        <v>0.46026970859801986</v>
      </c>
      <c r="V998">
        <v>0.4869120654396728</v>
      </c>
      <c r="W998">
        <v>1290.3741953955</v>
      </c>
      <c r="X998">
        <v>1280.96895347536</v>
      </c>
      <c r="Y998">
        <v>1185</v>
      </c>
      <c r="Z998">
        <v>2938.1844961734</v>
      </c>
      <c r="AA998">
        <v>2822.8373632430998</v>
      </c>
      <c r="AB998">
        <v>2649</v>
      </c>
      <c r="AC998">
        <v>0.43917398552611081</v>
      </c>
      <c r="AD998">
        <v>0.45378772796307365</v>
      </c>
      <c r="AE998">
        <v>0.44733861834654587</v>
      </c>
      <c r="AF998">
        <v>5259.1737749645999</v>
      </c>
      <c r="AG998">
        <v>4343.9278919696799</v>
      </c>
      <c r="AH998">
        <v>4614</v>
      </c>
      <c r="AI998">
        <v>0.7602010936552579</v>
      </c>
      <c r="AJ998">
        <v>0.64795830400882293</v>
      </c>
      <c r="AK998">
        <v>0.67151797409401837</v>
      </c>
      <c r="AL998">
        <f t="shared" si="360"/>
        <v>0.2397989063447421</v>
      </c>
      <c r="AM998">
        <f t="shared" si="360"/>
        <v>0.35204169599117707</v>
      </c>
      <c r="AN998">
        <f t="shared" si="360"/>
        <v>0.32848202590598163</v>
      </c>
      <c r="AO998">
        <v>89432.123011664909</v>
      </c>
      <c r="AP998">
        <v>80318.704944830417</v>
      </c>
      <c r="AQ998">
        <v>75945</v>
      </c>
      <c r="AR998">
        <v>1358.0333333333333</v>
      </c>
      <c r="AS998">
        <v>1170.0929221035983</v>
      </c>
      <c r="AT998">
        <v>1410</v>
      </c>
      <c r="AU998">
        <f t="shared" si="346"/>
        <v>-0.11224278964643497</v>
      </c>
      <c r="AV998">
        <f t="shared" si="347"/>
        <v>2.3559670085195439E-2</v>
      </c>
      <c r="AW998">
        <v>2.1542150267958415E-2</v>
      </c>
      <c r="AX998">
        <v>2.6642356841652948E-2</v>
      </c>
      <c r="AY998" s="1">
        <f t="shared" si="348"/>
        <v>-9113.4180668344925</v>
      </c>
      <c r="AZ998" s="1">
        <f t="shared" si="349"/>
        <v>-4373.7049448304169</v>
      </c>
      <c r="BA998" s="1">
        <f t="shared" si="361"/>
        <v>-187.94041122973499</v>
      </c>
      <c r="BB998" s="1">
        <f t="shared" si="362"/>
        <v>239.90707789640169</v>
      </c>
      <c r="BC998">
        <f t="shared" si="350"/>
        <v>1</v>
      </c>
      <c r="BD998">
        <f t="shared" si="351"/>
        <v>1</v>
      </c>
      <c r="BE998">
        <f t="shared" si="352"/>
        <v>0</v>
      </c>
      <c r="BF998">
        <f t="shared" si="353"/>
        <v>0</v>
      </c>
      <c r="BG998">
        <f t="shared" si="354"/>
        <v>0</v>
      </c>
      <c r="BH998">
        <f t="shared" si="355"/>
        <v>0</v>
      </c>
      <c r="BI998">
        <f t="shared" si="356"/>
        <v>0</v>
      </c>
      <c r="BJ998">
        <f t="shared" si="357"/>
        <v>0</v>
      </c>
      <c r="BK998">
        <f t="shared" si="358"/>
        <v>0</v>
      </c>
      <c r="BL998">
        <f t="shared" si="359"/>
        <v>0</v>
      </c>
      <c r="BM998">
        <f t="shared" si="363"/>
        <v>0</v>
      </c>
      <c r="BN998">
        <f t="shared" si="364"/>
        <v>0</v>
      </c>
      <c r="BO998">
        <f>IF(AND(AU998&gt;'County Avg'!$E$3,'Gentrification Calcs'!AW998&gt;'County Avg'!$E$4,'Gentrification Calcs'!AY998&gt;'County Avg'!$E$5,'Gentrification Calcs'!BA998&gt;'County Avg'!$E$6),1,0)</f>
        <v>0</v>
      </c>
      <c r="BP998">
        <f>IF(AND(AV998&gt;'County Avg'!$F$3,'Gentrification Calcs'!AX998&gt;'County Avg'!$F$4,'Gentrification Calcs'!AZ998&gt;'County Avg'!$F$5,'Gentrification Calcs'!BB998&gt;'County Avg'!$F$6),1,0)</f>
        <v>0</v>
      </c>
      <c r="BQ998">
        <f t="shared" si="365"/>
        <v>0</v>
      </c>
      <c r="BR998">
        <f t="shared" si="366"/>
        <v>0</v>
      </c>
      <c r="BS998">
        <f t="shared" si="367"/>
        <v>0</v>
      </c>
      <c r="BT998">
        <f t="shared" si="368"/>
        <v>0</v>
      </c>
    </row>
    <row r="999" spans="1:72" x14ac:dyDescent="0.25">
      <c r="A999">
        <v>6037300901</v>
      </c>
      <c r="B999">
        <v>4110.8959634699804</v>
      </c>
      <c r="C999">
        <v>6165.4499681285797</v>
      </c>
      <c r="D999">
        <v>6084</v>
      </c>
      <c r="E999">
        <v>1471.5329200000001</v>
      </c>
      <c r="F999">
        <v>2226.552756</v>
      </c>
      <c r="G999">
        <v>2173</v>
      </c>
      <c r="H999">
        <v>162.76769049198938</v>
      </c>
      <c r="I999">
        <v>208.71923293970497</v>
      </c>
      <c r="J999">
        <v>393.01420000000002</v>
      </c>
      <c r="K999">
        <v>0.11061097463724384</v>
      </c>
      <c r="L999">
        <v>9.3740978010630596E-2</v>
      </c>
      <c r="M999">
        <v>0.18086249424758399</v>
      </c>
      <c r="N999">
        <v>2903.297775</v>
      </c>
      <c r="O999">
        <v>4527.020192</v>
      </c>
      <c r="P999">
        <v>4485</v>
      </c>
      <c r="Q999">
        <v>1475.746071</v>
      </c>
      <c r="R999">
        <v>2799.2378410000001</v>
      </c>
      <c r="S999">
        <v>2739</v>
      </c>
      <c r="T999">
        <v>0.5082999352348555</v>
      </c>
      <c r="U999">
        <v>0.61834003876252208</v>
      </c>
      <c r="V999">
        <v>0.61070234113712374</v>
      </c>
      <c r="W999">
        <v>123.986848732464</v>
      </c>
      <c r="X999">
        <v>202.106585666537</v>
      </c>
      <c r="Y999">
        <v>322</v>
      </c>
      <c r="Z999">
        <v>1440.43784715782</v>
      </c>
      <c r="AA999">
        <v>2216.5491304397601</v>
      </c>
      <c r="AB999">
        <v>2173</v>
      </c>
      <c r="AC999">
        <v>8.6075806031552793E-2</v>
      </c>
      <c r="AD999">
        <v>9.1180738063062622E-2</v>
      </c>
      <c r="AE999">
        <v>0.14818223653934653</v>
      </c>
      <c r="AF999">
        <v>2949.2205268888001</v>
      </c>
      <c r="AG999">
        <v>3582.57463526726</v>
      </c>
      <c r="AH999">
        <v>3423</v>
      </c>
      <c r="AI999">
        <v>0.71741551065655829</v>
      </c>
      <c r="AJ999">
        <v>0.58107269603790024</v>
      </c>
      <c r="AK999">
        <v>0.56262327416173574</v>
      </c>
      <c r="AL999">
        <f t="shared" si="360"/>
        <v>0.28258448934344171</v>
      </c>
      <c r="AM999">
        <f t="shared" si="360"/>
        <v>0.41892730396209976</v>
      </c>
      <c r="AN999">
        <f t="shared" si="360"/>
        <v>0.43737672583826426</v>
      </c>
      <c r="AO999">
        <v>125742.60975609756</v>
      </c>
      <c r="AP999">
        <v>149928.43563547204</v>
      </c>
      <c r="AQ999">
        <v>120443</v>
      </c>
      <c r="AR999">
        <v>1612.0166666666667</v>
      </c>
      <c r="AS999">
        <v>1586.7271648873075</v>
      </c>
      <c r="AT999">
        <v>1353</v>
      </c>
      <c r="AU999">
        <f t="shared" si="346"/>
        <v>-0.13634281461865805</v>
      </c>
      <c r="AV999">
        <f t="shared" si="347"/>
        <v>-1.8449421876164496E-2</v>
      </c>
      <c r="AW999">
        <v>0.11004010352766658</v>
      </c>
      <c r="AX999">
        <v>-7.6376976253983431E-3</v>
      </c>
      <c r="AY999" s="1">
        <f t="shared" si="348"/>
        <v>24185.825879374475</v>
      </c>
      <c r="AZ999" s="1">
        <f t="shared" si="349"/>
        <v>-29485.435635472037</v>
      </c>
      <c r="BA999" s="1">
        <f t="shared" si="361"/>
        <v>-25.289501779359171</v>
      </c>
      <c r="BB999" s="1">
        <f t="shared" si="362"/>
        <v>-233.72716488730748</v>
      </c>
      <c r="BC999">
        <f t="shared" si="350"/>
        <v>1</v>
      </c>
      <c r="BD999">
        <f t="shared" si="351"/>
        <v>1</v>
      </c>
      <c r="BE999">
        <f t="shared" si="352"/>
        <v>0</v>
      </c>
      <c r="BF999">
        <f t="shared" si="353"/>
        <v>0</v>
      </c>
      <c r="BG999">
        <f t="shared" si="354"/>
        <v>0</v>
      </c>
      <c r="BH999">
        <f t="shared" si="355"/>
        <v>0</v>
      </c>
      <c r="BI999">
        <f t="shared" si="356"/>
        <v>0</v>
      </c>
      <c r="BJ999">
        <f t="shared" si="357"/>
        <v>0</v>
      </c>
      <c r="BK999">
        <f t="shared" si="358"/>
        <v>0</v>
      </c>
      <c r="BL999">
        <f t="shared" si="359"/>
        <v>0</v>
      </c>
      <c r="BM999">
        <f t="shared" si="363"/>
        <v>0</v>
      </c>
      <c r="BN999">
        <f t="shared" si="364"/>
        <v>0</v>
      </c>
      <c r="BO999">
        <f>IF(AND(AU999&gt;'County Avg'!$E$3,'Gentrification Calcs'!AW999&gt;'County Avg'!$E$4,'Gentrification Calcs'!AY999&gt;'County Avg'!$E$5,'Gentrification Calcs'!BA999&gt;'County Avg'!$E$6),1,0)</f>
        <v>0</v>
      </c>
      <c r="BP999">
        <f>IF(AND(AV999&gt;'County Avg'!$F$3,'Gentrification Calcs'!AX999&gt;'County Avg'!$F$4,'Gentrification Calcs'!AZ999&gt;'County Avg'!$F$5,'Gentrification Calcs'!BB999&gt;'County Avg'!$F$6),1,0)</f>
        <v>0</v>
      </c>
      <c r="BQ999">
        <f t="shared" si="365"/>
        <v>0</v>
      </c>
      <c r="BR999">
        <f t="shared" si="366"/>
        <v>0</v>
      </c>
      <c r="BS999">
        <f t="shared" si="367"/>
        <v>0</v>
      </c>
      <c r="BT999">
        <f t="shared" si="368"/>
        <v>0</v>
      </c>
    </row>
    <row r="1000" spans="1:72" x14ac:dyDescent="0.25">
      <c r="A1000">
        <v>6037300902</v>
      </c>
      <c r="B1000">
        <v>2753.9192874219598</v>
      </c>
      <c r="C1000">
        <v>1943.0555057255399</v>
      </c>
      <c r="D1000">
        <v>2071</v>
      </c>
      <c r="E1000">
        <v>985.15788980000002</v>
      </c>
      <c r="F1000">
        <v>808.05400410000004</v>
      </c>
      <c r="G1000">
        <v>712</v>
      </c>
      <c r="H1000">
        <v>115.01230846604894</v>
      </c>
      <c r="I1000">
        <v>178.79511676277104</v>
      </c>
      <c r="J1000">
        <v>190.5976</v>
      </c>
      <c r="K1000">
        <v>0.11674505138399485</v>
      </c>
      <c r="L1000">
        <v>0.22126629638066173</v>
      </c>
      <c r="M1000">
        <v>0.26769325842696629</v>
      </c>
      <c r="N1000">
        <v>1946.5949029999999</v>
      </c>
      <c r="O1000">
        <v>1466.455383</v>
      </c>
      <c r="P1000">
        <v>1501</v>
      </c>
      <c r="Q1000">
        <v>975.71474450000005</v>
      </c>
      <c r="R1000">
        <v>787.01835080000001</v>
      </c>
      <c r="S1000">
        <v>686</v>
      </c>
      <c r="T1000">
        <v>0.50124180588178602</v>
      </c>
      <c r="U1000">
        <v>0.53668073364084068</v>
      </c>
      <c r="V1000">
        <v>0.45702864756828782</v>
      </c>
      <c r="W1000">
        <v>87.075043371140097</v>
      </c>
      <c r="X1000">
        <v>61.389983024215297</v>
      </c>
      <c r="Y1000">
        <v>43</v>
      </c>
      <c r="Z1000">
        <v>965.49120487739901</v>
      </c>
      <c r="AA1000">
        <v>699.054279319942</v>
      </c>
      <c r="AB1000">
        <v>712</v>
      </c>
      <c r="AC1000">
        <v>9.0187298373367517E-2</v>
      </c>
      <c r="AD1000">
        <v>8.7818621300676469E-2</v>
      </c>
      <c r="AE1000">
        <v>6.0393258426966294E-2</v>
      </c>
      <c r="AF1000">
        <v>1956.7055713304901</v>
      </c>
      <c r="AG1000">
        <v>1290.3163265958401</v>
      </c>
      <c r="AH1000">
        <v>1349</v>
      </c>
      <c r="AI1000">
        <v>0.71051667355227055</v>
      </c>
      <c r="AJ1000">
        <v>0.66406560326954434</v>
      </c>
      <c r="AK1000">
        <v>0.65137614678899081</v>
      </c>
      <c r="AL1000">
        <f t="shared" si="360"/>
        <v>0.28948332644772945</v>
      </c>
      <c r="AM1000">
        <f t="shared" si="360"/>
        <v>0.33593439673045566</v>
      </c>
      <c r="AN1000">
        <f t="shared" si="360"/>
        <v>0.34862385321100919</v>
      </c>
      <c r="AO1000">
        <v>134015.77041357371</v>
      </c>
      <c r="AP1000">
        <v>95656.584389047828</v>
      </c>
      <c r="AQ1000">
        <v>117222</v>
      </c>
      <c r="AR1000">
        <v>1663.8500000000001</v>
      </c>
      <c r="AS1000">
        <v>2043.9426650850139</v>
      </c>
      <c r="AT1000">
        <v>1871</v>
      </c>
      <c r="AU1000">
        <f t="shared" si="346"/>
        <v>-4.6451070282726215E-2</v>
      </c>
      <c r="AV1000">
        <f t="shared" si="347"/>
        <v>-1.2689456480553529E-2</v>
      </c>
      <c r="AW1000">
        <v>3.5438927759054661E-2</v>
      </c>
      <c r="AX1000">
        <v>-7.9652086072552863E-2</v>
      </c>
      <c r="AY1000" s="1">
        <f t="shared" si="348"/>
        <v>-38359.186024525887</v>
      </c>
      <c r="AZ1000" s="1">
        <f t="shared" si="349"/>
        <v>21565.415610952172</v>
      </c>
      <c r="BA1000" s="1">
        <f t="shared" si="361"/>
        <v>380.09266508501378</v>
      </c>
      <c r="BB1000" s="1">
        <f t="shared" si="362"/>
        <v>-172.94266508501391</v>
      </c>
      <c r="BC1000">
        <f t="shared" si="350"/>
        <v>1</v>
      </c>
      <c r="BD1000">
        <f t="shared" si="351"/>
        <v>1</v>
      </c>
      <c r="BE1000">
        <f t="shared" si="352"/>
        <v>0</v>
      </c>
      <c r="BF1000">
        <f t="shared" si="353"/>
        <v>0</v>
      </c>
      <c r="BG1000">
        <f t="shared" si="354"/>
        <v>0</v>
      </c>
      <c r="BH1000">
        <f t="shared" si="355"/>
        <v>0</v>
      </c>
      <c r="BI1000">
        <f t="shared" si="356"/>
        <v>0</v>
      </c>
      <c r="BJ1000">
        <f t="shared" si="357"/>
        <v>0</v>
      </c>
      <c r="BK1000">
        <f t="shared" si="358"/>
        <v>0</v>
      </c>
      <c r="BL1000">
        <f t="shared" si="359"/>
        <v>0</v>
      </c>
      <c r="BM1000">
        <f t="shared" si="363"/>
        <v>0</v>
      </c>
      <c r="BN1000">
        <f t="shared" si="364"/>
        <v>0</v>
      </c>
      <c r="BO1000">
        <f>IF(AND(AU1000&gt;'County Avg'!$E$3,'Gentrification Calcs'!AW1000&gt;'County Avg'!$E$4,'Gentrification Calcs'!AY1000&gt;'County Avg'!$E$5,'Gentrification Calcs'!BA1000&gt;'County Avg'!$E$6),1,0)</f>
        <v>0</v>
      </c>
      <c r="BP1000">
        <f>IF(AND(AV1000&gt;'County Avg'!$F$3,'Gentrification Calcs'!AX1000&gt;'County Avg'!$F$4,'Gentrification Calcs'!AZ1000&gt;'County Avg'!$F$5,'Gentrification Calcs'!BB1000&gt;'County Avg'!$F$6),1,0)</f>
        <v>0</v>
      </c>
      <c r="BQ1000">
        <f t="shared" si="365"/>
        <v>0</v>
      </c>
      <c r="BR1000">
        <f t="shared" si="366"/>
        <v>0</v>
      </c>
      <c r="BS1000">
        <f t="shared" si="367"/>
        <v>0</v>
      </c>
      <c r="BT1000">
        <f t="shared" si="368"/>
        <v>0</v>
      </c>
    </row>
    <row r="1001" spans="1:72" x14ac:dyDescent="0.25">
      <c r="A1001">
        <v>6037301000</v>
      </c>
      <c r="B1001">
        <v>4844.9999805761399</v>
      </c>
      <c r="C1001">
        <v>4911</v>
      </c>
      <c r="D1001">
        <v>5010</v>
      </c>
      <c r="E1001">
        <v>1951</v>
      </c>
      <c r="F1001">
        <v>2027</v>
      </c>
      <c r="G1001">
        <v>1900</v>
      </c>
      <c r="H1001">
        <v>631.82399746698434</v>
      </c>
      <c r="I1001">
        <v>614.02160000000003</v>
      </c>
      <c r="J1001">
        <v>847.97080000000005</v>
      </c>
      <c r="K1001">
        <v>0.32384623140286228</v>
      </c>
      <c r="L1001">
        <v>0.30292136161815492</v>
      </c>
      <c r="M1001">
        <v>0.44630042105263162</v>
      </c>
      <c r="N1001">
        <v>3509.9999859999998</v>
      </c>
      <c r="O1001">
        <v>3550</v>
      </c>
      <c r="P1001">
        <v>3588</v>
      </c>
      <c r="Q1001">
        <v>1286</v>
      </c>
      <c r="R1001">
        <v>1370</v>
      </c>
      <c r="S1001">
        <v>1735</v>
      </c>
      <c r="T1001">
        <v>0.36638176784311816</v>
      </c>
      <c r="U1001">
        <v>0.38591549295774646</v>
      </c>
      <c r="V1001">
        <v>0.48355629877369005</v>
      </c>
      <c r="W1001">
        <v>1119</v>
      </c>
      <c r="X1001">
        <v>1189</v>
      </c>
      <c r="Y1001">
        <v>1237</v>
      </c>
      <c r="Z1001">
        <v>1948</v>
      </c>
      <c r="AA1001">
        <v>2003</v>
      </c>
      <c r="AB1001">
        <v>1900</v>
      </c>
      <c r="AC1001">
        <v>0.57443531827515404</v>
      </c>
      <c r="AD1001">
        <v>0.59360958562156763</v>
      </c>
      <c r="AE1001">
        <v>0.65105263157894733</v>
      </c>
      <c r="AF1001">
        <v>2977.9999880610399</v>
      </c>
      <c r="AG1001">
        <v>2517</v>
      </c>
      <c r="AH1001">
        <v>3097</v>
      </c>
      <c r="AI1001">
        <v>0.61465428276573764</v>
      </c>
      <c r="AJ1001">
        <v>0.51252290775809406</v>
      </c>
      <c r="AK1001">
        <v>0.61816367265469063</v>
      </c>
      <c r="AL1001">
        <f t="shared" si="360"/>
        <v>0.38534571723426236</v>
      </c>
      <c r="AM1001">
        <f t="shared" si="360"/>
        <v>0.48747709224190594</v>
      </c>
      <c r="AN1001">
        <f t="shared" si="360"/>
        <v>0.38183632734530937</v>
      </c>
      <c r="AO1001">
        <v>67288.131495227994</v>
      </c>
      <c r="AP1001">
        <v>69018.360441356766</v>
      </c>
      <c r="AQ1001">
        <v>52745</v>
      </c>
      <c r="AR1001">
        <v>1129.9666666666667</v>
      </c>
      <c r="AS1001">
        <v>1060.5235270858047</v>
      </c>
      <c r="AT1001">
        <v>1294</v>
      </c>
      <c r="AU1001">
        <f t="shared" si="346"/>
        <v>-0.10213137500764358</v>
      </c>
      <c r="AV1001">
        <f t="shared" si="347"/>
        <v>0.10564076489659657</v>
      </c>
      <c r="AW1001">
        <v>1.9533725114628309E-2</v>
      </c>
      <c r="AX1001">
        <v>9.7640805815943588E-2</v>
      </c>
      <c r="AY1001" s="1">
        <f t="shared" si="348"/>
        <v>1730.2289461287728</v>
      </c>
      <c r="AZ1001" s="1">
        <f t="shared" si="349"/>
        <v>-16273.360441356766</v>
      </c>
      <c r="BA1001" s="1">
        <f t="shared" si="361"/>
        <v>-69.443139580861953</v>
      </c>
      <c r="BB1001" s="1">
        <f t="shared" si="362"/>
        <v>233.47647291419526</v>
      </c>
      <c r="BC1001">
        <f t="shared" si="350"/>
        <v>1</v>
      </c>
      <c r="BD1001">
        <f t="shared" si="351"/>
        <v>1</v>
      </c>
      <c r="BE1001">
        <f t="shared" si="352"/>
        <v>0</v>
      </c>
      <c r="BF1001">
        <f t="shared" si="353"/>
        <v>0</v>
      </c>
      <c r="BG1001">
        <f t="shared" si="354"/>
        <v>0</v>
      </c>
      <c r="BH1001">
        <f t="shared" si="355"/>
        <v>0</v>
      </c>
      <c r="BI1001">
        <f t="shared" si="356"/>
        <v>1</v>
      </c>
      <c r="BJ1001">
        <f t="shared" si="357"/>
        <v>1</v>
      </c>
      <c r="BK1001">
        <f t="shared" si="358"/>
        <v>0</v>
      </c>
      <c r="BL1001">
        <f t="shared" si="359"/>
        <v>0</v>
      </c>
      <c r="BM1001">
        <f t="shared" si="363"/>
        <v>0</v>
      </c>
      <c r="BN1001">
        <f t="shared" si="364"/>
        <v>0</v>
      </c>
      <c r="BO1001">
        <f>IF(AND(AU1001&gt;'County Avg'!$E$3,'Gentrification Calcs'!AW1001&gt;'County Avg'!$E$4,'Gentrification Calcs'!AY1001&gt;'County Avg'!$E$5,'Gentrification Calcs'!BA1001&gt;'County Avg'!$E$6),1,0)</f>
        <v>0</v>
      </c>
      <c r="BP1001">
        <f>IF(AND(AV1001&gt;'County Avg'!$F$3,'Gentrification Calcs'!AX1001&gt;'County Avg'!$F$4,'Gentrification Calcs'!AZ1001&gt;'County Avg'!$F$5,'Gentrification Calcs'!BB1001&gt;'County Avg'!$F$6),1,0)</f>
        <v>0</v>
      </c>
      <c r="BQ1001">
        <f t="shared" si="365"/>
        <v>0</v>
      </c>
      <c r="BR1001">
        <f t="shared" si="366"/>
        <v>0</v>
      </c>
      <c r="BS1001">
        <f t="shared" si="367"/>
        <v>0</v>
      </c>
      <c r="BT1001">
        <f t="shared" si="368"/>
        <v>0</v>
      </c>
    </row>
    <row r="1002" spans="1:72" x14ac:dyDescent="0.25">
      <c r="A1002">
        <v>6037301100</v>
      </c>
      <c r="B1002">
        <v>5844.0000183689399</v>
      </c>
      <c r="C1002">
        <v>6122</v>
      </c>
      <c r="D1002">
        <v>6856</v>
      </c>
      <c r="E1002">
        <v>2606</v>
      </c>
      <c r="F1002">
        <v>2669</v>
      </c>
      <c r="G1002">
        <v>2615</v>
      </c>
      <c r="H1002">
        <v>1014.292803188139</v>
      </c>
      <c r="I1002">
        <v>817.5172</v>
      </c>
      <c r="J1002">
        <v>822.05160000000001</v>
      </c>
      <c r="K1002">
        <v>0.3892144294659014</v>
      </c>
      <c r="L1002">
        <v>0.30630093668040465</v>
      </c>
      <c r="M1002">
        <v>0.31436007648183556</v>
      </c>
      <c r="N1002">
        <v>4463.0000140000002</v>
      </c>
      <c r="O1002">
        <v>4734</v>
      </c>
      <c r="P1002">
        <v>5380</v>
      </c>
      <c r="Q1002">
        <v>1738</v>
      </c>
      <c r="R1002">
        <v>2082</v>
      </c>
      <c r="S1002">
        <v>2543</v>
      </c>
      <c r="T1002">
        <v>0.38942415293481109</v>
      </c>
      <c r="U1002">
        <v>0.43979721166032953</v>
      </c>
      <c r="V1002">
        <v>0.47267657992565054</v>
      </c>
      <c r="W1002">
        <v>1316</v>
      </c>
      <c r="X1002">
        <v>1387</v>
      </c>
      <c r="Y1002">
        <v>1433</v>
      </c>
      <c r="Z1002">
        <v>2577</v>
      </c>
      <c r="AA1002">
        <v>2662</v>
      </c>
      <c r="AB1002">
        <v>2615</v>
      </c>
      <c r="AC1002">
        <v>0.51067132324408226</v>
      </c>
      <c r="AD1002">
        <v>0.52103681442524419</v>
      </c>
      <c r="AE1002">
        <v>0.54799235181644357</v>
      </c>
      <c r="AF1002">
        <v>4754.0000149428397</v>
      </c>
      <c r="AG1002">
        <v>4388</v>
      </c>
      <c r="AH1002">
        <v>4336</v>
      </c>
      <c r="AI1002">
        <v>0.81348391512662599</v>
      </c>
      <c r="AJ1002">
        <v>0.71675922901012745</v>
      </c>
      <c r="AK1002">
        <v>0.63243873978996501</v>
      </c>
      <c r="AL1002">
        <f t="shared" si="360"/>
        <v>0.18651608487337401</v>
      </c>
      <c r="AM1002">
        <f t="shared" si="360"/>
        <v>0.28324077098987255</v>
      </c>
      <c r="AN1002">
        <f t="shared" si="360"/>
        <v>0.36756126021003499</v>
      </c>
      <c r="AO1002">
        <v>71122.698833510076</v>
      </c>
      <c r="AP1002">
        <v>73767.496935022486</v>
      </c>
      <c r="AQ1002">
        <v>67731</v>
      </c>
      <c r="AR1002">
        <v>1242.2722222222224</v>
      </c>
      <c r="AS1002">
        <v>1067.2870699881378</v>
      </c>
      <c r="AT1002">
        <v>1437</v>
      </c>
      <c r="AU1002">
        <f t="shared" si="346"/>
        <v>-9.6724686116498537E-2</v>
      </c>
      <c r="AV1002">
        <f t="shared" si="347"/>
        <v>-8.4320489220162442E-2</v>
      </c>
      <c r="AW1002">
        <v>5.0373058725518449E-2</v>
      </c>
      <c r="AX1002">
        <v>3.2879368265321007E-2</v>
      </c>
      <c r="AY1002" s="1">
        <f t="shared" si="348"/>
        <v>2644.7981015124096</v>
      </c>
      <c r="AZ1002" s="1">
        <f t="shared" si="349"/>
        <v>-6036.4969350224856</v>
      </c>
      <c r="BA1002" s="1">
        <f t="shared" si="361"/>
        <v>-174.98515223408458</v>
      </c>
      <c r="BB1002" s="1">
        <f t="shared" si="362"/>
        <v>369.71293001186223</v>
      </c>
      <c r="BC1002">
        <f t="shared" si="350"/>
        <v>1</v>
      </c>
      <c r="BD1002">
        <f t="shared" si="351"/>
        <v>1</v>
      </c>
      <c r="BE1002">
        <f t="shared" si="352"/>
        <v>0</v>
      </c>
      <c r="BF1002">
        <f t="shared" si="353"/>
        <v>0</v>
      </c>
      <c r="BG1002">
        <f t="shared" si="354"/>
        <v>0</v>
      </c>
      <c r="BH1002">
        <f t="shared" si="355"/>
        <v>0</v>
      </c>
      <c r="BI1002">
        <f t="shared" si="356"/>
        <v>0</v>
      </c>
      <c r="BJ1002">
        <f t="shared" si="357"/>
        <v>0</v>
      </c>
      <c r="BK1002">
        <f t="shared" si="358"/>
        <v>0</v>
      </c>
      <c r="BL1002">
        <f t="shared" si="359"/>
        <v>0</v>
      </c>
      <c r="BM1002">
        <f t="shared" si="363"/>
        <v>0</v>
      </c>
      <c r="BN1002">
        <f t="shared" si="364"/>
        <v>0</v>
      </c>
      <c r="BO1002">
        <f>IF(AND(AU1002&gt;'County Avg'!$E$3,'Gentrification Calcs'!AW1002&gt;'County Avg'!$E$4,'Gentrification Calcs'!AY1002&gt;'County Avg'!$E$5,'Gentrification Calcs'!BA1002&gt;'County Avg'!$E$6),1,0)</f>
        <v>0</v>
      </c>
      <c r="BP1002">
        <f>IF(AND(AV1002&gt;'County Avg'!$F$3,'Gentrification Calcs'!AX1002&gt;'County Avg'!$F$4,'Gentrification Calcs'!AZ1002&gt;'County Avg'!$F$5,'Gentrification Calcs'!BB1002&gt;'County Avg'!$F$6),1,0)</f>
        <v>0</v>
      </c>
      <c r="BQ1002">
        <f t="shared" si="365"/>
        <v>0</v>
      </c>
      <c r="BR1002">
        <f t="shared" si="366"/>
        <v>0</v>
      </c>
      <c r="BS1002">
        <f t="shared" si="367"/>
        <v>0</v>
      </c>
      <c r="BT1002">
        <f t="shared" si="368"/>
        <v>0</v>
      </c>
    </row>
    <row r="1003" spans="1:72" x14ac:dyDescent="0.25">
      <c r="A1003">
        <v>6037301203</v>
      </c>
      <c r="B1003">
        <v>4346.9423625619502</v>
      </c>
      <c r="C1003">
        <v>4061</v>
      </c>
      <c r="D1003">
        <v>4491</v>
      </c>
      <c r="E1003">
        <v>2072.94751</v>
      </c>
      <c r="F1003">
        <v>1884</v>
      </c>
      <c r="G1003">
        <v>1863</v>
      </c>
      <c r="H1003">
        <v>798.6570073314216</v>
      </c>
      <c r="I1003">
        <v>615.51160000000004</v>
      </c>
      <c r="J1003">
        <v>680.55719999999997</v>
      </c>
      <c r="K1003">
        <v>0.38527603978328501</v>
      </c>
      <c r="L1003">
        <v>0.32670467091295119</v>
      </c>
      <c r="M1003">
        <v>0.36530177133655395</v>
      </c>
      <c r="N1003">
        <v>3305.3572709999999</v>
      </c>
      <c r="O1003">
        <v>3092</v>
      </c>
      <c r="P1003">
        <v>3610</v>
      </c>
      <c r="Q1003">
        <v>1012.052673</v>
      </c>
      <c r="R1003">
        <v>1476</v>
      </c>
      <c r="S1003">
        <v>1632</v>
      </c>
      <c r="T1003">
        <v>0.30618556180881906</v>
      </c>
      <c r="U1003">
        <v>0.47736093143596375</v>
      </c>
      <c r="V1003">
        <v>0.4520775623268698</v>
      </c>
      <c r="W1003">
        <v>1490.25036621094</v>
      </c>
      <c r="X1003">
        <v>1070</v>
      </c>
      <c r="Y1003">
        <v>1139</v>
      </c>
      <c r="Z1003">
        <v>2086.57788085938</v>
      </c>
      <c r="AA1003">
        <v>1872</v>
      </c>
      <c r="AB1003">
        <v>1863</v>
      </c>
      <c r="AC1003">
        <v>0.71420788070329011</v>
      </c>
      <c r="AD1003">
        <v>0.57158119658119655</v>
      </c>
      <c r="AE1003">
        <v>0.6113794954374665</v>
      </c>
      <c r="AF1003">
        <v>3270.1455609657301</v>
      </c>
      <c r="AG1003">
        <v>2648</v>
      </c>
      <c r="AH1003">
        <v>3015</v>
      </c>
      <c r="AI1003">
        <v>0.75228638620329202</v>
      </c>
      <c r="AJ1003">
        <v>0.6520561438069441</v>
      </c>
      <c r="AK1003">
        <v>0.67134268537074149</v>
      </c>
      <c r="AL1003">
        <f t="shared" si="360"/>
        <v>0.24771361379670798</v>
      </c>
      <c r="AM1003">
        <f t="shared" si="360"/>
        <v>0.3479438561930559</v>
      </c>
      <c r="AN1003">
        <f t="shared" si="360"/>
        <v>0.32865731462925851</v>
      </c>
      <c r="AO1003">
        <v>63058.13573700955</v>
      </c>
      <c r="AP1003">
        <v>72264.605639558649</v>
      </c>
      <c r="AQ1003">
        <v>55972</v>
      </c>
      <c r="AR1003">
        <v>1290.6500000000001</v>
      </c>
      <c r="AS1003">
        <v>1216.0850138394624</v>
      </c>
      <c r="AT1003">
        <v>1469</v>
      </c>
      <c r="AU1003">
        <f t="shared" si="346"/>
        <v>-0.10023024239634792</v>
      </c>
      <c r="AV1003">
        <f t="shared" si="347"/>
        <v>1.9286541563797388E-2</v>
      </c>
      <c r="AW1003">
        <v>0.17117536962714469</v>
      </c>
      <c r="AX1003">
        <v>-2.5283369109093956E-2</v>
      </c>
      <c r="AY1003" s="1">
        <f t="shared" si="348"/>
        <v>9206.4699025490991</v>
      </c>
      <c r="AZ1003" s="1">
        <f t="shared" si="349"/>
        <v>-16292.605639558649</v>
      </c>
      <c r="BA1003" s="1">
        <f t="shared" si="361"/>
        <v>-74.564986160537728</v>
      </c>
      <c r="BB1003" s="1">
        <f t="shared" si="362"/>
        <v>252.91498616053764</v>
      </c>
      <c r="BC1003">
        <f t="shared" si="350"/>
        <v>1</v>
      </c>
      <c r="BD1003">
        <f t="shared" si="351"/>
        <v>1</v>
      </c>
      <c r="BE1003">
        <f t="shared" si="352"/>
        <v>0</v>
      </c>
      <c r="BF1003">
        <f t="shared" si="353"/>
        <v>0</v>
      </c>
      <c r="BG1003">
        <f t="shared" si="354"/>
        <v>0</v>
      </c>
      <c r="BH1003">
        <f t="shared" si="355"/>
        <v>0</v>
      </c>
      <c r="BI1003">
        <f t="shared" si="356"/>
        <v>1</v>
      </c>
      <c r="BJ1003">
        <f t="shared" si="357"/>
        <v>1</v>
      </c>
      <c r="BK1003">
        <f t="shared" si="358"/>
        <v>0</v>
      </c>
      <c r="BL1003">
        <f t="shared" si="359"/>
        <v>0</v>
      </c>
      <c r="BM1003">
        <f t="shared" si="363"/>
        <v>0</v>
      </c>
      <c r="BN1003">
        <f t="shared" si="364"/>
        <v>0</v>
      </c>
      <c r="BO1003">
        <f>IF(AND(AU1003&gt;'County Avg'!$E$3,'Gentrification Calcs'!AW1003&gt;'County Avg'!$E$4,'Gentrification Calcs'!AY1003&gt;'County Avg'!$E$5,'Gentrification Calcs'!BA1003&gt;'County Avg'!$E$6),1,0)</f>
        <v>0</v>
      </c>
      <c r="BP1003">
        <f>IF(AND(AV1003&gt;'County Avg'!$F$3,'Gentrification Calcs'!AX1003&gt;'County Avg'!$F$4,'Gentrification Calcs'!AZ1003&gt;'County Avg'!$F$5,'Gentrification Calcs'!BB1003&gt;'County Avg'!$F$6),1,0)</f>
        <v>0</v>
      </c>
      <c r="BQ1003">
        <f t="shared" si="365"/>
        <v>0</v>
      </c>
      <c r="BR1003">
        <f t="shared" si="366"/>
        <v>0</v>
      </c>
      <c r="BS1003">
        <f t="shared" si="367"/>
        <v>0</v>
      </c>
      <c r="BT1003">
        <f t="shared" si="368"/>
        <v>0</v>
      </c>
    </row>
    <row r="1004" spans="1:72" x14ac:dyDescent="0.25">
      <c r="A1004">
        <v>6037301204</v>
      </c>
      <c r="B1004">
        <v>3307.0573093511998</v>
      </c>
      <c r="C1004">
        <v>4364</v>
      </c>
      <c r="D1004">
        <v>4953</v>
      </c>
      <c r="E1004">
        <v>1577.0523679999999</v>
      </c>
      <c r="F1004">
        <v>1894</v>
      </c>
      <c r="G1004">
        <v>1961</v>
      </c>
      <c r="H1004">
        <v>607.60053238968806</v>
      </c>
      <c r="I1004">
        <v>705.77179999999998</v>
      </c>
      <c r="J1004">
        <v>993.79880000000003</v>
      </c>
      <c r="K1004">
        <v>0.38527606610821696</v>
      </c>
      <c r="L1004">
        <v>0.37263558606124603</v>
      </c>
      <c r="M1004">
        <v>0.50678164201937792</v>
      </c>
      <c r="N1004">
        <v>2514.64248</v>
      </c>
      <c r="O1004">
        <v>3259</v>
      </c>
      <c r="P1004">
        <v>3849</v>
      </c>
      <c r="Q1004">
        <v>769.94720459999996</v>
      </c>
      <c r="R1004">
        <v>1109</v>
      </c>
      <c r="S1004">
        <v>1393</v>
      </c>
      <c r="T1004">
        <v>0.30618555549097382</v>
      </c>
      <c r="U1004">
        <v>0.34028843203436637</v>
      </c>
      <c r="V1004">
        <v>0.36191218498311251</v>
      </c>
      <c r="W1004">
        <v>1133.74951171875</v>
      </c>
      <c r="X1004">
        <v>1661</v>
      </c>
      <c r="Y1004">
        <v>1812</v>
      </c>
      <c r="Z1004">
        <v>1587.42211914063</v>
      </c>
      <c r="AA1004">
        <v>1892</v>
      </c>
      <c r="AB1004">
        <v>1961</v>
      </c>
      <c r="AC1004">
        <v>0.71420795895959854</v>
      </c>
      <c r="AD1004">
        <v>0.87790697674418605</v>
      </c>
      <c r="AE1004">
        <v>0.92401835798062215</v>
      </c>
      <c r="AF1004">
        <v>2487.8541922190002</v>
      </c>
      <c r="AG1004">
        <v>2427</v>
      </c>
      <c r="AH1004">
        <v>3773</v>
      </c>
      <c r="AI1004">
        <v>0.75228638620329313</v>
      </c>
      <c r="AJ1004">
        <v>0.55614115490375804</v>
      </c>
      <c r="AK1004">
        <v>0.76176054916212399</v>
      </c>
      <c r="AL1004">
        <f t="shared" si="360"/>
        <v>0.24771361379670687</v>
      </c>
      <c r="AM1004">
        <f t="shared" si="360"/>
        <v>0.44385884509624196</v>
      </c>
      <c r="AN1004">
        <f t="shared" si="360"/>
        <v>0.23823945083787601</v>
      </c>
      <c r="AO1004">
        <v>63058.13573700955</v>
      </c>
      <c r="AP1004">
        <v>58584.799754801803</v>
      </c>
      <c r="AQ1004">
        <v>41705</v>
      </c>
      <c r="AR1004">
        <v>1290.6500000000001</v>
      </c>
      <c r="AS1004">
        <v>1128.1589561091341</v>
      </c>
      <c r="AT1004">
        <v>1507</v>
      </c>
      <c r="AU1004">
        <f t="shared" si="346"/>
        <v>-0.19614523129953509</v>
      </c>
      <c r="AV1004">
        <f t="shared" si="347"/>
        <v>0.20561939425836595</v>
      </c>
      <c r="AW1004">
        <v>3.4102876543392557E-2</v>
      </c>
      <c r="AX1004">
        <v>2.1623752948746133E-2</v>
      </c>
      <c r="AY1004" s="1">
        <f t="shared" si="348"/>
        <v>-4473.3359822077473</v>
      </c>
      <c r="AZ1004" s="1">
        <f t="shared" si="349"/>
        <v>-16879.799754801803</v>
      </c>
      <c r="BA1004" s="1">
        <f t="shared" si="361"/>
        <v>-162.49104389086597</v>
      </c>
      <c r="BB1004" s="1">
        <f t="shared" si="362"/>
        <v>378.84104389086588</v>
      </c>
      <c r="BC1004">
        <f t="shared" si="350"/>
        <v>1</v>
      </c>
      <c r="BD1004">
        <f t="shared" si="351"/>
        <v>1</v>
      </c>
      <c r="BE1004">
        <f t="shared" si="352"/>
        <v>0</v>
      </c>
      <c r="BF1004">
        <f t="shared" si="353"/>
        <v>0</v>
      </c>
      <c r="BG1004">
        <f t="shared" si="354"/>
        <v>0</v>
      </c>
      <c r="BH1004">
        <f t="shared" si="355"/>
        <v>0</v>
      </c>
      <c r="BI1004">
        <f t="shared" si="356"/>
        <v>1</v>
      </c>
      <c r="BJ1004">
        <f t="shared" si="357"/>
        <v>1</v>
      </c>
      <c r="BK1004">
        <f t="shared" si="358"/>
        <v>0</v>
      </c>
      <c r="BL1004">
        <f t="shared" si="359"/>
        <v>0</v>
      </c>
      <c r="BM1004">
        <f t="shared" si="363"/>
        <v>0</v>
      </c>
      <c r="BN1004">
        <f t="shared" si="364"/>
        <v>0</v>
      </c>
      <c r="BO1004">
        <f>IF(AND(AU1004&gt;'County Avg'!$E$3,'Gentrification Calcs'!AW1004&gt;'County Avg'!$E$4,'Gentrification Calcs'!AY1004&gt;'County Avg'!$E$5,'Gentrification Calcs'!BA1004&gt;'County Avg'!$E$6),1,0)</f>
        <v>0</v>
      </c>
      <c r="BP1004">
        <f>IF(AND(AV1004&gt;'County Avg'!$F$3,'Gentrification Calcs'!AX1004&gt;'County Avg'!$F$4,'Gentrification Calcs'!AZ1004&gt;'County Avg'!$F$5,'Gentrification Calcs'!BB1004&gt;'County Avg'!$F$6),1,0)</f>
        <v>0</v>
      </c>
      <c r="BQ1004">
        <f t="shared" si="365"/>
        <v>0</v>
      </c>
      <c r="BR1004">
        <f t="shared" si="366"/>
        <v>0</v>
      </c>
      <c r="BS1004">
        <f t="shared" si="367"/>
        <v>0</v>
      </c>
      <c r="BT1004">
        <f t="shared" si="368"/>
        <v>0</v>
      </c>
    </row>
    <row r="1005" spans="1:72" x14ac:dyDescent="0.25">
      <c r="A1005">
        <v>6037301205</v>
      </c>
      <c r="B1005">
        <v>1936.2590399058499</v>
      </c>
      <c r="C1005">
        <v>2100.9999875426302</v>
      </c>
      <c r="D1005">
        <v>2056</v>
      </c>
      <c r="E1005">
        <v>711.48193360000005</v>
      </c>
      <c r="F1005">
        <v>735.25323490000005</v>
      </c>
      <c r="G1005">
        <v>713</v>
      </c>
      <c r="H1005">
        <v>248.8101435019955</v>
      </c>
      <c r="I1005">
        <v>287.54909030390735</v>
      </c>
      <c r="J1005">
        <v>150.23560000000001</v>
      </c>
      <c r="K1005">
        <v>0.34970690294699491</v>
      </c>
      <c r="L1005">
        <v>0.39108850754395685</v>
      </c>
      <c r="M1005">
        <v>0.21070911640953718</v>
      </c>
      <c r="N1005">
        <v>1285.034729</v>
      </c>
      <c r="O1005">
        <v>1408.5904539999999</v>
      </c>
      <c r="P1005">
        <v>1527</v>
      </c>
      <c r="Q1005">
        <v>471.28076170000003</v>
      </c>
      <c r="R1005">
        <v>430.37191769999998</v>
      </c>
      <c r="S1005">
        <v>712</v>
      </c>
      <c r="T1005">
        <v>0.36674554474239429</v>
      </c>
      <c r="U1005">
        <v>0.30553374579379339</v>
      </c>
      <c r="V1005">
        <v>0.46627373935821875</v>
      </c>
      <c r="W1005">
        <v>352.97683715820301</v>
      </c>
      <c r="X1005">
        <v>384.21127319335898</v>
      </c>
      <c r="Y1005">
        <v>126</v>
      </c>
      <c r="Z1005">
        <v>707.33575439453102</v>
      </c>
      <c r="AA1005">
        <v>734.700439453125</v>
      </c>
      <c r="AB1005">
        <v>713</v>
      </c>
      <c r="AC1005">
        <v>0.49902303816148241</v>
      </c>
      <c r="AD1005">
        <v>0.52294956224518796</v>
      </c>
      <c r="AE1005">
        <v>0.17671809256661991</v>
      </c>
      <c r="AF1005">
        <v>1334.5122975967799</v>
      </c>
      <c r="AG1005">
        <v>1241.36181640625</v>
      </c>
      <c r="AH1005">
        <v>1288</v>
      </c>
      <c r="AI1005">
        <v>0.68922198429693071</v>
      </c>
      <c r="AJ1005">
        <v>0.59084332402027784</v>
      </c>
      <c r="AK1005">
        <v>0.62645914396887159</v>
      </c>
      <c r="AL1005">
        <f t="shared" si="360"/>
        <v>0.31077801570306929</v>
      </c>
      <c r="AM1005">
        <f t="shared" si="360"/>
        <v>0.40915667597972216</v>
      </c>
      <c r="AN1005">
        <f t="shared" si="360"/>
        <v>0.37354085603112841</v>
      </c>
      <c r="AO1005">
        <v>70324.586426299051</v>
      </c>
      <c r="AP1005">
        <v>59239.081732733968</v>
      </c>
      <c r="AQ1005">
        <v>95110</v>
      </c>
      <c r="AR1005">
        <v>1377.038888888889</v>
      </c>
      <c r="AS1005">
        <v>1220.143139580862</v>
      </c>
      <c r="AT1005">
        <v>1609</v>
      </c>
      <c r="AU1005">
        <f t="shared" si="346"/>
        <v>-9.8378660276652874E-2</v>
      </c>
      <c r="AV1005">
        <f t="shared" si="347"/>
        <v>3.5615819948593752E-2</v>
      </c>
      <c r="AW1005">
        <v>-6.1211798948600904E-2</v>
      </c>
      <c r="AX1005">
        <v>0.16073999356442537</v>
      </c>
      <c r="AY1005" s="1">
        <f t="shared" si="348"/>
        <v>-11085.504693565083</v>
      </c>
      <c r="AZ1005" s="1">
        <f t="shared" si="349"/>
        <v>35870.918267266032</v>
      </c>
      <c r="BA1005" s="1">
        <f t="shared" si="361"/>
        <v>-156.89574930802701</v>
      </c>
      <c r="BB1005" s="1">
        <f t="shared" si="362"/>
        <v>388.856860419138</v>
      </c>
      <c r="BC1005">
        <f t="shared" si="350"/>
        <v>1</v>
      </c>
      <c r="BD1005">
        <f t="shared" si="351"/>
        <v>1</v>
      </c>
      <c r="BE1005">
        <f t="shared" si="352"/>
        <v>0</v>
      </c>
      <c r="BF1005">
        <f t="shared" si="353"/>
        <v>0</v>
      </c>
      <c r="BG1005">
        <f t="shared" si="354"/>
        <v>0</v>
      </c>
      <c r="BH1005">
        <f t="shared" si="355"/>
        <v>0</v>
      </c>
      <c r="BI1005">
        <f t="shared" si="356"/>
        <v>0</v>
      </c>
      <c r="BJ1005">
        <f t="shared" si="357"/>
        <v>1</v>
      </c>
      <c r="BK1005">
        <f t="shared" si="358"/>
        <v>0</v>
      </c>
      <c r="BL1005">
        <f t="shared" si="359"/>
        <v>0</v>
      </c>
      <c r="BM1005">
        <f t="shared" si="363"/>
        <v>0</v>
      </c>
      <c r="BN1005">
        <f t="shared" si="364"/>
        <v>0</v>
      </c>
      <c r="BO1005">
        <f>IF(AND(AU1005&gt;'County Avg'!$E$3,'Gentrification Calcs'!AW1005&gt;'County Avg'!$E$4,'Gentrification Calcs'!AY1005&gt;'County Avg'!$E$5,'Gentrification Calcs'!BA1005&gt;'County Avg'!$E$6),1,0)</f>
        <v>0</v>
      </c>
      <c r="BP1005">
        <f>IF(AND(AV1005&gt;'County Avg'!$F$3,'Gentrification Calcs'!AX1005&gt;'County Avg'!$F$4,'Gentrification Calcs'!AZ1005&gt;'County Avg'!$F$5,'Gentrification Calcs'!BB1005&gt;'County Avg'!$F$6),1,0)</f>
        <v>1</v>
      </c>
      <c r="BQ1005">
        <f t="shared" si="365"/>
        <v>0</v>
      </c>
      <c r="BR1005">
        <f t="shared" si="366"/>
        <v>0</v>
      </c>
      <c r="BS1005">
        <f t="shared" si="367"/>
        <v>0</v>
      </c>
      <c r="BT1005">
        <f t="shared" si="368"/>
        <v>0</v>
      </c>
    </row>
    <row r="1006" spans="1:72" x14ac:dyDescent="0.25">
      <c r="A1006">
        <v>6037301206</v>
      </c>
      <c r="B1006">
        <v>5068.7409299210403</v>
      </c>
      <c r="C1006">
        <v>5500.0000124573698</v>
      </c>
      <c r="D1006">
        <v>5343</v>
      </c>
      <c r="E1006">
        <v>1862.5180660000001</v>
      </c>
      <c r="F1006">
        <v>1924.7467039999999</v>
      </c>
      <c r="G1006">
        <v>1848</v>
      </c>
      <c r="H1006">
        <v>651.33545262074711</v>
      </c>
      <c r="I1006">
        <v>752.74630969609268</v>
      </c>
      <c r="J1006">
        <v>720.16079999999999</v>
      </c>
      <c r="K1006">
        <v>0.34970691802178044</v>
      </c>
      <c r="L1006">
        <v>0.39108850433760384</v>
      </c>
      <c r="M1006">
        <v>0.3896974025974026</v>
      </c>
      <c r="N1006">
        <v>3363.9652510000001</v>
      </c>
      <c r="O1006">
        <v>3687.4096679999998</v>
      </c>
      <c r="P1006">
        <v>3798</v>
      </c>
      <c r="Q1006">
        <v>1233.7192379999999</v>
      </c>
      <c r="R1006">
        <v>1126.628052</v>
      </c>
      <c r="S1006">
        <v>1587</v>
      </c>
      <c r="T1006">
        <v>0.36674553568389401</v>
      </c>
      <c r="U1006">
        <v>0.30553373599279721</v>
      </c>
      <c r="V1006">
        <v>0.41785150078988942</v>
      </c>
      <c r="W1006">
        <v>924.02313232421898</v>
      </c>
      <c r="X1006">
        <v>1005.78869628906</v>
      </c>
      <c r="Y1006">
        <v>1136</v>
      </c>
      <c r="Z1006">
        <v>1851.66418457031</v>
      </c>
      <c r="AA1006">
        <v>1923.29956054688</v>
      </c>
      <c r="AB1006">
        <v>1848</v>
      </c>
      <c r="AC1006">
        <v>0.49902306261793589</v>
      </c>
      <c r="AD1006">
        <v>0.52294957942124698</v>
      </c>
      <c r="AE1006">
        <v>0.61471861471861466</v>
      </c>
      <c r="AF1006">
        <v>3493.4876816072501</v>
      </c>
      <c r="AG1006">
        <v>3249.63818359375</v>
      </c>
      <c r="AH1006">
        <v>3152</v>
      </c>
      <c r="AI1006">
        <v>0.68922198429693093</v>
      </c>
      <c r="AJ1006">
        <v>0.59084330476970848</v>
      </c>
      <c r="AK1006">
        <v>0.58993075051469213</v>
      </c>
      <c r="AL1006">
        <f t="shared" si="360"/>
        <v>0.31077801570306907</v>
      </c>
      <c r="AM1006">
        <f t="shared" si="360"/>
        <v>0.40915669523029152</v>
      </c>
      <c r="AN1006">
        <f t="shared" si="360"/>
        <v>0.41006924948530787</v>
      </c>
      <c r="AO1006">
        <v>70324.586426299051</v>
      </c>
      <c r="AP1006">
        <v>59239.081732733968</v>
      </c>
      <c r="AQ1006">
        <v>54485</v>
      </c>
      <c r="AR1006">
        <v>1377.038888888889</v>
      </c>
      <c r="AS1006">
        <v>1220.143139580862</v>
      </c>
      <c r="AT1006">
        <v>1575</v>
      </c>
      <c r="AU1006">
        <f t="shared" si="346"/>
        <v>-9.8378679527222457E-2</v>
      </c>
      <c r="AV1006">
        <f t="shared" si="347"/>
        <v>-9.1255425501635123E-4</v>
      </c>
      <c r="AW1006">
        <v>-6.1211799691096802E-2</v>
      </c>
      <c r="AX1006">
        <v>0.11231776479709221</v>
      </c>
      <c r="AY1006" s="1">
        <f t="shared" si="348"/>
        <v>-11085.504693565083</v>
      </c>
      <c r="AZ1006" s="1">
        <f t="shared" si="349"/>
        <v>-4754.0817327339682</v>
      </c>
      <c r="BA1006" s="1">
        <f t="shared" si="361"/>
        <v>-156.89574930802701</v>
      </c>
      <c r="BB1006" s="1">
        <f t="shared" si="362"/>
        <v>354.856860419138</v>
      </c>
      <c r="BC1006">
        <f t="shared" si="350"/>
        <v>1</v>
      </c>
      <c r="BD1006">
        <f t="shared" si="351"/>
        <v>1</v>
      </c>
      <c r="BE1006">
        <f t="shared" si="352"/>
        <v>0</v>
      </c>
      <c r="BF1006">
        <f t="shared" si="353"/>
        <v>0</v>
      </c>
      <c r="BG1006">
        <f t="shared" si="354"/>
        <v>0</v>
      </c>
      <c r="BH1006">
        <f t="shared" si="355"/>
        <v>0</v>
      </c>
      <c r="BI1006">
        <f t="shared" si="356"/>
        <v>0</v>
      </c>
      <c r="BJ1006">
        <f t="shared" si="357"/>
        <v>1</v>
      </c>
      <c r="BK1006">
        <f t="shared" si="358"/>
        <v>0</v>
      </c>
      <c r="BL1006">
        <f t="shared" si="359"/>
        <v>0</v>
      </c>
      <c r="BM1006">
        <f t="shared" si="363"/>
        <v>0</v>
      </c>
      <c r="BN1006">
        <f t="shared" si="364"/>
        <v>0</v>
      </c>
      <c r="BO1006">
        <f>IF(AND(AU1006&gt;'County Avg'!$E$3,'Gentrification Calcs'!AW1006&gt;'County Avg'!$E$4,'Gentrification Calcs'!AY1006&gt;'County Avg'!$E$5,'Gentrification Calcs'!BA1006&gt;'County Avg'!$E$6),1,0)</f>
        <v>0</v>
      </c>
      <c r="BP1006">
        <f>IF(AND(AV1006&gt;'County Avg'!$F$3,'Gentrification Calcs'!AX1006&gt;'County Avg'!$F$4,'Gentrification Calcs'!AZ1006&gt;'County Avg'!$F$5,'Gentrification Calcs'!BB1006&gt;'County Avg'!$F$6),1,0)</f>
        <v>0</v>
      </c>
      <c r="BQ1006">
        <f t="shared" si="365"/>
        <v>0</v>
      </c>
      <c r="BR1006">
        <f t="shared" si="366"/>
        <v>0</v>
      </c>
      <c r="BS1006">
        <f t="shared" si="367"/>
        <v>0</v>
      </c>
      <c r="BT1006">
        <f t="shared" si="368"/>
        <v>0</v>
      </c>
    </row>
    <row r="1007" spans="1:72" x14ac:dyDescent="0.25">
      <c r="A1007">
        <v>6037301300</v>
      </c>
      <c r="B1007">
        <v>1973.9370934379399</v>
      </c>
      <c r="C1007">
        <v>1987.93672418594</v>
      </c>
      <c r="D1007">
        <v>2054</v>
      </c>
      <c r="E1007">
        <v>660.97894289999999</v>
      </c>
      <c r="F1007">
        <v>678.9783936</v>
      </c>
      <c r="G1007">
        <v>715</v>
      </c>
      <c r="H1007">
        <v>83.31894474397096</v>
      </c>
      <c r="I1007">
        <v>93.998605669240249</v>
      </c>
      <c r="J1007">
        <v>73.361999999999995</v>
      </c>
      <c r="K1007">
        <v>0.12605385638824557</v>
      </c>
      <c r="L1007">
        <v>0.13844123252707913</v>
      </c>
      <c r="M1007">
        <v>0.1026041958041958</v>
      </c>
      <c r="N1007">
        <v>1430.9543980000001</v>
      </c>
      <c r="O1007">
        <v>1412.955078</v>
      </c>
      <c r="P1007">
        <v>1457</v>
      </c>
      <c r="Q1007">
        <v>645.97943120000002</v>
      </c>
      <c r="R1007">
        <v>699.97772220000002</v>
      </c>
      <c r="S1007">
        <v>867</v>
      </c>
      <c r="T1007">
        <v>0.45143257681926491</v>
      </c>
      <c r="U1007">
        <v>0.49539984186248848</v>
      </c>
      <c r="V1007">
        <v>0.59505833905284833</v>
      </c>
      <c r="W1007">
        <v>23.9992351531982</v>
      </c>
      <c r="X1007">
        <v>27.999109268188501</v>
      </c>
      <c r="Y1007">
        <v>47</v>
      </c>
      <c r="Z1007">
        <v>694.97784423828102</v>
      </c>
      <c r="AA1007">
        <v>702.97760009765602</v>
      </c>
      <c r="AB1007">
        <v>715</v>
      </c>
      <c r="AC1007">
        <v>3.453237445217E-2</v>
      </c>
      <c r="AD1007">
        <v>3.9829305036602772E-2</v>
      </c>
      <c r="AE1007">
        <v>6.5734265734265732E-2</v>
      </c>
      <c r="AF1007">
        <v>1684.9463031625801</v>
      </c>
      <c r="AG1007">
        <v>1537.95104980469</v>
      </c>
      <c r="AH1007">
        <v>1690</v>
      </c>
      <c r="AI1007">
        <v>0.85359675785207811</v>
      </c>
      <c r="AJ1007">
        <v>0.773641852425902</v>
      </c>
      <c r="AK1007">
        <v>0.82278481012658233</v>
      </c>
      <c r="AL1007">
        <f t="shared" si="360"/>
        <v>0.14640324214792189</v>
      </c>
      <c r="AM1007">
        <f t="shared" si="360"/>
        <v>0.226358147574098</v>
      </c>
      <c r="AN1007">
        <f t="shared" si="360"/>
        <v>0.17721518987341767</v>
      </c>
      <c r="AO1007">
        <v>126270.45227995759</v>
      </c>
      <c r="AP1007">
        <v>121393.07355946058</v>
      </c>
      <c r="AQ1007">
        <v>152813</v>
      </c>
      <c r="AR1007">
        <v>1729.5055555555557</v>
      </c>
      <c r="AS1007">
        <v>1209.3214709371293</v>
      </c>
      <c r="AT1007">
        <v>2001</v>
      </c>
      <c r="AU1007">
        <f t="shared" si="346"/>
        <v>-7.9954905426176115E-2</v>
      </c>
      <c r="AV1007">
        <f t="shared" si="347"/>
        <v>4.9142957700680334E-2</v>
      </c>
      <c r="AW1007">
        <v>4.3967265043223569E-2</v>
      </c>
      <c r="AX1007">
        <v>9.9658497190359852E-2</v>
      </c>
      <c r="AY1007" s="1">
        <f t="shared" si="348"/>
        <v>-4877.378720497014</v>
      </c>
      <c r="AZ1007" s="1">
        <f t="shared" si="349"/>
        <v>31419.926440539421</v>
      </c>
      <c r="BA1007" s="1">
        <f t="shared" si="361"/>
        <v>-520.18408461842637</v>
      </c>
      <c r="BB1007" s="1">
        <f t="shared" si="362"/>
        <v>791.67852906287067</v>
      </c>
      <c r="BC1007">
        <f t="shared" si="350"/>
        <v>1</v>
      </c>
      <c r="BD1007">
        <f t="shared" si="351"/>
        <v>1</v>
      </c>
      <c r="BE1007">
        <f t="shared" si="352"/>
        <v>0</v>
      </c>
      <c r="BF1007">
        <f t="shared" si="353"/>
        <v>0</v>
      </c>
      <c r="BG1007">
        <f t="shared" si="354"/>
        <v>0</v>
      </c>
      <c r="BH1007">
        <f t="shared" si="355"/>
        <v>0</v>
      </c>
      <c r="BI1007">
        <f t="shared" si="356"/>
        <v>0</v>
      </c>
      <c r="BJ1007">
        <f t="shared" si="357"/>
        <v>0</v>
      </c>
      <c r="BK1007">
        <f t="shared" si="358"/>
        <v>0</v>
      </c>
      <c r="BL1007">
        <f t="shared" si="359"/>
        <v>0</v>
      </c>
      <c r="BM1007">
        <f t="shared" si="363"/>
        <v>0</v>
      </c>
      <c r="BN1007">
        <f t="shared" si="364"/>
        <v>0</v>
      </c>
      <c r="BO1007">
        <f>IF(AND(AU1007&gt;'County Avg'!$E$3,'Gentrification Calcs'!AW1007&gt;'County Avg'!$E$4,'Gentrification Calcs'!AY1007&gt;'County Avg'!$E$5,'Gentrification Calcs'!BA1007&gt;'County Avg'!$E$6),1,0)</f>
        <v>0</v>
      </c>
      <c r="BP1007">
        <f>IF(AND(AV1007&gt;'County Avg'!$F$3,'Gentrification Calcs'!AX1007&gt;'County Avg'!$F$4,'Gentrification Calcs'!AZ1007&gt;'County Avg'!$F$5,'Gentrification Calcs'!BB1007&gt;'County Avg'!$F$6),1,0)</f>
        <v>1</v>
      </c>
      <c r="BQ1007">
        <f t="shared" si="365"/>
        <v>0</v>
      </c>
      <c r="BR1007">
        <f t="shared" si="366"/>
        <v>0</v>
      </c>
      <c r="BS1007">
        <f t="shared" si="367"/>
        <v>0</v>
      </c>
      <c r="BT1007">
        <f t="shared" si="368"/>
        <v>0</v>
      </c>
    </row>
    <row r="1008" spans="1:72" x14ac:dyDescent="0.25">
      <c r="A1008">
        <v>6037301400</v>
      </c>
      <c r="B1008">
        <v>3582.9630580133698</v>
      </c>
      <c r="C1008">
        <v>3629.6628627181099</v>
      </c>
      <c r="D1008">
        <v>3851</v>
      </c>
      <c r="E1008">
        <v>1312.5607910000001</v>
      </c>
      <c r="F1008">
        <v>1309.579956</v>
      </c>
      <c r="G1008">
        <v>1303</v>
      </c>
      <c r="H1008">
        <v>236.81974885142685</v>
      </c>
      <c r="I1008">
        <v>230.53217699910982</v>
      </c>
      <c r="J1008">
        <v>173.0718</v>
      </c>
      <c r="K1008">
        <v>0.18042573759269551</v>
      </c>
      <c r="L1008">
        <v>0.17603520574891099</v>
      </c>
      <c r="M1008">
        <v>0.13282563315425941</v>
      </c>
      <c r="N1008">
        <v>2576.434612</v>
      </c>
      <c r="O1008">
        <v>2666.8532709999999</v>
      </c>
      <c r="P1008">
        <v>2853</v>
      </c>
      <c r="Q1008">
        <v>971.75201419999996</v>
      </c>
      <c r="R1008">
        <v>1048.2601320000001</v>
      </c>
      <c r="S1008">
        <v>1394</v>
      </c>
      <c r="T1008">
        <v>0.37716929033400204</v>
      </c>
      <c r="U1008">
        <v>0.39307004378494736</v>
      </c>
      <c r="V1008">
        <v>0.48860848229933401</v>
      </c>
      <c r="W1008">
        <v>83.463363647460895</v>
      </c>
      <c r="X1008">
        <v>122.214218139648</v>
      </c>
      <c r="Y1008">
        <v>77</v>
      </c>
      <c r="Z1008">
        <v>1289.70776367188</v>
      </c>
      <c r="AA1008">
        <v>1297.65661621094</v>
      </c>
      <c r="AB1008">
        <v>1303</v>
      </c>
      <c r="AC1008">
        <v>6.4714942406670015E-2</v>
      </c>
      <c r="AD1008">
        <v>9.4180707448249565E-2</v>
      </c>
      <c r="AE1008">
        <v>5.9094397544128936E-2</v>
      </c>
      <c r="AF1008">
        <v>3012.63005876221</v>
      </c>
      <c r="AG1008">
        <v>2832.78637695313</v>
      </c>
      <c r="AH1008">
        <v>3137</v>
      </c>
      <c r="AI1008">
        <v>0.84082085413200158</v>
      </c>
      <c r="AJ1008">
        <v>0.78045440695055879</v>
      </c>
      <c r="AK1008">
        <v>0.81459361204881853</v>
      </c>
      <c r="AL1008">
        <f t="shared" si="360"/>
        <v>0.15917914586799842</v>
      </c>
      <c r="AM1008">
        <f t="shared" si="360"/>
        <v>0.21954559304944121</v>
      </c>
      <c r="AN1008">
        <f t="shared" si="360"/>
        <v>0.18540638795118147</v>
      </c>
      <c r="AO1008">
        <v>110632.89077412515</v>
      </c>
      <c r="AP1008">
        <v>108434.65549652638</v>
      </c>
      <c r="AQ1008">
        <v>123089</v>
      </c>
      <c r="AR1008">
        <v>1729.5055555555557</v>
      </c>
      <c r="AS1008">
        <v>2242.7908264136026</v>
      </c>
      <c r="AT1008">
        <v>1426</v>
      </c>
      <c r="AU1008">
        <f t="shared" si="346"/>
        <v>-6.0366447181442795E-2</v>
      </c>
      <c r="AV1008">
        <f t="shared" si="347"/>
        <v>3.4139205098259739E-2</v>
      </c>
      <c r="AW1008">
        <v>1.5900753450945326E-2</v>
      </c>
      <c r="AX1008">
        <v>9.5538438514386648E-2</v>
      </c>
      <c r="AY1008" s="1">
        <f t="shared" si="348"/>
        <v>-2198.2352775987674</v>
      </c>
      <c r="AZ1008" s="1">
        <f t="shared" si="349"/>
        <v>14654.344503473621</v>
      </c>
      <c r="BA1008" s="1">
        <f t="shared" si="361"/>
        <v>513.28527085804694</v>
      </c>
      <c r="BB1008" s="1">
        <f t="shared" si="362"/>
        <v>-816.79082641360264</v>
      </c>
      <c r="BC1008">
        <f t="shared" si="350"/>
        <v>1</v>
      </c>
      <c r="BD1008">
        <f t="shared" si="351"/>
        <v>1</v>
      </c>
      <c r="BE1008">
        <f t="shared" si="352"/>
        <v>0</v>
      </c>
      <c r="BF1008">
        <f t="shared" si="353"/>
        <v>0</v>
      </c>
      <c r="BG1008">
        <f t="shared" si="354"/>
        <v>0</v>
      </c>
      <c r="BH1008">
        <f t="shared" si="355"/>
        <v>0</v>
      </c>
      <c r="BI1008">
        <f t="shared" si="356"/>
        <v>0</v>
      </c>
      <c r="BJ1008">
        <f t="shared" si="357"/>
        <v>0</v>
      </c>
      <c r="BK1008">
        <f t="shared" si="358"/>
        <v>0</v>
      </c>
      <c r="BL1008">
        <f t="shared" si="359"/>
        <v>0</v>
      </c>
      <c r="BM1008">
        <f t="shared" si="363"/>
        <v>0</v>
      </c>
      <c r="BN1008">
        <f t="shared" si="364"/>
        <v>0</v>
      </c>
      <c r="BO1008">
        <f>IF(AND(AU1008&gt;'County Avg'!$E$3,'Gentrification Calcs'!AW1008&gt;'County Avg'!$E$4,'Gentrification Calcs'!AY1008&gt;'County Avg'!$E$5,'Gentrification Calcs'!BA1008&gt;'County Avg'!$E$6),1,0)</f>
        <v>0</v>
      </c>
      <c r="BP1008">
        <f>IF(AND(AV1008&gt;'County Avg'!$F$3,'Gentrification Calcs'!AX1008&gt;'County Avg'!$F$4,'Gentrification Calcs'!AZ1008&gt;'County Avg'!$F$5,'Gentrification Calcs'!BB1008&gt;'County Avg'!$F$6),1,0)</f>
        <v>0</v>
      </c>
      <c r="BQ1008">
        <f t="shared" si="365"/>
        <v>0</v>
      </c>
      <c r="BR1008">
        <f t="shared" si="366"/>
        <v>0</v>
      </c>
      <c r="BS1008">
        <f t="shared" si="367"/>
        <v>0</v>
      </c>
      <c r="BT1008">
        <f t="shared" si="368"/>
        <v>0</v>
      </c>
    </row>
    <row r="1009" spans="1:72" x14ac:dyDescent="0.25">
      <c r="A1009">
        <v>6037301501</v>
      </c>
      <c r="B1009">
        <v>3692.3109240827998</v>
      </c>
      <c r="C1009">
        <v>1827</v>
      </c>
      <c r="D1009">
        <v>1682</v>
      </c>
      <c r="E1009">
        <v>1328.8323969999999</v>
      </c>
      <c r="F1009">
        <v>466</v>
      </c>
      <c r="G1009">
        <v>604</v>
      </c>
      <c r="H1009">
        <v>610.9131584984201</v>
      </c>
      <c r="I1009">
        <v>43.502800000000001</v>
      </c>
      <c r="J1009">
        <v>214.34479999999999</v>
      </c>
      <c r="K1009">
        <v>0.45973680343558043</v>
      </c>
      <c r="L1009">
        <v>9.3353648068669526E-2</v>
      </c>
      <c r="M1009">
        <v>0.35487549668874169</v>
      </c>
      <c r="N1009">
        <v>2388.4480229999999</v>
      </c>
      <c r="O1009">
        <v>1175</v>
      </c>
      <c r="P1009">
        <v>1311</v>
      </c>
      <c r="Q1009">
        <v>585.64874269999996</v>
      </c>
      <c r="R1009">
        <v>374</v>
      </c>
      <c r="S1009">
        <v>600</v>
      </c>
      <c r="T1009">
        <v>0.24520053903638997</v>
      </c>
      <c r="U1009">
        <v>0.31829787234042556</v>
      </c>
      <c r="V1009">
        <v>0.45766590389016021</v>
      </c>
      <c r="W1009">
        <v>971.54132080078102</v>
      </c>
      <c r="X1009">
        <v>106</v>
      </c>
      <c r="Y1009">
        <v>155</v>
      </c>
      <c r="Z1009">
        <v>1325.65454101563</v>
      </c>
      <c r="AA1009">
        <v>586</v>
      </c>
      <c r="AB1009">
        <v>604</v>
      </c>
      <c r="AC1009">
        <v>0.73287669656111876</v>
      </c>
      <c r="AD1009">
        <v>0.18088737201365188</v>
      </c>
      <c r="AE1009">
        <v>0.25662251655629137</v>
      </c>
      <c r="AF1009">
        <v>2479.7002664871802</v>
      </c>
      <c r="AG1009">
        <v>1183</v>
      </c>
      <c r="AH1009">
        <v>1354</v>
      </c>
      <c r="AI1009">
        <v>0.67158490102053314</v>
      </c>
      <c r="AJ1009">
        <v>0.64750957854406133</v>
      </c>
      <c r="AK1009">
        <v>0.80499405469678953</v>
      </c>
      <c r="AL1009">
        <f t="shared" si="360"/>
        <v>0.32841509897946686</v>
      </c>
      <c r="AM1009">
        <f t="shared" si="360"/>
        <v>0.35249042145593867</v>
      </c>
      <c r="AN1009">
        <f t="shared" si="360"/>
        <v>0.19500594530321047</v>
      </c>
      <c r="AO1009">
        <v>57765.199363732769</v>
      </c>
      <c r="AP1009">
        <v>113695.47404985699</v>
      </c>
      <c r="AQ1009">
        <v>63241</v>
      </c>
      <c r="AR1009">
        <v>1371.8555555555556</v>
      </c>
      <c r="AS1009">
        <v>1884.3230525899567</v>
      </c>
      <c r="AT1009">
        <v>1194</v>
      </c>
      <c r="AU1009">
        <f t="shared" si="346"/>
        <v>-2.4075322476471817E-2</v>
      </c>
      <c r="AV1009">
        <f t="shared" si="347"/>
        <v>0.1574844761527282</v>
      </c>
      <c r="AW1009">
        <v>7.3097333304035589E-2</v>
      </c>
      <c r="AX1009">
        <v>0.13936803154973465</v>
      </c>
      <c r="AY1009" s="1">
        <f t="shared" si="348"/>
        <v>55930.274686124219</v>
      </c>
      <c r="AZ1009" s="1">
        <f t="shared" si="349"/>
        <v>-50454.474049856988</v>
      </c>
      <c r="BA1009" s="1">
        <f t="shared" si="361"/>
        <v>512.46749703440105</v>
      </c>
      <c r="BB1009" s="1">
        <f t="shared" si="362"/>
        <v>-690.32305258995666</v>
      </c>
      <c r="BC1009">
        <f t="shared" si="350"/>
        <v>1</v>
      </c>
      <c r="BD1009">
        <f t="shared" si="351"/>
        <v>1</v>
      </c>
      <c r="BE1009">
        <f t="shared" si="352"/>
        <v>1</v>
      </c>
      <c r="BF1009">
        <f t="shared" si="353"/>
        <v>0</v>
      </c>
      <c r="BG1009">
        <f t="shared" si="354"/>
        <v>0</v>
      </c>
      <c r="BH1009">
        <f t="shared" si="355"/>
        <v>0</v>
      </c>
      <c r="BI1009">
        <f t="shared" si="356"/>
        <v>1</v>
      </c>
      <c r="BJ1009">
        <f t="shared" si="357"/>
        <v>0</v>
      </c>
      <c r="BK1009">
        <f t="shared" si="358"/>
        <v>0</v>
      </c>
      <c r="BL1009">
        <f t="shared" si="359"/>
        <v>0</v>
      </c>
      <c r="BM1009">
        <f t="shared" si="363"/>
        <v>0</v>
      </c>
      <c r="BN1009">
        <f t="shared" si="364"/>
        <v>0</v>
      </c>
      <c r="BO1009">
        <f>IF(AND(AU1009&gt;'County Avg'!$E$3,'Gentrification Calcs'!AW1009&gt;'County Avg'!$E$4,'Gentrification Calcs'!AY1009&gt;'County Avg'!$E$5,'Gentrification Calcs'!BA1009&gt;'County Avg'!$E$6),1,0)</f>
        <v>1</v>
      </c>
      <c r="BP1009">
        <f>IF(AND(AV1009&gt;'County Avg'!$F$3,'Gentrification Calcs'!AX1009&gt;'County Avg'!$F$4,'Gentrification Calcs'!AZ1009&gt;'County Avg'!$F$5,'Gentrification Calcs'!BB1009&gt;'County Avg'!$F$6),1,0)</f>
        <v>0</v>
      </c>
      <c r="BQ1009">
        <f t="shared" si="365"/>
        <v>0</v>
      </c>
      <c r="BR1009">
        <f t="shared" si="366"/>
        <v>0</v>
      </c>
      <c r="BS1009">
        <f t="shared" si="367"/>
        <v>0</v>
      </c>
      <c r="BT1009">
        <f t="shared" si="368"/>
        <v>0</v>
      </c>
    </row>
    <row r="1010" spans="1:72" x14ac:dyDescent="0.25">
      <c r="A1010">
        <v>6037301502</v>
      </c>
      <c r="B1010">
        <v>4406.9817974068901</v>
      </c>
      <c r="C1010">
        <v>7289.24622684717</v>
      </c>
      <c r="D1010">
        <v>7341</v>
      </c>
      <c r="E1010">
        <v>1586.036621</v>
      </c>
      <c r="F1010">
        <v>2458.1977539999998</v>
      </c>
      <c r="G1010">
        <v>2510</v>
      </c>
      <c r="H1010">
        <v>729.15938680534396</v>
      </c>
      <c r="I1010">
        <v>1370.0674819591504</v>
      </c>
      <c r="J1010">
        <v>1351.9162000000001</v>
      </c>
      <c r="K1010">
        <v>0.45973679116287186</v>
      </c>
      <c r="L1010">
        <v>0.5573463240415728</v>
      </c>
      <c r="M1010">
        <v>0.53861203187251006</v>
      </c>
      <c r="N1010">
        <v>2850.7477239999998</v>
      </c>
      <c r="O1010">
        <v>4941.2060549999997</v>
      </c>
      <c r="P1010">
        <v>5540</v>
      </c>
      <c r="Q1010">
        <v>699.00488280000002</v>
      </c>
      <c r="R1010">
        <v>1067.8323969999999</v>
      </c>
      <c r="S1010">
        <v>1602</v>
      </c>
      <c r="T1010">
        <v>0.2452005405161555</v>
      </c>
      <c r="U1010">
        <v>0.21610764358216994</v>
      </c>
      <c r="V1010">
        <v>0.28916967509025271</v>
      </c>
      <c r="W1010">
        <v>1159.58947753906</v>
      </c>
      <c r="X1010">
        <v>2150.55102539063</v>
      </c>
      <c r="Y1010">
        <v>2272</v>
      </c>
      <c r="Z1010">
        <v>1582.24353027344</v>
      </c>
      <c r="AA1010">
        <v>2492.93212890625</v>
      </c>
      <c r="AB1010">
        <v>2510</v>
      </c>
      <c r="AC1010">
        <v>0.73287673822162014</v>
      </c>
      <c r="AD1010">
        <v>0.86265927598043501</v>
      </c>
      <c r="AE1010">
        <v>0.90517928286852589</v>
      </c>
      <c r="AF1010">
        <v>2959.6624342107998</v>
      </c>
      <c r="AG1010">
        <v>4350.72216796875</v>
      </c>
      <c r="AH1010">
        <v>5333</v>
      </c>
      <c r="AI1010">
        <v>0.6715849010205337</v>
      </c>
      <c r="AJ1010">
        <v>0.59686859691260219</v>
      </c>
      <c r="AK1010">
        <v>0.72646778368069742</v>
      </c>
      <c r="AL1010">
        <f t="shared" si="360"/>
        <v>0.3284150989794663</v>
      </c>
      <c r="AM1010">
        <f t="shared" si="360"/>
        <v>0.40313140308739781</v>
      </c>
      <c r="AN1010">
        <f t="shared" si="360"/>
        <v>0.27353221631930258</v>
      </c>
      <c r="AO1010">
        <v>57765.199363732769</v>
      </c>
      <c r="AP1010">
        <v>42749.218635063349</v>
      </c>
      <c r="AQ1010">
        <v>43235</v>
      </c>
      <c r="AR1010">
        <v>1371.8555555555556</v>
      </c>
      <c r="AS1010">
        <v>1148.449584816133</v>
      </c>
      <c r="AT1010">
        <v>1444</v>
      </c>
      <c r="AU1010">
        <f t="shared" si="346"/>
        <v>-7.4716304107931508E-2</v>
      </c>
      <c r="AV1010">
        <f t="shared" si="347"/>
        <v>0.12959918676809523</v>
      </c>
      <c r="AW1010">
        <v>-2.9092896933985563E-2</v>
      </c>
      <c r="AX1010">
        <v>7.306203150808277E-2</v>
      </c>
      <c r="AY1010" s="1">
        <f t="shared" si="348"/>
        <v>-15015.980728669419</v>
      </c>
      <c r="AZ1010" s="1">
        <f t="shared" si="349"/>
        <v>485.78136493665079</v>
      </c>
      <c r="BA1010" s="1">
        <f t="shared" si="361"/>
        <v>-223.40597073942263</v>
      </c>
      <c r="BB1010" s="1">
        <f t="shared" si="362"/>
        <v>295.55041518386702</v>
      </c>
      <c r="BC1010">
        <f t="shared" si="350"/>
        <v>1</v>
      </c>
      <c r="BD1010">
        <f t="shared" si="351"/>
        <v>1</v>
      </c>
      <c r="BE1010">
        <f t="shared" si="352"/>
        <v>1</v>
      </c>
      <c r="BF1010">
        <f t="shared" si="353"/>
        <v>1</v>
      </c>
      <c r="BG1010">
        <f t="shared" si="354"/>
        <v>0</v>
      </c>
      <c r="BH1010">
        <f t="shared" si="355"/>
        <v>0</v>
      </c>
      <c r="BI1010">
        <f t="shared" si="356"/>
        <v>1</v>
      </c>
      <c r="BJ1010">
        <f t="shared" si="357"/>
        <v>1</v>
      </c>
      <c r="BK1010">
        <f t="shared" si="358"/>
        <v>0</v>
      </c>
      <c r="BL1010">
        <f t="shared" si="359"/>
        <v>0</v>
      </c>
      <c r="BM1010">
        <f t="shared" si="363"/>
        <v>0</v>
      </c>
      <c r="BN1010">
        <f t="shared" si="364"/>
        <v>0</v>
      </c>
      <c r="BO1010">
        <f>IF(AND(AU1010&gt;'County Avg'!$E$3,'Gentrification Calcs'!AW1010&gt;'County Avg'!$E$4,'Gentrification Calcs'!AY1010&gt;'County Avg'!$E$5,'Gentrification Calcs'!BA1010&gt;'County Avg'!$E$6),1,0)</f>
        <v>0</v>
      </c>
      <c r="BP1010">
        <f>IF(AND(AV1010&gt;'County Avg'!$F$3,'Gentrification Calcs'!AX1010&gt;'County Avg'!$F$4,'Gentrification Calcs'!AZ1010&gt;'County Avg'!$F$5,'Gentrification Calcs'!BB1010&gt;'County Avg'!$F$6),1,0)</f>
        <v>1</v>
      </c>
      <c r="BQ1010">
        <f t="shared" si="365"/>
        <v>0</v>
      </c>
      <c r="BR1010">
        <f t="shared" si="366"/>
        <v>0</v>
      </c>
      <c r="BS1010">
        <f t="shared" si="367"/>
        <v>0</v>
      </c>
      <c r="BT1010">
        <f t="shared" si="368"/>
        <v>0</v>
      </c>
    </row>
    <row r="1011" spans="1:72" x14ac:dyDescent="0.25">
      <c r="A1011">
        <v>6037301601</v>
      </c>
      <c r="B1011">
        <v>6647.5378819143598</v>
      </c>
      <c r="C1011">
        <v>6985.5782135725003</v>
      </c>
      <c r="D1011">
        <v>6477</v>
      </c>
      <c r="E1011">
        <v>2200.2551269999999</v>
      </c>
      <c r="F1011">
        <v>2325.5266109999998</v>
      </c>
      <c r="G1011">
        <v>2335</v>
      </c>
      <c r="H1011">
        <v>1130.7496052547567</v>
      </c>
      <c r="I1011">
        <v>1241.5406926621795</v>
      </c>
      <c r="J1011">
        <v>1473.2467999999999</v>
      </c>
      <c r="K1011">
        <v>0.51391749592080682</v>
      </c>
      <c r="L1011">
        <v>0.53387507448401317</v>
      </c>
      <c r="M1011">
        <v>0.63094081370449673</v>
      </c>
      <c r="N1011">
        <v>4017.606953</v>
      </c>
      <c r="O1011">
        <v>4498.0844729999999</v>
      </c>
      <c r="P1011">
        <v>4559</v>
      </c>
      <c r="Q1011">
        <v>682.79668160000006</v>
      </c>
      <c r="R1011">
        <v>885.81970209999997</v>
      </c>
      <c r="S1011">
        <v>805</v>
      </c>
      <c r="T1011">
        <v>0.16995109018570043</v>
      </c>
      <c r="U1011">
        <v>0.19693265153582187</v>
      </c>
      <c r="V1011">
        <v>0.17657381004606273</v>
      </c>
      <c r="W1011">
        <v>1879.50892162323</v>
      </c>
      <c r="X1011">
        <v>1969.59912109375</v>
      </c>
      <c r="Y1011">
        <v>2029</v>
      </c>
      <c r="Z1011">
        <v>2189.3281030654898</v>
      </c>
      <c r="AA1011">
        <v>2314.52880859375</v>
      </c>
      <c r="AB1011">
        <v>2335</v>
      </c>
      <c r="AC1011">
        <v>0.85848663751748677</v>
      </c>
      <c r="AD1011">
        <v>0.85097196188732227</v>
      </c>
      <c r="AE1011">
        <v>0.8689507494646681</v>
      </c>
      <c r="AF1011">
        <v>3074.9954929313999</v>
      </c>
      <c r="AG1011">
        <v>3200.3486328125</v>
      </c>
      <c r="AH1011">
        <v>4565</v>
      </c>
      <c r="AI1011">
        <v>0.46257660318076471</v>
      </c>
      <c r="AJ1011">
        <v>0.45813654002104531</v>
      </c>
      <c r="AK1011">
        <v>0.70480160568164274</v>
      </c>
      <c r="AL1011">
        <f t="shared" si="360"/>
        <v>0.53742339681923523</v>
      </c>
      <c r="AM1011">
        <f t="shared" si="360"/>
        <v>0.54186345997895469</v>
      </c>
      <c r="AN1011">
        <f t="shared" si="360"/>
        <v>0.29519839431835726</v>
      </c>
      <c r="AO1011">
        <v>49404.971898197247</v>
      </c>
      <c r="AP1011">
        <v>44454.825500612998</v>
      </c>
      <c r="AQ1011">
        <v>32403</v>
      </c>
      <c r="AR1011">
        <v>1183.5277777777778</v>
      </c>
      <c r="AS1011">
        <v>978.00830367734295</v>
      </c>
      <c r="AT1011">
        <v>1223</v>
      </c>
      <c r="AU1011">
        <f t="shared" si="346"/>
        <v>-4.4400631597193985E-3</v>
      </c>
      <c r="AV1011">
        <f t="shared" si="347"/>
        <v>0.24666506566059743</v>
      </c>
      <c r="AW1011">
        <v>2.6981561350121447E-2</v>
      </c>
      <c r="AX1011">
        <v>-2.0358841489759139E-2</v>
      </c>
      <c r="AY1011" s="1">
        <f t="shared" si="348"/>
        <v>-4950.1463975842489</v>
      </c>
      <c r="AZ1011" s="1">
        <f t="shared" si="349"/>
        <v>-12051.825500612998</v>
      </c>
      <c r="BA1011" s="1">
        <f t="shared" si="361"/>
        <v>-205.51947410043488</v>
      </c>
      <c r="BB1011" s="1">
        <f t="shared" si="362"/>
        <v>244.99169632265705</v>
      </c>
      <c r="BC1011">
        <f t="shared" si="350"/>
        <v>1</v>
      </c>
      <c r="BD1011">
        <f t="shared" si="351"/>
        <v>1</v>
      </c>
      <c r="BE1011">
        <f t="shared" si="352"/>
        <v>1</v>
      </c>
      <c r="BF1011">
        <f t="shared" si="353"/>
        <v>1</v>
      </c>
      <c r="BG1011">
        <f t="shared" si="354"/>
        <v>1</v>
      </c>
      <c r="BH1011">
        <f t="shared" si="355"/>
        <v>0</v>
      </c>
      <c r="BI1011">
        <f t="shared" si="356"/>
        <v>1</v>
      </c>
      <c r="BJ1011">
        <f t="shared" si="357"/>
        <v>1</v>
      </c>
      <c r="BK1011">
        <f t="shared" si="358"/>
        <v>0</v>
      </c>
      <c r="BL1011">
        <f t="shared" si="359"/>
        <v>0</v>
      </c>
      <c r="BM1011">
        <f t="shared" si="363"/>
        <v>1</v>
      </c>
      <c r="BN1011">
        <f t="shared" si="364"/>
        <v>0</v>
      </c>
      <c r="BO1011">
        <f>IF(AND(AU1011&gt;'County Avg'!$E$3,'Gentrification Calcs'!AW1011&gt;'County Avg'!$E$4,'Gentrification Calcs'!AY1011&gt;'County Avg'!$E$5,'Gentrification Calcs'!BA1011&gt;'County Avg'!$E$6),1,0)</f>
        <v>0</v>
      </c>
      <c r="BP1011">
        <f>IF(AND(AV1011&gt;'County Avg'!$F$3,'Gentrification Calcs'!AX1011&gt;'County Avg'!$F$4,'Gentrification Calcs'!AZ1011&gt;'County Avg'!$F$5,'Gentrification Calcs'!BB1011&gt;'County Avg'!$F$6),1,0)</f>
        <v>0</v>
      </c>
      <c r="BQ1011">
        <f t="shared" si="365"/>
        <v>0</v>
      </c>
      <c r="BR1011">
        <f t="shared" si="366"/>
        <v>0</v>
      </c>
      <c r="BS1011">
        <f t="shared" si="367"/>
        <v>0</v>
      </c>
      <c r="BT1011">
        <f t="shared" si="368"/>
        <v>0</v>
      </c>
    </row>
    <row r="1012" spans="1:72" x14ac:dyDescent="0.25">
      <c r="A1012">
        <v>6037301602</v>
      </c>
      <c r="B1012">
        <v>3837.2255400873701</v>
      </c>
      <c r="C1012">
        <v>4171.3869036249798</v>
      </c>
      <c r="D1012">
        <v>3921</v>
      </c>
      <c r="E1012">
        <v>1495.0394160000001</v>
      </c>
      <c r="F1012">
        <v>1630.6121430000001</v>
      </c>
      <c r="G1012">
        <v>1561</v>
      </c>
      <c r="H1012">
        <v>689.09067447150835</v>
      </c>
      <c r="I1012">
        <v>777.43160060125251</v>
      </c>
      <c r="J1012">
        <v>723.90499999999997</v>
      </c>
      <c r="K1012">
        <v>0.46091806483281933</v>
      </c>
      <c r="L1012">
        <v>0.47677285118883878</v>
      </c>
      <c r="M1012">
        <v>0.46374439461883404</v>
      </c>
      <c r="N1012">
        <v>2565.0207479999999</v>
      </c>
      <c r="O1012">
        <v>2795.6692050000001</v>
      </c>
      <c r="P1012">
        <v>2831</v>
      </c>
      <c r="Q1012">
        <v>448.67447349999998</v>
      </c>
      <c r="R1012">
        <v>606.26292780000006</v>
      </c>
      <c r="S1012">
        <v>854</v>
      </c>
      <c r="T1012">
        <v>0.1749204071155529</v>
      </c>
      <c r="U1012">
        <v>0.21685789102505781</v>
      </c>
      <c r="V1012">
        <v>0.30166019074531969</v>
      </c>
      <c r="W1012">
        <v>1022.35734224319</v>
      </c>
      <c r="X1012">
        <v>1112.9449758529699</v>
      </c>
      <c r="Y1012">
        <v>988</v>
      </c>
      <c r="Z1012">
        <v>1498.79254961014</v>
      </c>
      <c r="AA1012">
        <v>1629.6028289794899</v>
      </c>
      <c r="AB1012">
        <v>1561</v>
      </c>
      <c r="AC1012">
        <v>0.68212064605546752</v>
      </c>
      <c r="AD1012">
        <v>0.68295473968336939</v>
      </c>
      <c r="AE1012">
        <v>0.63292761050608581</v>
      </c>
      <c r="AF1012">
        <v>1862.79926771438</v>
      </c>
      <c r="AG1012">
        <v>1432.1961269378701</v>
      </c>
      <c r="AH1012">
        <v>1510</v>
      </c>
      <c r="AI1012">
        <v>0.48545472457998018</v>
      </c>
      <c r="AJ1012">
        <v>0.34333811751992516</v>
      </c>
      <c r="AK1012">
        <v>0.3851058403468503</v>
      </c>
      <c r="AL1012">
        <f t="shared" si="360"/>
        <v>0.51454527542001982</v>
      </c>
      <c r="AM1012">
        <f t="shared" si="360"/>
        <v>0.65666188248007484</v>
      </c>
      <c r="AN1012">
        <f t="shared" si="360"/>
        <v>0.61489415965314964</v>
      </c>
      <c r="AO1012">
        <v>54104.765641569466</v>
      </c>
      <c r="AP1012">
        <v>49044.585615038828</v>
      </c>
      <c r="AQ1012">
        <v>50625</v>
      </c>
      <c r="AR1012">
        <v>1021.1166666666667</v>
      </c>
      <c r="AS1012">
        <v>892.78766310794788</v>
      </c>
      <c r="AT1012">
        <v>1104</v>
      </c>
      <c r="AU1012">
        <f t="shared" si="346"/>
        <v>-0.14211660706005502</v>
      </c>
      <c r="AV1012">
        <f t="shared" si="347"/>
        <v>4.1767722826925147E-2</v>
      </c>
      <c r="AW1012">
        <v>4.1937483909504913E-2</v>
      </c>
      <c r="AX1012">
        <v>8.4802299720261876E-2</v>
      </c>
      <c r="AY1012" s="1">
        <f t="shared" si="348"/>
        <v>-5060.1800265306374</v>
      </c>
      <c r="AZ1012" s="1">
        <f t="shared" si="349"/>
        <v>1580.4143849611719</v>
      </c>
      <c r="BA1012" s="1">
        <f t="shared" si="361"/>
        <v>-128.3290035587188</v>
      </c>
      <c r="BB1012" s="1">
        <f t="shared" si="362"/>
        <v>211.21233689205212</v>
      </c>
      <c r="BC1012">
        <f t="shared" si="350"/>
        <v>1</v>
      </c>
      <c r="BD1012">
        <f t="shared" si="351"/>
        <v>1</v>
      </c>
      <c r="BE1012">
        <f t="shared" si="352"/>
        <v>1</v>
      </c>
      <c r="BF1012">
        <f t="shared" si="353"/>
        <v>1</v>
      </c>
      <c r="BG1012">
        <f t="shared" si="354"/>
        <v>0</v>
      </c>
      <c r="BH1012">
        <f t="shared" si="355"/>
        <v>0</v>
      </c>
      <c r="BI1012">
        <f t="shared" si="356"/>
        <v>1</v>
      </c>
      <c r="BJ1012">
        <f t="shared" si="357"/>
        <v>1</v>
      </c>
      <c r="BK1012">
        <f t="shared" si="358"/>
        <v>0</v>
      </c>
      <c r="BL1012">
        <f t="shared" si="359"/>
        <v>0</v>
      </c>
      <c r="BM1012">
        <f t="shared" si="363"/>
        <v>0</v>
      </c>
      <c r="BN1012">
        <f t="shared" si="364"/>
        <v>0</v>
      </c>
      <c r="BO1012">
        <f>IF(AND(AU1012&gt;'County Avg'!$E$3,'Gentrification Calcs'!AW1012&gt;'County Avg'!$E$4,'Gentrification Calcs'!AY1012&gt;'County Avg'!$E$5,'Gentrification Calcs'!BA1012&gt;'County Avg'!$E$6),1,0)</f>
        <v>0</v>
      </c>
      <c r="BP1012">
        <f>IF(AND(AV1012&gt;'County Avg'!$F$3,'Gentrification Calcs'!AX1012&gt;'County Avg'!$F$4,'Gentrification Calcs'!AZ1012&gt;'County Avg'!$F$5,'Gentrification Calcs'!BB1012&gt;'County Avg'!$F$6),1,0)</f>
        <v>0</v>
      </c>
      <c r="BQ1012">
        <f t="shared" si="365"/>
        <v>0</v>
      </c>
      <c r="BR1012">
        <f t="shared" si="366"/>
        <v>0</v>
      </c>
      <c r="BS1012">
        <f t="shared" si="367"/>
        <v>0</v>
      </c>
      <c r="BT1012">
        <f t="shared" si="368"/>
        <v>0</v>
      </c>
    </row>
    <row r="1013" spans="1:72" x14ac:dyDescent="0.25">
      <c r="A1013">
        <v>6037301701</v>
      </c>
      <c r="B1013">
        <v>4146.5817458629599</v>
      </c>
      <c r="C1013">
        <v>2828</v>
      </c>
      <c r="D1013">
        <v>2784</v>
      </c>
      <c r="E1013">
        <v>1523.3735349999999</v>
      </c>
      <c r="F1013">
        <v>1152</v>
      </c>
      <c r="G1013">
        <v>1075</v>
      </c>
      <c r="H1013">
        <v>689.67507229003911</v>
      </c>
      <c r="I1013">
        <v>505.51800000000003</v>
      </c>
      <c r="J1013">
        <v>334.87060000000002</v>
      </c>
      <c r="K1013">
        <v>0.45272879989348058</v>
      </c>
      <c r="L1013">
        <v>0.43881770833333333</v>
      </c>
      <c r="M1013">
        <v>0.31150753488372096</v>
      </c>
      <c r="N1013">
        <v>2797.1429010000002</v>
      </c>
      <c r="O1013">
        <v>1994</v>
      </c>
      <c r="P1013">
        <v>2229</v>
      </c>
      <c r="Q1013">
        <v>651.07269289999999</v>
      </c>
      <c r="R1013">
        <v>521</v>
      </c>
      <c r="S1013">
        <v>774</v>
      </c>
      <c r="T1013">
        <v>0.23276347185095064</v>
      </c>
      <c r="U1013">
        <v>0.26128385155466399</v>
      </c>
      <c r="V1013">
        <v>0.34724091520861372</v>
      </c>
      <c r="W1013">
        <v>1040.45520019531</v>
      </c>
      <c r="X1013">
        <v>549</v>
      </c>
      <c r="Y1013">
        <v>460</v>
      </c>
      <c r="Z1013">
        <v>1523.89904785156</v>
      </c>
      <c r="AA1013">
        <v>1116</v>
      </c>
      <c r="AB1013">
        <v>1075</v>
      </c>
      <c r="AC1013">
        <v>0.68275861295548146</v>
      </c>
      <c r="AD1013">
        <v>0.49193548387096775</v>
      </c>
      <c r="AE1013">
        <v>0.42790697674418604</v>
      </c>
      <c r="AF1013">
        <v>2547.5387535095201</v>
      </c>
      <c r="AG1013">
        <v>1498</v>
      </c>
      <c r="AH1013">
        <v>1825</v>
      </c>
      <c r="AI1013">
        <v>0.61437080217969819</v>
      </c>
      <c r="AJ1013">
        <v>0.52970297029702973</v>
      </c>
      <c r="AK1013">
        <v>0.65553160919540232</v>
      </c>
      <c r="AL1013">
        <f t="shared" si="360"/>
        <v>0.38562919782030181</v>
      </c>
      <c r="AM1013">
        <f t="shared" si="360"/>
        <v>0.47029702970297027</v>
      </c>
      <c r="AN1013">
        <f t="shared" si="360"/>
        <v>0.34446839080459768</v>
      </c>
      <c r="AO1013">
        <v>56168.974549310711</v>
      </c>
      <c r="AP1013">
        <v>53624.559460563964</v>
      </c>
      <c r="AQ1013">
        <v>66657</v>
      </c>
      <c r="AR1013">
        <v>1207.7166666666667</v>
      </c>
      <c r="AS1013">
        <v>973.9501779359432</v>
      </c>
      <c r="AT1013">
        <v>1126</v>
      </c>
      <c r="AU1013">
        <f t="shared" si="346"/>
        <v>-8.4667831882668465E-2</v>
      </c>
      <c r="AV1013">
        <f t="shared" si="347"/>
        <v>0.12582863889837259</v>
      </c>
      <c r="AW1013">
        <v>2.852037970371335E-2</v>
      </c>
      <c r="AX1013">
        <v>8.5957063653949728E-2</v>
      </c>
      <c r="AY1013" s="1">
        <f t="shared" si="348"/>
        <v>-2544.4150887467476</v>
      </c>
      <c r="AZ1013" s="1">
        <f t="shared" si="349"/>
        <v>13032.440539436036</v>
      </c>
      <c r="BA1013" s="1">
        <f t="shared" si="361"/>
        <v>-233.76648873072349</v>
      </c>
      <c r="BB1013" s="1">
        <f t="shared" si="362"/>
        <v>152.0498220640568</v>
      </c>
      <c r="BC1013">
        <f t="shared" si="350"/>
        <v>1</v>
      </c>
      <c r="BD1013">
        <f t="shared" si="351"/>
        <v>1</v>
      </c>
      <c r="BE1013">
        <f t="shared" si="352"/>
        <v>1</v>
      </c>
      <c r="BF1013">
        <f t="shared" si="353"/>
        <v>1</v>
      </c>
      <c r="BG1013">
        <f t="shared" si="354"/>
        <v>0</v>
      </c>
      <c r="BH1013">
        <f t="shared" si="355"/>
        <v>0</v>
      </c>
      <c r="BI1013">
        <f t="shared" si="356"/>
        <v>1</v>
      </c>
      <c r="BJ1013">
        <f t="shared" si="357"/>
        <v>0</v>
      </c>
      <c r="BK1013">
        <f t="shared" si="358"/>
        <v>0</v>
      </c>
      <c r="BL1013">
        <f t="shared" si="359"/>
        <v>0</v>
      </c>
      <c r="BM1013">
        <f t="shared" si="363"/>
        <v>0</v>
      </c>
      <c r="BN1013">
        <f t="shared" si="364"/>
        <v>0</v>
      </c>
      <c r="BO1013">
        <f>IF(AND(AU1013&gt;'County Avg'!$E$3,'Gentrification Calcs'!AW1013&gt;'County Avg'!$E$4,'Gentrification Calcs'!AY1013&gt;'County Avg'!$E$5,'Gentrification Calcs'!BA1013&gt;'County Avg'!$E$6),1,0)</f>
        <v>0</v>
      </c>
      <c r="BP1013">
        <f>IF(AND(AV1013&gt;'County Avg'!$F$3,'Gentrification Calcs'!AX1013&gt;'County Avg'!$F$4,'Gentrification Calcs'!AZ1013&gt;'County Avg'!$F$5,'Gentrification Calcs'!BB1013&gt;'County Avg'!$F$6),1,0)</f>
        <v>0</v>
      </c>
      <c r="BQ1013">
        <f t="shared" si="365"/>
        <v>0</v>
      </c>
      <c r="BR1013">
        <f t="shared" si="366"/>
        <v>0</v>
      </c>
      <c r="BS1013">
        <f t="shared" si="367"/>
        <v>0</v>
      </c>
      <c r="BT1013">
        <f t="shared" si="368"/>
        <v>0</v>
      </c>
    </row>
    <row r="1014" spans="1:72" x14ac:dyDescent="0.25">
      <c r="A1014">
        <v>6037301702</v>
      </c>
      <c r="B1014">
        <v>3744.4182332134701</v>
      </c>
      <c r="C1014">
        <v>6044</v>
      </c>
      <c r="D1014">
        <v>5758</v>
      </c>
      <c r="E1014">
        <v>1375.6264650000001</v>
      </c>
      <c r="F1014">
        <v>2015</v>
      </c>
      <c r="G1014">
        <v>1869</v>
      </c>
      <c r="H1014">
        <v>622.7857242298744</v>
      </c>
      <c r="I1014">
        <v>1013.7742</v>
      </c>
      <c r="J1014">
        <v>982.54</v>
      </c>
      <c r="K1014">
        <v>0.45272880398522602</v>
      </c>
      <c r="L1014">
        <v>0.50311374689826305</v>
      </c>
      <c r="M1014">
        <v>0.52570358480470836</v>
      </c>
      <c r="N1014">
        <v>2525.8570850000001</v>
      </c>
      <c r="O1014">
        <v>3996</v>
      </c>
      <c r="P1014">
        <v>4118</v>
      </c>
      <c r="Q1014">
        <v>587.92730710000001</v>
      </c>
      <c r="R1014">
        <v>770</v>
      </c>
      <c r="S1014">
        <v>1287</v>
      </c>
      <c r="T1014">
        <v>0.23276348871496028</v>
      </c>
      <c r="U1014">
        <v>0.19269269269269268</v>
      </c>
      <c r="V1014">
        <v>0.31253035454103933</v>
      </c>
      <c r="W1014">
        <v>939.54479980468795</v>
      </c>
      <c r="X1014">
        <v>1550</v>
      </c>
      <c r="Y1014">
        <v>1406</v>
      </c>
      <c r="Z1014">
        <v>1376.10095214844</v>
      </c>
      <c r="AA1014">
        <v>2009</v>
      </c>
      <c r="AB1014">
        <v>1869</v>
      </c>
      <c r="AC1014">
        <v>0.68275862925450492</v>
      </c>
      <c r="AD1014">
        <v>0.77152812344449972</v>
      </c>
      <c r="AE1014">
        <v>0.75227394328517927</v>
      </c>
      <c r="AF1014">
        <v>2300.4612336356499</v>
      </c>
      <c r="AG1014">
        <v>3013</v>
      </c>
      <c r="AH1014">
        <v>3827</v>
      </c>
      <c r="AI1014">
        <v>0.61437080217969875</v>
      </c>
      <c r="AJ1014">
        <v>0.49851091992058238</v>
      </c>
      <c r="AK1014">
        <v>0.66464050017367138</v>
      </c>
      <c r="AL1014">
        <f t="shared" si="360"/>
        <v>0.38562919782030125</v>
      </c>
      <c r="AM1014">
        <f t="shared" si="360"/>
        <v>0.50148908007941762</v>
      </c>
      <c r="AN1014">
        <f t="shared" si="360"/>
        <v>0.33535949982632862</v>
      </c>
      <c r="AO1014">
        <v>56136.324496288442</v>
      </c>
      <c r="AP1014">
        <v>45384.521046178997</v>
      </c>
      <c r="AQ1014">
        <v>43116</v>
      </c>
      <c r="AR1014">
        <v>1207.7166666666667</v>
      </c>
      <c r="AS1014">
        <v>1064.5816528272046</v>
      </c>
      <c r="AT1014">
        <v>1248</v>
      </c>
      <c r="AU1014">
        <f t="shared" si="346"/>
        <v>-0.11585988225911636</v>
      </c>
      <c r="AV1014">
        <f t="shared" si="347"/>
        <v>0.16612958025308899</v>
      </c>
      <c r="AW1014">
        <v>-4.0070796022267596E-2</v>
      </c>
      <c r="AX1014">
        <v>0.11983766184834665</v>
      </c>
      <c r="AY1014" s="1">
        <f t="shared" si="348"/>
        <v>-10751.803450109444</v>
      </c>
      <c r="AZ1014" s="1">
        <f t="shared" si="349"/>
        <v>-2268.5210461789975</v>
      </c>
      <c r="BA1014" s="1">
        <f t="shared" si="361"/>
        <v>-143.13501383946209</v>
      </c>
      <c r="BB1014" s="1">
        <f t="shared" si="362"/>
        <v>183.41834717279539</v>
      </c>
      <c r="BC1014">
        <f t="shared" si="350"/>
        <v>1</v>
      </c>
      <c r="BD1014">
        <f t="shared" si="351"/>
        <v>1</v>
      </c>
      <c r="BE1014">
        <f t="shared" si="352"/>
        <v>1</v>
      </c>
      <c r="BF1014">
        <f t="shared" si="353"/>
        <v>1</v>
      </c>
      <c r="BG1014">
        <f t="shared" si="354"/>
        <v>0</v>
      </c>
      <c r="BH1014">
        <f t="shared" si="355"/>
        <v>0</v>
      </c>
      <c r="BI1014">
        <f t="shared" si="356"/>
        <v>1</v>
      </c>
      <c r="BJ1014">
        <f t="shared" si="357"/>
        <v>1</v>
      </c>
      <c r="BK1014">
        <f t="shared" si="358"/>
        <v>0</v>
      </c>
      <c r="BL1014">
        <f t="shared" si="359"/>
        <v>0</v>
      </c>
      <c r="BM1014">
        <f t="shared" si="363"/>
        <v>0</v>
      </c>
      <c r="BN1014">
        <f t="shared" si="364"/>
        <v>0</v>
      </c>
      <c r="BO1014">
        <f>IF(AND(AU1014&gt;'County Avg'!$E$3,'Gentrification Calcs'!AW1014&gt;'County Avg'!$E$4,'Gentrification Calcs'!AY1014&gt;'County Avg'!$E$5,'Gentrification Calcs'!BA1014&gt;'County Avg'!$E$6),1,0)</f>
        <v>0</v>
      </c>
      <c r="BP1014">
        <f>IF(AND(AV1014&gt;'County Avg'!$F$3,'Gentrification Calcs'!AX1014&gt;'County Avg'!$F$4,'Gentrification Calcs'!AZ1014&gt;'County Avg'!$F$5,'Gentrification Calcs'!BB1014&gt;'County Avg'!$F$6),1,0)</f>
        <v>0</v>
      </c>
      <c r="BQ1014">
        <f t="shared" si="365"/>
        <v>0</v>
      </c>
      <c r="BR1014">
        <f t="shared" si="366"/>
        <v>0</v>
      </c>
      <c r="BS1014">
        <f t="shared" si="367"/>
        <v>0</v>
      </c>
      <c r="BT1014">
        <f t="shared" si="368"/>
        <v>0</v>
      </c>
    </row>
    <row r="1015" spans="1:72" x14ac:dyDescent="0.25">
      <c r="A1015">
        <v>6037301801</v>
      </c>
      <c r="B1015">
        <v>3634.5528973980399</v>
      </c>
      <c r="C1015">
        <v>4085.0000860095001</v>
      </c>
      <c r="D1015">
        <v>3952</v>
      </c>
      <c r="E1015">
        <v>1500.9676509999999</v>
      </c>
      <c r="F1015">
        <v>1636.408813</v>
      </c>
      <c r="G1015">
        <v>1656</v>
      </c>
      <c r="H1015">
        <v>710.43101910177245</v>
      </c>
      <c r="I1015">
        <v>816.01228983463602</v>
      </c>
      <c r="J1015">
        <v>887.43079999999998</v>
      </c>
      <c r="K1015">
        <v>0.47331534335763809</v>
      </c>
      <c r="L1015">
        <v>0.49866041013226686</v>
      </c>
      <c r="M1015">
        <v>0.53588816425120767</v>
      </c>
      <c r="N1015">
        <v>2466.8439090000002</v>
      </c>
      <c r="O1015">
        <v>2879.5559079999998</v>
      </c>
      <c r="P1015">
        <v>2967</v>
      </c>
      <c r="Q1015">
        <v>658.69427489999998</v>
      </c>
      <c r="R1015">
        <v>919.00720209999997</v>
      </c>
      <c r="S1015">
        <v>963</v>
      </c>
      <c r="T1015">
        <v>0.26701903290144491</v>
      </c>
      <c r="U1015">
        <v>0.31914893527394572</v>
      </c>
      <c r="V1015">
        <v>0.32457027300303337</v>
      </c>
      <c r="W1015">
        <v>1189.61328125</v>
      </c>
      <c r="X1015">
        <v>1290.79931640625</v>
      </c>
      <c r="Y1015">
        <v>1245</v>
      </c>
      <c r="Z1015">
        <v>1515.57043457031</v>
      </c>
      <c r="AA1015">
        <v>1642.69262695313</v>
      </c>
      <c r="AB1015">
        <v>1656</v>
      </c>
      <c r="AC1015">
        <v>0.78492774345210525</v>
      </c>
      <c r="AD1015">
        <v>0.78578262008786603</v>
      </c>
      <c r="AE1015">
        <v>0.75181159420289856</v>
      </c>
      <c r="AF1015">
        <v>2260.3174425775801</v>
      </c>
      <c r="AG1015">
        <v>1931.74792480469</v>
      </c>
      <c r="AH1015">
        <v>2382</v>
      </c>
      <c r="AI1015">
        <v>0.62189697230592822</v>
      </c>
      <c r="AJ1015">
        <v>0.47288809893067835</v>
      </c>
      <c r="AK1015">
        <v>0.60273279352226716</v>
      </c>
      <c r="AL1015">
        <f t="shared" si="360"/>
        <v>0.37810302769407178</v>
      </c>
      <c r="AM1015">
        <f t="shared" si="360"/>
        <v>0.52711190106932171</v>
      </c>
      <c r="AN1015">
        <f t="shared" si="360"/>
        <v>0.39726720647773284</v>
      </c>
      <c r="AO1015">
        <v>53992.304347826088</v>
      </c>
      <c r="AP1015">
        <v>45966.105026563142</v>
      </c>
      <c r="AQ1015">
        <v>41542</v>
      </c>
      <c r="AR1015">
        <v>1195.6222222222223</v>
      </c>
      <c r="AS1015">
        <v>1055.1126927639384</v>
      </c>
      <c r="AT1015">
        <v>1219</v>
      </c>
      <c r="AU1015">
        <f t="shared" si="346"/>
        <v>-0.14900887337524987</v>
      </c>
      <c r="AV1015">
        <f t="shared" si="347"/>
        <v>0.12984469459158882</v>
      </c>
      <c r="AW1015">
        <v>5.2129902372500814E-2</v>
      </c>
      <c r="AX1015">
        <v>5.4213377290876497E-3</v>
      </c>
      <c r="AY1015" s="1">
        <f t="shared" si="348"/>
        <v>-8026.1993212629459</v>
      </c>
      <c r="AZ1015" s="1">
        <f t="shared" si="349"/>
        <v>-4424.105026563142</v>
      </c>
      <c r="BA1015" s="1">
        <f t="shared" si="361"/>
        <v>-140.50952945828385</v>
      </c>
      <c r="BB1015" s="1">
        <f t="shared" si="362"/>
        <v>163.88730723606159</v>
      </c>
      <c r="BC1015">
        <f t="shared" si="350"/>
        <v>1</v>
      </c>
      <c r="BD1015">
        <f t="shared" si="351"/>
        <v>1</v>
      </c>
      <c r="BE1015">
        <f t="shared" si="352"/>
        <v>1</v>
      </c>
      <c r="BF1015">
        <f t="shared" si="353"/>
        <v>1</v>
      </c>
      <c r="BG1015">
        <f t="shared" si="354"/>
        <v>0</v>
      </c>
      <c r="BH1015">
        <f t="shared" si="355"/>
        <v>0</v>
      </c>
      <c r="BI1015">
        <f t="shared" si="356"/>
        <v>1</v>
      </c>
      <c r="BJ1015">
        <f t="shared" si="357"/>
        <v>1</v>
      </c>
      <c r="BK1015">
        <f t="shared" si="358"/>
        <v>0</v>
      </c>
      <c r="BL1015">
        <f t="shared" si="359"/>
        <v>0</v>
      </c>
      <c r="BM1015">
        <f t="shared" si="363"/>
        <v>0</v>
      </c>
      <c r="BN1015">
        <f t="shared" si="364"/>
        <v>0</v>
      </c>
      <c r="BO1015">
        <f>IF(AND(AU1015&gt;'County Avg'!$E$3,'Gentrification Calcs'!AW1015&gt;'County Avg'!$E$4,'Gentrification Calcs'!AY1015&gt;'County Avg'!$E$5,'Gentrification Calcs'!BA1015&gt;'County Avg'!$E$6),1,0)</f>
        <v>0</v>
      </c>
      <c r="BP1015">
        <f>IF(AND(AV1015&gt;'County Avg'!$F$3,'Gentrification Calcs'!AX1015&gt;'County Avg'!$F$4,'Gentrification Calcs'!AZ1015&gt;'County Avg'!$F$5,'Gentrification Calcs'!BB1015&gt;'County Avg'!$F$6),1,0)</f>
        <v>0</v>
      </c>
      <c r="BQ1015">
        <f t="shared" si="365"/>
        <v>0</v>
      </c>
      <c r="BR1015">
        <f t="shared" si="366"/>
        <v>0</v>
      </c>
      <c r="BS1015">
        <f t="shared" si="367"/>
        <v>0</v>
      </c>
      <c r="BT1015">
        <f t="shared" si="368"/>
        <v>0</v>
      </c>
    </row>
    <row r="1016" spans="1:72" x14ac:dyDescent="0.25">
      <c r="A1016">
        <v>6037301802</v>
      </c>
      <c r="B1016">
        <v>3306.2420577361599</v>
      </c>
      <c r="C1016">
        <v>3715.9999139904999</v>
      </c>
      <c r="D1016">
        <v>3451</v>
      </c>
      <c r="E1016">
        <v>1365.3845209999999</v>
      </c>
      <c r="F1016">
        <v>1488.591187</v>
      </c>
      <c r="G1016">
        <v>1268</v>
      </c>
      <c r="H1016">
        <v>646.25745745953429</v>
      </c>
      <c r="I1016">
        <v>742.30151016536399</v>
      </c>
      <c r="J1016">
        <v>703.18100000000004</v>
      </c>
      <c r="K1016">
        <v>0.4733153536750358</v>
      </c>
      <c r="L1016">
        <v>0.4986604224504011</v>
      </c>
      <c r="M1016">
        <v>0.55455914826498431</v>
      </c>
      <c r="N1016">
        <v>2244.012761</v>
      </c>
      <c r="O1016">
        <v>2619.4440920000002</v>
      </c>
      <c r="P1016">
        <v>2342</v>
      </c>
      <c r="Q1016">
        <v>599.19409180000002</v>
      </c>
      <c r="R1016">
        <v>835.99279790000003</v>
      </c>
      <c r="S1016">
        <v>687</v>
      </c>
      <c r="T1016">
        <v>0.26701902155537699</v>
      </c>
      <c r="U1016">
        <v>0.31914893715547948</v>
      </c>
      <c r="V1016">
        <v>0.2933390264730999</v>
      </c>
      <c r="W1016">
        <v>1082.15502929688</v>
      </c>
      <c r="X1016">
        <v>1174.20068359375</v>
      </c>
      <c r="Y1016">
        <v>910</v>
      </c>
      <c r="Z1016">
        <v>1378.66833496094</v>
      </c>
      <c r="AA1016">
        <v>1494.30737304688</v>
      </c>
      <c r="AB1016">
        <v>1268</v>
      </c>
      <c r="AC1016">
        <v>0.78492774647467278</v>
      </c>
      <c r="AD1016">
        <v>0.78578256707625338</v>
      </c>
      <c r="AE1016">
        <v>0.71766561514195581</v>
      </c>
      <c r="AF1016">
        <v>2056.1419254166399</v>
      </c>
      <c r="AG1016">
        <v>1757.25207519531</v>
      </c>
      <c r="AH1016">
        <v>2162</v>
      </c>
      <c r="AI1016">
        <v>0.62189697230592822</v>
      </c>
      <c r="AJ1016">
        <v>0.47288808284934813</v>
      </c>
      <c r="AK1016">
        <v>0.6264850767893364</v>
      </c>
      <c r="AL1016">
        <f t="shared" si="360"/>
        <v>0.37810302769407178</v>
      </c>
      <c r="AM1016">
        <f t="shared" si="360"/>
        <v>0.52711191715065187</v>
      </c>
      <c r="AN1016">
        <f t="shared" si="360"/>
        <v>0.3735149232106636</v>
      </c>
      <c r="AO1016">
        <v>53992.304347826088</v>
      </c>
      <c r="AP1016">
        <v>45966.105026563142</v>
      </c>
      <c r="AQ1016">
        <v>33929</v>
      </c>
      <c r="AR1016">
        <v>1195.6222222222223</v>
      </c>
      <c r="AS1016">
        <v>1055.1126927639384</v>
      </c>
      <c r="AT1016">
        <v>1323</v>
      </c>
      <c r="AU1016">
        <f t="shared" si="346"/>
        <v>-0.14900888945658008</v>
      </c>
      <c r="AV1016">
        <f t="shared" si="347"/>
        <v>0.15359699393998827</v>
      </c>
      <c r="AW1016">
        <v>5.2129915600102494E-2</v>
      </c>
      <c r="AX1016">
        <v>-2.5809910682379589E-2</v>
      </c>
      <c r="AY1016" s="1">
        <f t="shared" si="348"/>
        <v>-8026.1993212629459</v>
      </c>
      <c r="AZ1016" s="1">
        <f t="shared" si="349"/>
        <v>-12037.105026563142</v>
      </c>
      <c r="BA1016" s="1">
        <f t="shared" si="361"/>
        <v>-140.50952945828385</v>
      </c>
      <c r="BB1016" s="1">
        <f t="shared" si="362"/>
        <v>267.88730723606159</v>
      </c>
      <c r="BC1016">
        <f t="shared" si="350"/>
        <v>1</v>
      </c>
      <c r="BD1016">
        <f t="shared" si="351"/>
        <v>1</v>
      </c>
      <c r="BE1016">
        <f t="shared" si="352"/>
        <v>1</v>
      </c>
      <c r="BF1016">
        <f t="shared" si="353"/>
        <v>1</v>
      </c>
      <c r="BG1016">
        <f t="shared" si="354"/>
        <v>0</v>
      </c>
      <c r="BH1016">
        <f t="shared" si="355"/>
        <v>0</v>
      </c>
      <c r="BI1016">
        <f t="shared" si="356"/>
        <v>1</v>
      </c>
      <c r="BJ1016">
        <f t="shared" si="357"/>
        <v>1</v>
      </c>
      <c r="BK1016">
        <f t="shared" si="358"/>
        <v>0</v>
      </c>
      <c r="BL1016">
        <f t="shared" si="359"/>
        <v>0</v>
      </c>
      <c r="BM1016">
        <f t="shared" si="363"/>
        <v>0</v>
      </c>
      <c r="BN1016">
        <f t="shared" si="364"/>
        <v>0</v>
      </c>
      <c r="BO1016">
        <f>IF(AND(AU1016&gt;'County Avg'!$E$3,'Gentrification Calcs'!AW1016&gt;'County Avg'!$E$4,'Gentrification Calcs'!AY1016&gt;'County Avg'!$E$5,'Gentrification Calcs'!BA1016&gt;'County Avg'!$E$6),1,0)</f>
        <v>0</v>
      </c>
      <c r="BP1016">
        <f>IF(AND(AV1016&gt;'County Avg'!$F$3,'Gentrification Calcs'!AX1016&gt;'County Avg'!$F$4,'Gentrification Calcs'!AZ1016&gt;'County Avg'!$F$5,'Gentrification Calcs'!BB1016&gt;'County Avg'!$F$6),1,0)</f>
        <v>0</v>
      </c>
      <c r="BQ1016">
        <f t="shared" si="365"/>
        <v>0</v>
      </c>
      <c r="BR1016">
        <f t="shared" si="366"/>
        <v>0</v>
      </c>
      <c r="BS1016">
        <f t="shared" si="367"/>
        <v>0</v>
      </c>
      <c r="BT1016">
        <f t="shared" si="368"/>
        <v>0</v>
      </c>
    </row>
    <row r="1017" spans="1:72" x14ac:dyDescent="0.25">
      <c r="A1017">
        <v>6037301900</v>
      </c>
      <c r="B1017">
        <v>6122.9999854395801</v>
      </c>
      <c r="C1017">
        <v>7227</v>
      </c>
      <c r="D1017">
        <v>7650</v>
      </c>
      <c r="E1017">
        <v>2861</v>
      </c>
      <c r="F1017">
        <v>3122</v>
      </c>
      <c r="G1017">
        <v>3094</v>
      </c>
      <c r="H1017">
        <v>978.99199767196922</v>
      </c>
      <c r="I1017">
        <v>1398.2978000000001</v>
      </c>
      <c r="J1017">
        <v>1396.7583999999999</v>
      </c>
      <c r="K1017">
        <v>0.34218524909890569</v>
      </c>
      <c r="L1017">
        <v>0.44788526585522104</v>
      </c>
      <c r="M1017">
        <v>0.45144098254686488</v>
      </c>
      <c r="N1017">
        <v>4769.9999889999999</v>
      </c>
      <c r="O1017">
        <v>5563</v>
      </c>
      <c r="P1017">
        <v>6015</v>
      </c>
      <c r="Q1017">
        <v>1629</v>
      </c>
      <c r="R1017">
        <v>1701</v>
      </c>
      <c r="S1017">
        <v>2616</v>
      </c>
      <c r="T1017">
        <v>0.3415094347498121</v>
      </c>
      <c r="U1017">
        <v>0.30577026784109296</v>
      </c>
      <c r="V1017">
        <v>0.43491271820448879</v>
      </c>
      <c r="W1017">
        <v>1812</v>
      </c>
      <c r="X1017">
        <v>2063</v>
      </c>
      <c r="Y1017">
        <v>2042</v>
      </c>
      <c r="Z1017">
        <v>2825</v>
      </c>
      <c r="AA1017">
        <v>3118</v>
      </c>
      <c r="AB1017">
        <v>3094</v>
      </c>
      <c r="AC1017">
        <v>0.64141592920353985</v>
      </c>
      <c r="AD1017">
        <v>0.66164207825529187</v>
      </c>
      <c r="AE1017">
        <v>0.65998707175177762</v>
      </c>
      <c r="AF1017">
        <v>4417.9999894940502</v>
      </c>
      <c r="AG1017">
        <v>4446</v>
      </c>
      <c r="AH1017">
        <v>5201</v>
      </c>
      <c r="AI1017">
        <v>0.72154172791115478</v>
      </c>
      <c r="AJ1017">
        <v>0.61519302615193028</v>
      </c>
      <c r="AK1017">
        <v>0.67986928104575162</v>
      </c>
      <c r="AL1017">
        <f t="shared" si="360"/>
        <v>0.27845827208884522</v>
      </c>
      <c r="AM1017">
        <f t="shared" si="360"/>
        <v>0.38480697384806972</v>
      </c>
      <c r="AN1017">
        <f t="shared" si="360"/>
        <v>0.32013071895424838</v>
      </c>
      <c r="AO1017">
        <v>68273.074761399796</v>
      </c>
      <c r="AP1017">
        <v>52264.268083367395</v>
      </c>
      <c r="AQ1017">
        <v>49028</v>
      </c>
      <c r="AR1017">
        <v>1283.7388888888891</v>
      </c>
      <c r="AS1017">
        <v>1144.3914590747331</v>
      </c>
      <c r="AT1017">
        <v>1325</v>
      </c>
      <c r="AU1017">
        <f t="shared" si="346"/>
        <v>-0.10634870175922451</v>
      </c>
      <c r="AV1017">
        <f t="shared" si="347"/>
        <v>6.4676254893821339E-2</v>
      </c>
      <c r="AW1017">
        <v>-3.5739166908719144E-2</v>
      </c>
      <c r="AX1017">
        <v>0.12914245036339583</v>
      </c>
      <c r="AY1017" s="1">
        <f t="shared" si="348"/>
        <v>-16008.806678032401</v>
      </c>
      <c r="AZ1017" s="1">
        <f t="shared" si="349"/>
        <v>-3236.2680833673949</v>
      </c>
      <c r="BA1017" s="1">
        <f t="shared" si="361"/>
        <v>-139.34742981415593</v>
      </c>
      <c r="BB1017" s="1">
        <f t="shared" si="362"/>
        <v>180.60854092526688</v>
      </c>
      <c r="BC1017">
        <f t="shared" si="350"/>
        <v>1</v>
      </c>
      <c r="BD1017">
        <f t="shared" si="351"/>
        <v>1</v>
      </c>
      <c r="BE1017">
        <f t="shared" si="352"/>
        <v>0</v>
      </c>
      <c r="BF1017">
        <f t="shared" si="353"/>
        <v>1</v>
      </c>
      <c r="BG1017">
        <f t="shared" si="354"/>
        <v>0</v>
      </c>
      <c r="BH1017">
        <f t="shared" si="355"/>
        <v>0</v>
      </c>
      <c r="BI1017">
        <f t="shared" si="356"/>
        <v>1</v>
      </c>
      <c r="BJ1017">
        <f t="shared" si="357"/>
        <v>1</v>
      </c>
      <c r="BK1017">
        <f t="shared" si="358"/>
        <v>0</v>
      </c>
      <c r="BL1017">
        <f t="shared" si="359"/>
        <v>0</v>
      </c>
      <c r="BM1017">
        <f t="shared" si="363"/>
        <v>0</v>
      </c>
      <c r="BN1017">
        <f t="shared" si="364"/>
        <v>0</v>
      </c>
      <c r="BO1017">
        <f>IF(AND(AU1017&gt;'County Avg'!$E$3,'Gentrification Calcs'!AW1017&gt;'County Avg'!$E$4,'Gentrification Calcs'!AY1017&gt;'County Avg'!$E$5,'Gentrification Calcs'!BA1017&gt;'County Avg'!$E$6),1,0)</f>
        <v>0</v>
      </c>
      <c r="BP1017">
        <f>IF(AND(AV1017&gt;'County Avg'!$F$3,'Gentrification Calcs'!AX1017&gt;'County Avg'!$F$4,'Gentrification Calcs'!AZ1017&gt;'County Avg'!$F$5,'Gentrification Calcs'!BB1017&gt;'County Avg'!$F$6),1,0)</f>
        <v>0</v>
      </c>
      <c r="BQ1017">
        <f t="shared" si="365"/>
        <v>0</v>
      </c>
      <c r="BR1017">
        <f t="shared" si="366"/>
        <v>0</v>
      </c>
      <c r="BS1017">
        <f t="shared" si="367"/>
        <v>0</v>
      </c>
      <c r="BT1017">
        <f t="shared" si="368"/>
        <v>0</v>
      </c>
    </row>
    <row r="1018" spans="1:72" x14ac:dyDescent="0.25">
      <c r="A1018">
        <v>6037302002</v>
      </c>
      <c r="B1018">
        <v>3101.9999951248801</v>
      </c>
      <c r="C1018">
        <v>3444</v>
      </c>
      <c r="D1018">
        <v>3595</v>
      </c>
      <c r="E1018">
        <v>1741</v>
      </c>
      <c r="F1018">
        <v>1652</v>
      </c>
      <c r="G1018">
        <v>1636</v>
      </c>
      <c r="H1018">
        <v>893.74079859539086</v>
      </c>
      <c r="I1018">
        <v>824.76459999999997</v>
      </c>
      <c r="J1018">
        <v>918.55719999999997</v>
      </c>
      <c r="K1018">
        <v>0.51334910890028196</v>
      </c>
      <c r="L1018">
        <v>0.49925217917675541</v>
      </c>
      <c r="M1018">
        <v>0.56146528117359407</v>
      </c>
      <c r="N1018">
        <v>2583.999996</v>
      </c>
      <c r="O1018">
        <v>2657</v>
      </c>
      <c r="P1018">
        <v>2853</v>
      </c>
      <c r="Q1018">
        <v>649</v>
      </c>
      <c r="R1018">
        <v>770</v>
      </c>
      <c r="S1018">
        <v>1194</v>
      </c>
      <c r="T1018">
        <v>0.25116099110086842</v>
      </c>
      <c r="U1018">
        <v>0.28980052691004893</v>
      </c>
      <c r="V1018">
        <v>0.41850683491062041</v>
      </c>
      <c r="W1018">
        <v>1239</v>
      </c>
      <c r="X1018">
        <v>1239</v>
      </c>
      <c r="Y1018">
        <v>1250</v>
      </c>
      <c r="Z1018">
        <v>1731</v>
      </c>
      <c r="AA1018">
        <v>1652</v>
      </c>
      <c r="AB1018">
        <v>1636</v>
      </c>
      <c r="AC1018">
        <v>0.71577123050259961</v>
      </c>
      <c r="AD1018">
        <v>0.75</v>
      </c>
      <c r="AE1018">
        <v>0.76405867970660146</v>
      </c>
      <c r="AF1018">
        <v>2249.9999964638801</v>
      </c>
      <c r="AG1018">
        <v>1939</v>
      </c>
      <c r="AH1018">
        <v>2265</v>
      </c>
      <c r="AI1018">
        <v>0.72533849129593553</v>
      </c>
      <c r="AJ1018">
        <v>0.56300813008130079</v>
      </c>
      <c r="AK1018">
        <v>0.63004172461752439</v>
      </c>
      <c r="AL1018">
        <f t="shared" si="360"/>
        <v>0.27466150870406447</v>
      </c>
      <c r="AM1018">
        <f t="shared" si="360"/>
        <v>0.43699186991869921</v>
      </c>
      <c r="AN1018">
        <f t="shared" si="360"/>
        <v>0.36995827538247561</v>
      </c>
      <c r="AO1018">
        <v>49276.185577942742</v>
      </c>
      <c r="AP1018">
        <v>47446.627707396816</v>
      </c>
      <c r="AQ1018">
        <v>41058</v>
      </c>
      <c r="AR1018">
        <v>1072.95</v>
      </c>
      <c r="AS1018">
        <v>961.77580071174384</v>
      </c>
      <c r="AT1018">
        <v>1246</v>
      </c>
      <c r="AU1018">
        <f t="shared" si="346"/>
        <v>-0.16233036121463473</v>
      </c>
      <c r="AV1018">
        <f t="shared" si="347"/>
        <v>6.7033594536223595E-2</v>
      </c>
      <c r="AW1018">
        <v>3.8639535809180503E-2</v>
      </c>
      <c r="AX1018">
        <v>0.12870630800057148</v>
      </c>
      <c r="AY1018" s="1">
        <f t="shared" si="348"/>
        <v>-1829.5578705459266</v>
      </c>
      <c r="AZ1018" s="1">
        <f t="shared" si="349"/>
        <v>-6388.6277073968158</v>
      </c>
      <c r="BA1018" s="1">
        <f t="shared" si="361"/>
        <v>-111.1741992882562</v>
      </c>
      <c r="BB1018" s="1">
        <f t="shared" si="362"/>
        <v>284.22419928825616</v>
      </c>
      <c r="BC1018">
        <f t="shared" si="350"/>
        <v>1</v>
      </c>
      <c r="BD1018">
        <f t="shared" si="351"/>
        <v>1</v>
      </c>
      <c r="BE1018">
        <f t="shared" si="352"/>
        <v>1</v>
      </c>
      <c r="BF1018">
        <f t="shared" si="353"/>
        <v>1</v>
      </c>
      <c r="BG1018">
        <f t="shared" si="354"/>
        <v>0</v>
      </c>
      <c r="BH1018">
        <f t="shared" si="355"/>
        <v>0</v>
      </c>
      <c r="BI1018">
        <f t="shared" si="356"/>
        <v>1</v>
      </c>
      <c r="BJ1018">
        <f t="shared" si="357"/>
        <v>1</v>
      </c>
      <c r="BK1018">
        <f t="shared" si="358"/>
        <v>0</v>
      </c>
      <c r="BL1018">
        <f t="shared" si="359"/>
        <v>0</v>
      </c>
      <c r="BM1018">
        <f t="shared" si="363"/>
        <v>0</v>
      </c>
      <c r="BN1018">
        <f t="shared" si="364"/>
        <v>0</v>
      </c>
      <c r="BO1018">
        <f>IF(AND(AU1018&gt;'County Avg'!$E$3,'Gentrification Calcs'!AW1018&gt;'County Avg'!$E$4,'Gentrification Calcs'!AY1018&gt;'County Avg'!$E$5,'Gentrification Calcs'!BA1018&gt;'County Avg'!$E$6),1,0)</f>
        <v>0</v>
      </c>
      <c r="BP1018">
        <f>IF(AND(AV1018&gt;'County Avg'!$F$3,'Gentrification Calcs'!AX1018&gt;'County Avg'!$F$4,'Gentrification Calcs'!AZ1018&gt;'County Avg'!$F$5,'Gentrification Calcs'!BB1018&gt;'County Avg'!$F$6),1,0)</f>
        <v>0</v>
      </c>
      <c r="BQ1018">
        <f t="shared" si="365"/>
        <v>0</v>
      </c>
      <c r="BR1018">
        <f t="shared" si="366"/>
        <v>0</v>
      </c>
      <c r="BS1018">
        <f t="shared" si="367"/>
        <v>0</v>
      </c>
      <c r="BT1018">
        <f t="shared" si="368"/>
        <v>0</v>
      </c>
    </row>
    <row r="1019" spans="1:72" x14ac:dyDescent="0.25">
      <c r="A1019">
        <v>6037302003</v>
      </c>
      <c r="B1019">
        <v>3306.0964195537399</v>
      </c>
      <c r="C1019">
        <v>3600.9999167323099</v>
      </c>
      <c r="D1019">
        <v>3728</v>
      </c>
      <c r="E1019">
        <v>1341.584595</v>
      </c>
      <c r="F1019">
        <v>1390.5839840000001</v>
      </c>
      <c r="G1019">
        <v>1383</v>
      </c>
      <c r="H1019">
        <v>675.07340224030622</v>
      </c>
      <c r="I1019">
        <v>762.34499334761301</v>
      </c>
      <c r="J1019">
        <v>823.41660000000002</v>
      </c>
      <c r="K1019">
        <v>0.50319108072369167</v>
      </c>
      <c r="L1019">
        <v>0.5482193108212966</v>
      </c>
      <c r="M1019">
        <v>0.59538438177874187</v>
      </c>
      <c r="N1019">
        <v>2212.6845389999999</v>
      </c>
      <c r="O1019">
        <v>2431.820557</v>
      </c>
      <c r="P1019">
        <v>2801</v>
      </c>
      <c r="Q1019">
        <v>505.41943359999999</v>
      </c>
      <c r="R1019">
        <v>613.85321039999997</v>
      </c>
      <c r="S1019">
        <v>805</v>
      </c>
      <c r="T1019">
        <v>0.228419110221839</v>
      </c>
      <c r="U1019">
        <v>0.25242537268345</v>
      </c>
      <c r="V1019">
        <v>0.28739735808639771</v>
      </c>
      <c r="W1019">
        <v>1151.03149414063</v>
      </c>
      <c r="X1019">
        <v>1206.83630371094</v>
      </c>
      <c r="Y1019">
        <v>1149</v>
      </c>
      <c r="Z1019">
        <v>1318.44604492188</v>
      </c>
      <c r="AA1019">
        <v>1390.13024902344</v>
      </c>
      <c r="AB1019">
        <v>1383</v>
      </c>
      <c r="AC1019">
        <v>0.87302131063606048</v>
      </c>
      <c r="AD1019">
        <v>0.86814620756489314</v>
      </c>
      <c r="AE1019">
        <v>0.83080260303687636</v>
      </c>
      <c r="AF1019">
        <v>2052.0754913738901</v>
      </c>
      <c r="AG1019">
        <v>1838.3837890625</v>
      </c>
      <c r="AH1019">
        <v>3011</v>
      </c>
      <c r="AI1019">
        <v>0.62069438726499127</v>
      </c>
      <c r="AJ1019">
        <v>0.51052036422447977</v>
      </c>
      <c r="AK1019">
        <v>0.80767167381974247</v>
      </c>
      <c r="AL1019">
        <f t="shared" si="360"/>
        <v>0.37930561273500873</v>
      </c>
      <c r="AM1019">
        <f t="shared" si="360"/>
        <v>0.48947963577552023</v>
      </c>
      <c r="AN1019">
        <f t="shared" si="360"/>
        <v>0.19232832618025753</v>
      </c>
      <c r="AO1019">
        <v>50288.33722163309</v>
      </c>
      <c r="AP1019">
        <v>42293.45811197385</v>
      </c>
      <c r="AQ1019">
        <v>31303</v>
      </c>
      <c r="AR1019">
        <v>1186.9833333333333</v>
      </c>
      <c r="AS1019">
        <v>999.65164096480828</v>
      </c>
      <c r="AT1019">
        <v>1205</v>
      </c>
      <c r="AU1019">
        <f t="shared" si="346"/>
        <v>-0.11017402304051149</v>
      </c>
      <c r="AV1019">
        <f t="shared" si="347"/>
        <v>0.2971513095952627</v>
      </c>
      <c r="AW1019">
        <v>2.4006262461611E-2</v>
      </c>
      <c r="AX1019">
        <v>3.4971985402947714E-2</v>
      </c>
      <c r="AY1019" s="1">
        <f t="shared" si="348"/>
        <v>-7994.8791096592395</v>
      </c>
      <c r="AZ1019" s="1">
        <f t="shared" si="349"/>
        <v>-10990.45811197385</v>
      </c>
      <c r="BA1019" s="1">
        <f t="shared" si="361"/>
        <v>-187.33169236852507</v>
      </c>
      <c r="BB1019" s="1">
        <f t="shared" si="362"/>
        <v>205.34835903519172</v>
      </c>
      <c r="BC1019">
        <f t="shared" si="350"/>
        <v>1</v>
      </c>
      <c r="BD1019">
        <f t="shared" si="351"/>
        <v>1</v>
      </c>
      <c r="BE1019">
        <f t="shared" si="352"/>
        <v>1</v>
      </c>
      <c r="BF1019">
        <f t="shared" si="353"/>
        <v>1</v>
      </c>
      <c r="BG1019">
        <f t="shared" si="354"/>
        <v>0</v>
      </c>
      <c r="BH1019">
        <f t="shared" si="355"/>
        <v>0</v>
      </c>
      <c r="BI1019">
        <f t="shared" si="356"/>
        <v>1</v>
      </c>
      <c r="BJ1019">
        <f t="shared" si="357"/>
        <v>1</v>
      </c>
      <c r="BK1019">
        <f t="shared" si="358"/>
        <v>0</v>
      </c>
      <c r="BL1019">
        <f t="shared" si="359"/>
        <v>0</v>
      </c>
      <c r="BM1019">
        <f t="shared" si="363"/>
        <v>0</v>
      </c>
      <c r="BN1019">
        <f t="shared" si="364"/>
        <v>0</v>
      </c>
      <c r="BO1019">
        <f>IF(AND(AU1019&gt;'County Avg'!$E$3,'Gentrification Calcs'!AW1019&gt;'County Avg'!$E$4,'Gentrification Calcs'!AY1019&gt;'County Avg'!$E$5,'Gentrification Calcs'!BA1019&gt;'County Avg'!$E$6),1,0)</f>
        <v>0</v>
      </c>
      <c r="BP1019">
        <f>IF(AND(AV1019&gt;'County Avg'!$F$3,'Gentrification Calcs'!AX1019&gt;'County Avg'!$F$4,'Gentrification Calcs'!AZ1019&gt;'County Avg'!$F$5,'Gentrification Calcs'!BB1019&gt;'County Avg'!$F$6),1,0)</f>
        <v>0</v>
      </c>
      <c r="BQ1019">
        <f t="shared" si="365"/>
        <v>0</v>
      </c>
      <c r="BR1019">
        <f t="shared" si="366"/>
        <v>0</v>
      </c>
      <c r="BS1019">
        <f t="shared" si="367"/>
        <v>0</v>
      </c>
      <c r="BT1019">
        <f t="shared" si="368"/>
        <v>0</v>
      </c>
    </row>
    <row r="1020" spans="1:72" x14ac:dyDescent="0.25">
      <c r="A1020">
        <v>6037302004</v>
      </c>
      <c r="B1020">
        <v>3980.90364491846</v>
      </c>
      <c r="C1020">
        <v>4336.0000832676897</v>
      </c>
      <c r="D1020">
        <v>4306</v>
      </c>
      <c r="E1020">
        <v>1615.415405</v>
      </c>
      <c r="F1020">
        <v>1674.4160159999999</v>
      </c>
      <c r="G1020">
        <v>1639</v>
      </c>
      <c r="H1020">
        <v>812.86261092430357</v>
      </c>
      <c r="I1020">
        <v>917.94720665238708</v>
      </c>
      <c r="J1020">
        <v>726.5086</v>
      </c>
      <c r="K1020">
        <v>0.50319107296386323</v>
      </c>
      <c r="L1020">
        <v>0.54821931818668601</v>
      </c>
      <c r="M1020">
        <v>0.4432633312995729</v>
      </c>
      <c r="N1020">
        <v>2664.3155040000001</v>
      </c>
      <c r="O1020">
        <v>2928.179443</v>
      </c>
      <c r="P1020">
        <v>3364</v>
      </c>
      <c r="Q1020">
        <v>608.58056639999995</v>
      </c>
      <c r="R1020">
        <v>739.14678960000003</v>
      </c>
      <c r="S1020">
        <v>929</v>
      </c>
      <c r="T1020">
        <v>0.22841910632818205</v>
      </c>
      <c r="U1020">
        <v>0.25242537350877786</v>
      </c>
      <c r="V1020">
        <v>0.27615933412604043</v>
      </c>
      <c r="W1020">
        <v>1385.96850585938</v>
      </c>
      <c r="X1020">
        <v>1453.16369628906</v>
      </c>
      <c r="Y1020">
        <v>1455</v>
      </c>
      <c r="Z1020">
        <v>1587.55395507813</v>
      </c>
      <c r="AA1020">
        <v>1673.86975097656</v>
      </c>
      <c r="AB1020">
        <v>1639</v>
      </c>
      <c r="AC1020">
        <v>0.87302135554263471</v>
      </c>
      <c r="AD1020">
        <v>0.86814621952589988</v>
      </c>
      <c r="AE1020">
        <v>0.88773642464917635</v>
      </c>
      <c r="AF1020">
        <v>2470.9245486436398</v>
      </c>
      <c r="AG1020">
        <v>2213.6162109375</v>
      </c>
      <c r="AH1020">
        <v>3104</v>
      </c>
      <c r="AI1020">
        <v>0.62069438726499271</v>
      </c>
      <c r="AJ1020">
        <v>0.51052033404696751</v>
      </c>
      <c r="AK1020">
        <v>0.72085462145843004</v>
      </c>
      <c r="AL1020">
        <f t="shared" si="360"/>
        <v>0.37930561273500729</v>
      </c>
      <c r="AM1020">
        <f t="shared" si="360"/>
        <v>0.48947966595303249</v>
      </c>
      <c r="AN1020">
        <f t="shared" si="360"/>
        <v>0.27914537854156996</v>
      </c>
      <c r="AO1020">
        <v>50288.33722163309</v>
      </c>
      <c r="AP1020">
        <v>42293.45811197385</v>
      </c>
      <c r="AQ1020">
        <v>50096</v>
      </c>
      <c r="AR1020">
        <v>1186.9833333333333</v>
      </c>
      <c r="AS1020">
        <v>999.65164096480828</v>
      </c>
      <c r="AT1020">
        <v>1208</v>
      </c>
      <c r="AU1020">
        <f t="shared" si="346"/>
        <v>-0.1101740532180252</v>
      </c>
      <c r="AV1020">
        <f t="shared" si="347"/>
        <v>0.21033428741146254</v>
      </c>
      <c r="AW1020">
        <v>2.4006267180595814E-2</v>
      </c>
      <c r="AX1020">
        <v>2.3733960617262573E-2</v>
      </c>
      <c r="AY1020" s="1">
        <f t="shared" si="348"/>
        <v>-7994.8791096592395</v>
      </c>
      <c r="AZ1020" s="1">
        <f t="shared" si="349"/>
        <v>7802.5418880261495</v>
      </c>
      <c r="BA1020" s="1">
        <f t="shared" si="361"/>
        <v>-187.33169236852507</v>
      </c>
      <c r="BB1020" s="1">
        <f t="shared" si="362"/>
        <v>208.34835903519172</v>
      </c>
      <c r="BC1020">
        <f t="shared" si="350"/>
        <v>1</v>
      </c>
      <c r="BD1020">
        <f t="shared" si="351"/>
        <v>1</v>
      </c>
      <c r="BE1020">
        <f t="shared" si="352"/>
        <v>1</v>
      </c>
      <c r="BF1020">
        <f t="shared" si="353"/>
        <v>1</v>
      </c>
      <c r="BG1020">
        <f t="shared" si="354"/>
        <v>0</v>
      </c>
      <c r="BH1020">
        <f t="shared" si="355"/>
        <v>0</v>
      </c>
      <c r="BI1020">
        <f t="shared" si="356"/>
        <v>1</v>
      </c>
      <c r="BJ1020">
        <f t="shared" si="357"/>
        <v>1</v>
      </c>
      <c r="BK1020">
        <f t="shared" si="358"/>
        <v>0</v>
      </c>
      <c r="BL1020">
        <f t="shared" si="359"/>
        <v>0</v>
      </c>
      <c r="BM1020">
        <f t="shared" si="363"/>
        <v>0</v>
      </c>
      <c r="BN1020">
        <f t="shared" si="364"/>
        <v>0</v>
      </c>
      <c r="BO1020">
        <f>IF(AND(AU1020&gt;'County Avg'!$E$3,'Gentrification Calcs'!AW1020&gt;'County Avg'!$E$4,'Gentrification Calcs'!AY1020&gt;'County Avg'!$E$5,'Gentrification Calcs'!BA1020&gt;'County Avg'!$E$6),1,0)</f>
        <v>0</v>
      </c>
      <c r="BP1020">
        <f>IF(AND(AV1020&gt;'County Avg'!$F$3,'Gentrification Calcs'!AX1020&gt;'County Avg'!$F$4,'Gentrification Calcs'!AZ1020&gt;'County Avg'!$F$5,'Gentrification Calcs'!BB1020&gt;'County Avg'!$F$6),1,0)</f>
        <v>0</v>
      </c>
      <c r="BQ1020">
        <f t="shared" si="365"/>
        <v>0</v>
      </c>
      <c r="BR1020">
        <f t="shared" si="366"/>
        <v>0</v>
      </c>
      <c r="BS1020">
        <f t="shared" si="367"/>
        <v>0</v>
      </c>
      <c r="BT1020">
        <f t="shared" si="368"/>
        <v>0</v>
      </c>
    </row>
    <row r="1021" spans="1:72" x14ac:dyDescent="0.25">
      <c r="A1021">
        <v>6037302102</v>
      </c>
      <c r="B1021">
        <v>6620.0710299362499</v>
      </c>
      <c r="C1021">
        <v>6977</v>
      </c>
      <c r="D1021">
        <v>6215</v>
      </c>
      <c r="E1021">
        <v>2612.0886230000001</v>
      </c>
      <c r="F1021">
        <v>2646</v>
      </c>
      <c r="G1021">
        <v>2549</v>
      </c>
      <c r="H1021">
        <v>1251.3657768371356</v>
      </c>
      <c r="I1021">
        <v>1110.7750000000001</v>
      </c>
      <c r="J1021">
        <v>1337.7583999999999</v>
      </c>
      <c r="K1021">
        <v>0.47906712116066497</v>
      </c>
      <c r="L1021">
        <v>0.41979402872260019</v>
      </c>
      <c r="M1021">
        <v>0.52481694782267552</v>
      </c>
      <c r="N1021">
        <v>4510.3453339999996</v>
      </c>
      <c r="O1021">
        <v>4923</v>
      </c>
      <c r="P1021">
        <v>4768</v>
      </c>
      <c r="Q1021">
        <v>1114.9279790000001</v>
      </c>
      <c r="R1021">
        <v>1550</v>
      </c>
      <c r="S1021">
        <v>1540</v>
      </c>
      <c r="T1021">
        <v>0.24719348440914748</v>
      </c>
      <c r="U1021">
        <v>0.31484866951046109</v>
      </c>
      <c r="V1021">
        <v>0.32298657718120805</v>
      </c>
      <c r="W1021">
        <v>1663.953125</v>
      </c>
      <c r="X1021">
        <v>1703</v>
      </c>
      <c r="Y1021">
        <v>1741</v>
      </c>
      <c r="Z1021">
        <v>2617.052734375</v>
      </c>
      <c r="AA1021">
        <v>2647</v>
      </c>
      <c r="AB1021">
        <v>2549</v>
      </c>
      <c r="AC1021">
        <v>0.63581184404271562</v>
      </c>
      <c r="AD1021">
        <v>0.64336985266339253</v>
      </c>
      <c r="AE1021">
        <v>0.68301294625343267</v>
      </c>
      <c r="AF1021">
        <v>3964.2986836435898</v>
      </c>
      <c r="AG1021">
        <v>3361</v>
      </c>
      <c r="AH1021">
        <v>3906</v>
      </c>
      <c r="AI1021">
        <v>0.59883023395320956</v>
      </c>
      <c r="AJ1021">
        <v>0.48172567005876449</v>
      </c>
      <c r="AK1021">
        <v>0.6284794851166533</v>
      </c>
      <c r="AL1021">
        <f t="shared" si="360"/>
        <v>0.40116976604679044</v>
      </c>
      <c r="AM1021">
        <f t="shared" si="360"/>
        <v>0.51827432994123557</v>
      </c>
      <c r="AN1021">
        <f t="shared" si="360"/>
        <v>0.3715205148833467</v>
      </c>
      <c r="AO1021">
        <v>53609.57317073171</v>
      </c>
      <c r="AP1021">
        <v>57695.647323252968</v>
      </c>
      <c r="AQ1021">
        <v>41109</v>
      </c>
      <c r="AR1021">
        <v>1138.6055555555556</v>
      </c>
      <c r="AS1021">
        <v>1033.4693554764731</v>
      </c>
      <c r="AT1021">
        <v>1279</v>
      </c>
      <c r="AU1021">
        <f t="shared" si="346"/>
        <v>-0.11710456389444507</v>
      </c>
      <c r="AV1021">
        <f t="shared" si="347"/>
        <v>0.14675381505788881</v>
      </c>
      <c r="AW1021">
        <v>6.7655185101313603E-2</v>
      </c>
      <c r="AX1021">
        <v>8.1379076707469578E-3</v>
      </c>
      <c r="AY1021" s="1">
        <f t="shared" si="348"/>
        <v>4086.0741525212579</v>
      </c>
      <c r="AZ1021" s="1">
        <f t="shared" si="349"/>
        <v>-16586.647323252968</v>
      </c>
      <c r="BA1021" s="1">
        <f t="shared" si="361"/>
        <v>-105.13620007908253</v>
      </c>
      <c r="BB1021" s="1">
        <f t="shared" si="362"/>
        <v>245.53064452352692</v>
      </c>
      <c r="BC1021">
        <f t="shared" si="350"/>
        <v>1</v>
      </c>
      <c r="BD1021">
        <f t="shared" si="351"/>
        <v>1</v>
      </c>
      <c r="BE1021">
        <f t="shared" si="352"/>
        <v>1</v>
      </c>
      <c r="BF1021">
        <f t="shared" si="353"/>
        <v>1</v>
      </c>
      <c r="BG1021">
        <f t="shared" si="354"/>
        <v>0</v>
      </c>
      <c r="BH1021">
        <f t="shared" si="355"/>
        <v>0</v>
      </c>
      <c r="BI1021">
        <f t="shared" si="356"/>
        <v>1</v>
      </c>
      <c r="BJ1021">
        <f t="shared" si="357"/>
        <v>1</v>
      </c>
      <c r="BK1021">
        <f t="shared" si="358"/>
        <v>0</v>
      </c>
      <c r="BL1021">
        <f t="shared" si="359"/>
        <v>0</v>
      </c>
      <c r="BM1021">
        <f t="shared" si="363"/>
        <v>0</v>
      </c>
      <c r="BN1021">
        <f t="shared" si="364"/>
        <v>0</v>
      </c>
      <c r="BO1021">
        <f>IF(AND(AU1021&gt;'County Avg'!$E$3,'Gentrification Calcs'!AW1021&gt;'County Avg'!$E$4,'Gentrification Calcs'!AY1021&gt;'County Avg'!$E$5,'Gentrification Calcs'!BA1021&gt;'County Avg'!$E$6),1,0)</f>
        <v>0</v>
      </c>
      <c r="BP1021">
        <f>IF(AND(AV1021&gt;'County Avg'!$F$3,'Gentrification Calcs'!AX1021&gt;'County Avg'!$F$4,'Gentrification Calcs'!AZ1021&gt;'County Avg'!$F$5,'Gentrification Calcs'!BB1021&gt;'County Avg'!$F$6),1,0)</f>
        <v>0</v>
      </c>
      <c r="BQ1021">
        <f t="shared" si="365"/>
        <v>0</v>
      </c>
      <c r="BR1021">
        <f t="shared" si="366"/>
        <v>0</v>
      </c>
      <c r="BS1021">
        <f t="shared" si="367"/>
        <v>0</v>
      </c>
      <c r="BT1021">
        <f t="shared" si="368"/>
        <v>0</v>
      </c>
    </row>
    <row r="1022" spans="1:72" x14ac:dyDescent="0.25">
      <c r="A1022">
        <v>6037302103</v>
      </c>
      <c r="B1022">
        <v>4603.6844535711198</v>
      </c>
      <c r="C1022">
        <v>6279</v>
      </c>
      <c r="D1022">
        <v>5607</v>
      </c>
      <c r="E1022">
        <v>1679.9235839999999</v>
      </c>
      <c r="F1022">
        <v>2006</v>
      </c>
      <c r="G1022">
        <v>1907</v>
      </c>
      <c r="H1022">
        <v>876.57640686903949</v>
      </c>
      <c r="I1022">
        <v>1154.0183999999999</v>
      </c>
      <c r="J1022">
        <v>1001.9394</v>
      </c>
      <c r="K1022">
        <v>0.52179540499208776</v>
      </c>
      <c r="L1022">
        <v>0.57528334995014951</v>
      </c>
      <c r="M1022">
        <v>0.52540083901415835</v>
      </c>
      <c r="N1022">
        <v>3003.049278</v>
      </c>
      <c r="O1022">
        <v>3988</v>
      </c>
      <c r="P1022">
        <v>3872</v>
      </c>
      <c r="Q1022">
        <v>582.27441409999994</v>
      </c>
      <c r="R1022">
        <v>812</v>
      </c>
      <c r="S1022">
        <v>1257</v>
      </c>
      <c r="T1022">
        <v>0.19389439206531728</v>
      </c>
      <c r="U1022">
        <v>0.20361083249749248</v>
      </c>
      <c r="V1022">
        <v>0.32463842975206614</v>
      </c>
      <c r="W1022">
        <v>1436.60717773438</v>
      </c>
      <c r="X1022">
        <v>1687</v>
      </c>
      <c r="Y1022">
        <v>1579</v>
      </c>
      <c r="Z1022">
        <v>1678.93249511719</v>
      </c>
      <c r="AA1022">
        <v>2012</v>
      </c>
      <c r="AB1022">
        <v>1907</v>
      </c>
      <c r="AC1022">
        <v>0.85566702765741898</v>
      </c>
      <c r="AD1022">
        <v>0.83846918489065603</v>
      </c>
      <c r="AE1022">
        <v>0.82800209753539589</v>
      </c>
      <c r="AF1022">
        <v>2385.5906307310402</v>
      </c>
      <c r="AG1022">
        <v>2804</v>
      </c>
      <c r="AH1022">
        <v>3355</v>
      </c>
      <c r="AI1022">
        <v>0.51819160387513441</v>
      </c>
      <c r="AJ1022">
        <v>0.44656792482879437</v>
      </c>
      <c r="AK1022">
        <v>0.59835919386481184</v>
      </c>
      <c r="AL1022">
        <f t="shared" si="360"/>
        <v>0.48180839612486559</v>
      </c>
      <c r="AM1022">
        <f t="shared" si="360"/>
        <v>0.55343207517120563</v>
      </c>
      <c r="AN1022">
        <f t="shared" si="360"/>
        <v>0.40164080613518816</v>
      </c>
      <c r="AO1022">
        <v>48153.386532343589</v>
      </c>
      <c r="AP1022">
        <v>37628.203923171233</v>
      </c>
      <c r="AQ1022">
        <v>43159</v>
      </c>
      <c r="AR1022">
        <v>1150.7</v>
      </c>
      <c r="AS1022">
        <v>968.53934361407676</v>
      </c>
      <c r="AT1022">
        <v>1312</v>
      </c>
      <c r="AU1022">
        <f t="shared" si="346"/>
        <v>-7.1623679046340039E-2</v>
      </c>
      <c r="AV1022">
        <f t="shared" si="347"/>
        <v>0.15179126903601747</v>
      </c>
      <c r="AW1022">
        <v>9.7164404321752051E-3</v>
      </c>
      <c r="AX1022">
        <v>0.12102759725457365</v>
      </c>
      <c r="AY1022" s="1">
        <f t="shared" si="348"/>
        <v>-10525.182609172356</v>
      </c>
      <c r="AZ1022" s="1">
        <f t="shared" si="349"/>
        <v>5530.7960768287667</v>
      </c>
      <c r="BA1022" s="1">
        <f t="shared" si="361"/>
        <v>-182.16065638592329</v>
      </c>
      <c r="BB1022" s="1">
        <f t="shared" si="362"/>
        <v>343.46065638592324</v>
      </c>
      <c r="BC1022">
        <f t="shared" si="350"/>
        <v>1</v>
      </c>
      <c r="BD1022">
        <f t="shared" si="351"/>
        <v>1</v>
      </c>
      <c r="BE1022">
        <f t="shared" si="352"/>
        <v>1</v>
      </c>
      <c r="BF1022">
        <f t="shared" si="353"/>
        <v>1</v>
      </c>
      <c r="BG1022">
        <f t="shared" si="354"/>
        <v>0</v>
      </c>
      <c r="BH1022">
        <f t="shared" si="355"/>
        <v>0</v>
      </c>
      <c r="BI1022">
        <f t="shared" si="356"/>
        <v>1</v>
      </c>
      <c r="BJ1022">
        <f t="shared" si="357"/>
        <v>1</v>
      </c>
      <c r="BK1022">
        <f t="shared" si="358"/>
        <v>0</v>
      </c>
      <c r="BL1022">
        <f t="shared" si="359"/>
        <v>0</v>
      </c>
      <c r="BM1022">
        <f t="shared" si="363"/>
        <v>0</v>
      </c>
      <c r="BN1022">
        <f t="shared" si="364"/>
        <v>0</v>
      </c>
      <c r="BO1022">
        <f>IF(AND(AU1022&gt;'County Avg'!$E$3,'Gentrification Calcs'!AW1022&gt;'County Avg'!$E$4,'Gentrification Calcs'!AY1022&gt;'County Avg'!$E$5,'Gentrification Calcs'!BA1022&gt;'County Avg'!$E$6),1,0)</f>
        <v>0</v>
      </c>
      <c r="BP1022">
        <f>IF(AND(AV1022&gt;'County Avg'!$F$3,'Gentrification Calcs'!AX1022&gt;'County Avg'!$F$4,'Gentrification Calcs'!AZ1022&gt;'County Avg'!$F$5,'Gentrification Calcs'!BB1022&gt;'County Avg'!$F$6),1,0)</f>
        <v>1</v>
      </c>
      <c r="BQ1022">
        <f t="shared" si="365"/>
        <v>0</v>
      </c>
      <c r="BR1022">
        <f t="shared" si="366"/>
        <v>0</v>
      </c>
      <c r="BS1022">
        <f t="shared" si="367"/>
        <v>0</v>
      </c>
      <c r="BT1022">
        <f t="shared" si="368"/>
        <v>0</v>
      </c>
    </row>
    <row r="1023" spans="1:72" x14ac:dyDescent="0.25">
      <c r="A1023">
        <v>6037302104</v>
      </c>
      <c r="B1023">
        <v>4687.0122647877297</v>
      </c>
      <c r="C1023">
        <v>4182.7456658334704</v>
      </c>
      <c r="D1023">
        <v>3977</v>
      </c>
      <c r="E1023">
        <v>1710.3275410000001</v>
      </c>
      <c r="F1023">
        <v>1528.2625949999999</v>
      </c>
      <c r="G1023">
        <v>1466</v>
      </c>
      <c r="H1023">
        <v>892.36806382410089</v>
      </c>
      <c r="I1023">
        <v>731.10122410395093</v>
      </c>
      <c r="J1023">
        <v>673.34180000000003</v>
      </c>
      <c r="K1023">
        <v>0.52175273006616507</v>
      </c>
      <c r="L1023">
        <v>0.47838717409945569</v>
      </c>
      <c r="M1023">
        <v>0.4593054570259209</v>
      </c>
      <c r="N1023">
        <v>3057.446179</v>
      </c>
      <c r="O1023">
        <v>2730.5255849999999</v>
      </c>
      <c r="P1023">
        <v>2964</v>
      </c>
      <c r="Q1023">
        <v>592.90364409999995</v>
      </c>
      <c r="R1023">
        <v>829.17717230000005</v>
      </c>
      <c r="S1023">
        <v>1255</v>
      </c>
      <c r="T1023">
        <v>0.19392120396831355</v>
      </c>
      <c r="U1023">
        <v>0.30366943890035003</v>
      </c>
      <c r="V1023">
        <v>0.42341430499325239</v>
      </c>
      <c r="W1023">
        <v>1462.46759472039</v>
      </c>
      <c r="X1023">
        <v>1286.08166533709</v>
      </c>
      <c r="Y1023">
        <v>1296</v>
      </c>
      <c r="Z1023">
        <v>1709.32040983807</v>
      </c>
      <c r="AA1023">
        <v>1534.2625946104499</v>
      </c>
      <c r="AB1023">
        <v>1466</v>
      </c>
      <c r="AC1023">
        <v>0.85558423470701717</v>
      </c>
      <c r="AD1023">
        <v>0.83824090468921775</v>
      </c>
      <c r="AE1023">
        <v>0.8840381991814461</v>
      </c>
      <c r="AF1023">
        <v>2428.7380381029402</v>
      </c>
      <c r="AG1023">
        <v>1527.2449960112599</v>
      </c>
      <c r="AH1023">
        <v>1405</v>
      </c>
      <c r="AI1023">
        <v>0.51818469867241435</v>
      </c>
      <c r="AJ1023">
        <v>0.36512977790796064</v>
      </c>
      <c r="AK1023">
        <v>0.35328136786522507</v>
      </c>
      <c r="AL1023">
        <f t="shared" si="360"/>
        <v>0.48181530132758565</v>
      </c>
      <c r="AM1023">
        <f t="shared" si="360"/>
        <v>0.63487022209203936</v>
      </c>
      <c r="AN1023">
        <f t="shared" si="360"/>
        <v>0.64671863213477487</v>
      </c>
      <c r="AO1023">
        <v>48240.453340402972</v>
      </c>
      <c r="AP1023">
        <v>48846.064160196162</v>
      </c>
      <c r="AQ1023">
        <v>55513</v>
      </c>
      <c r="AR1023">
        <v>1150.7</v>
      </c>
      <c r="AS1023">
        <v>942.83788058521168</v>
      </c>
      <c r="AT1023">
        <v>1231</v>
      </c>
      <c r="AU1023">
        <f t="shared" si="346"/>
        <v>-0.15305492076445371</v>
      </c>
      <c r="AV1023">
        <f t="shared" si="347"/>
        <v>-1.1848410042735569E-2</v>
      </c>
      <c r="AW1023">
        <v>0.10974823493203648</v>
      </c>
      <c r="AX1023">
        <v>0.11974486609290236</v>
      </c>
      <c r="AY1023" s="1">
        <f t="shared" si="348"/>
        <v>605.61081979318988</v>
      </c>
      <c r="AZ1023" s="1">
        <f t="shared" si="349"/>
        <v>6666.9358398038385</v>
      </c>
      <c r="BA1023" s="1">
        <f t="shared" si="361"/>
        <v>-207.86211941478837</v>
      </c>
      <c r="BB1023" s="1">
        <f t="shared" si="362"/>
        <v>288.16211941478832</v>
      </c>
      <c r="BC1023">
        <f t="shared" si="350"/>
        <v>1</v>
      </c>
      <c r="BD1023">
        <f t="shared" si="351"/>
        <v>1</v>
      </c>
      <c r="BE1023">
        <f t="shared" si="352"/>
        <v>1</v>
      </c>
      <c r="BF1023">
        <f t="shared" si="353"/>
        <v>1</v>
      </c>
      <c r="BG1023">
        <f t="shared" si="354"/>
        <v>0</v>
      </c>
      <c r="BH1023">
        <f t="shared" si="355"/>
        <v>0</v>
      </c>
      <c r="BI1023">
        <f t="shared" si="356"/>
        <v>1</v>
      </c>
      <c r="BJ1023">
        <f t="shared" si="357"/>
        <v>1</v>
      </c>
      <c r="BK1023">
        <f t="shared" si="358"/>
        <v>0</v>
      </c>
      <c r="BL1023">
        <f t="shared" si="359"/>
        <v>0</v>
      </c>
      <c r="BM1023">
        <f t="shared" si="363"/>
        <v>0</v>
      </c>
      <c r="BN1023">
        <f t="shared" si="364"/>
        <v>0</v>
      </c>
      <c r="BO1023">
        <f>IF(AND(AU1023&gt;'County Avg'!$E$3,'Gentrification Calcs'!AW1023&gt;'County Avg'!$E$4,'Gentrification Calcs'!AY1023&gt;'County Avg'!$E$5,'Gentrification Calcs'!BA1023&gt;'County Avg'!$E$6),1,0)</f>
        <v>0</v>
      </c>
      <c r="BP1023">
        <f>IF(AND(AV1023&gt;'County Avg'!$F$3,'Gentrification Calcs'!AX1023&gt;'County Avg'!$F$4,'Gentrification Calcs'!AZ1023&gt;'County Avg'!$F$5,'Gentrification Calcs'!BB1023&gt;'County Avg'!$F$6),1,0)</f>
        <v>1</v>
      </c>
      <c r="BQ1023">
        <f t="shared" si="365"/>
        <v>0</v>
      </c>
      <c r="BR1023">
        <f t="shared" si="366"/>
        <v>0</v>
      </c>
      <c r="BS1023">
        <f t="shared" si="367"/>
        <v>0</v>
      </c>
      <c r="BT1023">
        <f t="shared" si="368"/>
        <v>0</v>
      </c>
    </row>
    <row r="1024" spans="1:72" x14ac:dyDescent="0.25">
      <c r="A1024">
        <v>6037302201</v>
      </c>
      <c r="B1024">
        <v>4330.6236557699503</v>
      </c>
      <c r="C1024">
        <v>3577</v>
      </c>
      <c r="D1024">
        <v>3848</v>
      </c>
      <c r="E1024">
        <v>1630.080078</v>
      </c>
      <c r="F1024">
        <v>1476</v>
      </c>
      <c r="G1024">
        <v>1552</v>
      </c>
      <c r="H1024">
        <v>1109.1180885576314</v>
      </c>
      <c r="I1024">
        <v>1063.0175999999999</v>
      </c>
      <c r="J1024">
        <v>1071.0688</v>
      </c>
      <c r="K1024">
        <v>0.68040711835362444</v>
      </c>
      <c r="L1024">
        <v>0.72020162601626014</v>
      </c>
      <c r="M1024">
        <v>0.69012164948453614</v>
      </c>
      <c r="N1024">
        <v>2816.3093439999998</v>
      </c>
      <c r="O1024">
        <v>2570</v>
      </c>
      <c r="P1024">
        <v>2781</v>
      </c>
      <c r="Q1024">
        <v>434.98358150000001</v>
      </c>
      <c r="R1024">
        <v>467</v>
      </c>
      <c r="S1024">
        <v>725</v>
      </c>
      <c r="T1024">
        <v>0.15445163452186453</v>
      </c>
      <c r="U1024">
        <v>0.18171206225680933</v>
      </c>
      <c r="V1024">
        <v>0.26069759079467819</v>
      </c>
      <c r="W1024">
        <v>1473.42687988281</v>
      </c>
      <c r="X1024">
        <v>1356</v>
      </c>
      <c r="Y1024">
        <v>1455</v>
      </c>
      <c r="Z1024">
        <v>1636.97668457031</v>
      </c>
      <c r="AA1024">
        <v>1458</v>
      </c>
      <c r="AB1024">
        <v>1552</v>
      </c>
      <c r="AC1024">
        <v>0.9000903273522004</v>
      </c>
      <c r="AD1024">
        <v>0.93004115226337447</v>
      </c>
      <c r="AE1024">
        <v>0.9375</v>
      </c>
      <c r="AF1024">
        <v>2424.6763318962198</v>
      </c>
      <c r="AG1024">
        <v>2094</v>
      </c>
      <c r="AH1024">
        <v>2797</v>
      </c>
      <c r="AI1024">
        <v>0.55989079740643766</v>
      </c>
      <c r="AJ1024">
        <v>0.58540676544590442</v>
      </c>
      <c r="AK1024">
        <v>0.72687110187110182</v>
      </c>
      <c r="AL1024">
        <f t="shared" si="360"/>
        <v>0.44010920259356234</v>
      </c>
      <c r="AM1024">
        <f t="shared" si="360"/>
        <v>0.41459323455409558</v>
      </c>
      <c r="AN1024">
        <f t="shared" si="360"/>
        <v>0.27312889812889818</v>
      </c>
      <c r="AO1024">
        <v>33232.312301166494</v>
      </c>
      <c r="AP1024">
        <v>24139.929301185126</v>
      </c>
      <c r="AQ1024">
        <v>25972</v>
      </c>
      <c r="AR1024">
        <v>1053.9444444444446</v>
      </c>
      <c r="AS1024">
        <v>802.15618821668647</v>
      </c>
      <c r="AT1024">
        <v>1138</v>
      </c>
      <c r="AU1024">
        <f t="shared" si="346"/>
        <v>2.5515968039466763E-2</v>
      </c>
      <c r="AV1024">
        <f t="shared" si="347"/>
        <v>0.1414643364251974</v>
      </c>
      <c r="AW1024">
        <v>2.7260427734944803E-2</v>
      </c>
      <c r="AX1024">
        <v>7.898552853786886E-2</v>
      </c>
      <c r="AY1024" s="1">
        <f t="shared" si="348"/>
        <v>-9092.3829999813679</v>
      </c>
      <c r="AZ1024" s="1">
        <f t="shared" si="349"/>
        <v>1832.070698814874</v>
      </c>
      <c r="BA1024" s="1">
        <f t="shared" si="361"/>
        <v>-251.7882562277581</v>
      </c>
      <c r="BB1024" s="1">
        <f t="shared" si="362"/>
        <v>335.84381178331353</v>
      </c>
      <c r="BC1024">
        <f t="shared" si="350"/>
        <v>1</v>
      </c>
      <c r="BD1024">
        <f t="shared" si="351"/>
        <v>1</v>
      </c>
      <c r="BE1024">
        <f t="shared" si="352"/>
        <v>1</v>
      </c>
      <c r="BF1024">
        <f t="shared" si="353"/>
        <v>1</v>
      </c>
      <c r="BG1024">
        <f t="shared" si="354"/>
        <v>1</v>
      </c>
      <c r="BH1024">
        <f t="shared" si="355"/>
        <v>0</v>
      </c>
      <c r="BI1024">
        <f t="shared" si="356"/>
        <v>1</v>
      </c>
      <c r="BJ1024">
        <f t="shared" si="357"/>
        <v>1</v>
      </c>
      <c r="BK1024">
        <f t="shared" si="358"/>
        <v>0</v>
      </c>
      <c r="BL1024">
        <f t="shared" si="359"/>
        <v>0</v>
      </c>
      <c r="BM1024">
        <f t="shared" si="363"/>
        <v>1</v>
      </c>
      <c r="BN1024">
        <f t="shared" si="364"/>
        <v>0</v>
      </c>
      <c r="BO1024">
        <f>IF(AND(AU1024&gt;'County Avg'!$E$3,'Gentrification Calcs'!AW1024&gt;'County Avg'!$E$4,'Gentrification Calcs'!AY1024&gt;'County Avg'!$E$5,'Gentrification Calcs'!BA1024&gt;'County Avg'!$E$6),1,0)</f>
        <v>0</v>
      </c>
      <c r="BP1024">
        <f>IF(AND(AV1024&gt;'County Avg'!$F$3,'Gentrification Calcs'!AX1024&gt;'County Avg'!$F$4,'Gentrification Calcs'!AZ1024&gt;'County Avg'!$F$5,'Gentrification Calcs'!BB1024&gt;'County Avg'!$F$6),1,0)</f>
        <v>1</v>
      </c>
      <c r="BQ1024">
        <f t="shared" si="365"/>
        <v>0</v>
      </c>
      <c r="BR1024">
        <f t="shared" si="366"/>
        <v>0</v>
      </c>
      <c r="BS1024">
        <f t="shared" si="367"/>
        <v>0</v>
      </c>
      <c r="BT1024">
        <f t="shared" si="368"/>
        <v>0</v>
      </c>
    </row>
    <row r="1025" spans="1:72" x14ac:dyDescent="0.25">
      <c r="A1025">
        <v>6037302202</v>
      </c>
      <c r="B1025">
        <v>4460.3766817060696</v>
      </c>
      <c r="C1025">
        <v>5830</v>
      </c>
      <c r="D1025">
        <v>5263</v>
      </c>
      <c r="E1025">
        <v>1678.920044</v>
      </c>
      <c r="F1025">
        <v>1915</v>
      </c>
      <c r="G1025">
        <v>1799</v>
      </c>
      <c r="H1025">
        <v>1142.3491978735121</v>
      </c>
      <c r="I1025">
        <v>1130.7701999999999</v>
      </c>
      <c r="J1025">
        <v>1050.2528</v>
      </c>
      <c r="K1025">
        <v>0.680407147413574</v>
      </c>
      <c r="L1025">
        <v>0.59048052219321145</v>
      </c>
      <c r="M1025">
        <v>0.58379811006114501</v>
      </c>
      <c r="N1025">
        <v>2900.6908760000001</v>
      </c>
      <c r="O1025">
        <v>3867</v>
      </c>
      <c r="P1025">
        <v>3467</v>
      </c>
      <c r="Q1025">
        <v>448.01644900000002</v>
      </c>
      <c r="R1025">
        <v>694</v>
      </c>
      <c r="S1025">
        <v>1014</v>
      </c>
      <c r="T1025">
        <v>0.15445163519726945</v>
      </c>
      <c r="U1025">
        <v>0.17946728730281872</v>
      </c>
      <c r="V1025">
        <v>0.29247187770406691</v>
      </c>
      <c r="W1025">
        <v>1517.5732421875</v>
      </c>
      <c r="X1025">
        <v>1720</v>
      </c>
      <c r="Y1025">
        <v>1602</v>
      </c>
      <c r="Z1025">
        <v>1686.0234375</v>
      </c>
      <c r="AA1025">
        <v>1926</v>
      </c>
      <c r="AB1025">
        <v>1799</v>
      </c>
      <c r="AC1025">
        <v>0.90009024099791024</v>
      </c>
      <c r="AD1025">
        <v>0.89304257528556596</v>
      </c>
      <c r="AE1025">
        <v>0.89049471928849355</v>
      </c>
      <c r="AF1025">
        <v>2497.32385705349</v>
      </c>
      <c r="AG1025">
        <v>2801</v>
      </c>
      <c r="AH1025">
        <v>3503</v>
      </c>
      <c r="AI1025">
        <v>0.55989079740643732</v>
      </c>
      <c r="AJ1025">
        <v>0.48044596912521442</v>
      </c>
      <c r="AK1025">
        <v>0.665589967699031</v>
      </c>
      <c r="AL1025">
        <f t="shared" si="360"/>
        <v>0.44010920259356268</v>
      </c>
      <c r="AM1025">
        <f t="shared" si="360"/>
        <v>0.51955403087478558</v>
      </c>
      <c r="AN1025">
        <f t="shared" si="360"/>
        <v>0.334410032300969</v>
      </c>
      <c r="AO1025">
        <v>33232.312301166494</v>
      </c>
      <c r="AP1025">
        <v>36765.614221495714</v>
      </c>
      <c r="AQ1025">
        <v>30750</v>
      </c>
      <c r="AR1025">
        <v>1053.9444444444446</v>
      </c>
      <c r="AS1025">
        <v>922.54725187821282</v>
      </c>
      <c r="AT1025">
        <v>1224</v>
      </c>
      <c r="AU1025">
        <f t="shared" si="346"/>
        <v>-7.9444828281222901E-2</v>
      </c>
      <c r="AV1025">
        <f t="shared" si="347"/>
        <v>0.18514399857381658</v>
      </c>
      <c r="AW1025">
        <v>2.5015652105549263E-2</v>
      </c>
      <c r="AX1025">
        <v>0.11300459040124819</v>
      </c>
      <c r="AY1025" s="1">
        <f t="shared" si="348"/>
        <v>3533.3019203292206</v>
      </c>
      <c r="AZ1025" s="1">
        <f t="shared" si="349"/>
        <v>-6015.6142214957144</v>
      </c>
      <c r="BA1025" s="1">
        <f t="shared" si="361"/>
        <v>-131.39719256623175</v>
      </c>
      <c r="BB1025" s="1">
        <f t="shared" si="362"/>
        <v>301.45274812178718</v>
      </c>
      <c r="BC1025">
        <f t="shared" si="350"/>
        <v>1</v>
      </c>
      <c r="BD1025">
        <f t="shared" si="351"/>
        <v>1</v>
      </c>
      <c r="BE1025">
        <f t="shared" si="352"/>
        <v>1</v>
      </c>
      <c r="BF1025">
        <f t="shared" si="353"/>
        <v>1</v>
      </c>
      <c r="BG1025">
        <f t="shared" si="354"/>
        <v>1</v>
      </c>
      <c r="BH1025">
        <f t="shared" si="355"/>
        <v>0</v>
      </c>
      <c r="BI1025">
        <f t="shared" si="356"/>
        <v>1</v>
      </c>
      <c r="BJ1025">
        <f t="shared" si="357"/>
        <v>1</v>
      </c>
      <c r="BK1025">
        <f t="shared" si="358"/>
        <v>0</v>
      </c>
      <c r="BL1025">
        <f t="shared" si="359"/>
        <v>0</v>
      </c>
      <c r="BM1025">
        <f t="shared" si="363"/>
        <v>1</v>
      </c>
      <c r="BN1025">
        <f t="shared" si="364"/>
        <v>0</v>
      </c>
      <c r="BO1025">
        <f>IF(AND(AU1025&gt;'County Avg'!$E$3,'Gentrification Calcs'!AW1025&gt;'County Avg'!$E$4,'Gentrification Calcs'!AY1025&gt;'County Avg'!$E$5,'Gentrification Calcs'!BA1025&gt;'County Avg'!$E$6),1,0)</f>
        <v>0</v>
      </c>
      <c r="BP1025">
        <f>IF(AND(AV1025&gt;'County Avg'!$F$3,'Gentrification Calcs'!AX1025&gt;'County Avg'!$F$4,'Gentrification Calcs'!AZ1025&gt;'County Avg'!$F$5,'Gentrification Calcs'!BB1025&gt;'County Avg'!$F$6),1,0)</f>
        <v>0</v>
      </c>
      <c r="BQ1025">
        <f t="shared" si="365"/>
        <v>0</v>
      </c>
      <c r="BR1025">
        <f t="shared" si="366"/>
        <v>0</v>
      </c>
      <c r="BS1025">
        <f t="shared" si="367"/>
        <v>0</v>
      </c>
      <c r="BT1025">
        <f t="shared" si="368"/>
        <v>0</v>
      </c>
    </row>
    <row r="1026" spans="1:72" x14ac:dyDescent="0.25">
      <c r="A1026">
        <v>6037302301</v>
      </c>
      <c r="B1026">
        <v>4846.5375014539804</v>
      </c>
      <c r="C1026">
        <v>3516</v>
      </c>
      <c r="D1026">
        <v>4054</v>
      </c>
      <c r="E1026">
        <v>1589.9953370000001</v>
      </c>
      <c r="F1026">
        <v>1185</v>
      </c>
      <c r="G1026">
        <v>1399</v>
      </c>
      <c r="H1026">
        <v>806.08010498688373</v>
      </c>
      <c r="I1026">
        <v>407.76220000000001</v>
      </c>
      <c r="J1026">
        <v>573.23559999999998</v>
      </c>
      <c r="K1026">
        <v>0.50697010628206873</v>
      </c>
      <c r="L1026">
        <v>0.34410312236286922</v>
      </c>
      <c r="M1026">
        <v>0.40974667619728378</v>
      </c>
      <c r="N1026">
        <v>3006.1346530000001</v>
      </c>
      <c r="O1026">
        <v>2388</v>
      </c>
      <c r="P1026">
        <v>2918</v>
      </c>
      <c r="Q1026">
        <v>613.64998049999997</v>
      </c>
      <c r="R1026">
        <v>618</v>
      </c>
      <c r="S1026">
        <v>919</v>
      </c>
      <c r="T1026">
        <v>0.20413256601383517</v>
      </c>
      <c r="U1026">
        <v>0.25879396984924624</v>
      </c>
      <c r="V1026">
        <v>0.3149417409184373</v>
      </c>
      <c r="W1026">
        <v>1342.9144687652599</v>
      </c>
      <c r="X1026">
        <v>888</v>
      </c>
      <c r="Y1026">
        <v>1088</v>
      </c>
      <c r="Z1026">
        <v>1575.0123462677</v>
      </c>
      <c r="AA1026">
        <v>1186</v>
      </c>
      <c r="AB1026">
        <v>1399</v>
      </c>
      <c r="AC1026">
        <v>0.85263742341293935</v>
      </c>
      <c r="AD1026">
        <v>0.74873524451939288</v>
      </c>
      <c r="AE1026">
        <v>0.77769835596854897</v>
      </c>
      <c r="AF1026">
        <v>1960.8028674114901</v>
      </c>
      <c r="AG1026">
        <v>1245</v>
      </c>
      <c r="AH1026">
        <v>2439</v>
      </c>
      <c r="AI1026">
        <v>0.40457808627772746</v>
      </c>
      <c r="AJ1026">
        <v>0.35409556313993173</v>
      </c>
      <c r="AK1026">
        <v>0.60162802170695606</v>
      </c>
      <c r="AL1026">
        <f t="shared" si="360"/>
        <v>0.59542191372227249</v>
      </c>
      <c r="AM1026">
        <f t="shared" si="360"/>
        <v>0.64590443686006827</v>
      </c>
      <c r="AN1026">
        <f t="shared" si="360"/>
        <v>0.39837197829304394</v>
      </c>
      <c r="AO1026">
        <v>50079.739660657477</v>
      </c>
      <c r="AP1026">
        <v>63663.873314262368</v>
      </c>
      <c r="AQ1026">
        <v>51493</v>
      </c>
      <c r="AR1026">
        <v>1143.788888888889</v>
      </c>
      <c r="AS1026">
        <v>1049.7018584420721</v>
      </c>
      <c r="AT1026">
        <v>1472</v>
      </c>
      <c r="AU1026">
        <f t="shared" ref="AU1026:AU1089" si="369">AJ1026-AI1026</f>
        <v>-5.0482523137795721E-2</v>
      </c>
      <c r="AV1026">
        <f t="shared" ref="AV1026:AV1089" si="370">AK1026-AJ1026</f>
        <v>0.24753245856702433</v>
      </c>
      <c r="AW1026">
        <v>5.4661403835411071E-2</v>
      </c>
      <c r="AX1026">
        <v>5.6147771069191055E-2</v>
      </c>
      <c r="AY1026" s="1">
        <f t="shared" ref="AY1026:AY1089" si="371">AP1026-AO1026</f>
        <v>13584.133653604891</v>
      </c>
      <c r="AZ1026" s="1">
        <f t="shared" ref="AZ1026:AZ1089" si="372">AQ1026-AP1026</f>
        <v>-12170.873314262368</v>
      </c>
      <c r="BA1026" s="1">
        <f t="shared" si="361"/>
        <v>-94.087030446816925</v>
      </c>
      <c r="BB1026" s="1">
        <f t="shared" si="362"/>
        <v>422.29814155792792</v>
      </c>
      <c r="BC1026">
        <f t="shared" ref="BC1026:BC1089" si="373">IF(B1026&gt;500,1,0)</f>
        <v>1</v>
      </c>
      <c r="BD1026">
        <f t="shared" ref="BD1026:BD1089" si="374">IF(C1026&gt;500,1,0)</f>
        <v>1</v>
      </c>
      <c r="BE1026">
        <f t="shared" ref="BE1026:BE1089" si="375">IF(K1026&gt;MEDIAN(K$2:K$2348),1,0)</f>
        <v>1</v>
      </c>
      <c r="BF1026">
        <f t="shared" ref="BF1026:BF1089" si="376">IF(L1026&gt;MEDIAN(L$2:L$2348),1,0)</f>
        <v>0</v>
      </c>
      <c r="BG1026">
        <f t="shared" ref="BG1026:BG1089" si="377">IF(T1026&lt;MEDIAN(T$2:T$2348),1,0)</f>
        <v>0</v>
      </c>
      <c r="BH1026">
        <f t="shared" ref="BH1026:BH1089" si="378">IF(U1026&lt;MEDIAN(U$2:U$2348),1,0)</f>
        <v>0</v>
      </c>
      <c r="BI1026">
        <f t="shared" ref="BI1026:BI1089" si="379">IF(AC1026&gt;MEDIAN(AC$2:AC$2348),1,0)</f>
        <v>1</v>
      </c>
      <c r="BJ1026">
        <f t="shared" ref="BJ1026:BJ1089" si="380">IF(AD1026&gt;MEDIAN(AD$2:AD$2348),1,0)</f>
        <v>1</v>
      </c>
      <c r="BK1026">
        <f t="shared" ref="BK1026:BK1089" si="381">IF(AL1026&gt;MEDIAN(AL$2:AL$2348),1,0)</f>
        <v>0</v>
      </c>
      <c r="BL1026">
        <f t="shared" ref="BL1026:BL1089" si="382">IF(AM1026&gt;MEDIAN(AM$2:AM$2348),1,0)</f>
        <v>0</v>
      </c>
      <c r="BM1026">
        <f t="shared" si="363"/>
        <v>0</v>
      </c>
      <c r="BN1026">
        <f t="shared" si="364"/>
        <v>0</v>
      </c>
      <c r="BO1026">
        <f>IF(AND(AU1026&gt;'County Avg'!$E$3,'Gentrification Calcs'!AW1026&gt;'County Avg'!$E$4,'Gentrification Calcs'!AY1026&gt;'County Avg'!$E$5,'Gentrification Calcs'!BA1026&gt;'County Avg'!$E$6),1,0)</f>
        <v>1</v>
      </c>
      <c r="BP1026">
        <f>IF(AND(AV1026&gt;'County Avg'!$F$3,'Gentrification Calcs'!AX1026&gt;'County Avg'!$F$4,'Gentrification Calcs'!AZ1026&gt;'County Avg'!$F$5,'Gentrification Calcs'!BB1026&gt;'County Avg'!$F$6),1,0)</f>
        <v>0</v>
      </c>
      <c r="BQ1026">
        <f t="shared" si="365"/>
        <v>0</v>
      </c>
      <c r="BR1026">
        <f t="shared" si="366"/>
        <v>0</v>
      </c>
      <c r="BS1026">
        <f t="shared" si="367"/>
        <v>0</v>
      </c>
      <c r="BT1026">
        <f t="shared" si="368"/>
        <v>0</v>
      </c>
    </row>
    <row r="1027" spans="1:72" x14ac:dyDescent="0.25">
      <c r="A1027">
        <v>6037302302</v>
      </c>
      <c r="B1027">
        <v>4437.6679656341803</v>
      </c>
      <c r="C1027">
        <v>6034</v>
      </c>
      <c r="D1027">
        <v>4826</v>
      </c>
      <c r="E1027">
        <v>1453.6527100000001</v>
      </c>
      <c r="F1027">
        <v>1899</v>
      </c>
      <c r="G1027">
        <v>1705</v>
      </c>
      <c r="H1027">
        <v>737.31949136392336</v>
      </c>
      <c r="I1027">
        <v>1077.7926</v>
      </c>
      <c r="J1027">
        <v>1032.2498000000001</v>
      </c>
      <c r="K1027">
        <v>0.50721846166676454</v>
      </c>
      <c r="L1027">
        <v>0.56755797788309637</v>
      </c>
      <c r="M1027">
        <v>0.60542510263929616</v>
      </c>
      <c r="N1027">
        <v>2751.0089440000002</v>
      </c>
      <c r="O1027">
        <v>3761</v>
      </c>
      <c r="P1027">
        <v>3314</v>
      </c>
      <c r="Q1027">
        <v>560.46173099999999</v>
      </c>
      <c r="R1027">
        <v>962</v>
      </c>
      <c r="S1027">
        <v>865</v>
      </c>
      <c r="T1027">
        <v>0.20372951975397138</v>
      </c>
      <c r="U1027">
        <v>0.25578303642648231</v>
      </c>
      <c r="V1027">
        <v>0.26101388050694024</v>
      </c>
      <c r="W1027">
        <v>1228.3173828125</v>
      </c>
      <c r="X1027">
        <v>1728</v>
      </c>
      <c r="Y1027">
        <v>1550</v>
      </c>
      <c r="Z1027">
        <v>1439.7490234375</v>
      </c>
      <c r="AA1027">
        <v>1901</v>
      </c>
      <c r="AB1027">
        <v>1705</v>
      </c>
      <c r="AC1027">
        <v>0.85314687686316859</v>
      </c>
      <c r="AD1027">
        <v>0.90899526564965805</v>
      </c>
      <c r="AE1027">
        <v>0.90909090909090906</v>
      </c>
      <c r="AF1027">
        <v>1789.7379554572599</v>
      </c>
      <c r="AG1027">
        <v>2039</v>
      </c>
      <c r="AH1027">
        <v>2020</v>
      </c>
      <c r="AI1027">
        <v>0.40330596369922217</v>
      </c>
      <c r="AJ1027">
        <v>0.33791846204839243</v>
      </c>
      <c r="AK1027">
        <v>0.41856610029009533</v>
      </c>
      <c r="AL1027">
        <f t="shared" ref="AL1027:AN1090" si="383">IFERROR(1-AF1027/B1027,"")</f>
        <v>0.59669403630077777</v>
      </c>
      <c r="AM1027">
        <f t="shared" si="383"/>
        <v>0.66208153795160762</v>
      </c>
      <c r="AN1027">
        <f t="shared" si="383"/>
        <v>0.58143389970990467</v>
      </c>
      <c r="AO1027">
        <v>50085.181336161193</v>
      </c>
      <c r="AP1027">
        <v>42757.606865549657</v>
      </c>
      <c r="AQ1027">
        <v>35386</v>
      </c>
      <c r="AR1027">
        <v>1143.788888888889</v>
      </c>
      <c r="AS1027">
        <v>917.13641755634649</v>
      </c>
      <c r="AT1027">
        <v>1154</v>
      </c>
      <c r="AU1027">
        <f t="shared" si="369"/>
        <v>-6.5387501650829738E-2</v>
      </c>
      <c r="AV1027">
        <f t="shared" si="370"/>
        <v>8.0647638241702901E-2</v>
      </c>
      <c r="AW1027">
        <v>5.205351667251093E-2</v>
      </c>
      <c r="AX1027">
        <v>5.2308440804579304E-3</v>
      </c>
      <c r="AY1027" s="1">
        <f t="shared" si="371"/>
        <v>-7327.5744706115365</v>
      </c>
      <c r="AZ1027" s="1">
        <f t="shared" si="372"/>
        <v>-7371.6068655496565</v>
      </c>
      <c r="BA1027" s="1">
        <f t="shared" ref="BA1027:BA1090" si="384">AS1027-AR1027</f>
        <v>-226.65247133254252</v>
      </c>
      <c r="BB1027" s="1">
        <f t="shared" ref="BB1027:BB1090" si="385">AT1027-AS1027</f>
        <v>236.86358244365351</v>
      </c>
      <c r="BC1027">
        <f t="shared" si="373"/>
        <v>1</v>
      </c>
      <c r="BD1027">
        <f t="shared" si="374"/>
        <v>1</v>
      </c>
      <c r="BE1027">
        <f t="shared" si="375"/>
        <v>1</v>
      </c>
      <c r="BF1027">
        <f t="shared" si="376"/>
        <v>1</v>
      </c>
      <c r="BG1027">
        <f t="shared" si="377"/>
        <v>0</v>
      </c>
      <c r="BH1027">
        <f t="shared" si="378"/>
        <v>0</v>
      </c>
      <c r="BI1027">
        <f t="shared" si="379"/>
        <v>1</v>
      </c>
      <c r="BJ1027">
        <f t="shared" si="380"/>
        <v>1</v>
      </c>
      <c r="BK1027">
        <f t="shared" si="381"/>
        <v>0</v>
      </c>
      <c r="BL1027">
        <f t="shared" si="382"/>
        <v>0</v>
      </c>
      <c r="BM1027">
        <f t="shared" ref="BM1027:BM1090" si="386">IF(AND(SUM(BE1027,BG1027,BI1027,BK1027)&gt;2,BC1027=1),1,0)</f>
        <v>0</v>
      </c>
      <c r="BN1027">
        <f t="shared" ref="BN1027:BN1090" si="387">IF(AND(SUM(BF1027,BH1027,BJ1027,BL1027)&gt;2,BD1027=1),1,0)</f>
        <v>0</v>
      </c>
      <c r="BO1027">
        <f>IF(AND(AU1027&gt;'County Avg'!$E$3,'Gentrification Calcs'!AW1027&gt;'County Avg'!$E$4,'Gentrification Calcs'!AY1027&gt;'County Avg'!$E$5,'Gentrification Calcs'!BA1027&gt;'County Avg'!$E$6),1,0)</f>
        <v>0</v>
      </c>
      <c r="BP1027">
        <f>IF(AND(AV1027&gt;'County Avg'!$F$3,'Gentrification Calcs'!AX1027&gt;'County Avg'!$F$4,'Gentrification Calcs'!AZ1027&gt;'County Avg'!$F$5,'Gentrification Calcs'!BB1027&gt;'County Avg'!$F$6),1,0)</f>
        <v>0</v>
      </c>
      <c r="BQ1027">
        <f t="shared" ref="BQ1027:BQ1090" si="388">IF(AND(BM1027=1,BO1027=1),1,0)</f>
        <v>0</v>
      </c>
      <c r="BR1027">
        <f t="shared" ref="BR1027:BR1090" si="389">IF(AND(BN1027=1,BP1027=1),1,0)</f>
        <v>0</v>
      </c>
      <c r="BS1027">
        <f t="shared" ref="BS1027:BS1090" si="390">IF(OR(BQ1027=1,BR1027=1),1,0)</f>
        <v>0</v>
      </c>
      <c r="BT1027">
        <f t="shared" ref="BT1027:BT1090" si="391">IF(BQ1027+BR1027&gt;1,1,0)</f>
        <v>0</v>
      </c>
    </row>
    <row r="1028" spans="1:72" x14ac:dyDescent="0.25">
      <c r="A1028">
        <v>6037302401</v>
      </c>
      <c r="B1028">
        <v>5573.0330959421599</v>
      </c>
      <c r="C1028">
        <v>6249</v>
      </c>
      <c r="D1028">
        <v>5737</v>
      </c>
      <c r="E1028">
        <v>1943.0312960000001</v>
      </c>
      <c r="F1028">
        <v>2092</v>
      </c>
      <c r="G1028">
        <v>2181</v>
      </c>
      <c r="H1028">
        <v>1070.3987740030382</v>
      </c>
      <c r="I1028">
        <v>1215.2746</v>
      </c>
      <c r="J1028">
        <v>1376.0830000000001</v>
      </c>
      <c r="K1028">
        <v>0.55089116485493717</v>
      </c>
      <c r="L1028">
        <v>0.58091520076481828</v>
      </c>
      <c r="M1028">
        <v>0.63094131132508025</v>
      </c>
      <c r="N1028">
        <v>3523.9257299999999</v>
      </c>
      <c r="O1028">
        <v>4156</v>
      </c>
      <c r="P1028">
        <v>4198</v>
      </c>
      <c r="Q1028">
        <v>456.5323434</v>
      </c>
      <c r="R1028">
        <v>852</v>
      </c>
      <c r="S1028">
        <v>1023</v>
      </c>
      <c r="T1028">
        <v>0.12955220353069133</v>
      </c>
      <c r="U1028">
        <v>0.20500481231953802</v>
      </c>
      <c r="V1028">
        <v>0.24368747022391615</v>
      </c>
      <c r="W1028">
        <v>1702.2877430915801</v>
      </c>
      <c r="X1028">
        <v>1792</v>
      </c>
      <c r="Y1028">
        <v>1954</v>
      </c>
      <c r="Z1028">
        <v>1919.3930950164799</v>
      </c>
      <c r="AA1028">
        <v>2095</v>
      </c>
      <c r="AB1028">
        <v>2181</v>
      </c>
      <c r="AC1028">
        <v>0.88688854175385279</v>
      </c>
      <c r="AD1028">
        <v>0.8553699284009546</v>
      </c>
      <c r="AE1028">
        <v>0.89591930307198531</v>
      </c>
      <c r="AF1028">
        <v>1805.2379860280901</v>
      </c>
      <c r="AG1028">
        <v>1622</v>
      </c>
      <c r="AH1028">
        <v>2604</v>
      </c>
      <c r="AI1028">
        <v>0.32392378709226061</v>
      </c>
      <c r="AJ1028">
        <v>0.25956152984477515</v>
      </c>
      <c r="AK1028">
        <v>0.45389576433676138</v>
      </c>
      <c r="AL1028">
        <f t="shared" si="383"/>
        <v>0.67607621290773934</v>
      </c>
      <c r="AM1028">
        <f t="shared" si="383"/>
        <v>0.7404384701552249</v>
      </c>
      <c r="AN1028">
        <f t="shared" si="383"/>
        <v>0.54610423566323862</v>
      </c>
      <c r="AO1028">
        <v>46671.436903499474</v>
      </c>
      <c r="AP1028">
        <v>35775.803024111163</v>
      </c>
      <c r="AQ1028">
        <v>34107</v>
      </c>
      <c r="AR1028">
        <v>1012.4777777777779</v>
      </c>
      <c r="AS1028">
        <v>846.79557137208394</v>
      </c>
      <c r="AT1028">
        <v>1067</v>
      </c>
      <c r="AU1028">
        <f t="shared" si="369"/>
        <v>-6.4362257247485455E-2</v>
      </c>
      <c r="AV1028">
        <f t="shared" si="370"/>
        <v>0.19433423449198622</v>
      </c>
      <c r="AW1028">
        <v>7.5452608788846687E-2</v>
      </c>
      <c r="AX1028">
        <v>3.8682657904378137E-2</v>
      </c>
      <c r="AY1028" s="1">
        <f t="shared" si="371"/>
        <v>-10895.633879388311</v>
      </c>
      <c r="AZ1028" s="1">
        <f t="shared" si="372"/>
        <v>-1668.8030241111628</v>
      </c>
      <c r="BA1028" s="1">
        <f t="shared" si="384"/>
        <v>-165.68220640569393</v>
      </c>
      <c r="BB1028" s="1">
        <f t="shared" si="385"/>
        <v>220.20442862791606</v>
      </c>
      <c r="BC1028">
        <f t="shared" si="373"/>
        <v>1</v>
      </c>
      <c r="BD1028">
        <f t="shared" si="374"/>
        <v>1</v>
      </c>
      <c r="BE1028">
        <f t="shared" si="375"/>
        <v>1</v>
      </c>
      <c r="BF1028">
        <f t="shared" si="376"/>
        <v>1</v>
      </c>
      <c r="BG1028">
        <f t="shared" si="377"/>
        <v>1</v>
      </c>
      <c r="BH1028">
        <f t="shared" si="378"/>
        <v>0</v>
      </c>
      <c r="BI1028">
        <f t="shared" si="379"/>
        <v>1</v>
      </c>
      <c r="BJ1028">
        <f t="shared" si="380"/>
        <v>1</v>
      </c>
      <c r="BK1028">
        <f t="shared" si="381"/>
        <v>1</v>
      </c>
      <c r="BL1028">
        <f t="shared" si="382"/>
        <v>0</v>
      </c>
      <c r="BM1028">
        <f t="shared" si="386"/>
        <v>1</v>
      </c>
      <c r="BN1028">
        <f t="shared" si="387"/>
        <v>0</v>
      </c>
      <c r="BO1028">
        <f>IF(AND(AU1028&gt;'County Avg'!$E$3,'Gentrification Calcs'!AW1028&gt;'County Avg'!$E$4,'Gentrification Calcs'!AY1028&gt;'County Avg'!$E$5,'Gentrification Calcs'!BA1028&gt;'County Avg'!$E$6),1,0)</f>
        <v>0</v>
      </c>
      <c r="BP1028">
        <f>IF(AND(AV1028&gt;'County Avg'!$F$3,'Gentrification Calcs'!AX1028&gt;'County Avg'!$F$4,'Gentrification Calcs'!AZ1028&gt;'County Avg'!$F$5,'Gentrification Calcs'!BB1028&gt;'County Avg'!$F$6),1,0)</f>
        <v>0</v>
      </c>
      <c r="BQ1028">
        <f t="shared" si="388"/>
        <v>0</v>
      </c>
      <c r="BR1028">
        <f t="shared" si="389"/>
        <v>0</v>
      </c>
      <c r="BS1028">
        <f t="shared" si="390"/>
        <v>0</v>
      </c>
      <c r="BT1028">
        <f t="shared" si="391"/>
        <v>0</v>
      </c>
    </row>
    <row r="1029" spans="1:72" x14ac:dyDescent="0.25">
      <c r="A1029">
        <v>6037302503</v>
      </c>
      <c r="B1029">
        <v>4519.5897167306402</v>
      </c>
      <c r="C1029">
        <v>4771.6302841901797</v>
      </c>
      <c r="D1029">
        <v>4614</v>
      </c>
      <c r="E1029">
        <v>1408.90625</v>
      </c>
      <c r="F1029">
        <v>1471.4123540000001</v>
      </c>
      <c r="G1029">
        <v>1464</v>
      </c>
      <c r="H1029">
        <v>881.24881853360978</v>
      </c>
      <c r="I1029">
        <v>956.89574520612996</v>
      </c>
      <c r="J1029">
        <v>984</v>
      </c>
      <c r="K1029">
        <v>0.62548435606244901</v>
      </c>
      <c r="L1029">
        <v>0.65032466433004399</v>
      </c>
      <c r="M1029">
        <v>0.67213114754098358</v>
      </c>
      <c r="N1029">
        <v>2746.232966</v>
      </c>
      <c r="O1029">
        <v>2937.7836910000001</v>
      </c>
      <c r="P1029">
        <v>3173</v>
      </c>
      <c r="Q1029">
        <v>528.27685550000001</v>
      </c>
      <c r="R1029">
        <v>615.98693849999995</v>
      </c>
      <c r="S1029">
        <v>720</v>
      </c>
      <c r="T1029">
        <v>0.1923641810583378</v>
      </c>
      <c r="U1029">
        <v>0.20967743145524867</v>
      </c>
      <c r="V1029">
        <v>0.22691459186889379</v>
      </c>
      <c r="W1029">
        <v>1255.66564941406</v>
      </c>
      <c r="X1029">
        <v>1288.93493652344</v>
      </c>
      <c r="Y1029">
        <v>1354</v>
      </c>
      <c r="Z1029">
        <v>1433.60620117188</v>
      </c>
      <c r="AA1029">
        <v>1471.41235351563</v>
      </c>
      <c r="AB1029">
        <v>1464</v>
      </c>
      <c r="AC1029">
        <v>0.87587905827111712</v>
      </c>
      <c r="AD1029">
        <v>0.87598485458124731</v>
      </c>
      <c r="AE1029">
        <v>0.92486338797814205</v>
      </c>
      <c r="AF1029">
        <v>2133.7746231229999</v>
      </c>
      <c r="AG1029">
        <v>2065.7236328125</v>
      </c>
      <c r="AH1029">
        <v>3128</v>
      </c>
      <c r="AI1029">
        <v>0.47211688601383045</v>
      </c>
      <c r="AJ1029">
        <v>0.43291778905353429</v>
      </c>
      <c r="AK1029">
        <v>0.67793671434763758</v>
      </c>
      <c r="AL1029">
        <f t="shared" si="383"/>
        <v>0.52788311398616949</v>
      </c>
      <c r="AM1029">
        <f t="shared" si="383"/>
        <v>0.56708221094646571</v>
      </c>
      <c r="AN1029">
        <f t="shared" si="383"/>
        <v>0.32206328565236242</v>
      </c>
      <c r="AO1029">
        <v>42221.960233297985</v>
      </c>
      <c r="AP1029">
        <v>35285.091540662041</v>
      </c>
      <c r="AQ1029">
        <v>30408</v>
      </c>
      <c r="AR1029">
        <v>1126.5111111111112</v>
      </c>
      <c r="AS1029">
        <v>914.43100039541332</v>
      </c>
      <c r="AT1029">
        <v>1291</v>
      </c>
      <c r="AU1029">
        <f t="shared" si="369"/>
        <v>-3.9199096960296165E-2</v>
      </c>
      <c r="AV1029">
        <f t="shared" si="370"/>
        <v>0.2450189252941033</v>
      </c>
      <c r="AW1029">
        <v>1.7313250396910868E-2</v>
      </c>
      <c r="AX1029">
        <v>1.723716041364512E-2</v>
      </c>
      <c r="AY1029" s="1">
        <f t="shared" si="371"/>
        <v>-6936.8686926359442</v>
      </c>
      <c r="AZ1029" s="1">
        <f t="shared" si="372"/>
        <v>-4877.0915406620406</v>
      </c>
      <c r="BA1029" s="1">
        <f t="shared" si="384"/>
        <v>-212.08011071569786</v>
      </c>
      <c r="BB1029" s="1">
        <f t="shared" si="385"/>
        <v>376.56899960458668</v>
      </c>
      <c r="BC1029">
        <f t="shared" si="373"/>
        <v>1</v>
      </c>
      <c r="BD1029">
        <f t="shared" si="374"/>
        <v>1</v>
      </c>
      <c r="BE1029">
        <f t="shared" si="375"/>
        <v>1</v>
      </c>
      <c r="BF1029">
        <f t="shared" si="376"/>
        <v>1</v>
      </c>
      <c r="BG1029">
        <f t="shared" si="377"/>
        <v>0</v>
      </c>
      <c r="BH1029">
        <f t="shared" si="378"/>
        <v>0</v>
      </c>
      <c r="BI1029">
        <f t="shared" si="379"/>
        <v>1</v>
      </c>
      <c r="BJ1029">
        <f t="shared" si="380"/>
        <v>1</v>
      </c>
      <c r="BK1029">
        <f t="shared" si="381"/>
        <v>0</v>
      </c>
      <c r="BL1029">
        <f t="shared" si="382"/>
        <v>0</v>
      </c>
      <c r="BM1029">
        <f t="shared" si="386"/>
        <v>0</v>
      </c>
      <c r="BN1029">
        <f t="shared" si="387"/>
        <v>0</v>
      </c>
      <c r="BO1029">
        <f>IF(AND(AU1029&gt;'County Avg'!$E$3,'Gentrification Calcs'!AW1029&gt;'County Avg'!$E$4,'Gentrification Calcs'!AY1029&gt;'County Avg'!$E$5,'Gentrification Calcs'!BA1029&gt;'County Avg'!$E$6),1,0)</f>
        <v>0</v>
      </c>
      <c r="BP1029">
        <f>IF(AND(AV1029&gt;'County Avg'!$F$3,'Gentrification Calcs'!AX1029&gt;'County Avg'!$F$4,'Gentrification Calcs'!AZ1029&gt;'County Avg'!$F$5,'Gentrification Calcs'!BB1029&gt;'County Avg'!$F$6),1,0)</f>
        <v>0</v>
      </c>
      <c r="BQ1029">
        <f t="shared" si="388"/>
        <v>0</v>
      </c>
      <c r="BR1029">
        <f t="shared" si="389"/>
        <v>0</v>
      </c>
      <c r="BS1029">
        <f t="shared" si="390"/>
        <v>0</v>
      </c>
      <c r="BT1029">
        <f t="shared" si="391"/>
        <v>0</v>
      </c>
    </row>
    <row r="1030" spans="1:72" x14ac:dyDescent="0.25">
      <c r="A1030">
        <v>6037302504</v>
      </c>
      <c r="B1030">
        <v>4446.4102926633796</v>
      </c>
      <c r="C1030">
        <v>4694.3697158098203</v>
      </c>
      <c r="D1030">
        <v>4395</v>
      </c>
      <c r="E1030">
        <v>1386.09375</v>
      </c>
      <c r="F1030">
        <v>1447.5876459999999</v>
      </c>
      <c r="G1030">
        <v>1475</v>
      </c>
      <c r="H1030">
        <v>866.97998329807592</v>
      </c>
      <c r="I1030">
        <v>941.40205479387009</v>
      </c>
      <c r="J1030">
        <v>917.75839999999994</v>
      </c>
      <c r="K1030">
        <v>0.62548437527986545</v>
      </c>
      <c r="L1030">
        <v>0.65032473674058289</v>
      </c>
      <c r="M1030">
        <v>0.62220908474576264</v>
      </c>
      <c r="N1030">
        <v>2701.7670389999998</v>
      </c>
      <c r="O1030">
        <v>2890.2163089999999</v>
      </c>
      <c r="P1030">
        <v>2776</v>
      </c>
      <c r="Q1030">
        <v>519.72314449999999</v>
      </c>
      <c r="R1030">
        <v>606.01306150000005</v>
      </c>
      <c r="S1030">
        <v>727</v>
      </c>
      <c r="T1030">
        <v>0.19236415908470192</v>
      </c>
      <c r="U1030">
        <v>0.20967740705527935</v>
      </c>
      <c r="V1030">
        <v>0.26188760806916428</v>
      </c>
      <c r="W1030">
        <v>1235.33435058594</v>
      </c>
      <c r="X1030">
        <v>1268.06506347656</v>
      </c>
      <c r="Y1030">
        <v>1211</v>
      </c>
      <c r="Z1030">
        <v>1410.39379882813</v>
      </c>
      <c r="AA1030">
        <v>1447.58764648438</v>
      </c>
      <c r="AB1030">
        <v>1475</v>
      </c>
      <c r="AC1030">
        <v>0.87587902868855239</v>
      </c>
      <c r="AD1030">
        <v>0.87598499928912099</v>
      </c>
      <c r="AE1030">
        <v>0.82101694915254242</v>
      </c>
      <c r="AF1030">
        <v>2099.2253813120801</v>
      </c>
      <c r="AG1030">
        <v>2032.27624511719</v>
      </c>
      <c r="AH1030">
        <v>2187</v>
      </c>
      <c r="AI1030">
        <v>0.47211688601383062</v>
      </c>
      <c r="AJ1030">
        <v>0.43291780753289144</v>
      </c>
      <c r="AK1030">
        <v>0.49761092150170649</v>
      </c>
      <c r="AL1030">
        <f t="shared" si="383"/>
        <v>0.52788311398616938</v>
      </c>
      <c r="AM1030">
        <f t="shared" si="383"/>
        <v>0.56708219246710856</v>
      </c>
      <c r="AN1030">
        <f t="shared" si="383"/>
        <v>0.50238907849829351</v>
      </c>
      <c r="AO1030">
        <v>42221.960233297985</v>
      </c>
      <c r="AP1030">
        <v>35285.091540662041</v>
      </c>
      <c r="AQ1030">
        <v>30515</v>
      </c>
      <c r="AR1030">
        <v>1126.5111111111112</v>
      </c>
      <c r="AS1030">
        <v>914.43100039541332</v>
      </c>
      <c r="AT1030">
        <v>1112</v>
      </c>
      <c r="AU1030">
        <f t="shared" si="369"/>
        <v>-3.9199078480939176E-2</v>
      </c>
      <c r="AV1030">
        <f t="shared" si="370"/>
        <v>6.4693113968815052E-2</v>
      </c>
      <c r="AW1030">
        <v>1.7313247970577428E-2</v>
      </c>
      <c r="AX1030">
        <v>5.2210201013884933E-2</v>
      </c>
      <c r="AY1030" s="1">
        <f t="shared" si="371"/>
        <v>-6936.8686926359442</v>
      </c>
      <c r="AZ1030" s="1">
        <f t="shared" si="372"/>
        <v>-4770.0915406620406</v>
      </c>
      <c r="BA1030" s="1">
        <f t="shared" si="384"/>
        <v>-212.08011071569786</v>
      </c>
      <c r="BB1030" s="1">
        <f t="shared" si="385"/>
        <v>197.56899960458668</v>
      </c>
      <c r="BC1030">
        <f t="shared" si="373"/>
        <v>1</v>
      </c>
      <c r="BD1030">
        <f t="shared" si="374"/>
        <v>1</v>
      </c>
      <c r="BE1030">
        <f t="shared" si="375"/>
        <v>1</v>
      </c>
      <c r="BF1030">
        <f t="shared" si="376"/>
        <v>1</v>
      </c>
      <c r="BG1030">
        <f t="shared" si="377"/>
        <v>0</v>
      </c>
      <c r="BH1030">
        <f t="shared" si="378"/>
        <v>0</v>
      </c>
      <c r="BI1030">
        <f t="shared" si="379"/>
        <v>1</v>
      </c>
      <c r="BJ1030">
        <f t="shared" si="380"/>
        <v>1</v>
      </c>
      <c r="BK1030">
        <f t="shared" si="381"/>
        <v>0</v>
      </c>
      <c r="BL1030">
        <f t="shared" si="382"/>
        <v>0</v>
      </c>
      <c r="BM1030">
        <f t="shared" si="386"/>
        <v>0</v>
      </c>
      <c r="BN1030">
        <f t="shared" si="387"/>
        <v>0</v>
      </c>
      <c r="BO1030">
        <f>IF(AND(AU1030&gt;'County Avg'!$E$3,'Gentrification Calcs'!AW1030&gt;'County Avg'!$E$4,'Gentrification Calcs'!AY1030&gt;'County Avg'!$E$5,'Gentrification Calcs'!BA1030&gt;'County Avg'!$E$6),1,0)</f>
        <v>0</v>
      </c>
      <c r="BP1030">
        <f>IF(AND(AV1030&gt;'County Avg'!$F$3,'Gentrification Calcs'!AX1030&gt;'County Avg'!$F$4,'Gentrification Calcs'!AZ1030&gt;'County Avg'!$F$5,'Gentrification Calcs'!BB1030&gt;'County Avg'!$F$6),1,0)</f>
        <v>0</v>
      </c>
      <c r="BQ1030">
        <f t="shared" si="388"/>
        <v>0</v>
      </c>
      <c r="BR1030">
        <f t="shared" si="389"/>
        <v>0</v>
      </c>
      <c r="BS1030">
        <f t="shared" si="390"/>
        <v>0</v>
      </c>
      <c r="BT1030">
        <f t="shared" si="391"/>
        <v>0</v>
      </c>
    </row>
    <row r="1031" spans="1:72" x14ac:dyDescent="0.25">
      <c r="A1031">
        <v>6037302505</v>
      </c>
      <c r="B1031">
        <v>3603.4060633849499</v>
      </c>
      <c r="C1031">
        <v>4011.9997903704598</v>
      </c>
      <c r="D1031">
        <v>3910</v>
      </c>
      <c r="E1031">
        <v>1234.1162830000001</v>
      </c>
      <c r="F1031">
        <v>1276.246216</v>
      </c>
      <c r="G1031">
        <v>1343</v>
      </c>
      <c r="H1031">
        <v>674.50380112537516</v>
      </c>
      <c r="I1031">
        <v>683.95664757097734</v>
      </c>
      <c r="J1031">
        <v>825.85040000000004</v>
      </c>
      <c r="K1031">
        <v>0.5465480120606877</v>
      </c>
      <c r="L1031">
        <v>0.53591277215663635</v>
      </c>
      <c r="M1031">
        <v>0.61492956068503357</v>
      </c>
      <c r="N1031">
        <v>2365.5596110000001</v>
      </c>
      <c r="O1031">
        <v>2698.797607</v>
      </c>
      <c r="P1031">
        <v>2549</v>
      </c>
      <c r="Q1031">
        <v>421.19187240000002</v>
      </c>
      <c r="R1031">
        <v>555.85815430000002</v>
      </c>
      <c r="S1031">
        <v>519</v>
      </c>
      <c r="T1031">
        <v>0.17805168402496876</v>
      </c>
      <c r="U1031">
        <v>0.2059651130778552</v>
      </c>
      <c r="V1031">
        <v>0.20360925853275794</v>
      </c>
      <c r="W1031">
        <v>1014.18940222263</v>
      </c>
      <c r="X1031">
        <v>1059.06665039063</v>
      </c>
      <c r="Y1031">
        <v>1274</v>
      </c>
      <c r="Z1031">
        <v>1233.6279366016399</v>
      </c>
      <c r="AA1031">
        <v>1278.77746582031</v>
      </c>
      <c r="AB1031">
        <v>1343</v>
      </c>
      <c r="AC1031">
        <v>0.82211935392488555</v>
      </c>
      <c r="AD1031">
        <v>0.82818682585344128</v>
      </c>
      <c r="AE1031">
        <v>0.94862248696947138</v>
      </c>
      <c r="AF1031">
        <v>1605.2658982755099</v>
      </c>
      <c r="AG1031">
        <v>1529.87548828125</v>
      </c>
      <c r="AH1031">
        <v>1233</v>
      </c>
      <c r="AI1031">
        <v>0.44548570714441299</v>
      </c>
      <c r="AJ1031">
        <v>0.38132491730264634</v>
      </c>
      <c r="AK1031">
        <v>0.31534526854219946</v>
      </c>
      <c r="AL1031">
        <f t="shared" si="383"/>
        <v>0.55451429285558707</v>
      </c>
      <c r="AM1031">
        <f t="shared" si="383"/>
        <v>0.61867508269735372</v>
      </c>
      <c r="AN1031">
        <f t="shared" si="383"/>
        <v>0.68465473145780054</v>
      </c>
      <c r="AO1031">
        <v>46774.828738069991</v>
      </c>
      <c r="AP1031">
        <v>43301.443808745411</v>
      </c>
      <c r="AQ1031">
        <v>27369</v>
      </c>
      <c r="AR1031">
        <v>1104.05</v>
      </c>
      <c r="AS1031">
        <v>914.43100039541332</v>
      </c>
      <c r="AT1031">
        <v>1200</v>
      </c>
      <c r="AU1031">
        <f t="shared" si="369"/>
        <v>-6.4160789841766652E-2</v>
      </c>
      <c r="AV1031">
        <f t="shared" si="370"/>
        <v>-6.5979648760446874E-2</v>
      </c>
      <c r="AW1031">
        <v>2.7913429052886435E-2</v>
      </c>
      <c r="AX1031">
        <v>-2.3558545450972634E-3</v>
      </c>
      <c r="AY1031" s="1">
        <f t="shared" si="371"/>
        <v>-3473.3849293245803</v>
      </c>
      <c r="AZ1031" s="1">
        <f t="shared" si="372"/>
        <v>-15932.443808745411</v>
      </c>
      <c r="BA1031" s="1">
        <f t="shared" si="384"/>
        <v>-189.61899960458663</v>
      </c>
      <c r="BB1031" s="1">
        <f t="shared" si="385"/>
        <v>285.56899960458668</v>
      </c>
      <c r="BC1031">
        <f t="shared" si="373"/>
        <v>1</v>
      </c>
      <c r="BD1031">
        <f t="shared" si="374"/>
        <v>1</v>
      </c>
      <c r="BE1031">
        <f t="shared" si="375"/>
        <v>1</v>
      </c>
      <c r="BF1031">
        <f t="shared" si="376"/>
        <v>1</v>
      </c>
      <c r="BG1031">
        <f t="shared" si="377"/>
        <v>0</v>
      </c>
      <c r="BH1031">
        <f t="shared" si="378"/>
        <v>0</v>
      </c>
      <c r="BI1031">
        <f t="shared" si="379"/>
        <v>1</v>
      </c>
      <c r="BJ1031">
        <f t="shared" si="380"/>
        <v>1</v>
      </c>
      <c r="BK1031">
        <f t="shared" si="381"/>
        <v>0</v>
      </c>
      <c r="BL1031">
        <f t="shared" si="382"/>
        <v>0</v>
      </c>
      <c r="BM1031">
        <f t="shared" si="386"/>
        <v>0</v>
      </c>
      <c r="BN1031">
        <f t="shared" si="387"/>
        <v>0</v>
      </c>
      <c r="BO1031">
        <f>IF(AND(AU1031&gt;'County Avg'!$E$3,'Gentrification Calcs'!AW1031&gt;'County Avg'!$E$4,'Gentrification Calcs'!AY1031&gt;'County Avg'!$E$5,'Gentrification Calcs'!BA1031&gt;'County Avg'!$E$6),1,0)</f>
        <v>0</v>
      </c>
      <c r="BP1031">
        <f>IF(AND(AV1031&gt;'County Avg'!$F$3,'Gentrification Calcs'!AX1031&gt;'County Avg'!$F$4,'Gentrification Calcs'!AZ1031&gt;'County Avg'!$F$5,'Gentrification Calcs'!BB1031&gt;'County Avg'!$F$6),1,0)</f>
        <v>0</v>
      </c>
      <c r="BQ1031">
        <f t="shared" si="388"/>
        <v>0</v>
      </c>
      <c r="BR1031">
        <f t="shared" si="389"/>
        <v>0</v>
      </c>
      <c r="BS1031">
        <f t="shared" si="390"/>
        <v>0</v>
      </c>
      <c r="BT1031">
        <f t="shared" si="391"/>
        <v>0</v>
      </c>
    </row>
    <row r="1032" spans="1:72" x14ac:dyDescent="0.25">
      <c r="A1032">
        <v>6037302506</v>
      </c>
      <c r="B1032">
        <v>3514.4884212202801</v>
      </c>
      <c r="C1032">
        <v>3912.9999734461298</v>
      </c>
      <c r="D1032">
        <v>3547</v>
      </c>
      <c r="E1032">
        <v>1203.663225</v>
      </c>
      <c r="F1032">
        <v>1244.7536620000001</v>
      </c>
      <c r="G1032">
        <v>1349</v>
      </c>
      <c r="H1032">
        <v>657.85974642485291</v>
      </c>
      <c r="I1032">
        <v>667.07935242902261</v>
      </c>
      <c r="J1032">
        <v>616.79880000000003</v>
      </c>
      <c r="K1032">
        <v>0.54654801506031969</v>
      </c>
      <c r="L1032">
        <v>0.53591274546418854</v>
      </c>
      <c r="M1032">
        <v>0.45722668643439585</v>
      </c>
      <c r="N1032">
        <v>2307.187066</v>
      </c>
      <c r="O1032">
        <v>2632.2021479999999</v>
      </c>
      <c r="P1032">
        <v>2524</v>
      </c>
      <c r="Q1032">
        <v>410.79853869999999</v>
      </c>
      <c r="R1032">
        <v>542.14184569999998</v>
      </c>
      <c r="S1032">
        <v>826</v>
      </c>
      <c r="T1032">
        <v>0.17805168239444352</v>
      </c>
      <c r="U1032">
        <v>0.20596512547941284</v>
      </c>
      <c r="V1032">
        <v>0.32725832012678291</v>
      </c>
      <c r="W1032">
        <v>989.16326725482895</v>
      </c>
      <c r="X1032">
        <v>1032.93322753906</v>
      </c>
      <c r="Y1032">
        <v>956</v>
      </c>
      <c r="Z1032">
        <v>1203.1868889331799</v>
      </c>
      <c r="AA1032">
        <v>1247.22241210938</v>
      </c>
      <c r="AB1032">
        <v>1349</v>
      </c>
      <c r="AC1032">
        <v>0.82211938673291429</v>
      </c>
      <c r="AD1032">
        <v>0.82818687149158843</v>
      </c>
      <c r="AE1032">
        <v>0.70867309117865085</v>
      </c>
      <c r="AF1032">
        <v>1565.65435957817</v>
      </c>
      <c r="AG1032">
        <v>1492.12438964844</v>
      </c>
      <c r="AH1032">
        <v>1874</v>
      </c>
      <c r="AI1032">
        <v>0.44548570714441355</v>
      </c>
      <c r="AJ1032">
        <v>0.38132491688578901</v>
      </c>
      <c r="AK1032">
        <v>0.5283338032139836</v>
      </c>
      <c r="AL1032">
        <f t="shared" si="383"/>
        <v>0.5545142928555864</v>
      </c>
      <c r="AM1032">
        <f t="shared" si="383"/>
        <v>0.61867508311421093</v>
      </c>
      <c r="AN1032">
        <f t="shared" si="383"/>
        <v>0.4716661967860164</v>
      </c>
      <c r="AO1032">
        <v>46805.664899257688</v>
      </c>
      <c r="AP1032">
        <v>43347.579076420108</v>
      </c>
      <c r="AQ1032">
        <v>50717</v>
      </c>
      <c r="AR1032">
        <v>1104.05</v>
      </c>
      <c r="AS1032">
        <v>914.43100039541332</v>
      </c>
      <c r="AT1032">
        <v>1179</v>
      </c>
      <c r="AU1032">
        <f t="shared" si="369"/>
        <v>-6.4160790258624534E-2</v>
      </c>
      <c r="AV1032">
        <f t="shared" si="370"/>
        <v>0.14700888632819459</v>
      </c>
      <c r="AW1032">
        <v>2.7913443084969319E-2</v>
      </c>
      <c r="AX1032">
        <v>0.12129319464737007</v>
      </c>
      <c r="AY1032" s="1">
        <f t="shared" si="371"/>
        <v>-3458.0858228375801</v>
      </c>
      <c r="AZ1032" s="1">
        <f t="shared" si="372"/>
        <v>7369.4209235798917</v>
      </c>
      <c r="BA1032" s="1">
        <f t="shared" si="384"/>
        <v>-189.61899960458663</v>
      </c>
      <c r="BB1032" s="1">
        <f t="shared" si="385"/>
        <v>264.56899960458668</v>
      </c>
      <c r="BC1032">
        <f t="shared" si="373"/>
        <v>1</v>
      </c>
      <c r="BD1032">
        <f t="shared" si="374"/>
        <v>1</v>
      </c>
      <c r="BE1032">
        <f t="shared" si="375"/>
        <v>1</v>
      </c>
      <c r="BF1032">
        <f t="shared" si="376"/>
        <v>1</v>
      </c>
      <c r="BG1032">
        <f t="shared" si="377"/>
        <v>0</v>
      </c>
      <c r="BH1032">
        <f t="shared" si="378"/>
        <v>0</v>
      </c>
      <c r="BI1032">
        <f t="shared" si="379"/>
        <v>1</v>
      </c>
      <c r="BJ1032">
        <f t="shared" si="380"/>
        <v>1</v>
      </c>
      <c r="BK1032">
        <f t="shared" si="381"/>
        <v>0</v>
      </c>
      <c r="BL1032">
        <f t="shared" si="382"/>
        <v>0</v>
      </c>
      <c r="BM1032">
        <f t="shared" si="386"/>
        <v>0</v>
      </c>
      <c r="BN1032">
        <f t="shared" si="387"/>
        <v>0</v>
      </c>
      <c r="BO1032">
        <f>IF(AND(AU1032&gt;'County Avg'!$E$3,'Gentrification Calcs'!AW1032&gt;'County Avg'!$E$4,'Gentrification Calcs'!AY1032&gt;'County Avg'!$E$5,'Gentrification Calcs'!BA1032&gt;'County Avg'!$E$6),1,0)</f>
        <v>0</v>
      </c>
      <c r="BP1032">
        <f>IF(AND(AV1032&gt;'County Avg'!$F$3,'Gentrification Calcs'!AX1032&gt;'County Avg'!$F$4,'Gentrification Calcs'!AZ1032&gt;'County Avg'!$F$5,'Gentrification Calcs'!BB1032&gt;'County Avg'!$F$6),1,0)</f>
        <v>1</v>
      </c>
      <c r="BQ1032">
        <f t="shared" si="388"/>
        <v>0</v>
      </c>
      <c r="BR1032">
        <f t="shared" si="389"/>
        <v>0</v>
      </c>
      <c r="BS1032">
        <f t="shared" si="390"/>
        <v>0</v>
      </c>
      <c r="BT1032">
        <f t="shared" si="391"/>
        <v>0</v>
      </c>
    </row>
    <row r="1033" spans="1:72" x14ac:dyDescent="0.25">
      <c r="A1033">
        <v>6037310100</v>
      </c>
      <c r="B1033">
        <v>5451.2539594570999</v>
      </c>
      <c r="C1033">
        <v>5335.6032639782597</v>
      </c>
      <c r="D1033">
        <v>5775</v>
      </c>
      <c r="E1033">
        <v>1868.5664939999999</v>
      </c>
      <c r="F1033">
        <v>1952.75206</v>
      </c>
      <c r="G1033">
        <v>1960</v>
      </c>
      <c r="H1033">
        <v>313.37720895995943</v>
      </c>
      <c r="I1033">
        <v>268.80140001161737</v>
      </c>
      <c r="J1033">
        <v>292.97680000000003</v>
      </c>
      <c r="K1033">
        <v>0.1677099583912155</v>
      </c>
      <c r="L1033">
        <v>0.13765260092037357</v>
      </c>
      <c r="M1033">
        <v>0.14947795918367349</v>
      </c>
      <c r="N1033">
        <v>3813.7256400000001</v>
      </c>
      <c r="O1033">
        <v>3923.3533179999999</v>
      </c>
      <c r="P1033">
        <v>4193</v>
      </c>
      <c r="Q1033">
        <v>1342.4239359999999</v>
      </c>
      <c r="R1033">
        <v>1416.6963989999999</v>
      </c>
      <c r="S1033">
        <v>1995</v>
      </c>
      <c r="T1033">
        <v>0.35199803622999998</v>
      </c>
      <c r="U1033">
        <v>0.36109324961897299</v>
      </c>
      <c r="V1033">
        <v>0.47579298831385641</v>
      </c>
      <c r="W1033">
        <v>83.273746445775004</v>
      </c>
      <c r="X1033">
        <v>102.613990515471</v>
      </c>
      <c r="Y1033">
        <v>164</v>
      </c>
      <c r="Z1033">
        <v>1898.61424213648</v>
      </c>
      <c r="AA1033">
        <v>1937.72029492259</v>
      </c>
      <c r="AB1033">
        <v>1960</v>
      </c>
      <c r="AC1033">
        <v>4.3860276931278259E-2</v>
      </c>
      <c r="AD1033">
        <v>5.2956038487262852E-2</v>
      </c>
      <c r="AE1033">
        <v>8.3673469387755106E-2</v>
      </c>
      <c r="AF1033">
        <v>4322.2581393578803</v>
      </c>
      <c r="AG1033">
        <v>4045.50404399633</v>
      </c>
      <c r="AH1033">
        <v>4421</v>
      </c>
      <c r="AI1033">
        <v>0.79289245584668044</v>
      </c>
      <c r="AJ1033">
        <v>0.75820930527356645</v>
      </c>
      <c r="AK1033">
        <v>0.76554112554112552</v>
      </c>
      <c r="AL1033">
        <f t="shared" si="383"/>
        <v>0.20710754415331956</v>
      </c>
      <c r="AM1033">
        <f t="shared" si="383"/>
        <v>0.24179069472643355</v>
      </c>
      <c r="AN1033">
        <f t="shared" si="383"/>
        <v>0.23445887445887448</v>
      </c>
      <c r="AO1033">
        <v>122515.69618239661</v>
      </c>
      <c r="AP1033">
        <v>121904.75561912547</v>
      </c>
      <c r="AQ1033">
        <v>105811</v>
      </c>
      <c r="AR1033">
        <v>1727.7777777777778</v>
      </c>
      <c r="AS1033">
        <v>2200.8568604191382</v>
      </c>
      <c r="AT1033">
        <v>2001</v>
      </c>
      <c r="AU1033">
        <f t="shared" si="369"/>
        <v>-3.4683150573113997E-2</v>
      </c>
      <c r="AV1033">
        <f t="shared" si="370"/>
        <v>7.3318202675590749E-3</v>
      </c>
      <c r="AW1033">
        <v>9.0952133889730113E-3</v>
      </c>
      <c r="AX1033">
        <v>0.11469973869488342</v>
      </c>
      <c r="AY1033" s="1">
        <f t="shared" si="371"/>
        <v>-610.94056327114231</v>
      </c>
      <c r="AZ1033" s="1">
        <f t="shared" si="372"/>
        <v>-16093.75561912547</v>
      </c>
      <c r="BA1033" s="1">
        <f t="shared" si="384"/>
        <v>473.0790826413604</v>
      </c>
      <c r="BB1033" s="1">
        <f t="shared" si="385"/>
        <v>-199.85686041913823</v>
      </c>
      <c r="BC1033">
        <f t="shared" si="373"/>
        <v>1</v>
      </c>
      <c r="BD1033">
        <f t="shared" si="374"/>
        <v>1</v>
      </c>
      <c r="BE1033">
        <f t="shared" si="375"/>
        <v>0</v>
      </c>
      <c r="BF1033">
        <f t="shared" si="376"/>
        <v>0</v>
      </c>
      <c r="BG1033">
        <f t="shared" si="377"/>
        <v>0</v>
      </c>
      <c r="BH1033">
        <f t="shared" si="378"/>
        <v>0</v>
      </c>
      <c r="BI1033">
        <f t="shared" si="379"/>
        <v>0</v>
      </c>
      <c r="BJ1033">
        <f t="shared" si="380"/>
        <v>0</v>
      </c>
      <c r="BK1033">
        <f t="shared" si="381"/>
        <v>0</v>
      </c>
      <c r="BL1033">
        <f t="shared" si="382"/>
        <v>0</v>
      </c>
      <c r="BM1033">
        <f t="shared" si="386"/>
        <v>0</v>
      </c>
      <c r="BN1033">
        <f t="shared" si="387"/>
        <v>0</v>
      </c>
      <c r="BO1033">
        <f>IF(AND(AU1033&gt;'County Avg'!$E$3,'Gentrification Calcs'!AW1033&gt;'County Avg'!$E$4,'Gentrification Calcs'!AY1033&gt;'County Avg'!$E$5,'Gentrification Calcs'!BA1033&gt;'County Avg'!$E$6),1,0)</f>
        <v>0</v>
      </c>
      <c r="BP1033">
        <f>IF(AND(AV1033&gt;'County Avg'!$F$3,'Gentrification Calcs'!AX1033&gt;'County Avg'!$F$4,'Gentrification Calcs'!AZ1033&gt;'County Avg'!$F$5,'Gentrification Calcs'!BB1033&gt;'County Avg'!$F$6),1,0)</f>
        <v>0</v>
      </c>
      <c r="BQ1033">
        <f t="shared" si="388"/>
        <v>0</v>
      </c>
      <c r="BR1033">
        <f t="shared" si="389"/>
        <v>0</v>
      </c>
      <c r="BS1033">
        <f t="shared" si="390"/>
        <v>0</v>
      </c>
      <c r="BT1033">
        <f t="shared" si="391"/>
        <v>0</v>
      </c>
    </row>
    <row r="1034" spans="1:72" x14ac:dyDescent="0.25">
      <c r="A1034">
        <v>6037310201</v>
      </c>
      <c r="B1034">
        <v>4390.9482423973996</v>
      </c>
      <c r="C1034">
        <v>4945.9999997615796</v>
      </c>
      <c r="D1034">
        <v>5593</v>
      </c>
      <c r="E1034">
        <v>1826.567871</v>
      </c>
      <c r="F1034">
        <v>1947.887817</v>
      </c>
      <c r="G1034">
        <v>2074</v>
      </c>
      <c r="H1034">
        <v>602.18587837445898</v>
      </c>
      <c r="I1034">
        <v>617.55405057374412</v>
      </c>
      <c r="J1034">
        <v>924.61180000000002</v>
      </c>
      <c r="K1034">
        <v>0.32968163293312358</v>
      </c>
      <c r="L1034">
        <v>0.31703779097754076</v>
      </c>
      <c r="M1034">
        <v>0.4458108968177435</v>
      </c>
      <c r="N1034">
        <v>3105.8942569999999</v>
      </c>
      <c r="O1034">
        <v>3492.2436520000001</v>
      </c>
      <c r="P1034">
        <v>4055</v>
      </c>
      <c r="Q1034">
        <v>814.87420650000001</v>
      </c>
      <c r="R1034">
        <v>1246.523193</v>
      </c>
      <c r="S1034">
        <v>1529</v>
      </c>
      <c r="T1034">
        <v>0.26236379576138286</v>
      </c>
      <c r="U1034">
        <v>0.35694049935093131</v>
      </c>
      <c r="V1034">
        <v>0.37706535141800246</v>
      </c>
      <c r="W1034">
        <v>1001.80059814453</v>
      </c>
      <c r="X1034">
        <v>1073.6552734375</v>
      </c>
      <c r="Y1034">
        <v>1066</v>
      </c>
      <c r="Z1034">
        <v>1822.40234375</v>
      </c>
      <c r="AA1034">
        <v>1948.40844726563</v>
      </c>
      <c r="AB1034">
        <v>2074</v>
      </c>
      <c r="AC1034">
        <v>0.5497142832263382</v>
      </c>
      <c r="AD1034">
        <v>0.55104219802796139</v>
      </c>
      <c r="AE1034">
        <v>0.51398264223722279</v>
      </c>
      <c r="AF1034">
        <v>3307.39988565259</v>
      </c>
      <c r="AG1034">
        <v>3334.99633789063</v>
      </c>
      <c r="AH1034">
        <v>3057</v>
      </c>
      <c r="AI1034">
        <v>0.75323135301790611</v>
      </c>
      <c r="AJ1034">
        <v>0.67428150789555041</v>
      </c>
      <c r="AK1034">
        <v>0.54657607723940638</v>
      </c>
      <c r="AL1034">
        <f t="shared" si="383"/>
        <v>0.24676864698209389</v>
      </c>
      <c r="AM1034">
        <f t="shared" si="383"/>
        <v>0.32571849210444959</v>
      </c>
      <c r="AN1034">
        <f t="shared" si="383"/>
        <v>0.45342392276059362</v>
      </c>
      <c r="AO1034">
        <v>72303.542417815494</v>
      </c>
      <c r="AP1034">
        <v>71729.156926849217</v>
      </c>
      <c r="AQ1034">
        <v>59889</v>
      </c>
      <c r="AR1034">
        <v>1282.0111111111112</v>
      </c>
      <c r="AS1034">
        <v>1179.5618821668645</v>
      </c>
      <c r="AT1034">
        <v>1471</v>
      </c>
      <c r="AU1034">
        <f t="shared" si="369"/>
        <v>-7.89498451223557E-2</v>
      </c>
      <c r="AV1034">
        <f t="shared" si="370"/>
        <v>-0.12770543065614404</v>
      </c>
      <c r="AW1034">
        <v>9.457670358954845E-2</v>
      </c>
      <c r="AX1034">
        <v>2.0124852067071153E-2</v>
      </c>
      <c r="AY1034" s="1">
        <f t="shared" si="371"/>
        <v>-574.38549096627685</v>
      </c>
      <c r="AZ1034" s="1">
        <f t="shared" si="372"/>
        <v>-11840.156926849217</v>
      </c>
      <c r="BA1034" s="1">
        <f t="shared" si="384"/>
        <v>-102.44922894424667</v>
      </c>
      <c r="BB1034" s="1">
        <f t="shared" si="385"/>
        <v>291.43811783313549</v>
      </c>
      <c r="BC1034">
        <f t="shared" si="373"/>
        <v>1</v>
      </c>
      <c r="BD1034">
        <f t="shared" si="374"/>
        <v>1</v>
      </c>
      <c r="BE1034">
        <f t="shared" si="375"/>
        <v>0</v>
      </c>
      <c r="BF1034">
        <f t="shared" si="376"/>
        <v>0</v>
      </c>
      <c r="BG1034">
        <f t="shared" si="377"/>
        <v>0</v>
      </c>
      <c r="BH1034">
        <f t="shared" si="378"/>
        <v>0</v>
      </c>
      <c r="BI1034">
        <f t="shared" si="379"/>
        <v>1</v>
      </c>
      <c r="BJ1034">
        <f t="shared" si="380"/>
        <v>1</v>
      </c>
      <c r="BK1034">
        <f t="shared" si="381"/>
        <v>0</v>
      </c>
      <c r="BL1034">
        <f t="shared" si="382"/>
        <v>0</v>
      </c>
      <c r="BM1034">
        <f t="shared" si="386"/>
        <v>0</v>
      </c>
      <c r="BN1034">
        <f t="shared" si="387"/>
        <v>0</v>
      </c>
      <c r="BO1034">
        <f>IF(AND(AU1034&gt;'County Avg'!$E$3,'Gentrification Calcs'!AW1034&gt;'County Avg'!$E$4,'Gentrification Calcs'!AY1034&gt;'County Avg'!$E$5,'Gentrification Calcs'!BA1034&gt;'County Avg'!$E$6),1,0)</f>
        <v>1</v>
      </c>
      <c r="BP1034">
        <f>IF(AND(AV1034&gt;'County Avg'!$F$3,'Gentrification Calcs'!AX1034&gt;'County Avg'!$F$4,'Gentrification Calcs'!AZ1034&gt;'County Avg'!$F$5,'Gentrification Calcs'!BB1034&gt;'County Avg'!$F$6),1,0)</f>
        <v>0</v>
      </c>
      <c r="BQ1034">
        <f t="shared" si="388"/>
        <v>0</v>
      </c>
      <c r="BR1034">
        <f t="shared" si="389"/>
        <v>0</v>
      </c>
      <c r="BS1034">
        <f t="shared" si="390"/>
        <v>0</v>
      </c>
      <c r="BT1034">
        <f t="shared" si="391"/>
        <v>0</v>
      </c>
    </row>
    <row r="1035" spans="1:72" x14ac:dyDescent="0.25">
      <c r="A1035">
        <v>6037310202</v>
      </c>
      <c r="B1035">
        <v>4063.8566146921398</v>
      </c>
      <c r="C1035">
        <v>4575.0891458452697</v>
      </c>
      <c r="D1035">
        <v>4927</v>
      </c>
      <c r="E1035">
        <v>1689.4200189999999</v>
      </c>
      <c r="F1035">
        <v>1801.0819320000001</v>
      </c>
      <c r="G1035">
        <v>1735</v>
      </c>
      <c r="H1035">
        <v>555.77853060660289</v>
      </c>
      <c r="I1035">
        <v>569.88730590242756</v>
      </c>
      <c r="J1035">
        <v>582</v>
      </c>
      <c r="K1035">
        <v>0.32897593514700912</v>
      </c>
      <c r="L1035">
        <v>0.31641387089459044</v>
      </c>
      <c r="M1035">
        <v>0.33544668587896254</v>
      </c>
      <c r="N1035">
        <v>2874.7851660000001</v>
      </c>
      <c r="O1035">
        <v>3230.9860950000002</v>
      </c>
      <c r="P1035">
        <v>3455</v>
      </c>
      <c r="Q1035">
        <v>756.03961370000002</v>
      </c>
      <c r="R1035">
        <v>1153.8562340000001</v>
      </c>
      <c r="S1035">
        <v>1199</v>
      </c>
      <c r="T1035">
        <v>0.2629899523072744</v>
      </c>
      <c r="U1035">
        <v>0.35712200550340034</v>
      </c>
      <c r="V1035">
        <v>0.34703328509406656</v>
      </c>
      <c r="W1035">
        <v>922.70733731985104</v>
      </c>
      <c r="X1035">
        <v>989.08842813968704</v>
      </c>
      <c r="Y1035">
        <v>1156</v>
      </c>
      <c r="Z1035">
        <v>1685.44646883011</v>
      </c>
      <c r="AA1035">
        <v>1801.4887399673501</v>
      </c>
      <c r="AB1035">
        <v>1735</v>
      </c>
      <c r="AC1035">
        <v>0.54745573614112708</v>
      </c>
      <c r="AD1035">
        <v>0.54903947285155563</v>
      </c>
      <c r="AE1035">
        <v>0.66628242074927957</v>
      </c>
      <c r="AF1035">
        <v>3062.9341005627098</v>
      </c>
      <c r="AG1035">
        <v>3087.2432327270499</v>
      </c>
      <c r="AH1035">
        <v>3508</v>
      </c>
      <c r="AI1035">
        <v>0.75370132142192825</v>
      </c>
      <c r="AJ1035">
        <v>0.67479411533011058</v>
      </c>
      <c r="AK1035">
        <v>0.71199512888167238</v>
      </c>
      <c r="AL1035">
        <f t="shared" si="383"/>
        <v>0.24629867857807175</v>
      </c>
      <c r="AM1035">
        <f t="shared" si="383"/>
        <v>0.32520588466988942</v>
      </c>
      <c r="AN1035">
        <f t="shared" si="383"/>
        <v>0.28800487111832762</v>
      </c>
      <c r="AO1035">
        <v>72432.328738069991</v>
      </c>
      <c r="AP1035">
        <v>71852.184307315081</v>
      </c>
      <c r="AQ1035">
        <v>65456</v>
      </c>
      <c r="AR1035">
        <v>1283.7388888888891</v>
      </c>
      <c r="AS1035">
        <v>1183.6200079082641</v>
      </c>
      <c r="AT1035">
        <v>1599</v>
      </c>
      <c r="AU1035">
        <f t="shared" si="369"/>
        <v>-7.8907206091817672E-2</v>
      </c>
      <c r="AV1035">
        <f t="shared" si="370"/>
        <v>3.7201013551561801E-2</v>
      </c>
      <c r="AW1035">
        <v>9.4132053196125942E-2</v>
      </c>
      <c r="AX1035">
        <v>-1.0088720409333785E-2</v>
      </c>
      <c r="AY1035" s="1">
        <f t="shared" si="371"/>
        <v>-580.14443075490999</v>
      </c>
      <c r="AZ1035" s="1">
        <f t="shared" si="372"/>
        <v>-6396.1843073150812</v>
      </c>
      <c r="BA1035" s="1">
        <f t="shared" si="384"/>
        <v>-100.11888098062491</v>
      </c>
      <c r="BB1035" s="1">
        <f t="shared" si="385"/>
        <v>415.37999209173586</v>
      </c>
      <c r="BC1035">
        <f t="shared" si="373"/>
        <v>1</v>
      </c>
      <c r="BD1035">
        <f t="shared" si="374"/>
        <v>1</v>
      </c>
      <c r="BE1035">
        <f t="shared" si="375"/>
        <v>0</v>
      </c>
      <c r="BF1035">
        <f t="shared" si="376"/>
        <v>0</v>
      </c>
      <c r="BG1035">
        <f t="shared" si="377"/>
        <v>0</v>
      </c>
      <c r="BH1035">
        <f t="shared" si="378"/>
        <v>0</v>
      </c>
      <c r="BI1035">
        <f t="shared" si="379"/>
        <v>1</v>
      </c>
      <c r="BJ1035">
        <f t="shared" si="380"/>
        <v>1</v>
      </c>
      <c r="BK1035">
        <f t="shared" si="381"/>
        <v>0</v>
      </c>
      <c r="BL1035">
        <f t="shared" si="382"/>
        <v>0</v>
      </c>
      <c r="BM1035">
        <f t="shared" si="386"/>
        <v>0</v>
      </c>
      <c r="BN1035">
        <f t="shared" si="387"/>
        <v>0</v>
      </c>
      <c r="BO1035">
        <f>IF(AND(AU1035&gt;'County Avg'!$E$3,'Gentrification Calcs'!AW1035&gt;'County Avg'!$E$4,'Gentrification Calcs'!AY1035&gt;'County Avg'!$E$5,'Gentrification Calcs'!BA1035&gt;'County Avg'!$E$6),1,0)</f>
        <v>1</v>
      </c>
      <c r="BP1035">
        <f>IF(AND(AV1035&gt;'County Avg'!$F$3,'Gentrification Calcs'!AX1035&gt;'County Avg'!$F$4,'Gentrification Calcs'!AZ1035&gt;'County Avg'!$F$5,'Gentrification Calcs'!BB1035&gt;'County Avg'!$F$6),1,0)</f>
        <v>0</v>
      </c>
      <c r="BQ1035">
        <f t="shared" si="388"/>
        <v>0</v>
      </c>
      <c r="BR1035">
        <f t="shared" si="389"/>
        <v>0</v>
      </c>
      <c r="BS1035">
        <f t="shared" si="390"/>
        <v>0</v>
      </c>
      <c r="BT1035">
        <f t="shared" si="391"/>
        <v>0</v>
      </c>
    </row>
    <row r="1036" spans="1:72" x14ac:dyDescent="0.25">
      <c r="A1036">
        <v>6037310300</v>
      </c>
      <c r="B1036">
        <v>2968.00000138208</v>
      </c>
      <c r="C1036">
        <v>2899</v>
      </c>
      <c r="D1036">
        <v>2877</v>
      </c>
      <c r="E1036">
        <v>1069</v>
      </c>
      <c r="F1036">
        <v>1057</v>
      </c>
      <c r="G1036">
        <v>964</v>
      </c>
      <c r="H1036">
        <v>209.02080009733288</v>
      </c>
      <c r="I1036">
        <v>137.7542</v>
      </c>
      <c r="J1036">
        <v>192</v>
      </c>
      <c r="K1036">
        <v>0.19552927979170523</v>
      </c>
      <c r="L1036">
        <v>0.13032563859981078</v>
      </c>
      <c r="M1036">
        <v>0.19917012448132779</v>
      </c>
      <c r="N1036">
        <v>2123.0000009999999</v>
      </c>
      <c r="O1036">
        <v>2121</v>
      </c>
      <c r="P1036">
        <v>2056</v>
      </c>
      <c r="Q1036">
        <v>616</v>
      </c>
      <c r="R1036">
        <v>804</v>
      </c>
      <c r="S1036">
        <v>936</v>
      </c>
      <c r="T1036">
        <v>0.29015544027783541</v>
      </c>
      <c r="U1036">
        <v>0.37906647807637905</v>
      </c>
      <c r="V1036">
        <v>0.45525291828793774</v>
      </c>
      <c r="W1036">
        <v>40</v>
      </c>
      <c r="X1036">
        <v>63</v>
      </c>
      <c r="Y1036">
        <v>122</v>
      </c>
      <c r="Z1036">
        <v>1066</v>
      </c>
      <c r="AA1036">
        <v>1060</v>
      </c>
      <c r="AB1036">
        <v>964</v>
      </c>
      <c r="AC1036">
        <v>3.7523452157598502E-2</v>
      </c>
      <c r="AD1036">
        <v>5.9433962264150944E-2</v>
      </c>
      <c r="AE1036">
        <v>0.12655601659751037</v>
      </c>
      <c r="AF1036">
        <v>2445.00000113854</v>
      </c>
      <c r="AG1036">
        <v>2159</v>
      </c>
      <c r="AH1036">
        <v>2191</v>
      </c>
      <c r="AI1036">
        <v>0.82378706199460927</v>
      </c>
      <c r="AJ1036">
        <v>0.74473956536736807</v>
      </c>
      <c r="AK1036">
        <v>0.76155717761557173</v>
      </c>
      <c r="AL1036">
        <f t="shared" si="383"/>
        <v>0.17621293800539073</v>
      </c>
      <c r="AM1036">
        <f t="shared" si="383"/>
        <v>0.25526043463263193</v>
      </c>
      <c r="AN1036">
        <f t="shared" si="383"/>
        <v>0.23844282238442827</v>
      </c>
      <c r="AO1036">
        <v>100790.7136797455</v>
      </c>
      <c r="AP1036">
        <v>112395.29832447896</v>
      </c>
      <c r="AQ1036">
        <v>100750</v>
      </c>
      <c r="AR1036">
        <v>1729.5055555555557</v>
      </c>
      <c r="AS1036">
        <v>1184.9727164887308</v>
      </c>
      <c r="AT1036">
        <v>2001</v>
      </c>
      <c r="AU1036">
        <f t="shared" si="369"/>
        <v>-7.9047496627241198E-2</v>
      </c>
      <c r="AV1036">
        <f t="shared" si="370"/>
        <v>1.6817612248203662E-2</v>
      </c>
      <c r="AW1036">
        <v>8.8911037798543646E-2</v>
      </c>
      <c r="AX1036">
        <v>7.6186440211558681E-2</v>
      </c>
      <c r="AY1036" s="1">
        <f t="shared" si="371"/>
        <v>11604.584644733462</v>
      </c>
      <c r="AZ1036" s="1">
        <f t="shared" si="372"/>
        <v>-11645.298324478965</v>
      </c>
      <c r="BA1036" s="1">
        <f t="shared" si="384"/>
        <v>-544.53283906682486</v>
      </c>
      <c r="BB1036" s="1">
        <f t="shared" si="385"/>
        <v>816.02728351126916</v>
      </c>
      <c r="BC1036">
        <f t="shared" si="373"/>
        <v>1</v>
      </c>
      <c r="BD1036">
        <f t="shared" si="374"/>
        <v>1</v>
      </c>
      <c r="BE1036">
        <f t="shared" si="375"/>
        <v>0</v>
      </c>
      <c r="BF1036">
        <f t="shared" si="376"/>
        <v>0</v>
      </c>
      <c r="BG1036">
        <f t="shared" si="377"/>
        <v>0</v>
      </c>
      <c r="BH1036">
        <f t="shared" si="378"/>
        <v>0</v>
      </c>
      <c r="BI1036">
        <f t="shared" si="379"/>
        <v>0</v>
      </c>
      <c r="BJ1036">
        <f t="shared" si="380"/>
        <v>0</v>
      </c>
      <c r="BK1036">
        <f t="shared" si="381"/>
        <v>0</v>
      </c>
      <c r="BL1036">
        <f t="shared" si="382"/>
        <v>0</v>
      </c>
      <c r="BM1036">
        <f t="shared" si="386"/>
        <v>0</v>
      </c>
      <c r="BN1036">
        <f t="shared" si="387"/>
        <v>0</v>
      </c>
      <c r="BO1036">
        <f>IF(AND(AU1036&gt;'County Avg'!$E$3,'Gentrification Calcs'!AW1036&gt;'County Avg'!$E$4,'Gentrification Calcs'!AY1036&gt;'County Avg'!$E$5,'Gentrification Calcs'!BA1036&gt;'County Avg'!$E$6),1,0)</f>
        <v>0</v>
      </c>
      <c r="BP1036">
        <f>IF(AND(AV1036&gt;'County Avg'!$F$3,'Gentrification Calcs'!AX1036&gt;'County Avg'!$F$4,'Gentrification Calcs'!AZ1036&gt;'County Avg'!$F$5,'Gentrification Calcs'!BB1036&gt;'County Avg'!$F$6),1,0)</f>
        <v>0</v>
      </c>
      <c r="BQ1036">
        <f t="shared" si="388"/>
        <v>0</v>
      </c>
      <c r="BR1036">
        <f t="shared" si="389"/>
        <v>0</v>
      </c>
      <c r="BS1036">
        <f t="shared" si="390"/>
        <v>0</v>
      </c>
      <c r="BT1036">
        <f t="shared" si="391"/>
        <v>0</v>
      </c>
    </row>
    <row r="1037" spans="1:72" x14ac:dyDescent="0.25">
      <c r="A1037">
        <v>6037310400</v>
      </c>
      <c r="B1037">
        <v>3234.9999999793999</v>
      </c>
      <c r="C1037">
        <v>3390</v>
      </c>
      <c r="D1037">
        <v>3350</v>
      </c>
      <c r="E1037">
        <v>1333</v>
      </c>
      <c r="F1037">
        <v>1328</v>
      </c>
      <c r="G1037">
        <v>1292</v>
      </c>
      <c r="H1037">
        <v>489.36319999688453</v>
      </c>
      <c r="I1037">
        <v>363.75979999999998</v>
      </c>
      <c r="J1037">
        <v>506.04860000000002</v>
      </c>
      <c r="K1037">
        <v>0.367114178542299</v>
      </c>
      <c r="L1037">
        <v>0.27391551204819276</v>
      </c>
      <c r="M1037">
        <v>0.39167848297213625</v>
      </c>
      <c r="N1037">
        <v>2291</v>
      </c>
      <c r="O1037">
        <v>2339</v>
      </c>
      <c r="P1037">
        <v>2427</v>
      </c>
      <c r="Q1037">
        <v>373</v>
      </c>
      <c r="R1037">
        <v>693</v>
      </c>
      <c r="S1037">
        <v>1035</v>
      </c>
      <c r="T1037">
        <v>0.16281099956350939</v>
      </c>
      <c r="U1037">
        <v>0.29628046173578454</v>
      </c>
      <c r="V1037">
        <v>0.4264524103831891</v>
      </c>
      <c r="W1037">
        <v>492</v>
      </c>
      <c r="X1037">
        <v>529</v>
      </c>
      <c r="Y1037">
        <v>541</v>
      </c>
      <c r="Z1037">
        <v>1303</v>
      </c>
      <c r="AA1037">
        <v>1320</v>
      </c>
      <c r="AB1037">
        <v>1292</v>
      </c>
      <c r="AC1037">
        <v>0.3775901765157329</v>
      </c>
      <c r="AD1037">
        <v>0.40075757575757576</v>
      </c>
      <c r="AE1037">
        <v>0.41873065015479877</v>
      </c>
      <c r="AF1037">
        <v>2444.9999999844299</v>
      </c>
      <c r="AG1037">
        <v>2120</v>
      </c>
      <c r="AH1037">
        <v>2263</v>
      </c>
      <c r="AI1037">
        <v>0.7557959814528592</v>
      </c>
      <c r="AJ1037">
        <v>0.62536873156342188</v>
      </c>
      <c r="AK1037">
        <v>0.67552238805970144</v>
      </c>
      <c r="AL1037">
        <f t="shared" si="383"/>
        <v>0.2442040185471408</v>
      </c>
      <c r="AM1037">
        <f t="shared" si="383"/>
        <v>0.37463126843657812</v>
      </c>
      <c r="AN1037">
        <f t="shared" si="383"/>
        <v>0.32447761194029856</v>
      </c>
      <c r="AO1037">
        <v>64717.846765641574</v>
      </c>
      <c r="AP1037">
        <v>77837.18675929711</v>
      </c>
      <c r="AQ1037">
        <v>59500</v>
      </c>
      <c r="AR1037">
        <v>1076.4055555555556</v>
      </c>
      <c r="AS1037">
        <v>976.65559509687637</v>
      </c>
      <c r="AT1037">
        <v>1078</v>
      </c>
      <c r="AU1037">
        <f t="shared" si="369"/>
        <v>-0.13042724988943732</v>
      </c>
      <c r="AV1037">
        <f t="shared" si="370"/>
        <v>5.0153656496279564E-2</v>
      </c>
      <c r="AW1037">
        <v>0.13346946217227515</v>
      </c>
      <c r="AX1037">
        <v>0.13017194864740456</v>
      </c>
      <c r="AY1037" s="1">
        <f t="shared" si="371"/>
        <v>13119.339993655536</v>
      </c>
      <c r="AZ1037" s="1">
        <f t="shared" si="372"/>
        <v>-18337.18675929711</v>
      </c>
      <c r="BA1037" s="1">
        <f t="shared" si="384"/>
        <v>-99.749960458679197</v>
      </c>
      <c r="BB1037" s="1">
        <f t="shared" si="385"/>
        <v>101.34440490312363</v>
      </c>
      <c r="BC1037">
        <f t="shared" si="373"/>
        <v>1</v>
      </c>
      <c r="BD1037">
        <f t="shared" si="374"/>
        <v>1</v>
      </c>
      <c r="BE1037">
        <f t="shared" si="375"/>
        <v>0</v>
      </c>
      <c r="BF1037">
        <f t="shared" si="376"/>
        <v>0</v>
      </c>
      <c r="BG1037">
        <f t="shared" si="377"/>
        <v>1</v>
      </c>
      <c r="BH1037">
        <f t="shared" si="378"/>
        <v>0</v>
      </c>
      <c r="BI1037">
        <f t="shared" si="379"/>
        <v>0</v>
      </c>
      <c r="BJ1037">
        <f t="shared" si="380"/>
        <v>0</v>
      </c>
      <c r="BK1037">
        <f t="shared" si="381"/>
        <v>0</v>
      </c>
      <c r="BL1037">
        <f t="shared" si="382"/>
        <v>0</v>
      </c>
      <c r="BM1037">
        <f t="shared" si="386"/>
        <v>0</v>
      </c>
      <c r="BN1037">
        <f t="shared" si="387"/>
        <v>0</v>
      </c>
      <c r="BO1037">
        <f>IF(AND(AU1037&gt;'County Avg'!$E$3,'Gentrification Calcs'!AW1037&gt;'County Avg'!$E$4,'Gentrification Calcs'!AY1037&gt;'County Avg'!$E$5,'Gentrification Calcs'!BA1037&gt;'County Avg'!$E$6),1,0)</f>
        <v>0</v>
      </c>
      <c r="BP1037">
        <f>IF(AND(AV1037&gt;'County Avg'!$F$3,'Gentrification Calcs'!AX1037&gt;'County Avg'!$F$4,'Gentrification Calcs'!AZ1037&gt;'County Avg'!$F$5,'Gentrification Calcs'!BB1037&gt;'County Avg'!$F$6),1,0)</f>
        <v>0</v>
      </c>
      <c r="BQ1037">
        <f t="shared" si="388"/>
        <v>0</v>
      </c>
      <c r="BR1037">
        <f t="shared" si="389"/>
        <v>0</v>
      </c>
      <c r="BS1037">
        <f t="shared" si="390"/>
        <v>0</v>
      </c>
      <c r="BT1037">
        <f t="shared" si="391"/>
        <v>0</v>
      </c>
    </row>
    <row r="1038" spans="1:72" x14ac:dyDescent="0.25">
      <c r="A1038">
        <v>6037310501</v>
      </c>
      <c r="B1038">
        <v>3146.9687234347298</v>
      </c>
      <c r="C1038">
        <v>3473.9654198885</v>
      </c>
      <c r="D1038">
        <v>3247</v>
      </c>
      <c r="E1038">
        <v>972.9903564</v>
      </c>
      <c r="F1038">
        <v>1094.9891359999999</v>
      </c>
      <c r="G1038">
        <v>1131</v>
      </c>
      <c r="H1038">
        <v>549.41373957881569</v>
      </c>
      <c r="I1038">
        <v>459.00823610775655</v>
      </c>
      <c r="J1038">
        <v>501.94240000000002</v>
      </c>
      <c r="K1038">
        <v>0.56466514386803401</v>
      </c>
      <c r="L1038">
        <v>0.41918976272633685</v>
      </c>
      <c r="M1038">
        <v>0.44380406719717064</v>
      </c>
      <c r="N1038">
        <v>1720.982896</v>
      </c>
      <c r="O1038">
        <v>1923.9808350000001</v>
      </c>
      <c r="P1038">
        <v>2228</v>
      </c>
      <c r="Q1038">
        <v>86.999137880000006</v>
      </c>
      <c r="R1038">
        <v>242.99757389999999</v>
      </c>
      <c r="S1038">
        <v>582</v>
      </c>
      <c r="T1038">
        <v>5.0552006113604053E-2</v>
      </c>
      <c r="U1038">
        <v>0.12629937340306199</v>
      </c>
      <c r="V1038">
        <v>0.26122082585278278</v>
      </c>
      <c r="W1038">
        <v>771.99230957031295</v>
      </c>
      <c r="X1038">
        <v>877.99127197265602</v>
      </c>
      <c r="Y1038">
        <v>1012</v>
      </c>
      <c r="Z1038">
        <v>974.99029541015602</v>
      </c>
      <c r="AA1038">
        <v>1087.98913574219</v>
      </c>
      <c r="AB1038">
        <v>1131</v>
      </c>
      <c r="AC1038">
        <v>0.7917948652458674</v>
      </c>
      <c r="AD1038">
        <v>0.80698533021078334</v>
      </c>
      <c r="AE1038">
        <v>0.89478337754199821</v>
      </c>
      <c r="AF1038">
        <v>909.99095593441598</v>
      </c>
      <c r="AG1038">
        <v>841.99163818359398</v>
      </c>
      <c r="AH1038">
        <v>982</v>
      </c>
      <c r="AI1038">
        <v>0.28916428344455064</v>
      </c>
      <c r="AJ1038">
        <v>0.24237191117769344</v>
      </c>
      <c r="AK1038">
        <v>0.30243301509085307</v>
      </c>
      <c r="AL1038">
        <f t="shared" si="383"/>
        <v>0.7108357165554493</v>
      </c>
      <c r="AM1038">
        <f t="shared" si="383"/>
        <v>0.75762808882230659</v>
      </c>
      <c r="AN1038">
        <f t="shared" si="383"/>
        <v>0.69756698490914693</v>
      </c>
      <c r="AO1038">
        <v>47765.213679745495</v>
      </c>
      <c r="AP1038">
        <v>51277.25296281161</v>
      </c>
      <c r="AQ1038">
        <v>51763</v>
      </c>
      <c r="AR1038">
        <v>1060.8555555555556</v>
      </c>
      <c r="AS1038">
        <v>927.95808620007915</v>
      </c>
      <c r="AT1038">
        <v>1294</v>
      </c>
      <c r="AU1038">
        <f t="shared" si="369"/>
        <v>-4.6792372266857202E-2</v>
      </c>
      <c r="AV1038">
        <f t="shared" si="370"/>
        <v>6.0061103913159636E-2</v>
      </c>
      <c r="AW1038">
        <v>7.574736728945794E-2</v>
      </c>
      <c r="AX1038">
        <v>0.13492145244972079</v>
      </c>
      <c r="AY1038" s="1">
        <f t="shared" si="371"/>
        <v>3512.0392830661149</v>
      </c>
      <c r="AZ1038" s="1">
        <f t="shared" si="372"/>
        <v>485.7470371883901</v>
      </c>
      <c r="BA1038" s="1">
        <f t="shared" si="384"/>
        <v>-132.89746935547646</v>
      </c>
      <c r="BB1038" s="1">
        <f t="shared" si="385"/>
        <v>366.04191379992085</v>
      </c>
      <c r="BC1038">
        <f t="shared" si="373"/>
        <v>1</v>
      </c>
      <c r="BD1038">
        <f t="shared" si="374"/>
        <v>1</v>
      </c>
      <c r="BE1038">
        <f t="shared" si="375"/>
        <v>1</v>
      </c>
      <c r="BF1038">
        <f t="shared" si="376"/>
        <v>1</v>
      </c>
      <c r="BG1038">
        <f t="shared" si="377"/>
        <v>1</v>
      </c>
      <c r="BH1038">
        <f t="shared" si="378"/>
        <v>1</v>
      </c>
      <c r="BI1038">
        <f t="shared" si="379"/>
        <v>1</v>
      </c>
      <c r="BJ1038">
        <f t="shared" si="380"/>
        <v>1</v>
      </c>
      <c r="BK1038">
        <f t="shared" si="381"/>
        <v>1</v>
      </c>
      <c r="BL1038">
        <f t="shared" si="382"/>
        <v>0</v>
      </c>
      <c r="BM1038">
        <f t="shared" si="386"/>
        <v>1</v>
      </c>
      <c r="BN1038">
        <f t="shared" si="387"/>
        <v>1</v>
      </c>
      <c r="BO1038">
        <f>IF(AND(AU1038&gt;'County Avg'!$E$3,'Gentrification Calcs'!AW1038&gt;'County Avg'!$E$4,'Gentrification Calcs'!AY1038&gt;'County Avg'!$E$5,'Gentrification Calcs'!BA1038&gt;'County Avg'!$E$6),1,0)</f>
        <v>0</v>
      </c>
      <c r="BP1038">
        <f>IF(AND(AV1038&gt;'County Avg'!$F$3,'Gentrification Calcs'!AX1038&gt;'County Avg'!$F$4,'Gentrification Calcs'!AZ1038&gt;'County Avg'!$F$5,'Gentrification Calcs'!BB1038&gt;'County Avg'!$F$6),1,0)</f>
        <v>1</v>
      </c>
      <c r="BQ1038">
        <f t="shared" si="388"/>
        <v>0</v>
      </c>
      <c r="BR1038">
        <f t="shared" si="389"/>
        <v>1</v>
      </c>
      <c r="BS1038">
        <f t="shared" si="390"/>
        <v>1</v>
      </c>
      <c r="BT1038">
        <f t="shared" si="391"/>
        <v>0</v>
      </c>
    </row>
    <row r="1039" spans="1:72" x14ac:dyDescent="0.25">
      <c r="A1039">
        <v>6037310601</v>
      </c>
      <c r="B1039">
        <v>5256.4768070362998</v>
      </c>
      <c r="C1039">
        <v>5958.99982702732</v>
      </c>
      <c r="D1039">
        <v>6094</v>
      </c>
      <c r="E1039">
        <v>2177.4067380000001</v>
      </c>
      <c r="F1039">
        <v>2371.0153810000002</v>
      </c>
      <c r="G1039">
        <v>2303</v>
      </c>
      <c r="H1039">
        <v>840.88140214806776</v>
      </c>
      <c r="I1039">
        <v>938.68065365514099</v>
      </c>
      <c r="J1039">
        <v>1065.2782</v>
      </c>
      <c r="K1039">
        <v>0.38618480758465795</v>
      </c>
      <c r="L1039">
        <v>0.39589817138142847</v>
      </c>
      <c r="M1039">
        <v>0.46256109422492397</v>
      </c>
      <c r="N1039">
        <v>3548.5712939999999</v>
      </c>
      <c r="O1039">
        <v>3997.3286130000001</v>
      </c>
      <c r="P1039">
        <v>4240</v>
      </c>
      <c r="Q1039">
        <v>788.95556639999995</v>
      </c>
      <c r="R1039">
        <v>1124.3134769999999</v>
      </c>
      <c r="S1039">
        <v>1249</v>
      </c>
      <c r="T1039">
        <v>0.22233048205456177</v>
      </c>
      <c r="U1039">
        <v>0.28126621197555268</v>
      </c>
      <c r="V1039">
        <v>0.29457547169811321</v>
      </c>
      <c r="W1039">
        <v>1470.73486328125</v>
      </c>
      <c r="X1039">
        <v>1635.99365234375</v>
      </c>
      <c r="Y1039">
        <v>1734</v>
      </c>
      <c r="Z1039">
        <v>2180.86401367188</v>
      </c>
      <c r="AA1039">
        <v>2359.26049804688</v>
      </c>
      <c r="AB1039">
        <v>2303</v>
      </c>
      <c r="AC1039">
        <v>0.67438173772467414</v>
      </c>
      <c r="AD1039">
        <v>0.6934349359462898</v>
      </c>
      <c r="AE1039">
        <v>0.75293095961788969</v>
      </c>
      <c r="AF1039">
        <v>3323.8468839020602</v>
      </c>
      <c r="AG1039">
        <v>2864.02612304688</v>
      </c>
      <c r="AH1039">
        <v>2376</v>
      </c>
      <c r="AI1039">
        <v>0.63233359642199338</v>
      </c>
      <c r="AJ1039">
        <v>0.48062195102892213</v>
      </c>
      <c r="AK1039">
        <v>0.38989169675090252</v>
      </c>
      <c r="AL1039">
        <f t="shared" si="383"/>
        <v>0.36766640357800662</v>
      </c>
      <c r="AM1039">
        <f t="shared" si="383"/>
        <v>0.51937804897107787</v>
      </c>
      <c r="AN1039">
        <f t="shared" si="383"/>
        <v>0.61010830324909748</v>
      </c>
      <c r="AO1039">
        <v>58481.686638388128</v>
      </c>
      <c r="AP1039">
        <v>58140.223539027385</v>
      </c>
      <c r="AQ1039">
        <v>48068</v>
      </c>
      <c r="AR1039">
        <v>1166.25</v>
      </c>
      <c r="AS1039">
        <v>1091.6358244365363</v>
      </c>
      <c r="AT1039">
        <v>1262</v>
      </c>
      <c r="AU1039">
        <f t="shared" si="369"/>
        <v>-0.15171164539307125</v>
      </c>
      <c r="AV1039">
        <f t="shared" si="370"/>
        <v>-9.0730254278019618E-2</v>
      </c>
      <c r="AW1039">
        <v>5.8935729920990915E-2</v>
      </c>
      <c r="AX1039">
        <v>1.3309259722560529E-2</v>
      </c>
      <c r="AY1039" s="1">
        <f t="shared" si="371"/>
        <v>-341.46309936074249</v>
      </c>
      <c r="AZ1039" s="1">
        <f t="shared" si="372"/>
        <v>-10072.223539027385</v>
      </c>
      <c r="BA1039" s="1">
        <f t="shared" si="384"/>
        <v>-74.614175563463732</v>
      </c>
      <c r="BB1039" s="1">
        <f t="shared" si="385"/>
        <v>170.36417556346373</v>
      </c>
      <c r="BC1039">
        <f t="shared" si="373"/>
        <v>1</v>
      </c>
      <c r="BD1039">
        <f t="shared" si="374"/>
        <v>1</v>
      </c>
      <c r="BE1039">
        <f t="shared" si="375"/>
        <v>0</v>
      </c>
      <c r="BF1039">
        <f t="shared" si="376"/>
        <v>0</v>
      </c>
      <c r="BG1039">
        <f t="shared" si="377"/>
        <v>0</v>
      </c>
      <c r="BH1039">
        <f t="shared" si="378"/>
        <v>0</v>
      </c>
      <c r="BI1039">
        <f t="shared" si="379"/>
        <v>1</v>
      </c>
      <c r="BJ1039">
        <f t="shared" si="380"/>
        <v>1</v>
      </c>
      <c r="BK1039">
        <f t="shared" si="381"/>
        <v>0</v>
      </c>
      <c r="BL1039">
        <f t="shared" si="382"/>
        <v>0</v>
      </c>
      <c r="BM1039">
        <f t="shared" si="386"/>
        <v>0</v>
      </c>
      <c r="BN1039">
        <f t="shared" si="387"/>
        <v>0</v>
      </c>
      <c r="BO1039">
        <f>IF(AND(AU1039&gt;'County Avg'!$E$3,'Gentrification Calcs'!AW1039&gt;'County Avg'!$E$4,'Gentrification Calcs'!AY1039&gt;'County Avg'!$E$5,'Gentrification Calcs'!BA1039&gt;'County Avg'!$E$6),1,0)</f>
        <v>0</v>
      </c>
      <c r="BP1039">
        <f>IF(AND(AV1039&gt;'County Avg'!$F$3,'Gentrification Calcs'!AX1039&gt;'County Avg'!$F$4,'Gentrification Calcs'!AZ1039&gt;'County Avg'!$F$5,'Gentrification Calcs'!BB1039&gt;'County Avg'!$F$6),1,0)</f>
        <v>0</v>
      </c>
      <c r="BQ1039">
        <f t="shared" si="388"/>
        <v>0</v>
      </c>
      <c r="BR1039">
        <f t="shared" si="389"/>
        <v>0</v>
      </c>
      <c r="BS1039">
        <f t="shared" si="390"/>
        <v>0</v>
      </c>
      <c r="BT1039">
        <f t="shared" si="391"/>
        <v>0</v>
      </c>
    </row>
    <row r="1040" spans="1:72" x14ac:dyDescent="0.25">
      <c r="A1040">
        <v>6037310602</v>
      </c>
      <c r="B1040">
        <v>2345.5231459935899</v>
      </c>
      <c r="C1040">
        <v>2658.9999161362598</v>
      </c>
      <c r="D1040">
        <v>2416</v>
      </c>
      <c r="E1040">
        <v>971.59332280000001</v>
      </c>
      <c r="F1040">
        <v>1057.9844969999999</v>
      </c>
      <c r="G1040">
        <v>1076</v>
      </c>
      <c r="H1040">
        <v>375.21459033809788</v>
      </c>
      <c r="I1040">
        <v>418.85414634485886</v>
      </c>
      <c r="J1040">
        <v>300.41660000000002</v>
      </c>
      <c r="K1040">
        <v>0.38618481779679215</v>
      </c>
      <c r="L1040">
        <v>0.39589818899289492</v>
      </c>
      <c r="M1040">
        <v>0.27919758364312269</v>
      </c>
      <c r="N1040">
        <v>1583.4286750000001</v>
      </c>
      <c r="O1040">
        <v>1783.6712649999999</v>
      </c>
      <c r="P1040">
        <v>1661</v>
      </c>
      <c r="Q1040">
        <v>352.04446410000003</v>
      </c>
      <c r="R1040">
        <v>501.68646239999998</v>
      </c>
      <c r="S1040">
        <v>704</v>
      </c>
      <c r="T1040">
        <v>0.22233048425752427</v>
      </c>
      <c r="U1040">
        <v>0.28126621325594992</v>
      </c>
      <c r="V1040">
        <v>0.42384105960264901</v>
      </c>
      <c r="W1040">
        <v>656.26513671875</v>
      </c>
      <c r="X1040">
        <v>730.00622558593795</v>
      </c>
      <c r="Y1040">
        <v>652</v>
      </c>
      <c r="Z1040">
        <v>973.13604736328102</v>
      </c>
      <c r="AA1040">
        <v>1052.73937988281</v>
      </c>
      <c r="AB1040">
        <v>1076</v>
      </c>
      <c r="AC1040">
        <v>0.6743816946221497</v>
      </c>
      <c r="AD1040">
        <v>0.69343489902239774</v>
      </c>
      <c r="AE1040">
        <v>0.60594795539033453</v>
      </c>
      <c r="AF1040">
        <v>1483.15308639716</v>
      </c>
      <c r="AG1040">
        <v>1277.97375488281</v>
      </c>
      <c r="AH1040">
        <v>1291</v>
      </c>
      <c r="AI1040">
        <v>0.63233359642199549</v>
      </c>
      <c r="AJ1040">
        <v>0.48062196133492491</v>
      </c>
      <c r="AK1040">
        <v>0.53435430463576161</v>
      </c>
      <c r="AL1040">
        <f t="shared" si="383"/>
        <v>0.36766640357800451</v>
      </c>
      <c r="AM1040">
        <f t="shared" si="383"/>
        <v>0.51937803866507504</v>
      </c>
      <c r="AN1040">
        <f t="shared" si="383"/>
        <v>0.46564569536423839</v>
      </c>
      <c r="AO1040">
        <v>58429.08377518558</v>
      </c>
      <c r="AP1040">
        <v>57705.433592153662</v>
      </c>
      <c r="AQ1040">
        <v>81964</v>
      </c>
      <c r="AR1040">
        <v>1166.25</v>
      </c>
      <c r="AS1040">
        <v>1087.5776986951364</v>
      </c>
      <c r="AT1040">
        <v>1444</v>
      </c>
      <c r="AU1040">
        <f t="shared" si="369"/>
        <v>-0.15171163508707058</v>
      </c>
      <c r="AV1040">
        <f t="shared" si="370"/>
        <v>5.3732343300836705E-2</v>
      </c>
      <c r="AW1040">
        <v>5.8935728998425641E-2</v>
      </c>
      <c r="AX1040">
        <v>0.14257484634669909</v>
      </c>
      <c r="AY1040" s="1">
        <f t="shared" si="371"/>
        <v>-723.65018303191755</v>
      </c>
      <c r="AZ1040" s="1">
        <f t="shared" si="372"/>
        <v>24258.566407846338</v>
      </c>
      <c r="BA1040" s="1">
        <f t="shared" si="384"/>
        <v>-78.672301304863595</v>
      </c>
      <c r="BB1040" s="1">
        <f t="shared" si="385"/>
        <v>356.42230130486359</v>
      </c>
      <c r="BC1040">
        <f t="shared" si="373"/>
        <v>1</v>
      </c>
      <c r="BD1040">
        <f t="shared" si="374"/>
        <v>1</v>
      </c>
      <c r="BE1040">
        <f t="shared" si="375"/>
        <v>0</v>
      </c>
      <c r="BF1040">
        <f t="shared" si="376"/>
        <v>0</v>
      </c>
      <c r="BG1040">
        <f t="shared" si="377"/>
        <v>0</v>
      </c>
      <c r="BH1040">
        <f t="shared" si="378"/>
        <v>0</v>
      </c>
      <c r="BI1040">
        <f t="shared" si="379"/>
        <v>1</v>
      </c>
      <c r="BJ1040">
        <f t="shared" si="380"/>
        <v>1</v>
      </c>
      <c r="BK1040">
        <f t="shared" si="381"/>
        <v>0</v>
      </c>
      <c r="BL1040">
        <f t="shared" si="382"/>
        <v>0</v>
      </c>
      <c r="BM1040">
        <f t="shared" si="386"/>
        <v>0</v>
      </c>
      <c r="BN1040">
        <f t="shared" si="387"/>
        <v>0</v>
      </c>
      <c r="BO1040">
        <f>IF(AND(AU1040&gt;'County Avg'!$E$3,'Gentrification Calcs'!AW1040&gt;'County Avg'!$E$4,'Gentrification Calcs'!AY1040&gt;'County Avg'!$E$5,'Gentrification Calcs'!BA1040&gt;'County Avg'!$E$6),1,0)</f>
        <v>0</v>
      </c>
      <c r="BP1040">
        <f>IF(AND(AV1040&gt;'County Avg'!$F$3,'Gentrification Calcs'!AX1040&gt;'County Avg'!$F$4,'Gentrification Calcs'!AZ1040&gt;'County Avg'!$F$5,'Gentrification Calcs'!BB1040&gt;'County Avg'!$F$6),1,0)</f>
        <v>1</v>
      </c>
      <c r="BQ1040">
        <f t="shared" si="388"/>
        <v>0</v>
      </c>
      <c r="BR1040">
        <f t="shared" si="389"/>
        <v>0</v>
      </c>
      <c r="BS1040">
        <f t="shared" si="390"/>
        <v>0</v>
      </c>
      <c r="BT1040">
        <f t="shared" si="391"/>
        <v>0</v>
      </c>
    </row>
    <row r="1041" spans="1:72" x14ac:dyDescent="0.25">
      <c r="A1041">
        <v>6037310701</v>
      </c>
      <c r="B1041">
        <v>2386.1674033484101</v>
      </c>
      <c r="C1041">
        <v>2162</v>
      </c>
      <c r="D1041">
        <v>2471</v>
      </c>
      <c r="E1041">
        <v>1119.504639</v>
      </c>
      <c r="F1041">
        <v>1117</v>
      </c>
      <c r="G1041">
        <v>1133</v>
      </c>
      <c r="H1041">
        <v>516.93525685918655</v>
      </c>
      <c r="I1041">
        <v>695.76300000000003</v>
      </c>
      <c r="J1041">
        <v>698.70680000000004</v>
      </c>
      <c r="K1041">
        <v>0.4617535638985294</v>
      </c>
      <c r="L1041">
        <v>0.62288540734109221</v>
      </c>
      <c r="M1041">
        <v>0.61668737864077672</v>
      </c>
      <c r="N1041">
        <v>1648.539399</v>
      </c>
      <c r="O1041">
        <v>1526</v>
      </c>
      <c r="P1041">
        <v>1994</v>
      </c>
      <c r="Q1041">
        <v>403.51150510000002</v>
      </c>
      <c r="R1041">
        <v>409</v>
      </c>
      <c r="S1041">
        <v>457</v>
      </c>
      <c r="T1041">
        <v>0.24476910005594596</v>
      </c>
      <c r="U1041">
        <v>0.26802096985583224</v>
      </c>
      <c r="V1041">
        <v>0.2291875626880642</v>
      </c>
      <c r="W1041">
        <v>992.96075439453102</v>
      </c>
      <c r="X1041">
        <v>979</v>
      </c>
      <c r="Y1041">
        <v>1002</v>
      </c>
      <c r="Z1041">
        <v>1118.48413085938</v>
      </c>
      <c r="AA1041">
        <v>1107</v>
      </c>
      <c r="AB1041">
        <v>1133</v>
      </c>
      <c r="AC1041">
        <v>0.88777366347754627</v>
      </c>
      <c r="AD1041">
        <v>0.88437217705510385</v>
      </c>
      <c r="AE1041">
        <v>0.88437775816416597</v>
      </c>
      <c r="AF1041">
        <v>1451.1718619286</v>
      </c>
      <c r="AG1041">
        <v>1254</v>
      </c>
      <c r="AH1041">
        <v>1783</v>
      </c>
      <c r="AI1041">
        <v>0.6081601231716729</v>
      </c>
      <c r="AJ1041">
        <v>0.58001850138760402</v>
      </c>
      <c r="AK1041">
        <v>0.72157021448806147</v>
      </c>
      <c r="AL1041">
        <f t="shared" si="383"/>
        <v>0.3918398768283271</v>
      </c>
      <c r="AM1041">
        <f t="shared" si="383"/>
        <v>0.41998149861239598</v>
      </c>
      <c r="AN1041">
        <f t="shared" si="383"/>
        <v>0.27842978551193853</v>
      </c>
      <c r="AO1041">
        <v>55369.048250265114</v>
      </c>
      <c r="AP1041">
        <v>32656.779321618313</v>
      </c>
      <c r="AQ1041">
        <v>30080</v>
      </c>
      <c r="AR1041">
        <v>1180.0722222222223</v>
      </c>
      <c r="AS1041">
        <v>875.2024515618823</v>
      </c>
      <c r="AT1041">
        <v>1083</v>
      </c>
      <c r="AU1041">
        <f t="shared" si="369"/>
        <v>-2.8141621784068871E-2</v>
      </c>
      <c r="AV1041">
        <f t="shared" si="370"/>
        <v>0.14155171310045744</v>
      </c>
      <c r="AW1041">
        <v>2.3251869799886277E-2</v>
      </c>
      <c r="AX1041">
        <v>-3.8833407167768036E-2</v>
      </c>
      <c r="AY1041" s="1">
        <f t="shared" si="371"/>
        <v>-22712.268928646801</v>
      </c>
      <c r="AZ1041" s="1">
        <f t="shared" si="372"/>
        <v>-2576.7793216183127</v>
      </c>
      <c r="BA1041" s="1">
        <f t="shared" si="384"/>
        <v>-304.86977066034001</v>
      </c>
      <c r="BB1041" s="1">
        <f t="shared" si="385"/>
        <v>207.7975484381177</v>
      </c>
      <c r="BC1041">
        <f t="shared" si="373"/>
        <v>1</v>
      </c>
      <c r="BD1041">
        <f t="shared" si="374"/>
        <v>1</v>
      </c>
      <c r="BE1041">
        <f t="shared" si="375"/>
        <v>1</v>
      </c>
      <c r="BF1041">
        <f t="shared" si="376"/>
        <v>1</v>
      </c>
      <c r="BG1041">
        <f t="shared" si="377"/>
        <v>0</v>
      </c>
      <c r="BH1041">
        <f t="shared" si="378"/>
        <v>0</v>
      </c>
      <c r="BI1041">
        <f t="shared" si="379"/>
        <v>1</v>
      </c>
      <c r="BJ1041">
        <f t="shared" si="380"/>
        <v>1</v>
      </c>
      <c r="BK1041">
        <f t="shared" si="381"/>
        <v>0</v>
      </c>
      <c r="BL1041">
        <f t="shared" si="382"/>
        <v>0</v>
      </c>
      <c r="BM1041">
        <f t="shared" si="386"/>
        <v>0</v>
      </c>
      <c r="BN1041">
        <f t="shared" si="387"/>
        <v>0</v>
      </c>
      <c r="BO1041">
        <f>IF(AND(AU1041&gt;'County Avg'!$E$3,'Gentrification Calcs'!AW1041&gt;'County Avg'!$E$4,'Gentrification Calcs'!AY1041&gt;'County Avg'!$E$5,'Gentrification Calcs'!BA1041&gt;'County Avg'!$E$6),1,0)</f>
        <v>0</v>
      </c>
      <c r="BP1041">
        <f>IF(AND(AV1041&gt;'County Avg'!$F$3,'Gentrification Calcs'!AX1041&gt;'County Avg'!$F$4,'Gentrification Calcs'!AZ1041&gt;'County Avg'!$F$5,'Gentrification Calcs'!BB1041&gt;'County Avg'!$F$6),1,0)</f>
        <v>0</v>
      </c>
      <c r="BQ1041">
        <f t="shared" si="388"/>
        <v>0</v>
      </c>
      <c r="BR1041">
        <f t="shared" si="389"/>
        <v>0</v>
      </c>
      <c r="BS1041">
        <f t="shared" si="390"/>
        <v>0</v>
      </c>
      <c r="BT1041">
        <f t="shared" si="391"/>
        <v>0</v>
      </c>
    </row>
    <row r="1042" spans="1:72" x14ac:dyDescent="0.25">
      <c r="A1042">
        <v>6037310702</v>
      </c>
      <c r="B1042">
        <v>4761.6124545959301</v>
      </c>
      <c r="C1042">
        <v>6210</v>
      </c>
      <c r="D1042">
        <v>7126</v>
      </c>
      <c r="E1042">
        <v>2233.97876</v>
      </c>
      <c r="F1042">
        <v>3008</v>
      </c>
      <c r="G1042">
        <v>3454</v>
      </c>
      <c r="H1042">
        <v>1031.5476415554074</v>
      </c>
      <c r="I1042">
        <v>1662.7734</v>
      </c>
      <c r="J1042">
        <v>1870.7868000000001</v>
      </c>
      <c r="K1042">
        <v>0.46175355828155118</v>
      </c>
      <c r="L1042">
        <v>0.55278371010638294</v>
      </c>
      <c r="M1042">
        <v>0.54162906774753916</v>
      </c>
      <c r="N1042">
        <v>3289.6710119999998</v>
      </c>
      <c r="O1042">
        <v>4535</v>
      </c>
      <c r="P1042">
        <v>5678</v>
      </c>
      <c r="Q1042">
        <v>805.20977779999998</v>
      </c>
      <c r="R1042">
        <v>1410</v>
      </c>
      <c r="S1042">
        <v>2295</v>
      </c>
      <c r="T1042">
        <v>0.24476908932922806</v>
      </c>
      <c r="U1042">
        <v>0.31091510474090406</v>
      </c>
      <c r="V1042">
        <v>0.40419161676646709</v>
      </c>
      <c r="W1042">
        <v>1981.45959472656</v>
      </c>
      <c r="X1042">
        <v>2763</v>
      </c>
      <c r="Y1042">
        <v>2906</v>
      </c>
      <c r="Z1042">
        <v>2231.94213867188</v>
      </c>
      <c r="AA1042">
        <v>3008</v>
      </c>
      <c r="AB1042">
        <v>3454</v>
      </c>
      <c r="AC1042">
        <v>0.88777372871575877</v>
      </c>
      <c r="AD1042">
        <v>0.91855053191489366</v>
      </c>
      <c r="AE1042">
        <v>0.8413433700057904</v>
      </c>
      <c r="AF1042">
        <v>2895.82281688282</v>
      </c>
      <c r="AG1042">
        <v>3476</v>
      </c>
      <c r="AH1042">
        <v>4763</v>
      </c>
      <c r="AI1042">
        <v>0.60816012317167023</v>
      </c>
      <c r="AJ1042">
        <v>0.55974235104669889</v>
      </c>
      <c r="AK1042">
        <v>0.66839741790625873</v>
      </c>
      <c r="AL1042">
        <f t="shared" si="383"/>
        <v>0.39183987682832977</v>
      </c>
      <c r="AM1042">
        <f t="shared" si="383"/>
        <v>0.44025764895330111</v>
      </c>
      <c r="AN1042">
        <f t="shared" si="383"/>
        <v>0.33160258209374127</v>
      </c>
      <c r="AO1042">
        <v>55369.048250265114</v>
      </c>
      <c r="AP1042">
        <v>39907.00653861872</v>
      </c>
      <c r="AQ1042">
        <v>43232</v>
      </c>
      <c r="AR1042">
        <v>1180.0722222222223</v>
      </c>
      <c r="AS1042">
        <v>1051.0545670225385</v>
      </c>
      <c r="AT1042">
        <v>1361</v>
      </c>
      <c r="AU1042">
        <f t="shared" si="369"/>
        <v>-4.8417772124971337E-2</v>
      </c>
      <c r="AV1042">
        <f t="shared" si="370"/>
        <v>0.10865506685955983</v>
      </c>
      <c r="AW1042">
        <v>6.6146015411676001E-2</v>
      </c>
      <c r="AX1042">
        <v>9.327651202556303E-2</v>
      </c>
      <c r="AY1042" s="1">
        <f t="shared" si="371"/>
        <v>-15462.041711646394</v>
      </c>
      <c r="AZ1042" s="1">
        <f t="shared" si="372"/>
        <v>3324.9934613812802</v>
      </c>
      <c r="BA1042" s="1">
        <f t="shared" si="384"/>
        <v>-129.01765519968376</v>
      </c>
      <c r="BB1042" s="1">
        <f t="shared" si="385"/>
        <v>309.94543297746145</v>
      </c>
      <c r="BC1042">
        <f t="shared" si="373"/>
        <v>1</v>
      </c>
      <c r="BD1042">
        <f t="shared" si="374"/>
        <v>1</v>
      </c>
      <c r="BE1042">
        <f t="shared" si="375"/>
        <v>1</v>
      </c>
      <c r="BF1042">
        <f t="shared" si="376"/>
        <v>1</v>
      </c>
      <c r="BG1042">
        <f t="shared" si="377"/>
        <v>0</v>
      </c>
      <c r="BH1042">
        <f t="shared" si="378"/>
        <v>0</v>
      </c>
      <c r="BI1042">
        <f t="shared" si="379"/>
        <v>1</v>
      </c>
      <c r="BJ1042">
        <f t="shared" si="380"/>
        <v>1</v>
      </c>
      <c r="BK1042">
        <f t="shared" si="381"/>
        <v>0</v>
      </c>
      <c r="BL1042">
        <f t="shared" si="382"/>
        <v>0</v>
      </c>
      <c r="BM1042">
        <f t="shared" si="386"/>
        <v>0</v>
      </c>
      <c r="BN1042">
        <f t="shared" si="387"/>
        <v>0</v>
      </c>
      <c r="BO1042">
        <f>IF(AND(AU1042&gt;'County Avg'!$E$3,'Gentrification Calcs'!AW1042&gt;'County Avg'!$E$4,'Gentrification Calcs'!AY1042&gt;'County Avg'!$E$5,'Gentrification Calcs'!BA1042&gt;'County Avg'!$E$6),1,0)</f>
        <v>0</v>
      </c>
      <c r="BP1042">
        <f>IF(AND(AV1042&gt;'County Avg'!$F$3,'Gentrification Calcs'!AX1042&gt;'County Avg'!$F$4,'Gentrification Calcs'!AZ1042&gt;'County Avg'!$F$5,'Gentrification Calcs'!BB1042&gt;'County Avg'!$F$6),1,0)</f>
        <v>1</v>
      </c>
      <c r="BQ1042">
        <f t="shared" si="388"/>
        <v>0</v>
      </c>
      <c r="BR1042">
        <f t="shared" si="389"/>
        <v>0</v>
      </c>
      <c r="BS1042">
        <f t="shared" si="390"/>
        <v>0</v>
      </c>
      <c r="BT1042">
        <f t="shared" si="391"/>
        <v>0</v>
      </c>
    </row>
    <row r="1043" spans="1:72" x14ac:dyDescent="0.25">
      <c r="A1043">
        <v>6037310703</v>
      </c>
      <c r="B1043">
        <v>4578.1234955300097</v>
      </c>
      <c r="C1043">
        <v>5085.7536979066199</v>
      </c>
      <c r="D1043">
        <v>5483</v>
      </c>
      <c r="E1043">
        <v>2144.043388</v>
      </c>
      <c r="F1043">
        <v>2058.8021659999999</v>
      </c>
      <c r="G1043">
        <v>2070</v>
      </c>
      <c r="H1043">
        <v>990.01586991378394</v>
      </c>
      <c r="I1043">
        <v>1013.5049180408494</v>
      </c>
      <c r="J1043">
        <v>908.12339999999995</v>
      </c>
      <c r="K1043">
        <v>0.4617517889119247</v>
      </c>
      <c r="L1043">
        <v>0.49227892547342955</v>
      </c>
      <c r="M1043">
        <v>0.43870695652173908</v>
      </c>
      <c r="N1043">
        <v>3161.3166209999999</v>
      </c>
      <c r="O1043">
        <v>3440.7940979999998</v>
      </c>
      <c r="P1043">
        <v>4105</v>
      </c>
      <c r="Q1043">
        <v>773.74779490000003</v>
      </c>
      <c r="R1043">
        <v>688.16759400000001</v>
      </c>
      <c r="S1043">
        <v>1169</v>
      </c>
      <c r="T1043">
        <v>0.24475491944088951</v>
      </c>
      <c r="U1043">
        <v>0.20000255010900103</v>
      </c>
      <c r="V1043">
        <v>0.28477466504263094</v>
      </c>
      <c r="W1043">
        <v>1899.78698265553</v>
      </c>
      <c r="X1043">
        <v>1779.4490489959701</v>
      </c>
      <c r="Y1043">
        <v>1878</v>
      </c>
      <c r="Z1043">
        <v>2142.0692780017898</v>
      </c>
      <c r="AA1043">
        <v>2057.0678405761701</v>
      </c>
      <c r="AB1043">
        <v>2070</v>
      </c>
      <c r="AC1043">
        <v>0.88689334288372279</v>
      </c>
      <c r="AD1043">
        <v>0.86504149931076613</v>
      </c>
      <c r="AE1043">
        <v>0.90724637681159426</v>
      </c>
      <c r="AF1043">
        <v>2786.19692258748</v>
      </c>
      <c r="AG1043">
        <v>2727.2776336669899</v>
      </c>
      <c r="AH1043">
        <v>3767</v>
      </c>
      <c r="AI1043">
        <v>0.60858928888831165</v>
      </c>
      <c r="AJ1043">
        <v>0.53625830027702337</v>
      </c>
      <c r="AK1043">
        <v>0.68703264636148098</v>
      </c>
      <c r="AL1043">
        <f t="shared" si="383"/>
        <v>0.39141071111168835</v>
      </c>
      <c r="AM1043">
        <f t="shared" si="383"/>
        <v>0.46374169972297663</v>
      </c>
      <c r="AN1043">
        <f t="shared" si="383"/>
        <v>0.31296735363851902</v>
      </c>
      <c r="AO1043">
        <v>55389.001060445393</v>
      </c>
      <c r="AP1043">
        <v>48114.890069472829</v>
      </c>
      <c r="AQ1043">
        <v>55033</v>
      </c>
      <c r="AR1043">
        <v>1181.8</v>
      </c>
      <c r="AS1043">
        <v>1010.4733096085411</v>
      </c>
      <c r="AT1043">
        <v>1387</v>
      </c>
      <c r="AU1043">
        <f t="shared" si="369"/>
        <v>-7.2330988611288283E-2</v>
      </c>
      <c r="AV1043">
        <f t="shared" si="370"/>
        <v>0.15077434608445761</v>
      </c>
      <c r="AW1043">
        <v>-4.4752369331888475E-2</v>
      </c>
      <c r="AX1043">
        <v>8.4772114933629905E-2</v>
      </c>
      <c r="AY1043" s="1">
        <f t="shared" si="371"/>
        <v>-7274.1109909725637</v>
      </c>
      <c r="AZ1043" s="1">
        <f t="shared" si="372"/>
        <v>6918.1099305271709</v>
      </c>
      <c r="BA1043" s="1">
        <f t="shared" si="384"/>
        <v>-171.3266903914589</v>
      </c>
      <c r="BB1043" s="1">
        <f t="shared" si="385"/>
        <v>376.52669039145894</v>
      </c>
      <c r="BC1043">
        <f t="shared" si="373"/>
        <v>1</v>
      </c>
      <c r="BD1043">
        <f t="shared" si="374"/>
        <v>1</v>
      </c>
      <c r="BE1043">
        <f t="shared" si="375"/>
        <v>1</v>
      </c>
      <c r="BF1043">
        <f t="shared" si="376"/>
        <v>1</v>
      </c>
      <c r="BG1043">
        <f t="shared" si="377"/>
        <v>0</v>
      </c>
      <c r="BH1043">
        <f t="shared" si="378"/>
        <v>0</v>
      </c>
      <c r="BI1043">
        <f t="shared" si="379"/>
        <v>1</v>
      </c>
      <c r="BJ1043">
        <f t="shared" si="380"/>
        <v>1</v>
      </c>
      <c r="BK1043">
        <f t="shared" si="381"/>
        <v>0</v>
      </c>
      <c r="BL1043">
        <f t="shared" si="382"/>
        <v>0</v>
      </c>
      <c r="BM1043">
        <f t="shared" si="386"/>
        <v>0</v>
      </c>
      <c r="BN1043">
        <f t="shared" si="387"/>
        <v>0</v>
      </c>
      <c r="BO1043">
        <f>IF(AND(AU1043&gt;'County Avg'!$E$3,'Gentrification Calcs'!AW1043&gt;'County Avg'!$E$4,'Gentrification Calcs'!AY1043&gt;'County Avg'!$E$5,'Gentrification Calcs'!BA1043&gt;'County Avg'!$E$6),1,0)</f>
        <v>0</v>
      </c>
      <c r="BP1043">
        <f>IF(AND(AV1043&gt;'County Avg'!$F$3,'Gentrification Calcs'!AX1043&gt;'County Avg'!$F$4,'Gentrification Calcs'!AZ1043&gt;'County Avg'!$F$5,'Gentrification Calcs'!BB1043&gt;'County Avg'!$F$6),1,0)</f>
        <v>1</v>
      </c>
      <c r="BQ1043">
        <f t="shared" si="388"/>
        <v>0</v>
      </c>
      <c r="BR1043">
        <f t="shared" si="389"/>
        <v>0</v>
      </c>
      <c r="BS1043">
        <f t="shared" si="390"/>
        <v>0</v>
      </c>
      <c r="BT1043">
        <f t="shared" si="391"/>
        <v>0</v>
      </c>
    </row>
    <row r="1044" spans="1:72" x14ac:dyDescent="0.25">
      <c r="A1044">
        <v>6037310800</v>
      </c>
      <c r="B1044">
        <v>4518.9999989478401</v>
      </c>
      <c r="C1044">
        <v>4769</v>
      </c>
      <c r="D1044">
        <v>5055</v>
      </c>
      <c r="E1044">
        <v>1864</v>
      </c>
      <c r="F1044">
        <v>2008</v>
      </c>
      <c r="G1044">
        <v>1934</v>
      </c>
      <c r="H1044">
        <v>703.4607998362128</v>
      </c>
      <c r="I1044">
        <v>782.52760000000001</v>
      </c>
      <c r="J1044">
        <v>752.74120000000005</v>
      </c>
      <c r="K1044">
        <v>0.37739313295934163</v>
      </c>
      <c r="L1044">
        <v>0.3897049800796813</v>
      </c>
      <c r="M1044">
        <v>0.3892146845915202</v>
      </c>
      <c r="N1044">
        <v>3179.9999990000001</v>
      </c>
      <c r="O1044">
        <v>3291</v>
      </c>
      <c r="P1044">
        <v>3551</v>
      </c>
      <c r="Q1044">
        <v>675</v>
      </c>
      <c r="R1044">
        <v>819</v>
      </c>
      <c r="S1044">
        <v>1324</v>
      </c>
      <c r="T1044">
        <v>0.21226415101014595</v>
      </c>
      <c r="U1044">
        <v>0.2488605287146764</v>
      </c>
      <c r="V1044">
        <v>0.37285271754435373</v>
      </c>
      <c r="W1044">
        <v>906</v>
      </c>
      <c r="X1044">
        <v>1082</v>
      </c>
      <c r="Y1044">
        <v>855</v>
      </c>
      <c r="Z1044">
        <v>1866</v>
      </c>
      <c r="AA1044">
        <v>2021</v>
      </c>
      <c r="AB1044">
        <v>1934</v>
      </c>
      <c r="AC1044">
        <v>0.48553054662379419</v>
      </c>
      <c r="AD1044">
        <v>0.53537852548243448</v>
      </c>
      <c r="AE1044">
        <v>0.44208893485005168</v>
      </c>
      <c r="AF1044">
        <v>3140.9999992686799</v>
      </c>
      <c r="AG1044">
        <v>2821</v>
      </c>
      <c r="AH1044">
        <v>2690</v>
      </c>
      <c r="AI1044">
        <v>0.69506527992918776</v>
      </c>
      <c r="AJ1044">
        <v>0.59152862235269443</v>
      </c>
      <c r="AK1044">
        <v>0.53214638971315531</v>
      </c>
      <c r="AL1044">
        <f t="shared" si="383"/>
        <v>0.30493472007081224</v>
      </c>
      <c r="AM1044">
        <f t="shared" si="383"/>
        <v>0.40847137764730557</v>
      </c>
      <c r="AN1044">
        <f t="shared" si="383"/>
        <v>0.46785361028684469</v>
      </c>
      <c r="AO1044">
        <v>67859.507423117713</v>
      </c>
      <c r="AP1044">
        <v>58379.288107887216</v>
      </c>
      <c r="AQ1044">
        <v>64615</v>
      </c>
      <c r="AR1044">
        <v>1095.4111111111113</v>
      </c>
      <c r="AS1044">
        <v>994.24080664294195</v>
      </c>
      <c r="AT1044">
        <v>1186</v>
      </c>
      <c r="AU1044">
        <f t="shared" si="369"/>
        <v>-0.10353665757649333</v>
      </c>
      <c r="AV1044">
        <f t="shared" si="370"/>
        <v>-5.9382232639539123E-2</v>
      </c>
      <c r="AW1044">
        <v>3.6596377704530447E-2</v>
      </c>
      <c r="AX1044">
        <v>0.12399218882967733</v>
      </c>
      <c r="AY1044" s="1">
        <f t="shared" si="371"/>
        <v>-9480.2193152304972</v>
      </c>
      <c r="AZ1044" s="1">
        <f t="shared" si="372"/>
        <v>6235.711892112784</v>
      </c>
      <c r="BA1044" s="1">
        <f t="shared" si="384"/>
        <v>-101.17030446816932</v>
      </c>
      <c r="BB1044" s="1">
        <f t="shared" si="385"/>
        <v>191.75919335705805</v>
      </c>
      <c r="BC1044">
        <f t="shared" si="373"/>
        <v>1</v>
      </c>
      <c r="BD1044">
        <f t="shared" si="374"/>
        <v>1</v>
      </c>
      <c r="BE1044">
        <f t="shared" si="375"/>
        <v>0</v>
      </c>
      <c r="BF1044">
        <f t="shared" si="376"/>
        <v>0</v>
      </c>
      <c r="BG1044">
        <f t="shared" si="377"/>
        <v>0</v>
      </c>
      <c r="BH1044">
        <f t="shared" si="378"/>
        <v>0</v>
      </c>
      <c r="BI1044">
        <f t="shared" si="379"/>
        <v>0</v>
      </c>
      <c r="BJ1044">
        <f t="shared" si="380"/>
        <v>1</v>
      </c>
      <c r="BK1044">
        <f t="shared" si="381"/>
        <v>0</v>
      </c>
      <c r="BL1044">
        <f t="shared" si="382"/>
        <v>0</v>
      </c>
      <c r="BM1044">
        <f t="shared" si="386"/>
        <v>0</v>
      </c>
      <c r="BN1044">
        <f t="shared" si="387"/>
        <v>0</v>
      </c>
      <c r="BO1044">
        <f>IF(AND(AU1044&gt;'County Avg'!$E$3,'Gentrification Calcs'!AW1044&gt;'County Avg'!$E$4,'Gentrification Calcs'!AY1044&gt;'County Avg'!$E$5,'Gentrification Calcs'!BA1044&gt;'County Avg'!$E$6),1,0)</f>
        <v>0</v>
      </c>
      <c r="BP1044">
        <f>IF(AND(AV1044&gt;'County Avg'!$F$3,'Gentrification Calcs'!AX1044&gt;'County Avg'!$F$4,'Gentrification Calcs'!AZ1044&gt;'County Avg'!$F$5,'Gentrification Calcs'!BB1044&gt;'County Avg'!$F$6),1,0)</f>
        <v>0</v>
      </c>
      <c r="BQ1044">
        <f t="shared" si="388"/>
        <v>0</v>
      </c>
      <c r="BR1044">
        <f t="shared" si="389"/>
        <v>0</v>
      </c>
      <c r="BS1044">
        <f t="shared" si="390"/>
        <v>0</v>
      </c>
      <c r="BT1044">
        <f t="shared" si="391"/>
        <v>0</v>
      </c>
    </row>
    <row r="1045" spans="1:72" x14ac:dyDescent="0.25">
      <c r="A1045">
        <v>6037310900</v>
      </c>
      <c r="B1045">
        <v>6365.9999977535399</v>
      </c>
      <c r="C1045">
        <v>6719</v>
      </c>
      <c r="D1045">
        <v>6322</v>
      </c>
      <c r="E1045">
        <v>2447</v>
      </c>
      <c r="F1045">
        <v>2526</v>
      </c>
      <c r="G1045">
        <v>2396</v>
      </c>
      <c r="H1045">
        <v>798.50239971822123</v>
      </c>
      <c r="I1045">
        <v>783.78059999999925</v>
      </c>
      <c r="J1045">
        <v>782.93939999999998</v>
      </c>
      <c r="K1045">
        <v>0.326318921012759</v>
      </c>
      <c r="L1045">
        <v>0.31028527315914461</v>
      </c>
      <c r="M1045">
        <v>0.32676936560934888</v>
      </c>
      <c r="N1045">
        <v>4516.9999980000002</v>
      </c>
      <c r="O1045">
        <v>4700</v>
      </c>
      <c r="P1045">
        <v>4714</v>
      </c>
      <c r="Q1045">
        <v>917</v>
      </c>
      <c r="R1045">
        <v>1044</v>
      </c>
      <c r="S1045">
        <v>1498</v>
      </c>
      <c r="T1045">
        <v>0.20301084799779093</v>
      </c>
      <c r="U1045">
        <v>0.22212765957446809</v>
      </c>
      <c r="V1045">
        <v>0.31777683495969455</v>
      </c>
      <c r="W1045">
        <v>839</v>
      </c>
      <c r="X1045">
        <v>871</v>
      </c>
      <c r="Y1045">
        <v>768</v>
      </c>
      <c r="Z1045">
        <v>2489</v>
      </c>
      <c r="AA1045">
        <v>2519</v>
      </c>
      <c r="AB1045">
        <v>2396</v>
      </c>
      <c r="AC1045">
        <v>0.33708316593009241</v>
      </c>
      <c r="AD1045">
        <v>0.34577213179833266</v>
      </c>
      <c r="AE1045">
        <v>0.32053422370617696</v>
      </c>
      <c r="AF1045">
        <v>4350.9999984646001</v>
      </c>
      <c r="AG1045">
        <v>3897</v>
      </c>
      <c r="AH1045">
        <v>2945</v>
      </c>
      <c r="AI1045">
        <v>0.68347470939365362</v>
      </c>
      <c r="AJ1045">
        <v>0.57999702336657244</v>
      </c>
      <c r="AK1045">
        <v>0.46583359696298637</v>
      </c>
      <c r="AL1045">
        <f t="shared" si="383"/>
        <v>0.31652529060634638</v>
      </c>
      <c r="AM1045">
        <f t="shared" si="383"/>
        <v>0.42000297663342756</v>
      </c>
      <c r="AN1045">
        <f t="shared" si="383"/>
        <v>0.53416640303701368</v>
      </c>
      <c r="AO1045">
        <v>71704.958112407214</v>
      </c>
      <c r="AP1045">
        <v>70712.782999591349</v>
      </c>
      <c r="AQ1045">
        <v>80255</v>
      </c>
      <c r="AR1045">
        <v>1178.3444444444444</v>
      </c>
      <c r="AS1045">
        <v>1033.4693554764731</v>
      </c>
      <c r="AT1045">
        <v>1313</v>
      </c>
      <c r="AU1045">
        <f t="shared" si="369"/>
        <v>-0.10347768602708118</v>
      </c>
      <c r="AV1045">
        <f t="shared" si="370"/>
        <v>-0.11416342640358607</v>
      </c>
      <c r="AW1045">
        <v>1.9116811576677162E-2</v>
      </c>
      <c r="AX1045">
        <v>9.5649175385226465E-2</v>
      </c>
      <c r="AY1045" s="1">
        <f t="shared" si="371"/>
        <v>-992.17511281586485</v>
      </c>
      <c r="AZ1045" s="1">
        <f t="shared" si="372"/>
        <v>9542.2170004086511</v>
      </c>
      <c r="BA1045" s="1">
        <f t="shared" si="384"/>
        <v>-144.87508896797135</v>
      </c>
      <c r="BB1045" s="1">
        <f t="shared" si="385"/>
        <v>279.53064452352692</v>
      </c>
      <c r="BC1045">
        <f t="shared" si="373"/>
        <v>1</v>
      </c>
      <c r="BD1045">
        <f t="shared" si="374"/>
        <v>1</v>
      </c>
      <c r="BE1045">
        <f t="shared" si="375"/>
        <v>0</v>
      </c>
      <c r="BF1045">
        <f t="shared" si="376"/>
        <v>0</v>
      </c>
      <c r="BG1045">
        <f t="shared" si="377"/>
        <v>0</v>
      </c>
      <c r="BH1045">
        <f t="shared" si="378"/>
        <v>0</v>
      </c>
      <c r="BI1045">
        <f t="shared" si="379"/>
        <v>0</v>
      </c>
      <c r="BJ1045">
        <f t="shared" si="380"/>
        <v>0</v>
      </c>
      <c r="BK1045">
        <f t="shared" si="381"/>
        <v>0</v>
      </c>
      <c r="BL1045">
        <f t="shared" si="382"/>
        <v>0</v>
      </c>
      <c r="BM1045">
        <f t="shared" si="386"/>
        <v>0</v>
      </c>
      <c r="BN1045">
        <f t="shared" si="387"/>
        <v>0</v>
      </c>
      <c r="BO1045">
        <f>IF(AND(AU1045&gt;'County Avg'!$E$3,'Gentrification Calcs'!AW1045&gt;'County Avg'!$E$4,'Gentrification Calcs'!AY1045&gt;'County Avg'!$E$5,'Gentrification Calcs'!BA1045&gt;'County Avg'!$E$6),1,0)</f>
        <v>0</v>
      </c>
      <c r="BP1045">
        <f>IF(AND(AV1045&gt;'County Avg'!$F$3,'Gentrification Calcs'!AX1045&gt;'County Avg'!$F$4,'Gentrification Calcs'!AZ1045&gt;'County Avg'!$F$5,'Gentrification Calcs'!BB1045&gt;'County Avg'!$F$6),1,0)</f>
        <v>0</v>
      </c>
      <c r="BQ1045">
        <f t="shared" si="388"/>
        <v>0</v>
      </c>
      <c r="BR1045">
        <f t="shared" si="389"/>
        <v>0</v>
      </c>
      <c r="BS1045">
        <f t="shared" si="390"/>
        <v>0</v>
      </c>
      <c r="BT1045">
        <f t="shared" si="391"/>
        <v>0</v>
      </c>
    </row>
    <row r="1046" spans="1:72" x14ac:dyDescent="0.25">
      <c r="A1046">
        <v>6037311000</v>
      </c>
      <c r="B1046">
        <v>3626.3246354656299</v>
      </c>
      <c r="C1046">
        <v>3718.1564750652801</v>
      </c>
      <c r="D1046">
        <v>3952</v>
      </c>
      <c r="E1046">
        <v>1489.3335529999999</v>
      </c>
      <c r="F1046">
        <v>1446.2662720000001</v>
      </c>
      <c r="G1046">
        <v>1455</v>
      </c>
      <c r="H1046">
        <v>638.74706821299424</v>
      </c>
      <c r="I1046">
        <v>437.15060896027978</v>
      </c>
      <c r="J1046">
        <v>415.95960000000002</v>
      </c>
      <c r="K1046">
        <v>0.42888113742307815</v>
      </c>
      <c r="L1046">
        <v>0.30226149736296953</v>
      </c>
      <c r="M1046">
        <v>0.28588288659793815</v>
      </c>
      <c r="N1046">
        <v>2587.2642080000001</v>
      </c>
      <c r="O1046">
        <v>2592.5766100000001</v>
      </c>
      <c r="P1046">
        <v>2709</v>
      </c>
      <c r="Q1046">
        <v>408.20102689999999</v>
      </c>
      <c r="R1046">
        <v>638.85460690000002</v>
      </c>
      <c r="S1046">
        <v>916</v>
      </c>
      <c r="T1046">
        <v>0.1577732284309481</v>
      </c>
      <c r="U1046">
        <v>0.2464168674652974</v>
      </c>
      <c r="V1046">
        <v>0.33813215208564046</v>
      </c>
      <c r="W1046">
        <v>602.30675315856899</v>
      </c>
      <c r="X1046">
        <v>591.26830697059597</v>
      </c>
      <c r="Y1046">
        <v>606</v>
      </c>
      <c r="Z1046">
        <v>1490.2230210304299</v>
      </c>
      <c r="AA1046">
        <v>1442.24224328995</v>
      </c>
      <c r="AB1046">
        <v>1455</v>
      </c>
      <c r="AC1046">
        <v>0.40417222433062255</v>
      </c>
      <c r="AD1046">
        <v>0.40996462953534962</v>
      </c>
      <c r="AE1046">
        <v>0.41649484536082476</v>
      </c>
      <c r="AF1046">
        <v>2696.0090955169899</v>
      </c>
      <c r="AG1046">
        <v>2104.4136209487901</v>
      </c>
      <c r="AH1046">
        <v>2065</v>
      </c>
      <c r="AI1046">
        <v>0.74345497618991163</v>
      </c>
      <c r="AJ1046">
        <v>0.56598307119708902</v>
      </c>
      <c r="AK1046">
        <v>0.52252024291497978</v>
      </c>
      <c r="AL1046">
        <f t="shared" si="383"/>
        <v>0.25654502381008837</v>
      </c>
      <c r="AM1046">
        <f t="shared" si="383"/>
        <v>0.43401692880291098</v>
      </c>
      <c r="AN1046">
        <f t="shared" si="383"/>
        <v>0.47747975708502022</v>
      </c>
      <c r="AO1046">
        <v>59920.102863202548</v>
      </c>
      <c r="AP1046">
        <v>77725.343686146312</v>
      </c>
      <c r="AQ1046">
        <v>67985</v>
      </c>
      <c r="AR1046">
        <v>1045.3055555555557</v>
      </c>
      <c r="AS1046">
        <v>934.72162910241207</v>
      </c>
      <c r="AT1046">
        <v>1238</v>
      </c>
      <c r="AU1046">
        <f t="shared" si="369"/>
        <v>-0.17747190499282262</v>
      </c>
      <c r="AV1046">
        <f t="shared" si="370"/>
        <v>-4.3462828282109234E-2</v>
      </c>
      <c r="AW1046">
        <v>8.8643639034349297E-2</v>
      </c>
      <c r="AX1046">
        <v>9.1715284620343063E-2</v>
      </c>
      <c r="AY1046" s="1">
        <f t="shared" si="371"/>
        <v>17805.240822943764</v>
      </c>
      <c r="AZ1046" s="1">
        <f t="shared" si="372"/>
        <v>-9740.3436861463124</v>
      </c>
      <c r="BA1046" s="1">
        <f t="shared" si="384"/>
        <v>-110.58392645314359</v>
      </c>
      <c r="BB1046" s="1">
        <f t="shared" si="385"/>
        <v>303.27837089758793</v>
      </c>
      <c r="BC1046">
        <f t="shared" si="373"/>
        <v>1</v>
      </c>
      <c r="BD1046">
        <f t="shared" si="374"/>
        <v>1</v>
      </c>
      <c r="BE1046">
        <f t="shared" si="375"/>
        <v>1</v>
      </c>
      <c r="BF1046">
        <f t="shared" si="376"/>
        <v>0</v>
      </c>
      <c r="BG1046">
        <f t="shared" si="377"/>
        <v>1</v>
      </c>
      <c r="BH1046">
        <f t="shared" si="378"/>
        <v>0</v>
      </c>
      <c r="BI1046">
        <f t="shared" si="379"/>
        <v>0</v>
      </c>
      <c r="BJ1046">
        <f t="shared" si="380"/>
        <v>0</v>
      </c>
      <c r="BK1046">
        <f t="shared" si="381"/>
        <v>0</v>
      </c>
      <c r="BL1046">
        <f t="shared" si="382"/>
        <v>0</v>
      </c>
      <c r="BM1046">
        <f t="shared" si="386"/>
        <v>0</v>
      </c>
      <c r="BN1046">
        <f t="shared" si="387"/>
        <v>0</v>
      </c>
      <c r="BO1046">
        <f>IF(AND(AU1046&gt;'County Avg'!$E$3,'Gentrification Calcs'!AW1046&gt;'County Avg'!$E$4,'Gentrification Calcs'!AY1046&gt;'County Avg'!$E$5,'Gentrification Calcs'!BA1046&gt;'County Avg'!$E$6),1,0)</f>
        <v>0</v>
      </c>
      <c r="BP1046">
        <f>IF(AND(AV1046&gt;'County Avg'!$F$3,'Gentrification Calcs'!AX1046&gt;'County Avg'!$F$4,'Gentrification Calcs'!AZ1046&gt;'County Avg'!$F$5,'Gentrification Calcs'!BB1046&gt;'County Avg'!$F$6),1,0)</f>
        <v>0</v>
      </c>
      <c r="BQ1046">
        <f t="shared" si="388"/>
        <v>0</v>
      </c>
      <c r="BR1046">
        <f t="shared" si="389"/>
        <v>0</v>
      </c>
      <c r="BS1046">
        <f t="shared" si="390"/>
        <v>0</v>
      </c>
      <c r="BT1046">
        <f t="shared" si="391"/>
        <v>0</v>
      </c>
    </row>
    <row r="1047" spans="1:72" x14ac:dyDescent="0.25">
      <c r="A1047">
        <v>6037311100</v>
      </c>
      <c r="B1047">
        <v>3545.8430837804399</v>
      </c>
      <c r="C1047">
        <v>3862.8289222121198</v>
      </c>
      <c r="D1047">
        <v>3777</v>
      </c>
      <c r="E1047">
        <v>1378.9389650000001</v>
      </c>
      <c r="F1047">
        <v>1361.939697</v>
      </c>
      <c r="G1047">
        <v>1289</v>
      </c>
      <c r="H1047">
        <v>438.15501007604115</v>
      </c>
      <c r="I1047">
        <v>392.24603882650905</v>
      </c>
      <c r="J1047">
        <v>290.16079999999999</v>
      </c>
      <c r="K1047">
        <v>0.31774793605606838</v>
      </c>
      <c r="L1047">
        <v>0.28800543789899463</v>
      </c>
      <c r="M1047">
        <v>0.22510535298681147</v>
      </c>
      <c r="N1047">
        <v>2492.8896810000001</v>
      </c>
      <c r="O1047">
        <v>2568.8862300000001</v>
      </c>
      <c r="P1047">
        <v>2612</v>
      </c>
      <c r="Q1047">
        <v>471.97912600000001</v>
      </c>
      <c r="R1047">
        <v>509.977417</v>
      </c>
      <c r="S1047">
        <v>899</v>
      </c>
      <c r="T1047">
        <v>0.18933012944667085</v>
      </c>
      <c r="U1047">
        <v>0.1985208262804227</v>
      </c>
      <c r="V1047">
        <v>0.34418070444104137</v>
      </c>
      <c r="W1047">
        <v>372.98348999023398</v>
      </c>
      <c r="X1047">
        <v>360.98400878906301</v>
      </c>
      <c r="Y1047">
        <v>366</v>
      </c>
      <c r="Z1047">
        <v>1348.94030761719</v>
      </c>
      <c r="AA1047">
        <v>1366.939453125</v>
      </c>
      <c r="AB1047">
        <v>1289</v>
      </c>
      <c r="AC1047">
        <v>0.27650110822849056</v>
      </c>
      <c r="AD1047">
        <v>0.26408192986441864</v>
      </c>
      <c r="AE1047">
        <v>0.28394103956555472</v>
      </c>
      <c r="AF1047">
        <v>2421.8928225934101</v>
      </c>
      <c r="AG1047">
        <v>2039.90966796875</v>
      </c>
      <c r="AH1047">
        <v>1747</v>
      </c>
      <c r="AI1047">
        <v>0.68302312464749071</v>
      </c>
      <c r="AJ1047">
        <v>0.52808698211790295</v>
      </c>
      <c r="AK1047">
        <v>0.46253640455387873</v>
      </c>
      <c r="AL1047">
        <f t="shared" si="383"/>
        <v>0.31697687535250929</v>
      </c>
      <c r="AM1047">
        <f t="shared" si="383"/>
        <v>0.47191301788209705</v>
      </c>
      <c r="AN1047">
        <f t="shared" si="383"/>
        <v>0.53746359544612132</v>
      </c>
      <c r="AO1047">
        <v>73235.88282078474</v>
      </c>
      <c r="AP1047">
        <v>72709.181855333067</v>
      </c>
      <c r="AQ1047">
        <v>84904</v>
      </c>
      <c r="AR1047">
        <v>1150.7</v>
      </c>
      <c r="AS1047">
        <v>1057.8181099248716</v>
      </c>
      <c r="AT1047">
        <v>1250</v>
      </c>
      <c r="AU1047">
        <f t="shared" si="369"/>
        <v>-0.15493614252958776</v>
      </c>
      <c r="AV1047">
        <f t="shared" si="370"/>
        <v>-6.5550577564024215E-2</v>
      </c>
      <c r="AW1047">
        <v>9.1906968337518435E-3</v>
      </c>
      <c r="AX1047">
        <v>0.14565987816061868</v>
      </c>
      <c r="AY1047" s="1">
        <f t="shared" si="371"/>
        <v>-526.70096545167326</v>
      </c>
      <c r="AZ1047" s="1">
        <f t="shared" si="372"/>
        <v>12194.818144666933</v>
      </c>
      <c r="BA1047" s="1">
        <f t="shared" si="384"/>
        <v>-92.881890075128467</v>
      </c>
      <c r="BB1047" s="1">
        <f t="shared" si="385"/>
        <v>192.18189007512842</v>
      </c>
      <c r="BC1047">
        <f t="shared" si="373"/>
        <v>1</v>
      </c>
      <c r="BD1047">
        <f t="shared" si="374"/>
        <v>1</v>
      </c>
      <c r="BE1047">
        <f t="shared" si="375"/>
        <v>0</v>
      </c>
      <c r="BF1047">
        <f t="shared" si="376"/>
        <v>0</v>
      </c>
      <c r="BG1047">
        <f t="shared" si="377"/>
        <v>0</v>
      </c>
      <c r="BH1047">
        <f t="shared" si="378"/>
        <v>0</v>
      </c>
      <c r="BI1047">
        <f t="shared" si="379"/>
        <v>0</v>
      </c>
      <c r="BJ1047">
        <f t="shared" si="380"/>
        <v>0</v>
      </c>
      <c r="BK1047">
        <f t="shared" si="381"/>
        <v>0</v>
      </c>
      <c r="BL1047">
        <f t="shared" si="382"/>
        <v>0</v>
      </c>
      <c r="BM1047">
        <f t="shared" si="386"/>
        <v>0</v>
      </c>
      <c r="BN1047">
        <f t="shared" si="387"/>
        <v>0</v>
      </c>
      <c r="BO1047">
        <f>IF(AND(AU1047&gt;'County Avg'!$E$3,'Gentrification Calcs'!AW1047&gt;'County Avg'!$E$4,'Gentrification Calcs'!AY1047&gt;'County Avg'!$E$5,'Gentrification Calcs'!BA1047&gt;'County Avg'!$E$6),1,0)</f>
        <v>0</v>
      </c>
      <c r="BP1047">
        <f>IF(AND(AV1047&gt;'County Avg'!$F$3,'Gentrification Calcs'!AX1047&gt;'County Avg'!$F$4,'Gentrification Calcs'!AZ1047&gt;'County Avg'!$F$5,'Gentrification Calcs'!BB1047&gt;'County Avg'!$F$6),1,0)</f>
        <v>0</v>
      </c>
      <c r="BQ1047">
        <f t="shared" si="388"/>
        <v>0</v>
      </c>
      <c r="BR1047">
        <f t="shared" si="389"/>
        <v>0</v>
      </c>
      <c r="BS1047">
        <f t="shared" si="390"/>
        <v>0</v>
      </c>
      <c r="BT1047">
        <f t="shared" si="391"/>
        <v>0</v>
      </c>
    </row>
    <row r="1048" spans="1:72" x14ac:dyDescent="0.25">
      <c r="A1048">
        <v>6037311200</v>
      </c>
      <c r="B1048">
        <v>3121.1305924733501</v>
      </c>
      <c r="C1048">
        <v>3057.11964873649</v>
      </c>
      <c r="D1048">
        <v>3213</v>
      </c>
      <c r="E1048">
        <v>1322.478595</v>
      </c>
      <c r="F1048">
        <v>1289.4742040000001</v>
      </c>
      <c r="G1048">
        <v>1169</v>
      </c>
      <c r="H1048">
        <v>512.38596864168881</v>
      </c>
      <c r="I1048">
        <v>405.90241113376197</v>
      </c>
      <c r="J1048">
        <v>323.47120000000001</v>
      </c>
      <c r="K1048">
        <v>0.38744367627491832</v>
      </c>
      <c r="L1048">
        <v>0.314781334806572</v>
      </c>
      <c r="M1048">
        <v>0.27670761334473909</v>
      </c>
      <c r="N1048">
        <v>2156.8003530000001</v>
      </c>
      <c r="O1048">
        <v>2216.8207619999998</v>
      </c>
      <c r="P1048">
        <v>2133</v>
      </c>
      <c r="Q1048">
        <v>380.14364119999999</v>
      </c>
      <c r="R1048">
        <v>618.18629450000003</v>
      </c>
      <c r="S1048">
        <v>829</v>
      </c>
      <c r="T1048">
        <v>0.17625351399411607</v>
      </c>
      <c r="U1048">
        <v>0.27886164957345344</v>
      </c>
      <c r="V1048">
        <v>0.3886544772620722</v>
      </c>
      <c r="W1048">
        <v>580.150541007519</v>
      </c>
      <c r="X1048">
        <v>556.14803199469998</v>
      </c>
      <c r="Y1048">
        <v>486</v>
      </c>
      <c r="Z1048">
        <v>1309.47138151526</v>
      </c>
      <c r="AA1048">
        <v>1278.47263604403</v>
      </c>
      <c r="AB1048">
        <v>1169</v>
      </c>
      <c r="AC1048">
        <v>0.44304178708831005</v>
      </c>
      <c r="AD1048">
        <v>0.43500972669668192</v>
      </c>
      <c r="AE1048">
        <v>0.41573994867408043</v>
      </c>
      <c r="AF1048">
        <v>2341.8489636324298</v>
      </c>
      <c r="AG1048">
        <v>1913.7448643446</v>
      </c>
      <c r="AH1048">
        <v>1722</v>
      </c>
      <c r="AI1048">
        <v>0.75032072329169153</v>
      </c>
      <c r="AJ1048">
        <v>0.62599606303781807</v>
      </c>
      <c r="AK1048">
        <v>0.53594771241830064</v>
      </c>
      <c r="AL1048">
        <f t="shared" si="383"/>
        <v>0.24967927670830847</v>
      </c>
      <c r="AM1048">
        <f t="shared" si="383"/>
        <v>0.37400393696218193</v>
      </c>
      <c r="AN1048">
        <f t="shared" si="383"/>
        <v>0.46405228758169936</v>
      </c>
      <c r="AO1048">
        <v>67467.706786850482</v>
      </c>
      <c r="AP1048">
        <v>66538.240294237854</v>
      </c>
      <c r="AQ1048">
        <v>75764</v>
      </c>
      <c r="AR1048">
        <v>1112.6888888888889</v>
      </c>
      <c r="AS1048">
        <v>1007.7678924476079</v>
      </c>
      <c r="AT1048">
        <v>1615</v>
      </c>
      <c r="AU1048">
        <f t="shared" si="369"/>
        <v>-0.12432466025387345</v>
      </c>
      <c r="AV1048">
        <f t="shared" si="370"/>
        <v>-9.0048350619517437E-2</v>
      </c>
      <c r="AW1048">
        <v>0.10260813557933737</v>
      </c>
      <c r="AX1048">
        <v>0.10979282768861875</v>
      </c>
      <c r="AY1048" s="1">
        <f t="shared" si="371"/>
        <v>-929.46649261262792</v>
      </c>
      <c r="AZ1048" s="1">
        <f t="shared" si="372"/>
        <v>9225.759705762146</v>
      </c>
      <c r="BA1048" s="1">
        <f t="shared" si="384"/>
        <v>-104.92099644128098</v>
      </c>
      <c r="BB1048" s="1">
        <f t="shared" si="385"/>
        <v>607.23210755239211</v>
      </c>
      <c r="BC1048">
        <f t="shared" si="373"/>
        <v>1</v>
      </c>
      <c r="BD1048">
        <f t="shared" si="374"/>
        <v>1</v>
      </c>
      <c r="BE1048">
        <f t="shared" si="375"/>
        <v>0</v>
      </c>
      <c r="BF1048">
        <f t="shared" si="376"/>
        <v>0</v>
      </c>
      <c r="BG1048">
        <f t="shared" si="377"/>
        <v>0</v>
      </c>
      <c r="BH1048">
        <f t="shared" si="378"/>
        <v>0</v>
      </c>
      <c r="BI1048">
        <f t="shared" si="379"/>
        <v>0</v>
      </c>
      <c r="BJ1048">
        <f t="shared" si="380"/>
        <v>0</v>
      </c>
      <c r="BK1048">
        <f t="shared" si="381"/>
        <v>0</v>
      </c>
      <c r="BL1048">
        <f t="shared" si="382"/>
        <v>0</v>
      </c>
      <c r="BM1048">
        <f t="shared" si="386"/>
        <v>0</v>
      </c>
      <c r="BN1048">
        <f t="shared" si="387"/>
        <v>0</v>
      </c>
      <c r="BO1048">
        <f>IF(AND(AU1048&gt;'County Avg'!$E$3,'Gentrification Calcs'!AW1048&gt;'County Avg'!$E$4,'Gentrification Calcs'!AY1048&gt;'County Avg'!$E$5,'Gentrification Calcs'!BA1048&gt;'County Avg'!$E$6),1,0)</f>
        <v>0</v>
      </c>
      <c r="BP1048">
        <f>IF(AND(AV1048&gt;'County Avg'!$F$3,'Gentrification Calcs'!AX1048&gt;'County Avg'!$F$4,'Gentrification Calcs'!AZ1048&gt;'County Avg'!$F$5,'Gentrification Calcs'!BB1048&gt;'County Avg'!$F$6),1,0)</f>
        <v>0</v>
      </c>
      <c r="BQ1048">
        <f t="shared" si="388"/>
        <v>0</v>
      </c>
      <c r="BR1048">
        <f t="shared" si="389"/>
        <v>0</v>
      </c>
      <c r="BS1048">
        <f t="shared" si="390"/>
        <v>0</v>
      </c>
      <c r="BT1048">
        <f t="shared" si="391"/>
        <v>0</v>
      </c>
    </row>
    <row r="1049" spans="1:72" x14ac:dyDescent="0.25">
      <c r="A1049">
        <v>6037311300</v>
      </c>
      <c r="B1049">
        <v>3586.54477919685</v>
      </c>
      <c r="C1049">
        <v>3551.7238014936402</v>
      </c>
      <c r="D1049">
        <v>3634</v>
      </c>
      <c r="E1049">
        <v>1518.187866</v>
      </c>
      <c r="F1049">
        <v>1504.2595209999999</v>
      </c>
      <c r="G1049">
        <v>1439</v>
      </c>
      <c r="H1049">
        <v>493.50856161748618</v>
      </c>
      <c r="I1049">
        <v>442.23677990595803</v>
      </c>
      <c r="J1049">
        <v>568.48540000000003</v>
      </c>
      <c r="K1049">
        <v>0.32506422470477458</v>
      </c>
      <c r="L1049">
        <v>0.29398968311795587</v>
      </c>
      <c r="M1049">
        <v>0.39505587213342602</v>
      </c>
      <c r="N1049">
        <v>2538.9354440000002</v>
      </c>
      <c r="O1049">
        <v>2603.602539</v>
      </c>
      <c r="P1049">
        <v>2528</v>
      </c>
      <c r="Q1049">
        <v>455.65533449999998</v>
      </c>
      <c r="R1049">
        <v>590.9591064</v>
      </c>
      <c r="S1049">
        <v>837</v>
      </c>
      <c r="T1049">
        <v>0.1794670815978415</v>
      </c>
      <c r="U1049">
        <v>0.22697746585658865</v>
      </c>
      <c r="V1049">
        <v>0.33109177215189872</v>
      </c>
      <c r="W1049">
        <v>477.542724609375</v>
      </c>
      <c r="X1049">
        <v>469.58364868164102</v>
      </c>
      <c r="Y1049">
        <v>505</v>
      </c>
      <c r="Z1049">
        <v>1495.3056640625</v>
      </c>
      <c r="AA1049">
        <v>1499.28503417969</v>
      </c>
      <c r="AB1049">
        <v>1439</v>
      </c>
      <c r="AC1049">
        <v>0.31936127581565488</v>
      </c>
      <c r="AD1049">
        <v>0.31320505305955132</v>
      </c>
      <c r="AE1049">
        <v>0.35093815149409313</v>
      </c>
      <c r="AF1049">
        <v>2693.1419465425402</v>
      </c>
      <c r="AG1049">
        <v>2362.84155273438</v>
      </c>
      <c r="AH1049">
        <v>2299</v>
      </c>
      <c r="AI1049">
        <v>0.75090152565880597</v>
      </c>
      <c r="AJ1049">
        <v>0.66526613126299738</v>
      </c>
      <c r="AK1049">
        <v>0.63263621353880017</v>
      </c>
      <c r="AL1049">
        <f t="shared" si="383"/>
        <v>0.24909847434119403</v>
      </c>
      <c r="AM1049">
        <f t="shared" si="383"/>
        <v>0.33473386873700262</v>
      </c>
      <c r="AN1049">
        <f t="shared" si="383"/>
        <v>0.36736378646119983</v>
      </c>
      <c r="AO1049">
        <v>70972.145811240727</v>
      </c>
      <c r="AP1049">
        <v>73921.281160604834</v>
      </c>
      <c r="AQ1049">
        <v>64479</v>
      </c>
      <c r="AR1049">
        <v>1031.4833333333333</v>
      </c>
      <c r="AS1049">
        <v>1065.9343614076711</v>
      </c>
      <c r="AT1049">
        <v>1305</v>
      </c>
      <c r="AU1049">
        <f t="shared" si="369"/>
        <v>-8.5635394395808584E-2</v>
      </c>
      <c r="AV1049">
        <f t="shared" si="370"/>
        <v>-3.262991772419721E-2</v>
      </c>
      <c r="AW1049">
        <v>4.7510384258747151E-2</v>
      </c>
      <c r="AX1049">
        <v>0.10411430629531007</v>
      </c>
      <c r="AY1049" s="1">
        <f t="shared" si="371"/>
        <v>2949.1353493641072</v>
      </c>
      <c r="AZ1049" s="1">
        <f t="shared" si="372"/>
        <v>-9442.2811606048344</v>
      </c>
      <c r="BA1049" s="1">
        <f t="shared" si="384"/>
        <v>34.451028074337728</v>
      </c>
      <c r="BB1049" s="1">
        <f t="shared" si="385"/>
        <v>239.06563859232892</v>
      </c>
      <c r="BC1049">
        <f t="shared" si="373"/>
        <v>1</v>
      </c>
      <c r="BD1049">
        <f t="shared" si="374"/>
        <v>1</v>
      </c>
      <c r="BE1049">
        <f t="shared" si="375"/>
        <v>0</v>
      </c>
      <c r="BF1049">
        <f t="shared" si="376"/>
        <v>0</v>
      </c>
      <c r="BG1049">
        <f t="shared" si="377"/>
        <v>0</v>
      </c>
      <c r="BH1049">
        <f t="shared" si="378"/>
        <v>0</v>
      </c>
      <c r="BI1049">
        <f t="shared" si="379"/>
        <v>0</v>
      </c>
      <c r="BJ1049">
        <f t="shared" si="380"/>
        <v>0</v>
      </c>
      <c r="BK1049">
        <f t="shared" si="381"/>
        <v>0</v>
      </c>
      <c r="BL1049">
        <f t="shared" si="382"/>
        <v>0</v>
      </c>
      <c r="BM1049">
        <f t="shared" si="386"/>
        <v>0</v>
      </c>
      <c r="BN1049">
        <f t="shared" si="387"/>
        <v>0</v>
      </c>
      <c r="BO1049">
        <f>IF(AND(AU1049&gt;'County Avg'!$E$3,'Gentrification Calcs'!AW1049&gt;'County Avg'!$E$4,'Gentrification Calcs'!AY1049&gt;'County Avg'!$E$5,'Gentrification Calcs'!BA1049&gt;'County Avg'!$E$6),1,0)</f>
        <v>1</v>
      </c>
      <c r="BP1049">
        <f>IF(AND(AV1049&gt;'County Avg'!$F$3,'Gentrification Calcs'!AX1049&gt;'County Avg'!$F$4,'Gentrification Calcs'!AZ1049&gt;'County Avg'!$F$5,'Gentrification Calcs'!BB1049&gt;'County Avg'!$F$6),1,0)</f>
        <v>0</v>
      </c>
      <c r="BQ1049">
        <f t="shared" si="388"/>
        <v>0</v>
      </c>
      <c r="BR1049">
        <f t="shared" si="389"/>
        <v>0</v>
      </c>
      <c r="BS1049">
        <f t="shared" si="390"/>
        <v>0</v>
      </c>
      <c r="BT1049">
        <f t="shared" si="391"/>
        <v>0</v>
      </c>
    </row>
    <row r="1050" spans="1:72" x14ac:dyDescent="0.25">
      <c r="A1050">
        <v>6037311400</v>
      </c>
      <c r="B1050">
        <v>2202.8932142282702</v>
      </c>
      <c r="C1050">
        <v>2187</v>
      </c>
      <c r="D1050">
        <v>2267</v>
      </c>
      <c r="E1050">
        <v>955.21923830000003</v>
      </c>
      <c r="F1050">
        <v>980</v>
      </c>
      <c r="G1050">
        <v>954</v>
      </c>
      <c r="H1050">
        <v>318.6363760468397</v>
      </c>
      <c r="I1050">
        <v>262.0104</v>
      </c>
      <c r="J1050">
        <v>264.089</v>
      </c>
      <c r="K1050">
        <v>0.33357407731225724</v>
      </c>
      <c r="L1050">
        <v>0.26735755102040815</v>
      </c>
      <c r="M1050">
        <v>0.27682285115303984</v>
      </c>
      <c r="N1050">
        <v>1636.948288</v>
      </c>
      <c r="O1050">
        <v>1594</v>
      </c>
      <c r="P1050">
        <v>1625</v>
      </c>
      <c r="Q1050">
        <v>497.07333369999998</v>
      </c>
      <c r="R1050">
        <v>524</v>
      </c>
      <c r="S1050">
        <v>712</v>
      </c>
      <c r="T1050">
        <v>0.30365854397716929</v>
      </c>
      <c r="U1050">
        <v>0.32873274780426598</v>
      </c>
      <c r="V1050">
        <v>0.43815384615384617</v>
      </c>
      <c r="W1050">
        <v>346.35430908203102</v>
      </c>
      <c r="X1050">
        <v>344</v>
      </c>
      <c r="Y1050">
        <v>363</v>
      </c>
      <c r="Z1050">
        <v>981.17083740234398</v>
      </c>
      <c r="AA1050">
        <v>992</v>
      </c>
      <c r="AB1050">
        <v>954</v>
      </c>
      <c r="AC1050">
        <v>0.35300102273627115</v>
      </c>
      <c r="AD1050">
        <v>0.34677419354838712</v>
      </c>
      <c r="AE1050">
        <v>0.38050314465408808</v>
      </c>
      <c r="AF1050">
        <v>1759.7194094628201</v>
      </c>
      <c r="AG1050">
        <v>1620</v>
      </c>
      <c r="AH1050">
        <v>1705</v>
      </c>
      <c r="AI1050">
        <v>0.79882193022202164</v>
      </c>
      <c r="AJ1050">
        <v>0.7407407407407407</v>
      </c>
      <c r="AK1050">
        <v>0.75209528010586679</v>
      </c>
      <c r="AL1050">
        <f t="shared" si="383"/>
        <v>0.20117806977797836</v>
      </c>
      <c r="AM1050">
        <f t="shared" si="383"/>
        <v>0.2592592592592593</v>
      </c>
      <c r="AN1050">
        <f t="shared" si="383"/>
        <v>0.24790471989413321</v>
      </c>
      <c r="AO1050">
        <v>71946.205726405096</v>
      </c>
      <c r="AP1050">
        <v>81985.166734777289</v>
      </c>
      <c r="AQ1050">
        <v>72500</v>
      </c>
      <c r="AR1050">
        <v>1212.9000000000001</v>
      </c>
      <c r="AS1050">
        <v>1318.8908659549229</v>
      </c>
      <c r="AT1050">
        <v>1764</v>
      </c>
      <c r="AU1050">
        <f t="shared" si="369"/>
        <v>-5.8081189481280937E-2</v>
      </c>
      <c r="AV1050">
        <f t="shared" si="370"/>
        <v>1.1354539365126093E-2</v>
      </c>
      <c r="AW1050">
        <v>2.5074203827096686E-2</v>
      </c>
      <c r="AX1050">
        <v>0.10942109834958019</v>
      </c>
      <c r="AY1050" s="1">
        <f t="shared" si="371"/>
        <v>10038.961008372193</v>
      </c>
      <c r="AZ1050" s="1">
        <f t="shared" si="372"/>
        <v>-9485.1667347772891</v>
      </c>
      <c r="BA1050" s="1">
        <f t="shared" si="384"/>
        <v>105.99086595492281</v>
      </c>
      <c r="BB1050" s="1">
        <f t="shared" si="385"/>
        <v>445.1091340450771</v>
      </c>
      <c r="BC1050">
        <f t="shared" si="373"/>
        <v>1</v>
      </c>
      <c r="BD1050">
        <f t="shared" si="374"/>
        <v>1</v>
      </c>
      <c r="BE1050">
        <f t="shared" si="375"/>
        <v>0</v>
      </c>
      <c r="BF1050">
        <f t="shared" si="376"/>
        <v>0</v>
      </c>
      <c r="BG1050">
        <f t="shared" si="377"/>
        <v>0</v>
      </c>
      <c r="BH1050">
        <f t="shared" si="378"/>
        <v>0</v>
      </c>
      <c r="BI1050">
        <f t="shared" si="379"/>
        <v>0</v>
      </c>
      <c r="BJ1050">
        <f t="shared" si="380"/>
        <v>0</v>
      </c>
      <c r="BK1050">
        <f t="shared" si="381"/>
        <v>0</v>
      </c>
      <c r="BL1050">
        <f t="shared" si="382"/>
        <v>0</v>
      </c>
      <c r="BM1050">
        <f t="shared" si="386"/>
        <v>0</v>
      </c>
      <c r="BN1050">
        <f t="shared" si="387"/>
        <v>0</v>
      </c>
      <c r="BO1050">
        <f>IF(AND(AU1050&gt;'County Avg'!$E$3,'Gentrification Calcs'!AW1050&gt;'County Avg'!$E$4,'Gentrification Calcs'!AY1050&gt;'County Avg'!$E$5,'Gentrification Calcs'!BA1050&gt;'County Avg'!$E$6),1,0)</f>
        <v>0</v>
      </c>
      <c r="BP1050">
        <f>IF(AND(AV1050&gt;'County Avg'!$F$3,'Gentrification Calcs'!AX1050&gt;'County Avg'!$F$4,'Gentrification Calcs'!AZ1050&gt;'County Avg'!$F$5,'Gentrification Calcs'!BB1050&gt;'County Avg'!$F$6),1,0)</f>
        <v>0</v>
      </c>
      <c r="BQ1050">
        <f t="shared" si="388"/>
        <v>0</v>
      </c>
      <c r="BR1050">
        <f t="shared" si="389"/>
        <v>0</v>
      </c>
      <c r="BS1050">
        <f t="shared" si="390"/>
        <v>0</v>
      </c>
      <c r="BT1050">
        <f t="shared" si="391"/>
        <v>0</v>
      </c>
    </row>
    <row r="1051" spans="1:72" x14ac:dyDescent="0.25">
      <c r="A1051">
        <v>6037311500</v>
      </c>
      <c r="B1051">
        <v>4742.0000017251296</v>
      </c>
      <c r="C1051">
        <v>5362</v>
      </c>
      <c r="D1051">
        <v>5687</v>
      </c>
      <c r="E1051">
        <v>2047</v>
      </c>
      <c r="F1051">
        <v>2400</v>
      </c>
      <c r="G1051">
        <v>2400</v>
      </c>
      <c r="H1051">
        <v>818.19520029765783</v>
      </c>
      <c r="I1051">
        <v>709.03039999999999</v>
      </c>
      <c r="J1051">
        <v>707.13760000000002</v>
      </c>
      <c r="K1051">
        <v>0.39970454337941269</v>
      </c>
      <c r="L1051">
        <v>0.29542933333333332</v>
      </c>
      <c r="M1051">
        <v>0.29464066666666666</v>
      </c>
      <c r="N1051">
        <v>3431.0000009999999</v>
      </c>
      <c r="O1051">
        <v>3948</v>
      </c>
      <c r="P1051">
        <v>4098</v>
      </c>
      <c r="Q1051">
        <v>780</v>
      </c>
      <c r="R1051">
        <v>1359</v>
      </c>
      <c r="S1051">
        <v>1663</v>
      </c>
      <c r="T1051">
        <v>0.22733896816457624</v>
      </c>
      <c r="U1051">
        <v>0.34422492401215804</v>
      </c>
      <c r="V1051">
        <v>0.40580771107857494</v>
      </c>
      <c r="W1051">
        <v>920</v>
      </c>
      <c r="X1051">
        <v>1304</v>
      </c>
      <c r="Y1051">
        <v>1334</v>
      </c>
      <c r="Z1051">
        <v>2028</v>
      </c>
      <c r="AA1051">
        <v>2417</v>
      </c>
      <c r="AB1051">
        <v>2400</v>
      </c>
      <c r="AC1051">
        <v>0.45364891518737671</v>
      </c>
      <c r="AD1051">
        <v>0.53951179147703765</v>
      </c>
      <c r="AE1051">
        <v>0.55583333333333329</v>
      </c>
      <c r="AF1051">
        <v>3561.0000012954802</v>
      </c>
      <c r="AG1051">
        <v>3692</v>
      </c>
      <c r="AH1051">
        <v>3354</v>
      </c>
      <c r="AI1051">
        <v>0.75094896668072453</v>
      </c>
      <c r="AJ1051">
        <v>0.68854904886236479</v>
      </c>
      <c r="AK1051">
        <v>0.58976613328644278</v>
      </c>
      <c r="AL1051">
        <f t="shared" si="383"/>
        <v>0.24905103331927547</v>
      </c>
      <c r="AM1051">
        <f t="shared" si="383"/>
        <v>0.31145095113763521</v>
      </c>
      <c r="AN1051">
        <f t="shared" si="383"/>
        <v>0.41023386671355722</v>
      </c>
      <c r="AO1051">
        <v>64690.638388123014</v>
      </c>
      <c r="AP1051">
        <v>77209.467511238254</v>
      </c>
      <c r="AQ1051">
        <v>71607</v>
      </c>
      <c r="AR1051">
        <v>1218.0833333333335</v>
      </c>
      <c r="AS1051">
        <v>1164.682087781732</v>
      </c>
      <c r="AT1051">
        <v>1514</v>
      </c>
      <c r="AU1051">
        <f t="shared" si="369"/>
        <v>-6.239991781835974E-2</v>
      </c>
      <c r="AV1051">
        <f t="shared" si="370"/>
        <v>-9.8782915575922003E-2</v>
      </c>
      <c r="AW1051">
        <v>0.1168859558475818</v>
      </c>
      <c r="AX1051">
        <v>6.15827870664169E-2</v>
      </c>
      <c r="AY1051" s="1">
        <f t="shared" si="371"/>
        <v>12518.82912311524</v>
      </c>
      <c r="AZ1051" s="1">
        <f t="shared" si="372"/>
        <v>-5602.4675112382538</v>
      </c>
      <c r="BA1051" s="1">
        <f t="shared" si="384"/>
        <v>-53.401245551601505</v>
      </c>
      <c r="BB1051" s="1">
        <f t="shared" si="385"/>
        <v>349.31791221826802</v>
      </c>
      <c r="BC1051">
        <f t="shared" si="373"/>
        <v>1</v>
      </c>
      <c r="BD1051">
        <f t="shared" si="374"/>
        <v>1</v>
      </c>
      <c r="BE1051">
        <f t="shared" si="375"/>
        <v>0</v>
      </c>
      <c r="BF1051">
        <f t="shared" si="376"/>
        <v>0</v>
      </c>
      <c r="BG1051">
        <f t="shared" si="377"/>
        <v>0</v>
      </c>
      <c r="BH1051">
        <f t="shared" si="378"/>
        <v>0</v>
      </c>
      <c r="BI1051">
        <f t="shared" si="379"/>
        <v>0</v>
      </c>
      <c r="BJ1051">
        <f t="shared" si="380"/>
        <v>1</v>
      </c>
      <c r="BK1051">
        <f t="shared" si="381"/>
        <v>0</v>
      </c>
      <c r="BL1051">
        <f t="shared" si="382"/>
        <v>0</v>
      </c>
      <c r="BM1051">
        <f t="shared" si="386"/>
        <v>0</v>
      </c>
      <c r="BN1051">
        <f t="shared" si="387"/>
        <v>0</v>
      </c>
      <c r="BO1051">
        <f>IF(AND(AU1051&gt;'County Avg'!$E$3,'Gentrification Calcs'!AW1051&gt;'County Avg'!$E$4,'Gentrification Calcs'!AY1051&gt;'County Avg'!$E$5,'Gentrification Calcs'!BA1051&gt;'County Avg'!$E$6),1,0)</f>
        <v>1</v>
      </c>
      <c r="BP1051">
        <f>IF(AND(AV1051&gt;'County Avg'!$F$3,'Gentrification Calcs'!AX1051&gt;'County Avg'!$F$4,'Gentrification Calcs'!AZ1051&gt;'County Avg'!$F$5,'Gentrification Calcs'!BB1051&gt;'County Avg'!$F$6),1,0)</f>
        <v>0</v>
      </c>
      <c r="BQ1051">
        <f t="shared" si="388"/>
        <v>0</v>
      </c>
      <c r="BR1051">
        <f t="shared" si="389"/>
        <v>0</v>
      </c>
      <c r="BS1051">
        <f t="shared" si="390"/>
        <v>0</v>
      </c>
      <c r="BT1051">
        <f t="shared" si="391"/>
        <v>0</v>
      </c>
    </row>
    <row r="1052" spans="1:72" x14ac:dyDescent="0.25">
      <c r="A1052">
        <v>6037311600</v>
      </c>
      <c r="B1052">
        <v>6841.6368661672896</v>
      </c>
      <c r="C1052">
        <v>6928.0872687101401</v>
      </c>
      <c r="D1052">
        <v>7914</v>
      </c>
      <c r="E1052">
        <v>3756.4879299999998</v>
      </c>
      <c r="F1052">
        <v>3900.4860840000001</v>
      </c>
      <c r="G1052">
        <v>3886</v>
      </c>
      <c r="H1052">
        <v>1337.4742952445463</v>
      </c>
      <c r="I1052">
        <v>1232.6374046033081</v>
      </c>
      <c r="J1052">
        <v>1124.7927999999999</v>
      </c>
      <c r="K1052">
        <v>0.35604381543814689</v>
      </c>
      <c r="L1052">
        <v>0.31602148502968691</v>
      </c>
      <c r="M1052">
        <v>0.28944745239320635</v>
      </c>
      <c r="N1052">
        <v>5522.6781879999999</v>
      </c>
      <c r="O1052">
        <v>5511.2739259999998</v>
      </c>
      <c r="P1052">
        <v>6189</v>
      </c>
      <c r="Q1052">
        <v>1638.2488840000001</v>
      </c>
      <c r="R1052">
        <v>2139.718018</v>
      </c>
      <c r="S1052">
        <v>3116</v>
      </c>
      <c r="T1052">
        <v>0.29664029447880624</v>
      </c>
      <c r="U1052">
        <v>0.38824381562775545</v>
      </c>
      <c r="V1052">
        <v>0.50347390531588299</v>
      </c>
      <c r="W1052">
        <v>2745.1074658632301</v>
      </c>
      <c r="X1052">
        <v>2862.62280273438</v>
      </c>
      <c r="Y1052">
        <v>2852</v>
      </c>
      <c r="Z1052">
        <v>3778.4709948301302</v>
      </c>
      <c r="AA1052">
        <v>3893.48706054688</v>
      </c>
      <c r="AB1052">
        <v>3886</v>
      </c>
      <c r="AC1052">
        <v>0.72651277980410767</v>
      </c>
      <c r="AD1052">
        <v>0.73523367567896714</v>
      </c>
      <c r="AE1052">
        <v>0.73391662377766342</v>
      </c>
      <c r="AF1052">
        <v>5518.4095885819697</v>
      </c>
      <c r="AG1052">
        <v>5118.32568359375</v>
      </c>
      <c r="AH1052">
        <v>4638</v>
      </c>
      <c r="AI1052">
        <v>0.80659200371641526</v>
      </c>
      <c r="AJ1052">
        <v>0.73877904320143928</v>
      </c>
      <c r="AK1052">
        <v>0.58605003790750565</v>
      </c>
      <c r="AL1052">
        <f t="shared" si="383"/>
        <v>0.19340799628358474</v>
      </c>
      <c r="AM1052">
        <f t="shared" si="383"/>
        <v>0.26122095679856072</v>
      </c>
      <c r="AN1052">
        <f t="shared" si="383"/>
        <v>0.41394996209249435</v>
      </c>
      <c r="AO1052">
        <v>64982.674973488873</v>
      </c>
      <c r="AP1052">
        <v>70644.279117286482</v>
      </c>
      <c r="AQ1052">
        <v>83325</v>
      </c>
      <c r="AR1052">
        <v>1204.2611111111112</v>
      </c>
      <c r="AS1052">
        <v>1151.1550019770661</v>
      </c>
      <c r="AT1052">
        <v>1525</v>
      </c>
      <c r="AU1052">
        <f t="shared" si="369"/>
        <v>-6.7812960514975984E-2</v>
      </c>
      <c r="AV1052">
        <f t="shared" si="370"/>
        <v>-0.15272900529393363</v>
      </c>
      <c r="AW1052">
        <v>9.1603521148949207E-2</v>
      </c>
      <c r="AX1052">
        <v>0.11523008968812753</v>
      </c>
      <c r="AY1052" s="1">
        <f t="shared" si="371"/>
        <v>5661.6041437976091</v>
      </c>
      <c r="AZ1052" s="1">
        <f t="shared" si="372"/>
        <v>12680.720882713518</v>
      </c>
      <c r="BA1052" s="1">
        <f t="shared" si="384"/>
        <v>-53.106109134045028</v>
      </c>
      <c r="BB1052" s="1">
        <f t="shared" si="385"/>
        <v>373.84499802293385</v>
      </c>
      <c r="BC1052">
        <f t="shared" si="373"/>
        <v>1</v>
      </c>
      <c r="BD1052">
        <f t="shared" si="374"/>
        <v>1</v>
      </c>
      <c r="BE1052">
        <f t="shared" si="375"/>
        <v>0</v>
      </c>
      <c r="BF1052">
        <f t="shared" si="376"/>
        <v>0</v>
      </c>
      <c r="BG1052">
        <f t="shared" si="377"/>
        <v>0</v>
      </c>
      <c r="BH1052">
        <f t="shared" si="378"/>
        <v>0</v>
      </c>
      <c r="BI1052">
        <f t="shared" si="379"/>
        <v>1</v>
      </c>
      <c r="BJ1052">
        <f t="shared" si="380"/>
        <v>1</v>
      </c>
      <c r="BK1052">
        <f t="shared" si="381"/>
        <v>0</v>
      </c>
      <c r="BL1052">
        <f t="shared" si="382"/>
        <v>0</v>
      </c>
      <c r="BM1052">
        <f t="shared" si="386"/>
        <v>0</v>
      </c>
      <c r="BN1052">
        <f t="shared" si="387"/>
        <v>0</v>
      </c>
      <c r="BO1052">
        <f>IF(AND(AU1052&gt;'County Avg'!$E$3,'Gentrification Calcs'!AW1052&gt;'County Avg'!$E$4,'Gentrification Calcs'!AY1052&gt;'County Avg'!$E$5,'Gentrification Calcs'!BA1052&gt;'County Avg'!$E$6),1,0)</f>
        <v>1</v>
      </c>
      <c r="BP1052">
        <f>IF(AND(AV1052&gt;'County Avg'!$F$3,'Gentrification Calcs'!AX1052&gt;'County Avg'!$F$4,'Gentrification Calcs'!AZ1052&gt;'County Avg'!$F$5,'Gentrification Calcs'!BB1052&gt;'County Avg'!$F$6),1,0)</f>
        <v>0</v>
      </c>
      <c r="BQ1052">
        <f t="shared" si="388"/>
        <v>0</v>
      </c>
      <c r="BR1052">
        <f t="shared" si="389"/>
        <v>0</v>
      </c>
      <c r="BS1052">
        <f t="shared" si="390"/>
        <v>0</v>
      </c>
      <c r="BT1052">
        <f t="shared" si="391"/>
        <v>0</v>
      </c>
    </row>
    <row r="1053" spans="1:72" x14ac:dyDescent="0.25">
      <c r="A1053">
        <v>6037311700</v>
      </c>
      <c r="B1053">
        <v>5862.4455786386598</v>
      </c>
      <c r="C1053">
        <v>6015.6930983066604</v>
      </c>
      <c r="D1053">
        <v>5854</v>
      </c>
      <c r="E1053">
        <v>2627.3325580000001</v>
      </c>
      <c r="F1053">
        <v>2698.8247070000002</v>
      </c>
      <c r="G1053">
        <v>2403</v>
      </c>
      <c r="H1053">
        <v>996.22573200772661</v>
      </c>
      <c r="I1053">
        <v>716.92364066152879</v>
      </c>
      <c r="J1053">
        <v>571.47119999999995</v>
      </c>
      <c r="K1053">
        <v>0.37917762978816882</v>
      </c>
      <c r="L1053">
        <v>0.26564290700393706</v>
      </c>
      <c r="M1053">
        <v>0.23781573033707865</v>
      </c>
      <c r="N1053">
        <v>4427.3158739999999</v>
      </c>
      <c r="O1053">
        <v>4516.0131840000004</v>
      </c>
      <c r="P1053">
        <v>4323</v>
      </c>
      <c r="Q1053">
        <v>1041.7315100000001</v>
      </c>
      <c r="R1053">
        <v>1476.715332</v>
      </c>
      <c r="S1053">
        <v>1837</v>
      </c>
      <c r="T1053">
        <v>0.23529640523679521</v>
      </c>
      <c r="U1053">
        <v>0.32699535449363293</v>
      </c>
      <c r="V1053">
        <v>0.42493638676844786</v>
      </c>
      <c r="W1053">
        <v>1204.14627665281</v>
      </c>
      <c r="X1053">
        <v>1309.97338867188</v>
      </c>
      <c r="Y1053">
        <v>1066</v>
      </c>
      <c r="Z1053">
        <v>2599.42727744579</v>
      </c>
      <c r="AA1053">
        <v>2695.82934570313</v>
      </c>
      <c r="AB1053">
        <v>2403</v>
      </c>
      <c r="AC1053">
        <v>0.46323522381284316</v>
      </c>
      <c r="AD1053">
        <v>0.48592593250008226</v>
      </c>
      <c r="AE1053">
        <v>0.44361215147732003</v>
      </c>
      <c r="AF1053">
        <v>4531.7742148617499</v>
      </c>
      <c r="AG1053">
        <v>4247.4287109375</v>
      </c>
      <c r="AH1053">
        <v>3660</v>
      </c>
      <c r="AI1053">
        <v>0.77301770294882466</v>
      </c>
      <c r="AJ1053">
        <v>0.70605807868308579</v>
      </c>
      <c r="AK1053">
        <v>0.62521352921079598</v>
      </c>
      <c r="AL1053">
        <f t="shared" si="383"/>
        <v>0.22698229705117534</v>
      </c>
      <c r="AM1053">
        <f t="shared" si="383"/>
        <v>0.29394192131691421</v>
      </c>
      <c r="AN1053">
        <f t="shared" si="383"/>
        <v>0.37478647078920402</v>
      </c>
      <c r="AO1053">
        <v>66535.366383881235</v>
      </c>
      <c r="AP1053">
        <v>80004.146301593792</v>
      </c>
      <c r="AQ1053">
        <v>74409</v>
      </c>
      <c r="AR1053">
        <v>1095.4111111111113</v>
      </c>
      <c r="AS1053">
        <v>1052.4072756030052</v>
      </c>
      <c r="AT1053">
        <v>1393</v>
      </c>
      <c r="AU1053">
        <f t="shared" si="369"/>
        <v>-6.6959624265738871E-2</v>
      </c>
      <c r="AV1053">
        <f t="shared" si="370"/>
        <v>-8.0844549472289806E-2</v>
      </c>
      <c r="AW1053">
        <v>9.169894925683772E-2</v>
      </c>
      <c r="AX1053">
        <v>9.7941032274814932E-2</v>
      </c>
      <c r="AY1053" s="1">
        <f t="shared" si="371"/>
        <v>13468.779917712556</v>
      </c>
      <c r="AZ1053" s="1">
        <f t="shared" si="372"/>
        <v>-5595.1463015937916</v>
      </c>
      <c r="BA1053" s="1">
        <f t="shared" si="384"/>
        <v>-43.003835508106022</v>
      </c>
      <c r="BB1053" s="1">
        <f t="shared" si="385"/>
        <v>340.59272439699475</v>
      </c>
      <c r="BC1053">
        <f t="shared" si="373"/>
        <v>1</v>
      </c>
      <c r="BD1053">
        <f t="shared" si="374"/>
        <v>1</v>
      </c>
      <c r="BE1053">
        <f t="shared" si="375"/>
        <v>0</v>
      </c>
      <c r="BF1053">
        <f t="shared" si="376"/>
        <v>0</v>
      </c>
      <c r="BG1053">
        <f t="shared" si="377"/>
        <v>0</v>
      </c>
      <c r="BH1053">
        <f t="shared" si="378"/>
        <v>0</v>
      </c>
      <c r="BI1053">
        <f t="shared" si="379"/>
        <v>0</v>
      </c>
      <c r="BJ1053">
        <f t="shared" si="380"/>
        <v>0</v>
      </c>
      <c r="BK1053">
        <f t="shared" si="381"/>
        <v>0</v>
      </c>
      <c r="BL1053">
        <f t="shared" si="382"/>
        <v>0</v>
      </c>
      <c r="BM1053">
        <f t="shared" si="386"/>
        <v>0</v>
      </c>
      <c r="BN1053">
        <f t="shared" si="387"/>
        <v>0</v>
      </c>
      <c r="BO1053">
        <f>IF(AND(AU1053&gt;'County Avg'!$E$3,'Gentrification Calcs'!AW1053&gt;'County Avg'!$E$4,'Gentrification Calcs'!AY1053&gt;'County Avg'!$E$5,'Gentrification Calcs'!BA1053&gt;'County Avg'!$E$6),1,0)</f>
        <v>1</v>
      </c>
      <c r="BP1053">
        <f>IF(AND(AV1053&gt;'County Avg'!$F$3,'Gentrification Calcs'!AX1053&gt;'County Avg'!$F$4,'Gentrification Calcs'!AZ1053&gt;'County Avg'!$F$5,'Gentrification Calcs'!BB1053&gt;'County Avg'!$F$6),1,0)</f>
        <v>0</v>
      </c>
      <c r="BQ1053">
        <f t="shared" si="388"/>
        <v>0</v>
      </c>
      <c r="BR1053">
        <f t="shared" si="389"/>
        <v>0</v>
      </c>
      <c r="BS1053">
        <f t="shared" si="390"/>
        <v>0</v>
      </c>
      <c r="BT1053">
        <f t="shared" si="391"/>
        <v>0</v>
      </c>
    </row>
    <row r="1054" spans="1:72" x14ac:dyDescent="0.25">
      <c r="A1054">
        <v>6037311801</v>
      </c>
      <c r="B1054">
        <v>2861.3422058803799</v>
      </c>
      <c r="C1054">
        <v>3211.8150883018998</v>
      </c>
      <c r="D1054">
        <v>3214</v>
      </c>
      <c r="E1054">
        <v>1076.5740969999999</v>
      </c>
      <c r="F1054">
        <v>1182.7392580000001</v>
      </c>
      <c r="G1054">
        <v>1246</v>
      </c>
      <c r="H1054">
        <v>482.28475024079995</v>
      </c>
      <c r="I1054">
        <v>467.21006890751949</v>
      </c>
      <c r="J1054">
        <v>470.39639999999997</v>
      </c>
      <c r="K1054">
        <v>0.44798100900322885</v>
      </c>
      <c r="L1054">
        <v>0.39502372627553339</v>
      </c>
      <c r="M1054">
        <v>0.37752520064205453</v>
      </c>
      <c r="N1054">
        <v>1725.076824</v>
      </c>
      <c r="O1054">
        <v>2014.579346</v>
      </c>
      <c r="P1054">
        <v>2260</v>
      </c>
      <c r="Q1054">
        <v>293.33981319999998</v>
      </c>
      <c r="R1054">
        <v>448.11065669999999</v>
      </c>
      <c r="S1054">
        <v>725</v>
      </c>
      <c r="T1054">
        <v>0.17004449258081272</v>
      </c>
      <c r="U1054">
        <v>0.22243385825916234</v>
      </c>
      <c r="V1054">
        <v>0.32079646017699115</v>
      </c>
      <c r="W1054">
        <v>864.243896484375</v>
      </c>
      <c r="X1054">
        <v>953.78076171875</v>
      </c>
      <c r="Y1054">
        <v>1029</v>
      </c>
      <c r="Z1054">
        <v>1072.31042480469</v>
      </c>
      <c r="AA1054">
        <v>1181.46020507813</v>
      </c>
      <c r="AB1054">
        <v>1246</v>
      </c>
      <c r="AC1054">
        <v>0.80596427722111152</v>
      </c>
      <c r="AD1054">
        <v>0.80728979073457363</v>
      </c>
      <c r="AE1054">
        <v>0.8258426966292135</v>
      </c>
      <c r="AF1054">
        <v>1301.2690228500901</v>
      </c>
      <c r="AG1054">
        <v>1125.60620117188</v>
      </c>
      <c r="AH1054">
        <v>1118</v>
      </c>
      <c r="AI1054">
        <v>0.45477574132022236</v>
      </c>
      <c r="AJ1054">
        <v>0.35045797165334097</v>
      </c>
      <c r="AK1054">
        <v>0.34785314250155569</v>
      </c>
      <c r="AL1054">
        <f t="shared" si="383"/>
        <v>0.54522425867977764</v>
      </c>
      <c r="AM1054">
        <f t="shared" si="383"/>
        <v>0.64954202834665908</v>
      </c>
      <c r="AN1054">
        <f t="shared" si="383"/>
        <v>0.65214685749844437</v>
      </c>
      <c r="AO1054">
        <v>54347.827147401913</v>
      </c>
      <c r="AP1054">
        <v>57541.863097670626</v>
      </c>
      <c r="AQ1054">
        <v>50714</v>
      </c>
      <c r="AR1054">
        <v>1166.25</v>
      </c>
      <c r="AS1054">
        <v>957.71767497034409</v>
      </c>
      <c r="AT1054">
        <v>1300</v>
      </c>
      <c r="AU1054">
        <f t="shared" si="369"/>
        <v>-0.10431776966688139</v>
      </c>
      <c r="AV1054">
        <f t="shared" si="370"/>
        <v>-2.6048291517852817E-3</v>
      </c>
      <c r="AW1054">
        <v>5.238936567834962E-2</v>
      </c>
      <c r="AX1054">
        <v>9.8362601917828807E-2</v>
      </c>
      <c r="AY1054" s="1">
        <f t="shared" si="371"/>
        <v>3194.0359502687133</v>
      </c>
      <c r="AZ1054" s="1">
        <f t="shared" si="372"/>
        <v>-6827.8630976706263</v>
      </c>
      <c r="BA1054" s="1">
        <f t="shared" si="384"/>
        <v>-208.53232502965591</v>
      </c>
      <c r="BB1054" s="1">
        <f t="shared" si="385"/>
        <v>342.28232502965591</v>
      </c>
      <c r="BC1054">
        <f t="shared" si="373"/>
        <v>1</v>
      </c>
      <c r="BD1054">
        <f t="shared" si="374"/>
        <v>1</v>
      </c>
      <c r="BE1054">
        <f t="shared" si="375"/>
        <v>1</v>
      </c>
      <c r="BF1054">
        <f t="shared" si="376"/>
        <v>0</v>
      </c>
      <c r="BG1054">
        <f t="shared" si="377"/>
        <v>1</v>
      </c>
      <c r="BH1054">
        <f t="shared" si="378"/>
        <v>0</v>
      </c>
      <c r="BI1054">
        <f t="shared" si="379"/>
        <v>1</v>
      </c>
      <c r="BJ1054">
        <f t="shared" si="380"/>
        <v>1</v>
      </c>
      <c r="BK1054">
        <f t="shared" si="381"/>
        <v>0</v>
      </c>
      <c r="BL1054">
        <f t="shared" si="382"/>
        <v>0</v>
      </c>
      <c r="BM1054">
        <f t="shared" si="386"/>
        <v>1</v>
      </c>
      <c r="BN1054">
        <f t="shared" si="387"/>
        <v>0</v>
      </c>
      <c r="BO1054">
        <f>IF(AND(AU1054&gt;'County Avg'!$E$3,'Gentrification Calcs'!AW1054&gt;'County Avg'!$E$4,'Gentrification Calcs'!AY1054&gt;'County Avg'!$E$5,'Gentrification Calcs'!BA1054&gt;'County Avg'!$E$6),1,0)</f>
        <v>0</v>
      </c>
      <c r="BP1054">
        <f>IF(AND(AV1054&gt;'County Avg'!$F$3,'Gentrification Calcs'!AX1054&gt;'County Avg'!$F$4,'Gentrification Calcs'!AZ1054&gt;'County Avg'!$F$5,'Gentrification Calcs'!BB1054&gt;'County Avg'!$F$6),1,0)</f>
        <v>0</v>
      </c>
      <c r="BQ1054">
        <f t="shared" si="388"/>
        <v>0</v>
      </c>
      <c r="BR1054">
        <f t="shared" si="389"/>
        <v>0</v>
      </c>
      <c r="BS1054">
        <f t="shared" si="390"/>
        <v>0</v>
      </c>
      <c r="BT1054">
        <f t="shared" si="391"/>
        <v>0</v>
      </c>
    </row>
    <row r="1055" spans="1:72" x14ac:dyDescent="0.25">
      <c r="A1055">
        <v>6037311802</v>
      </c>
      <c r="B1055">
        <v>3828.82288675063</v>
      </c>
      <c r="C1055">
        <v>4297.7979800105104</v>
      </c>
      <c r="D1055">
        <v>3602</v>
      </c>
      <c r="E1055">
        <v>1440.5867920000001</v>
      </c>
      <c r="F1055">
        <v>1582.6485600000001</v>
      </c>
      <c r="G1055">
        <v>1303</v>
      </c>
      <c r="H1055">
        <v>645.35548591770885</v>
      </c>
      <c r="I1055">
        <v>625.18373049122772</v>
      </c>
      <c r="J1055">
        <v>641.41660000000002</v>
      </c>
      <c r="K1055">
        <v>0.44798098212586474</v>
      </c>
      <c r="L1055">
        <v>0.39502372560287652</v>
      </c>
      <c r="M1055">
        <v>0.49226139677666925</v>
      </c>
      <c r="N1055">
        <v>2308.3620030000002</v>
      </c>
      <c r="O1055">
        <v>2695.7514649999998</v>
      </c>
      <c r="P1055">
        <v>2391</v>
      </c>
      <c r="Q1055">
        <v>392.52423099999999</v>
      </c>
      <c r="R1055">
        <v>599.62640380000005</v>
      </c>
      <c r="S1055">
        <v>731</v>
      </c>
      <c r="T1055">
        <v>0.17004448630235053</v>
      </c>
      <c r="U1055">
        <v>0.222433859940423</v>
      </c>
      <c r="V1055">
        <v>0.3057298201589293</v>
      </c>
      <c r="W1055">
        <v>1156.46313476563</v>
      </c>
      <c r="X1055">
        <v>1276.27429199219</v>
      </c>
      <c r="Y1055">
        <v>1184</v>
      </c>
      <c r="Z1055">
        <v>1434.88146972656</v>
      </c>
      <c r="AA1055">
        <v>1580.93701171875</v>
      </c>
      <c r="AB1055">
        <v>1303</v>
      </c>
      <c r="AC1055">
        <v>0.80596422712603077</v>
      </c>
      <c r="AD1055">
        <v>0.80728977975198435</v>
      </c>
      <c r="AE1055">
        <v>0.90867229470452804</v>
      </c>
      <c r="AF1055">
        <v>1741.25576670584</v>
      </c>
      <c r="AG1055">
        <v>1506.19763183594</v>
      </c>
      <c r="AH1055">
        <v>946</v>
      </c>
      <c r="AI1055">
        <v>0.45477574132021936</v>
      </c>
      <c r="AJ1055">
        <v>0.35045798775126619</v>
      </c>
      <c r="AK1055">
        <v>0.26263187118267628</v>
      </c>
      <c r="AL1055">
        <f t="shared" si="383"/>
        <v>0.54522425867978064</v>
      </c>
      <c r="AM1055">
        <f t="shared" si="383"/>
        <v>0.64954201224873387</v>
      </c>
      <c r="AN1055">
        <f t="shared" si="383"/>
        <v>0.73736812881732372</v>
      </c>
      <c r="AO1055">
        <v>54347.827147401913</v>
      </c>
      <c r="AP1055">
        <v>57541.863097670626</v>
      </c>
      <c r="AQ1055">
        <v>45607</v>
      </c>
      <c r="AR1055">
        <v>1166.25</v>
      </c>
      <c r="AS1055">
        <v>957.71767497034409</v>
      </c>
      <c r="AT1055">
        <v>1200</v>
      </c>
      <c r="AU1055">
        <f t="shared" si="369"/>
        <v>-0.10431775356895318</v>
      </c>
      <c r="AV1055">
        <f t="shared" si="370"/>
        <v>-8.7826116568589907E-2</v>
      </c>
      <c r="AW1055">
        <v>5.2389373638072473E-2</v>
      </c>
      <c r="AX1055">
        <v>8.3295960218506299E-2</v>
      </c>
      <c r="AY1055" s="1">
        <f t="shared" si="371"/>
        <v>3194.0359502687133</v>
      </c>
      <c r="AZ1055" s="1">
        <f t="shared" si="372"/>
        <v>-11934.863097670626</v>
      </c>
      <c r="BA1055" s="1">
        <f t="shared" si="384"/>
        <v>-208.53232502965591</v>
      </c>
      <c r="BB1055" s="1">
        <f t="shared" si="385"/>
        <v>242.28232502965591</v>
      </c>
      <c r="BC1055">
        <f t="shared" si="373"/>
        <v>1</v>
      </c>
      <c r="BD1055">
        <f t="shared" si="374"/>
        <v>1</v>
      </c>
      <c r="BE1055">
        <f t="shared" si="375"/>
        <v>1</v>
      </c>
      <c r="BF1055">
        <f t="shared" si="376"/>
        <v>0</v>
      </c>
      <c r="BG1055">
        <f t="shared" si="377"/>
        <v>1</v>
      </c>
      <c r="BH1055">
        <f t="shared" si="378"/>
        <v>0</v>
      </c>
      <c r="BI1055">
        <f t="shared" si="379"/>
        <v>1</v>
      </c>
      <c r="BJ1055">
        <f t="shared" si="380"/>
        <v>1</v>
      </c>
      <c r="BK1055">
        <f t="shared" si="381"/>
        <v>0</v>
      </c>
      <c r="BL1055">
        <f t="shared" si="382"/>
        <v>0</v>
      </c>
      <c r="BM1055">
        <f t="shared" si="386"/>
        <v>1</v>
      </c>
      <c r="BN1055">
        <f t="shared" si="387"/>
        <v>0</v>
      </c>
      <c r="BO1055">
        <f>IF(AND(AU1055&gt;'County Avg'!$E$3,'Gentrification Calcs'!AW1055&gt;'County Avg'!$E$4,'Gentrification Calcs'!AY1055&gt;'County Avg'!$E$5,'Gentrification Calcs'!BA1055&gt;'County Avg'!$E$6),1,0)</f>
        <v>0</v>
      </c>
      <c r="BP1055">
        <f>IF(AND(AV1055&gt;'County Avg'!$F$3,'Gentrification Calcs'!AX1055&gt;'County Avg'!$F$4,'Gentrification Calcs'!AZ1055&gt;'County Avg'!$F$5,'Gentrification Calcs'!BB1055&gt;'County Avg'!$F$6),1,0)</f>
        <v>0</v>
      </c>
      <c r="BQ1055">
        <f t="shared" si="388"/>
        <v>0</v>
      </c>
      <c r="BR1055">
        <f t="shared" si="389"/>
        <v>0</v>
      </c>
      <c r="BS1055">
        <f t="shared" si="390"/>
        <v>0</v>
      </c>
      <c r="BT1055">
        <f t="shared" si="391"/>
        <v>0</v>
      </c>
    </row>
    <row r="1056" spans="1:72" x14ac:dyDescent="0.25">
      <c r="A1056">
        <v>6037320000</v>
      </c>
      <c r="B1056">
        <v>5863.69755834638</v>
      </c>
      <c r="D1056">
        <v>0</v>
      </c>
      <c r="E1056">
        <v>1552.8650259999999</v>
      </c>
      <c r="G1056">
        <v>0</v>
      </c>
      <c r="J1056">
        <v>0</v>
      </c>
      <c r="N1056">
        <v>3261.708764</v>
      </c>
      <c r="P1056">
        <v>0</v>
      </c>
      <c r="Q1056">
        <v>282.21610440000001</v>
      </c>
      <c r="S1056">
        <v>0</v>
      </c>
      <c r="T1056">
        <v>8.6524004691916151E-2</v>
      </c>
      <c r="W1056">
        <v>379.83622932434099</v>
      </c>
      <c r="Y1056">
        <v>0</v>
      </c>
      <c r="Z1056">
        <v>1574.8894510269199</v>
      </c>
      <c r="AB1056">
        <v>0</v>
      </c>
      <c r="AC1056">
        <v>0.24118278846598762</v>
      </c>
      <c r="AF1056">
        <v>1439.2062944946699</v>
      </c>
      <c r="AH1056">
        <v>0</v>
      </c>
      <c r="AI1056">
        <v>0.24544347319655077</v>
      </c>
      <c r="AL1056">
        <f t="shared" si="383"/>
        <v>0.7545565268034492</v>
      </c>
      <c r="AM1056" t="str">
        <f t="shared" si="383"/>
        <v/>
      </c>
      <c r="AN1056" t="str">
        <f t="shared" si="383"/>
        <v/>
      </c>
      <c r="AO1056">
        <v>0</v>
      </c>
      <c r="AP1056">
        <v>0</v>
      </c>
      <c r="AR1056">
        <v>0</v>
      </c>
      <c r="AS1056">
        <v>0</v>
      </c>
      <c r="AU1056">
        <f t="shared" si="369"/>
        <v>-0.24544347319655077</v>
      </c>
      <c r="AV1056">
        <f t="shared" si="370"/>
        <v>0</v>
      </c>
      <c r="AY1056" s="1">
        <f t="shared" si="371"/>
        <v>0</v>
      </c>
      <c r="AZ1056" s="1">
        <f t="shared" si="372"/>
        <v>0</v>
      </c>
      <c r="BA1056" s="1">
        <f t="shared" si="384"/>
        <v>0</v>
      </c>
      <c r="BB1056" s="1">
        <f t="shared" si="385"/>
        <v>0</v>
      </c>
      <c r="BC1056">
        <f t="shared" si="373"/>
        <v>1</v>
      </c>
      <c r="BD1056">
        <f t="shared" si="374"/>
        <v>0</v>
      </c>
      <c r="BE1056">
        <f t="shared" si="375"/>
        <v>0</v>
      </c>
      <c r="BF1056">
        <f t="shared" si="376"/>
        <v>0</v>
      </c>
      <c r="BG1056">
        <f t="shared" si="377"/>
        <v>1</v>
      </c>
      <c r="BH1056">
        <f t="shared" si="378"/>
        <v>1</v>
      </c>
      <c r="BI1056">
        <f t="shared" si="379"/>
        <v>0</v>
      </c>
      <c r="BJ1056">
        <f t="shared" si="380"/>
        <v>0</v>
      </c>
      <c r="BK1056">
        <f t="shared" si="381"/>
        <v>1</v>
      </c>
      <c r="BL1056">
        <f t="shared" si="382"/>
        <v>1</v>
      </c>
      <c r="BM1056">
        <f t="shared" si="386"/>
        <v>0</v>
      </c>
      <c r="BN1056">
        <f t="shared" si="387"/>
        <v>0</v>
      </c>
      <c r="BO1056">
        <f>IF(AND(AU1056&gt;'County Avg'!$E$3,'Gentrification Calcs'!AW1056&gt;'County Avg'!$E$4,'Gentrification Calcs'!AY1056&gt;'County Avg'!$E$5,'Gentrification Calcs'!BA1056&gt;'County Avg'!$E$6),1,0)</f>
        <v>0</v>
      </c>
      <c r="BP1056">
        <f>IF(AND(AV1056&gt;'County Avg'!$F$3,'Gentrification Calcs'!AX1056&gt;'County Avg'!$F$4,'Gentrification Calcs'!AZ1056&gt;'County Avg'!$F$5,'Gentrification Calcs'!BB1056&gt;'County Avg'!$F$6),1,0)</f>
        <v>0</v>
      </c>
      <c r="BQ1056">
        <f t="shared" si="388"/>
        <v>0</v>
      </c>
      <c r="BR1056">
        <f t="shared" si="389"/>
        <v>0</v>
      </c>
      <c r="BS1056">
        <f t="shared" si="390"/>
        <v>0</v>
      </c>
      <c r="BT1056">
        <f t="shared" si="391"/>
        <v>0</v>
      </c>
    </row>
    <row r="1057" spans="1:72" x14ac:dyDescent="0.25">
      <c r="A1057">
        <v>6037320100</v>
      </c>
      <c r="B1057">
        <v>3818.9288102242899</v>
      </c>
      <c r="C1057">
        <v>6514.7156145572699</v>
      </c>
      <c r="D1057">
        <v>7788</v>
      </c>
      <c r="E1057">
        <v>956.63130760000001</v>
      </c>
      <c r="F1057">
        <v>1532.697876</v>
      </c>
      <c r="G1057">
        <v>1796</v>
      </c>
      <c r="H1057">
        <v>518.97940516728931</v>
      </c>
      <c r="I1057">
        <v>442.67573201179374</v>
      </c>
      <c r="J1057">
        <v>508.21539999999999</v>
      </c>
      <c r="K1057">
        <v>0.54250723454713878</v>
      </c>
      <c r="L1057">
        <v>0.28882126017364806</v>
      </c>
      <c r="M1057">
        <v>0.2829707126948775</v>
      </c>
      <c r="N1057">
        <v>1997.462129</v>
      </c>
      <c r="O1057">
        <v>3607.288818</v>
      </c>
      <c r="P1057">
        <v>4782</v>
      </c>
      <c r="Q1057">
        <v>84.898667380000006</v>
      </c>
      <c r="R1057">
        <v>232.954071</v>
      </c>
      <c r="S1057">
        <v>755</v>
      </c>
      <c r="T1057">
        <v>4.2503267595117446E-2</v>
      </c>
      <c r="U1057">
        <v>6.4578713475223593E-2</v>
      </c>
      <c r="V1057">
        <v>0.15788373065662903</v>
      </c>
      <c r="W1057">
        <v>515.92965441942204</v>
      </c>
      <c r="X1057">
        <v>442.91268920898398</v>
      </c>
      <c r="Y1057">
        <v>550</v>
      </c>
      <c r="Z1057">
        <v>964.89105987548805</v>
      </c>
      <c r="AA1057">
        <v>1513.70153808594</v>
      </c>
      <c r="AB1057">
        <v>1796</v>
      </c>
      <c r="AC1057">
        <v>0.53470249220259014</v>
      </c>
      <c r="AD1057">
        <v>0.29260239093701557</v>
      </c>
      <c r="AE1057">
        <v>0.30623608017817372</v>
      </c>
      <c r="AF1057">
        <v>639.14129929809599</v>
      </c>
      <c r="AG1057">
        <v>627.876220703125</v>
      </c>
      <c r="AH1057">
        <v>777</v>
      </c>
      <c r="AI1057">
        <v>0.16736140710110764</v>
      </c>
      <c r="AJ1057">
        <v>9.6378147236407724E-2</v>
      </c>
      <c r="AK1057">
        <v>9.9768875192604009E-2</v>
      </c>
      <c r="AL1057">
        <f t="shared" si="383"/>
        <v>0.83263859289889242</v>
      </c>
      <c r="AM1057">
        <f t="shared" si="383"/>
        <v>0.9036218527635923</v>
      </c>
      <c r="AN1057">
        <f t="shared" si="383"/>
        <v>0.90023112480739598</v>
      </c>
      <c r="AO1057">
        <v>66101.846235418881</v>
      </c>
      <c r="AP1057">
        <v>66040.538618716804</v>
      </c>
      <c r="AQ1057">
        <v>59563</v>
      </c>
      <c r="AR1057">
        <v>1263.0055555555557</v>
      </c>
      <c r="AS1057">
        <v>971.24476077500992</v>
      </c>
      <c r="AT1057">
        <v>1284</v>
      </c>
      <c r="AU1057">
        <f t="shared" si="369"/>
        <v>-7.0983259864699916E-2</v>
      </c>
      <c r="AV1057">
        <f t="shared" si="370"/>
        <v>3.390727956196285E-3</v>
      </c>
      <c r="AW1057">
        <v>2.2075445880106147E-2</v>
      </c>
      <c r="AX1057">
        <v>9.3305017181405436E-2</v>
      </c>
      <c r="AY1057" s="1">
        <f t="shared" si="371"/>
        <v>-61.307616702077212</v>
      </c>
      <c r="AZ1057" s="1">
        <f t="shared" si="372"/>
        <v>-6477.5386187168042</v>
      </c>
      <c r="BA1057" s="1">
        <f t="shared" si="384"/>
        <v>-291.76079478054578</v>
      </c>
      <c r="BB1057" s="1">
        <f t="shared" si="385"/>
        <v>312.75523922499008</v>
      </c>
      <c r="BC1057">
        <f t="shared" si="373"/>
        <v>1</v>
      </c>
      <c r="BD1057">
        <f t="shared" si="374"/>
        <v>1</v>
      </c>
      <c r="BE1057">
        <f t="shared" si="375"/>
        <v>1</v>
      </c>
      <c r="BF1057">
        <f t="shared" si="376"/>
        <v>0</v>
      </c>
      <c r="BG1057">
        <f t="shared" si="377"/>
        <v>1</v>
      </c>
      <c r="BH1057">
        <f t="shared" si="378"/>
        <v>1</v>
      </c>
      <c r="BI1057">
        <f t="shared" si="379"/>
        <v>1</v>
      </c>
      <c r="BJ1057">
        <f t="shared" si="380"/>
        <v>0</v>
      </c>
      <c r="BK1057">
        <f t="shared" si="381"/>
        <v>1</v>
      </c>
      <c r="BL1057">
        <f t="shared" si="382"/>
        <v>1</v>
      </c>
      <c r="BM1057">
        <f t="shared" si="386"/>
        <v>1</v>
      </c>
      <c r="BN1057">
        <f t="shared" si="387"/>
        <v>0</v>
      </c>
      <c r="BO1057">
        <f>IF(AND(AU1057&gt;'County Avg'!$E$3,'Gentrification Calcs'!AW1057&gt;'County Avg'!$E$4,'Gentrification Calcs'!AY1057&gt;'County Avg'!$E$5,'Gentrification Calcs'!BA1057&gt;'County Avg'!$E$6),1,0)</f>
        <v>0</v>
      </c>
      <c r="BP1057">
        <f>IF(AND(AV1057&gt;'County Avg'!$F$3,'Gentrification Calcs'!AX1057&gt;'County Avg'!$F$4,'Gentrification Calcs'!AZ1057&gt;'County Avg'!$F$5,'Gentrification Calcs'!BB1057&gt;'County Avg'!$F$6),1,0)</f>
        <v>0</v>
      </c>
      <c r="BQ1057">
        <f t="shared" si="388"/>
        <v>0</v>
      </c>
      <c r="BR1057">
        <f t="shared" si="389"/>
        <v>0</v>
      </c>
      <c r="BS1057">
        <f t="shared" si="390"/>
        <v>0</v>
      </c>
      <c r="BT1057">
        <f t="shared" si="391"/>
        <v>0</v>
      </c>
    </row>
    <row r="1058" spans="1:72" x14ac:dyDescent="0.25">
      <c r="A1058">
        <v>6037320201</v>
      </c>
      <c r="B1058">
        <v>5627.5948207719503</v>
      </c>
      <c r="C1058">
        <v>4016.0000540614101</v>
      </c>
      <c r="D1058">
        <v>3188</v>
      </c>
      <c r="E1058">
        <v>1409.6972619999999</v>
      </c>
      <c r="F1058">
        <v>1028.8625489999999</v>
      </c>
      <c r="G1058">
        <v>991</v>
      </c>
      <c r="H1058">
        <v>379.56163983348199</v>
      </c>
      <c r="I1058">
        <v>455.42345560700647</v>
      </c>
      <c r="J1058">
        <v>545.85040000000004</v>
      </c>
      <c r="K1058">
        <v>0.2692504625390143</v>
      </c>
      <c r="L1058">
        <v>0.44264751987488904</v>
      </c>
      <c r="M1058">
        <v>0.55080766902119072</v>
      </c>
      <c r="N1058">
        <v>2943.471348</v>
      </c>
      <c r="O1058">
        <v>2202.453125</v>
      </c>
      <c r="P1058">
        <v>1927</v>
      </c>
      <c r="Q1058">
        <v>125.1071561</v>
      </c>
      <c r="R1058">
        <v>133.40849299999999</v>
      </c>
      <c r="S1058">
        <v>195</v>
      </c>
      <c r="T1058">
        <v>4.250326954431085E-2</v>
      </c>
      <c r="U1058">
        <v>6.0572682108728189E-2</v>
      </c>
      <c r="V1058">
        <v>0.10119356512714063</v>
      </c>
      <c r="W1058">
        <v>760.27681922912598</v>
      </c>
      <c r="X1058">
        <v>535.65533447265602</v>
      </c>
      <c r="Y1058">
        <v>663</v>
      </c>
      <c r="Z1058">
        <v>1421.8688853979099</v>
      </c>
      <c r="AA1058">
        <v>1026.84118652344</v>
      </c>
      <c r="AB1058">
        <v>991</v>
      </c>
      <c r="AC1058">
        <v>0.53470247998032716</v>
      </c>
      <c r="AD1058">
        <v>0.52165353464854269</v>
      </c>
      <c r="AE1058">
        <v>0.66902119071644806</v>
      </c>
      <c r="AF1058">
        <v>941.84218779929904</v>
      </c>
      <c r="AG1058">
        <v>388.09744262695301</v>
      </c>
      <c r="AH1058">
        <v>282</v>
      </c>
      <c r="AI1058">
        <v>0.16736140710110761</v>
      </c>
      <c r="AJ1058">
        <v>9.663780811817152E-2</v>
      </c>
      <c r="AK1058">
        <v>8.8456712672521962E-2</v>
      </c>
      <c r="AL1058">
        <f t="shared" si="383"/>
        <v>0.83263859289889242</v>
      </c>
      <c r="AM1058">
        <f t="shared" si="383"/>
        <v>0.90336219188182842</v>
      </c>
      <c r="AN1058">
        <f t="shared" si="383"/>
        <v>0.91154328732747802</v>
      </c>
      <c r="AO1058">
        <v>62201.978791092261</v>
      </c>
      <c r="AP1058">
        <v>53508.522272170012</v>
      </c>
      <c r="AQ1058">
        <v>41311</v>
      </c>
      <c r="AR1058">
        <v>984.83333333333337</v>
      </c>
      <c r="AS1058">
        <v>864.38078291814952</v>
      </c>
      <c r="AT1058">
        <v>962</v>
      </c>
      <c r="AU1058">
        <f t="shared" si="369"/>
        <v>-7.0723598982936092E-2</v>
      </c>
      <c r="AV1058">
        <f t="shared" si="370"/>
        <v>-8.1810954456495583E-3</v>
      </c>
      <c r="AW1058">
        <v>1.8069412564417339E-2</v>
      </c>
      <c r="AX1058">
        <v>4.0620883018412442E-2</v>
      </c>
      <c r="AY1058" s="1">
        <f t="shared" si="371"/>
        <v>-8693.4565189222485</v>
      </c>
      <c r="AZ1058" s="1">
        <f t="shared" si="372"/>
        <v>-12197.522272170012</v>
      </c>
      <c r="BA1058" s="1">
        <f t="shared" si="384"/>
        <v>-120.45255041518385</v>
      </c>
      <c r="BB1058" s="1">
        <f t="shared" si="385"/>
        <v>97.619217081850479</v>
      </c>
      <c r="BC1058">
        <f t="shared" si="373"/>
        <v>1</v>
      </c>
      <c r="BD1058">
        <f t="shared" si="374"/>
        <v>1</v>
      </c>
      <c r="BE1058">
        <f t="shared" si="375"/>
        <v>0</v>
      </c>
      <c r="BF1058">
        <f t="shared" si="376"/>
        <v>1</v>
      </c>
      <c r="BG1058">
        <f t="shared" si="377"/>
        <v>1</v>
      </c>
      <c r="BH1058">
        <f t="shared" si="378"/>
        <v>1</v>
      </c>
      <c r="BI1058">
        <f t="shared" si="379"/>
        <v>1</v>
      </c>
      <c r="BJ1058">
        <f t="shared" si="380"/>
        <v>1</v>
      </c>
      <c r="BK1058">
        <f t="shared" si="381"/>
        <v>1</v>
      </c>
      <c r="BL1058">
        <f t="shared" si="382"/>
        <v>1</v>
      </c>
      <c r="BM1058">
        <f t="shared" si="386"/>
        <v>1</v>
      </c>
      <c r="BN1058">
        <f t="shared" si="387"/>
        <v>1</v>
      </c>
      <c r="BO1058">
        <f>IF(AND(AU1058&gt;'County Avg'!$E$3,'Gentrification Calcs'!AW1058&gt;'County Avg'!$E$4,'Gentrification Calcs'!AY1058&gt;'County Avg'!$E$5,'Gentrification Calcs'!BA1058&gt;'County Avg'!$E$6),1,0)</f>
        <v>0</v>
      </c>
      <c r="BP1058">
        <f>IF(AND(AV1058&gt;'County Avg'!$F$3,'Gentrification Calcs'!AX1058&gt;'County Avg'!$F$4,'Gentrification Calcs'!AZ1058&gt;'County Avg'!$F$5,'Gentrification Calcs'!BB1058&gt;'County Avg'!$F$6),1,0)</f>
        <v>0</v>
      </c>
      <c r="BQ1058">
        <f t="shared" si="388"/>
        <v>0</v>
      </c>
      <c r="BR1058">
        <f t="shared" si="389"/>
        <v>0</v>
      </c>
      <c r="BS1058">
        <f t="shared" si="390"/>
        <v>0</v>
      </c>
      <c r="BT1058">
        <f t="shared" si="391"/>
        <v>0</v>
      </c>
    </row>
    <row r="1059" spans="1:72" x14ac:dyDescent="0.25">
      <c r="A1059">
        <v>6037320202</v>
      </c>
      <c r="B1059">
        <v>7363.6331286581999</v>
      </c>
      <c r="C1059">
        <v>5918.0002419948596</v>
      </c>
      <c r="D1059">
        <v>6244</v>
      </c>
      <c r="E1059">
        <v>1686.5982670000001</v>
      </c>
      <c r="F1059">
        <v>1516.137573</v>
      </c>
      <c r="G1059">
        <v>1568</v>
      </c>
      <c r="H1059">
        <v>559.32415204282438</v>
      </c>
      <c r="I1059">
        <v>671.11454439299359</v>
      </c>
      <c r="J1059">
        <v>315.24979999999999</v>
      </c>
      <c r="K1059">
        <v>0.3316285584934876</v>
      </c>
      <c r="L1059">
        <v>0.44264752509566202</v>
      </c>
      <c r="M1059">
        <v>0.20105216836734693</v>
      </c>
      <c r="N1059">
        <v>3754.548659</v>
      </c>
      <c r="O1059">
        <v>3245.5471189999998</v>
      </c>
      <c r="P1059">
        <v>3893</v>
      </c>
      <c r="Q1059">
        <v>151.36138919999999</v>
      </c>
      <c r="R1059">
        <v>196.59150700000001</v>
      </c>
      <c r="S1059">
        <v>430</v>
      </c>
      <c r="T1059">
        <v>4.0314137050048014E-2</v>
      </c>
      <c r="U1059">
        <v>6.0572686142536331E-2</v>
      </c>
      <c r="V1059">
        <v>0.11045466221423067</v>
      </c>
      <c r="W1059">
        <v>898.33966064453102</v>
      </c>
      <c r="X1059">
        <v>789.3447265625</v>
      </c>
      <c r="Y1059">
        <v>616</v>
      </c>
      <c r="Z1059">
        <v>1676.76965332031</v>
      </c>
      <c r="AA1059">
        <v>1513.15893554688</v>
      </c>
      <c r="AB1059">
        <v>1568</v>
      </c>
      <c r="AC1059">
        <v>0.53575615402250065</v>
      </c>
      <c r="AD1059">
        <v>0.52165354743599235</v>
      </c>
      <c r="AE1059">
        <v>0.39285714285714285</v>
      </c>
      <c r="AF1059">
        <v>285.03118090107802</v>
      </c>
      <c r="AG1059">
        <v>571.902587890625</v>
      </c>
      <c r="AH1059">
        <v>542</v>
      </c>
      <c r="AI1059">
        <v>3.8707955152162278E-2</v>
      </c>
      <c r="AJ1059">
        <v>9.6637810832168228E-2</v>
      </c>
      <c r="AK1059">
        <v>8.6803331197950029E-2</v>
      </c>
      <c r="AL1059">
        <f t="shared" si="383"/>
        <v>0.9612920448478377</v>
      </c>
      <c r="AM1059">
        <f t="shared" si="383"/>
        <v>0.90336218916783173</v>
      </c>
      <c r="AN1059">
        <f t="shared" si="383"/>
        <v>0.91319666880204997</v>
      </c>
      <c r="AO1059">
        <v>62201.978791092261</v>
      </c>
      <c r="AP1059">
        <v>53508.522272170012</v>
      </c>
      <c r="AQ1059">
        <v>60833</v>
      </c>
      <c r="AR1059">
        <v>984.83333333333337</v>
      </c>
      <c r="AS1059">
        <v>864.38078291814952</v>
      </c>
      <c r="AT1059">
        <v>1470</v>
      </c>
      <c r="AU1059">
        <f t="shared" si="369"/>
        <v>5.792985568000595E-2</v>
      </c>
      <c r="AV1059">
        <f t="shared" si="370"/>
        <v>-9.8344796342181989E-3</v>
      </c>
      <c r="AW1059">
        <v>2.0258549092488316E-2</v>
      </c>
      <c r="AX1059">
        <v>4.9881976071694339E-2</v>
      </c>
      <c r="AY1059" s="1">
        <f t="shared" si="371"/>
        <v>-8693.4565189222485</v>
      </c>
      <c r="AZ1059" s="1">
        <f t="shared" si="372"/>
        <v>7324.477727829988</v>
      </c>
      <c r="BA1059" s="1">
        <f t="shared" si="384"/>
        <v>-120.45255041518385</v>
      </c>
      <c r="BB1059" s="1">
        <f t="shared" si="385"/>
        <v>605.61921708185048</v>
      </c>
      <c r="BC1059">
        <f t="shared" si="373"/>
        <v>1</v>
      </c>
      <c r="BD1059">
        <f t="shared" si="374"/>
        <v>1</v>
      </c>
      <c r="BE1059">
        <f t="shared" si="375"/>
        <v>0</v>
      </c>
      <c r="BF1059">
        <f t="shared" si="376"/>
        <v>1</v>
      </c>
      <c r="BG1059">
        <f t="shared" si="377"/>
        <v>1</v>
      </c>
      <c r="BH1059">
        <f t="shared" si="378"/>
        <v>1</v>
      </c>
      <c r="BI1059">
        <f t="shared" si="379"/>
        <v>1</v>
      </c>
      <c r="BJ1059">
        <f t="shared" si="380"/>
        <v>1</v>
      </c>
      <c r="BK1059">
        <f t="shared" si="381"/>
        <v>1</v>
      </c>
      <c r="BL1059">
        <f t="shared" si="382"/>
        <v>1</v>
      </c>
      <c r="BM1059">
        <f t="shared" si="386"/>
        <v>1</v>
      </c>
      <c r="BN1059">
        <f t="shared" si="387"/>
        <v>1</v>
      </c>
      <c r="BO1059">
        <f>IF(AND(AU1059&gt;'County Avg'!$E$3,'Gentrification Calcs'!AW1059&gt;'County Avg'!$E$4,'Gentrification Calcs'!AY1059&gt;'County Avg'!$E$5,'Gentrification Calcs'!BA1059&gt;'County Avg'!$E$6),1,0)</f>
        <v>0</v>
      </c>
      <c r="BP1059">
        <f>IF(AND(AV1059&gt;'County Avg'!$F$3,'Gentrification Calcs'!AX1059&gt;'County Avg'!$F$4,'Gentrification Calcs'!AZ1059&gt;'County Avg'!$F$5,'Gentrification Calcs'!BB1059&gt;'County Avg'!$F$6),1,0)</f>
        <v>1</v>
      </c>
      <c r="BQ1059">
        <f t="shared" si="388"/>
        <v>0</v>
      </c>
      <c r="BR1059">
        <f t="shared" si="389"/>
        <v>1</v>
      </c>
      <c r="BS1059">
        <f t="shared" si="390"/>
        <v>1</v>
      </c>
      <c r="BT1059">
        <f t="shared" si="391"/>
        <v>0</v>
      </c>
    </row>
    <row r="1060" spans="1:72" x14ac:dyDescent="0.25">
      <c r="A1060">
        <v>6037320300</v>
      </c>
      <c r="B1060">
        <v>7155.2553491319304</v>
      </c>
      <c r="C1060">
        <v>7107.1341111064003</v>
      </c>
      <c r="D1060">
        <v>6610</v>
      </c>
      <c r="E1060">
        <v>2268.0706679999998</v>
      </c>
      <c r="F1060">
        <v>1707.4492190000001</v>
      </c>
      <c r="G1060">
        <v>1821</v>
      </c>
      <c r="H1060">
        <v>918.93109171012156</v>
      </c>
      <c r="I1060">
        <v>884.83021932317286</v>
      </c>
      <c r="J1060">
        <v>944.85339999999997</v>
      </c>
      <c r="K1060">
        <v>0.40515981476028756</v>
      </c>
      <c r="L1060">
        <v>0.51821759000328593</v>
      </c>
      <c r="M1060">
        <v>0.51886512904997251</v>
      </c>
      <c r="N1060">
        <v>4510.6945610000002</v>
      </c>
      <c r="O1060">
        <v>3878.7719729999999</v>
      </c>
      <c r="P1060">
        <v>3751</v>
      </c>
      <c r="Q1060">
        <v>1573.1703170000001</v>
      </c>
      <c r="R1060">
        <v>138.17507929999999</v>
      </c>
      <c r="S1060">
        <v>256</v>
      </c>
      <c r="T1060">
        <v>0.34876454074319663</v>
      </c>
      <c r="U1060">
        <v>3.5623408713332992E-2</v>
      </c>
      <c r="V1060">
        <v>6.8248467075446545E-2</v>
      </c>
      <c r="W1060">
        <v>147.463855922222</v>
      </c>
      <c r="X1060">
        <v>895.17712402343795</v>
      </c>
      <c r="Y1060">
        <v>876</v>
      </c>
      <c r="Z1060">
        <v>2207.38906423561</v>
      </c>
      <c r="AA1060">
        <v>1720.27978515625</v>
      </c>
      <c r="AB1060">
        <v>1821</v>
      </c>
      <c r="AC1060">
        <v>6.6804650938726479E-2</v>
      </c>
      <c r="AD1060">
        <v>0.52036717035661184</v>
      </c>
      <c r="AE1060">
        <v>0.48105436573311366</v>
      </c>
      <c r="AF1060">
        <v>5409.8314242342203</v>
      </c>
      <c r="AG1060">
        <v>263.51962280273398</v>
      </c>
      <c r="AH1060">
        <v>231</v>
      </c>
      <c r="AI1060">
        <v>0.7560640620450445</v>
      </c>
      <c r="AJ1060">
        <v>3.7078183510133686E-2</v>
      </c>
      <c r="AK1060">
        <v>3.4947049924357036E-2</v>
      </c>
      <c r="AL1060">
        <f t="shared" si="383"/>
        <v>0.2439359379549555</v>
      </c>
      <c r="AM1060">
        <f t="shared" si="383"/>
        <v>0.9629218164898663</v>
      </c>
      <c r="AN1060">
        <f t="shared" si="383"/>
        <v>0.96505295007564296</v>
      </c>
      <c r="AO1060">
        <v>45281.995758218458</v>
      </c>
      <c r="AP1060">
        <v>45901.795259501436</v>
      </c>
      <c r="AQ1060">
        <v>37417</v>
      </c>
      <c r="AR1060">
        <v>964.1</v>
      </c>
      <c r="AS1060">
        <v>918.48912613681307</v>
      </c>
      <c r="AT1060">
        <v>1125</v>
      </c>
      <c r="AU1060">
        <f t="shared" si="369"/>
        <v>-0.71898587853491081</v>
      </c>
      <c r="AV1060">
        <f t="shared" si="370"/>
        <v>-2.1311335857766497E-3</v>
      </c>
      <c r="AW1060">
        <v>-0.31314113202986366</v>
      </c>
      <c r="AX1060">
        <v>3.2625058362113553E-2</v>
      </c>
      <c r="AY1060" s="1">
        <f t="shared" si="371"/>
        <v>619.79950128297787</v>
      </c>
      <c r="AZ1060" s="1">
        <f t="shared" si="372"/>
        <v>-8484.7952595014358</v>
      </c>
      <c r="BA1060" s="1">
        <f t="shared" si="384"/>
        <v>-45.610873863186953</v>
      </c>
      <c r="BB1060" s="1">
        <f t="shared" si="385"/>
        <v>206.51087386318693</v>
      </c>
      <c r="BC1060">
        <f t="shared" si="373"/>
        <v>1</v>
      </c>
      <c r="BD1060">
        <f t="shared" si="374"/>
        <v>1</v>
      </c>
      <c r="BE1060">
        <f t="shared" si="375"/>
        <v>0</v>
      </c>
      <c r="BF1060">
        <f t="shared" si="376"/>
        <v>1</v>
      </c>
      <c r="BG1060">
        <f t="shared" si="377"/>
        <v>0</v>
      </c>
      <c r="BH1060">
        <f t="shared" si="378"/>
        <v>1</v>
      </c>
      <c r="BI1060">
        <f t="shared" si="379"/>
        <v>0</v>
      </c>
      <c r="BJ1060">
        <f t="shared" si="380"/>
        <v>0</v>
      </c>
      <c r="BK1060">
        <f t="shared" si="381"/>
        <v>0</v>
      </c>
      <c r="BL1060">
        <f t="shared" si="382"/>
        <v>1</v>
      </c>
      <c r="BM1060">
        <f t="shared" si="386"/>
        <v>0</v>
      </c>
      <c r="BN1060">
        <f t="shared" si="387"/>
        <v>1</v>
      </c>
      <c r="BO1060">
        <f>IF(AND(AU1060&gt;'County Avg'!$E$3,'Gentrification Calcs'!AW1060&gt;'County Avg'!$E$4,'Gentrification Calcs'!AY1060&gt;'County Avg'!$E$5,'Gentrification Calcs'!BA1060&gt;'County Avg'!$E$6),1,0)</f>
        <v>0</v>
      </c>
      <c r="BP1060">
        <f>IF(AND(AV1060&gt;'County Avg'!$F$3,'Gentrification Calcs'!AX1060&gt;'County Avg'!$F$4,'Gentrification Calcs'!AZ1060&gt;'County Avg'!$F$5,'Gentrification Calcs'!BB1060&gt;'County Avg'!$F$6),1,0)</f>
        <v>0</v>
      </c>
      <c r="BQ1060">
        <f t="shared" si="388"/>
        <v>0</v>
      </c>
      <c r="BR1060">
        <f t="shared" si="389"/>
        <v>0</v>
      </c>
      <c r="BS1060">
        <f t="shared" si="390"/>
        <v>0</v>
      </c>
      <c r="BT1060">
        <f t="shared" si="391"/>
        <v>0</v>
      </c>
    </row>
    <row r="1061" spans="1:72" x14ac:dyDescent="0.25">
      <c r="A1061">
        <v>6037400204</v>
      </c>
      <c r="B1061">
        <v>7089.1702121288799</v>
      </c>
      <c r="C1061">
        <v>6913</v>
      </c>
      <c r="D1061">
        <v>6668</v>
      </c>
      <c r="E1061">
        <v>2198.6810949999999</v>
      </c>
      <c r="F1061">
        <v>2115</v>
      </c>
      <c r="G1061">
        <v>2133</v>
      </c>
      <c r="H1061">
        <v>194.65780972751512</v>
      </c>
      <c r="I1061">
        <v>148.50919999999999</v>
      </c>
      <c r="J1061">
        <v>192</v>
      </c>
      <c r="K1061">
        <v>8.8533898877006134E-2</v>
      </c>
      <c r="L1061">
        <v>7.0217115839243491E-2</v>
      </c>
      <c r="M1061">
        <v>9.0014064697609003E-2</v>
      </c>
      <c r="N1061">
        <v>4420.527521</v>
      </c>
      <c r="O1061">
        <v>4275</v>
      </c>
      <c r="P1061">
        <v>4649</v>
      </c>
      <c r="Q1061">
        <v>2411.0273390000002</v>
      </c>
      <c r="R1061">
        <v>1870</v>
      </c>
      <c r="S1061">
        <v>2314</v>
      </c>
      <c r="T1061">
        <v>0.54541620373275812</v>
      </c>
      <c r="U1061">
        <v>0.43742690058479533</v>
      </c>
      <c r="V1061">
        <v>0.49774144977414497</v>
      </c>
      <c r="W1061">
        <v>158.595826112369</v>
      </c>
      <c r="X1061">
        <v>72</v>
      </c>
      <c r="Y1061">
        <v>148</v>
      </c>
      <c r="Z1061">
        <v>2168.8868429173999</v>
      </c>
      <c r="AA1061">
        <v>2149</v>
      </c>
      <c r="AB1061">
        <v>2133</v>
      </c>
      <c r="AC1061">
        <v>7.3123144543142476E-2</v>
      </c>
      <c r="AD1061">
        <v>3.3503955328059561E-2</v>
      </c>
      <c r="AE1061">
        <v>6.9385841537740273E-2</v>
      </c>
      <c r="AF1061">
        <v>5219.2675041063303</v>
      </c>
      <c r="AG1061">
        <v>4861</v>
      </c>
      <c r="AH1061">
        <v>4102</v>
      </c>
      <c r="AI1061">
        <v>0.73623108882005284</v>
      </c>
      <c r="AJ1061">
        <v>0.70316794445248088</v>
      </c>
      <c r="AK1061">
        <v>0.6151769646070786</v>
      </c>
      <c r="AL1061">
        <f t="shared" si="383"/>
        <v>0.26376891117994716</v>
      </c>
      <c r="AM1061">
        <f t="shared" si="383"/>
        <v>0.29683205554751912</v>
      </c>
      <c r="AN1061">
        <f t="shared" si="383"/>
        <v>0.3848230353929214</v>
      </c>
      <c r="AO1061">
        <v>122773.26882290562</v>
      </c>
      <c r="AP1061">
        <v>143099.0179812015</v>
      </c>
      <c r="AQ1061">
        <v>123479</v>
      </c>
      <c r="AR1061">
        <v>725.66666666666674</v>
      </c>
      <c r="AS1061">
        <v>2570.1463028865164</v>
      </c>
      <c r="AT1061">
        <v>2001</v>
      </c>
      <c r="AU1061">
        <f t="shared" si="369"/>
        <v>-3.3063144367571962E-2</v>
      </c>
      <c r="AV1061">
        <f t="shared" si="370"/>
        <v>-8.7990979845402273E-2</v>
      </c>
      <c r="AW1061">
        <v>-0.10798930314796279</v>
      </c>
      <c r="AX1061">
        <v>6.0314549189349642E-2</v>
      </c>
      <c r="AY1061" s="1">
        <f t="shared" si="371"/>
        <v>20325.749158295876</v>
      </c>
      <c r="AZ1061" s="1">
        <f t="shared" si="372"/>
        <v>-19620.017981201498</v>
      </c>
      <c r="BA1061" s="1">
        <f t="shared" si="384"/>
        <v>1844.4796362198497</v>
      </c>
      <c r="BB1061" s="1">
        <f t="shared" si="385"/>
        <v>-569.14630288651642</v>
      </c>
      <c r="BC1061">
        <f t="shared" si="373"/>
        <v>1</v>
      </c>
      <c r="BD1061">
        <f t="shared" si="374"/>
        <v>1</v>
      </c>
      <c r="BE1061">
        <f t="shared" si="375"/>
        <v>0</v>
      </c>
      <c r="BF1061">
        <f t="shared" si="376"/>
        <v>0</v>
      </c>
      <c r="BG1061">
        <f t="shared" si="377"/>
        <v>0</v>
      </c>
      <c r="BH1061">
        <f t="shared" si="378"/>
        <v>0</v>
      </c>
      <c r="BI1061">
        <f t="shared" si="379"/>
        <v>0</v>
      </c>
      <c r="BJ1061">
        <f t="shared" si="380"/>
        <v>0</v>
      </c>
      <c r="BK1061">
        <f t="shared" si="381"/>
        <v>0</v>
      </c>
      <c r="BL1061">
        <f t="shared" si="382"/>
        <v>0</v>
      </c>
      <c r="BM1061">
        <f t="shared" si="386"/>
        <v>0</v>
      </c>
      <c r="BN1061">
        <f t="shared" si="387"/>
        <v>0</v>
      </c>
      <c r="BO1061">
        <f>IF(AND(AU1061&gt;'County Avg'!$E$3,'Gentrification Calcs'!AW1061&gt;'County Avg'!$E$4,'Gentrification Calcs'!AY1061&gt;'County Avg'!$E$5,'Gentrification Calcs'!BA1061&gt;'County Avg'!$E$6),1,0)</f>
        <v>0</v>
      </c>
      <c r="BP1061">
        <f>IF(AND(AV1061&gt;'County Avg'!$F$3,'Gentrification Calcs'!AX1061&gt;'County Avg'!$F$4,'Gentrification Calcs'!AZ1061&gt;'County Avg'!$F$5,'Gentrification Calcs'!BB1061&gt;'County Avg'!$F$6),1,0)</f>
        <v>0</v>
      </c>
      <c r="BQ1061">
        <f t="shared" si="388"/>
        <v>0</v>
      </c>
      <c r="BR1061">
        <f t="shared" si="389"/>
        <v>0</v>
      </c>
      <c r="BS1061">
        <f t="shared" si="390"/>
        <v>0</v>
      </c>
      <c r="BT1061">
        <f t="shared" si="391"/>
        <v>0</v>
      </c>
    </row>
    <row r="1062" spans="1:72" x14ac:dyDescent="0.25">
      <c r="A1062">
        <v>6037400205</v>
      </c>
      <c r="B1062">
        <v>1017.98513593418</v>
      </c>
      <c r="C1062">
        <v>2737.3914207027701</v>
      </c>
      <c r="D1062">
        <v>3468</v>
      </c>
      <c r="E1062">
        <v>315.70025629999998</v>
      </c>
      <c r="F1062">
        <v>844.61817740000004</v>
      </c>
      <c r="G1062">
        <v>1007</v>
      </c>
      <c r="H1062">
        <v>251.01310234591554</v>
      </c>
      <c r="I1062">
        <v>112.02282255140213</v>
      </c>
      <c r="J1062">
        <v>103.4884</v>
      </c>
      <c r="K1062">
        <v>0.79509945695890005</v>
      </c>
      <c r="L1062">
        <v>0.13263131856366572</v>
      </c>
      <c r="M1062">
        <v>0.10276901688182721</v>
      </c>
      <c r="N1062">
        <v>634.80599540000003</v>
      </c>
      <c r="O1062">
        <v>1691.8367009999999</v>
      </c>
      <c r="P1062">
        <v>2131</v>
      </c>
      <c r="Q1062">
        <v>346.85406490000003</v>
      </c>
      <c r="R1062">
        <v>1012.960141</v>
      </c>
      <c r="S1062">
        <v>1331</v>
      </c>
      <c r="T1062">
        <v>0.54639380757808143</v>
      </c>
      <c r="U1062">
        <v>0.59873399152605333</v>
      </c>
      <c r="V1062">
        <v>0.62458939465039887</v>
      </c>
      <c r="W1062">
        <v>22.829303741455099</v>
      </c>
      <c r="X1062">
        <v>68.758965264918501</v>
      </c>
      <c r="Y1062">
        <v>115</v>
      </c>
      <c r="Z1062">
        <v>311.41189575195301</v>
      </c>
      <c r="AA1062">
        <v>814.50006421667103</v>
      </c>
      <c r="AB1062">
        <v>1007</v>
      </c>
      <c r="AC1062">
        <v>7.3309029143957885E-2</v>
      </c>
      <c r="AD1062">
        <v>8.4418612454065359E-2</v>
      </c>
      <c r="AE1062">
        <v>0.11420059582919563</v>
      </c>
      <c r="AF1062">
        <v>749.45702858640504</v>
      </c>
      <c r="AG1062">
        <v>1609.6231142715601</v>
      </c>
      <c r="AH1062">
        <v>1797</v>
      </c>
      <c r="AI1062">
        <v>0.73621608226985236</v>
      </c>
      <c r="AJ1062">
        <v>0.58801350150294607</v>
      </c>
      <c r="AK1062">
        <v>0.51816608996539792</v>
      </c>
      <c r="AL1062">
        <f t="shared" si="383"/>
        <v>0.26378391773014764</v>
      </c>
      <c r="AM1062">
        <f t="shared" si="383"/>
        <v>0.41198649849705393</v>
      </c>
      <c r="AN1062">
        <f t="shared" si="383"/>
        <v>0.48183391003460208</v>
      </c>
      <c r="AO1062">
        <v>140594.75609756098</v>
      </c>
      <c r="AP1062">
        <v>141175.31712300779</v>
      </c>
      <c r="AQ1062">
        <v>179028</v>
      </c>
      <c r="AR1062">
        <v>1722.5944444444444</v>
      </c>
      <c r="AS1062">
        <v>937.42704626334523</v>
      </c>
      <c r="AT1062">
        <v>2001</v>
      </c>
      <c r="AU1062">
        <f t="shared" si="369"/>
        <v>-0.14820258076690629</v>
      </c>
      <c r="AV1062">
        <f t="shared" si="370"/>
        <v>-6.9847411537548143E-2</v>
      </c>
      <c r="AW1062">
        <v>5.2340183947971908E-2</v>
      </c>
      <c r="AX1062">
        <v>2.5855403124345533E-2</v>
      </c>
      <c r="AY1062" s="1">
        <f t="shared" si="371"/>
        <v>580.56102544680471</v>
      </c>
      <c r="AZ1062" s="1">
        <f t="shared" si="372"/>
        <v>37852.682876992214</v>
      </c>
      <c r="BA1062" s="1">
        <f t="shared" si="384"/>
        <v>-785.1673981810992</v>
      </c>
      <c r="BB1062" s="1">
        <f t="shared" si="385"/>
        <v>1063.5729537366547</v>
      </c>
      <c r="BC1062">
        <f t="shared" si="373"/>
        <v>1</v>
      </c>
      <c r="BD1062">
        <f t="shared" si="374"/>
        <v>1</v>
      </c>
      <c r="BE1062">
        <f t="shared" si="375"/>
        <v>1</v>
      </c>
      <c r="BF1062">
        <f t="shared" si="376"/>
        <v>0</v>
      </c>
      <c r="BG1062">
        <f t="shared" si="377"/>
        <v>0</v>
      </c>
      <c r="BH1062">
        <f t="shared" si="378"/>
        <v>0</v>
      </c>
      <c r="BI1062">
        <f t="shared" si="379"/>
        <v>0</v>
      </c>
      <c r="BJ1062">
        <f t="shared" si="380"/>
        <v>0</v>
      </c>
      <c r="BK1062">
        <f t="shared" si="381"/>
        <v>0</v>
      </c>
      <c r="BL1062">
        <f t="shared" si="382"/>
        <v>0</v>
      </c>
      <c r="BM1062">
        <f t="shared" si="386"/>
        <v>0</v>
      </c>
      <c r="BN1062">
        <f t="shared" si="387"/>
        <v>0</v>
      </c>
      <c r="BO1062">
        <f>IF(AND(AU1062&gt;'County Avg'!$E$3,'Gentrification Calcs'!AW1062&gt;'County Avg'!$E$4,'Gentrification Calcs'!AY1062&gt;'County Avg'!$E$5,'Gentrification Calcs'!BA1062&gt;'County Avg'!$E$6),1,0)</f>
        <v>0</v>
      </c>
      <c r="BP1062">
        <f>IF(AND(AV1062&gt;'County Avg'!$F$3,'Gentrification Calcs'!AX1062&gt;'County Avg'!$F$4,'Gentrification Calcs'!AZ1062&gt;'County Avg'!$F$5,'Gentrification Calcs'!BB1062&gt;'County Avg'!$F$6),1,0)</f>
        <v>0</v>
      </c>
      <c r="BQ1062">
        <f t="shared" si="388"/>
        <v>0</v>
      </c>
      <c r="BR1062">
        <f t="shared" si="389"/>
        <v>0</v>
      </c>
      <c r="BS1062">
        <f t="shared" si="390"/>
        <v>0</v>
      </c>
      <c r="BT1062">
        <f t="shared" si="391"/>
        <v>0</v>
      </c>
    </row>
    <row r="1063" spans="1:72" x14ac:dyDescent="0.25">
      <c r="A1063">
        <v>6037400206</v>
      </c>
      <c r="B1063">
        <v>6189.1864377082502</v>
      </c>
      <c r="C1063">
        <v>5498</v>
      </c>
      <c r="D1063">
        <v>5332</v>
      </c>
      <c r="E1063">
        <v>2001.4140159999999</v>
      </c>
      <c r="F1063">
        <v>1806</v>
      </c>
      <c r="G1063">
        <v>1762</v>
      </c>
      <c r="H1063">
        <v>36.23507433478381</v>
      </c>
      <c r="I1063">
        <v>167.75739999999999</v>
      </c>
      <c r="J1063">
        <v>132.727</v>
      </c>
      <c r="K1063">
        <v>1.8104736973513735E-2</v>
      </c>
      <c r="L1063">
        <v>9.2888925802879288E-2</v>
      </c>
      <c r="M1063">
        <v>7.5327468785471058E-2</v>
      </c>
      <c r="N1063">
        <v>3939.2958279999998</v>
      </c>
      <c r="O1063">
        <v>3750</v>
      </c>
      <c r="P1063">
        <v>3755</v>
      </c>
      <c r="Q1063">
        <v>1337.6197770000001</v>
      </c>
      <c r="R1063">
        <v>2140</v>
      </c>
      <c r="S1063">
        <v>2199</v>
      </c>
      <c r="T1063">
        <v>0.33955809246220442</v>
      </c>
      <c r="U1063">
        <v>0.57066666666666666</v>
      </c>
      <c r="V1063">
        <v>0.58561917443408784</v>
      </c>
      <c r="W1063">
        <v>249.35369742521999</v>
      </c>
      <c r="X1063">
        <v>147</v>
      </c>
      <c r="Y1063">
        <v>88</v>
      </c>
      <c r="Z1063">
        <v>1976.6013352908201</v>
      </c>
      <c r="AA1063">
        <v>1815</v>
      </c>
      <c r="AB1063">
        <v>1762</v>
      </c>
      <c r="AC1063">
        <v>0.12615275168198359</v>
      </c>
      <c r="AD1063">
        <v>8.0991735537190079E-2</v>
      </c>
      <c r="AE1063">
        <v>4.9943246311010214E-2</v>
      </c>
      <c r="AF1063">
        <v>4539.93327623808</v>
      </c>
      <c r="AG1063">
        <v>3740</v>
      </c>
      <c r="AH1063">
        <v>3528</v>
      </c>
      <c r="AI1063">
        <v>0.7335266633071631</v>
      </c>
      <c r="AJ1063">
        <v>0.68024736267733721</v>
      </c>
      <c r="AK1063">
        <v>0.66166541635408849</v>
      </c>
      <c r="AL1063">
        <f t="shared" si="383"/>
        <v>0.2664733366928369</v>
      </c>
      <c r="AM1063">
        <f t="shared" si="383"/>
        <v>0.31975263732266279</v>
      </c>
      <c r="AN1063">
        <f t="shared" si="383"/>
        <v>0.33833458364591151</v>
      </c>
      <c r="AO1063">
        <v>141173.38759278899</v>
      </c>
      <c r="AP1063">
        <v>133182.73150796894</v>
      </c>
      <c r="AQ1063">
        <v>122500</v>
      </c>
      <c r="AR1063">
        <v>1729.5055555555557</v>
      </c>
      <c r="AS1063">
        <v>1690.8857255832347</v>
      </c>
      <c r="AT1063">
        <v>1667</v>
      </c>
      <c r="AU1063">
        <f t="shared" si="369"/>
        <v>-5.3279300629825888E-2</v>
      </c>
      <c r="AV1063">
        <f t="shared" si="370"/>
        <v>-1.8581946323248721E-2</v>
      </c>
      <c r="AW1063">
        <v>0.23110857420446224</v>
      </c>
      <c r="AX1063">
        <v>1.4952507767421186E-2</v>
      </c>
      <c r="AY1063" s="1">
        <f t="shared" si="371"/>
        <v>-7990.6560848200461</v>
      </c>
      <c r="AZ1063" s="1">
        <f t="shared" si="372"/>
        <v>-10682.731507968943</v>
      </c>
      <c r="BA1063" s="1">
        <f t="shared" si="384"/>
        <v>-38.619829972320986</v>
      </c>
      <c r="BB1063" s="1">
        <f t="shared" si="385"/>
        <v>-23.885725583234716</v>
      </c>
      <c r="BC1063">
        <f t="shared" si="373"/>
        <v>1</v>
      </c>
      <c r="BD1063">
        <f t="shared" si="374"/>
        <v>1</v>
      </c>
      <c r="BE1063">
        <f t="shared" si="375"/>
        <v>0</v>
      </c>
      <c r="BF1063">
        <f t="shared" si="376"/>
        <v>0</v>
      </c>
      <c r="BG1063">
        <f t="shared" si="377"/>
        <v>0</v>
      </c>
      <c r="BH1063">
        <f t="shared" si="378"/>
        <v>0</v>
      </c>
      <c r="BI1063">
        <f t="shared" si="379"/>
        <v>0</v>
      </c>
      <c r="BJ1063">
        <f t="shared" si="380"/>
        <v>0</v>
      </c>
      <c r="BK1063">
        <f t="shared" si="381"/>
        <v>0</v>
      </c>
      <c r="BL1063">
        <f t="shared" si="382"/>
        <v>0</v>
      </c>
      <c r="BM1063">
        <f t="shared" si="386"/>
        <v>0</v>
      </c>
      <c r="BN1063">
        <f t="shared" si="387"/>
        <v>0</v>
      </c>
      <c r="BO1063">
        <f>IF(AND(AU1063&gt;'County Avg'!$E$3,'Gentrification Calcs'!AW1063&gt;'County Avg'!$E$4,'Gentrification Calcs'!AY1063&gt;'County Avg'!$E$5,'Gentrification Calcs'!BA1063&gt;'County Avg'!$E$6),1,0)</f>
        <v>0</v>
      </c>
      <c r="BP1063">
        <f>IF(AND(AV1063&gt;'County Avg'!$F$3,'Gentrification Calcs'!AX1063&gt;'County Avg'!$F$4,'Gentrification Calcs'!AZ1063&gt;'County Avg'!$F$5,'Gentrification Calcs'!BB1063&gt;'County Avg'!$F$6),1,0)</f>
        <v>0</v>
      </c>
      <c r="BQ1063">
        <f t="shared" si="388"/>
        <v>0</v>
      </c>
      <c r="BR1063">
        <f t="shared" si="389"/>
        <v>0</v>
      </c>
      <c r="BS1063">
        <f t="shared" si="390"/>
        <v>0</v>
      </c>
      <c r="BT1063">
        <f t="shared" si="391"/>
        <v>0</v>
      </c>
    </row>
    <row r="1064" spans="1:72" x14ac:dyDescent="0.25">
      <c r="A1064">
        <v>6037400207</v>
      </c>
      <c r="B1064">
        <v>3086.1755866624899</v>
      </c>
      <c r="C1064">
        <v>5185.69513073086</v>
      </c>
      <c r="D1064">
        <v>4674</v>
      </c>
      <c r="E1064">
        <v>1018.314941</v>
      </c>
      <c r="F1064">
        <v>1754.3062609999999</v>
      </c>
      <c r="G1064">
        <v>1464</v>
      </c>
      <c r="H1064">
        <v>248.87508887515497</v>
      </c>
      <c r="I1064">
        <v>322.40127601392749</v>
      </c>
      <c r="J1064">
        <v>210.48840000000001</v>
      </c>
      <c r="K1064">
        <v>0.24439893676779018</v>
      </c>
      <c r="L1064">
        <v>0.18377707654657199</v>
      </c>
      <c r="M1064">
        <v>0.14377622950819674</v>
      </c>
      <c r="N1064">
        <v>1806.6572200000001</v>
      </c>
      <c r="O1064">
        <v>3475.017186</v>
      </c>
      <c r="P1064">
        <v>3062</v>
      </c>
      <c r="Q1064">
        <v>405.05462649999998</v>
      </c>
      <c r="R1064">
        <v>1250.4907639999999</v>
      </c>
      <c r="S1064">
        <v>1192</v>
      </c>
      <c r="T1064">
        <v>0.22420115006653005</v>
      </c>
      <c r="U1064">
        <v>0.35985167757958819</v>
      </c>
      <c r="V1064">
        <v>0.38928804702808623</v>
      </c>
      <c r="W1064">
        <v>347.32489013671898</v>
      </c>
      <c r="X1064">
        <v>223.49096901714799</v>
      </c>
      <c r="Y1064">
        <v>96</v>
      </c>
      <c r="Z1064">
        <v>1076.99108886719</v>
      </c>
      <c r="AA1064">
        <v>1725.62227094173</v>
      </c>
      <c r="AB1064">
        <v>1464</v>
      </c>
      <c r="AC1064">
        <v>0.32249560254212056</v>
      </c>
      <c r="AD1064">
        <v>0.12951326184216519</v>
      </c>
      <c r="AE1064">
        <v>6.5573770491803282E-2</v>
      </c>
      <c r="AF1064">
        <v>2103.82346800084</v>
      </c>
      <c r="AG1064">
        <v>3622.6090594530101</v>
      </c>
      <c r="AH1064">
        <v>3165</v>
      </c>
      <c r="AI1064">
        <v>0.68169273229071081</v>
      </c>
      <c r="AJ1064">
        <v>0.69857733016064283</v>
      </c>
      <c r="AK1064">
        <v>0.67715019255455711</v>
      </c>
      <c r="AL1064">
        <f t="shared" si="383"/>
        <v>0.31830726770928919</v>
      </c>
      <c r="AM1064">
        <f t="shared" si="383"/>
        <v>0.30142266983935717</v>
      </c>
      <c r="AN1064">
        <f t="shared" si="383"/>
        <v>0.32284980744544289</v>
      </c>
      <c r="AO1064">
        <v>122726.10763520679</v>
      </c>
      <c r="AP1064">
        <v>110682.70126685739</v>
      </c>
      <c r="AQ1064">
        <v>120187</v>
      </c>
      <c r="AR1064">
        <v>723.93888888888887</v>
      </c>
      <c r="AS1064">
        <v>319.23922499011468</v>
      </c>
      <c r="AT1064">
        <v>2001</v>
      </c>
      <c r="AU1064">
        <f t="shared" si="369"/>
        <v>1.6884597869932017E-2</v>
      </c>
      <c r="AV1064">
        <f t="shared" si="370"/>
        <v>-2.1427137606085722E-2</v>
      </c>
      <c r="AW1064">
        <v>0.13565052751305814</v>
      </c>
      <c r="AX1064">
        <v>2.9436369448498034E-2</v>
      </c>
      <c r="AY1064" s="1">
        <f t="shared" si="371"/>
        <v>-12043.406368349402</v>
      </c>
      <c r="AZ1064" s="1">
        <f t="shared" si="372"/>
        <v>9504.298733142612</v>
      </c>
      <c r="BA1064" s="1">
        <f t="shared" si="384"/>
        <v>-404.69966389877419</v>
      </c>
      <c r="BB1064" s="1">
        <f t="shared" si="385"/>
        <v>1681.7607750098853</v>
      </c>
      <c r="BC1064">
        <f t="shared" si="373"/>
        <v>1</v>
      </c>
      <c r="BD1064">
        <f t="shared" si="374"/>
        <v>1</v>
      </c>
      <c r="BE1064">
        <f t="shared" si="375"/>
        <v>0</v>
      </c>
      <c r="BF1064">
        <f t="shared" si="376"/>
        <v>0</v>
      </c>
      <c r="BG1064">
        <f t="shared" si="377"/>
        <v>0</v>
      </c>
      <c r="BH1064">
        <f t="shared" si="378"/>
        <v>0</v>
      </c>
      <c r="BI1064">
        <f t="shared" si="379"/>
        <v>0</v>
      </c>
      <c r="BJ1064">
        <f t="shared" si="380"/>
        <v>0</v>
      </c>
      <c r="BK1064">
        <f t="shared" si="381"/>
        <v>0</v>
      </c>
      <c r="BL1064">
        <f t="shared" si="382"/>
        <v>0</v>
      </c>
      <c r="BM1064">
        <f t="shared" si="386"/>
        <v>0</v>
      </c>
      <c r="BN1064">
        <f t="shared" si="387"/>
        <v>0</v>
      </c>
      <c r="BO1064">
        <f>IF(AND(AU1064&gt;'County Avg'!$E$3,'Gentrification Calcs'!AW1064&gt;'County Avg'!$E$4,'Gentrification Calcs'!AY1064&gt;'County Avg'!$E$5,'Gentrification Calcs'!BA1064&gt;'County Avg'!$E$6),1,0)</f>
        <v>0</v>
      </c>
      <c r="BP1064">
        <f>IF(AND(AV1064&gt;'County Avg'!$F$3,'Gentrification Calcs'!AX1064&gt;'County Avg'!$F$4,'Gentrification Calcs'!AZ1064&gt;'County Avg'!$F$5,'Gentrification Calcs'!BB1064&gt;'County Avg'!$F$6),1,0)</f>
        <v>0</v>
      </c>
      <c r="BQ1064">
        <f t="shared" si="388"/>
        <v>0</v>
      </c>
      <c r="BR1064">
        <f t="shared" si="389"/>
        <v>0</v>
      </c>
      <c r="BS1064">
        <f t="shared" si="390"/>
        <v>0</v>
      </c>
      <c r="BT1064">
        <f t="shared" si="391"/>
        <v>0</v>
      </c>
    </row>
    <row r="1065" spans="1:72" x14ac:dyDescent="0.25">
      <c r="A1065">
        <v>6037400302</v>
      </c>
      <c r="B1065">
        <v>2100.03729246185</v>
      </c>
      <c r="C1065">
        <v>2877</v>
      </c>
      <c r="D1065">
        <v>2971</v>
      </c>
      <c r="E1065">
        <v>719.63063169999998</v>
      </c>
      <c r="F1065">
        <v>1012</v>
      </c>
      <c r="G1065">
        <v>1132</v>
      </c>
      <c r="H1065">
        <v>278.66850066401503</v>
      </c>
      <c r="I1065">
        <v>186.76140000000001</v>
      </c>
      <c r="J1065">
        <v>375.90800000000002</v>
      </c>
      <c r="K1065">
        <v>0.38723824193768686</v>
      </c>
      <c r="L1065">
        <v>0.18454683794466403</v>
      </c>
      <c r="M1065">
        <v>0.33207420494699647</v>
      </c>
      <c r="N1065">
        <v>1279.6338000000001</v>
      </c>
      <c r="O1065">
        <v>1898</v>
      </c>
      <c r="P1065">
        <v>2115</v>
      </c>
      <c r="Q1065">
        <v>310.23696810000001</v>
      </c>
      <c r="R1065">
        <v>484</v>
      </c>
      <c r="S1065">
        <v>653</v>
      </c>
      <c r="T1065">
        <v>0.24244199246690731</v>
      </c>
      <c r="U1065">
        <v>0.25500526870389884</v>
      </c>
      <c r="V1065">
        <v>0.30874704491725768</v>
      </c>
      <c r="W1065">
        <v>248.38623009968401</v>
      </c>
      <c r="X1065">
        <v>241</v>
      </c>
      <c r="Y1065">
        <v>452</v>
      </c>
      <c r="Z1065">
        <v>706.73067892459198</v>
      </c>
      <c r="AA1065">
        <v>1014</v>
      </c>
      <c r="AB1065">
        <v>1132</v>
      </c>
      <c r="AC1065">
        <v>0.35145811198920202</v>
      </c>
      <c r="AD1065">
        <v>0.23767258382642997</v>
      </c>
      <c r="AE1065">
        <v>0.39929328621908128</v>
      </c>
      <c r="AF1065">
        <v>1490.6747058788701</v>
      </c>
      <c r="AG1065">
        <v>1726</v>
      </c>
      <c r="AH1065">
        <v>1267</v>
      </c>
      <c r="AI1065">
        <v>0.70983249260843795</v>
      </c>
      <c r="AJ1065">
        <v>0.59993048314216202</v>
      </c>
      <c r="AK1065">
        <v>0.42645573880848198</v>
      </c>
      <c r="AL1065">
        <f t="shared" si="383"/>
        <v>0.29016750739156205</v>
      </c>
      <c r="AM1065">
        <f t="shared" si="383"/>
        <v>0.40006951685783798</v>
      </c>
      <c r="AN1065">
        <f t="shared" si="383"/>
        <v>0.57354426119151802</v>
      </c>
      <c r="AO1065">
        <v>83136.104453870634</v>
      </c>
      <c r="AP1065">
        <v>89734.493665713133</v>
      </c>
      <c r="AQ1065">
        <v>67813</v>
      </c>
      <c r="AR1065">
        <v>938.18333333333339</v>
      </c>
      <c r="AS1065">
        <v>1015.8841439304074</v>
      </c>
      <c r="AT1065">
        <v>1130</v>
      </c>
      <c r="AU1065">
        <f t="shared" si="369"/>
        <v>-0.10990200946627593</v>
      </c>
      <c r="AV1065">
        <f t="shared" si="370"/>
        <v>-0.17347474433368004</v>
      </c>
      <c r="AW1065">
        <v>1.2563276236991522E-2</v>
      </c>
      <c r="AX1065">
        <v>5.3741776213358849E-2</v>
      </c>
      <c r="AY1065" s="1">
        <f t="shared" si="371"/>
        <v>6598.3892118424992</v>
      </c>
      <c r="AZ1065" s="1">
        <f t="shared" si="372"/>
        <v>-21921.493665713133</v>
      </c>
      <c r="BA1065" s="1">
        <f t="shared" si="384"/>
        <v>77.700810597073996</v>
      </c>
      <c r="BB1065" s="1">
        <f t="shared" si="385"/>
        <v>114.11585606959261</v>
      </c>
      <c r="BC1065">
        <f t="shared" si="373"/>
        <v>1</v>
      </c>
      <c r="BD1065">
        <f t="shared" si="374"/>
        <v>1</v>
      </c>
      <c r="BE1065">
        <f t="shared" si="375"/>
        <v>0</v>
      </c>
      <c r="BF1065">
        <f t="shared" si="376"/>
        <v>0</v>
      </c>
      <c r="BG1065">
        <f t="shared" si="377"/>
        <v>0</v>
      </c>
      <c r="BH1065">
        <f t="shared" si="378"/>
        <v>0</v>
      </c>
      <c r="BI1065">
        <f t="shared" si="379"/>
        <v>0</v>
      </c>
      <c r="BJ1065">
        <f t="shared" si="380"/>
        <v>0</v>
      </c>
      <c r="BK1065">
        <f t="shared" si="381"/>
        <v>0</v>
      </c>
      <c r="BL1065">
        <f t="shared" si="382"/>
        <v>0</v>
      </c>
      <c r="BM1065">
        <f t="shared" si="386"/>
        <v>0</v>
      </c>
      <c r="BN1065">
        <f t="shared" si="387"/>
        <v>0</v>
      </c>
      <c r="BO1065">
        <f>IF(AND(AU1065&gt;'County Avg'!$E$3,'Gentrification Calcs'!AW1065&gt;'County Avg'!$E$4,'Gentrification Calcs'!AY1065&gt;'County Avg'!$E$5,'Gentrification Calcs'!BA1065&gt;'County Avg'!$E$6),1,0)</f>
        <v>0</v>
      </c>
      <c r="BP1065">
        <f>IF(AND(AV1065&gt;'County Avg'!$F$3,'Gentrification Calcs'!AX1065&gt;'County Avg'!$F$4,'Gentrification Calcs'!AZ1065&gt;'County Avg'!$F$5,'Gentrification Calcs'!BB1065&gt;'County Avg'!$F$6),1,0)</f>
        <v>0</v>
      </c>
      <c r="BQ1065">
        <f t="shared" si="388"/>
        <v>0</v>
      </c>
      <c r="BR1065">
        <f t="shared" si="389"/>
        <v>0</v>
      </c>
      <c r="BS1065">
        <f t="shared" si="390"/>
        <v>0</v>
      </c>
      <c r="BT1065">
        <f t="shared" si="391"/>
        <v>0</v>
      </c>
    </row>
    <row r="1066" spans="1:72" x14ac:dyDescent="0.25">
      <c r="A1066">
        <v>6037400304</v>
      </c>
      <c r="B1066">
        <v>3795.6254226043802</v>
      </c>
      <c r="C1066">
        <v>7138.3893815629899</v>
      </c>
      <c r="D1066">
        <v>6829</v>
      </c>
      <c r="E1066">
        <v>1293.8306709999999</v>
      </c>
      <c r="F1066">
        <v>2498.8210469999999</v>
      </c>
      <c r="G1066">
        <v>2463</v>
      </c>
      <c r="H1066">
        <v>166.49676543730115</v>
      </c>
      <c r="I1066">
        <v>704.81597298705105</v>
      </c>
      <c r="J1066">
        <v>689.83320000000003</v>
      </c>
      <c r="K1066">
        <v>0.1286851279453872</v>
      </c>
      <c r="L1066">
        <v>0.28205940310660871</v>
      </c>
      <c r="M1066">
        <v>0.28007844092570039</v>
      </c>
      <c r="N1066">
        <v>2534.7502180000001</v>
      </c>
      <c r="O1066">
        <v>4601.2575210000005</v>
      </c>
      <c r="P1066">
        <v>4539</v>
      </c>
      <c r="Q1066">
        <v>572.07197859999997</v>
      </c>
      <c r="R1066">
        <v>1104.060878</v>
      </c>
      <c r="S1066">
        <v>1566</v>
      </c>
      <c r="T1066">
        <v>0.22569165771741534</v>
      </c>
      <c r="U1066">
        <v>0.23994763887069992</v>
      </c>
      <c r="V1066">
        <v>0.34500991407799075</v>
      </c>
      <c r="W1066">
        <v>244.99538731575001</v>
      </c>
      <c r="X1066">
        <v>1081.4143018105499</v>
      </c>
      <c r="Y1066">
        <v>1228</v>
      </c>
      <c r="Z1066">
        <v>1291.0049266815199</v>
      </c>
      <c r="AA1066">
        <v>2488.7269476791798</v>
      </c>
      <c r="AB1066">
        <v>2463</v>
      </c>
      <c r="AC1066">
        <v>0.18977107077778668</v>
      </c>
      <c r="AD1066">
        <v>0.43452509035553477</v>
      </c>
      <c r="AE1066">
        <v>0.49857896873731222</v>
      </c>
      <c r="AF1066">
        <v>3190.7055365609599</v>
      </c>
      <c r="AG1066">
        <v>4293.9531757328696</v>
      </c>
      <c r="AH1066">
        <v>3568</v>
      </c>
      <c r="AI1066">
        <v>0.84062708547558607</v>
      </c>
      <c r="AJ1066">
        <v>0.60152969335397677</v>
      </c>
      <c r="AK1066">
        <v>0.52247766876555868</v>
      </c>
      <c r="AL1066">
        <f t="shared" si="383"/>
        <v>0.15937291452441393</v>
      </c>
      <c r="AM1066">
        <f t="shared" si="383"/>
        <v>0.39847030664602323</v>
      </c>
      <c r="AN1066">
        <f t="shared" si="383"/>
        <v>0.47752233123444132</v>
      </c>
      <c r="AO1066">
        <v>86684.076882290567</v>
      </c>
      <c r="AP1066">
        <v>76658.640375970586</v>
      </c>
      <c r="AQ1066">
        <v>73795</v>
      </c>
      <c r="AR1066">
        <v>1290.6500000000001</v>
      </c>
      <c r="AS1066">
        <v>1249.9027283511271</v>
      </c>
      <c r="AT1066">
        <v>1465</v>
      </c>
      <c r="AU1066">
        <f t="shared" si="369"/>
        <v>-0.2390973921216093</v>
      </c>
      <c r="AV1066">
        <f t="shared" si="370"/>
        <v>-7.9052024588418091E-2</v>
      </c>
      <c r="AW1066">
        <v>1.425598115328458E-2</v>
      </c>
      <c r="AX1066">
        <v>0.10506227520729083</v>
      </c>
      <c r="AY1066" s="1">
        <f t="shared" si="371"/>
        <v>-10025.43650631998</v>
      </c>
      <c r="AZ1066" s="1">
        <f t="shared" si="372"/>
        <v>-2863.6403759705863</v>
      </c>
      <c r="BA1066" s="1">
        <f t="shared" si="384"/>
        <v>-40.747271648873038</v>
      </c>
      <c r="BB1066" s="1">
        <f t="shared" si="385"/>
        <v>215.09727164887295</v>
      </c>
      <c r="BC1066">
        <f t="shared" si="373"/>
        <v>1</v>
      </c>
      <c r="BD1066">
        <f t="shared" si="374"/>
        <v>1</v>
      </c>
      <c r="BE1066">
        <f t="shared" si="375"/>
        <v>0</v>
      </c>
      <c r="BF1066">
        <f t="shared" si="376"/>
        <v>0</v>
      </c>
      <c r="BG1066">
        <f t="shared" si="377"/>
        <v>0</v>
      </c>
      <c r="BH1066">
        <f t="shared" si="378"/>
        <v>0</v>
      </c>
      <c r="BI1066">
        <f t="shared" si="379"/>
        <v>0</v>
      </c>
      <c r="BJ1066">
        <f t="shared" si="380"/>
        <v>0</v>
      </c>
      <c r="BK1066">
        <f t="shared" si="381"/>
        <v>0</v>
      </c>
      <c r="BL1066">
        <f t="shared" si="382"/>
        <v>0</v>
      </c>
      <c r="BM1066">
        <f t="shared" si="386"/>
        <v>0</v>
      </c>
      <c r="BN1066">
        <f t="shared" si="387"/>
        <v>0</v>
      </c>
      <c r="BO1066">
        <f>IF(AND(AU1066&gt;'County Avg'!$E$3,'Gentrification Calcs'!AW1066&gt;'County Avg'!$E$4,'Gentrification Calcs'!AY1066&gt;'County Avg'!$E$5,'Gentrification Calcs'!BA1066&gt;'County Avg'!$E$6),1,0)</f>
        <v>0</v>
      </c>
      <c r="BP1066">
        <f>IF(AND(AV1066&gt;'County Avg'!$F$3,'Gentrification Calcs'!AX1066&gt;'County Avg'!$F$4,'Gentrification Calcs'!AZ1066&gt;'County Avg'!$F$5,'Gentrification Calcs'!BB1066&gt;'County Avg'!$F$6),1,0)</f>
        <v>0</v>
      </c>
      <c r="BQ1066">
        <f t="shared" si="388"/>
        <v>0</v>
      </c>
      <c r="BR1066">
        <f t="shared" si="389"/>
        <v>0</v>
      </c>
      <c r="BS1066">
        <f t="shared" si="390"/>
        <v>0</v>
      </c>
      <c r="BT1066">
        <f t="shared" si="391"/>
        <v>0</v>
      </c>
    </row>
    <row r="1067" spans="1:72" x14ac:dyDescent="0.25">
      <c r="A1067">
        <v>6037400402</v>
      </c>
      <c r="B1067">
        <v>5123.9794065599199</v>
      </c>
      <c r="C1067">
        <v>3823.25251969183</v>
      </c>
      <c r="D1067">
        <v>4332</v>
      </c>
      <c r="E1067">
        <v>1756.523422</v>
      </c>
      <c r="F1067">
        <v>1339.3128529999999</v>
      </c>
      <c r="G1067">
        <v>1342</v>
      </c>
      <c r="H1067">
        <v>254.09662969499902</v>
      </c>
      <c r="I1067">
        <v>248.18689319950386</v>
      </c>
      <c r="J1067">
        <v>341.45100000000002</v>
      </c>
      <c r="K1067">
        <v>0.14465883375792471</v>
      </c>
      <c r="L1067">
        <v>0.1853091252305811</v>
      </c>
      <c r="M1067">
        <v>0.25443442622950824</v>
      </c>
      <c r="N1067">
        <v>3129.9577760000002</v>
      </c>
      <c r="O1067">
        <v>2622.9820460000001</v>
      </c>
      <c r="P1067">
        <v>2761</v>
      </c>
      <c r="Q1067">
        <v>763.06920209999998</v>
      </c>
      <c r="R1067">
        <v>763.11673210000004</v>
      </c>
      <c r="S1067">
        <v>899</v>
      </c>
      <c r="T1067">
        <v>0.2437953661710994</v>
      </c>
      <c r="U1067">
        <v>0.29093479052353377</v>
      </c>
      <c r="V1067">
        <v>0.32560666425208257</v>
      </c>
      <c r="W1067">
        <v>604.08313616146904</v>
      </c>
      <c r="X1067">
        <v>243.54848408698999</v>
      </c>
      <c r="Y1067">
        <v>350</v>
      </c>
      <c r="Z1067">
        <v>1722.12358725281</v>
      </c>
      <c r="AA1067">
        <v>1264.36168861389</v>
      </c>
      <c r="AB1067">
        <v>1342</v>
      </c>
      <c r="AC1067">
        <v>0.35077803976027233</v>
      </c>
      <c r="AD1067">
        <v>0.19262564365896781</v>
      </c>
      <c r="AE1067">
        <v>0.2608047690014903</v>
      </c>
      <c r="AF1067">
        <v>3655.5469207872602</v>
      </c>
      <c r="AG1067">
        <v>2766.2823944091801</v>
      </c>
      <c r="AH1067">
        <v>2888</v>
      </c>
      <c r="AI1067">
        <v>0.71341951845225715</v>
      </c>
      <c r="AJ1067">
        <v>0.72354163900012392</v>
      </c>
      <c r="AK1067">
        <v>0.66666666666666663</v>
      </c>
      <c r="AL1067">
        <f t="shared" si="383"/>
        <v>0.28658048154774285</v>
      </c>
      <c r="AM1067">
        <f t="shared" si="383"/>
        <v>0.27645836099987608</v>
      </c>
      <c r="AN1067">
        <f t="shared" si="383"/>
        <v>0.33333333333333337</v>
      </c>
      <c r="AO1067">
        <v>94536.414634146349</v>
      </c>
      <c r="AP1067">
        <v>91788.212096444637</v>
      </c>
      <c r="AQ1067">
        <v>85968</v>
      </c>
      <c r="AR1067">
        <v>1408.1388888888889</v>
      </c>
      <c r="AS1067">
        <v>1244.4918940292607</v>
      </c>
      <c r="AT1067">
        <v>1616</v>
      </c>
      <c r="AU1067">
        <f t="shared" si="369"/>
        <v>1.0122120547866764E-2</v>
      </c>
      <c r="AV1067">
        <f t="shared" si="370"/>
        <v>-5.6874972333457285E-2</v>
      </c>
      <c r="AW1067">
        <v>4.7139424352434373E-2</v>
      </c>
      <c r="AX1067">
        <v>3.4671873728548797E-2</v>
      </c>
      <c r="AY1067" s="1">
        <f t="shared" si="371"/>
        <v>-2748.2025377017126</v>
      </c>
      <c r="AZ1067" s="1">
        <f t="shared" si="372"/>
        <v>-5820.2120964446367</v>
      </c>
      <c r="BA1067" s="1">
        <f t="shared" si="384"/>
        <v>-163.64699485962819</v>
      </c>
      <c r="BB1067" s="1">
        <f t="shared" si="385"/>
        <v>371.50810597073928</v>
      </c>
      <c r="BC1067">
        <f t="shared" si="373"/>
        <v>1</v>
      </c>
      <c r="BD1067">
        <f t="shared" si="374"/>
        <v>1</v>
      </c>
      <c r="BE1067">
        <f t="shared" si="375"/>
        <v>0</v>
      </c>
      <c r="BF1067">
        <f t="shared" si="376"/>
        <v>0</v>
      </c>
      <c r="BG1067">
        <f t="shared" si="377"/>
        <v>0</v>
      </c>
      <c r="BH1067">
        <f t="shared" si="378"/>
        <v>0</v>
      </c>
      <c r="BI1067">
        <f t="shared" si="379"/>
        <v>0</v>
      </c>
      <c r="BJ1067">
        <f t="shared" si="380"/>
        <v>0</v>
      </c>
      <c r="BK1067">
        <f t="shared" si="381"/>
        <v>0</v>
      </c>
      <c r="BL1067">
        <f t="shared" si="382"/>
        <v>0</v>
      </c>
      <c r="BM1067">
        <f t="shared" si="386"/>
        <v>0</v>
      </c>
      <c r="BN1067">
        <f t="shared" si="387"/>
        <v>0</v>
      </c>
      <c r="BO1067">
        <f>IF(AND(AU1067&gt;'County Avg'!$E$3,'Gentrification Calcs'!AW1067&gt;'County Avg'!$E$4,'Gentrification Calcs'!AY1067&gt;'County Avg'!$E$5,'Gentrification Calcs'!BA1067&gt;'County Avg'!$E$6),1,0)</f>
        <v>0</v>
      </c>
      <c r="BP1067">
        <f>IF(AND(AV1067&gt;'County Avg'!$F$3,'Gentrification Calcs'!AX1067&gt;'County Avg'!$F$4,'Gentrification Calcs'!AZ1067&gt;'County Avg'!$F$5,'Gentrification Calcs'!BB1067&gt;'County Avg'!$F$6),1,0)</f>
        <v>0</v>
      </c>
      <c r="BQ1067">
        <f t="shared" si="388"/>
        <v>0</v>
      </c>
      <c r="BR1067">
        <f t="shared" si="389"/>
        <v>0</v>
      </c>
      <c r="BS1067">
        <f t="shared" si="390"/>
        <v>0</v>
      </c>
      <c r="BT1067">
        <f t="shared" si="391"/>
        <v>0</v>
      </c>
    </row>
    <row r="1068" spans="1:72" x14ac:dyDescent="0.25">
      <c r="A1068">
        <v>6037400403</v>
      </c>
      <c r="B1068">
        <v>4393.8219224509303</v>
      </c>
      <c r="C1068">
        <v>3916.99451384642</v>
      </c>
      <c r="D1068">
        <v>3987</v>
      </c>
      <c r="E1068">
        <v>1381.8423330000001</v>
      </c>
      <c r="F1068">
        <v>1276.7082989999999</v>
      </c>
      <c r="G1068">
        <v>1347</v>
      </c>
      <c r="H1068">
        <v>396.11801018396119</v>
      </c>
      <c r="I1068">
        <v>184.78406959305397</v>
      </c>
      <c r="J1068">
        <v>361.178</v>
      </c>
      <c r="K1068">
        <v>0.28665933929233672</v>
      </c>
      <c r="L1068">
        <v>0.1447347602720126</v>
      </c>
      <c r="M1068">
        <v>0.26813511507052712</v>
      </c>
      <c r="N1068">
        <v>2863.3883099999998</v>
      </c>
      <c r="O1068">
        <v>2417.1695049999998</v>
      </c>
      <c r="P1068">
        <v>2697</v>
      </c>
      <c r="Q1068">
        <v>1028.673454</v>
      </c>
      <c r="R1068">
        <v>654.61546759999999</v>
      </c>
      <c r="S1068">
        <v>934</v>
      </c>
      <c r="T1068">
        <v>0.35925042035252286</v>
      </c>
      <c r="U1068">
        <v>0.27081901631056693</v>
      </c>
      <c r="V1068">
        <v>0.34631071560993698</v>
      </c>
      <c r="W1068">
        <v>67.537895388901205</v>
      </c>
      <c r="X1068">
        <v>270.32460838556301</v>
      </c>
      <c r="Y1068">
        <v>402</v>
      </c>
      <c r="Z1068">
        <v>1397.48378702998</v>
      </c>
      <c r="AA1068">
        <v>1279.2218092083899</v>
      </c>
      <c r="AB1068">
        <v>1347</v>
      </c>
      <c r="AC1068">
        <v>4.8328213905391319E-2</v>
      </c>
      <c r="AD1068">
        <v>0.21131957447852279</v>
      </c>
      <c r="AE1068">
        <v>0.2984409799554566</v>
      </c>
      <c r="AF1068">
        <v>3728.82441384603</v>
      </c>
      <c r="AG1068">
        <v>2417.42695450783</v>
      </c>
      <c r="AH1068">
        <v>1807</v>
      </c>
      <c r="AI1068">
        <v>0.84865169314054578</v>
      </c>
      <c r="AJ1068">
        <v>0.61716373254093715</v>
      </c>
      <c r="AK1068">
        <v>0.45322297466766992</v>
      </c>
      <c r="AL1068">
        <f t="shared" si="383"/>
        <v>0.15134830685945422</v>
      </c>
      <c r="AM1068">
        <f t="shared" si="383"/>
        <v>0.38283626745906285</v>
      </c>
      <c r="AN1068">
        <f t="shared" si="383"/>
        <v>0.54677702533233008</v>
      </c>
      <c r="AO1068">
        <v>86745.749204665961</v>
      </c>
      <c r="AP1068">
        <v>105884.6334286882</v>
      </c>
      <c r="AQ1068">
        <v>97326</v>
      </c>
      <c r="AR1068">
        <v>1263.0055555555557</v>
      </c>
      <c r="AS1068">
        <v>1443.340055357849</v>
      </c>
      <c r="AT1068">
        <v>1661</v>
      </c>
      <c r="AU1068">
        <f t="shared" si="369"/>
        <v>-0.23148796059960863</v>
      </c>
      <c r="AV1068">
        <f t="shared" si="370"/>
        <v>-0.16394075787326723</v>
      </c>
      <c r="AW1068">
        <v>-8.843140404195593E-2</v>
      </c>
      <c r="AX1068">
        <v>7.5491699299370052E-2</v>
      </c>
      <c r="AY1068" s="1">
        <f t="shared" si="371"/>
        <v>19138.884224022244</v>
      </c>
      <c r="AZ1068" s="1">
        <f t="shared" si="372"/>
        <v>-8558.6334286882047</v>
      </c>
      <c r="BA1068" s="1">
        <f t="shared" si="384"/>
        <v>180.33449980229329</v>
      </c>
      <c r="BB1068" s="1">
        <f t="shared" si="385"/>
        <v>217.659944642151</v>
      </c>
      <c r="BC1068">
        <f t="shared" si="373"/>
        <v>1</v>
      </c>
      <c r="BD1068">
        <f t="shared" si="374"/>
        <v>1</v>
      </c>
      <c r="BE1068">
        <f t="shared" si="375"/>
        <v>0</v>
      </c>
      <c r="BF1068">
        <f t="shared" si="376"/>
        <v>0</v>
      </c>
      <c r="BG1068">
        <f t="shared" si="377"/>
        <v>0</v>
      </c>
      <c r="BH1068">
        <f t="shared" si="378"/>
        <v>0</v>
      </c>
      <c r="BI1068">
        <f t="shared" si="379"/>
        <v>0</v>
      </c>
      <c r="BJ1068">
        <f t="shared" si="380"/>
        <v>0</v>
      </c>
      <c r="BK1068">
        <f t="shared" si="381"/>
        <v>0</v>
      </c>
      <c r="BL1068">
        <f t="shared" si="382"/>
        <v>0</v>
      </c>
      <c r="BM1068">
        <f t="shared" si="386"/>
        <v>0</v>
      </c>
      <c r="BN1068">
        <f t="shared" si="387"/>
        <v>0</v>
      </c>
      <c r="BO1068">
        <f>IF(AND(AU1068&gt;'County Avg'!$E$3,'Gentrification Calcs'!AW1068&gt;'County Avg'!$E$4,'Gentrification Calcs'!AY1068&gt;'County Avg'!$E$5,'Gentrification Calcs'!BA1068&gt;'County Avg'!$E$6),1,0)</f>
        <v>0</v>
      </c>
      <c r="BP1068">
        <f>IF(AND(AV1068&gt;'County Avg'!$F$3,'Gentrification Calcs'!AX1068&gt;'County Avg'!$F$4,'Gentrification Calcs'!AZ1068&gt;'County Avg'!$F$5,'Gentrification Calcs'!BB1068&gt;'County Avg'!$F$6),1,0)</f>
        <v>0</v>
      </c>
      <c r="BQ1068">
        <f t="shared" si="388"/>
        <v>0</v>
      </c>
      <c r="BR1068">
        <f t="shared" si="389"/>
        <v>0</v>
      </c>
      <c r="BS1068">
        <f t="shared" si="390"/>
        <v>0</v>
      </c>
      <c r="BT1068">
        <f t="shared" si="391"/>
        <v>0</v>
      </c>
    </row>
    <row r="1069" spans="1:72" x14ac:dyDescent="0.25">
      <c r="A1069">
        <v>6037400404</v>
      </c>
      <c r="B1069">
        <v>2156.7156264738401</v>
      </c>
      <c r="C1069">
        <v>4553.1857680047997</v>
      </c>
      <c r="D1069">
        <v>4448</v>
      </c>
      <c r="E1069">
        <v>660.56146850000005</v>
      </c>
      <c r="F1069">
        <v>1493.3086060000001</v>
      </c>
      <c r="G1069">
        <v>1380</v>
      </c>
      <c r="H1069">
        <v>153.59444352103162</v>
      </c>
      <c r="I1069">
        <v>199.52917031747975</v>
      </c>
      <c r="J1069">
        <v>337.178</v>
      </c>
      <c r="K1069">
        <v>0.23252104587603811</v>
      </c>
      <c r="L1069">
        <v>0.13361549616454815</v>
      </c>
      <c r="M1069">
        <v>0.24433188405797102</v>
      </c>
      <c r="N1069">
        <v>1399.788425</v>
      </c>
      <c r="O1069">
        <v>2955.3155919999999</v>
      </c>
      <c r="P1069">
        <v>2855</v>
      </c>
      <c r="Q1069">
        <v>495.5169674</v>
      </c>
      <c r="R1069">
        <v>1172.4509840000001</v>
      </c>
      <c r="S1069">
        <v>1273</v>
      </c>
      <c r="T1069">
        <v>0.3539941883717177</v>
      </c>
      <c r="U1069">
        <v>0.39672615241966352</v>
      </c>
      <c r="V1069">
        <v>0.44588441330998246</v>
      </c>
      <c r="W1069">
        <v>34.152554676198598</v>
      </c>
      <c r="X1069">
        <v>67.536919675767393</v>
      </c>
      <c r="Y1069">
        <v>111</v>
      </c>
      <c r="Z1069">
        <v>684.60353467636696</v>
      </c>
      <c r="AA1069">
        <v>1480.57407200336</v>
      </c>
      <c r="AB1069">
        <v>1380</v>
      </c>
      <c r="AC1069">
        <v>4.9886617503871869E-2</v>
      </c>
      <c r="AD1069">
        <v>4.5615360253056035E-2</v>
      </c>
      <c r="AE1069">
        <v>8.0434782608695646E-2</v>
      </c>
      <c r="AF1069">
        <v>1817.71217692756</v>
      </c>
      <c r="AG1069">
        <v>3732.5927374959001</v>
      </c>
      <c r="AH1069">
        <v>3475</v>
      </c>
      <c r="AI1069">
        <v>0.84281495187173117</v>
      </c>
      <c r="AJ1069">
        <v>0.8197760705756395</v>
      </c>
      <c r="AK1069">
        <v>0.78125</v>
      </c>
      <c r="AL1069">
        <f t="shared" si="383"/>
        <v>0.15718504812826883</v>
      </c>
      <c r="AM1069">
        <f t="shared" si="383"/>
        <v>0.1802239294243605</v>
      </c>
      <c r="AN1069">
        <f t="shared" si="383"/>
        <v>0.21875</v>
      </c>
      <c r="AO1069">
        <v>126101.76033934254</v>
      </c>
      <c r="AP1069">
        <v>125768.93379648551</v>
      </c>
      <c r="AQ1069">
        <v>112109</v>
      </c>
      <c r="AR1069">
        <v>1541.1777777777779</v>
      </c>
      <c r="AS1069">
        <v>1202.5579280347965</v>
      </c>
      <c r="AT1069">
        <v>2001</v>
      </c>
      <c r="AU1069">
        <f t="shared" si="369"/>
        <v>-2.3038881296091662E-2</v>
      </c>
      <c r="AV1069">
        <f t="shared" si="370"/>
        <v>-3.8526070575639504E-2</v>
      </c>
      <c r="AW1069">
        <v>4.2731964047945825E-2</v>
      </c>
      <c r="AX1069">
        <v>4.9158260890318939E-2</v>
      </c>
      <c r="AY1069" s="1">
        <f t="shared" si="371"/>
        <v>-332.82654285703029</v>
      </c>
      <c r="AZ1069" s="1">
        <f t="shared" si="372"/>
        <v>-13659.933796485508</v>
      </c>
      <c r="BA1069" s="1">
        <f t="shared" si="384"/>
        <v>-338.61984974298139</v>
      </c>
      <c r="BB1069" s="1">
        <f t="shared" si="385"/>
        <v>798.44207196520347</v>
      </c>
      <c r="BC1069">
        <f t="shared" si="373"/>
        <v>1</v>
      </c>
      <c r="BD1069">
        <f t="shared" si="374"/>
        <v>1</v>
      </c>
      <c r="BE1069">
        <f t="shared" si="375"/>
        <v>0</v>
      </c>
      <c r="BF1069">
        <f t="shared" si="376"/>
        <v>0</v>
      </c>
      <c r="BG1069">
        <f t="shared" si="377"/>
        <v>0</v>
      </c>
      <c r="BH1069">
        <f t="shared" si="378"/>
        <v>0</v>
      </c>
      <c r="BI1069">
        <f t="shared" si="379"/>
        <v>0</v>
      </c>
      <c r="BJ1069">
        <f t="shared" si="380"/>
        <v>0</v>
      </c>
      <c r="BK1069">
        <f t="shared" si="381"/>
        <v>0</v>
      </c>
      <c r="BL1069">
        <f t="shared" si="382"/>
        <v>0</v>
      </c>
      <c r="BM1069">
        <f t="shared" si="386"/>
        <v>0</v>
      </c>
      <c r="BN1069">
        <f t="shared" si="387"/>
        <v>0</v>
      </c>
      <c r="BO1069">
        <f>IF(AND(AU1069&gt;'County Avg'!$E$3,'Gentrification Calcs'!AW1069&gt;'County Avg'!$E$4,'Gentrification Calcs'!AY1069&gt;'County Avg'!$E$5,'Gentrification Calcs'!BA1069&gt;'County Avg'!$E$6),1,0)</f>
        <v>0</v>
      </c>
      <c r="BP1069">
        <f>IF(AND(AV1069&gt;'County Avg'!$F$3,'Gentrification Calcs'!AX1069&gt;'County Avg'!$F$4,'Gentrification Calcs'!AZ1069&gt;'County Avg'!$F$5,'Gentrification Calcs'!BB1069&gt;'County Avg'!$F$6),1,0)</f>
        <v>0</v>
      </c>
      <c r="BQ1069">
        <f t="shared" si="388"/>
        <v>0</v>
      </c>
      <c r="BR1069">
        <f t="shared" si="389"/>
        <v>0</v>
      </c>
      <c r="BS1069">
        <f t="shared" si="390"/>
        <v>0</v>
      </c>
      <c r="BT1069">
        <f t="shared" si="391"/>
        <v>0</v>
      </c>
    </row>
    <row r="1070" spans="1:72" x14ac:dyDescent="0.25">
      <c r="A1070">
        <v>6037400501</v>
      </c>
      <c r="B1070">
        <v>4366.00000895825</v>
      </c>
      <c r="C1070">
        <v>2301.4131247717901</v>
      </c>
      <c r="D1070">
        <v>2232</v>
      </c>
      <c r="E1070">
        <v>1429</v>
      </c>
      <c r="F1070">
        <v>775.48273170000004</v>
      </c>
      <c r="G1070">
        <v>681</v>
      </c>
      <c r="H1070">
        <v>41.387146556571061</v>
      </c>
      <c r="I1070">
        <v>58.415283201025545</v>
      </c>
      <c r="J1070">
        <v>90.235600000000005</v>
      </c>
      <c r="K1070">
        <v>2.8962313895431115E-2</v>
      </c>
      <c r="L1070">
        <v>7.5327638918494755E-2</v>
      </c>
      <c r="M1070">
        <v>0.13250455212922174</v>
      </c>
      <c r="N1070">
        <v>2414.0000049999999</v>
      </c>
      <c r="O1070">
        <v>1620.9819669999999</v>
      </c>
      <c r="P1070">
        <v>1309</v>
      </c>
      <c r="Q1070">
        <v>196</v>
      </c>
      <c r="R1070">
        <v>768.22692510000002</v>
      </c>
      <c r="S1070">
        <v>665</v>
      </c>
      <c r="T1070">
        <v>8.1193040428349128E-2</v>
      </c>
      <c r="U1070">
        <v>0.47392687934818961</v>
      </c>
      <c r="V1070">
        <v>0.50802139037433158</v>
      </c>
      <c r="W1070">
        <v>718</v>
      </c>
      <c r="X1070">
        <v>39.088707104325302</v>
      </c>
      <c r="Y1070">
        <v>56</v>
      </c>
      <c r="Z1070">
        <v>1380</v>
      </c>
      <c r="AA1070">
        <v>722.42496889829602</v>
      </c>
      <c r="AB1070">
        <v>681</v>
      </c>
      <c r="AC1070">
        <v>0.52028985507246372</v>
      </c>
      <c r="AD1070">
        <v>5.410763579217908E-2</v>
      </c>
      <c r="AE1070">
        <v>8.223201174743025E-2</v>
      </c>
      <c r="AF1070">
        <v>1443.00000296078</v>
      </c>
      <c r="AG1070">
        <v>1824.8994487524001</v>
      </c>
      <c r="AH1070">
        <v>1541</v>
      </c>
      <c r="AI1070">
        <v>0.33050847457627175</v>
      </c>
      <c r="AJ1070">
        <v>0.79294735443613951</v>
      </c>
      <c r="AK1070">
        <v>0.69041218637992829</v>
      </c>
      <c r="AL1070">
        <f t="shared" si="383"/>
        <v>0.66949152542372825</v>
      </c>
      <c r="AM1070">
        <f t="shared" si="383"/>
        <v>0.20705264556386049</v>
      </c>
      <c r="AN1070">
        <f t="shared" si="383"/>
        <v>0.30958781362007171</v>
      </c>
      <c r="AO1070">
        <v>149393.94538706259</v>
      </c>
      <c r="AP1070">
        <v>148197.66407846345</v>
      </c>
      <c r="AQ1070">
        <v>110536</v>
      </c>
      <c r="AR1070">
        <v>737.76111111111118</v>
      </c>
      <c r="AS1070">
        <v>980.71372083827612</v>
      </c>
      <c r="AT1070">
        <v>2001</v>
      </c>
      <c r="AU1070">
        <f t="shared" si="369"/>
        <v>0.46243887985986776</v>
      </c>
      <c r="AV1070">
        <f t="shared" si="370"/>
        <v>-0.10253516805621121</v>
      </c>
      <c r="AW1070">
        <v>0.39273383891984048</v>
      </c>
      <c r="AX1070">
        <v>3.4094511026141971E-2</v>
      </c>
      <c r="AY1070" s="1">
        <f t="shared" si="371"/>
        <v>-1196.2813085991365</v>
      </c>
      <c r="AZ1070" s="1">
        <f t="shared" si="372"/>
        <v>-37661.664078463451</v>
      </c>
      <c r="BA1070" s="1">
        <f t="shared" si="384"/>
        <v>242.95260972716494</v>
      </c>
      <c r="BB1070" s="1">
        <f t="shared" si="385"/>
        <v>1020.2862791617239</v>
      </c>
      <c r="BC1070">
        <f t="shared" si="373"/>
        <v>1</v>
      </c>
      <c r="BD1070">
        <f t="shared" si="374"/>
        <v>1</v>
      </c>
      <c r="BE1070">
        <f t="shared" si="375"/>
        <v>0</v>
      </c>
      <c r="BF1070">
        <f t="shared" si="376"/>
        <v>0</v>
      </c>
      <c r="BG1070">
        <f t="shared" si="377"/>
        <v>1</v>
      </c>
      <c r="BH1070">
        <f t="shared" si="378"/>
        <v>0</v>
      </c>
      <c r="BI1070">
        <f t="shared" si="379"/>
        <v>0</v>
      </c>
      <c r="BJ1070">
        <f t="shared" si="380"/>
        <v>0</v>
      </c>
      <c r="BK1070">
        <f t="shared" si="381"/>
        <v>1</v>
      </c>
      <c r="BL1070">
        <f t="shared" si="382"/>
        <v>0</v>
      </c>
      <c r="BM1070">
        <f t="shared" si="386"/>
        <v>0</v>
      </c>
      <c r="BN1070">
        <f t="shared" si="387"/>
        <v>0</v>
      </c>
      <c r="BO1070">
        <f>IF(AND(AU1070&gt;'County Avg'!$E$3,'Gentrification Calcs'!AW1070&gt;'County Avg'!$E$4,'Gentrification Calcs'!AY1070&gt;'County Avg'!$E$5,'Gentrification Calcs'!BA1070&gt;'County Avg'!$E$6),1,0)</f>
        <v>1</v>
      </c>
      <c r="BP1070">
        <f>IF(AND(AV1070&gt;'County Avg'!$F$3,'Gentrification Calcs'!AX1070&gt;'County Avg'!$F$4,'Gentrification Calcs'!AZ1070&gt;'County Avg'!$F$5,'Gentrification Calcs'!BB1070&gt;'County Avg'!$F$6),1,0)</f>
        <v>0</v>
      </c>
      <c r="BQ1070">
        <f t="shared" si="388"/>
        <v>0</v>
      </c>
      <c r="BR1070">
        <f t="shared" si="389"/>
        <v>0</v>
      </c>
      <c r="BS1070">
        <f t="shared" si="390"/>
        <v>0</v>
      </c>
      <c r="BT1070">
        <f t="shared" si="391"/>
        <v>0</v>
      </c>
    </row>
    <row r="1071" spans="1:72" x14ac:dyDescent="0.25">
      <c r="A1071">
        <v>6037400602</v>
      </c>
      <c r="B1071">
        <v>3857.0220173094599</v>
      </c>
      <c r="C1071">
        <v>4799</v>
      </c>
      <c r="D1071">
        <v>4151</v>
      </c>
      <c r="E1071">
        <v>1491.7648610000001</v>
      </c>
      <c r="F1071">
        <v>1375</v>
      </c>
      <c r="G1071">
        <v>1312</v>
      </c>
      <c r="H1071">
        <v>619.19520127047713</v>
      </c>
      <c r="I1071">
        <v>583.52120000000002</v>
      </c>
      <c r="J1071">
        <v>602.30740000000003</v>
      </c>
      <c r="K1071">
        <v>0.41507560437869645</v>
      </c>
      <c r="L1071">
        <v>0.42437905454545455</v>
      </c>
      <c r="M1071">
        <v>0.45907576219512197</v>
      </c>
      <c r="N1071">
        <v>2450.9824629999998</v>
      </c>
      <c r="O1071">
        <v>2772</v>
      </c>
      <c r="P1071">
        <v>2799</v>
      </c>
      <c r="Q1071">
        <v>530.89778279999996</v>
      </c>
      <c r="R1071">
        <v>358</v>
      </c>
      <c r="S1071">
        <v>604</v>
      </c>
      <c r="T1071">
        <v>0.21660611237102922</v>
      </c>
      <c r="U1071">
        <v>0.12914862914862915</v>
      </c>
      <c r="V1071">
        <v>0.21579135405501965</v>
      </c>
      <c r="W1071">
        <v>532.59615206532203</v>
      </c>
      <c r="X1071">
        <v>704</v>
      </c>
      <c r="Y1071">
        <v>632</v>
      </c>
      <c r="Z1071">
        <v>1495.6070033609899</v>
      </c>
      <c r="AA1071">
        <v>1431</v>
      </c>
      <c r="AB1071">
        <v>1312</v>
      </c>
      <c r="AC1071">
        <v>0.35610701933626276</v>
      </c>
      <c r="AD1071">
        <v>0.49196366177498252</v>
      </c>
      <c r="AE1071">
        <v>0.48170731707317072</v>
      </c>
      <c r="AF1071">
        <v>2133.4506689192599</v>
      </c>
      <c r="AG1071">
        <v>1150</v>
      </c>
      <c r="AH1071">
        <v>963</v>
      </c>
      <c r="AI1071">
        <v>0.55313416914521263</v>
      </c>
      <c r="AJ1071">
        <v>0.23963325692852677</v>
      </c>
      <c r="AK1071">
        <v>0.23199229101421345</v>
      </c>
      <c r="AL1071">
        <f t="shared" si="383"/>
        <v>0.44686583085478737</v>
      </c>
      <c r="AM1071">
        <f t="shared" si="383"/>
        <v>0.76036674307147323</v>
      </c>
      <c r="AN1071">
        <f t="shared" si="383"/>
        <v>0.76800770898578652</v>
      </c>
      <c r="AO1071">
        <v>57572.926829268297</v>
      </c>
      <c r="AP1071">
        <v>54232.706170821424</v>
      </c>
      <c r="AQ1071">
        <v>51968</v>
      </c>
      <c r="AR1071">
        <v>1036.6666666666667</v>
      </c>
      <c r="AS1071">
        <v>984.77184657967587</v>
      </c>
      <c r="AT1071">
        <v>1061</v>
      </c>
      <c r="AU1071">
        <f t="shared" si="369"/>
        <v>-0.31350091221668586</v>
      </c>
      <c r="AV1071">
        <f t="shared" si="370"/>
        <v>-7.6409659143133191E-3</v>
      </c>
      <c r="AW1071">
        <v>-8.7457483222400073E-2</v>
      </c>
      <c r="AX1071">
        <v>8.6642724906390495E-2</v>
      </c>
      <c r="AY1071" s="1">
        <f t="shared" si="371"/>
        <v>-3340.2206584468731</v>
      </c>
      <c r="AZ1071" s="1">
        <f t="shared" si="372"/>
        <v>-2264.7061708214242</v>
      </c>
      <c r="BA1071" s="1">
        <f t="shared" si="384"/>
        <v>-51.894820086990876</v>
      </c>
      <c r="BB1071" s="1">
        <f t="shared" si="385"/>
        <v>76.228153420324134</v>
      </c>
      <c r="BC1071">
        <f t="shared" si="373"/>
        <v>1</v>
      </c>
      <c r="BD1071">
        <f t="shared" si="374"/>
        <v>1</v>
      </c>
      <c r="BE1071">
        <f t="shared" si="375"/>
        <v>0</v>
      </c>
      <c r="BF1071">
        <f t="shared" si="376"/>
        <v>1</v>
      </c>
      <c r="BG1071">
        <f t="shared" si="377"/>
        <v>0</v>
      </c>
      <c r="BH1071">
        <f t="shared" si="378"/>
        <v>1</v>
      </c>
      <c r="BI1071">
        <f t="shared" si="379"/>
        <v>0</v>
      </c>
      <c r="BJ1071">
        <f t="shared" si="380"/>
        <v>0</v>
      </c>
      <c r="BK1071">
        <f t="shared" si="381"/>
        <v>0</v>
      </c>
      <c r="BL1071">
        <f t="shared" si="382"/>
        <v>1</v>
      </c>
      <c r="BM1071">
        <f t="shared" si="386"/>
        <v>0</v>
      </c>
      <c r="BN1071">
        <f t="shared" si="387"/>
        <v>1</v>
      </c>
      <c r="BO1071">
        <f>IF(AND(AU1071&gt;'County Avg'!$E$3,'Gentrification Calcs'!AW1071&gt;'County Avg'!$E$4,'Gentrification Calcs'!AY1071&gt;'County Avg'!$E$5,'Gentrification Calcs'!BA1071&gt;'County Avg'!$E$6),1,0)</f>
        <v>0</v>
      </c>
      <c r="BP1071">
        <f>IF(AND(AV1071&gt;'County Avg'!$F$3,'Gentrification Calcs'!AX1071&gt;'County Avg'!$F$4,'Gentrification Calcs'!AZ1071&gt;'County Avg'!$F$5,'Gentrification Calcs'!BB1071&gt;'County Avg'!$F$6),1,0)</f>
        <v>0</v>
      </c>
      <c r="BQ1071">
        <f t="shared" si="388"/>
        <v>0</v>
      </c>
      <c r="BR1071">
        <f t="shared" si="389"/>
        <v>0</v>
      </c>
      <c r="BS1071">
        <f t="shared" si="390"/>
        <v>0</v>
      </c>
      <c r="BT1071">
        <f t="shared" si="391"/>
        <v>0</v>
      </c>
    </row>
    <row r="1072" spans="1:72" x14ac:dyDescent="0.25">
      <c r="A1072">
        <v>6037400603</v>
      </c>
      <c r="B1072">
        <v>2067.9650735535301</v>
      </c>
      <c r="C1072">
        <v>4329.2442283630398</v>
      </c>
      <c r="D1072">
        <v>5003</v>
      </c>
      <c r="E1072">
        <v>799.81565850000004</v>
      </c>
      <c r="F1072">
        <v>1640.440063</v>
      </c>
      <c r="G1072">
        <v>1690</v>
      </c>
      <c r="H1072">
        <v>434.5480321046968</v>
      </c>
      <c r="I1072">
        <v>506.73684824982462</v>
      </c>
      <c r="J1072">
        <v>399.5804</v>
      </c>
      <c r="K1072">
        <v>0.5433102334101112</v>
      </c>
      <c r="L1072">
        <v>0.30890299479952693</v>
      </c>
      <c r="M1072">
        <v>0.23643810650887573</v>
      </c>
      <c r="N1072">
        <v>1314.0382059999999</v>
      </c>
      <c r="O1072">
        <v>2800.6296390000002</v>
      </c>
      <c r="P1072">
        <v>3400</v>
      </c>
      <c r="Q1072">
        <v>284.59363309999998</v>
      </c>
      <c r="R1072">
        <v>756.81896970000003</v>
      </c>
      <c r="S1072">
        <v>1236</v>
      </c>
      <c r="T1072">
        <v>0.21657942044647063</v>
      </c>
      <c r="U1072">
        <v>0.27023172188173789</v>
      </c>
      <c r="V1072">
        <v>0.36352941176470588</v>
      </c>
      <c r="W1072">
        <v>285.61050242930702</v>
      </c>
      <c r="X1072">
        <v>565.1181640625</v>
      </c>
      <c r="Y1072">
        <v>489</v>
      </c>
      <c r="Z1072">
        <v>801.87930700182903</v>
      </c>
      <c r="AA1072">
        <v>1638.44323730469</v>
      </c>
      <c r="AB1072">
        <v>1690</v>
      </c>
      <c r="AC1072">
        <v>0.35617642198198735</v>
      </c>
      <c r="AD1072">
        <v>0.3449116522291879</v>
      </c>
      <c r="AE1072">
        <v>0.2893491124260355</v>
      </c>
      <c r="AF1072">
        <v>1143.9593301979601</v>
      </c>
      <c r="AG1072">
        <v>1658.412109375</v>
      </c>
      <c r="AH1072">
        <v>1265</v>
      </c>
      <c r="AI1072">
        <v>0.55318116578836318</v>
      </c>
      <c r="AJ1072">
        <v>0.38307196866139231</v>
      </c>
      <c r="AK1072">
        <v>0.25284829102538475</v>
      </c>
      <c r="AL1072">
        <f t="shared" si="383"/>
        <v>0.44681883421163682</v>
      </c>
      <c r="AM1072">
        <f t="shared" si="383"/>
        <v>0.61692803133860763</v>
      </c>
      <c r="AN1072">
        <f t="shared" si="383"/>
        <v>0.74715170897461525</v>
      </c>
      <c r="AO1072">
        <v>68918.820254506893</v>
      </c>
      <c r="AP1072">
        <v>70842.800572129141</v>
      </c>
      <c r="AQ1072">
        <v>71944</v>
      </c>
      <c r="AR1072">
        <v>1211.1722222222222</v>
      </c>
      <c r="AS1072">
        <v>1086.2249901146699</v>
      </c>
      <c r="AT1072">
        <v>1360</v>
      </c>
      <c r="AU1072">
        <f t="shared" si="369"/>
        <v>-0.17010919712697087</v>
      </c>
      <c r="AV1072">
        <f t="shared" si="370"/>
        <v>-0.13022367763600756</v>
      </c>
      <c r="AW1072">
        <v>5.3652301435267252E-2</v>
      </c>
      <c r="AX1072">
        <v>9.3297689882967993E-2</v>
      </c>
      <c r="AY1072" s="1">
        <f t="shared" si="371"/>
        <v>1923.9803176222485</v>
      </c>
      <c r="AZ1072" s="1">
        <f t="shared" si="372"/>
        <v>1101.1994278708589</v>
      </c>
      <c r="BA1072" s="1">
        <f t="shared" si="384"/>
        <v>-124.94723210755228</v>
      </c>
      <c r="BB1072" s="1">
        <f t="shared" si="385"/>
        <v>273.77500988533006</v>
      </c>
      <c r="BC1072">
        <f t="shared" si="373"/>
        <v>1</v>
      </c>
      <c r="BD1072">
        <f t="shared" si="374"/>
        <v>1</v>
      </c>
      <c r="BE1072">
        <f t="shared" si="375"/>
        <v>1</v>
      </c>
      <c r="BF1072">
        <f t="shared" si="376"/>
        <v>0</v>
      </c>
      <c r="BG1072">
        <f t="shared" si="377"/>
        <v>0</v>
      </c>
      <c r="BH1072">
        <f t="shared" si="378"/>
        <v>0</v>
      </c>
      <c r="BI1072">
        <f t="shared" si="379"/>
        <v>0</v>
      </c>
      <c r="BJ1072">
        <f t="shared" si="380"/>
        <v>0</v>
      </c>
      <c r="BK1072">
        <f t="shared" si="381"/>
        <v>0</v>
      </c>
      <c r="BL1072">
        <f t="shared" si="382"/>
        <v>0</v>
      </c>
      <c r="BM1072">
        <f t="shared" si="386"/>
        <v>0</v>
      </c>
      <c r="BN1072">
        <f t="shared" si="387"/>
        <v>0</v>
      </c>
      <c r="BO1072">
        <f>IF(AND(AU1072&gt;'County Avg'!$E$3,'Gentrification Calcs'!AW1072&gt;'County Avg'!$E$4,'Gentrification Calcs'!AY1072&gt;'County Avg'!$E$5,'Gentrification Calcs'!BA1072&gt;'County Avg'!$E$6),1,0)</f>
        <v>0</v>
      </c>
      <c r="BP1072">
        <f>IF(AND(AV1072&gt;'County Avg'!$F$3,'Gentrification Calcs'!AX1072&gt;'County Avg'!$F$4,'Gentrification Calcs'!AZ1072&gt;'County Avg'!$F$5,'Gentrification Calcs'!BB1072&gt;'County Avg'!$F$6),1,0)</f>
        <v>0</v>
      </c>
      <c r="BQ1072">
        <f t="shared" si="388"/>
        <v>0</v>
      </c>
      <c r="BR1072">
        <f t="shared" si="389"/>
        <v>0</v>
      </c>
      <c r="BS1072">
        <f t="shared" si="390"/>
        <v>0</v>
      </c>
      <c r="BT1072">
        <f t="shared" si="391"/>
        <v>0</v>
      </c>
    </row>
    <row r="1073" spans="1:72" x14ac:dyDescent="0.25">
      <c r="A1073">
        <v>6037400604</v>
      </c>
      <c r="B1073">
        <v>2771.4569724870598</v>
      </c>
      <c r="C1073">
        <v>2677.67404841185</v>
      </c>
      <c r="D1073">
        <v>2905</v>
      </c>
      <c r="E1073">
        <v>843.83465579999995</v>
      </c>
      <c r="F1073">
        <v>819.19490789999998</v>
      </c>
      <c r="G1073">
        <v>940</v>
      </c>
      <c r="H1073">
        <v>233.0370456349591</v>
      </c>
      <c r="I1073">
        <v>262.08767962654616</v>
      </c>
      <c r="J1073">
        <v>330.25279999999998</v>
      </c>
      <c r="K1073">
        <v>0.27616434574380883</v>
      </c>
      <c r="L1073">
        <v>0.31993323823069891</v>
      </c>
      <c r="M1073">
        <v>0.35133276595744678</v>
      </c>
      <c r="N1073">
        <v>1418.7220219999999</v>
      </c>
      <c r="O1073">
        <v>1556.296378</v>
      </c>
      <c r="P1073">
        <v>1819</v>
      </c>
      <c r="Q1073">
        <v>422.91714480000002</v>
      </c>
      <c r="R1073">
        <v>362.1012738</v>
      </c>
      <c r="S1073">
        <v>695</v>
      </c>
      <c r="T1073">
        <v>0.29809725812517207</v>
      </c>
      <c r="U1073">
        <v>0.23266858351578071</v>
      </c>
      <c r="V1073">
        <v>0.38207806487080814</v>
      </c>
      <c r="W1073">
        <v>357.92987060546898</v>
      </c>
      <c r="X1073">
        <v>345.07717961818003</v>
      </c>
      <c r="Y1073">
        <v>361</v>
      </c>
      <c r="Z1073">
        <v>866.83013916015602</v>
      </c>
      <c r="AA1073">
        <v>887.19882567226898</v>
      </c>
      <c r="AB1073">
        <v>940</v>
      </c>
      <c r="AC1073">
        <v>0.41291811905877635</v>
      </c>
      <c r="AD1073">
        <v>0.38895134848346996</v>
      </c>
      <c r="AE1073">
        <v>0.38404255319148939</v>
      </c>
      <c r="AF1073">
        <v>2169.5749027045199</v>
      </c>
      <c r="AG1073">
        <v>956.48560476303101</v>
      </c>
      <c r="AH1073">
        <v>862</v>
      </c>
      <c r="AI1073">
        <v>0.78282828282828409</v>
      </c>
      <c r="AJ1073">
        <v>0.35720763150030538</v>
      </c>
      <c r="AK1073">
        <v>0.29672977624784852</v>
      </c>
      <c r="AL1073">
        <f t="shared" si="383"/>
        <v>0.21717171717171591</v>
      </c>
      <c r="AM1073">
        <f t="shared" si="383"/>
        <v>0.64279236849969457</v>
      </c>
      <c r="AN1073">
        <f t="shared" si="383"/>
        <v>0.70327022375215154</v>
      </c>
      <c r="AO1073">
        <v>68137.032873807009</v>
      </c>
      <c r="AP1073">
        <v>68984.807519411537</v>
      </c>
      <c r="AQ1073">
        <v>63571</v>
      </c>
      <c r="AR1073">
        <v>1204.2611111111112</v>
      </c>
      <c r="AS1073">
        <v>1022.6476868327403</v>
      </c>
      <c r="AT1073">
        <v>1214</v>
      </c>
      <c r="AU1073">
        <f t="shared" si="369"/>
        <v>-0.42562065132797872</v>
      </c>
      <c r="AV1073">
        <f t="shared" si="370"/>
        <v>-6.0477855252456858E-2</v>
      </c>
      <c r="AW1073">
        <v>-6.5428674609391363E-2</v>
      </c>
      <c r="AX1073">
        <v>0.14940948135502743</v>
      </c>
      <c r="AY1073" s="1">
        <f t="shared" si="371"/>
        <v>847.7746456045279</v>
      </c>
      <c r="AZ1073" s="1">
        <f t="shared" si="372"/>
        <v>-5413.8075194115372</v>
      </c>
      <c r="BA1073" s="1">
        <f t="shared" si="384"/>
        <v>-181.61342427837087</v>
      </c>
      <c r="BB1073" s="1">
        <f t="shared" si="385"/>
        <v>191.35231316725969</v>
      </c>
      <c r="BC1073">
        <f t="shared" si="373"/>
        <v>1</v>
      </c>
      <c r="BD1073">
        <f t="shared" si="374"/>
        <v>1</v>
      </c>
      <c r="BE1073">
        <f t="shared" si="375"/>
        <v>0</v>
      </c>
      <c r="BF1073">
        <f t="shared" si="376"/>
        <v>0</v>
      </c>
      <c r="BG1073">
        <f t="shared" si="377"/>
        <v>0</v>
      </c>
      <c r="BH1073">
        <f t="shared" si="378"/>
        <v>0</v>
      </c>
      <c r="BI1073">
        <f t="shared" si="379"/>
        <v>0</v>
      </c>
      <c r="BJ1073">
        <f t="shared" si="380"/>
        <v>0</v>
      </c>
      <c r="BK1073">
        <f t="shared" si="381"/>
        <v>0</v>
      </c>
      <c r="BL1073">
        <f t="shared" si="382"/>
        <v>0</v>
      </c>
      <c r="BM1073">
        <f t="shared" si="386"/>
        <v>0</v>
      </c>
      <c r="BN1073">
        <f t="shared" si="387"/>
        <v>0</v>
      </c>
      <c r="BO1073">
        <f>IF(AND(AU1073&gt;'County Avg'!$E$3,'Gentrification Calcs'!AW1073&gt;'County Avg'!$E$4,'Gentrification Calcs'!AY1073&gt;'County Avg'!$E$5,'Gentrification Calcs'!BA1073&gt;'County Avg'!$E$6),1,0)</f>
        <v>0</v>
      </c>
      <c r="BP1073">
        <f>IF(AND(AV1073&gt;'County Avg'!$F$3,'Gentrification Calcs'!AX1073&gt;'County Avg'!$F$4,'Gentrification Calcs'!AZ1073&gt;'County Avg'!$F$5,'Gentrification Calcs'!BB1073&gt;'County Avg'!$F$6),1,0)</f>
        <v>0</v>
      </c>
      <c r="BQ1073">
        <f t="shared" si="388"/>
        <v>0</v>
      </c>
      <c r="BR1073">
        <f t="shared" si="389"/>
        <v>0</v>
      </c>
      <c r="BS1073">
        <f t="shared" si="390"/>
        <v>0</v>
      </c>
      <c r="BT1073">
        <f t="shared" si="391"/>
        <v>0</v>
      </c>
    </row>
    <row r="1074" spans="1:72" x14ac:dyDescent="0.25">
      <c r="A1074">
        <v>6037400800</v>
      </c>
      <c r="B1074">
        <v>3999.0000136826502</v>
      </c>
      <c r="C1074">
        <v>3440.3260427713399</v>
      </c>
      <c r="D1074">
        <v>5055</v>
      </c>
      <c r="E1074">
        <v>1371</v>
      </c>
      <c r="F1074">
        <v>994.80511469999999</v>
      </c>
      <c r="G1074">
        <v>835</v>
      </c>
      <c r="H1074">
        <v>374.87054945605627</v>
      </c>
      <c r="I1074">
        <v>382.18372037345364</v>
      </c>
      <c r="J1074">
        <v>241.67240000000001</v>
      </c>
      <c r="K1074">
        <v>0.27342855540193745</v>
      </c>
      <c r="L1074">
        <v>0.38417948875213359</v>
      </c>
      <c r="M1074">
        <v>0.28942802395209583</v>
      </c>
      <c r="N1074">
        <v>2562.0000089999999</v>
      </c>
      <c r="O1074">
        <v>1512.7036129999999</v>
      </c>
      <c r="P1074">
        <v>1542</v>
      </c>
      <c r="Q1074">
        <v>510</v>
      </c>
      <c r="R1074">
        <v>516.89874269999996</v>
      </c>
      <c r="S1074">
        <v>678</v>
      </c>
      <c r="T1074">
        <v>0.19906323115083174</v>
      </c>
      <c r="U1074">
        <v>0.34170523442783635</v>
      </c>
      <c r="V1074">
        <v>0.43968871595330739</v>
      </c>
      <c r="W1074">
        <v>351</v>
      </c>
      <c r="X1074">
        <v>393.92282104492199</v>
      </c>
      <c r="Y1074">
        <v>152</v>
      </c>
      <c r="Z1074">
        <v>1366</v>
      </c>
      <c r="AA1074">
        <v>1014.80120849609</v>
      </c>
      <c r="AB1074">
        <v>835</v>
      </c>
      <c r="AC1074">
        <v>0.25695461200585651</v>
      </c>
      <c r="AD1074">
        <v>0.38817732748732703</v>
      </c>
      <c r="AE1074">
        <v>0.18203592814371258</v>
      </c>
      <c r="AF1074">
        <v>3255.00001113704</v>
      </c>
      <c r="AG1074">
        <v>2478.51440429688</v>
      </c>
      <c r="AH1074">
        <v>3031</v>
      </c>
      <c r="AI1074">
        <v>0.8139534883720928</v>
      </c>
      <c r="AJ1074">
        <v>0.72043009106785805</v>
      </c>
      <c r="AK1074">
        <v>0.59960435212660734</v>
      </c>
      <c r="AL1074">
        <f t="shared" si="383"/>
        <v>0.1860465116279072</v>
      </c>
      <c r="AM1074">
        <f t="shared" si="383"/>
        <v>0.27956990893214195</v>
      </c>
      <c r="AN1074">
        <f t="shared" si="383"/>
        <v>0.40039564787339266</v>
      </c>
      <c r="AO1074">
        <v>61044.715800636273</v>
      </c>
      <c r="AP1074">
        <v>59234.887617490815</v>
      </c>
      <c r="AQ1074">
        <v>81250</v>
      </c>
      <c r="AR1074">
        <v>1247.4555555555555</v>
      </c>
      <c r="AS1074">
        <v>1320.2435745353896</v>
      </c>
      <c r="AT1074">
        <v>1155</v>
      </c>
      <c r="AU1074">
        <f t="shared" si="369"/>
        <v>-9.3523397304234757E-2</v>
      </c>
      <c r="AV1074">
        <f t="shared" si="370"/>
        <v>-0.1208257389412507</v>
      </c>
      <c r="AW1074">
        <v>0.1426420032770046</v>
      </c>
      <c r="AX1074">
        <v>9.7983481525471039E-2</v>
      </c>
      <c r="AY1074" s="1">
        <f t="shared" si="371"/>
        <v>-1809.8281831454588</v>
      </c>
      <c r="AZ1074" s="1">
        <f t="shared" si="372"/>
        <v>22015.112382509185</v>
      </c>
      <c r="BA1074" s="1">
        <f t="shared" si="384"/>
        <v>72.788018979834078</v>
      </c>
      <c r="BB1074" s="1">
        <f t="shared" si="385"/>
        <v>-165.2435745353896</v>
      </c>
      <c r="BC1074">
        <f t="shared" si="373"/>
        <v>1</v>
      </c>
      <c r="BD1074">
        <f t="shared" si="374"/>
        <v>1</v>
      </c>
      <c r="BE1074">
        <f t="shared" si="375"/>
        <v>0</v>
      </c>
      <c r="BF1074">
        <f t="shared" si="376"/>
        <v>0</v>
      </c>
      <c r="BG1074">
        <f t="shared" si="377"/>
        <v>0</v>
      </c>
      <c r="BH1074">
        <f t="shared" si="378"/>
        <v>0</v>
      </c>
      <c r="BI1074">
        <f t="shared" si="379"/>
        <v>0</v>
      </c>
      <c r="BJ1074">
        <f t="shared" si="380"/>
        <v>0</v>
      </c>
      <c r="BK1074">
        <f t="shared" si="381"/>
        <v>0</v>
      </c>
      <c r="BL1074">
        <f t="shared" si="382"/>
        <v>0</v>
      </c>
      <c r="BM1074">
        <f t="shared" si="386"/>
        <v>0</v>
      </c>
      <c r="BN1074">
        <f t="shared" si="387"/>
        <v>0</v>
      </c>
      <c r="BO1074">
        <f>IF(AND(AU1074&gt;'County Avg'!$E$3,'Gentrification Calcs'!AW1074&gt;'County Avg'!$E$4,'Gentrification Calcs'!AY1074&gt;'County Avg'!$E$5,'Gentrification Calcs'!BA1074&gt;'County Avg'!$E$6),1,0)</f>
        <v>1</v>
      </c>
      <c r="BP1074">
        <f>IF(AND(AV1074&gt;'County Avg'!$F$3,'Gentrification Calcs'!AX1074&gt;'County Avg'!$F$4,'Gentrification Calcs'!AZ1074&gt;'County Avg'!$F$5,'Gentrification Calcs'!BB1074&gt;'County Avg'!$F$6),1,0)</f>
        <v>0</v>
      </c>
      <c r="BQ1074">
        <f t="shared" si="388"/>
        <v>0</v>
      </c>
      <c r="BR1074">
        <f t="shared" si="389"/>
        <v>0</v>
      </c>
      <c r="BS1074">
        <f t="shared" si="390"/>
        <v>0</v>
      </c>
      <c r="BT1074">
        <f t="shared" si="391"/>
        <v>0</v>
      </c>
    </row>
    <row r="1075" spans="1:72" x14ac:dyDescent="0.25">
      <c r="A1075">
        <v>6037400900</v>
      </c>
      <c r="B1075">
        <v>3003.00000793144</v>
      </c>
      <c r="C1075">
        <v>3785</v>
      </c>
      <c r="D1075">
        <v>3992</v>
      </c>
      <c r="E1075">
        <v>1002</v>
      </c>
      <c r="F1075">
        <v>1318</v>
      </c>
      <c r="G1075">
        <v>1407</v>
      </c>
      <c r="H1075">
        <v>401.62880137418063</v>
      </c>
      <c r="I1075">
        <v>326.00880000000001</v>
      </c>
      <c r="J1075">
        <v>498.28719999999998</v>
      </c>
      <c r="K1075">
        <v>0.4008271470800206</v>
      </c>
      <c r="L1075">
        <v>0.24735113808801215</v>
      </c>
      <c r="M1075">
        <v>0.35414868514570008</v>
      </c>
      <c r="N1075">
        <v>1969.0000050000001</v>
      </c>
      <c r="O1075">
        <v>2422</v>
      </c>
      <c r="P1075">
        <v>2751</v>
      </c>
      <c r="Q1075">
        <v>784</v>
      </c>
      <c r="R1075">
        <v>549</v>
      </c>
      <c r="S1075">
        <v>754</v>
      </c>
      <c r="T1075">
        <v>0.39817165973039192</v>
      </c>
      <c r="U1075">
        <v>0.22667217175887697</v>
      </c>
      <c r="V1075">
        <v>0.27408215194474739</v>
      </c>
      <c r="W1075">
        <v>76</v>
      </c>
      <c r="X1075">
        <v>324</v>
      </c>
      <c r="Y1075">
        <v>487</v>
      </c>
      <c r="Z1075">
        <v>1009</v>
      </c>
      <c r="AA1075">
        <v>1319</v>
      </c>
      <c r="AB1075">
        <v>1407</v>
      </c>
      <c r="AC1075">
        <v>7.5322101090188304E-2</v>
      </c>
      <c r="AD1075">
        <v>0.24564063684609552</v>
      </c>
      <c r="AE1075">
        <v>0.34612651030561481</v>
      </c>
      <c r="AF1075">
        <v>2614.0000069040302</v>
      </c>
      <c r="AG1075">
        <v>2704</v>
      </c>
      <c r="AH1075">
        <v>2174</v>
      </c>
      <c r="AI1075">
        <v>0.87046287046287252</v>
      </c>
      <c r="AJ1075">
        <v>0.71439894319682962</v>
      </c>
      <c r="AK1075">
        <v>0.54458917835671339</v>
      </c>
      <c r="AL1075">
        <f t="shared" si="383"/>
        <v>0.12953712953712748</v>
      </c>
      <c r="AM1075">
        <f t="shared" si="383"/>
        <v>0.28560105680317038</v>
      </c>
      <c r="AN1075">
        <f t="shared" si="383"/>
        <v>0.45541082164328661</v>
      </c>
      <c r="AO1075">
        <v>76188.898727465537</v>
      </c>
      <c r="AP1075">
        <v>84969.978749489179</v>
      </c>
      <c r="AQ1075">
        <v>64292</v>
      </c>
      <c r="AR1075">
        <v>1389.1333333333334</v>
      </c>
      <c r="AS1075">
        <v>1244.4918940292607</v>
      </c>
      <c r="AT1075">
        <v>1621</v>
      </c>
      <c r="AU1075">
        <f t="shared" si="369"/>
        <v>-0.1560639272660429</v>
      </c>
      <c r="AV1075">
        <f t="shared" si="370"/>
        <v>-0.16980976484011623</v>
      </c>
      <c r="AW1075">
        <v>-0.17149948797151496</v>
      </c>
      <c r="AX1075">
        <v>4.7409980185870421E-2</v>
      </c>
      <c r="AY1075" s="1">
        <f t="shared" si="371"/>
        <v>8781.0800220236415</v>
      </c>
      <c r="AZ1075" s="1">
        <f t="shared" si="372"/>
        <v>-20677.978749489179</v>
      </c>
      <c r="BA1075" s="1">
        <f t="shared" si="384"/>
        <v>-144.64143930407272</v>
      </c>
      <c r="BB1075" s="1">
        <f t="shared" si="385"/>
        <v>376.50810597073928</v>
      </c>
      <c r="BC1075">
        <f t="shared" si="373"/>
        <v>1</v>
      </c>
      <c r="BD1075">
        <f t="shared" si="374"/>
        <v>1</v>
      </c>
      <c r="BE1075">
        <f t="shared" si="375"/>
        <v>0</v>
      </c>
      <c r="BF1075">
        <f t="shared" si="376"/>
        <v>0</v>
      </c>
      <c r="BG1075">
        <f t="shared" si="377"/>
        <v>0</v>
      </c>
      <c r="BH1075">
        <f t="shared" si="378"/>
        <v>0</v>
      </c>
      <c r="BI1075">
        <f t="shared" si="379"/>
        <v>0</v>
      </c>
      <c r="BJ1075">
        <f t="shared" si="380"/>
        <v>0</v>
      </c>
      <c r="BK1075">
        <f t="shared" si="381"/>
        <v>0</v>
      </c>
      <c r="BL1075">
        <f t="shared" si="382"/>
        <v>0</v>
      </c>
      <c r="BM1075">
        <f t="shared" si="386"/>
        <v>0</v>
      </c>
      <c r="BN1075">
        <f t="shared" si="387"/>
        <v>0</v>
      </c>
      <c r="BO1075">
        <f>IF(AND(AU1075&gt;'County Avg'!$E$3,'Gentrification Calcs'!AW1075&gt;'County Avg'!$E$4,'Gentrification Calcs'!AY1075&gt;'County Avg'!$E$5,'Gentrification Calcs'!BA1075&gt;'County Avg'!$E$6),1,0)</f>
        <v>0</v>
      </c>
      <c r="BP1075">
        <f>IF(AND(AV1075&gt;'County Avg'!$F$3,'Gentrification Calcs'!AX1075&gt;'County Avg'!$F$4,'Gentrification Calcs'!AZ1075&gt;'County Avg'!$F$5,'Gentrification Calcs'!BB1075&gt;'County Avg'!$F$6),1,0)</f>
        <v>0</v>
      </c>
      <c r="BQ1075">
        <f t="shared" si="388"/>
        <v>0</v>
      </c>
      <c r="BR1075">
        <f t="shared" si="389"/>
        <v>0</v>
      </c>
      <c r="BS1075">
        <f t="shared" si="390"/>
        <v>0</v>
      </c>
      <c r="BT1075">
        <f t="shared" si="391"/>
        <v>0</v>
      </c>
    </row>
    <row r="1076" spans="1:72" x14ac:dyDescent="0.25">
      <c r="A1076">
        <v>6037401001</v>
      </c>
      <c r="B1076">
        <v>3679.00002644703</v>
      </c>
      <c r="C1076">
        <v>3086</v>
      </c>
      <c r="D1076">
        <v>3083</v>
      </c>
      <c r="E1076">
        <v>1601</v>
      </c>
      <c r="F1076">
        <v>1038</v>
      </c>
      <c r="G1076">
        <v>1006</v>
      </c>
      <c r="H1076">
        <v>156.72000041392457</v>
      </c>
      <c r="I1076">
        <v>134.51079999999999</v>
      </c>
      <c r="J1076">
        <v>178.63499999999999</v>
      </c>
      <c r="K1076">
        <v>9.7888819746361377E-2</v>
      </c>
      <c r="L1076">
        <v>0.12958651252408476</v>
      </c>
      <c r="M1076">
        <v>0.17756958250497018</v>
      </c>
      <c r="N1076">
        <v>2548.0000180000002</v>
      </c>
      <c r="O1076">
        <v>2044</v>
      </c>
      <c r="P1076">
        <v>2040</v>
      </c>
      <c r="Q1076">
        <v>558</v>
      </c>
      <c r="R1076">
        <v>842</v>
      </c>
      <c r="S1076">
        <v>927</v>
      </c>
      <c r="T1076">
        <v>0.21899528887679937</v>
      </c>
      <c r="U1076">
        <v>0.41193737769080235</v>
      </c>
      <c r="V1076">
        <v>0.45441176470588235</v>
      </c>
      <c r="W1076">
        <v>814</v>
      </c>
      <c r="X1076">
        <v>69</v>
      </c>
      <c r="Y1076">
        <v>49</v>
      </c>
      <c r="Z1076">
        <v>1594</v>
      </c>
      <c r="AA1076">
        <v>1036</v>
      </c>
      <c r="AB1076">
        <v>1006</v>
      </c>
      <c r="AC1076">
        <v>0.51066499372647423</v>
      </c>
      <c r="AD1076">
        <v>6.6602316602316608E-2</v>
      </c>
      <c r="AE1076">
        <v>4.8707753479125246E-2</v>
      </c>
      <c r="AF1076">
        <v>3087.0000221913501</v>
      </c>
      <c r="AG1076">
        <v>2491</v>
      </c>
      <c r="AH1076">
        <v>2133</v>
      </c>
      <c r="AI1076">
        <v>0.83908670834465859</v>
      </c>
      <c r="AJ1076">
        <v>0.80719377835385608</v>
      </c>
      <c r="AK1076">
        <v>0.69185857930587091</v>
      </c>
      <c r="AL1076">
        <f t="shared" si="383"/>
        <v>0.16091329165534141</v>
      </c>
      <c r="AM1076">
        <f t="shared" si="383"/>
        <v>0.19280622164614392</v>
      </c>
      <c r="AN1076">
        <f t="shared" si="383"/>
        <v>0.30814142069412909</v>
      </c>
      <c r="AO1076">
        <v>106223.3197242842</v>
      </c>
      <c r="AP1076">
        <v>116031.59624029425</v>
      </c>
      <c r="AQ1076">
        <v>97206</v>
      </c>
      <c r="AR1076">
        <v>1729.5055555555557</v>
      </c>
      <c r="AS1076">
        <v>1849.1526294978255</v>
      </c>
      <c r="AT1076">
        <v>744</v>
      </c>
      <c r="AU1076">
        <f t="shared" si="369"/>
        <v>-3.189292999080251E-2</v>
      </c>
      <c r="AV1076">
        <f t="shared" si="370"/>
        <v>-0.11533519904798517</v>
      </c>
      <c r="AW1076">
        <v>0.19294208881400299</v>
      </c>
      <c r="AX1076">
        <v>4.2474387015079995E-2</v>
      </c>
      <c r="AY1076" s="1">
        <f t="shared" si="371"/>
        <v>9808.2765160100535</v>
      </c>
      <c r="AZ1076" s="1">
        <f t="shared" si="372"/>
        <v>-18825.596240294253</v>
      </c>
      <c r="BA1076" s="1">
        <f t="shared" si="384"/>
        <v>119.6470739422698</v>
      </c>
      <c r="BB1076" s="1">
        <f t="shared" si="385"/>
        <v>-1105.1526294978255</v>
      </c>
      <c r="BC1076">
        <f t="shared" si="373"/>
        <v>1</v>
      </c>
      <c r="BD1076">
        <f t="shared" si="374"/>
        <v>1</v>
      </c>
      <c r="BE1076">
        <f t="shared" si="375"/>
        <v>0</v>
      </c>
      <c r="BF1076">
        <f t="shared" si="376"/>
        <v>0</v>
      </c>
      <c r="BG1076">
        <f t="shared" si="377"/>
        <v>0</v>
      </c>
      <c r="BH1076">
        <f t="shared" si="378"/>
        <v>0</v>
      </c>
      <c r="BI1076">
        <f t="shared" si="379"/>
        <v>0</v>
      </c>
      <c r="BJ1076">
        <f t="shared" si="380"/>
        <v>0</v>
      </c>
      <c r="BK1076">
        <f t="shared" si="381"/>
        <v>0</v>
      </c>
      <c r="BL1076">
        <f t="shared" si="382"/>
        <v>0</v>
      </c>
      <c r="BM1076">
        <f t="shared" si="386"/>
        <v>0</v>
      </c>
      <c r="BN1076">
        <f t="shared" si="387"/>
        <v>0</v>
      </c>
      <c r="BO1076">
        <f>IF(AND(AU1076&gt;'County Avg'!$E$3,'Gentrification Calcs'!AW1076&gt;'County Avg'!$E$4,'Gentrification Calcs'!AY1076&gt;'County Avg'!$E$5,'Gentrification Calcs'!BA1076&gt;'County Avg'!$E$6),1,0)</f>
        <v>1</v>
      </c>
      <c r="BP1076">
        <f>IF(AND(AV1076&gt;'County Avg'!$F$3,'Gentrification Calcs'!AX1076&gt;'County Avg'!$F$4,'Gentrification Calcs'!AZ1076&gt;'County Avg'!$F$5,'Gentrification Calcs'!BB1076&gt;'County Avg'!$F$6),1,0)</f>
        <v>0</v>
      </c>
      <c r="BQ1076">
        <f t="shared" si="388"/>
        <v>0</v>
      </c>
      <c r="BR1076">
        <f t="shared" si="389"/>
        <v>0</v>
      </c>
      <c r="BS1076">
        <f t="shared" si="390"/>
        <v>0</v>
      </c>
      <c r="BT1076">
        <f t="shared" si="391"/>
        <v>0</v>
      </c>
    </row>
    <row r="1077" spans="1:72" x14ac:dyDescent="0.25">
      <c r="A1077">
        <v>6037401002</v>
      </c>
      <c r="B1077">
        <v>4720.5792543544203</v>
      </c>
      <c r="C1077">
        <v>3770</v>
      </c>
      <c r="D1077">
        <v>4036</v>
      </c>
      <c r="E1077">
        <v>1694.5389029999999</v>
      </c>
      <c r="F1077">
        <v>1597</v>
      </c>
      <c r="G1077">
        <v>1638</v>
      </c>
      <c r="H1077">
        <v>594.98560427714085</v>
      </c>
      <c r="I1077">
        <v>575.5204</v>
      </c>
      <c r="J1077">
        <v>571.14059999999995</v>
      </c>
      <c r="K1077">
        <v>0.35111947162958757</v>
      </c>
      <c r="L1077">
        <v>0.36037595491546648</v>
      </c>
      <c r="M1077">
        <v>0.34868168498168495</v>
      </c>
      <c r="N1077">
        <v>2963.055848</v>
      </c>
      <c r="O1077">
        <v>2542</v>
      </c>
      <c r="P1077">
        <v>2641</v>
      </c>
      <c r="Q1077">
        <v>450.23482940000002</v>
      </c>
      <c r="R1077">
        <v>725</v>
      </c>
      <c r="S1077">
        <v>926</v>
      </c>
      <c r="T1077">
        <v>0.15194949150347573</v>
      </c>
      <c r="U1077">
        <v>0.28520849724626279</v>
      </c>
      <c r="V1077">
        <v>0.35062476334721698</v>
      </c>
      <c r="W1077">
        <v>798.10279163718201</v>
      </c>
      <c r="X1077">
        <v>818</v>
      </c>
      <c r="Y1077">
        <v>976</v>
      </c>
      <c r="Z1077">
        <v>1678.5376131534599</v>
      </c>
      <c r="AA1077">
        <v>1597</v>
      </c>
      <c r="AB1077">
        <v>1638</v>
      </c>
      <c r="AC1077">
        <v>0.47547507150452856</v>
      </c>
      <c r="AD1077">
        <v>0.5122103944896681</v>
      </c>
      <c r="AE1077">
        <v>0.59584859584859584</v>
      </c>
      <c r="AF1077">
        <v>3541.3302414474201</v>
      </c>
      <c r="AG1077">
        <v>2950</v>
      </c>
      <c r="AH1077">
        <v>2532</v>
      </c>
      <c r="AI1077">
        <v>0.75018976499139989</v>
      </c>
      <c r="AJ1077">
        <v>0.7824933687002652</v>
      </c>
      <c r="AK1077">
        <v>0.62735381565906834</v>
      </c>
      <c r="AL1077">
        <f t="shared" si="383"/>
        <v>0.24981023500860011</v>
      </c>
      <c r="AM1077">
        <f t="shared" si="383"/>
        <v>0.2175066312997348</v>
      </c>
      <c r="AN1077">
        <f t="shared" si="383"/>
        <v>0.37264618434093166</v>
      </c>
      <c r="AO1077">
        <v>64509.249204665961</v>
      </c>
      <c r="AP1077">
        <v>64527.861054352274</v>
      </c>
      <c r="AQ1077">
        <v>61364</v>
      </c>
      <c r="AR1077">
        <v>1123.0555555555557</v>
      </c>
      <c r="AS1077">
        <v>1057.8181099248716</v>
      </c>
      <c r="AT1077">
        <v>1260</v>
      </c>
      <c r="AU1077">
        <f t="shared" si="369"/>
        <v>3.2303603708865314E-2</v>
      </c>
      <c r="AV1077">
        <f t="shared" si="370"/>
        <v>-0.15513955304119686</v>
      </c>
      <c r="AW1077">
        <v>0.13325900574278707</v>
      </c>
      <c r="AX1077">
        <v>6.541626610095419E-2</v>
      </c>
      <c r="AY1077" s="1">
        <f t="shared" si="371"/>
        <v>18.61184968631278</v>
      </c>
      <c r="AZ1077" s="1">
        <f t="shared" si="372"/>
        <v>-3163.8610543522736</v>
      </c>
      <c r="BA1077" s="1">
        <f t="shared" si="384"/>
        <v>-65.237445630684078</v>
      </c>
      <c r="BB1077" s="1">
        <f t="shared" si="385"/>
        <v>202.18189007512842</v>
      </c>
      <c r="BC1077">
        <f t="shared" si="373"/>
        <v>1</v>
      </c>
      <c r="BD1077">
        <f t="shared" si="374"/>
        <v>1</v>
      </c>
      <c r="BE1077">
        <f t="shared" si="375"/>
        <v>0</v>
      </c>
      <c r="BF1077">
        <f t="shared" si="376"/>
        <v>0</v>
      </c>
      <c r="BG1077">
        <f t="shared" si="377"/>
        <v>1</v>
      </c>
      <c r="BH1077">
        <f t="shared" si="378"/>
        <v>0</v>
      </c>
      <c r="BI1077">
        <f t="shared" si="379"/>
        <v>0</v>
      </c>
      <c r="BJ1077">
        <f t="shared" si="380"/>
        <v>0</v>
      </c>
      <c r="BK1077">
        <f t="shared" si="381"/>
        <v>0</v>
      </c>
      <c r="BL1077">
        <f t="shared" si="382"/>
        <v>0</v>
      </c>
      <c r="BM1077">
        <f t="shared" si="386"/>
        <v>0</v>
      </c>
      <c r="BN1077">
        <f t="shared" si="387"/>
        <v>0</v>
      </c>
      <c r="BO1077">
        <f>IF(AND(AU1077&gt;'County Avg'!$E$3,'Gentrification Calcs'!AW1077&gt;'County Avg'!$E$4,'Gentrification Calcs'!AY1077&gt;'County Avg'!$E$5,'Gentrification Calcs'!BA1077&gt;'County Avg'!$E$6),1,0)</f>
        <v>1</v>
      </c>
      <c r="BP1077">
        <f>IF(AND(AV1077&gt;'County Avg'!$F$3,'Gentrification Calcs'!AX1077&gt;'County Avg'!$F$4,'Gentrification Calcs'!AZ1077&gt;'County Avg'!$F$5,'Gentrification Calcs'!BB1077&gt;'County Avg'!$F$6),1,0)</f>
        <v>0</v>
      </c>
      <c r="BQ1077">
        <f t="shared" si="388"/>
        <v>0</v>
      </c>
      <c r="BR1077">
        <f t="shared" si="389"/>
        <v>0</v>
      </c>
      <c r="BS1077">
        <f t="shared" si="390"/>
        <v>0</v>
      </c>
      <c r="BT1077">
        <f t="shared" si="391"/>
        <v>0</v>
      </c>
    </row>
    <row r="1078" spans="1:72" x14ac:dyDescent="0.25">
      <c r="A1078">
        <v>6037401101</v>
      </c>
      <c r="B1078">
        <v>2824.9999928470102</v>
      </c>
      <c r="C1078">
        <v>5269</v>
      </c>
      <c r="D1078">
        <v>4820</v>
      </c>
      <c r="E1078">
        <v>1146</v>
      </c>
      <c r="F1078">
        <v>1942</v>
      </c>
      <c r="G1078">
        <v>1917</v>
      </c>
      <c r="H1078">
        <v>587.67911776874064</v>
      </c>
      <c r="I1078">
        <v>733.27139999999997</v>
      </c>
      <c r="J1078">
        <v>646.43079999999998</v>
      </c>
      <c r="K1078">
        <v>0.51280900328860435</v>
      </c>
      <c r="L1078">
        <v>0.37758568486096805</v>
      </c>
      <c r="M1078">
        <v>0.33720959833072506</v>
      </c>
      <c r="N1078">
        <v>1837.9999949999999</v>
      </c>
      <c r="O1078">
        <v>3358</v>
      </c>
      <c r="P1078">
        <v>3460</v>
      </c>
      <c r="Q1078">
        <v>348</v>
      </c>
      <c r="R1078">
        <v>547</v>
      </c>
      <c r="S1078">
        <v>985</v>
      </c>
      <c r="T1078">
        <v>0.18933623555314538</v>
      </c>
      <c r="U1078">
        <v>0.16289458010720667</v>
      </c>
      <c r="V1078">
        <v>0.28468208092485547</v>
      </c>
      <c r="W1078">
        <v>556</v>
      </c>
      <c r="X1078">
        <v>990</v>
      </c>
      <c r="Y1078">
        <v>1051</v>
      </c>
      <c r="Z1078">
        <v>1137</v>
      </c>
      <c r="AA1078">
        <v>1939</v>
      </c>
      <c r="AB1078">
        <v>1917</v>
      </c>
      <c r="AC1078">
        <v>0.48900615655233071</v>
      </c>
      <c r="AD1078">
        <v>0.51057246003094381</v>
      </c>
      <c r="AE1078">
        <v>0.54825247782994257</v>
      </c>
      <c r="AF1078">
        <v>2092.9999947004499</v>
      </c>
      <c r="AG1078">
        <v>3409</v>
      </c>
      <c r="AH1078">
        <v>3031</v>
      </c>
      <c r="AI1078">
        <v>0.7408849557522097</v>
      </c>
      <c r="AJ1078">
        <v>0.64699183905864488</v>
      </c>
      <c r="AK1078">
        <v>0.62883817427385891</v>
      </c>
      <c r="AL1078">
        <f t="shared" si="383"/>
        <v>0.2591150442477903</v>
      </c>
      <c r="AM1078">
        <f t="shared" si="383"/>
        <v>0.35300816094135512</v>
      </c>
      <c r="AN1078">
        <f t="shared" si="383"/>
        <v>0.37116182572614109</v>
      </c>
      <c r="AO1078">
        <v>66089.148992576884</v>
      </c>
      <c r="AP1078">
        <v>61836.637106661226</v>
      </c>
      <c r="AQ1078">
        <v>60457</v>
      </c>
      <c r="AR1078">
        <v>1123.0555555555557</v>
      </c>
      <c r="AS1078">
        <v>996.94622380387511</v>
      </c>
      <c r="AT1078">
        <v>1203</v>
      </c>
      <c r="AU1078">
        <f t="shared" si="369"/>
        <v>-9.3893116693564815E-2</v>
      </c>
      <c r="AV1078">
        <f t="shared" si="370"/>
        <v>-1.8153664784785972E-2</v>
      </c>
      <c r="AW1078">
        <v>-2.6441655445938711E-2</v>
      </c>
      <c r="AX1078">
        <v>0.1217875008176488</v>
      </c>
      <c r="AY1078" s="1">
        <f t="shared" si="371"/>
        <v>-4252.5118859156573</v>
      </c>
      <c r="AZ1078" s="1">
        <f t="shared" si="372"/>
        <v>-1379.6371066612264</v>
      </c>
      <c r="BA1078" s="1">
        <f t="shared" si="384"/>
        <v>-126.10933175168054</v>
      </c>
      <c r="BB1078" s="1">
        <f t="shared" si="385"/>
        <v>206.05377619612489</v>
      </c>
      <c r="BC1078">
        <f t="shared" si="373"/>
        <v>1</v>
      </c>
      <c r="BD1078">
        <f t="shared" si="374"/>
        <v>1</v>
      </c>
      <c r="BE1078">
        <f t="shared" si="375"/>
        <v>1</v>
      </c>
      <c r="BF1078">
        <f t="shared" si="376"/>
        <v>0</v>
      </c>
      <c r="BG1078">
        <f t="shared" si="377"/>
        <v>0</v>
      </c>
      <c r="BH1078">
        <f t="shared" si="378"/>
        <v>1</v>
      </c>
      <c r="BI1078">
        <f t="shared" si="379"/>
        <v>0</v>
      </c>
      <c r="BJ1078">
        <f t="shared" si="380"/>
        <v>0</v>
      </c>
      <c r="BK1078">
        <f t="shared" si="381"/>
        <v>0</v>
      </c>
      <c r="BL1078">
        <f t="shared" si="382"/>
        <v>0</v>
      </c>
      <c r="BM1078">
        <f t="shared" si="386"/>
        <v>0</v>
      </c>
      <c r="BN1078">
        <f t="shared" si="387"/>
        <v>0</v>
      </c>
      <c r="BO1078">
        <f>IF(AND(AU1078&gt;'County Avg'!$E$3,'Gentrification Calcs'!AW1078&gt;'County Avg'!$E$4,'Gentrification Calcs'!AY1078&gt;'County Avg'!$E$5,'Gentrification Calcs'!BA1078&gt;'County Avg'!$E$6),1,0)</f>
        <v>0</v>
      </c>
      <c r="BP1078">
        <f>IF(AND(AV1078&gt;'County Avg'!$F$3,'Gentrification Calcs'!AX1078&gt;'County Avg'!$F$4,'Gentrification Calcs'!AZ1078&gt;'County Avg'!$F$5,'Gentrification Calcs'!BB1078&gt;'County Avg'!$F$6),1,0)</f>
        <v>0</v>
      </c>
      <c r="BQ1078">
        <f t="shared" si="388"/>
        <v>0</v>
      </c>
      <c r="BR1078">
        <f t="shared" si="389"/>
        <v>0</v>
      </c>
      <c r="BS1078">
        <f t="shared" si="390"/>
        <v>0</v>
      </c>
      <c r="BT1078">
        <f t="shared" si="391"/>
        <v>0</v>
      </c>
    </row>
    <row r="1079" spans="1:72" x14ac:dyDescent="0.25">
      <c r="A1079">
        <v>6037401102</v>
      </c>
      <c r="B1079">
        <v>3268.0000136782</v>
      </c>
      <c r="C1079">
        <v>3065</v>
      </c>
      <c r="D1079">
        <v>3216</v>
      </c>
      <c r="E1079">
        <v>1089</v>
      </c>
      <c r="F1079">
        <v>1161</v>
      </c>
      <c r="G1079">
        <v>1058</v>
      </c>
      <c r="H1079">
        <v>505.19519872082896</v>
      </c>
      <c r="I1079">
        <v>487.01839999999999</v>
      </c>
      <c r="J1079">
        <v>372.77859999999998</v>
      </c>
      <c r="K1079">
        <v>0.46390743684189989</v>
      </c>
      <c r="L1079">
        <v>0.41948182601205858</v>
      </c>
      <c r="M1079">
        <v>0.35234272211720224</v>
      </c>
      <c r="N1079">
        <v>2081.0000089999999</v>
      </c>
      <c r="O1079">
        <v>1995</v>
      </c>
      <c r="P1079">
        <v>2187</v>
      </c>
      <c r="Q1079">
        <v>417</v>
      </c>
      <c r="R1079">
        <v>373</v>
      </c>
      <c r="S1079">
        <v>547</v>
      </c>
      <c r="T1079">
        <v>0.20038442969559836</v>
      </c>
      <c r="U1079">
        <v>0.18696741854636592</v>
      </c>
      <c r="V1079">
        <v>0.25011431184270688</v>
      </c>
      <c r="W1079">
        <v>192</v>
      </c>
      <c r="X1079">
        <v>577</v>
      </c>
      <c r="Y1079">
        <v>558</v>
      </c>
      <c r="Z1079">
        <v>1081</v>
      </c>
      <c r="AA1079">
        <v>1165</v>
      </c>
      <c r="AB1079">
        <v>1058</v>
      </c>
      <c r="AC1079">
        <v>0.17761332099907493</v>
      </c>
      <c r="AD1079">
        <v>0.49527896995708154</v>
      </c>
      <c r="AE1079">
        <v>0.52741020793950855</v>
      </c>
      <c r="AF1079">
        <v>2497.0000104511801</v>
      </c>
      <c r="AG1079">
        <v>2054</v>
      </c>
      <c r="AH1079">
        <v>1544</v>
      </c>
      <c r="AI1079">
        <v>0.7640758873929</v>
      </c>
      <c r="AJ1079">
        <v>0.67014681892332795</v>
      </c>
      <c r="AK1079">
        <v>0.48009950248756217</v>
      </c>
      <c r="AL1079">
        <f t="shared" si="383"/>
        <v>0.2359241126071</v>
      </c>
      <c r="AM1079">
        <f t="shared" si="383"/>
        <v>0.32985318107667205</v>
      </c>
      <c r="AN1079">
        <f t="shared" si="383"/>
        <v>0.51990049751243783</v>
      </c>
      <c r="AO1079">
        <v>56470.080593849423</v>
      </c>
      <c r="AP1079">
        <v>54646.525541479372</v>
      </c>
      <c r="AQ1079">
        <v>55455</v>
      </c>
      <c r="AR1079">
        <v>1197.3500000000001</v>
      </c>
      <c r="AS1079">
        <v>1029.4112297350732</v>
      </c>
      <c r="AT1079">
        <v>1588</v>
      </c>
      <c r="AU1079">
        <f t="shared" si="369"/>
        <v>-9.3929068469572052E-2</v>
      </c>
      <c r="AV1079">
        <f t="shared" si="370"/>
        <v>-0.19004731643576578</v>
      </c>
      <c r="AW1079">
        <v>-1.3417011149232438E-2</v>
      </c>
      <c r="AX1079">
        <v>6.3146893296340961E-2</v>
      </c>
      <c r="AY1079" s="1">
        <f t="shared" si="371"/>
        <v>-1823.5550523700513</v>
      </c>
      <c r="AZ1079" s="1">
        <f t="shared" si="372"/>
        <v>808.4744585206281</v>
      </c>
      <c r="BA1079" s="1">
        <f t="shared" si="384"/>
        <v>-167.93877026492692</v>
      </c>
      <c r="BB1079" s="1">
        <f t="shared" si="385"/>
        <v>558.58877026492678</v>
      </c>
      <c r="BC1079">
        <f t="shared" si="373"/>
        <v>1</v>
      </c>
      <c r="BD1079">
        <f t="shared" si="374"/>
        <v>1</v>
      </c>
      <c r="BE1079">
        <f t="shared" si="375"/>
        <v>1</v>
      </c>
      <c r="BF1079">
        <f t="shared" si="376"/>
        <v>1</v>
      </c>
      <c r="BG1079">
        <f t="shared" si="377"/>
        <v>0</v>
      </c>
      <c r="BH1079">
        <f t="shared" si="378"/>
        <v>0</v>
      </c>
      <c r="BI1079">
        <f t="shared" si="379"/>
        <v>0</v>
      </c>
      <c r="BJ1079">
        <f t="shared" si="380"/>
        <v>0</v>
      </c>
      <c r="BK1079">
        <f t="shared" si="381"/>
        <v>0</v>
      </c>
      <c r="BL1079">
        <f t="shared" si="382"/>
        <v>0</v>
      </c>
      <c r="BM1079">
        <f t="shared" si="386"/>
        <v>0</v>
      </c>
      <c r="BN1079">
        <f t="shared" si="387"/>
        <v>0</v>
      </c>
      <c r="BO1079">
        <f>IF(AND(AU1079&gt;'County Avg'!$E$3,'Gentrification Calcs'!AW1079&gt;'County Avg'!$E$4,'Gentrification Calcs'!AY1079&gt;'County Avg'!$E$5,'Gentrification Calcs'!BA1079&gt;'County Avg'!$E$6),1,0)</f>
        <v>0</v>
      </c>
      <c r="BP1079">
        <f>IF(AND(AV1079&gt;'County Avg'!$F$3,'Gentrification Calcs'!AX1079&gt;'County Avg'!$F$4,'Gentrification Calcs'!AZ1079&gt;'County Avg'!$F$5,'Gentrification Calcs'!BB1079&gt;'County Avg'!$F$6),1,0)</f>
        <v>0</v>
      </c>
      <c r="BQ1079">
        <f t="shared" si="388"/>
        <v>0</v>
      </c>
      <c r="BR1079">
        <f t="shared" si="389"/>
        <v>0</v>
      </c>
      <c r="BS1079">
        <f t="shared" si="390"/>
        <v>0</v>
      </c>
      <c r="BT1079">
        <f t="shared" si="391"/>
        <v>0</v>
      </c>
    </row>
    <row r="1080" spans="1:72" x14ac:dyDescent="0.25">
      <c r="A1080">
        <v>6037401201</v>
      </c>
      <c r="B1080">
        <v>4528.0321489427497</v>
      </c>
      <c r="C1080">
        <v>3324</v>
      </c>
      <c r="D1080">
        <v>3233</v>
      </c>
      <c r="E1080">
        <v>1386.152466</v>
      </c>
      <c r="F1080">
        <v>1065</v>
      </c>
      <c r="G1080">
        <v>1078</v>
      </c>
      <c r="H1080">
        <v>172.09760072031358</v>
      </c>
      <c r="I1080">
        <v>153.25299999999999</v>
      </c>
      <c r="J1080">
        <v>171.05160000000001</v>
      </c>
      <c r="K1080">
        <v>0.12415488551337582</v>
      </c>
      <c r="L1080">
        <v>0.14389953051643192</v>
      </c>
      <c r="M1080">
        <v>0.15867495361781075</v>
      </c>
      <c r="N1080">
        <v>2777.259106</v>
      </c>
      <c r="O1080">
        <v>2092</v>
      </c>
      <c r="P1080">
        <v>2198</v>
      </c>
      <c r="Q1080">
        <v>516.21545409999999</v>
      </c>
      <c r="R1080">
        <v>584</v>
      </c>
      <c r="S1080">
        <v>866</v>
      </c>
      <c r="T1080">
        <v>0.18587226988823852</v>
      </c>
      <c r="U1080">
        <v>0.27915869980879543</v>
      </c>
      <c r="V1080">
        <v>0.39399454049135579</v>
      </c>
      <c r="W1080">
        <v>205.099044799805</v>
      </c>
      <c r="X1080">
        <v>180</v>
      </c>
      <c r="Y1080">
        <v>254</v>
      </c>
      <c r="Z1080">
        <v>1385.16174316406</v>
      </c>
      <c r="AA1080">
        <v>1065</v>
      </c>
      <c r="AB1080">
        <v>1078</v>
      </c>
      <c r="AC1080">
        <v>0.14806866115960354</v>
      </c>
      <c r="AD1080">
        <v>0.16901408450704225</v>
      </c>
      <c r="AE1080">
        <v>0.23562152133580705</v>
      </c>
      <c r="AF1080">
        <v>3130.9806544111798</v>
      </c>
      <c r="AG1080">
        <v>2310</v>
      </c>
      <c r="AH1080">
        <v>1972</v>
      </c>
      <c r="AI1080">
        <v>0.69146608315098479</v>
      </c>
      <c r="AJ1080">
        <v>0.69494584837545126</v>
      </c>
      <c r="AK1080">
        <v>0.60995978966903808</v>
      </c>
      <c r="AL1080">
        <f t="shared" si="383"/>
        <v>0.30853391684901521</v>
      </c>
      <c r="AM1080">
        <f t="shared" si="383"/>
        <v>0.30505415162454874</v>
      </c>
      <c r="AN1080">
        <f t="shared" si="383"/>
        <v>0.39004021033096192</v>
      </c>
      <c r="AO1080">
        <v>93148.787380699898</v>
      </c>
      <c r="AP1080">
        <v>91421.926031875773</v>
      </c>
      <c r="AQ1080">
        <v>90882</v>
      </c>
      <c r="AR1080">
        <v>1510.0777777777778</v>
      </c>
      <c r="AS1080">
        <v>1344.5923289837881</v>
      </c>
      <c r="AT1080">
        <v>1721</v>
      </c>
      <c r="AU1080">
        <f t="shared" si="369"/>
        <v>3.479765224466469E-3</v>
      </c>
      <c r="AV1080">
        <f t="shared" si="370"/>
        <v>-8.4986058706413181E-2</v>
      </c>
      <c r="AW1080">
        <v>9.3286429920556913E-2</v>
      </c>
      <c r="AX1080">
        <v>0.11483584068256036</v>
      </c>
      <c r="AY1080" s="1">
        <f t="shared" si="371"/>
        <v>-1726.8613488241244</v>
      </c>
      <c r="AZ1080" s="1">
        <f t="shared" si="372"/>
        <v>-539.92603187577333</v>
      </c>
      <c r="BA1080" s="1">
        <f t="shared" si="384"/>
        <v>-165.48544879398969</v>
      </c>
      <c r="BB1080" s="1">
        <f t="shared" si="385"/>
        <v>376.40767101621191</v>
      </c>
      <c r="BC1080">
        <f t="shared" si="373"/>
        <v>1</v>
      </c>
      <c r="BD1080">
        <f t="shared" si="374"/>
        <v>1</v>
      </c>
      <c r="BE1080">
        <f t="shared" si="375"/>
        <v>0</v>
      </c>
      <c r="BF1080">
        <f t="shared" si="376"/>
        <v>0</v>
      </c>
      <c r="BG1080">
        <f t="shared" si="377"/>
        <v>0</v>
      </c>
      <c r="BH1080">
        <f t="shared" si="378"/>
        <v>0</v>
      </c>
      <c r="BI1080">
        <f t="shared" si="379"/>
        <v>0</v>
      </c>
      <c r="BJ1080">
        <f t="shared" si="380"/>
        <v>0</v>
      </c>
      <c r="BK1080">
        <f t="shared" si="381"/>
        <v>0</v>
      </c>
      <c r="BL1080">
        <f t="shared" si="382"/>
        <v>0</v>
      </c>
      <c r="BM1080">
        <f t="shared" si="386"/>
        <v>0</v>
      </c>
      <c r="BN1080">
        <f t="shared" si="387"/>
        <v>0</v>
      </c>
      <c r="BO1080">
        <f>IF(AND(AU1080&gt;'County Avg'!$E$3,'Gentrification Calcs'!AW1080&gt;'County Avg'!$E$4,'Gentrification Calcs'!AY1080&gt;'County Avg'!$E$5,'Gentrification Calcs'!BA1080&gt;'County Avg'!$E$6),1,0)</f>
        <v>0</v>
      </c>
      <c r="BP1080">
        <f>IF(AND(AV1080&gt;'County Avg'!$F$3,'Gentrification Calcs'!AX1080&gt;'County Avg'!$F$4,'Gentrification Calcs'!AZ1080&gt;'County Avg'!$F$5,'Gentrification Calcs'!BB1080&gt;'County Avg'!$F$6),1,0)</f>
        <v>0</v>
      </c>
      <c r="BQ1080">
        <f t="shared" si="388"/>
        <v>0</v>
      </c>
      <c r="BR1080">
        <f t="shared" si="389"/>
        <v>0</v>
      </c>
      <c r="BS1080">
        <f t="shared" si="390"/>
        <v>0</v>
      </c>
      <c r="BT1080">
        <f t="shared" si="391"/>
        <v>0</v>
      </c>
    </row>
    <row r="1081" spans="1:72" x14ac:dyDescent="0.25">
      <c r="A1081">
        <v>6037401202</v>
      </c>
      <c r="B1081">
        <v>4862.5214723744402</v>
      </c>
      <c r="C1081">
        <v>4379.4096052646601</v>
      </c>
      <c r="D1081">
        <v>4751</v>
      </c>
      <c r="E1081">
        <v>1591.3348390000001</v>
      </c>
      <c r="F1081">
        <v>1366.336182</v>
      </c>
      <c r="G1081">
        <v>1317</v>
      </c>
      <c r="H1081">
        <v>304.85922672670017</v>
      </c>
      <c r="I1081">
        <v>281.64814722742739</v>
      </c>
      <c r="J1081">
        <v>331.24979999999999</v>
      </c>
      <c r="K1081">
        <v>0.1915745318051823</v>
      </c>
      <c r="L1081">
        <v>0.20613385705351056</v>
      </c>
      <c r="M1081">
        <v>0.25151845102505693</v>
      </c>
      <c r="N1081">
        <v>3128.5762140000002</v>
      </c>
      <c r="O1081">
        <v>2848.5979000000002</v>
      </c>
      <c r="P1081">
        <v>2993</v>
      </c>
      <c r="Q1081">
        <v>451.43554690000002</v>
      </c>
      <c r="R1081">
        <v>545.94000240000003</v>
      </c>
      <c r="S1081">
        <v>639</v>
      </c>
      <c r="T1081">
        <v>0.1442942463347642</v>
      </c>
      <c r="U1081">
        <v>0.19165218172771945</v>
      </c>
      <c r="V1081">
        <v>0.21349816237888405</v>
      </c>
      <c r="W1081">
        <v>379.63861083984398</v>
      </c>
      <c r="X1081">
        <v>191.227615356445</v>
      </c>
      <c r="Y1081">
        <v>206</v>
      </c>
      <c r="Z1081">
        <v>1600.1865234375</v>
      </c>
      <c r="AA1081">
        <v>1363.36376953125</v>
      </c>
      <c r="AB1081">
        <v>1317</v>
      </c>
      <c r="AC1081">
        <v>0.23724647425745671</v>
      </c>
      <c r="AD1081">
        <v>0.14026162322194657</v>
      </c>
      <c r="AE1081">
        <v>0.15641609719058466</v>
      </c>
      <c r="AF1081">
        <v>3638.0394268432601</v>
      </c>
      <c r="AG1081">
        <v>2532.52734375</v>
      </c>
      <c r="AH1081">
        <v>2322</v>
      </c>
      <c r="AI1081">
        <v>0.74817961165048641</v>
      </c>
      <c r="AJ1081">
        <v>0.57828053825007586</v>
      </c>
      <c r="AK1081">
        <v>0.48873921279730581</v>
      </c>
      <c r="AL1081">
        <f t="shared" si="383"/>
        <v>0.25182038834951359</v>
      </c>
      <c r="AM1081">
        <f t="shared" si="383"/>
        <v>0.42171946174992414</v>
      </c>
      <c r="AN1081">
        <f t="shared" si="383"/>
        <v>0.51126078720269419</v>
      </c>
      <c r="AO1081">
        <v>86571.615588547196</v>
      </c>
      <c r="AP1081">
        <v>83297.924805884773</v>
      </c>
      <c r="AQ1081">
        <v>79583</v>
      </c>
      <c r="AR1081">
        <v>1579.1888888888889</v>
      </c>
      <c r="AS1081">
        <v>1389.2317121391857</v>
      </c>
      <c r="AT1081">
        <v>1755</v>
      </c>
      <c r="AU1081">
        <f t="shared" si="369"/>
        <v>-0.16989907340041055</v>
      </c>
      <c r="AV1081">
        <f t="shared" si="370"/>
        <v>-8.9541325452770049E-2</v>
      </c>
      <c r="AW1081">
        <v>4.7357935392955242E-2</v>
      </c>
      <c r="AX1081">
        <v>2.1845980651164609E-2</v>
      </c>
      <c r="AY1081" s="1">
        <f t="shared" si="371"/>
        <v>-3273.6907826624229</v>
      </c>
      <c r="AZ1081" s="1">
        <f t="shared" si="372"/>
        <v>-3714.9248058847734</v>
      </c>
      <c r="BA1081" s="1">
        <f t="shared" si="384"/>
        <v>-189.95717674970319</v>
      </c>
      <c r="BB1081" s="1">
        <f t="shared" si="385"/>
        <v>365.76828786081433</v>
      </c>
      <c r="BC1081">
        <f t="shared" si="373"/>
        <v>1</v>
      </c>
      <c r="BD1081">
        <f t="shared" si="374"/>
        <v>1</v>
      </c>
      <c r="BE1081">
        <f t="shared" si="375"/>
        <v>0</v>
      </c>
      <c r="BF1081">
        <f t="shared" si="376"/>
        <v>0</v>
      </c>
      <c r="BG1081">
        <f t="shared" si="377"/>
        <v>1</v>
      </c>
      <c r="BH1081">
        <f t="shared" si="378"/>
        <v>0</v>
      </c>
      <c r="BI1081">
        <f t="shared" si="379"/>
        <v>0</v>
      </c>
      <c r="BJ1081">
        <f t="shared" si="380"/>
        <v>0</v>
      </c>
      <c r="BK1081">
        <f t="shared" si="381"/>
        <v>0</v>
      </c>
      <c r="BL1081">
        <f t="shared" si="382"/>
        <v>0</v>
      </c>
      <c r="BM1081">
        <f t="shared" si="386"/>
        <v>0</v>
      </c>
      <c r="BN1081">
        <f t="shared" si="387"/>
        <v>0</v>
      </c>
      <c r="BO1081">
        <f>IF(AND(AU1081&gt;'County Avg'!$E$3,'Gentrification Calcs'!AW1081&gt;'County Avg'!$E$4,'Gentrification Calcs'!AY1081&gt;'County Avg'!$E$5,'Gentrification Calcs'!BA1081&gt;'County Avg'!$E$6),1,0)</f>
        <v>0</v>
      </c>
      <c r="BP1081">
        <f>IF(AND(AV1081&gt;'County Avg'!$F$3,'Gentrification Calcs'!AX1081&gt;'County Avg'!$F$4,'Gentrification Calcs'!AZ1081&gt;'County Avg'!$F$5,'Gentrification Calcs'!BB1081&gt;'County Avg'!$F$6),1,0)</f>
        <v>0</v>
      </c>
      <c r="BQ1081">
        <f t="shared" si="388"/>
        <v>0</v>
      </c>
      <c r="BR1081">
        <f t="shared" si="389"/>
        <v>0</v>
      </c>
      <c r="BS1081">
        <f t="shared" si="390"/>
        <v>0</v>
      </c>
      <c r="BT1081">
        <f t="shared" si="391"/>
        <v>0</v>
      </c>
    </row>
    <row r="1082" spans="1:72" x14ac:dyDescent="0.25">
      <c r="A1082">
        <v>6037401203</v>
      </c>
      <c r="B1082">
        <v>2496.6774084830099</v>
      </c>
      <c r="C1082">
        <v>5260.8470515608797</v>
      </c>
      <c r="D1082">
        <v>5547</v>
      </c>
      <c r="E1082">
        <v>781.75490950000005</v>
      </c>
      <c r="F1082">
        <v>1686.736328</v>
      </c>
      <c r="G1082">
        <v>1651</v>
      </c>
      <c r="H1082">
        <v>374.43146331982115</v>
      </c>
      <c r="I1082">
        <v>406.70074306370037</v>
      </c>
      <c r="J1082">
        <v>483.6694</v>
      </c>
      <c r="K1082">
        <v>0.47896272702566395</v>
      </c>
      <c r="L1082">
        <v>0.24111696434850272</v>
      </c>
      <c r="M1082">
        <v>0.29295542095699578</v>
      </c>
      <c r="N1082">
        <v>1647.654896</v>
      </c>
      <c r="O1082">
        <v>3338.0659179999998</v>
      </c>
      <c r="P1082">
        <v>3602</v>
      </c>
      <c r="Q1082">
        <v>673.07099909999999</v>
      </c>
      <c r="R1082">
        <v>657.9747314</v>
      </c>
      <c r="S1082">
        <v>957</v>
      </c>
      <c r="T1082">
        <v>0.40850241196382181</v>
      </c>
      <c r="U1082">
        <v>0.19711256385081369</v>
      </c>
      <c r="V1082">
        <v>0.2656857301499167</v>
      </c>
      <c r="W1082">
        <v>67.888763427734403</v>
      </c>
      <c r="X1082">
        <v>385.53973388671898</v>
      </c>
      <c r="Y1082">
        <v>404</v>
      </c>
      <c r="Z1082">
        <v>777.83530426025402</v>
      </c>
      <c r="AA1082">
        <v>1698.53857421875</v>
      </c>
      <c r="AB1082">
        <v>1651</v>
      </c>
      <c r="AC1082">
        <v>8.7279097587758328E-2</v>
      </c>
      <c r="AD1082">
        <v>0.22698320764604926</v>
      </c>
      <c r="AE1082">
        <v>0.24470018170805571</v>
      </c>
      <c r="AF1082">
        <v>1623.8044362647299</v>
      </c>
      <c r="AG1082">
        <v>3057.76293945313</v>
      </c>
      <c r="AH1082">
        <v>2489</v>
      </c>
      <c r="AI1082">
        <v>0.6503861615231098</v>
      </c>
      <c r="AJ1082">
        <v>0.58123015352554297</v>
      </c>
      <c r="AK1082">
        <v>0.44871101496304311</v>
      </c>
      <c r="AL1082">
        <f t="shared" si="383"/>
        <v>0.3496138384768902</v>
      </c>
      <c r="AM1082">
        <f t="shared" si="383"/>
        <v>0.41876984647445703</v>
      </c>
      <c r="AN1082">
        <f t="shared" si="383"/>
        <v>0.55128898503695689</v>
      </c>
      <c r="AO1082">
        <v>82909.367974549314</v>
      </c>
      <c r="AP1082">
        <v>79440.736820596663</v>
      </c>
      <c r="AQ1082">
        <v>67257</v>
      </c>
      <c r="AR1082">
        <v>1228.45</v>
      </c>
      <c r="AS1082">
        <v>1101.1047844998025</v>
      </c>
      <c r="AT1082">
        <v>1451</v>
      </c>
      <c r="AU1082">
        <f t="shared" si="369"/>
        <v>-6.9156007997566826E-2</v>
      </c>
      <c r="AV1082">
        <f t="shared" si="370"/>
        <v>-0.13251913856249986</v>
      </c>
      <c r="AW1082">
        <v>-0.21138984811300812</v>
      </c>
      <c r="AX1082">
        <v>6.8573166299103011E-2</v>
      </c>
      <c r="AY1082" s="1">
        <f t="shared" si="371"/>
        <v>-3468.6311539526505</v>
      </c>
      <c r="AZ1082" s="1">
        <f t="shared" si="372"/>
        <v>-12183.736820596663</v>
      </c>
      <c r="BA1082" s="1">
        <f t="shared" si="384"/>
        <v>-127.34521550019758</v>
      </c>
      <c r="BB1082" s="1">
        <f t="shared" si="385"/>
        <v>349.89521550019754</v>
      </c>
      <c r="BC1082">
        <f t="shared" si="373"/>
        <v>1</v>
      </c>
      <c r="BD1082">
        <f t="shared" si="374"/>
        <v>1</v>
      </c>
      <c r="BE1082">
        <f t="shared" si="375"/>
        <v>1</v>
      </c>
      <c r="BF1082">
        <f t="shared" si="376"/>
        <v>0</v>
      </c>
      <c r="BG1082">
        <f t="shared" si="377"/>
        <v>0</v>
      </c>
      <c r="BH1082">
        <f t="shared" si="378"/>
        <v>0</v>
      </c>
      <c r="BI1082">
        <f t="shared" si="379"/>
        <v>0</v>
      </c>
      <c r="BJ1082">
        <f t="shared" si="380"/>
        <v>0</v>
      </c>
      <c r="BK1082">
        <f t="shared" si="381"/>
        <v>0</v>
      </c>
      <c r="BL1082">
        <f t="shared" si="382"/>
        <v>0</v>
      </c>
      <c r="BM1082">
        <f t="shared" si="386"/>
        <v>0</v>
      </c>
      <c r="BN1082">
        <f t="shared" si="387"/>
        <v>0</v>
      </c>
      <c r="BO1082">
        <f>IF(AND(AU1082&gt;'County Avg'!$E$3,'Gentrification Calcs'!AW1082&gt;'County Avg'!$E$4,'Gentrification Calcs'!AY1082&gt;'County Avg'!$E$5,'Gentrification Calcs'!BA1082&gt;'County Avg'!$E$6),1,0)</f>
        <v>0</v>
      </c>
      <c r="BP1082">
        <f>IF(AND(AV1082&gt;'County Avg'!$F$3,'Gentrification Calcs'!AX1082&gt;'County Avg'!$F$4,'Gentrification Calcs'!AZ1082&gt;'County Avg'!$F$5,'Gentrification Calcs'!BB1082&gt;'County Avg'!$F$6),1,0)</f>
        <v>0</v>
      </c>
      <c r="BQ1082">
        <f t="shared" si="388"/>
        <v>0</v>
      </c>
      <c r="BR1082">
        <f t="shared" si="389"/>
        <v>0</v>
      </c>
      <c r="BS1082">
        <f t="shared" si="390"/>
        <v>0</v>
      </c>
      <c r="BT1082">
        <f t="shared" si="391"/>
        <v>0</v>
      </c>
    </row>
    <row r="1083" spans="1:72" x14ac:dyDescent="0.25">
      <c r="A1083">
        <v>6037401303</v>
      </c>
      <c r="B1083">
        <v>6859.8599318399101</v>
      </c>
      <c r="C1083">
        <v>2322.98647463322</v>
      </c>
      <c r="D1083">
        <v>2447</v>
      </c>
      <c r="E1083">
        <v>2148.463847</v>
      </c>
      <c r="F1083">
        <v>806.92651369999999</v>
      </c>
      <c r="G1083">
        <v>787</v>
      </c>
      <c r="H1083">
        <v>121.49461676110339</v>
      </c>
      <c r="I1083">
        <v>73.21506284788201</v>
      </c>
      <c r="J1083">
        <v>93.727000000000004</v>
      </c>
      <c r="K1083">
        <v>5.6549528134137314E-2</v>
      </c>
      <c r="L1083">
        <v>9.0733247210045179E-2</v>
      </c>
      <c r="M1083">
        <v>0.11909402795425668</v>
      </c>
      <c r="N1083">
        <v>4526.1857719999998</v>
      </c>
      <c r="O1083">
        <v>1596.752563</v>
      </c>
      <c r="P1083">
        <v>1683</v>
      </c>
      <c r="Q1083">
        <v>1846.5836750000001</v>
      </c>
      <c r="R1083">
        <v>730.77618410000002</v>
      </c>
      <c r="S1083">
        <v>736</v>
      </c>
      <c r="T1083">
        <v>0.40797787983502154</v>
      </c>
      <c r="U1083">
        <v>0.45766401196626733</v>
      </c>
      <c r="V1083">
        <v>0.43731431966726086</v>
      </c>
      <c r="W1083">
        <v>188.33854699879899</v>
      </c>
      <c r="X1083">
        <v>102.06819152832</v>
      </c>
      <c r="Y1083">
        <v>50</v>
      </c>
      <c r="Z1083">
        <v>2138.2588175907699</v>
      </c>
      <c r="AA1083">
        <v>806.39215087890602</v>
      </c>
      <c r="AB1083">
        <v>787</v>
      </c>
      <c r="AC1083">
        <v>8.8080332207400774E-2</v>
      </c>
      <c r="AD1083">
        <v>0.12657389015638787</v>
      </c>
      <c r="AE1083">
        <v>6.353240152477764E-2</v>
      </c>
      <c r="AF1083">
        <v>4462.4540136436099</v>
      </c>
      <c r="AG1083">
        <v>1385.66918945313</v>
      </c>
      <c r="AH1083">
        <v>1309</v>
      </c>
      <c r="AI1083">
        <v>0.65051678284730186</v>
      </c>
      <c r="AJ1083">
        <v>0.59650333937993139</v>
      </c>
      <c r="AK1083">
        <v>0.53494074376787903</v>
      </c>
      <c r="AL1083">
        <f t="shared" si="383"/>
        <v>0.34948321715269814</v>
      </c>
      <c r="AM1083">
        <f t="shared" si="383"/>
        <v>0.40349666062006861</v>
      </c>
      <c r="AN1083">
        <f t="shared" si="383"/>
        <v>0.46505925623212097</v>
      </c>
      <c r="AO1083">
        <v>141258.64050901379</v>
      </c>
      <c r="AP1083">
        <v>130428.59583163058</v>
      </c>
      <c r="AQ1083">
        <v>93482</v>
      </c>
      <c r="AR1083">
        <v>1729.5055555555557</v>
      </c>
      <c r="AS1083">
        <v>876.55516014234888</v>
      </c>
      <c r="AT1083">
        <v>1838</v>
      </c>
      <c r="AU1083">
        <f t="shared" si="369"/>
        <v>-5.401344346737047E-2</v>
      </c>
      <c r="AV1083">
        <f t="shared" si="370"/>
        <v>-6.1562595612052351E-2</v>
      </c>
      <c r="AW1083">
        <v>4.9686132131245786E-2</v>
      </c>
      <c r="AX1083">
        <v>-2.0349692299006461E-2</v>
      </c>
      <c r="AY1083" s="1">
        <f t="shared" si="371"/>
        <v>-10830.044677383208</v>
      </c>
      <c r="AZ1083" s="1">
        <f t="shared" si="372"/>
        <v>-36946.595831630577</v>
      </c>
      <c r="BA1083" s="1">
        <f t="shared" si="384"/>
        <v>-852.95039541320682</v>
      </c>
      <c r="BB1083" s="1">
        <f t="shared" si="385"/>
        <v>961.44483985765112</v>
      </c>
      <c r="BC1083">
        <f t="shared" si="373"/>
        <v>1</v>
      </c>
      <c r="BD1083">
        <f t="shared" si="374"/>
        <v>1</v>
      </c>
      <c r="BE1083">
        <f t="shared" si="375"/>
        <v>0</v>
      </c>
      <c r="BF1083">
        <f t="shared" si="376"/>
        <v>0</v>
      </c>
      <c r="BG1083">
        <f t="shared" si="377"/>
        <v>0</v>
      </c>
      <c r="BH1083">
        <f t="shared" si="378"/>
        <v>0</v>
      </c>
      <c r="BI1083">
        <f t="shared" si="379"/>
        <v>0</v>
      </c>
      <c r="BJ1083">
        <f t="shared" si="380"/>
        <v>0</v>
      </c>
      <c r="BK1083">
        <f t="shared" si="381"/>
        <v>0</v>
      </c>
      <c r="BL1083">
        <f t="shared" si="382"/>
        <v>0</v>
      </c>
      <c r="BM1083">
        <f t="shared" si="386"/>
        <v>0</v>
      </c>
      <c r="BN1083">
        <f t="shared" si="387"/>
        <v>0</v>
      </c>
      <c r="BO1083">
        <f>IF(AND(AU1083&gt;'County Avg'!$E$3,'Gentrification Calcs'!AW1083&gt;'County Avg'!$E$4,'Gentrification Calcs'!AY1083&gt;'County Avg'!$E$5,'Gentrification Calcs'!BA1083&gt;'County Avg'!$E$6),1,0)</f>
        <v>0</v>
      </c>
      <c r="BP1083">
        <f>IF(AND(AV1083&gt;'County Avg'!$F$3,'Gentrification Calcs'!AX1083&gt;'County Avg'!$F$4,'Gentrification Calcs'!AZ1083&gt;'County Avg'!$F$5,'Gentrification Calcs'!BB1083&gt;'County Avg'!$F$6),1,0)</f>
        <v>0</v>
      </c>
      <c r="BQ1083">
        <f t="shared" si="388"/>
        <v>0</v>
      </c>
      <c r="BR1083">
        <f t="shared" si="389"/>
        <v>0</v>
      </c>
      <c r="BS1083">
        <f t="shared" si="390"/>
        <v>0</v>
      </c>
      <c r="BT1083">
        <f t="shared" si="391"/>
        <v>0</v>
      </c>
    </row>
    <row r="1084" spans="1:72" x14ac:dyDescent="0.25">
      <c r="A1084">
        <v>6037401304</v>
      </c>
      <c r="B1084">
        <v>6056.9931285086705</v>
      </c>
      <c r="C1084">
        <v>6385.1492523510597</v>
      </c>
      <c r="D1084">
        <v>6058</v>
      </c>
      <c r="E1084">
        <v>2259.9536130000001</v>
      </c>
      <c r="F1084">
        <v>2217.9300859999998</v>
      </c>
      <c r="G1084">
        <v>2194</v>
      </c>
      <c r="H1084">
        <v>334.65561820694126</v>
      </c>
      <c r="I1084">
        <v>202.79492041958545</v>
      </c>
      <c r="J1084">
        <v>599.25279999999998</v>
      </c>
      <c r="K1084">
        <v>0.14808074656129733</v>
      </c>
      <c r="L1084">
        <v>9.1434316031720697E-2</v>
      </c>
      <c r="M1084">
        <v>0.27313254329990883</v>
      </c>
      <c r="N1084">
        <v>3874.4897030000002</v>
      </c>
      <c r="O1084">
        <v>4387.4595730000001</v>
      </c>
      <c r="P1084">
        <v>4365</v>
      </c>
      <c r="Q1084">
        <v>771.52191159999995</v>
      </c>
      <c r="R1084">
        <v>2005.049841</v>
      </c>
      <c r="S1084">
        <v>1677</v>
      </c>
      <c r="T1084">
        <v>0.19912865196224783</v>
      </c>
      <c r="U1084">
        <v>0.45699562756974033</v>
      </c>
      <c r="V1084">
        <v>0.38419243986254298</v>
      </c>
      <c r="W1084">
        <v>821.16937255859398</v>
      </c>
      <c r="X1084">
        <v>281.94805529247998</v>
      </c>
      <c r="Y1084">
        <v>351</v>
      </c>
      <c r="Z1084">
        <v>2231.15795898438</v>
      </c>
      <c r="AA1084">
        <v>2216.4343593325498</v>
      </c>
      <c r="AB1084">
        <v>2194</v>
      </c>
      <c r="AC1084">
        <v>0.36804627357374065</v>
      </c>
      <c r="AD1084">
        <v>0.12720794284085407</v>
      </c>
      <c r="AE1084">
        <v>0.15998176845943482</v>
      </c>
      <c r="AF1084">
        <v>4077.0514402715698</v>
      </c>
      <c r="AG1084">
        <v>3805.9481447646399</v>
      </c>
      <c r="AH1084">
        <v>3118</v>
      </c>
      <c r="AI1084">
        <v>0.67311475409835997</v>
      </c>
      <c r="AJ1084">
        <v>0.59606251856419201</v>
      </c>
      <c r="AK1084">
        <v>0.51469131726642459</v>
      </c>
      <c r="AL1084">
        <f t="shared" si="383"/>
        <v>0.32688524590164003</v>
      </c>
      <c r="AM1084">
        <f t="shared" si="383"/>
        <v>0.40393748143580799</v>
      </c>
      <c r="AN1084">
        <f t="shared" si="383"/>
        <v>0.48530868273357541</v>
      </c>
      <c r="AO1084">
        <v>140638.28950159068</v>
      </c>
      <c r="AP1084">
        <v>129834.42950551698</v>
      </c>
      <c r="AQ1084">
        <v>98214</v>
      </c>
      <c r="AR1084">
        <v>1722.5944444444444</v>
      </c>
      <c r="AS1084">
        <v>880.61328588374863</v>
      </c>
      <c r="AT1084">
        <v>2001</v>
      </c>
      <c r="AU1084">
        <f t="shared" si="369"/>
        <v>-7.7052235534167957E-2</v>
      </c>
      <c r="AV1084">
        <f t="shared" si="370"/>
        <v>-8.1371201297767426E-2</v>
      </c>
      <c r="AW1084">
        <v>0.2578669756074925</v>
      </c>
      <c r="AX1084">
        <v>-7.2803187707197348E-2</v>
      </c>
      <c r="AY1084" s="1">
        <f t="shared" si="371"/>
        <v>-10803.859996073705</v>
      </c>
      <c r="AZ1084" s="1">
        <f t="shared" si="372"/>
        <v>-31620.429505516979</v>
      </c>
      <c r="BA1084" s="1">
        <f t="shared" si="384"/>
        <v>-841.9811585606958</v>
      </c>
      <c r="BB1084" s="1">
        <f t="shared" si="385"/>
        <v>1120.3867141162514</v>
      </c>
      <c r="BC1084">
        <f t="shared" si="373"/>
        <v>1</v>
      </c>
      <c r="BD1084">
        <f t="shared" si="374"/>
        <v>1</v>
      </c>
      <c r="BE1084">
        <f t="shared" si="375"/>
        <v>0</v>
      </c>
      <c r="BF1084">
        <f t="shared" si="376"/>
        <v>0</v>
      </c>
      <c r="BG1084">
        <f t="shared" si="377"/>
        <v>0</v>
      </c>
      <c r="BH1084">
        <f t="shared" si="378"/>
        <v>0</v>
      </c>
      <c r="BI1084">
        <f t="shared" si="379"/>
        <v>0</v>
      </c>
      <c r="BJ1084">
        <f t="shared" si="380"/>
        <v>0</v>
      </c>
      <c r="BK1084">
        <f t="shared" si="381"/>
        <v>0</v>
      </c>
      <c r="BL1084">
        <f t="shared" si="382"/>
        <v>0</v>
      </c>
      <c r="BM1084">
        <f t="shared" si="386"/>
        <v>0</v>
      </c>
      <c r="BN1084">
        <f t="shared" si="387"/>
        <v>0</v>
      </c>
      <c r="BO1084">
        <f>IF(AND(AU1084&gt;'County Avg'!$E$3,'Gentrification Calcs'!AW1084&gt;'County Avg'!$E$4,'Gentrification Calcs'!AY1084&gt;'County Avg'!$E$5,'Gentrification Calcs'!BA1084&gt;'County Avg'!$E$6),1,0)</f>
        <v>0</v>
      </c>
      <c r="BP1084">
        <f>IF(AND(AV1084&gt;'County Avg'!$F$3,'Gentrification Calcs'!AX1084&gt;'County Avg'!$F$4,'Gentrification Calcs'!AZ1084&gt;'County Avg'!$F$5,'Gentrification Calcs'!BB1084&gt;'County Avg'!$F$6),1,0)</f>
        <v>0</v>
      </c>
      <c r="BQ1084">
        <f t="shared" si="388"/>
        <v>0</v>
      </c>
      <c r="BR1084">
        <f t="shared" si="389"/>
        <v>0</v>
      </c>
      <c r="BS1084">
        <f t="shared" si="390"/>
        <v>0</v>
      </c>
      <c r="BT1084">
        <f t="shared" si="391"/>
        <v>0</v>
      </c>
    </row>
    <row r="1085" spans="1:72" x14ac:dyDescent="0.25">
      <c r="A1085">
        <v>6037401311</v>
      </c>
      <c r="B1085">
        <v>5406.6491086943497</v>
      </c>
      <c r="C1085">
        <v>6709.3608836531603</v>
      </c>
      <c r="D1085">
        <v>6343</v>
      </c>
      <c r="E1085">
        <v>1953.873169</v>
      </c>
      <c r="F1085">
        <v>2490.3178710000002</v>
      </c>
      <c r="G1085">
        <v>2235</v>
      </c>
      <c r="H1085">
        <v>671.12913711434226</v>
      </c>
      <c r="I1085">
        <v>721.66292470767121</v>
      </c>
      <c r="J1085">
        <v>578.12339999999995</v>
      </c>
      <c r="K1085">
        <v>0.34348654137966839</v>
      </c>
      <c r="L1085">
        <v>0.28978747376449726</v>
      </c>
      <c r="M1085">
        <v>0.25866818791946306</v>
      </c>
      <c r="N1085">
        <v>3725.758198</v>
      </c>
      <c r="O1085">
        <v>4231.9516599999997</v>
      </c>
      <c r="P1085">
        <v>4374</v>
      </c>
      <c r="Q1085">
        <v>616.95996090000006</v>
      </c>
      <c r="R1085">
        <v>973.09069820000002</v>
      </c>
      <c r="S1085">
        <v>1530</v>
      </c>
      <c r="T1085">
        <v>0.16559312980407218</v>
      </c>
      <c r="U1085">
        <v>0.22993899183621586</v>
      </c>
      <c r="V1085">
        <v>0.34979423868312759</v>
      </c>
      <c r="W1085">
        <v>250.98370361328099</v>
      </c>
      <c r="X1085">
        <v>1029.68884277344</v>
      </c>
      <c r="Y1085">
        <v>909</v>
      </c>
      <c r="Z1085">
        <v>1922.87524414063</v>
      </c>
      <c r="AA1085">
        <v>2489.32470703125</v>
      </c>
      <c r="AB1085">
        <v>2235</v>
      </c>
      <c r="AC1085">
        <v>0.13052521445583978</v>
      </c>
      <c r="AD1085">
        <v>0.41364183622370387</v>
      </c>
      <c r="AE1085">
        <v>0.40671140939597317</v>
      </c>
      <c r="AF1085">
        <v>4071.7357445169901</v>
      </c>
      <c r="AG1085">
        <v>3959.88330078125</v>
      </c>
      <c r="AH1085">
        <v>3237</v>
      </c>
      <c r="AI1085">
        <v>0.75309783613833825</v>
      </c>
      <c r="AJ1085">
        <v>0.59020275842207259</v>
      </c>
      <c r="AK1085">
        <v>0.5103263440012612</v>
      </c>
      <c r="AL1085">
        <f t="shared" si="383"/>
        <v>0.24690216386166175</v>
      </c>
      <c r="AM1085">
        <f t="shared" si="383"/>
        <v>0.40979724157792741</v>
      </c>
      <c r="AN1085">
        <f t="shared" si="383"/>
        <v>0.4896736559987388</v>
      </c>
      <c r="AO1085">
        <v>76693.160657476139</v>
      </c>
      <c r="AP1085">
        <v>71244.037597057628</v>
      </c>
      <c r="AQ1085">
        <v>65917</v>
      </c>
      <c r="AR1085">
        <v>1197.3500000000001</v>
      </c>
      <c r="AS1085">
        <v>1067.2870699881378</v>
      </c>
      <c r="AT1085">
        <v>1587</v>
      </c>
      <c r="AU1085">
        <f t="shared" si="369"/>
        <v>-0.16289507771626566</v>
      </c>
      <c r="AV1085">
        <f t="shared" si="370"/>
        <v>-7.9876414420811392E-2</v>
      </c>
      <c r="AW1085">
        <v>6.434586203214368E-2</v>
      </c>
      <c r="AX1085">
        <v>0.11985524684691173</v>
      </c>
      <c r="AY1085" s="1">
        <f t="shared" si="371"/>
        <v>-5449.1230604185112</v>
      </c>
      <c r="AZ1085" s="1">
        <f t="shared" si="372"/>
        <v>-5327.0375970576279</v>
      </c>
      <c r="BA1085" s="1">
        <f t="shared" si="384"/>
        <v>-130.06293001186236</v>
      </c>
      <c r="BB1085" s="1">
        <f t="shared" si="385"/>
        <v>519.71293001186223</v>
      </c>
      <c r="BC1085">
        <f t="shared" si="373"/>
        <v>1</v>
      </c>
      <c r="BD1085">
        <f t="shared" si="374"/>
        <v>1</v>
      </c>
      <c r="BE1085">
        <f t="shared" si="375"/>
        <v>0</v>
      </c>
      <c r="BF1085">
        <f t="shared" si="376"/>
        <v>0</v>
      </c>
      <c r="BG1085">
        <f t="shared" si="377"/>
        <v>1</v>
      </c>
      <c r="BH1085">
        <f t="shared" si="378"/>
        <v>0</v>
      </c>
      <c r="BI1085">
        <f t="shared" si="379"/>
        <v>0</v>
      </c>
      <c r="BJ1085">
        <f t="shared" si="380"/>
        <v>0</v>
      </c>
      <c r="BK1085">
        <f t="shared" si="381"/>
        <v>0</v>
      </c>
      <c r="BL1085">
        <f t="shared" si="382"/>
        <v>0</v>
      </c>
      <c r="BM1085">
        <f t="shared" si="386"/>
        <v>0</v>
      </c>
      <c r="BN1085">
        <f t="shared" si="387"/>
        <v>0</v>
      </c>
      <c r="BO1085">
        <f>IF(AND(AU1085&gt;'County Avg'!$E$3,'Gentrification Calcs'!AW1085&gt;'County Avg'!$E$4,'Gentrification Calcs'!AY1085&gt;'County Avg'!$E$5,'Gentrification Calcs'!BA1085&gt;'County Avg'!$E$6),1,0)</f>
        <v>0</v>
      </c>
      <c r="BP1085">
        <f>IF(AND(AV1085&gt;'County Avg'!$F$3,'Gentrification Calcs'!AX1085&gt;'County Avg'!$F$4,'Gentrification Calcs'!AZ1085&gt;'County Avg'!$F$5,'Gentrification Calcs'!BB1085&gt;'County Avg'!$F$6),1,0)</f>
        <v>0</v>
      </c>
      <c r="BQ1085">
        <f t="shared" si="388"/>
        <v>0</v>
      </c>
      <c r="BR1085">
        <f t="shared" si="389"/>
        <v>0</v>
      </c>
      <c r="BS1085">
        <f t="shared" si="390"/>
        <v>0</v>
      </c>
      <c r="BT1085">
        <f t="shared" si="391"/>
        <v>0</v>
      </c>
    </row>
    <row r="1086" spans="1:72" x14ac:dyDescent="0.25">
      <c r="A1086">
        <v>6037401312</v>
      </c>
      <c r="B1086">
        <v>3929.7471011651701</v>
      </c>
      <c r="C1086">
        <v>5539.6404016017896</v>
      </c>
      <c r="D1086">
        <v>5545</v>
      </c>
      <c r="E1086">
        <v>1371.291894</v>
      </c>
      <c r="F1086">
        <v>1859.8792719999999</v>
      </c>
      <c r="G1086">
        <v>1804</v>
      </c>
      <c r="H1086">
        <v>733.50439559477627</v>
      </c>
      <c r="I1086">
        <v>524.97792859846959</v>
      </c>
      <c r="J1086">
        <v>525.36199999999997</v>
      </c>
      <c r="K1086">
        <v>0.5349002636157757</v>
      </c>
      <c r="L1086">
        <v>0.28226451926309204</v>
      </c>
      <c r="M1086">
        <v>0.29122062084257205</v>
      </c>
      <c r="N1086">
        <v>2318.6018199999999</v>
      </c>
      <c r="O1086">
        <v>3758.7561040000001</v>
      </c>
      <c r="P1086">
        <v>3886</v>
      </c>
      <c r="Q1086">
        <v>541.08856760000003</v>
      </c>
      <c r="R1086">
        <v>702.95434569999998</v>
      </c>
      <c r="S1086">
        <v>1075</v>
      </c>
      <c r="T1086">
        <v>0.23336847359155444</v>
      </c>
      <c r="U1086">
        <v>0.18701781287483077</v>
      </c>
      <c r="V1086">
        <v>0.27663407102418941</v>
      </c>
      <c r="W1086">
        <v>448.21461386315099</v>
      </c>
      <c r="X1086">
        <v>190.98760986328099</v>
      </c>
      <c r="Y1086">
        <v>142</v>
      </c>
      <c r="Z1086">
        <v>1348.6792726902099</v>
      </c>
      <c r="AA1086">
        <v>1862.87902832031</v>
      </c>
      <c r="AB1086">
        <v>1804</v>
      </c>
      <c r="AC1086">
        <v>0.33233595484054373</v>
      </c>
      <c r="AD1086">
        <v>0.10252281922755208</v>
      </c>
      <c r="AE1086">
        <v>7.8713968957871402E-2</v>
      </c>
      <c r="AF1086">
        <v>2250.77970516805</v>
      </c>
      <c r="AG1086">
        <v>3660.76245117188</v>
      </c>
      <c r="AH1086">
        <v>2675</v>
      </c>
      <c r="AI1086">
        <v>0.57275433945881504</v>
      </c>
      <c r="AJ1086">
        <v>0.6608303401992246</v>
      </c>
      <c r="AK1086">
        <v>0.48241659152389538</v>
      </c>
      <c r="AL1086">
        <f t="shared" si="383"/>
        <v>0.42724566054118496</v>
      </c>
      <c r="AM1086">
        <f t="shared" si="383"/>
        <v>0.3391696598007754</v>
      </c>
      <c r="AN1086">
        <f t="shared" si="383"/>
        <v>0.51758340847610462</v>
      </c>
      <c r="AO1086">
        <v>73916.092258748686</v>
      </c>
      <c r="AP1086">
        <v>75355.668573763804</v>
      </c>
      <c r="AQ1086">
        <v>79250</v>
      </c>
      <c r="AR1086">
        <v>1527.3555555555556</v>
      </c>
      <c r="AS1086">
        <v>1483.9213127718467</v>
      </c>
      <c r="AT1086">
        <v>1408</v>
      </c>
      <c r="AU1086">
        <f t="shared" si="369"/>
        <v>8.8076000740409555E-2</v>
      </c>
      <c r="AV1086">
        <f t="shared" si="370"/>
        <v>-0.17841374867532922</v>
      </c>
      <c r="AW1086">
        <v>-4.6350660716723668E-2</v>
      </c>
      <c r="AX1086">
        <v>8.9616258149358641E-2</v>
      </c>
      <c r="AY1086" s="1">
        <f t="shared" si="371"/>
        <v>1439.5763150151179</v>
      </c>
      <c r="AZ1086" s="1">
        <f t="shared" si="372"/>
        <v>3894.3314262361964</v>
      </c>
      <c r="BA1086" s="1">
        <f t="shared" si="384"/>
        <v>-43.434242783708896</v>
      </c>
      <c r="BB1086" s="1">
        <f t="shared" si="385"/>
        <v>-75.921312771846715</v>
      </c>
      <c r="BC1086">
        <f t="shared" si="373"/>
        <v>1</v>
      </c>
      <c r="BD1086">
        <f t="shared" si="374"/>
        <v>1</v>
      </c>
      <c r="BE1086">
        <f t="shared" si="375"/>
        <v>1</v>
      </c>
      <c r="BF1086">
        <f t="shared" si="376"/>
        <v>0</v>
      </c>
      <c r="BG1086">
        <f t="shared" si="377"/>
        <v>0</v>
      </c>
      <c r="BH1086">
        <f t="shared" si="378"/>
        <v>0</v>
      </c>
      <c r="BI1086">
        <f t="shared" si="379"/>
        <v>0</v>
      </c>
      <c r="BJ1086">
        <f t="shared" si="380"/>
        <v>0</v>
      </c>
      <c r="BK1086">
        <f t="shared" si="381"/>
        <v>0</v>
      </c>
      <c r="BL1086">
        <f t="shared" si="382"/>
        <v>0</v>
      </c>
      <c r="BM1086">
        <f t="shared" si="386"/>
        <v>0</v>
      </c>
      <c r="BN1086">
        <f t="shared" si="387"/>
        <v>0</v>
      </c>
      <c r="BO1086">
        <f>IF(AND(AU1086&gt;'County Avg'!$E$3,'Gentrification Calcs'!AW1086&gt;'County Avg'!$E$4,'Gentrification Calcs'!AY1086&gt;'County Avg'!$E$5,'Gentrification Calcs'!BA1086&gt;'County Avg'!$E$6),1,0)</f>
        <v>0</v>
      </c>
      <c r="BP1086">
        <f>IF(AND(AV1086&gt;'County Avg'!$F$3,'Gentrification Calcs'!AX1086&gt;'County Avg'!$F$4,'Gentrification Calcs'!AZ1086&gt;'County Avg'!$F$5,'Gentrification Calcs'!BB1086&gt;'County Avg'!$F$6),1,0)</f>
        <v>0</v>
      </c>
      <c r="BQ1086">
        <f t="shared" si="388"/>
        <v>0</v>
      </c>
      <c r="BR1086">
        <f t="shared" si="389"/>
        <v>0</v>
      </c>
      <c r="BS1086">
        <f t="shared" si="390"/>
        <v>0</v>
      </c>
      <c r="BT1086">
        <f t="shared" si="391"/>
        <v>0</v>
      </c>
    </row>
    <row r="1087" spans="1:72" x14ac:dyDescent="0.25">
      <c r="A1087">
        <v>6037401500</v>
      </c>
      <c r="B1087">
        <v>5622.0089166075404</v>
      </c>
      <c r="C1087">
        <v>5306.6544585862403</v>
      </c>
      <c r="D1087">
        <v>5647</v>
      </c>
      <c r="E1087">
        <v>2183.783324</v>
      </c>
      <c r="F1087">
        <v>1772.1940830000001</v>
      </c>
      <c r="G1087">
        <v>1733</v>
      </c>
      <c r="H1087">
        <v>624.61404642839534</v>
      </c>
      <c r="I1087">
        <v>633.99879958541806</v>
      </c>
      <c r="J1087">
        <v>682.10320000000002</v>
      </c>
      <c r="K1087">
        <v>0.28602381910504748</v>
      </c>
      <c r="L1087">
        <v>0.35774794965581547</v>
      </c>
      <c r="M1087">
        <v>0.39359676860934795</v>
      </c>
      <c r="N1087">
        <v>3902.4205299999999</v>
      </c>
      <c r="O1087">
        <v>3083.7724760000001</v>
      </c>
      <c r="P1087">
        <v>3356</v>
      </c>
      <c r="Q1087">
        <v>930.55319329999998</v>
      </c>
      <c r="R1087">
        <v>847.95289360000004</v>
      </c>
      <c r="S1087">
        <v>974</v>
      </c>
      <c r="T1087">
        <v>0.23845538586790901</v>
      </c>
      <c r="U1087">
        <v>0.27497258640166944</v>
      </c>
      <c r="V1087">
        <v>0.2902264600715137</v>
      </c>
      <c r="W1087">
        <v>479.15243454743199</v>
      </c>
      <c r="X1087">
        <v>572.58767209202097</v>
      </c>
      <c r="Y1087">
        <v>484</v>
      </c>
      <c r="Z1087">
        <v>2181.8133497871499</v>
      </c>
      <c r="AA1087">
        <v>1762.28829678893</v>
      </c>
      <c r="AB1087">
        <v>1733</v>
      </c>
      <c r="AC1087">
        <v>0.21961201887144766</v>
      </c>
      <c r="AD1087">
        <v>0.3249114649035203</v>
      </c>
      <c r="AE1087">
        <v>0.27928447778418924</v>
      </c>
      <c r="AF1087">
        <v>4313.6495151641202</v>
      </c>
      <c r="AG1087">
        <v>2528.07265245914</v>
      </c>
      <c r="AH1087">
        <v>2400</v>
      </c>
      <c r="AI1087">
        <v>0.76727902412632298</v>
      </c>
      <c r="AJ1087">
        <v>0.4763966962967946</v>
      </c>
      <c r="AK1087">
        <v>0.42500442712944925</v>
      </c>
      <c r="AL1087">
        <f t="shared" si="383"/>
        <v>0.23272097587367702</v>
      </c>
      <c r="AM1087">
        <f t="shared" si="383"/>
        <v>0.5236033037032054</v>
      </c>
      <c r="AN1087">
        <f t="shared" si="383"/>
        <v>0.5749955728705507</v>
      </c>
      <c r="AO1087">
        <v>58035.469247083776</v>
      </c>
      <c r="AP1087">
        <v>67016.369431957501</v>
      </c>
      <c r="AQ1087">
        <v>55995</v>
      </c>
      <c r="AR1087">
        <v>958.91666666666674</v>
      </c>
      <c r="AS1087">
        <v>1137.6279161724003</v>
      </c>
      <c r="AT1087">
        <v>1076</v>
      </c>
      <c r="AU1087">
        <f t="shared" si="369"/>
        <v>-0.29088232782952839</v>
      </c>
      <c r="AV1087">
        <f t="shared" si="370"/>
        <v>-5.139226916734535E-2</v>
      </c>
      <c r="AW1087">
        <v>3.6517200533760424E-2</v>
      </c>
      <c r="AX1087">
        <v>1.5253873669844265E-2</v>
      </c>
      <c r="AY1087" s="1">
        <f t="shared" si="371"/>
        <v>8980.9001848737244</v>
      </c>
      <c r="AZ1087" s="1">
        <f t="shared" si="372"/>
        <v>-11021.369431957501</v>
      </c>
      <c r="BA1087" s="1">
        <f t="shared" si="384"/>
        <v>178.71124950573358</v>
      </c>
      <c r="BB1087" s="1">
        <f t="shared" si="385"/>
        <v>-61.627916172400319</v>
      </c>
      <c r="BC1087">
        <f t="shared" si="373"/>
        <v>1</v>
      </c>
      <c r="BD1087">
        <f t="shared" si="374"/>
        <v>1</v>
      </c>
      <c r="BE1087">
        <f t="shared" si="375"/>
        <v>0</v>
      </c>
      <c r="BF1087">
        <f t="shared" si="376"/>
        <v>0</v>
      </c>
      <c r="BG1087">
        <f t="shared" si="377"/>
        <v>0</v>
      </c>
      <c r="BH1087">
        <f t="shared" si="378"/>
        <v>0</v>
      </c>
      <c r="BI1087">
        <f t="shared" si="379"/>
        <v>0</v>
      </c>
      <c r="BJ1087">
        <f t="shared" si="380"/>
        <v>0</v>
      </c>
      <c r="BK1087">
        <f t="shared" si="381"/>
        <v>0</v>
      </c>
      <c r="BL1087">
        <f t="shared" si="382"/>
        <v>0</v>
      </c>
      <c r="BM1087">
        <f t="shared" si="386"/>
        <v>0</v>
      </c>
      <c r="BN1087">
        <f t="shared" si="387"/>
        <v>0</v>
      </c>
      <c r="BO1087">
        <f>IF(AND(AU1087&gt;'County Avg'!$E$3,'Gentrification Calcs'!AW1087&gt;'County Avg'!$E$4,'Gentrification Calcs'!AY1087&gt;'County Avg'!$E$5,'Gentrification Calcs'!BA1087&gt;'County Avg'!$E$6),1,0)</f>
        <v>0</v>
      </c>
      <c r="BP1087">
        <f>IF(AND(AV1087&gt;'County Avg'!$F$3,'Gentrification Calcs'!AX1087&gt;'County Avg'!$F$4,'Gentrification Calcs'!AZ1087&gt;'County Avg'!$F$5,'Gentrification Calcs'!BB1087&gt;'County Avg'!$F$6),1,0)</f>
        <v>0</v>
      </c>
      <c r="BQ1087">
        <f t="shared" si="388"/>
        <v>0</v>
      </c>
      <c r="BR1087">
        <f t="shared" si="389"/>
        <v>0</v>
      </c>
      <c r="BS1087">
        <f t="shared" si="390"/>
        <v>0</v>
      </c>
      <c r="BT1087">
        <f t="shared" si="391"/>
        <v>0</v>
      </c>
    </row>
    <row r="1088" spans="1:72" x14ac:dyDescent="0.25">
      <c r="A1088">
        <v>6037401601</v>
      </c>
      <c r="B1088">
        <v>5250.4677415182396</v>
      </c>
      <c r="C1088">
        <v>4886.9580373788203</v>
      </c>
      <c r="D1088">
        <v>5192</v>
      </c>
      <c r="E1088">
        <v>1808.200523</v>
      </c>
      <c r="F1088">
        <v>2046.834349</v>
      </c>
      <c r="G1088">
        <v>2075</v>
      </c>
      <c r="H1088">
        <v>691.55098757454482</v>
      </c>
      <c r="I1088">
        <v>729.36158448700746</v>
      </c>
      <c r="J1088">
        <v>765.95960000000002</v>
      </c>
      <c r="K1088">
        <v>0.38245259791606906</v>
      </c>
      <c r="L1088">
        <v>0.3563364005706392</v>
      </c>
      <c r="M1088">
        <v>0.36913715662650604</v>
      </c>
      <c r="N1088">
        <v>3113.9260490000001</v>
      </c>
      <c r="O1088">
        <v>3445.463283</v>
      </c>
      <c r="P1088">
        <v>4020</v>
      </c>
      <c r="Q1088">
        <v>617.63294659999997</v>
      </c>
      <c r="R1088">
        <v>897.51719900000001</v>
      </c>
      <c r="S1088">
        <v>1535</v>
      </c>
      <c r="T1088">
        <v>0.19834541247321699</v>
      </c>
      <c r="U1088">
        <v>0.26049245784402109</v>
      </c>
      <c r="V1088">
        <v>0.38184079601990051</v>
      </c>
      <c r="W1088">
        <v>867.27948713302601</v>
      </c>
      <c r="X1088">
        <v>468.18345926702</v>
      </c>
      <c r="Y1088">
        <v>490</v>
      </c>
      <c r="Z1088">
        <v>1790.0704178810099</v>
      </c>
      <c r="AA1088">
        <v>2044.833373487</v>
      </c>
      <c r="AB1088">
        <v>2075</v>
      </c>
      <c r="AC1088">
        <v>0.48449462013883526</v>
      </c>
      <c r="AD1088">
        <v>0.22895922246644437</v>
      </c>
      <c r="AE1088">
        <v>0.236144578313253</v>
      </c>
      <c r="AF1088">
        <v>3618.8204718842599</v>
      </c>
      <c r="AG1088">
        <v>3357.4008285999298</v>
      </c>
      <c r="AH1088">
        <v>2557</v>
      </c>
      <c r="AI1088">
        <v>0.68923773081554673</v>
      </c>
      <c r="AJ1088">
        <v>0.68701241199949259</v>
      </c>
      <c r="AK1088">
        <v>0.49248844375963019</v>
      </c>
      <c r="AL1088">
        <f t="shared" si="383"/>
        <v>0.31076226918445327</v>
      </c>
      <c r="AM1088">
        <f t="shared" si="383"/>
        <v>0.31298758800050741</v>
      </c>
      <c r="AN1088">
        <f t="shared" si="383"/>
        <v>0.50751155624036981</v>
      </c>
      <c r="AO1088">
        <v>79785.846235418881</v>
      </c>
      <c r="AP1088">
        <v>68326.331426236211</v>
      </c>
      <c r="AQ1088">
        <v>65955</v>
      </c>
      <c r="AR1088">
        <v>1233.6333333333334</v>
      </c>
      <c r="AS1088">
        <v>1279.6623171213919</v>
      </c>
      <c r="AT1088">
        <v>1531</v>
      </c>
      <c r="AU1088">
        <f t="shared" si="369"/>
        <v>-2.2253188160541448E-3</v>
      </c>
      <c r="AV1088">
        <f t="shared" si="370"/>
        <v>-0.1945239682398624</v>
      </c>
      <c r="AW1088">
        <v>6.2147045370804094E-2</v>
      </c>
      <c r="AX1088">
        <v>0.12134833817587942</v>
      </c>
      <c r="AY1088" s="1">
        <f t="shared" si="371"/>
        <v>-11459.51480918267</v>
      </c>
      <c r="AZ1088" s="1">
        <f t="shared" si="372"/>
        <v>-2371.331426236211</v>
      </c>
      <c r="BA1088" s="1">
        <f t="shared" si="384"/>
        <v>46.02898378805844</v>
      </c>
      <c r="BB1088" s="1">
        <f t="shared" si="385"/>
        <v>251.33768287860812</v>
      </c>
      <c r="BC1088">
        <f t="shared" si="373"/>
        <v>1</v>
      </c>
      <c r="BD1088">
        <f t="shared" si="374"/>
        <v>1</v>
      </c>
      <c r="BE1088">
        <f t="shared" si="375"/>
        <v>0</v>
      </c>
      <c r="BF1088">
        <f t="shared" si="376"/>
        <v>0</v>
      </c>
      <c r="BG1088">
        <f t="shared" si="377"/>
        <v>0</v>
      </c>
      <c r="BH1088">
        <f t="shared" si="378"/>
        <v>0</v>
      </c>
      <c r="BI1088">
        <f t="shared" si="379"/>
        <v>0</v>
      </c>
      <c r="BJ1088">
        <f t="shared" si="380"/>
        <v>0</v>
      </c>
      <c r="BK1088">
        <f t="shared" si="381"/>
        <v>0</v>
      </c>
      <c r="BL1088">
        <f t="shared" si="382"/>
        <v>0</v>
      </c>
      <c r="BM1088">
        <f t="shared" si="386"/>
        <v>0</v>
      </c>
      <c r="BN1088">
        <f t="shared" si="387"/>
        <v>0</v>
      </c>
      <c r="BO1088">
        <f>IF(AND(AU1088&gt;'County Avg'!$E$3,'Gentrification Calcs'!AW1088&gt;'County Avg'!$E$4,'Gentrification Calcs'!AY1088&gt;'County Avg'!$E$5,'Gentrification Calcs'!BA1088&gt;'County Avg'!$E$6),1,0)</f>
        <v>0</v>
      </c>
      <c r="BP1088">
        <f>IF(AND(AV1088&gt;'County Avg'!$F$3,'Gentrification Calcs'!AX1088&gt;'County Avg'!$F$4,'Gentrification Calcs'!AZ1088&gt;'County Avg'!$F$5,'Gentrification Calcs'!BB1088&gt;'County Avg'!$F$6),1,0)</f>
        <v>0</v>
      </c>
      <c r="BQ1088">
        <f t="shared" si="388"/>
        <v>0</v>
      </c>
      <c r="BR1088">
        <f t="shared" si="389"/>
        <v>0</v>
      </c>
      <c r="BS1088">
        <f t="shared" si="390"/>
        <v>0</v>
      </c>
      <c r="BT1088">
        <f t="shared" si="391"/>
        <v>0</v>
      </c>
    </row>
    <row r="1089" spans="1:72" x14ac:dyDescent="0.25">
      <c r="A1089">
        <v>6037401602</v>
      </c>
      <c r="B1089">
        <v>3205.00000438406</v>
      </c>
      <c r="C1089">
        <v>5464.5764997058996</v>
      </c>
      <c r="D1089">
        <v>5645</v>
      </c>
      <c r="E1089">
        <v>1336</v>
      </c>
      <c r="F1089">
        <v>1876.805349</v>
      </c>
      <c r="G1089">
        <v>1814</v>
      </c>
      <c r="H1089">
        <v>599.85021526098751</v>
      </c>
      <c r="I1089">
        <v>539.15722408254703</v>
      </c>
      <c r="J1089">
        <v>658.2124</v>
      </c>
      <c r="K1089">
        <v>0.44898968208157747</v>
      </c>
      <c r="L1089">
        <v>0.28727391701532656</v>
      </c>
      <c r="M1089">
        <v>0.36285137816979052</v>
      </c>
      <c r="N1089">
        <v>2414.0000030000001</v>
      </c>
      <c r="O1089">
        <v>3356.709719</v>
      </c>
      <c r="P1089">
        <v>3438</v>
      </c>
      <c r="Q1089">
        <v>618</v>
      </c>
      <c r="R1089">
        <v>884.11257890000002</v>
      </c>
      <c r="S1089">
        <v>903</v>
      </c>
      <c r="T1089">
        <v>0.25600662768516158</v>
      </c>
      <c r="U1089">
        <v>0.26338666519051479</v>
      </c>
      <c r="V1089">
        <v>0.26265270506108201</v>
      </c>
      <c r="W1089">
        <v>373</v>
      </c>
      <c r="X1089">
        <v>880.96238851547196</v>
      </c>
      <c r="Y1089">
        <v>1008</v>
      </c>
      <c r="Z1089">
        <v>1327</v>
      </c>
      <c r="AA1089">
        <v>1880.7166137695301</v>
      </c>
      <c r="AB1089">
        <v>1814</v>
      </c>
      <c r="AC1089">
        <v>0.28108515448379806</v>
      </c>
      <c r="AD1089">
        <v>0.46841846457120112</v>
      </c>
      <c r="AE1089">
        <v>0.55567805953693494</v>
      </c>
      <c r="AF1089">
        <v>2482.0000033950801</v>
      </c>
      <c r="AG1089">
        <v>3169.8599553108202</v>
      </c>
      <c r="AH1089">
        <v>2345</v>
      </c>
      <c r="AI1089">
        <v>0.77441497659906344</v>
      </c>
      <c r="AJ1089">
        <v>0.58007422084427229</v>
      </c>
      <c r="AK1089">
        <v>0.41541186891054033</v>
      </c>
      <c r="AL1089">
        <f t="shared" si="383"/>
        <v>0.22558502340093656</v>
      </c>
      <c r="AM1089">
        <f t="shared" si="383"/>
        <v>0.41992577915572771</v>
      </c>
      <c r="AN1089">
        <f t="shared" si="383"/>
        <v>0.58458813108945962</v>
      </c>
      <c r="AO1089">
        <v>65904.132025450686</v>
      </c>
      <c r="AP1089">
        <v>68433.980384143855</v>
      </c>
      <c r="AQ1089">
        <v>62644</v>
      </c>
      <c r="AR1089">
        <v>1247.4555555555555</v>
      </c>
      <c r="AS1089">
        <v>1125.453538948201</v>
      </c>
      <c r="AT1089">
        <v>1274</v>
      </c>
      <c r="AU1089">
        <f t="shared" si="369"/>
        <v>-0.19434075575479115</v>
      </c>
      <c r="AV1089">
        <f t="shared" si="370"/>
        <v>-0.16466235193373197</v>
      </c>
      <c r="AW1089">
        <v>7.3800375053532097E-3</v>
      </c>
      <c r="AX1089">
        <v>-7.3396012943277578E-4</v>
      </c>
      <c r="AY1089" s="1">
        <f t="shared" si="371"/>
        <v>2529.8483586931688</v>
      </c>
      <c r="AZ1089" s="1">
        <f t="shared" si="372"/>
        <v>-5789.9803841438552</v>
      </c>
      <c r="BA1089" s="1">
        <f t="shared" si="384"/>
        <v>-122.00201660735456</v>
      </c>
      <c r="BB1089" s="1">
        <f t="shared" si="385"/>
        <v>148.54646105179904</v>
      </c>
      <c r="BC1089">
        <f t="shared" si="373"/>
        <v>1</v>
      </c>
      <c r="BD1089">
        <f t="shared" si="374"/>
        <v>1</v>
      </c>
      <c r="BE1089">
        <f t="shared" si="375"/>
        <v>1</v>
      </c>
      <c r="BF1089">
        <f t="shared" si="376"/>
        <v>0</v>
      </c>
      <c r="BG1089">
        <f t="shared" si="377"/>
        <v>0</v>
      </c>
      <c r="BH1089">
        <f t="shared" si="378"/>
        <v>0</v>
      </c>
      <c r="BI1089">
        <f t="shared" si="379"/>
        <v>0</v>
      </c>
      <c r="BJ1089">
        <f t="shared" si="380"/>
        <v>0</v>
      </c>
      <c r="BK1089">
        <f t="shared" si="381"/>
        <v>0</v>
      </c>
      <c r="BL1089">
        <f t="shared" si="382"/>
        <v>0</v>
      </c>
      <c r="BM1089">
        <f t="shared" si="386"/>
        <v>0</v>
      </c>
      <c r="BN1089">
        <f t="shared" si="387"/>
        <v>0</v>
      </c>
      <c r="BO1089">
        <f>IF(AND(AU1089&gt;'County Avg'!$E$3,'Gentrification Calcs'!AW1089&gt;'County Avg'!$E$4,'Gentrification Calcs'!AY1089&gt;'County Avg'!$E$5,'Gentrification Calcs'!BA1089&gt;'County Avg'!$E$6),1,0)</f>
        <v>0</v>
      </c>
      <c r="BP1089">
        <f>IF(AND(AV1089&gt;'County Avg'!$F$3,'Gentrification Calcs'!AX1089&gt;'County Avg'!$F$4,'Gentrification Calcs'!AZ1089&gt;'County Avg'!$F$5,'Gentrification Calcs'!BB1089&gt;'County Avg'!$F$6),1,0)</f>
        <v>0</v>
      </c>
      <c r="BQ1089">
        <f t="shared" si="388"/>
        <v>0</v>
      </c>
      <c r="BR1089">
        <f t="shared" si="389"/>
        <v>0</v>
      </c>
      <c r="BS1089">
        <f t="shared" si="390"/>
        <v>0</v>
      </c>
      <c r="BT1089">
        <f t="shared" si="391"/>
        <v>0</v>
      </c>
    </row>
    <row r="1090" spans="1:72" x14ac:dyDescent="0.25">
      <c r="A1090">
        <v>6037401603</v>
      </c>
      <c r="B1090">
        <v>3844.7239687935398</v>
      </c>
      <c r="C1090">
        <v>3013</v>
      </c>
      <c r="D1090">
        <v>2928</v>
      </c>
      <c r="E1090">
        <v>1518.875168</v>
      </c>
      <c r="F1090">
        <v>1236</v>
      </c>
      <c r="G1090">
        <v>1207</v>
      </c>
      <c r="H1090">
        <v>598.6496008188808</v>
      </c>
      <c r="I1090">
        <v>487.26179999999999</v>
      </c>
      <c r="J1090">
        <v>518.92219999999998</v>
      </c>
      <c r="K1090">
        <v>0.39414009355828827</v>
      </c>
      <c r="L1090">
        <v>0.39422475728155337</v>
      </c>
      <c r="M1090">
        <v>0.42992725766362883</v>
      </c>
      <c r="N1090">
        <v>2739.4067049999999</v>
      </c>
      <c r="O1090">
        <v>2284</v>
      </c>
      <c r="P1090">
        <v>2127</v>
      </c>
      <c r="Q1090">
        <v>1073.7289390000001</v>
      </c>
      <c r="R1090">
        <v>593</v>
      </c>
      <c r="S1090">
        <v>605</v>
      </c>
      <c r="T1090">
        <v>0.39195674634227051</v>
      </c>
      <c r="U1090">
        <v>0.25963222416812609</v>
      </c>
      <c r="V1090">
        <v>0.2844381758345087</v>
      </c>
      <c r="W1090">
        <v>306.68613672256498</v>
      </c>
      <c r="X1090">
        <v>251</v>
      </c>
      <c r="Y1090">
        <v>362</v>
      </c>
      <c r="Z1090">
        <v>1582.6771583557099</v>
      </c>
      <c r="AA1090">
        <v>1239</v>
      </c>
      <c r="AB1090">
        <v>1207</v>
      </c>
      <c r="AC1090">
        <v>0.1937768136119373</v>
      </c>
      <c r="AD1090">
        <v>0.20258272800645682</v>
      </c>
      <c r="AE1090">
        <v>0.29991714995857499</v>
      </c>
      <c r="AF1090">
        <v>3174.48539067513</v>
      </c>
      <c r="AG1090">
        <v>2232</v>
      </c>
      <c r="AH1090">
        <v>1845</v>
      </c>
      <c r="AI1090">
        <v>0.82567316052893958</v>
      </c>
      <c r="AJ1090">
        <v>0.74078991038831732</v>
      </c>
      <c r="AK1090">
        <v>0.63012295081967218</v>
      </c>
      <c r="AL1090">
        <f t="shared" si="383"/>
        <v>0.17432683947106042</v>
      </c>
      <c r="AM1090">
        <f t="shared" si="383"/>
        <v>0.25921008961168268</v>
      </c>
      <c r="AN1090">
        <f t="shared" si="383"/>
        <v>0.36987704918032782</v>
      </c>
      <c r="AO1090">
        <v>55749.965535524927</v>
      </c>
      <c r="AP1090">
        <v>63567.408663669805</v>
      </c>
      <c r="AQ1090">
        <v>58274</v>
      </c>
      <c r="AR1090">
        <v>958.91666666666674</v>
      </c>
      <c r="AS1090">
        <v>1362.1775405298538</v>
      </c>
      <c r="AT1090">
        <v>2001</v>
      </c>
      <c r="AU1090">
        <f t="shared" ref="AU1090:AU1153" si="392">AJ1090-AI1090</f>
        <v>-8.4883250140622257E-2</v>
      </c>
      <c r="AV1090">
        <f t="shared" ref="AV1090:AV1153" si="393">AK1090-AJ1090</f>
        <v>-0.11066695956864514</v>
      </c>
      <c r="AW1090">
        <v>-0.13232452217414442</v>
      </c>
      <c r="AX1090">
        <v>2.4805951666382609E-2</v>
      </c>
      <c r="AY1090" s="1">
        <f t="shared" ref="AY1090:AY1153" si="394">AP1090-AO1090</f>
        <v>7817.4431281448778</v>
      </c>
      <c r="AZ1090" s="1">
        <f t="shared" ref="AZ1090:AZ1153" si="395">AQ1090-AP1090</f>
        <v>-5293.4086636698048</v>
      </c>
      <c r="BA1090" s="1">
        <f t="shared" si="384"/>
        <v>403.26087386318704</v>
      </c>
      <c r="BB1090" s="1">
        <f t="shared" si="385"/>
        <v>638.82245947014621</v>
      </c>
      <c r="BC1090">
        <f t="shared" ref="BC1090:BC1153" si="396">IF(B1090&gt;500,1,0)</f>
        <v>1</v>
      </c>
      <c r="BD1090">
        <f t="shared" ref="BD1090:BD1153" si="397">IF(C1090&gt;500,1,0)</f>
        <v>1</v>
      </c>
      <c r="BE1090">
        <f t="shared" ref="BE1090:BE1153" si="398">IF(K1090&gt;MEDIAN(K$2:K$2348),1,0)</f>
        <v>0</v>
      </c>
      <c r="BF1090">
        <f t="shared" ref="BF1090:BF1153" si="399">IF(L1090&gt;MEDIAN(L$2:L$2348),1,0)</f>
        <v>0</v>
      </c>
      <c r="BG1090">
        <f t="shared" ref="BG1090:BG1153" si="400">IF(T1090&lt;MEDIAN(T$2:T$2348),1,0)</f>
        <v>0</v>
      </c>
      <c r="BH1090">
        <f t="shared" ref="BH1090:BH1153" si="401">IF(U1090&lt;MEDIAN(U$2:U$2348),1,0)</f>
        <v>0</v>
      </c>
      <c r="BI1090">
        <f t="shared" ref="BI1090:BI1153" si="402">IF(AC1090&gt;MEDIAN(AC$2:AC$2348),1,0)</f>
        <v>0</v>
      </c>
      <c r="BJ1090">
        <f t="shared" ref="BJ1090:BJ1153" si="403">IF(AD1090&gt;MEDIAN(AD$2:AD$2348),1,0)</f>
        <v>0</v>
      </c>
      <c r="BK1090">
        <f t="shared" ref="BK1090:BK1153" si="404">IF(AL1090&gt;MEDIAN(AL$2:AL$2348),1,0)</f>
        <v>0</v>
      </c>
      <c r="BL1090">
        <f t="shared" ref="BL1090:BL1153" si="405">IF(AM1090&gt;MEDIAN(AM$2:AM$2348),1,0)</f>
        <v>0</v>
      </c>
      <c r="BM1090">
        <f t="shared" si="386"/>
        <v>0</v>
      </c>
      <c r="BN1090">
        <f t="shared" si="387"/>
        <v>0</v>
      </c>
      <c r="BO1090">
        <f>IF(AND(AU1090&gt;'County Avg'!$E$3,'Gentrification Calcs'!AW1090&gt;'County Avg'!$E$4,'Gentrification Calcs'!AY1090&gt;'County Avg'!$E$5,'Gentrification Calcs'!BA1090&gt;'County Avg'!$E$6),1,0)</f>
        <v>0</v>
      </c>
      <c r="BP1090">
        <f>IF(AND(AV1090&gt;'County Avg'!$F$3,'Gentrification Calcs'!AX1090&gt;'County Avg'!$F$4,'Gentrification Calcs'!AZ1090&gt;'County Avg'!$F$5,'Gentrification Calcs'!BB1090&gt;'County Avg'!$F$6),1,0)</f>
        <v>0</v>
      </c>
      <c r="BQ1090">
        <f t="shared" si="388"/>
        <v>0</v>
      </c>
      <c r="BR1090">
        <f t="shared" si="389"/>
        <v>0</v>
      </c>
      <c r="BS1090">
        <f t="shared" si="390"/>
        <v>0</v>
      </c>
      <c r="BT1090">
        <f t="shared" si="391"/>
        <v>0</v>
      </c>
    </row>
    <row r="1091" spans="1:72" x14ac:dyDescent="0.25">
      <c r="A1091">
        <v>6037401701</v>
      </c>
      <c r="B1091">
        <v>3348.6750907902701</v>
      </c>
      <c r="C1091">
        <v>4011.0419625043901</v>
      </c>
      <c r="D1091">
        <v>3996</v>
      </c>
      <c r="E1091">
        <v>1226.581177</v>
      </c>
      <c r="F1091">
        <v>1709.165649</v>
      </c>
      <c r="G1091">
        <v>1635</v>
      </c>
      <c r="H1091">
        <v>449.43281189209625</v>
      </c>
      <c r="I1091">
        <v>678.43181551299222</v>
      </c>
      <c r="J1091">
        <v>551.97979999999995</v>
      </c>
      <c r="K1091">
        <v>0.36641098063426114</v>
      </c>
      <c r="L1091">
        <v>0.39693742728209502</v>
      </c>
      <c r="M1091">
        <v>0.33760232415902136</v>
      </c>
      <c r="N1091">
        <v>2022.4632959999999</v>
      </c>
      <c r="O1091">
        <v>2997.5366210000002</v>
      </c>
      <c r="P1091">
        <v>2946</v>
      </c>
      <c r="Q1091">
        <v>476.83148189999997</v>
      </c>
      <c r="R1091">
        <v>1059.482788</v>
      </c>
      <c r="S1091">
        <v>1173</v>
      </c>
      <c r="T1091">
        <v>0.23576768134337503</v>
      </c>
      <c r="U1091">
        <v>0.3534511573862103</v>
      </c>
      <c r="V1091">
        <v>0.39816700610997963</v>
      </c>
      <c r="W1091">
        <v>665.625732421875</v>
      </c>
      <c r="X1091">
        <v>375.81652832031301</v>
      </c>
      <c r="Y1091">
        <v>380</v>
      </c>
      <c r="Z1091">
        <v>1188.58972167969</v>
      </c>
      <c r="AA1091">
        <v>1707.16662597656</v>
      </c>
      <c r="AB1091">
        <v>1635</v>
      </c>
      <c r="AC1091">
        <v>0.56001303080530318</v>
      </c>
      <c r="AD1091">
        <v>0.22014050802178292</v>
      </c>
      <c r="AE1091">
        <v>0.23241590214067279</v>
      </c>
      <c r="AF1091">
        <v>1407.6220484671801</v>
      </c>
      <c r="AG1091">
        <v>2869.59912109375</v>
      </c>
      <c r="AH1091">
        <v>2329</v>
      </c>
      <c r="AI1091">
        <v>0.42035193331789872</v>
      </c>
      <c r="AJ1091">
        <v>0.71542485666294231</v>
      </c>
      <c r="AK1091">
        <v>0.58283283283283283</v>
      </c>
      <c r="AL1091">
        <f t="shared" ref="AL1091:AN1154" si="406">IFERROR(1-AF1091/B1091,"")</f>
        <v>0.57964806668210134</v>
      </c>
      <c r="AM1091">
        <f t="shared" si="406"/>
        <v>0.28457514333705769</v>
      </c>
      <c r="AN1091">
        <f t="shared" si="406"/>
        <v>0.41716716716716717</v>
      </c>
      <c r="AO1091">
        <v>87342.519618239661</v>
      </c>
      <c r="AP1091">
        <v>68382.252962811617</v>
      </c>
      <c r="AQ1091">
        <v>71979</v>
      </c>
      <c r="AR1091">
        <v>1071.2222222222222</v>
      </c>
      <c r="AS1091">
        <v>812.97785686041925</v>
      </c>
      <c r="AT1091">
        <v>945</v>
      </c>
      <c r="AU1091">
        <f t="shared" si="392"/>
        <v>0.29507292334504359</v>
      </c>
      <c r="AV1091">
        <f t="shared" si="393"/>
        <v>-0.13259202383010948</v>
      </c>
      <c r="AW1091">
        <v>0.11768347604283527</v>
      </c>
      <c r="AX1091">
        <v>4.4715848723769325E-2</v>
      </c>
      <c r="AY1091" s="1">
        <f t="shared" si="394"/>
        <v>-18960.266655428044</v>
      </c>
      <c r="AZ1091" s="1">
        <f t="shared" si="395"/>
        <v>3596.7470371883828</v>
      </c>
      <c r="BA1091" s="1">
        <f t="shared" ref="BA1091:BA1154" si="407">AS1091-AR1091</f>
        <v>-258.24436536180292</v>
      </c>
      <c r="BB1091" s="1">
        <f t="shared" ref="BB1091:BB1154" si="408">AT1091-AS1091</f>
        <v>132.02214313958075</v>
      </c>
      <c r="BC1091">
        <f t="shared" si="396"/>
        <v>1</v>
      </c>
      <c r="BD1091">
        <f t="shared" si="397"/>
        <v>1</v>
      </c>
      <c r="BE1091">
        <f t="shared" si="398"/>
        <v>0</v>
      </c>
      <c r="BF1091">
        <f t="shared" si="399"/>
        <v>0</v>
      </c>
      <c r="BG1091">
        <f t="shared" si="400"/>
        <v>0</v>
      </c>
      <c r="BH1091">
        <f t="shared" si="401"/>
        <v>0</v>
      </c>
      <c r="BI1091">
        <f t="shared" si="402"/>
        <v>1</v>
      </c>
      <c r="BJ1091">
        <f t="shared" si="403"/>
        <v>0</v>
      </c>
      <c r="BK1091">
        <f t="shared" si="404"/>
        <v>0</v>
      </c>
      <c r="BL1091">
        <f t="shared" si="405"/>
        <v>0</v>
      </c>
      <c r="BM1091">
        <f t="shared" ref="BM1091:BM1154" si="409">IF(AND(SUM(BE1091,BG1091,BI1091,BK1091)&gt;2,BC1091=1),1,0)</f>
        <v>0</v>
      </c>
      <c r="BN1091">
        <f t="shared" ref="BN1091:BN1154" si="410">IF(AND(SUM(BF1091,BH1091,BJ1091,BL1091)&gt;2,BD1091=1),1,0)</f>
        <v>0</v>
      </c>
      <c r="BO1091">
        <f>IF(AND(AU1091&gt;'County Avg'!$E$3,'Gentrification Calcs'!AW1091&gt;'County Avg'!$E$4,'Gentrification Calcs'!AY1091&gt;'County Avg'!$E$5,'Gentrification Calcs'!BA1091&gt;'County Avg'!$E$6),1,0)</f>
        <v>0</v>
      </c>
      <c r="BP1091">
        <f>IF(AND(AV1091&gt;'County Avg'!$F$3,'Gentrification Calcs'!AX1091&gt;'County Avg'!$F$4,'Gentrification Calcs'!AZ1091&gt;'County Avg'!$F$5,'Gentrification Calcs'!BB1091&gt;'County Avg'!$F$6),1,0)</f>
        <v>0</v>
      </c>
      <c r="BQ1091">
        <f t="shared" ref="BQ1091:BQ1154" si="411">IF(AND(BM1091=1,BO1091=1),1,0)</f>
        <v>0</v>
      </c>
      <c r="BR1091">
        <f t="shared" ref="BR1091:BR1154" si="412">IF(AND(BN1091=1,BP1091=1),1,0)</f>
        <v>0</v>
      </c>
      <c r="BS1091">
        <f t="shared" ref="BS1091:BS1154" si="413">IF(OR(BQ1091=1,BR1091=1),1,0)</f>
        <v>0</v>
      </c>
      <c r="BT1091">
        <f t="shared" ref="BT1091:BT1154" si="414">IF(BQ1091+BR1091&gt;1,1,0)</f>
        <v>0</v>
      </c>
    </row>
    <row r="1092" spans="1:72" x14ac:dyDescent="0.25">
      <c r="A1092">
        <v>6037401703</v>
      </c>
      <c r="B1092">
        <v>5278.4998364845296</v>
      </c>
      <c r="C1092">
        <v>3672.4234548211102</v>
      </c>
      <c r="D1092">
        <v>3982</v>
      </c>
      <c r="E1092">
        <v>1933.507793</v>
      </c>
      <c r="F1092">
        <v>1403.1945800000001</v>
      </c>
      <c r="G1092">
        <v>1411</v>
      </c>
      <c r="H1092">
        <v>503.83487772587659</v>
      </c>
      <c r="I1092">
        <v>623.38317591745306</v>
      </c>
      <c r="J1092">
        <v>681.90800000000002</v>
      </c>
      <c r="K1092">
        <v>0.26058073287831668</v>
      </c>
      <c r="L1092">
        <v>0.44425996565455167</v>
      </c>
      <c r="M1092">
        <v>0.48327994330262225</v>
      </c>
      <c r="N1092">
        <v>3188.107203</v>
      </c>
      <c r="O1092">
        <v>2251.2902829999998</v>
      </c>
      <c r="P1092">
        <v>2348</v>
      </c>
      <c r="Q1092">
        <v>751.84180649999996</v>
      </c>
      <c r="R1092">
        <v>616.88739009999995</v>
      </c>
      <c r="S1092">
        <v>689</v>
      </c>
      <c r="T1092">
        <v>0.23582701541294437</v>
      </c>
      <c r="U1092">
        <v>0.27401503695825263</v>
      </c>
      <c r="V1092">
        <v>0.29344122657580918</v>
      </c>
      <c r="W1092">
        <v>1049.26753258705</v>
      </c>
      <c r="X1092">
        <v>865.03759765625</v>
      </c>
      <c r="Y1092">
        <v>888</v>
      </c>
      <c r="Z1092">
        <v>1873.6329273879501</v>
      </c>
      <c r="AA1092">
        <v>1377.28332519531</v>
      </c>
      <c r="AB1092">
        <v>1411</v>
      </c>
      <c r="AC1092">
        <v>0.56001766261113062</v>
      </c>
      <c r="AD1092">
        <v>0.6280752709567442</v>
      </c>
      <c r="AE1092">
        <v>0.62934089298369955</v>
      </c>
      <c r="AF1092">
        <v>2219.1111376410699</v>
      </c>
      <c r="AG1092">
        <v>1419.14001464844</v>
      </c>
      <c r="AH1092">
        <v>1409</v>
      </c>
      <c r="AI1092">
        <v>0.42040564675265646</v>
      </c>
      <c r="AJ1092">
        <v>0.38643147559288438</v>
      </c>
      <c r="AK1092">
        <v>0.3538422903063787</v>
      </c>
      <c r="AL1092">
        <f t="shared" si="406"/>
        <v>0.57959435324734354</v>
      </c>
      <c r="AM1092">
        <f t="shared" si="406"/>
        <v>0.61356852440711562</v>
      </c>
      <c r="AN1092">
        <f t="shared" si="406"/>
        <v>0.6461577096936213</v>
      </c>
      <c r="AO1092">
        <v>58855.348356309652</v>
      </c>
      <c r="AP1092">
        <v>55377.699632202704</v>
      </c>
      <c r="AQ1092">
        <v>46815</v>
      </c>
      <c r="AR1092">
        <v>1205.9888888888891</v>
      </c>
      <c r="AS1092">
        <v>1086.2249901146699</v>
      </c>
      <c r="AT1092">
        <v>1232</v>
      </c>
      <c r="AU1092">
        <f t="shared" si="392"/>
        <v>-3.3974171159772082E-2</v>
      </c>
      <c r="AV1092">
        <f t="shared" si="393"/>
        <v>-3.2589185286505673E-2</v>
      </c>
      <c r="AW1092">
        <v>3.8188021545308259E-2</v>
      </c>
      <c r="AX1092">
        <v>1.9426189617556544E-2</v>
      </c>
      <c r="AY1092" s="1">
        <f t="shared" si="394"/>
        <v>-3477.6487241069481</v>
      </c>
      <c r="AZ1092" s="1">
        <f t="shared" si="395"/>
        <v>-8562.6996322027044</v>
      </c>
      <c r="BA1092" s="1">
        <f t="shared" si="407"/>
        <v>-119.76389877421911</v>
      </c>
      <c r="BB1092" s="1">
        <f t="shared" si="408"/>
        <v>145.77500988533006</v>
      </c>
      <c r="BC1092">
        <f t="shared" si="396"/>
        <v>1</v>
      </c>
      <c r="BD1092">
        <f t="shared" si="397"/>
        <v>1</v>
      </c>
      <c r="BE1092">
        <f t="shared" si="398"/>
        <v>0</v>
      </c>
      <c r="BF1092">
        <f t="shared" si="399"/>
        <v>1</v>
      </c>
      <c r="BG1092">
        <f t="shared" si="400"/>
        <v>0</v>
      </c>
      <c r="BH1092">
        <f t="shared" si="401"/>
        <v>0</v>
      </c>
      <c r="BI1092">
        <f t="shared" si="402"/>
        <v>1</v>
      </c>
      <c r="BJ1092">
        <f t="shared" si="403"/>
        <v>1</v>
      </c>
      <c r="BK1092">
        <f t="shared" si="404"/>
        <v>0</v>
      </c>
      <c r="BL1092">
        <f t="shared" si="405"/>
        <v>0</v>
      </c>
      <c r="BM1092">
        <f t="shared" si="409"/>
        <v>0</v>
      </c>
      <c r="BN1092">
        <f t="shared" si="410"/>
        <v>0</v>
      </c>
      <c r="BO1092">
        <f>IF(AND(AU1092&gt;'County Avg'!$E$3,'Gentrification Calcs'!AW1092&gt;'County Avg'!$E$4,'Gentrification Calcs'!AY1092&gt;'County Avg'!$E$5,'Gentrification Calcs'!BA1092&gt;'County Avg'!$E$6),1,0)</f>
        <v>1</v>
      </c>
      <c r="BP1092">
        <f>IF(AND(AV1092&gt;'County Avg'!$F$3,'Gentrification Calcs'!AX1092&gt;'County Avg'!$F$4,'Gentrification Calcs'!AZ1092&gt;'County Avg'!$F$5,'Gentrification Calcs'!BB1092&gt;'County Avg'!$F$6),1,0)</f>
        <v>0</v>
      </c>
      <c r="BQ1092">
        <f t="shared" si="411"/>
        <v>0</v>
      </c>
      <c r="BR1092">
        <f t="shared" si="412"/>
        <v>0</v>
      </c>
      <c r="BS1092">
        <f t="shared" si="413"/>
        <v>0</v>
      </c>
      <c r="BT1092">
        <f t="shared" si="414"/>
        <v>0</v>
      </c>
    </row>
    <row r="1093" spans="1:72" x14ac:dyDescent="0.25">
      <c r="A1093">
        <v>6037401704</v>
      </c>
      <c r="B1093">
        <v>7947.3803509195805</v>
      </c>
      <c r="C1093">
        <v>5209.7534146317303</v>
      </c>
      <c r="D1093">
        <v>5984</v>
      </c>
      <c r="E1093">
        <v>2755.3731269999998</v>
      </c>
      <c r="F1093">
        <v>1531.33268</v>
      </c>
      <c r="G1093">
        <v>1938</v>
      </c>
      <c r="H1093">
        <v>794.20655130931618</v>
      </c>
      <c r="I1093">
        <v>597.14066641514876</v>
      </c>
      <c r="J1093">
        <v>781.34180000000003</v>
      </c>
      <c r="K1093">
        <v>0.2882392019893269</v>
      </c>
      <c r="L1093">
        <v>0.38994835950026796</v>
      </c>
      <c r="M1093">
        <v>0.40316914344685245</v>
      </c>
      <c r="N1093">
        <v>5138.5401400000001</v>
      </c>
      <c r="O1093">
        <v>3127.5396209999999</v>
      </c>
      <c r="P1093">
        <v>3939</v>
      </c>
      <c r="Q1093">
        <v>2847.0231290000002</v>
      </c>
      <c r="R1093">
        <v>816.30768450000005</v>
      </c>
      <c r="S1093">
        <v>1078</v>
      </c>
      <c r="T1093">
        <v>0.55405291219540809</v>
      </c>
      <c r="U1093">
        <v>0.26100634473784662</v>
      </c>
      <c r="V1093">
        <v>0.27367352119827365</v>
      </c>
      <c r="W1093">
        <v>573.15779113769497</v>
      </c>
      <c r="X1093">
        <v>740.21125553548302</v>
      </c>
      <c r="Y1093">
        <v>978</v>
      </c>
      <c r="Z1093">
        <v>2776.1078796386701</v>
      </c>
      <c r="AA1093">
        <v>1558.33267989755</v>
      </c>
      <c r="AB1093">
        <v>1938</v>
      </c>
      <c r="AC1093">
        <v>0.20646092154469714</v>
      </c>
      <c r="AD1093">
        <v>0.47500207438641856</v>
      </c>
      <c r="AE1093">
        <v>0.50464396284829727</v>
      </c>
      <c r="AF1093">
        <v>6385.8782653481203</v>
      </c>
      <c r="AG1093">
        <v>1426.5642362236999</v>
      </c>
      <c r="AH1093">
        <v>1421</v>
      </c>
      <c r="AI1093">
        <v>0.8035199000648332</v>
      </c>
      <c r="AJ1093">
        <v>0.27382567324917079</v>
      </c>
      <c r="AK1093">
        <v>0.23746657754010694</v>
      </c>
      <c r="AL1093">
        <f t="shared" si="406"/>
        <v>0.1964800999351668</v>
      </c>
      <c r="AM1093">
        <f t="shared" si="406"/>
        <v>0.72617432675082916</v>
      </c>
      <c r="AN1093">
        <f t="shared" si="406"/>
        <v>0.76253342245989308</v>
      </c>
      <c r="AO1093">
        <v>58860.790031813362</v>
      </c>
      <c r="AP1093">
        <v>61639.513690232947</v>
      </c>
      <c r="AQ1093">
        <v>56968</v>
      </c>
      <c r="AR1093">
        <v>1205.9888888888891</v>
      </c>
      <c r="AS1093">
        <v>1014.5314353499408</v>
      </c>
      <c r="AT1093">
        <v>1191</v>
      </c>
      <c r="AU1093">
        <f t="shared" si="392"/>
        <v>-0.52969422681566236</v>
      </c>
      <c r="AV1093">
        <f t="shared" si="393"/>
        <v>-3.6359095709063843E-2</v>
      </c>
      <c r="AW1093">
        <v>-0.29304656745756147</v>
      </c>
      <c r="AX1093">
        <v>1.2667176460427032E-2</v>
      </c>
      <c r="AY1093" s="1">
        <f t="shared" si="394"/>
        <v>2778.7236584195853</v>
      </c>
      <c r="AZ1093" s="1">
        <f t="shared" si="395"/>
        <v>-4671.5136902329468</v>
      </c>
      <c r="BA1093" s="1">
        <f t="shared" si="407"/>
        <v>-191.45745353894824</v>
      </c>
      <c r="BB1093" s="1">
        <f t="shared" si="408"/>
        <v>176.46856465005919</v>
      </c>
      <c r="BC1093">
        <f t="shared" si="396"/>
        <v>1</v>
      </c>
      <c r="BD1093">
        <f t="shared" si="397"/>
        <v>1</v>
      </c>
      <c r="BE1093">
        <f t="shared" si="398"/>
        <v>0</v>
      </c>
      <c r="BF1093">
        <f t="shared" si="399"/>
        <v>0</v>
      </c>
      <c r="BG1093">
        <f t="shared" si="400"/>
        <v>0</v>
      </c>
      <c r="BH1093">
        <f t="shared" si="401"/>
        <v>0</v>
      </c>
      <c r="BI1093">
        <f t="shared" si="402"/>
        <v>0</v>
      </c>
      <c r="BJ1093">
        <f t="shared" si="403"/>
        <v>0</v>
      </c>
      <c r="BK1093">
        <f t="shared" si="404"/>
        <v>0</v>
      </c>
      <c r="BL1093">
        <f t="shared" si="405"/>
        <v>0</v>
      </c>
      <c r="BM1093">
        <f t="shared" si="409"/>
        <v>0</v>
      </c>
      <c r="BN1093">
        <f t="shared" si="410"/>
        <v>0</v>
      </c>
      <c r="BO1093">
        <f>IF(AND(AU1093&gt;'County Avg'!$E$3,'Gentrification Calcs'!AW1093&gt;'County Avg'!$E$4,'Gentrification Calcs'!AY1093&gt;'County Avg'!$E$5,'Gentrification Calcs'!BA1093&gt;'County Avg'!$E$6),1,0)</f>
        <v>0</v>
      </c>
      <c r="BP1093">
        <f>IF(AND(AV1093&gt;'County Avg'!$F$3,'Gentrification Calcs'!AX1093&gt;'County Avg'!$F$4,'Gentrification Calcs'!AZ1093&gt;'County Avg'!$F$5,'Gentrification Calcs'!BB1093&gt;'County Avg'!$F$6),1,0)</f>
        <v>0</v>
      </c>
      <c r="BQ1093">
        <f t="shared" si="411"/>
        <v>0</v>
      </c>
      <c r="BR1093">
        <f t="shared" si="412"/>
        <v>0</v>
      </c>
      <c r="BS1093">
        <f t="shared" si="413"/>
        <v>0</v>
      </c>
      <c r="BT1093">
        <f t="shared" si="414"/>
        <v>0</v>
      </c>
    </row>
    <row r="1094" spans="1:72" x14ac:dyDescent="0.25">
      <c r="A1094">
        <v>6037401800</v>
      </c>
      <c r="B1094">
        <v>3541.41740068021</v>
      </c>
      <c r="C1094">
        <v>7207.8165478706396</v>
      </c>
      <c r="D1094">
        <v>7467</v>
      </c>
      <c r="E1094">
        <v>245.5568542</v>
      </c>
      <c r="F1094">
        <v>2764.9296880000002</v>
      </c>
      <c r="G1094">
        <v>2655</v>
      </c>
      <c r="H1094">
        <v>439.32408722720339</v>
      </c>
      <c r="I1094">
        <v>523.24928152957943</v>
      </c>
      <c r="J1094">
        <v>624.27</v>
      </c>
      <c r="K1094">
        <v>1.7890931558741372</v>
      </c>
      <c r="L1094">
        <v>0.18924505885285983</v>
      </c>
      <c r="M1094">
        <v>0.23512994350282485</v>
      </c>
      <c r="N1094">
        <v>395.32911230000002</v>
      </c>
      <c r="O1094">
        <v>5095.8701170000004</v>
      </c>
      <c r="P1094">
        <v>4978</v>
      </c>
      <c r="Q1094">
        <v>276.90454099999999</v>
      </c>
      <c r="R1094">
        <v>2977.9243160000001</v>
      </c>
      <c r="S1094">
        <v>3030</v>
      </c>
      <c r="T1094">
        <v>0.70044055037835873</v>
      </c>
      <c r="U1094">
        <v>0.58437994839498375</v>
      </c>
      <c r="V1094">
        <v>0.60867818400964246</v>
      </c>
      <c r="W1094">
        <v>189.82763671875</v>
      </c>
      <c r="X1094">
        <v>576.98529052734398</v>
      </c>
      <c r="Y1094">
        <v>741</v>
      </c>
      <c r="Z1094">
        <v>216.82147216796901</v>
      </c>
      <c r="AA1094">
        <v>2766.9296875</v>
      </c>
      <c r="AB1094">
        <v>2655</v>
      </c>
      <c r="AC1094">
        <v>0.87550201933733207</v>
      </c>
      <c r="AD1094">
        <v>0.20852907579616403</v>
      </c>
      <c r="AE1094">
        <v>0.27909604519774012</v>
      </c>
      <c r="AF1094">
        <v>2580.9592268542301</v>
      </c>
      <c r="AG1094">
        <v>5168.86865234375</v>
      </c>
      <c r="AH1094">
        <v>4710</v>
      </c>
      <c r="AI1094">
        <v>0.72879272190804112</v>
      </c>
      <c r="AJ1094">
        <v>0.71711989588175029</v>
      </c>
      <c r="AK1094">
        <v>0.63077541181197272</v>
      </c>
      <c r="AL1094">
        <f t="shared" si="406"/>
        <v>0.27120727809195888</v>
      </c>
      <c r="AM1094">
        <f t="shared" si="406"/>
        <v>0.28288010411824971</v>
      </c>
      <c r="AN1094">
        <f t="shared" si="406"/>
        <v>0.36922458818802728</v>
      </c>
      <c r="AO1094">
        <v>106484.52014846235</v>
      </c>
      <c r="AP1094">
        <v>99182.437270126698</v>
      </c>
      <c r="AQ1094">
        <v>85116</v>
      </c>
      <c r="AR1094">
        <v>1302.7444444444445</v>
      </c>
      <c r="AS1094">
        <v>1337.8287860814553</v>
      </c>
      <c r="AT1094">
        <v>1451</v>
      </c>
      <c r="AU1094">
        <f t="shared" si="392"/>
        <v>-1.1672826026290828E-2</v>
      </c>
      <c r="AV1094">
        <f t="shared" si="393"/>
        <v>-8.6344484069777572E-2</v>
      </c>
      <c r="AW1094">
        <v>-0.11606060198337498</v>
      </c>
      <c r="AX1094">
        <v>2.4298235614658714E-2</v>
      </c>
      <c r="AY1094" s="1">
        <f t="shared" si="394"/>
        <v>-7302.0828783356556</v>
      </c>
      <c r="AZ1094" s="1">
        <f t="shared" si="395"/>
        <v>-14066.437270126698</v>
      </c>
      <c r="BA1094" s="1">
        <f t="shared" si="407"/>
        <v>35.084341637010766</v>
      </c>
      <c r="BB1094" s="1">
        <f t="shared" si="408"/>
        <v>113.17121391854471</v>
      </c>
      <c r="BC1094">
        <f t="shared" si="396"/>
        <v>1</v>
      </c>
      <c r="BD1094">
        <f t="shared" si="397"/>
        <v>1</v>
      </c>
      <c r="BE1094">
        <f t="shared" si="398"/>
        <v>1</v>
      </c>
      <c r="BF1094">
        <f t="shared" si="399"/>
        <v>0</v>
      </c>
      <c r="BG1094">
        <f t="shared" si="400"/>
        <v>0</v>
      </c>
      <c r="BH1094">
        <f t="shared" si="401"/>
        <v>0</v>
      </c>
      <c r="BI1094">
        <f t="shared" si="402"/>
        <v>1</v>
      </c>
      <c r="BJ1094">
        <f t="shared" si="403"/>
        <v>0</v>
      </c>
      <c r="BK1094">
        <f t="shared" si="404"/>
        <v>0</v>
      </c>
      <c r="BL1094">
        <f t="shared" si="405"/>
        <v>0</v>
      </c>
      <c r="BM1094">
        <f t="shared" si="409"/>
        <v>0</v>
      </c>
      <c r="BN1094">
        <f t="shared" si="410"/>
        <v>0</v>
      </c>
      <c r="BO1094">
        <f>IF(AND(AU1094&gt;'County Avg'!$E$3,'Gentrification Calcs'!AW1094&gt;'County Avg'!$E$4,'Gentrification Calcs'!AY1094&gt;'County Avg'!$E$5,'Gentrification Calcs'!BA1094&gt;'County Avg'!$E$6),1,0)</f>
        <v>0</v>
      </c>
      <c r="BP1094">
        <f>IF(AND(AV1094&gt;'County Avg'!$F$3,'Gentrification Calcs'!AX1094&gt;'County Avg'!$F$4,'Gentrification Calcs'!AZ1094&gt;'County Avg'!$F$5,'Gentrification Calcs'!BB1094&gt;'County Avg'!$F$6),1,0)</f>
        <v>0</v>
      </c>
      <c r="BQ1094">
        <f t="shared" si="411"/>
        <v>0</v>
      </c>
      <c r="BR1094">
        <f t="shared" si="412"/>
        <v>0</v>
      </c>
      <c r="BS1094">
        <f t="shared" si="413"/>
        <v>0</v>
      </c>
      <c r="BT1094">
        <f t="shared" si="414"/>
        <v>0</v>
      </c>
    </row>
    <row r="1095" spans="1:72" x14ac:dyDescent="0.25">
      <c r="A1095">
        <v>6037401901</v>
      </c>
      <c r="B1095">
        <v>5060.3579170114899</v>
      </c>
      <c r="C1095">
        <v>4151</v>
      </c>
      <c r="D1095">
        <v>4391</v>
      </c>
      <c r="E1095">
        <v>2279.710693</v>
      </c>
      <c r="F1095">
        <v>216</v>
      </c>
      <c r="G1095">
        <v>152</v>
      </c>
      <c r="H1095">
        <v>149.18153315770221</v>
      </c>
      <c r="I1095">
        <v>129.75900000000001</v>
      </c>
      <c r="J1095">
        <v>27.853400000000001</v>
      </c>
      <c r="K1095">
        <v>6.5438800465240532E-2</v>
      </c>
      <c r="L1095">
        <v>0.60073611111111114</v>
      </c>
      <c r="M1095">
        <v>0.18324605263157895</v>
      </c>
      <c r="N1095">
        <v>3910.5038159999999</v>
      </c>
      <c r="O1095">
        <v>328</v>
      </c>
      <c r="P1095">
        <v>510</v>
      </c>
      <c r="Q1095">
        <v>2412.6938479999999</v>
      </c>
      <c r="R1095">
        <v>234</v>
      </c>
      <c r="S1095">
        <v>277</v>
      </c>
      <c r="T1095">
        <v>0.61697775057228077</v>
      </c>
      <c r="U1095">
        <v>0.71341463414634143</v>
      </c>
      <c r="V1095">
        <v>0.54313725490196074</v>
      </c>
      <c r="W1095">
        <v>1360.82739257813</v>
      </c>
      <c r="X1095">
        <v>188</v>
      </c>
      <c r="Y1095">
        <v>137</v>
      </c>
      <c r="Z1095">
        <v>2307.70727539063</v>
      </c>
      <c r="AA1095">
        <v>218</v>
      </c>
      <c r="AB1095">
        <v>152</v>
      </c>
      <c r="AC1095">
        <v>0.58968804539899033</v>
      </c>
      <c r="AD1095">
        <v>0.86238532110091748</v>
      </c>
      <c r="AE1095">
        <v>0.90131578947368418</v>
      </c>
      <c r="AF1095">
        <v>4361.4465983015498</v>
      </c>
      <c r="AG1095">
        <v>2673</v>
      </c>
      <c r="AH1095">
        <v>2214</v>
      </c>
      <c r="AI1095">
        <v>0.86188500296384207</v>
      </c>
      <c r="AJ1095">
        <v>0.64394121898337753</v>
      </c>
      <c r="AK1095">
        <v>0.50421316328854471</v>
      </c>
      <c r="AL1095">
        <f t="shared" si="406"/>
        <v>0.13811499703615793</v>
      </c>
      <c r="AM1095">
        <f t="shared" si="406"/>
        <v>0.35605878101662247</v>
      </c>
      <c r="AN1095">
        <f t="shared" si="406"/>
        <v>0.49578683671145529</v>
      </c>
      <c r="AO1095">
        <v>40094.265111346765</v>
      </c>
      <c r="AP1095">
        <v>44842.082141397637</v>
      </c>
      <c r="AQ1095">
        <v>59000</v>
      </c>
      <c r="AR1095">
        <v>858.70555555555563</v>
      </c>
      <c r="AS1095">
        <v>881.96599446421521</v>
      </c>
      <c r="AT1095">
        <v>1152</v>
      </c>
      <c r="AU1095">
        <f t="shared" si="392"/>
        <v>-0.21794378398046454</v>
      </c>
      <c r="AV1095">
        <f t="shared" si="393"/>
        <v>-0.13972805569483282</v>
      </c>
      <c r="AW1095">
        <v>9.6436883574060661E-2</v>
      </c>
      <c r="AX1095">
        <v>-0.17027737924438069</v>
      </c>
      <c r="AY1095" s="1">
        <f t="shared" si="394"/>
        <v>4747.8170300508718</v>
      </c>
      <c r="AZ1095" s="1">
        <f t="shared" si="395"/>
        <v>14157.917858602363</v>
      </c>
      <c r="BA1095" s="1">
        <f t="shared" si="407"/>
        <v>23.26043890865958</v>
      </c>
      <c r="BB1095" s="1">
        <f t="shared" si="408"/>
        <v>270.03400553578479</v>
      </c>
      <c r="BC1095">
        <f t="shared" si="396"/>
        <v>1</v>
      </c>
      <c r="BD1095">
        <f t="shared" si="397"/>
        <v>1</v>
      </c>
      <c r="BE1095">
        <f t="shared" si="398"/>
        <v>0</v>
      </c>
      <c r="BF1095">
        <f t="shared" si="399"/>
        <v>1</v>
      </c>
      <c r="BG1095">
        <f t="shared" si="400"/>
        <v>0</v>
      </c>
      <c r="BH1095">
        <f t="shared" si="401"/>
        <v>0</v>
      </c>
      <c r="BI1095">
        <f t="shared" si="402"/>
        <v>1</v>
      </c>
      <c r="BJ1095">
        <f t="shared" si="403"/>
        <v>1</v>
      </c>
      <c r="BK1095">
        <f t="shared" si="404"/>
        <v>0</v>
      </c>
      <c r="BL1095">
        <f t="shared" si="405"/>
        <v>0</v>
      </c>
      <c r="BM1095">
        <f t="shared" si="409"/>
        <v>0</v>
      </c>
      <c r="BN1095">
        <f t="shared" si="410"/>
        <v>0</v>
      </c>
      <c r="BO1095">
        <f>IF(AND(AU1095&gt;'County Avg'!$E$3,'Gentrification Calcs'!AW1095&gt;'County Avg'!$E$4,'Gentrification Calcs'!AY1095&gt;'County Avg'!$E$5,'Gentrification Calcs'!BA1095&gt;'County Avg'!$E$6),1,0)</f>
        <v>0</v>
      </c>
      <c r="BP1095">
        <f>IF(AND(AV1095&gt;'County Avg'!$F$3,'Gentrification Calcs'!AX1095&gt;'County Avg'!$F$4,'Gentrification Calcs'!AZ1095&gt;'County Avg'!$F$5,'Gentrification Calcs'!BB1095&gt;'County Avg'!$F$6),1,0)</f>
        <v>0</v>
      </c>
      <c r="BQ1095">
        <f t="shared" si="411"/>
        <v>0</v>
      </c>
      <c r="BR1095">
        <f t="shared" si="412"/>
        <v>0</v>
      </c>
      <c r="BS1095">
        <f t="shared" si="413"/>
        <v>0</v>
      </c>
      <c r="BT1095">
        <f t="shared" si="414"/>
        <v>0</v>
      </c>
    </row>
    <row r="1096" spans="1:72" x14ac:dyDescent="0.25">
      <c r="A1096">
        <v>6037401902</v>
      </c>
      <c r="B1096">
        <v>2923.2695397452899</v>
      </c>
      <c r="C1096">
        <v>5937.2464779615402</v>
      </c>
      <c r="D1096">
        <v>5424</v>
      </c>
      <c r="E1096">
        <v>996.69294630000002</v>
      </c>
      <c r="F1096">
        <v>2621.6672359999998</v>
      </c>
      <c r="G1096">
        <v>2572</v>
      </c>
      <c r="H1096">
        <v>872.86044719285201</v>
      </c>
      <c r="I1096">
        <v>950.9057335848513</v>
      </c>
      <c r="J1096">
        <v>722.4076</v>
      </c>
      <c r="K1096">
        <v>0.87575662136784604</v>
      </c>
      <c r="L1096">
        <v>0.36271030912210378</v>
      </c>
      <c r="M1096">
        <v>0.28087387247278384</v>
      </c>
      <c r="N1096">
        <v>1899.3885869999999</v>
      </c>
      <c r="O1096">
        <v>4252.4604490000002</v>
      </c>
      <c r="P1096">
        <v>4304</v>
      </c>
      <c r="Q1096">
        <v>536.53017869999996</v>
      </c>
      <c r="R1096">
        <v>2424.6923830000001</v>
      </c>
      <c r="S1096">
        <v>2628</v>
      </c>
      <c r="T1096">
        <v>0.28247520405891541</v>
      </c>
      <c r="U1096">
        <v>0.57018575765241641</v>
      </c>
      <c r="V1096">
        <v>0.61059479553903351</v>
      </c>
      <c r="W1096">
        <v>399.81492536887498</v>
      </c>
      <c r="X1096">
        <v>1664.78869628906</v>
      </c>
      <c r="Y1096">
        <v>1475</v>
      </c>
      <c r="Z1096">
        <v>1007.13887504488</v>
      </c>
      <c r="AA1096">
        <v>2621.66723632813</v>
      </c>
      <c r="AB1096">
        <v>2572</v>
      </c>
      <c r="AC1096">
        <v>0.39698092812777031</v>
      </c>
      <c r="AD1096">
        <v>0.63501144356548445</v>
      </c>
      <c r="AE1096">
        <v>0.57348367029548986</v>
      </c>
      <c r="AF1096">
        <v>1904.91062869707</v>
      </c>
      <c r="AG1096">
        <v>4446.435546875</v>
      </c>
      <c r="AH1096">
        <v>3132</v>
      </c>
      <c r="AI1096">
        <v>0.65163701218706249</v>
      </c>
      <c r="AJ1096">
        <v>0.74890533235898493</v>
      </c>
      <c r="AK1096">
        <v>0.57743362831858402</v>
      </c>
      <c r="AL1096">
        <f t="shared" si="406"/>
        <v>0.34836298781293751</v>
      </c>
      <c r="AM1096">
        <f t="shared" si="406"/>
        <v>0.25109466764101507</v>
      </c>
      <c r="AN1096">
        <f t="shared" si="406"/>
        <v>0.42256637168141598</v>
      </c>
      <c r="AO1096">
        <v>69796.743902439033</v>
      </c>
      <c r="AP1096">
        <v>70203.897016755218</v>
      </c>
      <c r="AQ1096">
        <v>72375</v>
      </c>
      <c r="AR1096">
        <v>1086.7722222222224</v>
      </c>
      <c r="AS1096">
        <v>972.59746935547651</v>
      </c>
      <c r="AT1096">
        <v>1244</v>
      </c>
      <c r="AU1096">
        <f t="shared" si="392"/>
        <v>9.726832017192244E-2</v>
      </c>
      <c r="AV1096">
        <f t="shared" si="393"/>
        <v>-0.17147170404040091</v>
      </c>
      <c r="AW1096">
        <v>0.28771055359350101</v>
      </c>
      <c r="AX1096">
        <v>4.0409037886617094E-2</v>
      </c>
      <c r="AY1096" s="1">
        <f t="shared" si="394"/>
        <v>407.15311431618466</v>
      </c>
      <c r="AZ1096" s="1">
        <f t="shared" si="395"/>
        <v>2171.1029832447821</v>
      </c>
      <c r="BA1096" s="1">
        <f t="shared" si="407"/>
        <v>-114.17475286674585</v>
      </c>
      <c r="BB1096" s="1">
        <f t="shared" si="408"/>
        <v>271.40253064452349</v>
      </c>
      <c r="BC1096">
        <f t="shared" si="396"/>
        <v>1</v>
      </c>
      <c r="BD1096">
        <f t="shared" si="397"/>
        <v>1</v>
      </c>
      <c r="BE1096">
        <f t="shared" si="398"/>
        <v>1</v>
      </c>
      <c r="BF1096">
        <f t="shared" si="399"/>
        <v>0</v>
      </c>
      <c r="BG1096">
        <f t="shared" si="400"/>
        <v>0</v>
      </c>
      <c r="BH1096">
        <f t="shared" si="401"/>
        <v>0</v>
      </c>
      <c r="BI1096">
        <f t="shared" si="402"/>
        <v>0</v>
      </c>
      <c r="BJ1096">
        <f t="shared" si="403"/>
        <v>1</v>
      </c>
      <c r="BK1096">
        <f t="shared" si="404"/>
        <v>0</v>
      </c>
      <c r="BL1096">
        <f t="shared" si="405"/>
        <v>0</v>
      </c>
      <c r="BM1096">
        <f t="shared" si="409"/>
        <v>0</v>
      </c>
      <c r="BN1096">
        <f t="shared" si="410"/>
        <v>0</v>
      </c>
      <c r="BO1096">
        <f>IF(AND(AU1096&gt;'County Avg'!$E$3,'Gentrification Calcs'!AW1096&gt;'County Avg'!$E$4,'Gentrification Calcs'!AY1096&gt;'County Avg'!$E$5,'Gentrification Calcs'!BA1096&gt;'County Avg'!$E$6),1,0)</f>
        <v>1</v>
      </c>
      <c r="BP1096">
        <f>IF(AND(AV1096&gt;'County Avg'!$F$3,'Gentrification Calcs'!AX1096&gt;'County Avg'!$F$4,'Gentrification Calcs'!AZ1096&gt;'County Avg'!$F$5,'Gentrification Calcs'!BB1096&gt;'County Avg'!$F$6),1,0)</f>
        <v>0</v>
      </c>
      <c r="BQ1096">
        <f t="shared" si="411"/>
        <v>0</v>
      </c>
      <c r="BR1096">
        <f t="shared" si="412"/>
        <v>0</v>
      </c>
      <c r="BS1096">
        <f t="shared" si="413"/>
        <v>0</v>
      </c>
      <c r="BT1096">
        <f t="shared" si="414"/>
        <v>0</v>
      </c>
    </row>
    <row r="1097" spans="1:72" x14ac:dyDescent="0.25">
      <c r="A1097">
        <v>6037402001</v>
      </c>
      <c r="B1097">
        <v>3220.8284394686302</v>
      </c>
      <c r="C1097">
        <v>3303.6071869697898</v>
      </c>
      <c r="D1097">
        <v>3275</v>
      </c>
      <c r="E1097">
        <v>1098.1999510000001</v>
      </c>
      <c r="F1097">
        <v>1107.323265</v>
      </c>
      <c r="G1097">
        <v>1070</v>
      </c>
      <c r="H1097">
        <v>299.3487376589282</v>
      </c>
      <c r="I1097">
        <v>351.39955102174986</v>
      </c>
      <c r="J1097">
        <v>503.10320000000002</v>
      </c>
      <c r="K1097">
        <v>0.27258127027445861</v>
      </c>
      <c r="L1097">
        <v>0.31734143237905316</v>
      </c>
      <c r="M1097">
        <v>0.47018990654205611</v>
      </c>
      <c r="N1097">
        <v>2092.806004</v>
      </c>
      <c r="O1097">
        <v>2054.2020130000001</v>
      </c>
      <c r="P1097">
        <v>2152</v>
      </c>
      <c r="Q1097">
        <v>591.21771239999998</v>
      </c>
      <c r="R1097">
        <v>725.98518539999998</v>
      </c>
      <c r="S1097">
        <v>663</v>
      </c>
      <c r="T1097">
        <v>0.28250000777425138</v>
      </c>
      <c r="U1097">
        <v>0.35341469865456704</v>
      </c>
      <c r="V1097">
        <v>0.30808550185873607</v>
      </c>
      <c r="W1097">
        <v>440.53567504882801</v>
      </c>
      <c r="X1097">
        <v>470.54454506747402</v>
      </c>
      <c r="Y1097">
        <v>521</v>
      </c>
      <c r="Z1097">
        <v>1109.71032714844</v>
      </c>
      <c r="AA1097">
        <v>1107.3228003233701</v>
      </c>
      <c r="AB1097">
        <v>1070</v>
      </c>
      <c r="AC1097">
        <v>0.39698258569950201</v>
      </c>
      <c r="AD1097">
        <v>0.42493891115586302</v>
      </c>
      <c r="AE1097">
        <v>0.4869158878504673</v>
      </c>
      <c r="AF1097">
        <v>2099.08442156402</v>
      </c>
      <c r="AG1097">
        <v>1483.29091980308</v>
      </c>
      <c r="AH1097">
        <v>892</v>
      </c>
      <c r="AI1097">
        <v>0.65172189733593056</v>
      </c>
      <c r="AJ1097">
        <v>0.44899131036326934</v>
      </c>
      <c r="AK1097">
        <v>0.27236641221374047</v>
      </c>
      <c r="AL1097">
        <f t="shared" si="406"/>
        <v>0.34827810266406944</v>
      </c>
      <c r="AM1097">
        <f t="shared" si="406"/>
        <v>0.55100868963673066</v>
      </c>
      <c r="AN1097">
        <f t="shared" si="406"/>
        <v>0.72763358778625953</v>
      </c>
      <c r="AO1097">
        <v>69308.806998939559</v>
      </c>
      <c r="AP1097">
        <v>67948.861054352281</v>
      </c>
      <c r="AQ1097">
        <v>47321</v>
      </c>
      <c r="AR1097">
        <v>1278.5555555555557</v>
      </c>
      <c r="AS1097">
        <v>1115.9845788849348</v>
      </c>
      <c r="AT1097">
        <v>1238</v>
      </c>
      <c r="AU1097">
        <f t="shared" si="392"/>
        <v>-0.20273058697266122</v>
      </c>
      <c r="AV1097">
        <f t="shared" si="393"/>
        <v>-0.17662489814952886</v>
      </c>
      <c r="AW1097">
        <v>7.0914690880315656E-2</v>
      </c>
      <c r="AX1097">
        <v>-4.5329196795830973E-2</v>
      </c>
      <c r="AY1097" s="1">
        <f t="shared" si="394"/>
        <v>-1359.9459445872781</v>
      </c>
      <c r="AZ1097" s="1">
        <f t="shared" si="395"/>
        <v>-20627.861054352281</v>
      </c>
      <c r="BA1097" s="1">
        <f t="shared" si="407"/>
        <v>-162.57097667062089</v>
      </c>
      <c r="BB1097" s="1">
        <f t="shared" si="408"/>
        <v>122.01542111506524</v>
      </c>
      <c r="BC1097">
        <f t="shared" si="396"/>
        <v>1</v>
      </c>
      <c r="BD1097">
        <f t="shared" si="397"/>
        <v>1</v>
      </c>
      <c r="BE1097">
        <f t="shared" si="398"/>
        <v>0</v>
      </c>
      <c r="BF1097">
        <f t="shared" si="399"/>
        <v>0</v>
      </c>
      <c r="BG1097">
        <f t="shared" si="400"/>
        <v>0</v>
      </c>
      <c r="BH1097">
        <f t="shared" si="401"/>
        <v>0</v>
      </c>
      <c r="BI1097">
        <f t="shared" si="402"/>
        <v>0</v>
      </c>
      <c r="BJ1097">
        <f t="shared" si="403"/>
        <v>0</v>
      </c>
      <c r="BK1097">
        <f t="shared" si="404"/>
        <v>0</v>
      </c>
      <c r="BL1097">
        <f t="shared" si="405"/>
        <v>0</v>
      </c>
      <c r="BM1097">
        <f t="shared" si="409"/>
        <v>0</v>
      </c>
      <c r="BN1097">
        <f t="shared" si="410"/>
        <v>0</v>
      </c>
      <c r="BO1097">
        <f>IF(AND(AU1097&gt;'County Avg'!$E$3,'Gentrification Calcs'!AW1097&gt;'County Avg'!$E$4,'Gentrification Calcs'!AY1097&gt;'County Avg'!$E$5,'Gentrification Calcs'!BA1097&gt;'County Avg'!$E$6),1,0)</f>
        <v>0</v>
      </c>
      <c r="BP1097">
        <f>IF(AND(AV1097&gt;'County Avg'!$F$3,'Gentrification Calcs'!AX1097&gt;'County Avg'!$F$4,'Gentrification Calcs'!AZ1097&gt;'County Avg'!$F$5,'Gentrification Calcs'!BB1097&gt;'County Avg'!$F$6),1,0)</f>
        <v>0</v>
      </c>
      <c r="BQ1097">
        <f t="shared" si="411"/>
        <v>0</v>
      </c>
      <c r="BR1097">
        <f t="shared" si="412"/>
        <v>0</v>
      </c>
      <c r="BS1097">
        <f t="shared" si="413"/>
        <v>0</v>
      </c>
      <c r="BT1097">
        <f t="shared" si="414"/>
        <v>0</v>
      </c>
    </row>
    <row r="1098" spans="1:72" x14ac:dyDescent="0.25">
      <c r="A1098">
        <v>6037402002</v>
      </c>
      <c r="B1098">
        <v>4514.9019892607403</v>
      </c>
      <c r="C1098">
        <v>3639.91301089525</v>
      </c>
      <c r="D1098">
        <v>4086</v>
      </c>
      <c r="E1098">
        <v>1014.107078</v>
      </c>
      <c r="F1098">
        <v>1220.105957</v>
      </c>
      <c r="G1098">
        <v>1466</v>
      </c>
      <c r="H1098">
        <v>329.81785493599585</v>
      </c>
      <c r="I1098">
        <v>387.18334566914922</v>
      </c>
      <c r="J1098">
        <v>553.07180000000005</v>
      </c>
      <c r="K1098">
        <v>0.32522981260169831</v>
      </c>
      <c r="L1098">
        <v>0.31733583747198213</v>
      </c>
      <c r="M1098">
        <v>0.37726589358799456</v>
      </c>
      <c r="N1098">
        <v>2161.805386</v>
      </c>
      <c r="O1098">
        <v>2263.3698730000001</v>
      </c>
      <c r="P1098">
        <v>2638</v>
      </c>
      <c r="Q1098">
        <v>104.25212980000001</v>
      </c>
      <c r="R1098">
        <v>799.97515869999995</v>
      </c>
      <c r="S1098">
        <v>1187</v>
      </c>
      <c r="T1098">
        <v>4.8224567518956124E-2</v>
      </c>
      <c r="U1098">
        <v>0.35344429041094688</v>
      </c>
      <c r="V1098">
        <v>0.44996209249431385</v>
      </c>
      <c r="W1098">
        <v>386.649410605431</v>
      </c>
      <c r="X1098">
        <v>518.49273681640602</v>
      </c>
      <c r="Y1098">
        <v>632</v>
      </c>
      <c r="Z1098">
        <v>1018.15074300766</v>
      </c>
      <c r="AA1098">
        <v>1220.10595703125</v>
      </c>
      <c r="AB1098">
        <v>1466</v>
      </c>
      <c r="AC1098">
        <v>0.37975654711330115</v>
      </c>
      <c r="AD1098">
        <v>0.42495713903241444</v>
      </c>
      <c r="AE1098">
        <v>0.43110504774897679</v>
      </c>
      <c r="AF1098">
        <v>275.00491999944802</v>
      </c>
      <c r="AG1098">
        <v>1634.48156738281</v>
      </c>
      <c r="AH1098">
        <v>1791</v>
      </c>
      <c r="AI1098">
        <v>6.0910496097940033E-2</v>
      </c>
      <c r="AJ1098">
        <v>0.44904412893669765</v>
      </c>
      <c r="AK1098">
        <v>0.43832599118942733</v>
      </c>
      <c r="AL1098">
        <f t="shared" si="406"/>
        <v>0.93908950390205992</v>
      </c>
      <c r="AM1098">
        <f t="shared" si="406"/>
        <v>0.55095587106330235</v>
      </c>
      <c r="AN1098">
        <f t="shared" si="406"/>
        <v>0.56167400881057272</v>
      </c>
      <c r="AO1098">
        <v>69477.498939554614</v>
      </c>
      <c r="AP1098">
        <v>68053.713935431151</v>
      </c>
      <c r="AQ1098">
        <v>65098</v>
      </c>
      <c r="AR1098">
        <v>1280.2833333333333</v>
      </c>
      <c r="AS1098">
        <v>1114.6318703044683</v>
      </c>
      <c r="AT1098">
        <v>949</v>
      </c>
      <c r="AU1098">
        <f t="shared" si="392"/>
        <v>0.38813363283875763</v>
      </c>
      <c r="AV1098">
        <f t="shared" si="393"/>
        <v>-1.0718137747270318E-2</v>
      </c>
      <c r="AW1098">
        <v>0.30521972289199073</v>
      </c>
      <c r="AX1098">
        <v>9.6517802083366966E-2</v>
      </c>
      <c r="AY1098" s="1">
        <f t="shared" si="394"/>
        <v>-1423.7850041234633</v>
      </c>
      <c r="AZ1098" s="1">
        <f t="shared" si="395"/>
        <v>-2955.7139354311512</v>
      </c>
      <c r="BA1098" s="1">
        <f t="shared" si="407"/>
        <v>-165.65146302886501</v>
      </c>
      <c r="BB1098" s="1">
        <f t="shared" si="408"/>
        <v>-165.63187030446829</v>
      </c>
      <c r="BC1098">
        <f t="shared" si="396"/>
        <v>1</v>
      </c>
      <c r="BD1098">
        <f t="shared" si="397"/>
        <v>1</v>
      </c>
      <c r="BE1098">
        <f t="shared" si="398"/>
        <v>0</v>
      </c>
      <c r="BF1098">
        <f t="shared" si="399"/>
        <v>0</v>
      </c>
      <c r="BG1098">
        <f t="shared" si="400"/>
        <v>1</v>
      </c>
      <c r="BH1098">
        <f t="shared" si="401"/>
        <v>0</v>
      </c>
      <c r="BI1098">
        <f t="shared" si="402"/>
        <v>0</v>
      </c>
      <c r="BJ1098">
        <f t="shared" si="403"/>
        <v>0</v>
      </c>
      <c r="BK1098">
        <f t="shared" si="404"/>
        <v>1</v>
      </c>
      <c r="BL1098">
        <f t="shared" si="405"/>
        <v>0</v>
      </c>
      <c r="BM1098">
        <f t="shared" si="409"/>
        <v>0</v>
      </c>
      <c r="BN1098">
        <f t="shared" si="410"/>
        <v>0</v>
      </c>
      <c r="BO1098">
        <f>IF(AND(AU1098&gt;'County Avg'!$E$3,'Gentrification Calcs'!AW1098&gt;'County Avg'!$E$4,'Gentrification Calcs'!AY1098&gt;'County Avg'!$E$5,'Gentrification Calcs'!BA1098&gt;'County Avg'!$E$6),1,0)</f>
        <v>0</v>
      </c>
      <c r="BP1098">
        <f>IF(AND(AV1098&gt;'County Avg'!$F$3,'Gentrification Calcs'!AX1098&gt;'County Avg'!$F$4,'Gentrification Calcs'!AZ1098&gt;'County Avg'!$F$5,'Gentrification Calcs'!BB1098&gt;'County Avg'!$F$6),1,0)</f>
        <v>0</v>
      </c>
      <c r="BQ1098">
        <f t="shared" si="411"/>
        <v>0</v>
      </c>
      <c r="BR1098">
        <f t="shared" si="412"/>
        <v>0</v>
      </c>
      <c r="BS1098">
        <f t="shared" si="413"/>
        <v>0</v>
      </c>
      <c r="BT1098">
        <f t="shared" si="414"/>
        <v>0</v>
      </c>
    </row>
    <row r="1099" spans="1:72" x14ac:dyDescent="0.25">
      <c r="A1099">
        <v>6037402101</v>
      </c>
      <c r="B1099">
        <v>4588.9999728085304</v>
      </c>
      <c r="C1099">
        <v>4786.4798851206397</v>
      </c>
      <c r="D1099">
        <v>5042</v>
      </c>
      <c r="E1099">
        <v>1247</v>
      </c>
      <c r="F1099">
        <v>1041.5709099999999</v>
      </c>
      <c r="G1099">
        <v>1092</v>
      </c>
      <c r="H1099">
        <v>477.14700422788923</v>
      </c>
      <c r="I1099">
        <v>397.20570330910056</v>
      </c>
      <c r="J1099">
        <v>493.089</v>
      </c>
      <c r="K1099">
        <v>0.3826359296133835</v>
      </c>
      <c r="L1099">
        <v>0.38135253154209214</v>
      </c>
      <c r="M1099">
        <v>0.45154670329670332</v>
      </c>
      <c r="N1099">
        <v>2494.9999849999999</v>
      </c>
      <c r="O1099">
        <v>2479.4282250000001</v>
      </c>
      <c r="P1099">
        <v>2724</v>
      </c>
      <c r="Q1099">
        <v>273</v>
      </c>
      <c r="R1099">
        <v>223.03973099999999</v>
      </c>
      <c r="S1099">
        <v>298</v>
      </c>
      <c r="T1099">
        <v>0.10941883833317939</v>
      </c>
      <c r="U1099">
        <v>8.9956115184580507E-2</v>
      </c>
      <c r="V1099">
        <v>0.10939794419970632</v>
      </c>
      <c r="W1099">
        <v>417</v>
      </c>
      <c r="X1099">
        <v>223.962761044502</v>
      </c>
      <c r="Y1099">
        <v>286</v>
      </c>
      <c r="Z1099">
        <v>1257</v>
      </c>
      <c r="AA1099">
        <v>1036.57127571106</v>
      </c>
      <c r="AB1099">
        <v>1092</v>
      </c>
      <c r="AC1099">
        <v>0.33174224343675418</v>
      </c>
      <c r="AD1099">
        <v>0.21606112989275106</v>
      </c>
      <c r="AE1099">
        <v>0.26190476190476192</v>
      </c>
      <c r="AF1099">
        <v>1242.99999263478</v>
      </c>
      <c r="AG1099">
        <v>274.22754812240601</v>
      </c>
      <c r="AH1099">
        <v>236</v>
      </c>
      <c r="AI1099">
        <v>0.27086511222488568</v>
      </c>
      <c r="AJ1099">
        <v>5.7292113349285349E-2</v>
      </c>
      <c r="AK1099">
        <v>4.6806822689408965E-2</v>
      </c>
      <c r="AL1099">
        <f t="shared" si="406"/>
        <v>0.72913488777511426</v>
      </c>
      <c r="AM1099">
        <f t="shared" si="406"/>
        <v>0.9427078866507147</v>
      </c>
      <c r="AN1099">
        <f t="shared" si="406"/>
        <v>0.95319317731059106</v>
      </c>
      <c r="AO1099">
        <v>53903.423647932133</v>
      </c>
      <c r="AP1099">
        <v>58321.96853289743</v>
      </c>
      <c r="AQ1099">
        <v>55000</v>
      </c>
      <c r="AR1099">
        <v>1193.8944444444444</v>
      </c>
      <c r="AS1099">
        <v>1189.0308422301307</v>
      </c>
      <c r="AT1099">
        <v>1447</v>
      </c>
      <c r="AU1099">
        <f t="shared" si="392"/>
        <v>-0.21357299887560033</v>
      </c>
      <c r="AV1099">
        <f t="shared" si="393"/>
        <v>-1.0485290659876384E-2</v>
      </c>
      <c r="AW1099">
        <v>-1.9462723148598884E-2</v>
      </c>
      <c r="AX1099">
        <v>1.9441829015125811E-2</v>
      </c>
      <c r="AY1099" s="1">
        <f t="shared" si="394"/>
        <v>4418.5448849652967</v>
      </c>
      <c r="AZ1099" s="1">
        <f t="shared" si="395"/>
        <v>-3321.9685328974301</v>
      </c>
      <c r="BA1099" s="1">
        <f t="shared" si="407"/>
        <v>-4.863602214313687</v>
      </c>
      <c r="BB1099" s="1">
        <f t="shared" si="408"/>
        <v>257.9691577698693</v>
      </c>
      <c r="BC1099">
        <f t="shared" si="396"/>
        <v>1</v>
      </c>
      <c r="BD1099">
        <f t="shared" si="397"/>
        <v>1</v>
      </c>
      <c r="BE1099">
        <f t="shared" si="398"/>
        <v>0</v>
      </c>
      <c r="BF1099">
        <f t="shared" si="399"/>
        <v>0</v>
      </c>
      <c r="BG1099">
        <f t="shared" si="400"/>
        <v>1</v>
      </c>
      <c r="BH1099">
        <f t="shared" si="401"/>
        <v>1</v>
      </c>
      <c r="BI1099">
        <f t="shared" si="402"/>
        <v>0</v>
      </c>
      <c r="BJ1099">
        <f t="shared" si="403"/>
        <v>0</v>
      </c>
      <c r="BK1099">
        <f t="shared" si="404"/>
        <v>1</v>
      </c>
      <c r="BL1099">
        <f t="shared" si="405"/>
        <v>1</v>
      </c>
      <c r="BM1099">
        <f t="shared" si="409"/>
        <v>0</v>
      </c>
      <c r="BN1099">
        <f t="shared" si="410"/>
        <v>0</v>
      </c>
      <c r="BO1099">
        <f>IF(AND(AU1099&gt;'County Avg'!$E$3,'Gentrification Calcs'!AW1099&gt;'County Avg'!$E$4,'Gentrification Calcs'!AY1099&gt;'County Avg'!$E$5,'Gentrification Calcs'!BA1099&gt;'County Avg'!$E$6),1,0)</f>
        <v>0</v>
      </c>
      <c r="BP1099">
        <f>IF(AND(AV1099&gt;'County Avg'!$F$3,'Gentrification Calcs'!AX1099&gt;'County Avg'!$F$4,'Gentrification Calcs'!AZ1099&gt;'County Avg'!$F$5,'Gentrification Calcs'!BB1099&gt;'County Avg'!$F$6),1,0)</f>
        <v>0</v>
      </c>
      <c r="BQ1099">
        <f t="shared" si="411"/>
        <v>0</v>
      </c>
      <c r="BR1099">
        <f t="shared" si="412"/>
        <v>0</v>
      </c>
      <c r="BS1099">
        <f t="shared" si="413"/>
        <v>0</v>
      </c>
      <c r="BT1099">
        <f t="shared" si="414"/>
        <v>0</v>
      </c>
    </row>
    <row r="1100" spans="1:72" x14ac:dyDescent="0.25">
      <c r="A1100">
        <v>6037402102</v>
      </c>
      <c r="B1100">
        <v>5470.7937690235203</v>
      </c>
      <c r="C1100">
        <v>4775</v>
      </c>
      <c r="D1100">
        <v>4927</v>
      </c>
      <c r="E1100">
        <v>1669.8076169999999</v>
      </c>
      <c r="F1100">
        <v>1230</v>
      </c>
      <c r="G1100">
        <v>1232</v>
      </c>
      <c r="H1100">
        <v>462.23039726111944</v>
      </c>
      <c r="I1100">
        <v>385.51080000000002</v>
      </c>
      <c r="J1100">
        <v>534.95960000000002</v>
      </c>
      <c r="K1100">
        <v>0.27681655812037143</v>
      </c>
      <c r="L1100">
        <v>0.31342341463414636</v>
      </c>
      <c r="M1100">
        <v>0.43422045454545455</v>
      </c>
      <c r="N1100">
        <v>3702.5012000000002</v>
      </c>
      <c r="O1100">
        <v>2507</v>
      </c>
      <c r="P1100">
        <v>2787</v>
      </c>
      <c r="Q1100">
        <v>959.11907959999996</v>
      </c>
      <c r="R1100">
        <v>385</v>
      </c>
      <c r="S1100">
        <v>497</v>
      </c>
      <c r="T1100">
        <v>0.25904625759473082</v>
      </c>
      <c r="U1100">
        <v>0.15357000398883128</v>
      </c>
      <c r="V1100">
        <v>0.17832795120200934</v>
      </c>
      <c r="W1100">
        <v>377.08197021484398</v>
      </c>
      <c r="X1100">
        <v>399</v>
      </c>
      <c r="Y1100">
        <v>488</v>
      </c>
      <c r="Z1100">
        <v>1681.34191894531</v>
      </c>
      <c r="AA1100">
        <v>1221</v>
      </c>
      <c r="AB1100">
        <v>1232</v>
      </c>
      <c r="AC1100">
        <v>0.22427441198360412</v>
      </c>
      <c r="AD1100">
        <v>0.32678132678132676</v>
      </c>
      <c r="AE1100">
        <v>0.39610389610389612</v>
      </c>
      <c r="AF1100">
        <v>2871.1463893221098</v>
      </c>
      <c r="AG1100">
        <v>739</v>
      </c>
      <c r="AH1100">
        <v>654</v>
      </c>
      <c r="AI1100">
        <v>0.52481349335063299</v>
      </c>
      <c r="AJ1100">
        <v>0.15476439790575916</v>
      </c>
      <c r="AK1100">
        <v>0.13273797442662877</v>
      </c>
      <c r="AL1100">
        <f t="shared" si="406"/>
        <v>0.47518650664936701</v>
      </c>
      <c r="AM1100">
        <f t="shared" si="406"/>
        <v>0.84523560209424087</v>
      </c>
      <c r="AN1100">
        <f t="shared" si="406"/>
        <v>0.86726202557337118</v>
      </c>
      <c r="AO1100">
        <v>65929.526511134682</v>
      </c>
      <c r="AP1100">
        <v>70900.120147118927</v>
      </c>
      <c r="AQ1100">
        <v>51850</v>
      </c>
      <c r="AR1100">
        <v>1192.1666666666667</v>
      </c>
      <c r="AS1100">
        <v>1032.1166468960064</v>
      </c>
      <c r="AT1100">
        <v>1395</v>
      </c>
      <c r="AU1100">
        <f t="shared" si="392"/>
        <v>-0.37004909544487385</v>
      </c>
      <c r="AV1100">
        <f t="shared" si="393"/>
        <v>-2.2026423479130391E-2</v>
      </c>
      <c r="AW1100">
        <v>-0.10547625360589954</v>
      </c>
      <c r="AX1100">
        <v>2.4757947213178061E-2</v>
      </c>
      <c r="AY1100" s="1">
        <f t="shared" si="394"/>
        <v>4970.5936359842453</v>
      </c>
      <c r="AZ1100" s="1">
        <f t="shared" si="395"/>
        <v>-19050.120147118927</v>
      </c>
      <c r="BA1100" s="1">
        <f t="shared" si="407"/>
        <v>-160.05001977066036</v>
      </c>
      <c r="BB1100" s="1">
        <f t="shared" si="408"/>
        <v>362.88335310399361</v>
      </c>
      <c r="BC1100">
        <f t="shared" si="396"/>
        <v>1</v>
      </c>
      <c r="BD1100">
        <f t="shared" si="397"/>
        <v>1</v>
      </c>
      <c r="BE1100">
        <f t="shared" si="398"/>
        <v>0</v>
      </c>
      <c r="BF1100">
        <f t="shared" si="399"/>
        <v>0</v>
      </c>
      <c r="BG1100">
        <f t="shared" si="400"/>
        <v>0</v>
      </c>
      <c r="BH1100">
        <f t="shared" si="401"/>
        <v>1</v>
      </c>
      <c r="BI1100">
        <f t="shared" si="402"/>
        <v>0</v>
      </c>
      <c r="BJ1100">
        <f t="shared" si="403"/>
        <v>0</v>
      </c>
      <c r="BK1100">
        <f t="shared" si="404"/>
        <v>0</v>
      </c>
      <c r="BL1100">
        <f t="shared" si="405"/>
        <v>1</v>
      </c>
      <c r="BM1100">
        <f t="shared" si="409"/>
        <v>0</v>
      </c>
      <c r="BN1100">
        <f t="shared" si="410"/>
        <v>0</v>
      </c>
      <c r="BO1100">
        <f>IF(AND(AU1100&gt;'County Avg'!$E$3,'Gentrification Calcs'!AW1100&gt;'County Avg'!$E$4,'Gentrification Calcs'!AY1100&gt;'County Avg'!$E$5,'Gentrification Calcs'!BA1100&gt;'County Avg'!$E$6),1,0)</f>
        <v>0</v>
      </c>
      <c r="BP1100">
        <f>IF(AND(AV1100&gt;'County Avg'!$F$3,'Gentrification Calcs'!AX1100&gt;'County Avg'!$F$4,'Gentrification Calcs'!AZ1100&gt;'County Avg'!$F$5,'Gentrification Calcs'!BB1100&gt;'County Avg'!$F$6),1,0)</f>
        <v>0</v>
      </c>
      <c r="BQ1100">
        <f t="shared" si="411"/>
        <v>0</v>
      </c>
      <c r="BR1100">
        <f t="shared" si="412"/>
        <v>0</v>
      </c>
      <c r="BS1100">
        <f t="shared" si="413"/>
        <v>0</v>
      </c>
      <c r="BT1100">
        <f t="shared" si="414"/>
        <v>0</v>
      </c>
    </row>
    <row r="1101" spans="1:72" x14ac:dyDescent="0.25">
      <c r="A1101">
        <v>6037402200</v>
      </c>
      <c r="B1101">
        <v>4843.9999825186096</v>
      </c>
      <c r="C1101">
        <v>7563.9621286392203</v>
      </c>
      <c r="D1101">
        <v>6728</v>
      </c>
      <c r="E1101">
        <v>1278</v>
      </c>
      <c r="F1101">
        <v>2286.9885250000002</v>
      </c>
      <c r="G1101">
        <v>2068</v>
      </c>
      <c r="H1101">
        <v>456.69185563929778</v>
      </c>
      <c r="I1101">
        <v>653.03034446147876</v>
      </c>
      <c r="J1101">
        <v>743.52279999999996</v>
      </c>
      <c r="K1101">
        <v>0.35734886982730657</v>
      </c>
      <c r="L1101">
        <v>0.28554159206438462</v>
      </c>
      <c r="M1101">
        <v>0.35953713733075432</v>
      </c>
      <c r="N1101">
        <v>2487.9999910000001</v>
      </c>
      <c r="O1101">
        <v>4721.9765630000002</v>
      </c>
      <c r="P1101">
        <v>4635</v>
      </c>
      <c r="Q1101">
        <v>135</v>
      </c>
      <c r="R1101">
        <v>956.99517820000005</v>
      </c>
      <c r="S1101">
        <v>1117</v>
      </c>
      <c r="T1101">
        <v>5.4260450357051467E-2</v>
      </c>
      <c r="U1101">
        <v>0.20266834564549277</v>
      </c>
      <c r="V1101">
        <v>0.24099244875943904</v>
      </c>
      <c r="W1101">
        <v>585</v>
      </c>
      <c r="X1101">
        <v>588.9970703125</v>
      </c>
      <c r="Y1101">
        <v>663</v>
      </c>
      <c r="Z1101">
        <v>1262</v>
      </c>
      <c r="AA1101">
        <v>2289.98852539063</v>
      </c>
      <c r="AB1101">
        <v>2068</v>
      </c>
      <c r="AC1101">
        <v>0.46354992076069729</v>
      </c>
      <c r="AD1101">
        <v>0.25720524962544428</v>
      </c>
      <c r="AE1101">
        <v>0.32059961315280466</v>
      </c>
      <c r="AF1101">
        <v>1197.9999956765701</v>
      </c>
      <c r="AG1101">
        <v>2941.9853515625</v>
      </c>
      <c r="AH1101">
        <v>1542</v>
      </c>
      <c r="AI1101">
        <v>0.2473162675474819</v>
      </c>
      <c r="AJ1101">
        <v>0.38894765752770527</v>
      </c>
      <c r="AK1101">
        <v>0.22919143876337694</v>
      </c>
      <c r="AL1101">
        <f t="shared" si="406"/>
        <v>0.75268373245251807</v>
      </c>
      <c r="AM1101">
        <f t="shared" si="406"/>
        <v>0.61105234247229467</v>
      </c>
      <c r="AN1101">
        <f t="shared" si="406"/>
        <v>0.77080856123662311</v>
      </c>
      <c r="AO1101">
        <v>83422.699363732769</v>
      </c>
      <c r="AP1101">
        <v>77504.453616673491</v>
      </c>
      <c r="AQ1101">
        <v>57005</v>
      </c>
      <c r="AR1101">
        <v>1014.2055555555556</v>
      </c>
      <c r="AS1101">
        <v>1059.1708185053383</v>
      </c>
      <c r="AT1101">
        <v>962</v>
      </c>
      <c r="AU1101">
        <f t="shared" si="392"/>
        <v>0.14163138998022337</v>
      </c>
      <c r="AV1101">
        <f t="shared" si="393"/>
        <v>-0.15975621876432833</v>
      </c>
      <c r="AW1101">
        <v>0.14840789528844131</v>
      </c>
      <c r="AX1101">
        <v>3.8324103113946267E-2</v>
      </c>
      <c r="AY1101" s="1">
        <f t="shared" si="394"/>
        <v>-5918.2457470592781</v>
      </c>
      <c r="AZ1101" s="1">
        <f t="shared" si="395"/>
        <v>-20499.453616673491</v>
      </c>
      <c r="BA1101" s="1">
        <f t="shared" si="407"/>
        <v>44.965262949782641</v>
      </c>
      <c r="BB1101" s="1">
        <f t="shared" si="408"/>
        <v>-97.170818505338275</v>
      </c>
      <c r="BC1101">
        <f t="shared" si="396"/>
        <v>1</v>
      </c>
      <c r="BD1101">
        <f t="shared" si="397"/>
        <v>1</v>
      </c>
      <c r="BE1101">
        <f t="shared" si="398"/>
        <v>0</v>
      </c>
      <c r="BF1101">
        <f t="shared" si="399"/>
        <v>0</v>
      </c>
      <c r="BG1101">
        <f t="shared" si="400"/>
        <v>1</v>
      </c>
      <c r="BH1101">
        <f t="shared" si="401"/>
        <v>0</v>
      </c>
      <c r="BI1101">
        <f t="shared" si="402"/>
        <v>0</v>
      </c>
      <c r="BJ1101">
        <f t="shared" si="403"/>
        <v>0</v>
      </c>
      <c r="BK1101">
        <f t="shared" si="404"/>
        <v>1</v>
      </c>
      <c r="BL1101">
        <f t="shared" si="405"/>
        <v>0</v>
      </c>
      <c r="BM1101">
        <f t="shared" si="409"/>
        <v>0</v>
      </c>
      <c r="BN1101">
        <f t="shared" si="410"/>
        <v>0</v>
      </c>
      <c r="BO1101">
        <f>IF(AND(AU1101&gt;'County Avg'!$E$3,'Gentrification Calcs'!AW1101&gt;'County Avg'!$E$4,'Gentrification Calcs'!AY1101&gt;'County Avg'!$E$5,'Gentrification Calcs'!BA1101&gt;'County Avg'!$E$6),1,0)</f>
        <v>0</v>
      </c>
      <c r="BP1101">
        <f>IF(AND(AV1101&gt;'County Avg'!$F$3,'Gentrification Calcs'!AX1101&gt;'County Avg'!$F$4,'Gentrification Calcs'!AZ1101&gt;'County Avg'!$F$5,'Gentrification Calcs'!BB1101&gt;'County Avg'!$F$6),1,0)</f>
        <v>0</v>
      </c>
      <c r="BQ1101">
        <f t="shared" si="411"/>
        <v>0</v>
      </c>
      <c r="BR1101">
        <f t="shared" si="412"/>
        <v>0</v>
      </c>
      <c r="BS1101">
        <f t="shared" si="413"/>
        <v>0</v>
      </c>
      <c r="BT1101">
        <f t="shared" si="414"/>
        <v>0</v>
      </c>
    </row>
    <row r="1102" spans="1:72" x14ac:dyDescent="0.25">
      <c r="A1102">
        <v>6037402301</v>
      </c>
      <c r="B1102">
        <v>3598.6105348420301</v>
      </c>
      <c r="C1102">
        <v>5254</v>
      </c>
      <c r="D1102">
        <v>6138</v>
      </c>
      <c r="E1102">
        <v>1025.5234379999999</v>
      </c>
      <c r="F1102">
        <v>1254</v>
      </c>
      <c r="G1102">
        <v>1280</v>
      </c>
      <c r="H1102">
        <v>610.36319779727557</v>
      </c>
      <c r="I1102">
        <v>608.77020000000005</v>
      </c>
      <c r="J1102">
        <v>522.26700000000005</v>
      </c>
      <c r="K1102">
        <v>0.59517235314252814</v>
      </c>
      <c r="L1102">
        <v>0.48546267942583737</v>
      </c>
      <c r="M1102">
        <v>0.40802109375000006</v>
      </c>
      <c r="N1102">
        <v>1821.524942</v>
      </c>
      <c r="O1102">
        <v>2649</v>
      </c>
      <c r="P1102">
        <v>3359</v>
      </c>
      <c r="Q1102">
        <v>125.99288180000001</v>
      </c>
      <c r="R1102">
        <v>147</v>
      </c>
      <c r="S1102">
        <v>520</v>
      </c>
      <c r="T1102">
        <v>6.916890287632417E-2</v>
      </c>
      <c r="U1102">
        <v>5.5492638731596829E-2</v>
      </c>
      <c r="V1102">
        <v>0.15480797856504913</v>
      </c>
      <c r="W1102">
        <v>659.26507568359398</v>
      </c>
      <c r="X1102">
        <v>556</v>
      </c>
      <c r="Y1102">
        <v>636</v>
      </c>
      <c r="Z1102">
        <v>1024.54675292969</v>
      </c>
      <c r="AA1102">
        <v>1246</v>
      </c>
      <c r="AB1102">
        <v>1280</v>
      </c>
      <c r="AC1102">
        <v>0.64346997713713538</v>
      </c>
      <c r="AD1102">
        <v>0.4462279293739968</v>
      </c>
      <c r="AE1102">
        <v>0.49687500000000001</v>
      </c>
      <c r="AF1102">
        <v>969.85215391454506</v>
      </c>
      <c r="AG1102">
        <v>626</v>
      </c>
      <c r="AH1102">
        <v>483</v>
      </c>
      <c r="AI1102">
        <v>0.26950739584746952</v>
      </c>
      <c r="AJ1102">
        <v>0.11914731633041492</v>
      </c>
      <c r="AK1102">
        <v>7.8690127077223851E-2</v>
      </c>
      <c r="AL1102">
        <f t="shared" si="406"/>
        <v>0.73049260415253048</v>
      </c>
      <c r="AM1102">
        <f t="shared" si="406"/>
        <v>0.88085268366958513</v>
      </c>
      <c r="AN1102">
        <f t="shared" si="406"/>
        <v>0.92130987292277611</v>
      </c>
      <c r="AO1102">
        <v>53985.048780487807</v>
      </c>
      <c r="AP1102">
        <v>47105.506334286889</v>
      </c>
      <c r="AQ1102">
        <v>55756</v>
      </c>
      <c r="AR1102">
        <v>1059.1277777777777</v>
      </c>
      <c r="AS1102">
        <v>959.07038355081067</v>
      </c>
      <c r="AT1102">
        <v>1247</v>
      </c>
      <c r="AU1102">
        <f t="shared" si="392"/>
        <v>-0.1503600795170546</v>
      </c>
      <c r="AV1102">
        <f t="shared" si="393"/>
        <v>-4.045718925319107E-2</v>
      </c>
      <c r="AW1102">
        <v>-1.3676264144727342E-2</v>
      </c>
      <c r="AX1102">
        <v>9.931533983345231E-2</v>
      </c>
      <c r="AY1102" s="1">
        <f t="shared" si="394"/>
        <v>-6879.5424462009178</v>
      </c>
      <c r="AZ1102" s="1">
        <f t="shared" si="395"/>
        <v>8650.4936657131111</v>
      </c>
      <c r="BA1102" s="1">
        <f t="shared" si="407"/>
        <v>-100.05739422696706</v>
      </c>
      <c r="BB1102" s="1">
        <f t="shared" si="408"/>
        <v>287.92961644918933</v>
      </c>
      <c r="BC1102">
        <f t="shared" si="396"/>
        <v>1</v>
      </c>
      <c r="BD1102">
        <f t="shared" si="397"/>
        <v>1</v>
      </c>
      <c r="BE1102">
        <f t="shared" si="398"/>
        <v>1</v>
      </c>
      <c r="BF1102">
        <f t="shared" si="399"/>
        <v>1</v>
      </c>
      <c r="BG1102">
        <f t="shared" si="400"/>
        <v>1</v>
      </c>
      <c r="BH1102">
        <f t="shared" si="401"/>
        <v>1</v>
      </c>
      <c r="BI1102">
        <f t="shared" si="402"/>
        <v>1</v>
      </c>
      <c r="BJ1102">
        <f t="shared" si="403"/>
        <v>0</v>
      </c>
      <c r="BK1102">
        <f t="shared" si="404"/>
        <v>1</v>
      </c>
      <c r="BL1102">
        <f t="shared" si="405"/>
        <v>1</v>
      </c>
      <c r="BM1102">
        <f t="shared" si="409"/>
        <v>1</v>
      </c>
      <c r="BN1102">
        <f t="shared" si="410"/>
        <v>1</v>
      </c>
      <c r="BO1102">
        <f>IF(AND(AU1102&gt;'County Avg'!$E$3,'Gentrification Calcs'!AW1102&gt;'County Avg'!$E$4,'Gentrification Calcs'!AY1102&gt;'County Avg'!$E$5,'Gentrification Calcs'!BA1102&gt;'County Avg'!$E$6),1,0)</f>
        <v>0</v>
      </c>
      <c r="BP1102">
        <f>IF(AND(AV1102&gt;'County Avg'!$F$3,'Gentrification Calcs'!AX1102&gt;'County Avg'!$F$4,'Gentrification Calcs'!AZ1102&gt;'County Avg'!$F$5,'Gentrification Calcs'!BB1102&gt;'County Avg'!$F$6),1,0)</f>
        <v>0</v>
      </c>
      <c r="BQ1102">
        <f t="shared" si="411"/>
        <v>0</v>
      </c>
      <c r="BR1102">
        <f t="shared" si="412"/>
        <v>0</v>
      </c>
      <c r="BS1102">
        <f t="shared" si="413"/>
        <v>0</v>
      </c>
      <c r="BT1102">
        <f t="shared" si="414"/>
        <v>0</v>
      </c>
    </row>
    <row r="1103" spans="1:72" x14ac:dyDescent="0.25">
      <c r="A1103">
        <v>6037402303</v>
      </c>
      <c r="B1103">
        <v>3765.7964678080898</v>
      </c>
      <c r="C1103">
        <v>3938.99991515279</v>
      </c>
      <c r="D1103">
        <v>4599</v>
      </c>
      <c r="E1103">
        <v>1073.167725</v>
      </c>
      <c r="F1103">
        <v>1011.50354</v>
      </c>
      <c r="G1103">
        <v>1135</v>
      </c>
      <c r="H1103">
        <v>643.4395724793651</v>
      </c>
      <c r="I1103">
        <v>628.04938630442871</v>
      </c>
      <c r="J1103">
        <v>693.65219999999999</v>
      </c>
      <c r="K1103">
        <v>0.59957037235662769</v>
      </c>
      <c r="L1103">
        <v>0.62090676054819216</v>
      </c>
      <c r="M1103">
        <v>0.61114731277533041</v>
      </c>
      <c r="N1103">
        <v>1906.1502</v>
      </c>
      <c r="O1103">
        <v>1922.345337</v>
      </c>
      <c r="P1103">
        <v>2479</v>
      </c>
      <c r="Q1103">
        <v>131.84631350000001</v>
      </c>
      <c r="R1103">
        <v>127.5373993</v>
      </c>
      <c r="S1103">
        <v>245</v>
      </c>
      <c r="T1103">
        <v>6.9168900488534427E-2</v>
      </c>
      <c r="U1103">
        <v>6.6344686797552233E-2</v>
      </c>
      <c r="V1103">
        <v>9.8830173457039122E-2</v>
      </c>
      <c r="W1103">
        <v>689.89349365234398</v>
      </c>
      <c r="X1103">
        <v>666.02862548828102</v>
      </c>
      <c r="Y1103">
        <v>717</v>
      </c>
      <c r="Z1103">
        <v>1072.14562988281</v>
      </c>
      <c r="AA1103">
        <v>1011.50354003906</v>
      </c>
      <c r="AB1103">
        <v>1135</v>
      </c>
      <c r="AC1103">
        <v>0.64346994887975451</v>
      </c>
      <c r="AD1103">
        <v>0.65845407269910472</v>
      </c>
      <c r="AE1103">
        <v>0.63171806167400879</v>
      </c>
      <c r="AF1103">
        <v>1014.90999933056</v>
      </c>
      <c r="AG1103">
        <v>469.59173583984398</v>
      </c>
      <c r="AH1103">
        <v>499</v>
      </c>
      <c r="AI1103">
        <v>0.26950739584747024</v>
      </c>
      <c r="AJ1103">
        <v>0.11921598018659235</v>
      </c>
      <c r="AK1103">
        <v>0.10850184822787562</v>
      </c>
      <c r="AL1103">
        <f t="shared" si="406"/>
        <v>0.7304926041525297</v>
      </c>
      <c r="AM1103">
        <f t="shared" si="406"/>
        <v>0.88078401981340759</v>
      </c>
      <c r="AN1103">
        <f t="shared" si="406"/>
        <v>0.89149815177212433</v>
      </c>
      <c r="AO1103">
        <v>39557.353128313895</v>
      </c>
      <c r="AP1103">
        <v>33611.639558643241</v>
      </c>
      <c r="AQ1103">
        <v>32031</v>
      </c>
      <c r="AR1103">
        <v>870.80000000000007</v>
      </c>
      <c r="AS1103">
        <v>727.75721629102418</v>
      </c>
      <c r="AT1103">
        <v>829</v>
      </c>
      <c r="AU1103">
        <f t="shared" si="392"/>
        <v>-0.15029141566087789</v>
      </c>
      <c r="AV1103">
        <f t="shared" si="393"/>
        <v>-1.0714131958716733E-2</v>
      </c>
      <c r="AW1103">
        <v>-2.8242136909821941E-3</v>
      </c>
      <c r="AX1103">
        <v>3.248548665948689E-2</v>
      </c>
      <c r="AY1103" s="1">
        <f t="shared" si="394"/>
        <v>-5945.7135696706537</v>
      </c>
      <c r="AZ1103" s="1">
        <f t="shared" si="395"/>
        <v>-1580.6395586432409</v>
      </c>
      <c r="BA1103" s="1">
        <f t="shared" si="407"/>
        <v>-143.04278370897589</v>
      </c>
      <c r="BB1103" s="1">
        <f t="shared" si="408"/>
        <v>101.24278370897582</v>
      </c>
      <c r="BC1103">
        <f t="shared" si="396"/>
        <v>1</v>
      </c>
      <c r="BD1103">
        <f t="shared" si="397"/>
        <v>1</v>
      </c>
      <c r="BE1103">
        <f t="shared" si="398"/>
        <v>1</v>
      </c>
      <c r="BF1103">
        <f t="shared" si="399"/>
        <v>1</v>
      </c>
      <c r="BG1103">
        <f t="shared" si="400"/>
        <v>1</v>
      </c>
      <c r="BH1103">
        <f t="shared" si="401"/>
        <v>1</v>
      </c>
      <c r="BI1103">
        <f t="shared" si="402"/>
        <v>1</v>
      </c>
      <c r="BJ1103">
        <f t="shared" si="403"/>
        <v>1</v>
      </c>
      <c r="BK1103">
        <f t="shared" si="404"/>
        <v>1</v>
      </c>
      <c r="BL1103">
        <f t="shared" si="405"/>
        <v>1</v>
      </c>
      <c r="BM1103">
        <f t="shared" si="409"/>
        <v>1</v>
      </c>
      <c r="BN1103">
        <f t="shared" si="410"/>
        <v>1</v>
      </c>
      <c r="BO1103">
        <f>IF(AND(AU1103&gt;'County Avg'!$E$3,'Gentrification Calcs'!AW1103&gt;'County Avg'!$E$4,'Gentrification Calcs'!AY1103&gt;'County Avg'!$E$5,'Gentrification Calcs'!BA1103&gt;'County Avg'!$E$6),1,0)</f>
        <v>0</v>
      </c>
      <c r="BP1103">
        <f>IF(AND(AV1103&gt;'County Avg'!$F$3,'Gentrification Calcs'!AX1103&gt;'County Avg'!$F$4,'Gentrification Calcs'!AZ1103&gt;'County Avg'!$F$5,'Gentrification Calcs'!BB1103&gt;'County Avg'!$F$6),1,0)</f>
        <v>0</v>
      </c>
      <c r="BQ1103">
        <f t="shared" si="411"/>
        <v>0</v>
      </c>
      <c r="BR1103">
        <f t="shared" si="412"/>
        <v>0</v>
      </c>
      <c r="BS1103">
        <f t="shared" si="413"/>
        <v>0</v>
      </c>
      <c r="BT1103">
        <f t="shared" si="414"/>
        <v>0</v>
      </c>
    </row>
    <row r="1104" spans="1:72" x14ac:dyDescent="0.25">
      <c r="A1104">
        <v>6037402304</v>
      </c>
      <c r="B1104">
        <v>5099.79373331438</v>
      </c>
      <c r="C1104">
        <v>4121.9998446106902</v>
      </c>
      <c r="D1104">
        <v>4183</v>
      </c>
      <c r="E1104">
        <v>1685.0088450000001</v>
      </c>
      <c r="F1104">
        <v>1058.4964600000001</v>
      </c>
      <c r="G1104">
        <v>953</v>
      </c>
      <c r="H1104">
        <v>673.33278937258035</v>
      </c>
      <c r="I1104">
        <v>657.22761369557122</v>
      </c>
      <c r="J1104">
        <v>727.74120000000005</v>
      </c>
      <c r="K1104">
        <v>0.39960193168753383</v>
      </c>
      <c r="L1104">
        <v>0.62090676590035188</v>
      </c>
      <c r="M1104">
        <v>0.76363189926547748</v>
      </c>
      <c r="N1104">
        <v>3064.3453850000001</v>
      </c>
      <c r="O1104">
        <v>2011.6545410000001</v>
      </c>
      <c r="P1104">
        <v>2054</v>
      </c>
      <c r="Q1104">
        <v>624.24857480000003</v>
      </c>
      <c r="R1104">
        <v>133.46258539999999</v>
      </c>
      <c r="S1104">
        <v>53</v>
      </c>
      <c r="T1104">
        <v>0.20371351671247726</v>
      </c>
      <c r="U1104">
        <v>6.6344684278472232E-2</v>
      </c>
      <c r="V1104">
        <v>2.5803310613437196E-2</v>
      </c>
      <c r="W1104">
        <v>693.80265568305401</v>
      </c>
      <c r="X1104">
        <v>696.97131347656295</v>
      </c>
      <c r="Y1104">
        <v>706</v>
      </c>
      <c r="Z1104">
        <v>1681.2039995489299</v>
      </c>
      <c r="AA1104">
        <v>1058.49645996094</v>
      </c>
      <c r="AB1104">
        <v>953</v>
      </c>
      <c r="AC1104">
        <v>0.41268201590598319</v>
      </c>
      <c r="AD1104">
        <v>0.6584540807082927</v>
      </c>
      <c r="AE1104">
        <v>0.74081846799580275</v>
      </c>
      <c r="AF1104">
        <v>2086.5231596271601</v>
      </c>
      <c r="AG1104">
        <v>491.40823364257801</v>
      </c>
      <c r="AH1104">
        <v>164</v>
      </c>
      <c r="AI1104">
        <v>0.40913873555256886</v>
      </c>
      <c r="AJ1104">
        <v>0.11921597578055949</v>
      </c>
      <c r="AK1104">
        <v>3.9206311259861341E-2</v>
      </c>
      <c r="AL1104">
        <f t="shared" si="406"/>
        <v>0.59086126444743114</v>
      </c>
      <c r="AM1104">
        <f t="shared" si="406"/>
        <v>0.88078402421944046</v>
      </c>
      <c r="AN1104">
        <f t="shared" si="406"/>
        <v>0.96079368874013871</v>
      </c>
      <c r="AO1104">
        <v>39557.353128313895</v>
      </c>
      <c r="AP1104">
        <v>33611.639558643241</v>
      </c>
      <c r="AQ1104">
        <v>28324</v>
      </c>
      <c r="AR1104">
        <v>870.80000000000007</v>
      </c>
      <c r="AS1104">
        <v>727.75721629102418</v>
      </c>
      <c r="AT1104">
        <v>908</v>
      </c>
      <c r="AU1104">
        <f t="shared" si="392"/>
        <v>-0.28992275977200938</v>
      </c>
      <c r="AV1104">
        <f t="shared" si="393"/>
        <v>-8.0009664520698159E-2</v>
      </c>
      <c r="AW1104">
        <v>-0.13736883243400502</v>
      </c>
      <c r="AX1104">
        <v>-4.0541373665035033E-2</v>
      </c>
      <c r="AY1104" s="1">
        <f t="shared" si="394"/>
        <v>-5945.7135696706537</v>
      </c>
      <c r="AZ1104" s="1">
        <f t="shared" si="395"/>
        <v>-5287.6395586432409</v>
      </c>
      <c r="BA1104" s="1">
        <f t="shared" si="407"/>
        <v>-143.04278370897589</v>
      </c>
      <c r="BB1104" s="1">
        <f t="shared" si="408"/>
        <v>180.24278370897582</v>
      </c>
      <c r="BC1104">
        <f t="shared" si="396"/>
        <v>1</v>
      </c>
      <c r="BD1104">
        <f t="shared" si="397"/>
        <v>1</v>
      </c>
      <c r="BE1104">
        <f t="shared" si="398"/>
        <v>0</v>
      </c>
      <c r="BF1104">
        <f t="shared" si="399"/>
        <v>1</v>
      </c>
      <c r="BG1104">
        <f t="shared" si="400"/>
        <v>0</v>
      </c>
      <c r="BH1104">
        <f t="shared" si="401"/>
        <v>1</v>
      </c>
      <c r="BI1104">
        <f t="shared" si="402"/>
        <v>0</v>
      </c>
      <c r="BJ1104">
        <f t="shared" si="403"/>
        <v>1</v>
      </c>
      <c r="BK1104">
        <f t="shared" si="404"/>
        <v>0</v>
      </c>
      <c r="BL1104">
        <f t="shared" si="405"/>
        <v>1</v>
      </c>
      <c r="BM1104">
        <f t="shared" si="409"/>
        <v>0</v>
      </c>
      <c r="BN1104">
        <f t="shared" si="410"/>
        <v>1</v>
      </c>
      <c r="BO1104">
        <f>IF(AND(AU1104&gt;'County Avg'!$E$3,'Gentrification Calcs'!AW1104&gt;'County Avg'!$E$4,'Gentrification Calcs'!AY1104&gt;'County Avg'!$E$5,'Gentrification Calcs'!BA1104&gt;'County Avg'!$E$6),1,0)</f>
        <v>0</v>
      </c>
      <c r="BP1104">
        <f>IF(AND(AV1104&gt;'County Avg'!$F$3,'Gentrification Calcs'!AX1104&gt;'County Avg'!$F$4,'Gentrification Calcs'!AZ1104&gt;'County Avg'!$F$5,'Gentrification Calcs'!BB1104&gt;'County Avg'!$F$6),1,0)</f>
        <v>0</v>
      </c>
      <c r="BQ1104">
        <f t="shared" si="411"/>
        <v>0</v>
      </c>
      <c r="BR1104">
        <f t="shared" si="412"/>
        <v>0</v>
      </c>
      <c r="BS1104">
        <f t="shared" si="413"/>
        <v>0</v>
      </c>
      <c r="BT1104">
        <f t="shared" si="414"/>
        <v>0</v>
      </c>
    </row>
    <row r="1105" spans="1:72" x14ac:dyDescent="0.25">
      <c r="A1105">
        <v>6037402402</v>
      </c>
      <c r="B1105">
        <v>3254.2976055607</v>
      </c>
      <c r="C1105">
        <v>6939.8621370486399</v>
      </c>
      <c r="D1105">
        <v>6393</v>
      </c>
      <c r="E1105">
        <v>923.79793919999997</v>
      </c>
      <c r="F1105">
        <v>2162.8436320000001</v>
      </c>
      <c r="G1105">
        <v>1922</v>
      </c>
      <c r="H1105">
        <v>651.44262892508254</v>
      </c>
      <c r="I1105">
        <v>893.61032001213721</v>
      </c>
      <c r="J1105">
        <v>550.19820000000004</v>
      </c>
      <c r="K1105">
        <v>0.70517869902288965</v>
      </c>
      <c r="L1105">
        <v>0.41316455188478329</v>
      </c>
      <c r="M1105">
        <v>0.28626337148803332</v>
      </c>
      <c r="N1105">
        <v>1692.800033</v>
      </c>
      <c r="O1105">
        <v>3807.8494249999999</v>
      </c>
      <c r="P1105">
        <v>3958</v>
      </c>
      <c r="Q1105">
        <v>149.93087130000001</v>
      </c>
      <c r="R1105">
        <v>507.7661172</v>
      </c>
      <c r="S1105">
        <v>978</v>
      </c>
      <c r="T1105">
        <v>8.856974738728636E-2</v>
      </c>
      <c r="U1105">
        <v>0.13334721532482866</v>
      </c>
      <c r="V1105">
        <v>0.2470944921677615</v>
      </c>
      <c r="W1105">
        <v>196.46158228069501</v>
      </c>
      <c r="X1105">
        <v>1096.0750620113699</v>
      </c>
      <c r="Y1105">
        <v>780</v>
      </c>
      <c r="Z1105">
        <v>903.78260686993599</v>
      </c>
      <c r="AA1105">
        <v>2145.8374981330699</v>
      </c>
      <c r="AB1105">
        <v>1922</v>
      </c>
      <c r="AC1105">
        <v>0.21737703379919984</v>
      </c>
      <c r="AD1105">
        <v>0.51079127052490303</v>
      </c>
      <c r="AE1105">
        <v>0.40582726326742974</v>
      </c>
      <c r="AF1105">
        <v>1005.18586062806</v>
      </c>
      <c r="AG1105">
        <v>1366.92385108396</v>
      </c>
      <c r="AH1105">
        <v>1131</v>
      </c>
      <c r="AI1105">
        <v>0.308879513327384</v>
      </c>
      <c r="AJ1105">
        <v>0.19696700367959769</v>
      </c>
      <c r="AK1105">
        <v>0.17691224777099954</v>
      </c>
      <c r="AL1105">
        <f t="shared" si="406"/>
        <v>0.69112048667261594</v>
      </c>
      <c r="AM1105">
        <f t="shared" si="406"/>
        <v>0.80303299632040237</v>
      </c>
      <c r="AN1105">
        <f t="shared" si="406"/>
        <v>0.82308775222900044</v>
      </c>
      <c r="AO1105">
        <v>66682.29162248144</v>
      </c>
      <c r="AP1105">
        <v>56668.089088680026</v>
      </c>
      <c r="AQ1105">
        <v>60345</v>
      </c>
      <c r="AR1105">
        <v>1415.05</v>
      </c>
      <c r="AS1105">
        <v>1263.4298141557929</v>
      </c>
      <c r="AT1105">
        <v>1520</v>
      </c>
      <c r="AU1105">
        <f t="shared" si="392"/>
        <v>-0.11191250964778632</v>
      </c>
      <c r="AV1105">
        <f t="shared" si="393"/>
        <v>-2.0054755908598149E-2</v>
      </c>
      <c r="AW1105">
        <v>4.4777467937542295E-2</v>
      </c>
      <c r="AX1105">
        <v>0.11374727684293284</v>
      </c>
      <c r="AY1105" s="1">
        <f t="shared" si="394"/>
        <v>-10014.202533801414</v>
      </c>
      <c r="AZ1105" s="1">
        <f t="shared" si="395"/>
        <v>3676.9109113199738</v>
      </c>
      <c r="BA1105" s="1">
        <f t="shared" si="407"/>
        <v>-151.62018584420707</v>
      </c>
      <c r="BB1105" s="1">
        <f t="shared" si="408"/>
        <v>256.57018584420712</v>
      </c>
      <c r="BC1105">
        <f t="shared" si="396"/>
        <v>1</v>
      </c>
      <c r="BD1105">
        <f t="shared" si="397"/>
        <v>1</v>
      </c>
      <c r="BE1105">
        <f t="shared" si="398"/>
        <v>1</v>
      </c>
      <c r="BF1105">
        <f t="shared" si="399"/>
        <v>1</v>
      </c>
      <c r="BG1105">
        <f t="shared" si="400"/>
        <v>1</v>
      </c>
      <c r="BH1105">
        <f t="shared" si="401"/>
        <v>1</v>
      </c>
      <c r="BI1105">
        <f t="shared" si="402"/>
        <v>0</v>
      </c>
      <c r="BJ1105">
        <f t="shared" si="403"/>
        <v>0</v>
      </c>
      <c r="BK1105">
        <f t="shared" si="404"/>
        <v>1</v>
      </c>
      <c r="BL1105">
        <f t="shared" si="405"/>
        <v>1</v>
      </c>
      <c r="BM1105">
        <f t="shared" si="409"/>
        <v>1</v>
      </c>
      <c r="BN1105">
        <f t="shared" si="410"/>
        <v>1</v>
      </c>
      <c r="BO1105">
        <f>IF(AND(AU1105&gt;'County Avg'!$E$3,'Gentrification Calcs'!AW1105&gt;'County Avg'!$E$4,'Gentrification Calcs'!AY1105&gt;'County Avg'!$E$5,'Gentrification Calcs'!BA1105&gt;'County Avg'!$E$6),1,0)</f>
        <v>0</v>
      </c>
      <c r="BP1105">
        <f>IF(AND(AV1105&gt;'County Avg'!$F$3,'Gentrification Calcs'!AX1105&gt;'County Avg'!$F$4,'Gentrification Calcs'!AZ1105&gt;'County Avg'!$F$5,'Gentrification Calcs'!BB1105&gt;'County Avg'!$F$6),1,0)</f>
        <v>1</v>
      </c>
      <c r="BQ1105">
        <f t="shared" si="411"/>
        <v>0</v>
      </c>
      <c r="BR1105">
        <f t="shared" si="412"/>
        <v>1</v>
      </c>
      <c r="BS1105">
        <f t="shared" si="413"/>
        <v>1</v>
      </c>
      <c r="BT1105">
        <f t="shared" si="414"/>
        <v>0</v>
      </c>
    </row>
    <row r="1106" spans="1:72" x14ac:dyDescent="0.25">
      <c r="A1106">
        <v>6037402403</v>
      </c>
      <c r="B1106">
        <v>1249.09089060829</v>
      </c>
      <c r="C1106">
        <v>6532.4184058904602</v>
      </c>
      <c r="D1106">
        <v>5086</v>
      </c>
      <c r="E1106">
        <v>33.617363009999998</v>
      </c>
      <c r="F1106">
        <v>1158.457406</v>
      </c>
      <c r="G1106">
        <v>1012</v>
      </c>
      <c r="H1106">
        <v>372.1482312843961</v>
      </c>
      <c r="I1106">
        <v>539.99394201876953</v>
      </c>
      <c r="J1106">
        <v>434.28719999999998</v>
      </c>
      <c r="K1106">
        <v>11.070119663273259</v>
      </c>
      <c r="L1106">
        <v>0.46613189161895652</v>
      </c>
      <c r="M1106">
        <v>0.42913754940711463</v>
      </c>
      <c r="N1106">
        <v>95.07556726</v>
      </c>
      <c r="O1106">
        <v>2358.2756359999998</v>
      </c>
      <c r="P1106">
        <v>2446</v>
      </c>
      <c r="Q1106">
        <v>22.771018269999999</v>
      </c>
      <c r="R1106">
        <v>138.67309399999999</v>
      </c>
      <c r="S1106">
        <v>321</v>
      </c>
      <c r="T1106">
        <v>0.23950441660504482</v>
      </c>
      <c r="U1106">
        <v>5.8802750570417207E-2</v>
      </c>
      <c r="V1106">
        <v>0.13123466884709731</v>
      </c>
      <c r="W1106">
        <v>20.975783572532201</v>
      </c>
      <c r="X1106">
        <v>289.09070991724701</v>
      </c>
      <c r="Y1106">
        <v>210</v>
      </c>
      <c r="Z1106">
        <v>28.767836093902599</v>
      </c>
      <c r="AA1106">
        <v>1133.45539021492</v>
      </c>
      <c r="AB1106">
        <v>1012</v>
      </c>
      <c r="AC1106">
        <v>0.72914012385443416</v>
      </c>
      <c r="AD1106">
        <v>0.2550525697023075</v>
      </c>
      <c r="AE1106">
        <v>0.2075098814229249</v>
      </c>
      <c r="AF1106">
        <v>687.77049445899797</v>
      </c>
      <c r="AG1106">
        <v>1779.80328673124</v>
      </c>
      <c r="AH1106">
        <v>1130</v>
      </c>
      <c r="AI1106">
        <v>0.55061685232854696</v>
      </c>
      <c r="AJ1106">
        <v>0.27245702527663301</v>
      </c>
      <c r="AK1106">
        <v>0.22217852929610696</v>
      </c>
      <c r="AL1106">
        <f t="shared" si="406"/>
        <v>0.44938314767145304</v>
      </c>
      <c r="AM1106">
        <f t="shared" si="406"/>
        <v>0.72754297472336704</v>
      </c>
      <c r="AN1106">
        <f t="shared" si="406"/>
        <v>0.77782147070389307</v>
      </c>
      <c r="AO1106">
        <v>59729.644220572642</v>
      </c>
      <c r="AP1106">
        <v>51180.788312219047</v>
      </c>
      <c r="AQ1106">
        <v>51048</v>
      </c>
      <c r="AR1106">
        <v>1406.4111111111113</v>
      </c>
      <c r="AS1106">
        <v>1117.3372874654015</v>
      </c>
      <c r="AT1106">
        <v>1354</v>
      </c>
      <c r="AU1106">
        <f t="shared" si="392"/>
        <v>-0.27815982705191394</v>
      </c>
      <c r="AV1106">
        <f t="shared" si="393"/>
        <v>-5.0278495980526056E-2</v>
      </c>
      <c r="AW1106">
        <v>-0.18070166603462762</v>
      </c>
      <c r="AX1106">
        <v>7.2431918276680107E-2</v>
      </c>
      <c r="AY1106" s="1">
        <f t="shared" si="394"/>
        <v>-8548.8559083535947</v>
      </c>
      <c r="AZ1106" s="1">
        <f t="shared" si="395"/>
        <v>-132.78831221904693</v>
      </c>
      <c r="BA1106" s="1">
        <f t="shared" si="407"/>
        <v>-289.07382364570981</v>
      </c>
      <c r="BB1106" s="1">
        <f t="shared" si="408"/>
        <v>236.66271253459854</v>
      </c>
      <c r="BC1106">
        <f t="shared" si="396"/>
        <v>1</v>
      </c>
      <c r="BD1106">
        <f t="shared" si="397"/>
        <v>1</v>
      </c>
      <c r="BE1106">
        <f t="shared" si="398"/>
        <v>1</v>
      </c>
      <c r="BF1106">
        <f t="shared" si="399"/>
        <v>1</v>
      </c>
      <c r="BG1106">
        <f t="shared" si="400"/>
        <v>0</v>
      </c>
      <c r="BH1106">
        <f t="shared" si="401"/>
        <v>1</v>
      </c>
      <c r="BI1106">
        <f t="shared" si="402"/>
        <v>1</v>
      </c>
      <c r="BJ1106">
        <f t="shared" si="403"/>
        <v>0</v>
      </c>
      <c r="BK1106">
        <f t="shared" si="404"/>
        <v>0</v>
      </c>
      <c r="BL1106">
        <f t="shared" si="405"/>
        <v>0</v>
      </c>
      <c r="BM1106">
        <f t="shared" si="409"/>
        <v>0</v>
      </c>
      <c r="BN1106">
        <f t="shared" si="410"/>
        <v>0</v>
      </c>
      <c r="BO1106">
        <f>IF(AND(AU1106&gt;'County Avg'!$E$3,'Gentrification Calcs'!AW1106&gt;'County Avg'!$E$4,'Gentrification Calcs'!AY1106&gt;'County Avg'!$E$5,'Gentrification Calcs'!BA1106&gt;'County Avg'!$E$6),1,0)</f>
        <v>0</v>
      </c>
      <c r="BP1106">
        <f>IF(AND(AV1106&gt;'County Avg'!$F$3,'Gentrification Calcs'!AX1106&gt;'County Avg'!$F$4,'Gentrification Calcs'!AZ1106&gt;'County Avg'!$F$5,'Gentrification Calcs'!BB1106&gt;'County Avg'!$F$6),1,0)</f>
        <v>0</v>
      </c>
      <c r="BQ1106">
        <f t="shared" si="411"/>
        <v>0</v>
      </c>
      <c r="BR1106">
        <f t="shared" si="412"/>
        <v>0</v>
      </c>
      <c r="BS1106">
        <f t="shared" si="413"/>
        <v>0</v>
      </c>
      <c r="BT1106">
        <f t="shared" si="414"/>
        <v>0</v>
      </c>
    </row>
    <row r="1107" spans="1:72" x14ac:dyDescent="0.25">
      <c r="A1107">
        <v>6037402404</v>
      </c>
      <c r="B1107">
        <v>2974.2911236852001</v>
      </c>
      <c r="C1107">
        <v>40.961237662704697</v>
      </c>
      <c r="D1107">
        <v>2102</v>
      </c>
      <c r="E1107">
        <v>698.55759709999995</v>
      </c>
      <c r="F1107">
        <v>2.1992095109999998</v>
      </c>
      <c r="G1107">
        <v>4</v>
      </c>
      <c r="H1107">
        <v>17.732975731653202</v>
      </c>
      <c r="I1107">
        <v>0.27465047504699269</v>
      </c>
      <c r="J1107">
        <v>0</v>
      </c>
      <c r="K1107">
        <v>2.5385130453480259E-2</v>
      </c>
      <c r="L1107">
        <v>0.12488599820674053</v>
      </c>
      <c r="M1107">
        <v>0</v>
      </c>
      <c r="N1107">
        <v>1488.8089319999999</v>
      </c>
      <c r="O1107">
        <v>16.4909426</v>
      </c>
      <c r="P1107">
        <v>59</v>
      </c>
      <c r="Q1107">
        <v>147.74759359999999</v>
      </c>
      <c r="R1107">
        <v>14.09117723</v>
      </c>
      <c r="S1107">
        <v>30</v>
      </c>
      <c r="T1107">
        <v>9.9238787747949919E-2</v>
      </c>
      <c r="U1107">
        <v>0.85447979365351734</v>
      </c>
      <c r="V1107">
        <v>0.50847457627118642</v>
      </c>
      <c r="W1107">
        <v>209.948414493352</v>
      </c>
      <c r="X1107">
        <v>5.2145735733210996</v>
      </c>
      <c r="Y1107">
        <v>4</v>
      </c>
      <c r="Z1107">
        <v>706.736485172063</v>
      </c>
      <c r="AA1107">
        <v>10.214296400546999</v>
      </c>
      <c r="AB1107">
        <v>4</v>
      </c>
      <c r="AC1107">
        <v>0.29706746276476398</v>
      </c>
      <c r="AD1107">
        <v>0.51051715838614664</v>
      </c>
      <c r="AE1107">
        <v>1</v>
      </c>
      <c r="AF1107">
        <v>355.541713617852</v>
      </c>
      <c r="AG1107">
        <v>17.826320707798001</v>
      </c>
      <c r="AH1107">
        <v>991</v>
      </c>
      <c r="AI1107">
        <v>0.11953830302170604</v>
      </c>
      <c r="AJ1107">
        <v>0.43519975774630726</v>
      </c>
      <c r="AK1107">
        <v>0.4714557564224548</v>
      </c>
      <c r="AL1107">
        <f t="shared" si="406"/>
        <v>0.88046169697829391</v>
      </c>
      <c r="AM1107">
        <f t="shared" si="406"/>
        <v>0.56480024225369274</v>
      </c>
      <c r="AN1107">
        <f t="shared" si="406"/>
        <v>0.52854424357754515</v>
      </c>
      <c r="AO1107">
        <v>85887.778366914106</v>
      </c>
      <c r="AP1107">
        <v>73749.322435635477</v>
      </c>
      <c r="AR1107">
        <v>1199.0777777777778</v>
      </c>
      <c r="AS1107">
        <v>890.08224594701471</v>
      </c>
      <c r="AU1107">
        <f t="shared" si="392"/>
        <v>0.31566145472460122</v>
      </c>
      <c r="AV1107">
        <f t="shared" si="393"/>
        <v>3.6255998676147538E-2</v>
      </c>
      <c r="AW1107">
        <v>0.75524100590556742</v>
      </c>
      <c r="AX1107">
        <v>-0.34600521738233092</v>
      </c>
      <c r="AY1107" s="1">
        <f t="shared" si="394"/>
        <v>-12138.45593127863</v>
      </c>
      <c r="AZ1107" s="1">
        <f t="shared" si="395"/>
        <v>-73749.322435635477</v>
      </c>
      <c r="BA1107" s="1">
        <f t="shared" si="407"/>
        <v>-308.99553183076307</v>
      </c>
      <c r="BB1107" s="1">
        <f t="shared" si="408"/>
        <v>-890.08224594701471</v>
      </c>
      <c r="BC1107">
        <f t="shared" si="396"/>
        <v>1</v>
      </c>
      <c r="BD1107">
        <f t="shared" si="397"/>
        <v>0</v>
      </c>
      <c r="BE1107">
        <f t="shared" si="398"/>
        <v>0</v>
      </c>
      <c r="BF1107">
        <f t="shared" si="399"/>
        <v>0</v>
      </c>
      <c r="BG1107">
        <f t="shared" si="400"/>
        <v>1</v>
      </c>
      <c r="BH1107">
        <f t="shared" si="401"/>
        <v>0</v>
      </c>
      <c r="BI1107">
        <f t="shared" si="402"/>
        <v>0</v>
      </c>
      <c r="BJ1107">
        <f t="shared" si="403"/>
        <v>0</v>
      </c>
      <c r="BK1107">
        <f t="shared" si="404"/>
        <v>1</v>
      </c>
      <c r="BL1107">
        <f t="shared" si="405"/>
        <v>0</v>
      </c>
      <c r="BM1107">
        <f t="shared" si="409"/>
        <v>0</v>
      </c>
      <c r="BN1107">
        <f t="shared" si="410"/>
        <v>0</v>
      </c>
      <c r="BO1107">
        <f>IF(AND(AU1107&gt;'County Avg'!$E$3,'Gentrification Calcs'!AW1107&gt;'County Avg'!$E$4,'Gentrification Calcs'!AY1107&gt;'County Avg'!$E$5,'Gentrification Calcs'!BA1107&gt;'County Avg'!$E$6),1,0)</f>
        <v>0</v>
      </c>
      <c r="BP1107">
        <f>IF(AND(AV1107&gt;'County Avg'!$F$3,'Gentrification Calcs'!AX1107&gt;'County Avg'!$F$4,'Gentrification Calcs'!AZ1107&gt;'County Avg'!$F$5,'Gentrification Calcs'!BB1107&gt;'County Avg'!$F$6),1,0)</f>
        <v>0</v>
      </c>
      <c r="BQ1107">
        <f t="shared" si="411"/>
        <v>0</v>
      </c>
      <c r="BR1107">
        <f t="shared" si="412"/>
        <v>0</v>
      </c>
      <c r="BS1107">
        <f t="shared" si="413"/>
        <v>0</v>
      </c>
      <c r="BT1107">
        <f t="shared" si="414"/>
        <v>0</v>
      </c>
    </row>
    <row r="1108" spans="1:72" x14ac:dyDescent="0.25">
      <c r="A1108">
        <v>6037402405</v>
      </c>
      <c r="B1108">
        <v>4265.7470313055801</v>
      </c>
      <c r="C1108">
        <v>3212.1352253258201</v>
      </c>
      <c r="D1108">
        <v>3094</v>
      </c>
      <c r="E1108">
        <v>1001.875694</v>
      </c>
      <c r="F1108">
        <v>713.16876219999995</v>
      </c>
      <c r="G1108">
        <v>639</v>
      </c>
      <c r="H1108">
        <v>268.07235611724076</v>
      </c>
      <c r="I1108">
        <v>318.90485248322159</v>
      </c>
      <c r="J1108">
        <v>212.39940000000001</v>
      </c>
      <c r="K1108">
        <v>0.26757047578124077</v>
      </c>
      <c r="L1108">
        <v>0.44716604173668001</v>
      </c>
      <c r="M1108">
        <v>0.33239342723004695</v>
      </c>
      <c r="N1108">
        <v>2135.2591320000001</v>
      </c>
      <c r="O1108">
        <v>1591.8946530000001</v>
      </c>
      <c r="P1108">
        <v>1799</v>
      </c>
      <c r="Q1108">
        <v>211.90053309999999</v>
      </c>
      <c r="R1108">
        <v>117.4920959</v>
      </c>
      <c r="S1108">
        <v>193</v>
      </c>
      <c r="T1108">
        <v>9.9238790235975899E-2</v>
      </c>
      <c r="U1108">
        <v>7.380645175142754E-2</v>
      </c>
      <c r="V1108">
        <v>0.10728182323513062</v>
      </c>
      <c r="W1108">
        <v>301.109319068491</v>
      </c>
      <c r="X1108">
        <v>214.443603515625</v>
      </c>
      <c r="Y1108">
        <v>120</v>
      </c>
      <c r="Z1108">
        <v>1013.60593161732</v>
      </c>
      <c r="AA1108">
        <v>718.920166015625</v>
      </c>
      <c r="AB1108">
        <v>639</v>
      </c>
      <c r="AC1108">
        <v>0.29706743979688227</v>
      </c>
      <c r="AD1108">
        <v>0.29828569798522564</v>
      </c>
      <c r="AE1108">
        <v>0.18779342723004694</v>
      </c>
      <c r="AF1108">
        <v>509.92016124214899</v>
      </c>
      <c r="AG1108">
        <v>204.17332458496099</v>
      </c>
      <c r="AH1108">
        <v>11</v>
      </c>
      <c r="AI1108">
        <v>0.11953830302170594</v>
      </c>
      <c r="AJ1108">
        <v>6.3563116202323286E-2</v>
      </c>
      <c r="AK1108">
        <v>3.555268261150614E-3</v>
      </c>
      <c r="AL1108">
        <f t="shared" si="406"/>
        <v>0.88046169697829402</v>
      </c>
      <c r="AM1108">
        <f t="shared" si="406"/>
        <v>0.93643688379767676</v>
      </c>
      <c r="AN1108">
        <f t="shared" si="406"/>
        <v>0.9964447317388494</v>
      </c>
      <c r="AO1108">
        <v>64206.329268292684</v>
      </c>
      <c r="AP1108">
        <v>51447.813649366581</v>
      </c>
      <c r="AQ1108">
        <v>56763</v>
      </c>
      <c r="AR1108">
        <v>990.01666666666677</v>
      </c>
      <c r="AS1108">
        <v>844.09015421115078</v>
      </c>
      <c r="AT1108">
        <v>1541</v>
      </c>
      <c r="AU1108">
        <f t="shared" si="392"/>
        <v>-5.5975186819382655E-2</v>
      </c>
      <c r="AV1108">
        <f t="shared" si="393"/>
        <v>-6.0007847941172671E-2</v>
      </c>
      <c r="AW1108">
        <v>-2.5432338484548359E-2</v>
      </c>
      <c r="AX1108">
        <v>3.3475371483703081E-2</v>
      </c>
      <c r="AY1108" s="1">
        <f t="shared" si="394"/>
        <v>-12758.515618926103</v>
      </c>
      <c r="AZ1108" s="1">
        <f t="shared" si="395"/>
        <v>5315.1863506334194</v>
      </c>
      <c r="BA1108" s="1">
        <f t="shared" si="407"/>
        <v>-145.92651245551599</v>
      </c>
      <c r="BB1108" s="1">
        <f t="shared" si="408"/>
        <v>696.90984578884922</v>
      </c>
      <c r="BC1108">
        <f t="shared" si="396"/>
        <v>1</v>
      </c>
      <c r="BD1108">
        <f t="shared" si="397"/>
        <v>1</v>
      </c>
      <c r="BE1108">
        <f t="shared" si="398"/>
        <v>0</v>
      </c>
      <c r="BF1108">
        <f t="shared" si="399"/>
        <v>1</v>
      </c>
      <c r="BG1108">
        <f t="shared" si="400"/>
        <v>1</v>
      </c>
      <c r="BH1108">
        <f t="shared" si="401"/>
        <v>1</v>
      </c>
      <c r="BI1108">
        <f t="shared" si="402"/>
        <v>0</v>
      </c>
      <c r="BJ1108">
        <f t="shared" si="403"/>
        <v>0</v>
      </c>
      <c r="BK1108">
        <f t="shared" si="404"/>
        <v>1</v>
      </c>
      <c r="BL1108">
        <f t="shared" si="405"/>
        <v>1</v>
      </c>
      <c r="BM1108">
        <f t="shared" si="409"/>
        <v>0</v>
      </c>
      <c r="BN1108">
        <f t="shared" si="410"/>
        <v>1</v>
      </c>
      <c r="BO1108">
        <f>IF(AND(AU1108&gt;'County Avg'!$E$3,'Gentrification Calcs'!AW1108&gt;'County Avg'!$E$4,'Gentrification Calcs'!AY1108&gt;'County Avg'!$E$5,'Gentrification Calcs'!BA1108&gt;'County Avg'!$E$6),1,0)</f>
        <v>0</v>
      </c>
      <c r="BP1108">
        <f>IF(AND(AV1108&gt;'County Avg'!$F$3,'Gentrification Calcs'!AX1108&gt;'County Avg'!$F$4,'Gentrification Calcs'!AZ1108&gt;'County Avg'!$F$5,'Gentrification Calcs'!BB1108&gt;'County Avg'!$F$6),1,0)</f>
        <v>0</v>
      </c>
      <c r="BQ1108">
        <f t="shared" si="411"/>
        <v>0</v>
      </c>
      <c r="BR1108">
        <f t="shared" si="412"/>
        <v>0</v>
      </c>
      <c r="BS1108">
        <f t="shared" si="413"/>
        <v>0</v>
      </c>
      <c r="BT1108">
        <f t="shared" si="414"/>
        <v>0</v>
      </c>
    </row>
    <row r="1109" spans="1:72" x14ac:dyDescent="0.25">
      <c r="A1109">
        <v>6037402406</v>
      </c>
      <c r="B1109">
        <v>4773.9999483136899</v>
      </c>
      <c r="C1109">
        <v>4606.8645416498202</v>
      </c>
      <c r="D1109">
        <v>4028</v>
      </c>
      <c r="E1109">
        <v>1296</v>
      </c>
      <c r="F1109">
        <v>1022.831177</v>
      </c>
      <c r="G1109">
        <v>1077</v>
      </c>
      <c r="H1109">
        <v>384.47105872587196</v>
      </c>
      <c r="I1109">
        <v>457.37534751677833</v>
      </c>
      <c r="J1109">
        <v>513.47119999999995</v>
      </c>
      <c r="K1109">
        <v>0.29665976753539502</v>
      </c>
      <c r="L1109">
        <v>0.44716602094421526</v>
      </c>
      <c r="M1109">
        <v>0.47676063138347258</v>
      </c>
      <c r="N1109">
        <v>2307.9999750000002</v>
      </c>
      <c r="O1109">
        <v>2283.1052249999998</v>
      </c>
      <c r="P1109">
        <v>2469</v>
      </c>
      <c r="Q1109">
        <v>86</v>
      </c>
      <c r="R1109">
        <v>168.50790409999999</v>
      </c>
      <c r="S1109">
        <v>499</v>
      </c>
      <c r="T1109">
        <v>3.7261698843822556E-2</v>
      </c>
      <c r="U1109">
        <v>7.3806455460238368E-2</v>
      </c>
      <c r="V1109">
        <v>0.202106115836371</v>
      </c>
      <c r="W1109">
        <v>795</v>
      </c>
      <c r="X1109">
        <v>307.55636596679699</v>
      </c>
      <c r="Y1109">
        <v>535</v>
      </c>
      <c r="Z1109">
        <v>1241</v>
      </c>
      <c r="AA1109">
        <v>1031.07983398438</v>
      </c>
      <c r="AB1109">
        <v>1077</v>
      </c>
      <c r="AC1109">
        <v>0.64061240934730057</v>
      </c>
      <c r="AD1109">
        <v>0.29828569605353777</v>
      </c>
      <c r="AE1109">
        <v>0.49675023212627667</v>
      </c>
      <c r="AF1109">
        <v>571.99999380717099</v>
      </c>
      <c r="AG1109">
        <v>292.82666015625</v>
      </c>
      <c r="AH1109">
        <v>137</v>
      </c>
      <c r="AI1109">
        <v>0.11981566820276514</v>
      </c>
      <c r="AJ1109">
        <v>6.3563114892755734E-2</v>
      </c>
      <c r="AK1109">
        <v>3.4011916583912609E-2</v>
      </c>
      <c r="AL1109">
        <f t="shared" si="406"/>
        <v>0.88018433179723488</v>
      </c>
      <c r="AM1109">
        <f t="shared" si="406"/>
        <v>0.93643688510724421</v>
      </c>
      <c r="AN1109">
        <f t="shared" si="406"/>
        <v>0.96598808341608744</v>
      </c>
      <c r="AO1109">
        <v>64206.329268292684</v>
      </c>
      <c r="AP1109">
        <v>51447.813649366581</v>
      </c>
      <c r="AQ1109">
        <v>50478</v>
      </c>
      <c r="AR1109">
        <v>990.01666666666677</v>
      </c>
      <c r="AS1109">
        <v>844.09015421115078</v>
      </c>
      <c r="AT1109">
        <v>968</v>
      </c>
      <c r="AU1109">
        <f t="shared" si="392"/>
        <v>-5.6252553310009404E-2</v>
      </c>
      <c r="AV1109">
        <f t="shared" si="393"/>
        <v>-2.9551198308843125E-2</v>
      </c>
      <c r="AW1109">
        <v>3.6544756616415812E-2</v>
      </c>
      <c r="AX1109">
        <v>0.12829966037613263</v>
      </c>
      <c r="AY1109" s="1">
        <f t="shared" si="394"/>
        <v>-12758.515618926103</v>
      </c>
      <c r="AZ1109" s="1">
        <f t="shared" si="395"/>
        <v>-969.81364936658065</v>
      </c>
      <c r="BA1109" s="1">
        <f t="shared" si="407"/>
        <v>-145.92651245551599</v>
      </c>
      <c r="BB1109" s="1">
        <f t="shared" si="408"/>
        <v>123.90984578884922</v>
      </c>
      <c r="BC1109">
        <f t="shared" si="396"/>
        <v>1</v>
      </c>
      <c r="BD1109">
        <f t="shared" si="397"/>
        <v>1</v>
      </c>
      <c r="BE1109">
        <f t="shared" si="398"/>
        <v>0</v>
      </c>
      <c r="BF1109">
        <f t="shared" si="399"/>
        <v>1</v>
      </c>
      <c r="BG1109">
        <f t="shared" si="400"/>
        <v>1</v>
      </c>
      <c r="BH1109">
        <f t="shared" si="401"/>
        <v>1</v>
      </c>
      <c r="BI1109">
        <f t="shared" si="402"/>
        <v>1</v>
      </c>
      <c r="BJ1109">
        <f t="shared" si="403"/>
        <v>0</v>
      </c>
      <c r="BK1109">
        <f t="shared" si="404"/>
        <v>1</v>
      </c>
      <c r="BL1109">
        <f t="shared" si="405"/>
        <v>1</v>
      </c>
      <c r="BM1109">
        <f t="shared" si="409"/>
        <v>1</v>
      </c>
      <c r="BN1109">
        <f t="shared" si="410"/>
        <v>1</v>
      </c>
      <c r="BO1109">
        <f>IF(AND(AU1109&gt;'County Avg'!$E$3,'Gentrification Calcs'!AW1109&gt;'County Avg'!$E$4,'Gentrification Calcs'!AY1109&gt;'County Avg'!$E$5,'Gentrification Calcs'!BA1109&gt;'County Avg'!$E$6),1,0)</f>
        <v>0</v>
      </c>
      <c r="BP1109">
        <f>IF(AND(AV1109&gt;'County Avg'!$F$3,'Gentrification Calcs'!AX1109&gt;'County Avg'!$F$4,'Gentrification Calcs'!AZ1109&gt;'County Avg'!$F$5,'Gentrification Calcs'!BB1109&gt;'County Avg'!$F$6),1,0)</f>
        <v>0</v>
      </c>
      <c r="BQ1109">
        <f t="shared" si="411"/>
        <v>0</v>
      </c>
      <c r="BR1109">
        <f t="shared" si="412"/>
        <v>0</v>
      </c>
      <c r="BS1109">
        <f t="shared" si="413"/>
        <v>0</v>
      </c>
      <c r="BT1109">
        <f t="shared" si="414"/>
        <v>0</v>
      </c>
    </row>
    <row r="1110" spans="1:72" x14ac:dyDescent="0.25">
      <c r="A1110">
        <v>6037402501</v>
      </c>
      <c r="B1110">
        <v>6204.9999992776402</v>
      </c>
      <c r="C1110">
        <v>5173</v>
      </c>
      <c r="D1110">
        <v>5557</v>
      </c>
      <c r="E1110">
        <v>1229</v>
      </c>
      <c r="F1110">
        <v>1167</v>
      </c>
      <c r="G1110">
        <v>1268</v>
      </c>
      <c r="H1110">
        <v>866.49599061877291</v>
      </c>
      <c r="I1110">
        <v>721.5204</v>
      </c>
      <c r="J1110">
        <v>708.32460000000003</v>
      </c>
      <c r="K1110">
        <v>0.70504148951893642</v>
      </c>
      <c r="L1110">
        <v>0.61826940874035985</v>
      </c>
      <c r="M1110">
        <v>0.5586156151419559</v>
      </c>
      <c r="N1110">
        <v>2815</v>
      </c>
      <c r="O1110">
        <v>2446</v>
      </c>
      <c r="P1110">
        <v>2670</v>
      </c>
      <c r="Q1110">
        <v>88</v>
      </c>
      <c r="R1110">
        <v>60</v>
      </c>
      <c r="S1110">
        <v>118</v>
      </c>
      <c r="T1110">
        <v>3.1261101243339251E-2</v>
      </c>
      <c r="U1110">
        <v>2.4529844644317254E-2</v>
      </c>
      <c r="V1110">
        <v>4.4194756554307116E-2</v>
      </c>
      <c r="W1110">
        <v>827</v>
      </c>
      <c r="X1110">
        <v>699</v>
      </c>
      <c r="Y1110">
        <v>857</v>
      </c>
      <c r="Z1110">
        <v>1254</v>
      </c>
      <c r="AA1110">
        <v>1159</v>
      </c>
      <c r="AB1110">
        <v>1268</v>
      </c>
      <c r="AC1110">
        <v>0.65948963317384368</v>
      </c>
      <c r="AD1110">
        <v>0.60310612597066438</v>
      </c>
      <c r="AE1110">
        <v>0.67586750788643535</v>
      </c>
      <c r="AF1110">
        <v>373.99999995646101</v>
      </c>
      <c r="AG1110">
        <v>246</v>
      </c>
      <c r="AH1110">
        <v>333</v>
      </c>
      <c r="AI1110">
        <v>6.0273972602739805E-2</v>
      </c>
      <c r="AJ1110">
        <v>4.755461047747922E-2</v>
      </c>
      <c r="AK1110">
        <v>5.9924419650890771E-2</v>
      </c>
      <c r="AL1110">
        <f t="shared" si="406"/>
        <v>0.93972602739726019</v>
      </c>
      <c r="AM1110">
        <f t="shared" si="406"/>
        <v>0.95244538952252078</v>
      </c>
      <c r="AN1110">
        <f t="shared" si="406"/>
        <v>0.94007558034910921</v>
      </c>
      <c r="AO1110">
        <v>36212.536585365859</v>
      </c>
      <c r="AP1110">
        <v>38956.340416836945</v>
      </c>
      <c r="AQ1110">
        <v>38986</v>
      </c>
      <c r="AR1110">
        <v>877.71111111111111</v>
      </c>
      <c r="AS1110">
        <v>794.03993673388698</v>
      </c>
      <c r="AT1110">
        <v>975</v>
      </c>
      <c r="AU1110">
        <f t="shared" si="392"/>
        <v>-1.2719362125260585E-2</v>
      </c>
      <c r="AV1110">
        <f t="shared" si="393"/>
        <v>1.2369809173411551E-2</v>
      </c>
      <c r="AW1110">
        <v>-6.7312565990219966E-3</v>
      </c>
      <c r="AX1110">
        <v>1.9664911909989861E-2</v>
      </c>
      <c r="AY1110" s="1">
        <f t="shared" si="394"/>
        <v>2743.8038314710866</v>
      </c>
      <c r="AZ1110" s="1">
        <f t="shared" si="395"/>
        <v>29.659583163054776</v>
      </c>
      <c r="BA1110" s="1">
        <f t="shared" si="407"/>
        <v>-83.671174377224133</v>
      </c>
      <c r="BB1110" s="1">
        <f t="shared" si="408"/>
        <v>180.96006326611302</v>
      </c>
      <c r="BC1110">
        <f t="shared" si="396"/>
        <v>1</v>
      </c>
      <c r="BD1110">
        <f t="shared" si="397"/>
        <v>1</v>
      </c>
      <c r="BE1110">
        <f t="shared" si="398"/>
        <v>1</v>
      </c>
      <c r="BF1110">
        <f t="shared" si="399"/>
        <v>1</v>
      </c>
      <c r="BG1110">
        <f t="shared" si="400"/>
        <v>1</v>
      </c>
      <c r="BH1110">
        <f t="shared" si="401"/>
        <v>1</v>
      </c>
      <c r="BI1110">
        <f t="shared" si="402"/>
        <v>1</v>
      </c>
      <c r="BJ1110">
        <f t="shared" si="403"/>
        <v>1</v>
      </c>
      <c r="BK1110">
        <f t="shared" si="404"/>
        <v>1</v>
      </c>
      <c r="BL1110">
        <f t="shared" si="405"/>
        <v>1</v>
      </c>
      <c r="BM1110">
        <f t="shared" si="409"/>
        <v>1</v>
      </c>
      <c r="BN1110">
        <f t="shared" si="410"/>
        <v>1</v>
      </c>
      <c r="BO1110">
        <f>IF(AND(AU1110&gt;'County Avg'!$E$3,'Gentrification Calcs'!AW1110&gt;'County Avg'!$E$4,'Gentrification Calcs'!AY1110&gt;'County Avg'!$E$5,'Gentrification Calcs'!BA1110&gt;'County Avg'!$E$6),1,0)</f>
        <v>0</v>
      </c>
      <c r="BP1110">
        <f>IF(AND(AV1110&gt;'County Avg'!$F$3,'Gentrification Calcs'!AX1110&gt;'County Avg'!$F$4,'Gentrification Calcs'!AZ1110&gt;'County Avg'!$F$5,'Gentrification Calcs'!BB1110&gt;'County Avg'!$F$6),1,0)</f>
        <v>0</v>
      </c>
      <c r="BQ1110">
        <f t="shared" si="411"/>
        <v>0</v>
      </c>
      <c r="BR1110">
        <f t="shared" si="412"/>
        <v>0</v>
      </c>
      <c r="BS1110">
        <f t="shared" si="413"/>
        <v>0</v>
      </c>
      <c r="BT1110">
        <f t="shared" si="414"/>
        <v>0</v>
      </c>
    </row>
    <row r="1111" spans="1:72" x14ac:dyDescent="0.25">
      <c r="A1111">
        <v>6037402502</v>
      </c>
      <c r="B1111">
        <v>6606.00003268418</v>
      </c>
      <c r="C1111">
        <v>6919</v>
      </c>
      <c r="D1111">
        <v>6708</v>
      </c>
      <c r="E1111">
        <v>2509</v>
      </c>
      <c r="F1111">
        <v>1450</v>
      </c>
      <c r="G1111">
        <v>1686</v>
      </c>
      <c r="H1111">
        <v>763.27199991114355</v>
      </c>
      <c r="I1111">
        <v>744.02240000000006</v>
      </c>
      <c r="J1111">
        <v>919.24980000000005</v>
      </c>
      <c r="K1111">
        <v>0.30421363089324177</v>
      </c>
      <c r="L1111">
        <v>0.51311889655172416</v>
      </c>
      <c r="M1111">
        <v>0.5452252669039146</v>
      </c>
      <c r="N1111">
        <v>4034.0000199999999</v>
      </c>
      <c r="O1111">
        <v>3384</v>
      </c>
      <c r="P1111">
        <v>3917</v>
      </c>
      <c r="Q1111">
        <v>679</v>
      </c>
      <c r="R1111">
        <v>130</v>
      </c>
      <c r="S1111">
        <v>176</v>
      </c>
      <c r="T1111">
        <v>0.16831928523391529</v>
      </c>
      <c r="U1111">
        <v>3.8416075650118203E-2</v>
      </c>
      <c r="V1111">
        <v>4.4932346183303551E-2</v>
      </c>
      <c r="W1111">
        <v>1297</v>
      </c>
      <c r="X1111">
        <v>886</v>
      </c>
      <c r="Y1111">
        <v>1181</v>
      </c>
      <c r="Z1111">
        <v>2458</v>
      </c>
      <c r="AA1111">
        <v>1437</v>
      </c>
      <c r="AB1111">
        <v>1686</v>
      </c>
      <c r="AC1111">
        <v>0.52766476810414975</v>
      </c>
      <c r="AD1111">
        <v>0.61656228253305501</v>
      </c>
      <c r="AE1111">
        <v>0.70047449584816135</v>
      </c>
      <c r="AF1111">
        <v>3304.0000163470399</v>
      </c>
      <c r="AG1111">
        <v>270</v>
      </c>
      <c r="AH1111">
        <v>220</v>
      </c>
      <c r="AI1111">
        <v>0.50015137753557404</v>
      </c>
      <c r="AJ1111">
        <v>3.9022980199450788E-2</v>
      </c>
      <c r="AK1111">
        <v>3.2796660703637445E-2</v>
      </c>
      <c r="AL1111">
        <f t="shared" si="406"/>
        <v>0.49984862246442596</v>
      </c>
      <c r="AM1111">
        <f t="shared" si="406"/>
        <v>0.96097701980054917</v>
      </c>
      <c r="AN1111">
        <f t="shared" si="406"/>
        <v>0.9672033392963626</v>
      </c>
      <c r="AO1111">
        <v>40847.030222693531</v>
      </c>
      <c r="AP1111">
        <v>46098.918675929715</v>
      </c>
      <c r="AQ1111">
        <v>40375</v>
      </c>
      <c r="AR1111">
        <v>1005.5666666666667</v>
      </c>
      <c r="AS1111">
        <v>877.90786872281546</v>
      </c>
      <c r="AT1111">
        <v>1092</v>
      </c>
      <c r="AU1111">
        <f t="shared" si="392"/>
        <v>-0.46112839733612326</v>
      </c>
      <c r="AV1111">
        <f t="shared" si="393"/>
        <v>-6.2263194958133428E-3</v>
      </c>
      <c r="AW1111">
        <v>-0.12990320958379709</v>
      </c>
      <c r="AX1111">
        <v>6.5162705331853477E-3</v>
      </c>
      <c r="AY1111" s="1">
        <f t="shared" si="394"/>
        <v>5251.8884532361844</v>
      </c>
      <c r="AZ1111" s="1">
        <f t="shared" si="395"/>
        <v>-5723.9186759297154</v>
      </c>
      <c r="BA1111" s="1">
        <f t="shared" si="407"/>
        <v>-127.65879794385125</v>
      </c>
      <c r="BB1111" s="1">
        <f t="shared" si="408"/>
        <v>214.09213127718454</v>
      </c>
      <c r="BC1111">
        <f t="shared" si="396"/>
        <v>1</v>
      </c>
      <c r="BD1111">
        <f t="shared" si="397"/>
        <v>1</v>
      </c>
      <c r="BE1111">
        <f t="shared" si="398"/>
        <v>0</v>
      </c>
      <c r="BF1111">
        <f t="shared" si="399"/>
        <v>1</v>
      </c>
      <c r="BG1111">
        <f t="shared" si="400"/>
        <v>1</v>
      </c>
      <c r="BH1111">
        <f t="shared" si="401"/>
        <v>1</v>
      </c>
      <c r="BI1111">
        <f t="shared" si="402"/>
        <v>1</v>
      </c>
      <c r="BJ1111">
        <f t="shared" si="403"/>
        <v>1</v>
      </c>
      <c r="BK1111">
        <f t="shared" si="404"/>
        <v>0</v>
      </c>
      <c r="BL1111">
        <f t="shared" si="405"/>
        <v>1</v>
      </c>
      <c r="BM1111">
        <f t="shared" si="409"/>
        <v>0</v>
      </c>
      <c r="BN1111">
        <f t="shared" si="410"/>
        <v>1</v>
      </c>
      <c r="BO1111">
        <f>IF(AND(AU1111&gt;'County Avg'!$E$3,'Gentrification Calcs'!AW1111&gt;'County Avg'!$E$4,'Gentrification Calcs'!AY1111&gt;'County Avg'!$E$5,'Gentrification Calcs'!BA1111&gt;'County Avg'!$E$6),1,0)</f>
        <v>0</v>
      </c>
      <c r="BP1111">
        <f>IF(AND(AV1111&gt;'County Avg'!$F$3,'Gentrification Calcs'!AX1111&gt;'County Avg'!$F$4,'Gentrification Calcs'!AZ1111&gt;'County Avg'!$F$5,'Gentrification Calcs'!BB1111&gt;'County Avg'!$F$6),1,0)</f>
        <v>0</v>
      </c>
      <c r="BQ1111">
        <f t="shared" si="411"/>
        <v>0</v>
      </c>
      <c r="BR1111">
        <f t="shared" si="412"/>
        <v>0</v>
      </c>
      <c r="BS1111">
        <f t="shared" si="413"/>
        <v>0</v>
      </c>
      <c r="BT1111">
        <f t="shared" si="414"/>
        <v>0</v>
      </c>
    </row>
    <row r="1112" spans="1:72" x14ac:dyDescent="0.25">
      <c r="A1112">
        <v>6037402600</v>
      </c>
      <c r="B1112">
        <v>4685.0000130897397</v>
      </c>
      <c r="C1112">
        <v>7355</v>
      </c>
      <c r="D1112">
        <v>8285</v>
      </c>
      <c r="E1112">
        <v>1514</v>
      </c>
      <c r="F1112">
        <v>2412</v>
      </c>
      <c r="G1112">
        <v>2455</v>
      </c>
      <c r="H1112">
        <v>1197.8032059263123</v>
      </c>
      <c r="I1112">
        <v>1182.53</v>
      </c>
      <c r="J1112">
        <v>1095.3216</v>
      </c>
      <c r="K1112">
        <v>0.79115139096850218</v>
      </c>
      <c r="L1112">
        <v>0.49026948590381425</v>
      </c>
      <c r="M1112">
        <v>0.44615951120162933</v>
      </c>
      <c r="N1112">
        <v>2423.0000070000001</v>
      </c>
      <c r="O1112">
        <v>4263</v>
      </c>
      <c r="P1112">
        <v>5050</v>
      </c>
      <c r="Q1112">
        <v>108</v>
      </c>
      <c r="R1112">
        <v>803</v>
      </c>
      <c r="S1112">
        <v>898</v>
      </c>
      <c r="T1112">
        <v>4.4572843453565866E-2</v>
      </c>
      <c r="U1112">
        <v>0.18836500117288293</v>
      </c>
      <c r="V1112">
        <v>0.17782178217821781</v>
      </c>
      <c r="W1112">
        <v>1113</v>
      </c>
      <c r="X1112">
        <v>1236</v>
      </c>
      <c r="Y1112">
        <v>1239</v>
      </c>
      <c r="Z1112">
        <v>1536</v>
      </c>
      <c r="AA1112">
        <v>2405</v>
      </c>
      <c r="AB1112">
        <v>2455</v>
      </c>
      <c r="AC1112">
        <v>0.724609375</v>
      </c>
      <c r="AD1112">
        <v>0.51392931392931396</v>
      </c>
      <c r="AE1112">
        <v>0.50468431771894096</v>
      </c>
      <c r="AF1112">
        <v>1253.00000350084</v>
      </c>
      <c r="AG1112">
        <v>2120</v>
      </c>
      <c r="AH1112">
        <v>1826</v>
      </c>
      <c r="AI1112">
        <v>0.26744930629669117</v>
      </c>
      <c r="AJ1112">
        <v>0.28823929299796058</v>
      </c>
      <c r="AK1112">
        <v>0.2203983101991551</v>
      </c>
      <c r="AL1112">
        <f t="shared" si="406"/>
        <v>0.73255069370330883</v>
      </c>
      <c r="AM1112">
        <f t="shared" si="406"/>
        <v>0.71176070700203942</v>
      </c>
      <c r="AN1112">
        <f t="shared" si="406"/>
        <v>0.77960168980084488</v>
      </c>
      <c r="AO1112">
        <v>53593.248144220575</v>
      </c>
      <c r="AP1112">
        <v>48264.480179812017</v>
      </c>
      <c r="AQ1112">
        <v>48057</v>
      </c>
      <c r="AR1112">
        <v>851.79444444444448</v>
      </c>
      <c r="AS1112">
        <v>752.10597073942279</v>
      </c>
      <c r="AT1112">
        <v>917</v>
      </c>
      <c r="AU1112">
        <f t="shared" si="392"/>
        <v>2.0789986701269414E-2</v>
      </c>
      <c r="AV1112">
        <f t="shared" si="393"/>
        <v>-6.7840982798805488E-2</v>
      </c>
      <c r="AW1112">
        <v>0.14379215771931708</v>
      </c>
      <c r="AX1112">
        <v>-1.0543218994665121E-2</v>
      </c>
      <c r="AY1112" s="1">
        <f t="shared" si="394"/>
        <v>-5328.7679644085583</v>
      </c>
      <c r="AZ1112" s="1">
        <f t="shared" si="395"/>
        <v>-207.48017981201701</v>
      </c>
      <c r="BA1112" s="1">
        <f t="shared" si="407"/>
        <v>-99.688473705021693</v>
      </c>
      <c r="BB1112" s="1">
        <f t="shared" si="408"/>
        <v>164.89402926057721</v>
      </c>
      <c r="BC1112">
        <f t="shared" si="396"/>
        <v>1</v>
      </c>
      <c r="BD1112">
        <f t="shared" si="397"/>
        <v>1</v>
      </c>
      <c r="BE1112">
        <f t="shared" si="398"/>
        <v>1</v>
      </c>
      <c r="BF1112">
        <f t="shared" si="399"/>
        <v>1</v>
      </c>
      <c r="BG1112">
        <f t="shared" si="400"/>
        <v>1</v>
      </c>
      <c r="BH1112">
        <f t="shared" si="401"/>
        <v>0</v>
      </c>
      <c r="BI1112">
        <f t="shared" si="402"/>
        <v>1</v>
      </c>
      <c r="BJ1112">
        <f t="shared" si="403"/>
        <v>0</v>
      </c>
      <c r="BK1112">
        <f t="shared" si="404"/>
        <v>1</v>
      </c>
      <c r="BL1112">
        <f t="shared" si="405"/>
        <v>0</v>
      </c>
      <c r="BM1112">
        <f t="shared" si="409"/>
        <v>1</v>
      </c>
      <c r="BN1112">
        <f t="shared" si="410"/>
        <v>0</v>
      </c>
      <c r="BO1112">
        <f>IF(AND(AU1112&gt;'County Avg'!$E$3,'Gentrification Calcs'!AW1112&gt;'County Avg'!$E$4,'Gentrification Calcs'!AY1112&gt;'County Avg'!$E$5,'Gentrification Calcs'!BA1112&gt;'County Avg'!$E$6),1,0)</f>
        <v>0</v>
      </c>
      <c r="BP1112">
        <f>IF(AND(AV1112&gt;'County Avg'!$F$3,'Gentrification Calcs'!AX1112&gt;'County Avg'!$F$4,'Gentrification Calcs'!AZ1112&gt;'County Avg'!$F$5,'Gentrification Calcs'!BB1112&gt;'County Avg'!$F$6),1,0)</f>
        <v>0</v>
      </c>
      <c r="BQ1112">
        <f t="shared" si="411"/>
        <v>0</v>
      </c>
      <c r="BR1112">
        <f t="shared" si="412"/>
        <v>0</v>
      </c>
      <c r="BS1112">
        <f t="shared" si="413"/>
        <v>0</v>
      </c>
      <c r="BT1112">
        <f t="shared" si="414"/>
        <v>0</v>
      </c>
    </row>
    <row r="1113" spans="1:72" x14ac:dyDescent="0.25">
      <c r="A1113">
        <v>6037402702</v>
      </c>
      <c r="B1113">
        <v>3758.3032989711701</v>
      </c>
      <c r="C1113">
        <v>6581</v>
      </c>
      <c r="D1113">
        <v>5995</v>
      </c>
      <c r="E1113">
        <v>1053.5635990000001</v>
      </c>
      <c r="F1113">
        <v>1615</v>
      </c>
      <c r="G1113">
        <v>1516</v>
      </c>
      <c r="H1113">
        <v>966.68480270088605</v>
      </c>
      <c r="I1113">
        <v>981.76379999999995</v>
      </c>
      <c r="J1113">
        <v>952.37620000000004</v>
      </c>
      <c r="K1113">
        <v>0.91753815680270667</v>
      </c>
      <c r="L1113">
        <v>0.60790328173374608</v>
      </c>
      <c r="M1113">
        <v>0.6282164907651715</v>
      </c>
      <c r="N1113">
        <v>2086.1270610000001</v>
      </c>
      <c r="O1113">
        <v>3128</v>
      </c>
      <c r="P1113">
        <v>2839</v>
      </c>
      <c r="Q1113">
        <v>196.83129880000001</v>
      </c>
      <c r="R1113">
        <v>205</v>
      </c>
      <c r="S1113">
        <v>129</v>
      </c>
      <c r="T1113">
        <v>9.43524977359948E-2</v>
      </c>
      <c r="U1113">
        <v>6.5537084398976986E-2</v>
      </c>
      <c r="V1113">
        <v>4.5438534695315252E-2</v>
      </c>
      <c r="W1113">
        <v>249.15354919433599</v>
      </c>
      <c r="X1113">
        <v>1226</v>
      </c>
      <c r="Y1113">
        <v>1154</v>
      </c>
      <c r="Z1113">
        <v>1046.08898925781</v>
      </c>
      <c r="AA1113">
        <v>1609</v>
      </c>
      <c r="AB1113">
        <v>1516</v>
      </c>
      <c r="AC1113">
        <v>0.23817624671788967</v>
      </c>
      <c r="AD1113">
        <v>0.76196395276569295</v>
      </c>
      <c r="AE1113">
        <v>0.76121372031662271</v>
      </c>
      <c r="AF1113">
        <v>1304.4967885907099</v>
      </c>
      <c r="AG1113">
        <v>594</v>
      </c>
      <c r="AH1113">
        <v>339</v>
      </c>
      <c r="AI1113">
        <v>0.34709726299838917</v>
      </c>
      <c r="AJ1113">
        <v>9.0259838930253758E-2</v>
      </c>
      <c r="AK1113">
        <v>5.6547122602168473E-2</v>
      </c>
      <c r="AL1113">
        <f t="shared" si="406"/>
        <v>0.65290273700161083</v>
      </c>
      <c r="AM1113">
        <f t="shared" si="406"/>
        <v>0.9097401610697462</v>
      </c>
      <c r="AN1113">
        <f t="shared" si="406"/>
        <v>0.94345287739783157</v>
      </c>
      <c r="AO1113">
        <v>38806.401908801701</v>
      </c>
      <c r="AP1113">
        <v>35842.908868001636</v>
      </c>
      <c r="AQ1113">
        <v>35278</v>
      </c>
      <c r="AR1113">
        <v>905.35555555555561</v>
      </c>
      <c r="AS1113">
        <v>746.69513641755645</v>
      </c>
      <c r="AT1113">
        <v>935</v>
      </c>
      <c r="AU1113">
        <f t="shared" si="392"/>
        <v>-0.25683742406813542</v>
      </c>
      <c r="AV1113">
        <f t="shared" si="393"/>
        <v>-3.3712716328085285E-2</v>
      </c>
      <c r="AW1113">
        <v>-2.8815413337017814E-2</v>
      </c>
      <c r="AX1113">
        <v>-2.0098549703661733E-2</v>
      </c>
      <c r="AY1113" s="1">
        <f t="shared" si="394"/>
        <v>-2963.4930408000655</v>
      </c>
      <c r="AZ1113" s="1">
        <f t="shared" si="395"/>
        <v>-564.90886800163571</v>
      </c>
      <c r="BA1113" s="1">
        <f t="shared" si="407"/>
        <v>-158.66041913799916</v>
      </c>
      <c r="BB1113" s="1">
        <f t="shared" si="408"/>
        <v>188.30486358244355</v>
      </c>
      <c r="BC1113">
        <f t="shared" si="396"/>
        <v>1</v>
      </c>
      <c r="BD1113">
        <f t="shared" si="397"/>
        <v>1</v>
      </c>
      <c r="BE1113">
        <f t="shared" si="398"/>
        <v>1</v>
      </c>
      <c r="BF1113">
        <f t="shared" si="399"/>
        <v>1</v>
      </c>
      <c r="BG1113">
        <f t="shared" si="400"/>
        <v>1</v>
      </c>
      <c r="BH1113">
        <f t="shared" si="401"/>
        <v>1</v>
      </c>
      <c r="BI1113">
        <f t="shared" si="402"/>
        <v>0</v>
      </c>
      <c r="BJ1113">
        <f t="shared" si="403"/>
        <v>1</v>
      </c>
      <c r="BK1113">
        <f t="shared" si="404"/>
        <v>1</v>
      </c>
      <c r="BL1113">
        <f t="shared" si="405"/>
        <v>1</v>
      </c>
      <c r="BM1113">
        <f t="shared" si="409"/>
        <v>1</v>
      </c>
      <c r="BN1113">
        <f t="shared" si="410"/>
        <v>1</v>
      </c>
      <c r="BO1113">
        <f>IF(AND(AU1113&gt;'County Avg'!$E$3,'Gentrification Calcs'!AW1113&gt;'County Avg'!$E$4,'Gentrification Calcs'!AY1113&gt;'County Avg'!$E$5,'Gentrification Calcs'!BA1113&gt;'County Avg'!$E$6),1,0)</f>
        <v>0</v>
      </c>
      <c r="BP1113">
        <f>IF(AND(AV1113&gt;'County Avg'!$F$3,'Gentrification Calcs'!AX1113&gt;'County Avg'!$F$4,'Gentrification Calcs'!AZ1113&gt;'County Avg'!$F$5,'Gentrification Calcs'!BB1113&gt;'County Avg'!$F$6),1,0)</f>
        <v>0</v>
      </c>
      <c r="BQ1113">
        <f t="shared" si="411"/>
        <v>0</v>
      </c>
      <c r="BR1113">
        <f t="shared" si="412"/>
        <v>0</v>
      </c>
      <c r="BS1113">
        <f t="shared" si="413"/>
        <v>0</v>
      </c>
      <c r="BT1113">
        <f t="shared" si="414"/>
        <v>0</v>
      </c>
    </row>
    <row r="1114" spans="1:72" x14ac:dyDescent="0.25">
      <c r="A1114">
        <v>6037402703</v>
      </c>
      <c r="B1114">
        <v>3148.7098250225299</v>
      </c>
      <c r="C1114">
        <v>4550</v>
      </c>
      <c r="D1114">
        <v>4488</v>
      </c>
      <c r="E1114">
        <v>882.67651369999999</v>
      </c>
      <c r="F1114">
        <v>1127</v>
      </c>
      <c r="G1114">
        <v>1193</v>
      </c>
      <c r="H1114">
        <v>329.80583234071111</v>
      </c>
      <c r="I1114">
        <v>454.52440000000001</v>
      </c>
      <c r="J1114">
        <v>507.97980000000001</v>
      </c>
      <c r="K1114">
        <v>0.37364292265830468</v>
      </c>
      <c r="L1114">
        <v>0.40330470275066549</v>
      </c>
      <c r="M1114">
        <v>0.42580033528918693</v>
      </c>
      <c r="N1114">
        <v>1747.7590949999999</v>
      </c>
      <c r="O1114">
        <v>2323</v>
      </c>
      <c r="P1114">
        <v>2687</v>
      </c>
      <c r="Q1114">
        <v>164.90544130000001</v>
      </c>
      <c r="R1114">
        <v>178</v>
      </c>
      <c r="S1114">
        <v>314</v>
      </c>
      <c r="T1114">
        <v>9.4352500737522993E-2</v>
      </c>
      <c r="U1114">
        <v>7.6625053809728796E-2</v>
      </c>
      <c r="V1114">
        <v>0.11685895050241905</v>
      </c>
      <c r="W1114">
        <v>208.74105834960901</v>
      </c>
      <c r="X1114">
        <v>364</v>
      </c>
      <c r="Y1114">
        <v>456</v>
      </c>
      <c r="Z1114">
        <v>876.41424560546898</v>
      </c>
      <c r="AA1114">
        <v>1134</v>
      </c>
      <c r="AB1114">
        <v>1193</v>
      </c>
      <c r="AC1114">
        <v>0.23817624986846336</v>
      </c>
      <c r="AD1114">
        <v>0.32098765432098764</v>
      </c>
      <c r="AE1114">
        <v>0.38222967309304273</v>
      </c>
      <c r="AF1114">
        <v>1092.90856224146</v>
      </c>
      <c r="AG1114">
        <v>756</v>
      </c>
      <c r="AH1114">
        <v>564</v>
      </c>
      <c r="AI1114">
        <v>0.34709726299839011</v>
      </c>
      <c r="AJ1114">
        <v>0.16615384615384615</v>
      </c>
      <c r="AK1114">
        <v>0.12566844919786097</v>
      </c>
      <c r="AL1114">
        <f t="shared" si="406"/>
        <v>0.65290273700160983</v>
      </c>
      <c r="AM1114">
        <f t="shared" si="406"/>
        <v>0.8338461538461539</v>
      </c>
      <c r="AN1114">
        <f t="shared" si="406"/>
        <v>0.87433155080213898</v>
      </c>
      <c r="AO1114">
        <v>68944.214740190888</v>
      </c>
      <c r="AP1114">
        <v>62826.448304045778</v>
      </c>
      <c r="AQ1114">
        <v>51101</v>
      </c>
      <c r="AR1114">
        <v>1333.8444444444444</v>
      </c>
      <c r="AS1114">
        <v>965.83392645314359</v>
      </c>
      <c r="AT1114">
        <v>1231</v>
      </c>
      <c r="AU1114">
        <f t="shared" si="392"/>
        <v>-0.18094341684454396</v>
      </c>
      <c r="AV1114">
        <f t="shared" si="393"/>
        <v>-4.0485396955985187E-2</v>
      </c>
      <c r="AW1114">
        <v>-1.7727446927794197E-2</v>
      </c>
      <c r="AX1114">
        <v>4.0233896692690257E-2</v>
      </c>
      <c r="AY1114" s="1">
        <f t="shared" si="394"/>
        <v>-6117.7664361451098</v>
      </c>
      <c r="AZ1114" s="1">
        <f t="shared" si="395"/>
        <v>-11725.448304045778</v>
      </c>
      <c r="BA1114" s="1">
        <f t="shared" si="407"/>
        <v>-368.01051799130084</v>
      </c>
      <c r="BB1114" s="1">
        <f t="shared" si="408"/>
        <v>265.16607354685641</v>
      </c>
      <c r="BC1114">
        <f t="shared" si="396"/>
        <v>1</v>
      </c>
      <c r="BD1114">
        <f t="shared" si="397"/>
        <v>1</v>
      </c>
      <c r="BE1114">
        <f t="shared" si="398"/>
        <v>0</v>
      </c>
      <c r="BF1114">
        <f t="shared" si="399"/>
        <v>1</v>
      </c>
      <c r="BG1114">
        <f t="shared" si="400"/>
        <v>1</v>
      </c>
      <c r="BH1114">
        <f t="shared" si="401"/>
        <v>1</v>
      </c>
      <c r="BI1114">
        <f t="shared" si="402"/>
        <v>0</v>
      </c>
      <c r="BJ1114">
        <f t="shared" si="403"/>
        <v>0</v>
      </c>
      <c r="BK1114">
        <f t="shared" si="404"/>
        <v>1</v>
      </c>
      <c r="BL1114">
        <f t="shared" si="405"/>
        <v>1</v>
      </c>
      <c r="BM1114">
        <f t="shared" si="409"/>
        <v>0</v>
      </c>
      <c r="BN1114">
        <f t="shared" si="410"/>
        <v>1</v>
      </c>
      <c r="BO1114">
        <f>IF(AND(AU1114&gt;'County Avg'!$E$3,'Gentrification Calcs'!AW1114&gt;'County Avg'!$E$4,'Gentrification Calcs'!AY1114&gt;'County Avg'!$E$5,'Gentrification Calcs'!BA1114&gt;'County Avg'!$E$6),1,0)</f>
        <v>0</v>
      </c>
      <c r="BP1114">
        <f>IF(AND(AV1114&gt;'County Avg'!$F$3,'Gentrification Calcs'!AX1114&gt;'County Avg'!$F$4,'Gentrification Calcs'!AZ1114&gt;'County Avg'!$F$5,'Gentrification Calcs'!BB1114&gt;'County Avg'!$F$6),1,0)</f>
        <v>0</v>
      </c>
      <c r="BQ1114">
        <f t="shared" si="411"/>
        <v>0</v>
      </c>
      <c r="BR1114">
        <f t="shared" si="412"/>
        <v>0</v>
      </c>
      <c r="BS1114">
        <f t="shared" si="413"/>
        <v>0</v>
      </c>
      <c r="BT1114">
        <f t="shared" si="414"/>
        <v>0</v>
      </c>
    </row>
    <row r="1115" spans="1:72" x14ac:dyDescent="0.25">
      <c r="A1115">
        <v>6037402705</v>
      </c>
      <c r="B1115">
        <v>3651.9872242116899</v>
      </c>
      <c r="C1115">
        <v>3415.9999240636798</v>
      </c>
      <c r="D1115">
        <v>3538</v>
      </c>
      <c r="E1115">
        <v>1023.76001</v>
      </c>
      <c r="F1115">
        <v>839.87854000000004</v>
      </c>
      <c r="G1115">
        <v>887</v>
      </c>
      <c r="H1115">
        <v>276.3116177784828</v>
      </c>
      <c r="I1115">
        <v>240.41722808349141</v>
      </c>
      <c r="J1115">
        <v>296.1062</v>
      </c>
      <c r="K1115">
        <v>0.26989881913680414</v>
      </c>
      <c r="L1115">
        <v>0.28625237654422198</v>
      </c>
      <c r="M1115">
        <v>0.33382886133032696</v>
      </c>
      <c r="N1115">
        <v>2027.1140370000001</v>
      </c>
      <c r="O1115">
        <v>1864.9562989999999</v>
      </c>
      <c r="P1115">
        <v>2320</v>
      </c>
      <c r="Q1115">
        <v>191.26327509999999</v>
      </c>
      <c r="R1115">
        <v>189.3662262</v>
      </c>
      <c r="S1115">
        <v>338</v>
      </c>
      <c r="T1115">
        <v>9.4352498975862981E-2</v>
      </c>
      <c r="U1115">
        <v>0.10153922979403819</v>
      </c>
      <c r="V1115">
        <v>0.14568965517241381</v>
      </c>
      <c r="W1115">
        <v>242.10540771484401</v>
      </c>
      <c r="X1115">
        <v>155.56735229492199</v>
      </c>
      <c r="Y1115">
        <v>70</v>
      </c>
      <c r="Z1115">
        <v>1016.49688720703</v>
      </c>
      <c r="AA1115">
        <v>838.95251464843795</v>
      </c>
      <c r="AB1115">
        <v>887</v>
      </c>
      <c r="AC1115">
        <v>0.23817624112953567</v>
      </c>
      <c r="AD1115">
        <v>0.18543046188986309</v>
      </c>
      <c r="AE1115">
        <v>7.8917700112739575E-2</v>
      </c>
      <c r="AF1115">
        <v>1267.5947700289701</v>
      </c>
      <c r="AG1115">
        <v>623.19543457031295</v>
      </c>
      <c r="AH1115">
        <v>820</v>
      </c>
      <c r="AI1115">
        <v>0.34709726299839133</v>
      </c>
      <c r="AJ1115">
        <v>0.18243426476103622</v>
      </c>
      <c r="AK1115">
        <v>0.23176936122102884</v>
      </c>
      <c r="AL1115">
        <f t="shared" si="406"/>
        <v>0.65290273700160872</v>
      </c>
      <c r="AM1115">
        <f t="shared" si="406"/>
        <v>0.81756573523896381</v>
      </c>
      <c r="AN1115">
        <f t="shared" si="406"/>
        <v>0.76823063877897113</v>
      </c>
      <c r="AO1115">
        <v>68942.400848356308</v>
      </c>
      <c r="AP1115">
        <v>71105.631794033514</v>
      </c>
      <c r="AQ1115">
        <v>64665</v>
      </c>
      <c r="AR1115">
        <v>1333.8444444444444</v>
      </c>
      <c r="AS1115">
        <v>936.07433768287865</v>
      </c>
      <c r="AT1115">
        <v>1667</v>
      </c>
      <c r="AU1115">
        <f t="shared" si="392"/>
        <v>-0.16466299823735511</v>
      </c>
      <c r="AV1115">
        <f t="shared" si="393"/>
        <v>4.9335096459992622E-2</v>
      </c>
      <c r="AW1115">
        <v>7.1867308181752104E-3</v>
      </c>
      <c r="AX1115">
        <v>4.4150425378375616E-2</v>
      </c>
      <c r="AY1115" s="1">
        <f t="shared" si="394"/>
        <v>2163.2309456772055</v>
      </c>
      <c r="AZ1115" s="1">
        <f t="shared" si="395"/>
        <v>-6440.6317940335139</v>
      </c>
      <c r="BA1115" s="1">
        <f t="shared" si="407"/>
        <v>-397.77010676156578</v>
      </c>
      <c r="BB1115" s="1">
        <f t="shared" si="408"/>
        <v>730.92566231712135</v>
      </c>
      <c r="BC1115">
        <f t="shared" si="396"/>
        <v>1</v>
      </c>
      <c r="BD1115">
        <f t="shared" si="397"/>
        <v>1</v>
      </c>
      <c r="BE1115">
        <f t="shared" si="398"/>
        <v>0</v>
      </c>
      <c r="BF1115">
        <f t="shared" si="399"/>
        <v>0</v>
      </c>
      <c r="BG1115">
        <f t="shared" si="400"/>
        <v>1</v>
      </c>
      <c r="BH1115">
        <f t="shared" si="401"/>
        <v>1</v>
      </c>
      <c r="BI1115">
        <f t="shared" si="402"/>
        <v>0</v>
      </c>
      <c r="BJ1115">
        <f t="shared" si="403"/>
        <v>0</v>
      </c>
      <c r="BK1115">
        <f t="shared" si="404"/>
        <v>1</v>
      </c>
      <c r="BL1115">
        <f t="shared" si="405"/>
        <v>1</v>
      </c>
      <c r="BM1115">
        <f t="shared" si="409"/>
        <v>0</v>
      </c>
      <c r="BN1115">
        <f t="shared" si="410"/>
        <v>0</v>
      </c>
      <c r="BO1115">
        <f>IF(AND(AU1115&gt;'County Avg'!$E$3,'Gentrification Calcs'!AW1115&gt;'County Avg'!$E$4,'Gentrification Calcs'!AY1115&gt;'County Avg'!$E$5,'Gentrification Calcs'!BA1115&gt;'County Avg'!$E$6),1,0)</f>
        <v>0</v>
      </c>
      <c r="BP1115">
        <f>IF(AND(AV1115&gt;'County Avg'!$F$3,'Gentrification Calcs'!AX1115&gt;'County Avg'!$F$4,'Gentrification Calcs'!AZ1115&gt;'County Avg'!$F$5,'Gentrification Calcs'!BB1115&gt;'County Avg'!$F$6),1,0)</f>
        <v>0</v>
      </c>
      <c r="BQ1115">
        <f t="shared" si="411"/>
        <v>0</v>
      </c>
      <c r="BR1115">
        <f t="shared" si="412"/>
        <v>0</v>
      </c>
      <c r="BS1115">
        <f t="shared" si="413"/>
        <v>0</v>
      </c>
      <c r="BT1115">
        <f t="shared" si="414"/>
        <v>0</v>
      </c>
    </row>
    <row r="1116" spans="1:72" x14ac:dyDescent="0.25">
      <c r="A1116">
        <v>6037402706</v>
      </c>
      <c r="B1116">
        <v>5203.5873391555397</v>
      </c>
      <c r="C1116">
        <v>3962.0000759363202</v>
      </c>
      <c r="D1116">
        <v>4203</v>
      </c>
      <c r="E1116">
        <v>1207.177856</v>
      </c>
      <c r="F1116">
        <v>974.12145999999996</v>
      </c>
      <c r="G1116">
        <v>973</v>
      </c>
      <c r="H1116">
        <v>320.47618043719274</v>
      </c>
      <c r="I1116">
        <v>278.84457191650864</v>
      </c>
      <c r="J1116">
        <v>330.30740000000003</v>
      </c>
      <c r="K1116">
        <v>0.26547552942951991</v>
      </c>
      <c r="L1116">
        <v>0.28625236519941638</v>
      </c>
      <c r="M1116">
        <v>0.33947317574511821</v>
      </c>
      <c r="N1116">
        <v>2405.1295340000001</v>
      </c>
      <c r="O1116">
        <v>2163.0437010000001</v>
      </c>
      <c r="P1116">
        <v>2727</v>
      </c>
      <c r="Q1116">
        <v>73.324157709999994</v>
      </c>
      <c r="R1116">
        <v>219.6337738</v>
      </c>
      <c r="S1116">
        <v>404</v>
      </c>
      <c r="T1116">
        <v>3.0486573248324673E-2</v>
      </c>
      <c r="U1116">
        <v>0.10153922165255412</v>
      </c>
      <c r="V1116">
        <v>0.14814814814814814</v>
      </c>
      <c r="W1116">
        <v>823.56140136718795</v>
      </c>
      <c r="X1116">
        <v>180.43264770507801</v>
      </c>
      <c r="Y1116">
        <v>301</v>
      </c>
      <c r="Z1116">
        <v>1196.00927734375</v>
      </c>
      <c r="AA1116">
        <v>973.04748535156295</v>
      </c>
      <c r="AB1116">
        <v>973</v>
      </c>
      <c r="AC1116">
        <v>0.68859114805217747</v>
      </c>
      <c r="AD1116">
        <v>0.18543046503006741</v>
      </c>
      <c r="AE1116">
        <v>0.30935251798561153</v>
      </c>
      <c r="AF1116">
        <v>675.94191639646397</v>
      </c>
      <c r="AG1116">
        <v>722.80456542968795</v>
      </c>
      <c r="AH1116">
        <v>285</v>
      </c>
      <c r="AI1116">
        <v>0.12989921612541988</v>
      </c>
      <c r="AJ1116">
        <v>0.18243426339634056</v>
      </c>
      <c r="AK1116">
        <v>6.7808708065667384E-2</v>
      </c>
      <c r="AL1116">
        <f t="shared" si="406"/>
        <v>0.87010078387458012</v>
      </c>
      <c r="AM1116">
        <f t="shared" si="406"/>
        <v>0.8175657366036595</v>
      </c>
      <c r="AN1116">
        <f t="shared" si="406"/>
        <v>0.93219129193433259</v>
      </c>
      <c r="AO1116">
        <v>68942.400848356308</v>
      </c>
      <c r="AP1116">
        <v>71105.631794033514</v>
      </c>
      <c r="AQ1116">
        <v>61893</v>
      </c>
      <c r="AR1116">
        <v>1333.8444444444444</v>
      </c>
      <c r="AS1116">
        <v>936.07433768287865</v>
      </c>
      <c r="AT1116">
        <v>1623</v>
      </c>
      <c r="AU1116">
        <f t="shared" si="392"/>
        <v>5.2535047270920676E-2</v>
      </c>
      <c r="AV1116">
        <f t="shared" si="393"/>
        <v>-0.11462555533067317</v>
      </c>
      <c r="AW1116">
        <v>7.1052648404229451E-2</v>
      </c>
      <c r="AX1116">
        <v>4.6608926495594019E-2</v>
      </c>
      <c r="AY1116" s="1">
        <f t="shared" si="394"/>
        <v>2163.2309456772055</v>
      </c>
      <c r="AZ1116" s="1">
        <f t="shared" si="395"/>
        <v>-9212.6317940335139</v>
      </c>
      <c r="BA1116" s="1">
        <f t="shared" si="407"/>
        <v>-397.77010676156578</v>
      </c>
      <c r="BB1116" s="1">
        <f t="shared" si="408"/>
        <v>686.92566231712135</v>
      </c>
      <c r="BC1116">
        <f t="shared" si="396"/>
        <v>1</v>
      </c>
      <c r="BD1116">
        <f t="shared" si="397"/>
        <v>1</v>
      </c>
      <c r="BE1116">
        <f t="shared" si="398"/>
        <v>0</v>
      </c>
      <c r="BF1116">
        <f t="shared" si="399"/>
        <v>0</v>
      </c>
      <c r="BG1116">
        <f t="shared" si="400"/>
        <v>1</v>
      </c>
      <c r="BH1116">
        <f t="shared" si="401"/>
        <v>1</v>
      </c>
      <c r="BI1116">
        <f t="shared" si="402"/>
        <v>1</v>
      </c>
      <c r="BJ1116">
        <f t="shared" si="403"/>
        <v>0</v>
      </c>
      <c r="BK1116">
        <f t="shared" si="404"/>
        <v>1</v>
      </c>
      <c r="BL1116">
        <f t="shared" si="405"/>
        <v>1</v>
      </c>
      <c r="BM1116">
        <f t="shared" si="409"/>
        <v>1</v>
      </c>
      <c r="BN1116">
        <f t="shared" si="410"/>
        <v>0</v>
      </c>
      <c r="BO1116">
        <f>IF(AND(AU1116&gt;'County Avg'!$E$3,'Gentrification Calcs'!AW1116&gt;'County Avg'!$E$4,'Gentrification Calcs'!AY1116&gt;'County Avg'!$E$5,'Gentrification Calcs'!BA1116&gt;'County Avg'!$E$6),1,0)</f>
        <v>0</v>
      </c>
      <c r="BP1116">
        <f>IF(AND(AV1116&gt;'County Avg'!$F$3,'Gentrification Calcs'!AX1116&gt;'County Avg'!$F$4,'Gentrification Calcs'!AZ1116&gt;'County Avg'!$F$5,'Gentrification Calcs'!BB1116&gt;'County Avg'!$F$6),1,0)</f>
        <v>0</v>
      </c>
      <c r="BQ1116">
        <f t="shared" si="411"/>
        <v>0</v>
      </c>
      <c r="BR1116">
        <f t="shared" si="412"/>
        <v>0</v>
      </c>
      <c r="BS1116">
        <f t="shared" si="413"/>
        <v>0</v>
      </c>
      <c r="BT1116">
        <f t="shared" si="414"/>
        <v>0</v>
      </c>
    </row>
    <row r="1117" spans="1:72" x14ac:dyDescent="0.25">
      <c r="A1117">
        <v>6037402801</v>
      </c>
      <c r="B1117">
        <v>2512.2376138075701</v>
      </c>
      <c r="C1117">
        <v>4987</v>
      </c>
      <c r="D1117">
        <v>5276</v>
      </c>
      <c r="E1117">
        <v>582.81286620000003</v>
      </c>
      <c r="F1117">
        <v>1065</v>
      </c>
      <c r="G1117">
        <v>1100</v>
      </c>
      <c r="H1117">
        <v>729.83157991735447</v>
      </c>
      <c r="I1117">
        <v>617.52520000000004</v>
      </c>
      <c r="J1117">
        <v>661.08600000000001</v>
      </c>
      <c r="K1117">
        <v>1.2522571518983985</v>
      </c>
      <c r="L1117">
        <v>0.57983586854460101</v>
      </c>
      <c r="M1117">
        <v>0.6009872727272727</v>
      </c>
      <c r="N1117">
        <v>1161.171417</v>
      </c>
      <c r="O1117">
        <v>2345</v>
      </c>
      <c r="P1117">
        <v>2500</v>
      </c>
      <c r="Q1117">
        <v>35.400138849999998</v>
      </c>
      <c r="R1117">
        <v>51</v>
      </c>
      <c r="S1117">
        <v>131</v>
      </c>
      <c r="T1117">
        <v>3.0486574446914754E-2</v>
      </c>
      <c r="U1117">
        <v>2.1748400852878463E-2</v>
      </c>
      <c r="V1117">
        <v>5.2400000000000002E-2</v>
      </c>
      <c r="W1117">
        <v>397.60684204101602</v>
      </c>
      <c r="X1117">
        <v>684</v>
      </c>
      <c r="Y1117">
        <v>798</v>
      </c>
      <c r="Z1117">
        <v>577.42077636718795</v>
      </c>
      <c r="AA1117">
        <v>1062</v>
      </c>
      <c r="AB1117">
        <v>1100</v>
      </c>
      <c r="AC1117">
        <v>0.68859115971291907</v>
      </c>
      <c r="AD1117">
        <v>0.64406779661016944</v>
      </c>
      <c r="AE1117">
        <v>0.72545454545454546</v>
      </c>
      <c r="AF1117">
        <v>326.33769675439902</v>
      </c>
      <c r="AG1117">
        <v>283</v>
      </c>
      <c r="AH1117">
        <v>186</v>
      </c>
      <c r="AI1117">
        <v>0.12989921612542002</v>
      </c>
      <c r="AJ1117">
        <v>5.6747543613394826E-2</v>
      </c>
      <c r="AK1117">
        <v>3.5253980288097043E-2</v>
      </c>
      <c r="AL1117">
        <f t="shared" si="406"/>
        <v>0.87010078387458001</v>
      </c>
      <c r="AM1117">
        <f t="shared" si="406"/>
        <v>0.94325245638660515</v>
      </c>
      <c r="AN1117">
        <f t="shared" si="406"/>
        <v>0.96474601971190299</v>
      </c>
      <c r="AO1117">
        <v>39408.613997879111</v>
      </c>
      <c r="AP1117">
        <v>42384.330608908873</v>
      </c>
      <c r="AQ1117">
        <v>34868</v>
      </c>
      <c r="AR1117">
        <v>957.18888888888898</v>
      </c>
      <c r="AS1117">
        <v>817.035982601819</v>
      </c>
      <c r="AT1117">
        <v>1051</v>
      </c>
      <c r="AU1117">
        <f t="shared" si="392"/>
        <v>-7.3151672512025201E-2</v>
      </c>
      <c r="AV1117">
        <f t="shared" si="393"/>
        <v>-2.1493563325297782E-2</v>
      </c>
      <c r="AW1117">
        <v>-8.7381735940362908E-3</v>
      </c>
      <c r="AX1117">
        <v>3.0651599147121539E-2</v>
      </c>
      <c r="AY1117" s="1">
        <f t="shared" si="394"/>
        <v>2975.7166110297621</v>
      </c>
      <c r="AZ1117" s="1">
        <f t="shared" si="395"/>
        <v>-7516.3306089088728</v>
      </c>
      <c r="BA1117" s="1">
        <f t="shared" si="407"/>
        <v>-140.15290628706998</v>
      </c>
      <c r="BB1117" s="1">
        <f t="shared" si="408"/>
        <v>233.964017398181</v>
      </c>
      <c r="BC1117">
        <f t="shared" si="396"/>
        <v>1</v>
      </c>
      <c r="BD1117">
        <f t="shared" si="397"/>
        <v>1</v>
      </c>
      <c r="BE1117">
        <f t="shared" si="398"/>
        <v>1</v>
      </c>
      <c r="BF1117">
        <f t="shared" si="399"/>
        <v>1</v>
      </c>
      <c r="BG1117">
        <f t="shared" si="400"/>
        <v>1</v>
      </c>
      <c r="BH1117">
        <f t="shared" si="401"/>
        <v>1</v>
      </c>
      <c r="BI1117">
        <f t="shared" si="402"/>
        <v>1</v>
      </c>
      <c r="BJ1117">
        <f t="shared" si="403"/>
        <v>1</v>
      </c>
      <c r="BK1117">
        <f t="shared" si="404"/>
        <v>1</v>
      </c>
      <c r="BL1117">
        <f t="shared" si="405"/>
        <v>1</v>
      </c>
      <c r="BM1117">
        <f t="shared" si="409"/>
        <v>1</v>
      </c>
      <c r="BN1117">
        <f t="shared" si="410"/>
        <v>1</v>
      </c>
      <c r="BO1117">
        <f>IF(AND(AU1117&gt;'County Avg'!$E$3,'Gentrification Calcs'!AW1117&gt;'County Avg'!$E$4,'Gentrification Calcs'!AY1117&gt;'County Avg'!$E$5,'Gentrification Calcs'!BA1117&gt;'County Avg'!$E$6),1,0)</f>
        <v>0</v>
      </c>
      <c r="BP1117">
        <f>IF(AND(AV1117&gt;'County Avg'!$F$3,'Gentrification Calcs'!AX1117&gt;'County Avg'!$F$4,'Gentrification Calcs'!AZ1117&gt;'County Avg'!$F$5,'Gentrification Calcs'!BB1117&gt;'County Avg'!$F$6),1,0)</f>
        <v>0</v>
      </c>
      <c r="BQ1117">
        <f t="shared" si="411"/>
        <v>0</v>
      </c>
      <c r="BR1117">
        <f t="shared" si="412"/>
        <v>0</v>
      </c>
      <c r="BS1117">
        <f t="shared" si="413"/>
        <v>0</v>
      </c>
      <c r="BT1117">
        <f t="shared" si="414"/>
        <v>0</v>
      </c>
    </row>
    <row r="1118" spans="1:72" x14ac:dyDescent="0.25">
      <c r="A1118">
        <v>6037402803</v>
      </c>
      <c r="B1118">
        <v>3000.1750429958702</v>
      </c>
      <c r="C1118">
        <v>3532.00004994869</v>
      </c>
      <c r="D1118">
        <v>3531</v>
      </c>
      <c r="E1118">
        <v>696.00927730000001</v>
      </c>
      <c r="F1118">
        <v>750.60699460000001</v>
      </c>
      <c r="G1118">
        <v>743</v>
      </c>
      <c r="H1118">
        <v>352.35506340334359</v>
      </c>
      <c r="I1118">
        <v>459.97094719999996</v>
      </c>
      <c r="J1118">
        <v>481.32460000000003</v>
      </c>
      <c r="K1118">
        <v>0.50625052696168071</v>
      </c>
      <c r="L1118">
        <v>0.61279864231097314</v>
      </c>
      <c r="M1118">
        <v>0.6478123822341858</v>
      </c>
      <c r="N1118">
        <v>1386.6990470000001</v>
      </c>
      <c r="O1118">
        <v>1693.0812989999999</v>
      </c>
      <c r="P1118">
        <v>1792</v>
      </c>
      <c r="Q1118">
        <v>42.27570343</v>
      </c>
      <c r="R1118">
        <v>54.689033510000002</v>
      </c>
      <c r="S1118">
        <v>99</v>
      </c>
      <c r="T1118">
        <v>3.0486574229253074E-2</v>
      </c>
      <c r="U1118">
        <v>3.2301481058411956E-2</v>
      </c>
      <c r="V1118">
        <v>5.5245535714285712E-2</v>
      </c>
      <c r="W1118">
        <v>474.83172607421898</v>
      </c>
      <c r="X1118">
        <v>494.93576049804699</v>
      </c>
      <c r="Y1118">
        <v>520</v>
      </c>
      <c r="Z1118">
        <v>689.56988525390602</v>
      </c>
      <c r="AA1118">
        <v>746.96105957031295</v>
      </c>
      <c r="AB1118">
        <v>743</v>
      </c>
      <c r="AC1118">
        <v>0.68859115838473939</v>
      </c>
      <c r="AD1118">
        <v>0.66259914644380158</v>
      </c>
      <c r="AE1118">
        <v>0.69986541049798112</v>
      </c>
      <c r="AF1118">
        <v>389.72038632421197</v>
      </c>
      <c r="AG1118">
        <v>249.74658203125</v>
      </c>
      <c r="AH1118">
        <v>119</v>
      </c>
      <c r="AI1118">
        <v>0.12989921612542008</v>
      </c>
      <c r="AJ1118">
        <v>7.070967681183303E-2</v>
      </c>
      <c r="AK1118">
        <v>3.3701500991220615E-2</v>
      </c>
      <c r="AL1118">
        <f t="shared" si="406"/>
        <v>0.8701007838745799</v>
      </c>
      <c r="AM1118">
        <f t="shared" si="406"/>
        <v>0.92929032318816696</v>
      </c>
      <c r="AN1118">
        <f t="shared" si="406"/>
        <v>0.9662984990087794</v>
      </c>
      <c r="AO1118">
        <v>39408.613997879111</v>
      </c>
      <c r="AP1118">
        <v>38557.899468737232</v>
      </c>
      <c r="AQ1118">
        <v>37764</v>
      </c>
      <c r="AR1118">
        <v>957.18888888888898</v>
      </c>
      <c r="AS1118">
        <v>858.96994859628319</v>
      </c>
      <c r="AT1118">
        <v>1030</v>
      </c>
      <c r="AU1118">
        <f t="shared" si="392"/>
        <v>-5.9189539313587045E-2</v>
      </c>
      <c r="AV1118">
        <f t="shared" si="393"/>
        <v>-3.7008175820612416E-2</v>
      </c>
      <c r="AW1118">
        <v>1.814906829158882E-3</v>
      </c>
      <c r="AX1118">
        <v>2.2944054655873757E-2</v>
      </c>
      <c r="AY1118" s="1">
        <f t="shared" si="394"/>
        <v>-850.7145291418783</v>
      </c>
      <c r="AZ1118" s="1">
        <f t="shared" si="395"/>
        <v>-793.89946873723238</v>
      </c>
      <c r="BA1118" s="1">
        <f t="shared" si="407"/>
        <v>-98.218940292605794</v>
      </c>
      <c r="BB1118" s="1">
        <f t="shared" si="408"/>
        <v>171.03005140371681</v>
      </c>
      <c r="BC1118">
        <f t="shared" si="396"/>
        <v>1</v>
      </c>
      <c r="BD1118">
        <f t="shared" si="397"/>
        <v>1</v>
      </c>
      <c r="BE1118">
        <f t="shared" si="398"/>
        <v>1</v>
      </c>
      <c r="BF1118">
        <f t="shared" si="399"/>
        <v>1</v>
      </c>
      <c r="BG1118">
        <f t="shared" si="400"/>
        <v>1</v>
      </c>
      <c r="BH1118">
        <f t="shared" si="401"/>
        <v>1</v>
      </c>
      <c r="BI1118">
        <f t="shared" si="402"/>
        <v>1</v>
      </c>
      <c r="BJ1118">
        <f t="shared" si="403"/>
        <v>1</v>
      </c>
      <c r="BK1118">
        <f t="shared" si="404"/>
        <v>1</v>
      </c>
      <c r="BL1118">
        <f t="shared" si="405"/>
        <v>1</v>
      </c>
      <c r="BM1118">
        <f t="shared" si="409"/>
        <v>1</v>
      </c>
      <c r="BN1118">
        <f t="shared" si="410"/>
        <v>1</v>
      </c>
      <c r="BO1118">
        <f>IF(AND(AU1118&gt;'County Avg'!$E$3,'Gentrification Calcs'!AW1118&gt;'County Avg'!$E$4,'Gentrification Calcs'!AY1118&gt;'County Avg'!$E$5,'Gentrification Calcs'!BA1118&gt;'County Avg'!$E$6),1,0)</f>
        <v>0</v>
      </c>
      <c r="BP1118">
        <f>IF(AND(AV1118&gt;'County Avg'!$F$3,'Gentrification Calcs'!AX1118&gt;'County Avg'!$F$4,'Gentrification Calcs'!AZ1118&gt;'County Avg'!$F$5,'Gentrification Calcs'!BB1118&gt;'County Avg'!$F$6),1,0)</f>
        <v>0</v>
      </c>
      <c r="BQ1118">
        <f t="shared" si="411"/>
        <v>0</v>
      </c>
      <c r="BR1118">
        <f t="shared" si="412"/>
        <v>0</v>
      </c>
      <c r="BS1118">
        <f t="shared" si="413"/>
        <v>0</v>
      </c>
      <c r="BT1118">
        <f t="shared" si="414"/>
        <v>0</v>
      </c>
    </row>
    <row r="1119" spans="1:72" x14ac:dyDescent="0.25">
      <c r="A1119">
        <v>6037402804</v>
      </c>
      <c r="B1119">
        <v>5698.9999923690202</v>
      </c>
      <c r="C1119">
        <v>4217.9999500513104</v>
      </c>
      <c r="D1119">
        <v>4374</v>
      </c>
      <c r="E1119">
        <v>1223</v>
      </c>
      <c r="F1119">
        <v>896.39300539999999</v>
      </c>
      <c r="G1119">
        <v>947</v>
      </c>
      <c r="H1119">
        <v>420.79095611252626</v>
      </c>
      <c r="I1119">
        <v>549.30845279999994</v>
      </c>
      <c r="J1119">
        <v>537.83320000000003</v>
      </c>
      <c r="K1119">
        <v>0.34406455937246627</v>
      </c>
      <c r="L1119">
        <v>0.61279868259891257</v>
      </c>
      <c r="M1119">
        <v>0.56793368532206978</v>
      </c>
      <c r="N1119">
        <v>2700.999996</v>
      </c>
      <c r="O1119">
        <v>2021.9187010000001</v>
      </c>
      <c r="P1119">
        <v>2105</v>
      </c>
      <c r="Q1119">
        <v>164</v>
      </c>
      <c r="R1119">
        <v>65.310966489999998</v>
      </c>
      <c r="S1119">
        <v>156</v>
      </c>
      <c r="T1119">
        <v>6.0718252588994083E-2</v>
      </c>
      <c r="U1119">
        <v>3.2301480003967771E-2</v>
      </c>
      <c r="V1119">
        <v>7.4109263657957239E-2</v>
      </c>
      <c r="W1119">
        <v>627</v>
      </c>
      <c r="X1119">
        <v>591.06427001953102</v>
      </c>
      <c r="Y1119">
        <v>702</v>
      </c>
      <c r="Z1119">
        <v>1203</v>
      </c>
      <c r="AA1119">
        <v>892.03894042968795</v>
      </c>
      <c r="AB1119">
        <v>947</v>
      </c>
      <c r="AC1119">
        <v>0.52119700748129671</v>
      </c>
      <c r="AD1119">
        <v>0.66259917950983183</v>
      </c>
      <c r="AE1119">
        <v>0.74128827877507919</v>
      </c>
      <c r="AF1119">
        <v>997.99999866367398</v>
      </c>
      <c r="AG1119">
        <v>298.25341796875</v>
      </c>
      <c r="AH1119">
        <v>151</v>
      </c>
      <c r="AI1119">
        <v>0.1751184418319002</v>
      </c>
      <c r="AJ1119">
        <v>7.0709677928071535E-2</v>
      </c>
      <c r="AK1119">
        <v>3.4522176497485138E-2</v>
      </c>
      <c r="AL1119">
        <f t="shared" si="406"/>
        <v>0.82488155816809983</v>
      </c>
      <c r="AM1119">
        <f t="shared" si="406"/>
        <v>0.92929032207192841</v>
      </c>
      <c r="AN1119">
        <f t="shared" si="406"/>
        <v>0.96547782350251488</v>
      </c>
      <c r="AO1119">
        <v>39408.613997879111</v>
      </c>
      <c r="AP1119">
        <v>38557.899468737232</v>
      </c>
      <c r="AQ1119">
        <v>39560</v>
      </c>
      <c r="AR1119">
        <v>957.18888888888898</v>
      </c>
      <c r="AS1119">
        <v>858.96994859628319</v>
      </c>
      <c r="AT1119">
        <v>1146</v>
      </c>
      <c r="AU1119">
        <f t="shared" si="392"/>
        <v>-0.10440876390382867</v>
      </c>
      <c r="AV1119">
        <f t="shared" si="393"/>
        <v>-3.6187501430586397E-2</v>
      </c>
      <c r="AW1119">
        <v>-2.8416772585026312E-2</v>
      </c>
      <c r="AX1119">
        <v>4.1807783653989468E-2</v>
      </c>
      <c r="AY1119" s="1">
        <f t="shared" si="394"/>
        <v>-850.7145291418783</v>
      </c>
      <c r="AZ1119" s="1">
        <f t="shared" si="395"/>
        <v>1002.1005312627676</v>
      </c>
      <c r="BA1119" s="1">
        <f t="shared" si="407"/>
        <v>-98.218940292605794</v>
      </c>
      <c r="BB1119" s="1">
        <f t="shared" si="408"/>
        <v>287.03005140371681</v>
      </c>
      <c r="BC1119">
        <f t="shared" si="396"/>
        <v>1</v>
      </c>
      <c r="BD1119">
        <f t="shared" si="397"/>
        <v>1</v>
      </c>
      <c r="BE1119">
        <f t="shared" si="398"/>
        <v>0</v>
      </c>
      <c r="BF1119">
        <f t="shared" si="399"/>
        <v>1</v>
      </c>
      <c r="BG1119">
        <f t="shared" si="400"/>
        <v>1</v>
      </c>
      <c r="BH1119">
        <f t="shared" si="401"/>
        <v>1</v>
      </c>
      <c r="BI1119">
        <f t="shared" si="402"/>
        <v>1</v>
      </c>
      <c r="BJ1119">
        <f t="shared" si="403"/>
        <v>1</v>
      </c>
      <c r="BK1119">
        <f t="shared" si="404"/>
        <v>1</v>
      </c>
      <c r="BL1119">
        <f t="shared" si="405"/>
        <v>1</v>
      </c>
      <c r="BM1119">
        <f t="shared" si="409"/>
        <v>1</v>
      </c>
      <c r="BN1119">
        <f t="shared" si="410"/>
        <v>1</v>
      </c>
      <c r="BO1119">
        <f>IF(AND(AU1119&gt;'County Avg'!$E$3,'Gentrification Calcs'!AW1119&gt;'County Avg'!$E$4,'Gentrification Calcs'!AY1119&gt;'County Avg'!$E$5,'Gentrification Calcs'!BA1119&gt;'County Avg'!$E$6),1,0)</f>
        <v>0</v>
      </c>
      <c r="BP1119">
        <f>IF(AND(AV1119&gt;'County Avg'!$F$3,'Gentrification Calcs'!AX1119&gt;'County Avg'!$F$4,'Gentrification Calcs'!AZ1119&gt;'County Avg'!$F$5,'Gentrification Calcs'!BB1119&gt;'County Avg'!$F$6),1,0)</f>
        <v>0</v>
      </c>
      <c r="BQ1119">
        <f t="shared" si="411"/>
        <v>0</v>
      </c>
      <c r="BR1119">
        <f t="shared" si="412"/>
        <v>0</v>
      </c>
      <c r="BS1119">
        <f t="shared" si="413"/>
        <v>0</v>
      </c>
      <c r="BT1119">
        <f t="shared" si="414"/>
        <v>0</v>
      </c>
    </row>
    <row r="1120" spans="1:72" x14ac:dyDescent="0.25">
      <c r="A1120">
        <v>6037402902</v>
      </c>
      <c r="B1120">
        <v>3479.2666334053501</v>
      </c>
      <c r="C1120">
        <v>6343</v>
      </c>
      <c r="D1120">
        <v>6224</v>
      </c>
      <c r="E1120">
        <v>825.09802249999996</v>
      </c>
      <c r="F1120">
        <v>1289</v>
      </c>
      <c r="G1120">
        <v>1451</v>
      </c>
      <c r="H1120">
        <v>536.0975992821634</v>
      </c>
      <c r="I1120">
        <v>596.76779999999997</v>
      </c>
      <c r="J1120">
        <v>672.34180000000003</v>
      </c>
      <c r="K1120">
        <v>0.64973807312956378</v>
      </c>
      <c r="L1120">
        <v>0.46296958882854922</v>
      </c>
      <c r="M1120">
        <v>0.46336443831840113</v>
      </c>
      <c r="N1120">
        <v>1728.259785</v>
      </c>
      <c r="O1120">
        <v>3038</v>
      </c>
      <c r="P1120">
        <v>3527</v>
      </c>
      <c r="Q1120">
        <v>79.097740169999994</v>
      </c>
      <c r="R1120">
        <v>142</v>
      </c>
      <c r="S1120">
        <v>403</v>
      </c>
      <c r="T1120">
        <v>4.5767274605651949E-2</v>
      </c>
      <c r="U1120">
        <v>4.6741277156023699E-2</v>
      </c>
      <c r="V1120">
        <v>0.11426141196484264</v>
      </c>
      <c r="W1120">
        <v>229.53854370117199</v>
      </c>
      <c r="X1120">
        <v>626</v>
      </c>
      <c r="Y1120">
        <v>731</v>
      </c>
      <c r="Z1120">
        <v>831.81872558593795</v>
      </c>
      <c r="AA1120">
        <v>1284</v>
      </c>
      <c r="AB1120">
        <v>1451</v>
      </c>
      <c r="AC1120">
        <v>0.27594779564439803</v>
      </c>
      <c r="AD1120">
        <v>0.48753894080996885</v>
      </c>
      <c r="AE1120">
        <v>0.50379048931771198</v>
      </c>
      <c r="AF1120">
        <v>762.02659994643204</v>
      </c>
      <c r="AG1120">
        <v>525</v>
      </c>
      <c r="AH1120">
        <v>331</v>
      </c>
      <c r="AI1120">
        <v>0.21901931649331358</v>
      </c>
      <c r="AJ1120">
        <v>8.2768406116979346E-2</v>
      </c>
      <c r="AK1120">
        <v>5.3181233933161952E-2</v>
      </c>
      <c r="AL1120">
        <f t="shared" si="406"/>
        <v>0.78098068350668637</v>
      </c>
      <c r="AM1120">
        <f t="shared" si="406"/>
        <v>0.91723159388302067</v>
      </c>
      <c r="AN1120">
        <f t="shared" si="406"/>
        <v>0.94681876606683801</v>
      </c>
      <c r="AO1120">
        <v>57932.077412513259</v>
      </c>
      <c r="AP1120">
        <v>50302.820187985293</v>
      </c>
      <c r="AQ1120">
        <v>49975</v>
      </c>
      <c r="AR1120">
        <v>1040.1222222222223</v>
      </c>
      <c r="AS1120">
        <v>852.20640569395027</v>
      </c>
      <c r="AT1120">
        <v>1031</v>
      </c>
      <c r="AU1120">
        <f t="shared" si="392"/>
        <v>-0.13625091037633424</v>
      </c>
      <c r="AV1120">
        <f t="shared" si="393"/>
        <v>-2.9587172183817394E-2</v>
      </c>
      <c r="AW1120">
        <v>9.7400255037174976E-4</v>
      </c>
      <c r="AX1120">
        <v>6.7520134808818938E-2</v>
      </c>
      <c r="AY1120" s="1">
        <f t="shared" si="394"/>
        <v>-7629.2572245279662</v>
      </c>
      <c r="AZ1120" s="1">
        <f t="shared" si="395"/>
        <v>-327.82018798529316</v>
      </c>
      <c r="BA1120" s="1">
        <f t="shared" si="407"/>
        <v>-187.91581652827199</v>
      </c>
      <c r="BB1120" s="1">
        <f t="shared" si="408"/>
        <v>178.79359430604973</v>
      </c>
      <c r="BC1120">
        <f t="shared" si="396"/>
        <v>1</v>
      </c>
      <c r="BD1120">
        <f t="shared" si="397"/>
        <v>1</v>
      </c>
      <c r="BE1120">
        <f t="shared" si="398"/>
        <v>1</v>
      </c>
      <c r="BF1120">
        <f t="shared" si="399"/>
        <v>1</v>
      </c>
      <c r="BG1120">
        <f t="shared" si="400"/>
        <v>1</v>
      </c>
      <c r="BH1120">
        <f t="shared" si="401"/>
        <v>1</v>
      </c>
      <c r="BI1120">
        <f t="shared" si="402"/>
        <v>0</v>
      </c>
      <c r="BJ1120">
        <f t="shared" si="403"/>
        <v>0</v>
      </c>
      <c r="BK1120">
        <f t="shared" si="404"/>
        <v>1</v>
      </c>
      <c r="BL1120">
        <f t="shared" si="405"/>
        <v>1</v>
      </c>
      <c r="BM1120">
        <f t="shared" si="409"/>
        <v>1</v>
      </c>
      <c r="BN1120">
        <f t="shared" si="410"/>
        <v>1</v>
      </c>
      <c r="BO1120">
        <f>IF(AND(AU1120&gt;'County Avg'!$E$3,'Gentrification Calcs'!AW1120&gt;'County Avg'!$E$4,'Gentrification Calcs'!AY1120&gt;'County Avg'!$E$5,'Gentrification Calcs'!BA1120&gt;'County Avg'!$E$6),1,0)</f>
        <v>0</v>
      </c>
      <c r="BP1120">
        <f>IF(AND(AV1120&gt;'County Avg'!$F$3,'Gentrification Calcs'!AX1120&gt;'County Avg'!$F$4,'Gentrification Calcs'!AZ1120&gt;'County Avg'!$F$5,'Gentrification Calcs'!BB1120&gt;'County Avg'!$F$6),1,0)</f>
        <v>0</v>
      </c>
      <c r="BQ1120">
        <f t="shared" si="411"/>
        <v>0</v>
      </c>
      <c r="BR1120">
        <f t="shared" si="412"/>
        <v>0</v>
      </c>
      <c r="BS1120">
        <f t="shared" si="413"/>
        <v>0</v>
      </c>
      <c r="BT1120">
        <f t="shared" si="414"/>
        <v>0</v>
      </c>
    </row>
    <row r="1121" spans="1:72" x14ac:dyDescent="0.25">
      <c r="A1121">
        <v>6037402903</v>
      </c>
      <c r="B1121">
        <v>3251.2625712802601</v>
      </c>
      <c r="C1121">
        <v>4003.9998850226398</v>
      </c>
      <c r="D1121">
        <v>4443</v>
      </c>
      <c r="E1121">
        <v>771.07599849999997</v>
      </c>
      <c r="F1121">
        <v>869.04113770000004</v>
      </c>
      <c r="G1121">
        <v>998</v>
      </c>
      <c r="H1121">
        <v>347.09122576555984</v>
      </c>
      <c r="I1121">
        <v>293.0089460555198</v>
      </c>
      <c r="J1121">
        <v>535.05160000000001</v>
      </c>
      <c r="K1121">
        <v>0.45013880141616136</v>
      </c>
      <c r="L1121">
        <v>0.3371634935844301</v>
      </c>
      <c r="M1121">
        <v>0.53612384769539079</v>
      </c>
      <c r="N1121">
        <v>1615.059364</v>
      </c>
      <c r="O1121">
        <v>2017.767822</v>
      </c>
      <c r="P1121">
        <v>2408</v>
      </c>
      <c r="Q1121">
        <v>73.942866809999998</v>
      </c>
      <c r="R1121">
        <v>106.497612</v>
      </c>
      <c r="S1121">
        <v>255</v>
      </c>
      <c r="T1121">
        <v>4.5783373947856941E-2</v>
      </c>
      <c r="U1121">
        <v>5.2779913941952042E-2</v>
      </c>
      <c r="V1121">
        <v>0.10589700996677741</v>
      </c>
      <c r="W1121">
        <v>214.510518634888</v>
      </c>
      <c r="X1121">
        <v>247.63278198242199</v>
      </c>
      <c r="Y1121">
        <v>488</v>
      </c>
      <c r="Z1121">
        <v>777.35592233278999</v>
      </c>
      <c r="AA1121">
        <v>871.10906982421898</v>
      </c>
      <c r="AB1121">
        <v>998</v>
      </c>
      <c r="AC1121">
        <v>0.27594890895171564</v>
      </c>
      <c r="AD1121">
        <v>0.28427299239622406</v>
      </c>
      <c r="AE1121">
        <v>0.48897795591182364</v>
      </c>
      <c r="AF1121">
        <v>712.328110551279</v>
      </c>
      <c r="AG1121">
        <v>364.98693847656301</v>
      </c>
      <c r="AH1121">
        <v>150</v>
      </c>
      <c r="AI1121">
        <v>0.21909276625135302</v>
      </c>
      <c r="AJ1121">
        <v>9.1155581657690096E-2</v>
      </c>
      <c r="AK1121">
        <v>3.3760972316002703E-2</v>
      </c>
      <c r="AL1121">
        <f t="shared" si="406"/>
        <v>0.78090723374864701</v>
      </c>
      <c r="AM1121">
        <f t="shared" si="406"/>
        <v>0.90884441834230989</v>
      </c>
      <c r="AN1121">
        <f t="shared" si="406"/>
        <v>0.96623902768399728</v>
      </c>
      <c r="AO1121">
        <v>60743.609756097561</v>
      </c>
      <c r="AP1121">
        <v>62426.609317531678</v>
      </c>
      <c r="AQ1121">
        <v>42969</v>
      </c>
      <c r="AR1121">
        <v>1109.2333333333333</v>
      </c>
      <c r="AS1121">
        <v>941.4851720047451</v>
      </c>
      <c r="AT1121">
        <v>1185</v>
      </c>
      <c r="AU1121">
        <f t="shared" si="392"/>
        <v>-0.12793718459366293</v>
      </c>
      <c r="AV1121">
        <f t="shared" si="393"/>
        <v>-5.7394609341687393E-2</v>
      </c>
      <c r="AW1121">
        <v>6.9965399940951009E-3</v>
      </c>
      <c r="AX1121">
        <v>5.3117096024825367E-2</v>
      </c>
      <c r="AY1121" s="1">
        <f t="shared" si="394"/>
        <v>1682.9995614341169</v>
      </c>
      <c r="AZ1121" s="1">
        <f t="shared" si="395"/>
        <v>-19457.609317531678</v>
      </c>
      <c r="BA1121" s="1">
        <f t="shared" si="407"/>
        <v>-167.74816132858825</v>
      </c>
      <c r="BB1121" s="1">
        <f t="shared" si="408"/>
        <v>243.5148279952549</v>
      </c>
      <c r="BC1121">
        <f t="shared" si="396"/>
        <v>1</v>
      </c>
      <c r="BD1121">
        <f t="shared" si="397"/>
        <v>1</v>
      </c>
      <c r="BE1121">
        <f t="shared" si="398"/>
        <v>1</v>
      </c>
      <c r="BF1121">
        <f t="shared" si="399"/>
        <v>0</v>
      </c>
      <c r="BG1121">
        <f t="shared" si="400"/>
        <v>1</v>
      </c>
      <c r="BH1121">
        <f t="shared" si="401"/>
        <v>1</v>
      </c>
      <c r="BI1121">
        <f t="shared" si="402"/>
        <v>0</v>
      </c>
      <c r="BJ1121">
        <f t="shared" si="403"/>
        <v>0</v>
      </c>
      <c r="BK1121">
        <f t="shared" si="404"/>
        <v>1</v>
      </c>
      <c r="BL1121">
        <f t="shared" si="405"/>
        <v>1</v>
      </c>
      <c r="BM1121">
        <f t="shared" si="409"/>
        <v>1</v>
      </c>
      <c r="BN1121">
        <f t="shared" si="410"/>
        <v>0</v>
      </c>
      <c r="BO1121">
        <f>IF(AND(AU1121&gt;'County Avg'!$E$3,'Gentrification Calcs'!AW1121&gt;'County Avg'!$E$4,'Gentrification Calcs'!AY1121&gt;'County Avg'!$E$5,'Gentrification Calcs'!BA1121&gt;'County Avg'!$E$6),1,0)</f>
        <v>0</v>
      </c>
      <c r="BP1121">
        <f>IF(AND(AV1121&gt;'County Avg'!$F$3,'Gentrification Calcs'!AX1121&gt;'County Avg'!$F$4,'Gentrification Calcs'!AZ1121&gt;'County Avg'!$F$5,'Gentrification Calcs'!BB1121&gt;'County Avg'!$F$6),1,0)</f>
        <v>0</v>
      </c>
      <c r="BQ1121">
        <f t="shared" si="411"/>
        <v>0</v>
      </c>
      <c r="BR1121">
        <f t="shared" si="412"/>
        <v>0</v>
      </c>
      <c r="BS1121">
        <f t="shared" si="413"/>
        <v>0</v>
      </c>
      <c r="BT1121">
        <f t="shared" si="414"/>
        <v>0</v>
      </c>
    </row>
    <row r="1122" spans="1:72" x14ac:dyDescent="0.25">
      <c r="A1122">
        <v>6037402904</v>
      </c>
      <c r="B1122">
        <v>6215.99996095183</v>
      </c>
      <c r="C1122">
        <v>3741.4921737183599</v>
      </c>
      <c r="D1122">
        <v>3282</v>
      </c>
      <c r="E1122">
        <v>1368</v>
      </c>
      <c r="F1122">
        <v>812.09510230000001</v>
      </c>
      <c r="G1122">
        <v>823</v>
      </c>
      <c r="H1122">
        <v>324.29277501603406</v>
      </c>
      <c r="I1122">
        <v>273.76285394448024</v>
      </c>
      <c r="J1122">
        <v>340.36200000000002</v>
      </c>
      <c r="K1122">
        <v>0.23705612208774418</v>
      </c>
      <c r="L1122">
        <v>0.33710688953687123</v>
      </c>
      <c r="M1122">
        <v>0.41356257594167684</v>
      </c>
      <c r="N1122">
        <v>3125.9999800000001</v>
      </c>
      <c r="O1122">
        <v>1885.5169249999999</v>
      </c>
      <c r="P1122">
        <v>1997</v>
      </c>
      <c r="Q1122">
        <v>112</v>
      </c>
      <c r="R1122">
        <v>99.549002479999999</v>
      </c>
      <c r="S1122">
        <v>205</v>
      </c>
      <c r="T1122">
        <v>3.582853509807124E-2</v>
      </c>
      <c r="U1122">
        <v>5.2796663429579137E-2</v>
      </c>
      <c r="V1122">
        <v>0.10265398097145718</v>
      </c>
      <c r="W1122">
        <v>305</v>
      </c>
      <c r="X1122">
        <v>231.38661516085301</v>
      </c>
      <c r="Y1122">
        <v>143</v>
      </c>
      <c r="Z1122">
        <v>1377</v>
      </c>
      <c r="AA1122">
        <v>814.02732352912403</v>
      </c>
      <c r="AB1122">
        <v>823</v>
      </c>
      <c r="AC1122">
        <v>0.22149600580973131</v>
      </c>
      <c r="AD1122">
        <v>0.28424919959406564</v>
      </c>
      <c r="AE1122">
        <v>0.17375455650060753</v>
      </c>
      <c r="AF1122">
        <v>728.99999542051</v>
      </c>
      <c r="AG1122">
        <v>341.24751394987101</v>
      </c>
      <c r="AH1122">
        <v>239</v>
      </c>
      <c r="AI1122">
        <v>0.11727799227799243</v>
      </c>
      <c r="AJ1122">
        <v>9.1206261594483917E-2</v>
      </c>
      <c r="AK1122">
        <v>7.2821450335161492E-2</v>
      </c>
      <c r="AL1122">
        <f t="shared" si="406"/>
        <v>0.8827220077220076</v>
      </c>
      <c r="AM1122">
        <f t="shared" si="406"/>
        <v>0.90879373840551603</v>
      </c>
      <c r="AN1122">
        <f t="shared" si="406"/>
        <v>0.92717854966483848</v>
      </c>
      <c r="AO1122">
        <v>60743.609756097561</v>
      </c>
      <c r="AP1122">
        <v>62426.609317531678</v>
      </c>
      <c r="AQ1122">
        <v>55982</v>
      </c>
      <c r="AR1122">
        <v>1109.2333333333333</v>
      </c>
      <c r="AS1122">
        <v>941.4851720047451</v>
      </c>
      <c r="AT1122">
        <v>1516</v>
      </c>
      <c r="AU1122">
        <f t="shared" si="392"/>
        <v>-2.6071730683508515E-2</v>
      </c>
      <c r="AV1122">
        <f t="shared" si="393"/>
        <v>-1.8384811259322426E-2</v>
      </c>
      <c r="AW1122">
        <v>1.6968128331507897E-2</v>
      </c>
      <c r="AX1122">
        <v>4.9857317541878048E-2</v>
      </c>
      <c r="AY1122" s="1">
        <f t="shared" si="394"/>
        <v>1682.9995614341169</v>
      </c>
      <c r="AZ1122" s="1">
        <f t="shared" si="395"/>
        <v>-6444.6093175316782</v>
      </c>
      <c r="BA1122" s="1">
        <f t="shared" si="407"/>
        <v>-167.74816132858825</v>
      </c>
      <c r="BB1122" s="1">
        <f t="shared" si="408"/>
        <v>574.5148279952549</v>
      </c>
      <c r="BC1122">
        <f t="shared" si="396"/>
        <v>1</v>
      </c>
      <c r="BD1122">
        <f t="shared" si="397"/>
        <v>1</v>
      </c>
      <c r="BE1122">
        <f t="shared" si="398"/>
        <v>0</v>
      </c>
      <c r="BF1122">
        <f t="shared" si="399"/>
        <v>0</v>
      </c>
      <c r="BG1122">
        <f t="shared" si="400"/>
        <v>1</v>
      </c>
      <c r="BH1122">
        <f t="shared" si="401"/>
        <v>1</v>
      </c>
      <c r="BI1122">
        <f t="shared" si="402"/>
        <v>0</v>
      </c>
      <c r="BJ1122">
        <f t="shared" si="403"/>
        <v>0</v>
      </c>
      <c r="BK1122">
        <f t="shared" si="404"/>
        <v>1</v>
      </c>
      <c r="BL1122">
        <f t="shared" si="405"/>
        <v>1</v>
      </c>
      <c r="BM1122">
        <f t="shared" si="409"/>
        <v>0</v>
      </c>
      <c r="BN1122">
        <f t="shared" si="410"/>
        <v>0</v>
      </c>
      <c r="BO1122">
        <f>IF(AND(AU1122&gt;'County Avg'!$E$3,'Gentrification Calcs'!AW1122&gt;'County Avg'!$E$4,'Gentrification Calcs'!AY1122&gt;'County Avg'!$E$5,'Gentrification Calcs'!BA1122&gt;'County Avg'!$E$6),1,0)</f>
        <v>0</v>
      </c>
      <c r="BP1122">
        <f>IF(AND(AV1122&gt;'County Avg'!$F$3,'Gentrification Calcs'!AX1122&gt;'County Avg'!$F$4,'Gentrification Calcs'!AZ1122&gt;'County Avg'!$F$5,'Gentrification Calcs'!BB1122&gt;'County Avg'!$F$6),1,0)</f>
        <v>0</v>
      </c>
      <c r="BQ1122">
        <f t="shared" si="411"/>
        <v>0</v>
      </c>
      <c r="BR1122">
        <f t="shared" si="412"/>
        <v>0</v>
      </c>
      <c r="BS1122">
        <f t="shared" si="413"/>
        <v>0</v>
      </c>
      <c r="BT1122">
        <f t="shared" si="414"/>
        <v>0</v>
      </c>
    </row>
    <row r="1123" spans="1:72" x14ac:dyDescent="0.25">
      <c r="A1123">
        <v>6037403000</v>
      </c>
      <c r="B1123">
        <v>1976.6384061830099</v>
      </c>
      <c r="C1123">
        <v>6935</v>
      </c>
      <c r="D1123">
        <v>7354</v>
      </c>
      <c r="E1123">
        <v>264.25617690000001</v>
      </c>
      <c r="F1123">
        <v>1438</v>
      </c>
      <c r="G1123">
        <v>1559</v>
      </c>
      <c r="H1123">
        <v>599.25759623553563</v>
      </c>
      <c r="I1123">
        <v>523.76139999999998</v>
      </c>
      <c r="J1123">
        <v>576.26700000000005</v>
      </c>
      <c r="K1123">
        <v>2.2677146217184059</v>
      </c>
      <c r="L1123">
        <v>0.36422906815020861</v>
      </c>
      <c r="M1123">
        <v>0.36963887107119953</v>
      </c>
      <c r="N1123">
        <v>1273.15425</v>
      </c>
      <c r="O1123">
        <v>3572</v>
      </c>
      <c r="P1123">
        <v>4181</v>
      </c>
      <c r="Q1123">
        <v>60.061421899999999</v>
      </c>
      <c r="R1123">
        <v>172</v>
      </c>
      <c r="S1123">
        <v>657</v>
      </c>
      <c r="T1123">
        <v>4.7175290739515652E-2</v>
      </c>
      <c r="U1123">
        <v>4.8152295632698766E-2</v>
      </c>
      <c r="V1123">
        <v>0.15713944032528104</v>
      </c>
      <c r="W1123">
        <v>72.860606991685898</v>
      </c>
      <c r="X1123">
        <v>321</v>
      </c>
      <c r="Y1123">
        <v>603</v>
      </c>
      <c r="Z1123">
        <v>261.10046821832702</v>
      </c>
      <c r="AA1123">
        <v>1446</v>
      </c>
      <c r="AB1123">
        <v>1559</v>
      </c>
      <c r="AC1123">
        <v>0.27905199668489794</v>
      </c>
      <c r="AD1123">
        <v>0.22199170124481327</v>
      </c>
      <c r="AE1123">
        <v>0.38678640153944838</v>
      </c>
      <c r="AF1123">
        <v>1074.9582599118901</v>
      </c>
      <c r="AG1123">
        <v>517</v>
      </c>
      <c r="AH1123">
        <v>729</v>
      </c>
      <c r="AI1123">
        <v>0.54383151544024155</v>
      </c>
      <c r="AJ1123">
        <v>7.4549387166546507E-2</v>
      </c>
      <c r="AK1123">
        <v>9.9129725319553982E-2</v>
      </c>
      <c r="AL1123">
        <f t="shared" si="406"/>
        <v>0.45616848455975845</v>
      </c>
      <c r="AM1123">
        <f t="shared" si="406"/>
        <v>0.92545061283345353</v>
      </c>
      <c r="AN1123">
        <f t="shared" si="406"/>
        <v>0.900870274680446</v>
      </c>
      <c r="AO1123">
        <v>54576.377518557798</v>
      </c>
      <c r="AP1123">
        <v>63619.13608500205</v>
      </c>
      <c r="AQ1123">
        <v>53078</v>
      </c>
      <c r="AR1123">
        <v>1218.0833333333335</v>
      </c>
      <c r="AS1123">
        <v>1033.4693554764731</v>
      </c>
      <c r="AT1123">
        <v>1220</v>
      </c>
      <c r="AU1123">
        <f t="shared" si="392"/>
        <v>-0.46928212827369503</v>
      </c>
      <c r="AV1123">
        <f t="shared" si="393"/>
        <v>2.4580338153007475E-2</v>
      </c>
      <c r="AW1123">
        <v>9.7700489318311434E-4</v>
      </c>
      <c r="AX1123">
        <v>0.10898714469258228</v>
      </c>
      <c r="AY1123" s="1">
        <f t="shared" si="394"/>
        <v>9042.7585664442522</v>
      </c>
      <c r="AZ1123" s="1">
        <f t="shared" si="395"/>
        <v>-10541.13608500205</v>
      </c>
      <c r="BA1123" s="1">
        <f t="shared" si="407"/>
        <v>-184.6139778568604</v>
      </c>
      <c r="BB1123" s="1">
        <f t="shared" si="408"/>
        <v>186.53064452352692</v>
      </c>
      <c r="BC1123">
        <f t="shared" si="396"/>
        <v>1</v>
      </c>
      <c r="BD1123">
        <f t="shared" si="397"/>
        <v>1</v>
      </c>
      <c r="BE1123">
        <f t="shared" si="398"/>
        <v>1</v>
      </c>
      <c r="BF1123">
        <f t="shared" si="399"/>
        <v>0</v>
      </c>
      <c r="BG1123">
        <f t="shared" si="400"/>
        <v>1</v>
      </c>
      <c r="BH1123">
        <f t="shared" si="401"/>
        <v>1</v>
      </c>
      <c r="BI1123">
        <f t="shared" si="402"/>
        <v>0</v>
      </c>
      <c r="BJ1123">
        <f t="shared" si="403"/>
        <v>0</v>
      </c>
      <c r="BK1123">
        <f t="shared" si="404"/>
        <v>0</v>
      </c>
      <c r="BL1123">
        <f t="shared" si="405"/>
        <v>1</v>
      </c>
      <c r="BM1123">
        <f t="shared" si="409"/>
        <v>0</v>
      </c>
      <c r="BN1123">
        <f t="shared" si="410"/>
        <v>0</v>
      </c>
      <c r="BO1123">
        <f>IF(AND(AU1123&gt;'County Avg'!$E$3,'Gentrification Calcs'!AW1123&gt;'County Avg'!$E$4,'Gentrification Calcs'!AY1123&gt;'County Avg'!$E$5,'Gentrification Calcs'!BA1123&gt;'County Avg'!$E$6),1,0)</f>
        <v>0</v>
      </c>
      <c r="BP1123">
        <f>IF(AND(AV1123&gt;'County Avg'!$F$3,'Gentrification Calcs'!AX1123&gt;'County Avg'!$F$4,'Gentrification Calcs'!AZ1123&gt;'County Avg'!$F$5,'Gentrification Calcs'!BB1123&gt;'County Avg'!$F$6),1,0)</f>
        <v>0</v>
      </c>
      <c r="BQ1123">
        <f t="shared" si="411"/>
        <v>0</v>
      </c>
      <c r="BR1123">
        <f t="shared" si="412"/>
        <v>0</v>
      </c>
      <c r="BS1123">
        <f t="shared" si="413"/>
        <v>0</v>
      </c>
      <c r="BT1123">
        <f t="shared" si="414"/>
        <v>0</v>
      </c>
    </row>
    <row r="1124" spans="1:72" x14ac:dyDescent="0.25">
      <c r="A1124">
        <v>6037403200</v>
      </c>
      <c r="B1124">
        <v>4507.3060263820798</v>
      </c>
      <c r="C1124">
        <v>746.30748686194397</v>
      </c>
      <c r="D1124">
        <v>741</v>
      </c>
      <c r="E1124">
        <v>1357.56107</v>
      </c>
      <c r="F1124">
        <v>0.92935126999999995</v>
      </c>
      <c r="G1124">
        <v>0</v>
      </c>
      <c r="H1124">
        <v>104.71341690480321</v>
      </c>
      <c r="I1124">
        <v>0.14573552402692877</v>
      </c>
      <c r="J1124">
        <v>0</v>
      </c>
      <c r="K1124">
        <v>7.7133485350167869E-2</v>
      </c>
      <c r="L1124">
        <v>0.15681425175964819</v>
      </c>
      <c r="N1124">
        <v>2886.0734729999999</v>
      </c>
      <c r="O1124">
        <v>687.95243840000001</v>
      </c>
      <c r="P1124">
        <v>634</v>
      </c>
      <c r="Q1124">
        <v>1111.034592</v>
      </c>
      <c r="R1124">
        <v>13.064504980000001</v>
      </c>
      <c r="S1124">
        <v>113</v>
      </c>
      <c r="T1124">
        <v>0.38496407052489479</v>
      </c>
      <c r="U1124">
        <v>1.8990418887655475E-2</v>
      </c>
      <c r="V1124">
        <v>0.17823343848580442</v>
      </c>
      <c r="W1124">
        <v>140.69170475006101</v>
      </c>
      <c r="X1124">
        <v>3.0572471544146498</v>
      </c>
      <c r="Y1124">
        <v>0</v>
      </c>
      <c r="Z1124">
        <v>1390.36033821106</v>
      </c>
      <c r="AA1124">
        <v>3.9274696111679099</v>
      </c>
      <c r="AB1124">
        <v>0</v>
      </c>
      <c r="AC1124">
        <v>0.10119082146077707</v>
      </c>
      <c r="AD1124">
        <v>0.7784266861597734</v>
      </c>
      <c r="AF1124">
        <v>2071.5481221567902</v>
      </c>
      <c r="AG1124">
        <v>468.41921824216797</v>
      </c>
      <c r="AH1124">
        <v>364</v>
      </c>
      <c r="AI1124">
        <v>0.4595978418220647</v>
      </c>
      <c r="AJ1124">
        <v>0.62764909435890293</v>
      </c>
      <c r="AK1124">
        <v>0.49122807017543857</v>
      </c>
      <c r="AL1124">
        <f t="shared" si="406"/>
        <v>0.54040215817793524</v>
      </c>
      <c r="AM1124">
        <f t="shared" si="406"/>
        <v>0.37235090564109707</v>
      </c>
      <c r="AN1124">
        <f t="shared" si="406"/>
        <v>0.50877192982456143</v>
      </c>
      <c r="AO1124">
        <v>110661.91304347827</v>
      </c>
      <c r="AP1124">
        <v>94458.465467919916</v>
      </c>
      <c r="AR1124">
        <v>1679.4</v>
      </c>
      <c r="AS1124">
        <v>1405.4642151047847</v>
      </c>
      <c r="AU1124">
        <f t="shared" si="392"/>
        <v>0.16805125253683822</v>
      </c>
      <c r="AV1124">
        <f t="shared" si="393"/>
        <v>-0.13642102418346436</v>
      </c>
      <c r="AW1124">
        <v>-0.36597365163723933</v>
      </c>
      <c r="AX1124">
        <v>0.15924301959814893</v>
      </c>
      <c r="AY1124" s="1">
        <f t="shared" si="394"/>
        <v>-16203.447575558355</v>
      </c>
      <c r="AZ1124" s="1">
        <f t="shared" si="395"/>
        <v>-94458.465467919916</v>
      </c>
      <c r="BA1124" s="1">
        <f t="shared" si="407"/>
        <v>-273.93578489521542</v>
      </c>
      <c r="BB1124" s="1">
        <f t="shared" si="408"/>
        <v>-1405.4642151047847</v>
      </c>
      <c r="BC1124">
        <f t="shared" si="396"/>
        <v>1</v>
      </c>
      <c r="BD1124">
        <f t="shared" si="397"/>
        <v>1</v>
      </c>
      <c r="BE1124">
        <f t="shared" si="398"/>
        <v>0</v>
      </c>
      <c r="BF1124">
        <f t="shared" si="399"/>
        <v>0</v>
      </c>
      <c r="BG1124">
        <f t="shared" si="400"/>
        <v>0</v>
      </c>
      <c r="BH1124">
        <f t="shared" si="401"/>
        <v>1</v>
      </c>
      <c r="BI1124">
        <f t="shared" si="402"/>
        <v>0</v>
      </c>
      <c r="BJ1124">
        <f t="shared" si="403"/>
        <v>1</v>
      </c>
      <c r="BK1124">
        <f t="shared" si="404"/>
        <v>0</v>
      </c>
      <c r="BL1124">
        <f t="shared" si="405"/>
        <v>0</v>
      </c>
      <c r="BM1124">
        <f t="shared" si="409"/>
        <v>0</v>
      </c>
      <c r="BN1124">
        <f t="shared" si="410"/>
        <v>0</v>
      </c>
      <c r="BO1124">
        <f>IF(AND(AU1124&gt;'County Avg'!$E$3,'Gentrification Calcs'!AW1124&gt;'County Avg'!$E$4,'Gentrification Calcs'!AY1124&gt;'County Avg'!$E$5,'Gentrification Calcs'!BA1124&gt;'County Avg'!$E$6),1,0)</f>
        <v>0</v>
      </c>
      <c r="BP1124">
        <f>IF(AND(AV1124&gt;'County Avg'!$F$3,'Gentrification Calcs'!AX1124&gt;'County Avg'!$F$4,'Gentrification Calcs'!AZ1124&gt;'County Avg'!$F$5,'Gentrification Calcs'!BB1124&gt;'County Avg'!$F$6),1,0)</f>
        <v>0</v>
      </c>
      <c r="BQ1124">
        <f t="shared" si="411"/>
        <v>0</v>
      </c>
      <c r="BR1124">
        <f t="shared" si="412"/>
        <v>0</v>
      </c>
      <c r="BS1124">
        <f t="shared" si="413"/>
        <v>0</v>
      </c>
      <c r="BT1124">
        <f t="shared" si="414"/>
        <v>0</v>
      </c>
    </row>
    <row r="1125" spans="1:72" x14ac:dyDescent="0.25">
      <c r="A1125">
        <v>6037403303</v>
      </c>
      <c r="B1125">
        <v>3835.01793650543</v>
      </c>
      <c r="C1125">
        <v>2652.1856808662401</v>
      </c>
      <c r="D1125">
        <v>2456</v>
      </c>
      <c r="E1125">
        <v>1155.4444579999999</v>
      </c>
      <c r="F1125">
        <v>770.35351470000001</v>
      </c>
      <c r="G1125">
        <v>745</v>
      </c>
      <c r="H1125">
        <v>150.57781902211104</v>
      </c>
      <c r="I1125">
        <v>148.69309311683722</v>
      </c>
      <c r="J1125">
        <v>151.7988</v>
      </c>
      <c r="K1125">
        <v>0.13032025726511473</v>
      </c>
      <c r="L1125">
        <v>0.19301929604974025</v>
      </c>
      <c r="M1125">
        <v>0.20375677852348995</v>
      </c>
      <c r="N1125">
        <v>2456.3404609999998</v>
      </c>
      <c r="O1125">
        <v>1723.78487</v>
      </c>
      <c r="P1125">
        <v>1747</v>
      </c>
      <c r="Q1125">
        <v>945.82330320000005</v>
      </c>
      <c r="R1125">
        <v>491.99781080000002</v>
      </c>
      <c r="S1125">
        <v>511</v>
      </c>
      <c r="T1125">
        <v>0.3850538303696493</v>
      </c>
      <c r="U1125">
        <v>0.28541717668052163</v>
      </c>
      <c r="V1125">
        <v>0.29250143102461362</v>
      </c>
      <c r="W1125">
        <v>119.78354644775401</v>
      </c>
      <c r="X1125">
        <v>78.270965635776506</v>
      </c>
      <c r="Y1125">
        <v>129</v>
      </c>
      <c r="Z1125">
        <v>1183.44580078125</v>
      </c>
      <c r="AA1125">
        <v>768.34749317169201</v>
      </c>
      <c r="AB1125">
        <v>745</v>
      </c>
      <c r="AC1125">
        <v>0.10121591235414336</v>
      </c>
      <c r="AD1125">
        <v>0.10186922757134105</v>
      </c>
      <c r="AE1125">
        <v>0.17315436241610738</v>
      </c>
      <c r="AF1125">
        <v>1764.0849163359301</v>
      </c>
      <c r="AG1125">
        <v>791.39955139160202</v>
      </c>
      <c r="AH1125">
        <v>346</v>
      </c>
      <c r="AI1125">
        <v>0.45999391542439849</v>
      </c>
      <c r="AJ1125">
        <v>0.29839522817011821</v>
      </c>
      <c r="AK1125">
        <v>0.14087947882736157</v>
      </c>
      <c r="AL1125">
        <f t="shared" si="406"/>
        <v>0.54000608457560151</v>
      </c>
      <c r="AM1125">
        <f t="shared" si="406"/>
        <v>0.70160477182988179</v>
      </c>
      <c r="AN1125">
        <f t="shared" si="406"/>
        <v>0.85912052117263848</v>
      </c>
      <c r="AO1125">
        <v>113660.27624602334</v>
      </c>
      <c r="AP1125">
        <v>88144.923988557435</v>
      </c>
      <c r="AQ1125">
        <v>72917</v>
      </c>
      <c r="AR1125">
        <v>1729.5055555555557</v>
      </c>
      <c r="AS1125">
        <v>1849.1526294978255</v>
      </c>
      <c r="AT1125">
        <v>1844</v>
      </c>
      <c r="AU1125">
        <f t="shared" si="392"/>
        <v>-0.16159868725428028</v>
      </c>
      <c r="AV1125">
        <f t="shared" si="393"/>
        <v>-0.15751574934275664</v>
      </c>
      <c r="AW1125">
        <v>-9.9636653689127663E-2</v>
      </c>
      <c r="AX1125">
        <v>7.0842543440919892E-3</v>
      </c>
      <c r="AY1125" s="1">
        <f t="shared" si="394"/>
        <v>-25515.3522574659</v>
      </c>
      <c r="AZ1125" s="1">
        <f t="shared" si="395"/>
        <v>-15227.923988557435</v>
      </c>
      <c r="BA1125" s="1">
        <f t="shared" si="407"/>
        <v>119.6470739422698</v>
      </c>
      <c r="BB1125" s="1">
        <f t="shared" si="408"/>
        <v>-5.1526294978255009</v>
      </c>
      <c r="BC1125">
        <f t="shared" si="396"/>
        <v>1</v>
      </c>
      <c r="BD1125">
        <f t="shared" si="397"/>
        <v>1</v>
      </c>
      <c r="BE1125">
        <f t="shared" si="398"/>
        <v>0</v>
      </c>
      <c r="BF1125">
        <f t="shared" si="399"/>
        <v>0</v>
      </c>
      <c r="BG1125">
        <f t="shared" si="400"/>
        <v>0</v>
      </c>
      <c r="BH1125">
        <f t="shared" si="401"/>
        <v>0</v>
      </c>
      <c r="BI1125">
        <f t="shared" si="402"/>
        <v>0</v>
      </c>
      <c r="BJ1125">
        <f t="shared" si="403"/>
        <v>0</v>
      </c>
      <c r="BK1125">
        <f t="shared" si="404"/>
        <v>0</v>
      </c>
      <c r="BL1125">
        <f t="shared" si="405"/>
        <v>0</v>
      </c>
      <c r="BM1125">
        <f t="shared" si="409"/>
        <v>0</v>
      </c>
      <c r="BN1125">
        <f t="shared" si="410"/>
        <v>0</v>
      </c>
      <c r="BO1125">
        <f>IF(AND(AU1125&gt;'County Avg'!$E$3,'Gentrification Calcs'!AW1125&gt;'County Avg'!$E$4,'Gentrification Calcs'!AY1125&gt;'County Avg'!$E$5,'Gentrification Calcs'!BA1125&gt;'County Avg'!$E$6),1,0)</f>
        <v>0</v>
      </c>
      <c r="BP1125">
        <f>IF(AND(AV1125&gt;'County Avg'!$F$3,'Gentrification Calcs'!AX1125&gt;'County Avg'!$F$4,'Gentrification Calcs'!AZ1125&gt;'County Avg'!$F$5,'Gentrification Calcs'!BB1125&gt;'County Avg'!$F$6),1,0)</f>
        <v>0</v>
      </c>
      <c r="BQ1125">
        <f t="shared" si="411"/>
        <v>0</v>
      </c>
      <c r="BR1125">
        <f t="shared" si="412"/>
        <v>0</v>
      </c>
      <c r="BS1125">
        <f t="shared" si="413"/>
        <v>0</v>
      </c>
      <c r="BT1125">
        <f t="shared" si="414"/>
        <v>0</v>
      </c>
    </row>
    <row r="1126" spans="1:72" x14ac:dyDescent="0.25">
      <c r="A1126">
        <v>6037403304</v>
      </c>
      <c r="B1126">
        <v>1532.4666013753899</v>
      </c>
      <c r="C1126">
        <v>5474</v>
      </c>
      <c r="D1126">
        <v>4940</v>
      </c>
      <c r="E1126">
        <v>461.71365359999999</v>
      </c>
      <c r="F1126">
        <v>1638</v>
      </c>
      <c r="G1126">
        <v>1595</v>
      </c>
      <c r="H1126">
        <v>128.14350167394707</v>
      </c>
      <c r="I1126">
        <v>295.50599999999997</v>
      </c>
      <c r="J1126">
        <v>336.5804</v>
      </c>
      <c r="K1126">
        <v>0.27753890463235603</v>
      </c>
      <c r="L1126">
        <v>0.1804065934065934</v>
      </c>
      <c r="M1126">
        <v>0.21102219435736677</v>
      </c>
      <c r="N1126">
        <v>981.54944269999999</v>
      </c>
      <c r="O1126">
        <v>3628</v>
      </c>
      <c r="P1126">
        <v>3625</v>
      </c>
      <c r="Q1126">
        <v>377.9493713</v>
      </c>
      <c r="R1126">
        <v>1685</v>
      </c>
      <c r="S1126">
        <v>1956</v>
      </c>
      <c r="T1126">
        <v>0.38505382903621715</v>
      </c>
      <c r="U1126">
        <v>0.46444321940463063</v>
      </c>
      <c r="V1126">
        <v>0.53958620689655168</v>
      </c>
      <c r="W1126">
        <v>47.865299224853501</v>
      </c>
      <c r="X1126">
        <v>182</v>
      </c>
      <c r="Y1126">
        <v>217</v>
      </c>
      <c r="Z1126">
        <v>472.90292358398398</v>
      </c>
      <c r="AA1126">
        <v>1646</v>
      </c>
      <c r="AB1126">
        <v>1595</v>
      </c>
      <c r="AC1126">
        <v>0.10121590888484534</v>
      </c>
      <c r="AD1126">
        <v>0.11057108140947752</v>
      </c>
      <c r="AE1126">
        <v>0.13605015673981191</v>
      </c>
      <c r="AF1126">
        <v>704.92531222379</v>
      </c>
      <c r="AG1126">
        <v>1263</v>
      </c>
      <c r="AH1126">
        <v>682</v>
      </c>
      <c r="AI1126">
        <v>0.45999391542440077</v>
      </c>
      <c r="AJ1126">
        <v>0.23072707343807089</v>
      </c>
      <c r="AK1126">
        <v>0.13805668016194331</v>
      </c>
      <c r="AL1126">
        <f t="shared" si="406"/>
        <v>0.54000608457559918</v>
      </c>
      <c r="AM1126">
        <f t="shared" si="406"/>
        <v>0.76927292656192914</v>
      </c>
      <c r="AN1126">
        <f t="shared" si="406"/>
        <v>0.86194331983805672</v>
      </c>
      <c r="AO1126">
        <v>113647.57900318134</v>
      </c>
      <c r="AP1126">
        <v>111953.51818553332</v>
      </c>
      <c r="AQ1126">
        <v>96106</v>
      </c>
      <c r="AR1126">
        <v>1729.5055555555557</v>
      </c>
      <c r="AS1126">
        <v>1845.0945037564256</v>
      </c>
      <c r="AT1126">
        <v>2001</v>
      </c>
      <c r="AU1126">
        <f t="shared" si="392"/>
        <v>-0.22926684198632988</v>
      </c>
      <c r="AV1126">
        <f t="shared" si="393"/>
        <v>-9.2670393276127583E-2</v>
      </c>
      <c r="AW1126">
        <v>7.9389390368413471E-2</v>
      </c>
      <c r="AX1126">
        <v>7.5142987491921054E-2</v>
      </c>
      <c r="AY1126" s="1">
        <f t="shared" si="394"/>
        <v>-1694.0608176480164</v>
      </c>
      <c r="AZ1126" s="1">
        <f t="shared" si="395"/>
        <v>-15847.518185533321</v>
      </c>
      <c r="BA1126" s="1">
        <f t="shared" si="407"/>
        <v>115.58894820086994</v>
      </c>
      <c r="BB1126" s="1">
        <f t="shared" si="408"/>
        <v>155.90549624357436</v>
      </c>
      <c r="BC1126">
        <f t="shared" si="396"/>
        <v>1</v>
      </c>
      <c r="BD1126">
        <f t="shared" si="397"/>
        <v>1</v>
      </c>
      <c r="BE1126">
        <f t="shared" si="398"/>
        <v>0</v>
      </c>
      <c r="BF1126">
        <f t="shared" si="399"/>
        <v>0</v>
      </c>
      <c r="BG1126">
        <f t="shared" si="400"/>
        <v>0</v>
      </c>
      <c r="BH1126">
        <f t="shared" si="401"/>
        <v>0</v>
      </c>
      <c r="BI1126">
        <f t="shared" si="402"/>
        <v>0</v>
      </c>
      <c r="BJ1126">
        <f t="shared" si="403"/>
        <v>0</v>
      </c>
      <c r="BK1126">
        <f t="shared" si="404"/>
        <v>0</v>
      </c>
      <c r="BL1126">
        <f t="shared" si="405"/>
        <v>1</v>
      </c>
      <c r="BM1126">
        <f t="shared" si="409"/>
        <v>0</v>
      </c>
      <c r="BN1126">
        <f t="shared" si="410"/>
        <v>0</v>
      </c>
      <c r="BO1126">
        <f>IF(AND(AU1126&gt;'County Avg'!$E$3,'Gentrification Calcs'!AW1126&gt;'County Avg'!$E$4,'Gentrification Calcs'!AY1126&gt;'County Avg'!$E$5,'Gentrification Calcs'!BA1126&gt;'County Avg'!$E$6),1,0)</f>
        <v>0</v>
      </c>
      <c r="BP1126">
        <f>IF(AND(AV1126&gt;'County Avg'!$F$3,'Gentrification Calcs'!AX1126&gt;'County Avg'!$F$4,'Gentrification Calcs'!AZ1126&gt;'County Avg'!$F$5,'Gentrification Calcs'!BB1126&gt;'County Avg'!$F$6),1,0)</f>
        <v>0</v>
      </c>
      <c r="BQ1126">
        <f t="shared" si="411"/>
        <v>0</v>
      </c>
      <c r="BR1126">
        <f t="shared" si="412"/>
        <v>0</v>
      </c>
      <c r="BS1126">
        <f t="shared" si="413"/>
        <v>0</v>
      </c>
      <c r="BT1126">
        <f t="shared" si="414"/>
        <v>0</v>
      </c>
    </row>
    <row r="1127" spans="1:72" x14ac:dyDescent="0.25">
      <c r="A1127">
        <v>6037403305</v>
      </c>
      <c r="B1127">
        <v>4942.6484530339803</v>
      </c>
      <c r="C1127">
        <v>2299</v>
      </c>
      <c r="D1127">
        <v>2158</v>
      </c>
      <c r="E1127">
        <v>1571.994539</v>
      </c>
      <c r="F1127">
        <v>747</v>
      </c>
      <c r="G1127">
        <v>681</v>
      </c>
      <c r="H1127">
        <v>51.205923870478365</v>
      </c>
      <c r="I1127">
        <v>105</v>
      </c>
      <c r="J1127">
        <v>161.68959999999998</v>
      </c>
      <c r="K1127">
        <v>3.2573856079075328E-2</v>
      </c>
      <c r="L1127">
        <v>0.14056224899598393</v>
      </c>
      <c r="M1127">
        <v>0.23742966226138029</v>
      </c>
      <c r="N1127">
        <v>3038.123067</v>
      </c>
      <c r="O1127">
        <v>1515</v>
      </c>
      <c r="P1127">
        <v>1371</v>
      </c>
      <c r="Q1127">
        <v>768.96188070000005</v>
      </c>
      <c r="R1127">
        <v>834</v>
      </c>
      <c r="S1127">
        <v>836</v>
      </c>
      <c r="T1127">
        <v>0.25310425672101322</v>
      </c>
      <c r="U1127">
        <v>0.55049504950495054</v>
      </c>
      <c r="V1127">
        <v>0.60977388767323126</v>
      </c>
      <c r="W1127">
        <v>263.41980218887301</v>
      </c>
      <c r="X1127">
        <v>88</v>
      </c>
      <c r="Y1127">
        <v>172</v>
      </c>
      <c r="Z1127">
        <v>1543.8919048309299</v>
      </c>
      <c r="AA1127">
        <v>729</v>
      </c>
      <c r="AB1127">
        <v>681</v>
      </c>
      <c r="AC1127">
        <v>0.17062062529417812</v>
      </c>
      <c r="AD1127">
        <v>0.12071330589849108</v>
      </c>
      <c r="AE1127">
        <v>0.25256975036710722</v>
      </c>
      <c r="AF1127">
        <v>2421.2228341930399</v>
      </c>
      <c r="AG1127">
        <v>528</v>
      </c>
      <c r="AH1127">
        <v>458</v>
      </c>
      <c r="AI1127">
        <v>0.48986345219571581</v>
      </c>
      <c r="AJ1127">
        <v>0.22966507177033493</v>
      </c>
      <c r="AK1127">
        <v>0.21223354958294718</v>
      </c>
      <c r="AL1127">
        <f t="shared" si="406"/>
        <v>0.51013654780428419</v>
      </c>
      <c r="AM1127">
        <f t="shared" si="406"/>
        <v>0.77033492822966509</v>
      </c>
      <c r="AN1127">
        <f t="shared" si="406"/>
        <v>0.78776645041705284</v>
      </c>
      <c r="AO1127">
        <v>113647.57900318134</v>
      </c>
      <c r="AP1127">
        <v>93309.277891295482</v>
      </c>
      <c r="AQ1127">
        <v>84291</v>
      </c>
      <c r="AR1127">
        <v>1729.5055555555557</v>
      </c>
      <c r="AS1127">
        <v>1716.5871886120999</v>
      </c>
      <c r="AT1127">
        <v>1854</v>
      </c>
      <c r="AU1127">
        <f t="shared" si="392"/>
        <v>-0.2601983804253809</v>
      </c>
      <c r="AV1127">
        <f t="shared" si="393"/>
        <v>-1.7431522187387749E-2</v>
      </c>
      <c r="AW1127">
        <v>0.29739079278393732</v>
      </c>
      <c r="AX1127">
        <v>5.9278838168280723E-2</v>
      </c>
      <c r="AY1127" s="1">
        <f t="shared" si="394"/>
        <v>-20338.301111885856</v>
      </c>
      <c r="AZ1127" s="1">
        <f t="shared" si="395"/>
        <v>-9018.2778912954818</v>
      </c>
      <c r="BA1127" s="1">
        <f t="shared" si="407"/>
        <v>-12.918366943455794</v>
      </c>
      <c r="BB1127" s="1">
        <f t="shared" si="408"/>
        <v>137.41281138790009</v>
      </c>
      <c r="BC1127">
        <f t="shared" si="396"/>
        <v>1</v>
      </c>
      <c r="BD1127">
        <f t="shared" si="397"/>
        <v>1</v>
      </c>
      <c r="BE1127">
        <f t="shared" si="398"/>
        <v>0</v>
      </c>
      <c r="BF1127">
        <f t="shared" si="399"/>
        <v>0</v>
      </c>
      <c r="BG1127">
        <f t="shared" si="400"/>
        <v>0</v>
      </c>
      <c r="BH1127">
        <f t="shared" si="401"/>
        <v>0</v>
      </c>
      <c r="BI1127">
        <f t="shared" si="402"/>
        <v>0</v>
      </c>
      <c r="BJ1127">
        <f t="shared" si="403"/>
        <v>0</v>
      </c>
      <c r="BK1127">
        <f t="shared" si="404"/>
        <v>0</v>
      </c>
      <c r="BL1127">
        <f t="shared" si="405"/>
        <v>1</v>
      </c>
      <c r="BM1127">
        <f t="shared" si="409"/>
        <v>0</v>
      </c>
      <c r="BN1127">
        <f t="shared" si="410"/>
        <v>0</v>
      </c>
      <c r="BO1127">
        <f>IF(AND(AU1127&gt;'County Avg'!$E$3,'Gentrification Calcs'!AW1127&gt;'County Avg'!$E$4,'Gentrification Calcs'!AY1127&gt;'County Avg'!$E$5,'Gentrification Calcs'!BA1127&gt;'County Avg'!$E$6),1,0)</f>
        <v>0</v>
      </c>
      <c r="BP1127">
        <f>IF(AND(AV1127&gt;'County Avg'!$F$3,'Gentrification Calcs'!AX1127&gt;'County Avg'!$F$4,'Gentrification Calcs'!AZ1127&gt;'County Avg'!$F$5,'Gentrification Calcs'!BB1127&gt;'County Avg'!$F$6),1,0)</f>
        <v>0</v>
      </c>
      <c r="BQ1127">
        <f t="shared" si="411"/>
        <v>0</v>
      </c>
      <c r="BR1127">
        <f t="shared" si="412"/>
        <v>0</v>
      </c>
      <c r="BS1127">
        <f t="shared" si="413"/>
        <v>0</v>
      </c>
      <c r="BT1127">
        <f t="shared" si="414"/>
        <v>0</v>
      </c>
    </row>
    <row r="1128" spans="1:72" x14ac:dyDescent="0.25">
      <c r="A1128">
        <v>6037403312</v>
      </c>
      <c r="B1128">
        <v>5353.5540089979904</v>
      </c>
      <c r="C1128">
        <v>5037.9589915275601</v>
      </c>
      <c r="D1128">
        <v>5164</v>
      </c>
      <c r="E1128">
        <v>1725.9591</v>
      </c>
      <c r="F1128">
        <v>1622.251246</v>
      </c>
      <c r="G1128">
        <v>1549</v>
      </c>
      <c r="H1128">
        <v>219.91160653071455</v>
      </c>
      <c r="I1128">
        <v>293.14909875960382</v>
      </c>
      <c r="J1128">
        <v>352.46820000000002</v>
      </c>
      <c r="K1128">
        <v>0.1274141470274206</v>
      </c>
      <c r="L1128">
        <v>0.18070511548838336</v>
      </c>
      <c r="M1128">
        <v>0.22754564234990318</v>
      </c>
      <c r="N1128">
        <v>3387.087301</v>
      </c>
      <c r="O1128">
        <v>3342.2977540000002</v>
      </c>
      <c r="P1128">
        <v>3668</v>
      </c>
      <c r="Q1128">
        <v>1298.8022860000001</v>
      </c>
      <c r="R1128">
        <v>836.32439139999997</v>
      </c>
      <c r="S1128">
        <v>1246</v>
      </c>
      <c r="T1128">
        <v>0.38345698548028068</v>
      </c>
      <c r="U1128">
        <v>0.2502243824324456</v>
      </c>
      <c r="V1128">
        <v>0.33969465648854963</v>
      </c>
      <c r="W1128">
        <v>167.65711637755001</v>
      </c>
      <c r="X1128">
        <v>297.45132240652998</v>
      </c>
      <c r="Y1128">
        <v>328</v>
      </c>
      <c r="Z1128">
        <v>1745.89864990099</v>
      </c>
      <c r="AA1128">
        <v>1600.2412171363801</v>
      </c>
      <c r="AB1128">
        <v>1549</v>
      </c>
      <c r="AC1128">
        <v>9.6029123103484756E-2</v>
      </c>
      <c r="AD1128">
        <v>0.18587905324599557</v>
      </c>
      <c r="AE1128">
        <v>0.21174951581665591</v>
      </c>
      <c r="AF1128">
        <v>2746.4473739734299</v>
      </c>
      <c r="AG1128">
        <v>1781.99671053886</v>
      </c>
      <c r="AH1128">
        <v>945</v>
      </c>
      <c r="AI1128">
        <v>0.5130138538543435</v>
      </c>
      <c r="AJ1128">
        <v>0.35371401663564167</v>
      </c>
      <c r="AK1128">
        <v>0.1829976762199845</v>
      </c>
      <c r="AL1128">
        <f t="shared" si="406"/>
        <v>0.4869861461456565</v>
      </c>
      <c r="AM1128">
        <f t="shared" si="406"/>
        <v>0.64628598336435839</v>
      </c>
      <c r="AN1128">
        <f t="shared" si="406"/>
        <v>0.81700232378001547</v>
      </c>
      <c r="AO1128">
        <v>91305.873276776256</v>
      </c>
      <c r="AP1128">
        <v>93530.167960768304</v>
      </c>
      <c r="AQ1128">
        <v>72154</v>
      </c>
      <c r="AR1128">
        <v>1670.7611111111112</v>
      </c>
      <c r="AS1128">
        <v>1390.5844207196521</v>
      </c>
      <c r="AT1128">
        <v>1828</v>
      </c>
      <c r="AU1128">
        <f t="shared" si="392"/>
        <v>-0.15929983721870183</v>
      </c>
      <c r="AV1128">
        <f t="shared" si="393"/>
        <v>-0.17071634041565717</v>
      </c>
      <c r="AW1128">
        <v>-0.13323260304783507</v>
      </c>
      <c r="AX1128">
        <v>8.9470274056104027E-2</v>
      </c>
      <c r="AY1128" s="1">
        <f t="shared" si="394"/>
        <v>2224.2946839920478</v>
      </c>
      <c r="AZ1128" s="1">
        <f t="shared" si="395"/>
        <v>-21376.167960768304</v>
      </c>
      <c r="BA1128" s="1">
        <f t="shared" si="407"/>
        <v>-280.17669039145903</v>
      </c>
      <c r="BB1128" s="1">
        <f t="shared" si="408"/>
        <v>437.41557928034786</v>
      </c>
      <c r="BC1128">
        <f t="shared" si="396"/>
        <v>1</v>
      </c>
      <c r="BD1128">
        <f t="shared" si="397"/>
        <v>1</v>
      </c>
      <c r="BE1128">
        <f t="shared" si="398"/>
        <v>0</v>
      </c>
      <c r="BF1128">
        <f t="shared" si="399"/>
        <v>0</v>
      </c>
      <c r="BG1128">
        <f t="shared" si="400"/>
        <v>0</v>
      </c>
      <c r="BH1128">
        <f t="shared" si="401"/>
        <v>0</v>
      </c>
      <c r="BI1128">
        <f t="shared" si="402"/>
        <v>0</v>
      </c>
      <c r="BJ1128">
        <f t="shared" si="403"/>
        <v>0</v>
      </c>
      <c r="BK1128">
        <f t="shared" si="404"/>
        <v>0</v>
      </c>
      <c r="BL1128">
        <f t="shared" si="405"/>
        <v>0</v>
      </c>
      <c r="BM1128">
        <f t="shared" si="409"/>
        <v>0</v>
      </c>
      <c r="BN1128">
        <f t="shared" si="410"/>
        <v>0</v>
      </c>
      <c r="BO1128">
        <f>IF(AND(AU1128&gt;'County Avg'!$E$3,'Gentrification Calcs'!AW1128&gt;'County Avg'!$E$4,'Gentrification Calcs'!AY1128&gt;'County Avg'!$E$5,'Gentrification Calcs'!BA1128&gt;'County Avg'!$E$6),1,0)</f>
        <v>0</v>
      </c>
      <c r="BP1128">
        <f>IF(AND(AV1128&gt;'County Avg'!$F$3,'Gentrification Calcs'!AX1128&gt;'County Avg'!$F$4,'Gentrification Calcs'!AZ1128&gt;'County Avg'!$F$5,'Gentrification Calcs'!BB1128&gt;'County Avg'!$F$6),1,0)</f>
        <v>0</v>
      </c>
      <c r="BQ1128">
        <f t="shared" si="411"/>
        <v>0</v>
      </c>
      <c r="BR1128">
        <f t="shared" si="412"/>
        <v>0</v>
      </c>
      <c r="BS1128">
        <f t="shared" si="413"/>
        <v>0</v>
      </c>
      <c r="BT1128">
        <f t="shared" si="414"/>
        <v>0</v>
      </c>
    </row>
    <row r="1129" spans="1:72" x14ac:dyDescent="0.25">
      <c r="A1129">
        <v>6037403316</v>
      </c>
      <c r="B1129">
        <v>6516.9573787592399</v>
      </c>
      <c r="C1129">
        <v>6802.91457996795</v>
      </c>
      <c r="D1129">
        <v>7570</v>
      </c>
      <c r="E1129">
        <v>2101.062805</v>
      </c>
      <c r="F1129">
        <v>2464.0358890000002</v>
      </c>
      <c r="G1129">
        <v>2344</v>
      </c>
      <c r="H1129">
        <v>199.57857338168373</v>
      </c>
      <c r="I1129">
        <v>490.18693054965985</v>
      </c>
      <c r="J1129">
        <v>449.29020000000003</v>
      </c>
      <c r="K1129">
        <v>9.4989342016210565E-2</v>
      </c>
      <c r="L1129">
        <v>0.19893660345531591</v>
      </c>
      <c r="M1129">
        <v>0.19167670648464166</v>
      </c>
      <c r="N1129">
        <v>4123.270364</v>
      </c>
      <c r="O1129">
        <v>4599.5578290000003</v>
      </c>
      <c r="P1129">
        <v>5123</v>
      </c>
      <c r="Q1129">
        <v>1581.589342</v>
      </c>
      <c r="R1129">
        <v>1687.9710660000001</v>
      </c>
      <c r="S1129">
        <v>2032</v>
      </c>
      <c r="T1129">
        <v>0.38357643384454038</v>
      </c>
      <c r="U1129">
        <v>0.36698550790195966</v>
      </c>
      <c r="V1129">
        <v>0.39664259223111459</v>
      </c>
      <c r="W1129">
        <v>203.67868928914001</v>
      </c>
      <c r="X1129">
        <v>514.38162155164196</v>
      </c>
      <c r="Y1129">
        <v>446</v>
      </c>
      <c r="Z1129">
        <v>2125.35479409352</v>
      </c>
      <c r="AA1129">
        <v>2456.0458061219501</v>
      </c>
      <c r="AB1129">
        <v>2344</v>
      </c>
      <c r="AC1129">
        <v>9.5832794531611615E-2</v>
      </c>
      <c r="AD1129">
        <v>0.20943486488301324</v>
      </c>
      <c r="AE1129">
        <v>0.19027303754266212</v>
      </c>
      <c r="AF1129">
        <v>3343.6868128811102</v>
      </c>
      <c r="AG1129">
        <v>2682.8344757258901</v>
      </c>
      <c r="AH1129">
        <v>1874</v>
      </c>
      <c r="AI1129">
        <v>0.51307483209560489</v>
      </c>
      <c r="AJ1129">
        <v>0.39436545089450903</v>
      </c>
      <c r="AK1129">
        <v>0.24755614266842801</v>
      </c>
      <c r="AL1129">
        <f t="shared" si="406"/>
        <v>0.48692516790439511</v>
      </c>
      <c r="AM1129">
        <f t="shared" si="406"/>
        <v>0.60563454910549097</v>
      </c>
      <c r="AN1129">
        <f t="shared" si="406"/>
        <v>0.75244385733157193</v>
      </c>
      <c r="AO1129">
        <v>109573.57794273595</v>
      </c>
      <c r="AP1129">
        <v>88425.929709848802</v>
      </c>
      <c r="AQ1129">
        <v>93636</v>
      </c>
      <c r="AR1129">
        <v>1677.6722222222222</v>
      </c>
      <c r="AS1129">
        <v>1298.6002372479243</v>
      </c>
      <c r="AT1129">
        <v>1435</v>
      </c>
      <c r="AU1129">
        <f t="shared" si="392"/>
        <v>-0.11870938120109586</v>
      </c>
      <c r="AV1129">
        <f t="shared" si="393"/>
        <v>-0.14680930822608101</v>
      </c>
      <c r="AW1129">
        <v>-1.6590925942580714E-2</v>
      </c>
      <c r="AX1129">
        <v>2.9657084329154926E-2</v>
      </c>
      <c r="AY1129" s="1">
        <f t="shared" si="394"/>
        <v>-21147.64823288715</v>
      </c>
      <c r="AZ1129" s="1">
        <f t="shared" si="395"/>
        <v>5210.0702901511977</v>
      </c>
      <c r="BA1129" s="1">
        <f t="shared" si="407"/>
        <v>-379.07198497429795</v>
      </c>
      <c r="BB1129" s="1">
        <f t="shared" si="408"/>
        <v>136.39976275207573</v>
      </c>
      <c r="BC1129">
        <f t="shared" si="396"/>
        <v>1</v>
      </c>
      <c r="BD1129">
        <f t="shared" si="397"/>
        <v>1</v>
      </c>
      <c r="BE1129">
        <f t="shared" si="398"/>
        <v>0</v>
      </c>
      <c r="BF1129">
        <f t="shared" si="399"/>
        <v>0</v>
      </c>
      <c r="BG1129">
        <f t="shared" si="400"/>
        <v>0</v>
      </c>
      <c r="BH1129">
        <f t="shared" si="401"/>
        <v>0</v>
      </c>
      <c r="BI1129">
        <f t="shared" si="402"/>
        <v>0</v>
      </c>
      <c r="BJ1129">
        <f t="shared" si="403"/>
        <v>0</v>
      </c>
      <c r="BK1129">
        <f t="shared" si="404"/>
        <v>0</v>
      </c>
      <c r="BL1129">
        <f t="shared" si="405"/>
        <v>0</v>
      </c>
      <c r="BM1129">
        <f t="shared" si="409"/>
        <v>0</v>
      </c>
      <c r="BN1129">
        <f t="shared" si="410"/>
        <v>0</v>
      </c>
      <c r="BO1129">
        <f>IF(AND(AU1129&gt;'County Avg'!$E$3,'Gentrification Calcs'!AW1129&gt;'County Avg'!$E$4,'Gentrification Calcs'!AY1129&gt;'County Avg'!$E$5,'Gentrification Calcs'!BA1129&gt;'County Avg'!$E$6),1,0)</f>
        <v>0</v>
      </c>
      <c r="BP1129">
        <f>IF(AND(AV1129&gt;'County Avg'!$F$3,'Gentrification Calcs'!AX1129&gt;'County Avg'!$F$4,'Gentrification Calcs'!AZ1129&gt;'County Avg'!$F$5,'Gentrification Calcs'!BB1129&gt;'County Avg'!$F$6),1,0)</f>
        <v>0</v>
      </c>
      <c r="BQ1129">
        <f t="shared" si="411"/>
        <v>0</v>
      </c>
      <c r="BR1129">
        <f t="shared" si="412"/>
        <v>0</v>
      </c>
      <c r="BS1129">
        <f t="shared" si="413"/>
        <v>0</v>
      </c>
      <c r="BT1129">
        <f t="shared" si="414"/>
        <v>0</v>
      </c>
    </row>
    <row r="1130" spans="1:72" x14ac:dyDescent="0.25">
      <c r="A1130">
        <v>6037403317</v>
      </c>
      <c r="B1130">
        <v>5570.76527176119</v>
      </c>
      <c r="C1130">
        <v>4889.3710303318203</v>
      </c>
      <c r="D1130">
        <v>4339</v>
      </c>
      <c r="E1130">
        <v>1795.9938500000001</v>
      </c>
      <c r="F1130">
        <v>1467.1204789999999</v>
      </c>
      <c r="G1130">
        <v>1376</v>
      </c>
      <c r="H1130">
        <v>242.58992249194878</v>
      </c>
      <c r="I1130">
        <v>130.2691494382031</v>
      </c>
      <c r="J1130">
        <v>374.37919999999997</v>
      </c>
      <c r="K1130">
        <v>0.13507280244414466</v>
      </c>
      <c r="L1130">
        <v>8.8792400694314835E-2</v>
      </c>
      <c r="M1130">
        <v>0.27207790697674417</v>
      </c>
      <c r="N1130">
        <v>3524.554658</v>
      </c>
      <c r="O1130">
        <v>3135.7294539999998</v>
      </c>
      <c r="P1130">
        <v>3077</v>
      </c>
      <c r="Q1130">
        <v>1351.9113789999999</v>
      </c>
      <c r="R1130">
        <v>1330.265281</v>
      </c>
      <c r="S1130">
        <v>1220</v>
      </c>
      <c r="T1130">
        <v>0.38356941803454359</v>
      </c>
      <c r="U1130">
        <v>0.424228333634806</v>
      </c>
      <c r="V1130">
        <v>0.39649008774780631</v>
      </c>
      <c r="W1130">
        <v>174.184751279652</v>
      </c>
      <c r="X1130">
        <v>130.543914318085</v>
      </c>
      <c r="Y1130">
        <v>166</v>
      </c>
      <c r="Z1130">
        <v>1816.7377477288201</v>
      </c>
      <c r="AA1130">
        <v>1456.11721491814</v>
      </c>
      <c r="AB1130">
        <v>1376</v>
      </c>
      <c r="AC1130">
        <v>9.5877763038395417E-2</v>
      </c>
      <c r="AD1130">
        <v>8.9652064394708714E-2</v>
      </c>
      <c r="AE1130">
        <v>0.12063953488372094</v>
      </c>
      <c r="AF1130">
        <v>2858.1889107040902</v>
      </c>
      <c r="AG1130">
        <v>1552.3346581459</v>
      </c>
      <c r="AH1130">
        <v>1129</v>
      </c>
      <c r="AI1130">
        <v>0.51306934887250732</v>
      </c>
      <c r="AJ1130">
        <v>0.31749168727752491</v>
      </c>
      <c r="AK1130">
        <v>0.26019820235077207</v>
      </c>
      <c r="AL1130">
        <f t="shared" si="406"/>
        <v>0.48693065112749268</v>
      </c>
      <c r="AM1130">
        <f t="shared" si="406"/>
        <v>0.68250831272247514</v>
      </c>
      <c r="AN1130">
        <f t="shared" si="406"/>
        <v>0.73980179764922793</v>
      </c>
      <c r="AO1130">
        <v>109573.57794273595</v>
      </c>
      <c r="AP1130">
        <v>123017.5941969759</v>
      </c>
      <c r="AQ1130">
        <v>83711</v>
      </c>
      <c r="AR1130">
        <v>1677.6722222222222</v>
      </c>
      <c r="AS1130">
        <v>2065.5860023724795</v>
      </c>
      <c r="AT1130">
        <v>1658</v>
      </c>
      <c r="AU1130">
        <f t="shared" si="392"/>
        <v>-0.19557766159498241</v>
      </c>
      <c r="AV1130">
        <f t="shared" si="393"/>
        <v>-5.7293484926752847E-2</v>
      </c>
      <c r="AW1130">
        <v>4.0658915600262413E-2</v>
      </c>
      <c r="AX1130">
        <v>-2.7738245886999691E-2</v>
      </c>
      <c r="AY1130" s="1">
        <f t="shared" si="394"/>
        <v>13444.016254239948</v>
      </c>
      <c r="AZ1130" s="1">
        <f t="shared" si="395"/>
        <v>-39306.594196975901</v>
      </c>
      <c r="BA1130" s="1">
        <f t="shared" si="407"/>
        <v>387.91378015025725</v>
      </c>
      <c r="BB1130" s="1">
        <f t="shared" si="408"/>
        <v>-407.58600237247947</v>
      </c>
      <c r="BC1130">
        <f t="shared" si="396"/>
        <v>1</v>
      </c>
      <c r="BD1130">
        <f t="shared" si="397"/>
        <v>1</v>
      </c>
      <c r="BE1130">
        <f t="shared" si="398"/>
        <v>0</v>
      </c>
      <c r="BF1130">
        <f t="shared" si="399"/>
        <v>0</v>
      </c>
      <c r="BG1130">
        <f t="shared" si="400"/>
        <v>0</v>
      </c>
      <c r="BH1130">
        <f t="shared" si="401"/>
        <v>0</v>
      </c>
      <c r="BI1130">
        <f t="shared" si="402"/>
        <v>0</v>
      </c>
      <c r="BJ1130">
        <f t="shared" si="403"/>
        <v>0</v>
      </c>
      <c r="BK1130">
        <f t="shared" si="404"/>
        <v>0</v>
      </c>
      <c r="BL1130">
        <f t="shared" si="405"/>
        <v>0</v>
      </c>
      <c r="BM1130">
        <f t="shared" si="409"/>
        <v>0</v>
      </c>
      <c r="BN1130">
        <f t="shared" si="410"/>
        <v>0</v>
      </c>
      <c r="BO1130">
        <f>IF(AND(AU1130&gt;'County Avg'!$E$3,'Gentrification Calcs'!AW1130&gt;'County Avg'!$E$4,'Gentrification Calcs'!AY1130&gt;'County Avg'!$E$5,'Gentrification Calcs'!BA1130&gt;'County Avg'!$E$6),1,0)</f>
        <v>0</v>
      </c>
      <c r="BP1130">
        <f>IF(AND(AV1130&gt;'County Avg'!$F$3,'Gentrification Calcs'!AX1130&gt;'County Avg'!$F$4,'Gentrification Calcs'!AZ1130&gt;'County Avg'!$F$5,'Gentrification Calcs'!BB1130&gt;'County Avg'!$F$6),1,0)</f>
        <v>0</v>
      </c>
      <c r="BQ1130">
        <f t="shared" si="411"/>
        <v>0</v>
      </c>
      <c r="BR1130">
        <f t="shared" si="412"/>
        <v>0</v>
      </c>
      <c r="BS1130">
        <f t="shared" si="413"/>
        <v>0</v>
      </c>
      <c r="BT1130">
        <f t="shared" si="414"/>
        <v>0</v>
      </c>
    </row>
    <row r="1131" spans="1:72" x14ac:dyDescent="0.25">
      <c r="A1131">
        <v>6037403318</v>
      </c>
      <c r="B1131">
        <v>2867.1358917641801</v>
      </c>
      <c r="C1131">
        <v>6552.3256753763999</v>
      </c>
      <c r="D1131">
        <v>6069</v>
      </c>
      <c r="E1131">
        <v>919.05041500000004</v>
      </c>
      <c r="F1131">
        <v>2024.794355</v>
      </c>
      <c r="G1131">
        <v>1893</v>
      </c>
      <c r="H1131">
        <v>207.35054016973706</v>
      </c>
      <c r="I1131">
        <v>160.09586905894989</v>
      </c>
      <c r="J1131">
        <v>429.88479999999998</v>
      </c>
      <c r="K1131">
        <v>0.22561389101786875</v>
      </c>
      <c r="L1131">
        <v>7.9067717994971337E-2</v>
      </c>
      <c r="M1131">
        <v>0.2270918119387216</v>
      </c>
      <c r="N1131">
        <v>1784.238402</v>
      </c>
      <c r="O1131">
        <v>4004.4592160000002</v>
      </c>
      <c r="P1131">
        <v>3944</v>
      </c>
      <c r="Q1131">
        <v>668.19482419999997</v>
      </c>
      <c r="R1131">
        <v>1435.335323</v>
      </c>
      <c r="S1131">
        <v>1463</v>
      </c>
      <c r="T1131">
        <v>0.37449862274626683</v>
      </c>
      <c r="U1131">
        <v>0.35843424681791042</v>
      </c>
      <c r="V1131">
        <v>0.37094320486815413</v>
      </c>
      <c r="W1131">
        <v>161.21047973632801</v>
      </c>
      <c r="X1131">
        <v>271.470763608813</v>
      </c>
      <c r="Y1131">
        <v>260</v>
      </c>
      <c r="Z1131">
        <v>913.96545410156295</v>
      </c>
      <c r="AA1131">
        <v>2008.79786002636</v>
      </c>
      <c r="AB1131">
        <v>1893</v>
      </c>
      <c r="AC1131">
        <v>0.17638574741842897</v>
      </c>
      <c r="AD1131">
        <v>0.13514090641516846</v>
      </c>
      <c r="AE1131">
        <v>0.13734812466983623</v>
      </c>
      <c r="AF1131">
        <v>1374.9973164589001</v>
      </c>
      <c r="AG1131">
        <v>2110.94759786129</v>
      </c>
      <c r="AH1131">
        <v>1400</v>
      </c>
      <c r="AI1131">
        <v>0.47957172884918586</v>
      </c>
      <c r="AJ1131">
        <v>0.32216768555846031</v>
      </c>
      <c r="AK1131">
        <v>0.23068050749711649</v>
      </c>
      <c r="AL1131">
        <f t="shared" si="406"/>
        <v>0.52042827115081414</v>
      </c>
      <c r="AM1131">
        <f t="shared" si="406"/>
        <v>0.67783231444153969</v>
      </c>
      <c r="AN1131">
        <f t="shared" si="406"/>
        <v>0.76931949250288345</v>
      </c>
      <c r="AO1131">
        <v>109573.57794273595</v>
      </c>
      <c r="AP1131">
        <v>116905.37024928485</v>
      </c>
      <c r="AQ1131">
        <v>81685</v>
      </c>
      <c r="AR1131">
        <v>1677.6722222222222</v>
      </c>
      <c r="AS1131">
        <v>1646.2463424278371</v>
      </c>
      <c r="AT1131">
        <v>1536</v>
      </c>
      <c r="AU1131">
        <f t="shared" si="392"/>
        <v>-0.15740404329072555</v>
      </c>
      <c r="AV1131">
        <f t="shared" si="393"/>
        <v>-9.1487178061343821E-2</v>
      </c>
      <c r="AW1131">
        <v>-1.6064375928356411E-2</v>
      </c>
      <c r="AX1131">
        <v>1.2508958050243713E-2</v>
      </c>
      <c r="AY1131" s="1">
        <f t="shared" si="394"/>
        <v>7331.7923065489013</v>
      </c>
      <c r="AZ1131" s="1">
        <f t="shared" si="395"/>
        <v>-35220.370249284853</v>
      </c>
      <c r="BA1131" s="1">
        <f t="shared" si="407"/>
        <v>-31.425879794385082</v>
      </c>
      <c r="BB1131" s="1">
        <f t="shared" si="408"/>
        <v>-110.24634242783713</v>
      </c>
      <c r="BC1131">
        <f t="shared" si="396"/>
        <v>1</v>
      </c>
      <c r="BD1131">
        <f t="shared" si="397"/>
        <v>1</v>
      </c>
      <c r="BE1131">
        <f t="shared" si="398"/>
        <v>0</v>
      </c>
      <c r="BF1131">
        <f t="shared" si="399"/>
        <v>0</v>
      </c>
      <c r="BG1131">
        <f t="shared" si="400"/>
        <v>0</v>
      </c>
      <c r="BH1131">
        <f t="shared" si="401"/>
        <v>0</v>
      </c>
      <c r="BI1131">
        <f t="shared" si="402"/>
        <v>0</v>
      </c>
      <c r="BJ1131">
        <f t="shared" si="403"/>
        <v>0</v>
      </c>
      <c r="BK1131">
        <f t="shared" si="404"/>
        <v>0</v>
      </c>
      <c r="BL1131">
        <f t="shared" si="405"/>
        <v>0</v>
      </c>
      <c r="BM1131">
        <f t="shared" si="409"/>
        <v>0</v>
      </c>
      <c r="BN1131">
        <f t="shared" si="410"/>
        <v>0</v>
      </c>
      <c r="BO1131">
        <f>IF(AND(AU1131&gt;'County Avg'!$E$3,'Gentrification Calcs'!AW1131&gt;'County Avg'!$E$4,'Gentrification Calcs'!AY1131&gt;'County Avg'!$E$5,'Gentrification Calcs'!BA1131&gt;'County Avg'!$E$6),1,0)</f>
        <v>0</v>
      </c>
      <c r="BP1131">
        <f>IF(AND(AV1131&gt;'County Avg'!$F$3,'Gentrification Calcs'!AX1131&gt;'County Avg'!$F$4,'Gentrification Calcs'!AZ1131&gt;'County Avg'!$F$5,'Gentrification Calcs'!BB1131&gt;'County Avg'!$F$6),1,0)</f>
        <v>0</v>
      </c>
      <c r="BQ1131">
        <f t="shared" si="411"/>
        <v>0</v>
      </c>
      <c r="BR1131">
        <f t="shared" si="412"/>
        <v>0</v>
      </c>
      <c r="BS1131">
        <f t="shared" si="413"/>
        <v>0</v>
      </c>
      <c r="BT1131">
        <f t="shared" si="414"/>
        <v>0</v>
      </c>
    </row>
    <row r="1132" spans="1:72" x14ac:dyDescent="0.25">
      <c r="A1132">
        <v>6037403319</v>
      </c>
      <c r="B1132">
        <v>4056.1668995580299</v>
      </c>
      <c r="C1132">
        <v>4603</v>
      </c>
      <c r="D1132">
        <v>4251</v>
      </c>
      <c r="E1132">
        <v>1300.190186</v>
      </c>
      <c r="F1132">
        <v>1640</v>
      </c>
      <c r="G1132">
        <v>1572</v>
      </c>
      <c r="H1132">
        <v>134.9283491832129</v>
      </c>
      <c r="I1132">
        <v>411.51319999999998</v>
      </c>
      <c r="J1132">
        <v>325.56020000000001</v>
      </c>
      <c r="K1132">
        <v>0.10377585574485554</v>
      </c>
      <c r="L1132">
        <v>0.25092268292682923</v>
      </c>
      <c r="M1132">
        <v>0.20709936386768449</v>
      </c>
      <c r="N1132">
        <v>2524.1805840000002</v>
      </c>
      <c r="O1132">
        <v>2878</v>
      </c>
      <c r="P1132">
        <v>3135</v>
      </c>
      <c r="Q1132">
        <v>945.30218509999997</v>
      </c>
      <c r="R1132">
        <v>1268</v>
      </c>
      <c r="S1132">
        <v>1495</v>
      </c>
      <c r="T1132">
        <v>0.37449863575212411</v>
      </c>
      <c r="U1132">
        <v>0.44058373870743572</v>
      </c>
      <c r="V1132">
        <v>0.47687400318979267</v>
      </c>
      <c r="W1132">
        <v>228.06613159179699</v>
      </c>
      <c r="X1132">
        <v>564</v>
      </c>
      <c r="Y1132">
        <v>461</v>
      </c>
      <c r="Z1132">
        <v>1292.99645996094</v>
      </c>
      <c r="AA1132">
        <v>1635</v>
      </c>
      <c r="AB1132">
        <v>1572</v>
      </c>
      <c r="AC1132">
        <v>0.17638573550208067</v>
      </c>
      <c r="AD1132">
        <v>0.34495412844036699</v>
      </c>
      <c r="AE1132">
        <v>0.29325699745547074</v>
      </c>
      <c r="AF1132">
        <v>1945.2229725218899</v>
      </c>
      <c r="AG1132">
        <v>1430</v>
      </c>
      <c r="AH1132">
        <v>1230</v>
      </c>
      <c r="AI1132">
        <v>0.47957172884918675</v>
      </c>
      <c r="AJ1132">
        <v>0.31066695633282643</v>
      </c>
      <c r="AK1132">
        <v>0.2893436838390967</v>
      </c>
      <c r="AL1132">
        <f t="shared" si="406"/>
        <v>0.52042827115081325</v>
      </c>
      <c r="AM1132">
        <f t="shared" si="406"/>
        <v>0.68933304366717363</v>
      </c>
      <c r="AN1132">
        <f t="shared" si="406"/>
        <v>0.7106563161609033</v>
      </c>
      <c r="AO1132">
        <v>106609.67868504772</v>
      </c>
      <c r="AP1132">
        <v>72688.211279117299</v>
      </c>
      <c r="AQ1132">
        <v>74700</v>
      </c>
      <c r="AR1132">
        <v>1594.7388888888891</v>
      </c>
      <c r="AS1132">
        <v>1276.9568999604587</v>
      </c>
      <c r="AT1132">
        <v>1586</v>
      </c>
      <c r="AU1132">
        <f t="shared" si="392"/>
        <v>-0.16890477251636032</v>
      </c>
      <c r="AV1132">
        <f t="shared" si="393"/>
        <v>-2.1323272493729728E-2</v>
      </c>
      <c r="AW1132">
        <v>6.6085102955311614E-2</v>
      </c>
      <c r="AX1132">
        <v>3.6290264482356949E-2</v>
      </c>
      <c r="AY1132" s="1">
        <f t="shared" si="394"/>
        <v>-33921.467405930423</v>
      </c>
      <c r="AZ1132" s="1">
        <f t="shared" si="395"/>
        <v>2011.7887208827015</v>
      </c>
      <c r="BA1132" s="1">
        <f t="shared" si="407"/>
        <v>-317.78198892843034</v>
      </c>
      <c r="BB1132" s="1">
        <f t="shared" si="408"/>
        <v>309.04310003954129</v>
      </c>
      <c r="BC1132">
        <f t="shared" si="396"/>
        <v>1</v>
      </c>
      <c r="BD1132">
        <f t="shared" si="397"/>
        <v>1</v>
      </c>
      <c r="BE1132">
        <f t="shared" si="398"/>
        <v>0</v>
      </c>
      <c r="BF1132">
        <f t="shared" si="399"/>
        <v>0</v>
      </c>
      <c r="BG1132">
        <f t="shared" si="400"/>
        <v>0</v>
      </c>
      <c r="BH1132">
        <f t="shared" si="401"/>
        <v>0</v>
      </c>
      <c r="BI1132">
        <f t="shared" si="402"/>
        <v>0</v>
      </c>
      <c r="BJ1132">
        <f t="shared" si="403"/>
        <v>0</v>
      </c>
      <c r="BK1132">
        <f t="shared" si="404"/>
        <v>0</v>
      </c>
      <c r="BL1132">
        <f t="shared" si="405"/>
        <v>0</v>
      </c>
      <c r="BM1132">
        <f t="shared" si="409"/>
        <v>0</v>
      </c>
      <c r="BN1132">
        <f t="shared" si="410"/>
        <v>0</v>
      </c>
      <c r="BO1132">
        <f>IF(AND(AU1132&gt;'County Avg'!$E$3,'Gentrification Calcs'!AW1132&gt;'County Avg'!$E$4,'Gentrification Calcs'!AY1132&gt;'County Avg'!$E$5,'Gentrification Calcs'!BA1132&gt;'County Avg'!$E$6),1,0)</f>
        <v>0</v>
      </c>
      <c r="BP1132">
        <f>IF(AND(AV1132&gt;'County Avg'!$F$3,'Gentrification Calcs'!AX1132&gt;'County Avg'!$F$4,'Gentrification Calcs'!AZ1132&gt;'County Avg'!$F$5,'Gentrification Calcs'!BB1132&gt;'County Avg'!$F$6),1,0)</f>
        <v>0</v>
      </c>
      <c r="BQ1132">
        <f t="shared" si="411"/>
        <v>0</v>
      </c>
      <c r="BR1132">
        <f t="shared" si="412"/>
        <v>0</v>
      </c>
      <c r="BS1132">
        <f t="shared" si="413"/>
        <v>0</v>
      </c>
      <c r="BT1132">
        <f t="shared" si="414"/>
        <v>0</v>
      </c>
    </row>
    <row r="1133" spans="1:72" x14ac:dyDescent="0.25">
      <c r="A1133">
        <v>6037403320</v>
      </c>
      <c r="B1133">
        <v>8305.9508472357102</v>
      </c>
      <c r="C1133">
        <v>5809</v>
      </c>
      <c r="D1133">
        <v>5223</v>
      </c>
      <c r="E1133">
        <v>2662.3786089999999</v>
      </c>
      <c r="F1133">
        <v>1623</v>
      </c>
      <c r="G1133">
        <v>1607</v>
      </c>
      <c r="H1133">
        <v>190.88453579791874</v>
      </c>
      <c r="I1133">
        <v>244.25380000000001</v>
      </c>
      <c r="J1133">
        <v>286.14359999999999</v>
      </c>
      <c r="K1133">
        <v>7.1696991236575386E-2</v>
      </c>
      <c r="L1133">
        <v>0.15049525569932226</v>
      </c>
      <c r="M1133">
        <v>0.17806073428749222</v>
      </c>
      <c r="N1133">
        <v>5168.6969499999996</v>
      </c>
      <c r="O1133">
        <v>3516</v>
      </c>
      <c r="P1133">
        <v>3765</v>
      </c>
      <c r="Q1133">
        <v>1935.593989</v>
      </c>
      <c r="R1133">
        <v>1579</v>
      </c>
      <c r="S1133">
        <v>2142</v>
      </c>
      <c r="T1133">
        <v>0.37448393816162895</v>
      </c>
      <c r="U1133">
        <v>0.44908987485779295</v>
      </c>
      <c r="V1133">
        <v>0.56892430278884465</v>
      </c>
      <c r="W1133">
        <v>466.93556160852302</v>
      </c>
      <c r="X1133">
        <v>206</v>
      </c>
      <c r="Y1133">
        <v>289</v>
      </c>
      <c r="Z1133">
        <v>2647.6449860781399</v>
      </c>
      <c r="AA1133">
        <v>1629</v>
      </c>
      <c r="AB1133">
        <v>1607</v>
      </c>
      <c r="AC1133">
        <v>0.1763588260751596</v>
      </c>
      <c r="AD1133">
        <v>0.12645794966236956</v>
      </c>
      <c r="AE1133">
        <v>0.17983820784069696</v>
      </c>
      <c r="AF1133">
        <v>3983.97103375804</v>
      </c>
      <c r="AG1133">
        <v>1321</v>
      </c>
      <c r="AH1133">
        <v>696</v>
      </c>
      <c r="AI1133">
        <v>0.47965261377436863</v>
      </c>
      <c r="AJ1133">
        <v>0.22740574969874333</v>
      </c>
      <c r="AK1133">
        <v>0.13325674899483056</v>
      </c>
      <c r="AL1133">
        <f t="shared" si="406"/>
        <v>0.52034738622563137</v>
      </c>
      <c r="AM1133">
        <f t="shared" si="406"/>
        <v>0.77259425030125661</v>
      </c>
      <c r="AN1133">
        <f t="shared" si="406"/>
        <v>0.86674325100516947</v>
      </c>
      <c r="AO1133">
        <v>106609.67868504772</v>
      </c>
      <c r="AP1133">
        <v>109657.93910911321</v>
      </c>
      <c r="AQ1133">
        <v>86813</v>
      </c>
      <c r="AR1133">
        <v>1594.7388888888891</v>
      </c>
      <c r="AS1133">
        <v>1620.5448793989722</v>
      </c>
      <c r="AT1133">
        <v>1849</v>
      </c>
      <c r="AU1133">
        <f t="shared" si="392"/>
        <v>-0.2522468640756253</v>
      </c>
      <c r="AV1133">
        <f t="shared" si="393"/>
        <v>-9.4149000703912772E-2</v>
      </c>
      <c r="AW1133">
        <v>7.4605936696163999E-2</v>
      </c>
      <c r="AX1133">
        <v>0.1198344279310517</v>
      </c>
      <c r="AY1133" s="1">
        <f t="shared" si="394"/>
        <v>3048.260424065491</v>
      </c>
      <c r="AZ1133" s="1">
        <f t="shared" si="395"/>
        <v>-22844.939109113213</v>
      </c>
      <c r="BA1133" s="1">
        <f t="shared" si="407"/>
        <v>25.80599051008312</v>
      </c>
      <c r="BB1133" s="1">
        <f t="shared" si="408"/>
        <v>228.45512060102783</v>
      </c>
      <c r="BC1133">
        <f t="shared" si="396"/>
        <v>1</v>
      </c>
      <c r="BD1133">
        <f t="shared" si="397"/>
        <v>1</v>
      </c>
      <c r="BE1133">
        <f t="shared" si="398"/>
        <v>0</v>
      </c>
      <c r="BF1133">
        <f t="shared" si="399"/>
        <v>0</v>
      </c>
      <c r="BG1133">
        <f t="shared" si="400"/>
        <v>0</v>
      </c>
      <c r="BH1133">
        <f t="shared" si="401"/>
        <v>0</v>
      </c>
      <c r="BI1133">
        <f t="shared" si="402"/>
        <v>0</v>
      </c>
      <c r="BJ1133">
        <f t="shared" si="403"/>
        <v>0</v>
      </c>
      <c r="BK1133">
        <f t="shared" si="404"/>
        <v>0</v>
      </c>
      <c r="BL1133">
        <f t="shared" si="405"/>
        <v>1</v>
      </c>
      <c r="BM1133">
        <f t="shared" si="409"/>
        <v>0</v>
      </c>
      <c r="BN1133">
        <f t="shared" si="410"/>
        <v>0</v>
      </c>
      <c r="BO1133">
        <f>IF(AND(AU1133&gt;'County Avg'!$E$3,'Gentrification Calcs'!AW1133&gt;'County Avg'!$E$4,'Gentrification Calcs'!AY1133&gt;'County Avg'!$E$5,'Gentrification Calcs'!BA1133&gt;'County Avg'!$E$6),1,0)</f>
        <v>0</v>
      </c>
      <c r="BP1133">
        <f>IF(AND(AV1133&gt;'County Avg'!$F$3,'Gentrification Calcs'!AX1133&gt;'County Avg'!$F$4,'Gentrification Calcs'!AZ1133&gt;'County Avg'!$F$5,'Gentrification Calcs'!BB1133&gt;'County Avg'!$F$6),1,0)</f>
        <v>0</v>
      </c>
      <c r="BQ1133">
        <f t="shared" si="411"/>
        <v>0</v>
      </c>
      <c r="BR1133">
        <f t="shared" si="412"/>
        <v>0</v>
      </c>
      <c r="BS1133">
        <f t="shared" si="413"/>
        <v>0</v>
      </c>
      <c r="BT1133">
        <f t="shared" si="414"/>
        <v>0</v>
      </c>
    </row>
    <row r="1134" spans="1:72" x14ac:dyDescent="0.25">
      <c r="A1134">
        <v>6037403321</v>
      </c>
      <c r="B1134">
        <v>4283.0594730630401</v>
      </c>
      <c r="C1134">
        <v>6085.8152835820802</v>
      </c>
      <c r="D1134">
        <v>5950</v>
      </c>
      <c r="E1134">
        <v>1363.169312</v>
      </c>
      <c r="F1134">
        <v>1891.4584179999999</v>
      </c>
      <c r="G1134">
        <v>1859</v>
      </c>
      <c r="H1134">
        <v>390.5125812330927</v>
      </c>
      <c r="I1134">
        <v>296.67033094105017</v>
      </c>
      <c r="J1134">
        <v>336.85340000000002</v>
      </c>
      <c r="K1134">
        <v>0.28647401155190672</v>
      </c>
      <c r="L1134">
        <v>0.1568473978163078</v>
      </c>
      <c r="M1134">
        <v>0.18120139860139861</v>
      </c>
      <c r="N1134">
        <v>2682.3496960000002</v>
      </c>
      <c r="O1134">
        <v>4036.0932320000002</v>
      </c>
      <c r="P1134">
        <v>4117</v>
      </c>
      <c r="Q1134">
        <v>1012.235107</v>
      </c>
      <c r="R1134">
        <v>1561.0319890000001</v>
      </c>
      <c r="S1134">
        <v>1871</v>
      </c>
      <c r="T1134">
        <v>0.37736880784391202</v>
      </c>
      <c r="U1134">
        <v>0.38676806983134626</v>
      </c>
      <c r="V1134">
        <v>0.45445712897741075</v>
      </c>
      <c r="W1134">
        <v>145.65237426757801</v>
      </c>
      <c r="X1134">
        <v>270.21763241291001</v>
      </c>
      <c r="Y1134">
        <v>245</v>
      </c>
      <c r="Z1134">
        <v>1363.65808105469</v>
      </c>
      <c r="AA1134">
        <v>1893.5102721452699</v>
      </c>
      <c r="AB1134">
        <v>1859</v>
      </c>
      <c r="AC1134">
        <v>0.10681004006145479</v>
      </c>
      <c r="AD1134">
        <v>0.14270724399438534</v>
      </c>
      <c r="AE1134">
        <v>0.13179128563743947</v>
      </c>
      <c r="AF1134">
        <v>2639.3382579642098</v>
      </c>
      <c r="AG1134">
        <v>2084.7085143327699</v>
      </c>
      <c r="AH1134">
        <v>1503</v>
      </c>
      <c r="AI1134">
        <v>0.61622731941115938</v>
      </c>
      <c r="AJ1134">
        <v>0.34255205213946638</v>
      </c>
      <c r="AK1134">
        <v>0.25260504201680672</v>
      </c>
      <c r="AL1134">
        <f t="shared" si="406"/>
        <v>0.38377268058884062</v>
      </c>
      <c r="AM1134">
        <f t="shared" si="406"/>
        <v>0.65744794786053362</v>
      </c>
      <c r="AN1134">
        <f t="shared" si="406"/>
        <v>0.74739495798319333</v>
      </c>
      <c r="AO1134">
        <v>106609.67868504772</v>
      </c>
      <c r="AP1134">
        <v>102245.53943604414</v>
      </c>
      <c r="AQ1134">
        <v>94250</v>
      </c>
      <c r="AR1134">
        <v>1594.7388888888891</v>
      </c>
      <c r="AS1134">
        <v>1446.0454725187822</v>
      </c>
      <c r="AT1134">
        <v>1418</v>
      </c>
      <c r="AU1134">
        <f t="shared" si="392"/>
        <v>-0.273675267271693</v>
      </c>
      <c r="AV1134">
        <f t="shared" si="393"/>
        <v>-8.9947010122659654E-2</v>
      </c>
      <c r="AW1134">
        <v>9.3992619874342376E-3</v>
      </c>
      <c r="AX1134">
        <v>6.768905914606449E-2</v>
      </c>
      <c r="AY1134" s="1">
        <f t="shared" si="394"/>
        <v>-4364.1392490035796</v>
      </c>
      <c r="AZ1134" s="1">
        <f t="shared" si="395"/>
        <v>-7995.5394360441423</v>
      </c>
      <c r="BA1134" s="1">
        <f t="shared" si="407"/>
        <v>-148.69341637010689</v>
      </c>
      <c r="BB1134" s="1">
        <f t="shared" si="408"/>
        <v>-28.045472518782162</v>
      </c>
      <c r="BC1134">
        <f t="shared" si="396"/>
        <v>1</v>
      </c>
      <c r="BD1134">
        <f t="shared" si="397"/>
        <v>1</v>
      </c>
      <c r="BE1134">
        <f t="shared" si="398"/>
        <v>0</v>
      </c>
      <c r="BF1134">
        <f t="shared" si="399"/>
        <v>0</v>
      </c>
      <c r="BG1134">
        <f t="shared" si="400"/>
        <v>0</v>
      </c>
      <c r="BH1134">
        <f t="shared" si="401"/>
        <v>0</v>
      </c>
      <c r="BI1134">
        <f t="shared" si="402"/>
        <v>0</v>
      </c>
      <c r="BJ1134">
        <f t="shared" si="403"/>
        <v>0</v>
      </c>
      <c r="BK1134">
        <f t="shared" si="404"/>
        <v>0</v>
      </c>
      <c r="BL1134">
        <f t="shared" si="405"/>
        <v>0</v>
      </c>
      <c r="BM1134">
        <f t="shared" si="409"/>
        <v>0</v>
      </c>
      <c r="BN1134">
        <f t="shared" si="410"/>
        <v>0</v>
      </c>
      <c r="BO1134">
        <f>IF(AND(AU1134&gt;'County Avg'!$E$3,'Gentrification Calcs'!AW1134&gt;'County Avg'!$E$4,'Gentrification Calcs'!AY1134&gt;'County Avg'!$E$5,'Gentrification Calcs'!BA1134&gt;'County Avg'!$E$6),1,0)</f>
        <v>0</v>
      </c>
      <c r="BP1134">
        <f>IF(AND(AV1134&gt;'County Avg'!$F$3,'Gentrification Calcs'!AX1134&gt;'County Avg'!$F$4,'Gentrification Calcs'!AZ1134&gt;'County Avg'!$F$5,'Gentrification Calcs'!BB1134&gt;'County Avg'!$F$6),1,0)</f>
        <v>0</v>
      </c>
      <c r="BQ1134">
        <f t="shared" si="411"/>
        <v>0</v>
      </c>
      <c r="BR1134">
        <f t="shared" si="412"/>
        <v>0</v>
      </c>
      <c r="BS1134">
        <f t="shared" si="413"/>
        <v>0</v>
      </c>
      <c r="BT1134">
        <f t="shared" si="414"/>
        <v>0</v>
      </c>
    </row>
    <row r="1135" spans="1:72" x14ac:dyDescent="0.25">
      <c r="A1135">
        <v>6037403322</v>
      </c>
      <c r="B1135">
        <v>4479.9404664655403</v>
      </c>
      <c r="C1135">
        <v>3931.58599916496</v>
      </c>
      <c r="D1135">
        <v>3597</v>
      </c>
      <c r="E1135">
        <v>1425.830688</v>
      </c>
      <c r="F1135">
        <v>1232.140615</v>
      </c>
      <c r="G1135">
        <v>1246</v>
      </c>
      <c r="H1135">
        <v>135.44614724182037</v>
      </c>
      <c r="I1135">
        <v>224.20219201741085</v>
      </c>
      <c r="J1135">
        <v>338.65219999999999</v>
      </c>
      <c r="K1135">
        <v>9.4994551864926877E-2</v>
      </c>
      <c r="L1135">
        <v>0.1819615304357213</v>
      </c>
      <c r="M1135">
        <v>0.27179149277688602</v>
      </c>
      <c r="N1135">
        <v>2805.6502660000001</v>
      </c>
      <c r="O1135">
        <v>2512.3527159999999</v>
      </c>
      <c r="P1135">
        <v>2468</v>
      </c>
      <c r="Q1135">
        <v>1058.764893</v>
      </c>
      <c r="R1135">
        <v>930.17900589999999</v>
      </c>
      <c r="S1135">
        <v>1119</v>
      </c>
      <c r="T1135">
        <v>0.3773688067363703</v>
      </c>
      <c r="U1135">
        <v>0.37024220364287419</v>
      </c>
      <c r="V1135">
        <v>0.45340356564019452</v>
      </c>
      <c r="W1135">
        <v>152.34762573242199</v>
      </c>
      <c r="X1135">
        <v>184.330954730511</v>
      </c>
      <c r="Y1135">
        <v>247</v>
      </c>
      <c r="Z1135">
        <v>1426.34191894531</v>
      </c>
      <c r="AA1135">
        <v>1236.1459105014801</v>
      </c>
      <c r="AB1135">
        <v>1246</v>
      </c>
      <c r="AC1135">
        <v>0.10681003180855363</v>
      </c>
      <c r="AD1135">
        <v>0.14911747324046201</v>
      </c>
      <c r="AE1135">
        <v>0.19823434991974317</v>
      </c>
      <c r="AF1135">
        <v>2760.66170477165</v>
      </c>
      <c r="AG1135">
        <v>1413.16047239304</v>
      </c>
      <c r="AH1135">
        <v>944</v>
      </c>
      <c r="AI1135">
        <v>0.61622731941116182</v>
      </c>
      <c r="AJ1135">
        <v>0.35943776193454369</v>
      </c>
      <c r="AK1135">
        <v>0.26244092299138172</v>
      </c>
      <c r="AL1135">
        <f t="shared" si="406"/>
        <v>0.38377268058883818</v>
      </c>
      <c r="AM1135">
        <f t="shared" si="406"/>
        <v>0.64056223806545631</v>
      </c>
      <c r="AN1135">
        <f t="shared" si="406"/>
        <v>0.73755907700861822</v>
      </c>
      <c r="AO1135">
        <v>114438.43584305409</v>
      </c>
      <c r="AP1135">
        <v>98975.527584797717</v>
      </c>
      <c r="AQ1135">
        <v>70833</v>
      </c>
      <c r="AR1135">
        <v>1729.5055555555557</v>
      </c>
      <c r="AS1135">
        <v>1343.2396204033216</v>
      </c>
      <c r="AT1135">
        <v>1885</v>
      </c>
      <c r="AU1135">
        <f t="shared" si="392"/>
        <v>-0.25678955747661814</v>
      </c>
      <c r="AV1135">
        <f t="shared" si="393"/>
        <v>-9.6996838943161967E-2</v>
      </c>
      <c r="AW1135">
        <v>-7.1266030934961089E-3</v>
      </c>
      <c r="AX1135">
        <v>8.3161361997320327E-2</v>
      </c>
      <c r="AY1135" s="1">
        <f t="shared" si="394"/>
        <v>-15462.908258256371</v>
      </c>
      <c r="AZ1135" s="1">
        <f t="shared" si="395"/>
        <v>-28142.527584797717</v>
      </c>
      <c r="BA1135" s="1">
        <f t="shared" si="407"/>
        <v>-386.26593515223408</v>
      </c>
      <c r="BB1135" s="1">
        <f t="shared" si="408"/>
        <v>541.76037959667838</v>
      </c>
      <c r="BC1135">
        <f t="shared" si="396"/>
        <v>1</v>
      </c>
      <c r="BD1135">
        <f t="shared" si="397"/>
        <v>1</v>
      </c>
      <c r="BE1135">
        <f t="shared" si="398"/>
        <v>0</v>
      </c>
      <c r="BF1135">
        <f t="shared" si="399"/>
        <v>0</v>
      </c>
      <c r="BG1135">
        <f t="shared" si="400"/>
        <v>0</v>
      </c>
      <c r="BH1135">
        <f t="shared" si="401"/>
        <v>0</v>
      </c>
      <c r="BI1135">
        <f t="shared" si="402"/>
        <v>0</v>
      </c>
      <c r="BJ1135">
        <f t="shared" si="403"/>
        <v>0</v>
      </c>
      <c r="BK1135">
        <f t="shared" si="404"/>
        <v>0</v>
      </c>
      <c r="BL1135">
        <f t="shared" si="405"/>
        <v>0</v>
      </c>
      <c r="BM1135">
        <f t="shared" si="409"/>
        <v>0</v>
      </c>
      <c r="BN1135">
        <f t="shared" si="410"/>
        <v>0</v>
      </c>
      <c r="BO1135">
        <f>IF(AND(AU1135&gt;'County Avg'!$E$3,'Gentrification Calcs'!AW1135&gt;'County Avg'!$E$4,'Gentrification Calcs'!AY1135&gt;'County Avg'!$E$5,'Gentrification Calcs'!BA1135&gt;'County Avg'!$E$6),1,0)</f>
        <v>0</v>
      </c>
      <c r="BP1135">
        <f>IF(AND(AV1135&gt;'County Avg'!$F$3,'Gentrification Calcs'!AX1135&gt;'County Avg'!$F$4,'Gentrification Calcs'!AZ1135&gt;'County Avg'!$F$5,'Gentrification Calcs'!BB1135&gt;'County Avg'!$F$6),1,0)</f>
        <v>0</v>
      </c>
      <c r="BQ1135">
        <f t="shared" si="411"/>
        <v>0</v>
      </c>
      <c r="BR1135">
        <f t="shared" si="412"/>
        <v>0</v>
      </c>
      <c r="BS1135">
        <f t="shared" si="413"/>
        <v>0</v>
      </c>
      <c r="BT1135">
        <f t="shared" si="414"/>
        <v>0</v>
      </c>
    </row>
    <row r="1136" spans="1:72" x14ac:dyDescent="0.25">
      <c r="A1136">
        <v>6037403323</v>
      </c>
      <c r="B1136">
        <v>4213.0637053248101</v>
      </c>
      <c r="C1136">
        <v>4968.4139996766999</v>
      </c>
      <c r="D1136">
        <v>5190</v>
      </c>
      <c r="E1136">
        <v>1250.8436280000001</v>
      </c>
      <c r="F1136">
        <v>1614.859375</v>
      </c>
      <c r="G1136">
        <v>1651</v>
      </c>
      <c r="H1136">
        <v>141.67225084585024</v>
      </c>
      <c r="I1136">
        <v>331.32220798258902</v>
      </c>
      <c r="J1136">
        <v>420.81600000000003</v>
      </c>
      <c r="K1136">
        <v>0.11326136031277782</v>
      </c>
      <c r="L1136">
        <v>0.20517093507451015</v>
      </c>
      <c r="M1136">
        <v>0.254885523924894</v>
      </c>
      <c r="N1136">
        <v>2487.9614889999998</v>
      </c>
      <c r="O1136">
        <v>3283.6472170000002</v>
      </c>
      <c r="P1136">
        <v>3659</v>
      </c>
      <c r="Q1136">
        <v>955.38012700000002</v>
      </c>
      <c r="R1136">
        <v>1643.8210449999999</v>
      </c>
      <c r="S1136">
        <v>1909</v>
      </c>
      <c r="T1136">
        <v>0.3840011717319633</v>
      </c>
      <c r="U1136">
        <v>0.50060829814166963</v>
      </c>
      <c r="V1136">
        <v>0.52172724788193492</v>
      </c>
      <c r="W1136">
        <v>214.55416870117199</v>
      </c>
      <c r="X1136">
        <v>249.66905212402301</v>
      </c>
      <c r="Y1136">
        <v>450</v>
      </c>
      <c r="Z1136">
        <v>1258.06762695313</v>
      </c>
      <c r="AA1136">
        <v>1618.85412597656</v>
      </c>
      <c r="AB1136">
        <v>1651</v>
      </c>
      <c r="AC1136">
        <v>0.17054263547087148</v>
      </c>
      <c r="AD1136">
        <v>0.15422578731324063</v>
      </c>
      <c r="AE1136">
        <v>0.27256208358570561</v>
      </c>
      <c r="AF1136">
        <v>2313.5007744003301</v>
      </c>
      <c r="AG1136">
        <v>1629.83947753906</v>
      </c>
      <c r="AH1136">
        <v>1107</v>
      </c>
      <c r="AI1136">
        <v>0.54912551440329305</v>
      </c>
      <c r="AJ1136">
        <v>0.32804019102375837</v>
      </c>
      <c r="AK1136">
        <v>0.21329479768786128</v>
      </c>
      <c r="AL1136">
        <f t="shared" si="406"/>
        <v>0.45087448559670695</v>
      </c>
      <c r="AM1136">
        <f t="shared" si="406"/>
        <v>0.67195980897624163</v>
      </c>
      <c r="AN1136">
        <f t="shared" si="406"/>
        <v>0.7867052023121387</v>
      </c>
      <c r="AO1136">
        <v>114438.43584305409</v>
      </c>
      <c r="AP1136">
        <v>86154.117286473236</v>
      </c>
      <c r="AQ1136">
        <v>88125</v>
      </c>
      <c r="AR1136">
        <v>1729.5055555555557</v>
      </c>
      <c r="AS1136">
        <v>1584.0217477263743</v>
      </c>
      <c r="AT1136">
        <v>2001</v>
      </c>
      <c r="AU1136">
        <f t="shared" si="392"/>
        <v>-0.22108532337953468</v>
      </c>
      <c r="AV1136">
        <f t="shared" si="393"/>
        <v>-0.11474539333589709</v>
      </c>
      <c r="AW1136">
        <v>0.11660712640970633</v>
      </c>
      <c r="AX1136">
        <v>2.1118949740265291E-2</v>
      </c>
      <c r="AY1136" s="1">
        <f t="shared" si="394"/>
        <v>-28284.318556580853</v>
      </c>
      <c r="AZ1136" s="1">
        <f t="shared" si="395"/>
        <v>1970.8827135267638</v>
      </c>
      <c r="BA1136" s="1">
        <f t="shared" si="407"/>
        <v>-145.48380782918139</v>
      </c>
      <c r="BB1136" s="1">
        <f t="shared" si="408"/>
        <v>416.97825227362569</v>
      </c>
      <c r="BC1136">
        <f t="shared" si="396"/>
        <v>1</v>
      </c>
      <c r="BD1136">
        <f t="shared" si="397"/>
        <v>1</v>
      </c>
      <c r="BE1136">
        <f t="shared" si="398"/>
        <v>0</v>
      </c>
      <c r="BF1136">
        <f t="shared" si="399"/>
        <v>0</v>
      </c>
      <c r="BG1136">
        <f t="shared" si="400"/>
        <v>0</v>
      </c>
      <c r="BH1136">
        <f t="shared" si="401"/>
        <v>0</v>
      </c>
      <c r="BI1136">
        <f t="shared" si="402"/>
        <v>0</v>
      </c>
      <c r="BJ1136">
        <f t="shared" si="403"/>
        <v>0</v>
      </c>
      <c r="BK1136">
        <f t="shared" si="404"/>
        <v>0</v>
      </c>
      <c r="BL1136">
        <f t="shared" si="405"/>
        <v>0</v>
      </c>
      <c r="BM1136">
        <f t="shared" si="409"/>
        <v>0</v>
      </c>
      <c r="BN1136">
        <f t="shared" si="410"/>
        <v>0</v>
      </c>
      <c r="BO1136">
        <f>IF(AND(AU1136&gt;'County Avg'!$E$3,'Gentrification Calcs'!AW1136&gt;'County Avg'!$E$4,'Gentrification Calcs'!AY1136&gt;'County Avg'!$E$5,'Gentrification Calcs'!BA1136&gt;'County Avg'!$E$6),1,0)</f>
        <v>0</v>
      </c>
      <c r="BP1136">
        <f>IF(AND(AV1136&gt;'County Avg'!$F$3,'Gentrification Calcs'!AX1136&gt;'County Avg'!$F$4,'Gentrification Calcs'!AZ1136&gt;'County Avg'!$F$5,'Gentrification Calcs'!BB1136&gt;'County Avg'!$F$6),1,0)</f>
        <v>0</v>
      </c>
      <c r="BQ1136">
        <f t="shared" si="411"/>
        <v>0</v>
      </c>
      <c r="BR1136">
        <f t="shared" si="412"/>
        <v>0</v>
      </c>
      <c r="BS1136">
        <f t="shared" si="413"/>
        <v>0</v>
      </c>
      <c r="BT1136">
        <f t="shared" si="414"/>
        <v>0</v>
      </c>
    </row>
    <row r="1137" spans="1:72" x14ac:dyDescent="0.25">
      <c r="A1137">
        <v>6037403324</v>
      </c>
      <c r="B1137">
        <v>7452.27504411059</v>
      </c>
      <c r="C1137">
        <v>7401</v>
      </c>
      <c r="D1137">
        <v>6904</v>
      </c>
      <c r="E1137">
        <v>2212.5954400000001</v>
      </c>
      <c r="F1137">
        <v>2233</v>
      </c>
      <c r="G1137">
        <v>2093</v>
      </c>
      <c r="H1137">
        <v>115.8650311333396</v>
      </c>
      <c r="I1137">
        <v>411.02159999999998</v>
      </c>
      <c r="J1137">
        <v>467.6148</v>
      </c>
      <c r="K1137">
        <v>5.236611675080538E-2</v>
      </c>
      <c r="L1137">
        <v>0.18406699507389163</v>
      </c>
      <c r="M1137">
        <v>0.22341844242713807</v>
      </c>
      <c r="N1137">
        <v>4400.8229410000004</v>
      </c>
      <c r="O1137">
        <v>4625</v>
      </c>
      <c r="P1137">
        <v>4998</v>
      </c>
      <c r="Q1137">
        <v>1689.763629</v>
      </c>
      <c r="R1137">
        <v>2436</v>
      </c>
      <c r="S1137">
        <v>2828</v>
      </c>
      <c r="T1137">
        <v>0.38396537457969954</v>
      </c>
      <c r="U1137">
        <v>0.5267027027027027</v>
      </c>
      <c r="V1137">
        <v>0.56582633053221287</v>
      </c>
      <c r="W1137">
        <v>379.541018395685</v>
      </c>
      <c r="X1137">
        <v>514</v>
      </c>
      <c r="Y1137">
        <v>437</v>
      </c>
      <c r="Z1137">
        <v>2225.3682755976902</v>
      </c>
      <c r="AA1137">
        <v>2233</v>
      </c>
      <c r="AB1137">
        <v>2093</v>
      </c>
      <c r="AC1137">
        <v>0.17055200370992427</v>
      </c>
      <c r="AD1137">
        <v>0.23018360949395433</v>
      </c>
      <c r="AE1137">
        <v>0.2087912087912088</v>
      </c>
      <c r="AF1137">
        <v>4092.4562715912798</v>
      </c>
      <c r="AG1137">
        <v>1970</v>
      </c>
      <c r="AH1137">
        <v>1055</v>
      </c>
      <c r="AI1137">
        <v>0.54915529115172423</v>
      </c>
      <c r="AJ1137">
        <v>0.2661802459127145</v>
      </c>
      <c r="AK1137">
        <v>0.15280996523754345</v>
      </c>
      <c r="AL1137">
        <f t="shared" si="406"/>
        <v>0.45084470884827577</v>
      </c>
      <c r="AM1137">
        <f t="shared" si="406"/>
        <v>0.7338197540872855</v>
      </c>
      <c r="AN1137">
        <f t="shared" si="406"/>
        <v>0.84719003476245658</v>
      </c>
      <c r="AO1137">
        <v>122849.45227995759</v>
      </c>
      <c r="AP1137">
        <v>103846.29342051494</v>
      </c>
      <c r="AQ1137">
        <v>101602</v>
      </c>
      <c r="AR1137">
        <v>1598.1944444444446</v>
      </c>
      <c r="AS1137">
        <v>1420.3440094899172</v>
      </c>
      <c r="AT1137">
        <v>1719</v>
      </c>
      <c r="AU1137">
        <f t="shared" si="392"/>
        <v>-0.28297504523900974</v>
      </c>
      <c r="AV1137">
        <f t="shared" si="393"/>
        <v>-0.11337028067517105</v>
      </c>
      <c r="AW1137">
        <v>0.14273732812300316</v>
      </c>
      <c r="AX1137">
        <v>3.9123627829510177E-2</v>
      </c>
      <c r="AY1137" s="1">
        <f t="shared" si="394"/>
        <v>-19003.158859442658</v>
      </c>
      <c r="AZ1137" s="1">
        <f t="shared" si="395"/>
        <v>-2244.2934205149359</v>
      </c>
      <c r="BA1137" s="1">
        <f t="shared" si="407"/>
        <v>-177.85043495452737</v>
      </c>
      <c r="BB1137" s="1">
        <f t="shared" si="408"/>
        <v>298.6559905100828</v>
      </c>
      <c r="BC1137">
        <f t="shared" si="396"/>
        <v>1</v>
      </c>
      <c r="BD1137">
        <f t="shared" si="397"/>
        <v>1</v>
      </c>
      <c r="BE1137">
        <f t="shared" si="398"/>
        <v>0</v>
      </c>
      <c r="BF1137">
        <f t="shared" si="399"/>
        <v>0</v>
      </c>
      <c r="BG1137">
        <f t="shared" si="400"/>
        <v>0</v>
      </c>
      <c r="BH1137">
        <f t="shared" si="401"/>
        <v>0</v>
      </c>
      <c r="BI1137">
        <f t="shared" si="402"/>
        <v>0</v>
      </c>
      <c r="BJ1137">
        <f t="shared" si="403"/>
        <v>0</v>
      </c>
      <c r="BK1137">
        <f t="shared" si="404"/>
        <v>0</v>
      </c>
      <c r="BL1137">
        <f t="shared" si="405"/>
        <v>0</v>
      </c>
      <c r="BM1137">
        <f t="shared" si="409"/>
        <v>0</v>
      </c>
      <c r="BN1137">
        <f t="shared" si="410"/>
        <v>0</v>
      </c>
      <c r="BO1137">
        <f>IF(AND(AU1137&gt;'County Avg'!$E$3,'Gentrification Calcs'!AW1137&gt;'County Avg'!$E$4,'Gentrification Calcs'!AY1137&gt;'County Avg'!$E$5,'Gentrification Calcs'!BA1137&gt;'County Avg'!$E$6),1,0)</f>
        <v>0</v>
      </c>
      <c r="BP1137">
        <f>IF(AND(AV1137&gt;'County Avg'!$F$3,'Gentrification Calcs'!AX1137&gt;'County Avg'!$F$4,'Gentrification Calcs'!AZ1137&gt;'County Avg'!$F$5,'Gentrification Calcs'!BB1137&gt;'County Avg'!$F$6),1,0)</f>
        <v>0</v>
      </c>
      <c r="BQ1137">
        <f t="shared" si="411"/>
        <v>0</v>
      </c>
      <c r="BR1137">
        <f t="shared" si="412"/>
        <v>0</v>
      </c>
      <c r="BS1137">
        <f t="shared" si="413"/>
        <v>0</v>
      </c>
      <c r="BT1137">
        <f t="shared" si="414"/>
        <v>0</v>
      </c>
    </row>
    <row r="1138" spans="1:72" x14ac:dyDescent="0.25">
      <c r="A1138">
        <v>6037403325</v>
      </c>
      <c r="B1138">
        <v>2751.4431447858101</v>
      </c>
      <c r="C1138">
        <v>4685.1092158297297</v>
      </c>
      <c r="D1138">
        <v>4857</v>
      </c>
      <c r="E1138">
        <v>742.91516109999998</v>
      </c>
      <c r="F1138">
        <v>1364.360263</v>
      </c>
      <c r="G1138">
        <v>1453</v>
      </c>
      <c r="H1138">
        <v>204.90472427985853</v>
      </c>
      <c r="I1138">
        <v>219.7610801764875</v>
      </c>
      <c r="J1138">
        <v>205.5804</v>
      </c>
      <c r="K1138">
        <v>0.27581174137900971</v>
      </c>
      <c r="L1138">
        <v>0.16107261852765312</v>
      </c>
      <c r="M1138">
        <v>0.14148685478320716</v>
      </c>
      <c r="N1138">
        <v>1589.290698</v>
      </c>
      <c r="O1138">
        <v>3026.6774310000001</v>
      </c>
      <c r="P1138">
        <v>3221</v>
      </c>
      <c r="Q1138">
        <v>557.16105819999996</v>
      </c>
      <c r="R1138">
        <v>1260.224361</v>
      </c>
      <c r="S1138">
        <v>1647</v>
      </c>
      <c r="T1138">
        <v>0.35057215077213016</v>
      </c>
      <c r="U1138">
        <v>0.41637220672823</v>
      </c>
      <c r="V1138">
        <v>0.51133188450791678</v>
      </c>
      <c r="W1138">
        <v>70.266348361968994</v>
      </c>
      <c r="X1138">
        <v>115.031542354729</v>
      </c>
      <c r="Y1138">
        <v>181</v>
      </c>
      <c r="Z1138">
        <v>741.12895298004196</v>
      </c>
      <c r="AA1138">
        <v>1358.3616072125701</v>
      </c>
      <c r="AB1138">
        <v>1453</v>
      </c>
      <c r="AC1138">
        <v>9.4809881707402704E-2</v>
      </c>
      <c r="AD1138">
        <v>8.4684035343710731E-2</v>
      </c>
      <c r="AE1138">
        <v>0.12456985547143841</v>
      </c>
      <c r="AF1138">
        <v>908.82213824617497</v>
      </c>
      <c r="AG1138">
        <v>1658.7588112168</v>
      </c>
      <c r="AH1138">
        <v>1123</v>
      </c>
      <c r="AI1138">
        <v>0.33030743883204006</v>
      </c>
      <c r="AJ1138">
        <v>0.35404912346809292</v>
      </c>
      <c r="AK1138">
        <v>0.23121268272596252</v>
      </c>
      <c r="AL1138">
        <f t="shared" si="406"/>
        <v>0.66969256116795994</v>
      </c>
      <c r="AM1138">
        <f t="shared" si="406"/>
        <v>0.64595087653190708</v>
      </c>
      <c r="AN1138">
        <f t="shared" si="406"/>
        <v>0.76878731727403748</v>
      </c>
      <c r="AO1138">
        <v>122849.45227995759</v>
      </c>
      <c r="AP1138">
        <v>107707.67552104619</v>
      </c>
      <c r="AQ1138">
        <v>96847</v>
      </c>
      <c r="AR1138">
        <v>1598.1944444444446</v>
      </c>
      <c r="AS1138">
        <v>1859.9742981415582</v>
      </c>
      <c r="AT1138">
        <v>1983</v>
      </c>
      <c r="AU1138">
        <f t="shared" si="392"/>
        <v>2.3741684636052862E-2</v>
      </c>
      <c r="AV1138">
        <f t="shared" si="393"/>
        <v>-0.1228364407421304</v>
      </c>
      <c r="AW1138">
        <v>6.5800055956099834E-2</v>
      </c>
      <c r="AX1138">
        <v>9.495967777968678E-2</v>
      </c>
      <c r="AY1138" s="1">
        <f t="shared" si="394"/>
        <v>-15141.776758911408</v>
      </c>
      <c r="AZ1138" s="1">
        <f t="shared" si="395"/>
        <v>-10860.675521046185</v>
      </c>
      <c r="BA1138" s="1">
        <f t="shared" si="407"/>
        <v>261.77985369711359</v>
      </c>
      <c r="BB1138" s="1">
        <f t="shared" si="408"/>
        <v>123.02570185844183</v>
      </c>
      <c r="BC1138">
        <f t="shared" si="396"/>
        <v>1</v>
      </c>
      <c r="BD1138">
        <f t="shared" si="397"/>
        <v>1</v>
      </c>
      <c r="BE1138">
        <f t="shared" si="398"/>
        <v>0</v>
      </c>
      <c r="BF1138">
        <f t="shared" si="399"/>
        <v>0</v>
      </c>
      <c r="BG1138">
        <f t="shared" si="400"/>
        <v>0</v>
      </c>
      <c r="BH1138">
        <f t="shared" si="401"/>
        <v>0</v>
      </c>
      <c r="BI1138">
        <f t="shared" si="402"/>
        <v>0</v>
      </c>
      <c r="BJ1138">
        <f t="shared" si="403"/>
        <v>0</v>
      </c>
      <c r="BK1138">
        <f t="shared" si="404"/>
        <v>1</v>
      </c>
      <c r="BL1138">
        <f t="shared" si="405"/>
        <v>0</v>
      </c>
      <c r="BM1138">
        <f t="shared" si="409"/>
        <v>0</v>
      </c>
      <c r="BN1138">
        <f t="shared" si="410"/>
        <v>0</v>
      </c>
      <c r="BO1138">
        <f>IF(AND(AU1138&gt;'County Avg'!$E$3,'Gentrification Calcs'!AW1138&gt;'County Avg'!$E$4,'Gentrification Calcs'!AY1138&gt;'County Avg'!$E$5,'Gentrification Calcs'!BA1138&gt;'County Avg'!$E$6),1,0)</f>
        <v>0</v>
      </c>
      <c r="BP1138">
        <f>IF(AND(AV1138&gt;'County Avg'!$F$3,'Gentrification Calcs'!AX1138&gt;'County Avg'!$F$4,'Gentrification Calcs'!AZ1138&gt;'County Avg'!$F$5,'Gentrification Calcs'!BB1138&gt;'County Avg'!$F$6),1,0)</f>
        <v>0</v>
      </c>
      <c r="BQ1138">
        <f t="shared" si="411"/>
        <v>0</v>
      </c>
      <c r="BR1138">
        <f t="shared" si="412"/>
        <v>0</v>
      </c>
      <c r="BS1138">
        <f t="shared" si="413"/>
        <v>0</v>
      </c>
      <c r="BT1138">
        <f t="shared" si="414"/>
        <v>0</v>
      </c>
    </row>
    <row r="1139" spans="1:72" x14ac:dyDescent="0.25">
      <c r="A1139">
        <v>6037403401</v>
      </c>
      <c r="B1139">
        <v>2230.48483815907</v>
      </c>
      <c r="C1139">
        <v>5231.5581012479997</v>
      </c>
      <c r="D1139">
        <v>5028</v>
      </c>
      <c r="E1139">
        <v>601.54608150000001</v>
      </c>
      <c r="F1139">
        <v>1461.036392</v>
      </c>
      <c r="G1139">
        <v>1491</v>
      </c>
      <c r="H1139">
        <v>87.583575207133606</v>
      </c>
      <c r="I1139">
        <v>318.42553354121088</v>
      </c>
      <c r="J1139">
        <v>465.61180000000002</v>
      </c>
      <c r="K1139">
        <v>0.14559744947342593</v>
      </c>
      <c r="L1139">
        <v>0.2179449706282271</v>
      </c>
      <c r="M1139">
        <v>0.31228155600268276</v>
      </c>
      <c r="N1139">
        <v>1287.9980869999999</v>
      </c>
      <c r="O1139">
        <v>3368.2361179999998</v>
      </c>
      <c r="P1139">
        <v>3525</v>
      </c>
      <c r="Q1139">
        <v>454.04528809999999</v>
      </c>
      <c r="R1139">
        <v>1233.8312020000001</v>
      </c>
      <c r="S1139">
        <v>1624</v>
      </c>
      <c r="T1139">
        <v>0.35252015719802854</v>
      </c>
      <c r="U1139">
        <v>0.36631374962294139</v>
      </c>
      <c r="V1139">
        <v>0.46070921985815605</v>
      </c>
      <c r="W1139">
        <v>55.080394744872997</v>
      </c>
      <c r="X1139">
        <v>232.643519163132</v>
      </c>
      <c r="Y1139">
        <v>262</v>
      </c>
      <c r="Z1139">
        <v>599.91925048828102</v>
      </c>
      <c r="AA1139">
        <v>1470.02636909485</v>
      </c>
      <c r="AB1139">
        <v>1491</v>
      </c>
      <c r="AC1139">
        <v>9.1813014334916648E-2</v>
      </c>
      <c r="AD1139">
        <v>0.15825805853154817</v>
      </c>
      <c r="AE1139">
        <v>0.17572099262240107</v>
      </c>
      <c r="AF1139">
        <v>737.27161033481002</v>
      </c>
      <c r="AG1139">
        <v>910.629406929016</v>
      </c>
      <c r="AH1139">
        <v>611</v>
      </c>
      <c r="AI1139">
        <v>0.33054320644623475</v>
      </c>
      <c r="AJ1139">
        <v>0.17406466473377852</v>
      </c>
      <c r="AK1139">
        <v>0.12151949085123309</v>
      </c>
      <c r="AL1139">
        <f t="shared" si="406"/>
        <v>0.66945679355376519</v>
      </c>
      <c r="AM1139">
        <f t="shared" si="406"/>
        <v>0.82593533526622154</v>
      </c>
      <c r="AN1139">
        <f t="shared" si="406"/>
        <v>0.87848050914876685</v>
      </c>
      <c r="AO1139">
        <v>115495.9347826087</v>
      </c>
      <c r="AP1139">
        <v>87938.014303228454</v>
      </c>
      <c r="AQ1139">
        <v>75243</v>
      </c>
      <c r="AR1139">
        <v>1677.6722222222222</v>
      </c>
      <c r="AS1139">
        <v>1619.1921708185055</v>
      </c>
      <c r="AT1139">
        <v>1794</v>
      </c>
      <c r="AU1139">
        <f t="shared" si="392"/>
        <v>-0.15647854171245623</v>
      </c>
      <c r="AV1139">
        <f t="shared" si="393"/>
        <v>-5.2545173882545426E-2</v>
      </c>
      <c r="AW1139">
        <v>1.3793592424912848E-2</v>
      </c>
      <c r="AX1139">
        <v>9.4395470235214662E-2</v>
      </c>
      <c r="AY1139" s="1">
        <f t="shared" si="394"/>
        <v>-27557.920479380249</v>
      </c>
      <c r="AZ1139" s="1">
        <f t="shared" si="395"/>
        <v>-12695.014303228454</v>
      </c>
      <c r="BA1139" s="1">
        <f t="shared" si="407"/>
        <v>-58.480051403716743</v>
      </c>
      <c r="BB1139" s="1">
        <f t="shared" si="408"/>
        <v>174.80782918149453</v>
      </c>
      <c r="BC1139">
        <f t="shared" si="396"/>
        <v>1</v>
      </c>
      <c r="BD1139">
        <f t="shared" si="397"/>
        <v>1</v>
      </c>
      <c r="BE1139">
        <f t="shared" si="398"/>
        <v>0</v>
      </c>
      <c r="BF1139">
        <f t="shared" si="399"/>
        <v>0</v>
      </c>
      <c r="BG1139">
        <f t="shared" si="400"/>
        <v>0</v>
      </c>
      <c r="BH1139">
        <f t="shared" si="401"/>
        <v>0</v>
      </c>
      <c r="BI1139">
        <f t="shared" si="402"/>
        <v>0</v>
      </c>
      <c r="BJ1139">
        <f t="shared" si="403"/>
        <v>0</v>
      </c>
      <c r="BK1139">
        <f t="shared" si="404"/>
        <v>1</v>
      </c>
      <c r="BL1139">
        <f t="shared" si="405"/>
        <v>1</v>
      </c>
      <c r="BM1139">
        <f t="shared" si="409"/>
        <v>0</v>
      </c>
      <c r="BN1139">
        <f t="shared" si="410"/>
        <v>0</v>
      </c>
      <c r="BO1139">
        <f>IF(AND(AU1139&gt;'County Avg'!$E$3,'Gentrification Calcs'!AW1139&gt;'County Avg'!$E$4,'Gentrification Calcs'!AY1139&gt;'County Avg'!$E$5,'Gentrification Calcs'!BA1139&gt;'County Avg'!$E$6),1,0)</f>
        <v>0</v>
      </c>
      <c r="BP1139">
        <f>IF(AND(AV1139&gt;'County Avg'!$F$3,'Gentrification Calcs'!AX1139&gt;'County Avg'!$F$4,'Gentrification Calcs'!AZ1139&gt;'County Avg'!$F$5,'Gentrification Calcs'!BB1139&gt;'County Avg'!$F$6),1,0)</f>
        <v>0</v>
      </c>
      <c r="BQ1139">
        <f t="shared" si="411"/>
        <v>0</v>
      </c>
      <c r="BR1139">
        <f t="shared" si="412"/>
        <v>0</v>
      </c>
      <c r="BS1139">
        <f t="shared" si="413"/>
        <v>0</v>
      </c>
      <c r="BT1139">
        <f t="shared" si="414"/>
        <v>0</v>
      </c>
    </row>
    <row r="1140" spans="1:72" x14ac:dyDescent="0.25">
      <c r="A1140">
        <v>6037403402</v>
      </c>
      <c r="B1140">
        <v>4536.2196724250198</v>
      </c>
      <c r="C1140">
        <v>3518</v>
      </c>
      <c r="D1140">
        <v>3626</v>
      </c>
      <c r="E1140">
        <v>1223.3865969999999</v>
      </c>
      <c r="F1140">
        <v>978</v>
      </c>
      <c r="G1140">
        <v>985</v>
      </c>
      <c r="H1140">
        <v>69.749535376412737</v>
      </c>
      <c r="I1140">
        <v>136.755</v>
      </c>
      <c r="J1140">
        <v>208.92520000000002</v>
      </c>
      <c r="K1140">
        <v>5.7013486617765147E-2</v>
      </c>
      <c r="L1140">
        <v>0.13983128834355829</v>
      </c>
      <c r="M1140">
        <v>0.21210680203045687</v>
      </c>
      <c r="N1140">
        <v>2619.4494399999999</v>
      </c>
      <c r="O1140">
        <v>2224</v>
      </c>
      <c r="P1140">
        <v>2325</v>
      </c>
      <c r="Q1140">
        <v>923.40869139999995</v>
      </c>
      <c r="R1140">
        <v>591</v>
      </c>
      <c r="S1140">
        <v>1057</v>
      </c>
      <c r="T1140">
        <v>0.35252014308777802</v>
      </c>
      <c r="U1140">
        <v>0.26573741007194246</v>
      </c>
      <c r="V1140">
        <v>0.45462365591397852</v>
      </c>
      <c r="W1140">
        <v>112.01904296875</v>
      </c>
      <c r="X1140">
        <v>118</v>
      </c>
      <c r="Y1140">
        <v>177</v>
      </c>
      <c r="Z1140">
        <v>1220.07800292969</v>
      </c>
      <c r="AA1140">
        <v>977</v>
      </c>
      <c r="AB1140">
        <v>985</v>
      </c>
      <c r="AC1140">
        <v>9.1813017446234033E-2</v>
      </c>
      <c r="AD1140">
        <v>0.12077789150460594</v>
      </c>
      <c r="AE1140">
        <v>0.17969543147208122</v>
      </c>
      <c r="AF1140">
        <v>1499.4165956678601</v>
      </c>
      <c r="AG1140">
        <v>1036</v>
      </c>
      <c r="AH1140">
        <v>531</v>
      </c>
      <c r="AI1140">
        <v>0.33054320644623592</v>
      </c>
      <c r="AJ1140">
        <v>0.29448550312677657</v>
      </c>
      <c r="AK1140">
        <v>0.14644236072807501</v>
      </c>
      <c r="AL1140">
        <f t="shared" si="406"/>
        <v>0.66945679355376408</v>
      </c>
      <c r="AM1140">
        <f t="shared" si="406"/>
        <v>0.70551449687322343</v>
      </c>
      <c r="AN1140">
        <f t="shared" si="406"/>
        <v>0.85355763927192496</v>
      </c>
      <c r="AO1140">
        <v>116841.84252386003</v>
      </c>
      <c r="AP1140">
        <v>111843.0731507969</v>
      </c>
      <c r="AQ1140">
        <v>98162</v>
      </c>
      <c r="AR1140">
        <v>1691.4944444444445</v>
      </c>
      <c r="AS1140">
        <v>1711.1763542902333</v>
      </c>
      <c r="AT1140">
        <v>2001</v>
      </c>
      <c r="AU1140">
        <f t="shared" si="392"/>
        <v>-3.6057703319459344E-2</v>
      </c>
      <c r="AV1140">
        <f t="shared" si="393"/>
        <v>-0.14804314239870156</v>
      </c>
      <c r="AW1140">
        <v>-8.6782733015835556E-2</v>
      </c>
      <c r="AX1140">
        <v>0.18888624584203606</v>
      </c>
      <c r="AY1140" s="1">
        <f t="shared" si="394"/>
        <v>-4998.769373063129</v>
      </c>
      <c r="AZ1140" s="1">
        <f t="shared" si="395"/>
        <v>-13681.073150796903</v>
      </c>
      <c r="BA1140" s="1">
        <f t="shared" si="407"/>
        <v>19.681909845788823</v>
      </c>
      <c r="BB1140" s="1">
        <f t="shared" si="408"/>
        <v>289.82364570976665</v>
      </c>
      <c r="BC1140">
        <f t="shared" si="396"/>
        <v>1</v>
      </c>
      <c r="BD1140">
        <f t="shared" si="397"/>
        <v>1</v>
      </c>
      <c r="BE1140">
        <f t="shared" si="398"/>
        <v>0</v>
      </c>
      <c r="BF1140">
        <f t="shared" si="399"/>
        <v>0</v>
      </c>
      <c r="BG1140">
        <f t="shared" si="400"/>
        <v>0</v>
      </c>
      <c r="BH1140">
        <f t="shared" si="401"/>
        <v>0</v>
      </c>
      <c r="BI1140">
        <f t="shared" si="402"/>
        <v>0</v>
      </c>
      <c r="BJ1140">
        <f t="shared" si="403"/>
        <v>0</v>
      </c>
      <c r="BK1140">
        <f t="shared" si="404"/>
        <v>1</v>
      </c>
      <c r="BL1140">
        <f t="shared" si="405"/>
        <v>0</v>
      </c>
      <c r="BM1140">
        <f t="shared" si="409"/>
        <v>0</v>
      </c>
      <c r="BN1140">
        <f t="shared" si="410"/>
        <v>0</v>
      </c>
      <c r="BO1140">
        <f>IF(AND(AU1140&gt;'County Avg'!$E$3,'Gentrification Calcs'!AW1140&gt;'County Avg'!$E$4,'Gentrification Calcs'!AY1140&gt;'County Avg'!$E$5,'Gentrification Calcs'!BA1140&gt;'County Avg'!$E$6),1,0)</f>
        <v>0</v>
      </c>
      <c r="BP1140">
        <f>IF(AND(AV1140&gt;'County Avg'!$F$3,'Gentrification Calcs'!AX1140&gt;'County Avg'!$F$4,'Gentrification Calcs'!AZ1140&gt;'County Avg'!$F$5,'Gentrification Calcs'!BB1140&gt;'County Avg'!$F$6),1,0)</f>
        <v>0</v>
      </c>
      <c r="BQ1140">
        <f t="shared" si="411"/>
        <v>0</v>
      </c>
      <c r="BR1140">
        <f t="shared" si="412"/>
        <v>0</v>
      </c>
      <c r="BS1140">
        <f t="shared" si="413"/>
        <v>0</v>
      </c>
      <c r="BT1140">
        <f t="shared" si="414"/>
        <v>0</v>
      </c>
    </row>
    <row r="1141" spans="1:72" x14ac:dyDescent="0.25">
      <c r="A1141">
        <v>6037403403</v>
      </c>
      <c r="B1141">
        <v>3249.3827912581501</v>
      </c>
      <c r="C1141">
        <v>5323.9816131591797</v>
      </c>
      <c r="D1141">
        <v>5028</v>
      </c>
      <c r="E1141">
        <v>876.33569339999997</v>
      </c>
      <c r="F1141">
        <v>1432.008423</v>
      </c>
      <c r="G1141">
        <v>1442</v>
      </c>
      <c r="H1141">
        <v>141.85221486559328</v>
      </c>
      <c r="I1141">
        <v>224.55933058076209</v>
      </c>
      <c r="J1141">
        <v>208.3074</v>
      </c>
      <c r="K1141">
        <v>0.16186972176750697</v>
      </c>
      <c r="L1141">
        <v>0.15681425260776005</v>
      </c>
      <c r="M1141">
        <v>0.14445728155339807</v>
      </c>
      <c r="N1141">
        <v>1876.3628189999999</v>
      </c>
      <c r="O1141">
        <v>3218.5529790000001</v>
      </c>
      <c r="P1141">
        <v>3479</v>
      </c>
      <c r="Q1141">
        <v>661.45568849999995</v>
      </c>
      <c r="R1141">
        <v>1643.9377440000001</v>
      </c>
      <c r="S1141">
        <v>2246</v>
      </c>
      <c r="T1141">
        <v>0.35252014258762604</v>
      </c>
      <c r="U1141">
        <v>0.51076920427476369</v>
      </c>
      <c r="V1141">
        <v>0.64558781258982467</v>
      </c>
      <c r="W1141">
        <v>80.241424560546903</v>
      </c>
      <c r="X1141">
        <v>89.129158020019503</v>
      </c>
      <c r="Y1141">
        <v>45</v>
      </c>
      <c r="Z1141">
        <v>873.96569824218795</v>
      </c>
      <c r="AA1141">
        <v>1430.02783203125</v>
      </c>
      <c r="AB1141">
        <v>1442</v>
      </c>
      <c r="AC1141">
        <v>9.1813013625062084E-2</v>
      </c>
      <c r="AD1141">
        <v>6.2326869466182384E-2</v>
      </c>
      <c r="AE1141">
        <v>3.1206657420249653E-2</v>
      </c>
      <c r="AF1141">
        <v>1074.0614067936899</v>
      </c>
      <c r="AG1141">
        <v>789.28820800781295</v>
      </c>
      <c r="AH1141">
        <v>542</v>
      </c>
      <c r="AI1141">
        <v>0.33054320644623619</v>
      </c>
      <c r="AJ1141">
        <v>0.148251490211188</v>
      </c>
      <c r="AK1141">
        <v>0.10779634049323787</v>
      </c>
      <c r="AL1141">
        <f t="shared" si="406"/>
        <v>0.66945679355376386</v>
      </c>
      <c r="AM1141">
        <f t="shared" si="406"/>
        <v>0.851748509788812</v>
      </c>
      <c r="AN1141">
        <f t="shared" si="406"/>
        <v>0.89220365950676217</v>
      </c>
      <c r="AO1141">
        <v>116031.03287380701</v>
      </c>
      <c r="AP1141">
        <v>127635.31507968943</v>
      </c>
      <c r="AQ1141">
        <v>127727</v>
      </c>
      <c r="AR1141">
        <v>1688.038888888889</v>
      </c>
      <c r="AS1141">
        <v>1999.3032819296166</v>
      </c>
      <c r="AU1141">
        <f t="shared" si="392"/>
        <v>-0.1822917162350482</v>
      </c>
      <c r="AV1141">
        <f t="shared" si="393"/>
        <v>-4.0455149717950126E-2</v>
      </c>
      <c r="AW1141">
        <v>0.15824906168713765</v>
      </c>
      <c r="AX1141">
        <v>0.13481860831506098</v>
      </c>
      <c r="AY1141" s="1">
        <f t="shared" si="394"/>
        <v>11604.282205882424</v>
      </c>
      <c r="AZ1141" s="1">
        <f t="shared" si="395"/>
        <v>91.684920310566667</v>
      </c>
      <c r="BA1141" s="1">
        <f t="shared" si="407"/>
        <v>311.26439304072755</v>
      </c>
      <c r="BB1141" s="1">
        <f t="shared" si="408"/>
        <v>-1999.3032819296166</v>
      </c>
      <c r="BC1141">
        <f t="shared" si="396"/>
        <v>1</v>
      </c>
      <c r="BD1141">
        <f t="shared" si="397"/>
        <v>1</v>
      </c>
      <c r="BE1141">
        <f t="shared" si="398"/>
        <v>0</v>
      </c>
      <c r="BF1141">
        <f t="shared" si="399"/>
        <v>0</v>
      </c>
      <c r="BG1141">
        <f t="shared" si="400"/>
        <v>0</v>
      </c>
      <c r="BH1141">
        <f t="shared" si="401"/>
        <v>0</v>
      </c>
      <c r="BI1141">
        <f t="shared" si="402"/>
        <v>0</v>
      </c>
      <c r="BJ1141">
        <f t="shared" si="403"/>
        <v>0</v>
      </c>
      <c r="BK1141">
        <f t="shared" si="404"/>
        <v>1</v>
      </c>
      <c r="BL1141">
        <f t="shared" si="405"/>
        <v>1</v>
      </c>
      <c r="BM1141">
        <f t="shared" si="409"/>
        <v>0</v>
      </c>
      <c r="BN1141">
        <f t="shared" si="410"/>
        <v>0</v>
      </c>
      <c r="BO1141">
        <f>IF(AND(AU1141&gt;'County Avg'!$E$3,'Gentrification Calcs'!AW1141&gt;'County Avg'!$E$4,'Gentrification Calcs'!AY1141&gt;'County Avg'!$E$5,'Gentrification Calcs'!BA1141&gt;'County Avg'!$E$6),1,0)</f>
        <v>0</v>
      </c>
      <c r="BP1141">
        <f>IF(AND(AV1141&gt;'County Avg'!$F$3,'Gentrification Calcs'!AX1141&gt;'County Avg'!$F$4,'Gentrification Calcs'!AZ1141&gt;'County Avg'!$F$5,'Gentrification Calcs'!BB1141&gt;'County Avg'!$F$6),1,0)</f>
        <v>0</v>
      </c>
      <c r="BQ1141">
        <f t="shared" si="411"/>
        <v>0</v>
      </c>
      <c r="BR1141">
        <f t="shared" si="412"/>
        <v>0</v>
      </c>
      <c r="BS1141">
        <f t="shared" si="413"/>
        <v>0</v>
      </c>
      <c r="BT1141">
        <f t="shared" si="414"/>
        <v>0</v>
      </c>
    </row>
    <row r="1142" spans="1:72" x14ac:dyDescent="0.25">
      <c r="A1142">
        <v>6037403404</v>
      </c>
      <c r="B1142">
        <v>4014.72744950269</v>
      </c>
      <c r="C1142">
        <v>2588.2693117260901</v>
      </c>
      <c r="D1142">
        <v>2663</v>
      </c>
      <c r="E1142">
        <v>1087.071152</v>
      </c>
      <c r="F1142">
        <v>698.80273439999996</v>
      </c>
      <c r="G1142">
        <v>760</v>
      </c>
      <c r="H1142">
        <v>101.61151336828956</v>
      </c>
      <c r="I1142">
        <v>19.49649541836213</v>
      </c>
      <c r="J1142">
        <v>133.41659999999999</v>
      </c>
      <c r="K1142">
        <v>9.3472734679182767E-2</v>
      </c>
      <c r="L1142">
        <v>2.7899855651111676E-2</v>
      </c>
      <c r="M1142">
        <v>0.17554815789473682</v>
      </c>
      <c r="N1142">
        <v>2324.7842740000001</v>
      </c>
      <c r="O1142">
        <v>1536.5661620000001</v>
      </c>
      <c r="P1142">
        <v>1858</v>
      </c>
      <c r="Q1142">
        <v>819.73782059999996</v>
      </c>
      <c r="R1142">
        <v>840.76263429999995</v>
      </c>
      <c r="S1142">
        <v>1007</v>
      </c>
      <c r="T1142">
        <v>0.3526081235871264</v>
      </c>
      <c r="U1142">
        <v>0.54716982261646341</v>
      </c>
      <c r="V1142">
        <v>0.5419806243272336</v>
      </c>
      <c r="W1142">
        <v>101.29953956604</v>
      </c>
      <c r="X1142">
        <v>43.987583160400398</v>
      </c>
      <c r="Y1142">
        <v>103</v>
      </c>
      <c r="Z1142">
        <v>1083.6984367370601</v>
      </c>
      <c r="AA1142">
        <v>716.79766845703102</v>
      </c>
      <c r="AB1142">
        <v>760</v>
      </c>
      <c r="AC1142">
        <v>9.3475764227404251E-2</v>
      </c>
      <c r="AD1142">
        <v>6.1366805580000662E-2</v>
      </c>
      <c r="AE1142">
        <v>0.13552631578947369</v>
      </c>
      <c r="AF1142">
        <v>1344.76998850374</v>
      </c>
      <c r="AG1142">
        <v>689.80523681640602</v>
      </c>
      <c r="AH1142">
        <v>446</v>
      </c>
      <c r="AI1142">
        <v>0.33495922336404643</v>
      </c>
      <c r="AJ1142">
        <v>0.26651215686530783</v>
      </c>
      <c r="AK1142">
        <v>0.16748028539241458</v>
      </c>
      <c r="AL1142">
        <f t="shared" si="406"/>
        <v>0.66504077663595362</v>
      </c>
      <c r="AM1142">
        <f t="shared" si="406"/>
        <v>0.73348784313469217</v>
      </c>
      <c r="AN1142">
        <f t="shared" si="406"/>
        <v>0.83251971460758545</v>
      </c>
      <c r="AO1142">
        <v>116841.84252386003</v>
      </c>
      <c r="AP1142">
        <v>140730.74090723335</v>
      </c>
      <c r="AQ1142">
        <v>101250</v>
      </c>
      <c r="AR1142">
        <v>1691.4944444444445</v>
      </c>
      <c r="AS1142">
        <v>2595.8477659153818</v>
      </c>
      <c r="AT1142">
        <v>2001</v>
      </c>
      <c r="AU1142">
        <f t="shared" si="392"/>
        <v>-6.8447066498738607E-2</v>
      </c>
      <c r="AV1142">
        <f t="shared" si="393"/>
        <v>-9.9031871472893246E-2</v>
      </c>
      <c r="AW1142">
        <v>0.19456169902933701</v>
      </c>
      <c r="AX1142">
        <v>-5.1891982892298127E-3</v>
      </c>
      <c r="AY1142" s="1">
        <f t="shared" si="394"/>
        <v>23888.898383373322</v>
      </c>
      <c r="AZ1142" s="1">
        <f t="shared" si="395"/>
        <v>-39480.740907233354</v>
      </c>
      <c r="BA1142" s="1">
        <f t="shared" si="407"/>
        <v>904.35332147093732</v>
      </c>
      <c r="BB1142" s="1">
        <f t="shared" si="408"/>
        <v>-594.84776591538184</v>
      </c>
      <c r="BC1142">
        <f t="shared" si="396"/>
        <v>1</v>
      </c>
      <c r="BD1142">
        <f t="shared" si="397"/>
        <v>1</v>
      </c>
      <c r="BE1142">
        <f t="shared" si="398"/>
        <v>0</v>
      </c>
      <c r="BF1142">
        <f t="shared" si="399"/>
        <v>0</v>
      </c>
      <c r="BG1142">
        <f t="shared" si="400"/>
        <v>0</v>
      </c>
      <c r="BH1142">
        <f t="shared" si="401"/>
        <v>0</v>
      </c>
      <c r="BI1142">
        <f t="shared" si="402"/>
        <v>0</v>
      </c>
      <c r="BJ1142">
        <f t="shared" si="403"/>
        <v>0</v>
      </c>
      <c r="BK1142">
        <f t="shared" si="404"/>
        <v>1</v>
      </c>
      <c r="BL1142">
        <f t="shared" si="405"/>
        <v>0</v>
      </c>
      <c r="BM1142">
        <f t="shared" si="409"/>
        <v>0</v>
      </c>
      <c r="BN1142">
        <f t="shared" si="410"/>
        <v>0</v>
      </c>
      <c r="BO1142">
        <f>IF(AND(AU1142&gt;'County Avg'!$E$3,'Gentrification Calcs'!AW1142&gt;'County Avg'!$E$4,'Gentrification Calcs'!AY1142&gt;'County Avg'!$E$5,'Gentrification Calcs'!BA1142&gt;'County Avg'!$E$6),1,0)</f>
        <v>1</v>
      </c>
      <c r="BP1142">
        <f>IF(AND(AV1142&gt;'County Avg'!$F$3,'Gentrification Calcs'!AX1142&gt;'County Avg'!$F$4,'Gentrification Calcs'!AZ1142&gt;'County Avg'!$F$5,'Gentrification Calcs'!BB1142&gt;'County Avg'!$F$6),1,0)</f>
        <v>0</v>
      </c>
      <c r="BQ1142">
        <f t="shared" si="411"/>
        <v>0</v>
      </c>
      <c r="BR1142">
        <f t="shared" si="412"/>
        <v>0</v>
      </c>
      <c r="BS1142">
        <f t="shared" si="413"/>
        <v>0</v>
      </c>
      <c r="BT1142">
        <f t="shared" si="414"/>
        <v>0</v>
      </c>
    </row>
    <row r="1143" spans="1:72" x14ac:dyDescent="0.25">
      <c r="A1143">
        <v>6037403405</v>
      </c>
      <c r="B1143">
        <v>1605.9585675636499</v>
      </c>
      <c r="C1143">
        <v>1658.7876648337101</v>
      </c>
      <c r="D1143">
        <v>1771</v>
      </c>
      <c r="E1143">
        <v>433.11572269999999</v>
      </c>
      <c r="F1143">
        <v>466.34231140000003</v>
      </c>
      <c r="G1143">
        <v>498</v>
      </c>
      <c r="H1143">
        <v>127.62775610244141</v>
      </c>
      <c r="I1143">
        <v>80.051865997074231</v>
      </c>
      <c r="J1143">
        <v>30.3994</v>
      </c>
      <c r="K1143">
        <v>0.29467356970285624</v>
      </c>
      <c r="L1143">
        <v>0.1716590239404861</v>
      </c>
      <c r="M1143">
        <v>6.1042971887550201E-2</v>
      </c>
      <c r="N1143">
        <v>927.36409920000006</v>
      </c>
      <c r="O1143">
        <v>992.86087369999996</v>
      </c>
      <c r="P1143">
        <v>1268</v>
      </c>
      <c r="Q1143">
        <v>326.91452029999999</v>
      </c>
      <c r="R1143">
        <v>472.050771</v>
      </c>
      <c r="S1143">
        <v>681</v>
      </c>
      <c r="T1143">
        <v>0.35252013807954835</v>
      </c>
      <c r="U1143">
        <v>0.47544503314029629</v>
      </c>
      <c r="V1143">
        <v>0.53706624605678233</v>
      </c>
      <c r="W1143">
        <v>39.658119201660199</v>
      </c>
      <c r="X1143">
        <v>27.283150821924199</v>
      </c>
      <c r="Y1143">
        <v>26</v>
      </c>
      <c r="Z1143">
        <v>431.94439697265602</v>
      </c>
      <c r="AA1143">
        <v>474.41596305370302</v>
      </c>
      <c r="AB1143">
        <v>498</v>
      </c>
      <c r="AC1143">
        <v>9.181301917471274E-2</v>
      </c>
      <c r="AD1143">
        <v>5.7508922436566065E-2</v>
      </c>
      <c r="AE1143">
        <v>5.2208835341365459E-2</v>
      </c>
      <c r="AF1143">
        <v>530.83869434229302</v>
      </c>
      <c r="AG1143">
        <v>324.41912293434098</v>
      </c>
      <c r="AH1143">
        <v>319</v>
      </c>
      <c r="AI1143">
        <v>0.33054320644623603</v>
      </c>
      <c r="AJ1143">
        <v>0.19557604014788915</v>
      </c>
      <c r="AK1143">
        <v>0.18012422360248448</v>
      </c>
      <c r="AL1143">
        <f t="shared" si="406"/>
        <v>0.66945679355376397</v>
      </c>
      <c r="AM1143">
        <f t="shared" si="406"/>
        <v>0.80442395985211079</v>
      </c>
      <c r="AN1143">
        <f t="shared" si="406"/>
        <v>0.81987577639751552</v>
      </c>
      <c r="AO1143">
        <v>134750.39660657477</v>
      </c>
      <c r="AP1143">
        <v>126807.67633837354</v>
      </c>
      <c r="AQ1143">
        <v>132000</v>
      </c>
      <c r="AR1143">
        <v>1717.4111111111113</v>
      </c>
      <c r="AS1143">
        <v>2447.049822064057</v>
      </c>
      <c r="AU1143">
        <f t="shared" si="392"/>
        <v>-0.13496716629834687</v>
      </c>
      <c r="AV1143">
        <f t="shared" si="393"/>
        <v>-1.5451816545404673E-2</v>
      </c>
      <c r="AW1143">
        <v>0.12292489506074794</v>
      </c>
      <c r="AX1143">
        <v>6.1621212916486034E-2</v>
      </c>
      <c r="AY1143" s="1">
        <f t="shared" si="394"/>
        <v>-7942.7202682012285</v>
      </c>
      <c r="AZ1143" s="1">
        <f t="shared" si="395"/>
        <v>5192.3236616264621</v>
      </c>
      <c r="BA1143" s="1">
        <f t="shared" si="407"/>
        <v>729.63871095294576</v>
      </c>
      <c r="BB1143" s="1">
        <f t="shared" si="408"/>
        <v>-2447.049822064057</v>
      </c>
      <c r="BC1143">
        <f t="shared" si="396"/>
        <v>1</v>
      </c>
      <c r="BD1143">
        <f t="shared" si="397"/>
        <v>1</v>
      </c>
      <c r="BE1143">
        <f t="shared" si="398"/>
        <v>0</v>
      </c>
      <c r="BF1143">
        <f t="shared" si="399"/>
        <v>0</v>
      </c>
      <c r="BG1143">
        <f t="shared" si="400"/>
        <v>0</v>
      </c>
      <c r="BH1143">
        <f t="shared" si="401"/>
        <v>0</v>
      </c>
      <c r="BI1143">
        <f t="shared" si="402"/>
        <v>0</v>
      </c>
      <c r="BJ1143">
        <f t="shared" si="403"/>
        <v>0</v>
      </c>
      <c r="BK1143">
        <f t="shared" si="404"/>
        <v>1</v>
      </c>
      <c r="BL1143">
        <f t="shared" si="405"/>
        <v>1</v>
      </c>
      <c r="BM1143">
        <f t="shared" si="409"/>
        <v>0</v>
      </c>
      <c r="BN1143">
        <f t="shared" si="410"/>
        <v>0</v>
      </c>
      <c r="BO1143">
        <f>IF(AND(AU1143&gt;'County Avg'!$E$3,'Gentrification Calcs'!AW1143&gt;'County Avg'!$E$4,'Gentrification Calcs'!AY1143&gt;'County Avg'!$E$5,'Gentrification Calcs'!BA1143&gt;'County Avg'!$E$6),1,0)</f>
        <v>0</v>
      </c>
      <c r="BP1143">
        <f>IF(AND(AV1143&gt;'County Avg'!$F$3,'Gentrification Calcs'!AX1143&gt;'County Avg'!$F$4,'Gentrification Calcs'!AZ1143&gt;'County Avg'!$F$5,'Gentrification Calcs'!BB1143&gt;'County Avg'!$F$6),1,0)</f>
        <v>0</v>
      </c>
      <c r="BQ1143">
        <f t="shared" si="411"/>
        <v>0</v>
      </c>
      <c r="BR1143">
        <f t="shared" si="412"/>
        <v>0</v>
      </c>
      <c r="BS1143">
        <f t="shared" si="413"/>
        <v>0</v>
      </c>
      <c r="BT1143">
        <f t="shared" si="414"/>
        <v>0</v>
      </c>
    </row>
    <row r="1144" spans="1:72" x14ac:dyDescent="0.25">
      <c r="A1144">
        <v>6037403406</v>
      </c>
      <c r="B1144">
        <v>6811.7865861857399</v>
      </c>
      <c r="C1144">
        <v>2773</v>
      </c>
      <c r="D1144">
        <v>2889</v>
      </c>
      <c r="E1144">
        <v>1849.8855820000001</v>
      </c>
      <c r="F1144">
        <v>850</v>
      </c>
      <c r="G1144">
        <v>812</v>
      </c>
      <c r="H1144">
        <v>50.219962048155303</v>
      </c>
      <c r="I1144">
        <v>267.00720000000001</v>
      </c>
      <c r="J1144">
        <v>233.0718</v>
      </c>
      <c r="K1144">
        <v>2.714760444473549E-2</v>
      </c>
      <c r="L1144">
        <v>0.31412611764705883</v>
      </c>
      <c r="M1144">
        <v>0.28703423645320197</v>
      </c>
      <c r="N1144">
        <v>3940.137244</v>
      </c>
      <c r="O1144">
        <v>1744</v>
      </c>
      <c r="P1144">
        <v>1845</v>
      </c>
      <c r="Q1144">
        <v>1369.7769169999999</v>
      </c>
      <c r="R1144">
        <v>531</v>
      </c>
      <c r="S1144">
        <v>878</v>
      </c>
      <c r="T1144">
        <v>0.34764700622697392</v>
      </c>
      <c r="U1144">
        <v>0.3044724770642202</v>
      </c>
      <c r="V1144">
        <v>0.47588075880758807</v>
      </c>
      <c r="W1144">
        <v>202.64603042602499</v>
      </c>
      <c r="X1144">
        <v>242</v>
      </c>
      <c r="Y1144">
        <v>252</v>
      </c>
      <c r="Z1144">
        <v>1847.05065917969</v>
      </c>
      <c r="AA1144">
        <v>844</v>
      </c>
      <c r="AB1144">
        <v>812</v>
      </c>
      <c r="AC1144">
        <v>0.10971330397403606</v>
      </c>
      <c r="AD1144">
        <v>0.28672985781990523</v>
      </c>
      <c r="AE1144">
        <v>0.31034482758620691</v>
      </c>
      <c r="AF1144">
        <v>2259.62883267795</v>
      </c>
      <c r="AG1144">
        <v>774</v>
      </c>
      <c r="AH1144">
        <v>549</v>
      </c>
      <c r="AI1144">
        <v>0.33172337449039624</v>
      </c>
      <c r="AJ1144">
        <v>0.27912008654886405</v>
      </c>
      <c r="AK1144">
        <v>0.19003115264797507</v>
      </c>
      <c r="AL1144">
        <f t="shared" si="406"/>
        <v>0.66827662550960376</v>
      </c>
      <c r="AM1144">
        <f t="shared" si="406"/>
        <v>0.72087991345113589</v>
      </c>
      <c r="AN1144">
        <f t="shared" si="406"/>
        <v>0.8099688473520249</v>
      </c>
      <c r="AO1144">
        <v>116841.84252386003</v>
      </c>
      <c r="AP1144">
        <v>90082.605230894987</v>
      </c>
      <c r="AQ1144">
        <v>73000</v>
      </c>
      <c r="AR1144">
        <v>1691.4944444444445</v>
      </c>
      <c r="AS1144">
        <v>1168.7402135231318</v>
      </c>
      <c r="AT1144">
        <v>1559</v>
      </c>
      <c r="AU1144">
        <f t="shared" si="392"/>
        <v>-5.2603287941532184E-2</v>
      </c>
      <c r="AV1144">
        <f t="shared" si="393"/>
        <v>-8.9088933900888984E-2</v>
      </c>
      <c r="AW1144">
        <v>-4.3174529162753716E-2</v>
      </c>
      <c r="AX1144">
        <v>0.17140828174336786</v>
      </c>
      <c r="AY1144" s="1">
        <f t="shared" si="394"/>
        <v>-26759.237292965045</v>
      </c>
      <c r="AZ1144" s="1">
        <f t="shared" si="395"/>
        <v>-17082.605230894987</v>
      </c>
      <c r="BA1144" s="1">
        <f t="shared" si="407"/>
        <v>-522.75423092131268</v>
      </c>
      <c r="BB1144" s="1">
        <f t="shared" si="408"/>
        <v>390.25978647686816</v>
      </c>
      <c r="BC1144">
        <f t="shared" si="396"/>
        <v>1</v>
      </c>
      <c r="BD1144">
        <f t="shared" si="397"/>
        <v>1</v>
      </c>
      <c r="BE1144">
        <f t="shared" si="398"/>
        <v>0</v>
      </c>
      <c r="BF1144">
        <f t="shared" si="399"/>
        <v>0</v>
      </c>
      <c r="BG1144">
        <f t="shared" si="400"/>
        <v>0</v>
      </c>
      <c r="BH1144">
        <f t="shared" si="401"/>
        <v>0</v>
      </c>
      <c r="BI1144">
        <f t="shared" si="402"/>
        <v>0</v>
      </c>
      <c r="BJ1144">
        <f t="shared" si="403"/>
        <v>0</v>
      </c>
      <c r="BK1144">
        <f t="shared" si="404"/>
        <v>1</v>
      </c>
      <c r="BL1144">
        <f t="shared" si="405"/>
        <v>0</v>
      </c>
      <c r="BM1144">
        <f t="shared" si="409"/>
        <v>0</v>
      </c>
      <c r="BN1144">
        <f t="shared" si="410"/>
        <v>0</v>
      </c>
      <c r="BO1144">
        <f>IF(AND(AU1144&gt;'County Avg'!$E$3,'Gentrification Calcs'!AW1144&gt;'County Avg'!$E$4,'Gentrification Calcs'!AY1144&gt;'County Avg'!$E$5,'Gentrification Calcs'!BA1144&gt;'County Avg'!$E$6),1,0)</f>
        <v>0</v>
      </c>
      <c r="BP1144">
        <f>IF(AND(AV1144&gt;'County Avg'!$F$3,'Gentrification Calcs'!AX1144&gt;'County Avg'!$F$4,'Gentrification Calcs'!AZ1144&gt;'County Avg'!$F$5,'Gentrification Calcs'!BB1144&gt;'County Avg'!$F$6),1,0)</f>
        <v>0</v>
      </c>
      <c r="BQ1144">
        <f t="shared" si="411"/>
        <v>0</v>
      </c>
      <c r="BR1144">
        <f t="shared" si="412"/>
        <v>0</v>
      </c>
      <c r="BS1144">
        <f t="shared" si="413"/>
        <v>0</v>
      </c>
      <c r="BT1144">
        <f t="shared" si="414"/>
        <v>0</v>
      </c>
    </row>
    <row r="1145" spans="1:72" x14ac:dyDescent="0.25">
      <c r="A1145">
        <v>6037403407</v>
      </c>
      <c r="B1145">
        <v>3952.93677004753</v>
      </c>
      <c r="C1145">
        <v>2019.4112806338201</v>
      </c>
      <c r="D1145">
        <v>2243</v>
      </c>
      <c r="E1145">
        <v>1066.927602</v>
      </c>
      <c r="F1145">
        <v>537.99702079999997</v>
      </c>
      <c r="G1145">
        <v>620</v>
      </c>
      <c r="H1145">
        <v>222.23282325995856</v>
      </c>
      <c r="I1145">
        <v>57.211270210312364</v>
      </c>
      <c r="J1145">
        <v>101.181</v>
      </c>
      <c r="K1145">
        <v>0.20829231790739497</v>
      </c>
      <c r="L1145">
        <v>0.106341239818093</v>
      </c>
      <c r="M1145">
        <v>0.16319516129032258</v>
      </c>
      <c r="N1145">
        <v>2281.7977770000002</v>
      </c>
      <c r="O1145">
        <v>1340.059211</v>
      </c>
      <c r="P1145">
        <v>1543</v>
      </c>
      <c r="Q1145">
        <v>801.90348319999998</v>
      </c>
      <c r="R1145">
        <v>806.75214259999996</v>
      </c>
      <c r="S1145">
        <v>948</v>
      </c>
      <c r="T1145">
        <v>0.35143494804097175</v>
      </c>
      <c r="U1145">
        <v>0.60202723579503081</v>
      </c>
      <c r="V1145">
        <v>0.61438755670771228</v>
      </c>
      <c r="W1145">
        <v>104.422946095467</v>
      </c>
      <c r="X1145">
        <v>8.3039439702406508</v>
      </c>
      <c r="Y1145">
        <v>13</v>
      </c>
      <c r="Z1145">
        <v>1064.2656209468801</v>
      </c>
      <c r="AA1145">
        <v>511.99816194176702</v>
      </c>
      <c r="AB1145">
        <v>620</v>
      </c>
      <c r="AC1145">
        <v>9.8117372242618919E-2</v>
      </c>
      <c r="AD1145">
        <v>1.6218698791315416E-2</v>
      </c>
      <c r="AE1145">
        <v>2.0967741935483872E-2</v>
      </c>
      <c r="AF1145">
        <v>1298.76896461196</v>
      </c>
      <c r="AG1145">
        <v>223.73873986303801</v>
      </c>
      <c r="AH1145">
        <v>332</v>
      </c>
      <c r="AI1145">
        <v>0.32855799122644291</v>
      </c>
      <c r="AJ1145">
        <v>0.11079404280281852</v>
      </c>
      <c r="AK1145">
        <v>0.14801604993312528</v>
      </c>
      <c r="AL1145">
        <f t="shared" si="406"/>
        <v>0.67144200877355709</v>
      </c>
      <c r="AM1145">
        <f t="shared" si="406"/>
        <v>0.88920595719718154</v>
      </c>
      <c r="AN1145">
        <f t="shared" si="406"/>
        <v>0.85198395006687466</v>
      </c>
      <c r="AO1145">
        <v>116725.75344644752</v>
      </c>
      <c r="AP1145">
        <v>147460.89783408257</v>
      </c>
      <c r="AQ1145">
        <v>130303</v>
      </c>
      <c r="AR1145">
        <v>1689.7666666666667</v>
      </c>
      <c r="AS1145">
        <v>5.4108343218663508</v>
      </c>
      <c r="AU1145">
        <f t="shared" si="392"/>
        <v>-0.2177639484236244</v>
      </c>
      <c r="AV1145">
        <f t="shared" si="393"/>
        <v>3.7222007130306767E-2</v>
      </c>
      <c r="AW1145">
        <v>0.25059228775405906</v>
      </c>
      <c r="AX1145">
        <v>1.2360320912681466E-2</v>
      </c>
      <c r="AY1145" s="1">
        <f t="shared" si="394"/>
        <v>30735.144387635053</v>
      </c>
      <c r="AZ1145" s="1">
        <f t="shared" si="395"/>
        <v>-17157.897834082571</v>
      </c>
      <c r="BA1145" s="1">
        <f t="shared" si="407"/>
        <v>-1684.3558323448003</v>
      </c>
      <c r="BB1145" s="1">
        <f t="shared" si="408"/>
        <v>-5.4108343218663508</v>
      </c>
      <c r="BC1145">
        <f t="shared" si="396"/>
        <v>1</v>
      </c>
      <c r="BD1145">
        <f t="shared" si="397"/>
        <v>1</v>
      </c>
      <c r="BE1145">
        <f t="shared" si="398"/>
        <v>0</v>
      </c>
      <c r="BF1145">
        <f t="shared" si="399"/>
        <v>0</v>
      </c>
      <c r="BG1145">
        <f t="shared" si="400"/>
        <v>0</v>
      </c>
      <c r="BH1145">
        <f t="shared" si="401"/>
        <v>0</v>
      </c>
      <c r="BI1145">
        <f t="shared" si="402"/>
        <v>0</v>
      </c>
      <c r="BJ1145">
        <f t="shared" si="403"/>
        <v>0</v>
      </c>
      <c r="BK1145">
        <f t="shared" si="404"/>
        <v>1</v>
      </c>
      <c r="BL1145">
        <f t="shared" si="405"/>
        <v>1</v>
      </c>
      <c r="BM1145">
        <f t="shared" si="409"/>
        <v>0</v>
      </c>
      <c r="BN1145">
        <f t="shared" si="410"/>
        <v>0</v>
      </c>
      <c r="BO1145">
        <f>IF(AND(AU1145&gt;'County Avg'!$E$3,'Gentrification Calcs'!AW1145&gt;'County Avg'!$E$4,'Gentrification Calcs'!AY1145&gt;'County Avg'!$E$5,'Gentrification Calcs'!BA1145&gt;'County Avg'!$E$6),1,0)</f>
        <v>0</v>
      </c>
      <c r="BP1145">
        <f>IF(AND(AV1145&gt;'County Avg'!$F$3,'Gentrification Calcs'!AX1145&gt;'County Avg'!$F$4,'Gentrification Calcs'!AZ1145&gt;'County Avg'!$F$5,'Gentrification Calcs'!BB1145&gt;'County Avg'!$F$6),1,0)</f>
        <v>0</v>
      </c>
      <c r="BQ1145">
        <f t="shared" si="411"/>
        <v>0</v>
      </c>
      <c r="BR1145">
        <f t="shared" si="412"/>
        <v>0</v>
      </c>
      <c r="BS1145">
        <f t="shared" si="413"/>
        <v>0</v>
      </c>
      <c r="BT1145">
        <f t="shared" si="414"/>
        <v>0</v>
      </c>
    </row>
    <row r="1146" spans="1:72" x14ac:dyDescent="0.25">
      <c r="A1146">
        <v>6037403408</v>
      </c>
      <c r="B1146">
        <v>1319.8273031046899</v>
      </c>
      <c r="C1146">
        <v>6889.92192075413</v>
      </c>
      <c r="D1146">
        <v>6336</v>
      </c>
      <c r="E1146">
        <v>468.70417880000002</v>
      </c>
      <c r="F1146">
        <v>1833.3871059999999</v>
      </c>
      <c r="G1146">
        <v>1873</v>
      </c>
      <c r="H1146">
        <v>126.21557131387681</v>
      </c>
      <c r="I1146">
        <v>228.05704256184424</v>
      </c>
      <c r="J1146">
        <v>348.5804</v>
      </c>
      <c r="K1146">
        <v>0.26928620870635345</v>
      </c>
      <c r="L1146">
        <v>0.12439110202940647</v>
      </c>
      <c r="M1146">
        <v>0.18610806193272825</v>
      </c>
      <c r="N1146">
        <v>930.85366320000003</v>
      </c>
      <c r="O1146">
        <v>4274.1453869999996</v>
      </c>
      <c r="P1146">
        <v>4480</v>
      </c>
      <c r="Q1146">
        <v>333.65202829999998</v>
      </c>
      <c r="R1146">
        <v>1704.9642960000001</v>
      </c>
      <c r="S1146">
        <v>2194</v>
      </c>
      <c r="T1146">
        <v>0.35843660662300325</v>
      </c>
      <c r="U1146">
        <v>0.39890180179310786</v>
      </c>
      <c r="V1146">
        <v>0.48973214285714284</v>
      </c>
      <c r="W1146">
        <v>88.734860722906902</v>
      </c>
      <c r="X1146">
        <v>165.18167912960101</v>
      </c>
      <c r="Y1146">
        <v>204</v>
      </c>
      <c r="Z1146">
        <v>456.17812933772802</v>
      </c>
      <c r="AA1146">
        <v>1837.44188308716</v>
      </c>
      <c r="AB1146">
        <v>1873</v>
      </c>
      <c r="AC1146">
        <v>0.19451800736640032</v>
      </c>
      <c r="AD1146">
        <v>8.9897634668081372E-2</v>
      </c>
      <c r="AE1146">
        <v>0.10891617725573946</v>
      </c>
      <c r="AF1146">
        <v>898.94404833537305</v>
      </c>
      <c r="AG1146">
        <v>716.13701093196903</v>
      </c>
      <c r="AH1146">
        <v>363</v>
      </c>
      <c r="AI1146">
        <v>0.68110732837602772</v>
      </c>
      <c r="AJ1146">
        <v>0.10393978613528104</v>
      </c>
      <c r="AK1146">
        <v>5.7291666666666664E-2</v>
      </c>
      <c r="AL1146">
        <f t="shared" si="406"/>
        <v>0.31889267162397228</v>
      </c>
      <c r="AM1146">
        <f t="shared" si="406"/>
        <v>0.8960602138647189</v>
      </c>
      <c r="AN1146">
        <f t="shared" si="406"/>
        <v>0.94270833333333337</v>
      </c>
      <c r="AO1146">
        <v>116531.66702014847</v>
      </c>
      <c r="AP1146">
        <v>113818.50143032285</v>
      </c>
      <c r="AQ1146">
        <v>105586</v>
      </c>
      <c r="AR1146">
        <v>1688.038888888889</v>
      </c>
      <c r="AS1146">
        <v>1823.4511664689603</v>
      </c>
      <c r="AT1146">
        <v>1797</v>
      </c>
      <c r="AU1146">
        <f t="shared" si="392"/>
        <v>-0.57716754224074673</v>
      </c>
      <c r="AV1146">
        <f t="shared" si="393"/>
        <v>-4.6648119468614378E-2</v>
      </c>
      <c r="AW1146">
        <v>4.0465195170104606E-2</v>
      </c>
      <c r="AX1146">
        <v>9.0830341064034981E-2</v>
      </c>
      <c r="AY1146" s="1">
        <f t="shared" si="394"/>
        <v>-2713.165589825614</v>
      </c>
      <c r="AZ1146" s="1">
        <f t="shared" si="395"/>
        <v>-8232.5014303228527</v>
      </c>
      <c r="BA1146" s="1">
        <f t="shared" si="407"/>
        <v>135.4122775800713</v>
      </c>
      <c r="BB1146" s="1">
        <f t="shared" si="408"/>
        <v>-26.451166468960309</v>
      </c>
      <c r="BC1146">
        <f t="shared" si="396"/>
        <v>1</v>
      </c>
      <c r="BD1146">
        <f t="shared" si="397"/>
        <v>1</v>
      </c>
      <c r="BE1146">
        <f t="shared" si="398"/>
        <v>0</v>
      </c>
      <c r="BF1146">
        <f t="shared" si="399"/>
        <v>0</v>
      </c>
      <c r="BG1146">
        <f t="shared" si="400"/>
        <v>0</v>
      </c>
      <c r="BH1146">
        <f t="shared" si="401"/>
        <v>0</v>
      </c>
      <c r="BI1146">
        <f t="shared" si="402"/>
        <v>0</v>
      </c>
      <c r="BJ1146">
        <f t="shared" si="403"/>
        <v>0</v>
      </c>
      <c r="BK1146">
        <f t="shared" si="404"/>
        <v>0</v>
      </c>
      <c r="BL1146">
        <f t="shared" si="405"/>
        <v>1</v>
      </c>
      <c r="BM1146">
        <f t="shared" si="409"/>
        <v>0</v>
      </c>
      <c r="BN1146">
        <f t="shared" si="410"/>
        <v>0</v>
      </c>
      <c r="BO1146">
        <f>IF(AND(AU1146&gt;'County Avg'!$E$3,'Gentrification Calcs'!AW1146&gt;'County Avg'!$E$4,'Gentrification Calcs'!AY1146&gt;'County Avg'!$E$5,'Gentrification Calcs'!BA1146&gt;'County Avg'!$E$6),1,0)</f>
        <v>0</v>
      </c>
      <c r="BP1146">
        <f>IF(AND(AV1146&gt;'County Avg'!$F$3,'Gentrification Calcs'!AX1146&gt;'County Avg'!$F$4,'Gentrification Calcs'!AZ1146&gt;'County Avg'!$F$5,'Gentrification Calcs'!BB1146&gt;'County Avg'!$F$6),1,0)</f>
        <v>0</v>
      </c>
      <c r="BQ1146">
        <f t="shared" si="411"/>
        <v>0</v>
      </c>
      <c r="BR1146">
        <f t="shared" si="412"/>
        <v>0</v>
      </c>
      <c r="BS1146">
        <f t="shared" si="413"/>
        <v>0</v>
      </c>
      <c r="BT1146">
        <f t="shared" si="414"/>
        <v>0</v>
      </c>
    </row>
    <row r="1147" spans="1:72" x14ac:dyDescent="0.25">
      <c r="A1147">
        <v>6037403500</v>
      </c>
      <c r="B1147">
        <v>6198.4625170030804</v>
      </c>
      <c r="C1147">
        <v>1547.6746576814501</v>
      </c>
      <c r="D1147">
        <v>1714</v>
      </c>
      <c r="E1147">
        <v>2041.8270520000001</v>
      </c>
      <c r="F1147">
        <v>479.38453370000002</v>
      </c>
      <c r="G1147">
        <v>628</v>
      </c>
      <c r="H1147">
        <v>95.533451612520821</v>
      </c>
      <c r="I1147">
        <v>78.194373362584244</v>
      </c>
      <c r="J1147">
        <v>189.2902</v>
      </c>
      <c r="K1147">
        <v>4.6788219168192709E-2</v>
      </c>
      <c r="L1147">
        <v>0.16311409289545095</v>
      </c>
      <c r="M1147">
        <v>0.30141751592356686</v>
      </c>
      <c r="N1147">
        <v>3906.2558800000002</v>
      </c>
      <c r="O1147">
        <v>1068.4382900000001</v>
      </c>
      <c r="P1147">
        <v>1271</v>
      </c>
      <c r="Q1147">
        <v>1129.431092</v>
      </c>
      <c r="R1147">
        <v>377.50798140000001</v>
      </c>
      <c r="S1147">
        <v>539</v>
      </c>
      <c r="T1147">
        <v>0.28913392432448637</v>
      </c>
      <c r="U1147">
        <v>0.35332689303001297</v>
      </c>
      <c r="V1147">
        <v>0.42407553107789142</v>
      </c>
      <c r="W1147">
        <v>531.43576402962196</v>
      </c>
      <c r="X1147">
        <v>123.87239010445801</v>
      </c>
      <c r="Y1147">
        <v>189</v>
      </c>
      <c r="Z1147">
        <v>2146.1530652791298</v>
      </c>
      <c r="AA1147">
        <v>512.29385919868901</v>
      </c>
      <c r="AB1147">
        <v>628</v>
      </c>
      <c r="AC1147">
        <v>0.24762248910727305</v>
      </c>
      <c r="AD1147">
        <v>0.24179948262158479</v>
      </c>
      <c r="AE1147">
        <v>0.30095541401273884</v>
      </c>
      <c r="AF1147">
        <v>4205.4862855112897</v>
      </c>
      <c r="AG1147">
        <v>764.77921150811005</v>
      </c>
      <c r="AH1147">
        <v>833</v>
      </c>
      <c r="AI1147">
        <v>0.67847248797184256</v>
      </c>
      <c r="AJ1147">
        <v>0.49414727295064403</v>
      </c>
      <c r="AK1147">
        <v>0.48599766627771296</v>
      </c>
      <c r="AL1147">
        <f t="shared" si="406"/>
        <v>0.32152751202815744</v>
      </c>
      <c r="AM1147">
        <f t="shared" si="406"/>
        <v>0.50585272704935602</v>
      </c>
      <c r="AN1147">
        <f t="shared" si="406"/>
        <v>0.51400233372228699</v>
      </c>
      <c r="AO1147">
        <v>136573.35790031814</v>
      </c>
      <c r="AP1147">
        <v>109216.15897016757</v>
      </c>
      <c r="AQ1147">
        <v>101667</v>
      </c>
      <c r="AR1147">
        <v>1720.8666666666668</v>
      </c>
      <c r="AS1147">
        <v>1956.0166073546859</v>
      </c>
      <c r="AT1147">
        <v>2001</v>
      </c>
      <c r="AU1147">
        <f t="shared" si="392"/>
        <v>-0.18432521502119853</v>
      </c>
      <c r="AV1147">
        <f t="shared" si="393"/>
        <v>-8.1496066729310757E-3</v>
      </c>
      <c r="AW1147">
        <v>6.4192968705526599E-2</v>
      </c>
      <c r="AX1147">
        <v>7.0748638047878454E-2</v>
      </c>
      <c r="AY1147" s="1">
        <f t="shared" si="394"/>
        <v>-27357.198930150567</v>
      </c>
      <c r="AZ1147" s="1">
        <f t="shared" si="395"/>
        <v>-7549.1589701675694</v>
      </c>
      <c r="BA1147" s="1">
        <f t="shared" si="407"/>
        <v>235.14994068801911</v>
      </c>
      <c r="BB1147" s="1">
        <f t="shared" si="408"/>
        <v>44.983392645314098</v>
      </c>
      <c r="BC1147">
        <f t="shared" si="396"/>
        <v>1</v>
      </c>
      <c r="BD1147">
        <f t="shared" si="397"/>
        <v>1</v>
      </c>
      <c r="BE1147">
        <f t="shared" si="398"/>
        <v>0</v>
      </c>
      <c r="BF1147">
        <f t="shared" si="399"/>
        <v>0</v>
      </c>
      <c r="BG1147">
        <f t="shared" si="400"/>
        <v>0</v>
      </c>
      <c r="BH1147">
        <f t="shared" si="401"/>
        <v>0</v>
      </c>
      <c r="BI1147">
        <f t="shared" si="402"/>
        <v>0</v>
      </c>
      <c r="BJ1147">
        <f t="shared" si="403"/>
        <v>0</v>
      </c>
      <c r="BK1147">
        <f t="shared" si="404"/>
        <v>0</v>
      </c>
      <c r="BL1147">
        <f t="shared" si="405"/>
        <v>0</v>
      </c>
      <c r="BM1147">
        <f t="shared" si="409"/>
        <v>0</v>
      </c>
      <c r="BN1147">
        <f t="shared" si="410"/>
        <v>0</v>
      </c>
      <c r="BO1147">
        <f>IF(AND(AU1147&gt;'County Avg'!$E$3,'Gentrification Calcs'!AW1147&gt;'County Avg'!$E$4,'Gentrification Calcs'!AY1147&gt;'County Avg'!$E$5,'Gentrification Calcs'!BA1147&gt;'County Avg'!$E$6),1,0)</f>
        <v>0</v>
      </c>
      <c r="BP1147">
        <f>IF(AND(AV1147&gt;'County Avg'!$F$3,'Gentrification Calcs'!AX1147&gt;'County Avg'!$F$4,'Gentrification Calcs'!AZ1147&gt;'County Avg'!$F$5,'Gentrification Calcs'!BB1147&gt;'County Avg'!$F$6),1,0)</f>
        <v>0</v>
      </c>
      <c r="BQ1147">
        <f t="shared" si="411"/>
        <v>0</v>
      </c>
      <c r="BR1147">
        <f t="shared" si="412"/>
        <v>0</v>
      </c>
      <c r="BS1147">
        <f t="shared" si="413"/>
        <v>0</v>
      </c>
      <c r="BT1147">
        <f t="shared" si="414"/>
        <v>0</v>
      </c>
    </row>
    <row r="1148" spans="1:72" x14ac:dyDescent="0.25">
      <c r="A1148">
        <v>6037403600</v>
      </c>
      <c r="B1148">
        <v>3634.4716522342801</v>
      </c>
      <c r="C1148">
        <v>6266.5024489809302</v>
      </c>
      <c r="D1148">
        <v>6949</v>
      </c>
      <c r="E1148">
        <v>1186.730826</v>
      </c>
      <c r="F1148">
        <v>2167.1582939999998</v>
      </c>
      <c r="G1148">
        <v>2138</v>
      </c>
      <c r="H1148">
        <v>464.15812526283355</v>
      </c>
      <c r="I1148">
        <v>505.03995061794262</v>
      </c>
      <c r="J1148">
        <v>423.12639999999999</v>
      </c>
      <c r="K1148">
        <v>0.39112334077250432</v>
      </c>
      <c r="L1148">
        <v>0.23304248333691063</v>
      </c>
      <c r="M1148">
        <v>0.19790757717492985</v>
      </c>
      <c r="N1148">
        <v>2359.751319</v>
      </c>
      <c r="O1148">
        <v>4005.2142330000001</v>
      </c>
      <c r="P1148">
        <v>4549</v>
      </c>
      <c r="Q1148">
        <v>496.56884550000001</v>
      </c>
      <c r="R1148">
        <v>1256.3003550000001</v>
      </c>
      <c r="S1148">
        <v>1363</v>
      </c>
      <c r="T1148">
        <v>0.21043270174351791</v>
      </c>
      <c r="U1148">
        <v>0.31366620657866817</v>
      </c>
      <c r="V1148">
        <v>0.29962629149263575</v>
      </c>
      <c r="W1148">
        <v>101.803783156676</v>
      </c>
      <c r="X1148">
        <v>557.06735634803795</v>
      </c>
      <c r="Y1148">
        <v>764</v>
      </c>
      <c r="Z1148">
        <v>1175.05009530857</v>
      </c>
      <c r="AA1148">
        <v>2160.1977663040202</v>
      </c>
      <c r="AB1148">
        <v>2138</v>
      </c>
      <c r="AC1148">
        <v>8.6637823836729425E-2</v>
      </c>
      <c r="AD1148">
        <v>0.25787794295387573</v>
      </c>
      <c r="AE1148">
        <v>0.35734331150608045</v>
      </c>
      <c r="AF1148">
        <v>2528.9806091717401</v>
      </c>
      <c r="AG1148">
        <v>3167.4047980308501</v>
      </c>
      <c r="AH1148">
        <v>2363</v>
      </c>
      <c r="AI1148">
        <v>0.69583170572180886</v>
      </c>
      <c r="AJ1148">
        <v>0.50545018115263629</v>
      </c>
      <c r="AK1148">
        <v>0.34004892790329544</v>
      </c>
      <c r="AL1148">
        <f t="shared" si="406"/>
        <v>0.30416829427819114</v>
      </c>
      <c r="AM1148">
        <f t="shared" si="406"/>
        <v>0.49454981884736371</v>
      </c>
      <c r="AN1148">
        <f t="shared" si="406"/>
        <v>0.65995107209670456</v>
      </c>
      <c r="AO1148">
        <v>98260.334570519626</v>
      </c>
      <c r="AP1148">
        <v>89101.182263996743</v>
      </c>
      <c r="AQ1148">
        <v>85172</v>
      </c>
      <c r="AR1148">
        <v>1237.088888888889</v>
      </c>
      <c r="AS1148">
        <v>1193.0889679715303</v>
      </c>
      <c r="AT1148">
        <v>1719</v>
      </c>
      <c r="AU1148">
        <f t="shared" si="392"/>
        <v>-0.19038152456917257</v>
      </c>
      <c r="AV1148">
        <f t="shared" si="393"/>
        <v>-0.16540125324934085</v>
      </c>
      <c r="AW1148">
        <v>0.10323350483515026</v>
      </c>
      <c r="AX1148">
        <v>-1.4039915086032417E-2</v>
      </c>
      <c r="AY1148" s="1">
        <f t="shared" si="394"/>
        <v>-9159.152306522883</v>
      </c>
      <c r="AZ1148" s="1">
        <f t="shared" si="395"/>
        <v>-3929.1822639967431</v>
      </c>
      <c r="BA1148" s="1">
        <f t="shared" si="407"/>
        <v>-43.999920917358622</v>
      </c>
      <c r="BB1148" s="1">
        <f t="shared" si="408"/>
        <v>525.91103202846966</v>
      </c>
      <c r="BC1148">
        <f t="shared" si="396"/>
        <v>1</v>
      </c>
      <c r="BD1148">
        <f t="shared" si="397"/>
        <v>1</v>
      </c>
      <c r="BE1148">
        <f t="shared" si="398"/>
        <v>0</v>
      </c>
      <c r="BF1148">
        <f t="shared" si="399"/>
        <v>0</v>
      </c>
      <c r="BG1148">
        <f t="shared" si="400"/>
        <v>0</v>
      </c>
      <c r="BH1148">
        <f t="shared" si="401"/>
        <v>0</v>
      </c>
      <c r="BI1148">
        <f t="shared" si="402"/>
        <v>0</v>
      </c>
      <c r="BJ1148">
        <f t="shared" si="403"/>
        <v>0</v>
      </c>
      <c r="BK1148">
        <f t="shared" si="404"/>
        <v>0</v>
      </c>
      <c r="BL1148">
        <f t="shared" si="405"/>
        <v>0</v>
      </c>
      <c r="BM1148">
        <f t="shared" si="409"/>
        <v>0</v>
      </c>
      <c r="BN1148">
        <f t="shared" si="410"/>
        <v>0</v>
      </c>
      <c r="BO1148">
        <f>IF(AND(AU1148&gt;'County Avg'!$E$3,'Gentrification Calcs'!AW1148&gt;'County Avg'!$E$4,'Gentrification Calcs'!AY1148&gt;'County Avg'!$E$5,'Gentrification Calcs'!BA1148&gt;'County Avg'!$E$6),1,0)</f>
        <v>0</v>
      </c>
      <c r="BP1148">
        <f>IF(AND(AV1148&gt;'County Avg'!$F$3,'Gentrification Calcs'!AX1148&gt;'County Avg'!$F$4,'Gentrification Calcs'!AZ1148&gt;'County Avg'!$F$5,'Gentrification Calcs'!BB1148&gt;'County Avg'!$F$6),1,0)</f>
        <v>0</v>
      </c>
      <c r="BQ1148">
        <f t="shared" si="411"/>
        <v>0</v>
      </c>
      <c r="BR1148">
        <f t="shared" si="412"/>
        <v>0</v>
      </c>
      <c r="BS1148">
        <f t="shared" si="413"/>
        <v>0</v>
      </c>
      <c r="BT1148">
        <f t="shared" si="414"/>
        <v>0</v>
      </c>
    </row>
    <row r="1149" spans="1:72" x14ac:dyDescent="0.25">
      <c r="A1149">
        <v>6037403702</v>
      </c>
      <c r="B1149">
        <v>4683.7517756604202</v>
      </c>
      <c r="C1149">
        <v>3759.4240655992198</v>
      </c>
      <c r="D1149">
        <v>3540</v>
      </c>
      <c r="E1149">
        <v>1529.319336</v>
      </c>
      <c r="F1149">
        <v>1185.846542</v>
      </c>
      <c r="G1149">
        <v>1102</v>
      </c>
      <c r="H1149">
        <v>230.96305003523909</v>
      </c>
      <c r="I1149">
        <v>230.92223704569278</v>
      </c>
      <c r="J1149">
        <v>187.089</v>
      </c>
      <c r="K1149">
        <v>0.15102342891925555</v>
      </c>
      <c r="L1149">
        <v>0.19473197320812594</v>
      </c>
      <c r="M1149">
        <v>0.16977223230490018</v>
      </c>
      <c r="N1149">
        <v>3041.170396</v>
      </c>
      <c r="O1149">
        <v>2482.4397560000002</v>
      </c>
      <c r="P1149">
        <v>2363</v>
      </c>
      <c r="Q1149">
        <v>639.56426999999996</v>
      </c>
      <c r="R1149">
        <v>622.59704099999999</v>
      </c>
      <c r="S1149">
        <v>797</v>
      </c>
      <c r="T1149">
        <v>0.21030201755258701</v>
      </c>
      <c r="U1149">
        <v>0.25080046333257316</v>
      </c>
      <c r="V1149">
        <v>0.33728311468472283</v>
      </c>
      <c r="W1149">
        <v>130.73031616210901</v>
      </c>
      <c r="X1149">
        <v>129.629134602845</v>
      </c>
      <c r="Y1149">
        <v>249</v>
      </c>
      <c r="Z1149">
        <v>1514.10498046875</v>
      </c>
      <c r="AA1149">
        <v>1184.8417990207699</v>
      </c>
      <c r="AB1149">
        <v>1102</v>
      </c>
      <c r="AC1149">
        <v>8.6341645954850735E-2</v>
      </c>
      <c r="AD1149">
        <v>0.10940628083004746</v>
      </c>
      <c r="AE1149">
        <v>0.22595281306715065</v>
      </c>
      <c r="AF1149">
        <v>3259.2420922064298</v>
      </c>
      <c r="AG1149">
        <v>1970.3746303319899</v>
      </c>
      <c r="AH1149">
        <v>1232</v>
      </c>
      <c r="AI1149">
        <v>0.69586140519730444</v>
      </c>
      <c r="AJ1149">
        <v>0.52411608691926836</v>
      </c>
      <c r="AK1149">
        <v>0.34802259887005649</v>
      </c>
      <c r="AL1149">
        <f t="shared" si="406"/>
        <v>0.30413859480269556</v>
      </c>
      <c r="AM1149">
        <f t="shared" si="406"/>
        <v>0.47588391308073164</v>
      </c>
      <c r="AN1149">
        <f t="shared" si="406"/>
        <v>0.65197740112994351</v>
      </c>
      <c r="AO1149">
        <v>97398.735949098627</v>
      </c>
      <c r="AP1149">
        <v>94436.096853289753</v>
      </c>
      <c r="AQ1149">
        <v>91528</v>
      </c>
      <c r="AR1149">
        <v>1598.1944444444446</v>
      </c>
      <c r="AS1149">
        <v>1383.8208778173191</v>
      </c>
      <c r="AT1149">
        <v>1959</v>
      </c>
      <c r="AU1149">
        <f t="shared" si="392"/>
        <v>-0.17174531827803607</v>
      </c>
      <c r="AV1149">
        <f t="shared" si="393"/>
        <v>-0.17609348804921188</v>
      </c>
      <c r="AW1149">
        <v>4.0498445779986153E-2</v>
      </c>
      <c r="AX1149">
        <v>8.6482651352149664E-2</v>
      </c>
      <c r="AY1149" s="1">
        <f t="shared" si="394"/>
        <v>-2962.6390958088741</v>
      </c>
      <c r="AZ1149" s="1">
        <f t="shared" si="395"/>
        <v>-2908.0968532897532</v>
      </c>
      <c r="BA1149" s="1">
        <f t="shared" si="407"/>
        <v>-214.37356662712546</v>
      </c>
      <c r="BB1149" s="1">
        <f t="shared" si="408"/>
        <v>575.17912218268089</v>
      </c>
      <c r="BC1149">
        <f t="shared" si="396"/>
        <v>1</v>
      </c>
      <c r="BD1149">
        <f t="shared" si="397"/>
        <v>1</v>
      </c>
      <c r="BE1149">
        <f t="shared" si="398"/>
        <v>0</v>
      </c>
      <c r="BF1149">
        <f t="shared" si="399"/>
        <v>0</v>
      </c>
      <c r="BG1149">
        <f t="shared" si="400"/>
        <v>0</v>
      </c>
      <c r="BH1149">
        <f t="shared" si="401"/>
        <v>0</v>
      </c>
      <c r="BI1149">
        <f t="shared" si="402"/>
        <v>0</v>
      </c>
      <c r="BJ1149">
        <f t="shared" si="403"/>
        <v>0</v>
      </c>
      <c r="BK1149">
        <f t="shared" si="404"/>
        <v>0</v>
      </c>
      <c r="BL1149">
        <f t="shared" si="405"/>
        <v>0</v>
      </c>
      <c r="BM1149">
        <f t="shared" si="409"/>
        <v>0</v>
      </c>
      <c r="BN1149">
        <f t="shared" si="410"/>
        <v>0</v>
      </c>
      <c r="BO1149">
        <f>IF(AND(AU1149&gt;'County Avg'!$E$3,'Gentrification Calcs'!AW1149&gt;'County Avg'!$E$4,'Gentrification Calcs'!AY1149&gt;'County Avg'!$E$5,'Gentrification Calcs'!BA1149&gt;'County Avg'!$E$6),1,0)</f>
        <v>0</v>
      </c>
      <c r="BP1149">
        <f>IF(AND(AV1149&gt;'County Avg'!$F$3,'Gentrification Calcs'!AX1149&gt;'County Avg'!$F$4,'Gentrification Calcs'!AZ1149&gt;'County Avg'!$F$5,'Gentrification Calcs'!BB1149&gt;'County Avg'!$F$6),1,0)</f>
        <v>0</v>
      </c>
      <c r="BQ1149">
        <f t="shared" si="411"/>
        <v>0</v>
      </c>
      <c r="BR1149">
        <f t="shared" si="412"/>
        <v>0</v>
      </c>
      <c r="BS1149">
        <f t="shared" si="413"/>
        <v>0</v>
      </c>
      <c r="BT1149">
        <f t="shared" si="414"/>
        <v>0</v>
      </c>
    </row>
    <row r="1150" spans="1:72" x14ac:dyDescent="0.25">
      <c r="A1150">
        <v>6037403703</v>
      </c>
      <c r="B1150">
        <v>4616.0000169272498</v>
      </c>
      <c r="C1150">
        <v>4728.8678768277196</v>
      </c>
      <c r="D1150">
        <v>4650</v>
      </c>
      <c r="E1150">
        <v>1667</v>
      </c>
      <c r="F1150">
        <v>1487.329346</v>
      </c>
      <c r="G1150">
        <v>1455</v>
      </c>
      <c r="H1150">
        <v>297.55122204450578</v>
      </c>
      <c r="I1150">
        <v>319.62449360177459</v>
      </c>
      <c r="J1150">
        <v>338.77859999999998</v>
      </c>
      <c r="K1150">
        <v>0.17849503421985949</v>
      </c>
      <c r="L1150">
        <v>0.21489826342858603</v>
      </c>
      <c r="M1150">
        <v>0.23283752577319586</v>
      </c>
      <c r="N1150">
        <v>2983.0000110000001</v>
      </c>
      <c r="O1150">
        <v>3146.5812989999999</v>
      </c>
      <c r="P1150">
        <v>3122</v>
      </c>
      <c r="Q1150">
        <v>381</v>
      </c>
      <c r="R1150">
        <v>746.66333010000005</v>
      </c>
      <c r="S1150">
        <v>938</v>
      </c>
      <c r="T1150">
        <v>0.12772376754778361</v>
      </c>
      <c r="U1150">
        <v>0.23729351291107387</v>
      </c>
      <c r="V1150">
        <v>0.30044843049327352</v>
      </c>
      <c r="W1150">
        <v>499</v>
      </c>
      <c r="X1150">
        <v>153.93060302734401</v>
      </c>
      <c r="Y1150">
        <v>118</v>
      </c>
      <c r="Z1150">
        <v>1677</v>
      </c>
      <c r="AA1150">
        <v>1492.3271484375</v>
      </c>
      <c r="AB1150">
        <v>1455</v>
      </c>
      <c r="AC1150">
        <v>0.29755515802027432</v>
      </c>
      <c r="AD1150">
        <v>0.10314802835860273</v>
      </c>
      <c r="AE1150">
        <v>8.1099656357388319E-2</v>
      </c>
      <c r="AF1150">
        <v>3035.0000111295999</v>
      </c>
      <c r="AG1150">
        <v>2650.80493164063</v>
      </c>
      <c r="AH1150">
        <v>1871</v>
      </c>
      <c r="AI1150">
        <v>0.65749566724436881</v>
      </c>
      <c r="AJ1150">
        <v>0.56055804490331362</v>
      </c>
      <c r="AK1150">
        <v>0.40236559139784944</v>
      </c>
      <c r="AL1150">
        <f t="shared" si="406"/>
        <v>0.34250433275563119</v>
      </c>
      <c r="AM1150">
        <f t="shared" si="406"/>
        <v>0.43944195509668638</v>
      </c>
      <c r="AN1150">
        <f t="shared" si="406"/>
        <v>0.59763440860215056</v>
      </c>
      <c r="AO1150">
        <v>97396.922057264062</v>
      </c>
      <c r="AP1150">
        <v>94087.985288107899</v>
      </c>
      <c r="AQ1150">
        <v>88150</v>
      </c>
      <c r="AR1150">
        <v>1598.1944444444446</v>
      </c>
      <c r="AS1150">
        <v>1190.3835508105972</v>
      </c>
      <c r="AT1150">
        <v>1797</v>
      </c>
      <c r="AU1150">
        <f t="shared" si="392"/>
        <v>-9.6937622341055185E-2</v>
      </c>
      <c r="AV1150">
        <f t="shared" si="393"/>
        <v>-0.15819245350546418</v>
      </c>
      <c r="AW1150">
        <v>0.10956974536329026</v>
      </c>
      <c r="AX1150">
        <v>6.3154917582199654E-2</v>
      </c>
      <c r="AY1150" s="1">
        <f t="shared" si="394"/>
        <v>-3308.9367691561638</v>
      </c>
      <c r="AZ1150" s="1">
        <f t="shared" si="395"/>
        <v>-5937.9852881078987</v>
      </c>
      <c r="BA1150" s="1">
        <f t="shared" si="407"/>
        <v>-407.8108936338474</v>
      </c>
      <c r="BB1150" s="1">
        <f t="shared" si="408"/>
        <v>606.61644918940283</v>
      </c>
      <c r="BC1150">
        <f t="shared" si="396"/>
        <v>1</v>
      </c>
      <c r="BD1150">
        <f t="shared" si="397"/>
        <v>1</v>
      </c>
      <c r="BE1150">
        <f t="shared" si="398"/>
        <v>0</v>
      </c>
      <c r="BF1150">
        <f t="shared" si="399"/>
        <v>0</v>
      </c>
      <c r="BG1150">
        <f t="shared" si="400"/>
        <v>1</v>
      </c>
      <c r="BH1150">
        <f t="shared" si="401"/>
        <v>0</v>
      </c>
      <c r="BI1150">
        <f t="shared" si="402"/>
        <v>0</v>
      </c>
      <c r="BJ1150">
        <f t="shared" si="403"/>
        <v>0</v>
      </c>
      <c r="BK1150">
        <f t="shared" si="404"/>
        <v>0</v>
      </c>
      <c r="BL1150">
        <f t="shared" si="405"/>
        <v>0</v>
      </c>
      <c r="BM1150">
        <f t="shared" si="409"/>
        <v>0</v>
      </c>
      <c r="BN1150">
        <f t="shared" si="410"/>
        <v>0</v>
      </c>
      <c r="BO1150">
        <f>IF(AND(AU1150&gt;'County Avg'!$E$3,'Gentrification Calcs'!AW1150&gt;'County Avg'!$E$4,'Gentrification Calcs'!AY1150&gt;'County Avg'!$E$5,'Gentrification Calcs'!BA1150&gt;'County Avg'!$E$6),1,0)</f>
        <v>0</v>
      </c>
      <c r="BP1150">
        <f>IF(AND(AV1150&gt;'County Avg'!$F$3,'Gentrification Calcs'!AX1150&gt;'County Avg'!$F$4,'Gentrification Calcs'!AZ1150&gt;'County Avg'!$F$5,'Gentrification Calcs'!BB1150&gt;'County Avg'!$F$6),1,0)</f>
        <v>0</v>
      </c>
      <c r="BQ1150">
        <f t="shared" si="411"/>
        <v>0</v>
      </c>
      <c r="BR1150">
        <f t="shared" si="412"/>
        <v>0</v>
      </c>
      <c r="BS1150">
        <f t="shared" si="413"/>
        <v>0</v>
      </c>
      <c r="BT1150">
        <f t="shared" si="414"/>
        <v>0</v>
      </c>
    </row>
    <row r="1151" spans="1:72" x14ac:dyDescent="0.25">
      <c r="A1151">
        <v>6037403721</v>
      </c>
      <c r="B1151">
        <v>5130.0000878459496</v>
      </c>
      <c r="C1151">
        <v>4876</v>
      </c>
      <c r="D1151">
        <v>4991</v>
      </c>
      <c r="E1151">
        <v>1708</v>
      </c>
      <c r="F1151">
        <v>1703</v>
      </c>
      <c r="G1151">
        <v>1650</v>
      </c>
      <c r="H1151">
        <v>550.44000201850895</v>
      </c>
      <c r="I1151">
        <v>585.51959999999997</v>
      </c>
      <c r="J1151">
        <v>451.94240000000002</v>
      </c>
      <c r="K1151">
        <v>0.32227166394526285</v>
      </c>
      <c r="L1151">
        <v>0.34381655901350555</v>
      </c>
      <c r="M1151">
        <v>0.27390448484848484</v>
      </c>
      <c r="N1151">
        <v>2895.0000500000001</v>
      </c>
      <c r="O1151">
        <v>3103</v>
      </c>
      <c r="P1151">
        <v>3309</v>
      </c>
      <c r="Q1151">
        <v>385</v>
      </c>
      <c r="R1151">
        <v>514</v>
      </c>
      <c r="S1151">
        <v>740</v>
      </c>
      <c r="T1151">
        <v>0.13298790789312767</v>
      </c>
      <c r="U1151">
        <v>0.16564614888817272</v>
      </c>
      <c r="V1151">
        <v>0.22363251737685103</v>
      </c>
      <c r="W1151">
        <v>1031</v>
      </c>
      <c r="X1151">
        <v>561</v>
      </c>
      <c r="Y1151">
        <v>390</v>
      </c>
      <c r="Z1151">
        <v>1724</v>
      </c>
      <c r="AA1151">
        <v>1698</v>
      </c>
      <c r="AB1151">
        <v>1650</v>
      </c>
      <c r="AC1151">
        <v>0.59802784222737815</v>
      </c>
      <c r="AD1151">
        <v>0.33038869257950532</v>
      </c>
      <c r="AE1151">
        <v>0.23636363636363636</v>
      </c>
      <c r="AF1151">
        <v>2770.0000474333901</v>
      </c>
      <c r="AG1151">
        <v>2186</v>
      </c>
      <c r="AH1151">
        <v>1824</v>
      </c>
      <c r="AI1151">
        <v>0.53996101364522464</v>
      </c>
      <c r="AJ1151">
        <v>0.44831829368334702</v>
      </c>
      <c r="AK1151">
        <v>0.36545782408335004</v>
      </c>
      <c r="AL1151">
        <f t="shared" si="406"/>
        <v>0.46003898635477536</v>
      </c>
      <c r="AM1151">
        <f t="shared" si="406"/>
        <v>0.55168170631665303</v>
      </c>
      <c r="AN1151">
        <f t="shared" si="406"/>
        <v>0.63454217591664996</v>
      </c>
      <c r="AO1151">
        <v>75786.214740190888</v>
      </c>
      <c r="AP1151">
        <v>66314.554147936258</v>
      </c>
      <c r="AQ1151">
        <v>70533</v>
      </c>
      <c r="AR1151">
        <v>1199.0777777777778</v>
      </c>
      <c r="AS1151">
        <v>992.88809806247536</v>
      </c>
      <c r="AT1151">
        <v>1162</v>
      </c>
      <c r="AU1151">
        <f t="shared" si="392"/>
        <v>-9.1642719961877617E-2</v>
      </c>
      <c r="AV1151">
        <f t="shared" si="393"/>
        <v>-8.2860469599996989E-2</v>
      </c>
      <c r="AW1151">
        <v>3.2658240995045051E-2</v>
      </c>
      <c r="AX1151">
        <v>5.7986368488678303E-2</v>
      </c>
      <c r="AY1151" s="1">
        <f t="shared" si="394"/>
        <v>-9471.6605922546296</v>
      </c>
      <c r="AZ1151" s="1">
        <f t="shared" si="395"/>
        <v>4218.4458520637418</v>
      </c>
      <c r="BA1151" s="1">
        <f t="shared" si="407"/>
        <v>-206.18967971530242</v>
      </c>
      <c r="BB1151" s="1">
        <f t="shared" si="408"/>
        <v>169.11190193752464</v>
      </c>
      <c r="BC1151">
        <f t="shared" si="396"/>
        <v>1</v>
      </c>
      <c r="BD1151">
        <f t="shared" si="397"/>
        <v>1</v>
      </c>
      <c r="BE1151">
        <f t="shared" si="398"/>
        <v>0</v>
      </c>
      <c r="BF1151">
        <f t="shared" si="399"/>
        <v>0</v>
      </c>
      <c r="BG1151">
        <f t="shared" si="400"/>
        <v>1</v>
      </c>
      <c r="BH1151">
        <f t="shared" si="401"/>
        <v>1</v>
      </c>
      <c r="BI1151">
        <f t="shared" si="402"/>
        <v>1</v>
      </c>
      <c r="BJ1151">
        <f t="shared" si="403"/>
        <v>0</v>
      </c>
      <c r="BK1151">
        <f t="shared" si="404"/>
        <v>0</v>
      </c>
      <c r="BL1151">
        <f t="shared" si="405"/>
        <v>0</v>
      </c>
      <c r="BM1151">
        <f t="shared" si="409"/>
        <v>0</v>
      </c>
      <c r="BN1151">
        <f t="shared" si="410"/>
        <v>0</v>
      </c>
      <c r="BO1151">
        <f>IF(AND(AU1151&gt;'County Avg'!$E$3,'Gentrification Calcs'!AW1151&gt;'County Avg'!$E$4,'Gentrification Calcs'!AY1151&gt;'County Avg'!$E$5,'Gentrification Calcs'!BA1151&gt;'County Avg'!$E$6),1,0)</f>
        <v>0</v>
      </c>
      <c r="BP1151">
        <f>IF(AND(AV1151&gt;'County Avg'!$F$3,'Gentrification Calcs'!AX1151&gt;'County Avg'!$F$4,'Gentrification Calcs'!AZ1151&gt;'County Avg'!$F$5,'Gentrification Calcs'!BB1151&gt;'County Avg'!$F$6),1,0)</f>
        <v>0</v>
      </c>
      <c r="BQ1151">
        <f t="shared" si="411"/>
        <v>0</v>
      </c>
      <c r="BR1151">
        <f t="shared" si="412"/>
        <v>0</v>
      </c>
      <c r="BS1151">
        <f t="shared" si="413"/>
        <v>0</v>
      </c>
      <c r="BT1151">
        <f t="shared" si="414"/>
        <v>0</v>
      </c>
    </row>
    <row r="1152" spans="1:72" x14ac:dyDescent="0.25">
      <c r="A1152">
        <v>6037403722</v>
      </c>
      <c r="B1152">
        <v>5469.9560458095202</v>
      </c>
      <c r="C1152">
        <v>5712</v>
      </c>
      <c r="D1152">
        <v>5586</v>
      </c>
      <c r="E1152">
        <v>1953.287834</v>
      </c>
      <c r="F1152">
        <v>1766</v>
      </c>
      <c r="G1152">
        <v>1631</v>
      </c>
      <c r="H1152">
        <v>605.08321036142434</v>
      </c>
      <c r="I1152">
        <v>695.03039999999999</v>
      </c>
      <c r="J1152">
        <v>811.53700000000003</v>
      </c>
      <c r="K1152">
        <v>0.30977677730287051</v>
      </c>
      <c r="L1152">
        <v>0.39356194790486976</v>
      </c>
      <c r="M1152">
        <v>0.49757020232985899</v>
      </c>
      <c r="N1152">
        <v>3271.917813</v>
      </c>
      <c r="O1152">
        <v>3060</v>
      </c>
      <c r="P1152">
        <v>3319</v>
      </c>
      <c r="Q1152">
        <v>454.19100609999998</v>
      </c>
      <c r="R1152">
        <v>336</v>
      </c>
      <c r="S1152">
        <v>508</v>
      </c>
      <c r="T1152">
        <v>0.13881491897363865</v>
      </c>
      <c r="U1152">
        <v>0.10980392156862745</v>
      </c>
      <c r="V1152">
        <v>0.15305815004519432</v>
      </c>
      <c r="W1152">
        <v>748.94935566186905</v>
      </c>
      <c r="X1152">
        <v>1061</v>
      </c>
      <c r="Y1152">
        <v>914</v>
      </c>
      <c r="Z1152">
        <v>1940.3311885595299</v>
      </c>
      <c r="AA1152">
        <v>1768</v>
      </c>
      <c r="AB1152">
        <v>1631</v>
      </c>
      <c r="AC1152">
        <v>0.385990474243666</v>
      </c>
      <c r="AD1152">
        <v>0.60011312217194568</v>
      </c>
      <c r="AE1152">
        <v>0.56039239730226853</v>
      </c>
      <c r="AF1152">
        <v>3261.16748484968</v>
      </c>
      <c r="AG1152">
        <v>1825</v>
      </c>
      <c r="AH1152">
        <v>1121</v>
      </c>
      <c r="AI1152">
        <v>0.59619628705207395</v>
      </c>
      <c r="AJ1152">
        <v>0.31950280112044815</v>
      </c>
      <c r="AK1152">
        <v>0.20068027210884354</v>
      </c>
      <c r="AL1152">
        <f t="shared" si="406"/>
        <v>0.40380371294792605</v>
      </c>
      <c r="AM1152">
        <f t="shared" si="406"/>
        <v>0.68049719887955185</v>
      </c>
      <c r="AN1152">
        <f t="shared" si="406"/>
        <v>0.79931972789115646</v>
      </c>
      <c r="AO1152">
        <v>65519.586956521744</v>
      </c>
      <c r="AP1152">
        <v>54173.988557417251</v>
      </c>
      <c r="AQ1152">
        <v>44856</v>
      </c>
      <c r="AR1152">
        <v>1085.0444444444445</v>
      </c>
      <c r="AS1152">
        <v>927.95808620007915</v>
      </c>
      <c r="AT1152">
        <v>1131</v>
      </c>
      <c r="AU1152">
        <f t="shared" si="392"/>
        <v>-0.27669348593162579</v>
      </c>
      <c r="AV1152">
        <f t="shared" si="393"/>
        <v>-0.11882252901160462</v>
      </c>
      <c r="AW1152">
        <v>-2.9010997405011202E-2</v>
      </c>
      <c r="AX1152">
        <v>4.3254228476566875E-2</v>
      </c>
      <c r="AY1152" s="1">
        <f t="shared" si="394"/>
        <v>-11345.598399104492</v>
      </c>
      <c r="AZ1152" s="1">
        <f t="shared" si="395"/>
        <v>-9317.9885574172513</v>
      </c>
      <c r="BA1152" s="1">
        <f t="shared" si="407"/>
        <v>-157.08635824436533</v>
      </c>
      <c r="BB1152" s="1">
        <f t="shared" si="408"/>
        <v>203.04191379992085</v>
      </c>
      <c r="BC1152">
        <f t="shared" si="396"/>
        <v>1</v>
      </c>
      <c r="BD1152">
        <f t="shared" si="397"/>
        <v>1</v>
      </c>
      <c r="BE1152">
        <f t="shared" si="398"/>
        <v>0</v>
      </c>
      <c r="BF1152">
        <f t="shared" si="399"/>
        <v>0</v>
      </c>
      <c r="BG1152">
        <f t="shared" si="400"/>
        <v>1</v>
      </c>
      <c r="BH1152">
        <f t="shared" si="401"/>
        <v>1</v>
      </c>
      <c r="BI1152">
        <f t="shared" si="402"/>
        <v>0</v>
      </c>
      <c r="BJ1152">
        <f t="shared" si="403"/>
        <v>1</v>
      </c>
      <c r="BK1152">
        <f t="shared" si="404"/>
        <v>0</v>
      </c>
      <c r="BL1152">
        <f t="shared" si="405"/>
        <v>0</v>
      </c>
      <c r="BM1152">
        <f t="shared" si="409"/>
        <v>0</v>
      </c>
      <c r="BN1152">
        <f t="shared" si="410"/>
        <v>0</v>
      </c>
      <c r="BO1152">
        <f>IF(AND(AU1152&gt;'County Avg'!$E$3,'Gentrification Calcs'!AW1152&gt;'County Avg'!$E$4,'Gentrification Calcs'!AY1152&gt;'County Avg'!$E$5,'Gentrification Calcs'!BA1152&gt;'County Avg'!$E$6),1,0)</f>
        <v>0</v>
      </c>
      <c r="BP1152">
        <f>IF(AND(AV1152&gt;'County Avg'!$F$3,'Gentrification Calcs'!AX1152&gt;'County Avg'!$F$4,'Gentrification Calcs'!AZ1152&gt;'County Avg'!$F$5,'Gentrification Calcs'!BB1152&gt;'County Avg'!$F$6),1,0)</f>
        <v>0</v>
      </c>
      <c r="BQ1152">
        <f t="shared" si="411"/>
        <v>0</v>
      </c>
      <c r="BR1152">
        <f t="shared" si="412"/>
        <v>0</v>
      </c>
      <c r="BS1152">
        <f t="shared" si="413"/>
        <v>0</v>
      </c>
      <c r="BT1152">
        <f t="shared" si="414"/>
        <v>0</v>
      </c>
    </row>
    <row r="1153" spans="1:72" x14ac:dyDescent="0.25">
      <c r="A1153">
        <v>6037403801</v>
      </c>
      <c r="B1153">
        <v>5331.4905541153103</v>
      </c>
      <c r="C1153">
        <v>5880.6736519258702</v>
      </c>
      <c r="D1153">
        <v>5752</v>
      </c>
      <c r="E1153">
        <v>1986.224733</v>
      </c>
      <c r="F1153">
        <v>1980.8710470000001</v>
      </c>
      <c r="G1153">
        <v>1872</v>
      </c>
      <c r="H1153">
        <v>635.80507884106339</v>
      </c>
      <c r="I1153">
        <v>516.8377645702717</v>
      </c>
      <c r="J1153">
        <v>590.37919999999997</v>
      </c>
      <c r="K1153">
        <v>0.32010732133052305</v>
      </c>
      <c r="L1153">
        <v>0.26091439185454041</v>
      </c>
      <c r="M1153">
        <v>0.31537350427350425</v>
      </c>
      <c r="N1153">
        <v>3526.246999</v>
      </c>
      <c r="O1153">
        <v>3488.241313</v>
      </c>
      <c r="P1153">
        <v>3668</v>
      </c>
      <c r="Q1153">
        <v>549.15795900000001</v>
      </c>
      <c r="R1153">
        <v>701.45072600000003</v>
      </c>
      <c r="S1153">
        <v>811</v>
      </c>
      <c r="T1153">
        <v>0.15573439953461413</v>
      </c>
      <c r="U1153">
        <v>0.20109008037541123</v>
      </c>
      <c r="V1153">
        <v>0.22110141766630317</v>
      </c>
      <c r="W1153">
        <v>827.31296086311295</v>
      </c>
      <c r="X1153">
        <v>719.98524457216297</v>
      </c>
      <c r="Y1153">
        <v>682</v>
      </c>
      <c r="Z1153">
        <v>1970.32055091858</v>
      </c>
      <c r="AA1153">
        <v>1973.95077347755</v>
      </c>
      <c r="AB1153">
        <v>1872</v>
      </c>
      <c r="AC1153">
        <v>0.41988749519838925</v>
      </c>
      <c r="AD1153">
        <v>0.36474326221608355</v>
      </c>
      <c r="AE1153">
        <v>0.3643162393162393</v>
      </c>
      <c r="AF1153">
        <v>3657.8125799846098</v>
      </c>
      <c r="AG1153">
        <v>2388.9169211387598</v>
      </c>
      <c r="AH1153">
        <v>2465</v>
      </c>
      <c r="AI1153">
        <v>0.68607691279902772</v>
      </c>
      <c r="AJ1153">
        <v>0.4062318473252482</v>
      </c>
      <c r="AK1153">
        <v>0.42854659248956883</v>
      </c>
      <c r="AL1153">
        <f t="shared" si="406"/>
        <v>0.31392308720097228</v>
      </c>
      <c r="AM1153">
        <f t="shared" si="406"/>
        <v>0.5937681526747518</v>
      </c>
      <c r="AN1153">
        <f t="shared" si="406"/>
        <v>0.57145340751043117</v>
      </c>
      <c r="AO1153">
        <v>71302.274125132564</v>
      </c>
      <c r="AP1153">
        <v>73743.730281977943</v>
      </c>
      <c r="AQ1153">
        <v>71080</v>
      </c>
      <c r="AR1153">
        <v>1235.3611111111111</v>
      </c>
      <c r="AS1153">
        <v>1187.678133649664</v>
      </c>
      <c r="AT1153">
        <v>1401</v>
      </c>
      <c r="AU1153">
        <f t="shared" si="392"/>
        <v>-0.27984506547377952</v>
      </c>
      <c r="AV1153">
        <f t="shared" si="393"/>
        <v>2.2314745164320637E-2</v>
      </c>
      <c r="AW1153">
        <v>4.5355680840797108E-2</v>
      </c>
      <c r="AX1153">
        <v>2.001133729089194E-2</v>
      </c>
      <c r="AY1153" s="1">
        <f t="shared" si="394"/>
        <v>2441.4561568453792</v>
      </c>
      <c r="AZ1153" s="1">
        <f t="shared" si="395"/>
        <v>-2663.7302819779434</v>
      </c>
      <c r="BA1153" s="1">
        <f t="shared" si="407"/>
        <v>-47.682977461447081</v>
      </c>
      <c r="BB1153" s="1">
        <f t="shared" si="408"/>
        <v>213.32186635033599</v>
      </c>
      <c r="BC1153">
        <f t="shared" si="396"/>
        <v>1</v>
      </c>
      <c r="BD1153">
        <f t="shared" si="397"/>
        <v>1</v>
      </c>
      <c r="BE1153">
        <f t="shared" si="398"/>
        <v>0</v>
      </c>
      <c r="BF1153">
        <f t="shared" si="399"/>
        <v>0</v>
      </c>
      <c r="BG1153">
        <f t="shared" si="400"/>
        <v>1</v>
      </c>
      <c r="BH1153">
        <f t="shared" si="401"/>
        <v>0</v>
      </c>
      <c r="BI1153">
        <f t="shared" si="402"/>
        <v>0</v>
      </c>
      <c r="BJ1153">
        <f t="shared" si="403"/>
        <v>0</v>
      </c>
      <c r="BK1153">
        <f t="shared" si="404"/>
        <v>0</v>
      </c>
      <c r="BL1153">
        <f t="shared" si="405"/>
        <v>0</v>
      </c>
      <c r="BM1153">
        <f t="shared" si="409"/>
        <v>0</v>
      </c>
      <c r="BN1153">
        <f t="shared" si="410"/>
        <v>0</v>
      </c>
      <c r="BO1153">
        <f>IF(AND(AU1153&gt;'County Avg'!$E$3,'Gentrification Calcs'!AW1153&gt;'County Avg'!$E$4,'Gentrification Calcs'!AY1153&gt;'County Avg'!$E$5,'Gentrification Calcs'!BA1153&gt;'County Avg'!$E$6),1,0)</f>
        <v>0</v>
      </c>
      <c r="BP1153">
        <f>IF(AND(AV1153&gt;'County Avg'!$F$3,'Gentrification Calcs'!AX1153&gt;'County Avg'!$F$4,'Gentrification Calcs'!AZ1153&gt;'County Avg'!$F$5,'Gentrification Calcs'!BB1153&gt;'County Avg'!$F$6),1,0)</f>
        <v>0</v>
      </c>
      <c r="BQ1153">
        <f t="shared" si="411"/>
        <v>0</v>
      </c>
      <c r="BR1153">
        <f t="shared" si="412"/>
        <v>0</v>
      </c>
      <c r="BS1153">
        <f t="shared" si="413"/>
        <v>0</v>
      </c>
      <c r="BT1153">
        <f t="shared" si="414"/>
        <v>0</v>
      </c>
    </row>
    <row r="1154" spans="1:72" x14ac:dyDescent="0.25">
      <c r="A1154">
        <v>6037403802</v>
      </c>
      <c r="B1154">
        <v>3262.9999778611</v>
      </c>
      <c r="C1154">
        <v>5675.0699695060002</v>
      </c>
      <c r="D1154">
        <v>5992</v>
      </c>
      <c r="E1154">
        <v>978</v>
      </c>
      <c r="F1154">
        <v>1975.0565570000001</v>
      </c>
      <c r="G1154">
        <v>1937</v>
      </c>
      <c r="H1154">
        <v>713.16024660338701</v>
      </c>
      <c r="I1154">
        <v>757.38654513860115</v>
      </c>
      <c r="J1154">
        <v>618.48839999999996</v>
      </c>
      <c r="K1154">
        <v>0.72920270613843252</v>
      </c>
      <c r="L1154">
        <v>0.38347587690806623</v>
      </c>
      <c r="M1154">
        <v>0.31930221992772329</v>
      </c>
      <c r="N1154">
        <v>1980.9999869999999</v>
      </c>
      <c r="O1154">
        <v>3562.0949519999999</v>
      </c>
      <c r="P1154">
        <v>3736</v>
      </c>
      <c r="Q1154">
        <v>269</v>
      </c>
      <c r="R1154">
        <v>521.63461919999997</v>
      </c>
      <c r="S1154">
        <v>677</v>
      </c>
      <c r="T1154">
        <v>0.13579000593905607</v>
      </c>
      <c r="U1154">
        <v>0.14644040269255573</v>
      </c>
      <c r="V1154">
        <v>0.18120985010706639</v>
      </c>
      <c r="W1154">
        <v>166</v>
      </c>
      <c r="X1154">
        <v>826.24739623069797</v>
      </c>
      <c r="Y1154">
        <v>746</v>
      </c>
      <c r="Z1154">
        <v>964</v>
      </c>
      <c r="AA1154">
        <v>1984.14707756042</v>
      </c>
      <c r="AB1154">
        <v>1937</v>
      </c>
      <c r="AC1154">
        <v>0.17219917012448133</v>
      </c>
      <c r="AD1154">
        <v>0.41642447053199239</v>
      </c>
      <c r="AE1154">
        <v>0.38513164687661333</v>
      </c>
      <c r="AF1154">
        <v>2142.9999854601101</v>
      </c>
      <c r="AG1154">
        <v>2746.7930641174298</v>
      </c>
      <c r="AH1154">
        <v>2122</v>
      </c>
      <c r="AI1154">
        <v>0.65675758504443782</v>
      </c>
      <c r="AJ1154">
        <v>0.48401043139147953</v>
      </c>
      <c r="AK1154">
        <v>0.35413885180240323</v>
      </c>
      <c r="AL1154">
        <f t="shared" si="406"/>
        <v>0.34324241495556218</v>
      </c>
      <c r="AM1154">
        <f t="shared" si="406"/>
        <v>0.51598956860852052</v>
      </c>
      <c r="AN1154">
        <f t="shared" si="406"/>
        <v>0.64586114819759677</v>
      </c>
      <c r="AO1154">
        <v>67084.975609756104</v>
      </c>
      <c r="AP1154">
        <v>61867.393951777696</v>
      </c>
      <c r="AQ1154">
        <v>59861</v>
      </c>
      <c r="AR1154">
        <v>1314.838888888889</v>
      </c>
      <c r="AS1154">
        <v>1225.5539739027286</v>
      </c>
      <c r="AT1154">
        <v>1375</v>
      </c>
      <c r="AU1154">
        <f t="shared" ref="AU1154:AU1217" si="415">AJ1154-AI1154</f>
        <v>-0.17274715365295829</v>
      </c>
      <c r="AV1154">
        <f t="shared" ref="AV1154:AV1217" si="416">AK1154-AJ1154</f>
        <v>-0.1298715795890763</v>
      </c>
      <c r="AW1154">
        <v>1.0650396753499658E-2</v>
      </c>
      <c r="AX1154">
        <v>3.4769447414510657E-2</v>
      </c>
      <c r="AY1154" s="1">
        <f t="shared" ref="AY1154:AY1217" si="417">AP1154-AO1154</f>
        <v>-5217.5816579784077</v>
      </c>
      <c r="AZ1154" s="1">
        <f t="shared" ref="AZ1154:AZ1217" si="418">AQ1154-AP1154</f>
        <v>-2006.3939517776962</v>
      </c>
      <c r="BA1154" s="1">
        <f t="shared" si="407"/>
        <v>-89.284914986160402</v>
      </c>
      <c r="BB1154" s="1">
        <f t="shared" si="408"/>
        <v>149.44602609727144</v>
      </c>
      <c r="BC1154">
        <f t="shared" ref="BC1154:BC1217" si="419">IF(B1154&gt;500,1,0)</f>
        <v>1</v>
      </c>
      <c r="BD1154">
        <f t="shared" ref="BD1154:BD1217" si="420">IF(C1154&gt;500,1,0)</f>
        <v>1</v>
      </c>
      <c r="BE1154">
        <f t="shared" ref="BE1154:BE1217" si="421">IF(K1154&gt;MEDIAN(K$2:K$2348),1,0)</f>
        <v>1</v>
      </c>
      <c r="BF1154">
        <f t="shared" ref="BF1154:BF1217" si="422">IF(L1154&gt;MEDIAN(L$2:L$2348),1,0)</f>
        <v>0</v>
      </c>
      <c r="BG1154">
        <f t="shared" ref="BG1154:BG1217" si="423">IF(T1154&lt;MEDIAN(T$2:T$2348),1,0)</f>
        <v>1</v>
      </c>
      <c r="BH1154">
        <f t="shared" ref="BH1154:BH1217" si="424">IF(U1154&lt;MEDIAN(U$2:U$2348),1,0)</f>
        <v>1</v>
      </c>
      <c r="BI1154">
        <f t="shared" ref="BI1154:BI1217" si="425">IF(AC1154&gt;MEDIAN(AC$2:AC$2348),1,0)</f>
        <v>0</v>
      </c>
      <c r="BJ1154">
        <f t="shared" ref="BJ1154:BJ1217" si="426">IF(AD1154&gt;MEDIAN(AD$2:AD$2348),1,0)</f>
        <v>0</v>
      </c>
      <c r="BK1154">
        <f t="shared" ref="BK1154:BK1217" si="427">IF(AL1154&gt;MEDIAN(AL$2:AL$2348),1,0)</f>
        <v>0</v>
      </c>
      <c r="BL1154">
        <f t="shared" ref="BL1154:BL1217" si="428">IF(AM1154&gt;MEDIAN(AM$2:AM$2348),1,0)</f>
        <v>0</v>
      </c>
      <c r="BM1154">
        <f t="shared" si="409"/>
        <v>0</v>
      </c>
      <c r="BN1154">
        <f t="shared" si="410"/>
        <v>0</v>
      </c>
      <c r="BO1154">
        <f>IF(AND(AU1154&gt;'County Avg'!$E$3,'Gentrification Calcs'!AW1154&gt;'County Avg'!$E$4,'Gentrification Calcs'!AY1154&gt;'County Avg'!$E$5,'Gentrification Calcs'!BA1154&gt;'County Avg'!$E$6),1,0)</f>
        <v>0</v>
      </c>
      <c r="BP1154">
        <f>IF(AND(AV1154&gt;'County Avg'!$F$3,'Gentrification Calcs'!AX1154&gt;'County Avg'!$F$4,'Gentrification Calcs'!AZ1154&gt;'County Avg'!$F$5,'Gentrification Calcs'!BB1154&gt;'County Avg'!$F$6),1,0)</f>
        <v>0</v>
      </c>
      <c r="BQ1154">
        <f t="shared" si="411"/>
        <v>0</v>
      </c>
      <c r="BR1154">
        <f t="shared" si="412"/>
        <v>0</v>
      </c>
      <c r="BS1154">
        <f t="shared" si="413"/>
        <v>0</v>
      </c>
      <c r="BT1154">
        <f t="shared" si="414"/>
        <v>0</v>
      </c>
    </row>
    <row r="1155" spans="1:72" x14ac:dyDescent="0.25">
      <c r="A1155">
        <v>6037403901</v>
      </c>
      <c r="B1155">
        <v>4912.0000410289504</v>
      </c>
      <c r="C1155">
        <v>3049</v>
      </c>
      <c r="D1155">
        <v>3387</v>
      </c>
      <c r="E1155">
        <v>1612</v>
      </c>
      <c r="F1155">
        <v>880</v>
      </c>
      <c r="G1155">
        <v>909</v>
      </c>
      <c r="H1155">
        <v>237.06239839157183</v>
      </c>
      <c r="I1155">
        <v>164.75979999999998</v>
      </c>
      <c r="J1155">
        <v>204.21539999999999</v>
      </c>
      <c r="K1155">
        <v>0.1470610411858386</v>
      </c>
      <c r="L1155">
        <v>0.18722704545454544</v>
      </c>
      <c r="M1155">
        <v>0.22465940594059405</v>
      </c>
      <c r="N1155">
        <v>3282.000027</v>
      </c>
      <c r="O1155">
        <v>1822</v>
      </c>
      <c r="P1155">
        <v>2173</v>
      </c>
      <c r="Q1155">
        <v>554</v>
      </c>
      <c r="R1155">
        <v>243</v>
      </c>
      <c r="S1155">
        <v>425</v>
      </c>
      <c r="T1155">
        <v>0.16879951110372127</v>
      </c>
      <c r="U1155">
        <v>0.13336992316136115</v>
      </c>
      <c r="V1155">
        <v>0.19558214450069028</v>
      </c>
      <c r="W1155">
        <v>434</v>
      </c>
      <c r="X1155">
        <v>155</v>
      </c>
      <c r="Y1155">
        <v>176</v>
      </c>
      <c r="Z1155">
        <v>1584</v>
      </c>
      <c r="AA1155">
        <v>886</v>
      </c>
      <c r="AB1155">
        <v>909</v>
      </c>
      <c r="AC1155">
        <v>0.27398989898989901</v>
      </c>
      <c r="AD1155">
        <v>0.17494356659142213</v>
      </c>
      <c r="AE1155">
        <v>0.19361936193619361</v>
      </c>
      <c r="AF1155">
        <v>3603.0000300951401</v>
      </c>
      <c r="AG1155">
        <v>1503</v>
      </c>
      <c r="AH1155">
        <v>1243</v>
      </c>
      <c r="AI1155">
        <v>0.73350977198697154</v>
      </c>
      <c r="AJ1155">
        <v>0.49294850770744508</v>
      </c>
      <c r="AK1155">
        <v>0.36699143785060523</v>
      </c>
      <c r="AL1155">
        <f t="shared" ref="AL1155:AN1218" si="429">IFERROR(1-AF1155/B1155,"")</f>
        <v>0.26649022801302846</v>
      </c>
      <c r="AM1155">
        <f t="shared" si="429"/>
        <v>0.50705149229255486</v>
      </c>
      <c r="AN1155">
        <f t="shared" si="429"/>
        <v>0.63300856214939483</v>
      </c>
      <c r="AO1155">
        <v>78634.024920466603</v>
      </c>
      <c r="AP1155">
        <v>78039.902329382923</v>
      </c>
      <c r="AQ1155">
        <v>73668</v>
      </c>
      <c r="AR1155">
        <v>1511.8055555555557</v>
      </c>
      <c r="AS1155">
        <v>1264.7825227362596</v>
      </c>
      <c r="AT1155">
        <v>2001</v>
      </c>
      <c r="AU1155">
        <f t="shared" si="415"/>
        <v>-0.24056126427952645</v>
      </c>
      <c r="AV1155">
        <f t="shared" si="416"/>
        <v>-0.12595706985683985</v>
      </c>
      <c r="AW1155">
        <v>-3.5429587942360119E-2</v>
      </c>
      <c r="AX1155">
        <v>6.2212221339329132E-2</v>
      </c>
      <c r="AY1155" s="1">
        <f t="shared" si="417"/>
        <v>-594.12259108368016</v>
      </c>
      <c r="AZ1155" s="1">
        <f t="shared" si="418"/>
        <v>-4371.9023293829232</v>
      </c>
      <c r="BA1155" s="1">
        <f t="shared" ref="BA1155:BA1218" si="430">AS1155-AR1155</f>
        <v>-247.02303281929608</v>
      </c>
      <c r="BB1155" s="1">
        <f t="shared" ref="BB1155:BB1218" si="431">AT1155-AS1155</f>
        <v>736.21747726374042</v>
      </c>
      <c r="BC1155">
        <f t="shared" si="419"/>
        <v>1</v>
      </c>
      <c r="BD1155">
        <f t="shared" si="420"/>
        <v>1</v>
      </c>
      <c r="BE1155">
        <f t="shared" si="421"/>
        <v>0</v>
      </c>
      <c r="BF1155">
        <f t="shared" si="422"/>
        <v>0</v>
      </c>
      <c r="BG1155">
        <f t="shared" si="423"/>
        <v>1</v>
      </c>
      <c r="BH1155">
        <f t="shared" si="424"/>
        <v>1</v>
      </c>
      <c r="BI1155">
        <f t="shared" si="425"/>
        <v>0</v>
      </c>
      <c r="BJ1155">
        <f t="shared" si="426"/>
        <v>0</v>
      </c>
      <c r="BK1155">
        <f t="shared" si="427"/>
        <v>0</v>
      </c>
      <c r="BL1155">
        <f t="shared" si="428"/>
        <v>0</v>
      </c>
      <c r="BM1155">
        <f t="shared" ref="BM1155:BM1218" si="432">IF(AND(SUM(BE1155,BG1155,BI1155,BK1155)&gt;2,BC1155=1),1,0)</f>
        <v>0</v>
      </c>
      <c r="BN1155">
        <f t="shared" ref="BN1155:BN1218" si="433">IF(AND(SUM(BF1155,BH1155,BJ1155,BL1155)&gt;2,BD1155=1),1,0)</f>
        <v>0</v>
      </c>
      <c r="BO1155">
        <f>IF(AND(AU1155&gt;'County Avg'!$E$3,'Gentrification Calcs'!AW1155&gt;'County Avg'!$E$4,'Gentrification Calcs'!AY1155&gt;'County Avg'!$E$5,'Gentrification Calcs'!BA1155&gt;'County Avg'!$E$6),1,0)</f>
        <v>0</v>
      </c>
      <c r="BP1155">
        <f>IF(AND(AV1155&gt;'County Avg'!$F$3,'Gentrification Calcs'!AX1155&gt;'County Avg'!$F$4,'Gentrification Calcs'!AZ1155&gt;'County Avg'!$F$5,'Gentrification Calcs'!BB1155&gt;'County Avg'!$F$6),1,0)</f>
        <v>0</v>
      </c>
      <c r="BQ1155">
        <f t="shared" ref="BQ1155:BQ1218" si="434">IF(AND(BM1155=1,BO1155=1),1,0)</f>
        <v>0</v>
      </c>
      <c r="BR1155">
        <f t="shared" ref="BR1155:BR1218" si="435">IF(AND(BN1155=1,BP1155=1),1,0)</f>
        <v>0</v>
      </c>
      <c r="BS1155">
        <f t="shared" ref="BS1155:BS1218" si="436">IF(OR(BQ1155=1,BR1155=1),1,0)</f>
        <v>0</v>
      </c>
      <c r="BT1155">
        <f t="shared" ref="BT1155:BT1218" si="437">IF(BQ1155+BR1155&gt;1,1,0)</f>
        <v>0</v>
      </c>
    </row>
    <row r="1156" spans="1:72" x14ac:dyDescent="0.25">
      <c r="A1156">
        <v>6037403902</v>
      </c>
      <c r="B1156">
        <v>4272.0000530895804</v>
      </c>
      <c r="C1156">
        <v>4895</v>
      </c>
      <c r="D1156">
        <v>4670</v>
      </c>
      <c r="E1156">
        <v>1353</v>
      </c>
      <c r="F1156">
        <v>1565</v>
      </c>
      <c r="G1156">
        <v>1404</v>
      </c>
      <c r="H1156">
        <v>377.04800314940621</v>
      </c>
      <c r="I1156">
        <v>472.76859999999999</v>
      </c>
      <c r="J1156">
        <v>550.19820000000004</v>
      </c>
      <c r="K1156">
        <v>0.27867553817398832</v>
      </c>
      <c r="L1156">
        <v>0.3020885623003195</v>
      </c>
      <c r="M1156">
        <v>0.39187905982905985</v>
      </c>
      <c r="N1156">
        <v>2431.0000300000002</v>
      </c>
      <c r="O1156">
        <v>3215</v>
      </c>
      <c r="P1156">
        <v>3248</v>
      </c>
      <c r="Q1156">
        <v>293</v>
      </c>
      <c r="R1156">
        <v>460</v>
      </c>
      <c r="S1156">
        <v>480</v>
      </c>
      <c r="T1156">
        <v>0.1205265308038684</v>
      </c>
      <c r="U1156">
        <v>0.14307931570762053</v>
      </c>
      <c r="V1156">
        <v>0.14778325123152711</v>
      </c>
      <c r="W1156">
        <v>522</v>
      </c>
      <c r="X1156">
        <v>443</v>
      </c>
      <c r="Y1156">
        <v>380</v>
      </c>
      <c r="Z1156">
        <v>1344</v>
      </c>
      <c r="AA1156">
        <v>1574</v>
      </c>
      <c r="AB1156">
        <v>1404</v>
      </c>
      <c r="AC1156">
        <v>0.38839285714285715</v>
      </c>
      <c r="AD1156">
        <v>0.28144853875476494</v>
      </c>
      <c r="AE1156">
        <v>0.27065527065527067</v>
      </c>
      <c r="AF1156">
        <v>2312.0000287319999</v>
      </c>
      <c r="AG1156">
        <v>2883</v>
      </c>
      <c r="AH1156">
        <v>2182</v>
      </c>
      <c r="AI1156">
        <v>0.54119850187265883</v>
      </c>
      <c r="AJ1156">
        <v>0.58896833503575075</v>
      </c>
      <c r="AK1156">
        <v>0.467237687366167</v>
      </c>
      <c r="AL1156">
        <f t="shared" si="429"/>
        <v>0.45880149812734117</v>
      </c>
      <c r="AM1156">
        <f t="shared" si="429"/>
        <v>0.41103166496424925</v>
      </c>
      <c r="AN1156">
        <f t="shared" si="429"/>
        <v>0.532762312633833</v>
      </c>
      <c r="AO1156">
        <v>80536.797454931075</v>
      </c>
      <c r="AP1156">
        <v>68773.703718839402</v>
      </c>
      <c r="AQ1156">
        <v>61900</v>
      </c>
      <c r="AR1156">
        <v>1316.5666666666668</v>
      </c>
      <c r="AS1156">
        <v>1009.1206010280745</v>
      </c>
      <c r="AT1156">
        <v>1313</v>
      </c>
      <c r="AU1156">
        <f t="shared" si="415"/>
        <v>4.7769833163091913E-2</v>
      </c>
      <c r="AV1156">
        <f t="shared" si="416"/>
        <v>-0.12173064766958375</v>
      </c>
      <c r="AW1156">
        <v>2.2552784903752135E-2</v>
      </c>
      <c r="AX1156">
        <v>4.7039355239065772E-3</v>
      </c>
      <c r="AY1156" s="1">
        <f t="shared" si="417"/>
        <v>-11763.093736091672</v>
      </c>
      <c r="AZ1156" s="1">
        <f t="shared" si="418"/>
        <v>-6873.7037188394024</v>
      </c>
      <c r="BA1156" s="1">
        <f t="shared" si="430"/>
        <v>-307.44606563859236</v>
      </c>
      <c r="BB1156" s="1">
        <f t="shared" si="431"/>
        <v>303.87939897192553</v>
      </c>
      <c r="BC1156">
        <f t="shared" si="419"/>
        <v>1</v>
      </c>
      <c r="BD1156">
        <f t="shared" si="420"/>
        <v>1</v>
      </c>
      <c r="BE1156">
        <f t="shared" si="421"/>
        <v>0</v>
      </c>
      <c r="BF1156">
        <f t="shared" si="422"/>
        <v>0</v>
      </c>
      <c r="BG1156">
        <f t="shared" si="423"/>
        <v>1</v>
      </c>
      <c r="BH1156">
        <f t="shared" si="424"/>
        <v>1</v>
      </c>
      <c r="BI1156">
        <f t="shared" si="425"/>
        <v>0</v>
      </c>
      <c r="BJ1156">
        <f t="shared" si="426"/>
        <v>0</v>
      </c>
      <c r="BK1156">
        <f t="shared" si="427"/>
        <v>0</v>
      </c>
      <c r="BL1156">
        <f t="shared" si="428"/>
        <v>0</v>
      </c>
      <c r="BM1156">
        <f t="shared" si="432"/>
        <v>0</v>
      </c>
      <c r="BN1156">
        <f t="shared" si="433"/>
        <v>0</v>
      </c>
      <c r="BO1156">
        <f>IF(AND(AU1156&gt;'County Avg'!$E$3,'Gentrification Calcs'!AW1156&gt;'County Avg'!$E$4,'Gentrification Calcs'!AY1156&gt;'County Avg'!$E$5,'Gentrification Calcs'!BA1156&gt;'County Avg'!$E$6),1,0)</f>
        <v>0</v>
      </c>
      <c r="BP1156">
        <f>IF(AND(AV1156&gt;'County Avg'!$F$3,'Gentrification Calcs'!AX1156&gt;'County Avg'!$F$4,'Gentrification Calcs'!AZ1156&gt;'County Avg'!$F$5,'Gentrification Calcs'!BB1156&gt;'County Avg'!$F$6),1,0)</f>
        <v>0</v>
      </c>
      <c r="BQ1156">
        <f t="shared" si="434"/>
        <v>0</v>
      </c>
      <c r="BR1156">
        <f t="shared" si="435"/>
        <v>0</v>
      </c>
      <c r="BS1156">
        <f t="shared" si="436"/>
        <v>0</v>
      </c>
      <c r="BT1156">
        <f t="shared" si="437"/>
        <v>0</v>
      </c>
    </row>
    <row r="1157" spans="1:72" x14ac:dyDescent="0.25">
      <c r="A1157">
        <v>6037404000</v>
      </c>
      <c r="B1157">
        <v>5382.2526199399499</v>
      </c>
      <c r="C1157">
        <v>4389</v>
      </c>
      <c r="D1157">
        <v>5056</v>
      </c>
      <c r="E1157">
        <v>1362.007828</v>
      </c>
      <c r="F1157">
        <v>1299</v>
      </c>
      <c r="G1157">
        <v>1326</v>
      </c>
      <c r="H1157">
        <v>506.15360629014066</v>
      </c>
      <c r="I1157">
        <v>415.51479999999998</v>
      </c>
      <c r="J1157">
        <v>409.90499999999997</v>
      </c>
      <c r="K1157">
        <v>0.37162312571535427</v>
      </c>
      <c r="L1157">
        <v>0.31987282525019245</v>
      </c>
      <c r="M1157">
        <v>0.30912895927601808</v>
      </c>
      <c r="N1157">
        <v>2835.6482639999999</v>
      </c>
      <c r="O1157">
        <v>2603</v>
      </c>
      <c r="P1157">
        <v>3212</v>
      </c>
      <c r="Q1157">
        <v>290.73884650000002</v>
      </c>
      <c r="R1157">
        <v>354</v>
      </c>
      <c r="S1157">
        <v>566</v>
      </c>
      <c r="T1157">
        <v>0.10252994004618904</v>
      </c>
      <c r="U1157">
        <v>0.13599692662312715</v>
      </c>
      <c r="V1157">
        <v>0.17621419676214198</v>
      </c>
      <c r="W1157">
        <v>391.03938102722202</v>
      </c>
      <c r="X1157">
        <v>498</v>
      </c>
      <c r="Y1157">
        <v>536</v>
      </c>
      <c r="Z1157">
        <v>1349.8224449157699</v>
      </c>
      <c r="AA1157">
        <v>1297</v>
      </c>
      <c r="AB1157">
        <v>1326</v>
      </c>
      <c r="AC1157">
        <v>0.28969690235934936</v>
      </c>
      <c r="AD1157">
        <v>0.38396299151888974</v>
      </c>
      <c r="AE1157">
        <v>0.40422322775263952</v>
      </c>
      <c r="AF1157">
        <v>1852.2336671825001</v>
      </c>
      <c r="AG1157">
        <v>1459</v>
      </c>
      <c r="AH1157">
        <v>1506</v>
      </c>
      <c r="AI1157">
        <v>0.3441372596151322</v>
      </c>
      <c r="AJ1157">
        <v>0.3324219640009114</v>
      </c>
      <c r="AK1157">
        <v>0.29786392405063289</v>
      </c>
      <c r="AL1157">
        <f t="shared" si="429"/>
        <v>0.6558627403848678</v>
      </c>
      <c r="AM1157">
        <f t="shared" si="429"/>
        <v>0.6675780359990886</v>
      </c>
      <c r="AN1157">
        <f t="shared" si="429"/>
        <v>0.70213607594936711</v>
      </c>
      <c r="AO1157">
        <v>69662.515906680812</v>
      </c>
      <c r="AP1157">
        <v>69785.883530854117</v>
      </c>
      <c r="AQ1157">
        <v>67708</v>
      </c>
      <c r="AR1157">
        <v>1237.088888888889</v>
      </c>
      <c r="AS1157">
        <v>1190.3835508105972</v>
      </c>
      <c r="AT1157">
        <v>1294</v>
      </c>
      <c r="AU1157">
        <f t="shared" si="415"/>
        <v>-1.17152956142208E-2</v>
      </c>
      <c r="AV1157">
        <f t="shared" si="416"/>
        <v>-3.4558039950278507E-2</v>
      </c>
      <c r="AW1157">
        <v>3.3466986576938113E-2</v>
      </c>
      <c r="AX1157">
        <v>4.0217270139014827E-2</v>
      </c>
      <c r="AY1157" s="1">
        <f t="shared" si="417"/>
        <v>123.36762417330465</v>
      </c>
      <c r="AZ1157" s="1">
        <f t="shared" si="418"/>
        <v>-2077.8835308541165</v>
      </c>
      <c r="BA1157" s="1">
        <f t="shared" si="430"/>
        <v>-46.705338078291788</v>
      </c>
      <c r="BB1157" s="1">
        <f t="shared" si="431"/>
        <v>103.61644918940283</v>
      </c>
      <c r="BC1157">
        <f t="shared" si="419"/>
        <v>1</v>
      </c>
      <c r="BD1157">
        <f t="shared" si="420"/>
        <v>1</v>
      </c>
      <c r="BE1157">
        <f t="shared" si="421"/>
        <v>0</v>
      </c>
      <c r="BF1157">
        <f t="shared" si="422"/>
        <v>0</v>
      </c>
      <c r="BG1157">
        <f t="shared" si="423"/>
        <v>1</v>
      </c>
      <c r="BH1157">
        <f t="shared" si="424"/>
        <v>1</v>
      </c>
      <c r="BI1157">
        <f t="shared" si="425"/>
        <v>0</v>
      </c>
      <c r="BJ1157">
        <f t="shared" si="426"/>
        <v>0</v>
      </c>
      <c r="BK1157">
        <f t="shared" si="427"/>
        <v>1</v>
      </c>
      <c r="BL1157">
        <f t="shared" si="428"/>
        <v>0</v>
      </c>
      <c r="BM1157">
        <f t="shared" si="432"/>
        <v>0</v>
      </c>
      <c r="BN1157">
        <f t="shared" si="433"/>
        <v>0</v>
      </c>
      <c r="BO1157">
        <f>IF(AND(AU1157&gt;'County Avg'!$E$3,'Gentrification Calcs'!AW1157&gt;'County Avg'!$E$4,'Gentrification Calcs'!AY1157&gt;'County Avg'!$E$5,'Gentrification Calcs'!BA1157&gt;'County Avg'!$E$6),1,0)</f>
        <v>1</v>
      </c>
      <c r="BP1157">
        <f>IF(AND(AV1157&gt;'County Avg'!$F$3,'Gentrification Calcs'!AX1157&gt;'County Avg'!$F$4,'Gentrification Calcs'!AZ1157&gt;'County Avg'!$F$5,'Gentrification Calcs'!BB1157&gt;'County Avg'!$F$6),1,0)</f>
        <v>0</v>
      </c>
      <c r="BQ1157">
        <f t="shared" si="434"/>
        <v>0</v>
      </c>
      <c r="BR1157">
        <f t="shared" si="435"/>
        <v>0</v>
      </c>
      <c r="BS1157">
        <f t="shared" si="436"/>
        <v>0</v>
      </c>
      <c r="BT1157">
        <f t="shared" si="437"/>
        <v>0</v>
      </c>
    </row>
    <row r="1158" spans="1:72" x14ac:dyDescent="0.25">
      <c r="A1158">
        <v>6037404100</v>
      </c>
      <c r="B1158">
        <v>3844.71958112424</v>
      </c>
      <c r="C1158">
        <v>5969.1252756118802</v>
      </c>
      <c r="D1158">
        <v>5550</v>
      </c>
      <c r="E1158">
        <v>1141.8167719999999</v>
      </c>
      <c r="F1158">
        <v>1339.3549800000001</v>
      </c>
      <c r="G1158">
        <v>1336</v>
      </c>
      <c r="H1158">
        <v>388.80672285484866</v>
      </c>
      <c r="I1158">
        <v>312.36197236172069</v>
      </c>
      <c r="J1158">
        <v>512.33879999999999</v>
      </c>
      <c r="K1158">
        <v>0.34051586243020143</v>
      </c>
      <c r="L1158">
        <v>0.2332182110240264</v>
      </c>
      <c r="M1158">
        <v>0.38348712574850297</v>
      </c>
      <c r="N1158">
        <v>2019.7281390000001</v>
      </c>
      <c r="O1158">
        <v>3137.4890140000002</v>
      </c>
      <c r="P1158">
        <v>3008</v>
      </c>
      <c r="Q1158">
        <v>237.30209350000001</v>
      </c>
      <c r="R1158">
        <v>297.85656740000002</v>
      </c>
      <c r="S1158">
        <v>433</v>
      </c>
      <c r="T1158">
        <v>0.11749209654398939</v>
      </c>
      <c r="U1158">
        <v>9.493469652671746E-2</v>
      </c>
      <c r="V1158">
        <v>0.14394946808510639</v>
      </c>
      <c r="W1158">
        <v>625.71136474609398</v>
      </c>
      <c r="X1158">
        <v>368.82238769531301</v>
      </c>
      <c r="Y1158">
        <v>374</v>
      </c>
      <c r="Z1158">
        <v>1130.111328125</v>
      </c>
      <c r="AA1158">
        <v>1319.36462402344</v>
      </c>
      <c r="AB1158">
        <v>1336</v>
      </c>
      <c r="AC1158">
        <v>0.55367232340218164</v>
      </c>
      <c r="AD1158">
        <v>0.27954545769961503</v>
      </c>
      <c r="AE1158">
        <v>0.27994011976047906</v>
      </c>
      <c r="AF1158">
        <v>1537.1429379833901</v>
      </c>
      <c r="AG1158">
        <v>963.53594970703102</v>
      </c>
      <c r="AH1158">
        <v>603</v>
      </c>
      <c r="AI1158">
        <v>0.39980625518959484</v>
      </c>
      <c r="AJ1158">
        <v>0.16141995773547596</v>
      </c>
      <c r="AK1158">
        <v>0.10864864864864865</v>
      </c>
      <c r="AL1158">
        <f t="shared" si="429"/>
        <v>0.60019374481040511</v>
      </c>
      <c r="AM1158">
        <f t="shared" si="429"/>
        <v>0.83858004226452398</v>
      </c>
      <c r="AN1158">
        <f t="shared" si="429"/>
        <v>0.89135135135135135</v>
      </c>
      <c r="AO1158">
        <v>71304.088016967129</v>
      </c>
      <c r="AP1158">
        <v>77280.767470371895</v>
      </c>
      <c r="AQ1158">
        <v>56767</v>
      </c>
      <c r="AR1158">
        <v>1461.7</v>
      </c>
      <c r="AS1158">
        <v>1308.0691973111902</v>
      </c>
      <c r="AT1158">
        <v>1404</v>
      </c>
      <c r="AU1158">
        <f t="shared" si="415"/>
        <v>-0.23838629745411888</v>
      </c>
      <c r="AV1158">
        <f t="shared" si="416"/>
        <v>-5.2771309086827312E-2</v>
      </c>
      <c r="AW1158">
        <v>-2.2557400017271925E-2</v>
      </c>
      <c r="AX1158">
        <v>4.9014771558388931E-2</v>
      </c>
      <c r="AY1158" s="1">
        <f t="shared" si="417"/>
        <v>5976.6794534047658</v>
      </c>
      <c r="AZ1158" s="1">
        <f t="shared" si="418"/>
        <v>-20513.767470371895</v>
      </c>
      <c r="BA1158" s="1">
        <f t="shared" si="430"/>
        <v>-153.63080268880981</v>
      </c>
      <c r="BB1158" s="1">
        <f t="shared" si="431"/>
        <v>95.930802688809763</v>
      </c>
      <c r="BC1158">
        <f t="shared" si="419"/>
        <v>1</v>
      </c>
      <c r="BD1158">
        <f t="shared" si="420"/>
        <v>1</v>
      </c>
      <c r="BE1158">
        <f t="shared" si="421"/>
        <v>0</v>
      </c>
      <c r="BF1158">
        <f t="shared" si="422"/>
        <v>0</v>
      </c>
      <c r="BG1158">
        <f t="shared" si="423"/>
        <v>1</v>
      </c>
      <c r="BH1158">
        <f t="shared" si="424"/>
        <v>1</v>
      </c>
      <c r="BI1158">
        <f t="shared" si="425"/>
        <v>1</v>
      </c>
      <c r="BJ1158">
        <f t="shared" si="426"/>
        <v>0</v>
      </c>
      <c r="BK1158">
        <f t="shared" si="427"/>
        <v>1</v>
      </c>
      <c r="BL1158">
        <f t="shared" si="428"/>
        <v>1</v>
      </c>
      <c r="BM1158">
        <f t="shared" si="432"/>
        <v>1</v>
      </c>
      <c r="BN1158">
        <f t="shared" si="433"/>
        <v>0</v>
      </c>
      <c r="BO1158">
        <f>IF(AND(AU1158&gt;'County Avg'!$E$3,'Gentrification Calcs'!AW1158&gt;'County Avg'!$E$4,'Gentrification Calcs'!AY1158&gt;'County Avg'!$E$5,'Gentrification Calcs'!BA1158&gt;'County Avg'!$E$6),1,0)</f>
        <v>0</v>
      </c>
      <c r="BP1158">
        <f>IF(AND(AV1158&gt;'County Avg'!$F$3,'Gentrification Calcs'!AX1158&gt;'County Avg'!$F$4,'Gentrification Calcs'!AZ1158&gt;'County Avg'!$F$5,'Gentrification Calcs'!BB1158&gt;'County Avg'!$F$6),1,0)</f>
        <v>0</v>
      </c>
      <c r="BQ1158">
        <f t="shared" si="434"/>
        <v>0</v>
      </c>
      <c r="BR1158">
        <f t="shared" si="435"/>
        <v>0</v>
      </c>
      <c r="BS1158">
        <f t="shared" si="436"/>
        <v>0</v>
      </c>
      <c r="BT1158">
        <f t="shared" si="437"/>
        <v>0</v>
      </c>
    </row>
    <row r="1159" spans="1:72" x14ac:dyDescent="0.25">
      <c r="A1159">
        <v>6037404201</v>
      </c>
      <c r="B1159">
        <v>3318.4356400806701</v>
      </c>
      <c r="C1159">
        <v>4185.99997001886</v>
      </c>
      <c r="D1159">
        <v>3829</v>
      </c>
      <c r="E1159">
        <v>985.5193481</v>
      </c>
      <c r="F1159">
        <v>1062.736206</v>
      </c>
      <c r="G1159">
        <v>936</v>
      </c>
      <c r="H1159">
        <v>474.96088657210231</v>
      </c>
      <c r="I1159">
        <v>451.67213735094219</v>
      </c>
      <c r="J1159">
        <v>532.72400000000005</v>
      </c>
      <c r="K1159">
        <v>0.48193968742246179</v>
      </c>
      <c r="L1159">
        <v>0.42500870376005817</v>
      </c>
      <c r="M1159">
        <v>0.56914957264957267</v>
      </c>
      <c r="N1159">
        <v>1743.257914</v>
      </c>
      <c r="O1159">
        <v>2005.243774</v>
      </c>
      <c r="P1159">
        <v>1617</v>
      </c>
      <c r="Q1159">
        <v>204.81903080000001</v>
      </c>
      <c r="R1159">
        <v>283.39633179999998</v>
      </c>
      <c r="S1159">
        <v>174</v>
      </c>
      <c r="T1159">
        <v>0.11749209864765886</v>
      </c>
      <c r="U1159">
        <v>0.14132762084815728</v>
      </c>
      <c r="V1159">
        <v>0.10760667903525047</v>
      </c>
      <c r="W1159">
        <v>540.06091308593795</v>
      </c>
      <c r="X1159">
        <v>543.17633056640602</v>
      </c>
      <c r="Y1159">
        <v>551</v>
      </c>
      <c r="Z1159">
        <v>975.41619873046898</v>
      </c>
      <c r="AA1159">
        <v>1063.27294921875</v>
      </c>
      <c r="AB1159">
        <v>936</v>
      </c>
      <c r="AC1159">
        <v>0.55367228244603905</v>
      </c>
      <c r="AD1159">
        <v>0.51085314543693605</v>
      </c>
      <c r="AE1159">
        <v>0.58867521367521369</v>
      </c>
      <c r="AF1159">
        <v>1326.73132634833</v>
      </c>
      <c r="AG1159">
        <v>1109.43225097656</v>
      </c>
      <c r="AH1159">
        <v>626</v>
      </c>
      <c r="AI1159">
        <v>0.39980625518959217</v>
      </c>
      <c r="AJ1159">
        <v>0.26503398445355492</v>
      </c>
      <c r="AK1159">
        <v>0.1634891616610081</v>
      </c>
      <c r="AL1159">
        <f t="shared" si="429"/>
        <v>0.60019374481040777</v>
      </c>
      <c r="AM1159">
        <f t="shared" si="429"/>
        <v>0.73496601554644503</v>
      </c>
      <c r="AN1159">
        <f t="shared" si="429"/>
        <v>0.83651083833899187</v>
      </c>
      <c r="AO1159">
        <v>58240.439024390245</v>
      </c>
      <c r="AP1159">
        <v>53343.553739272582</v>
      </c>
      <c r="AQ1159">
        <v>39677</v>
      </c>
      <c r="AR1159">
        <v>1081.588888888889</v>
      </c>
      <c r="AS1159">
        <v>922.54725187821282</v>
      </c>
      <c r="AT1159">
        <v>1034</v>
      </c>
      <c r="AU1159">
        <f t="shared" si="415"/>
        <v>-0.13477227073603726</v>
      </c>
      <c r="AV1159">
        <f t="shared" si="416"/>
        <v>-0.10154482279254681</v>
      </c>
      <c r="AW1159">
        <v>2.3835522200498421E-2</v>
      </c>
      <c r="AX1159">
        <v>-3.3720941812906816E-2</v>
      </c>
      <c r="AY1159" s="1">
        <f t="shared" si="417"/>
        <v>-4896.8852851176634</v>
      </c>
      <c r="AZ1159" s="1">
        <f t="shared" si="418"/>
        <v>-13666.553739272582</v>
      </c>
      <c r="BA1159" s="1">
        <f t="shared" si="430"/>
        <v>-159.04163701067614</v>
      </c>
      <c r="BB1159" s="1">
        <f t="shared" si="431"/>
        <v>111.45274812178718</v>
      </c>
      <c r="BC1159">
        <f t="shared" si="419"/>
        <v>1</v>
      </c>
      <c r="BD1159">
        <f t="shared" si="420"/>
        <v>1</v>
      </c>
      <c r="BE1159">
        <f t="shared" si="421"/>
        <v>1</v>
      </c>
      <c r="BF1159">
        <f t="shared" si="422"/>
        <v>1</v>
      </c>
      <c r="BG1159">
        <f t="shared" si="423"/>
        <v>1</v>
      </c>
      <c r="BH1159">
        <f t="shared" si="424"/>
        <v>1</v>
      </c>
      <c r="BI1159">
        <f t="shared" si="425"/>
        <v>1</v>
      </c>
      <c r="BJ1159">
        <f t="shared" si="426"/>
        <v>0</v>
      </c>
      <c r="BK1159">
        <f t="shared" si="427"/>
        <v>1</v>
      </c>
      <c r="BL1159">
        <f t="shared" si="428"/>
        <v>0</v>
      </c>
      <c r="BM1159">
        <f t="shared" si="432"/>
        <v>1</v>
      </c>
      <c r="BN1159">
        <f t="shared" si="433"/>
        <v>0</v>
      </c>
      <c r="BO1159">
        <f>IF(AND(AU1159&gt;'County Avg'!$E$3,'Gentrification Calcs'!AW1159&gt;'County Avg'!$E$4,'Gentrification Calcs'!AY1159&gt;'County Avg'!$E$5,'Gentrification Calcs'!BA1159&gt;'County Avg'!$E$6),1,0)</f>
        <v>0</v>
      </c>
      <c r="BP1159">
        <f>IF(AND(AV1159&gt;'County Avg'!$F$3,'Gentrification Calcs'!AX1159&gt;'County Avg'!$F$4,'Gentrification Calcs'!AZ1159&gt;'County Avg'!$F$5,'Gentrification Calcs'!BB1159&gt;'County Avg'!$F$6),1,0)</f>
        <v>0</v>
      </c>
      <c r="BQ1159">
        <f t="shared" si="434"/>
        <v>0</v>
      </c>
      <c r="BR1159">
        <f t="shared" si="435"/>
        <v>0</v>
      </c>
      <c r="BS1159">
        <f t="shared" si="436"/>
        <v>0</v>
      </c>
      <c r="BT1159">
        <f t="shared" si="437"/>
        <v>0</v>
      </c>
    </row>
    <row r="1160" spans="1:72" x14ac:dyDescent="0.25">
      <c r="A1160">
        <v>6037404202</v>
      </c>
      <c r="B1160">
        <v>5049.9186063466996</v>
      </c>
      <c r="C1160">
        <v>3613.00002998114</v>
      </c>
      <c r="D1160">
        <v>4031</v>
      </c>
      <c r="E1160">
        <v>1320.806963</v>
      </c>
      <c r="F1160">
        <v>917.26373290000004</v>
      </c>
      <c r="G1160">
        <v>769</v>
      </c>
      <c r="H1160">
        <v>409.9459272356865</v>
      </c>
      <c r="I1160">
        <v>389.84506264905781</v>
      </c>
      <c r="J1160">
        <v>327.85340000000002</v>
      </c>
      <c r="K1160">
        <v>0.3103753528862086</v>
      </c>
      <c r="L1160">
        <v>0.42500869560876736</v>
      </c>
      <c r="M1160">
        <v>0.42633732119635892</v>
      </c>
      <c r="N1160">
        <v>2632.674489</v>
      </c>
      <c r="O1160">
        <v>1730.756226</v>
      </c>
      <c r="P1160">
        <v>1677</v>
      </c>
      <c r="Q1160">
        <v>154.892079</v>
      </c>
      <c r="R1160">
        <v>244.60366819999999</v>
      </c>
      <c r="S1160">
        <v>328</v>
      </c>
      <c r="T1160">
        <v>5.8834496876533526E-2</v>
      </c>
      <c r="U1160">
        <v>0.14132762576582519</v>
      </c>
      <c r="V1160">
        <v>0.19558735837805605</v>
      </c>
      <c r="W1160">
        <v>723.67710733413696</v>
      </c>
      <c r="X1160">
        <v>468.82369995117199</v>
      </c>
      <c r="Y1160">
        <v>395</v>
      </c>
      <c r="Z1160">
        <v>1325.31215780973</v>
      </c>
      <c r="AA1160">
        <v>917.72705078125</v>
      </c>
      <c r="AB1160">
        <v>769</v>
      </c>
      <c r="AC1160">
        <v>0.54604275911127087</v>
      </c>
      <c r="AD1160">
        <v>0.51085309030835258</v>
      </c>
      <c r="AE1160">
        <v>0.51365409622886871</v>
      </c>
      <c r="AF1160">
        <v>996.386806585827</v>
      </c>
      <c r="AG1160">
        <v>957.56774902343795</v>
      </c>
      <c r="AH1160">
        <v>1395</v>
      </c>
      <c r="AI1160">
        <v>0.19730749825028379</v>
      </c>
      <c r="AJ1160">
        <v>0.26503397206681906</v>
      </c>
      <c r="AK1160">
        <v>0.34606797320764077</v>
      </c>
      <c r="AL1160">
        <f t="shared" si="429"/>
        <v>0.80269250174971618</v>
      </c>
      <c r="AM1160">
        <f t="shared" si="429"/>
        <v>0.73496602793318089</v>
      </c>
      <c r="AN1160">
        <f t="shared" si="429"/>
        <v>0.65393202679235918</v>
      </c>
      <c r="AO1160">
        <v>58240.439024390245</v>
      </c>
      <c r="AP1160">
        <v>53343.553739272582</v>
      </c>
      <c r="AQ1160">
        <v>49875</v>
      </c>
      <c r="AR1160">
        <v>1081.588888888889</v>
      </c>
      <c r="AS1160">
        <v>922.54725187821282</v>
      </c>
      <c r="AT1160">
        <v>1172</v>
      </c>
      <c r="AU1160">
        <f t="shared" si="415"/>
        <v>6.7726473816535265E-2</v>
      </c>
      <c r="AV1160">
        <f t="shared" si="416"/>
        <v>8.103400114082171E-2</v>
      </c>
      <c r="AW1160">
        <v>8.2493128889291667E-2</v>
      </c>
      <c r="AX1160">
        <v>5.4259732612230854E-2</v>
      </c>
      <c r="AY1160" s="1">
        <f t="shared" si="417"/>
        <v>-4896.8852851176634</v>
      </c>
      <c r="AZ1160" s="1">
        <f t="shared" si="418"/>
        <v>-3468.5537392725819</v>
      </c>
      <c r="BA1160" s="1">
        <f t="shared" si="430"/>
        <v>-159.04163701067614</v>
      </c>
      <c r="BB1160" s="1">
        <f t="shared" si="431"/>
        <v>249.45274812178718</v>
      </c>
      <c r="BC1160">
        <f t="shared" si="419"/>
        <v>1</v>
      </c>
      <c r="BD1160">
        <f t="shared" si="420"/>
        <v>1</v>
      </c>
      <c r="BE1160">
        <f t="shared" si="421"/>
        <v>0</v>
      </c>
      <c r="BF1160">
        <f t="shared" si="422"/>
        <v>1</v>
      </c>
      <c r="BG1160">
        <f t="shared" si="423"/>
        <v>1</v>
      </c>
      <c r="BH1160">
        <f t="shared" si="424"/>
        <v>1</v>
      </c>
      <c r="BI1160">
        <f t="shared" si="425"/>
        <v>1</v>
      </c>
      <c r="BJ1160">
        <f t="shared" si="426"/>
        <v>0</v>
      </c>
      <c r="BK1160">
        <f t="shared" si="427"/>
        <v>1</v>
      </c>
      <c r="BL1160">
        <f t="shared" si="428"/>
        <v>0</v>
      </c>
      <c r="BM1160">
        <f t="shared" si="432"/>
        <v>1</v>
      </c>
      <c r="BN1160">
        <f t="shared" si="433"/>
        <v>0</v>
      </c>
      <c r="BO1160">
        <f>IF(AND(AU1160&gt;'County Avg'!$E$3,'Gentrification Calcs'!AW1160&gt;'County Avg'!$E$4,'Gentrification Calcs'!AY1160&gt;'County Avg'!$E$5,'Gentrification Calcs'!BA1160&gt;'County Avg'!$E$6),1,0)</f>
        <v>0</v>
      </c>
      <c r="BP1160">
        <f>IF(AND(AV1160&gt;'County Avg'!$F$3,'Gentrification Calcs'!AX1160&gt;'County Avg'!$F$4,'Gentrification Calcs'!AZ1160&gt;'County Avg'!$F$5,'Gentrification Calcs'!BB1160&gt;'County Avg'!$F$6),1,0)</f>
        <v>0</v>
      </c>
      <c r="BQ1160">
        <f t="shared" si="434"/>
        <v>0</v>
      </c>
      <c r="BR1160">
        <f t="shared" si="435"/>
        <v>0</v>
      </c>
      <c r="BS1160">
        <f t="shared" si="436"/>
        <v>0</v>
      </c>
      <c r="BT1160">
        <f t="shared" si="437"/>
        <v>0</v>
      </c>
    </row>
    <row r="1161" spans="1:72" x14ac:dyDescent="0.25">
      <c r="A1161">
        <v>6037404301</v>
      </c>
      <c r="B1161">
        <v>2808.9727030920199</v>
      </c>
      <c r="C1161">
        <v>5655.0026285100002</v>
      </c>
      <c r="D1161">
        <v>5839</v>
      </c>
      <c r="E1161">
        <v>734.6873779</v>
      </c>
      <c r="F1161">
        <v>1485.772661</v>
      </c>
      <c r="G1161">
        <v>1373</v>
      </c>
      <c r="H1161">
        <v>644.98511999994753</v>
      </c>
      <c r="I1161">
        <v>740.55613688806795</v>
      </c>
      <c r="J1161">
        <v>723.27</v>
      </c>
      <c r="K1161">
        <v>0.8779041799296271</v>
      </c>
      <c r="L1161">
        <v>0.49843166207516315</v>
      </c>
      <c r="M1161">
        <v>0.52678077203204665</v>
      </c>
      <c r="N1161">
        <v>1464.369631</v>
      </c>
      <c r="O1161">
        <v>3097.577256</v>
      </c>
      <c r="P1161">
        <v>3316</v>
      </c>
      <c r="Q1161">
        <v>86.160423280000003</v>
      </c>
      <c r="R1161">
        <v>306.06776359999998</v>
      </c>
      <c r="S1161">
        <v>364</v>
      </c>
      <c r="T1161">
        <v>5.8837892739664444E-2</v>
      </c>
      <c r="U1161">
        <v>9.8808758686211112E-2</v>
      </c>
      <c r="V1161">
        <v>0.10977080820265379</v>
      </c>
      <c r="W1161">
        <v>402.55865478515602</v>
      </c>
      <c r="X1161">
        <v>925.33881801366795</v>
      </c>
      <c r="Y1161">
        <v>923</v>
      </c>
      <c r="Z1161">
        <v>737.19000244140602</v>
      </c>
      <c r="AA1161">
        <v>1471.7679874897001</v>
      </c>
      <c r="AB1161">
        <v>1373</v>
      </c>
      <c r="AC1161">
        <v>0.54607177722428835</v>
      </c>
      <c r="AD1161">
        <v>0.62872601244164772</v>
      </c>
      <c r="AE1161">
        <v>0.67225054624908953</v>
      </c>
      <c r="AF1161">
        <v>554.14378131508704</v>
      </c>
      <c r="AG1161">
        <v>565.45019954443001</v>
      </c>
      <c r="AH1161">
        <v>329</v>
      </c>
      <c r="AI1161">
        <v>0.19727631411480245</v>
      </c>
      <c r="AJ1161">
        <v>9.999114707633952E-2</v>
      </c>
      <c r="AK1161">
        <v>5.6345264600102758E-2</v>
      </c>
      <c r="AL1161">
        <f t="shared" si="429"/>
        <v>0.8027236858851976</v>
      </c>
      <c r="AM1161">
        <f t="shared" si="429"/>
        <v>0.90000885292366051</v>
      </c>
      <c r="AN1161">
        <f t="shared" si="429"/>
        <v>0.94365473539989719</v>
      </c>
      <c r="AO1161">
        <v>52680.860551431608</v>
      </c>
      <c r="AP1161">
        <v>46502.951777686969</v>
      </c>
      <c r="AQ1161">
        <v>41875</v>
      </c>
      <c r="AR1161">
        <v>1067.7666666666667</v>
      </c>
      <c r="AS1161">
        <v>983.41913799920928</v>
      </c>
      <c r="AT1161">
        <v>1276</v>
      </c>
      <c r="AU1161">
        <f t="shared" si="415"/>
        <v>-9.7285167038462933E-2</v>
      </c>
      <c r="AV1161">
        <f t="shared" si="416"/>
        <v>-4.3645882476236762E-2</v>
      </c>
      <c r="AW1161">
        <v>3.9970865946546669E-2</v>
      </c>
      <c r="AX1161">
        <v>1.0962049516442682E-2</v>
      </c>
      <c r="AY1161" s="1">
        <f t="shared" si="417"/>
        <v>-6177.9087737446389</v>
      </c>
      <c r="AZ1161" s="1">
        <f t="shared" si="418"/>
        <v>-4627.9517776869689</v>
      </c>
      <c r="BA1161" s="1">
        <f t="shared" si="430"/>
        <v>-84.347528667457368</v>
      </c>
      <c r="BB1161" s="1">
        <f t="shared" si="431"/>
        <v>292.58086200079072</v>
      </c>
      <c r="BC1161">
        <f t="shared" si="419"/>
        <v>1</v>
      </c>
      <c r="BD1161">
        <f t="shared" si="420"/>
        <v>1</v>
      </c>
      <c r="BE1161">
        <f t="shared" si="421"/>
        <v>1</v>
      </c>
      <c r="BF1161">
        <f t="shared" si="422"/>
        <v>1</v>
      </c>
      <c r="BG1161">
        <f t="shared" si="423"/>
        <v>1</v>
      </c>
      <c r="BH1161">
        <f t="shared" si="424"/>
        <v>1</v>
      </c>
      <c r="BI1161">
        <f t="shared" si="425"/>
        <v>1</v>
      </c>
      <c r="BJ1161">
        <f t="shared" si="426"/>
        <v>1</v>
      </c>
      <c r="BK1161">
        <f t="shared" si="427"/>
        <v>1</v>
      </c>
      <c r="BL1161">
        <f t="shared" si="428"/>
        <v>1</v>
      </c>
      <c r="BM1161">
        <f t="shared" si="432"/>
        <v>1</v>
      </c>
      <c r="BN1161">
        <f t="shared" si="433"/>
        <v>1</v>
      </c>
      <c r="BO1161">
        <f>IF(AND(AU1161&gt;'County Avg'!$E$3,'Gentrification Calcs'!AW1161&gt;'County Avg'!$E$4,'Gentrification Calcs'!AY1161&gt;'County Avg'!$E$5,'Gentrification Calcs'!BA1161&gt;'County Avg'!$E$6),1,0)</f>
        <v>0</v>
      </c>
      <c r="BP1161">
        <f>IF(AND(AV1161&gt;'County Avg'!$F$3,'Gentrification Calcs'!AX1161&gt;'County Avg'!$F$4,'Gentrification Calcs'!AZ1161&gt;'County Avg'!$F$5,'Gentrification Calcs'!BB1161&gt;'County Avg'!$F$6),1,0)</f>
        <v>0</v>
      </c>
      <c r="BQ1161">
        <f t="shared" si="434"/>
        <v>0</v>
      </c>
      <c r="BR1161">
        <f t="shared" si="435"/>
        <v>0</v>
      </c>
      <c r="BS1161">
        <f t="shared" si="436"/>
        <v>0</v>
      </c>
      <c r="BT1161">
        <f t="shared" si="437"/>
        <v>0</v>
      </c>
    </row>
    <row r="1162" spans="1:72" x14ac:dyDescent="0.25">
      <c r="A1162">
        <v>6037404302</v>
      </c>
      <c r="B1162">
        <v>2425.7168820637198</v>
      </c>
      <c r="C1162">
        <v>2434</v>
      </c>
      <c r="D1162">
        <v>1842</v>
      </c>
      <c r="E1162">
        <v>634.0174561</v>
      </c>
      <c r="F1162">
        <v>576</v>
      </c>
      <c r="G1162">
        <v>556</v>
      </c>
      <c r="H1162">
        <v>358.78943626901258</v>
      </c>
      <c r="I1162">
        <v>237.00880000000001</v>
      </c>
      <c r="J1162">
        <v>222.0718</v>
      </c>
      <c r="K1162">
        <v>0.56589835629450358</v>
      </c>
      <c r="L1162">
        <v>0.41147361111111114</v>
      </c>
      <c r="M1162">
        <v>0.39940971223021582</v>
      </c>
      <c r="N1162">
        <v>1339.1643220000001</v>
      </c>
      <c r="O1162">
        <v>1297</v>
      </c>
      <c r="P1162">
        <v>1244</v>
      </c>
      <c r="Q1162">
        <v>67.324104309999996</v>
      </c>
      <c r="R1162">
        <v>112</v>
      </c>
      <c r="S1162">
        <v>116</v>
      </c>
      <c r="T1162">
        <v>5.0273221294794911E-2</v>
      </c>
      <c r="U1162">
        <v>8.6353122590593676E-2</v>
      </c>
      <c r="V1162">
        <v>9.3247588424437297E-2</v>
      </c>
      <c r="W1162">
        <v>302.373046875</v>
      </c>
      <c r="X1162">
        <v>180</v>
      </c>
      <c r="Y1162">
        <v>157</v>
      </c>
      <c r="Z1162">
        <v>643.9697265625</v>
      </c>
      <c r="AA1162">
        <v>591</v>
      </c>
      <c r="AB1162">
        <v>556</v>
      </c>
      <c r="AC1162">
        <v>0.4695454373128104</v>
      </c>
      <c r="AD1162">
        <v>0.30456852791878175</v>
      </c>
      <c r="AE1162">
        <v>0.28237410071942448</v>
      </c>
      <c r="AF1162">
        <v>680.55891767806702</v>
      </c>
      <c r="AG1162">
        <v>323</v>
      </c>
      <c r="AH1162">
        <v>225</v>
      </c>
      <c r="AI1162">
        <v>0.28055991311692979</v>
      </c>
      <c r="AJ1162">
        <v>0.13270336894001644</v>
      </c>
      <c r="AK1162">
        <v>0.12214983713355049</v>
      </c>
      <c r="AL1162">
        <f t="shared" si="429"/>
        <v>0.71944008688307015</v>
      </c>
      <c r="AM1162">
        <f t="shared" si="429"/>
        <v>0.86729663105998356</v>
      </c>
      <c r="AN1162">
        <f t="shared" si="429"/>
        <v>0.87785016286644946</v>
      </c>
      <c r="AO1162">
        <v>52675.418875927891</v>
      </c>
      <c r="AP1162">
        <v>53328.175316714347</v>
      </c>
      <c r="AQ1162">
        <v>49833</v>
      </c>
      <c r="AR1162">
        <v>1067.7666666666667</v>
      </c>
      <c r="AS1162">
        <v>1071.3451957295374</v>
      </c>
      <c r="AT1162">
        <v>1193</v>
      </c>
      <c r="AU1162">
        <f t="shared" si="415"/>
        <v>-0.14785654417691335</v>
      </c>
      <c r="AV1162">
        <f t="shared" si="416"/>
        <v>-1.0553531806465954E-2</v>
      </c>
      <c r="AW1162">
        <v>3.6079901295798765E-2</v>
      </c>
      <c r="AX1162">
        <v>6.8944658338436215E-3</v>
      </c>
      <c r="AY1162" s="1">
        <f t="shared" si="417"/>
        <v>652.75644078645564</v>
      </c>
      <c r="AZ1162" s="1">
        <f t="shared" si="418"/>
        <v>-3495.175316714347</v>
      </c>
      <c r="BA1162" s="1">
        <f t="shared" si="430"/>
        <v>3.5785290628707571</v>
      </c>
      <c r="BB1162" s="1">
        <f t="shared" si="431"/>
        <v>121.65480427046259</v>
      </c>
      <c r="BC1162">
        <f t="shared" si="419"/>
        <v>1</v>
      </c>
      <c r="BD1162">
        <f t="shared" si="420"/>
        <v>1</v>
      </c>
      <c r="BE1162">
        <f t="shared" si="421"/>
        <v>1</v>
      </c>
      <c r="BF1162">
        <f t="shared" si="422"/>
        <v>1</v>
      </c>
      <c r="BG1162">
        <f t="shared" si="423"/>
        <v>1</v>
      </c>
      <c r="BH1162">
        <f t="shared" si="424"/>
        <v>1</v>
      </c>
      <c r="BI1162">
        <f t="shared" si="425"/>
        <v>0</v>
      </c>
      <c r="BJ1162">
        <f t="shared" si="426"/>
        <v>0</v>
      </c>
      <c r="BK1162">
        <f t="shared" si="427"/>
        <v>1</v>
      </c>
      <c r="BL1162">
        <f t="shared" si="428"/>
        <v>1</v>
      </c>
      <c r="BM1162">
        <f t="shared" si="432"/>
        <v>1</v>
      </c>
      <c r="BN1162">
        <f t="shared" si="433"/>
        <v>1</v>
      </c>
      <c r="BO1162">
        <f>IF(AND(AU1162&gt;'County Avg'!$E$3,'Gentrification Calcs'!AW1162&gt;'County Avg'!$E$4,'Gentrification Calcs'!AY1162&gt;'County Avg'!$E$5,'Gentrification Calcs'!BA1162&gt;'County Avg'!$E$6),1,0)</f>
        <v>0</v>
      </c>
      <c r="BP1162">
        <f>IF(AND(AV1162&gt;'County Avg'!$F$3,'Gentrification Calcs'!AX1162&gt;'County Avg'!$F$4,'Gentrification Calcs'!AZ1162&gt;'County Avg'!$F$5,'Gentrification Calcs'!BB1162&gt;'County Avg'!$F$6),1,0)</f>
        <v>0</v>
      </c>
      <c r="BQ1162">
        <f t="shared" si="434"/>
        <v>0</v>
      </c>
      <c r="BR1162">
        <f t="shared" si="435"/>
        <v>0</v>
      </c>
      <c r="BS1162">
        <f t="shared" si="436"/>
        <v>0</v>
      </c>
      <c r="BT1162">
        <f t="shared" si="437"/>
        <v>0</v>
      </c>
    </row>
    <row r="1163" spans="1:72" x14ac:dyDescent="0.25">
      <c r="A1163">
        <v>6037404401</v>
      </c>
      <c r="B1163">
        <v>5859.3763495078101</v>
      </c>
      <c r="C1163">
        <v>3851.9722428917898</v>
      </c>
      <c r="D1163">
        <v>3758</v>
      </c>
      <c r="E1163">
        <v>1531.4841309999999</v>
      </c>
      <c r="F1163">
        <v>991.2208862</v>
      </c>
      <c r="G1163">
        <v>929</v>
      </c>
      <c r="H1163">
        <v>258.7521886914646</v>
      </c>
      <c r="I1163">
        <v>363.22688510440298</v>
      </c>
      <c r="J1163">
        <v>394.54</v>
      </c>
      <c r="K1163">
        <v>0.16895518762085338</v>
      </c>
      <c r="L1163">
        <v>0.36644393813864229</v>
      </c>
      <c r="M1163">
        <v>0.42469321851453179</v>
      </c>
      <c r="N1163">
        <v>3234.7830090000002</v>
      </c>
      <c r="O1163">
        <v>2023.4095460000001</v>
      </c>
      <c r="P1163">
        <v>2072</v>
      </c>
      <c r="Q1163">
        <v>162.6229706</v>
      </c>
      <c r="R1163">
        <v>86.931671140000006</v>
      </c>
      <c r="S1163">
        <v>174</v>
      </c>
      <c r="T1163">
        <v>5.0273223937290688E-2</v>
      </c>
      <c r="U1163">
        <v>4.2962963830951502E-2</v>
      </c>
      <c r="V1163">
        <v>8.3976833976833976E-2</v>
      </c>
      <c r="W1163">
        <v>730.38928222656295</v>
      </c>
      <c r="X1163">
        <v>434.65835571289102</v>
      </c>
      <c r="Y1163">
        <v>455</v>
      </c>
      <c r="Z1163">
        <v>1555.52404785156</v>
      </c>
      <c r="AA1163">
        <v>985.2255859375</v>
      </c>
      <c r="AB1163">
        <v>929</v>
      </c>
      <c r="AC1163">
        <v>0.4695454777670286</v>
      </c>
      <c r="AD1163">
        <v>0.44117647969859419</v>
      </c>
      <c r="AE1163">
        <v>0.48977395048439182</v>
      </c>
      <c r="AF1163">
        <v>1643.9061195373099</v>
      </c>
      <c r="AG1163">
        <v>577.54602050781295</v>
      </c>
      <c r="AH1163">
        <v>338</v>
      </c>
      <c r="AI1163">
        <v>0.28055991311693074</v>
      </c>
      <c r="AJ1163">
        <v>0.14993514596933649</v>
      </c>
      <c r="AK1163">
        <v>8.9941458222458748E-2</v>
      </c>
      <c r="AL1163">
        <f t="shared" si="429"/>
        <v>0.71944008688306926</v>
      </c>
      <c r="AM1163">
        <f t="shared" si="429"/>
        <v>0.85006485403066345</v>
      </c>
      <c r="AN1163">
        <f t="shared" si="429"/>
        <v>0.91005854177754131</v>
      </c>
      <c r="AO1163">
        <v>58603.217391304352</v>
      </c>
      <c r="AP1163">
        <v>60395.25950143033</v>
      </c>
      <c r="AQ1163">
        <v>51831</v>
      </c>
      <c r="AR1163">
        <v>1155.8833333333334</v>
      </c>
      <c r="AS1163">
        <v>1024.0003954132069</v>
      </c>
      <c r="AT1163">
        <v>1321</v>
      </c>
      <c r="AU1163">
        <f t="shared" si="415"/>
        <v>-0.13062476714759425</v>
      </c>
      <c r="AV1163">
        <f t="shared" si="416"/>
        <v>-5.9993687746877744E-2</v>
      </c>
      <c r="AW1163">
        <v>-7.3102601063391864E-3</v>
      </c>
      <c r="AX1163">
        <v>4.1013870145882474E-2</v>
      </c>
      <c r="AY1163" s="1">
        <f t="shared" si="417"/>
        <v>1792.0421101259781</v>
      </c>
      <c r="AZ1163" s="1">
        <f t="shared" si="418"/>
        <v>-8564.2595014303297</v>
      </c>
      <c r="BA1163" s="1">
        <f t="shared" si="430"/>
        <v>-131.88293792012655</v>
      </c>
      <c r="BB1163" s="1">
        <f t="shared" si="431"/>
        <v>296.99960458679311</v>
      </c>
      <c r="BC1163">
        <f t="shared" si="419"/>
        <v>1</v>
      </c>
      <c r="BD1163">
        <f t="shared" si="420"/>
        <v>1</v>
      </c>
      <c r="BE1163">
        <f t="shared" si="421"/>
        <v>0</v>
      </c>
      <c r="BF1163">
        <f t="shared" si="422"/>
        <v>0</v>
      </c>
      <c r="BG1163">
        <f t="shared" si="423"/>
        <v>1</v>
      </c>
      <c r="BH1163">
        <f t="shared" si="424"/>
        <v>1</v>
      </c>
      <c r="BI1163">
        <f t="shared" si="425"/>
        <v>0</v>
      </c>
      <c r="BJ1163">
        <f t="shared" si="426"/>
        <v>0</v>
      </c>
      <c r="BK1163">
        <f t="shared" si="427"/>
        <v>1</v>
      </c>
      <c r="BL1163">
        <f t="shared" si="428"/>
        <v>1</v>
      </c>
      <c r="BM1163">
        <f t="shared" si="432"/>
        <v>0</v>
      </c>
      <c r="BN1163">
        <f t="shared" si="433"/>
        <v>0</v>
      </c>
      <c r="BO1163">
        <f>IF(AND(AU1163&gt;'County Avg'!$E$3,'Gentrification Calcs'!AW1163&gt;'County Avg'!$E$4,'Gentrification Calcs'!AY1163&gt;'County Avg'!$E$5,'Gentrification Calcs'!BA1163&gt;'County Avg'!$E$6),1,0)</f>
        <v>0</v>
      </c>
      <c r="BP1163">
        <f>IF(AND(AV1163&gt;'County Avg'!$F$3,'Gentrification Calcs'!AX1163&gt;'County Avg'!$F$4,'Gentrification Calcs'!AZ1163&gt;'County Avg'!$F$5,'Gentrification Calcs'!BB1163&gt;'County Avg'!$F$6),1,0)</f>
        <v>0</v>
      </c>
      <c r="BQ1163">
        <f t="shared" si="434"/>
        <v>0</v>
      </c>
      <c r="BR1163">
        <f t="shared" si="435"/>
        <v>0</v>
      </c>
      <c r="BS1163">
        <f t="shared" si="436"/>
        <v>0</v>
      </c>
      <c r="BT1163">
        <f t="shared" si="437"/>
        <v>0</v>
      </c>
    </row>
    <row r="1164" spans="1:72" x14ac:dyDescent="0.25">
      <c r="A1164">
        <v>6037404402</v>
      </c>
      <c r="B1164">
        <v>3511.1078709801</v>
      </c>
      <c r="C1164">
        <v>4676</v>
      </c>
      <c r="D1164">
        <v>5079</v>
      </c>
      <c r="E1164">
        <v>941.09393309999996</v>
      </c>
      <c r="F1164">
        <v>1128</v>
      </c>
      <c r="G1164">
        <v>1157</v>
      </c>
      <c r="H1164">
        <v>625.02201555866668</v>
      </c>
      <c r="I1164">
        <v>388.26819999999998</v>
      </c>
      <c r="J1164">
        <v>344.83319999999998</v>
      </c>
      <c r="K1164">
        <v>0.66414413436905273</v>
      </c>
      <c r="L1164">
        <v>0.34420939716312055</v>
      </c>
      <c r="M1164">
        <v>0.29804079515989629</v>
      </c>
      <c r="N1164">
        <v>1931.840649</v>
      </c>
      <c r="O1164">
        <v>2564</v>
      </c>
      <c r="P1164">
        <v>3176</v>
      </c>
      <c r="Q1164">
        <v>217.47160339999999</v>
      </c>
      <c r="R1164">
        <v>188</v>
      </c>
      <c r="S1164">
        <v>267</v>
      </c>
      <c r="T1164">
        <v>0.11257222665470479</v>
      </c>
      <c r="U1164">
        <v>7.3322932917316688E-2</v>
      </c>
      <c r="V1164">
        <v>8.4068010075566746E-2</v>
      </c>
      <c r="W1164">
        <v>491.139404296875</v>
      </c>
      <c r="X1164">
        <v>462</v>
      </c>
      <c r="Y1164">
        <v>461</v>
      </c>
      <c r="Z1164">
        <v>979.58447265625</v>
      </c>
      <c r="AA1164">
        <v>1121</v>
      </c>
      <c r="AB1164">
        <v>1157</v>
      </c>
      <c r="AC1164">
        <v>0.50137524430649361</v>
      </c>
      <c r="AD1164">
        <v>0.41213202497769846</v>
      </c>
      <c r="AE1164">
        <v>0.39844425237683667</v>
      </c>
      <c r="AF1164">
        <v>918.38449683825002</v>
      </c>
      <c r="AG1164">
        <v>796</v>
      </c>
      <c r="AH1164">
        <v>673</v>
      </c>
      <c r="AI1164">
        <v>0.26156544617408456</v>
      </c>
      <c r="AJ1164">
        <v>0.17023096663815226</v>
      </c>
      <c r="AK1164">
        <v>0.13250639889742075</v>
      </c>
      <c r="AL1164">
        <f t="shared" si="429"/>
        <v>0.73843455382591539</v>
      </c>
      <c r="AM1164">
        <f t="shared" si="429"/>
        <v>0.82976903336184771</v>
      </c>
      <c r="AN1164">
        <f t="shared" si="429"/>
        <v>0.86749360110257923</v>
      </c>
      <c r="AO1164">
        <v>58606.845174973496</v>
      </c>
      <c r="AP1164">
        <v>65805.668165100127</v>
      </c>
      <c r="AQ1164">
        <v>68838</v>
      </c>
      <c r="AR1164">
        <v>1155.8833333333334</v>
      </c>
      <c r="AS1164">
        <v>1114.6318703044683</v>
      </c>
      <c r="AT1164">
        <v>1443</v>
      </c>
      <c r="AU1164">
        <f t="shared" si="415"/>
        <v>-9.1334479535932295E-2</v>
      </c>
      <c r="AV1164">
        <f t="shared" si="416"/>
        <v>-3.7724567740731518E-2</v>
      </c>
      <c r="AW1164">
        <v>-3.92492937373881E-2</v>
      </c>
      <c r="AX1164">
        <v>1.0745077158250058E-2</v>
      </c>
      <c r="AY1164" s="1">
        <f t="shared" si="417"/>
        <v>7198.8229901266313</v>
      </c>
      <c r="AZ1164" s="1">
        <f t="shared" si="418"/>
        <v>3032.3318348998728</v>
      </c>
      <c r="BA1164" s="1">
        <f t="shared" si="430"/>
        <v>-41.251463028865146</v>
      </c>
      <c r="BB1164" s="1">
        <f t="shared" si="431"/>
        <v>328.36812969553171</v>
      </c>
      <c r="BC1164">
        <f t="shared" si="419"/>
        <v>1</v>
      </c>
      <c r="BD1164">
        <f t="shared" si="420"/>
        <v>1</v>
      </c>
      <c r="BE1164">
        <f t="shared" si="421"/>
        <v>1</v>
      </c>
      <c r="BF1164">
        <f t="shared" si="422"/>
        <v>0</v>
      </c>
      <c r="BG1164">
        <f t="shared" si="423"/>
        <v>1</v>
      </c>
      <c r="BH1164">
        <f t="shared" si="424"/>
        <v>1</v>
      </c>
      <c r="BI1164">
        <f t="shared" si="425"/>
        <v>0</v>
      </c>
      <c r="BJ1164">
        <f t="shared" si="426"/>
        <v>0</v>
      </c>
      <c r="BK1164">
        <f t="shared" si="427"/>
        <v>1</v>
      </c>
      <c r="BL1164">
        <f t="shared" si="428"/>
        <v>1</v>
      </c>
      <c r="BM1164">
        <f t="shared" si="432"/>
        <v>1</v>
      </c>
      <c r="BN1164">
        <f t="shared" si="433"/>
        <v>0</v>
      </c>
      <c r="BO1164">
        <f>IF(AND(AU1164&gt;'County Avg'!$E$3,'Gentrification Calcs'!AW1164&gt;'County Avg'!$E$4,'Gentrification Calcs'!AY1164&gt;'County Avg'!$E$5,'Gentrification Calcs'!BA1164&gt;'County Avg'!$E$6),1,0)</f>
        <v>0</v>
      </c>
      <c r="BP1164">
        <f>IF(AND(AV1164&gt;'County Avg'!$F$3,'Gentrification Calcs'!AX1164&gt;'County Avg'!$F$4,'Gentrification Calcs'!AZ1164&gt;'County Avg'!$F$5,'Gentrification Calcs'!BB1164&gt;'County Avg'!$F$6),1,0)</f>
        <v>0</v>
      </c>
      <c r="BQ1164">
        <f t="shared" si="434"/>
        <v>0</v>
      </c>
      <c r="BR1164">
        <f t="shared" si="435"/>
        <v>0</v>
      </c>
      <c r="BS1164">
        <f t="shared" si="436"/>
        <v>0</v>
      </c>
      <c r="BT1164">
        <f t="shared" si="437"/>
        <v>0</v>
      </c>
    </row>
    <row r="1165" spans="1:72" x14ac:dyDescent="0.25">
      <c r="A1165">
        <v>6037404501</v>
      </c>
      <c r="B1165">
        <v>1938.85960607332</v>
      </c>
      <c r="C1165">
        <v>2609</v>
      </c>
      <c r="D1165">
        <v>2737</v>
      </c>
      <c r="E1165">
        <v>519.67901610000001</v>
      </c>
      <c r="F1165">
        <v>628</v>
      </c>
      <c r="G1165">
        <v>583</v>
      </c>
      <c r="H1165">
        <v>459.18116314104088</v>
      </c>
      <c r="I1165">
        <v>198.25460000000001</v>
      </c>
      <c r="J1165">
        <v>227.70679999999999</v>
      </c>
      <c r="K1165">
        <v>0.88358611549688248</v>
      </c>
      <c r="L1165">
        <v>0.3156920382165605</v>
      </c>
      <c r="M1165">
        <v>0.39057770154373928</v>
      </c>
      <c r="N1165">
        <v>1066.7766240000001</v>
      </c>
      <c r="O1165">
        <v>1305</v>
      </c>
      <c r="P1165">
        <v>1624</v>
      </c>
      <c r="Q1165">
        <v>120.0894165</v>
      </c>
      <c r="R1165">
        <v>108</v>
      </c>
      <c r="S1165">
        <v>83</v>
      </c>
      <c r="T1165">
        <v>0.11257222346109451</v>
      </c>
      <c r="U1165">
        <v>8.2758620689655171E-2</v>
      </c>
      <c r="V1165">
        <v>5.1108374384236453E-2</v>
      </c>
      <c r="W1165">
        <v>271.21078491210898</v>
      </c>
      <c r="X1165">
        <v>350</v>
      </c>
      <c r="Y1165">
        <v>231</v>
      </c>
      <c r="Z1165">
        <v>540.93377685546898</v>
      </c>
      <c r="AA1165">
        <v>673</v>
      </c>
      <c r="AB1165">
        <v>583</v>
      </c>
      <c r="AC1165">
        <v>0.50137520804986313</v>
      </c>
      <c r="AD1165">
        <v>0.52005943536404164</v>
      </c>
      <c r="AE1165">
        <v>0.39622641509433965</v>
      </c>
      <c r="AF1165">
        <v>507.13867793147801</v>
      </c>
      <c r="AG1165">
        <v>389</v>
      </c>
      <c r="AH1165">
        <v>188</v>
      </c>
      <c r="AI1165">
        <v>0.26156544617408467</v>
      </c>
      <c r="AJ1165">
        <v>0.14909927175162899</v>
      </c>
      <c r="AK1165">
        <v>6.8688344903178669E-2</v>
      </c>
      <c r="AL1165">
        <f t="shared" si="429"/>
        <v>0.73843455382591539</v>
      </c>
      <c r="AM1165">
        <f t="shared" si="429"/>
        <v>0.85090072824837104</v>
      </c>
      <c r="AN1165">
        <f t="shared" si="429"/>
        <v>0.93131165509682134</v>
      </c>
      <c r="AO1165">
        <v>52548.446447507959</v>
      </c>
      <c r="AP1165">
        <v>60775.525950143041</v>
      </c>
      <c r="AQ1165">
        <v>51705</v>
      </c>
      <c r="AR1165">
        <v>1067.7666666666667</v>
      </c>
      <c r="AS1165">
        <v>1106.5156188216688</v>
      </c>
      <c r="AT1165">
        <v>1211</v>
      </c>
      <c r="AU1165">
        <f t="shared" si="415"/>
        <v>-0.11246617442245568</v>
      </c>
      <c r="AV1165">
        <f t="shared" si="416"/>
        <v>-8.0410926848450318E-2</v>
      </c>
      <c r="AW1165">
        <v>-2.9813602771439338E-2</v>
      </c>
      <c r="AX1165">
        <v>-3.1650246305418718E-2</v>
      </c>
      <c r="AY1165" s="1">
        <f t="shared" si="417"/>
        <v>8227.0795026350825</v>
      </c>
      <c r="AZ1165" s="1">
        <f t="shared" si="418"/>
        <v>-9070.525950143041</v>
      </c>
      <c r="BA1165" s="1">
        <f t="shared" si="430"/>
        <v>38.748952155002144</v>
      </c>
      <c r="BB1165" s="1">
        <f t="shared" si="431"/>
        <v>104.4843811783312</v>
      </c>
      <c r="BC1165">
        <f t="shared" si="419"/>
        <v>1</v>
      </c>
      <c r="BD1165">
        <f t="shared" si="420"/>
        <v>1</v>
      </c>
      <c r="BE1165">
        <f t="shared" si="421"/>
        <v>1</v>
      </c>
      <c r="BF1165">
        <f t="shared" si="422"/>
        <v>0</v>
      </c>
      <c r="BG1165">
        <f t="shared" si="423"/>
        <v>1</v>
      </c>
      <c r="BH1165">
        <f t="shared" si="424"/>
        <v>1</v>
      </c>
      <c r="BI1165">
        <f t="shared" si="425"/>
        <v>0</v>
      </c>
      <c r="BJ1165">
        <f t="shared" si="426"/>
        <v>0</v>
      </c>
      <c r="BK1165">
        <f t="shared" si="427"/>
        <v>1</v>
      </c>
      <c r="BL1165">
        <f t="shared" si="428"/>
        <v>1</v>
      </c>
      <c r="BM1165">
        <f t="shared" si="432"/>
        <v>1</v>
      </c>
      <c r="BN1165">
        <f t="shared" si="433"/>
        <v>0</v>
      </c>
      <c r="BO1165">
        <f>IF(AND(AU1165&gt;'County Avg'!$E$3,'Gentrification Calcs'!AW1165&gt;'County Avg'!$E$4,'Gentrification Calcs'!AY1165&gt;'County Avg'!$E$5,'Gentrification Calcs'!BA1165&gt;'County Avg'!$E$6),1,0)</f>
        <v>0</v>
      </c>
      <c r="BP1165">
        <f>IF(AND(AV1165&gt;'County Avg'!$F$3,'Gentrification Calcs'!AX1165&gt;'County Avg'!$F$4,'Gentrification Calcs'!AZ1165&gt;'County Avg'!$F$5,'Gentrification Calcs'!BB1165&gt;'County Avg'!$F$6),1,0)</f>
        <v>0</v>
      </c>
      <c r="BQ1165">
        <f t="shared" si="434"/>
        <v>0</v>
      </c>
      <c r="BR1165">
        <f t="shared" si="435"/>
        <v>0</v>
      </c>
      <c r="BS1165">
        <f t="shared" si="436"/>
        <v>0</v>
      </c>
      <c r="BT1165">
        <f t="shared" si="437"/>
        <v>0</v>
      </c>
    </row>
    <row r="1166" spans="1:72" x14ac:dyDescent="0.25">
      <c r="A1166">
        <v>6037404503</v>
      </c>
      <c r="B1166">
        <v>3674.6248038950898</v>
      </c>
      <c r="C1166">
        <v>2751.2914102077498</v>
      </c>
      <c r="D1166">
        <v>3396</v>
      </c>
      <c r="E1166">
        <v>984.88309019999997</v>
      </c>
      <c r="F1166">
        <v>685.23120119999999</v>
      </c>
      <c r="G1166">
        <v>714</v>
      </c>
      <c r="H1166">
        <v>253.56321759359966</v>
      </c>
      <c r="I1166">
        <v>316.4494497589227</v>
      </c>
      <c r="J1166">
        <v>194.0172</v>
      </c>
      <c r="K1166">
        <v>0.25745514377966289</v>
      </c>
      <c r="L1166">
        <v>0.46181412814353134</v>
      </c>
      <c r="M1166">
        <v>0.27173277310924371</v>
      </c>
      <c r="N1166">
        <v>2021.7484810000001</v>
      </c>
      <c r="O1166">
        <v>1458.5783690000001</v>
      </c>
      <c r="P1166">
        <v>2020</v>
      </c>
      <c r="Q1166">
        <v>227.5790097</v>
      </c>
      <c r="R1166">
        <v>136.14779659999999</v>
      </c>
      <c r="S1166">
        <v>257</v>
      </c>
      <c r="T1166">
        <v>0.11256544117072097</v>
      </c>
      <c r="U1166">
        <v>9.3342805222967062E-2</v>
      </c>
      <c r="V1166">
        <v>0.12722772277227723</v>
      </c>
      <c r="W1166">
        <v>513.838158502243</v>
      </c>
      <c r="X1166">
        <v>325.16519165039102</v>
      </c>
      <c r="Y1166">
        <v>207</v>
      </c>
      <c r="Z1166">
        <v>1025.1318605551501</v>
      </c>
      <c r="AA1166">
        <v>671.40911865234398</v>
      </c>
      <c r="AB1166">
        <v>714</v>
      </c>
      <c r="AC1166">
        <v>0.50124103861524605</v>
      </c>
      <c r="AD1166">
        <v>0.48430261463094865</v>
      </c>
      <c r="AE1166">
        <v>0.28991596638655465</v>
      </c>
      <c r="AF1166">
        <v>961.36890179090506</v>
      </c>
      <c r="AG1166">
        <v>351.42718505859398</v>
      </c>
      <c r="AH1166">
        <v>344</v>
      </c>
      <c r="AI1166">
        <v>0.26162369033482202</v>
      </c>
      <c r="AJ1166">
        <v>0.12773172036765737</v>
      </c>
      <c r="AK1166">
        <v>0.10129564193168433</v>
      </c>
      <c r="AL1166">
        <f t="shared" si="429"/>
        <v>0.73837630966517798</v>
      </c>
      <c r="AM1166">
        <f t="shared" si="429"/>
        <v>0.87226827963234266</v>
      </c>
      <c r="AN1166">
        <f t="shared" si="429"/>
        <v>0.89870435806831561</v>
      </c>
      <c r="AO1166">
        <v>52548.446447507959</v>
      </c>
      <c r="AP1166">
        <v>50973.878626890073</v>
      </c>
      <c r="AQ1166">
        <v>63704</v>
      </c>
      <c r="AR1166">
        <v>1067.7666666666667</v>
      </c>
      <c r="AS1166">
        <v>860.32265717674977</v>
      </c>
      <c r="AT1166">
        <v>1242</v>
      </c>
      <c r="AU1166">
        <f t="shared" si="415"/>
        <v>-0.13389196996716465</v>
      </c>
      <c r="AV1166">
        <f t="shared" si="416"/>
        <v>-2.6436078435973037E-2</v>
      </c>
      <c r="AW1166">
        <v>-1.9222635947753905E-2</v>
      </c>
      <c r="AX1166">
        <v>3.3884917549310167E-2</v>
      </c>
      <c r="AY1166" s="1">
        <f t="shared" si="417"/>
        <v>-1574.5678206178854</v>
      </c>
      <c r="AZ1166" s="1">
        <f t="shared" si="418"/>
        <v>12730.121373109927</v>
      </c>
      <c r="BA1166" s="1">
        <f t="shared" si="430"/>
        <v>-207.44400948991688</v>
      </c>
      <c r="BB1166" s="1">
        <f t="shared" si="431"/>
        <v>381.67734282325023</v>
      </c>
      <c r="BC1166">
        <f t="shared" si="419"/>
        <v>1</v>
      </c>
      <c r="BD1166">
        <f t="shared" si="420"/>
        <v>1</v>
      </c>
      <c r="BE1166">
        <f t="shared" si="421"/>
        <v>0</v>
      </c>
      <c r="BF1166">
        <f t="shared" si="422"/>
        <v>1</v>
      </c>
      <c r="BG1166">
        <f t="shared" si="423"/>
        <v>1</v>
      </c>
      <c r="BH1166">
        <f t="shared" si="424"/>
        <v>1</v>
      </c>
      <c r="BI1166">
        <f t="shared" si="425"/>
        <v>0</v>
      </c>
      <c r="BJ1166">
        <f t="shared" si="426"/>
        <v>0</v>
      </c>
      <c r="BK1166">
        <f t="shared" si="427"/>
        <v>1</v>
      </c>
      <c r="BL1166">
        <f t="shared" si="428"/>
        <v>1</v>
      </c>
      <c r="BM1166">
        <f t="shared" si="432"/>
        <v>0</v>
      </c>
      <c r="BN1166">
        <f t="shared" si="433"/>
        <v>1</v>
      </c>
      <c r="BO1166">
        <f>IF(AND(AU1166&gt;'County Avg'!$E$3,'Gentrification Calcs'!AW1166&gt;'County Avg'!$E$4,'Gentrification Calcs'!AY1166&gt;'County Avg'!$E$5,'Gentrification Calcs'!BA1166&gt;'County Avg'!$E$6),1,0)</f>
        <v>0</v>
      </c>
      <c r="BP1166">
        <f>IF(AND(AV1166&gt;'County Avg'!$F$3,'Gentrification Calcs'!AX1166&gt;'County Avg'!$F$4,'Gentrification Calcs'!AZ1166&gt;'County Avg'!$F$5,'Gentrification Calcs'!BB1166&gt;'County Avg'!$F$6),1,0)</f>
        <v>0</v>
      </c>
      <c r="BQ1166">
        <f t="shared" si="434"/>
        <v>0</v>
      </c>
      <c r="BR1166">
        <f t="shared" si="435"/>
        <v>0</v>
      </c>
      <c r="BS1166">
        <f t="shared" si="436"/>
        <v>0</v>
      </c>
      <c r="BT1166">
        <f t="shared" si="437"/>
        <v>0</v>
      </c>
    </row>
    <row r="1167" spans="1:72" x14ac:dyDescent="0.25">
      <c r="A1167">
        <v>6037404504</v>
      </c>
      <c r="B1167">
        <v>1873.41097131314</v>
      </c>
      <c r="C1167">
        <v>5213.58320798364</v>
      </c>
      <c r="D1167">
        <v>5270</v>
      </c>
      <c r="E1167">
        <v>479.94018210000002</v>
      </c>
      <c r="F1167">
        <v>1298.4138069999999</v>
      </c>
      <c r="G1167">
        <v>1278</v>
      </c>
      <c r="H1167">
        <v>480.41409911540347</v>
      </c>
      <c r="I1167">
        <v>599.47837787935657</v>
      </c>
      <c r="J1167">
        <v>732.14059999999995</v>
      </c>
      <c r="K1167">
        <v>1.0009874501720815</v>
      </c>
      <c r="L1167">
        <v>0.46170055697763895</v>
      </c>
      <c r="M1167">
        <v>0.57287996870109548</v>
      </c>
      <c r="N1167">
        <v>1009.299406</v>
      </c>
      <c r="O1167">
        <v>2763.9325859999999</v>
      </c>
      <c r="P1167">
        <v>2850</v>
      </c>
      <c r="Q1167">
        <v>65.686498080000007</v>
      </c>
      <c r="R1167">
        <v>257.99564550000002</v>
      </c>
      <c r="S1167">
        <v>200</v>
      </c>
      <c r="T1167">
        <v>6.5081280826593493E-2</v>
      </c>
      <c r="U1167">
        <v>9.3343682406297313E-2</v>
      </c>
      <c r="V1167">
        <v>7.0175438596491224E-2</v>
      </c>
      <c r="W1167">
        <v>186.38624265545499</v>
      </c>
      <c r="X1167">
        <v>616.01245677471195</v>
      </c>
      <c r="Y1167">
        <v>829</v>
      </c>
      <c r="Z1167">
        <v>480.83304996477102</v>
      </c>
      <c r="AA1167">
        <v>1272.2263234853699</v>
      </c>
      <c r="AB1167">
        <v>1278</v>
      </c>
      <c r="AC1167">
        <v>0.38763192893897552</v>
      </c>
      <c r="AD1167">
        <v>0.48420037017241913</v>
      </c>
      <c r="AE1167">
        <v>0.64866979655712054</v>
      </c>
      <c r="AF1167">
        <v>334.911779972283</v>
      </c>
      <c r="AG1167">
        <v>666.03683570027397</v>
      </c>
      <c r="AH1167">
        <v>330</v>
      </c>
      <c r="AI1167">
        <v>0.17877112128660777</v>
      </c>
      <c r="AJ1167">
        <v>0.12775030322338801</v>
      </c>
      <c r="AK1167">
        <v>6.2618595825426948E-2</v>
      </c>
      <c r="AL1167">
        <f t="shared" si="429"/>
        <v>0.82122887871339223</v>
      </c>
      <c r="AM1167">
        <f t="shared" si="429"/>
        <v>0.87224969677661202</v>
      </c>
      <c r="AN1167">
        <f t="shared" si="429"/>
        <v>0.93738140417457305</v>
      </c>
      <c r="AO1167">
        <v>52575.654825026511</v>
      </c>
      <c r="AP1167">
        <v>51013.023702492857</v>
      </c>
      <c r="AQ1167">
        <v>38929</v>
      </c>
      <c r="AR1167">
        <v>1067.7666666666667</v>
      </c>
      <c r="AS1167">
        <v>860.32265717674977</v>
      </c>
      <c r="AT1167">
        <v>1100</v>
      </c>
      <c r="AU1167">
        <f t="shared" si="415"/>
        <v>-5.1020818063219758E-2</v>
      </c>
      <c r="AV1167">
        <f t="shared" si="416"/>
        <v>-6.5131707397961064E-2</v>
      </c>
      <c r="AW1167">
        <v>2.8262401579703819E-2</v>
      </c>
      <c r="AX1167">
        <v>-2.3168243809806088E-2</v>
      </c>
      <c r="AY1167" s="1">
        <f t="shared" si="417"/>
        <v>-1562.631122533654</v>
      </c>
      <c r="AZ1167" s="1">
        <f t="shared" si="418"/>
        <v>-12084.023702492857</v>
      </c>
      <c r="BA1167" s="1">
        <f t="shared" si="430"/>
        <v>-207.44400948991688</v>
      </c>
      <c r="BB1167" s="1">
        <f t="shared" si="431"/>
        <v>239.67734282325023</v>
      </c>
      <c r="BC1167">
        <f t="shared" si="419"/>
        <v>1</v>
      </c>
      <c r="BD1167">
        <f t="shared" si="420"/>
        <v>1</v>
      </c>
      <c r="BE1167">
        <f t="shared" si="421"/>
        <v>1</v>
      </c>
      <c r="BF1167">
        <f t="shared" si="422"/>
        <v>1</v>
      </c>
      <c r="BG1167">
        <f t="shared" si="423"/>
        <v>1</v>
      </c>
      <c r="BH1167">
        <f t="shared" si="424"/>
        <v>1</v>
      </c>
      <c r="BI1167">
        <f t="shared" si="425"/>
        <v>0</v>
      </c>
      <c r="BJ1167">
        <f t="shared" si="426"/>
        <v>0</v>
      </c>
      <c r="BK1167">
        <f t="shared" si="427"/>
        <v>1</v>
      </c>
      <c r="BL1167">
        <f t="shared" si="428"/>
        <v>1</v>
      </c>
      <c r="BM1167">
        <f t="shared" si="432"/>
        <v>1</v>
      </c>
      <c r="BN1167">
        <f t="shared" si="433"/>
        <v>1</v>
      </c>
      <c r="BO1167">
        <f>IF(AND(AU1167&gt;'County Avg'!$E$3,'Gentrification Calcs'!AW1167&gt;'County Avg'!$E$4,'Gentrification Calcs'!AY1167&gt;'County Avg'!$E$5,'Gentrification Calcs'!BA1167&gt;'County Avg'!$E$6),1,0)</f>
        <v>0</v>
      </c>
      <c r="BP1167">
        <f>IF(AND(AV1167&gt;'County Avg'!$F$3,'Gentrification Calcs'!AX1167&gt;'County Avg'!$F$4,'Gentrification Calcs'!AZ1167&gt;'County Avg'!$F$5,'Gentrification Calcs'!BB1167&gt;'County Avg'!$F$6),1,0)</f>
        <v>0</v>
      </c>
      <c r="BQ1167">
        <f t="shared" si="434"/>
        <v>0</v>
      </c>
      <c r="BR1167">
        <f t="shared" si="435"/>
        <v>0</v>
      </c>
      <c r="BS1167">
        <f t="shared" si="436"/>
        <v>0</v>
      </c>
      <c r="BT1167">
        <f t="shared" si="437"/>
        <v>0</v>
      </c>
    </row>
    <row r="1168" spans="1:72" x14ac:dyDescent="0.25">
      <c r="A1168">
        <v>6037404600</v>
      </c>
      <c r="B1168">
        <v>5794.9949511901696</v>
      </c>
      <c r="C1168">
        <v>1841.40727526149</v>
      </c>
      <c r="D1168">
        <v>1497</v>
      </c>
      <c r="E1168">
        <v>1372.6484620000001</v>
      </c>
      <c r="F1168">
        <v>503.57218089999998</v>
      </c>
      <c r="G1168">
        <v>357</v>
      </c>
      <c r="H1168">
        <v>185.79888732608981</v>
      </c>
      <c r="I1168">
        <v>190.12673357343681</v>
      </c>
      <c r="J1168">
        <v>108.3994</v>
      </c>
      <c r="K1168">
        <v>0.13535795396249808</v>
      </c>
      <c r="L1168">
        <v>0.37755606998312807</v>
      </c>
      <c r="M1168">
        <v>0.30363977591036412</v>
      </c>
      <c r="N1168">
        <v>2867.164769</v>
      </c>
      <c r="O1168">
        <v>1026.4475170000001</v>
      </c>
      <c r="P1168">
        <v>874</v>
      </c>
      <c r="Q1168">
        <v>268.9111254</v>
      </c>
      <c r="R1168">
        <v>85.682725779999998</v>
      </c>
      <c r="S1168">
        <v>71</v>
      </c>
      <c r="T1168">
        <v>9.3789909916404943E-2</v>
      </c>
      <c r="U1168">
        <v>8.3475018801180453E-2</v>
      </c>
      <c r="V1168">
        <v>8.1235697940503435E-2</v>
      </c>
      <c r="W1168">
        <v>633.95622763009499</v>
      </c>
      <c r="X1168">
        <v>157.261158810696</v>
      </c>
      <c r="Y1168">
        <v>95</v>
      </c>
      <c r="Z1168">
        <v>1367.7910303788401</v>
      </c>
      <c r="AA1168">
        <v>456.04245077539201</v>
      </c>
      <c r="AB1168">
        <v>357</v>
      </c>
      <c r="AC1168">
        <v>0.46348909559269935</v>
      </c>
      <c r="AD1168">
        <v>0.34483885994233804</v>
      </c>
      <c r="AE1168">
        <v>0.26610644257703081</v>
      </c>
      <c r="AF1168">
        <v>669.51440094557404</v>
      </c>
      <c r="AG1168">
        <v>179.59292518300899</v>
      </c>
      <c r="AH1168">
        <v>63</v>
      </c>
      <c r="AI1168">
        <v>0.11553321557391003</v>
      </c>
      <c r="AJ1168">
        <v>9.753025720912599E-2</v>
      </c>
      <c r="AK1168">
        <v>4.2084168336673347E-2</v>
      </c>
      <c r="AL1168">
        <f t="shared" si="429"/>
        <v>0.88446678442608995</v>
      </c>
      <c r="AM1168">
        <f t="shared" si="429"/>
        <v>0.902469742790874</v>
      </c>
      <c r="AN1168">
        <f t="shared" si="429"/>
        <v>0.95791583166332661</v>
      </c>
      <c r="AO1168">
        <v>62573.82661717922</v>
      </c>
      <c r="AP1168">
        <v>63596.767470371895</v>
      </c>
      <c r="AQ1168">
        <v>63250</v>
      </c>
      <c r="AR1168">
        <v>1081.588888888889</v>
      </c>
      <c r="AS1168">
        <v>907.66745749308041</v>
      </c>
      <c r="AT1168">
        <v>1250</v>
      </c>
      <c r="AU1168">
        <f t="shared" si="415"/>
        <v>-1.8002958364784036E-2</v>
      </c>
      <c r="AV1168">
        <f t="shared" si="416"/>
        <v>-5.5446088872452642E-2</v>
      </c>
      <c r="AW1168">
        <v>-1.0314891115224489E-2</v>
      </c>
      <c r="AX1168">
        <v>-2.2393208606770187E-3</v>
      </c>
      <c r="AY1168" s="1">
        <f t="shared" si="417"/>
        <v>1022.9408531926747</v>
      </c>
      <c r="AZ1168" s="1">
        <f t="shared" si="418"/>
        <v>-346.76747037189489</v>
      </c>
      <c r="BA1168" s="1">
        <f t="shared" si="430"/>
        <v>-173.92143139580855</v>
      </c>
      <c r="BB1168" s="1">
        <f t="shared" si="431"/>
        <v>342.33254250691959</v>
      </c>
      <c r="BC1168">
        <f t="shared" si="419"/>
        <v>1</v>
      </c>
      <c r="BD1168">
        <f t="shared" si="420"/>
        <v>1</v>
      </c>
      <c r="BE1168">
        <f t="shared" si="421"/>
        <v>0</v>
      </c>
      <c r="BF1168">
        <f t="shared" si="422"/>
        <v>0</v>
      </c>
      <c r="BG1168">
        <f t="shared" si="423"/>
        <v>1</v>
      </c>
      <c r="BH1168">
        <f t="shared" si="424"/>
        <v>1</v>
      </c>
      <c r="BI1168">
        <f t="shared" si="425"/>
        <v>0</v>
      </c>
      <c r="BJ1168">
        <f t="shared" si="426"/>
        <v>0</v>
      </c>
      <c r="BK1168">
        <f t="shared" si="427"/>
        <v>1</v>
      </c>
      <c r="BL1168">
        <f t="shared" si="428"/>
        <v>1</v>
      </c>
      <c r="BM1168">
        <f t="shared" si="432"/>
        <v>0</v>
      </c>
      <c r="BN1168">
        <f t="shared" si="433"/>
        <v>0</v>
      </c>
      <c r="BO1168">
        <f>IF(AND(AU1168&gt;'County Avg'!$E$3,'Gentrification Calcs'!AW1168&gt;'County Avg'!$E$4,'Gentrification Calcs'!AY1168&gt;'County Avg'!$E$5,'Gentrification Calcs'!BA1168&gt;'County Avg'!$E$6),1,0)</f>
        <v>0</v>
      </c>
      <c r="BP1168">
        <f>IF(AND(AV1168&gt;'County Avg'!$F$3,'Gentrification Calcs'!AX1168&gt;'County Avg'!$F$4,'Gentrification Calcs'!AZ1168&gt;'County Avg'!$F$5,'Gentrification Calcs'!BB1168&gt;'County Avg'!$F$6),1,0)</f>
        <v>0</v>
      </c>
      <c r="BQ1168">
        <f t="shared" si="434"/>
        <v>0</v>
      </c>
      <c r="BR1168">
        <f t="shared" si="435"/>
        <v>0</v>
      </c>
      <c r="BS1168">
        <f t="shared" si="436"/>
        <v>0</v>
      </c>
      <c r="BT1168">
        <f t="shared" si="437"/>
        <v>0</v>
      </c>
    </row>
    <row r="1169" spans="1:72" x14ac:dyDescent="0.25">
      <c r="A1169">
        <v>6037404701</v>
      </c>
      <c r="B1169">
        <v>3993.6795522934499</v>
      </c>
      <c r="C1169">
        <v>6084.5854553746904</v>
      </c>
      <c r="D1169">
        <v>5505</v>
      </c>
      <c r="E1169">
        <v>945.79095459999996</v>
      </c>
      <c r="F1169">
        <v>1215.044795</v>
      </c>
      <c r="G1169">
        <v>1279</v>
      </c>
      <c r="H1169">
        <v>658.30527502308257</v>
      </c>
      <c r="I1169">
        <v>516.78022984130155</v>
      </c>
      <c r="J1169">
        <v>500.178</v>
      </c>
      <c r="K1169">
        <v>0.69603676353777066</v>
      </c>
      <c r="L1169">
        <v>0.42531784175191789</v>
      </c>
      <c r="M1169">
        <v>0.39106958561376076</v>
      </c>
      <c r="N1169">
        <v>1980.0152089999999</v>
      </c>
      <c r="O1169">
        <v>3090.388461</v>
      </c>
      <c r="P1169">
        <v>3598</v>
      </c>
      <c r="Q1169">
        <v>186.87783809999999</v>
      </c>
      <c r="R1169">
        <v>254.62179209999999</v>
      </c>
      <c r="S1169">
        <v>254</v>
      </c>
      <c r="T1169">
        <v>9.4382021537290126E-2</v>
      </c>
      <c r="U1169">
        <v>8.2391516572518031E-2</v>
      </c>
      <c r="V1169">
        <v>7.0594774874930516E-2</v>
      </c>
      <c r="W1169">
        <v>416.30377197265602</v>
      </c>
      <c r="X1169">
        <v>385.25837190210598</v>
      </c>
      <c r="Y1169">
        <v>461</v>
      </c>
      <c r="Z1169">
        <v>943.84429931640602</v>
      </c>
      <c r="AA1169">
        <v>1300.9268536290599</v>
      </c>
      <c r="AB1169">
        <v>1279</v>
      </c>
      <c r="AC1169">
        <v>0.44107250769451117</v>
      </c>
      <c r="AD1169">
        <v>0.2961414554764481</v>
      </c>
      <c r="AE1169">
        <v>0.36043784206411261</v>
      </c>
      <c r="AF1169">
        <v>464.691771595457</v>
      </c>
      <c r="AG1169">
        <v>261.40022562694497</v>
      </c>
      <c r="AH1169">
        <v>144</v>
      </c>
      <c r="AI1169">
        <v>0.1163567996657615</v>
      </c>
      <c r="AJ1169">
        <v>4.296105750245361E-2</v>
      </c>
      <c r="AK1169">
        <v>2.6158038147138966E-2</v>
      </c>
      <c r="AL1169">
        <f t="shared" si="429"/>
        <v>0.88364320033423849</v>
      </c>
      <c r="AM1169">
        <f t="shared" si="429"/>
        <v>0.9570389424975464</v>
      </c>
      <c r="AN1169">
        <f t="shared" si="429"/>
        <v>0.97384196185286098</v>
      </c>
      <c r="AO1169">
        <v>53072.661187698839</v>
      </c>
      <c r="AP1169">
        <v>52686.47568451165</v>
      </c>
      <c r="AQ1169">
        <v>50451</v>
      </c>
      <c r="AR1169">
        <v>1066.038888888889</v>
      </c>
      <c r="AS1169">
        <v>1003.709766706208</v>
      </c>
      <c r="AT1169">
        <v>1164</v>
      </c>
      <c r="AU1169">
        <f t="shared" si="415"/>
        <v>-7.3395742163307881E-2</v>
      </c>
      <c r="AV1169">
        <f t="shared" si="416"/>
        <v>-1.6803019355314645E-2</v>
      </c>
      <c r="AW1169">
        <v>-1.1990504964772095E-2</v>
      </c>
      <c r="AX1169">
        <v>-1.1796741697587515E-2</v>
      </c>
      <c r="AY1169" s="1">
        <f t="shared" si="417"/>
        <v>-386.18550318718917</v>
      </c>
      <c r="AZ1169" s="1">
        <f t="shared" si="418"/>
        <v>-2235.4756845116499</v>
      </c>
      <c r="BA1169" s="1">
        <f t="shared" si="430"/>
        <v>-62.329122182680976</v>
      </c>
      <c r="BB1169" s="1">
        <f t="shared" si="431"/>
        <v>160.29023329379197</v>
      </c>
      <c r="BC1169">
        <f t="shared" si="419"/>
        <v>1</v>
      </c>
      <c r="BD1169">
        <f t="shared" si="420"/>
        <v>1</v>
      </c>
      <c r="BE1169">
        <f t="shared" si="421"/>
        <v>1</v>
      </c>
      <c r="BF1169">
        <f t="shared" si="422"/>
        <v>1</v>
      </c>
      <c r="BG1169">
        <f t="shared" si="423"/>
        <v>1</v>
      </c>
      <c r="BH1169">
        <f t="shared" si="424"/>
        <v>1</v>
      </c>
      <c r="BI1169">
        <f t="shared" si="425"/>
        <v>0</v>
      </c>
      <c r="BJ1169">
        <f t="shared" si="426"/>
        <v>0</v>
      </c>
      <c r="BK1169">
        <f t="shared" si="427"/>
        <v>1</v>
      </c>
      <c r="BL1169">
        <f t="shared" si="428"/>
        <v>1</v>
      </c>
      <c r="BM1169">
        <f t="shared" si="432"/>
        <v>1</v>
      </c>
      <c r="BN1169">
        <f t="shared" si="433"/>
        <v>1</v>
      </c>
      <c r="BO1169">
        <f>IF(AND(AU1169&gt;'County Avg'!$E$3,'Gentrification Calcs'!AW1169&gt;'County Avg'!$E$4,'Gentrification Calcs'!AY1169&gt;'County Avg'!$E$5,'Gentrification Calcs'!BA1169&gt;'County Avg'!$E$6),1,0)</f>
        <v>0</v>
      </c>
      <c r="BP1169">
        <f>IF(AND(AV1169&gt;'County Avg'!$F$3,'Gentrification Calcs'!AX1169&gt;'County Avg'!$F$4,'Gentrification Calcs'!AZ1169&gt;'County Avg'!$F$5,'Gentrification Calcs'!BB1169&gt;'County Avg'!$F$6),1,0)</f>
        <v>0</v>
      </c>
      <c r="BQ1169">
        <f t="shared" si="434"/>
        <v>0</v>
      </c>
      <c r="BR1169">
        <f t="shared" si="435"/>
        <v>0</v>
      </c>
      <c r="BS1169">
        <f t="shared" si="436"/>
        <v>0</v>
      </c>
      <c r="BT1169">
        <f t="shared" si="437"/>
        <v>0</v>
      </c>
    </row>
    <row r="1170" spans="1:72" x14ac:dyDescent="0.25">
      <c r="A1170">
        <v>6037404702</v>
      </c>
      <c r="B1170">
        <v>4837.3961206416398</v>
      </c>
      <c r="C1170">
        <v>6307</v>
      </c>
      <c r="D1170">
        <v>6562</v>
      </c>
      <c r="E1170">
        <v>1145.679562</v>
      </c>
      <c r="F1170">
        <v>1380</v>
      </c>
      <c r="G1170">
        <v>1340</v>
      </c>
      <c r="H1170">
        <v>447.41847487243388</v>
      </c>
      <c r="I1170">
        <v>513.26739999999995</v>
      </c>
      <c r="J1170">
        <v>675.68960000000004</v>
      </c>
      <c r="K1170">
        <v>0.39052671419867213</v>
      </c>
      <c r="L1170">
        <v>0.37193289855072459</v>
      </c>
      <c r="M1170">
        <v>0.50424597014925376</v>
      </c>
      <c r="N1170">
        <v>2396.5857919999999</v>
      </c>
      <c r="O1170">
        <v>3254</v>
      </c>
      <c r="P1170">
        <v>3618</v>
      </c>
      <c r="Q1170">
        <v>225.6975865</v>
      </c>
      <c r="R1170">
        <v>354</v>
      </c>
      <c r="S1170">
        <v>367</v>
      </c>
      <c r="T1170">
        <v>9.4174632618367796E-2</v>
      </c>
      <c r="U1170">
        <v>0.10878918254456055</v>
      </c>
      <c r="V1170">
        <v>0.10143725815367606</v>
      </c>
      <c r="W1170">
        <v>513.00259399414097</v>
      </c>
      <c r="X1170">
        <v>630</v>
      </c>
      <c r="Y1170">
        <v>599</v>
      </c>
      <c r="Z1170">
        <v>1142.7265129089401</v>
      </c>
      <c r="AA1170">
        <v>1422</v>
      </c>
      <c r="AB1170">
        <v>1340</v>
      </c>
      <c r="AC1170">
        <v>0.44892858282270409</v>
      </c>
      <c r="AD1170">
        <v>0.44303797468354428</v>
      </c>
      <c r="AE1170">
        <v>0.44701492537313431</v>
      </c>
      <c r="AF1170">
        <v>561.46642638301796</v>
      </c>
      <c r="AG1170">
        <v>332</v>
      </c>
      <c r="AH1170">
        <v>105</v>
      </c>
      <c r="AI1170">
        <v>0.11606790355397734</v>
      </c>
      <c r="AJ1170">
        <v>5.2639923894085935E-2</v>
      </c>
      <c r="AK1170">
        <v>1.6001219140505944E-2</v>
      </c>
      <c r="AL1170">
        <f t="shared" si="429"/>
        <v>0.88393209644602266</v>
      </c>
      <c r="AM1170">
        <f t="shared" si="429"/>
        <v>0.94736007610591411</v>
      </c>
      <c r="AN1170">
        <f t="shared" si="429"/>
        <v>0.9839987808594941</v>
      </c>
      <c r="AO1170">
        <v>53453.578472958645</v>
      </c>
      <c r="AP1170">
        <v>61027.172864732333</v>
      </c>
      <c r="AQ1170">
        <v>42237</v>
      </c>
      <c r="AR1170">
        <v>1066.038888888889</v>
      </c>
      <c r="AS1170">
        <v>1034.8220640569396</v>
      </c>
      <c r="AT1170">
        <v>1334</v>
      </c>
      <c r="AU1170">
        <f t="shared" si="415"/>
        <v>-6.3427979659891401E-2</v>
      </c>
      <c r="AV1170">
        <f t="shared" si="416"/>
        <v>-3.6638704753579991E-2</v>
      </c>
      <c r="AW1170">
        <v>1.4614549926192752E-2</v>
      </c>
      <c r="AX1170">
        <v>-7.3519243908844872E-3</v>
      </c>
      <c r="AY1170" s="1">
        <f t="shared" si="417"/>
        <v>7573.5943917736877</v>
      </c>
      <c r="AZ1170" s="1">
        <f t="shared" si="418"/>
        <v>-18790.172864732333</v>
      </c>
      <c r="BA1170" s="1">
        <f t="shared" si="430"/>
        <v>-31.216824831949452</v>
      </c>
      <c r="BB1170" s="1">
        <f t="shared" si="431"/>
        <v>299.17793594306045</v>
      </c>
      <c r="BC1170">
        <f t="shared" si="419"/>
        <v>1</v>
      </c>
      <c r="BD1170">
        <f t="shared" si="420"/>
        <v>1</v>
      </c>
      <c r="BE1170">
        <f t="shared" si="421"/>
        <v>0</v>
      </c>
      <c r="BF1170">
        <f t="shared" si="422"/>
        <v>0</v>
      </c>
      <c r="BG1170">
        <f t="shared" si="423"/>
        <v>1</v>
      </c>
      <c r="BH1170">
        <f t="shared" si="424"/>
        <v>1</v>
      </c>
      <c r="BI1170">
        <f t="shared" si="425"/>
        <v>0</v>
      </c>
      <c r="BJ1170">
        <f t="shared" si="426"/>
        <v>0</v>
      </c>
      <c r="BK1170">
        <f t="shared" si="427"/>
        <v>1</v>
      </c>
      <c r="BL1170">
        <f t="shared" si="428"/>
        <v>1</v>
      </c>
      <c r="BM1170">
        <f t="shared" si="432"/>
        <v>0</v>
      </c>
      <c r="BN1170">
        <f t="shared" si="433"/>
        <v>0</v>
      </c>
      <c r="BO1170">
        <f>IF(AND(AU1170&gt;'County Avg'!$E$3,'Gentrification Calcs'!AW1170&gt;'County Avg'!$E$4,'Gentrification Calcs'!AY1170&gt;'County Avg'!$E$5,'Gentrification Calcs'!BA1170&gt;'County Avg'!$E$6),1,0)</f>
        <v>0</v>
      </c>
      <c r="BP1170">
        <f>IF(AND(AV1170&gt;'County Avg'!$F$3,'Gentrification Calcs'!AX1170&gt;'County Avg'!$F$4,'Gentrification Calcs'!AZ1170&gt;'County Avg'!$F$5,'Gentrification Calcs'!BB1170&gt;'County Avg'!$F$6),1,0)</f>
        <v>0</v>
      </c>
      <c r="BQ1170">
        <f t="shared" si="434"/>
        <v>0</v>
      </c>
      <c r="BR1170">
        <f t="shared" si="435"/>
        <v>0</v>
      </c>
      <c r="BS1170">
        <f t="shared" si="436"/>
        <v>0</v>
      </c>
      <c r="BT1170">
        <f t="shared" si="437"/>
        <v>0</v>
      </c>
    </row>
    <row r="1171" spans="1:72" x14ac:dyDescent="0.25">
      <c r="A1171">
        <v>6037404703</v>
      </c>
      <c r="B1171">
        <v>5985.2412025206604</v>
      </c>
      <c r="C1171">
        <v>3406</v>
      </c>
      <c r="D1171">
        <v>3428</v>
      </c>
      <c r="E1171">
        <v>1497.8339550000001</v>
      </c>
      <c r="F1171">
        <v>830</v>
      </c>
      <c r="G1171">
        <v>714</v>
      </c>
      <c r="H1171">
        <v>544.60072081178907</v>
      </c>
      <c r="I1171">
        <v>452.7638</v>
      </c>
      <c r="J1171">
        <v>311.03440000000001</v>
      </c>
      <c r="K1171">
        <v>0.36359218523109865</v>
      </c>
      <c r="L1171">
        <v>0.54549855421686744</v>
      </c>
      <c r="M1171">
        <v>0.43562240896358545</v>
      </c>
      <c r="N1171">
        <v>3178.033285</v>
      </c>
      <c r="O1171">
        <v>1735</v>
      </c>
      <c r="P1171">
        <v>1850</v>
      </c>
      <c r="Q1171">
        <v>333.78944669999998</v>
      </c>
      <c r="R1171">
        <v>89</v>
      </c>
      <c r="S1171">
        <v>126</v>
      </c>
      <c r="T1171">
        <v>0.1050301921869267</v>
      </c>
      <c r="U1171">
        <v>5.1296829971181554E-2</v>
      </c>
      <c r="V1171">
        <v>6.8108108108108106E-2</v>
      </c>
      <c r="W1171">
        <v>632.88758327026699</v>
      </c>
      <c r="X1171">
        <v>437</v>
      </c>
      <c r="Y1171">
        <v>407</v>
      </c>
      <c r="Z1171">
        <v>1503.92844206327</v>
      </c>
      <c r="AA1171">
        <v>741</v>
      </c>
      <c r="AB1171">
        <v>714</v>
      </c>
      <c r="AC1171">
        <v>0.42082293649689584</v>
      </c>
      <c r="AD1171">
        <v>0.58974358974358976</v>
      </c>
      <c r="AE1171">
        <v>0.57002801120448177</v>
      </c>
      <c r="AF1171">
        <v>1051.0621274473301</v>
      </c>
      <c r="AG1171">
        <v>163</v>
      </c>
      <c r="AH1171">
        <v>33</v>
      </c>
      <c r="AI1171">
        <v>0.17560898414665052</v>
      </c>
      <c r="AJ1171">
        <v>4.7856723429242513E-2</v>
      </c>
      <c r="AK1171">
        <v>9.6266044340723462E-3</v>
      </c>
      <c r="AL1171">
        <f t="shared" si="429"/>
        <v>0.82439101585334951</v>
      </c>
      <c r="AM1171">
        <f t="shared" si="429"/>
        <v>0.95214327657075748</v>
      </c>
      <c r="AN1171">
        <f t="shared" si="429"/>
        <v>0.99037339556592763</v>
      </c>
      <c r="AO1171">
        <v>53406.417285259813</v>
      </c>
      <c r="AP1171">
        <v>43102.922353902744</v>
      </c>
      <c r="AQ1171">
        <v>51042</v>
      </c>
      <c r="AR1171">
        <v>1066.038888888889</v>
      </c>
      <c r="AS1171">
        <v>894.14037168841446</v>
      </c>
      <c r="AT1171">
        <v>1136</v>
      </c>
      <c r="AU1171">
        <f t="shared" si="415"/>
        <v>-0.127752260717408</v>
      </c>
      <c r="AV1171">
        <f t="shared" si="416"/>
        <v>-3.8230118995170169E-2</v>
      </c>
      <c r="AW1171">
        <v>-5.3733362215745151E-2</v>
      </c>
      <c r="AX1171">
        <v>1.6811278136926552E-2</v>
      </c>
      <c r="AY1171" s="1">
        <f t="shared" si="417"/>
        <v>-10303.494931357069</v>
      </c>
      <c r="AZ1171" s="1">
        <f t="shared" si="418"/>
        <v>7939.0776460972556</v>
      </c>
      <c r="BA1171" s="1">
        <f t="shared" si="430"/>
        <v>-171.89851720047454</v>
      </c>
      <c r="BB1171" s="1">
        <f t="shared" si="431"/>
        <v>241.85962831158554</v>
      </c>
      <c r="BC1171">
        <f t="shared" si="419"/>
        <v>1</v>
      </c>
      <c r="BD1171">
        <f t="shared" si="420"/>
        <v>1</v>
      </c>
      <c r="BE1171">
        <f t="shared" si="421"/>
        <v>0</v>
      </c>
      <c r="BF1171">
        <f t="shared" si="422"/>
        <v>1</v>
      </c>
      <c r="BG1171">
        <f t="shared" si="423"/>
        <v>1</v>
      </c>
      <c r="BH1171">
        <f t="shared" si="424"/>
        <v>1</v>
      </c>
      <c r="BI1171">
        <f t="shared" si="425"/>
        <v>0</v>
      </c>
      <c r="BJ1171">
        <f t="shared" si="426"/>
        <v>1</v>
      </c>
      <c r="BK1171">
        <f t="shared" si="427"/>
        <v>1</v>
      </c>
      <c r="BL1171">
        <f t="shared" si="428"/>
        <v>1</v>
      </c>
      <c r="BM1171">
        <f t="shared" si="432"/>
        <v>0</v>
      </c>
      <c r="BN1171">
        <f t="shared" si="433"/>
        <v>1</v>
      </c>
      <c r="BO1171">
        <f>IF(AND(AU1171&gt;'County Avg'!$E$3,'Gentrification Calcs'!AW1171&gt;'County Avg'!$E$4,'Gentrification Calcs'!AY1171&gt;'County Avg'!$E$5,'Gentrification Calcs'!BA1171&gt;'County Avg'!$E$6),1,0)</f>
        <v>0</v>
      </c>
      <c r="BP1171">
        <f>IF(AND(AV1171&gt;'County Avg'!$F$3,'Gentrification Calcs'!AX1171&gt;'County Avg'!$F$4,'Gentrification Calcs'!AZ1171&gt;'County Avg'!$F$5,'Gentrification Calcs'!BB1171&gt;'County Avg'!$F$6),1,0)</f>
        <v>0</v>
      </c>
      <c r="BQ1171">
        <f t="shared" si="434"/>
        <v>0</v>
      </c>
      <c r="BR1171">
        <f t="shared" si="435"/>
        <v>0</v>
      </c>
      <c r="BS1171">
        <f t="shared" si="436"/>
        <v>0</v>
      </c>
      <c r="BT1171">
        <f t="shared" si="437"/>
        <v>0</v>
      </c>
    </row>
    <row r="1172" spans="1:72" x14ac:dyDescent="0.25">
      <c r="A1172">
        <v>6037404801</v>
      </c>
      <c r="B1172">
        <v>4277.5497370409603</v>
      </c>
      <c r="C1172">
        <v>6949.0061383227903</v>
      </c>
      <c r="D1172">
        <v>7341</v>
      </c>
      <c r="E1172">
        <v>1070.476318</v>
      </c>
      <c r="F1172">
        <v>1557.001757</v>
      </c>
      <c r="G1172">
        <v>1768</v>
      </c>
      <c r="H1172">
        <v>594.76282703560673</v>
      </c>
      <c r="I1172">
        <v>570.77807602802648</v>
      </c>
      <c r="J1172">
        <v>918.39340000000004</v>
      </c>
      <c r="K1172">
        <v>0.5556057775727522</v>
      </c>
      <c r="L1172">
        <v>0.36658794600706829</v>
      </c>
      <c r="M1172">
        <v>0.51945328054298645</v>
      </c>
      <c r="N1172">
        <v>2271.286102</v>
      </c>
      <c r="O1172">
        <v>3700.0034209999999</v>
      </c>
      <c r="P1172">
        <v>4705</v>
      </c>
      <c r="Q1172">
        <v>238.5537262</v>
      </c>
      <c r="R1172">
        <v>341.00025049999999</v>
      </c>
      <c r="S1172">
        <v>729</v>
      </c>
      <c r="T1172">
        <v>0.10503024079174328</v>
      </c>
      <c r="U1172">
        <v>9.2162144652244093E-2</v>
      </c>
      <c r="V1172">
        <v>0.15494155154091391</v>
      </c>
      <c r="W1172">
        <v>452.31393432617199</v>
      </c>
      <c r="X1172">
        <v>733.00056883489003</v>
      </c>
      <c r="Y1172">
        <v>856</v>
      </c>
      <c r="Z1172">
        <v>1074.83190917969</v>
      </c>
      <c r="AA1172">
        <v>1543.0015494383399</v>
      </c>
      <c r="AB1172">
        <v>1768</v>
      </c>
      <c r="AC1172">
        <v>0.42082294958230004</v>
      </c>
      <c r="AD1172">
        <v>0.47504849823495371</v>
      </c>
      <c r="AE1172">
        <v>0.48416289592760181</v>
      </c>
      <c r="AF1172">
        <v>751.17619726214696</v>
      </c>
      <c r="AG1172">
        <v>507.00054760969903</v>
      </c>
      <c r="AH1172">
        <v>273</v>
      </c>
      <c r="AI1172">
        <v>0.17560899193232549</v>
      </c>
      <c r="AJ1172">
        <v>7.2960152504926198E-2</v>
      </c>
      <c r="AK1172">
        <v>3.7188393951777685E-2</v>
      </c>
      <c r="AL1172">
        <f t="shared" si="429"/>
        <v>0.82439100806767451</v>
      </c>
      <c r="AM1172">
        <f t="shared" si="429"/>
        <v>0.92703984749507384</v>
      </c>
      <c r="AN1172">
        <f t="shared" si="429"/>
        <v>0.96281160604822236</v>
      </c>
      <c r="AO1172">
        <v>60237.533934252388</v>
      </c>
      <c r="AP1172">
        <v>57839.645279934623</v>
      </c>
      <c r="AQ1172">
        <v>43686</v>
      </c>
      <c r="AR1172">
        <v>1176.6166666666668</v>
      </c>
      <c r="AS1172">
        <v>1011.8260181890076</v>
      </c>
      <c r="AT1172">
        <v>1189</v>
      </c>
      <c r="AU1172">
        <f t="shared" si="415"/>
        <v>-0.10264883942739929</v>
      </c>
      <c r="AV1172">
        <f t="shared" si="416"/>
        <v>-3.5771758553148514E-2</v>
      </c>
      <c r="AW1172">
        <v>-1.2868096139499186E-2</v>
      </c>
      <c r="AX1172">
        <v>6.2779406888669814E-2</v>
      </c>
      <c r="AY1172" s="1">
        <f t="shared" si="417"/>
        <v>-2397.888654317765</v>
      </c>
      <c r="AZ1172" s="1">
        <f t="shared" si="418"/>
        <v>-14153.645279934623</v>
      </c>
      <c r="BA1172" s="1">
        <f t="shared" si="430"/>
        <v>-164.79064847765915</v>
      </c>
      <c r="BB1172" s="1">
        <f t="shared" si="431"/>
        <v>177.17398181099236</v>
      </c>
      <c r="BC1172">
        <f t="shared" si="419"/>
        <v>1</v>
      </c>
      <c r="BD1172">
        <f t="shared" si="420"/>
        <v>1</v>
      </c>
      <c r="BE1172">
        <f t="shared" si="421"/>
        <v>1</v>
      </c>
      <c r="BF1172">
        <f t="shared" si="422"/>
        <v>0</v>
      </c>
      <c r="BG1172">
        <f t="shared" si="423"/>
        <v>1</v>
      </c>
      <c r="BH1172">
        <f t="shared" si="424"/>
        <v>1</v>
      </c>
      <c r="BI1172">
        <f t="shared" si="425"/>
        <v>0</v>
      </c>
      <c r="BJ1172">
        <f t="shared" si="426"/>
        <v>0</v>
      </c>
      <c r="BK1172">
        <f t="shared" si="427"/>
        <v>1</v>
      </c>
      <c r="BL1172">
        <f t="shared" si="428"/>
        <v>1</v>
      </c>
      <c r="BM1172">
        <f t="shared" si="432"/>
        <v>1</v>
      </c>
      <c r="BN1172">
        <f t="shared" si="433"/>
        <v>0</v>
      </c>
      <c r="BO1172">
        <f>IF(AND(AU1172&gt;'County Avg'!$E$3,'Gentrification Calcs'!AW1172&gt;'County Avg'!$E$4,'Gentrification Calcs'!AY1172&gt;'County Avg'!$E$5,'Gentrification Calcs'!BA1172&gt;'County Avg'!$E$6),1,0)</f>
        <v>0</v>
      </c>
      <c r="BP1172">
        <f>IF(AND(AV1172&gt;'County Avg'!$F$3,'Gentrification Calcs'!AX1172&gt;'County Avg'!$F$4,'Gentrification Calcs'!AZ1172&gt;'County Avg'!$F$5,'Gentrification Calcs'!BB1172&gt;'County Avg'!$F$6),1,0)</f>
        <v>0</v>
      </c>
      <c r="BQ1172">
        <f t="shared" si="434"/>
        <v>0</v>
      </c>
      <c r="BR1172">
        <f t="shared" si="435"/>
        <v>0</v>
      </c>
      <c r="BS1172">
        <f t="shared" si="436"/>
        <v>0</v>
      </c>
      <c r="BT1172">
        <f t="shared" si="437"/>
        <v>0</v>
      </c>
    </row>
    <row r="1173" spans="1:72" x14ac:dyDescent="0.25">
      <c r="A1173">
        <v>6037404802</v>
      </c>
      <c r="B1173">
        <v>2395.0449862688201</v>
      </c>
      <c r="C1173">
        <v>4569</v>
      </c>
      <c r="D1173">
        <v>4577</v>
      </c>
      <c r="E1173">
        <v>601.18386599999997</v>
      </c>
      <c r="F1173">
        <v>984</v>
      </c>
      <c r="G1173">
        <v>1053</v>
      </c>
      <c r="H1173">
        <v>425.06682166757753</v>
      </c>
      <c r="I1173">
        <v>404.01920000000001</v>
      </c>
      <c r="J1173">
        <v>450.5804</v>
      </c>
      <c r="K1173">
        <v>0.70704961611125061</v>
      </c>
      <c r="L1173">
        <v>0.4105886178861789</v>
      </c>
      <c r="M1173">
        <v>0.42790161443494779</v>
      </c>
      <c r="N1173">
        <v>1275.1824369999999</v>
      </c>
      <c r="O1173">
        <v>2400</v>
      </c>
      <c r="P1173">
        <v>2611</v>
      </c>
      <c r="Q1173">
        <v>134.81196539999999</v>
      </c>
      <c r="R1173">
        <v>251</v>
      </c>
      <c r="S1173">
        <v>250</v>
      </c>
      <c r="T1173">
        <v>0.10571974761286647</v>
      </c>
      <c r="U1173">
        <v>0.10458333333333333</v>
      </c>
      <c r="V1173">
        <v>9.574875526618154E-2</v>
      </c>
      <c r="W1173">
        <v>252.00796943530401</v>
      </c>
      <c r="X1173">
        <v>457</v>
      </c>
      <c r="Y1173">
        <v>490</v>
      </c>
      <c r="Z1173">
        <v>603.36994314193703</v>
      </c>
      <c r="AA1173">
        <v>1016</v>
      </c>
      <c r="AB1173">
        <v>1053</v>
      </c>
      <c r="AC1173">
        <v>0.41766742327769801</v>
      </c>
      <c r="AD1173">
        <v>0.44980314960629919</v>
      </c>
      <c r="AE1173">
        <v>0.46533713200379867</v>
      </c>
      <c r="AF1173">
        <v>429.01903201769602</v>
      </c>
      <c r="AG1173">
        <v>351</v>
      </c>
      <c r="AH1173">
        <v>181</v>
      </c>
      <c r="AI1173">
        <v>0.17912775521016575</v>
      </c>
      <c r="AJ1173">
        <v>7.6822061720288909E-2</v>
      </c>
      <c r="AK1173">
        <v>3.954555385623771E-2</v>
      </c>
      <c r="AL1173">
        <f t="shared" si="429"/>
        <v>0.82087224478983423</v>
      </c>
      <c r="AM1173">
        <f t="shared" si="429"/>
        <v>0.92317793827971106</v>
      </c>
      <c r="AN1173">
        <f t="shared" si="429"/>
        <v>0.9604544461437623</v>
      </c>
      <c r="AO1173">
        <v>60237.533934252388</v>
      </c>
      <c r="AP1173">
        <v>57553.0474049857</v>
      </c>
      <c r="AQ1173">
        <v>53075</v>
      </c>
      <c r="AR1173">
        <v>1176.6166666666668</v>
      </c>
      <c r="AS1173">
        <v>937.42704626334523</v>
      </c>
      <c r="AT1173">
        <v>1237</v>
      </c>
      <c r="AU1173">
        <f t="shared" si="415"/>
        <v>-0.10230569348987684</v>
      </c>
      <c r="AV1173">
        <f t="shared" si="416"/>
        <v>-3.7276507864051199E-2</v>
      </c>
      <c r="AW1173">
        <v>-1.136414279533135E-3</v>
      </c>
      <c r="AX1173">
        <v>-8.8345780671517937E-3</v>
      </c>
      <c r="AY1173" s="1">
        <f t="shared" si="417"/>
        <v>-2684.4865292666873</v>
      </c>
      <c r="AZ1173" s="1">
        <f t="shared" si="418"/>
        <v>-4478.0474049857003</v>
      </c>
      <c r="BA1173" s="1">
        <f t="shared" si="430"/>
        <v>-239.18962040332156</v>
      </c>
      <c r="BB1173" s="1">
        <f t="shared" si="431"/>
        <v>299.57295373665477</v>
      </c>
      <c r="BC1173">
        <f t="shared" si="419"/>
        <v>1</v>
      </c>
      <c r="BD1173">
        <f t="shared" si="420"/>
        <v>1</v>
      </c>
      <c r="BE1173">
        <f t="shared" si="421"/>
        <v>1</v>
      </c>
      <c r="BF1173">
        <f t="shared" si="422"/>
        <v>1</v>
      </c>
      <c r="BG1173">
        <f t="shared" si="423"/>
        <v>1</v>
      </c>
      <c r="BH1173">
        <f t="shared" si="424"/>
        <v>1</v>
      </c>
      <c r="BI1173">
        <f t="shared" si="425"/>
        <v>0</v>
      </c>
      <c r="BJ1173">
        <f t="shared" si="426"/>
        <v>0</v>
      </c>
      <c r="BK1173">
        <f t="shared" si="427"/>
        <v>1</v>
      </c>
      <c r="BL1173">
        <f t="shared" si="428"/>
        <v>1</v>
      </c>
      <c r="BM1173">
        <f t="shared" si="432"/>
        <v>1</v>
      </c>
      <c r="BN1173">
        <f t="shared" si="433"/>
        <v>1</v>
      </c>
      <c r="BO1173">
        <f>IF(AND(AU1173&gt;'County Avg'!$E$3,'Gentrification Calcs'!AW1173&gt;'County Avg'!$E$4,'Gentrification Calcs'!AY1173&gt;'County Avg'!$E$5,'Gentrification Calcs'!BA1173&gt;'County Avg'!$E$6),1,0)</f>
        <v>0</v>
      </c>
      <c r="BP1173">
        <f>IF(AND(AV1173&gt;'County Avg'!$F$3,'Gentrification Calcs'!AX1173&gt;'County Avg'!$F$4,'Gentrification Calcs'!AZ1173&gt;'County Avg'!$F$5,'Gentrification Calcs'!BB1173&gt;'County Avg'!$F$6),1,0)</f>
        <v>0</v>
      </c>
      <c r="BQ1173">
        <f t="shared" si="434"/>
        <v>0</v>
      </c>
      <c r="BR1173">
        <f t="shared" si="435"/>
        <v>0</v>
      </c>
      <c r="BS1173">
        <f t="shared" si="436"/>
        <v>0</v>
      </c>
      <c r="BT1173">
        <f t="shared" si="437"/>
        <v>0</v>
      </c>
    </row>
    <row r="1174" spans="1:72" x14ac:dyDescent="0.25">
      <c r="A1174">
        <v>6037404803</v>
      </c>
      <c r="B1174">
        <v>5490.4319461097002</v>
      </c>
      <c r="C1174">
        <v>1917.3546487876399</v>
      </c>
      <c r="D1174">
        <v>1866</v>
      </c>
      <c r="E1174">
        <v>1219.158271</v>
      </c>
      <c r="F1174">
        <v>488.46757450000001</v>
      </c>
      <c r="G1174">
        <v>420</v>
      </c>
      <c r="H1174">
        <v>237.86289044903953</v>
      </c>
      <c r="I1174">
        <v>200.10507170679466</v>
      </c>
      <c r="J1174">
        <v>152.39940000000001</v>
      </c>
      <c r="K1174">
        <v>0.19510419287393699</v>
      </c>
      <c r="L1174">
        <v>0.40965886407429214</v>
      </c>
      <c r="M1174">
        <v>0.36285571428571434</v>
      </c>
      <c r="N1174">
        <v>2781.0720689999998</v>
      </c>
      <c r="O1174">
        <v>1217.5659009999999</v>
      </c>
      <c r="P1174">
        <v>1264</v>
      </c>
      <c r="Q1174">
        <v>319.09208819999998</v>
      </c>
      <c r="R1174">
        <v>114.4880216</v>
      </c>
      <c r="S1174">
        <v>102</v>
      </c>
      <c r="T1174">
        <v>0.11473707990413103</v>
      </c>
      <c r="U1174">
        <v>9.4030246334896331E-2</v>
      </c>
      <c r="V1174">
        <v>8.0696202531645569E-2</v>
      </c>
      <c r="W1174">
        <v>382.19595301151298</v>
      </c>
      <c r="X1174">
        <v>120.13190060853999</v>
      </c>
      <c r="Y1174">
        <v>140</v>
      </c>
      <c r="Z1174">
        <v>1224.0006910562499</v>
      </c>
      <c r="AA1174">
        <v>461.07081401348103</v>
      </c>
      <c r="AB1174">
        <v>420</v>
      </c>
      <c r="AC1174">
        <v>0.31225141930409978</v>
      </c>
      <c r="AD1174">
        <v>0.26054978315115718</v>
      </c>
      <c r="AE1174">
        <v>0.33333333333333331</v>
      </c>
      <c r="AF1174">
        <v>746.60631200675198</v>
      </c>
      <c r="AG1174">
        <v>356.58017635345499</v>
      </c>
      <c r="AH1174">
        <v>227</v>
      </c>
      <c r="AI1174">
        <v>0.13598316477372371</v>
      </c>
      <c r="AJ1174">
        <v>0.18597507590936488</v>
      </c>
      <c r="AK1174">
        <v>0.12165058949624866</v>
      </c>
      <c r="AL1174">
        <f t="shared" si="429"/>
        <v>0.86401683522627626</v>
      </c>
      <c r="AM1174">
        <f t="shared" si="429"/>
        <v>0.81402492409063509</v>
      </c>
      <c r="AN1174">
        <f t="shared" si="429"/>
        <v>0.87834941050375137</v>
      </c>
      <c r="AO1174">
        <v>60505.989925768823</v>
      </c>
      <c r="AP1174">
        <v>56561.838169186769</v>
      </c>
      <c r="AQ1174">
        <v>51000</v>
      </c>
      <c r="AR1174">
        <v>1180.0722222222223</v>
      </c>
      <c r="AS1174">
        <v>984.77184657967587</v>
      </c>
      <c r="AT1174">
        <v>1178</v>
      </c>
      <c r="AU1174">
        <f t="shared" si="415"/>
        <v>4.9991911135641165E-2</v>
      </c>
      <c r="AV1174">
        <f t="shared" si="416"/>
        <v>-6.4324486413116222E-2</v>
      </c>
      <c r="AW1174">
        <v>-2.0706833569234695E-2</v>
      </c>
      <c r="AX1174">
        <v>-1.3334043803250761E-2</v>
      </c>
      <c r="AY1174" s="1">
        <f t="shared" si="417"/>
        <v>-3944.1517565820541</v>
      </c>
      <c r="AZ1174" s="1">
        <f t="shared" si="418"/>
        <v>-5561.8381691867689</v>
      </c>
      <c r="BA1174" s="1">
        <f t="shared" si="430"/>
        <v>-195.30037564254644</v>
      </c>
      <c r="BB1174" s="1">
        <f t="shared" si="431"/>
        <v>193.22815342032413</v>
      </c>
      <c r="BC1174">
        <f t="shared" si="419"/>
        <v>1</v>
      </c>
      <c r="BD1174">
        <f t="shared" si="420"/>
        <v>1</v>
      </c>
      <c r="BE1174">
        <f t="shared" si="421"/>
        <v>0</v>
      </c>
      <c r="BF1174">
        <f t="shared" si="422"/>
        <v>1</v>
      </c>
      <c r="BG1174">
        <f t="shared" si="423"/>
        <v>1</v>
      </c>
      <c r="BH1174">
        <f t="shared" si="424"/>
        <v>1</v>
      </c>
      <c r="BI1174">
        <f t="shared" si="425"/>
        <v>0</v>
      </c>
      <c r="BJ1174">
        <f t="shared" si="426"/>
        <v>0</v>
      </c>
      <c r="BK1174">
        <f t="shared" si="427"/>
        <v>1</v>
      </c>
      <c r="BL1174">
        <f t="shared" si="428"/>
        <v>1</v>
      </c>
      <c r="BM1174">
        <f t="shared" si="432"/>
        <v>0</v>
      </c>
      <c r="BN1174">
        <f t="shared" si="433"/>
        <v>1</v>
      </c>
      <c r="BO1174">
        <f>IF(AND(AU1174&gt;'County Avg'!$E$3,'Gentrification Calcs'!AW1174&gt;'County Avg'!$E$4,'Gentrification Calcs'!AY1174&gt;'County Avg'!$E$5,'Gentrification Calcs'!BA1174&gt;'County Avg'!$E$6),1,0)</f>
        <v>0</v>
      </c>
      <c r="BP1174">
        <f>IF(AND(AV1174&gt;'County Avg'!$F$3,'Gentrification Calcs'!AX1174&gt;'County Avg'!$F$4,'Gentrification Calcs'!AZ1174&gt;'County Avg'!$F$5,'Gentrification Calcs'!BB1174&gt;'County Avg'!$F$6),1,0)</f>
        <v>0</v>
      </c>
      <c r="BQ1174">
        <f t="shared" si="434"/>
        <v>0</v>
      </c>
      <c r="BR1174">
        <f t="shared" si="435"/>
        <v>0</v>
      </c>
      <c r="BS1174">
        <f t="shared" si="436"/>
        <v>0</v>
      </c>
      <c r="BT1174">
        <f t="shared" si="437"/>
        <v>0</v>
      </c>
    </row>
    <row r="1175" spans="1:72" x14ac:dyDescent="0.25">
      <c r="A1175">
        <v>6037404901</v>
      </c>
      <c r="B1175">
        <v>3142.90858196412</v>
      </c>
      <c r="C1175">
        <v>5672</v>
      </c>
      <c r="D1175">
        <v>6064</v>
      </c>
      <c r="E1175">
        <v>697.80975339999998</v>
      </c>
      <c r="F1175">
        <v>1202</v>
      </c>
      <c r="G1175">
        <v>1294</v>
      </c>
      <c r="H1175">
        <v>395.42184355365077</v>
      </c>
      <c r="I1175">
        <v>420.76940000000002</v>
      </c>
      <c r="J1175">
        <v>478.63499999999999</v>
      </c>
      <c r="K1175">
        <v>0.56666138818926226</v>
      </c>
      <c r="L1175">
        <v>0.3500577371048253</v>
      </c>
      <c r="M1175">
        <v>0.36988794435857802</v>
      </c>
      <c r="N1175">
        <v>1591.9130560000001</v>
      </c>
      <c r="O1175">
        <v>3013</v>
      </c>
      <c r="P1175">
        <v>3377</v>
      </c>
      <c r="Q1175">
        <v>182.7465363</v>
      </c>
      <c r="R1175">
        <v>307</v>
      </c>
      <c r="S1175">
        <v>323</v>
      </c>
      <c r="T1175">
        <v>0.11479680728241982</v>
      </c>
      <c r="U1175">
        <v>0.10189180219050779</v>
      </c>
      <c r="V1175">
        <v>9.56470239857862E-2</v>
      </c>
      <c r="W1175">
        <v>218.68760681152301</v>
      </c>
      <c r="X1175">
        <v>419</v>
      </c>
      <c r="Y1175">
        <v>518</v>
      </c>
      <c r="Z1175">
        <v>700.574462890625</v>
      </c>
      <c r="AA1175">
        <v>1202</v>
      </c>
      <c r="AB1175">
        <v>1294</v>
      </c>
      <c r="AC1175">
        <v>0.31215469360558884</v>
      </c>
      <c r="AD1175">
        <v>0.34858569051580701</v>
      </c>
      <c r="AE1175">
        <v>0.40030911901081917</v>
      </c>
      <c r="AF1175">
        <v>427.42229659716202</v>
      </c>
      <c r="AG1175">
        <v>321</v>
      </c>
      <c r="AH1175">
        <v>110</v>
      </c>
      <c r="AI1175">
        <v>0.13599577762139362</v>
      </c>
      <c r="AJ1175">
        <v>5.6593794076163613E-2</v>
      </c>
      <c r="AK1175">
        <v>1.8139841688654353E-2</v>
      </c>
      <c r="AL1175">
        <f t="shared" si="429"/>
        <v>0.86400422237860641</v>
      </c>
      <c r="AM1175">
        <f t="shared" si="429"/>
        <v>0.94340620592383639</v>
      </c>
      <c r="AN1175">
        <f t="shared" si="429"/>
        <v>0.98186015831134565</v>
      </c>
      <c r="AO1175">
        <v>69472.057264050905</v>
      </c>
      <c r="AP1175">
        <v>68453.552921945244</v>
      </c>
      <c r="AQ1175">
        <v>60727</v>
      </c>
      <c r="AR1175">
        <v>1214.6277777777777</v>
      </c>
      <c r="AS1175">
        <v>980.71372083827612</v>
      </c>
      <c r="AT1175">
        <v>1398</v>
      </c>
      <c r="AU1175">
        <f t="shared" si="415"/>
        <v>-7.9401983545230009E-2</v>
      </c>
      <c r="AV1175">
        <f t="shared" si="416"/>
        <v>-3.845395238750926E-2</v>
      </c>
      <c r="AW1175">
        <v>-1.2905005091912031E-2</v>
      </c>
      <c r="AX1175">
        <v>-6.2447782047215933E-3</v>
      </c>
      <c r="AY1175" s="1">
        <f t="shared" si="417"/>
        <v>-1018.5043421056616</v>
      </c>
      <c r="AZ1175" s="1">
        <f t="shared" si="418"/>
        <v>-7726.5529219452437</v>
      </c>
      <c r="BA1175" s="1">
        <f t="shared" si="430"/>
        <v>-233.91405693950162</v>
      </c>
      <c r="BB1175" s="1">
        <f t="shared" si="431"/>
        <v>417.28627916172388</v>
      </c>
      <c r="BC1175">
        <f t="shared" si="419"/>
        <v>1</v>
      </c>
      <c r="BD1175">
        <f t="shared" si="420"/>
        <v>1</v>
      </c>
      <c r="BE1175">
        <f t="shared" si="421"/>
        <v>1</v>
      </c>
      <c r="BF1175">
        <f t="shared" si="422"/>
        <v>0</v>
      </c>
      <c r="BG1175">
        <f t="shared" si="423"/>
        <v>1</v>
      </c>
      <c r="BH1175">
        <f t="shared" si="424"/>
        <v>1</v>
      </c>
      <c r="BI1175">
        <f t="shared" si="425"/>
        <v>0</v>
      </c>
      <c r="BJ1175">
        <f t="shared" si="426"/>
        <v>0</v>
      </c>
      <c r="BK1175">
        <f t="shared" si="427"/>
        <v>1</v>
      </c>
      <c r="BL1175">
        <f t="shared" si="428"/>
        <v>1</v>
      </c>
      <c r="BM1175">
        <f t="shared" si="432"/>
        <v>1</v>
      </c>
      <c r="BN1175">
        <f t="shared" si="433"/>
        <v>0</v>
      </c>
      <c r="BO1175">
        <f>IF(AND(AU1175&gt;'County Avg'!$E$3,'Gentrification Calcs'!AW1175&gt;'County Avg'!$E$4,'Gentrification Calcs'!AY1175&gt;'County Avg'!$E$5,'Gentrification Calcs'!BA1175&gt;'County Avg'!$E$6),1,0)</f>
        <v>0</v>
      </c>
      <c r="BP1175">
        <f>IF(AND(AV1175&gt;'County Avg'!$F$3,'Gentrification Calcs'!AX1175&gt;'County Avg'!$F$4,'Gentrification Calcs'!AZ1175&gt;'County Avg'!$F$5,'Gentrification Calcs'!BB1175&gt;'County Avg'!$F$6),1,0)</f>
        <v>0</v>
      </c>
      <c r="BQ1175">
        <f t="shared" si="434"/>
        <v>0</v>
      </c>
      <c r="BR1175">
        <f t="shared" si="435"/>
        <v>0</v>
      </c>
      <c r="BS1175">
        <f t="shared" si="436"/>
        <v>0</v>
      </c>
      <c r="BT1175">
        <f t="shared" si="437"/>
        <v>0</v>
      </c>
    </row>
    <row r="1176" spans="1:72" x14ac:dyDescent="0.25">
      <c r="A1176">
        <v>6037404902</v>
      </c>
      <c r="B1176">
        <v>2567.0035783672902</v>
      </c>
      <c r="C1176">
        <v>3596.2096569538098</v>
      </c>
      <c r="D1176">
        <v>4428</v>
      </c>
      <c r="E1176">
        <v>569.94342040000004</v>
      </c>
      <c r="F1176">
        <v>780.3007202</v>
      </c>
      <c r="G1176">
        <v>906</v>
      </c>
      <c r="H1176">
        <v>226.26995442814356</v>
      </c>
      <c r="I1176">
        <v>278.99325216329117</v>
      </c>
      <c r="J1176">
        <v>284.83319999999998</v>
      </c>
      <c r="K1176">
        <v>0.39700423994603157</v>
      </c>
      <c r="L1176">
        <v>0.35754580886684562</v>
      </c>
      <c r="M1176">
        <v>0.31438543046357614</v>
      </c>
      <c r="N1176">
        <v>1300.2117000000001</v>
      </c>
      <c r="O1176">
        <v>1991.9948730000001</v>
      </c>
      <c r="P1176">
        <v>2542</v>
      </c>
      <c r="Q1176">
        <v>149.26014710000001</v>
      </c>
      <c r="R1176">
        <v>273.05783079999998</v>
      </c>
      <c r="S1176">
        <v>486</v>
      </c>
      <c r="T1176">
        <v>0.11479680355129861</v>
      </c>
      <c r="U1176">
        <v>0.13707757710679608</v>
      </c>
      <c r="V1176">
        <v>0.1911880409126672</v>
      </c>
      <c r="W1176">
        <v>178.61540222168</v>
      </c>
      <c r="X1176">
        <v>177.29797363281301</v>
      </c>
      <c r="Y1176">
        <v>244</v>
      </c>
      <c r="Z1176">
        <v>572.20153808593795</v>
      </c>
      <c r="AA1176">
        <v>783.14508056640602</v>
      </c>
      <c r="AB1176">
        <v>906</v>
      </c>
      <c r="AC1176">
        <v>0.31215470482509272</v>
      </c>
      <c r="AD1176">
        <v>0.22639224587171394</v>
      </c>
      <c r="AE1176">
        <v>0.26931567328918321</v>
      </c>
      <c r="AF1176">
        <v>349.10164779695998</v>
      </c>
      <c r="AG1176">
        <v>296.76077270507801</v>
      </c>
      <c r="AH1176">
        <v>255</v>
      </c>
      <c r="AI1176">
        <v>0.13599577762139375</v>
      </c>
      <c r="AJ1176">
        <v>8.2520431513565015E-2</v>
      </c>
      <c r="AK1176">
        <v>5.7588075880758809E-2</v>
      </c>
      <c r="AL1176">
        <f t="shared" si="429"/>
        <v>0.86400422237860619</v>
      </c>
      <c r="AM1176">
        <f t="shared" si="429"/>
        <v>0.91747956848643497</v>
      </c>
      <c r="AN1176">
        <f t="shared" si="429"/>
        <v>0.94241192411924124</v>
      </c>
      <c r="AO1176">
        <v>69475.68504772005</v>
      </c>
      <c r="AP1176">
        <v>61921.917449938708</v>
      </c>
      <c r="AQ1176">
        <v>60938</v>
      </c>
      <c r="AR1176">
        <v>1214.6277777777777</v>
      </c>
      <c r="AS1176">
        <v>1152.5077105575326</v>
      </c>
      <c r="AT1176">
        <v>1115</v>
      </c>
      <c r="AU1176">
        <f t="shared" si="415"/>
        <v>-5.3475346107828739E-2</v>
      </c>
      <c r="AV1176">
        <f t="shared" si="416"/>
        <v>-2.4932355632806207E-2</v>
      </c>
      <c r="AW1176">
        <v>2.2280773555497471E-2</v>
      </c>
      <c r="AX1176">
        <v>5.4110463805871117E-2</v>
      </c>
      <c r="AY1176" s="1">
        <f t="shared" si="417"/>
        <v>-7553.7675977813415</v>
      </c>
      <c r="AZ1176" s="1">
        <f t="shared" si="418"/>
        <v>-983.91744993870816</v>
      </c>
      <c r="BA1176" s="1">
        <f t="shared" si="430"/>
        <v>-62.120067220245119</v>
      </c>
      <c r="BB1176" s="1">
        <f t="shared" si="431"/>
        <v>-37.507710557532619</v>
      </c>
      <c r="BC1176">
        <f t="shared" si="419"/>
        <v>1</v>
      </c>
      <c r="BD1176">
        <f t="shared" si="420"/>
        <v>1</v>
      </c>
      <c r="BE1176">
        <f t="shared" si="421"/>
        <v>0</v>
      </c>
      <c r="BF1176">
        <f t="shared" si="422"/>
        <v>0</v>
      </c>
      <c r="BG1176">
        <f t="shared" si="423"/>
        <v>1</v>
      </c>
      <c r="BH1176">
        <f t="shared" si="424"/>
        <v>1</v>
      </c>
      <c r="BI1176">
        <f t="shared" si="425"/>
        <v>0</v>
      </c>
      <c r="BJ1176">
        <f t="shared" si="426"/>
        <v>0</v>
      </c>
      <c r="BK1176">
        <f t="shared" si="427"/>
        <v>1</v>
      </c>
      <c r="BL1176">
        <f t="shared" si="428"/>
        <v>1</v>
      </c>
      <c r="BM1176">
        <f t="shared" si="432"/>
        <v>0</v>
      </c>
      <c r="BN1176">
        <f t="shared" si="433"/>
        <v>0</v>
      </c>
      <c r="BO1176">
        <f>IF(AND(AU1176&gt;'County Avg'!$E$3,'Gentrification Calcs'!AW1176&gt;'County Avg'!$E$4,'Gentrification Calcs'!AY1176&gt;'County Avg'!$E$5,'Gentrification Calcs'!BA1176&gt;'County Avg'!$E$6),1,0)</f>
        <v>0</v>
      </c>
      <c r="BP1176">
        <f>IF(AND(AV1176&gt;'County Avg'!$F$3,'Gentrification Calcs'!AX1176&gt;'County Avg'!$F$4,'Gentrification Calcs'!AZ1176&gt;'County Avg'!$F$5,'Gentrification Calcs'!BB1176&gt;'County Avg'!$F$6),1,0)</f>
        <v>0</v>
      </c>
      <c r="BQ1176">
        <f t="shared" si="434"/>
        <v>0</v>
      </c>
      <c r="BR1176">
        <f t="shared" si="435"/>
        <v>0</v>
      </c>
      <c r="BS1176">
        <f t="shared" si="436"/>
        <v>0</v>
      </c>
      <c r="BT1176">
        <f t="shared" si="437"/>
        <v>0</v>
      </c>
    </row>
    <row r="1177" spans="1:72" x14ac:dyDescent="0.25">
      <c r="A1177">
        <v>6037404903</v>
      </c>
      <c r="B1177">
        <v>5699.3070031525704</v>
      </c>
      <c r="C1177">
        <v>2927</v>
      </c>
      <c r="D1177">
        <v>2367</v>
      </c>
      <c r="E1177">
        <v>1223.5067140000001</v>
      </c>
      <c r="F1177">
        <v>709</v>
      </c>
      <c r="G1177">
        <v>629</v>
      </c>
      <c r="H1177">
        <v>184.80836064632302</v>
      </c>
      <c r="I1177">
        <v>264.012</v>
      </c>
      <c r="J1177">
        <v>261.0718</v>
      </c>
      <c r="K1177">
        <v>0.15104809686097317</v>
      </c>
      <c r="L1177">
        <v>0.37237235543018338</v>
      </c>
      <c r="M1177">
        <v>0.41505850556438789</v>
      </c>
      <c r="N1177">
        <v>2737.303899</v>
      </c>
      <c r="O1177">
        <v>1636</v>
      </c>
      <c r="P1177">
        <v>1496</v>
      </c>
      <c r="Q1177">
        <v>153.26304630000001</v>
      </c>
      <c r="R1177">
        <v>253</v>
      </c>
      <c r="S1177">
        <v>253</v>
      </c>
      <c r="T1177">
        <v>5.5990511815655737E-2</v>
      </c>
      <c r="U1177">
        <v>0.15464547677261614</v>
      </c>
      <c r="V1177">
        <v>0.16911764705882354</v>
      </c>
      <c r="W1177">
        <v>356.53140258789102</v>
      </c>
      <c r="X1177">
        <v>192</v>
      </c>
      <c r="Y1177">
        <v>195</v>
      </c>
      <c r="Z1177">
        <v>1228.70202636719</v>
      </c>
      <c r="AA1177">
        <v>680</v>
      </c>
      <c r="AB1177">
        <v>629</v>
      </c>
      <c r="AC1177">
        <v>0.29016913371748915</v>
      </c>
      <c r="AD1177">
        <v>0.28235294117647058</v>
      </c>
      <c r="AE1177">
        <v>0.31001589825119236</v>
      </c>
      <c r="AF1177">
        <v>735.79248342888195</v>
      </c>
      <c r="AG1177">
        <v>230</v>
      </c>
      <c r="AH1177">
        <v>137</v>
      </c>
      <c r="AI1177">
        <v>0.12910209662716512</v>
      </c>
      <c r="AJ1177">
        <v>7.8578749572941572E-2</v>
      </c>
      <c r="AK1177">
        <v>5.7879171947613009E-2</v>
      </c>
      <c r="AL1177">
        <f t="shared" si="429"/>
        <v>0.8708979033728349</v>
      </c>
      <c r="AM1177">
        <f t="shared" si="429"/>
        <v>0.92142125042705847</v>
      </c>
      <c r="AN1177">
        <f t="shared" si="429"/>
        <v>0.94212082805238695</v>
      </c>
      <c r="AO1177">
        <v>69475.68504772005</v>
      </c>
      <c r="AP1177">
        <v>57312.58479771149</v>
      </c>
      <c r="AQ1177">
        <v>54236</v>
      </c>
      <c r="AR1177">
        <v>1214.6277777777777</v>
      </c>
      <c r="AS1177">
        <v>917.13641755634649</v>
      </c>
      <c r="AT1177">
        <v>1226</v>
      </c>
      <c r="AU1177">
        <f t="shared" si="415"/>
        <v>-5.0523347054223552E-2</v>
      </c>
      <c r="AV1177">
        <f t="shared" si="416"/>
        <v>-2.0699577625328563E-2</v>
      </c>
      <c r="AW1177">
        <v>9.8654964956960411E-2</v>
      </c>
      <c r="AX1177">
        <v>1.4472170286207398E-2</v>
      </c>
      <c r="AY1177" s="1">
        <f t="shared" si="417"/>
        <v>-12163.10025000856</v>
      </c>
      <c r="AZ1177" s="1">
        <f t="shared" si="418"/>
        <v>-3076.58479771149</v>
      </c>
      <c r="BA1177" s="1">
        <f t="shared" si="430"/>
        <v>-297.49136022143125</v>
      </c>
      <c r="BB1177" s="1">
        <f t="shared" si="431"/>
        <v>308.86358244365351</v>
      </c>
      <c r="BC1177">
        <f t="shared" si="419"/>
        <v>1</v>
      </c>
      <c r="BD1177">
        <f t="shared" si="420"/>
        <v>1</v>
      </c>
      <c r="BE1177">
        <f t="shared" si="421"/>
        <v>0</v>
      </c>
      <c r="BF1177">
        <f t="shared" si="422"/>
        <v>0</v>
      </c>
      <c r="BG1177">
        <f t="shared" si="423"/>
        <v>1</v>
      </c>
      <c r="BH1177">
        <f t="shared" si="424"/>
        <v>1</v>
      </c>
      <c r="BI1177">
        <f t="shared" si="425"/>
        <v>0</v>
      </c>
      <c r="BJ1177">
        <f t="shared" si="426"/>
        <v>0</v>
      </c>
      <c r="BK1177">
        <f t="shared" si="427"/>
        <v>1</v>
      </c>
      <c r="BL1177">
        <f t="shared" si="428"/>
        <v>1</v>
      </c>
      <c r="BM1177">
        <f t="shared" si="432"/>
        <v>0</v>
      </c>
      <c r="BN1177">
        <f t="shared" si="433"/>
        <v>0</v>
      </c>
      <c r="BO1177">
        <f>IF(AND(AU1177&gt;'County Avg'!$E$3,'Gentrification Calcs'!AW1177&gt;'County Avg'!$E$4,'Gentrification Calcs'!AY1177&gt;'County Avg'!$E$5,'Gentrification Calcs'!BA1177&gt;'County Avg'!$E$6),1,0)</f>
        <v>0</v>
      </c>
      <c r="BP1177">
        <f>IF(AND(AV1177&gt;'County Avg'!$F$3,'Gentrification Calcs'!AX1177&gt;'County Avg'!$F$4,'Gentrification Calcs'!AZ1177&gt;'County Avg'!$F$5,'Gentrification Calcs'!BB1177&gt;'County Avg'!$F$6),1,0)</f>
        <v>0</v>
      </c>
      <c r="BQ1177">
        <f t="shared" si="434"/>
        <v>0</v>
      </c>
      <c r="BR1177">
        <f t="shared" si="435"/>
        <v>0</v>
      </c>
      <c r="BS1177">
        <f t="shared" si="436"/>
        <v>0</v>
      </c>
      <c r="BT1177">
        <f t="shared" si="437"/>
        <v>0</v>
      </c>
    </row>
    <row r="1178" spans="1:72" x14ac:dyDescent="0.25">
      <c r="A1178">
        <v>6037405001</v>
      </c>
      <c r="B1178">
        <v>3046.1770365325201</v>
      </c>
      <c r="C1178">
        <v>6248.5081422328903</v>
      </c>
      <c r="D1178">
        <v>6152</v>
      </c>
      <c r="E1178">
        <v>653.94226070000002</v>
      </c>
      <c r="F1178">
        <v>1335.47522</v>
      </c>
      <c r="G1178">
        <v>1333</v>
      </c>
      <c r="H1178">
        <v>492.08242684521286</v>
      </c>
      <c r="I1178">
        <v>434.61589739764349</v>
      </c>
      <c r="J1178">
        <v>524.28420000000006</v>
      </c>
      <c r="K1178">
        <v>0.75248604719088286</v>
      </c>
      <c r="L1178">
        <v>0.32543913274380598</v>
      </c>
      <c r="M1178">
        <v>0.39331147786946741</v>
      </c>
      <c r="N1178">
        <v>1463.039677</v>
      </c>
      <c r="O1178">
        <v>3377.0866700000001</v>
      </c>
      <c r="P1178">
        <v>3611</v>
      </c>
      <c r="Q1178">
        <v>81.916336060000006</v>
      </c>
      <c r="R1178">
        <v>123.67358400000001</v>
      </c>
      <c r="S1178">
        <v>374</v>
      </c>
      <c r="T1178">
        <v>5.5990508902650907E-2</v>
      </c>
      <c r="U1178">
        <v>3.6621382891544207E-2</v>
      </c>
      <c r="V1178">
        <v>0.10357241761284963</v>
      </c>
      <c r="W1178">
        <v>190.55961608886699</v>
      </c>
      <c r="X1178">
        <v>297.21554565429699</v>
      </c>
      <c r="Y1178">
        <v>303</v>
      </c>
      <c r="Z1178">
        <v>656.71911621093795</v>
      </c>
      <c r="AA1178">
        <v>1301.56469726563</v>
      </c>
      <c r="AB1178">
        <v>1333</v>
      </c>
      <c r="AC1178">
        <v>0.29016913225906354</v>
      </c>
      <c r="AD1178">
        <v>0.22835249471555061</v>
      </c>
      <c r="AE1178">
        <v>0.22730682670667668</v>
      </c>
      <c r="AF1178">
        <v>393.26784211387201</v>
      </c>
      <c r="AG1178">
        <v>429.86544799804699</v>
      </c>
      <c r="AH1178">
        <v>283</v>
      </c>
      <c r="AI1178">
        <v>0.12910209662716482</v>
      </c>
      <c r="AJ1178">
        <v>6.879489283092069E-2</v>
      </c>
      <c r="AK1178">
        <v>4.6001300390117038E-2</v>
      </c>
      <c r="AL1178">
        <f t="shared" si="429"/>
        <v>0.87089790337283524</v>
      </c>
      <c r="AM1178">
        <f t="shared" si="429"/>
        <v>0.93120510716907934</v>
      </c>
      <c r="AN1178">
        <f t="shared" si="429"/>
        <v>0.95399869960988293</v>
      </c>
      <c r="AO1178">
        <v>60349.995227995765</v>
      </c>
      <c r="AP1178">
        <v>71281.784634246025</v>
      </c>
      <c r="AQ1178">
        <v>53339</v>
      </c>
      <c r="AR1178">
        <v>1100.5944444444444</v>
      </c>
      <c r="AS1178">
        <v>1055.1126927639384</v>
      </c>
      <c r="AT1178">
        <v>1010</v>
      </c>
      <c r="AU1178">
        <f t="shared" si="415"/>
        <v>-6.030720379624413E-2</v>
      </c>
      <c r="AV1178">
        <f t="shared" si="416"/>
        <v>-2.2793592440803652E-2</v>
      </c>
      <c r="AW1178">
        <v>-1.9369126011106699E-2</v>
      </c>
      <c r="AX1178">
        <v>6.6951034721305425E-2</v>
      </c>
      <c r="AY1178" s="1">
        <f t="shared" si="417"/>
        <v>10931.78940625026</v>
      </c>
      <c r="AZ1178" s="1">
        <f t="shared" si="418"/>
        <v>-17942.784634246025</v>
      </c>
      <c r="BA1178" s="1">
        <f t="shared" si="430"/>
        <v>-45.481751680506022</v>
      </c>
      <c r="BB1178" s="1">
        <f t="shared" si="431"/>
        <v>-45.112692763938412</v>
      </c>
      <c r="BC1178">
        <f t="shared" si="419"/>
        <v>1</v>
      </c>
      <c r="BD1178">
        <f t="shared" si="420"/>
        <v>1</v>
      </c>
      <c r="BE1178">
        <f t="shared" si="421"/>
        <v>1</v>
      </c>
      <c r="BF1178">
        <f t="shared" si="422"/>
        <v>0</v>
      </c>
      <c r="BG1178">
        <f t="shared" si="423"/>
        <v>1</v>
      </c>
      <c r="BH1178">
        <f t="shared" si="424"/>
        <v>1</v>
      </c>
      <c r="BI1178">
        <f t="shared" si="425"/>
        <v>0</v>
      </c>
      <c r="BJ1178">
        <f t="shared" si="426"/>
        <v>0</v>
      </c>
      <c r="BK1178">
        <f t="shared" si="427"/>
        <v>1</v>
      </c>
      <c r="BL1178">
        <f t="shared" si="428"/>
        <v>1</v>
      </c>
      <c r="BM1178">
        <f t="shared" si="432"/>
        <v>1</v>
      </c>
      <c r="BN1178">
        <f t="shared" si="433"/>
        <v>0</v>
      </c>
      <c r="BO1178">
        <f>IF(AND(AU1178&gt;'County Avg'!$E$3,'Gentrification Calcs'!AW1178&gt;'County Avg'!$E$4,'Gentrification Calcs'!AY1178&gt;'County Avg'!$E$5,'Gentrification Calcs'!BA1178&gt;'County Avg'!$E$6),1,0)</f>
        <v>0</v>
      </c>
      <c r="BP1178">
        <f>IF(AND(AV1178&gt;'County Avg'!$F$3,'Gentrification Calcs'!AX1178&gt;'County Avg'!$F$4,'Gentrification Calcs'!AZ1178&gt;'County Avg'!$F$5,'Gentrification Calcs'!BB1178&gt;'County Avg'!$F$6),1,0)</f>
        <v>0</v>
      </c>
      <c r="BQ1178">
        <f t="shared" si="434"/>
        <v>0</v>
      </c>
      <c r="BR1178">
        <f t="shared" si="435"/>
        <v>0</v>
      </c>
      <c r="BS1178">
        <f t="shared" si="436"/>
        <v>0</v>
      </c>
      <c r="BT1178">
        <f t="shared" si="437"/>
        <v>0</v>
      </c>
    </row>
    <row r="1179" spans="1:72" x14ac:dyDescent="0.25">
      <c r="A1179">
        <v>6037405002</v>
      </c>
      <c r="B1179">
        <v>5000.9349100423497</v>
      </c>
      <c r="C1179">
        <v>3230.58889746666</v>
      </c>
      <c r="D1179">
        <v>3380</v>
      </c>
      <c r="E1179">
        <v>1305.4693600000001</v>
      </c>
      <c r="F1179">
        <v>577.06854250000004</v>
      </c>
      <c r="G1179">
        <v>666</v>
      </c>
      <c r="H1179">
        <v>263.00920233072623</v>
      </c>
      <c r="I1179">
        <v>213.92527935445958</v>
      </c>
      <c r="J1179">
        <v>276.19819999999999</v>
      </c>
      <c r="K1179">
        <v>0.20146715839483678</v>
      </c>
      <c r="L1179">
        <v>0.37071034651738888</v>
      </c>
      <c r="M1179">
        <v>0.41471201201201197</v>
      </c>
      <c r="N1179">
        <v>2713.4995359999998</v>
      </c>
      <c r="O1179">
        <v>1444.661255</v>
      </c>
      <c r="P1179">
        <v>1898</v>
      </c>
      <c r="Q1179">
        <v>297.86303709999999</v>
      </c>
      <c r="R1179">
        <v>55.71696472</v>
      </c>
      <c r="S1179">
        <v>143</v>
      </c>
      <c r="T1179">
        <v>0.10977080819371844</v>
      </c>
      <c r="U1179">
        <v>3.8567494301631283E-2</v>
      </c>
      <c r="V1179">
        <v>7.5342465753424653E-2</v>
      </c>
      <c r="W1179">
        <v>517.71435546875</v>
      </c>
      <c r="X1179">
        <v>219.88301086425801</v>
      </c>
      <c r="Y1179">
        <v>233</v>
      </c>
      <c r="Z1179">
        <v>1298.9228515625</v>
      </c>
      <c r="AA1179">
        <v>640.74505615234398</v>
      </c>
      <c r="AB1179">
        <v>666</v>
      </c>
      <c r="AC1179">
        <v>0.39857205903028126</v>
      </c>
      <c r="AD1179">
        <v>0.34316770570911509</v>
      </c>
      <c r="AE1179">
        <v>0.34984984984984985</v>
      </c>
      <c r="AF1179">
        <v>833.03453775877301</v>
      </c>
      <c r="AG1179">
        <v>200.97904968261699</v>
      </c>
      <c r="AH1179">
        <v>122</v>
      </c>
      <c r="AI1179">
        <v>0.16657576088142259</v>
      </c>
      <c r="AJ1179">
        <v>6.2211273566939854E-2</v>
      </c>
      <c r="AK1179">
        <v>3.609467455621302E-2</v>
      </c>
      <c r="AL1179">
        <f t="shared" si="429"/>
        <v>0.83342423911857744</v>
      </c>
      <c r="AM1179">
        <f t="shared" si="429"/>
        <v>0.9377887264330601</v>
      </c>
      <c r="AN1179">
        <f t="shared" si="429"/>
        <v>0.96390532544378693</v>
      </c>
      <c r="AO1179">
        <v>60349.995227995765</v>
      </c>
      <c r="AP1179">
        <v>60165.981201471193</v>
      </c>
      <c r="AQ1179">
        <v>60417</v>
      </c>
      <c r="AR1179">
        <v>1100.5944444444444</v>
      </c>
      <c r="AS1179">
        <v>991.53538948200878</v>
      </c>
      <c r="AT1179">
        <v>1072</v>
      </c>
      <c r="AU1179">
        <f t="shared" si="415"/>
        <v>-0.10436448731448274</v>
      </c>
      <c r="AV1179">
        <f t="shared" si="416"/>
        <v>-2.6116599010726833E-2</v>
      </c>
      <c r="AW1179">
        <v>-7.1203313892087158E-2</v>
      </c>
      <c r="AX1179">
        <v>3.677497145179337E-2</v>
      </c>
      <c r="AY1179" s="1">
        <f t="shared" si="417"/>
        <v>-184.01402652457182</v>
      </c>
      <c r="AZ1179" s="1">
        <f t="shared" si="418"/>
        <v>251.01879852880666</v>
      </c>
      <c r="BA1179" s="1">
        <f t="shared" si="430"/>
        <v>-109.05905496243565</v>
      </c>
      <c r="BB1179" s="1">
        <f t="shared" si="431"/>
        <v>80.464610517991218</v>
      </c>
      <c r="BC1179">
        <f t="shared" si="419"/>
        <v>1</v>
      </c>
      <c r="BD1179">
        <f t="shared" si="420"/>
        <v>1</v>
      </c>
      <c r="BE1179">
        <f t="shared" si="421"/>
        <v>0</v>
      </c>
      <c r="BF1179">
        <f t="shared" si="422"/>
        <v>0</v>
      </c>
      <c r="BG1179">
        <f t="shared" si="423"/>
        <v>1</v>
      </c>
      <c r="BH1179">
        <f t="shared" si="424"/>
        <v>1</v>
      </c>
      <c r="BI1179">
        <f t="shared" si="425"/>
        <v>0</v>
      </c>
      <c r="BJ1179">
        <f t="shared" si="426"/>
        <v>0</v>
      </c>
      <c r="BK1179">
        <f t="shared" si="427"/>
        <v>1</v>
      </c>
      <c r="BL1179">
        <f t="shared" si="428"/>
        <v>1</v>
      </c>
      <c r="BM1179">
        <f t="shared" si="432"/>
        <v>0</v>
      </c>
      <c r="BN1179">
        <f t="shared" si="433"/>
        <v>0</v>
      </c>
      <c r="BO1179">
        <f>IF(AND(AU1179&gt;'County Avg'!$E$3,'Gentrification Calcs'!AW1179&gt;'County Avg'!$E$4,'Gentrification Calcs'!AY1179&gt;'County Avg'!$E$5,'Gentrification Calcs'!BA1179&gt;'County Avg'!$E$6),1,0)</f>
        <v>0</v>
      </c>
      <c r="BP1179">
        <f>IF(AND(AV1179&gt;'County Avg'!$F$3,'Gentrification Calcs'!AX1179&gt;'County Avg'!$F$4,'Gentrification Calcs'!AZ1179&gt;'County Avg'!$F$5,'Gentrification Calcs'!BB1179&gt;'County Avg'!$F$6),1,0)</f>
        <v>0</v>
      </c>
      <c r="BQ1179">
        <f t="shared" si="434"/>
        <v>0</v>
      </c>
      <c r="BR1179">
        <f t="shared" si="435"/>
        <v>0</v>
      </c>
      <c r="BS1179">
        <f t="shared" si="436"/>
        <v>0</v>
      </c>
      <c r="BT1179">
        <f t="shared" si="437"/>
        <v>0</v>
      </c>
    </row>
    <row r="1180" spans="1:72" x14ac:dyDescent="0.25">
      <c r="A1180">
        <v>6037405101</v>
      </c>
      <c r="B1180">
        <v>4164.4818766490198</v>
      </c>
      <c r="C1180">
        <v>5532</v>
      </c>
      <c r="D1180">
        <v>5153</v>
      </c>
      <c r="E1180">
        <v>1087.117432</v>
      </c>
      <c r="F1180">
        <v>1143</v>
      </c>
      <c r="G1180">
        <v>1142</v>
      </c>
      <c r="H1180">
        <v>485.55384693066139</v>
      </c>
      <c r="I1180">
        <v>267.26179999999999</v>
      </c>
      <c r="J1180">
        <v>551.90499999999997</v>
      </c>
      <c r="K1180">
        <v>0.44664341922783313</v>
      </c>
      <c r="L1180">
        <v>0.23382484689413824</v>
      </c>
      <c r="M1180">
        <v>0.48327933450087562</v>
      </c>
      <c r="N1180">
        <v>2259.6414150000001</v>
      </c>
      <c r="O1180">
        <v>2932</v>
      </c>
      <c r="P1180">
        <v>3005</v>
      </c>
      <c r="Q1180">
        <v>248.0426636</v>
      </c>
      <c r="R1180">
        <v>274</v>
      </c>
      <c r="S1180">
        <v>178</v>
      </c>
      <c r="T1180">
        <v>0.10977080786067996</v>
      </c>
      <c r="U1180">
        <v>9.345156889495225E-2</v>
      </c>
      <c r="V1180">
        <v>5.9234608985024959E-2</v>
      </c>
      <c r="W1180">
        <v>431.12176513671898</v>
      </c>
      <c r="X1180">
        <v>321</v>
      </c>
      <c r="Y1180">
        <v>335</v>
      </c>
      <c r="Z1180">
        <v>1081.66589355469</v>
      </c>
      <c r="AA1180">
        <v>1147</v>
      </c>
      <c r="AB1180">
        <v>1142</v>
      </c>
      <c r="AC1180">
        <v>0.39857202460171781</v>
      </c>
      <c r="AD1180">
        <v>0.2798605056669573</v>
      </c>
      <c r="AE1180">
        <v>0.29334500875656744</v>
      </c>
      <c r="AF1180">
        <v>693.70173727970405</v>
      </c>
      <c r="AG1180">
        <v>427</v>
      </c>
      <c r="AH1180">
        <v>293</v>
      </c>
      <c r="AI1180">
        <v>0.16657576088142234</v>
      </c>
      <c r="AJ1180">
        <v>7.7187274041937814E-2</v>
      </c>
      <c r="AK1180">
        <v>5.6860081505918883E-2</v>
      </c>
      <c r="AL1180">
        <f t="shared" si="429"/>
        <v>0.83342423911857766</v>
      </c>
      <c r="AM1180">
        <f t="shared" si="429"/>
        <v>0.92281272595806219</v>
      </c>
      <c r="AN1180">
        <f t="shared" si="429"/>
        <v>0.94313991849408108</v>
      </c>
      <c r="AO1180">
        <v>59662.530222693538</v>
      </c>
      <c r="AP1180">
        <v>73531.228442991429</v>
      </c>
      <c r="AQ1180">
        <v>47344</v>
      </c>
      <c r="AR1180">
        <v>1059.1277777777777</v>
      </c>
      <c r="AS1180">
        <v>996.94622380387511</v>
      </c>
      <c r="AT1180">
        <v>1247</v>
      </c>
      <c r="AU1180">
        <f t="shared" si="415"/>
        <v>-8.9388486839484527E-2</v>
      </c>
      <c r="AV1180">
        <f t="shared" si="416"/>
        <v>-2.0327192536018932E-2</v>
      </c>
      <c r="AW1180">
        <v>-1.6319238965727706E-2</v>
      </c>
      <c r="AX1180">
        <v>-3.4216959909927291E-2</v>
      </c>
      <c r="AY1180" s="1">
        <f t="shared" si="417"/>
        <v>13868.698220297891</v>
      </c>
      <c r="AZ1180" s="1">
        <f t="shared" si="418"/>
        <v>-26187.228442991429</v>
      </c>
      <c r="BA1180" s="1">
        <f t="shared" si="430"/>
        <v>-62.181553973902624</v>
      </c>
      <c r="BB1180" s="1">
        <f t="shared" si="431"/>
        <v>250.05377619612489</v>
      </c>
      <c r="BC1180">
        <f t="shared" si="419"/>
        <v>1</v>
      </c>
      <c r="BD1180">
        <f t="shared" si="420"/>
        <v>1</v>
      </c>
      <c r="BE1180">
        <f t="shared" si="421"/>
        <v>1</v>
      </c>
      <c r="BF1180">
        <f t="shared" si="422"/>
        <v>0</v>
      </c>
      <c r="BG1180">
        <f t="shared" si="423"/>
        <v>1</v>
      </c>
      <c r="BH1180">
        <f t="shared" si="424"/>
        <v>1</v>
      </c>
      <c r="BI1180">
        <f t="shared" si="425"/>
        <v>0</v>
      </c>
      <c r="BJ1180">
        <f t="shared" si="426"/>
        <v>0</v>
      </c>
      <c r="BK1180">
        <f t="shared" si="427"/>
        <v>1</v>
      </c>
      <c r="BL1180">
        <f t="shared" si="428"/>
        <v>1</v>
      </c>
      <c r="BM1180">
        <f t="shared" si="432"/>
        <v>1</v>
      </c>
      <c r="BN1180">
        <f t="shared" si="433"/>
        <v>0</v>
      </c>
      <c r="BO1180">
        <f>IF(AND(AU1180&gt;'County Avg'!$E$3,'Gentrification Calcs'!AW1180&gt;'County Avg'!$E$4,'Gentrification Calcs'!AY1180&gt;'County Avg'!$E$5,'Gentrification Calcs'!BA1180&gt;'County Avg'!$E$6),1,0)</f>
        <v>0</v>
      </c>
      <c r="BP1180">
        <f>IF(AND(AV1180&gt;'County Avg'!$F$3,'Gentrification Calcs'!AX1180&gt;'County Avg'!$F$4,'Gentrification Calcs'!AZ1180&gt;'County Avg'!$F$5,'Gentrification Calcs'!BB1180&gt;'County Avg'!$F$6),1,0)</f>
        <v>0</v>
      </c>
      <c r="BQ1180">
        <f t="shared" si="434"/>
        <v>0</v>
      </c>
      <c r="BR1180">
        <f t="shared" si="435"/>
        <v>0</v>
      </c>
      <c r="BS1180">
        <f t="shared" si="436"/>
        <v>0</v>
      </c>
      <c r="BT1180">
        <f t="shared" si="437"/>
        <v>0</v>
      </c>
    </row>
    <row r="1181" spans="1:72" x14ac:dyDescent="0.25">
      <c r="A1181">
        <v>6037405102</v>
      </c>
      <c r="B1181">
        <v>5320.5224117060898</v>
      </c>
      <c r="C1181">
        <v>4881</v>
      </c>
      <c r="D1181">
        <v>4973</v>
      </c>
      <c r="E1181">
        <v>1310.117587</v>
      </c>
      <c r="F1181">
        <v>1310</v>
      </c>
      <c r="G1181">
        <v>1321</v>
      </c>
      <c r="H1181">
        <v>404.34043474939494</v>
      </c>
      <c r="I1181">
        <v>644.77419999999995</v>
      </c>
      <c r="J1181">
        <v>663.05160000000001</v>
      </c>
      <c r="K1181">
        <v>0.30862911753996242</v>
      </c>
      <c r="L1181">
        <v>0.4921940458015267</v>
      </c>
      <c r="M1181">
        <v>0.50193156699470098</v>
      </c>
      <c r="N1181">
        <v>2766.654258</v>
      </c>
      <c r="O1181">
        <v>2707</v>
      </c>
      <c r="P1181">
        <v>3235</v>
      </c>
      <c r="Q1181">
        <v>234.83041360000001</v>
      </c>
      <c r="R1181">
        <v>266</v>
      </c>
      <c r="S1181">
        <v>323</v>
      </c>
      <c r="T1181">
        <v>8.4878843433713935E-2</v>
      </c>
      <c r="U1181">
        <v>9.8263760620613219E-2</v>
      </c>
      <c r="V1181">
        <v>9.9845440494590418E-2</v>
      </c>
      <c r="W1181">
        <v>573.76252985000599</v>
      </c>
      <c r="X1181">
        <v>641</v>
      </c>
      <c r="Y1181">
        <v>628</v>
      </c>
      <c r="Z1181">
        <v>1310.1421766281101</v>
      </c>
      <c r="AA1181">
        <v>1303</v>
      </c>
      <c r="AB1181">
        <v>1321</v>
      </c>
      <c r="AC1181">
        <v>0.43793913369516013</v>
      </c>
      <c r="AD1181">
        <v>0.49194167306216424</v>
      </c>
      <c r="AE1181">
        <v>0.47539742619227859</v>
      </c>
      <c r="AF1181">
        <v>1031.2320193184701</v>
      </c>
      <c r="AG1181">
        <v>343</v>
      </c>
      <c r="AH1181">
        <v>224</v>
      </c>
      <c r="AI1181">
        <v>0.19382157230454988</v>
      </c>
      <c r="AJ1181">
        <v>7.0272485146486374E-2</v>
      </c>
      <c r="AK1181">
        <v>4.5043233460687712E-2</v>
      </c>
      <c r="AL1181">
        <f t="shared" si="429"/>
        <v>0.80617842769545012</v>
      </c>
      <c r="AM1181">
        <f t="shared" si="429"/>
        <v>0.92972751485351357</v>
      </c>
      <c r="AN1181">
        <f t="shared" si="429"/>
        <v>0.95495676653931227</v>
      </c>
      <c r="AO1181">
        <v>59662.530222693538</v>
      </c>
      <c r="AP1181">
        <v>47267.678790355545</v>
      </c>
      <c r="AQ1181">
        <v>44427</v>
      </c>
      <c r="AR1181">
        <v>1059.1277777777777</v>
      </c>
      <c r="AS1181">
        <v>835.97390272835116</v>
      </c>
      <c r="AT1181">
        <v>1230</v>
      </c>
      <c r="AU1181">
        <f t="shared" si="415"/>
        <v>-0.12354908715806351</v>
      </c>
      <c r="AV1181">
        <f t="shared" si="416"/>
        <v>-2.5229251685798662E-2</v>
      </c>
      <c r="AW1181">
        <v>1.3384917186899284E-2</v>
      </c>
      <c r="AX1181">
        <v>1.5816798739771987E-3</v>
      </c>
      <c r="AY1181" s="1">
        <f t="shared" si="417"/>
        <v>-12394.851432337993</v>
      </c>
      <c r="AZ1181" s="1">
        <f t="shared" si="418"/>
        <v>-2840.6787903555451</v>
      </c>
      <c r="BA1181" s="1">
        <f t="shared" si="430"/>
        <v>-223.15387504942657</v>
      </c>
      <c r="BB1181" s="1">
        <f t="shared" si="431"/>
        <v>394.02609727164884</v>
      </c>
      <c r="BC1181">
        <f t="shared" si="419"/>
        <v>1</v>
      </c>
      <c r="BD1181">
        <f t="shared" si="420"/>
        <v>1</v>
      </c>
      <c r="BE1181">
        <f t="shared" si="421"/>
        <v>0</v>
      </c>
      <c r="BF1181">
        <f t="shared" si="422"/>
        <v>1</v>
      </c>
      <c r="BG1181">
        <f t="shared" si="423"/>
        <v>1</v>
      </c>
      <c r="BH1181">
        <f t="shared" si="424"/>
        <v>1</v>
      </c>
      <c r="BI1181">
        <f t="shared" si="425"/>
        <v>0</v>
      </c>
      <c r="BJ1181">
        <f t="shared" si="426"/>
        <v>0</v>
      </c>
      <c r="BK1181">
        <f t="shared" si="427"/>
        <v>1</v>
      </c>
      <c r="BL1181">
        <f t="shared" si="428"/>
        <v>1</v>
      </c>
      <c r="BM1181">
        <f t="shared" si="432"/>
        <v>0</v>
      </c>
      <c r="BN1181">
        <f t="shared" si="433"/>
        <v>1</v>
      </c>
      <c r="BO1181">
        <f>IF(AND(AU1181&gt;'County Avg'!$E$3,'Gentrification Calcs'!AW1181&gt;'County Avg'!$E$4,'Gentrification Calcs'!AY1181&gt;'County Avg'!$E$5,'Gentrification Calcs'!BA1181&gt;'County Avg'!$E$6),1,0)</f>
        <v>0</v>
      </c>
      <c r="BP1181">
        <f>IF(AND(AV1181&gt;'County Avg'!$F$3,'Gentrification Calcs'!AX1181&gt;'County Avg'!$F$4,'Gentrification Calcs'!AZ1181&gt;'County Avg'!$F$5,'Gentrification Calcs'!BB1181&gt;'County Avg'!$F$6),1,0)</f>
        <v>0</v>
      </c>
      <c r="BQ1181">
        <f t="shared" si="434"/>
        <v>0</v>
      </c>
      <c r="BR1181">
        <f t="shared" si="435"/>
        <v>0</v>
      </c>
      <c r="BS1181">
        <f t="shared" si="436"/>
        <v>0</v>
      </c>
      <c r="BT1181">
        <f t="shared" si="437"/>
        <v>0</v>
      </c>
    </row>
    <row r="1182" spans="1:72" x14ac:dyDescent="0.25">
      <c r="A1182">
        <v>6037405201</v>
      </c>
      <c r="B1182">
        <v>3791.5198499605499</v>
      </c>
      <c r="C1182">
        <v>5118.9356333566802</v>
      </c>
      <c r="D1182">
        <v>5276</v>
      </c>
      <c r="E1182">
        <v>932.54931639999995</v>
      </c>
      <c r="F1182">
        <v>1224.289319</v>
      </c>
      <c r="G1182">
        <v>1260</v>
      </c>
      <c r="H1182">
        <v>567.01032362099272</v>
      </c>
      <c r="I1182">
        <v>512.86035196509158</v>
      </c>
      <c r="J1182">
        <v>545.58040000000005</v>
      </c>
      <c r="K1182">
        <v>0.60802181037445957</v>
      </c>
      <c r="L1182">
        <v>0.41890453833575558</v>
      </c>
      <c r="M1182">
        <v>0.43300031746031753</v>
      </c>
      <c r="N1182">
        <v>1970.2685489999999</v>
      </c>
      <c r="O1182">
        <v>2823.049121</v>
      </c>
      <c r="P1182">
        <v>3182</v>
      </c>
      <c r="Q1182">
        <v>167.12808229999999</v>
      </c>
      <c r="R1182">
        <v>241.1107121</v>
      </c>
      <c r="S1182">
        <v>376</v>
      </c>
      <c r="T1182">
        <v>8.4825026712640278E-2</v>
      </c>
      <c r="U1182">
        <v>8.5407905341226262E-2</v>
      </c>
      <c r="V1182">
        <v>0.11816467630421119</v>
      </c>
      <c r="W1182">
        <v>408.60592651367199</v>
      </c>
      <c r="X1182">
        <v>576.01257157325699</v>
      </c>
      <c r="Y1182">
        <v>517</v>
      </c>
      <c r="Z1182">
        <v>932.54931640625</v>
      </c>
      <c r="AA1182">
        <v>1220.29076576233</v>
      </c>
      <c r="AB1182">
        <v>1260</v>
      </c>
      <c r="AC1182">
        <v>0.43816012657465658</v>
      </c>
      <c r="AD1182">
        <v>0.47202895222550928</v>
      </c>
      <c r="AE1182">
        <v>0.4103174603174603</v>
      </c>
      <c r="AF1182">
        <v>731.42367339388102</v>
      </c>
      <c r="AG1182">
        <v>532.70780944824196</v>
      </c>
      <c r="AH1182">
        <v>240</v>
      </c>
      <c r="AI1182">
        <v>0.19291041649208071</v>
      </c>
      <c r="AJ1182">
        <v>0.10406612772720591</v>
      </c>
      <c r="AK1182">
        <v>4.5489006823351025E-2</v>
      </c>
      <c r="AL1182">
        <f t="shared" si="429"/>
        <v>0.80708958350791926</v>
      </c>
      <c r="AM1182">
        <f t="shared" si="429"/>
        <v>0.89593387227279409</v>
      </c>
      <c r="AN1182">
        <f t="shared" si="429"/>
        <v>0.954510993176649</v>
      </c>
      <c r="AO1182">
        <v>56662.353128313895</v>
      </c>
      <c r="AP1182">
        <v>55553.852472415208</v>
      </c>
      <c r="AQ1182">
        <v>50365</v>
      </c>
      <c r="AR1182">
        <v>1124.7833333333333</v>
      </c>
      <c r="AS1182">
        <v>1019.9422696718071</v>
      </c>
      <c r="AT1182">
        <v>1125</v>
      </c>
      <c r="AU1182">
        <f t="shared" si="415"/>
        <v>-8.8844288764874796E-2</v>
      </c>
      <c r="AV1182">
        <f t="shared" si="416"/>
        <v>-5.857712090385489E-2</v>
      </c>
      <c r="AW1182">
        <v>5.8287862858598383E-4</v>
      </c>
      <c r="AX1182">
        <v>3.2756770962984932E-2</v>
      </c>
      <c r="AY1182" s="1">
        <f t="shared" si="417"/>
        <v>-1108.5006558986861</v>
      </c>
      <c r="AZ1182" s="1">
        <f t="shared" si="418"/>
        <v>-5188.8524724152085</v>
      </c>
      <c r="BA1182" s="1">
        <f t="shared" si="430"/>
        <v>-104.84106366152616</v>
      </c>
      <c r="BB1182" s="1">
        <f t="shared" si="431"/>
        <v>105.05773032819286</v>
      </c>
      <c r="BC1182">
        <f t="shared" si="419"/>
        <v>1</v>
      </c>
      <c r="BD1182">
        <f t="shared" si="420"/>
        <v>1</v>
      </c>
      <c r="BE1182">
        <f t="shared" si="421"/>
        <v>1</v>
      </c>
      <c r="BF1182">
        <f t="shared" si="422"/>
        <v>1</v>
      </c>
      <c r="BG1182">
        <f t="shared" si="423"/>
        <v>1</v>
      </c>
      <c r="BH1182">
        <f t="shared" si="424"/>
        <v>1</v>
      </c>
      <c r="BI1182">
        <f t="shared" si="425"/>
        <v>0</v>
      </c>
      <c r="BJ1182">
        <f t="shared" si="426"/>
        <v>0</v>
      </c>
      <c r="BK1182">
        <f t="shared" si="427"/>
        <v>1</v>
      </c>
      <c r="BL1182">
        <f t="shared" si="428"/>
        <v>1</v>
      </c>
      <c r="BM1182">
        <f t="shared" si="432"/>
        <v>1</v>
      </c>
      <c r="BN1182">
        <f t="shared" si="433"/>
        <v>1</v>
      </c>
      <c r="BO1182">
        <f>IF(AND(AU1182&gt;'County Avg'!$E$3,'Gentrification Calcs'!AW1182&gt;'County Avg'!$E$4,'Gentrification Calcs'!AY1182&gt;'County Avg'!$E$5,'Gentrification Calcs'!BA1182&gt;'County Avg'!$E$6),1,0)</f>
        <v>0</v>
      </c>
      <c r="BP1182">
        <f>IF(AND(AV1182&gt;'County Avg'!$F$3,'Gentrification Calcs'!AX1182&gt;'County Avg'!$F$4,'Gentrification Calcs'!AZ1182&gt;'County Avg'!$F$5,'Gentrification Calcs'!BB1182&gt;'County Avg'!$F$6),1,0)</f>
        <v>0</v>
      </c>
      <c r="BQ1182">
        <f t="shared" si="434"/>
        <v>0</v>
      </c>
      <c r="BR1182">
        <f t="shared" si="435"/>
        <v>0</v>
      </c>
      <c r="BS1182">
        <f t="shared" si="436"/>
        <v>0</v>
      </c>
      <c r="BT1182">
        <f t="shared" si="437"/>
        <v>0</v>
      </c>
    </row>
    <row r="1183" spans="1:72" x14ac:dyDescent="0.25">
      <c r="A1183">
        <v>6037405202</v>
      </c>
      <c r="B1183">
        <v>2835.13620596379</v>
      </c>
      <c r="C1183">
        <v>4808</v>
      </c>
      <c r="D1183">
        <v>4992</v>
      </c>
      <c r="E1183">
        <v>697.3204346</v>
      </c>
      <c r="F1183">
        <v>1132</v>
      </c>
      <c r="G1183">
        <v>1180</v>
      </c>
      <c r="H1183">
        <v>403.93498299161701</v>
      </c>
      <c r="I1183">
        <v>610.77419999999995</v>
      </c>
      <c r="J1183">
        <v>450.47120000000001</v>
      </c>
      <c r="K1183">
        <v>0.57926738261058408</v>
      </c>
      <c r="L1183">
        <v>0.53955318021201404</v>
      </c>
      <c r="M1183">
        <v>0.38175525423728812</v>
      </c>
      <c r="N1183">
        <v>1473.2824619999999</v>
      </c>
      <c r="O1183">
        <v>2474</v>
      </c>
      <c r="P1183">
        <v>2972</v>
      </c>
      <c r="Q1183">
        <v>124.9712296</v>
      </c>
      <c r="R1183">
        <v>188</v>
      </c>
      <c r="S1183">
        <v>443</v>
      </c>
      <c r="T1183">
        <v>8.4825030381716446E-2</v>
      </c>
      <c r="U1183">
        <v>7.5990299110751822E-2</v>
      </c>
      <c r="V1183">
        <v>0.1490578734858681</v>
      </c>
      <c r="W1183">
        <v>305.53802490234398</v>
      </c>
      <c r="X1183">
        <v>568</v>
      </c>
      <c r="Y1183">
        <v>482</v>
      </c>
      <c r="Z1183">
        <v>697.32043457031295</v>
      </c>
      <c r="AA1183">
        <v>1146</v>
      </c>
      <c r="AB1183">
        <v>1180</v>
      </c>
      <c r="AC1183">
        <v>0.43816014812561133</v>
      </c>
      <c r="AD1183">
        <v>0.49563699825479929</v>
      </c>
      <c r="AE1183">
        <v>0.40847457627118644</v>
      </c>
      <c r="AF1183">
        <v>546.92730630425297</v>
      </c>
      <c r="AG1183">
        <v>372</v>
      </c>
      <c r="AH1183">
        <v>175</v>
      </c>
      <c r="AI1183">
        <v>0.19291041649208096</v>
      </c>
      <c r="AJ1183">
        <v>7.7371048252911814E-2</v>
      </c>
      <c r="AK1183">
        <v>3.5056089743589744E-2</v>
      </c>
      <c r="AL1183">
        <f t="shared" si="429"/>
        <v>0.80708958350791904</v>
      </c>
      <c r="AM1183">
        <f t="shared" si="429"/>
        <v>0.92262895174708814</v>
      </c>
      <c r="AN1183">
        <f t="shared" si="429"/>
        <v>0.96494391025641024</v>
      </c>
      <c r="AO1183">
        <v>56609.750265111354</v>
      </c>
      <c r="AP1183">
        <v>44340.186350633434</v>
      </c>
      <c r="AQ1183">
        <v>54922</v>
      </c>
      <c r="AR1183">
        <v>1124.7833333333333</v>
      </c>
      <c r="AS1183">
        <v>888.72953736654813</v>
      </c>
      <c r="AT1183">
        <v>948</v>
      </c>
      <c r="AU1183">
        <f t="shared" si="415"/>
        <v>-0.11553936823916915</v>
      </c>
      <c r="AV1183">
        <f t="shared" si="416"/>
        <v>-4.231495850932207E-2</v>
      </c>
      <c r="AW1183">
        <v>-8.8347312709646242E-3</v>
      </c>
      <c r="AX1183">
        <v>7.3067574375116282E-2</v>
      </c>
      <c r="AY1183" s="1">
        <f t="shared" si="417"/>
        <v>-12269.56391447792</v>
      </c>
      <c r="AZ1183" s="1">
        <f t="shared" si="418"/>
        <v>10581.813649366566</v>
      </c>
      <c r="BA1183" s="1">
        <f t="shared" si="430"/>
        <v>-236.05379596678517</v>
      </c>
      <c r="BB1183" s="1">
        <f t="shared" si="431"/>
        <v>59.270462633451871</v>
      </c>
      <c r="BC1183">
        <f t="shared" si="419"/>
        <v>1</v>
      </c>
      <c r="BD1183">
        <f t="shared" si="420"/>
        <v>1</v>
      </c>
      <c r="BE1183">
        <f t="shared" si="421"/>
        <v>1</v>
      </c>
      <c r="BF1183">
        <f t="shared" si="422"/>
        <v>1</v>
      </c>
      <c r="BG1183">
        <f t="shared" si="423"/>
        <v>1</v>
      </c>
      <c r="BH1183">
        <f t="shared" si="424"/>
        <v>1</v>
      </c>
      <c r="BI1183">
        <f t="shared" si="425"/>
        <v>0</v>
      </c>
      <c r="BJ1183">
        <f t="shared" si="426"/>
        <v>0</v>
      </c>
      <c r="BK1183">
        <f t="shared" si="427"/>
        <v>1</v>
      </c>
      <c r="BL1183">
        <f t="shared" si="428"/>
        <v>1</v>
      </c>
      <c r="BM1183">
        <f t="shared" si="432"/>
        <v>1</v>
      </c>
      <c r="BN1183">
        <f t="shared" si="433"/>
        <v>1</v>
      </c>
      <c r="BO1183">
        <f>IF(AND(AU1183&gt;'County Avg'!$E$3,'Gentrification Calcs'!AW1183&gt;'County Avg'!$E$4,'Gentrification Calcs'!AY1183&gt;'County Avg'!$E$5,'Gentrification Calcs'!BA1183&gt;'County Avg'!$E$6),1,0)</f>
        <v>0</v>
      </c>
      <c r="BP1183">
        <f>IF(AND(AV1183&gt;'County Avg'!$F$3,'Gentrification Calcs'!AX1183&gt;'County Avg'!$F$4,'Gentrification Calcs'!AZ1183&gt;'County Avg'!$F$5,'Gentrification Calcs'!BB1183&gt;'County Avg'!$F$6),1,0)</f>
        <v>0</v>
      </c>
      <c r="BQ1183">
        <f t="shared" si="434"/>
        <v>0</v>
      </c>
      <c r="BR1183">
        <f t="shared" si="435"/>
        <v>0</v>
      </c>
      <c r="BS1183">
        <f t="shared" si="436"/>
        <v>0</v>
      </c>
      <c r="BT1183">
        <f t="shared" si="437"/>
        <v>0</v>
      </c>
    </row>
    <row r="1184" spans="1:72" x14ac:dyDescent="0.25">
      <c r="A1184">
        <v>6037405203</v>
      </c>
      <c r="B1184">
        <v>3015.42881446008</v>
      </c>
      <c r="C1184">
        <v>3367</v>
      </c>
      <c r="D1184">
        <v>3059</v>
      </c>
      <c r="E1184">
        <v>975.70877229999996</v>
      </c>
      <c r="F1184">
        <v>779</v>
      </c>
      <c r="G1184">
        <v>725</v>
      </c>
      <c r="H1184">
        <v>302.0452853878158</v>
      </c>
      <c r="I1184">
        <v>186.00639999999999</v>
      </c>
      <c r="J1184">
        <v>281.79880000000003</v>
      </c>
      <c r="K1184">
        <v>0.30956499927310926</v>
      </c>
      <c r="L1184">
        <v>0.23877586649550703</v>
      </c>
      <c r="M1184">
        <v>0.38868800000000003</v>
      </c>
      <c r="N1184">
        <v>1853.8037099999999</v>
      </c>
      <c r="O1184">
        <v>2036</v>
      </c>
      <c r="P1184">
        <v>2073</v>
      </c>
      <c r="Q1184">
        <v>180.53633529999999</v>
      </c>
      <c r="R1184">
        <v>212</v>
      </c>
      <c r="S1184">
        <v>267</v>
      </c>
      <c r="T1184">
        <v>9.7386974859382497E-2</v>
      </c>
      <c r="U1184">
        <v>0.10412573673870335</v>
      </c>
      <c r="V1184">
        <v>0.12879884225759769</v>
      </c>
      <c r="W1184">
        <v>383.56377311961103</v>
      </c>
      <c r="X1184">
        <v>234</v>
      </c>
      <c r="Y1184">
        <v>259</v>
      </c>
      <c r="Z1184">
        <v>979.59651024119398</v>
      </c>
      <c r="AA1184">
        <v>769</v>
      </c>
      <c r="AB1184">
        <v>725</v>
      </c>
      <c r="AC1184">
        <v>0.3915528170115376</v>
      </c>
      <c r="AD1184">
        <v>0.30429128738621586</v>
      </c>
      <c r="AE1184">
        <v>0.35724137931034483</v>
      </c>
      <c r="AF1184">
        <v>1339.2695534808399</v>
      </c>
      <c r="AG1184">
        <v>316</v>
      </c>
      <c r="AH1184">
        <v>318</v>
      </c>
      <c r="AI1184">
        <v>0.44413900505909953</v>
      </c>
      <c r="AJ1184">
        <v>9.3852093852093851E-2</v>
      </c>
      <c r="AK1184">
        <v>0.10395554102647925</v>
      </c>
      <c r="AL1184">
        <f t="shared" si="429"/>
        <v>0.55586099494090047</v>
      </c>
      <c r="AM1184">
        <f t="shared" si="429"/>
        <v>0.90614790614790619</v>
      </c>
      <c r="AN1184">
        <f t="shared" si="429"/>
        <v>0.89604445897352081</v>
      </c>
      <c r="AO1184">
        <v>56609.750265111354</v>
      </c>
      <c r="AP1184">
        <v>73096.438496117698</v>
      </c>
      <c r="AQ1184">
        <v>65590</v>
      </c>
      <c r="AR1184">
        <v>1124.7833333333333</v>
      </c>
      <c r="AS1184">
        <v>1048.3491498616054</v>
      </c>
      <c r="AT1184">
        <v>1209</v>
      </c>
      <c r="AU1184">
        <f t="shared" si="415"/>
        <v>-0.35028691120700567</v>
      </c>
      <c r="AV1184">
        <f t="shared" si="416"/>
        <v>1.0103447174385397E-2</v>
      </c>
      <c r="AW1184">
        <v>6.7387618793208481E-3</v>
      </c>
      <c r="AX1184">
        <v>2.4673105518894345E-2</v>
      </c>
      <c r="AY1184" s="1">
        <f t="shared" si="417"/>
        <v>16486.688231006345</v>
      </c>
      <c r="AZ1184" s="1">
        <f t="shared" si="418"/>
        <v>-7506.4384961176984</v>
      </c>
      <c r="BA1184" s="1">
        <f t="shared" si="430"/>
        <v>-76.43418347172792</v>
      </c>
      <c r="BB1184" s="1">
        <f t="shared" si="431"/>
        <v>160.65085013839462</v>
      </c>
      <c r="BC1184">
        <f t="shared" si="419"/>
        <v>1</v>
      </c>
      <c r="BD1184">
        <f t="shared" si="420"/>
        <v>1</v>
      </c>
      <c r="BE1184">
        <f t="shared" si="421"/>
        <v>0</v>
      </c>
      <c r="BF1184">
        <f t="shared" si="422"/>
        <v>0</v>
      </c>
      <c r="BG1184">
        <f t="shared" si="423"/>
        <v>1</v>
      </c>
      <c r="BH1184">
        <f t="shared" si="424"/>
        <v>1</v>
      </c>
      <c r="BI1184">
        <f t="shared" si="425"/>
        <v>0</v>
      </c>
      <c r="BJ1184">
        <f t="shared" si="426"/>
        <v>0</v>
      </c>
      <c r="BK1184">
        <f t="shared" si="427"/>
        <v>0</v>
      </c>
      <c r="BL1184">
        <f t="shared" si="428"/>
        <v>1</v>
      </c>
      <c r="BM1184">
        <f t="shared" si="432"/>
        <v>0</v>
      </c>
      <c r="BN1184">
        <f t="shared" si="433"/>
        <v>0</v>
      </c>
      <c r="BO1184">
        <f>IF(AND(AU1184&gt;'County Avg'!$E$3,'Gentrification Calcs'!AW1184&gt;'County Avg'!$E$4,'Gentrification Calcs'!AY1184&gt;'County Avg'!$E$5,'Gentrification Calcs'!BA1184&gt;'County Avg'!$E$6),1,0)</f>
        <v>0</v>
      </c>
      <c r="BP1184">
        <f>IF(AND(AV1184&gt;'County Avg'!$F$3,'Gentrification Calcs'!AX1184&gt;'County Avg'!$F$4,'Gentrification Calcs'!AZ1184&gt;'County Avg'!$F$5,'Gentrification Calcs'!BB1184&gt;'County Avg'!$F$6),1,0)</f>
        <v>0</v>
      </c>
      <c r="BQ1184">
        <f t="shared" si="434"/>
        <v>0</v>
      </c>
      <c r="BR1184">
        <f t="shared" si="435"/>
        <v>0</v>
      </c>
      <c r="BS1184">
        <f t="shared" si="436"/>
        <v>0</v>
      </c>
      <c r="BT1184">
        <f t="shared" si="437"/>
        <v>0</v>
      </c>
    </row>
    <row r="1185" spans="1:72" x14ac:dyDescent="0.25">
      <c r="A1185">
        <v>6037405301</v>
      </c>
      <c r="B1185">
        <v>4828.5655191852002</v>
      </c>
      <c r="C1185">
        <v>3415.0255359074199</v>
      </c>
      <c r="D1185">
        <v>3602</v>
      </c>
      <c r="E1185">
        <v>1562.38157</v>
      </c>
      <c r="F1185">
        <v>1009.888129</v>
      </c>
      <c r="G1185">
        <v>1073</v>
      </c>
      <c r="H1185">
        <v>349.20460251510457</v>
      </c>
      <c r="I1185">
        <v>404.54981315882696</v>
      </c>
      <c r="J1185">
        <v>455.10320000000002</v>
      </c>
      <c r="K1185">
        <v>0.2235078864346208</v>
      </c>
      <c r="L1185">
        <v>0.40058874002154643</v>
      </c>
      <c r="M1185">
        <v>0.42414091332712023</v>
      </c>
      <c r="N1185">
        <v>2968.2402969999998</v>
      </c>
      <c r="O1185">
        <v>1994.157494</v>
      </c>
      <c r="P1185">
        <v>2139</v>
      </c>
      <c r="Q1185">
        <v>288.98107329999999</v>
      </c>
      <c r="R1185">
        <v>209.73304400000001</v>
      </c>
      <c r="S1185">
        <v>542</v>
      </c>
      <c r="T1185">
        <v>9.7357708401194176E-2</v>
      </c>
      <c r="U1185">
        <v>0.10517376116532549</v>
      </c>
      <c r="V1185">
        <v>0.25338943431510053</v>
      </c>
      <c r="W1185">
        <v>614.92505562305496</v>
      </c>
      <c r="X1185">
        <v>400.40224144049</v>
      </c>
      <c r="Y1185">
        <v>605</v>
      </c>
      <c r="Z1185">
        <v>1568.5252472162199</v>
      </c>
      <c r="AA1185">
        <v>1009.50219386816</v>
      </c>
      <c r="AB1185">
        <v>1073</v>
      </c>
      <c r="AC1185">
        <v>0.3920402663039112</v>
      </c>
      <c r="AD1185">
        <v>0.39663335441228587</v>
      </c>
      <c r="AE1185">
        <v>0.56383970177073628</v>
      </c>
      <c r="AF1185">
        <v>2142.6915273098498</v>
      </c>
      <c r="AG1185">
        <v>815.35778629966103</v>
      </c>
      <c r="AH1185">
        <v>368</v>
      </c>
      <c r="AI1185">
        <v>0.44375322625246677</v>
      </c>
      <c r="AJ1185">
        <v>0.23875598519734323</v>
      </c>
      <c r="AK1185">
        <v>0.10216546363131594</v>
      </c>
      <c r="AL1185">
        <f t="shared" si="429"/>
        <v>0.55624677374753317</v>
      </c>
      <c r="AM1185">
        <f t="shared" si="429"/>
        <v>0.7612440148026568</v>
      </c>
      <c r="AN1185">
        <f t="shared" si="429"/>
        <v>0.89783453636868404</v>
      </c>
      <c r="AO1185">
        <v>67458.637327677628</v>
      </c>
      <c r="AP1185">
        <v>61695.435226808346</v>
      </c>
      <c r="AQ1185">
        <v>51225</v>
      </c>
      <c r="AR1185">
        <v>1192.1666666666667</v>
      </c>
      <c r="AS1185">
        <v>973.9501779359432</v>
      </c>
      <c r="AT1185">
        <v>1140</v>
      </c>
      <c r="AU1185">
        <f t="shared" si="415"/>
        <v>-0.20499724105512354</v>
      </c>
      <c r="AV1185">
        <f t="shared" si="416"/>
        <v>-0.1365905215660273</v>
      </c>
      <c r="AW1185">
        <v>7.8160527641313177E-3</v>
      </c>
      <c r="AX1185">
        <v>0.14821567314977502</v>
      </c>
      <c r="AY1185" s="1">
        <f t="shared" si="417"/>
        <v>-5763.2021008692827</v>
      </c>
      <c r="AZ1185" s="1">
        <f t="shared" si="418"/>
        <v>-10470.435226808346</v>
      </c>
      <c r="BA1185" s="1">
        <f t="shared" si="430"/>
        <v>-218.21648873072354</v>
      </c>
      <c r="BB1185" s="1">
        <f t="shared" si="431"/>
        <v>166.0498220640568</v>
      </c>
      <c r="BC1185">
        <f t="shared" si="419"/>
        <v>1</v>
      </c>
      <c r="BD1185">
        <f t="shared" si="420"/>
        <v>1</v>
      </c>
      <c r="BE1185">
        <f t="shared" si="421"/>
        <v>0</v>
      </c>
      <c r="BF1185">
        <f t="shared" si="422"/>
        <v>1</v>
      </c>
      <c r="BG1185">
        <f t="shared" si="423"/>
        <v>1</v>
      </c>
      <c r="BH1185">
        <f t="shared" si="424"/>
        <v>1</v>
      </c>
      <c r="BI1185">
        <f t="shared" si="425"/>
        <v>0</v>
      </c>
      <c r="BJ1185">
        <f t="shared" si="426"/>
        <v>0</v>
      </c>
      <c r="BK1185">
        <f t="shared" si="427"/>
        <v>0</v>
      </c>
      <c r="BL1185">
        <f t="shared" si="428"/>
        <v>1</v>
      </c>
      <c r="BM1185">
        <f t="shared" si="432"/>
        <v>0</v>
      </c>
      <c r="BN1185">
        <f t="shared" si="433"/>
        <v>1</v>
      </c>
      <c r="BO1185">
        <f>IF(AND(AU1185&gt;'County Avg'!$E$3,'Gentrification Calcs'!AW1185&gt;'County Avg'!$E$4,'Gentrification Calcs'!AY1185&gt;'County Avg'!$E$5,'Gentrification Calcs'!BA1185&gt;'County Avg'!$E$6),1,0)</f>
        <v>0</v>
      </c>
      <c r="BP1185">
        <f>IF(AND(AV1185&gt;'County Avg'!$F$3,'Gentrification Calcs'!AX1185&gt;'County Avg'!$F$4,'Gentrification Calcs'!AZ1185&gt;'County Avg'!$F$5,'Gentrification Calcs'!BB1185&gt;'County Avg'!$F$6),1,0)</f>
        <v>0</v>
      </c>
      <c r="BQ1185">
        <f t="shared" si="434"/>
        <v>0</v>
      </c>
      <c r="BR1185">
        <f t="shared" si="435"/>
        <v>0</v>
      </c>
      <c r="BS1185">
        <f t="shared" si="436"/>
        <v>0</v>
      </c>
      <c r="BT1185">
        <f t="shared" si="437"/>
        <v>0</v>
      </c>
    </row>
    <row r="1186" spans="1:72" x14ac:dyDescent="0.25">
      <c r="A1186">
        <v>6037405302</v>
      </c>
      <c r="B1186">
        <v>4016.9767573067902</v>
      </c>
      <c r="C1186">
        <v>5467.9300240360899</v>
      </c>
      <c r="D1186">
        <v>6405</v>
      </c>
      <c r="E1186">
        <v>1168.6129599999999</v>
      </c>
      <c r="F1186">
        <v>1616.9775460000001</v>
      </c>
      <c r="G1186">
        <v>1519</v>
      </c>
      <c r="H1186">
        <v>559.60749327855183</v>
      </c>
      <c r="I1186">
        <v>648.21425528304644</v>
      </c>
      <c r="J1186">
        <v>449.43079999999998</v>
      </c>
      <c r="K1186">
        <v>0.47886469894921568</v>
      </c>
      <c r="L1186">
        <v>0.40088018345496951</v>
      </c>
      <c r="M1186">
        <v>0.29587281105990781</v>
      </c>
      <c r="N1186">
        <v>2388.3522809999999</v>
      </c>
      <c r="O1186">
        <v>3192.5400930000001</v>
      </c>
      <c r="P1186">
        <v>3757</v>
      </c>
      <c r="Q1186">
        <v>255.6745703</v>
      </c>
      <c r="R1186">
        <v>335.67928860000001</v>
      </c>
      <c r="S1186">
        <v>577</v>
      </c>
      <c r="T1186">
        <v>0.10705061072186109</v>
      </c>
      <c r="U1186">
        <v>0.10514489366508326</v>
      </c>
      <c r="V1186">
        <v>0.15357998402981102</v>
      </c>
      <c r="W1186">
        <v>212.93086834321701</v>
      </c>
      <c r="X1186">
        <v>641.95953685045197</v>
      </c>
      <c r="Y1186">
        <v>508</v>
      </c>
      <c r="Z1186">
        <v>1201.20135203935</v>
      </c>
      <c r="AA1186">
        <v>1616.35930109024</v>
      </c>
      <c r="AB1186">
        <v>1519</v>
      </c>
      <c r="AC1186">
        <v>0.1772649256360824</v>
      </c>
      <c r="AD1186">
        <v>0.39716388331322622</v>
      </c>
      <c r="AE1186">
        <v>0.33443054641211323</v>
      </c>
      <c r="AF1186">
        <v>2039.58678680356</v>
      </c>
      <c r="AG1186">
        <v>1304.2086682915699</v>
      </c>
      <c r="AH1186">
        <v>567</v>
      </c>
      <c r="AI1186">
        <v>0.50774174460770716</v>
      </c>
      <c r="AJ1186">
        <v>0.23851963404039381</v>
      </c>
      <c r="AK1186">
        <v>8.8524590163934422E-2</v>
      </c>
      <c r="AL1186">
        <f t="shared" si="429"/>
        <v>0.49225825539229284</v>
      </c>
      <c r="AM1186">
        <f t="shared" si="429"/>
        <v>0.76148036595960622</v>
      </c>
      <c r="AN1186">
        <f t="shared" si="429"/>
        <v>0.91147540983606556</v>
      </c>
      <c r="AO1186">
        <v>67366.12884411453</v>
      </c>
      <c r="AP1186">
        <v>61713.609726195347</v>
      </c>
      <c r="AQ1186">
        <v>76175</v>
      </c>
      <c r="AR1186">
        <v>1192.1666666666667</v>
      </c>
      <c r="AS1186">
        <v>972.59746935547651</v>
      </c>
      <c r="AT1186">
        <v>1376</v>
      </c>
      <c r="AU1186">
        <f t="shared" si="415"/>
        <v>-0.26922211056731338</v>
      </c>
      <c r="AV1186">
        <f t="shared" si="416"/>
        <v>-0.1499950438764594</v>
      </c>
      <c r="AW1186">
        <v>-1.9057170567778337E-3</v>
      </c>
      <c r="AX1186">
        <v>4.8435090364727762E-2</v>
      </c>
      <c r="AY1186" s="1">
        <f t="shared" si="417"/>
        <v>-5652.5191179191825</v>
      </c>
      <c r="AZ1186" s="1">
        <f t="shared" si="418"/>
        <v>14461.390273804653</v>
      </c>
      <c r="BA1186" s="1">
        <f t="shared" si="430"/>
        <v>-219.56919731119024</v>
      </c>
      <c r="BB1186" s="1">
        <f t="shared" si="431"/>
        <v>403.40253064452349</v>
      </c>
      <c r="BC1186">
        <f t="shared" si="419"/>
        <v>1</v>
      </c>
      <c r="BD1186">
        <f t="shared" si="420"/>
        <v>1</v>
      </c>
      <c r="BE1186">
        <f t="shared" si="421"/>
        <v>1</v>
      </c>
      <c r="BF1186">
        <f t="shared" si="422"/>
        <v>1</v>
      </c>
      <c r="BG1186">
        <f t="shared" si="423"/>
        <v>1</v>
      </c>
      <c r="BH1186">
        <f t="shared" si="424"/>
        <v>1</v>
      </c>
      <c r="BI1186">
        <f t="shared" si="425"/>
        <v>0</v>
      </c>
      <c r="BJ1186">
        <f t="shared" si="426"/>
        <v>0</v>
      </c>
      <c r="BK1186">
        <f t="shared" si="427"/>
        <v>0</v>
      </c>
      <c r="BL1186">
        <f t="shared" si="428"/>
        <v>1</v>
      </c>
      <c r="BM1186">
        <f t="shared" si="432"/>
        <v>0</v>
      </c>
      <c r="BN1186">
        <f t="shared" si="433"/>
        <v>1</v>
      </c>
      <c r="BO1186">
        <f>IF(AND(AU1186&gt;'County Avg'!$E$3,'Gentrification Calcs'!AW1186&gt;'County Avg'!$E$4,'Gentrification Calcs'!AY1186&gt;'County Avg'!$E$5,'Gentrification Calcs'!BA1186&gt;'County Avg'!$E$6),1,0)</f>
        <v>0</v>
      </c>
      <c r="BP1186">
        <f>IF(AND(AV1186&gt;'County Avg'!$F$3,'Gentrification Calcs'!AX1186&gt;'County Avg'!$F$4,'Gentrification Calcs'!AZ1186&gt;'County Avg'!$F$5,'Gentrification Calcs'!BB1186&gt;'County Avg'!$F$6),1,0)</f>
        <v>0</v>
      </c>
      <c r="BQ1186">
        <f t="shared" si="434"/>
        <v>0</v>
      </c>
      <c r="BR1186">
        <f t="shared" si="435"/>
        <v>0</v>
      </c>
      <c r="BS1186">
        <f t="shared" si="436"/>
        <v>0</v>
      </c>
      <c r="BT1186">
        <f t="shared" si="437"/>
        <v>0</v>
      </c>
    </row>
    <row r="1187" spans="1:72" x14ac:dyDescent="0.25">
      <c r="A1187">
        <v>6037405400</v>
      </c>
      <c r="B1187">
        <v>5953.9999907293004</v>
      </c>
      <c r="C1187">
        <v>4444.9312872327901</v>
      </c>
      <c r="D1187">
        <v>5233</v>
      </c>
      <c r="E1187">
        <v>1880</v>
      </c>
      <c r="F1187">
        <v>1211.725097</v>
      </c>
      <c r="G1187">
        <v>1278</v>
      </c>
      <c r="H1187">
        <v>293.13694394960129</v>
      </c>
      <c r="I1187">
        <v>322.51260230734357</v>
      </c>
      <c r="J1187">
        <v>319.7756</v>
      </c>
      <c r="K1187">
        <v>0.1559239063561709</v>
      </c>
      <c r="L1187">
        <v>0.26615987661378243</v>
      </c>
      <c r="M1187">
        <v>0.25021564945226915</v>
      </c>
      <c r="N1187">
        <v>3811.9999939999998</v>
      </c>
      <c r="O1187">
        <v>2680.730024</v>
      </c>
      <c r="P1187">
        <v>3453</v>
      </c>
      <c r="Q1187">
        <v>643</v>
      </c>
      <c r="R1187">
        <v>298.68131030000001</v>
      </c>
      <c r="S1187">
        <v>465</v>
      </c>
      <c r="T1187">
        <v>0.16867785965689067</v>
      </c>
      <c r="U1187">
        <v>0.11141790020851425</v>
      </c>
      <c r="V1187">
        <v>0.13466550825369245</v>
      </c>
      <c r="W1187">
        <v>417</v>
      </c>
      <c r="X1187">
        <v>203.637781620026</v>
      </c>
      <c r="Y1187">
        <v>249</v>
      </c>
      <c r="Z1187">
        <v>1879</v>
      </c>
      <c r="AA1187">
        <v>1215.5186243057301</v>
      </c>
      <c r="AB1187">
        <v>1278</v>
      </c>
      <c r="AC1187">
        <v>0.22192655667908462</v>
      </c>
      <c r="AD1187">
        <v>0.16753160136590928</v>
      </c>
      <c r="AE1187">
        <v>0.19483568075117372</v>
      </c>
      <c r="AF1187">
        <v>2961.9999953880001</v>
      </c>
      <c r="AG1187">
        <v>1312.72612261772</v>
      </c>
      <c r="AH1187">
        <v>1112</v>
      </c>
      <c r="AI1187">
        <v>0.49748068525361</v>
      </c>
      <c r="AJ1187">
        <v>0.29533102713832116</v>
      </c>
      <c r="AK1187">
        <v>0.21249761131282247</v>
      </c>
      <c r="AL1187">
        <f t="shared" si="429"/>
        <v>0.50251931474639</v>
      </c>
      <c r="AM1187">
        <f t="shared" si="429"/>
        <v>0.70466897286167884</v>
      </c>
      <c r="AN1187">
        <f t="shared" si="429"/>
        <v>0.78750238868717748</v>
      </c>
      <c r="AO1187">
        <v>75341.811240721101</v>
      </c>
      <c r="AP1187">
        <v>80093.620760114442</v>
      </c>
      <c r="AQ1187">
        <v>84437</v>
      </c>
      <c r="AR1187">
        <v>1496.2555555555557</v>
      </c>
      <c r="AS1187">
        <v>1351.3558718861211</v>
      </c>
      <c r="AT1187">
        <v>1988</v>
      </c>
      <c r="AU1187">
        <f t="shared" si="415"/>
        <v>-0.20214965811528884</v>
      </c>
      <c r="AV1187">
        <f t="shared" si="416"/>
        <v>-8.2833415825498691E-2</v>
      </c>
      <c r="AW1187">
        <v>-5.7259959448376418E-2</v>
      </c>
      <c r="AX1187">
        <v>2.3247608045178197E-2</v>
      </c>
      <c r="AY1187" s="1">
        <f t="shared" si="417"/>
        <v>4751.8095193933405</v>
      </c>
      <c r="AZ1187" s="1">
        <f t="shared" si="418"/>
        <v>4343.3792398855585</v>
      </c>
      <c r="BA1187" s="1">
        <f t="shared" si="430"/>
        <v>-144.89968366943458</v>
      </c>
      <c r="BB1187" s="1">
        <f t="shared" si="431"/>
        <v>636.64412811387888</v>
      </c>
      <c r="BC1187">
        <f t="shared" si="419"/>
        <v>1</v>
      </c>
      <c r="BD1187">
        <f t="shared" si="420"/>
        <v>1</v>
      </c>
      <c r="BE1187">
        <f t="shared" si="421"/>
        <v>0</v>
      </c>
      <c r="BF1187">
        <f t="shared" si="422"/>
        <v>0</v>
      </c>
      <c r="BG1187">
        <f t="shared" si="423"/>
        <v>1</v>
      </c>
      <c r="BH1187">
        <f t="shared" si="424"/>
        <v>1</v>
      </c>
      <c r="BI1187">
        <f t="shared" si="425"/>
        <v>0</v>
      </c>
      <c r="BJ1187">
        <f t="shared" si="426"/>
        <v>0</v>
      </c>
      <c r="BK1187">
        <f t="shared" si="427"/>
        <v>0</v>
      </c>
      <c r="BL1187">
        <f t="shared" si="428"/>
        <v>0</v>
      </c>
      <c r="BM1187">
        <f t="shared" si="432"/>
        <v>0</v>
      </c>
      <c r="BN1187">
        <f t="shared" si="433"/>
        <v>0</v>
      </c>
      <c r="BO1187">
        <f>IF(AND(AU1187&gt;'County Avg'!$E$3,'Gentrification Calcs'!AW1187&gt;'County Avg'!$E$4,'Gentrification Calcs'!AY1187&gt;'County Avg'!$E$5,'Gentrification Calcs'!BA1187&gt;'County Avg'!$E$6),1,0)</f>
        <v>0</v>
      </c>
      <c r="BP1187">
        <f>IF(AND(AV1187&gt;'County Avg'!$F$3,'Gentrification Calcs'!AX1187&gt;'County Avg'!$F$4,'Gentrification Calcs'!AZ1187&gt;'County Avg'!$F$5,'Gentrification Calcs'!BB1187&gt;'County Avg'!$F$6),1,0)</f>
        <v>0</v>
      </c>
      <c r="BQ1187">
        <f t="shared" si="434"/>
        <v>0</v>
      </c>
      <c r="BR1187">
        <f t="shared" si="435"/>
        <v>0</v>
      </c>
      <c r="BS1187">
        <f t="shared" si="436"/>
        <v>0</v>
      </c>
      <c r="BT1187">
        <f t="shared" si="437"/>
        <v>0</v>
      </c>
    </row>
    <row r="1188" spans="1:72" x14ac:dyDescent="0.25">
      <c r="A1188">
        <v>6037405500</v>
      </c>
      <c r="B1188">
        <v>4738.5508453233897</v>
      </c>
      <c r="C1188">
        <v>6622</v>
      </c>
      <c r="D1188">
        <v>6481</v>
      </c>
      <c r="E1188">
        <v>1594.820144</v>
      </c>
      <c r="F1188">
        <v>1982</v>
      </c>
      <c r="G1188">
        <v>1970</v>
      </c>
      <c r="H1188">
        <v>547.64959914727956</v>
      </c>
      <c r="I1188">
        <v>658.024</v>
      </c>
      <c r="J1188">
        <v>762.12339999999995</v>
      </c>
      <c r="K1188">
        <v>0.34339270243584252</v>
      </c>
      <c r="L1188">
        <v>0.33200000000000002</v>
      </c>
      <c r="M1188">
        <v>0.38686467005076142</v>
      </c>
      <c r="N1188">
        <v>3063.8889450000001</v>
      </c>
      <c r="O1188">
        <v>4165</v>
      </c>
      <c r="P1188">
        <v>4007</v>
      </c>
      <c r="Q1188">
        <v>424.15965660000001</v>
      </c>
      <c r="R1188">
        <v>568</v>
      </c>
      <c r="S1188">
        <v>821</v>
      </c>
      <c r="T1188">
        <v>0.13843832600140146</v>
      </c>
      <c r="U1188">
        <v>0.13637454981992797</v>
      </c>
      <c r="V1188">
        <v>0.20489143998003495</v>
      </c>
      <c r="W1188">
        <v>300.41164946928598</v>
      </c>
      <c r="X1188">
        <v>528</v>
      </c>
      <c r="Y1188">
        <v>610</v>
      </c>
      <c r="Z1188">
        <v>1576.85480228812</v>
      </c>
      <c r="AA1188">
        <v>1991</v>
      </c>
      <c r="AB1188">
        <v>1970</v>
      </c>
      <c r="AC1188">
        <v>0.19051319692426272</v>
      </c>
      <c r="AD1188">
        <v>0.26519337016574585</v>
      </c>
      <c r="AE1188">
        <v>0.30964467005076141</v>
      </c>
      <c r="AF1188">
        <v>2598.8088615124102</v>
      </c>
      <c r="AG1188">
        <v>1901</v>
      </c>
      <c r="AH1188">
        <v>1096</v>
      </c>
      <c r="AI1188">
        <v>0.54843958550687466</v>
      </c>
      <c r="AJ1188">
        <v>0.28707339172455454</v>
      </c>
      <c r="AK1188">
        <v>0.16910970529239314</v>
      </c>
      <c r="AL1188">
        <f t="shared" si="429"/>
        <v>0.45156041449312534</v>
      </c>
      <c r="AM1188">
        <f t="shared" si="429"/>
        <v>0.71292660827544552</v>
      </c>
      <c r="AN1188">
        <f t="shared" si="429"/>
        <v>0.83089029470760689</v>
      </c>
      <c r="AO1188">
        <v>73551.5</v>
      </c>
      <c r="AP1188">
        <v>69808.252145484279</v>
      </c>
      <c r="AQ1188">
        <v>60625</v>
      </c>
      <c r="AR1188">
        <v>1119.6000000000001</v>
      </c>
      <c r="AS1188">
        <v>1120.0427046263346</v>
      </c>
      <c r="AT1188">
        <v>1122</v>
      </c>
      <c r="AU1188">
        <f t="shared" si="415"/>
        <v>-0.26136619378232012</v>
      </c>
      <c r="AV1188">
        <f t="shared" si="416"/>
        <v>-0.1179636864321614</v>
      </c>
      <c r="AW1188">
        <v>-2.0637761814734923E-3</v>
      </c>
      <c r="AX1188">
        <v>6.851689016010698E-2</v>
      </c>
      <c r="AY1188" s="1">
        <f t="shared" si="417"/>
        <v>-3743.247854515721</v>
      </c>
      <c r="AZ1188" s="1">
        <f t="shared" si="418"/>
        <v>-9183.252145484279</v>
      </c>
      <c r="BA1188" s="1">
        <f t="shared" si="430"/>
        <v>0.44270462633448915</v>
      </c>
      <c r="BB1188" s="1">
        <f t="shared" si="431"/>
        <v>1.9572953736653744</v>
      </c>
      <c r="BC1188">
        <f t="shared" si="419"/>
        <v>1</v>
      </c>
      <c r="BD1188">
        <f t="shared" si="420"/>
        <v>1</v>
      </c>
      <c r="BE1188">
        <f t="shared" si="421"/>
        <v>0</v>
      </c>
      <c r="BF1188">
        <f t="shared" si="422"/>
        <v>0</v>
      </c>
      <c r="BG1188">
        <f t="shared" si="423"/>
        <v>1</v>
      </c>
      <c r="BH1188">
        <f t="shared" si="424"/>
        <v>1</v>
      </c>
      <c r="BI1188">
        <f t="shared" si="425"/>
        <v>0</v>
      </c>
      <c r="BJ1188">
        <f t="shared" si="426"/>
        <v>0</v>
      </c>
      <c r="BK1188">
        <f t="shared" si="427"/>
        <v>0</v>
      </c>
      <c r="BL1188">
        <f t="shared" si="428"/>
        <v>0</v>
      </c>
      <c r="BM1188">
        <f t="shared" si="432"/>
        <v>0</v>
      </c>
      <c r="BN1188">
        <f t="shared" si="433"/>
        <v>0</v>
      </c>
      <c r="BO1188">
        <f>IF(AND(AU1188&gt;'County Avg'!$E$3,'Gentrification Calcs'!AW1188&gt;'County Avg'!$E$4,'Gentrification Calcs'!AY1188&gt;'County Avg'!$E$5,'Gentrification Calcs'!BA1188&gt;'County Avg'!$E$6),1,0)</f>
        <v>0</v>
      </c>
      <c r="BP1188">
        <f>IF(AND(AV1188&gt;'County Avg'!$F$3,'Gentrification Calcs'!AX1188&gt;'County Avg'!$F$4,'Gentrification Calcs'!AZ1188&gt;'County Avg'!$F$5,'Gentrification Calcs'!BB1188&gt;'County Avg'!$F$6),1,0)</f>
        <v>0</v>
      </c>
      <c r="BQ1188">
        <f t="shared" si="434"/>
        <v>0</v>
      </c>
      <c r="BR1188">
        <f t="shared" si="435"/>
        <v>0</v>
      </c>
      <c r="BS1188">
        <f t="shared" si="436"/>
        <v>0</v>
      </c>
      <c r="BT1188">
        <f t="shared" si="437"/>
        <v>0</v>
      </c>
    </row>
    <row r="1189" spans="1:72" x14ac:dyDescent="0.25">
      <c r="A1189">
        <v>6037405600</v>
      </c>
      <c r="B1189">
        <v>3044.21252461319</v>
      </c>
      <c r="C1189">
        <v>5123.7896314174104</v>
      </c>
      <c r="D1189">
        <v>5178</v>
      </c>
      <c r="E1189">
        <v>1035.724035</v>
      </c>
      <c r="F1189">
        <v>1658.693757</v>
      </c>
      <c r="G1189">
        <v>1608</v>
      </c>
      <c r="H1189">
        <v>562.75274790934668</v>
      </c>
      <c r="I1189">
        <v>571.38671036066989</v>
      </c>
      <c r="J1189">
        <v>517.16079999999999</v>
      </c>
      <c r="K1189">
        <v>0.54334236620215803</v>
      </c>
      <c r="L1189">
        <v>0.34447993063777466</v>
      </c>
      <c r="M1189">
        <v>0.32161741293532337</v>
      </c>
      <c r="N1189">
        <v>1868.6226630000001</v>
      </c>
      <c r="O1189">
        <v>3341.3337609999999</v>
      </c>
      <c r="P1189">
        <v>3528</v>
      </c>
      <c r="Q1189">
        <v>219.14477590000001</v>
      </c>
      <c r="R1189">
        <v>544.91316300000005</v>
      </c>
      <c r="S1189">
        <v>860</v>
      </c>
      <c r="T1189">
        <v>0.1172760987219173</v>
      </c>
      <c r="U1189">
        <v>0.16308252990474006</v>
      </c>
      <c r="V1189">
        <v>0.24376417233560091</v>
      </c>
      <c r="W1189">
        <v>408.80580168962501</v>
      </c>
      <c r="X1189">
        <v>378.259603640065</v>
      </c>
      <c r="Y1189">
        <v>355</v>
      </c>
      <c r="Z1189">
        <v>1053.5874228477501</v>
      </c>
      <c r="AA1189">
        <v>1657.6953612714999</v>
      </c>
      <c r="AB1189">
        <v>1608</v>
      </c>
      <c r="AC1189">
        <v>0.38801317557935577</v>
      </c>
      <c r="AD1189">
        <v>0.22818402734138618</v>
      </c>
      <c r="AE1189">
        <v>0.22077114427860697</v>
      </c>
      <c r="AF1189">
        <v>1569.06514463446</v>
      </c>
      <c r="AG1189">
        <v>1800.4066516608</v>
      </c>
      <c r="AH1189">
        <v>975</v>
      </c>
      <c r="AI1189">
        <v>0.51542562549368387</v>
      </c>
      <c r="AJ1189">
        <v>0.35138184452798227</v>
      </c>
      <c r="AK1189">
        <v>0.18829663962920046</v>
      </c>
      <c r="AL1189">
        <f t="shared" si="429"/>
        <v>0.48457437450631613</v>
      </c>
      <c r="AM1189">
        <f t="shared" si="429"/>
        <v>0.64861815547201773</v>
      </c>
      <c r="AN1189">
        <f t="shared" si="429"/>
        <v>0.81170336037079949</v>
      </c>
      <c r="AO1189">
        <v>76460.982502651124</v>
      </c>
      <c r="AP1189">
        <v>75677.217409072342</v>
      </c>
      <c r="AQ1189">
        <v>84310</v>
      </c>
      <c r="AR1189">
        <v>1055.6722222222222</v>
      </c>
      <c r="AS1189">
        <v>794.03993673388698</v>
      </c>
      <c r="AT1189">
        <v>997</v>
      </c>
      <c r="AU1189">
        <f t="shared" si="415"/>
        <v>-0.1640437809657016</v>
      </c>
      <c r="AV1189">
        <f t="shared" si="416"/>
        <v>-0.16308520489878181</v>
      </c>
      <c r="AW1189">
        <v>4.5806431182822765E-2</v>
      </c>
      <c r="AX1189">
        <v>8.0681642430860845E-2</v>
      </c>
      <c r="AY1189" s="1">
        <f t="shared" si="417"/>
        <v>-783.7650935787824</v>
      </c>
      <c r="AZ1189" s="1">
        <f t="shared" si="418"/>
        <v>8632.782590927658</v>
      </c>
      <c r="BA1189" s="1">
        <f t="shared" si="430"/>
        <v>-261.63228548833524</v>
      </c>
      <c r="BB1189" s="1">
        <f t="shared" si="431"/>
        <v>202.96006326611302</v>
      </c>
      <c r="BC1189">
        <f t="shared" si="419"/>
        <v>1</v>
      </c>
      <c r="BD1189">
        <f t="shared" si="420"/>
        <v>1</v>
      </c>
      <c r="BE1189">
        <f t="shared" si="421"/>
        <v>1</v>
      </c>
      <c r="BF1189">
        <f t="shared" si="422"/>
        <v>0</v>
      </c>
      <c r="BG1189">
        <f t="shared" si="423"/>
        <v>1</v>
      </c>
      <c r="BH1189">
        <f t="shared" si="424"/>
        <v>1</v>
      </c>
      <c r="BI1189">
        <f t="shared" si="425"/>
        <v>0</v>
      </c>
      <c r="BJ1189">
        <f t="shared" si="426"/>
        <v>0</v>
      </c>
      <c r="BK1189">
        <f t="shared" si="427"/>
        <v>0</v>
      </c>
      <c r="BL1189">
        <f t="shared" si="428"/>
        <v>0</v>
      </c>
      <c r="BM1189">
        <f t="shared" si="432"/>
        <v>0</v>
      </c>
      <c r="BN1189">
        <f t="shared" si="433"/>
        <v>0</v>
      </c>
      <c r="BO1189">
        <f>IF(AND(AU1189&gt;'County Avg'!$E$3,'Gentrification Calcs'!AW1189&gt;'County Avg'!$E$4,'Gentrification Calcs'!AY1189&gt;'County Avg'!$E$5,'Gentrification Calcs'!BA1189&gt;'County Avg'!$E$6),1,0)</f>
        <v>0</v>
      </c>
      <c r="BP1189">
        <f>IF(AND(AV1189&gt;'County Avg'!$F$3,'Gentrification Calcs'!AX1189&gt;'County Avg'!$F$4,'Gentrification Calcs'!AZ1189&gt;'County Avg'!$F$5,'Gentrification Calcs'!BB1189&gt;'County Avg'!$F$6),1,0)</f>
        <v>0</v>
      </c>
      <c r="BQ1189">
        <f t="shared" si="434"/>
        <v>0</v>
      </c>
      <c r="BR1189">
        <f t="shared" si="435"/>
        <v>0</v>
      </c>
      <c r="BS1189">
        <f t="shared" si="436"/>
        <v>0</v>
      </c>
      <c r="BT1189">
        <f t="shared" si="437"/>
        <v>0</v>
      </c>
    </row>
    <row r="1190" spans="1:72" x14ac:dyDescent="0.25">
      <c r="A1190">
        <v>6037405701</v>
      </c>
      <c r="B1190">
        <v>3916.3547001197999</v>
      </c>
      <c r="C1190">
        <v>3734.34509161813</v>
      </c>
      <c r="D1190">
        <v>3853</v>
      </c>
      <c r="E1190">
        <v>1332.49585</v>
      </c>
      <c r="F1190">
        <v>1128.843963</v>
      </c>
      <c r="G1190">
        <v>1041</v>
      </c>
      <c r="H1190">
        <v>369.99749457660027</v>
      </c>
      <c r="I1190">
        <v>419.62489161011854</v>
      </c>
      <c r="J1190">
        <v>331.37919999999997</v>
      </c>
      <c r="K1190">
        <v>0.27767253051977631</v>
      </c>
      <c r="L1190">
        <v>0.37172975660420704</v>
      </c>
      <c r="M1190">
        <v>0.31832776176753119</v>
      </c>
      <c r="N1190">
        <v>2403.5633939999998</v>
      </c>
      <c r="O1190">
        <v>2198.7982980000002</v>
      </c>
      <c r="P1190">
        <v>2381</v>
      </c>
      <c r="Q1190">
        <v>281.71160889999999</v>
      </c>
      <c r="R1190">
        <v>381.79514870000003</v>
      </c>
      <c r="S1190">
        <v>472</v>
      </c>
      <c r="T1190">
        <v>0.11720581599937614</v>
      </c>
      <c r="U1190">
        <v>0.17363809543025216</v>
      </c>
      <c r="V1190">
        <v>0.19823603527929443</v>
      </c>
      <c r="W1190">
        <v>526.80072021484398</v>
      </c>
      <c r="X1190">
        <v>432.53813821077301</v>
      </c>
      <c r="Y1190">
        <v>344</v>
      </c>
      <c r="Z1190">
        <v>1355.59619140625</v>
      </c>
      <c r="AA1190">
        <v>1127.0956101417501</v>
      </c>
      <c r="AB1190">
        <v>1041</v>
      </c>
      <c r="AC1190">
        <v>0.38861183260507587</v>
      </c>
      <c r="AD1190">
        <v>0.38376348405471522</v>
      </c>
      <c r="AE1190">
        <v>0.33045148895292986</v>
      </c>
      <c r="AF1190">
        <v>2018.18192142557</v>
      </c>
      <c r="AG1190">
        <v>985.05972266197205</v>
      </c>
      <c r="AH1190">
        <v>598</v>
      </c>
      <c r="AI1190">
        <v>0.51532153646957324</v>
      </c>
      <c r="AJ1190">
        <v>0.26378379568427501</v>
      </c>
      <c r="AK1190">
        <v>0.15520373734752141</v>
      </c>
      <c r="AL1190">
        <f t="shared" si="429"/>
        <v>0.48467846353042676</v>
      </c>
      <c r="AM1190">
        <f t="shared" si="429"/>
        <v>0.73621620431572499</v>
      </c>
      <c r="AN1190">
        <f t="shared" si="429"/>
        <v>0.84479626265247854</v>
      </c>
      <c r="AO1190">
        <v>66294.118769883353</v>
      </c>
      <c r="AP1190">
        <v>64014.780956272996</v>
      </c>
      <c r="AQ1190">
        <v>73160</v>
      </c>
      <c r="AR1190">
        <v>1169.7055555555555</v>
      </c>
      <c r="AS1190">
        <v>1041.5856069592726</v>
      </c>
      <c r="AT1190">
        <v>1120</v>
      </c>
      <c r="AU1190">
        <f t="shared" si="415"/>
        <v>-0.25153774078529822</v>
      </c>
      <c r="AV1190">
        <f t="shared" si="416"/>
        <v>-0.1085800583367536</v>
      </c>
      <c r="AW1190">
        <v>5.6432279430876017E-2</v>
      </c>
      <c r="AX1190">
        <v>2.4597939849042266E-2</v>
      </c>
      <c r="AY1190" s="1">
        <f t="shared" si="417"/>
        <v>-2279.3378136103565</v>
      </c>
      <c r="AZ1190" s="1">
        <f t="shared" si="418"/>
        <v>9145.2190437270037</v>
      </c>
      <c r="BA1190" s="1">
        <f t="shared" si="430"/>
        <v>-128.11994859628294</v>
      </c>
      <c r="BB1190" s="1">
        <f t="shared" si="431"/>
        <v>78.414393040727418</v>
      </c>
      <c r="BC1190">
        <f t="shared" si="419"/>
        <v>1</v>
      </c>
      <c r="BD1190">
        <f t="shared" si="420"/>
        <v>1</v>
      </c>
      <c r="BE1190">
        <f t="shared" si="421"/>
        <v>0</v>
      </c>
      <c r="BF1190">
        <f t="shared" si="422"/>
        <v>0</v>
      </c>
      <c r="BG1190">
        <f t="shared" si="423"/>
        <v>1</v>
      </c>
      <c r="BH1190">
        <f t="shared" si="424"/>
        <v>1</v>
      </c>
      <c r="BI1190">
        <f t="shared" si="425"/>
        <v>0</v>
      </c>
      <c r="BJ1190">
        <f t="shared" si="426"/>
        <v>0</v>
      </c>
      <c r="BK1190">
        <f t="shared" si="427"/>
        <v>0</v>
      </c>
      <c r="BL1190">
        <f t="shared" si="428"/>
        <v>0</v>
      </c>
      <c r="BM1190">
        <f t="shared" si="432"/>
        <v>0</v>
      </c>
      <c r="BN1190">
        <f t="shared" si="433"/>
        <v>0</v>
      </c>
      <c r="BO1190">
        <f>IF(AND(AU1190&gt;'County Avg'!$E$3,'Gentrification Calcs'!AW1190&gt;'County Avg'!$E$4,'Gentrification Calcs'!AY1190&gt;'County Avg'!$E$5,'Gentrification Calcs'!BA1190&gt;'County Avg'!$E$6),1,0)</f>
        <v>0</v>
      </c>
      <c r="BP1190">
        <f>IF(AND(AV1190&gt;'County Avg'!$F$3,'Gentrification Calcs'!AX1190&gt;'County Avg'!$F$4,'Gentrification Calcs'!AZ1190&gt;'County Avg'!$F$5,'Gentrification Calcs'!BB1190&gt;'County Avg'!$F$6),1,0)</f>
        <v>0</v>
      </c>
      <c r="BQ1190">
        <f t="shared" si="434"/>
        <v>0</v>
      </c>
      <c r="BR1190">
        <f t="shared" si="435"/>
        <v>0</v>
      </c>
      <c r="BS1190">
        <f t="shared" si="436"/>
        <v>0</v>
      </c>
      <c r="BT1190">
        <f t="shared" si="437"/>
        <v>0</v>
      </c>
    </row>
    <row r="1191" spans="1:72" x14ac:dyDescent="0.25">
      <c r="A1191">
        <v>6037405702</v>
      </c>
      <c r="B1191">
        <v>5477.9999555985296</v>
      </c>
      <c r="C1191">
        <v>4806.0000354051599</v>
      </c>
      <c r="D1191">
        <v>5121</v>
      </c>
      <c r="E1191">
        <v>1715</v>
      </c>
      <c r="F1191">
        <v>1452.505005</v>
      </c>
      <c r="G1191">
        <v>1520</v>
      </c>
      <c r="H1191">
        <v>476.03311099768371</v>
      </c>
      <c r="I1191">
        <v>540.05715010551035</v>
      </c>
      <c r="J1191">
        <v>581.39340000000004</v>
      </c>
      <c r="K1191">
        <v>0.27757032711235202</v>
      </c>
      <c r="L1191">
        <v>0.37181087035600979</v>
      </c>
      <c r="M1191">
        <v>0.38249565789473688</v>
      </c>
      <c r="N1191">
        <v>3194.9999739999998</v>
      </c>
      <c r="O1191">
        <v>2828.9479980000001</v>
      </c>
      <c r="P1191">
        <v>3182</v>
      </c>
      <c r="Q1191">
        <v>400</v>
      </c>
      <c r="R1191">
        <v>491.30505369999997</v>
      </c>
      <c r="S1191">
        <v>785</v>
      </c>
      <c r="T1191">
        <v>0.12519561917217092</v>
      </c>
      <c r="U1191">
        <v>0.17367058498330162</v>
      </c>
      <c r="V1191">
        <v>0.24670018856065368</v>
      </c>
      <c r="W1191">
        <v>530</v>
      </c>
      <c r="X1191">
        <v>557.2255859375</v>
      </c>
      <c r="Y1191">
        <v>603</v>
      </c>
      <c r="Z1191">
        <v>1678</v>
      </c>
      <c r="AA1191">
        <v>1450.25134277344</v>
      </c>
      <c r="AB1191">
        <v>1520</v>
      </c>
      <c r="AC1191">
        <v>0.31585220500595945</v>
      </c>
      <c r="AD1191">
        <v>0.38422690571130225</v>
      </c>
      <c r="AE1191">
        <v>0.39671052631578946</v>
      </c>
      <c r="AF1191">
        <v>2886.9999765996599</v>
      </c>
      <c r="AG1191">
        <v>1266.57543945313</v>
      </c>
      <c r="AH1191">
        <v>918</v>
      </c>
      <c r="AI1191">
        <v>0.52701715954727946</v>
      </c>
      <c r="AJ1191">
        <v>0.26354045570587559</v>
      </c>
      <c r="AK1191">
        <v>0.17926186291739896</v>
      </c>
      <c r="AL1191">
        <f t="shared" si="429"/>
        <v>0.47298284045272054</v>
      </c>
      <c r="AM1191">
        <f t="shared" si="429"/>
        <v>0.73645954429412441</v>
      </c>
      <c r="AN1191">
        <f t="shared" si="429"/>
        <v>0.82073813708260102</v>
      </c>
      <c r="AO1191">
        <v>66252.39925768823</v>
      </c>
      <c r="AP1191">
        <v>63965.849611769525</v>
      </c>
      <c r="AQ1191">
        <v>56061</v>
      </c>
      <c r="AR1191">
        <v>1169.7055555555555</v>
      </c>
      <c r="AS1191">
        <v>1042.9383155397391</v>
      </c>
      <c r="AT1191">
        <v>1305</v>
      </c>
      <c r="AU1191">
        <f t="shared" si="415"/>
        <v>-0.26347670384140387</v>
      </c>
      <c r="AV1191">
        <f t="shared" si="416"/>
        <v>-8.4278592788476631E-2</v>
      </c>
      <c r="AW1191">
        <v>4.8474965811130699E-2</v>
      </c>
      <c r="AX1191">
        <v>7.3029603577352054E-2</v>
      </c>
      <c r="AY1191" s="1">
        <f t="shared" si="417"/>
        <v>-2286.5496459187052</v>
      </c>
      <c r="AZ1191" s="1">
        <f t="shared" si="418"/>
        <v>-7904.8496117695249</v>
      </c>
      <c r="BA1191" s="1">
        <f t="shared" si="430"/>
        <v>-126.76724001581647</v>
      </c>
      <c r="BB1191" s="1">
        <f t="shared" si="431"/>
        <v>262.06168446026095</v>
      </c>
      <c r="BC1191">
        <f t="shared" si="419"/>
        <v>1</v>
      </c>
      <c r="BD1191">
        <f t="shared" si="420"/>
        <v>1</v>
      </c>
      <c r="BE1191">
        <f t="shared" si="421"/>
        <v>0</v>
      </c>
      <c r="BF1191">
        <f t="shared" si="422"/>
        <v>0</v>
      </c>
      <c r="BG1191">
        <f t="shared" si="423"/>
        <v>1</v>
      </c>
      <c r="BH1191">
        <f t="shared" si="424"/>
        <v>1</v>
      </c>
      <c r="BI1191">
        <f t="shared" si="425"/>
        <v>0</v>
      </c>
      <c r="BJ1191">
        <f t="shared" si="426"/>
        <v>0</v>
      </c>
      <c r="BK1191">
        <f t="shared" si="427"/>
        <v>0</v>
      </c>
      <c r="BL1191">
        <f t="shared" si="428"/>
        <v>0</v>
      </c>
      <c r="BM1191">
        <f t="shared" si="432"/>
        <v>0</v>
      </c>
      <c r="BN1191">
        <f t="shared" si="433"/>
        <v>0</v>
      </c>
      <c r="BO1191">
        <f>IF(AND(AU1191&gt;'County Avg'!$E$3,'Gentrification Calcs'!AW1191&gt;'County Avg'!$E$4,'Gentrification Calcs'!AY1191&gt;'County Avg'!$E$5,'Gentrification Calcs'!BA1191&gt;'County Avg'!$E$6),1,0)</f>
        <v>0</v>
      </c>
      <c r="BP1191">
        <f>IF(AND(AV1191&gt;'County Avg'!$F$3,'Gentrification Calcs'!AX1191&gt;'County Avg'!$F$4,'Gentrification Calcs'!AZ1191&gt;'County Avg'!$F$5,'Gentrification Calcs'!BB1191&gt;'County Avg'!$F$6),1,0)</f>
        <v>0</v>
      </c>
      <c r="BQ1191">
        <f t="shared" si="434"/>
        <v>0</v>
      </c>
      <c r="BR1191">
        <f t="shared" si="435"/>
        <v>0</v>
      </c>
      <c r="BS1191">
        <f t="shared" si="436"/>
        <v>0</v>
      </c>
      <c r="BT1191">
        <f t="shared" si="437"/>
        <v>0</v>
      </c>
    </row>
    <row r="1192" spans="1:72" x14ac:dyDescent="0.25">
      <c r="A1192">
        <v>6037405800</v>
      </c>
      <c r="B1192">
        <v>3615.00002893285</v>
      </c>
      <c r="C1192">
        <v>5688</v>
      </c>
      <c r="D1192">
        <v>5478</v>
      </c>
      <c r="E1192">
        <v>1234</v>
      </c>
      <c r="F1192">
        <v>1654</v>
      </c>
      <c r="G1192">
        <v>1632</v>
      </c>
      <c r="H1192">
        <v>495.55199598334451</v>
      </c>
      <c r="I1192">
        <v>488.27139999999997</v>
      </c>
      <c r="J1192">
        <v>527.08299999999997</v>
      </c>
      <c r="K1192">
        <v>0.40158184439493072</v>
      </c>
      <c r="L1192">
        <v>0.29520640870616688</v>
      </c>
      <c r="M1192">
        <v>0.32296752450980393</v>
      </c>
      <c r="N1192">
        <v>2303.0000180000002</v>
      </c>
      <c r="O1192">
        <v>3382</v>
      </c>
      <c r="P1192">
        <v>3589</v>
      </c>
      <c r="Q1192">
        <v>406</v>
      </c>
      <c r="R1192">
        <v>357</v>
      </c>
      <c r="S1192">
        <v>526</v>
      </c>
      <c r="T1192">
        <v>0.17629179193519223</v>
      </c>
      <c r="U1192">
        <v>0.10555884092253105</v>
      </c>
      <c r="V1192">
        <v>0.14655893006408471</v>
      </c>
      <c r="W1192">
        <v>336</v>
      </c>
      <c r="X1192">
        <v>505</v>
      </c>
      <c r="Y1192">
        <v>482</v>
      </c>
      <c r="Z1192">
        <v>1243</v>
      </c>
      <c r="AA1192">
        <v>1657</v>
      </c>
      <c r="AB1192">
        <v>1632</v>
      </c>
      <c r="AC1192">
        <v>0.27031375703942073</v>
      </c>
      <c r="AD1192">
        <v>0.30476765238382619</v>
      </c>
      <c r="AE1192">
        <v>0.29534313725490197</v>
      </c>
      <c r="AF1192">
        <v>2293.0000183521502</v>
      </c>
      <c r="AG1192">
        <v>1658</v>
      </c>
      <c r="AH1192">
        <v>853</v>
      </c>
      <c r="AI1192">
        <v>0.63430152143845075</v>
      </c>
      <c r="AJ1192">
        <v>0.29149085794655416</v>
      </c>
      <c r="AK1192">
        <v>0.1557137641474991</v>
      </c>
      <c r="AL1192">
        <f t="shared" si="429"/>
        <v>0.36569847856154925</v>
      </c>
      <c r="AM1192">
        <f t="shared" si="429"/>
        <v>0.70850914205344584</v>
      </c>
      <c r="AN1192">
        <f t="shared" si="429"/>
        <v>0.84428623585250095</v>
      </c>
      <c r="AO1192">
        <v>72985.565747614004</v>
      </c>
      <c r="AP1192">
        <v>70971.420106252568</v>
      </c>
      <c r="AQ1192">
        <v>62615</v>
      </c>
      <c r="AR1192">
        <v>1314.838888888889</v>
      </c>
      <c r="AS1192">
        <v>1260.7243969948597</v>
      </c>
      <c r="AT1192">
        <v>1423</v>
      </c>
      <c r="AU1192">
        <f t="shared" si="415"/>
        <v>-0.34281066349189659</v>
      </c>
      <c r="AV1192">
        <f t="shared" si="416"/>
        <v>-0.13577709379905506</v>
      </c>
      <c r="AW1192">
        <v>-7.073295101266118E-2</v>
      </c>
      <c r="AX1192">
        <v>4.1000089141553661E-2</v>
      </c>
      <c r="AY1192" s="1">
        <f t="shared" si="417"/>
        <v>-2014.145641361436</v>
      </c>
      <c r="AZ1192" s="1">
        <f t="shared" si="418"/>
        <v>-8356.4201062525681</v>
      </c>
      <c r="BA1192" s="1">
        <f t="shared" si="430"/>
        <v>-54.114491894029243</v>
      </c>
      <c r="BB1192" s="1">
        <f t="shared" si="431"/>
        <v>162.27560300514028</v>
      </c>
      <c r="BC1192">
        <f t="shared" si="419"/>
        <v>1</v>
      </c>
      <c r="BD1192">
        <f t="shared" si="420"/>
        <v>1</v>
      </c>
      <c r="BE1192">
        <f t="shared" si="421"/>
        <v>0</v>
      </c>
      <c r="BF1192">
        <f t="shared" si="422"/>
        <v>0</v>
      </c>
      <c r="BG1192">
        <f t="shared" si="423"/>
        <v>0</v>
      </c>
      <c r="BH1192">
        <f t="shared" si="424"/>
        <v>1</v>
      </c>
      <c r="BI1192">
        <f t="shared" si="425"/>
        <v>0</v>
      </c>
      <c r="BJ1192">
        <f t="shared" si="426"/>
        <v>0</v>
      </c>
      <c r="BK1192">
        <f t="shared" si="427"/>
        <v>0</v>
      </c>
      <c r="BL1192">
        <f t="shared" si="428"/>
        <v>0</v>
      </c>
      <c r="BM1192">
        <f t="shared" si="432"/>
        <v>0</v>
      </c>
      <c r="BN1192">
        <f t="shared" si="433"/>
        <v>0</v>
      </c>
      <c r="BO1192">
        <f>IF(AND(AU1192&gt;'County Avg'!$E$3,'Gentrification Calcs'!AW1192&gt;'County Avg'!$E$4,'Gentrification Calcs'!AY1192&gt;'County Avg'!$E$5,'Gentrification Calcs'!BA1192&gt;'County Avg'!$E$6),1,0)</f>
        <v>0</v>
      </c>
      <c r="BP1192">
        <f>IF(AND(AV1192&gt;'County Avg'!$F$3,'Gentrification Calcs'!AX1192&gt;'County Avg'!$F$4,'Gentrification Calcs'!AZ1192&gt;'County Avg'!$F$5,'Gentrification Calcs'!BB1192&gt;'County Avg'!$F$6),1,0)</f>
        <v>0</v>
      </c>
      <c r="BQ1192">
        <f t="shared" si="434"/>
        <v>0</v>
      </c>
      <c r="BR1192">
        <f t="shared" si="435"/>
        <v>0</v>
      </c>
      <c r="BS1192">
        <f t="shared" si="436"/>
        <v>0</v>
      </c>
      <c r="BT1192">
        <f t="shared" si="437"/>
        <v>0</v>
      </c>
    </row>
    <row r="1193" spans="1:72" x14ac:dyDescent="0.25">
      <c r="A1193">
        <v>6037405900</v>
      </c>
      <c r="B1193">
        <v>4898.5042613305604</v>
      </c>
      <c r="C1193">
        <v>3900</v>
      </c>
      <c r="D1193">
        <v>3921</v>
      </c>
      <c r="E1193">
        <v>1552.409932</v>
      </c>
      <c r="F1193">
        <v>1239</v>
      </c>
      <c r="G1193">
        <v>1157</v>
      </c>
      <c r="H1193">
        <v>466.32800373228105</v>
      </c>
      <c r="I1193">
        <v>414.7654</v>
      </c>
      <c r="J1193">
        <v>325.74419999999998</v>
      </c>
      <c r="K1193">
        <v>0.30038973219625154</v>
      </c>
      <c r="L1193">
        <v>0.33475819209039548</v>
      </c>
      <c r="M1193">
        <v>0.28154209161624888</v>
      </c>
      <c r="N1193">
        <v>3042.0935869999998</v>
      </c>
      <c r="O1193">
        <v>2395</v>
      </c>
      <c r="P1193">
        <v>2471</v>
      </c>
      <c r="Q1193">
        <v>469.36230519999998</v>
      </c>
      <c r="R1193">
        <v>413</v>
      </c>
      <c r="S1193">
        <v>482</v>
      </c>
      <c r="T1193">
        <v>0.15428923922845769</v>
      </c>
      <c r="U1193">
        <v>0.17244258872651358</v>
      </c>
      <c r="V1193">
        <v>0.19506272764063132</v>
      </c>
      <c r="W1193">
        <v>370.07950305938698</v>
      </c>
      <c r="X1193">
        <v>331</v>
      </c>
      <c r="Y1193">
        <v>309</v>
      </c>
      <c r="Z1193">
        <v>1547.87620353699</v>
      </c>
      <c r="AA1193">
        <v>1250</v>
      </c>
      <c r="AB1193">
        <v>1157</v>
      </c>
      <c r="AC1193">
        <v>0.23908856678184801</v>
      </c>
      <c r="AD1193">
        <v>0.26479999999999998</v>
      </c>
      <c r="AE1193">
        <v>0.26707000864304237</v>
      </c>
      <c r="AF1193">
        <v>3028.7138617576202</v>
      </c>
      <c r="AG1193">
        <v>1554</v>
      </c>
      <c r="AH1193">
        <v>935</v>
      </c>
      <c r="AI1193">
        <v>0.61829360559440305</v>
      </c>
      <c r="AJ1193">
        <v>0.39846153846153848</v>
      </c>
      <c r="AK1193">
        <v>0.23845957663861259</v>
      </c>
      <c r="AL1193">
        <f t="shared" si="429"/>
        <v>0.38170639440559695</v>
      </c>
      <c r="AM1193">
        <f t="shared" si="429"/>
        <v>0.60153846153846158</v>
      </c>
      <c r="AN1193">
        <f t="shared" si="429"/>
        <v>0.76154042336138739</v>
      </c>
      <c r="AO1193">
        <v>65049.788971367976</v>
      </c>
      <c r="AP1193">
        <v>66803.867592970986</v>
      </c>
      <c r="AQ1193">
        <v>71964</v>
      </c>
      <c r="AR1193">
        <v>1314.838888888889</v>
      </c>
      <c r="AS1193">
        <v>1011.8260181890076</v>
      </c>
      <c r="AT1193">
        <v>1569</v>
      </c>
      <c r="AU1193">
        <f t="shared" si="415"/>
        <v>-0.21983206713286457</v>
      </c>
      <c r="AV1193">
        <f t="shared" si="416"/>
        <v>-0.16000196182292589</v>
      </c>
      <c r="AW1193">
        <v>1.8153349498055887E-2</v>
      </c>
      <c r="AX1193">
        <v>2.2620138914117738E-2</v>
      </c>
      <c r="AY1193" s="1">
        <f t="shared" si="417"/>
        <v>1754.0786216030101</v>
      </c>
      <c r="AZ1193" s="1">
        <f t="shared" si="418"/>
        <v>5160.1324070290138</v>
      </c>
      <c r="BA1193" s="1">
        <f t="shared" si="430"/>
        <v>-303.01287069988132</v>
      </c>
      <c r="BB1193" s="1">
        <f t="shared" si="431"/>
        <v>557.17398181099236</v>
      </c>
      <c r="BC1193">
        <f t="shared" si="419"/>
        <v>1</v>
      </c>
      <c r="BD1193">
        <f t="shared" si="420"/>
        <v>1</v>
      </c>
      <c r="BE1193">
        <f t="shared" si="421"/>
        <v>0</v>
      </c>
      <c r="BF1193">
        <f t="shared" si="422"/>
        <v>0</v>
      </c>
      <c r="BG1193">
        <f t="shared" si="423"/>
        <v>1</v>
      </c>
      <c r="BH1193">
        <f t="shared" si="424"/>
        <v>1</v>
      </c>
      <c r="BI1193">
        <f t="shared" si="425"/>
        <v>0</v>
      </c>
      <c r="BJ1193">
        <f t="shared" si="426"/>
        <v>0</v>
      </c>
      <c r="BK1193">
        <f t="shared" si="427"/>
        <v>0</v>
      </c>
      <c r="BL1193">
        <f t="shared" si="428"/>
        <v>0</v>
      </c>
      <c r="BM1193">
        <f t="shared" si="432"/>
        <v>0</v>
      </c>
      <c r="BN1193">
        <f t="shared" si="433"/>
        <v>0</v>
      </c>
      <c r="BO1193">
        <f>IF(AND(AU1193&gt;'County Avg'!$E$3,'Gentrification Calcs'!AW1193&gt;'County Avg'!$E$4,'Gentrification Calcs'!AY1193&gt;'County Avg'!$E$5,'Gentrification Calcs'!BA1193&gt;'County Avg'!$E$6),1,0)</f>
        <v>0</v>
      </c>
      <c r="BP1193">
        <f>IF(AND(AV1193&gt;'County Avg'!$F$3,'Gentrification Calcs'!AX1193&gt;'County Avg'!$F$4,'Gentrification Calcs'!AZ1193&gt;'County Avg'!$F$5,'Gentrification Calcs'!BB1193&gt;'County Avg'!$F$6),1,0)</f>
        <v>0</v>
      </c>
      <c r="BQ1193">
        <f t="shared" si="434"/>
        <v>0</v>
      </c>
      <c r="BR1193">
        <f t="shared" si="435"/>
        <v>0</v>
      </c>
      <c r="BS1193">
        <f t="shared" si="436"/>
        <v>0</v>
      </c>
      <c r="BT1193">
        <f t="shared" si="437"/>
        <v>0</v>
      </c>
    </row>
    <row r="1194" spans="1:72" x14ac:dyDescent="0.25">
      <c r="A1194">
        <v>6037406000</v>
      </c>
      <c r="B1194">
        <v>3224.0000038001499</v>
      </c>
      <c r="C1194">
        <v>4999.9999975748397</v>
      </c>
      <c r="D1194">
        <v>5737</v>
      </c>
      <c r="E1194">
        <v>1211</v>
      </c>
      <c r="F1194">
        <v>1519.252223</v>
      </c>
      <c r="G1194">
        <v>1535</v>
      </c>
      <c r="H1194">
        <v>514.80072481403124</v>
      </c>
      <c r="I1194">
        <v>438.44157223869536</v>
      </c>
      <c r="J1194">
        <v>479.05160000000001</v>
      </c>
      <c r="K1194">
        <v>0.42510381900415461</v>
      </c>
      <c r="L1194">
        <v>0.2885903772929318</v>
      </c>
      <c r="M1194">
        <v>0.31208573289902281</v>
      </c>
      <c r="N1194">
        <v>2028.000002</v>
      </c>
      <c r="O1194">
        <v>3169.6947730000002</v>
      </c>
      <c r="P1194">
        <v>3530</v>
      </c>
      <c r="Q1194">
        <v>202</v>
      </c>
      <c r="R1194">
        <v>529.45329860000004</v>
      </c>
      <c r="S1194">
        <v>659</v>
      </c>
      <c r="T1194">
        <v>9.9605522584215456E-2</v>
      </c>
      <c r="U1194">
        <v>0.16703605126587373</v>
      </c>
      <c r="V1194">
        <v>0.186685552407932</v>
      </c>
      <c r="W1194">
        <v>720</v>
      </c>
      <c r="X1194">
        <v>375.78076314926102</v>
      </c>
      <c r="Y1194">
        <v>501</v>
      </c>
      <c r="Z1194">
        <v>1235</v>
      </c>
      <c r="AA1194">
        <v>1522.1354703903201</v>
      </c>
      <c r="AB1194">
        <v>1535</v>
      </c>
      <c r="AC1194">
        <v>0.582995951417004</v>
      </c>
      <c r="AD1194">
        <v>0.2468773446642695</v>
      </c>
      <c r="AE1194">
        <v>0.32638436482084693</v>
      </c>
      <c r="AF1194">
        <v>2123.0000025023901</v>
      </c>
      <c r="AG1194">
        <v>2157.9269819259598</v>
      </c>
      <c r="AH1194">
        <v>1759</v>
      </c>
      <c r="AI1194">
        <v>0.65849875930520974</v>
      </c>
      <c r="AJ1194">
        <v>0.43158539659452472</v>
      </c>
      <c r="AK1194">
        <v>0.30660624019522398</v>
      </c>
      <c r="AL1194">
        <f t="shared" si="429"/>
        <v>0.34150124069479026</v>
      </c>
      <c r="AM1194">
        <f t="shared" si="429"/>
        <v>0.56841460340547534</v>
      </c>
      <c r="AN1194">
        <f t="shared" si="429"/>
        <v>0.69339375980477602</v>
      </c>
      <c r="AO1194">
        <v>76134.481972428432</v>
      </c>
      <c r="AP1194">
        <v>72793.064160196169</v>
      </c>
      <c r="AQ1194">
        <v>65417</v>
      </c>
      <c r="AR1194">
        <v>1380.4944444444445</v>
      </c>
      <c r="AS1194">
        <v>1228.2593910636617</v>
      </c>
      <c r="AT1194">
        <v>1634</v>
      </c>
      <c r="AU1194">
        <f t="shared" si="415"/>
        <v>-0.22691336271068502</v>
      </c>
      <c r="AV1194">
        <f t="shared" si="416"/>
        <v>-0.12497915639930074</v>
      </c>
      <c r="AW1194">
        <v>6.7430528681658275E-2</v>
      </c>
      <c r="AX1194">
        <v>1.9649501142058268E-2</v>
      </c>
      <c r="AY1194" s="1">
        <f t="shared" si="417"/>
        <v>-3341.4178122322628</v>
      </c>
      <c r="AZ1194" s="1">
        <f t="shared" si="418"/>
        <v>-7376.0641601961688</v>
      </c>
      <c r="BA1194" s="1">
        <f t="shared" si="430"/>
        <v>-152.2350533807828</v>
      </c>
      <c r="BB1194" s="1">
        <f t="shared" si="431"/>
        <v>405.74060893633828</v>
      </c>
      <c r="BC1194">
        <f t="shared" si="419"/>
        <v>1</v>
      </c>
      <c r="BD1194">
        <f t="shared" si="420"/>
        <v>1</v>
      </c>
      <c r="BE1194">
        <f t="shared" si="421"/>
        <v>1</v>
      </c>
      <c r="BF1194">
        <f t="shared" si="422"/>
        <v>0</v>
      </c>
      <c r="BG1194">
        <f t="shared" si="423"/>
        <v>1</v>
      </c>
      <c r="BH1194">
        <f t="shared" si="424"/>
        <v>1</v>
      </c>
      <c r="BI1194">
        <f t="shared" si="425"/>
        <v>1</v>
      </c>
      <c r="BJ1194">
        <f t="shared" si="426"/>
        <v>0</v>
      </c>
      <c r="BK1194">
        <f t="shared" si="427"/>
        <v>0</v>
      </c>
      <c r="BL1194">
        <f t="shared" si="428"/>
        <v>0</v>
      </c>
      <c r="BM1194">
        <f t="shared" si="432"/>
        <v>1</v>
      </c>
      <c r="BN1194">
        <f t="shared" si="433"/>
        <v>0</v>
      </c>
      <c r="BO1194">
        <f>IF(AND(AU1194&gt;'County Avg'!$E$3,'Gentrification Calcs'!AW1194&gt;'County Avg'!$E$4,'Gentrification Calcs'!AY1194&gt;'County Avg'!$E$5,'Gentrification Calcs'!BA1194&gt;'County Avg'!$E$6),1,0)</f>
        <v>0</v>
      </c>
      <c r="BP1194">
        <f>IF(AND(AV1194&gt;'County Avg'!$F$3,'Gentrification Calcs'!AX1194&gt;'County Avg'!$F$4,'Gentrification Calcs'!AZ1194&gt;'County Avg'!$F$5,'Gentrification Calcs'!BB1194&gt;'County Avg'!$F$6),1,0)</f>
        <v>0</v>
      </c>
      <c r="BQ1194">
        <f t="shared" si="434"/>
        <v>0</v>
      </c>
      <c r="BR1194">
        <f t="shared" si="435"/>
        <v>0</v>
      </c>
      <c r="BS1194">
        <f t="shared" si="436"/>
        <v>0</v>
      </c>
      <c r="BT1194">
        <f t="shared" si="437"/>
        <v>0</v>
      </c>
    </row>
    <row r="1195" spans="1:72" x14ac:dyDescent="0.25">
      <c r="A1195">
        <v>6037406101</v>
      </c>
      <c r="B1195">
        <v>5079.2180588375704</v>
      </c>
      <c r="C1195">
        <v>2959</v>
      </c>
      <c r="D1195">
        <v>3243</v>
      </c>
      <c r="E1195">
        <v>2301.0740340000002</v>
      </c>
      <c r="F1195">
        <v>1125</v>
      </c>
      <c r="G1195">
        <v>1119</v>
      </c>
      <c r="H1195">
        <v>440.79680051956944</v>
      </c>
      <c r="I1195">
        <v>430.01600000000002</v>
      </c>
      <c r="J1195">
        <v>398.03440000000001</v>
      </c>
      <c r="K1195">
        <v>0.19156132919084054</v>
      </c>
      <c r="L1195">
        <v>0.38223644444444443</v>
      </c>
      <c r="M1195">
        <v>0.35570545129579983</v>
      </c>
      <c r="N1195">
        <v>3335.1385129999999</v>
      </c>
      <c r="O1195">
        <v>1960</v>
      </c>
      <c r="P1195">
        <v>2131</v>
      </c>
      <c r="Q1195">
        <v>460.02960439999998</v>
      </c>
      <c r="R1195">
        <v>366</v>
      </c>
      <c r="S1195">
        <v>520</v>
      </c>
      <c r="T1195">
        <v>0.13793418252550999</v>
      </c>
      <c r="U1195">
        <v>0.18673469387755101</v>
      </c>
      <c r="V1195">
        <v>0.24401689347724073</v>
      </c>
      <c r="W1195">
        <v>1727.03356389329</v>
      </c>
      <c r="X1195">
        <v>599</v>
      </c>
      <c r="Y1195">
        <v>601</v>
      </c>
      <c r="Z1195">
        <v>2282.07108731568</v>
      </c>
      <c r="AA1195">
        <v>1125</v>
      </c>
      <c r="AB1195">
        <v>1119</v>
      </c>
      <c r="AC1195">
        <v>0.75678342076746563</v>
      </c>
      <c r="AD1195">
        <v>0.5324444444444445</v>
      </c>
      <c r="AE1195">
        <v>0.5370866845397676</v>
      </c>
      <c r="AF1195">
        <v>3396.1032910030999</v>
      </c>
      <c r="AG1195">
        <v>1544</v>
      </c>
      <c r="AH1195">
        <v>930</v>
      </c>
      <c r="AI1195">
        <v>0.66862718860712433</v>
      </c>
      <c r="AJ1195">
        <v>0.52179790469753295</v>
      </c>
      <c r="AK1195">
        <v>0.28677150786308975</v>
      </c>
      <c r="AL1195">
        <f t="shared" si="429"/>
        <v>0.33137281139287567</v>
      </c>
      <c r="AM1195">
        <f t="shared" si="429"/>
        <v>0.47820209530246705</v>
      </c>
      <c r="AN1195">
        <f t="shared" si="429"/>
        <v>0.71322849213691031</v>
      </c>
      <c r="AO1195">
        <v>59716.946977730651</v>
      </c>
      <c r="AP1195">
        <v>58863.009399264411</v>
      </c>
      <c r="AQ1195">
        <v>57906</v>
      </c>
      <c r="AR1195">
        <v>1034.9388888888889</v>
      </c>
      <c r="AS1195">
        <v>979.36101225780953</v>
      </c>
      <c r="AT1195">
        <v>1172</v>
      </c>
      <c r="AU1195">
        <f t="shared" si="415"/>
        <v>-0.14682928390959138</v>
      </c>
      <c r="AV1195">
        <f t="shared" si="416"/>
        <v>-0.23502639683444321</v>
      </c>
      <c r="AW1195">
        <v>4.8800511352041026E-2</v>
      </c>
      <c r="AX1195">
        <v>5.728219959968972E-2</v>
      </c>
      <c r="AY1195" s="1">
        <f t="shared" si="417"/>
        <v>-853.93757846624067</v>
      </c>
      <c r="AZ1195" s="1">
        <f t="shared" si="418"/>
        <v>-957.0093992644106</v>
      </c>
      <c r="BA1195" s="1">
        <f t="shared" si="430"/>
        <v>-55.577876631079334</v>
      </c>
      <c r="BB1195" s="1">
        <f t="shared" si="431"/>
        <v>192.63898774219047</v>
      </c>
      <c r="BC1195">
        <f t="shared" si="419"/>
        <v>1</v>
      </c>
      <c r="BD1195">
        <f t="shared" si="420"/>
        <v>1</v>
      </c>
      <c r="BE1195">
        <f t="shared" si="421"/>
        <v>0</v>
      </c>
      <c r="BF1195">
        <f t="shared" si="422"/>
        <v>0</v>
      </c>
      <c r="BG1195">
        <f t="shared" si="423"/>
        <v>1</v>
      </c>
      <c r="BH1195">
        <f t="shared" si="424"/>
        <v>0</v>
      </c>
      <c r="BI1195">
        <f t="shared" si="425"/>
        <v>1</v>
      </c>
      <c r="BJ1195">
        <f t="shared" si="426"/>
        <v>1</v>
      </c>
      <c r="BK1195">
        <f t="shared" si="427"/>
        <v>0</v>
      </c>
      <c r="BL1195">
        <f t="shared" si="428"/>
        <v>0</v>
      </c>
      <c r="BM1195">
        <f t="shared" si="432"/>
        <v>0</v>
      </c>
      <c r="BN1195">
        <f t="shared" si="433"/>
        <v>0</v>
      </c>
      <c r="BO1195">
        <f>IF(AND(AU1195&gt;'County Avg'!$E$3,'Gentrification Calcs'!AW1195&gt;'County Avg'!$E$4,'Gentrification Calcs'!AY1195&gt;'County Avg'!$E$5,'Gentrification Calcs'!BA1195&gt;'County Avg'!$E$6),1,0)</f>
        <v>0</v>
      </c>
      <c r="BP1195">
        <f>IF(AND(AV1195&gt;'County Avg'!$F$3,'Gentrification Calcs'!AX1195&gt;'County Avg'!$F$4,'Gentrification Calcs'!AZ1195&gt;'County Avg'!$F$5,'Gentrification Calcs'!BB1195&gt;'County Avg'!$F$6),1,0)</f>
        <v>0</v>
      </c>
      <c r="BQ1195">
        <f t="shared" si="434"/>
        <v>0</v>
      </c>
      <c r="BR1195">
        <f t="shared" si="435"/>
        <v>0</v>
      </c>
      <c r="BS1195">
        <f t="shared" si="436"/>
        <v>0</v>
      </c>
      <c r="BT1195">
        <f t="shared" si="437"/>
        <v>0</v>
      </c>
    </row>
    <row r="1196" spans="1:72" x14ac:dyDescent="0.25">
      <c r="A1196">
        <v>6037406102</v>
      </c>
      <c r="B1196">
        <v>4697.1594481331804</v>
      </c>
      <c r="C1196">
        <v>5728.2484372416202</v>
      </c>
      <c r="D1196">
        <v>5802</v>
      </c>
      <c r="E1196">
        <v>1594.475952</v>
      </c>
      <c r="F1196">
        <v>2265.0786840000001</v>
      </c>
      <c r="G1196">
        <v>2151</v>
      </c>
      <c r="H1196">
        <v>1067.5867511124009</v>
      </c>
      <c r="I1196">
        <v>1041.5772226637814</v>
      </c>
      <c r="J1196">
        <v>896.48540000000003</v>
      </c>
      <c r="K1196">
        <v>0.66955337255058256</v>
      </c>
      <c r="L1196">
        <v>0.45984151898176678</v>
      </c>
      <c r="M1196">
        <v>0.4167761041376104</v>
      </c>
      <c r="N1196">
        <v>2983.6927970000002</v>
      </c>
      <c r="O1196">
        <v>3580.1473769999998</v>
      </c>
      <c r="P1196">
        <v>3623</v>
      </c>
      <c r="Q1196">
        <v>637.59204099999999</v>
      </c>
      <c r="R1196">
        <v>495.02458589999998</v>
      </c>
      <c r="S1196">
        <v>717</v>
      </c>
      <c r="T1196">
        <v>0.2136922546587493</v>
      </c>
      <c r="U1196">
        <v>0.13826933189404286</v>
      </c>
      <c r="V1196">
        <v>0.19790229091912778</v>
      </c>
      <c r="W1196">
        <v>722.86871337890602</v>
      </c>
      <c r="X1196">
        <v>1682.04295625538</v>
      </c>
      <c r="Y1196">
        <v>1571</v>
      </c>
      <c r="Z1196">
        <v>1531.01416015625</v>
      </c>
      <c r="AA1196">
        <v>2262.0780394971398</v>
      </c>
      <c r="AB1196">
        <v>2151</v>
      </c>
      <c r="AC1196">
        <v>0.47215024667383387</v>
      </c>
      <c r="AD1196">
        <v>0.74358308019704678</v>
      </c>
      <c r="AE1196">
        <v>0.7303579730357973</v>
      </c>
      <c r="AF1196">
        <v>2225.1268316679102</v>
      </c>
      <c r="AG1196">
        <v>2498.07688847184</v>
      </c>
      <c r="AH1196">
        <v>1585</v>
      </c>
      <c r="AI1196">
        <v>0.47371754274857658</v>
      </c>
      <c r="AJ1196">
        <v>0.43609786060095596</v>
      </c>
      <c r="AK1196">
        <v>0.27318166149603584</v>
      </c>
      <c r="AL1196">
        <f t="shared" si="429"/>
        <v>0.52628245725142342</v>
      </c>
      <c r="AM1196">
        <f t="shared" si="429"/>
        <v>0.56390213939904399</v>
      </c>
      <c r="AN1196">
        <f t="shared" si="429"/>
        <v>0.72681833850396416</v>
      </c>
      <c r="AO1196">
        <v>54692.466595970312</v>
      </c>
      <c r="AP1196">
        <v>52485.158152840217</v>
      </c>
      <c r="AQ1196">
        <v>58364</v>
      </c>
      <c r="AR1196">
        <v>1062.5833333333335</v>
      </c>
      <c r="AS1196">
        <v>968.53934361407676</v>
      </c>
      <c r="AT1196">
        <v>1095</v>
      </c>
      <c r="AU1196">
        <f t="shared" si="415"/>
        <v>-3.7619682147620626E-2</v>
      </c>
      <c r="AV1196">
        <f t="shared" si="416"/>
        <v>-0.16291619910492011</v>
      </c>
      <c r="AW1196">
        <v>-7.542292276470644E-2</v>
      </c>
      <c r="AX1196">
        <v>5.963295902508492E-2</v>
      </c>
      <c r="AY1196" s="1">
        <f t="shared" si="417"/>
        <v>-2207.3084431300958</v>
      </c>
      <c r="AZ1196" s="1">
        <f t="shared" si="418"/>
        <v>5878.8418471597834</v>
      </c>
      <c r="BA1196" s="1">
        <f t="shared" si="430"/>
        <v>-94.043989719256729</v>
      </c>
      <c r="BB1196" s="1">
        <f t="shared" si="431"/>
        <v>126.46065638592324</v>
      </c>
      <c r="BC1196">
        <f t="shared" si="419"/>
        <v>1</v>
      </c>
      <c r="BD1196">
        <f t="shared" si="420"/>
        <v>1</v>
      </c>
      <c r="BE1196">
        <f t="shared" si="421"/>
        <v>1</v>
      </c>
      <c r="BF1196">
        <f t="shared" si="422"/>
        <v>1</v>
      </c>
      <c r="BG1196">
        <f t="shared" si="423"/>
        <v>0</v>
      </c>
      <c r="BH1196">
        <f t="shared" si="424"/>
        <v>1</v>
      </c>
      <c r="BI1196">
        <f t="shared" si="425"/>
        <v>0</v>
      </c>
      <c r="BJ1196">
        <f t="shared" si="426"/>
        <v>1</v>
      </c>
      <c r="BK1196">
        <f t="shared" si="427"/>
        <v>0</v>
      </c>
      <c r="BL1196">
        <f t="shared" si="428"/>
        <v>0</v>
      </c>
      <c r="BM1196">
        <f t="shared" si="432"/>
        <v>0</v>
      </c>
      <c r="BN1196">
        <f t="shared" si="433"/>
        <v>1</v>
      </c>
      <c r="BO1196">
        <f>IF(AND(AU1196&gt;'County Avg'!$E$3,'Gentrification Calcs'!AW1196&gt;'County Avg'!$E$4,'Gentrification Calcs'!AY1196&gt;'County Avg'!$E$5,'Gentrification Calcs'!BA1196&gt;'County Avg'!$E$6),1,0)</f>
        <v>0</v>
      </c>
      <c r="BP1196">
        <f>IF(AND(AV1196&gt;'County Avg'!$F$3,'Gentrification Calcs'!AX1196&gt;'County Avg'!$F$4,'Gentrification Calcs'!AZ1196&gt;'County Avg'!$F$5,'Gentrification Calcs'!BB1196&gt;'County Avg'!$F$6),1,0)</f>
        <v>0</v>
      </c>
      <c r="BQ1196">
        <f t="shared" si="434"/>
        <v>0</v>
      </c>
      <c r="BR1196">
        <f t="shared" si="435"/>
        <v>0</v>
      </c>
      <c r="BS1196">
        <f t="shared" si="436"/>
        <v>0</v>
      </c>
      <c r="BT1196">
        <f t="shared" si="437"/>
        <v>0</v>
      </c>
    </row>
    <row r="1197" spans="1:72" x14ac:dyDescent="0.25">
      <c r="A1197">
        <v>6037406200</v>
      </c>
      <c r="B1197">
        <v>4654.9999508851397</v>
      </c>
      <c r="C1197">
        <v>5350.6168696880304</v>
      </c>
      <c r="D1197">
        <v>5466</v>
      </c>
      <c r="E1197">
        <v>1484</v>
      </c>
      <c r="F1197">
        <v>1694.6264650000001</v>
      </c>
      <c r="G1197">
        <v>1782</v>
      </c>
      <c r="H1197">
        <v>610.76994742271779</v>
      </c>
      <c r="I1197">
        <v>793.05325302122469</v>
      </c>
      <c r="J1197">
        <v>1015.3418</v>
      </c>
      <c r="K1197">
        <v>0.41157004543309822</v>
      </c>
      <c r="L1197">
        <v>0.46798115655607009</v>
      </c>
      <c r="M1197">
        <v>0.56977654320987658</v>
      </c>
      <c r="N1197">
        <v>2932.999969</v>
      </c>
      <c r="O1197">
        <v>3174.0778810000002</v>
      </c>
      <c r="P1197">
        <v>3612</v>
      </c>
      <c r="Q1197">
        <v>1168</v>
      </c>
      <c r="R1197">
        <v>529.50878909999994</v>
      </c>
      <c r="S1197">
        <v>775</v>
      </c>
      <c r="T1197">
        <v>0.39822707546711195</v>
      </c>
      <c r="U1197">
        <v>0.16682287232762449</v>
      </c>
      <c r="V1197">
        <v>0.21456256921373201</v>
      </c>
      <c r="W1197">
        <v>436</v>
      </c>
      <c r="X1197">
        <v>925.15301513671898</v>
      </c>
      <c r="Y1197">
        <v>986</v>
      </c>
      <c r="Z1197">
        <v>1531</v>
      </c>
      <c r="AA1197">
        <v>1680.744140625</v>
      </c>
      <c r="AB1197">
        <v>1782</v>
      </c>
      <c r="AC1197">
        <v>0.28478118876551273</v>
      </c>
      <c r="AD1197">
        <v>0.5504425050636752</v>
      </c>
      <c r="AE1197">
        <v>0.55331088664422001</v>
      </c>
      <c r="AF1197">
        <v>2830.9999701301399</v>
      </c>
      <c r="AG1197">
        <v>1655.95446777344</v>
      </c>
      <c r="AH1197">
        <v>991</v>
      </c>
      <c r="AI1197">
        <v>0.60816326530612108</v>
      </c>
      <c r="AJ1197">
        <v>0.30948851470839678</v>
      </c>
      <c r="AK1197">
        <v>0.18130259787778996</v>
      </c>
      <c r="AL1197">
        <f t="shared" si="429"/>
        <v>0.39183673469387892</v>
      </c>
      <c r="AM1197">
        <f t="shared" si="429"/>
        <v>0.69051148529160322</v>
      </c>
      <c r="AN1197">
        <f t="shared" si="429"/>
        <v>0.81869740212220998</v>
      </c>
      <c r="AO1197">
        <v>62682.660127253454</v>
      </c>
      <c r="AP1197">
        <v>50842.463015937887</v>
      </c>
      <c r="AQ1197">
        <v>36136</v>
      </c>
      <c r="AR1197">
        <v>1104.05</v>
      </c>
      <c r="AS1197">
        <v>930.66350336101232</v>
      </c>
      <c r="AT1197">
        <v>1042</v>
      </c>
      <c r="AU1197">
        <f t="shared" si="415"/>
        <v>-0.2986747505977243</v>
      </c>
      <c r="AV1197">
        <f t="shared" si="416"/>
        <v>-0.12818591683060682</v>
      </c>
      <c r="AW1197">
        <v>-0.23140420313948745</v>
      </c>
      <c r="AX1197">
        <v>4.7739696886107519E-2</v>
      </c>
      <c r="AY1197" s="1">
        <f t="shared" si="417"/>
        <v>-11840.197111315567</v>
      </c>
      <c r="AZ1197" s="1">
        <f t="shared" si="418"/>
        <v>-14706.463015937887</v>
      </c>
      <c r="BA1197" s="1">
        <f t="shared" si="430"/>
        <v>-173.38649663898764</v>
      </c>
      <c r="BB1197" s="1">
        <f t="shared" si="431"/>
        <v>111.33649663898768</v>
      </c>
      <c r="BC1197">
        <f t="shared" si="419"/>
        <v>1</v>
      </c>
      <c r="BD1197">
        <f t="shared" si="420"/>
        <v>1</v>
      </c>
      <c r="BE1197">
        <f t="shared" si="421"/>
        <v>0</v>
      </c>
      <c r="BF1197">
        <f t="shared" si="422"/>
        <v>1</v>
      </c>
      <c r="BG1197">
        <f t="shared" si="423"/>
        <v>0</v>
      </c>
      <c r="BH1197">
        <f t="shared" si="424"/>
        <v>1</v>
      </c>
      <c r="BI1197">
        <f t="shared" si="425"/>
        <v>0</v>
      </c>
      <c r="BJ1197">
        <f t="shared" si="426"/>
        <v>1</v>
      </c>
      <c r="BK1197">
        <f t="shared" si="427"/>
        <v>0</v>
      </c>
      <c r="BL1197">
        <f t="shared" si="428"/>
        <v>0</v>
      </c>
      <c r="BM1197">
        <f t="shared" si="432"/>
        <v>0</v>
      </c>
      <c r="BN1197">
        <f t="shared" si="433"/>
        <v>1</v>
      </c>
      <c r="BO1197">
        <f>IF(AND(AU1197&gt;'County Avg'!$E$3,'Gentrification Calcs'!AW1197&gt;'County Avg'!$E$4,'Gentrification Calcs'!AY1197&gt;'County Avg'!$E$5,'Gentrification Calcs'!BA1197&gt;'County Avg'!$E$6),1,0)</f>
        <v>0</v>
      </c>
      <c r="BP1197">
        <f>IF(AND(AV1197&gt;'County Avg'!$F$3,'Gentrification Calcs'!AX1197&gt;'County Avg'!$F$4,'Gentrification Calcs'!AZ1197&gt;'County Avg'!$F$5,'Gentrification Calcs'!BB1197&gt;'County Avg'!$F$6),1,0)</f>
        <v>0</v>
      </c>
      <c r="BQ1197">
        <f t="shared" si="434"/>
        <v>0</v>
      </c>
      <c r="BR1197">
        <f t="shared" si="435"/>
        <v>0</v>
      </c>
      <c r="BS1197">
        <f t="shared" si="436"/>
        <v>0</v>
      </c>
      <c r="BT1197">
        <f t="shared" si="437"/>
        <v>0</v>
      </c>
    </row>
    <row r="1198" spans="1:72" x14ac:dyDescent="0.25">
      <c r="A1198">
        <v>6037406300</v>
      </c>
      <c r="B1198">
        <v>1999.0000198825201</v>
      </c>
      <c r="C1198">
        <v>5117</v>
      </c>
      <c r="D1198">
        <v>5393</v>
      </c>
      <c r="E1198">
        <v>645</v>
      </c>
      <c r="F1198">
        <v>1668</v>
      </c>
      <c r="G1198">
        <v>1727</v>
      </c>
      <c r="H1198">
        <v>277.30719707413419</v>
      </c>
      <c r="I1198">
        <v>338.25779999999997</v>
      </c>
      <c r="J1198">
        <v>551.19820000000004</v>
      </c>
      <c r="K1198">
        <v>0.42993363887462666</v>
      </c>
      <c r="L1198">
        <v>0.20279244604316546</v>
      </c>
      <c r="M1198">
        <v>0.31916514186450495</v>
      </c>
      <c r="N1198">
        <v>1319.0000130000001</v>
      </c>
      <c r="O1198">
        <v>3334</v>
      </c>
      <c r="P1198">
        <v>3661</v>
      </c>
      <c r="Q1198">
        <v>299</v>
      </c>
      <c r="R1198">
        <v>1326</v>
      </c>
      <c r="S1198">
        <v>1481</v>
      </c>
      <c r="T1198">
        <v>0.22668688176881768</v>
      </c>
      <c r="U1198">
        <v>0.39772045590881822</v>
      </c>
      <c r="V1198">
        <v>0.40453428025129745</v>
      </c>
      <c r="W1198">
        <v>77</v>
      </c>
      <c r="X1198">
        <v>464</v>
      </c>
      <c r="Y1198">
        <v>495</v>
      </c>
      <c r="Z1198">
        <v>676</v>
      </c>
      <c r="AA1198">
        <v>1670</v>
      </c>
      <c r="AB1198">
        <v>1727</v>
      </c>
      <c r="AC1198">
        <v>0.11390532544378698</v>
      </c>
      <c r="AD1198">
        <v>0.27784431137724552</v>
      </c>
      <c r="AE1198">
        <v>0.28662420382165604</v>
      </c>
      <c r="AF1198">
        <v>1197.0000119056399</v>
      </c>
      <c r="AG1198">
        <v>1919</v>
      </c>
      <c r="AH1198">
        <v>1209</v>
      </c>
      <c r="AI1198">
        <v>0.5987993996998493</v>
      </c>
      <c r="AJ1198">
        <v>0.37502442837600158</v>
      </c>
      <c r="AK1198">
        <v>0.22417949193398851</v>
      </c>
      <c r="AL1198">
        <f t="shared" si="429"/>
        <v>0.4012006003001507</v>
      </c>
      <c r="AM1198">
        <f t="shared" si="429"/>
        <v>0.62497557162399842</v>
      </c>
      <c r="AN1198">
        <f t="shared" si="429"/>
        <v>0.77582050806601144</v>
      </c>
      <c r="AO1198">
        <v>121349.36373276777</v>
      </c>
      <c r="AP1198">
        <v>100977.51859419698</v>
      </c>
      <c r="AQ1198">
        <v>72159</v>
      </c>
      <c r="AR1198">
        <v>1283.7388888888891</v>
      </c>
      <c r="AS1198">
        <v>1151.1550019770661</v>
      </c>
      <c r="AT1198">
        <v>1462</v>
      </c>
      <c r="AU1198">
        <f t="shared" si="415"/>
        <v>-0.22377497132384772</v>
      </c>
      <c r="AV1198">
        <f t="shared" si="416"/>
        <v>-0.15084493644201308</v>
      </c>
      <c r="AW1198">
        <v>0.17103357414000053</v>
      </c>
      <c r="AX1198">
        <v>6.8138243424792355E-3</v>
      </c>
      <c r="AY1198" s="1">
        <f t="shared" si="417"/>
        <v>-20371.845138570789</v>
      </c>
      <c r="AZ1198" s="1">
        <f t="shared" si="418"/>
        <v>-28818.518594196983</v>
      </c>
      <c r="BA1198" s="1">
        <f t="shared" si="430"/>
        <v>-132.5838869118229</v>
      </c>
      <c r="BB1198" s="1">
        <f t="shared" si="431"/>
        <v>310.84499802293385</v>
      </c>
      <c r="BC1198">
        <f t="shared" si="419"/>
        <v>1</v>
      </c>
      <c r="BD1198">
        <f t="shared" si="420"/>
        <v>1</v>
      </c>
      <c r="BE1198">
        <f t="shared" si="421"/>
        <v>1</v>
      </c>
      <c r="BF1198">
        <f t="shared" si="422"/>
        <v>0</v>
      </c>
      <c r="BG1198">
        <f t="shared" si="423"/>
        <v>0</v>
      </c>
      <c r="BH1198">
        <f t="shared" si="424"/>
        <v>0</v>
      </c>
      <c r="BI1198">
        <f t="shared" si="425"/>
        <v>0</v>
      </c>
      <c r="BJ1198">
        <f t="shared" si="426"/>
        <v>0</v>
      </c>
      <c r="BK1198">
        <f t="shared" si="427"/>
        <v>0</v>
      </c>
      <c r="BL1198">
        <f t="shared" si="428"/>
        <v>0</v>
      </c>
      <c r="BM1198">
        <f t="shared" si="432"/>
        <v>0</v>
      </c>
      <c r="BN1198">
        <f t="shared" si="433"/>
        <v>0</v>
      </c>
      <c r="BO1198">
        <f>IF(AND(AU1198&gt;'County Avg'!$E$3,'Gentrification Calcs'!AW1198&gt;'County Avg'!$E$4,'Gentrification Calcs'!AY1198&gt;'County Avg'!$E$5,'Gentrification Calcs'!BA1198&gt;'County Avg'!$E$6),1,0)</f>
        <v>0</v>
      </c>
      <c r="BP1198">
        <f>IF(AND(AV1198&gt;'County Avg'!$F$3,'Gentrification Calcs'!AX1198&gt;'County Avg'!$F$4,'Gentrification Calcs'!AZ1198&gt;'County Avg'!$F$5,'Gentrification Calcs'!BB1198&gt;'County Avg'!$F$6),1,0)</f>
        <v>0</v>
      </c>
      <c r="BQ1198">
        <f t="shared" si="434"/>
        <v>0</v>
      </c>
      <c r="BR1198">
        <f t="shared" si="435"/>
        <v>0</v>
      </c>
      <c r="BS1198">
        <f t="shared" si="436"/>
        <v>0</v>
      </c>
      <c r="BT1198">
        <f t="shared" si="437"/>
        <v>0</v>
      </c>
    </row>
    <row r="1199" spans="1:72" x14ac:dyDescent="0.25">
      <c r="A1199">
        <v>6037406402</v>
      </c>
      <c r="B1199">
        <v>2005.99998954957</v>
      </c>
      <c r="C1199">
        <v>2051</v>
      </c>
      <c r="D1199">
        <v>1930</v>
      </c>
      <c r="E1199">
        <v>541</v>
      </c>
      <c r="F1199">
        <v>686</v>
      </c>
      <c r="G1199">
        <v>604</v>
      </c>
      <c r="H1199">
        <v>109.83200109241479</v>
      </c>
      <c r="I1199">
        <v>101</v>
      </c>
      <c r="J1199">
        <v>129.19819999999999</v>
      </c>
      <c r="K1199">
        <v>0.20301663787877039</v>
      </c>
      <c r="L1199">
        <v>0.14723032069970846</v>
      </c>
      <c r="M1199">
        <v>0.21390430463576157</v>
      </c>
      <c r="N1199">
        <v>1080.999994</v>
      </c>
      <c r="O1199">
        <v>1431</v>
      </c>
      <c r="P1199">
        <v>1251</v>
      </c>
      <c r="Q1199">
        <v>128</v>
      </c>
      <c r="R1199">
        <v>468</v>
      </c>
      <c r="S1199">
        <v>313</v>
      </c>
      <c r="T1199">
        <v>0.11840888132326853</v>
      </c>
      <c r="U1199">
        <v>0.32704402515723269</v>
      </c>
      <c r="V1199">
        <v>0.2501998401278977</v>
      </c>
      <c r="W1199">
        <v>157</v>
      </c>
      <c r="X1199">
        <v>46</v>
      </c>
      <c r="Y1199">
        <v>85</v>
      </c>
      <c r="Z1199">
        <v>551</v>
      </c>
      <c r="AA1199">
        <v>637</v>
      </c>
      <c r="AB1199">
        <v>604</v>
      </c>
      <c r="AC1199">
        <v>0.28493647912885661</v>
      </c>
      <c r="AD1199">
        <v>7.2213500784929358E-2</v>
      </c>
      <c r="AE1199">
        <v>0.14072847682119205</v>
      </c>
      <c r="AF1199">
        <v>783.99999591568496</v>
      </c>
      <c r="AG1199">
        <v>815</v>
      </c>
      <c r="AH1199">
        <v>528</v>
      </c>
      <c r="AI1199">
        <v>0.39082751744765731</v>
      </c>
      <c r="AJ1199">
        <v>0.39736713798147244</v>
      </c>
      <c r="AK1199">
        <v>0.27357512953367874</v>
      </c>
      <c r="AL1199">
        <f t="shared" si="429"/>
        <v>0.60917248255234269</v>
      </c>
      <c r="AM1199">
        <f t="shared" si="429"/>
        <v>0.6026328620185275</v>
      </c>
      <c r="AN1199">
        <f t="shared" si="429"/>
        <v>0.7264248704663212</v>
      </c>
      <c r="AO1199">
        <v>113487.95652173914</v>
      </c>
      <c r="AP1199">
        <v>104852.8810788721</v>
      </c>
      <c r="AQ1199">
        <v>79773</v>
      </c>
      <c r="AR1199">
        <v>1199.0777777777778</v>
      </c>
      <c r="AS1199">
        <v>2062.8805852115461</v>
      </c>
      <c r="AT1199">
        <v>2001</v>
      </c>
      <c r="AU1199">
        <f t="shared" si="415"/>
        <v>6.539620533815127E-3</v>
      </c>
      <c r="AV1199">
        <f t="shared" si="416"/>
        <v>-0.1237920084477937</v>
      </c>
      <c r="AW1199">
        <v>0.20863514383396414</v>
      </c>
      <c r="AX1199">
        <v>-7.6844185029334988E-2</v>
      </c>
      <c r="AY1199" s="1">
        <f t="shared" si="417"/>
        <v>-8635.0754428670334</v>
      </c>
      <c r="AZ1199" s="1">
        <f t="shared" si="418"/>
        <v>-25079.881078872102</v>
      </c>
      <c r="BA1199" s="1">
        <f t="shared" si="430"/>
        <v>863.80280743376829</v>
      </c>
      <c r="BB1199" s="1">
        <f t="shared" si="431"/>
        <v>-61.880585211546077</v>
      </c>
      <c r="BC1199">
        <f t="shared" si="419"/>
        <v>1</v>
      </c>
      <c r="BD1199">
        <f t="shared" si="420"/>
        <v>1</v>
      </c>
      <c r="BE1199">
        <f t="shared" si="421"/>
        <v>0</v>
      </c>
      <c r="BF1199">
        <f t="shared" si="422"/>
        <v>0</v>
      </c>
      <c r="BG1199">
        <f t="shared" si="423"/>
        <v>1</v>
      </c>
      <c r="BH1199">
        <f t="shared" si="424"/>
        <v>0</v>
      </c>
      <c r="BI1199">
        <f t="shared" si="425"/>
        <v>0</v>
      </c>
      <c r="BJ1199">
        <f t="shared" si="426"/>
        <v>0</v>
      </c>
      <c r="BK1199">
        <f t="shared" si="427"/>
        <v>1</v>
      </c>
      <c r="BL1199">
        <f t="shared" si="428"/>
        <v>0</v>
      </c>
      <c r="BM1199">
        <f t="shared" si="432"/>
        <v>0</v>
      </c>
      <c r="BN1199">
        <f t="shared" si="433"/>
        <v>0</v>
      </c>
      <c r="BO1199">
        <f>IF(AND(AU1199&gt;'County Avg'!$E$3,'Gentrification Calcs'!AW1199&gt;'County Avg'!$E$4,'Gentrification Calcs'!AY1199&gt;'County Avg'!$E$5,'Gentrification Calcs'!BA1199&gt;'County Avg'!$E$6),1,0)</f>
        <v>0</v>
      </c>
      <c r="BP1199">
        <f>IF(AND(AV1199&gt;'County Avg'!$F$3,'Gentrification Calcs'!AX1199&gt;'County Avg'!$F$4,'Gentrification Calcs'!AZ1199&gt;'County Avg'!$F$5,'Gentrification Calcs'!BB1199&gt;'County Avg'!$F$6),1,0)</f>
        <v>0</v>
      </c>
      <c r="BQ1199">
        <f t="shared" si="434"/>
        <v>0</v>
      </c>
      <c r="BR1199">
        <f t="shared" si="435"/>
        <v>0</v>
      </c>
      <c r="BS1199">
        <f t="shared" si="436"/>
        <v>0</v>
      </c>
      <c r="BT1199">
        <f t="shared" si="437"/>
        <v>0</v>
      </c>
    </row>
    <row r="1200" spans="1:72" x14ac:dyDescent="0.25">
      <c r="A1200">
        <v>6037406411</v>
      </c>
      <c r="B1200">
        <v>2208.9999917708301</v>
      </c>
      <c r="C1200">
        <v>2140</v>
      </c>
      <c r="D1200">
        <v>1925</v>
      </c>
      <c r="E1200">
        <v>791</v>
      </c>
      <c r="F1200">
        <v>552</v>
      </c>
      <c r="G1200">
        <v>524</v>
      </c>
      <c r="H1200">
        <v>185.92959903138382</v>
      </c>
      <c r="I1200">
        <v>177.51159999999999</v>
      </c>
      <c r="J1200">
        <v>127.2902</v>
      </c>
      <c r="K1200">
        <v>0.23505638309909457</v>
      </c>
      <c r="L1200">
        <v>0.32157898550724634</v>
      </c>
      <c r="M1200">
        <v>0.24292022900763358</v>
      </c>
      <c r="N1200">
        <v>1678.999994</v>
      </c>
      <c r="O1200">
        <v>1319</v>
      </c>
      <c r="P1200">
        <v>1242</v>
      </c>
      <c r="Q1200">
        <v>422</v>
      </c>
      <c r="R1200">
        <v>152</v>
      </c>
      <c r="S1200">
        <v>265</v>
      </c>
      <c r="T1200">
        <v>0.25134008428114385</v>
      </c>
      <c r="U1200">
        <v>0.1152388172858226</v>
      </c>
      <c r="V1200">
        <v>0.21336553945249598</v>
      </c>
      <c r="W1200">
        <v>50</v>
      </c>
      <c r="X1200">
        <v>126</v>
      </c>
      <c r="Y1200">
        <v>88</v>
      </c>
      <c r="Z1200">
        <v>736</v>
      </c>
      <c r="AA1200">
        <v>547</v>
      </c>
      <c r="AB1200">
        <v>524</v>
      </c>
      <c r="AC1200">
        <v>6.7934782608695649E-2</v>
      </c>
      <c r="AD1200">
        <v>0.23034734917733091</v>
      </c>
      <c r="AE1200">
        <v>0.16793893129770993</v>
      </c>
      <c r="AF1200">
        <v>1433.9999946579301</v>
      </c>
      <c r="AG1200">
        <v>531</v>
      </c>
      <c r="AH1200">
        <v>438</v>
      </c>
      <c r="AI1200">
        <v>0.64916251697600669</v>
      </c>
      <c r="AJ1200">
        <v>0.24813084112149533</v>
      </c>
      <c r="AK1200">
        <v>0.22753246753246753</v>
      </c>
      <c r="AL1200">
        <f t="shared" si="429"/>
        <v>0.35083748302399331</v>
      </c>
      <c r="AM1200">
        <f t="shared" si="429"/>
        <v>0.7518691588785047</v>
      </c>
      <c r="AN1200">
        <f t="shared" si="429"/>
        <v>0.77246753246753252</v>
      </c>
      <c r="AO1200">
        <v>62635.498939554614</v>
      </c>
      <c r="AP1200">
        <v>75659.042909685333</v>
      </c>
      <c r="AQ1200">
        <v>81522</v>
      </c>
      <c r="AR1200">
        <v>1428.8722222222223</v>
      </c>
      <c r="AS1200">
        <v>1272.8987742190591</v>
      </c>
      <c r="AT1200">
        <v>2001</v>
      </c>
      <c r="AU1200">
        <f t="shared" si="415"/>
        <v>-0.40103167585451138</v>
      </c>
      <c r="AV1200">
        <f t="shared" si="416"/>
        <v>-2.0598373589027802E-2</v>
      </c>
      <c r="AW1200">
        <v>-0.13610126699532127</v>
      </c>
      <c r="AX1200">
        <v>9.8126722166673383E-2</v>
      </c>
      <c r="AY1200" s="1">
        <f t="shared" si="417"/>
        <v>13023.543970130719</v>
      </c>
      <c r="AZ1200" s="1">
        <f t="shared" si="418"/>
        <v>5862.9570903146669</v>
      </c>
      <c r="BA1200" s="1">
        <f t="shared" si="430"/>
        <v>-155.97344800316318</v>
      </c>
      <c r="BB1200" s="1">
        <f t="shared" si="431"/>
        <v>728.10122578094092</v>
      </c>
      <c r="BC1200">
        <f t="shared" si="419"/>
        <v>1</v>
      </c>
      <c r="BD1200">
        <f t="shared" si="420"/>
        <v>1</v>
      </c>
      <c r="BE1200">
        <f t="shared" si="421"/>
        <v>0</v>
      </c>
      <c r="BF1200">
        <f t="shared" si="422"/>
        <v>0</v>
      </c>
      <c r="BG1200">
        <f t="shared" si="423"/>
        <v>0</v>
      </c>
      <c r="BH1200">
        <f t="shared" si="424"/>
        <v>1</v>
      </c>
      <c r="BI1200">
        <f t="shared" si="425"/>
        <v>0</v>
      </c>
      <c r="BJ1200">
        <f t="shared" si="426"/>
        <v>0</v>
      </c>
      <c r="BK1200">
        <f t="shared" si="427"/>
        <v>0</v>
      </c>
      <c r="BL1200">
        <f t="shared" si="428"/>
        <v>0</v>
      </c>
      <c r="BM1200">
        <f t="shared" si="432"/>
        <v>0</v>
      </c>
      <c r="BN1200">
        <f t="shared" si="433"/>
        <v>0</v>
      </c>
      <c r="BO1200">
        <f>IF(AND(AU1200&gt;'County Avg'!$E$3,'Gentrification Calcs'!AW1200&gt;'County Avg'!$E$4,'Gentrification Calcs'!AY1200&gt;'County Avg'!$E$5,'Gentrification Calcs'!BA1200&gt;'County Avg'!$E$6),1,0)</f>
        <v>0</v>
      </c>
      <c r="BP1200">
        <f>IF(AND(AV1200&gt;'County Avg'!$F$3,'Gentrification Calcs'!AX1200&gt;'County Avg'!$F$4,'Gentrification Calcs'!AZ1200&gt;'County Avg'!$F$5,'Gentrification Calcs'!BB1200&gt;'County Avg'!$F$6),1,0)</f>
        <v>1</v>
      </c>
      <c r="BQ1200">
        <f t="shared" si="434"/>
        <v>0</v>
      </c>
      <c r="BR1200">
        <f t="shared" si="435"/>
        <v>0</v>
      </c>
      <c r="BS1200">
        <f t="shared" si="436"/>
        <v>0</v>
      </c>
      <c r="BT1200">
        <f t="shared" si="437"/>
        <v>0</v>
      </c>
    </row>
    <row r="1201" spans="1:72" x14ac:dyDescent="0.25">
      <c r="A1201">
        <v>6037406412</v>
      </c>
      <c r="B1201">
        <v>5834.0000891592399</v>
      </c>
      <c r="C1201">
        <v>2390</v>
      </c>
      <c r="D1201">
        <v>2454</v>
      </c>
      <c r="E1201">
        <v>2011</v>
      </c>
      <c r="F1201">
        <v>752</v>
      </c>
      <c r="G1201">
        <v>809</v>
      </c>
      <c r="H1201">
        <v>157.08319941481946</v>
      </c>
      <c r="I1201">
        <v>200.75579999999999</v>
      </c>
      <c r="J1201">
        <v>239.0718</v>
      </c>
      <c r="K1201">
        <v>7.8111983796528825E-2</v>
      </c>
      <c r="L1201">
        <v>0.26696249999999999</v>
      </c>
      <c r="M1201">
        <v>0.29551520395550063</v>
      </c>
      <c r="N1201">
        <v>3678.0000559999999</v>
      </c>
      <c r="O1201">
        <v>1483</v>
      </c>
      <c r="P1201">
        <v>1702</v>
      </c>
      <c r="Q1201">
        <v>639</v>
      </c>
      <c r="R1201">
        <v>376</v>
      </c>
      <c r="S1201">
        <v>532</v>
      </c>
      <c r="T1201">
        <v>0.17373572329276768</v>
      </c>
      <c r="U1201">
        <v>0.25354012137559001</v>
      </c>
      <c r="V1201">
        <v>0.31257344300822559</v>
      </c>
      <c r="W1201">
        <v>863</v>
      </c>
      <c r="X1201">
        <v>129</v>
      </c>
      <c r="Y1201">
        <v>110</v>
      </c>
      <c r="Z1201">
        <v>1991</v>
      </c>
      <c r="AA1201">
        <v>816</v>
      </c>
      <c r="AB1201">
        <v>809</v>
      </c>
      <c r="AC1201">
        <v>0.4334505273731793</v>
      </c>
      <c r="AD1201">
        <v>0.15808823529411764</v>
      </c>
      <c r="AE1201">
        <v>0.13597033374536466</v>
      </c>
      <c r="AF1201">
        <v>2937.0000448852702</v>
      </c>
      <c r="AG1201">
        <v>1034</v>
      </c>
      <c r="AH1201">
        <v>630</v>
      </c>
      <c r="AI1201">
        <v>0.50342817963661235</v>
      </c>
      <c r="AJ1201">
        <v>0.43263598326359831</v>
      </c>
      <c r="AK1201">
        <v>0.25672371638141811</v>
      </c>
      <c r="AL1201">
        <f t="shared" si="429"/>
        <v>0.49657182036338765</v>
      </c>
      <c r="AM1201">
        <f t="shared" si="429"/>
        <v>0.56736401673640169</v>
      </c>
      <c r="AN1201">
        <f t="shared" si="429"/>
        <v>0.74327628361858189</v>
      </c>
      <c r="AO1201">
        <v>90612.966595970312</v>
      </c>
      <c r="AP1201">
        <v>85629.852881078885</v>
      </c>
      <c r="AQ1201">
        <v>89688</v>
      </c>
      <c r="AR1201">
        <v>1705.3166666666668</v>
      </c>
      <c r="AS1201">
        <v>1102.4574930802689</v>
      </c>
      <c r="AT1201">
        <v>1017</v>
      </c>
      <c r="AU1201">
        <f t="shared" si="415"/>
        <v>-7.0792196373014038E-2</v>
      </c>
      <c r="AV1201">
        <f t="shared" si="416"/>
        <v>-0.1759122668821802</v>
      </c>
      <c r="AW1201">
        <v>7.9804398082822331E-2</v>
      </c>
      <c r="AX1201">
        <v>5.9033321632635583E-2</v>
      </c>
      <c r="AY1201" s="1">
        <f t="shared" si="417"/>
        <v>-4983.1137148914277</v>
      </c>
      <c r="AZ1201" s="1">
        <f t="shared" si="418"/>
        <v>4058.1471189211152</v>
      </c>
      <c r="BA1201" s="1">
        <f t="shared" si="430"/>
        <v>-602.8591735863979</v>
      </c>
      <c r="BB1201" s="1">
        <f t="shared" si="431"/>
        <v>-85.457493080268932</v>
      </c>
      <c r="BC1201">
        <f t="shared" si="419"/>
        <v>1</v>
      </c>
      <c r="BD1201">
        <f t="shared" si="420"/>
        <v>1</v>
      </c>
      <c r="BE1201">
        <f t="shared" si="421"/>
        <v>0</v>
      </c>
      <c r="BF1201">
        <f t="shared" si="422"/>
        <v>0</v>
      </c>
      <c r="BG1201">
        <f t="shared" si="423"/>
        <v>0</v>
      </c>
      <c r="BH1201">
        <f t="shared" si="424"/>
        <v>0</v>
      </c>
      <c r="BI1201">
        <f t="shared" si="425"/>
        <v>0</v>
      </c>
      <c r="BJ1201">
        <f t="shared" si="426"/>
        <v>0</v>
      </c>
      <c r="BK1201">
        <f t="shared" si="427"/>
        <v>0</v>
      </c>
      <c r="BL1201">
        <f t="shared" si="428"/>
        <v>0</v>
      </c>
      <c r="BM1201">
        <f t="shared" si="432"/>
        <v>0</v>
      </c>
      <c r="BN1201">
        <f t="shared" si="433"/>
        <v>0</v>
      </c>
      <c r="BO1201">
        <f>IF(AND(AU1201&gt;'County Avg'!$E$3,'Gentrification Calcs'!AW1201&gt;'County Avg'!$E$4,'Gentrification Calcs'!AY1201&gt;'County Avg'!$E$5,'Gentrification Calcs'!BA1201&gt;'County Avg'!$E$6),1,0)</f>
        <v>0</v>
      </c>
      <c r="BP1201">
        <f>IF(AND(AV1201&gt;'County Avg'!$F$3,'Gentrification Calcs'!AX1201&gt;'County Avg'!$F$4,'Gentrification Calcs'!AZ1201&gt;'County Avg'!$F$5,'Gentrification Calcs'!BB1201&gt;'County Avg'!$F$6),1,0)</f>
        <v>0</v>
      </c>
      <c r="BQ1201">
        <f t="shared" si="434"/>
        <v>0</v>
      </c>
      <c r="BR1201">
        <f t="shared" si="435"/>
        <v>0</v>
      </c>
      <c r="BS1201">
        <f t="shared" si="436"/>
        <v>0</v>
      </c>
      <c r="BT1201">
        <f t="shared" si="437"/>
        <v>0</v>
      </c>
    </row>
    <row r="1202" spans="1:72" x14ac:dyDescent="0.25">
      <c r="A1202">
        <v>6037406500</v>
      </c>
      <c r="B1202">
        <v>4570.9999920179798</v>
      </c>
      <c r="C1202">
        <v>6645</v>
      </c>
      <c r="D1202">
        <v>6349</v>
      </c>
      <c r="E1202">
        <v>1501</v>
      </c>
      <c r="F1202">
        <v>2093</v>
      </c>
      <c r="G1202">
        <v>1965</v>
      </c>
      <c r="H1202">
        <v>636.60800972908544</v>
      </c>
      <c r="I1202">
        <v>600.77660000000003</v>
      </c>
      <c r="J1202">
        <v>519.46820000000002</v>
      </c>
      <c r="K1202">
        <v>0.42412259142510689</v>
      </c>
      <c r="L1202">
        <v>0.28704089823220258</v>
      </c>
      <c r="M1202">
        <v>0.26436040712468195</v>
      </c>
      <c r="N1202">
        <v>3051.9999950000001</v>
      </c>
      <c r="O1202">
        <v>4103</v>
      </c>
      <c r="P1202">
        <v>4073</v>
      </c>
      <c r="Q1202">
        <v>660</v>
      </c>
      <c r="R1202">
        <v>879</v>
      </c>
      <c r="S1202">
        <v>1011</v>
      </c>
      <c r="T1202">
        <v>0.21625163862426544</v>
      </c>
      <c r="U1202">
        <v>0.21423348769193273</v>
      </c>
      <c r="V1202">
        <v>0.24821998526884359</v>
      </c>
      <c r="W1202">
        <v>161</v>
      </c>
      <c r="X1202">
        <v>863</v>
      </c>
      <c r="Y1202">
        <v>790</v>
      </c>
      <c r="Z1202">
        <v>1492</v>
      </c>
      <c r="AA1202">
        <v>2092</v>
      </c>
      <c r="AB1202">
        <v>1965</v>
      </c>
      <c r="AC1202">
        <v>0.1079088471849866</v>
      </c>
      <c r="AD1202">
        <v>0.41252390057361377</v>
      </c>
      <c r="AE1202">
        <v>0.4020356234096692</v>
      </c>
      <c r="AF1202">
        <v>2330.9999959295401</v>
      </c>
      <c r="AG1202">
        <v>1655</v>
      </c>
      <c r="AH1202">
        <v>973</v>
      </c>
      <c r="AI1202">
        <v>0.50995405819295636</v>
      </c>
      <c r="AJ1202">
        <v>0.24905944319036868</v>
      </c>
      <c r="AK1202">
        <v>0.15325248070562295</v>
      </c>
      <c r="AL1202">
        <f t="shared" si="429"/>
        <v>0.49004594180704364</v>
      </c>
      <c r="AM1202">
        <f t="shared" si="429"/>
        <v>0.75094055680963134</v>
      </c>
      <c r="AN1202">
        <f t="shared" si="429"/>
        <v>0.84674751929437708</v>
      </c>
      <c r="AO1202">
        <v>72265.450689289501</v>
      </c>
      <c r="AP1202">
        <v>72250.625255414809</v>
      </c>
      <c r="AQ1202">
        <v>68033</v>
      </c>
      <c r="AR1202">
        <v>1250.9111111111113</v>
      </c>
      <c r="AS1202">
        <v>1095.6939501779361</v>
      </c>
      <c r="AT1202">
        <v>1304</v>
      </c>
      <c r="AU1202">
        <f t="shared" si="415"/>
        <v>-0.2608946150025877</v>
      </c>
      <c r="AV1202">
        <f t="shared" si="416"/>
        <v>-9.5806962484745739E-2</v>
      </c>
      <c r="AW1202">
        <v>-2.0181509323327074E-3</v>
      </c>
      <c r="AX1202">
        <v>3.3986497576910857E-2</v>
      </c>
      <c r="AY1202" s="1">
        <f t="shared" si="417"/>
        <v>-14.825433874691953</v>
      </c>
      <c r="AZ1202" s="1">
        <f t="shared" si="418"/>
        <v>-4217.6252554148086</v>
      </c>
      <c r="BA1202" s="1">
        <f t="shared" si="430"/>
        <v>-155.21716093317514</v>
      </c>
      <c r="BB1202" s="1">
        <f t="shared" si="431"/>
        <v>208.30604982206387</v>
      </c>
      <c r="BC1202">
        <f t="shared" si="419"/>
        <v>1</v>
      </c>
      <c r="BD1202">
        <f t="shared" si="420"/>
        <v>1</v>
      </c>
      <c r="BE1202">
        <f t="shared" si="421"/>
        <v>1</v>
      </c>
      <c r="BF1202">
        <f t="shared" si="422"/>
        <v>0</v>
      </c>
      <c r="BG1202">
        <f t="shared" si="423"/>
        <v>0</v>
      </c>
      <c r="BH1202">
        <f t="shared" si="424"/>
        <v>0</v>
      </c>
      <c r="BI1202">
        <f t="shared" si="425"/>
        <v>0</v>
      </c>
      <c r="BJ1202">
        <f t="shared" si="426"/>
        <v>0</v>
      </c>
      <c r="BK1202">
        <f t="shared" si="427"/>
        <v>0</v>
      </c>
      <c r="BL1202">
        <f t="shared" si="428"/>
        <v>0</v>
      </c>
      <c r="BM1202">
        <f t="shared" si="432"/>
        <v>0</v>
      </c>
      <c r="BN1202">
        <f t="shared" si="433"/>
        <v>0</v>
      </c>
      <c r="BO1202">
        <f>IF(AND(AU1202&gt;'County Avg'!$E$3,'Gentrification Calcs'!AW1202&gt;'County Avg'!$E$4,'Gentrification Calcs'!AY1202&gt;'County Avg'!$E$5,'Gentrification Calcs'!BA1202&gt;'County Avg'!$E$6),1,0)</f>
        <v>0</v>
      </c>
      <c r="BP1202">
        <f>IF(AND(AV1202&gt;'County Avg'!$F$3,'Gentrification Calcs'!AX1202&gt;'County Avg'!$F$4,'Gentrification Calcs'!AZ1202&gt;'County Avg'!$F$5,'Gentrification Calcs'!BB1202&gt;'County Avg'!$F$6),1,0)</f>
        <v>0</v>
      </c>
      <c r="BQ1202">
        <f t="shared" si="434"/>
        <v>0</v>
      </c>
      <c r="BR1202">
        <f t="shared" si="435"/>
        <v>0</v>
      </c>
      <c r="BS1202">
        <f t="shared" si="436"/>
        <v>0</v>
      </c>
      <c r="BT1202">
        <f t="shared" si="437"/>
        <v>0</v>
      </c>
    </row>
    <row r="1203" spans="1:72" x14ac:dyDescent="0.25">
      <c r="A1203">
        <v>6037406601</v>
      </c>
      <c r="B1203">
        <v>4315.0000133118001</v>
      </c>
      <c r="C1203">
        <v>5045</v>
      </c>
      <c r="D1203">
        <v>5291</v>
      </c>
      <c r="E1203">
        <v>1203</v>
      </c>
      <c r="F1203">
        <v>1522</v>
      </c>
      <c r="G1203">
        <v>1495</v>
      </c>
      <c r="H1203">
        <v>290.04159949352072</v>
      </c>
      <c r="I1203">
        <v>301.26420000000002</v>
      </c>
      <c r="J1203">
        <v>453.18099999999998</v>
      </c>
      <c r="K1203">
        <v>0.24109858644515439</v>
      </c>
      <c r="L1203">
        <v>0.19793968462549277</v>
      </c>
      <c r="M1203">
        <v>0.30313110367892976</v>
      </c>
      <c r="N1203">
        <v>2560.000008</v>
      </c>
      <c r="O1203">
        <v>3342</v>
      </c>
      <c r="P1203">
        <v>3595</v>
      </c>
      <c r="Q1203">
        <v>361</v>
      </c>
      <c r="R1203">
        <v>643</v>
      </c>
      <c r="S1203">
        <v>995</v>
      </c>
      <c r="T1203">
        <v>0.14101562455932617</v>
      </c>
      <c r="U1203">
        <v>0.19239976062238182</v>
      </c>
      <c r="V1203">
        <v>0.27677329624478442</v>
      </c>
      <c r="W1203">
        <v>259</v>
      </c>
      <c r="X1203">
        <v>170</v>
      </c>
      <c r="Y1203">
        <v>185</v>
      </c>
      <c r="Z1203">
        <v>1255</v>
      </c>
      <c r="AA1203">
        <v>1514</v>
      </c>
      <c r="AB1203">
        <v>1495</v>
      </c>
      <c r="AC1203">
        <v>0.20637450199203186</v>
      </c>
      <c r="AD1203">
        <v>0.11228533685601057</v>
      </c>
      <c r="AE1203">
        <v>0.12374581939799331</v>
      </c>
      <c r="AF1203">
        <v>1843.00000568567</v>
      </c>
      <c r="AG1203">
        <v>1464</v>
      </c>
      <c r="AH1203">
        <v>951</v>
      </c>
      <c r="AI1203">
        <v>0.42711471610660584</v>
      </c>
      <c r="AJ1203">
        <v>0.29018830525272549</v>
      </c>
      <c r="AK1203">
        <v>0.17973917973917974</v>
      </c>
      <c r="AL1203">
        <f t="shared" si="429"/>
        <v>0.57288528389339421</v>
      </c>
      <c r="AM1203">
        <f t="shared" si="429"/>
        <v>0.70981169474727457</v>
      </c>
      <c r="AN1203">
        <f t="shared" si="429"/>
        <v>0.82026082026082026</v>
      </c>
      <c r="AO1203">
        <v>92778.753446447517</v>
      </c>
      <c r="AP1203">
        <v>81115.586841029843</v>
      </c>
      <c r="AQ1203">
        <v>76761</v>
      </c>
      <c r="AR1203">
        <v>1729.5055555555557</v>
      </c>
      <c r="AS1203">
        <v>1490.6848556741797</v>
      </c>
      <c r="AT1203">
        <v>1422</v>
      </c>
      <c r="AU1203">
        <f t="shared" si="415"/>
        <v>-0.13692641085388035</v>
      </c>
      <c r="AV1203">
        <f t="shared" si="416"/>
        <v>-0.11044912551354574</v>
      </c>
      <c r="AW1203">
        <v>5.1384136063055641E-2</v>
      </c>
      <c r="AX1203">
        <v>8.4373535622402601E-2</v>
      </c>
      <c r="AY1203" s="1">
        <f t="shared" si="417"/>
        <v>-11663.166605417675</v>
      </c>
      <c r="AZ1203" s="1">
        <f t="shared" si="418"/>
        <v>-4354.5868410298426</v>
      </c>
      <c r="BA1203" s="1">
        <f t="shared" si="430"/>
        <v>-238.82069988137596</v>
      </c>
      <c r="BB1203" s="1">
        <f t="shared" si="431"/>
        <v>-68.684855674179744</v>
      </c>
      <c r="BC1203">
        <f t="shared" si="419"/>
        <v>1</v>
      </c>
      <c r="BD1203">
        <f t="shared" si="420"/>
        <v>1</v>
      </c>
      <c r="BE1203">
        <f t="shared" si="421"/>
        <v>0</v>
      </c>
      <c r="BF1203">
        <f t="shared" si="422"/>
        <v>0</v>
      </c>
      <c r="BG1203">
        <f t="shared" si="423"/>
        <v>1</v>
      </c>
      <c r="BH1203">
        <f t="shared" si="424"/>
        <v>0</v>
      </c>
      <c r="BI1203">
        <f t="shared" si="425"/>
        <v>0</v>
      </c>
      <c r="BJ1203">
        <f t="shared" si="426"/>
        <v>0</v>
      </c>
      <c r="BK1203">
        <f t="shared" si="427"/>
        <v>0</v>
      </c>
      <c r="BL1203">
        <f t="shared" si="428"/>
        <v>0</v>
      </c>
      <c r="BM1203">
        <f t="shared" si="432"/>
        <v>0</v>
      </c>
      <c r="BN1203">
        <f t="shared" si="433"/>
        <v>0</v>
      </c>
      <c r="BO1203">
        <f>IF(AND(AU1203&gt;'County Avg'!$E$3,'Gentrification Calcs'!AW1203&gt;'County Avg'!$E$4,'Gentrification Calcs'!AY1203&gt;'County Avg'!$E$5,'Gentrification Calcs'!BA1203&gt;'County Avg'!$E$6),1,0)</f>
        <v>0</v>
      </c>
      <c r="BP1203">
        <f>IF(AND(AV1203&gt;'County Avg'!$F$3,'Gentrification Calcs'!AX1203&gt;'County Avg'!$F$4,'Gentrification Calcs'!AZ1203&gt;'County Avg'!$F$5,'Gentrification Calcs'!BB1203&gt;'County Avg'!$F$6),1,0)</f>
        <v>0</v>
      </c>
      <c r="BQ1203">
        <f t="shared" si="434"/>
        <v>0</v>
      </c>
      <c r="BR1203">
        <f t="shared" si="435"/>
        <v>0</v>
      </c>
      <c r="BS1203">
        <f t="shared" si="436"/>
        <v>0</v>
      </c>
      <c r="BT1203">
        <f t="shared" si="437"/>
        <v>0</v>
      </c>
    </row>
    <row r="1204" spans="1:72" x14ac:dyDescent="0.25">
      <c r="A1204">
        <v>6037406602</v>
      </c>
      <c r="B1204">
        <v>2879.57370980614</v>
      </c>
      <c r="C1204">
        <v>4910</v>
      </c>
      <c r="D1204">
        <v>4992</v>
      </c>
      <c r="E1204">
        <v>878.87133789999996</v>
      </c>
      <c r="F1204">
        <v>1324</v>
      </c>
      <c r="G1204">
        <v>1256</v>
      </c>
      <c r="H1204">
        <v>329.19520101556918</v>
      </c>
      <c r="I1204">
        <v>356.5204</v>
      </c>
      <c r="J1204">
        <v>363.95960000000002</v>
      </c>
      <c r="K1204">
        <v>0.37456586285104881</v>
      </c>
      <c r="L1204">
        <v>0.2692752265861027</v>
      </c>
      <c r="M1204">
        <v>0.28977675159235672</v>
      </c>
      <c r="N1204">
        <v>1722.8366470000001</v>
      </c>
      <c r="O1204">
        <v>2951</v>
      </c>
      <c r="P1204">
        <v>3035</v>
      </c>
      <c r="Q1204">
        <v>298.60198969999999</v>
      </c>
      <c r="R1204">
        <v>482</v>
      </c>
      <c r="S1204">
        <v>519</v>
      </c>
      <c r="T1204">
        <v>0.17331996635894636</v>
      </c>
      <c r="U1204">
        <v>0.16333446289393425</v>
      </c>
      <c r="V1204">
        <v>0.17100494233937397</v>
      </c>
      <c r="W1204">
        <v>378.78213500976602</v>
      </c>
      <c r="X1204">
        <v>296</v>
      </c>
      <c r="Y1204">
        <v>429</v>
      </c>
      <c r="Z1204">
        <v>885.09222412109398</v>
      </c>
      <c r="AA1204">
        <v>1321</v>
      </c>
      <c r="AB1204">
        <v>1256</v>
      </c>
      <c r="AC1204">
        <v>0.42795781579247372</v>
      </c>
      <c r="AD1204">
        <v>0.22407267221801666</v>
      </c>
      <c r="AE1204">
        <v>0.34156050955414013</v>
      </c>
      <c r="AF1204">
        <v>1194.75351833891</v>
      </c>
      <c r="AG1204">
        <v>1134</v>
      </c>
      <c r="AH1204">
        <v>853</v>
      </c>
      <c r="AI1204">
        <v>0.41490638502160232</v>
      </c>
      <c r="AJ1204">
        <v>0.23095723014256619</v>
      </c>
      <c r="AK1204">
        <v>0.17087339743589744</v>
      </c>
      <c r="AL1204">
        <f t="shared" si="429"/>
        <v>0.58509361497839762</v>
      </c>
      <c r="AM1204">
        <f t="shared" si="429"/>
        <v>0.76904276985743381</v>
      </c>
      <c r="AN1204">
        <f t="shared" si="429"/>
        <v>0.82912660256410253</v>
      </c>
      <c r="AO1204">
        <v>80788.928419936376</v>
      </c>
      <c r="AP1204">
        <v>76574.758071107484</v>
      </c>
      <c r="AQ1204">
        <v>62455</v>
      </c>
      <c r="AR1204">
        <v>1242.2722222222224</v>
      </c>
      <c r="AS1204">
        <v>1094.3412415974694</v>
      </c>
      <c r="AT1204">
        <v>1492</v>
      </c>
      <c r="AU1204">
        <f t="shared" si="415"/>
        <v>-0.18394915487903613</v>
      </c>
      <c r="AV1204">
        <f t="shared" si="416"/>
        <v>-6.0083832706668755E-2</v>
      </c>
      <c r="AW1204">
        <v>-9.9855034650121188E-3</v>
      </c>
      <c r="AX1204">
        <v>7.6704794454397207E-3</v>
      </c>
      <c r="AY1204" s="1">
        <f t="shared" si="417"/>
        <v>-4214.1703488288913</v>
      </c>
      <c r="AZ1204" s="1">
        <f t="shared" si="418"/>
        <v>-14119.758071107484</v>
      </c>
      <c r="BA1204" s="1">
        <f t="shared" si="430"/>
        <v>-147.93098062475292</v>
      </c>
      <c r="BB1204" s="1">
        <f t="shared" si="431"/>
        <v>397.65875840253057</v>
      </c>
      <c r="BC1204">
        <f t="shared" si="419"/>
        <v>1</v>
      </c>
      <c r="BD1204">
        <f t="shared" si="420"/>
        <v>1</v>
      </c>
      <c r="BE1204">
        <f t="shared" si="421"/>
        <v>0</v>
      </c>
      <c r="BF1204">
        <f t="shared" si="422"/>
        <v>0</v>
      </c>
      <c r="BG1204">
        <f t="shared" si="423"/>
        <v>0</v>
      </c>
      <c r="BH1204">
        <f t="shared" si="424"/>
        <v>1</v>
      </c>
      <c r="BI1204">
        <f t="shared" si="425"/>
        <v>0</v>
      </c>
      <c r="BJ1204">
        <f t="shared" si="426"/>
        <v>0</v>
      </c>
      <c r="BK1204">
        <f t="shared" si="427"/>
        <v>0</v>
      </c>
      <c r="BL1204">
        <f t="shared" si="428"/>
        <v>1</v>
      </c>
      <c r="BM1204">
        <f t="shared" si="432"/>
        <v>0</v>
      </c>
      <c r="BN1204">
        <f t="shared" si="433"/>
        <v>0</v>
      </c>
      <c r="BO1204">
        <f>IF(AND(AU1204&gt;'County Avg'!$E$3,'Gentrification Calcs'!AW1204&gt;'County Avg'!$E$4,'Gentrification Calcs'!AY1204&gt;'County Avg'!$E$5,'Gentrification Calcs'!BA1204&gt;'County Avg'!$E$6),1,0)</f>
        <v>0</v>
      </c>
      <c r="BP1204">
        <f>IF(AND(AV1204&gt;'County Avg'!$F$3,'Gentrification Calcs'!AX1204&gt;'County Avg'!$F$4,'Gentrification Calcs'!AZ1204&gt;'County Avg'!$F$5,'Gentrification Calcs'!BB1204&gt;'County Avg'!$F$6),1,0)</f>
        <v>0</v>
      </c>
      <c r="BQ1204">
        <f t="shared" si="434"/>
        <v>0</v>
      </c>
      <c r="BR1204">
        <f t="shared" si="435"/>
        <v>0</v>
      </c>
      <c r="BS1204">
        <f t="shared" si="436"/>
        <v>0</v>
      </c>
      <c r="BT1204">
        <f t="shared" si="437"/>
        <v>0</v>
      </c>
    </row>
    <row r="1205" spans="1:72" x14ac:dyDescent="0.25">
      <c r="A1205">
        <v>6037406701</v>
      </c>
      <c r="B1205">
        <v>5432.0287954692503</v>
      </c>
      <c r="C1205">
        <v>3122.8791128397002</v>
      </c>
      <c r="D1205">
        <v>3632</v>
      </c>
      <c r="E1205">
        <v>1657.903198</v>
      </c>
      <c r="F1205">
        <v>910.66693120000002</v>
      </c>
      <c r="G1205">
        <v>943</v>
      </c>
      <c r="H1205">
        <v>276.63759116046168</v>
      </c>
      <c r="I1205">
        <v>265.2667979656469</v>
      </c>
      <c r="J1205">
        <v>322.57740000000001</v>
      </c>
      <c r="K1205">
        <v>0.16685991769252964</v>
      </c>
      <c r="L1205">
        <v>0.29128849294670306</v>
      </c>
      <c r="M1205">
        <v>0.34207571580063628</v>
      </c>
      <c r="N1205">
        <v>3249.9596190000002</v>
      </c>
      <c r="O1205">
        <v>1913.955811</v>
      </c>
      <c r="P1205">
        <v>2263</v>
      </c>
      <c r="Q1205">
        <v>563.28289789999997</v>
      </c>
      <c r="R1205">
        <v>296.18276980000002</v>
      </c>
      <c r="S1205">
        <v>559</v>
      </c>
      <c r="T1205">
        <v>0.17331996822573442</v>
      </c>
      <c r="U1205">
        <v>0.15474901149637879</v>
      </c>
      <c r="V1205">
        <v>0.24701723376049492</v>
      </c>
      <c r="W1205">
        <v>714.53472900390602</v>
      </c>
      <c r="X1205">
        <v>396.407958984375</v>
      </c>
      <c r="Y1205">
        <v>430</v>
      </c>
      <c r="Z1205">
        <v>1669.63818359375</v>
      </c>
      <c r="AA1205">
        <v>912.04937744140602</v>
      </c>
      <c r="AB1205">
        <v>943</v>
      </c>
      <c r="AC1205">
        <v>0.4279578270460565</v>
      </c>
      <c r="AD1205">
        <v>0.43463431782216411</v>
      </c>
      <c r="AE1205">
        <v>0.4559915164369035</v>
      </c>
      <c r="AF1205">
        <v>2253.7834308614001</v>
      </c>
      <c r="AG1205">
        <v>644.20611572265602</v>
      </c>
      <c r="AH1205">
        <v>276</v>
      </c>
      <c r="AI1205">
        <v>0.41490638502160315</v>
      </c>
      <c r="AJ1205">
        <v>0.20628595998929519</v>
      </c>
      <c r="AK1205">
        <v>7.5991189427312769E-2</v>
      </c>
      <c r="AL1205">
        <f t="shared" si="429"/>
        <v>0.58509361497839685</v>
      </c>
      <c r="AM1205">
        <f t="shared" si="429"/>
        <v>0.79371404001070478</v>
      </c>
      <c r="AN1205">
        <f t="shared" si="429"/>
        <v>0.92400881057268724</v>
      </c>
      <c r="AO1205">
        <v>71396.596500530228</v>
      </c>
      <c r="AP1205">
        <v>69105.038823048642</v>
      </c>
      <c r="AQ1205">
        <v>59099</v>
      </c>
      <c r="AR1205">
        <v>1266.4611111111112</v>
      </c>
      <c r="AS1205">
        <v>1132.217081850534</v>
      </c>
      <c r="AT1205">
        <v>1419</v>
      </c>
      <c r="AU1205">
        <f t="shared" si="415"/>
        <v>-0.20862042503230796</v>
      </c>
      <c r="AV1205">
        <f t="shared" si="416"/>
        <v>-0.13029477056198241</v>
      </c>
      <c r="AW1205">
        <v>-1.8570956729355631E-2</v>
      </c>
      <c r="AX1205">
        <v>9.2268222264116129E-2</v>
      </c>
      <c r="AY1205" s="1">
        <f t="shared" si="417"/>
        <v>-2291.5576774815854</v>
      </c>
      <c r="AZ1205" s="1">
        <f t="shared" si="418"/>
        <v>-10006.038823048642</v>
      </c>
      <c r="BA1205" s="1">
        <f t="shared" si="430"/>
        <v>-134.24402926057724</v>
      </c>
      <c r="BB1205" s="1">
        <f t="shared" si="431"/>
        <v>286.78291814946601</v>
      </c>
      <c r="BC1205">
        <f t="shared" si="419"/>
        <v>1</v>
      </c>
      <c r="BD1205">
        <f t="shared" si="420"/>
        <v>1</v>
      </c>
      <c r="BE1205">
        <f t="shared" si="421"/>
        <v>0</v>
      </c>
      <c r="BF1205">
        <f t="shared" si="422"/>
        <v>0</v>
      </c>
      <c r="BG1205">
        <f t="shared" si="423"/>
        <v>0</v>
      </c>
      <c r="BH1205">
        <f t="shared" si="424"/>
        <v>1</v>
      </c>
      <c r="BI1205">
        <f t="shared" si="425"/>
        <v>0</v>
      </c>
      <c r="BJ1205">
        <f t="shared" si="426"/>
        <v>0</v>
      </c>
      <c r="BK1205">
        <f t="shared" si="427"/>
        <v>0</v>
      </c>
      <c r="BL1205">
        <f t="shared" si="428"/>
        <v>1</v>
      </c>
      <c r="BM1205">
        <f t="shared" si="432"/>
        <v>0</v>
      </c>
      <c r="BN1205">
        <f t="shared" si="433"/>
        <v>0</v>
      </c>
      <c r="BO1205">
        <f>IF(AND(AU1205&gt;'County Avg'!$E$3,'Gentrification Calcs'!AW1205&gt;'County Avg'!$E$4,'Gentrification Calcs'!AY1205&gt;'County Avg'!$E$5,'Gentrification Calcs'!BA1205&gt;'County Avg'!$E$6),1,0)</f>
        <v>0</v>
      </c>
      <c r="BP1205">
        <f>IF(AND(AV1205&gt;'County Avg'!$F$3,'Gentrification Calcs'!AX1205&gt;'County Avg'!$F$4,'Gentrification Calcs'!AZ1205&gt;'County Avg'!$F$5,'Gentrification Calcs'!BB1205&gt;'County Avg'!$F$6),1,0)</f>
        <v>0</v>
      </c>
      <c r="BQ1205">
        <f t="shared" si="434"/>
        <v>0</v>
      </c>
      <c r="BR1205">
        <f t="shared" si="435"/>
        <v>0</v>
      </c>
      <c r="BS1205">
        <f t="shared" si="436"/>
        <v>0</v>
      </c>
      <c r="BT1205">
        <f t="shared" si="437"/>
        <v>0</v>
      </c>
    </row>
    <row r="1206" spans="1:72" x14ac:dyDescent="0.25">
      <c r="A1206">
        <v>6037406702</v>
      </c>
      <c r="B1206">
        <v>3844.2725591910198</v>
      </c>
      <c r="C1206">
        <v>5890.9997491836502</v>
      </c>
      <c r="D1206">
        <v>6809</v>
      </c>
      <c r="E1206">
        <v>1196.470427</v>
      </c>
      <c r="F1206">
        <v>1717.8823239999999</v>
      </c>
      <c r="G1206">
        <v>1686</v>
      </c>
      <c r="H1206">
        <v>521.84924316246941</v>
      </c>
      <c r="I1206">
        <v>500.39937729083641</v>
      </c>
      <c r="J1206">
        <v>619.79579999999999</v>
      </c>
      <c r="K1206">
        <v>0.43615724332689204</v>
      </c>
      <c r="L1206">
        <v>0.29128850695994263</v>
      </c>
      <c r="M1206">
        <v>0.36761316725978649</v>
      </c>
      <c r="N1206">
        <v>2484.7680479999999</v>
      </c>
      <c r="O1206">
        <v>3610.4865719999998</v>
      </c>
      <c r="P1206">
        <v>3991</v>
      </c>
      <c r="Q1206">
        <v>380.47717929999999</v>
      </c>
      <c r="R1206">
        <v>558.71923830000003</v>
      </c>
      <c r="S1206">
        <v>798</v>
      </c>
      <c r="T1206">
        <v>0.15312382160026874</v>
      </c>
      <c r="U1206">
        <v>0.15474901433866906</v>
      </c>
      <c r="V1206">
        <v>0.19994988724630419</v>
      </c>
      <c r="W1206">
        <v>254.78400802612299</v>
      </c>
      <c r="X1206">
        <v>747.78405761718795</v>
      </c>
      <c r="Y1206">
        <v>834</v>
      </c>
      <c r="Z1206">
        <v>1168.9355888366699</v>
      </c>
      <c r="AA1206">
        <v>1720.49011230469</v>
      </c>
      <c r="AB1206">
        <v>1686</v>
      </c>
      <c r="AC1206">
        <v>0.21796240140116294</v>
      </c>
      <c r="AD1206">
        <v>0.43463432441090322</v>
      </c>
      <c r="AE1206">
        <v>0.49466192170818507</v>
      </c>
      <c r="AF1206">
        <v>1771.0135148474301</v>
      </c>
      <c r="AG1206">
        <v>1215.23059082031</v>
      </c>
      <c r="AH1206">
        <v>1031</v>
      </c>
      <c r="AI1206">
        <v>0.46068885272279397</v>
      </c>
      <c r="AJ1206">
        <v>0.20628596886100894</v>
      </c>
      <c r="AK1206">
        <v>0.15141724188573946</v>
      </c>
      <c r="AL1206">
        <f t="shared" si="429"/>
        <v>0.53931114727720608</v>
      </c>
      <c r="AM1206">
        <f t="shared" si="429"/>
        <v>0.79371403113899108</v>
      </c>
      <c r="AN1206">
        <f t="shared" si="429"/>
        <v>0.84858275811426054</v>
      </c>
      <c r="AO1206">
        <v>71443.75768822906</v>
      </c>
      <c r="AP1206">
        <v>69179.134859011043</v>
      </c>
      <c r="AQ1206">
        <v>57872</v>
      </c>
      <c r="AR1206">
        <v>1266.4611111111112</v>
      </c>
      <c r="AS1206">
        <v>1132.217081850534</v>
      </c>
      <c r="AT1206">
        <v>1389</v>
      </c>
      <c r="AU1206">
        <f t="shared" si="415"/>
        <v>-0.254402883861785</v>
      </c>
      <c r="AV1206">
        <f t="shared" si="416"/>
        <v>-5.4868726975269483E-2</v>
      </c>
      <c r="AW1206">
        <v>1.6251927384003106E-3</v>
      </c>
      <c r="AX1206">
        <v>4.5200872907635137E-2</v>
      </c>
      <c r="AY1206" s="1">
        <f t="shared" si="417"/>
        <v>-2264.6228292180167</v>
      </c>
      <c r="AZ1206" s="1">
        <f t="shared" si="418"/>
        <v>-11307.134859011043</v>
      </c>
      <c r="BA1206" s="1">
        <f t="shared" si="430"/>
        <v>-134.24402926057724</v>
      </c>
      <c r="BB1206" s="1">
        <f t="shared" si="431"/>
        <v>256.78291814946601</v>
      </c>
      <c r="BC1206">
        <f t="shared" si="419"/>
        <v>1</v>
      </c>
      <c r="BD1206">
        <f t="shared" si="420"/>
        <v>1</v>
      </c>
      <c r="BE1206">
        <f t="shared" si="421"/>
        <v>1</v>
      </c>
      <c r="BF1206">
        <f t="shared" si="422"/>
        <v>0</v>
      </c>
      <c r="BG1206">
        <f t="shared" si="423"/>
        <v>1</v>
      </c>
      <c r="BH1206">
        <f t="shared" si="424"/>
        <v>1</v>
      </c>
      <c r="BI1206">
        <f t="shared" si="425"/>
        <v>0</v>
      </c>
      <c r="BJ1206">
        <f t="shared" si="426"/>
        <v>0</v>
      </c>
      <c r="BK1206">
        <f t="shared" si="427"/>
        <v>0</v>
      </c>
      <c r="BL1206">
        <f t="shared" si="428"/>
        <v>1</v>
      </c>
      <c r="BM1206">
        <f t="shared" si="432"/>
        <v>0</v>
      </c>
      <c r="BN1206">
        <f t="shared" si="433"/>
        <v>0</v>
      </c>
      <c r="BO1206">
        <f>IF(AND(AU1206&gt;'County Avg'!$E$3,'Gentrification Calcs'!AW1206&gt;'County Avg'!$E$4,'Gentrification Calcs'!AY1206&gt;'County Avg'!$E$5,'Gentrification Calcs'!BA1206&gt;'County Avg'!$E$6),1,0)</f>
        <v>0</v>
      </c>
      <c r="BP1206">
        <f>IF(AND(AV1206&gt;'County Avg'!$F$3,'Gentrification Calcs'!AX1206&gt;'County Avg'!$F$4,'Gentrification Calcs'!AZ1206&gt;'County Avg'!$F$5,'Gentrification Calcs'!BB1206&gt;'County Avg'!$F$6),1,0)</f>
        <v>0</v>
      </c>
      <c r="BQ1206">
        <f t="shared" si="434"/>
        <v>0</v>
      </c>
      <c r="BR1206">
        <f t="shared" si="435"/>
        <v>0</v>
      </c>
      <c r="BS1206">
        <f t="shared" si="436"/>
        <v>0</v>
      </c>
      <c r="BT1206">
        <f t="shared" si="437"/>
        <v>0</v>
      </c>
    </row>
    <row r="1207" spans="1:72" x14ac:dyDescent="0.25">
      <c r="A1207">
        <v>6037406800</v>
      </c>
      <c r="B1207">
        <v>4600.4533840394897</v>
      </c>
      <c r="C1207">
        <v>4724.1749300993997</v>
      </c>
      <c r="D1207">
        <v>4802</v>
      </c>
      <c r="E1207">
        <v>1177.6199770000001</v>
      </c>
      <c r="F1207">
        <v>1328.4419539999999</v>
      </c>
      <c r="G1207">
        <v>1277</v>
      </c>
      <c r="H1207">
        <v>365.97729825682711</v>
      </c>
      <c r="I1207">
        <v>299.48362839557325</v>
      </c>
      <c r="J1207">
        <v>313.65219999999999</v>
      </c>
      <c r="K1207">
        <v>0.3107770803864574</v>
      </c>
      <c r="L1207">
        <v>0.22543975481488993</v>
      </c>
      <c r="M1207">
        <v>0.24561644479248237</v>
      </c>
      <c r="N1207">
        <v>2561.6712750000002</v>
      </c>
      <c r="O1207">
        <v>2957.4735219999998</v>
      </c>
      <c r="P1207">
        <v>3148</v>
      </c>
      <c r="Q1207">
        <v>195.22337350000001</v>
      </c>
      <c r="R1207">
        <v>512.24298480000004</v>
      </c>
      <c r="S1207">
        <v>817</v>
      </c>
      <c r="T1207">
        <v>7.6209377606422199E-2</v>
      </c>
      <c r="U1207">
        <v>0.17320289801059463</v>
      </c>
      <c r="V1207">
        <v>0.25952986022871666</v>
      </c>
      <c r="W1207">
        <v>324.53078830242202</v>
      </c>
      <c r="X1207">
        <v>271.308856487274</v>
      </c>
      <c r="Y1207">
        <v>269</v>
      </c>
      <c r="Z1207">
        <v>1160.1580538749699</v>
      </c>
      <c r="AA1207">
        <v>1329.82531642914</v>
      </c>
      <c r="AB1207">
        <v>1277</v>
      </c>
      <c r="AC1207">
        <v>0.2797298068297483</v>
      </c>
      <c r="AD1207">
        <v>0.20401841740823162</v>
      </c>
      <c r="AE1207">
        <v>0.21064996084573218</v>
      </c>
      <c r="AF1207">
        <v>839.25884076700504</v>
      </c>
      <c r="AG1207">
        <v>1085.53233718872</v>
      </c>
      <c r="AH1207">
        <v>710</v>
      </c>
      <c r="AI1207">
        <v>0.18242959350021334</v>
      </c>
      <c r="AJ1207">
        <v>0.2297824177238669</v>
      </c>
      <c r="AK1207">
        <v>0.14785506039150353</v>
      </c>
      <c r="AL1207">
        <f t="shared" si="429"/>
        <v>0.81757040649978663</v>
      </c>
      <c r="AM1207">
        <f t="shared" si="429"/>
        <v>0.77021758227613313</v>
      </c>
      <c r="AN1207">
        <f t="shared" si="429"/>
        <v>0.85214493960849647</v>
      </c>
      <c r="AO1207">
        <v>76314.057264050905</v>
      </c>
      <c r="AP1207">
        <v>78505.449121373123</v>
      </c>
      <c r="AQ1207">
        <v>81197</v>
      </c>
      <c r="AR1207">
        <v>1434.0555555555557</v>
      </c>
      <c r="AS1207">
        <v>1209.3214709371293</v>
      </c>
      <c r="AT1207">
        <v>1254</v>
      </c>
      <c r="AU1207">
        <f t="shared" si="415"/>
        <v>4.7352824223653556E-2</v>
      </c>
      <c r="AV1207">
        <f t="shared" si="416"/>
        <v>-8.1927357332363365E-2</v>
      </c>
      <c r="AW1207">
        <v>9.6993520404172431E-2</v>
      </c>
      <c r="AX1207">
        <v>8.6326962218122028E-2</v>
      </c>
      <c r="AY1207" s="1">
        <f t="shared" si="417"/>
        <v>2191.3918573222181</v>
      </c>
      <c r="AZ1207" s="1">
        <f t="shared" si="418"/>
        <v>2691.5508786268765</v>
      </c>
      <c r="BA1207" s="1">
        <f t="shared" si="430"/>
        <v>-224.73408461842632</v>
      </c>
      <c r="BB1207" s="1">
        <f t="shared" si="431"/>
        <v>44.678529062870666</v>
      </c>
      <c r="BC1207">
        <f t="shared" si="419"/>
        <v>1</v>
      </c>
      <c r="BD1207">
        <f t="shared" si="420"/>
        <v>1</v>
      </c>
      <c r="BE1207">
        <f t="shared" si="421"/>
        <v>0</v>
      </c>
      <c r="BF1207">
        <f t="shared" si="422"/>
        <v>0</v>
      </c>
      <c r="BG1207">
        <f t="shared" si="423"/>
        <v>1</v>
      </c>
      <c r="BH1207">
        <f t="shared" si="424"/>
        <v>1</v>
      </c>
      <c r="BI1207">
        <f t="shared" si="425"/>
        <v>0</v>
      </c>
      <c r="BJ1207">
        <f t="shared" si="426"/>
        <v>0</v>
      </c>
      <c r="BK1207">
        <f t="shared" si="427"/>
        <v>1</v>
      </c>
      <c r="BL1207">
        <f t="shared" si="428"/>
        <v>1</v>
      </c>
      <c r="BM1207">
        <f t="shared" si="432"/>
        <v>0</v>
      </c>
      <c r="BN1207">
        <f t="shared" si="433"/>
        <v>0</v>
      </c>
      <c r="BO1207">
        <f>IF(AND(AU1207&gt;'County Avg'!$E$3,'Gentrification Calcs'!AW1207&gt;'County Avg'!$E$4,'Gentrification Calcs'!AY1207&gt;'County Avg'!$E$5,'Gentrification Calcs'!BA1207&gt;'County Avg'!$E$6),1,0)</f>
        <v>0</v>
      </c>
      <c r="BP1207">
        <f>IF(AND(AV1207&gt;'County Avg'!$F$3,'Gentrification Calcs'!AX1207&gt;'County Avg'!$F$4,'Gentrification Calcs'!AZ1207&gt;'County Avg'!$F$5,'Gentrification Calcs'!BB1207&gt;'County Avg'!$F$6),1,0)</f>
        <v>0</v>
      </c>
      <c r="BQ1207">
        <f t="shared" si="434"/>
        <v>0</v>
      </c>
      <c r="BR1207">
        <f t="shared" si="435"/>
        <v>0</v>
      </c>
      <c r="BS1207">
        <f t="shared" si="436"/>
        <v>0</v>
      </c>
      <c r="BT1207">
        <f t="shared" si="437"/>
        <v>0</v>
      </c>
    </row>
    <row r="1208" spans="1:72" x14ac:dyDescent="0.25">
      <c r="A1208">
        <v>6037406901</v>
      </c>
      <c r="B1208">
        <v>3069.9627595684101</v>
      </c>
      <c r="C1208">
        <v>4969.6459560804096</v>
      </c>
      <c r="D1208">
        <v>4506</v>
      </c>
      <c r="E1208">
        <v>785.27273990000003</v>
      </c>
      <c r="F1208">
        <v>1244.9827600000001</v>
      </c>
      <c r="G1208">
        <v>1182</v>
      </c>
      <c r="H1208">
        <v>430.56645512221763</v>
      </c>
      <c r="I1208">
        <v>508.259312267665</v>
      </c>
      <c r="J1208">
        <v>566.99699999999996</v>
      </c>
      <c r="K1208">
        <v>0.54830179789132605</v>
      </c>
      <c r="L1208">
        <v>0.40824606460226404</v>
      </c>
      <c r="M1208">
        <v>0.47969289340101517</v>
      </c>
      <c r="N1208">
        <v>1708.339203</v>
      </c>
      <c r="O1208">
        <v>2838.128588</v>
      </c>
      <c r="P1208">
        <v>2730</v>
      </c>
      <c r="Q1208">
        <v>129.4376196</v>
      </c>
      <c r="R1208">
        <v>209.7416298</v>
      </c>
      <c r="S1208">
        <v>312</v>
      </c>
      <c r="T1208">
        <v>7.5768102360875222E-2</v>
      </c>
      <c r="U1208">
        <v>7.3901383709961771E-2</v>
      </c>
      <c r="V1208">
        <v>0.11428571428571428</v>
      </c>
      <c r="W1208">
        <v>216.947335720062</v>
      </c>
      <c r="X1208">
        <v>429.22221291065199</v>
      </c>
      <c r="Y1208">
        <v>501</v>
      </c>
      <c r="Z1208">
        <v>773.69992017745994</v>
      </c>
      <c r="AA1208">
        <v>1244.40382766724</v>
      </c>
      <c r="AB1208">
        <v>1182</v>
      </c>
      <c r="AC1208">
        <v>0.2804024274298772</v>
      </c>
      <c r="AD1208">
        <v>0.34492196453242369</v>
      </c>
      <c r="AE1208">
        <v>0.42385786802030456</v>
      </c>
      <c r="AF1208">
        <v>556.04407889625804</v>
      </c>
      <c r="AG1208">
        <v>489.77806711196899</v>
      </c>
      <c r="AH1208">
        <v>297</v>
      </c>
      <c r="AI1208">
        <v>0.1811240469165917</v>
      </c>
      <c r="AJ1208">
        <v>9.8553915397679548E-2</v>
      </c>
      <c r="AK1208">
        <v>6.5912117177097204E-2</v>
      </c>
      <c r="AL1208">
        <f t="shared" si="429"/>
        <v>0.81887595308340833</v>
      </c>
      <c r="AM1208">
        <f t="shared" si="429"/>
        <v>0.90144608460232045</v>
      </c>
      <c r="AN1208">
        <f t="shared" si="429"/>
        <v>0.93408788282290278</v>
      </c>
      <c r="AO1208">
        <v>67950.202014846232</v>
      </c>
      <c r="AP1208">
        <v>56675.079280751946</v>
      </c>
      <c r="AQ1208">
        <v>47283</v>
      </c>
      <c r="AR1208">
        <v>1142.0611111111111</v>
      </c>
      <c r="AS1208">
        <v>888.72953736654813</v>
      </c>
      <c r="AT1208">
        <v>1340</v>
      </c>
      <c r="AU1208">
        <f t="shared" si="415"/>
        <v>-8.2570131518912154E-2</v>
      </c>
      <c r="AV1208">
        <f t="shared" si="416"/>
        <v>-3.2641798220582344E-2</v>
      </c>
      <c r="AW1208">
        <v>-1.8667186509134515E-3</v>
      </c>
      <c r="AX1208">
        <v>4.0384330575752511E-2</v>
      </c>
      <c r="AY1208" s="1">
        <f t="shared" si="417"/>
        <v>-11275.122734094286</v>
      </c>
      <c r="AZ1208" s="1">
        <f t="shared" si="418"/>
        <v>-9392.0792807519465</v>
      </c>
      <c r="BA1208" s="1">
        <f t="shared" si="430"/>
        <v>-253.331573744563</v>
      </c>
      <c r="BB1208" s="1">
        <f t="shared" si="431"/>
        <v>451.27046263345187</v>
      </c>
      <c r="BC1208">
        <f t="shared" si="419"/>
        <v>1</v>
      </c>
      <c r="BD1208">
        <f t="shared" si="420"/>
        <v>1</v>
      </c>
      <c r="BE1208">
        <f t="shared" si="421"/>
        <v>1</v>
      </c>
      <c r="BF1208">
        <f t="shared" si="422"/>
        <v>1</v>
      </c>
      <c r="BG1208">
        <f t="shared" si="423"/>
        <v>1</v>
      </c>
      <c r="BH1208">
        <f t="shared" si="424"/>
        <v>1</v>
      </c>
      <c r="BI1208">
        <f t="shared" si="425"/>
        <v>0</v>
      </c>
      <c r="BJ1208">
        <f t="shared" si="426"/>
        <v>0</v>
      </c>
      <c r="BK1208">
        <f t="shared" si="427"/>
        <v>1</v>
      </c>
      <c r="BL1208">
        <f t="shared" si="428"/>
        <v>1</v>
      </c>
      <c r="BM1208">
        <f t="shared" si="432"/>
        <v>1</v>
      </c>
      <c r="BN1208">
        <f t="shared" si="433"/>
        <v>1</v>
      </c>
      <c r="BO1208">
        <f>IF(AND(AU1208&gt;'County Avg'!$E$3,'Gentrification Calcs'!AW1208&gt;'County Avg'!$E$4,'Gentrification Calcs'!AY1208&gt;'County Avg'!$E$5,'Gentrification Calcs'!BA1208&gt;'County Avg'!$E$6),1,0)</f>
        <v>0</v>
      </c>
      <c r="BP1208">
        <f>IF(AND(AV1208&gt;'County Avg'!$F$3,'Gentrification Calcs'!AX1208&gt;'County Avg'!$F$4,'Gentrification Calcs'!AZ1208&gt;'County Avg'!$F$5,'Gentrification Calcs'!BB1208&gt;'County Avg'!$F$6),1,0)</f>
        <v>0</v>
      </c>
      <c r="BQ1208">
        <f t="shared" si="434"/>
        <v>0</v>
      </c>
      <c r="BR1208">
        <f t="shared" si="435"/>
        <v>0</v>
      </c>
      <c r="BS1208">
        <f t="shared" si="436"/>
        <v>0</v>
      </c>
      <c r="BT1208">
        <f t="shared" si="437"/>
        <v>0</v>
      </c>
    </row>
    <row r="1209" spans="1:72" x14ac:dyDescent="0.25">
      <c r="A1209">
        <v>6037406902</v>
      </c>
      <c r="B1209">
        <v>2461.0308750937002</v>
      </c>
      <c r="C1209">
        <v>3302.0001010894798</v>
      </c>
      <c r="D1209">
        <v>3447</v>
      </c>
      <c r="E1209">
        <v>529.90161130000001</v>
      </c>
      <c r="F1209">
        <v>827.61126709999996</v>
      </c>
      <c r="G1209">
        <v>865</v>
      </c>
      <c r="H1209">
        <v>287.61027787061028</v>
      </c>
      <c r="I1209">
        <v>339.51822710997436</v>
      </c>
      <c r="J1209">
        <v>305.39940000000001</v>
      </c>
      <c r="K1209">
        <v>0.54276165940507359</v>
      </c>
      <c r="L1209">
        <v>0.41023876861858927</v>
      </c>
      <c r="M1209">
        <v>0.35306289017341042</v>
      </c>
      <c r="N1209">
        <v>1255.2201239999999</v>
      </c>
      <c r="O1209">
        <v>1884.846436</v>
      </c>
      <c r="P1209">
        <v>2273</v>
      </c>
      <c r="Q1209">
        <v>70.505508419999998</v>
      </c>
      <c r="R1209">
        <v>137.9352112</v>
      </c>
      <c r="S1209">
        <v>153</v>
      </c>
      <c r="T1209">
        <v>5.6169835929112302E-2</v>
      </c>
      <c r="U1209">
        <v>7.318114015310688E-2</v>
      </c>
      <c r="V1209">
        <v>6.7311922569291679E-2</v>
      </c>
      <c r="W1209">
        <v>92.989547729492202</v>
      </c>
      <c r="X1209">
        <v>286.72830200195301</v>
      </c>
      <c r="Y1209">
        <v>231</v>
      </c>
      <c r="Z1209">
        <v>514.91229248046898</v>
      </c>
      <c r="AA1209">
        <v>827.20910644531295</v>
      </c>
      <c r="AB1209">
        <v>865</v>
      </c>
      <c r="AC1209">
        <v>0.18059298464508763</v>
      </c>
      <c r="AD1209">
        <v>0.34662130743952191</v>
      </c>
      <c r="AE1209">
        <v>0.26705202312138726</v>
      </c>
      <c r="AF1209">
        <v>245.93653906305201</v>
      </c>
      <c r="AG1209">
        <v>323.32336425781301</v>
      </c>
      <c r="AH1209">
        <v>173</v>
      </c>
      <c r="AI1209">
        <v>9.9932325738777389E-2</v>
      </c>
      <c r="AJ1209">
        <v>9.7917430151238924E-2</v>
      </c>
      <c r="AK1209">
        <v>5.0188569770815199E-2</v>
      </c>
      <c r="AL1209">
        <f t="shared" si="429"/>
        <v>0.90006767426122258</v>
      </c>
      <c r="AM1209">
        <f t="shared" si="429"/>
        <v>0.90208256984876112</v>
      </c>
      <c r="AN1209">
        <f t="shared" si="429"/>
        <v>0.94981143022918479</v>
      </c>
      <c r="AO1209">
        <v>67913.924178154833</v>
      </c>
      <c r="AP1209">
        <v>56542.265631385373</v>
      </c>
      <c r="AQ1209">
        <v>75481</v>
      </c>
      <c r="AR1209">
        <v>1140.3333333333335</v>
      </c>
      <c r="AS1209">
        <v>887.37682878608155</v>
      </c>
      <c r="AT1209">
        <v>789</v>
      </c>
      <c r="AU1209">
        <f t="shared" si="415"/>
        <v>-2.014895587538465E-3</v>
      </c>
      <c r="AV1209">
        <f t="shared" si="416"/>
        <v>-4.7728860380423725E-2</v>
      </c>
      <c r="AW1209">
        <v>1.7011304223994578E-2</v>
      </c>
      <c r="AX1209">
        <v>-5.8692175838152005E-3</v>
      </c>
      <c r="AY1209" s="1">
        <f t="shared" si="417"/>
        <v>-11371.65854676946</v>
      </c>
      <c r="AZ1209" s="1">
        <f t="shared" si="418"/>
        <v>18938.734368614627</v>
      </c>
      <c r="BA1209" s="1">
        <f t="shared" si="430"/>
        <v>-252.95650454725194</v>
      </c>
      <c r="BB1209" s="1">
        <f t="shared" si="431"/>
        <v>-98.376828786081546</v>
      </c>
      <c r="BC1209">
        <f t="shared" si="419"/>
        <v>1</v>
      </c>
      <c r="BD1209">
        <f t="shared" si="420"/>
        <v>1</v>
      </c>
      <c r="BE1209">
        <f t="shared" si="421"/>
        <v>1</v>
      </c>
      <c r="BF1209">
        <f t="shared" si="422"/>
        <v>1</v>
      </c>
      <c r="BG1209">
        <f t="shared" si="423"/>
        <v>1</v>
      </c>
      <c r="BH1209">
        <f t="shared" si="424"/>
        <v>1</v>
      </c>
      <c r="BI1209">
        <f t="shared" si="425"/>
        <v>0</v>
      </c>
      <c r="BJ1209">
        <f t="shared" si="426"/>
        <v>0</v>
      </c>
      <c r="BK1209">
        <f t="shared" si="427"/>
        <v>1</v>
      </c>
      <c r="BL1209">
        <f t="shared" si="428"/>
        <v>1</v>
      </c>
      <c r="BM1209">
        <f t="shared" si="432"/>
        <v>1</v>
      </c>
      <c r="BN1209">
        <f t="shared" si="433"/>
        <v>1</v>
      </c>
      <c r="BO1209">
        <f>IF(AND(AU1209&gt;'County Avg'!$E$3,'Gentrification Calcs'!AW1209&gt;'County Avg'!$E$4,'Gentrification Calcs'!AY1209&gt;'County Avg'!$E$5,'Gentrification Calcs'!BA1209&gt;'County Avg'!$E$6),1,0)</f>
        <v>0</v>
      </c>
      <c r="BP1209">
        <f>IF(AND(AV1209&gt;'County Avg'!$F$3,'Gentrification Calcs'!AX1209&gt;'County Avg'!$F$4,'Gentrification Calcs'!AZ1209&gt;'County Avg'!$F$5,'Gentrification Calcs'!BB1209&gt;'County Avg'!$F$6),1,0)</f>
        <v>0</v>
      </c>
      <c r="BQ1209">
        <f t="shared" si="434"/>
        <v>0</v>
      </c>
      <c r="BR1209">
        <f t="shared" si="435"/>
        <v>0</v>
      </c>
      <c r="BS1209">
        <f t="shared" si="436"/>
        <v>0</v>
      </c>
      <c r="BT1209">
        <f t="shared" si="437"/>
        <v>0</v>
      </c>
    </row>
    <row r="1210" spans="1:72" x14ac:dyDescent="0.25">
      <c r="A1210">
        <v>6037407001</v>
      </c>
      <c r="B1210">
        <v>6861.0245743006899</v>
      </c>
      <c r="C1210">
        <v>5795.8246574401901</v>
      </c>
      <c r="D1210">
        <v>5723</v>
      </c>
      <c r="E1210">
        <v>1487.46722</v>
      </c>
      <c r="F1210">
        <v>1171.4964600000001</v>
      </c>
      <c r="G1210">
        <v>1142</v>
      </c>
      <c r="H1210">
        <v>146.8224483361787</v>
      </c>
      <c r="I1210">
        <v>326.443160519993</v>
      </c>
      <c r="J1210">
        <v>358.05160000000001</v>
      </c>
      <c r="K1210">
        <v>9.8706342137864861E-2</v>
      </c>
      <c r="L1210">
        <v>0.27865484162025805</v>
      </c>
      <c r="M1210">
        <v>0.31353029772329249</v>
      </c>
      <c r="N1210">
        <v>3491.1117410000002</v>
      </c>
      <c r="O1210">
        <v>3244.985596</v>
      </c>
      <c r="P1210">
        <v>3294</v>
      </c>
      <c r="Q1210">
        <v>204.48061659999999</v>
      </c>
      <c r="R1210">
        <v>253.5921936</v>
      </c>
      <c r="S1210">
        <v>201</v>
      </c>
      <c r="T1210">
        <v>5.8571776491298501E-2</v>
      </c>
      <c r="U1210">
        <v>7.8148942760361023E-2</v>
      </c>
      <c r="V1210">
        <v>6.1020036429872498E-2</v>
      </c>
      <c r="W1210">
        <v>298.43280982971203</v>
      </c>
      <c r="X1210">
        <v>250.60874938964801</v>
      </c>
      <c r="Y1210">
        <v>187</v>
      </c>
      <c r="Z1210">
        <v>1447.76828765869</v>
      </c>
      <c r="AA1210">
        <v>1172.49096679688</v>
      </c>
      <c r="AB1210">
        <v>1142</v>
      </c>
      <c r="AC1210">
        <v>0.20613299267131568</v>
      </c>
      <c r="AD1210">
        <v>0.21374045215400195</v>
      </c>
      <c r="AE1210">
        <v>0.16374781085814361</v>
      </c>
      <c r="AF1210">
        <v>692.07918503851704</v>
      </c>
      <c r="AG1210">
        <v>398.78616333007801</v>
      </c>
      <c r="AH1210">
        <v>246</v>
      </c>
      <c r="AI1210">
        <v>0.10087111298665728</v>
      </c>
      <c r="AJ1210">
        <v>6.8805767410190719E-2</v>
      </c>
      <c r="AK1210">
        <v>4.2984448715708543E-2</v>
      </c>
      <c r="AL1210">
        <f t="shared" si="429"/>
        <v>0.8991288870133427</v>
      </c>
      <c r="AM1210">
        <f t="shared" si="429"/>
        <v>0.93119423258980927</v>
      </c>
      <c r="AN1210">
        <f t="shared" si="429"/>
        <v>0.9570155512842915</v>
      </c>
      <c r="AO1210">
        <v>70661.970307529162</v>
      </c>
      <c r="AP1210">
        <v>70567.387004495307</v>
      </c>
      <c r="AQ1210">
        <v>56967</v>
      </c>
      <c r="AR1210">
        <v>1230.1777777777779</v>
      </c>
      <c r="AS1210">
        <v>1057.8181099248716</v>
      </c>
      <c r="AT1210">
        <v>1250</v>
      </c>
      <c r="AU1210">
        <f t="shared" si="415"/>
        <v>-3.2065345576466564E-2</v>
      </c>
      <c r="AV1210">
        <f t="shared" si="416"/>
        <v>-2.5821318694482176E-2</v>
      </c>
      <c r="AW1210">
        <v>1.9577166269062522E-2</v>
      </c>
      <c r="AX1210">
        <v>-1.7128906330488525E-2</v>
      </c>
      <c r="AY1210" s="1">
        <f t="shared" si="417"/>
        <v>-94.583303033854463</v>
      </c>
      <c r="AZ1210" s="1">
        <f t="shared" si="418"/>
        <v>-13600.387004495307</v>
      </c>
      <c r="BA1210" s="1">
        <f t="shared" si="430"/>
        <v>-172.35966785290634</v>
      </c>
      <c r="BB1210" s="1">
        <f t="shared" si="431"/>
        <v>192.18189007512842</v>
      </c>
      <c r="BC1210">
        <f t="shared" si="419"/>
        <v>1</v>
      </c>
      <c r="BD1210">
        <f t="shared" si="420"/>
        <v>1</v>
      </c>
      <c r="BE1210">
        <f t="shared" si="421"/>
        <v>0</v>
      </c>
      <c r="BF1210">
        <f t="shared" si="422"/>
        <v>0</v>
      </c>
      <c r="BG1210">
        <f t="shared" si="423"/>
        <v>1</v>
      </c>
      <c r="BH1210">
        <f t="shared" si="424"/>
        <v>1</v>
      </c>
      <c r="BI1210">
        <f t="shared" si="425"/>
        <v>0</v>
      </c>
      <c r="BJ1210">
        <f t="shared" si="426"/>
        <v>0</v>
      </c>
      <c r="BK1210">
        <f t="shared" si="427"/>
        <v>1</v>
      </c>
      <c r="BL1210">
        <f t="shared" si="428"/>
        <v>1</v>
      </c>
      <c r="BM1210">
        <f t="shared" si="432"/>
        <v>0</v>
      </c>
      <c r="BN1210">
        <f t="shared" si="433"/>
        <v>0</v>
      </c>
      <c r="BO1210">
        <f>IF(AND(AU1210&gt;'County Avg'!$E$3,'Gentrification Calcs'!AW1210&gt;'County Avg'!$E$4,'Gentrification Calcs'!AY1210&gt;'County Avg'!$E$5,'Gentrification Calcs'!BA1210&gt;'County Avg'!$E$6),1,0)</f>
        <v>0</v>
      </c>
      <c r="BP1210">
        <f>IF(AND(AV1210&gt;'County Avg'!$F$3,'Gentrification Calcs'!AX1210&gt;'County Avg'!$F$4,'Gentrification Calcs'!AZ1210&gt;'County Avg'!$F$5,'Gentrification Calcs'!BB1210&gt;'County Avg'!$F$6),1,0)</f>
        <v>0</v>
      </c>
      <c r="BQ1210">
        <f t="shared" si="434"/>
        <v>0</v>
      </c>
      <c r="BR1210">
        <f t="shared" si="435"/>
        <v>0</v>
      </c>
      <c r="BS1210">
        <f t="shared" si="436"/>
        <v>0</v>
      </c>
      <c r="BT1210">
        <f t="shared" si="437"/>
        <v>0</v>
      </c>
    </row>
    <row r="1211" spans="1:72" x14ac:dyDescent="0.25">
      <c r="A1211">
        <v>6037407002</v>
      </c>
      <c r="B1211">
        <v>4380.1441657770902</v>
      </c>
      <c r="C1211">
        <v>3870</v>
      </c>
      <c r="D1211">
        <v>3639</v>
      </c>
      <c r="E1211">
        <v>1101.0859379999999</v>
      </c>
      <c r="F1211">
        <v>755</v>
      </c>
      <c r="G1211">
        <v>727</v>
      </c>
      <c r="H1211">
        <v>436.34564788392765</v>
      </c>
      <c r="I1211">
        <v>274.50839999999999</v>
      </c>
      <c r="J1211">
        <v>224.85339999999999</v>
      </c>
      <c r="K1211">
        <v>0.39628664105592065</v>
      </c>
      <c r="L1211">
        <v>0.36358728476821189</v>
      </c>
      <c r="M1211">
        <v>0.30928940852819808</v>
      </c>
      <c r="N1211">
        <v>2351.6914510000001</v>
      </c>
      <c r="O1211">
        <v>2175</v>
      </c>
      <c r="P1211">
        <v>2287</v>
      </c>
      <c r="Q1211">
        <v>133.0982971</v>
      </c>
      <c r="R1211">
        <v>263</v>
      </c>
      <c r="S1211">
        <v>321</v>
      </c>
      <c r="T1211">
        <v>5.6596836733578786E-2</v>
      </c>
      <c r="U1211">
        <v>0.12091954022988506</v>
      </c>
      <c r="V1211">
        <v>0.14035854831657193</v>
      </c>
      <c r="W1211">
        <v>369.04528808593801</v>
      </c>
      <c r="X1211">
        <v>126</v>
      </c>
      <c r="Y1211">
        <v>111</v>
      </c>
      <c r="Z1211">
        <v>1082.93615722656</v>
      </c>
      <c r="AA1211">
        <v>756</v>
      </c>
      <c r="AB1211">
        <v>727</v>
      </c>
      <c r="AC1211">
        <v>0.34078212794286672</v>
      </c>
      <c r="AD1211">
        <v>0.16666666666666666</v>
      </c>
      <c r="AE1211">
        <v>0.15268225584594222</v>
      </c>
      <c r="AF1211">
        <v>580.79259656712804</v>
      </c>
      <c r="AG1211">
        <v>200</v>
      </c>
      <c r="AH1211">
        <v>37</v>
      </c>
      <c r="AI1211">
        <v>0.13259668508287295</v>
      </c>
      <c r="AJ1211">
        <v>5.1679586563307491E-2</v>
      </c>
      <c r="AK1211">
        <v>1.0167628469359714E-2</v>
      </c>
      <c r="AL1211">
        <f t="shared" si="429"/>
        <v>0.86740331491712708</v>
      </c>
      <c r="AM1211">
        <f t="shared" si="429"/>
        <v>0.94832041343669249</v>
      </c>
      <c r="AN1211">
        <f t="shared" si="429"/>
        <v>0.9898323715306403</v>
      </c>
      <c r="AO1211">
        <v>70567.647932131498</v>
      </c>
      <c r="AP1211">
        <v>60666.47895382101</v>
      </c>
      <c r="AQ1211">
        <v>69432</v>
      </c>
      <c r="AR1211">
        <v>1230.1777777777779</v>
      </c>
      <c r="AS1211">
        <v>1279.6623171213919</v>
      </c>
      <c r="AT1211">
        <v>1878</v>
      </c>
      <c r="AU1211">
        <f t="shared" si="415"/>
        <v>-8.0917098519565467E-2</v>
      </c>
      <c r="AV1211">
        <f t="shared" si="416"/>
        <v>-4.1511958093947775E-2</v>
      </c>
      <c r="AW1211">
        <v>6.4322703496306283E-2</v>
      </c>
      <c r="AX1211">
        <v>1.9439008086686874E-2</v>
      </c>
      <c r="AY1211" s="1">
        <f t="shared" si="417"/>
        <v>-9901.1689783104885</v>
      </c>
      <c r="AZ1211" s="1">
        <f t="shared" si="418"/>
        <v>8765.5210461789902</v>
      </c>
      <c r="BA1211" s="1">
        <f t="shared" si="430"/>
        <v>49.48453934361396</v>
      </c>
      <c r="BB1211" s="1">
        <f t="shared" si="431"/>
        <v>598.33768287860812</v>
      </c>
      <c r="BC1211">
        <f t="shared" si="419"/>
        <v>1</v>
      </c>
      <c r="BD1211">
        <f t="shared" si="420"/>
        <v>1</v>
      </c>
      <c r="BE1211">
        <f t="shared" si="421"/>
        <v>0</v>
      </c>
      <c r="BF1211">
        <f t="shared" si="422"/>
        <v>0</v>
      </c>
      <c r="BG1211">
        <f t="shared" si="423"/>
        <v>1</v>
      </c>
      <c r="BH1211">
        <f t="shared" si="424"/>
        <v>1</v>
      </c>
      <c r="BI1211">
        <f t="shared" si="425"/>
        <v>0</v>
      </c>
      <c r="BJ1211">
        <f t="shared" si="426"/>
        <v>0</v>
      </c>
      <c r="BK1211">
        <f t="shared" si="427"/>
        <v>1</v>
      </c>
      <c r="BL1211">
        <f t="shared" si="428"/>
        <v>1</v>
      </c>
      <c r="BM1211">
        <f t="shared" si="432"/>
        <v>0</v>
      </c>
      <c r="BN1211">
        <f t="shared" si="433"/>
        <v>0</v>
      </c>
      <c r="BO1211">
        <f>IF(AND(AU1211&gt;'County Avg'!$E$3,'Gentrification Calcs'!AW1211&gt;'County Avg'!$E$4,'Gentrification Calcs'!AY1211&gt;'County Avg'!$E$5,'Gentrification Calcs'!BA1211&gt;'County Avg'!$E$6),1,0)</f>
        <v>0</v>
      </c>
      <c r="BP1211">
        <f>IF(AND(AV1211&gt;'County Avg'!$F$3,'Gentrification Calcs'!AX1211&gt;'County Avg'!$F$4,'Gentrification Calcs'!AZ1211&gt;'County Avg'!$F$5,'Gentrification Calcs'!BB1211&gt;'County Avg'!$F$6),1,0)</f>
        <v>0</v>
      </c>
      <c r="BQ1211">
        <f t="shared" si="434"/>
        <v>0</v>
      </c>
      <c r="BR1211">
        <f t="shared" si="435"/>
        <v>0</v>
      </c>
      <c r="BS1211">
        <f t="shared" si="436"/>
        <v>0</v>
      </c>
      <c r="BT1211">
        <f t="shared" si="437"/>
        <v>0</v>
      </c>
    </row>
    <row r="1212" spans="1:72" x14ac:dyDescent="0.25">
      <c r="A1212">
        <v>6037407101</v>
      </c>
      <c r="B1212">
        <v>4945.0000086351101</v>
      </c>
      <c r="C1212">
        <v>5277</v>
      </c>
      <c r="D1212">
        <v>5365</v>
      </c>
      <c r="E1212">
        <v>1174</v>
      </c>
      <c r="F1212">
        <v>1210</v>
      </c>
      <c r="G1212">
        <v>1165</v>
      </c>
      <c r="H1212">
        <v>502.11317664598528</v>
      </c>
      <c r="I1212">
        <v>523.02080000000001</v>
      </c>
      <c r="J1212">
        <v>523.23260000000005</v>
      </c>
      <c r="K1212">
        <v>0.42769435830152069</v>
      </c>
      <c r="L1212">
        <v>0.43224859504132235</v>
      </c>
      <c r="M1212">
        <v>0.44912669527896998</v>
      </c>
      <c r="N1212">
        <v>2683.0000049999999</v>
      </c>
      <c r="O1212">
        <v>2937</v>
      </c>
      <c r="P1212">
        <v>3244</v>
      </c>
      <c r="Q1212">
        <v>143</v>
      </c>
      <c r="R1212">
        <v>175</v>
      </c>
      <c r="S1212">
        <v>126</v>
      </c>
      <c r="T1212">
        <v>5.329854630395351E-2</v>
      </c>
      <c r="U1212">
        <v>5.9584610146407896E-2</v>
      </c>
      <c r="V1212">
        <v>3.8840937114673242E-2</v>
      </c>
      <c r="W1212">
        <v>367</v>
      </c>
      <c r="X1212">
        <v>370</v>
      </c>
      <c r="Y1212">
        <v>455</v>
      </c>
      <c r="Z1212">
        <v>1135</v>
      </c>
      <c r="AA1212">
        <v>1211</v>
      </c>
      <c r="AB1212">
        <v>1165</v>
      </c>
      <c r="AC1212">
        <v>0.3233480176211454</v>
      </c>
      <c r="AD1212">
        <v>0.30553261767134599</v>
      </c>
      <c r="AE1212">
        <v>0.3905579399141631</v>
      </c>
      <c r="AF1212">
        <v>600.00000104773801</v>
      </c>
      <c r="AG1212">
        <v>348</v>
      </c>
      <c r="AH1212">
        <v>251</v>
      </c>
      <c r="AI1212">
        <v>0.12133468149646101</v>
      </c>
      <c r="AJ1212">
        <v>6.5946560545764643E-2</v>
      </c>
      <c r="AK1212">
        <v>4.6784715750232991E-2</v>
      </c>
      <c r="AL1212">
        <f t="shared" si="429"/>
        <v>0.87866531850353902</v>
      </c>
      <c r="AM1212">
        <f t="shared" si="429"/>
        <v>0.93405343945423536</v>
      </c>
      <c r="AN1212">
        <f t="shared" si="429"/>
        <v>0.95321528424976698</v>
      </c>
      <c r="AO1212">
        <v>56943.506362672328</v>
      </c>
      <c r="AP1212">
        <v>55355.331017572542</v>
      </c>
      <c r="AQ1212">
        <v>48365</v>
      </c>
      <c r="AR1212">
        <v>1005.5666666666667</v>
      </c>
      <c r="AS1212">
        <v>858.96994859628319</v>
      </c>
      <c r="AT1212">
        <v>1118</v>
      </c>
      <c r="AU1212">
        <f t="shared" si="415"/>
        <v>-5.5388120950696368E-2</v>
      </c>
      <c r="AV1212">
        <f t="shared" si="416"/>
        <v>-1.9161844795531652E-2</v>
      </c>
      <c r="AW1212">
        <v>6.2860638424543855E-3</v>
      </c>
      <c r="AX1212">
        <v>-2.0743673031734654E-2</v>
      </c>
      <c r="AY1212" s="1">
        <f t="shared" si="417"/>
        <v>-1588.1753450997858</v>
      </c>
      <c r="AZ1212" s="1">
        <f t="shared" si="418"/>
        <v>-6990.3310175725419</v>
      </c>
      <c r="BA1212" s="1">
        <f t="shared" si="430"/>
        <v>-146.59671807038353</v>
      </c>
      <c r="BB1212" s="1">
        <f t="shared" si="431"/>
        <v>259.03005140371681</v>
      </c>
      <c r="BC1212">
        <f t="shared" si="419"/>
        <v>1</v>
      </c>
      <c r="BD1212">
        <f t="shared" si="420"/>
        <v>1</v>
      </c>
      <c r="BE1212">
        <f t="shared" si="421"/>
        <v>1</v>
      </c>
      <c r="BF1212">
        <f t="shared" si="422"/>
        <v>1</v>
      </c>
      <c r="BG1212">
        <f t="shared" si="423"/>
        <v>1</v>
      </c>
      <c r="BH1212">
        <f t="shared" si="424"/>
        <v>1</v>
      </c>
      <c r="BI1212">
        <f t="shared" si="425"/>
        <v>0</v>
      </c>
      <c r="BJ1212">
        <f t="shared" si="426"/>
        <v>0</v>
      </c>
      <c r="BK1212">
        <f t="shared" si="427"/>
        <v>1</v>
      </c>
      <c r="BL1212">
        <f t="shared" si="428"/>
        <v>1</v>
      </c>
      <c r="BM1212">
        <f t="shared" si="432"/>
        <v>1</v>
      </c>
      <c r="BN1212">
        <f t="shared" si="433"/>
        <v>1</v>
      </c>
      <c r="BO1212">
        <f>IF(AND(AU1212&gt;'County Avg'!$E$3,'Gentrification Calcs'!AW1212&gt;'County Avg'!$E$4,'Gentrification Calcs'!AY1212&gt;'County Avg'!$E$5,'Gentrification Calcs'!BA1212&gt;'County Avg'!$E$6),1,0)</f>
        <v>0</v>
      </c>
      <c r="BP1212">
        <f>IF(AND(AV1212&gt;'County Avg'!$F$3,'Gentrification Calcs'!AX1212&gt;'County Avg'!$F$4,'Gentrification Calcs'!AZ1212&gt;'County Avg'!$F$5,'Gentrification Calcs'!BB1212&gt;'County Avg'!$F$6),1,0)</f>
        <v>0</v>
      </c>
      <c r="BQ1212">
        <f t="shared" si="434"/>
        <v>0</v>
      </c>
      <c r="BR1212">
        <f t="shared" si="435"/>
        <v>0</v>
      </c>
      <c r="BS1212">
        <f t="shared" si="436"/>
        <v>0</v>
      </c>
      <c r="BT1212">
        <f t="shared" si="437"/>
        <v>0</v>
      </c>
    </row>
    <row r="1213" spans="1:72" x14ac:dyDescent="0.25">
      <c r="A1213">
        <v>6037407102</v>
      </c>
      <c r="B1213">
        <v>6865.0000033747101</v>
      </c>
      <c r="C1213">
        <v>5621</v>
      </c>
      <c r="D1213">
        <v>5793</v>
      </c>
      <c r="E1213">
        <v>1617</v>
      </c>
      <c r="F1213">
        <v>1227</v>
      </c>
      <c r="G1213">
        <v>1219</v>
      </c>
      <c r="H1213">
        <v>463.79680080989579</v>
      </c>
      <c r="I1213">
        <v>421.76620000000003</v>
      </c>
      <c r="J1213">
        <v>490.79880000000003</v>
      </c>
      <c r="K1213">
        <v>0.28682547978348533</v>
      </c>
      <c r="L1213">
        <v>0.34373773431132848</v>
      </c>
      <c r="M1213">
        <v>0.40262411812961446</v>
      </c>
      <c r="N1213">
        <v>3868.0000020000002</v>
      </c>
      <c r="O1213">
        <v>3136</v>
      </c>
      <c r="P1213">
        <v>3551</v>
      </c>
      <c r="Q1213">
        <v>191</v>
      </c>
      <c r="R1213">
        <v>209</v>
      </c>
      <c r="S1213">
        <v>270</v>
      </c>
      <c r="T1213">
        <v>4.937952427643251E-2</v>
      </c>
      <c r="U1213">
        <v>6.6645408163265307E-2</v>
      </c>
      <c r="V1213">
        <v>7.6034919740918055E-2</v>
      </c>
      <c r="W1213">
        <v>418</v>
      </c>
      <c r="X1213">
        <v>409</v>
      </c>
      <c r="Y1213">
        <v>520</v>
      </c>
      <c r="Z1213">
        <v>1601</v>
      </c>
      <c r="AA1213">
        <v>1224</v>
      </c>
      <c r="AB1213">
        <v>1219</v>
      </c>
      <c r="AC1213">
        <v>0.26108682073703937</v>
      </c>
      <c r="AD1213">
        <v>0.3341503267973856</v>
      </c>
      <c r="AE1213">
        <v>0.42657916324856437</v>
      </c>
      <c r="AF1213">
        <v>1032.00000050731</v>
      </c>
      <c r="AG1213">
        <v>316</v>
      </c>
      <c r="AH1213">
        <v>196</v>
      </c>
      <c r="AI1213">
        <v>0.15032774945375055</v>
      </c>
      <c r="AJ1213">
        <v>5.6217754847891835E-2</v>
      </c>
      <c r="AK1213">
        <v>3.3833937510788885E-2</v>
      </c>
      <c r="AL1213">
        <f t="shared" si="429"/>
        <v>0.84967225054624951</v>
      </c>
      <c r="AM1213">
        <f t="shared" si="429"/>
        <v>0.94378224515210818</v>
      </c>
      <c r="AN1213">
        <f t="shared" si="429"/>
        <v>0.96616606248921111</v>
      </c>
      <c r="AO1213">
        <v>66626.060975609755</v>
      </c>
      <c r="AP1213">
        <v>65060.513690232947</v>
      </c>
      <c r="AQ1213">
        <v>53638</v>
      </c>
      <c r="AR1213">
        <v>1159.338888888889</v>
      </c>
      <c r="AS1213">
        <v>969.89205219454334</v>
      </c>
      <c r="AT1213">
        <v>1156</v>
      </c>
      <c r="AU1213">
        <f t="shared" si="415"/>
        <v>-9.4109994605858713E-2</v>
      </c>
      <c r="AV1213">
        <f t="shared" si="416"/>
        <v>-2.238381733710295E-2</v>
      </c>
      <c r="AW1213">
        <v>1.7265883886832797E-2</v>
      </c>
      <c r="AX1213">
        <v>9.3895115776527482E-3</v>
      </c>
      <c r="AY1213" s="1">
        <f t="shared" si="417"/>
        <v>-1565.5472853768078</v>
      </c>
      <c r="AZ1213" s="1">
        <f t="shared" si="418"/>
        <v>-11422.513690232947</v>
      </c>
      <c r="BA1213" s="1">
        <f t="shared" si="430"/>
        <v>-189.44683669434562</v>
      </c>
      <c r="BB1213" s="1">
        <f t="shared" si="431"/>
        <v>186.10794780545666</v>
      </c>
      <c r="BC1213">
        <f t="shared" si="419"/>
        <v>1</v>
      </c>
      <c r="BD1213">
        <f t="shared" si="420"/>
        <v>1</v>
      </c>
      <c r="BE1213">
        <f t="shared" si="421"/>
        <v>0</v>
      </c>
      <c r="BF1213">
        <f t="shared" si="422"/>
        <v>0</v>
      </c>
      <c r="BG1213">
        <f t="shared" si="423"/>
        <v>1</v>
      </c>
      <c r="BH1213">
        <f t="shared" si="424"/>
        <v>1</v>
      </c>
      <c r="BI1213">
        <f t="shared" si="425"/>
        <v>0</v>
      </c>
      <c r="BJ1213">
        <f t="shared" si="426"/>
        <v>0</v>
      </c>
      <c r="BK1213">
        <f t="shared" si="427"/>
        <v>1</v>
      </c>
      <c r="BL1213">
        <f t="shared" si="428"/>
        <v>1</v>
      </c>
      <c r="BM1213">
        <f t="shared" si="432"/>
        <v>0</v>
      </c>
      <c r="BN1213">
        <f t="shared" si="433"/>
        <v>0</v>
      </c>
      <c r="BO1213">
        <f>IF(AND(AU1213&gt;'County Avg'!$E$3,'Gentrification Calcs'!AW1213&gt;'County Avg'!$E$4,'Gentrification Calcs'!AY1213&gt;'County Avg'!$E$5,'Gentrification Calcs'!BA1213&gt;'County Avg'!$E$6),1,0)</f>
        <v>0</v>
      </c>
      <c r="BP1213">
        <f>IF(AND(AV1213&gt;'County Avg'!$F$3,'Gentrification Calcs'!AX1213&gt;'County Avg'!$F$4,'Gentrification Calcs'!AZ1213&gt;'County Avg'!$F$5,'Gentrification Calcs'!BB1213&gt;'County Avg'!$F$6),1,0)</f>
        <v>0</v>
      </c>
      <c r="BQ1213">
        <f t="shared" si="434"/>
        <v>0</v>
      </c>
      <c r="BR1213">
        <f t="shared" si="435"/>
        <v>0</v>
      </c>
      <c r="BS1213">
        <f t="shared" si="436"/>
        <v>0</v>
      </c>
      <c r="BT1213">
        <f t="shared" si="437"/>
        <v>0</v>
      </c>
    </row>
    <row r="1214" spans="1:72" x14ac:dyDescent="0.25">
      <c r="A1214">
        <v>6037407200</v>
      </c>
      <c r="B1214">
        <v>4118.5733129106602</v>
      </c>
      <c r="C1214">
        <v>7519</v>
      </c>
      <c r="D1214">
        <v>6804</v>
      </c>
      <c r="E1214">
        <v>967.90350339999998</v>
      </c>
      <c r="F1214">
        <v>1606</v>
      </c>
      <c r="G1214">
        <v>1536</v>
      </c>
      <c r="H1214">
        <v>641.20160031520322</v>
      </c>
      <c r="I1214">
        <v>625.76139999999998</v>
      </c>
      <c r="J1214">
        <v>661.97680000000003</v>
      </c>
      <c r="K1214">
        <v>0.66246438623563642</v>
      </c>
      <c r="L1214">
        <v>0.38963972602739727</v>
      </c>
      <c r="M1214">
        <v>0.4309744791666667</v>
      </c>
      <c r="N1214">
        <v>2313.9981010000001</v>
      </c>
      <c r="O1214">
        <v>4075</v>
      </c>
      <c r="P1214">
        <v>4246</v>
      </c>
      <c r="Q1214">
        <v>102.4383011</v>
      </c>
      <c r="R1214">
        <v>217</v>
      </c>
      <c r="S1214">
        <v>194</v>
      </c>
      <c r="T1214">
        <v>4.4268965067746177E-2</v>
      </c>
      <c r="U1214">
        <v>5.325153374233129E-2</v>
      </c>
      <c r="V1214">
        <v>4.5690061234102686E-2</v>
      </c>
      <c r="W1214">
        <v>143.41361999511699</v>
      </c>
      <c r="X1214">
        <v>422</v>
      </c>
      <c r="Y1214">
        <v>354</v>
      </c>
      <c r="Z1214">
        <v>967.34979248046898</v>
      </c>
      <c r="AA1214">
        <v>1608</v>
      </c>
      <c r="AB1214">
        <v>1536</v>
      </c>
      <c r="AC1214">
        <v>0.1482541487163368</v>
      </c>
      <c r="AD1214">
        <v>0.26243781094527363</v>
      </c>
      <c r="AE1214">
        <v>0.23046875</v>
      </c>
      <c r="AF1214">
        <v>631.24140585078703</v>
      </c>
      <c r="AG1214">
        <v>533</v>
      </c>
      <c r="AH1214">
        <v>362</v>
      </c>
      <c r="AI1214">
        <v>0.15326700726001619</v>
      </c>
      <c r="AJ1214">
        <v>7.088708604867669E-2</v>
      </c>
      <c r="AK1214">
        <v>5.3203997648442095E-2</v>
      </c>
      <c r="AL1214">
        <f t="shared" si="429"/>
        <v>0.84673299273998381</v>
      </c>
      <c r="AM1214">
        <f t="shared" si="429"/>
        <v>0.92911291395132334</v>
      </c>
      <c r="AN1214">
        <f t="shared" si="429"/>
        <v>0.94679600235155792</v>
      </c>
      <c r="AO1214">
        <v>58710.237009544013</v>
      </c>
      <c r="AP1214">
        <v>60537.859419697597</v>
      </c>
      <c r="AQ1214">
        <v>48964</v>
      </c>
      <c r="AR1214">
        <v>1085.0444444444445</v>
      </c>
      <c r="AS1214">
        <v>807.56702253855281</v>
      </c>
      <c r="AT1214">
        <v>1145</v>
      </c>
      <c r="AU1214">
        <f t="shared" si="415"/>
        <v>-8.2379921211339496E-2</v>
      </c>
      <c r="AV1214">
        <f t="shared" si="416"/>
        <v>-1.7683088400234595E-2</v>
      </c>
      <c r="AW1214">
        <v>8.9825686745851133E-3</v>
      </c>
      <c r="AX1214">
        <v>-7.5614725082286047E-3</v>
      </c>
      <c r="AY1214" s="1">
        <f t="shared" si="417"/>
        <v>1827.6224101535845</v>
      </c>
      <c r="AZ1214" s="1">
        <f t="shared" si="418"/>
        <v>-11573.859419697597</v>
      </c>
      <c r="BA1214" s="1">
        <f t="shared" si="430"/>
        <v>-277.47742190589167</v>
      </c>
      <c r="BB1214" s="1">
        <f t="shared" si="431"/>
        <v>337.43297746144719</v>
      </c>
      <c r="BC1214">
        <f t="shared" si="419"/>
        <v>1</v>
      </c>
      <c r="BD1214">
        <f t="shared" si="420"/>
        <v>1</v>
      </c>
      <c r="BE1214">
        <f t="shared" si="421"/>
        <v>1</v>
      </c>
      <c r="BF1214">
        <f t="shared" si="422"/>
        <v>0</v>
      </c>
      <c r="BG1214">
        <f t="shared" si="423"/>
        <v>1</v>
      </c>
      <c r="BH1214">
        <f t="shared" si="424"/>
        <v>1</v>
      </c>
      <c r="BI1214">
        <f t="shared" si="425"/>
        <v>0</v>
      </c>
      <c r="BJ1214">
        <f t="shared" si="426"/>
        <v>0</v>
      </c>
      <c r="BK1214">
        <f t="shared" si="427"/>
        <v>1</v>
      </c>
      <c r="BL1214">
        <f t="shared" si="428"/>
        <v>1</v>
      </c>
      <c r="BM1214">
        <f t="shared" si="432"/>
        <v>1</v>
      </c>
      <c r="BN1214">
        <f t="shared" si="433"/>
        <v>0</v>
      </c>
      <c r="BO1214">
        <f>IF(AND(AU1214&gt;'County Avg'!$E$3,'Gentrification Calcs'!AW1214&gt;'County Avg'!$E$4,'Gentrification Calcs'!AY1214&gt;'County Avg'!$E$5,'Gentrification Calcs'!BA1214&gt;'County Avg'!$E$6),1,0)</f>
        <v>0</v>
      </c>
      <c r="BP1214">
        <f>IF(AND(AV1214&gt;'County Avg'!$F$3,'Gentrification Calcs'!AX1214&gt;'County Avg'!$F$4,'Gentrification Calcs'!AZ1214&gt;'County Avg'!$F$5,'Gentrification Calcs'!BB1214&gt;'County Avg'!$F$6),1,0)</f>
        <v>0</v>
      </c>
      <c r="BQ1214">
        <f t="shared" si="434"/>
        <v>0</v>
      </c>
      <c r="BR1214">
        <f t="shared" si="435"/>
        <v>0</v>
      </c>
      <c r="BS1214">
        <f t="shared" si="436"/>
        <v>0</v>
      </c>
      <c r="BT1214">
        <f t="shared" si="437"/>
        <v>0</v>
      </c>
    </row>
    <row r="1215" spans="1:72" x14ac:dyDescent="0.25">
      <c r="A1215">
        <v>6037407301</v>
      </c>
      <c r="B1215">
        <v>3319.4264106713699</v>
      </c>
      <c r="C1215">
        <v>4721.5754449963597</v>
      </c>
      <c r="D1215">
        <v>4883</v>
      </c>
      <c r="E1215">
        <v>780.09643549999998</v>
      </c>
      <c r="F1215">
        <v>1028.8179929999999</v>
      </c>
      <c r="G1215">
        <v>1068</v>
      </c>
      <c r="H1215">
        <v>318.38133200698093</v>
      </c>
      <c r="I1215">
        <v>271.45593243304967</v>
      </c>
      <c r="J1215">
        <v>235.14359999999999</v>
      </c>
      <c r="K1215">
        <v>0.40813073553260831</v>
      </c>
      <c r="L1215">
        <v>0.26385224041571531</v>
      </c>
      <c r="M1215">
        <v>0.22017191011235954</v>
      </c>
      <c r="N1215">
        <v>1865.0017439999999</v>
      </c>
      <c r="O1215">
        <v>2682.9177249999998</v>
      </c>
      <c r="P1215">
        <v>3050</v>
      </c>
      <c r="Q1215">
        <v>82.561691280000005</v>
      </c>
      <c r="R1215">
        <v>179.79344180000001</v>
      </c>
      <c r="S1215">
        <v>387</v>
      </c>
      <c r="T1215">
        <v>4.4268961970472025E-2</v>
      </c>
      <c r="U1215">
        <v>6.701414662277802E-2</v>
      </c>
      <c r="V1215">
        <v>0.12688524590163935</v>
      </c>
      <c r="W1215">
        <v>115.586372375488</v>
      </c>
      <c r="X1215">
        <v>170.80377197265599</v>
      </c>
      <c r="Y1215">
        <v>222</v>
      </c>
      <c r="Z1215">
        <v>779.650146484375</v>
      </c>
      <c r="AA1215">
        <v>1037.8076171875</v>
      </c>
      <c r="AB1215">
        <v>1068</v>
      </c>
      <c r="AC1215">
        <v>0.14825415334902969</v>
      </c>
      <c r="AD1215">
        <v>0.1645813435398952</v>
      </c>
      <c r="AE1215">
        <v>0.20786516853932585</v>
      </c>
      <c r="AF1215">
        <v>508.75855178345802</v>
      </c>
      <c r="AG1215">
        <v>407.53179931640602</v>
      </c>
      <c r="AH1215">
        <v>244</v>
      </c>
      <c r="AI1215">
        <v>0.1532670072600161</v>
      </c>
      <c r="AJ1215">
        <v>8.6312673399783033E-2</v>
      </c>
      <c r="AK1215">
        <v>4.9969281179602705E-2</v>
      </c>
      <c r="AL1215">
        <f t="shared" si="429"/>
        <v>0.84673299273998393</v>
      </c>
      <c r="AM1215">
        <f t="shared" si="429"/>
        <v>0.91368732660021701</v>
      </c>
      <c r="AN1215">
        <f t="shared" si="429"/>
        <v>0.95003071882039725</v>
      </c>
      <c r="AO1215">
        <v>71044.70148462354</v>
      </c>
      <c r="AP1215">
        <v>77765.886800163469</v>
      </c>
      <c r="AQ1215">
        <v>68542</v>
      </c>
      <c r="AR1215">
        <v>1513.5333333333333</v>
      </c>
      <c r="AS1215">
        <v>1213.3795966785292</v>
      </c>
      <c r="AT1215">
        <v>1396</v>
      </c>
      <c r="AU1215">
        <f t="shared" si="415"/>
        <v>-6.695433386023307E-2</v>
      </c>
      <c r="AV1215">
        <f t="shared" si="416"/>
        <v>-3.6343392220180328E-2</v>
      </c>
      <c r="AW1215">
        <v>2.2745184652305996E-2</v>
      </c>
      <c r="AX1215">
        <v>5.9871099278861334E-2</v>
      </c>
      <c r="AY1215" s="1">
        <f t="shared" si="417"/>
        <v>6721.1853155399294</v>
      </c>
      <c r="AZ1215" s="1">
        <f t="shared" si="418"/>
        <v>-9223.8868001634692</v>
      </c>
      <c r="BA1215" s="1">
        <f t="shared" si="430"/>
        <v>-300.15373665480411</v>
      </c>
      <c r="BB1215" s="1">
        <f t="shared" si="431"/>
        <v>182.6204033214708</v>
      </c>
      <c r="BC1215">
        <f t="shared" si="419"/>
        <v>1</v>
      </c>
      <c r="BD1215">
        <f t="shared" si="420"/>
        <v>1</v>
      </c>
      <c r="BE1215">
        <f t="shared" si="421"/>
        <v>0</v>
      </c>
      <c r="BF1215">
        <f t="shared" si="422"/>
        <v>0</v>
      </c>
      <c r="BG1215">
        <f t="shared" si="423"/>
        <v>1</v>
      </c>
      <c r="BH1215">
        <f t="shared" si="424"/>
        <v>1</v>
      </c>
      <c r="BI1215">
        <f t="shared" si="425"/>
        <v>0</v>
      </c>
      <c r="BJ1215">
        <f t="shared" si="426"/>
        <v>0</v>
      </c>
      <c r="BK1215">
        <f t="shared" si="427"/>
        <v>1</v>
      </c>
      <c r="BL1215">
        <f t="shared" si="428"/>
        <v>1</v>
      </c>
      <c r="BM1215">
        <f t="shared" si="432"/>
        <v>0</v>
      </c>
      <c r="BN1215">
        <f t="shared" si="433"/>
        <v>0</v>
      </c>
      <c r="BO1215">
        <f>IF(AND(AU1215&gt;'County Avg'!$E$3,'Gentrification Calcs'!AW1215&gt;'County Avg'!$E$4,'Gentrification Calcs'!AY1215&gt;'County Avg'!$E$5,'Gentrification Calcs'!BA1215&gt;'County Avg'!$E$6),1,0)</f>
        <v>0</v>
      </c>
      <c r="BP1215">
        <f>IF(AND(AV1215&gt;'County Avg'!$F$3,'Gentrification Calcs'!AX1215&gt;'County Avg'!$F$4,'Gentrification Calcs'!AZ1215&gt;'County Avg'!$F$5,'Gentrification Calcs'!BB1215&gt;'County Avg'!$F$6),1,0)</f>
        <v>0</v>
      </c>
      <c r="BQ1215">
        <f t="shared" si="434"/>
        <v>0</v>
      </c>
      <c r="BR1215">
        <f t="shared" si="435"/>
        <v>0</v>
      </c>
      <c r="BS1215">
        <f t="shared" si="436"/>
        <v>0</v>
      </c>
      <c r="BT1215">
        <f t="shared" si="437"/>
        <v>0</v>
      </c>
    </row>
    <row r="1216" spans="1:72" x14ac:dyDescent="0.25">
      <c r="A1216">
        <v>6037407302</v>
      </c>
      <c r="B1216">
        <v>1446.03166847024</v>
      </c>
      <c r="C1216">
        <v>3445.4244763114302</v>
      </c>
      <c r="D1216">
        <v>3582</v>
      </c>
      <c r="E1216">
        <v>393.11517329999998</v>
      </c>
      <c r="F1216">
        <v>781.18197810000004</v>
      </c>
      <c r="G1216">
        <v>714</v>
      </c>
      <c r="H1216">
        <v>256.60424662486218</v>
      </c>
      <c r="I1216">
        <v>232.5744675669504</v>
      </c>
      <c r="J1216">
        <v>233.0718</v>
      </c>
      <c r="K1216">
        <v>0.65274571945621263</v>
      </c>
      <c r="L1216">
        <v>0.29772124048819043</v>
      </c>
      <c r="M1216">
        <v>0.32643109243697477</v>
      </c>
      <c r="N1216">
        <v>822.77621569999997</v>
      </c>
      <c r="O1216">
        <v>1973.082324</v>
      </c>
      <c r="P1216">
        <v>2129</v>
      </c>
      <c r="Q1216">
        <v>103.71128849999999</v>
      </c>
      <c r="R1216">
        <v>101.2065593</v>
      </c>
      <c r="S1216">
        <v>167</v>
      </c>
      <c r="T1216">
        <v>0.1260504211485558</v>
      </c>
      <c r="U1216">
        <v>5.129363233806964E-2</v>
      </c>
      <c r="V1216">
        <v>7.8440582433067174E-2</v>
      </c>
      <c r="W1216">
        <v>48.398601531982401</v>
      </c>
      <c r="X1216">
        <v>103.1962313205</v>
      </c>
      <c r="Y1216">
        <v>154</v>
      </c>
      <c r="Z1216">
        <v>375.33609008789102</v>
      </c>
      <c r="AA1216">
        <v>734.19230604171798</v>
      </c>
      <c r="AB1216">
        <v>714</v>
      </c>
      <c r="AC1216">
        <v>0.12894736959786918</v>
      </c>
      <c r="AD1216">
        <v>0.1405574949114711</v>
      </c>
      <c r="AE1216">
        <v>0.21568627450980393</v>
      </c>
      <c r="AF1216">
        <v>383.23790120659402</v>
      </c>
      <c r="AG1216">
        <v>258.46820104122202</v>
      </c>
      <c r="AH1216">
        <v>287</v>
      </c>
      <c r="AI1216">
        <v>0.26502732240437182</v>
      </c>
      <c r="AJ1216">
        <v>7.501781066985698E-2</v>
      </c>
      <c r="AK1216">
        <v>8.0122836404243433E-2</v>
      </c>
      <c r="AL1216">
        <f t="shared" si="429"/>
        <v>0.73497267759562823</v>
      </c>
      <c r="AM1216">
        <f t="shared" si="429"/>
        <v>0.92498218933014298</v>
      </c>
      <c r="AN1216">
        <f t="shared" si="429"/>
        <v>0.91987716359575655</v>
      </c>
      <c r="AO1216">
        <v>71044.70148462354</v>
      </c>
      <c r="AP1216">
        <v>75625.489987740104</v>
      </c>
      <c r="AQ1216">
        <v>61176</v>
      </c>
      <c r="AR1216">
        <v>1513.5333333333333</v>
      </c>
      <c r="AS1216">
        <v>1160.6239620403323</v>
      </c>
      <c r="AT1216">
        <v>1704</v>
      </c>
      <c r="AU1216">
        <f t="shared" si="415"/>
        <v>-0.19000951173451486</v>
      </c>
      <c r="AV1216">
        <f t="shared" si="416"/>
        <v>5.1050257343864536E-3</v>
      </c>
      <c r="AW1216">
        <v>-7.4756788810486169E-2</v>
      </c>
      <c r="AX1216">
        <v>2.7146950094997534E-2</v>
      </c>
      <c r="AY1216" s="1">
        <f t="shared" si="417"/>
        <v>4580.7885031165642</v>
      </c>
      <c r="AZ1216" s="1">
        <f t="shared" si="418"/>
        <v>-14449.489987740104</v>
      </c>
      <c r="BA1216" s="1">
        <f t="shared" si="430"/>
        <v>-352.90937129300096</v>
      </c>
      <c r="BB1216" s="1">
        <f t="shared" si="431"/>
        <v>543.37603795966766</v>
      </c>
      <c r="BC1216">
        <f t="shared" si="419"/>
        <v>1</v>
      </c>
      <c r="BD1216">
        <f t="shared" si="420"/>
        <v>1</v>
      </c>
      <c r="BE1216">
        <f t="shared" si="421"/>
        <v>1</v>
      </c>
      <c r="BF1216">
        <f t="shared" si="422"/>
        <v>0</v>
      </c>
      <c r="BG1216">
        <f t="shared" si="423"/>
        <v>1</v>
      </c>
      <c r="BH1216">
        <f t="shared" si="424"/>
        <v>1</v>
      </c>
      <c r="BI1216">
        <f t="shared" si="425"/>
        <v>0</v>
      </c>
      <c r="BJ1216">
        <f t="shared" si="426"/>
        <v>0</v>
      </c>
      <c r="BK1216">
        <f t="shared" si="427"/>
        <v>1</v>
      </c>
      <c r="BL1216">
        <f t="shared" si="428"/>
        <v>1</v>
      </c>
      <c r="BM1216">
        <f t="shared" si="432"/>
        <v>1</v>
      </c>
      <c r="BN1216">
        <f t="shared" si="433"/>
        <v>0</v>
      </c>
      <c r="BO1216">
        <f>IF(AND(AU1216&gt;'County Avg'!$E$3,'Gentrification Calcs'!AW1216&gt;'County Avg'!$E$4,'Gentrification Calcs'!AY1216&gt;'County Avg'!$E$5,'Gentrification Calcs'!BA1216&gt;'County Avg'!$E$6),1,0)</f>
        <v>0</v>
      </c>
      <c r="BP1216">
        <f>IF(AND(AV1216&gt;'County Avg'!$F$3,'Gentrification Calcs'!AX1216&gt;'County Avg'!$F$4,'Gentrification Calcs'!AZ1216&gt;'County Avg'!$F$5,'Gentrification Calcs'!BB1216&gt;'County Avg'!$F$6),1,0)</f>
        <v>0</v>
      </c>
      <c r="BQ1216">
        <f t="shared" si="434"/>
        <v>0</v>
      </c>
      <c r="BR1216">
        <f t="shared" si="435"/>
        <v>0</v>
      </c>
      <c r="BS1216">
        <f t="shared" si="436"/>
        <v>0</v>
      </c>
      <c r="BT1216">
        <f t="shared" si="437"/>
        <v>0</v>
      </c>
    </row>
    <row r="1217" spans="1:72" x14ac:dyDescent="0.25">
      <c r="A1217">
        <v>6037407400</v>
      </c>
      <c r="B1217">
        <v>3663.36838807605</v>
      </c>
      <c r="C1217">
        <v>2024.8394668102301</v>
      </c>
      <c r="D1217">
        <v>2036</v>
      </c>
      <c r="E1217">
        <v>950.29870029999995</v>
      </c>
      <c r="F1217">
        <v>486.94918819999998</v>
      </c>
      <c r="G1217">
        <v>560</v>
      </c>
      <c r="H1217">
        <v>127.73437774401717</v>
      </c>
      <c r="I1217">
        <v>104.45939088552367</v>
      </c>
      <c r="J1217">
        <v>193.27</v>
      </c>
      <c r="K1217">
        <v>0.13441497678960593</v>
      </c>
      <c r="L1217">
        <v>0.21451805119884515</v>
      </c>
      <c r="M1217">
        <v>0.34512500000000002</v>
      </c>
      <c r="N1217">
        <v>2013.506873</v>
      </c>
      <c r="O1217">
        <v>1120.081909</v>
      </c>
      <c r="P1217">
        <v>1361</v>
      </c>
      <c r="Q1217">
        <v>193.3580158</v>
      </c>
      <c r="R1217">
        <v>179.7662354</v>
      </c>
      <c r="S1217">
        <v>259</v>
      </c>
      <c r="T1217">
        <v>9.6030472203905912E-2</v>
      </c>
      <c r="U1217">
        <v>0.16049382992043307</v>
      </c>
      <c r="V1217">
        <v>0.19030124908155768</v>
      </c>
      <c r="W1217">
        <v>329.22256237268402</v>
      </c>
      <c r="X1217">
        <v>60.251319885253899</v>
      </c>
      <c r="Y1217">
        <v>96</v>
      </c>
      <c r="Z1217">
        <v>929.48616313934303</v>
      </c>
      <c r="AA1217">
        <v>529.42144775390602</v>
      </c>
      <c r="AB1217">
        <v>560</v>
      </c>
      <c r="AC1217">
        <v>0.35419845440273534</v>
      </c>
      <c r="AD1217">
        <v>0.1138059671380387</v>
      </c>
      <c r="AE1217">
        <v>0.17142857142857143</v>
      </c>
      <c r="AF1217">
        <v>864.05045641469803</v>
      </c>
      <c r="AG1217">
        <v>290.3916015625</v>
      </c>
      <c r="AH1217">
        <v>142</v>
      </c>
      <c r="AI1217">
        <v>0.23586228980604521</v>
      </c>
      <c r="AJ1217">
        <v>0.14341462931871812</v>
      </c>
      <c r="AK1217">
        <v>6.9744597249508836E-2</v>
      </c>
      <c r="AL1217">
        <f t="shared" si="429"/>
        <v>0.76413771019395482</v>
      </c>
      <c r="AM1217">
        <f t="shared" si="429"/>
        <v>0.85658537068128182</v>
      </c>
      <c r="AN1217">
        <f t="shared" si="429"/>
        <v>0.93025540275049112</v>
      </c>
      <c r="AO1217">
        <v>67581.981972428417</v>
      </c>
      <c r="AP1217">
        <v>77641.46138128321</v>
      </c>
      <c r="AQ1217">
        <v>73000</v>
      </c>
      <c r="AR1217">
        <v>1579.1888888888889</v>
      </c>
      <c r="AS1217">
        <v>1217.4377224199288</v>
      </c>
      <c r="AT1217">
        <v>1506</v>
      </c>
      <c r="AU1217">
        <f t="shared" si="415"/>
        <v>-9.2447660487327082E-2</v>
      </c>
      <c r="AV1217">
        <f t="shared" si="416"/>
        <v>-7.3670032069209287E-2</v>
      </c>
      <c r="AW1217">
        <v>6.4463357716527156E-2</v>
      </c>
      <c r="AX1217">
        <v>2.9807419161124615E-2</v>
      </c>
      <c r="AY1217" s="1">
        <f t="shared" si="417"/>
        <v>10059.479408854793</v>
      </c>
      <c r="AZ1217" s="1">
        <f t="shared" si="418"/>
        <v>-4641.4613812832104</v>
      </c>
      <c r="BA1217" s="1">
        <f t="shared" si="430"/>
        <v>-361.75116646896004</v>
      </c>
      <c r="BB1217" s="1">
        <f t="shared" si="431"/>
        <v>288.56227758007117</v>
      </c>
      <c r="BC1217">
        <f t="shared" si="419"/>
        <v>1</v>
      </c>
      <c r="BD1217">
        <f t="shared" si="420"/>
        <v>1</v>
      </c>
      <c r="BE1217">
        <f t="shared" si="421"/>
        <v>0</v>
      </c>
      <c r="BF1217">
        <f t="shared" si="422"/>
        <v>0</v>
      </c>
      <c r="BG1217">
        <f t="shared" si="423"/>
        <v>1</v>
      </c>
      <c r="BH1217">
        <f t="shared" si="424"/>
        <v>1</v>
      </c>
      <c r="BI1217">
        <f t="shared" si="425"/>
        <v>0</v>
      </c>
      <c r="BJ1217">
        <f t="shared" si="426"/>
        <v>0</v>
      </c>
      <c r="BK1217">
        <f t="shared" si="427"/>
        <v>1</v>
      </c>
      <c r="BL1217">
        <f t="shared" si="428"/>
        <v>1</v>
      </c>
      <c r="BM1217">
        <f t="shared" si="432"/>
        <v>0</v>
      </c>
      <c r="BN1217">
        <f t="shared" si="433"/>
        <v>0</v>
      </c>
      <c r="BO1217">
        <f>IF(AND(AU1217&gt;'County Avg'!$E$3,'Gentrification Calcs'!AW1217&gt;'County Avg'!$E$4,'Gentrification Calcs'!AY1217&gt;'County Avg'!$E$5,'Gentrification Calcs'!BA1217&gt;'County Avg'!$E$6),1,0)</f>
        <v>0</v>
      </c>
      <c r="BP1217">
        <f>IF(AND(AV1217&gt;'County Avg'!$F$3,'Gentrification Calcs'!AX1217&gt;'County Avg'!$F$4,'Gentrification Calcs'!AZ1217&gt;'County Avg'!$F$5,'Gentrification Calcs'!BB1217&gt;'County Avg'!$F$6),1,0)</f>
        <v>0</v>
      </c>
      <c r="BQ1217">
        <f t="shared" si="434"/>
        <v>0</v>
      </c>
      <c r="BR1217">
        <f t="shared" si="435"/>
        <v>0</v>
      </c>
      <c r="BS1217">
        <f t="shared" si="436"/>
        <v>0</v>
      </c>
      <c r="BT1217">
        <f t="shared" si="437"/>
        <v>0</v>
      </c>
    </row>
    <row r="1218" spans="1:72" x14ac:dyDescent="0.25">
      <c r="A1218">
        <v>6037407501</v>
      </c>
      <c r="B1218">
        <v>3225.9975331732999</v>
      </c>
      <c r="C1218">
        <v>4317.2816608333997</v>
      </c>
      <c r="D1218">
        <v>4502</v>
      </c>
      <c r="E1218">
        <v>835.81164550000005</v>
      </c>
      <c r="F1218">
        <v>983.96627139999998</v>
      </c>
      <c r="G1218">
        <v>970</v>
      </c>
      <c r="H1218">
        <v>354.54905015158977</v>
      </c>
      <c r="I1218">
        <v>379.13111514671704</v>
      </c>
      <c r="J1218">
        <v>346.92219999999998</v>
      </c>
      <c r="K1218">
        <v>0.42419730816204537</v>
      </c>
      <c r="L1218">
        <v>0.38530905597738058</v>
      </c>
      <c r="M1218">
        <v>0.35765175257731957</v>
      </c>
      <c r="N1218">
        <v>1771.9206999999999</v>
      </c>
      <c r="O1218">
        <v>2377.8277119999998</v>
      </c>
      <c r="P1218">
        <v>2860</v>
      </c>
      <c r="Q1218">
        <v>169.04585270000001</v>
      </c>
      <c r="R1218">
        <v>164.6552136</v>
      </c>
      <c r="S1218">
        <v>240</v>
      </c>
      <c r="T1218">
        <v>9.5402606166291759E-2</v>
      </c>
      <c r="U1218">
        <v>6.9246065545054941E-2</v>
      </c>
      <c r="V1218">
        <v>8.3916083916083919E-2</v>
      </c>
      <c r="W1218">
        <v>290.06195068359398</v>
      </c>
      <c r="X1218">
        <v>345.36829346418398</v>
      </c>
      <c r="Y1218">
        <v>389</v>
      </c>
      <c r="Z1218">
        <v>817.44732666015602</v>
      </c>
      <c r="AA1218">
        <v>981.32907867431595</v>
      </c>
      <c r="AB1218">
        <v>970</v>
      </c>
      <c r="AC1218">
        <v>0.35483870486028729</v>
      </c>
      <c r="AD1218">
        <v>0.35193932491101182</v>
      </c>
      <c r="AE1218">
        <v>0.40103092783505156</v>
      </c>
      <c r="AF1218">
        <v>757.17472388595297</v>
      </c>
      <c r="AG1218">
        <v>460.04030108451798</v>
      </c>
      <c r="AH1218">
        <v>477</v>
      </c>
      <c r="AI1218">
        <v>0.23471026127572606</v>
      </c>
      <c r="AJ1218">
        <v>0.10655786145667241</v>
      </c>
      <c r="AK1218">
        <v>0.10595290981785872</v>
      </c>
      <c r="AL1218">
        <f t="shared" si="429"/>
        <v>0.76528973872427397</v>
      </c>
      <c r="AM1218">
        <f t="shared" si="429"/>
        <v>0.89344213854332755</v>
      </c>
      <c r="AN1218">
        <f t="shared" si="429"/>
        <v>0.89404709018214124</v>
      </c>
      <c r="AO1218">
        <v>65367.220042417823</v>
      </c>
      <c r="AP1218">
        <v>62039.352676747047</v>
      </c>
      <c r="AQ1218">
        <v>58208</v>
      </c>
      <c r="AR1218">
        <v>1292.3777777777777</v>
      </c>
      <c r="AS1218">
        <v>1049.7018584420721</v>
      </c>
      <c r="AT1218">
        <v>1402</v>
      </c>
      <c r="AU1218">
        <f t="shared" ref="AU1218:AU1281" si="438">AJ1218-AI1218</f>
        <v>-0.12815239981905363</v>
      </c>
      <c r="AV1218">
        <f t="shared" ref="AV1218:AV1281" si="439">AK1218-AJ1218</f>
        <v>-6.0495163881368885E-4</v>
      </c>
      <c r="AW1218">
        <v>-2.6156540621236818E-2</v>
      </c>
      <c r="AX1218">
        <v>1.4670018371028978E-2</v>
      </c>
      <c r="AY1218" s="1">
        <f t="shared" ref="AY1218:AY1281" si="440">AP1218-AO1218</f>
        <v>-3327.8673656707761</v>
      </c>
      <c r="AZ1218" s="1">
        <f t="shared" ref="AZ1218:AZ1281" si="441">AQ1218-AP1218</f>
        <v>-3831.3526767470466</v>
      </c>
      <c r="BA1218" s="1">
        <f t="shared" si="430"/>
        <v>-242.67591933570566</v>
      </c>
      <c r="BB1218" s="1">
        <f t="shared" si="431"/>
        <v>352.29814155792792</v>
      </c>
      <c r="BC1218">
        <f t="shared" ref="BC1218:BC1281" si="442">IF(B1218&gt;500,1,0)</f>
        <v>1</v>
      </c>
      <c r="BD1218">
        <f t="shared" ref="BD1218:BD1281" si="443">IF(C1218&gt;500,1,0)</f>
        <v>1</v>
      </c>
      <c r="BE1218">
        <f t="shared" ref="BE1218:BE1281" si="444">IF(K1218&gt;MEDIAN(K$2:K$2348),1,0)</f>
        <v>1</v>
      </c>
      <c r="BF1218">
        <f t="shared" ref="BF1218:BF1281" si="445">IF(L1218&gt;MEDIAN(L$2:L$2348),1,0)</f>
        <v>0</v>
      </c>
      <c r="BG1218">
        <f t="shared" ref="BG1218:BG1281" si="446">IF(T1218&lt;MEDIAN(T$2:T$2348),1,0)</f>
        <v>1</v>
      </c>
      <c r="BH1218">
        <f t="shared" ref="BH1218:BH1281" si="447">IF(U1218&lt;MEDIAN(U$2:U$2348),1,0)</f>
        <v>1</v>
      </c>
      <c r="BI1218">
        <f t="shared" ref="BI1218:BI1281" si="448">IF(AC1218&gt;MEDIAN(AC$2:AC$2348),1,0)</f>
        <v>0</v>
      </c>
      <c r="BJ1218">
        <f t="shared" ref="BJ1218:BJ1281" si="449">IF(AD1218&gt;MEDIAN(AD$2:AD$2348),1,0)</f>
        <v>0</v>
      </c>
      <c r="BK1218">
        <f t="shared" ref="BK1218:BK1281" si="450">IF(AL1218&gt;MEDIAN(AL$2:AL$2348),1,0)</f>
        <v>1</v>
      </c>
      <c r="BL1218">
        <f t="shared" ref="BL1218:BL1281" si="451">IF(AM1218&gt;MEDIAN(AM$2:AM$2348),1,0)</f>
        <v>1</v>
      </c>
      <c r="BM1218">
        <f t="shared" si="432"/>
        <v>1</v>
      </c>
      <c r="BN1218">
        <f t="shared" si="433"/>
        <v>0</v>
      </c>
      <c r="BO1218">
        <f>IF(AND(AU1218&gt;'County Avg'!$E$3,'Gentrification Calcs'!AW1218&gt;'County Avg'!$E$4,'Gentrification Calcs'!AY1218&gt;'County Avg'!$E$5,'Gentrification Calcs'!BA1218&gt;'County Avg'!$E$6),1,0)</f>
        <v>0</v>
      </c>
      <c r="BP1218">
        <f>IF(AND(AV1218&gt;'County Avg'!$F$3,'Gentrification Calcs'!AX1218&gt;'County Avg'!$F$4,'Gentrification Calcs'!AZ1218&gt;'County Avg'!$F$5,'Gentrification Calcs'!BB1218&gt;'County Avg'!$F$6),1,0)</f>
        <v>0</v>
      </c>
      <c r="BQ1218">
        <f t="shared" si="434"/>
        <v>0</v>
      </c>
      <c r="BR1218">
        <f t="shared" si="435"/>
        <v>0</v>
      </c>
      <c r="BS1218">
        <f t="shared" si="436"/>
        <v>0</v>
      </c>
      <c r="BT1218">
        <f t="shared" si="437"/>
        <v>0</v>
      </c>
    </row>
    <row r="1219" spans="1:72" x14ac:dyDescent="0.25">
      <c r="A1219">
        <v>6037407502</v>
      </c>
      <c r="B1219">
        <v>4069.6930099975002</v>
      </c>
      <c r="C1219">
        <v>3799.9999308586098</v>
      </c>
      <c r="D1219">
        <v>3926</v>
      </c>
      <c r="E1219">
        <v>1117.3743899999999</v>
      </c>
      <c r="F1219">
        <v>864.53527829999996</v>
      </c>
      <c r="G1219">
        <v>821</v>
      </c>
      <c r="H1219">
        <v>312.36734683727326</v>
      </c>
      <c r="I1219">
        <v>334.57271871127614</v>
      </c>
      <c r="J1219">
        <v>279.79880000000003</v>
      </c>
      <c r="K1219">
        <v>0.27955477558177549</v>
      </c>
      <c r="L1219">
        <v>0.38699718462521432</v>
      </c>
      <c r="M1219">
        <v>0.34080243605359323</v>
      </c>
      <c r="N1219">
        <v>2209.0431480000002</v>
      </c>
      <c r="O1219">
        <v>2091.6479490000002</v>
      </c>
      <c r="P1219">
        <v>2440</v>
      </c>
      <c r="Q1219">
        <v>180.4863129</v>
      </c>
      <c r="R1219">
        <v>142.6765747</v>
      </c>
      <c r="S1219">
        <v>206</v>
      </c>
      <c r="T1219">
        <v>8.1703389570912985E-2</v>
      </c>
      <c r="U1219">
        <v>6.8212518635467553E-2</v>
      </c>
      <c r="V1219">
        <v>8.4426229508196726E-2</v>
      </c>
      <c r="W1219">
        <v>538.72430419921898</v>
      </c>
      <c r="X1219">
        <v>304.18835449218801</v>
      </c>
      <c r="Y1219">
        <v>301</v>
      </c>
      <c r="Z1219">
        <v>1086.74645996094</v>
      </c>
      <c r="AA1219">
        <v>861.71002197265602</v>
      </c>
      <c r="AB1219">
        <v>821</v>
      </c>
      <c r="AC1219">
        <v>0.49572216155972743</v>
      </c>
      <c r="AD1219">
        <v>0.35300547369268104</v>
      </c>
      <c r="AE1219">
        <v>0.36662606577344703</v>
      </c>
      <c r="AF1219">
        <v>860.31811647978202</v>
      </c>
      <c r="AG1219">
        <v>402.13134765625</v>
      </c>
      <c r="AH1219">
        <v>178</v>
      </c>
      <c r="AI1219">
        <v>0.21139631769923364</v>
      </c>
      <c r="AJ1219">
        <v>0.10582404078238718</v>
      </c>
      <c r="AK1219">
        <v>4.5338767193071831E-2</v>
      </c>
      <c r="AL1219">
        <f t="shared" ref="AL1219:AN1282" si="452">IFERROR(1-AF1219/B1219,"")</f>
        <v>0.78860368230076638</v>
      </c>
      <c r="AM1219">
        <f t="shared" si="452"/>
        <v>0.89417595921761284</v>
      </c>
      <c r="AN1219">
        <f t="shared" si="452"/>
        <v>0.95466123280692816</v>
      </c>
      <c r="AO1219">
        <v>65303.733828207849</v>
      </c>
      <c r="AP1219">
        <v>61773.7253780139</v>
      </c>
      <c r="AQ1219">
        <v>53750</v>
      </c>
      <c r="AR1219">
        <v>1288.9222222222222</v>
      </c>
      <c r="AS1219">
        <v>1046.9964412811389</v>
      </c>
      <c r="AT1219">
        <v>1151</v>
      </c>
      <c r="AU1219">
        <f t="shared" si="438"/>
        <v>-0.10557227691684647</v>
      </c>
      <c r="AV1219">
        <f t="shared" si="439"/>
        <v>-6.0485273589315346E-2</v>
      </c>
      <c r="AW1219">
        <v>-1.3490870935445431E-2</v>
      </c>
      <c r="AX1219">
        <v>1.6213710872729173E-2</v>
      </c>
      <c r="AY1219" s="1">
        <f t="shared" si="440"/>
        <v>-3530.0084501939491</v>
      </c>
      <c r="AZ1219" s="1">
        <f t="shared" si="441"/>
        <v>-8023.7253780138999</v>
      </c>
      <c r="BA1219" s="1">
        <f t="shared" ref="BA1219:BA1282" si="453">AS1219-AR1219</f>
        <v>-241.9257809410833</v>
      </c>
      <c r="BB1219" s="1">
        <f t="shared" ref="BB1219:BB1282" si="454">AT1219-AS1219</f>
        <v>104.00355871886109</v>
      </c>
      <c r="BC1219">
        <f t="shared" si="442"/>
        <v>1</v>
      </c>
      <c r="BD1219">
        <f t="shared" si="443"/>
        <v>1</v>
      </c>
      <c r="BE1219">
        <f t="shared" si="444"/>
        <v>0</v>
      </c>
      <c r="BF1219">
        <f t="shared" si="445"/>
        <v>0</v>
      </c>
      <c r="BG1219">
        <f t="shared" si="446"/>
        <v>1</v>
      </c>
      <c r="BH1219">
        <f t="shared" si="447"/>
        <v>1</v>
      </c>
      <c r="BI1219">
        <f t="shared" si="448"/>
        <v>0</v>
      </c>
      <c r="BJ1219">
        <f t="shared" si="449"/>
        <v>0</v>
      </c>
      <c r="BK1219">
        <f t="shared" si="450"/>
        <v>1</v>
      </c>
      <c r="BL1219">
        <f t="shared" si="451"/>
        <v>1</v>
      </c>
      <c r="BM1219">
        <f t="shared" ref="BM1219:BM1282" si="455">IF(AND(SUM(BE1219,BG1219,BI1219,BK1219)&gt;2,BC1219=1),1,0)</f>
        <v>0</v>
      </c>
      <c r="BN1219">
        <f t="shared" ref="BN1219:BN1282" si="456">IF(AND(SUM(BF1219,BH1219,BJ1219,BL1219)&gt;2,BD1219=1),1,0)</f>
        <v>0</v>
      </c>
      <c r="BO1219">
        <f>IF(AND(AU1219&gt;'County Avg'!$E$3,'Gentrification Calcs'!AW1219&gt;'County Avg'!$E$4,'Gentrification Calcs'!AY1219&gt;'County Avg'!$E$5,'Gentrification Calcs'!BA1219&gt;'County Avg'!$E$6),1,0)</f>
        <v>0</v>
      </c>
      <c r="BP1219">
        <f>IF(AND(AV1219&gt;'County Avg'!$F$3,'Gentrification Calcs'!AX1219&gt;'County Avg'!$F$4,'Gentrification Calcs'!AZ1219&gt;'County Avg'!$F$5,'Gentrification Calcs'!BB1219&gt;'County Avg'!$F$6),1,0)</f>
        <v>0</v>
      </c>
      <c r="BQ1219">
        <f t="shared" ref="BQ1219:BQ1282" si="457">IF(AND(BM1219=1,BO1219=1),1,0)</f>
        <v>0</v>
      </c>
      <c r="BR1219">
        <f t="shared" ref="BR1219:BR1282" si="458">IF(AND(BN1219=1,BP1219=1),1,0)</f>
        <v>0</v>
      </c>
      <c r="BS1219">
        <f t="shared" ref="BS1219:BS1282" si="459">IF(OR(BQ1219=1,BR1219=1),1,0)</f>
        <v>0</v>
      </c>
      <c r="BT1219">
        <f t="shared" ref="BT1219:BT1282" si="460">IF(BQ1219+BR1219&gt;1,1,0)</f>
        <v>0</v>
      </c>
    </row>
    <row r="1220" spans="1:72" x14ac:dyDescent="0.25">
      <c r="A1220">
        <v>6037407601</v>
      </c>
      <c r="B1220">
        <v>3288.8819470061298</v>
      </c>
      <c r="C1220">
        <v>4655.9999960064897</v>
      </c>
      <c r="D1220">
        <v>4390</v>
      </c>
      <c r="E1220">
        <v>902.99499509999998</v>
      </c>
      <c r="F1220">
        <v>1100.4195560000001</v>
      </c>
      <c r="G1220">
        <v>1130</v>
      </c>
      <c r="H1220">
        <v>509.9777651178693</v>
      </c>
      <c r="I1220">
        <v>506.33160465170926</v>
      </c>
      <c r="J1220">
        <v>376.14359999999999</v>
      </c>
      <c r="K1220">
        <v>0.56476256001994019</v>
      </c>
      <c r="L1220">
        <v>0.46012596004038048</v>
      </c>
      <c r="M1220">
        <v>0.33287044247787612</v>
      </c>
      <c r="N1220">
        <v>1785.216259</v>
      </c>
      <c r="O1220">
        <v>2433.2836910000001</v>
      </c>
      <c r="P1220">
        <v>2857</v>
      </c>
      <c r="Q1220">
        <v>145.85823060000001</v>
      </c>
      <c r="R1220">
        <v>152.04605100000001</v>
      </c>
      <c r="S1220">
        <v>386</v>
      </c>
      <c r="T1220">
        <v>8.1703395801303869E-2</v>
      </c>
      <c r="U1220">
        <v>6.2485953266515362E-2</v>
      </c>
      <c r="V1220">
        <v>0.13510675533776689</v>
      </c>
      <c r="W1220">
        <v>435.36468505859398</v>
      </c>
      <c r="X1220">
        <v>522.31646728515602</v>
      </c>
      <c r="Y1220">
        <v>731</v>
      </c>
      <c r="Z1220">
        <v>878.24328613281295</v>
      </c>
      <c r="AA1220">
        <v>1099.32568359375</v>
      </c>
      <c r="AB1220">
        <v>1130</v>
      </c>
      <c r="AC1220">
        <v>0.49572218989073563</v>
      </c>
      <c r="AD1220">
        <v>0.47512441042737913</v>
      </c>
      <c r="AE1220">
        <v>0.64690265486725662</v>
      </c>
      <c r="AF1220">
        <v>695.25753294458298</v>
      </c>
      <c r="AG1220">
        <v>336.36087036132801</v>
      </c>
      <c r="AH1220">
        <v>149</v>
      </c>
      <c r="AI1220">
        <v>0.21139631769923395</v>
      </c>
      <c r="AJ1220">
        <v>7.2242455036475306E-2</v>
      </c>
      <c r="AK1220">
        <v>3.3940774487471528E-2</v>
      </c>
      <c r="AL1220">
        <f t="shared" si="452"/>
        <v>0.78860368230076605</v>
      </c>
      <c r="AM1220">
        <f t="shared" si="452"/>
        <v>0.92775754496352469</v>
      </c>
      <c r="AN1220">
        <f t="shared" si="452"/>
        <v>0.96605922551252843</v>
      </c>
      <c r="AO1220">
        <v>56149.02173913044</v>
      </c>
      <c r="AP1220">
        <v>52878.006947282396</v>
      </c>
      <c r="AQ1220">
        <v>55859</v>
      </c>
      <c r="AR1220">
        <v>988.28888888888889</v>
      </c>
      <c r="AS1220">
        <v>880.61328588374863</v>
      </c>
      <c r="AT1220">
        <v>968</v>
      </c>
      <c r="AU1220">
        <f t="shared" si="438"/>
        <v>-0.13915386266275864</v>
      </c>
      <c r="AV1220">
        <f t="shared" si="439"/>
        <v>-3.8301680549003778E-2</v>
      </c>
      <c r="AW1220">
        <v>-1.9217442534788506E-2</v>
      </c>
      <c r="AX1220">
        <v>7.2620802071251531E-2</v>
      </c>
      <c r="AY1220" s="1">
        <f t="shared" si="440"/>
        <v>-3271.0147918480434</v>
      </c>
      <c r="AZ1220" s="1">
        <f t="shared" si="441"/>
        <v>2980.9930527176039</v>
      </c>
      <c r="BA1220" s="1">
        <f t="shared" si="453"/>
        <v>-107.67560300514026</v>
      </c>
      <c r="BB1220" s="1">
        <f t="shared" si="454"/>
        <v>87.386714116251369</v>
      </c>
      <c r="BC1220">
        <f t="shared" si="442"/>
        <v>1</v>
      </c>
      <c r="BD1220">
        <f t="shared" si="443"/>
        <v>1</v>
      </c>
      <c r="BE1220">
        <f t="shared" si="444"/>
        <v>1</v>
      </c>
      <c r="BF1220">
        <f t="shared" si="445"/>
        <v>1</v>
      </c>
      <c r="BG1220">
        <f t="shared" si="446"/>
        <v>1</v>
      </c>
      <c r="BH1220">
        <f t="shared" si="447"/>
        <v>1</v>
      </c>
      <c r="BI1220">
        <f t="shared" si="448"/>
        <v>0</v>
      </c>
      <c r="BJ1220">
        <f t="shared" si="449"/>
        <v>0</v>
      </c>
      <c r="BK1220">
        <f t="shared" si="450"/>
        <v>1</v>
      </c>
      <c r="BL1220">
        <f t="shared" si="451"/>
        <v>1</v>
      </c>
      <c r="BM1220">
        <f t="shared" si="455"/>
        <v>1</v>
      </c>
      <c r="BN1220">
        <f t="shared" si="456"/>
        <v>1</v>
      </c>
      <c r="BO1220">
        <f>IF(AND(AU1220&gt;'County Avg'!$E$3,'Gentrification Calcs'!AW1220&gt;'County Avg'!$E$4,'Gentrification Calcs'!AY1220&gt;'County Avg'!$E$5,'Gentrification Calcs'!BA1220&gt;'County Avg'!$E$6),1,0)</f>
        <v>0</v>
      </c>
      <c r="BP1220">
        <f>IF(AND(AV1220&gt;'County Avg'!$F$3,'Gentrification Calcs'!AX1220&gt;'County Avg'!$F$4,'Gentrification Calcs'!AZ1220&gt;'County Avg'!$F$5,'Gentrification Calcs'!BB1220&gt;'County Avg'!$F$6),1,0)</f>
        <v>0</v>
      </c>
      <c r="BQ1220">
        <f t="shared" si="457"/>
        <v>0</v>
      </c>
      <c r="BR1220">
        <f t="shared" si="458"/>
        <v>0</v>
      </c>
      <c r="BS1220">
        <f t="shared" si="459"/>
        <v>0</v>
      </c>
      <c r="BT1220">
        <f t="shared" si="460"/>
        <v>0</v>
      </c>
    </row>
    <row r="1221" spans="1:72" x14ac:dyDescent="0.25">
      <c r="A1221">
        <v>6037407602</v>
      </c>
      <c r="B1221">
        <v>3980.3493126933899</v>
      </c>
      <c r="C1221">
        <v>3762.7000932097399</v>
      </c>
      <c r="D1221">
        <v>4392</v>
      </c>
      <c r="E1221">
        <v>924.14418620000004</v>
      </c>
      <c r="F1221">
        <v>889.2931519</v>
      </c>
      <c r="G1221">
        <v>927</v>
      </c>
      <c r="H1221">
        <v>412.13346091471504</v>
      </c>
      <c r="I1221">
        <v>409.1868541818551</v>
      </c>
      <c r="J1221">
        <v>316.19819999999999</v>
      </c>
      <c r="K1221">
        <v>0.44596229362148754</v>
      </c>
      <c r="L1221">
        <v>0.46012594756590197</v>
      </c>
      <c r="M1221">
        <v>0.34109838187702263</v>
      </c>
      <c r="N1221">
        <v>2115.3091279999999</v>
      </c>
      <c r="O1221">
        <v>1966.4339600000001</v>
      </c>
      <c r="P1221">
        <v>2524</v>
      </c>
      <c r="Q1221">
        <v>208.55635989999999</v>
      </c>
      <c r="R1221">
        <v>122.8745041</v>
      </c>
      <c r="S1221">
        <v>235</v>
      </c>
      <c r="T1221">
        <v>9.8593797539741915E-2</v>
      </c>
      <c r="U1221">
        <v>6.2485955083892056E-2</v>
      </c>
      <c r="V1221">
        <v>9.3106180665610147E-2</v>
      </c>
      <c r="W1221">
        <v>364.11711761786103</v>
      </c>
      <c r="X1221">
        <v>422.10485839843801</v>
      </c>
      <c r="Y1221">
        <v>327</v>
      </c>
      <c r="Z1221">
        <v>935.42644443223298</v>
      </c>
      <c r="AA1221">
        <v>888.4091796875</v>
      </c>
      <c r="AB1221">
        <v>927</v>
      </c>
      <c r="AC1221">
        <v>0.38925253801100929</v>
      </c>
      <c r="AD1221">
        <v>0.475124377425855</v>
      </c>
      <c r="AE1221">
        <v>0.35275080906148865</v>
      </c>
      <c r="AF1221">
        <v>450.62237421998498</v>
      </c>
      <c r="AG1221">
        <v>271.82669067382801</v>
      </c>
      <c r="AH1221">
        <v>245</v>
      </c>
      <c r="AI1221">
        <v>0.11321176580732346</v>
      </c>
      <c r="AJ1221">
        <v>7.2242454604440329E-2</v>
      </c>
      <c r="AK1221">
        <v>5.5783242258652097E-2</v>
      </c>
      <c r="AL1221">
        <f t="shared" si="452"/>
        <v>0.88678823419267649</v>
      </c>
      <c r="AM1221">
        <f t="shared" si="452"/>
        <v>0.92775754539555966</v>
      </c>
      <c r="AN1221">
        <f t="shared" si="452"/>
        <v>0.94421675774134795</v>
      </c>
      <c r="AO1221">
        <v>56149.02173913044</v>
      </c>
      <c r="AP1221">
        <v>52878.006947282396</v>
      </c>
      <c r="AQ1221">
        <v>55923</v>
      </c>
      <c r="AR1221">
        <v>988.28888888888889</v>
      </c>
      <c r="AS1221">
        <v>880.61328588374863</v>
      </c>
      <c r="AT1221">
        <v>1479</v>
      </c>
      <c r="AU1221">
        <f t="shared" si="438"/>
        <v>-4.0969311202883135E-2</v>
      </c>
      <c r="AV1221">
        <f t="shared" si="439"/>
        <v>-1.6459212345788232E-2</v>
      </c>
      <c r="AW1221">
        <v>-3.6107842455849859E-2</v>
      </c>
      <c r="AX1221">
        <v>3.0620225581718091E-2</v>
      </c>
      <c r="AY1221" s="1">
        <f t="shared" si="440"/>
        <v>-3271.0147918480434</v>
      </c>
      <c r="AZ1221" s="1">
        <f t="shared" si="441"/>
        <v>3044.9930527176039</v>
      </c>
      <c r="BA1221" s="1">
        <f t="shared" si="453"/>
        <v>-107.67560300514026</v>
      </c>
      <c r="BB1221" s="1">
        <f t="shared" si="454"/>
        <v>598.38671411625137</v>
      </c>
      <c r="BC1221">
        <f t="shared" si="442"/>
        <v>1</v>
      </c>
      <c r="BD1221">
        <f t="shared" si="443"/>
        <v>1</v>
      </c>
      <c r="BE1221">
        <f t="shared" si="444"/>
        <v>1</v>
      </c>
      <c r="BF1221">
        <f t="shared" si="445"/>
        <v>1</v>
      </c>
      <c r="BG1221">
        <f t="shared" si="446"/>
        <v>1</v>
      </c>
      <c r="BH1221">
        <f t="shared" si="447"/>
        <v>1</v>
      </c>
      <c r="BI1221">
        <f t="shared" si="448"/>
        <v>0</v>
      </c>
      <c r="BJ1221">
        <f t="shared" si="449"/>
        <v>0</v>
      </c>
      <c r="BK1221">
        <f t="shared" si="450"/>
        <v>1</v>
      </c>
      <c r="BL1221">
        <f t="shared" si="451"/>
        <v>1</v>
      </c>
      <c r="BM1221">
        <f t="shared" si="455"/>
        <v>1</v>
      </c>
      <c r="BN1221">
        <f t="shared" si="456"/>
        <v>1</v>
      </c>
      <c r="BO1221">
        <f>IF(AND(AU1221&gt;'County Avg'!$E$3,'Gentrification Calcs'!AW1221&gt;'County Avg'!$E$4,'Gentrification Calcs'!AY1221&gt;'County Avg'!$E$5,'Gentrification Calcs'!BA1221&gt;'County Avg'!$E$6),1,0)</f>
        <v>0</v>
      </c>
      <c r="BP1221">
        <f>IF(AND(AV1221&gt;'County Avg'!$F$3,'Gentrification Calcs'!AX1221&gt;'County Avg'!$F$4,'Gentrification Calcs'!AZ1221&gt;'County Avg'!$F$5,'Gentrification Calcs'!BB1221&gt;'County Avg'!$F$6),1,0)</f>
        <v>0</v>
      </c>
      <c r="BQ1221">
        <f t="shared" si="457"/>
        <v>0</v>
      </c>
      <c r="BR1221">
        <f t="shared" si="458"/>
        <v>0</v>
      </c>
      <c r="BS1221">
        <f t="shared" si="459"/>
        <v>0</v>
      </c>
      <c r="BT1221">
        <f t="shared" si="460"/>
        <v>0</v>
      </c>
    </row>
    <row r="1222" spans="1:72" x14ac:dyDescent="0.25">
      <c r="A1222">
        <v>6037407701</v>
      </c>
      <c r="B1222">
        <v>7313.0421340479897</v>
      </c>
      <c r="C1222">
        <v>5796.0768817663202</v>
      </c>
      <c r="D1222">
        <v>5018</v>
      </c>
      <c r="E1222">
        <v>1698.1973350000001</v>
      </c>
      <c r="F1222">
        <v>1208.5794840000001</v>
      </c>
      <c r="G1222">
        <v>1159</v>
      </c>
      <c r="H1222">
        <v>342.66637412840146</v>
      </c>
      <c r="I1222">
        <v>461.80553851712955</v>
      </c>
      <c r="J1222">
        <v>572.95960000000002</v>
      </c>
      <c r="K1222">
        <v>0.20178242367127577</v>
      </c>
      <c r="L1222">
        <v>0.38210605477821391</v>
      </c>
      <c r="M1222">
        <v>0.49435685936151857</v>
      </c>
      <c r="N1222">
        <v>3887.5684209999999</v>
      </c>
      <c r="O1222">
        <v>3001.6052319999999</v>
      </c>
      <c r="P1222">
        <v>2851</v>
      </c>
      <c r="Q1222">
        <v>383.26180779999999</v>
      </c>
      <c r="R1222">
        <v>215.01197719999999</v>
      </c>
      <c r="S1222">
        <v>189</v>
      </c>
      <c r="T1222">
        <v>9.8586511231463669E-2</v>
      </c>
      <c r="U1222">
        <v>7.1632330230426519E-2</v>
      </c>
      <c r="V1222">
        <v>6.6292528937215017E-2</v>
      </c>
      <c r="W1222">
        <v>669.02075204625703</v>
      </c>
      <c r="X1222">
        <v>652.29012107849098</v>
      </c>
      <c r="Y1222">
        <v>721</v>
      </c>
      <c r="Z1222">
        <v>1718.74370139092</v>
      </c>
      <c r="AA1222">
        <v>1209.6153345108</v>
      </c>
      <c r="AB1222">
        <v>1159</v>
      </c>
      <c r="AC1222">
        <v>0.38924986401686396</v>
      </c>
      <c r="AD1222">
        <v>0.53925417648767993</v>
      </c>
      <c r="AE1222">
        <v>0.62208800690250221</v>
      </c>
      <c r="AF1222">
        <v>831.13031880649999</v>
      </c>
      <c r="AG1222">
        <v>203.56115627288801</v>
      </c>
      <c r="AH1222">
        <v>89</v>
      </c>
      <c r="AI1222">
        <v>0.11365042120254328</v>
      </c>
      <c r="AJ1222">
        <v>3.512050658148861E-2</v>
      </c>
      <c r="AK1222">
        <v>1.7736149860502193E-2</v>
      </c>
      <c r="AL1222">
        <f t="shared" si="452"/>
        <v>0.88634957879745668</v>
      </c>
      <c r="AM1222">
        <f t="shared" si="452"/>
        <v>0.96487949341851142</v>
      </c>
      <c r="AN1222">
        <f t="shared" si="452"/>
        <v>0.9822638501394978</v>
      </c>
      <c r="AO1222">
        <v>65390.800636267239</v>
      </c>
      <c r="AP1222">
        <v>67167.35758071109</v>
      </c>
      <c r="AQ1222">
        <v>46563</v>
      </c>
      <c r="AR1222">
        <v>1086.7722222222224</v>
      </c>
      <c r="AS1222">
        <v>902.25662317121396</v>
      </c>
      <c r="AT1222">
        <v>1024</v>
      </c>
      <c r="AU1222">
        <f t="shared" si="438"/>
        <v>-7.8529914621054658E-2</v>
      </c>
      <c r="AV1222">
        <f t="shared" si="439"/>
        <v>-1.7384356720986417E-2</v>
      </c>
      <c r="AW1222">
        <v>-2.695418100103715E-2</v>
      </c>
      <c r="AX1222">
        <v>-5.3398012932115019E-3</v>
      </c>
      <c r="AY1222" s="1">
        <f t="shared" si="440"/>
        <v>1776.5569444438515</v>
      </c>
      <c r="AZ1222" s="1">
        <f t="shared" si="441"/>
        <v>-20604.35758071109</v>
      </c>
      <c r="BA1222" s="1">
        <f t="shared" si="453"/>
        <v>-184.51559905100839</v>
      </c>
      <c r="BB1222" s="1">
        <f t="shared" si="454"/>
        <v>121.74337682878604</v>
      </c>
      <c r="BC1222">
        <f t="shared" si="442"/>
        <v>1</v>
      </c>
      <c r="BD1222">
        <f t="shared" si="443"/>
        <v>1</v>
      </c>
      <c r="BE1222">
        <f t="shared" si="444"/>
        <v>0</v>
      </c>
      <c r="BF1222">
        <f t="shared" si="445"/>
        <v>0</v>
      </c>
      <c r="BG1222">
        <f t="shared" si="446"/>
        <v>1</v>
      </c>
      <c r="BH1222">
        <f t="shared" si="447"/>
        <v>1</v>
      </c>
      <c r="BI1222">
        <f t="shared" si="448"/>
        <v>0</v>
      </c>
      <c r="BJ1222">
        <f t="shared" si="449"/>
        <v>1</v>
      </c>
      <c r="BK1222">
        <f t="shared" si="450"/>
        <v>1</v>
      </c>
      <c r="BL1222">
        <f t="shared" si="451"/>
        <v>1</v>
      </c>
      <c r="BM1222">
        <f t="shared" si="455"/>
        <v>0</v>
      </c>
      <c r="BN1222">
        <f t="shared" si="456"/>
        <v>1</v>
      </c>
      <c r="BO1222">
        <f>IF(AND(AU1222&gt;'County Avg'!$E$3,'Gentrification Calcs'!AW1222&gt;'County Avg'!$E$4,'Gentrification Calcs'!AY1222&gt;'County Avg'!$E$5,'Gentrification Calcs'!BA1222&gt;'County Avg'!$E$6),1,0)</f>
        <v>0</v>
      </c>
      <c r="BP1222">
        <f>IF(AND(AV1222&gt;'County Avg'!$F$3,'Gentrification Calcs'!AX1222&gt;'County Avg'!$F$4,'Gentrification Calcs'!AZ1222&gt;'County Avg'!$F$5,'Gentrification Calcs'!BB1222&gt;'County Avg'!$F$6),1,0)</f>
        <v>0</v>
      </c>
      <c r="BQ1222">
        <f t="shared" si="457"/>
        <v>0</v>
      </c>
      <c r="BR1222">
        <f t="shared" si="458"/>
        <v>0</v>
      </c>
      <c r="BS1222">
        <f t="shared" si="459"/>
        <v>0</v>
      </c>
      <c r="BT1222">
        <f t="shared" si="460"/>
        <v>0</v>
      </c>
    </row>
    <row r="1223" spans="1:72" x14ac:dyDescent="0.25">
      <c r="A1223">
        <v>6037407702</v>
      </c>
      <c r="B1223">
        <v>4334.2121476654602</v>
      </c>
      <c r="C1223">
        <v>6441.0306063101698</v>
      </c>
      <c r="D1223">
        <v>6498</v>
      </c>
      <c r="E1223">
        <v>1030.3952360000001</v>
      </c>
      <c r="F1223">
        <v>1616.7120890000001</v>
      </c>
      <c r="G1223">
        <v>1581</v>
      </c>
      <c r="H1223">
        <v>629.69696593687127</v>
      </c>
      <c r="I1223">
        <v>559.32715074812222</v>
      </c>
      <c r="J1223">
        <v>501.43380000000002</v>
      </c>
      <c r="K1223">
        <v>0.61112177535035805</v>
      </c>
      <c r="L1223">
        <v>0.34596583680776954</v>
      </c>
      <c r="M1223">
        <v>0.31716242884250473</v>
      </c>
      <c r="N1223">
        <v>2391.7960330000001</v>
      </c>
      <c r="O1223">
        <v>3813.7366619999998</v>
      </c>
      <c r="P1223">
        <v>4019</v>
      </c>
      <c r="Q1223">
        <v>227.60488789999999</v>
      </c>
      <c r="R1223">
        <v>591.36563590000003</v>
      </c>
      <c r="S1223">
        <v>759</v>
      </c>
      <c r="T1223">
        <v>9.5160659504279724E-2</v>
      </c>
      <c r="U1223">
        <v>0.1550620004239821</v>
      </c>
      <c r="V1223">
        <v>0.1888529484946504</v>
      </c>
      <c r="W1223">
        <v>160.31835681199999</v>
      </c>
      <c r="X1223">
        <v>419.047456313856</v>
      </c>
      <c r="Y1223">
        <v>491</v>
      </c>
      <c r="Z1223">
        <v>1010.18013656139</v>
      </c>
      <c r="AA1223">
        <v>1622.3652331605599</v>
      </c>
      <c r="AB1223">
        <v>1581</v>
      </c>
      <c r="AC1223">
        <v>0.15870274123357525</v>
      </c>
      <c r="AD1223">
        <v>0.25829415457671134</v>
      </c>
      <c r="AE1223">
        <v>0.31056293485135988</v>
      </c>
      <c r="AF1223">
        <v>1012.5453756511999</v>
      </c>
      <c r="AG1223">
        <v>621.55490271747101</v>
      </c>
      <c r="AH1223">
        <v>298</v>
      </c>
      <c r="AI1223">
        <v>0.23361693917003762</v>
      </c>
      <c r="AJ1223">
        <v>9.6499293468430974E-2</v>
      </c>
      <c r="AK1223">
        <v>4.5860264696829793E-2</v>
      </c>
      <c r="AL1223">
        <f t="shared" si="452"/>
        <v>0.76638306082996244</v>
      </c>
      <c r="AM1223">
        <f t="shared" si="452"/>
        <v>0.903500706531569</v>
      </c>
      <c r="AN1223">
        <f t="shared" si="452"/>
        <v>0.9541397353031702</v>
      </c>
      <c r="AO1223">
        <v>65399.870095440092</v>
      </c>
      <c r="AP1223">
        <v>61555.631385369845</v>
      </c>
      <c r="AQ1223">
        <v>59960</v>
      </c>
      <c r="AR1223">
        <v>1086.7722222222224</v>
      </c>
      <c r="AS1223">
        <v>1182.2672993277977</v>
      </c>
      <c r="AT1223">
        <v>1343</v>
      </c>
      <c r="AU1223">
        <f t="shared" si="438"/>
        <v>-0.13711764570160664</v>
      </c>
      <c r="AV1223">
        <f t="shared" si="439"/>
        <v>-5.0639028771601181E-2</v>
      </c>
      <c r="AW1223">
        <v>5.9901340919702381E-2</v>
      </c>
      <c r="AX1223">
        <v>3.3790948070668292E-2</v>
      </c>
      <c r="AY1223" s="1">
        <f t="shared" si="440"/>
        <v>-3844.2387100702472</v>
      </c>
      <c r="AZ1223" s="1">
        <f t="shared" si="441"/>
        <v>-1595.6313853698448</v>
      </c>
      <c r="BA1223" s="1">
        <f t="shared" si="453"/>
        <v>95.495077105575319</v>
      </c>
      <c r="BB1223" s="1">
        <f t="shared" si="454"/>
        <v>160.73270067220233</v>
      </c>
      <c r="BC1223">
        <f t="shared" si="442"/>
        <v>1</v>
      </c>
      <c r="BD1223">
        <f t="shared" si="443"/>
        <v>1</v>
      </c>
      <c r="BE1223">
        <f t="shared" si="444"/>
        <v>1</v>
      </c>
      <c r="BF1223">
        <f t="shared" si="445"/>
        <v>0</v>
      </c>
      <c r="BG1223">
        <f t="shared" si="446"/>
        <v>1</v>
      </c>
      <c r="BH1223">
        <f t="shared" si="447"/>
        <v>1</v>
      </c>
      <c r="BI1223">
        <f t="shared" si="448"/>
        <v>0</v>
      </c>
      <c r="BJ1223">
        <f t="shared" si="449"/>
        <v>0</v>
      </c>
      <c r="BK1223">
        <f t="shared" si="450"/>
        <v>1</v>
      </c>
      <c r="BL1223">
        <f t="shared" si="451"/>
        <v>1</v>
      </c>
      <c r="BM1223">
        <f t="shared" si="455"/>
        <v>1</v>
      </c>
      <c r="BN1223">
        <f t="shared" si="456"/>
        <v>0</v>
      </c>
      <c r="BO1223">
        <f>IF(AND(AU1223&gt;'County Avg'!$E$3,'Gentrification Calcs'!AW1223&gt;'County Avg'!$E$4,'Gentrification Calcs'!AY1223&gt;'County Avg'!$E$5,'Gentrification Calcs'!BA1223&gt;'County Avg'!$E$6),1,0)</f>
        <v>0</v>
      </c>
      <c r="BP1223">
        <f>IF(AND(AV1223&gt;'County Avg'!$F$3,'Gentrification Calcs'!AX1223&gt;'County Avg'!$F$4,'Gentrification Calcs'!AZ1223&gt;'County Avg'!$F$5,'Gentrification Calcs'!BB1223&gt;'County Avg'!$F$6),1,0)</f>
        <v>0</v>
      </c>
      <c r="BQ1223">
        <f t="shared" si="457"/>
        <v>0</v>
      </c>
      <c r="BR1223">
        <f t="shared" si="458"/>
        <v>0</v>
      </c>
      <c r="BS1223">
        <f t="shared" si="459"/>
        <v>0</v>
      </c>
      <c r="BT1223">
        <f t="shared" si="460"/>
        <v>0</v>
      </c>
    </row>
    <row r="1224" spans="1:72" x14ac:dyDescent="0.25">
      <c r="A1224">
        <v>6037407801</v>
      </c>
      <c r="B1224">
        <v>3231.0567434628902</v>
      </c>
      <c r="C1224">
        <v>4876.6127397255004</v>
      </c>
      <c r="D1224">
        <v>4875</v>
      </c>
      <c r="E1224">
        <v>770.91523979999999</v>
      </c>
      <c r="F1224">
        <v>1042.7461020000001</v>
      </c>
      <c r="G1224">
        <v>1091</v>
      </c>
      <c r="H1224">
        <v>218.6381228271697</v>
      </c>
      <c r="I1224">
        <v>203.21866960248516</v>
      </c>
      <c r="J1224">
        <v>324.089</v>
      </c>
      <c r="K1224">
        <v>0.28360851042961793</v>
      </c>
      <c r="L1224">
        <v>0.19488796861739327</v>
      </c>
      <c r="M1224">
        <v>0.29705682859761684</v>
      </c>
      <c r="N1224">
        <v>1781.938934</v>
      </c>
      <c r="O1224">
        <v>2673.0324059999998</v>
      </c>
      <c r="P1224">
        <v>2963</v>
      </c>
      <c r="Q1224">
        <v>168.7481397</v>
      </c>
      <c r="R1224">
        <v>221.59662489999999</v>
      </c>
      <c r="S1224">
        <v>412</v>
      </c>
      <c r="T1224">
        <v>9.4699170931297469E-2</v>
      </c>
      <c r="U1224">
        <v>8.2900837416933285E-2</v>
      </c>
      <c r="V1224">
        <v>0.13904826189672628</v>
      </c>
      <c r="W1224">
        <v>127.863108873367</v>
      </c>
      <c r="X1224">
        <v>151.14955881238001</v>
      </c>
      <c r="Y1224">
        <v>125</v>
      </c>
      <c r="Z1224">
        <v>755.66971111297596</v>
      </c>
      <c r="AA1224">
        <v>1040.42725265026</v>
      </c>
      <c r="AB1224">
        <v>1091</v>
      </c>
      <c r="AC1224">
        <v>0.16920502038522342</v>
      </c>
      <c r="AD1224">
        <v>0.14527643179987806</v>
      </c>
      <c r="AE1224">
        <v>0.11457378551787351</v>
      </c>
      <c r="AF1224">
        <v>751.35985915325398</v>
      </c>
      <c r="AG1224">
        <v>512.12572687864304</v>
      </c>
      <c r="AH1224">
        <v>260</v>
      </c>
      <c r="AI1224">
        <v>0.23254307144973965</v>
      </c>
      <c r="AJ1224">
        <v>0.10501668970078401</v>
      </c>
      <c r="AK1224">
        <v>5.3333333333333337E-2</v>
      </c>
      <c r="AL1224">
        <f t="shared" si="452"/>
        <v>0.76745692855026038</v>
      </c>
      <c r="AM1224">
        <f t="shared" si="452"/>
        <v>0.89498331029921596</v>
      </c>
      <c r="AN1224">
        <f t="shared" si="452"/>
        <v>0.94666666666666666</v>
      </c>
      <c r="AO1224">
        <v>73422.713679745502</v>
      </c>
      <c r="AP1224">
        <v>73113.214957090328</v>
      </c>
      <c r="AQ1224">
        <v>73153</v>
      </c>
      <c r="AR1224">
        <v>1518.7166666666667</v>
      </c>
      <c r="AS1224">
        <v>1251.2554369315935</v>
      </c>
      <c r="AT1224">
        <v>1345</v>
      </c>
      <c r="AU1224">
        <f t="shared" si="438"/>
        <v>-0.12752638174895564</v>
      </c>
      <c r="AV1224">
        <f t="shared" si="439"/>
        <v>-5.1683356367450674E-2</v>
      </c>
      <c r="AW1224">
        <v>-1.1798333514364184E-2</v>
      </c>
      <c r="AX1224">
        <v>5.6147424479792998E-2</v>
      </c>
      <c r="AY1224" s="1">
        <f t="shared" si="440"/>
        <v>-309.49872265517479</v>
      </c>
      <c r="AZ1224" s="1">
        <f t="shared" si="441"/>
        <v>39.785042909672484</v>
      </c>
      <c r="BA1224" s="1">
        <f t="shared" si="453"/>
        <v>-267.46122973507318</v>
      </c>
      <c r="BB1224" s="1">
        <f t="shared" si="454"/>
        <v>93.744563068406478</v>
      </c>
      <c r="BC1224">
        <f t="shared" si="442"/>
        <v>1</v>
      </c>
      <c r="BD1224">
        <f t="shared" si="443"/>
        <v>1</v>
      </c>
      <c r="BE1224">
        <f t="shared" si="444"/>
        <v>0</v>
      </c>
      <c r="BF1224">
        <f t="shared" si="445"/>
        <v>0</v>
      </c>
      <c r="BG1224">
        <f t="shared" si="446"/>
        <v>1</v>
      </c>
      <c r="BH1224">
        <f t="shared" si="447"/>
        <v>1</v>
      </c>
      <c r="BI1224">
        <f t="shared" si="448"/>
        <v>0</v>
      </c>
      <c r="BJ1224">
        <f t="shared" si="449"/>
        <v>0</v>
      </c>
      <c r="BK1224">
        <f t="shared" si="450"/>
        <v>1</v>
      </c>
      <c r="BL1224">
        <f t="shared" si="451"/>
        <v>1</v>
      </c>
      <c r="BM1224">
        <f t="shared" si="455"/>
        <v>0</v>
      </c>
      <c r="BN1224">
        <f t="shared" si="456"/>
        <v>0</v>
      </c>
      <c r="BO1224">
        <f>IF(AND(AU1224&gt;'County Avg'!$E$3,'Gentrification Calcs'!AW1224&gt;'County Avg'!$E$4,'Gentrification Calcs'!AY1224&gt;'County Avg'!$E$5,'Gentrification Calcs'!BA1224&gt;'County Avg'!$E$6),1,0)</f>
        <v>0</v>
      </c>
      <c r="BP1224">
        <f>IF(AND(AV1224&gt;'County Avg'!$F$3,'Gentrification Calcs'!AX1224&gt;'County Avg'!$F$4,'Gentrification Calcs'!AZ1224&gt;'County Avg'!$F$5,'Gentrification Calcs'!BB1224&gt;'County Avg'!$F$6),1,0)</f>
        <v>0</v>
      </c>
      <c r="BQ1224">
        <f t="shared" si="457"/>
        <v>0</v>
      </c>
      <c r="BR1224">
        <f t="shared" si="458"/>
        <v>0</v>
      </c>
      <c r="BS1224">
        <f t="shared" si="459"/>
        <v>0</v>
      </c>
      <c r="BT1224">
        <f t="shared" si="460"/>
        <v>0</v>
      </c>
    </row>
    <row r="1225" spans="1:72" x14ac:dyDescent="0.25">
      <c r="A1225">
        <v>6037407802</v>
      </c>
      <c r="B1225">
        <v>5454.1066851920896</v>
      </c>
      <c r="C1225">
        <v>3634.2693554116399</v>
      </c>
      <c r="D1225">
        <v>3609</v>
      </c>
      <c r="E1225">
        <v>1408.7692870000001</v>
      </c>
      <c r="F1225">
        <v>779.370136</v>
      </c>
      <c r="G1225">
        <v>822</v>
      </c>
      <c r="H1225">
        <v>169.52014448973327</v>
      </c>
      <c r="I1225">
        <v>158.08589302963443</v>
      </c>
      <c r="J1225">
        <v>181.76140000000001</v>
      </c>
      <c r="K1225">
        <v>0.12033208421992896</v>
      </c>
      <c r="L1225">
        <v>0.20283801717241373</v>
      </c>
      <c r="M1225">
        <v>0.22112092457420926</v>
      </c>
      <c r="N1225">
        <v>3241.4690879999998</v>
      </c>
      <c r="O1225">
        <v>1989.9344120000001</v>
      </c>
      <c r="P1225">
        <v>2275</v>
      </c>
      <c r="Q1225">
        <v>470.92288209999998</v>
      </c>
      <c r="R1225">
        <v>164.0829971</v>
      </c>
      <c r="S1225">
        <v>410</v>
      </c>
      <c r="T1225">
        <v>0.14528069505378544</v>
      </c>
      <c r="U1225">
        <v>8.2456485053237022E-2</v>
      </c>
      <c r="V1225">
        <v>0.18021978021978022</v>
      </c>
      <c r="W1225">
        <v>196.96774291992199</v>
      </c>
      <c r="X1225">
        <v>120.47299468517301</v>
      </c>
      <c r="Y1225">
        <v>167</v>
      </c>
      <c r="Z1225">
        <v>1361.77697753906</v>
      </c>
      <c r="AA1225">
        <v>777.677060604095</v>
      </c>
      <c r="AB1225">
        <v>822</v>
      </c>
      <c r="AC1225">
        <v>0.14464023563966613</v>
      </c>
      <c r="AD1225">
        <v>0.15491391065539503</v>
      </c>
      <c r="AE1225">
        <v>0.20316301703163017</v>
      </c>
      <c r="AF1225">
        <v>1227.79890181776</v>
      </c>
      <c r="AG1225">
        <v>378.33222496509597</v>
      </c>
      <c r="AH1225">
        <v>258</v>
      </c>
      <c r="AI1225">
        <v>0.22511457378551769</v>
      </c>
      <c r="AJ1225">
        <v>0.10410131665165025</v>
      </c>
      <c r="AK1225">
        <v>7.1487946799667496E-2</v>
      </c>
      <c r="AL1225">
        <f t="shared" si="452"/>
        <v>0.77488542621448231</v>
      </c>
      <c r="AM1225">
        <f t="shared" si="452"/>
        <v>0.89589868334834977</v>
      </c>
      <c r="AN1225">
        <f t="shared" si="452"/>
        <v>0.92851205320033248</v>
      </c>
      <c r="AO1225">
        <v>72753.387592788975</v>
      </c>
      <c r="AP1225">
        <v>72405.807519411537</v>
      </c>
      <c r="AQ1225">
        <v>66190</v>
      </c>
      <c r="AR1225">
        <v>1499.7111111111112</v>
      </c>
      <c r="AS1225">
        <v>1240.4337682878609</v>
      </c>
      <c r="AT1225">
        <v>1643</v>
      </c>
      <c r="AU1225">
        <f t="shared" si="438"/>
        <v>-0.12101325713386744</v>
      </c>
      <c r="AV1225">
        <f t="shared" si="439"/>
        <v>-3.2613369851982751E-2</v>
      </c>
      <c r="AW1225">
        <v>-6.2824210000548414E-2</v>
      </c>
      <c r="AX1225">
        <v>9.7763295166543196E-2</v>
      </c>
      <c r="AY1225" s="1">
        <f t="shared" si="440"/>
        <v>-347.58007337743766</v>
      </c>
      <c r="AZ1225" s="1">
        <f t="shared" si="441"/>
        <v>-6215.8075194115372</v>
      </c>
      <c r="BA1225" s="1">
        <f t="shared" si="453"/>
        <v>-259.27734282325036</v>
      </c>
      <c r="BB1225" s="1">
        <f t="shared" si="454"/>
        <v>402.56623171213914</v>
      </c>
      <c r="BC1225">
        <f t="shared" si="442"/>
        <v>1</v>
      </c>
      <c r="BD1225">
        <f t="shared" si="443"/>
        <v>1</v>
      </c>
      <c r="BE1225">
        <f t="shared" si="444"/>
        <v>0</v>
      </c>
      <c r="BF1225">
        <f t="shared" si="445"/>
        <v>0</v>
      </c>
      <c r="BG1225">
        <f t="shared" si="446"/>
        <v>1</v>
      </c>
      <c r="BH1225">
        <f t="shared" si="447"/>
        <v>1</v>
      </c>
      <c r="BI1225">
        <f t="shared" si="448"/>
        <v>0</v>
      </c>
      <c r="BJ1225">
        <f t="shared" si="449"/>
        <v>0</v>
      </c>
      <c r="BK1225">
        <f t="shared" si="450"/>
        <v>1</v>
      </c>
      <c r="BL1225">
        <f t="shared" si="451"/>
        <v>1</v>
      </c>
      <c r="BM1225">
        <f t="shared" si="455"/>
        <v>0</v>
      </c>
      <c r="BN1225">
        <f t="shared" si="456"/>
        <v>0</v>
      </c>
      <c r="BO1225">
        <f>IF(AND(AU1225&gt;'County Avg'!$E$3,'Gentrification Calcs'!AW1225&gt;'County Avg'!$E$4,'Gentrification Calcs'!AY1225&gt;'County Avg'!$E$5,'Gentrification Calcs'!BA1225&gt;'County Avg'!$E$6),1,0)</f>
        <v>0</v>
      </c>
      <c r="BP1225">
        <f>IF(AND(AV1225&gt;'County Avg'!$F$3,'Gentrification Calcs'!AX1225&gt;'County Avg'!$F$4,'Gentrification Calcs'!AZ1225&gt;'County Avg'!$F$5,'Gentrification Calcs'!BB1225&gt;'County Avg'!$F$6),1,0)</f>
        <v>0</v>
      </c>
      <c r="BQ1225">
        <f t="shared" si="457"/>
        <v>0</v>
      </c>
      <c r="BR1225">
        <f t="shared" si="458"/>
        <v>0</v>
      </c>
      <c r="BS1225">
        <f t="shared" si="459"/>
        <v>0</v>
      </c>
      <c r="BT1225">
        <f t="shared" si="460"/>
        <v>0</v>
      </c>
    </row>
    <row r="1226" spans="1:72" x14ac:dyDescent="0.25">
      <c r="A1226">
        <v>6037407900</v>
      </c>
      <c r="B1226">
        <v>4504.2251467595897</v>
      </c>
      <c r="C1226">
        <v>6011.01527309418</v>
      </c>
      <c r="D1226">
        <v>6319</v>
      </c>
      <c r="E1226">
        <v>1347.8452569999999</v>
      </c>
      <c r="F1226">
        <v>1393.7717290000001</v>
      </c>
      <c r="G1226">
        <v>1443</v>
      </c>
      <c r="H1226">
        <v>214.57285563624276</v>
      </c>
      <c r="I1226">
        <v>257.22446681611882</v>
      </c>
      <c r="J1226">
        <v>371.87060000000002</v>
      </c>
      <c r="K1226">
        <v>0.15919695122408459</v>
      </c>
      <c r="L1226">
        <v>0.18455279402221167</v>
      </c>
      <c r="M1226">
        <v>0.25770658350658354</v>
      </c>
      <c r="N1226">
        <v>2641.4722149999998</v>
      </c>
      <c r="O1226">
        <v>3477.4304200000001</v>
      </c>
      <c r="P1226">
        <v>3942</v>
      </c>
      <c r="Q1226">
        <v>601.07487849999995</v>
      </c>
      <c r="R1226">
        <v>599.90173340000001</v>
      </c>
      <c r="S1226">
        <v>788</v>
      </c>
      <c r="T1226">
        <v>0.22755298166178137</v>
      </c>
      <c r="U1226">
        <v>0.17251293654928113</v>
      </c>
      <c r="V1226">
        <v>0.19989852866565194</v>
      </c>
      <c r="W1226">
        <v>381.96283568441902</v>
      </c>
      <c r="X1226">
        <v>223.96331787109401</v>
      </c>
      <c r="Y1226">
        <v>222</v>
      </c>
      <c r="Z1226">
        <v>1366.35928855836</v>
      </c>
      <c r="AA1226">
        <v>1392.77185058594</v>
      </c>
      <c r="AB1226">
        <v>1443</v>
      </c>
      <c r="AC1226">
        <v>0.27954787505958728</v>
      </c>
      <c r="AD1226">
        <v>0.16080402384415832</v>
      </c>
      <c r="AE1226">
        <v>0.15384615384615385</v>
      </c>
      <c r="AF1226">
        <v>1389.3298312561201</v>
      </c>
      <c r="AG1226">
        <v>636.89569091796898</v>
      </c>
      <c r="AH1226">
        <v>474</v>
      </c>
      <c r="AI1226">
        <v>0.30845035183368347</v>
      </c>
      <c r="AJ1226">
        <v>0.10595476171367735</v>
      </c>
      <c r="AK1226">
        <v>7.5011868966608636E-2</v>
      </c>
      <c r="AL1226">
        <f t="shared" si="452"/>
        <v>0.69154964816631659</v>
      </c>
      <c r="AM1226">
        <f t="shared" si="452"/>
        <v>0.89404523828632265</v>
      </c>
      <c r="AN1226">
        <f t="shared" si="452"/>
        <v>0.92498813103339139</v>
      </c>
      <c r="AO1226">
        <v>89288.825556733835</v>
      </c>
      <c r="AP1226">
        <v>81940.429505516964</v>
      </c>
      <c r="AQ1226">
        <v>73536</v>
      </c>
      <c r="AR1226">
        <v>1553.2722222222224</v>
      </c>
      <c r="AS1226">
        <v>1462.2779754843814</v>
      </c>
      <c r="AT1226">
        <v>1148</v>
      </c>
      <c r="AU1226">
        <f t="shared" si="438"/>
        <v>-0.20249559012000612</v>
      </c>
      <c r="AV1226">
        <f t="shared" si="439"/>
        <v>-3.0942892747068712E-2</v>
      </c>
      <c r="AW1226">
        <v>-5.5040045112500241E-2</v>
      </c>
      <c r="AX1226">
        <v>2.7385592116370816E-2</v>
      </c>
      <c r="AY1226" s="1">
        <f t="shared" si="440"/>
        <v>-7348.3960512168705</v>
      </c>
      <c r="AZ1226" s="1">
        <f t="shared" si="441"/>
        <v>-8404.4295055169641</v>
      </c>
      <c r="BA1226" s="1">
        <f t="shared" si="453"/>
        <v>-90.994246737840967</v>
      </c>
      <c r="BB1226" s="1">
        <f t="shared" si="454"/>
        <v>-314.27797548438139</v>
      </c>
      <c r="BC1226">
        <f t="shared" si="442"/>
        <v>1</v>
      </c>
      <c r="BD1226">
        <f t="shared" si="443"/>
        <v>1</v>
      </c>
      <c r="BE1226">
        <f t="shared" si="444"/>
        <v>0</v>
      </c>
      <c r="BF1226">
        <f t="shared" si="445"/>
        <v>0</v>
      </c>
      <c r="BG1226">
        <f t="shared" si="446"/>
        <v>0</v>
      </c>
      <c r="BH1226">
        <f t="shared" si="447"/>
        <v>1</v>
      </c>
      <c r="BI1226">
        <f t="shared" si="448"/>
        <v>0</v>
      </c>
      <c r="BJ1226">
        <f t="shared" si="449"/>
        <v>0</v>
      </c>
      <c r="BK1226">
        <f t="shared" si="450"/>
        <v>1</v>
      </c>
      <c r="BL1226">
        <f t="shared" si="451"/>
        <v>1</v>
      </c>
      <c r="BM1226">
        <f t="shared" si="455"/>
        <v>0</v>
      </c>
      <c r="BN1226">
        <f t="shared" si="456"/>
        <v>0</v>
      </c>
      <c r="BO1226">
        <f>IF(AND(AU1226&gt;'County Avg'!$E$3,'Gentrification Calcs'!AW1226&gt;'County Avg'!$E$4,'Gentrification Calcs'!AY1226&gt;'County Avg'!$E$5,'Gentrification Calcs'!BA1226&gt;'County Avg'!$E$6),1,0)</f>
        <v>0</v>
      </c>
      <c r="BP1226">
        <f>IF(AND(AV1226&gt;'County Avg'!$F$3,'Gentrification Calcs'!AX1226&gt;'County Avg'!$F$4,'Gentrification Calcs'!AZ1226&gt;'County Avg'!$F$5,'Gentrification Calcs'!BB1226&gt;'County Avg'!$F$6),1,0)</f>
        <v>0</v>
      </c>
      <c r="BQ1226">
        <f t="shared" si="457"/>
        <v>0</v>
      </c>
      <c r="BR1226">
        <f t="shared" si="458"/>
        <v>0</v>
      </c>
      <c r="BS1226">
        <f t="shared" si="459"/>
        <v>0</v>
      </c>
      <c r="BT1226">
        <f t="shared" si="460"/>
        <v>0</v>
      </c>
    </row>
    <row r="1227" spans="1:72" x14ac:dyDescent="0.25">
      <c r="A1227">
        <v>6037408003</v>
      </c>
      <c r="B1227">
        <v>2543.3746634723002</v>
      </c>
      <c r="C1227">
        <v>4838.9845548706398</v>
      </c>
      <c r="D1227">
        <v>4851</v>
      </c>
      <c r="E1227">
        <v>761.10064699999998</v>
      </c>
      <c r="F1227">
        <v>1378.499417</v>
      </c>
      <c r="G1227">
        <v>1157</v>
      </c>
      <c r="H1227">
        <v>309.03970906884928</v>
      </c>
      <c r="I1227">
        <v>420.31903351391435</v>
      </c>
      <c r="J1227">
        <v>187.41659999999999</v>
      </c>
      <c r="K1227">
        <v>0.40604315643007105</v>
      </c>
      <c r="L1227">
        <v>0.30491056313149995</v>
      </c>
      <c r="M1227">
        <v>0.16198496110630942</v>
      </c>
      <c r="N1227">
        <v>1491.5408070000001</v>
      </c>
      <c r="O1227">
        <v>2904.0083209999998</v>
      </c>
      <c r="P1227">
        <v>3240</v>
      </c>
      <c r="Q1227">
        <v>339.42922970000001</v>
      </c>
      <c r="R1227">
        <v>702.00744320000001</v>
      </c>
      <c r="S1227">
        <v>1077</v>
      </c>
      <c r="T1227">
        <v>0.22756952280957607</v>
      </c>
      <c r="U1227">
        <v>0.24173740761123669</v>
      </c>
      <c r="V1227">
        <v>0.33240740740740743</v>
      </c>
      <c r="W1227">
        <v>215.70529174804699</v>
      </c>
      <c r="X1227">
        <v>404.32104782387597</v>
      </c>
      <c r="Y1227">
        <v>186</v>
      </c>
      <c r="Z1227">
        <v>771.561279296875</v>
      </c>
      <c r="AA1227">
        <v>1379.1379250734999</v>
      </c>
      <c r="AB1227">
        <v>1157</v>
      </c>
      <c r="AC1227">
        <v>0.27956987673697098</v>
      </c>
      <c r="AD1227">
        <v>0.2931694071151934</v>
      </c>
      <c r="AE1227">
        <v>0.16076058772687987</v>
      </c>
      <c r="AF1227">
        <v>784.54685761626001</v>
      </c>
      <c r="AG1227">
        <v>721.173903137445</v>
      </c>
      <c r="AH1227">
        <v>551</v>
      </c>
      <c r="AI1227">
        <v>0.30846688412991047</v>
      </c>
      <c r="AJ1227">
        <v>0.14903414031597878</v>
      </c>
      <c r="AK1227">
        <v>0.11358482787054215</v>
      </c>
      <c r="AL1227">
        <f t="shared" si="452"/>
        <v>0.69153311587008948</v>
      </c>
      <c r="AM1227">
        <f t="shared" si="452"/>
        <v>0.85096585968402128</v>
      </c>
      <c r="AN1227">
        <f t="shared" si="452"/>
        <v>0.88641517212945786</v>
      </c>
      <c r="AO1227">
        <v>84289.739660657477</v>
      </c>
      <c r="AP1227">
        <v>74086.24969350225</v>
      </c>
      <c r="AQ1227">
        <v>89955</v>
      </c>
      <c r="AR1227">
        <v>1459.9722222222224</v>
      </c>
      <c r="AS1227">
        <v>1148.449584816133</v>
      </c>
      <c r="AT1227">
        <v>1479</v>
      </c>
      <c r="AU1227">
        <f t="shared" si="438"/>
        <v>-0.15943274381393169</v>
      </c>
      <c r="AV1227">
        <f t="shared" si="439"/>
        <v>-3.5449312445436629E-2</v>
      </c>
      <c r="AW1227">
        <v>1.4167884801660618E-2</v>
      </c>
      <c r="AX1227">
        <v>9.0669999796170742E-2</v>
      </c>
      <c r="AY1227" s="1">
        <f t="shared" si="440"/>
        <v>-10203.489967155227</v>
      </c>
      <c r="AZ1227" s="1">
        <f t="shared" si="441"/>
        <v>15868.75030649775</v>
      </c>
      <c r="BA1227" s="1">
        <f t="shared" si="453"/>
        <v>-311.52263740608942</v>
      </c>
      <c r="BB1227" s="1">
        <f t="shared" si="454"/>
        <v>330.55041518386702</v>
      </c>
      <c r="BC1227">
        <f t="shared" si="442"/>
        <v>1</v>
      </c>
      <c r="BD1227">
        <f t="shared" si="443"/>
        <v>1</v>
      </c>
      <c r="BE1227">
        <f t="shared" si="444"/>
        <v>0</v>
      </c>
      <c r="BF1227">
        <f t="shared" si="445"/>
        <v>0</v>
      </c>
      <c r="BG1227">
        <f t="shared" si="446"/>
        <v>0</v>
      </c>
      <c r="BH1227">
        <f t="shared" si="447"/>
        <v>0</v>
      </c>
      <c r="BI1227">
        <f t="shared" si="448"/>
        <v>0</v>
      </c>
      <c r="BJ1227">
        <f t="shared" si="449"/>
        <v>0</v>
      </c>
      <c r="BK1227">
        <f t="shared" si="450"/>
        <v>1</v>
      </c>
      <c r="BL1227">
        <f t="shared" si="451"/>
        <v>1</v>
      </c>
      <c r="BM1227">
        <f t="shared" si="455"/>
        <v>0</v>
      </c>
      <c r="BN1227">
        <f t="shared" si="456"/>
        <v>0</v>
      </c>
      <c r="BO1227">
        <f>IF(AND(AU1227&gt;'County Avg'!$E$3,'Gentrification Calcs'!AW1227&gt;'County Avg'!$E$4,'Gentrification Calcs'!AY1227&gt;'County Avg'!$E$5,'Gentrification Calcs'!BA1227&gt;'County Avg'!$E$6),1,0)</f>
        <v>0</v>
      </c>
      <c r="BP1227">
        <f>IF(AND(AV1227&gt;'County Avg'!$F$3,'Gentrification Calcs'!AX1227&gt;'County Avg'!$F$4,'Gentrification Calcs'!AZ1227&gt;'County Avg'!$F$5,'Gentrification Calcs'!BB1227&gt;'County Avg'!$F$6),1,0)</f>
        <v>1</v>
      </c>
      <c r="BQ1227">
        <f t="shared" si="457"/>
        <v>0</v>
      </c>
      <c r="BR1227">
        <f t="shared" si="458"/>
        <v>0</v>
      </c>
      <c r="BS1227">
        <f t="shared" si="459"/>
        <v>0</v>
      </c>
      <c r="BT1227">
        <f t="shared" si="460"/>
        <v>0</v>
      </c>
    </row>
    <row r="1228" spans="1:72" x14ac:dyDescent="0.25">
      <c r="A1228">
        <v>6037408004</v>
      </c>
      <c r="B1228">
        <v>3316.8940343899899</v>
      </c>
      <c r="C1228">
        <v>2732.38724246621</v>
      </c>
      <c r="D1228">
        <v>2533</v>
      </c>
      <c r="E1228">
        <v>1021.956726</v>
      </c>
      <c r="F1228">
        <v>778.41473389999999</v>
      </c>
      <c r="G1228">
        <v>882</v>
      </c>
      <c r="H1228">
        <v>174.51842654686931</v>
      </c>
      <c r="I1228">
        <v>237.36239207652719</v>
      </c>
      <c r="J1228">
        <v>337.37619999999998</v>
      </c>
      <c r="K1228">
        <v>0.17076890058735159</v>
      </c>
      <c r="L1228">
        <v>0.30493049750908263</v>
      </c>
      <c r="M1228">
        <v>0.38251269841269842</v>
      </c>
      <c r="N1228">
        <v>1981.6402290000001</v>
      </c>
      <c r="O1228">
        <v>1639.793091</v>
      </c>
      <c r="P1228">
        <v>1638</v>
      </c>
      <c r="Q1228">
        <v>507.35781859999997</v>
      </c>
      <c r="R1228">
        <v>396.42160030000002</v>
      </c>
      <c r="S1228">
        <v>557</v>
      </c>
      <c r="T1228">
        <v>0.25602922830045149</v>
      </c>
      <c r="U1228">
        <v>0.24175098826538477</v>
      </c>
      <c r="V1228">
        <v>0.34004884004884006</v>
      </c>
      <c r="W1228">
        <v>424.80960083007801</v>
      </c>
      <c r="X1228">
        <v>228.33018493652301</v>
      </c>
      <c r="Y1228">
        <v>392</v>
      </c>
      <c r="Z1228">
        <v>1040.78356933594</v>
      </c>
      <c r="AA1228">
        <v>778.77545166015602</v>
      </c>
      <c r="AB1228">
        <v>882</v>
      </c>
      <c r="AC1228">
        <v>0.40816324675563709</v>
      </c>
      <c r="AD1228">
        <v>0.29319129724720999</v>
      </c>
      <c r="AE1228">
        <v>0.44444444444444442</v>
      </c>
      <c r="AF1228">
        <v>1176.4329445216699</v>
      </c>
      <c r="AG1228">
        <v>407.242919921875</v>
      </c>
      <c r="AH1228">
        <v>369</v>
      </c>
      <c r="AI1228">
        <v>0.3546790860136802</v>
      </c>
      <c r="AJ1228">
        <v>0.14904290050567792</v>
      </c>
      <c r="AK1228">
        <v>0.14567706277141729</v>
      </c>
      <c r="AL1228">
        <f t="shared" si="452"/>
        <v>0.64532091398631986</v>
      </c>
      <c r="AM1228">
        <f t="shared" si="452"/>
        <v>0.85095709949432208</v>
      </c>
      <c r="AN1228">
        <f t="shared" si="452"/>
        <v>0.85432293722858277</v>
      </c>
      <c r="AO1228">
        <v>84289.739660657477</v>
      </c>
      <c r="AP1228">
        <v>74084.85165508787</v>
      </c>
      <c r="AQ1228">
        <v>60547</v>
      </c>
      <c r="AR1228">
        <v>1459.9722222222224</v>
      </c>
      <c r="AS1228">
        <v>1148.449584816133</v>
      </c>
      <c r="AT1228">
        <v>1395</v>
      </c>
      <c r="AU1228">
        <f t="shared" si="438"/>
        <v>-0.20563618550800228</v>
      </c>
      <c r="AV1228">
        <f t="shared" si="439"/>
        <v>-3.3658377342606349E-3</v>
      </c>
      <c r="AW1228">
        <v>-1.4278240035066725E-2</v>
      </c>
      <c r="AX1228">
        <v>9.8297851783455292E-2</v>
      </c>
      <c r="AY1228" s="1">
        <f t="shared" si="440"/>
        <v>-10204.888005569606</v>
      </c>
      <c r="AZ1228" s="1">
        <f t="shared" si="441"/>
        <v>-13537.85165508787</v>
      </c>
      <c r="BA1228" s="1">
        <f t="shared" si="453"/>
        <v>-311.52263740608942</v>
      </c>
      <c r="BB1228" s="1">
        <f t="shared" si="454"/>
        <v>246.55041518386702</v>
      </c>
      <c r="BC1228">
        <f t="shared" si="442"/>
        <v>1</v>
      </c>
      <c r="BD1228">
        <f t="shared" si="443"/>
        <v>1</v>
      </c>
      <c r="BE1228">
        <f t="shared" si="444"/>
        <v>0</v>
      </c>
      <c r="BF1228">
        <f t="shared" si="445"/>
        <v>0</v>
      </c>
      <c r="BG1228">
        <f t="shared" si="446"/>
        <v>0</v>
      </c>
      <c r="BH1228">
        <f t="shared" si="447"/>
        <v>0</v>
      </c>
      <c r="BI1228">
        <f t="shared" si="448"/>
        <v>0</v>
      </c>
      <c r="BJ1228">
        <f t="shared" si="449"/>
        <v>0</v>
      </c>
      <c r="BK1228">
        <f t="shared" si="450"/>
        <v>1</v>
      </c>
      <c r="BL1228">
        <f t="shared" si="451"/>
        <v>1</v>
      </c>
      <c r="BM1228">
        <f t="shared" si="455"/>
        <v>0</v>
      </c>
      <c r="BN1228">
        <f t="shared" si="456"/>
        <v>0</v>
      </c>
      <c r="BO1228">
        <f>IF(AND(AU1228&gt;'County Avg'!$E$3,'Gentrification Calcs'!AW1228&gt;'County Avg'!$E$4,'Gentrification Calcs'!AY1228&gt;'County Avg'!$E$5,'Gentrification Calcs'!BA1228&gt;'County Avg'!$E$6),1,0)</f>
        <v>0</v>
      </c>
      <c r="BP1228">
        <f>IF(AND(AV1228&gt;'County Avg'!$F$3,'Gentrification Calcs'!AX1228&gt;'County Avg'!$F$4,'Gentrification Calcs'!AZ1228&gt;'County Avg'!$F$5,'Gentrification Calcs'!BB1228&gt;'County Avg'!$F$6),1,0)</f>
        <v>0</v>
      </c>
      <c r="BQ1228">
        <f t="shared" si="457"/>
        <v>0</v>
      </c>
      <c r="BR1228">
        <f t="shared" si="458"/>
        <v>0</v>
      </c>
      <c r="BS1228">
        <f t="shared" si="459"/>
        <v>0</v>
      </c>
      <c r="BT1228">
        <f t="shared" si="460"/>
        <v>0</v>
      </c>
    </row>
    <row r="1229" spans="1:72" x14ac:dyDescent="0.25">
      <c r="A1229">
        <v>6037408005</v>
      </c>
      <c r="B1229">
        <v>3210.8073592058799</v>
      </c>
      <c r="C1229">
        <v>4140.9999120235398</v>
      </c>
      <c r="D1229">
        <v>4833</v>
      </c>
      <c r="E1229">
        <v>989.27075200000002</v>
      </c>
      <c r="F1229">
        <v>1235.4532469999999</v>
      </c>
      <c r="G1229">
        <v>1542</v>
      </c>
      <c r="H1229">
        <v>195.5522162179345</v>
      </c>
      <c r="I1229">
        <v>317.87736061236973</v>
      </c>
      <c r="J1229">
        <v>315.99700000000001</v>
      </c>
      <c r="K1229">
        <v>0.19767309993001239</v>
      </c>
      <c r="L1229">
        <v>0.25729614729190131</v>
      </c>
      <c r="M1229">
        <v>0.20492671854734112</v>
      </c>
      <c r="N1229">
        <v>1918.2599640000001</v>
      </c>
      <c r="O1229">
        <v>2510.9724120000001</v>
      </c>
      <c r="P1229">
        <v>3176</v>
      </c>
      <c r="Q1229">
        <v>491.13061520000002</v>
      </c>
      <c r="R1229">
        <v>795.2342529</v>
      </c>
      <c r="S1229">
        <v>1109</v>
      </c>
      <c r="T1229">
        <v>0.25602922670391509</v>
      </c>
      <c r="U1229">
        <v>0.3167036997696811</v>
      </c>
      <c r="V1229">
        <v>0.34918136020151136</v>
      </c>
      <c r="W1229">
        <v>411.22259521484398</v>
      </c>
      <c r="X1229">
        <v>450.36227416992199</v>
      </c>
      <c r="Y1229">
        <v>412</v>
      </c>
      <c r="Z1229">
        <v>1007.49536132813</v>
      </c>
      <c r="AA1229">
        <v>1229.36730957031</v>
      </c>
      <c r="AB1229">
        <v>1542</v>
      </c>
      <c r="AC1229">
        <v>0.4081632640697721</v>
      </c>
      <c r="AD1229">
        <v>0.3663366275188602</v>
      </c>
      <c r="AE1229">
        <v>0.26718547341115434</v>
      </c>
      <c r="AF1229">
        <v>1138.80621952914</v>
      </c>
      <c r="AG1229">
        <v>840.37194824218795</v>
      </c>
      <c r="AH1229">
        <v>765</v>
      </c>
      <c r="AI1229">
        <v>0.35467908601368031</v>
      </c>
      <c r="AJ1229">
        <v>0.20293937843421303</v>
      </c>
      <c r="AK1229">
        <v>0.15828677839851024</v>
      </c>
      <c r="AL1229">
        <f t="shared" si="452"/>
        <v>0.64532091398631963</v>
      </c>
      <c r="AM1229">
        <f t="shared" si="452"/>
        <v>0.79706062156578694</v>
      </c>
      <c r="AN1229">
        <f t="shared" si="452"/>
        <v>0.84171322160148976</v>
      </c>
      <c r="AO1229">
        <v>83662.133085896086</v>
      </c>
      <c r="AP1229">
        <v>78174.114017163884</v>
      </c>
      <c r="AQ1229">
        <v>76975</v>
      </c>
      <c r="AR1229">
        <v>1342.4833333333333</v>
      </c>
      <c r="AS1229">
        <v>1156.5658362989325</v>
      </c>
      <c r="AT1229">
        <v>1484</v>
      </c>
      <c r="AU1229">
        <f t="shared" si="438"/>
        <v>-0.15173970757946728</v>
      </c>
      <c r="AV1229">
        <f t="shared" si="439"/>
        <v>-4.4652600035702789E-2</v>
      </c>
      <c r="AW1229">
        <v>6.067447306576601E-2</v>
      </c>
      <c r="AX1229">
        <v>3.2477660431830258E-2</v>
      </c>
      <c r="AY1229" s="1">
        <f t="shared" si="440"/>
        <v>-5488.0190687322029</v>
      </c>
      <c r="AZ1229" s="1">
        <f t="shared" si="441"/>
        <v>-1199.1140171638835</v>
      </c>
      <c r="BA1229" s="1">
        <f t="shared" si="453"/>
        <v>-185.91749703440087</v>
      </c>
      <c r="BB1229" s="1">
        <f t="shared" si="454"/>
        <v>327.43416370106752</v>
      </c>
      <c r="BC1229">
        <f t="shared" si="442"/>
        <v>1</v>
      </c>
      <c r="BD1229">
        <f t="shared" si="443"/>
        <v>1</v>
      </c>
      <c r="BE1229">
        <f t="shared" si="444"/>
        <v>0</v>
      </c>
      <c r="BF1229">
        <f t="shared" si="445"/>
        <v>0</v>
      </c>
      <c r="BG1229">
        <f t="shared" si="446"/>
        <v>0</v>
      </c>
      <c r="BH1229">
        <f t="shared" si="447"/>
        <v>0</v>
      </c>
      <c r="BI1229">
        <f t="shared" si="448"/>
        <v>0</v>
      </c>
      <c r="BJ1229">
        <f t="shared" si="449"/>
        <v>0</v>
      </c>
      <c r="BK1229">
        <f t="shared" si="450"/>
        <v>1</v>
      </c>
      <c r="BL1229">
        <f t="shared" si="451"/>
        <v>1</v>
      </c>
      <c r="BM1229">
        <f t="shared" si="455"/>
        <v>0</v>
      </c>
      <c r="BN1229">
        <f t="shared" si="456"/>
        <v>0</v>
      </c>
      <c r="BO1229">
        <f>IF(AND(AU1229&gt;'County Avg'!$E$3,'Gentrification Calcs'!AW1229&gt;'County Avg'!$E$4,'Gentrification Calcs'!AY1229&gt;'County Avg'!$E$5,'Gentrification Calcs'!BA1229&gt;'County Avg'!$E$6),1,0)</f>
        <v>0</v>
      </c>
      <c r="BP1229">
        <f>IF(AND(AV1229&gt;'County Avg'!$F$3,'Gentrification Calcs'!AX1229&gt;'County Avg'!$F$4,'Gentrification Calcs'!AZ1229&gt;'County Avg'!$F$5,'Gentrification Calcs'!BB1229&gt;'County Avg'!$F$6),1,0)</f>
        <v>0</v>
      </c>
      <c r="BQ1229">
        <f t="shared" si="457"/>
        <v>0</v>
      </c>
      <c r="BR1229">
        <f t="shared" si="458"/>
        <v>0</v>
      </c>
      <c r="BS1229">
        <f t="shared" si="459"/>
        <v>0</v>
      </c>
      <c r="BT1229">
        <f t="shared" si="460"/>
        <v>0</v>
      </c>
    </row>
    <row r="1230" spans="1:72" x14ac:dyDescent="0.25">
      <c r="A1230">
        <v>6037408006</v>
      </c>
      <c r="B1230">
        <v>4897.4892925450304</v>
      </c>
      <c r="C1230">
        <v>4008.5553111136001</v>
      </c>
      <c r="D1230">
        <v>3769</v>
      </c>
      <c r="E1230">
        <v>1352.6659460000001</v>
      </c>
      <c r="F1230">
        <v>1195.9388429999999</v>
      </c>
      <c r="G1230">
        <v>1063</v>
      </c>
      <c r="H1230">
        <v>189.29772504988614</v>
      </c>
      <c r="I1230">
        <v>307.71045404975541</v>
      </c>
      <c r="J1230">
        <v>339.35899999999998</v>
      </c>
      <c r="K1230">
        <v>0.13994417883414811</v>
      </c>
      <c r="L1230">
        <v>0.25729614507533427</v>
      </c>
      <c r="M1230">
        <v>0.31924647224835367</v>
      </c>
      <c r="N1230">
        <v>2737.9931190000002</v>
      </c>
      <c r="O1230">
        <v>2430.6623540000001</v>
      </c>
      <c r="P1230">
        <v>2463</v>
      </c>
      <c r="Q1230">
        <v>801.41005440000004</v>
      </c>
      <c r="R1230">
        <v>769.79974370000002</v>
      </c>
      <c r="S1230">
        <v>974</v>
      </c>
      <c r="T1230">
        <v>0.29269980586828492</v>
      </c>
      <c r="U1230">
        <v>0.3167036928980223</v>
      </c>
      <c r="V1230">
        <v>0.39545269995939913</v>
      </c>
      <c r="W1230">
        <v>585.02007047971699</v>
      </c>
      <c r="X1230">
        <v>435.9580078125</v>
      </c>
      <c r="Y1230">
        <v>651</v>
      </c>
      <c r="Z1230">
        <v>1361.5596733139801</v>
      </c>
      <c r="AA1230">
        <v>1190.04748535156</v>
      </c>
      <c r="AB1230">
        <v>1063</v>
      </c>
      <c r="AC1230">
        <v>0.42966906404902716</v>
      </c>
      <c r="AD1230">
        <v>0.36633664889742673</v>
      </c>
      <c r="AE1230">
        <v>0.61241768579492006</v>
      </c>
      <c r="AF1230">
        <v>952.88880629662106</v>
      </c>
      <c r="AG1230">
        <v>813.49371337890602</v>
      </c>
      <c r="AH1230">
        <v>204</v>
      </c>
      <c r="AI1230">
        <v>0.194566797266328</v>
      </c>
      <c r="AJ1230">
        <v>0.20293937597007056</v>
      </c>
      <c r="AK1230">
        <v>5.4125762801804193E-2</v>
      </c>
      <c r="AL1230">
        <f t="shared" si="452"/>
        <v>0.80543320273367203</v>
      </c>
      <c r="AM1230">
        <f t="shared" si="452"/>
        <v>0.79706062402992939</v>
      </c>
      <c r="AN1230">
        <f t="shared" si="452"/>
        <v>0.94587423719819586</v>
      </c>
      <c r="AO1230">
        <v>83662.133085896086</v>
      </c>
      <c r="AP1230">
        <v>78174.114017163884</v>
      </c>
      <c r="AQ1230">
        <v>70133</v>
      </c>
      <c r="AR1230">
        <v>1342.4833333333333</v>
      </c>
      <c r="AS1230">
        <v>1156.5658362989325</v>
      </c>
      <c r="AT1230">
        <v>1423</v>
      </c>
      <c r="AU1230">
        <f t="shared" si="438"/>
        <v>8.3725787037425559E-3</v>
      </c>
      <c r="AV1230">
        <f t="shared" si="439"/>
        <v>-0.14881361316826636</v>
      </c>
      <c r="AW1230">
        <v>2.4003887029737381E-2</v>
      </c>
      <c r="AX1230">
        <v>7.874900706137683E-2</v>
      </c>
      <c r="AY1230" s="1">
        <f t="shared" si="440"/>
        <v>-5488.0190687322029</v>
      </c>
      <c r="AZ1230" s="1">
        <f t="shared" si="441"/>
        <v>-8041.1140171638835</v>
      </c>
      <c r="BA1230" s="1">
        <f t="shared" si="453"/>
        <v>-185.91749703440087</v>
      </c>
      <c r="BB1230" s="1">
        <f t="shared" si="454"/>
        <v>266.43416370106752</v>
      </c>
      <c r="BC1230">
        <f t="shared" si="442"/>
        <v>1</v>
      </c>
      <c r="BD1230">
        <f t="shared" si="443"/>
        <v>1</v>
      </c>
      <c r="BE1230">
        <f t="shared" si="444"/>
        <v>0</v>
      </c>
      <c r="BF1230">
        <f t="shared" si="445"/>
        <v>0</v>
      </c>
      <c r="BG1230">
        <f t="shared" si="446"/>
        <v>0</v>
      </c>
      <c r="BH1230">
        <f t="shared" si="447"/>
        <v>0</v>
      </c>
      <c r="BI1230">
        <f t="shared" si="448"/>
        <v>0</v>
      </c>
      <c r="BJ1230">
        <f t="shared" si="449"/>
        <v>0</v>
      </c>
      <c r="BK1230">
        <f t="shared" si="450"/>
        <v>1</v>
      </c>
      <c r="BL1230">
        <f t="shared" si="451"/>
        <v>1</v>
      </c>
      <c r="BM1230">
        <f t="shared" si="455"/>
        <v>0</v>
      </c>
      <c r="BN1230">
        <f t="shared" si="456"/>
        <v>0</v>
      </c>
      <c r="BO1230">
        <f>IF(AND(AU1230&gt;'County Avg'!$E$3,'Gentrification Calcs'!AW1230&gt;'County Avg'!$E$4,'Gentrification Calcs'!AY1230&gt;'County Avg'!$E$5,'Gentrification Calcs'!BA1230&gt;'County Avg'!$E$6),1,0)</f>
        <v>0</v>
      </c>
      <c r="BP1230">
        <f>IF(AND(AV1230&gt;'County Avg'!$F$3,'Gentrification Calcs'!AX1230&gt;'County Avg'!$F$4,'Gentrification Calcs'!AZ1230&gt;'County Avg'!$F$5,'Gentrification Calcs'!BB1230&gt;'County Avg'!$F$6),1,0)</f>
        <v>0</v>
      </c>
      <c r="BQ1230">
        <f t="shared" si="457"/>
        <v>0</v>
      </c>
      <c r="BR1230">
        <f t="shared" si="458"/>
        <v>0</v>
      </c>
      <c r="BS1230">
        <f t="shared" si="459"/>
        <v>0</v>
      </c>
      <c r="BT1230">
        <f t="shared" si="460"/>
        <v>0</v>
      </c>
    </row>
    <row r="1231" spans="1:72" x14ac:dyDescent="0.25">
      <c r="A1231">
        <v>6037408133</v>
      </c>
      <c r="B1231">
        <v>3687.9777666877799</v>
      </c>
      <c r="C1231">
        <v>5833.8013780592</v>
      </c>
      <c r="D1231">
        <v>5638</v>
      </c>
      <c r="E1231">
        <v>1022.718872</v>
      </c>
      <c r="F1231">
        <v>1651.961405</v>
      </c>
      <c r="G1231">
        <v>1614</v>
      </c>
      <c r="H1231">
        <v>342.73168570101376</v>
      </c>
      <c r="I1231">
        <v>579.58080863380178</v>
      </c>
      <c r="J1231">
        <v>628.76139999999998</v>
      </c>
      <c r="K1231">
        <v>0.33511817869438293</v>
      </c>
      <c r="L1231">
        <v>0.35084403720303731</v>
      </c>
      <c r="M1231">
        <v>0.38956716232961586</v>
      </c>
      <c r="N1231">
        <v>2065.6102059999998</v>
      </c>
      <c r="O1231">
        <v>3418.2260590000001</v>
      </c>
      <c r="P1231">
        <v>3613</v>
      </c>
      <c r="Q1231">
        <v>611.80749509999998</v>
      </c>
      <c r="R1231">
        <v>948.20129699999995</v>
      </c>
      <c r="S1231">
        <v>1095</v>
      </c>
      <c r="T1231">
        <v>0.29618729289915219</v>
      </c>
      <c r="U1231">
        <v>0.27739572533637391</v>
      </c>
      <c r="V1231">
        <v>0.3030722391364517</v>
      </c>
      <c r="W1231">
        <v>445.72967529296898</v>
      </c>
      <c r="X1231">
        <v>936.92172145843494</v>
      </c>
      <c r="Y1231">
        <v>868</v>
      </c>
      <c r="Z1231">
        <v>1029.62719726563</v>
      </c>
      <c r="AA1231">
        <v>1645.93739032745</v>
      </c>
      <c r="AB1231">
        <v>1614</v>
      </c>
      <c r="AC1231">
        <v>0.43290394472551669</v>
      </c>
      <c r="AD1231">
        <v>0.56923290458335096</v>
      </c>
      <c r="AE1231">
        <v>0.53779429987608429</v>
      </c>
      <c r="AF1231">
        <v>719.85479411221797</v>
      </c>
      <c r="AG1231">
        <v>613.48382043838501</v>
      </c>
      <c r="AH1231">
        <v>362</v>
      </c>
      <c r="AI1231">
        <v>0.19518956990858674</v>
      </c>
      <c r="AJ1231">
        <v>0.10516021727199769</v>
      </c>
      <c r="AK1231">
        <v>6.4207165661582119E-2</v>
      </c>
      <c r="AL1231">
        <f t="shared" si="452"/>
        <v>0.80481043009141329</v>
      </c>
      <c r="AM1231">
        <f t="shared" si="452"/>
        <v>0.89483978272800235</v>
      </c>
      <c r="AN1231">
        <f t="shared" si="452"/>
        <v>0.93579283433841787</v>
      </c>
      <c r="AO1231">
        <v>81374.815482502658</v>
      </c>
      <c r="AP1231">
        <v>64207.710257458122</v>
      </c>
      <c r="AQ1231">
        <v>62059</v>
      </c>
      <c r="AR1231">
        <v>1383.95</v>
      </c>
      <c r="AS1231">
        <v>1087.5776986951364</v>
      </c>
      <c r="AT1231">
        <v>1356</v>
      </c>
      <c r="AU1231">
        <f t="shared" si="438"/>
        <v>-9.0029352636589052E-2</v>
      </c>
      <c r="AV1231">
        <f t="shared" si="439"/>
        <v>-4.095305161041557E-2</v>
      </c>
      <c r="AW1231">
        <v>-1.8791567562778277E-2</v>
      </c>
      <c r="AX1231">
        <v>2.5676513800077794E-2</v>
      </c>
      <c r="AY1231" s="1">
        <f t="shared" si="440"/>
        <v>-17167.105225044535</v>
      </c>
      <c r="AZ1231" s="1">
        <f t="shared" si="441"/>
        <v>-2148.7102574581222</v>
      </c>
      <c r="BA1231" s="1">
        <f t="shared" si="453"/>
        <v>-296.37230130486364</v>
      </c>
      <c r="BB1231" s="1">
        <f t="shared" si="454"/>
        <v>268.42230130486359</v>
      </c>
      <c r="BC1231">
        <f t="shared" si="442"/>
        <v>1</v>
      </c>
      <c r="BD1231">
        <f t="shared" si="443"/>
        <v>1</v>
      </c>
      <c r="BE1231">
        <f t="shared" si="444"/>
        <v>0</v>
      </c>
      <c r="BF1231">
        <f t="shared" si="445"/>
        <v>0</v>
      </c>
      <c r="BG1231">
        <f t="shared" si="446"/>
        <v>0</v>
      </c>
      <c r="BH1231">
        <f t="shared" si="447"/>
        <v>0</v>
      </c>
      <c r="BI1231">
        <f t="shared" si="448"/>
        <v>0</v>
      </c>
      <c r="BJ1231">
        <f t="shared" si="449"/>
        <v>1</v>
      </c>
      <c r="BK1231">
        <f t="shared" si="450"/>
        <v>1</v>
      </c>
      <c r="BL1231">
        <f t="shared" si="451"/>
        <v>1</v>
      </c>
      <c r="BM1231">
        <f t="shared" si="455"/>
        <v>0</v>
      </c>
      <c r="BN1231">
        <f t="shared" si="456"/>
        <v>0</v>
      </c>
      <c r="BO1231">
        <f>IF(AND(AU1231&gt;'County Avg'!$E$3,'Gentrification Calcs'!AW1231&gt;'County Avg'!$E$4,'Gentrification Calcs'!AY1231&gt;'County Avg'!$E$5,'Gentrification Calcs'!BA1231&gt;'County Avg'!$E$6),1,0)</f>
        <v>0</v>
      </c>
      <c r="BP1231">
        <f>IF(AND(AV1231&gt;'County Avg'!$F$3,'Gentrification Calcs'!AX1231&gt;'County Avg'!$F$4,'Gentrification Calcs'!AZ1231&gt;'County Avg'!$F$5,'Gentrification Calcs'!BB1231&gt;'County Avg'!$F$6),1,0)</f>
        <v>0</v>
      </c>
      <c r="BQ1231">
        <f t="shared" si="457"/>
        <v>0</v>
      </c>
      <c r="BR1231">
        <f t="shared" si="458"/>
        <v>0</v>
      </c>
      <c r="BS1231">
        <f t="shared" si="459"/>
        <v>0</v>
      </c>
      <c r="BT1231">
        <f t="shared" si="460"/>
        <v>0</v>
      </c>
    </row>
    <row r="1232" spans="1:72" x14ac:dyDescent="0.25">
      <c r="A1232">
        <v>6037408134</v>
      </c>
      <c r="B1232">
        <v>4681.0265518322203</v>
      </c>
      <c r="C1232">
        <v>2923.39445543289</v>
      </c>
      <c r="D1232">
        <v>2546</v>
      </c>
      <c r="E1232">
        <v>1298.102783</v>
      </c>
      <c r="F1232">
        <v>817.00555420000001</v>
      </c>
      <c r="G1232">
        <v>843</v>
      </c>
      <c r="H1232">
        <v>258.41422009710055</v>
      </c>
      <c r="I1232">
        <v>136.41695408663284</v>
      </c>
      <c r="J1232">
        <v>156.96260000000001</v>
      </c>
      <c r="K1232">
        <v>0.1990706926148702</v>
      </c>
      <c r="L1232">
        <v>0.16697188089524109</v>
      </c>
      <c r="M1232">
        <v>0.1861952550415184</v>
      </c>
      <c r="N1232">
        <v>2621.8097910000001</v>
      </c>
      <c r="O1232">
        <v>1826.131226</v>
      </c>
      <c r="P1232">
        <v>1957</v>
      </c>
      <c r="Q1232">
        <v>776.5467529</v>
      </c>
      <c r="R1232">
        <v>623.89514159999999</v>
      </c>
      <c r="S1232">
        <v>784</v>
      </c>
      <c r="T1232">
        <v>0.29618729610579897</v>
      </c>
      <c r="U1232">
        <v>0.341648580735676</v>
      </c>
      <c r="V1232">
        <v>0.40061318344404701</v>
      </c>
      <c r="W1232">
        <v>565.74969482421898</v>
      </c>
      <c r="X1232">
        <v>126.759651184082</v>
      </c>
      <c r="Y1232">
        <v>130</v>
      </c>
      <c r="Z1232">
        <v>1306.87133789063</v>
      </c>
      <c r="AA1232">
        <v>836.811767578125</v>
      </c>
      <c r="AB1232">
        <v>843</v>
      </c>
      <c r="AC1232">
        <v>0.4329038968268854</v>
      </c>
      <c r="AD1232">
        <v>0.15147928852738998</v>
      </c>
      <c r="AE1232">
        <v>0.15421115065243179</v>
      </c>
      <c r="AF1232">
        <v>913.68755938280697</v>
      </c>
      <c r="AG1232">
        <v>354.53091430664102</v>
      </c>
      <c r="AH1232">
        <v>121</v>
      </c>
      <c r="AI1232">
        <v>0.19518956990858696</v>
      </c>
      <c r="AJ1232">
        <v>0.12127371783433954</v>
      </c>
      <c r="AK1232">
        <v>4.7525530243519243E-2</v>
      </c>
      <c r="AL1232">
        <f t="shared" si="452"/>
        <v>0.80481043009141306</v>
      </c>
      <c r="AM1232">
        <f t="shared" si="452"/>
        <v>0.87872628216566051</v>
      </c>
      <c r="AN1232">
        <f t="shared" si="452"/>
        <v>0.95247446975648076</v>
      </c>
      <c r="AO1232">
        <v>81561.64634146342</v>
      </c>
      <c r="AP1232">
        <v>92620.044953003686</v>
      </c>
      <c r="AQ1232">
        <v>94886</v>
      </c>
      <c r="AR1232">
        <v>1383.95</v>
      </c>
      <c r="AS1232">
        <v>1483.9213127718467</v>
      </c>
      <c r="AT1232">
        <v>1810</v>
      </c>
      <c r="AU1232">
        <f t="shared" si="438"/>
        <v>-7.3915852074247418E-2</v>
      </c>
      <c r="AV1232">
        <f t="shared" si="439"/>
        <v>-7.3748187590820302E-2</v>
      </c>
      <c r="AW1232">
        <v>4.546128462987703E-2</v>
      </c>
      <c r="AX1232">
        <v>5.8964602708371006E-2</v>
      </c>
      <c r="AY1232" s="1">
        <f t="shared" si="440"/>
        <v>11058.398611540266</v>
      </c>
      <c r="AZ1232" s="1">
        <f t="shared" si="441"/>
        <v>2265.9550469963142</v>
      </c>
      <c r="BA1232" s="1">
        <f t="shared" si="453"/>
        <v>99.971312771846669</v>
      </c>
      <c r="BB1232" s="1">
        <f t="shared" si="454"/>
        <v>326.07868722815329</v>
      </c>
      <c r="BC1232">
        <f t="shared" si="442"/>
        <v>1</v>
      </c>
      <c r="BD1232">
        <f t="shared" si="443"/>
        <v>1</v>
      </c>
      <c r="BE1232">
        <f t="shared" si="444"/>
        <v>0</v>
      </c>
      <c r="BF1232">
        <f t="shared" si="445"/>
        <v>0</v>
      </c>
      <c r="BG1232">
        <f t="shared" si="446"/>
        <v>0</v>
      </c>
      <c r="BH1232">
        <f t="shared" si="447"/>
        <v>0</v>
      </c>
      <c r="BI1232">
        <f t="shared" si="448"/>
        <v>0</v>
      </c>
      <c r="BJ1232">
        <f t="shared" si="449"/>
        <v>0</v>
      </c>
      <c r="BK1232">
        <f t="shared" si="450"/>
        <v>1</v>
      </c>
      <c r="BL1232">
        <f t="shared" si="451"/>
        <v>1</v>
      </c>
      <c r="BM1232">
        <f t="shared" si="455"/>
        <v>0</v>
      </c>
      <c r="BN1232">
        <f t="shared" si="456"/>
        <v>0</v>
      </c>
      <c r="BO1232">
        <f>IF(AND(AU1232&gt;'County Avg'!$E$3,'Gentrification Calcs'!AW1232&gt;'County Avg'!$E$4,'Gentrification Calcs'!AY1232&gt;'County Avg'!$E$5,'Gentrification Calcs'!BA1232&gt;'County Avg'!$E$6),1,0)</f>
        <v>1</v>
      </c>
      <c r="BP1232">
        <f>IF(AND(AV1232&gt;'County Avg'!$F$3,'Gentrification Calcs'!AX1232&gt;'County Avg'!$F$4,'Gentrification Calcs'!AZ1232&gt;'County Avg'!$F$5,'Gentrification Calcs'!BB1232&gt;'County Avg'!$F$6),1,0)</f>
        <v>0</v>
      </c>
      <c r="BQ1232">
        <f t="shared" si="457"/>
        <v>0</v>
      </c>
      <c r="BR1232">
        <f t="shared" si="458"/>
        <v>0</v>
      </c>
      <c r="BS1232">
        <f t="shared" si="459"/>
        <v>0</v>
      </c>
      <c r="BT1232">
        <f t="shared" si="460"/>
        <v>0</v>
      </c>
    </row>
    <row r="1233" spans="1:72" x14ac:dyDescent="0.25">
      <c r="A1233">
        <v>6037408135</v>
      </c>
      <c r="B1233">
        <v>3565.5521172915701</v>
      </c>
      <c r="C1233">
        <v>4282.9476028680801</v>
      </c>
      <c r="D1233">
        <v>4483</v>
      </c>
      <c r="E1233">
        <v>1066.6696280000001</v>
      </c>
      <c r="F1233">
        <v>1198.0545649999999</v>
      </c>
      <c r="G1233">
        <v>1208</v>
      </c>
      <c r="H1233">
        <v>327.99650707545891</v>
      </c>
      <c r="I1233">
        <v>228.79604000800202</v>
      </c>
      <c r="J1233">
        <v>265.47120000000001</v>
      </c>
      <c r="K1233">
        <v>0.30749587169782888</v>
      </c>
      <c r="L1233">
        <v>0.19097297125861878</v>
      </c>
      <c r="M1233">
        <v>0.2197609271523179</v>
      </c>
      <c r="N1233">
        <v>2114.9697820000001</v>
      </c>
      <c r="O1233">
        <v>2565.866211</v>
      </c>
      <c r="P1233">
        <v>2716</v>
      </c>
      <c r="Q1233">
        <v>371.82082989999998</v>
      </c>
      <c r="R1233">
        <v>865.37005620000002</v>
      </c>
      <c r="S1233">
        <v>1012</v>
      </c>
      <c r="T1233">
        <v>0.17580432262648751</v>
      </c>
      <c r="U1233">
        <v>0.33726234535928423</v>
      </c>
      <c r="V1233">
        <v>0.37260677466863035</v>
      </c>
      <c r="W1233">
        <v>368.27249252796202</v>
      </c>
      <c r="X1233">
        <v>437.07528686523398</v>
      </c>
      <c r="Y1233">
        <v>533</v>
      </c>
      <c r="Z1233">
        <v>1090.6962203979499</v>
      </c>
      <c r="AA1233">
        <v>1177.56665039063</v>
      </c>
      <c r="AB1233">
        <v>1208</v>
      </c>
      <c r="AC1233">
        <v>0.33764900404036846</v>
      </c>
      <c r="AD1233">
        <v>0.37116819393640654</v>
      </c>
      <c r="AE1233">
        <v>0.44122516556291391</v>
      </c>
      <c r="AF1233">
        <v>1100.25626925542</v>
      </c>
      <c r="AG1233">
        <v>394.14825439453102</v>
      </c>
      <c r="AH1233">
        <v>132</v>
      </c>
      <c r="AI1233">
        <v>0.30857949430036263</v>
      </c>
      <c r="AJ1233">
        <v>9.2027335130270851E-2</v>
      </c>
      <c r="AK1233">
        <v>2.9444568369395494E-2</v>
      </c>
      <c r="AL1233">
        <f t="shared" si="452"/>
        <v>0.69142050569963742</v>
      </c>
      <c r="AM1233">
        <f t="shared" si="452"/>
        <v>0.90797266486972916</v>
      </c>
      <c r="AN1233">
        <f t="shared" si="452"/>
        <v>0.97055543163060454</v>
      </c>
      <c r="AO1233">
        <v>81561.64634146342</v>
      </c>
      <c r="AP1233">
        <v>82884.105435226826</v>
      </c>
      <c r="AQ1233">
        <v>66421</v>
      </c>
      <c r="AR1233">
        <v>1383.95</v>
      </c>
      <c r="AS1233">
        <v>1336.4760775009886</v>
      </c>
      <c r="AT1233">
        <v>1698</v>
      </c>
      <c r="AU1233">
        <f t="shared" si="438"/>
        <v>-0.2165521591700918</v>
      </c>
      <c r="AV1233">
        <f t="shared" si="439"/>
        <v>-6.2582766760875361E-2</v>
      </c>
      <c r="AW1233">
        <v>0.16145802273279672</v>
      </c>
      <c r="AX1233">
        <v>3.5344429309346115E-2</v>
      </c>
      <c r="AY1233" s="1">
        <f t="shared" si="440"/>
        <v>1322.4590937634057</v>
      </c>
      <c r="AZ1233" s="1">
        <f t="shared" si="441"/>
        <v>-16463.105435226826</v>
      </c>
      <c r="BA1233" s="1">
        <f t="shared" si="453"/>
        <v>-47.473922499011451</v>
      </c>
      <c r="BB1233" s="1">
        <f t="shared" si="454"/>
        <v>361.52392249901141</v>
      </c>
      <c r="BC1233">
        <f t="shared" si="442"/>
        <v>1</v>
      </c>
      <c r="BD1233">
        <f t="shared" si="443"/>
        <v>1</v>
      </c>
      <c r="BE1233">
        <f t="shared" si="444"/>
        <v>0</v>
      </c>
      <c r="BF1233">
        <f t="shared" si="445"/>
        <v>0</v>
      </c>
      <c r="BG1233">
        <f t="shared" si="446"/>
        <v>0</v>
      </c>
      <c r="BH1233">
        <f t="shared" si="447"/>
        <v>0</v>
      </c>
      <c r="BI1233">
        <f t="shared" si="448"/>
        <v>0</v>
      </c>
      <c r="BJ1233">
        <f t="shared" si="449"/>
        <v>0</v>
      </c>
      <c r="BK1233">
        <f t="shared" si="450"/>
        <v>1</v>
      </c>
      <c r="BL1233">
        <f t="shared" si="451"/>
        <v>1</v>
      </c>
      <c r="BM1233">
        <f t="shared" si="455"/>
        <v>0</v>
      </c>
      <c r="BN1233">
        <f t="shared" si="456"/>
        <v>0</v>
      </c>
      <c r="BO1233">
        <f>IF(AND(AU1233&gt;'County Avg'!$E$3,'Gentrification Calcs'!AW1233&gt;'County Avg'!$E$4,'Gentrification Calcs'!AY1233&gt;'County Avg'!$E$5,'Gentrification Calcs'!BA1233&gt;'County Avg'!$E$6),1,0)</f>
        <v>0</v>
      </c>
      <c r="BP1233">
        <f>IF(AND(AV1233&gt;'County Avg'!$F$3,'Gentrification Calcs'!AX1233&gt;'County Avg'!$F$4,'Gentrification Calcs'!AZ1233&gt;'County Avg'!$F$5,'Gentrification Calcs'!BB1233&gt;'County Avg'!$F$6),1,0)</f>
        <v>0</v>
      </c>
      <c r="BQ1233">
        <f t="shared" si="457"/>
        <v>0</v>
      </c>
      <c r="BR1233">
        <f t="shared" si="458"/>
        <v>0</v>
      </c>
      <c r="BS1233">
        <f t="shared" si="459"/>
        <v>0</v>
      </c>
      <c r="BT1233">
        <f t="shared" si="460"/>
        <v>0</v>
      </c>
    </row>
    <row r="1234" spans="1:72" x14ac:dyDescent="0.25">
      <c r="A1234">
        <v>6037408136</v>
      </c>
      <c r="B1234">
        <v>4176.9587960420704</v>
      </c>
      <c r="C1234">
        <v>3834.4418761255201</v>
      </c>
      <c r="D1234">
        <v>3531</v>
      </c>
      <c r="E1234">
        <v>1249.4500430000001</v>
      </c>
      <c r="F1234">
        <v>1134.512737</v>
      </c>
      <c r="G1234">
        <v>1062</v>
      </c>
      <c r="H1234">
        <v>297.79028947464195</v>
      </c>
      <c r="I1234">
        <v>341.41886912962667</v>
      </c>
      <c r="J1234">
        <v>373.34179999999998</v>
      </c>
      <c r="K1234">
        <v>0.23833709170126616</v>
      </c>
      <c r="L1234">
        <v>0.30093877132877589</v>
      </c>
      <c r="M1234">
        <v>0.35154595103578151</v>
      </c>
      <c r="N1234">
        <v>2477.5681749999999</v>
      </c>
      <c r="O1234">
        <v>2366.5923419999999</v>
      </c>
      <c r="P1234">
        <v>2543</v>
      </c>
      <c r="Q1234">
        <v>436.01006510000002</v>
      </c>
      <c r="R1234">
        <v>527.78911159999996</v>
      </c>
      <c r="S1234">
        <v>611</v>
      </c>
      <c r="T1234">
        <v>0.17598307465343513</v>
      </c>
      <c r="U1234">
        <v>0.22301648756032355</v>
      </c>
      <c r="V1234">
        <v>0.2402674007078254</v>
      </c>
      <c r="W1234">
        <v>431.08132368326199</v>
      </c>
      <c r="X1234">
        <v>421.30401217937498</v>
      </c>
      <c r="Y1234">
        <v>225</v>
      </c>
      <c r="Z1234">
        <v>1277.56410598755</v>
      </c>
      <c r="AA1234">
        <v>1137.2997331619299</v>
      </c>
      <c r="AB1234">
        <v>1062</v>
      </c>
      <c r="AC1234">
        <v>0.33742441703153403</v>
      </c>
      <c r="AD1234">
        <v>0.37044237318869511</v>
      </c>
      <c r="AE1234">
        <v>0.21186440677966101</v>
      </c>
      <c r="AF1234">
        <v>1289.01915335989</v>
      </c>
      <c r="AG1234">
        <v>600.50567722320602</v>
      </c>
      <c r="AH1234">
        <v>407</v>
      </c>
      <c r="AI1234">
        <v>0.30860231481845507</v>
      </c>
      <c r="AJ1234">
        <v>0.15660836612549778</v>
      </c>
      <c r="AK1234">
        <v>0.11526479750778816</v>
      </c>
      <c r="AL1234">
        <f t="shared" si="452"/>
        <v>0.69139768518154487</v>
      </c>
      <c r="AM1234">
        <f t="shared" si="452"/>
        <v>0.84339163387450222</v>
      </c>
      <c r="AN1234">
        <f t="shared" si="452"/>
        <v>0.88473520249221183</v>
      </c>
      <c r="AO1234">
        <v>78260.363202545079</v>
      </c>
      <c r="AP1234">
        <v>72408.603596240297</v>
      </c>
      <c r="AQ1234">
        <v>62150</v>
      </c>
      <c r="AR1234">
        <v>1301.0166666666667</v>
      </c>
      <c r="AS1234">
        <v>1156.5658362989325</v>
      </c>
      <c r="AT1234">
        <v>1453</v>
      </c>
      <c r="AU1234">
        <f t="shared" si="438"/>
        <v>-0.15199394869295729</v>
      </c>
      <c r="AV1234">
        <f t="shared" si="439"/>
        <v>-4.1343568617709617E-2</v>
      </c>
      <c r="AW1234">
        <v>4.7033412906888422E-2</v>
      </c>
      <c r="AX1234">
        <v>1.7250913147501851E-2</v>
      </c>
      <c r="AY1234" s="1">
        <f t="shared" si="440"/>
        <v>-5851.7596063047822</v>
      </c>
      <c r="AZ1234" s="1">
        <f t="shared" si="441"/>
        <v>-10258.603596240297</v>
      </c>
      <c r="BA1234" s="1">
        <f t="shared" si="453"/>
        <v>-144.45083036773417</v>
      </c>
      <c r="BB1234" s="1">
        <f t="shared" si="454"/>
        <v>296.43416370106752</v>
      </c>
      <c r="BC1234">
        <f t="shared" si="442"/>
        <v>1</v>
      </c>
      <c r="BD1234">
        <f t="shared" si="443"/>
        <v>1</v>
      </c>
      <c r="BE1234">
        <f t="shared" si="444"/>
        <v>0</v>
      </c>
      <c r="BF1234">
        <f t="shared" si="445"/>
        <v>0</v>
      </c>
      <c r="BG1234">
        <f t="shared" si="446"/>
        <v>0</v>
      </c>
      <c r="BH1234">
        <f t="shared" si="447"/>
        <v>0</v>
      </c>
      <c r="BI1234">
        <f t="shared" si="448"/>
        <v>0</v>
      </c>
      <c r="BJ1234">
        <f t="shared" si="449"/>
        <v>0</v>
      </c>
      <c r="BK1234">
        <f t="shared" si="450"/>
        <v>1</v>
      </c>
      <c r="BL1234">
        <f t="shared" si="451"/>
        <v>1</v>
      </c>
      <c r="BM1234">
        <f t="shared" si="455"/>
        <v>0</v>
      </c>
      <c r="BN1234">
        <f t="shared" si="456"/>
        <v>0</v>
      </c>
      <c r="BO1234">
        <f>IF(AND(AU1234&gt;'County Avg'!$E$3,'Gentrification Calcs'!AW1234&gt;'County Avg'!$E$4,'Gentrification Calcs'!AY1234&gt;'County Avg'!$E$5,'Gentrification Calcs'!BA1234&gt;'County Avg'!$E$6),1,0)</f>
        <v>0</v>
      </c>
      <c r="BP1234">
        <f>IF(AND(AV1234&gt;'County Avg'!$F$3,'Gentrification Calcs'!AX1234&gt;'County Avg'!$F$4,'Gentrification Calcs'!AZ1234&gt;'County Avg'!$F$5,'Gentrification Calcs'!BB1234&gt;'County Avg'!$F$6),1,0)</f>
        <v>0</v>
      </c>
      <c r="BQ1234">
        <f t="shared" si="457"/>
        <v>0</v>
      </c>
      <c r="BR1234">
        <f t="shared" si="458"/>
        <v>0</v>
      </c>
      <c r="BS1234">
        <f t="shared" si="459"/>
        <v>0</v>
      </c>
      <c r="BT1234">
        <f t="shared" si="460"/>
        <v>0</v>
      </c>
    </row>
    <row r="1235" spans="1:72" x14ac:dyDescent="0.25">
      <c r="A1235">
        <v>6037408137</v>
      </c>
      <c r="B1235">
        <v>5093.4346590213199</v>
      </c>
      <c r="C1235">
        <v>4493.1444575539799</v>
      </c>
      <c r="D1235">
        <v>4341</v>
      </c>
      <c r="E1235">
        <v>1034.387698</v>
      </c>
      <c r="F1235">
        <v>1328.935565</v>
      </c>
      <c r="G1235">
        <v>1223</v>
      </c>
      <c r="H1235">
        <v>348.62743264862104</v>
      </c>
      <c r="I1235">
        <v>399.12146382406411</v>
      </c>
      <c r="J1235">
        <v>441.41359999999997</v>
      </c>
      <c r="K1235">
        <v>0.33703748925349364</v>
      </c>
      <c r="L1235">
        <v>0.3003316897641039</v>
      </c>
      <c r="M1235">
        <v>0.36092690106295994</v>
      </c>
      <c r="N1235">
        <v>2503.055867</v>
      </c>
      <c r="O1235">
        <v>2772.6328050000002</v>
      </c>
      <c r="P1235">
        <v>2782</v>
      </c>
      <c r="Q1235">
        <v>80.555114570000001</v>
      </c>
      <c r="R1235">
        <v>619.35523460000002</v>
      </c>
      <c r="S1235">
        <v>841</v>
      </c>
      <c r="T1235">
        <v>3.2182707398595987E-2</v>
      </c>
      <c r="U1235">
        <v>0.22338162972143005</v>
      </c>
      <c r="V1235">
        <v>0.30230050323508267</v>
      </c>
      <c r="W1235">
        <v>138.94249385595299</v>
      </c>
      <c r="X1235">
        <v>492.71347272396099</v>
      </c>
      <c r="Y1235">
        <v>681</v>
      </c>
      <c r="Z1235">
        <v>1024.5493565797799</v>
      </c>
      <c r="AA1235">
        <v>1332.1750106811501</v>
      </c>
      <c r="AB1235">
        <v>1223</v>
      </c>
      <c r="AC1235">
        <v>0.1356132752059698</v>
      </c>
      <c r="AD1235">
        <v>0.36985641434005978</v>
      </c>
      <c r="AE1235">
        <v>0.55682747342600158</v>
      </c>
      <c r="AF1235">
        <v>782.83090585927698</v>
      </c>
      <c r="AG1235">
        <v>701.78406119346596</v>
      </c>
      <c r="AH1235">
        <v>793</v>
      </c>
      <c r="AI1235">
        <v>0.15369410982287821</v>
      </c>
      <c r="AJ1235">
        <v>0.15618996180138614</v>
      </c>
      <c r="AK1235">
        <v>0.18267680258005067</v>
      </c>
      <c r="AL1235">
        <f t="shared" si="452"/>
        <v>0.84630589017712177</v>
      </c>
      <c r="AM1235">
        <f t="shared" si="452"/>
        <v>0.84381003819861389</v>
      </c>
      <c r="AN1235">
        <f t="shared" si="452"/>
        <v>0.8173231974199493</v>
      </c>
      <c r="AO1235">
        <v>78207.760339342523</v>
      </c>
      <c r="AP1235">
        <v>72545.611360850031</v>
      </c>
      <c r="AQ1235">
        <v>59129</v>
      </c>
      <c r="AR1235">
        <v>1301.0166666666667</v>
      </c>
      <c r="AS1235">
        <v>1156.5658362989325</v>
      </c>
      <c r="AT1235">
        <v>1429</v>
      </c>
      <c r="AU1235">
        <f t="shared" si="438"/>
        <v>2.4958519785079347E-3</v>
      </c>
      <c r="AV1235">
        <f t="shared" si="439"/>
        <v>2.6486840778664533E-2</v>
      </c>
      <c r="AW1235">
        <v>0.19119892232283406</v>
      </c>
      <c r="AX1235">
        <v>7.8918873513652621E-2</v>
      </c>
      <c r="AY1235" s="1">
        <f t="shared" si="440"/>
        <v>-5662.1489784924925</v>
      </c>
      <c r="AZ1235" s="1">
        <f t="shared" si="441"/>
        <v>-13416.611360850031</v>
      </c>
      <c r="BA1235" s="1">
        <f t="shared" si="453"/>
        <v>-144.45083036773417</v>
      </c>
      <c r="BB1235" s="1">
        <f t="shared" si="454"/>
        <v>272.43416370106752</v>
      </c>
      <c r="BC1235">
        <f t="shared" si="442"/>
        <v>1</v>
      </c>
      <c r="BD1235">
        <f t="shared" si="443"/>
        <v>1</v>
      </c>
      <c r="BE1235">
        <f t="shared" si="444"/>
        <v>0</v>
      </c>
      <c r="BF1235">
        <f t="shared" si="445"/>
        <v>0</v>
      </c>
      <c r="BG1235">
        <f t="shared" si="446"/>
        <v>1</v>
      </c>
      <c r="BH1235">
        <f t="shared" si="447"/>
        <v>0</v>
      </c>
      <c r="BI1235">
        <f t="shared" si="448"/>
        <v>0</v>
      </c>
      <c r="BJ1235">
        <f t="shared" si="449"/>
        <v>0</v>
      </c>
      <c r="BK1235">
        <f t="shared" si="450"/>
        <v>1</v>
      </c>
      <c r="BL1235">
        <f t="shared" si="451"/>
        <v>1</v>
      </c>
      <c r="BM1235">
        <f t="shared" si="455"/>
        <v>0</v>
      </c>
      <c r="BN1235">
        <f t="shared" si="456"/>
        <v>0</v>
      </c>
      <c r="BO1235">
        <f>IF(AND(AU1235&gt;'County Avg'!$E$3,'Gentrification Calcs'!AW1235&gt;'County Avg'!$E$4,'Gentrification Calcs'!AY1235&gt;'County Avg'!$E$5,'Gentrification Calcs'!BA1235&gt;'County Avg'!$E$6),1,0)</f>
        <v>0</v>
      </c>
      <c r="BP1235">
        <f>IF(AND(AV1235&gt;'County Avg'!$F$3,'Gentrification Calcs'!AX1235&gt;'County Avg'!$F$4,'Gentrification Calcs'!AZ1235&gt;'County Avg'!$F$5,'Gentrification Calcs'!BB1235&gt;'County Avg'!$F$6),1,0)</f>
        <v>0</v>
      </c>
      <c r="BQ1235">
        <f t="shared" si="457"/>
        <v>0</v>
      </c>
      <c r="BR1235">
        <f t="shared" si="458"/>
        <v>0</v>
      </c>
      <c r="BS1235">
        <f t="shared" si="459"/>
        <v>0</v>
      </c>
      <c r="BT1235">
        <f t="shared" si="460"/>
        <v>0</v>
      </c>
    </row>
    <row r="1236" spans="1:72" x14ac:dyDescent="0.25">
      <c r="A1236">
        <v>6037408138</v>
      </c>
      <c r="B1236">
        <v>4031.78226492671</v>
      </c>
      <c r="C1236">
        <v>5802.60046295542</v>
      </c>
      <c r="D1236">
        <v>6145</v>
      </c>
      <c r="E1236">
        <v>818.71594479999999</v>
      </c>
      <c r="F1236">
        <v>1105.352179</v>
      </c>
      <c r="G1236">
        <v>1268</v>
      </c>
      <c r="H1236">
        <v>327.10047389144353</v>
      </c>
      <c r="I1236">
        <v>332.89692258447371</v>
      </c>
      <c r="J1236">
        <v>551.08899999999994</v>
      </c>
      <c r="K1236">
        <v>0.399528647229839</v>
      </c>
      <c r="L1236">
        <v>0.30116819680551216</v>
      </c>
      <c r="M1236">
        <v>0.43461277602523657</v>
      </c>
      <c r="N1236">
        <v>1981.21435</v>
      </c>
      <c r="O1236">
        <v>3062.2244690000002</v>
      </c>
      <c r="P1236">
        <v>3376</v>
      </c>
      <c r="Q1236">
        <v>63.6491568</v>
      </c>
      <c r="R1236">
        <v>152.50880470000001</v>
      </c>
      <c r="S1236">
        <v>133</v>
      </c>
      <c r="T1236">
        <v>3.2126335446742552E-2</v>
      </c>
      <c r="U1236">
        <v>4.9803274137445341E-2</v>
      </c>
      <c r="V1236">
        <v>3.9395734597156395E-2</v>
      </c>
      <c r="W1236">
        <v>109.75372601362299</v>
      </c>
      <c r="X1236">
        <v>202.963760614395</v>
      </c>
      <c r="Y1236">
        <v>385</v>
      </c>
      <c r="Z1236">
        <v>810.90943406054396</v>
      </c>
      <c r="AA1236">
        <v>1103.69321167469</v>
      </c>
      <c r="AB1236">
        <v>1268</v>
      </c>
      <c r="AC1236">
        <v>0.13534646583656418</v>
      </c>
      <c r="AD1236">
        <v>0.18389508829761464</v>
      </c>
      <c r="AE1236">
        <v>0.30362776025236593</v>
      </c>
      <c r="AF1236">
        <v>619.95097775944998</v>
      </c>
      <c r="AG1236">
        <v>448.59402772784199</v>
      </c>
      <c r="AH1236">
        <v>485</v>
      </c>
      <c r="AI1236">
        <v>0.15376598660908081</v>
      </c>
      <c r="AJ1236">
        <v>7.7309135893764605E-2</v>
      </c>
      <c r="AK1236">
        <v>7.8925956061838887E-2</v>
      </c>
      <c r="AL1236">
        <f t="shared" si="452"/>
        <v>0.84623401339091919</v>
      </c>
      <c r="AM1236">
        <f t="shared" si="452"/>
        <v>0.92269086410623535</v>
      </c>
      <c r="AN1236">
        <f t="shared" si="452"/>
        <v>0.92107404393816106</v>
      </c>
      <c r="AO1236">
        <v>66373.930010604454</v>
      </c>
      <c r="AP1236">
        <v>66219.487535758075</v>
      </c>
      <c r="AQ1236">
        <v>52742</v>
      </c>
      <c r="AR1236">
        <v>1318.2944444444445</v>
      </c>
      <c r="AS1236">
        <v>1069.9924871490709</v>
      </c>
      <c r="AT1236">
        <v>1190</v>
      </c>
      <c r="AU1236">
        <f t="shared" si="438"/>
        <v>-7.6456850715316202E-2</v>
      </c>
      <c r="AV1236">
        <f t="shared" si="439"/>
        <v>1.6168201680742816E-3</v>
      </c>
      <c r="AW1236">
        <v>1.767693869070279E-2</v>
      </c>
      <c r="AX1236">
        <v>-1.0407539540288946E-2</v>
      </c>
      <c r="AY1236" s="1">
        <f t="shared" si="440"/>
        <v>-154.4424748463789</v>
      </c>
      <c r="AZ1236" s="1">
        <f t="shared" si="441"/>
        <v>-13477.487535758075</v>
      </c>
      <c r="BA1236" s="1">
        <f t="shared" si="453"/>
        <v>-248.30195729537354</v>
      </c>
      <c r="BB1236" s="1">
        <f t="shared" si="454"/>
        <v>120.00751285092906</v>
      </c>
      <c r="BC1236">
        <f t="shared" si="442"/>
        <v>1</v>
      </c>
      <c r="BD1236">
        <f t="shared" si="443"/>
        <v>1</v>
      </c>
      <c r="BE1236">
        <f t="shared" si="444"/>
        <v>0</v>
      </c>
      <c r="BF1236">
        <f t="shared" si="445"/>
        <v>0</v>
      </c>
      <c r="BG1236">
        <f t="shared" si="446"/>
        <v>1</v>
      </c>
      <c r="BH1236">
        <f t="shared" si="447"/>
        <v>1</v>
      </c>
      <c r="BI1236">
        <f t="shared" si="448"/>
        <v>0</v>
      </c>
      <c r="BJ1236">
        <f t="shared" si="449"/>
        <v>0</v>
      </c>
      <c r="BK1236">
        <f t="shared" si="450"/>
        <v>1</v>
      </c>
      <c r="BL1236">
        <f t="shared" si="451"/>
        <v>1</v>
      </c>
      <c r="BM1236">
        <f t="shared" si="455"/>
        <v>0</v>
      </c>
      <c r="BN1236">
        <f t="shared" si="456"/>
        <v>0</v>
      </c>
      <c r="BO1236">
        <f>IF(AND(AU1236&gt;'County Avg'!$E$3,'Gentrification Calcs'!AW1236&gt;'County Avg'!$E$4,'Gentrification Calcs'!AY1236&gt;'County Avg'!$E$5,'Gentrification Calcs'!BA1236&gt;'County Avg'!$E$6),1,0)</f>
        <v>0</v>
      </c>
      <c r="BP1236">
        <f>IF(AND(AV1236&gt;'County Avg'!$F$3,'Gentrification Calcs'!AX1236&gt;'County Avg'!$F$4,'Gentrification Calcs'!AZ1236&gt;'County Avg'!$F$5,'Gentrification Calcs'!BB1236&gt;'County Avg'!$F$6),1,0)</f>
        <v>0</v>
      </c>
      <c r="BQ1236">
        <f t="shared" si="457"/>
        <v>0</v>
      </c>
      <c r="BR1236">
        <f t="shared" si="458"/>
        <v>0</v>
      </c>
      <c r="BS1236">
        <f t="shared" si="459"/>
        <v>0</v>
      </c>
      <c r="BT1236">
        <f t="shared" si="460"/>
        <v>0</v>
      </c>
    </row>
    <row r="1237" spans="1:72" x14ac:dyDescent="0.25">
      <c r="A1237">
        <v>6037408139</v>
      </c>
      <c r="B1237">
        <v>3304.0260738366501</v>
      </c>
      <c r="C1237">
        <v>4591.5726083591298</v>
      </c>
      <c r="D1237">
        <v>3994</v>
      </c>
      <c r="E1237">
        <v>742.82209980000005</v>
      </c>
      <c r="F1237">
        <v>874.60769059999996</v>
      </c>
      <c r="G1237">
        <v>742</v>
      </c>
      <c r="H1237">
        <v>258.85462221823678</v>
      </c>
      <c r="I1237">
        <v>263.3065010398488</v>
      </c>
      <c r="J1237">
        <v>348.41359999999997</v>
      </c>
      <c r="K1237">
        <v>0.34847458400595738</v>
      </c>
      <c r="L1237">
        <v>0.30105669532726703</v>
      </c>
      <c r="M1237">
        <v>0.46956010781671154</v>
      </c>
      <c r="N1237">
        <v>1692.186715</v>
      </c>
      <c r="O1237">
        <v>2423.2539750000001</v>
      </c>
      <c r="P1237">
        <v>2313</v>
      </c>
      <c r="Q1237">
        <v>161.727071</v>
      </c>
      <c r="R1237">
        <v>120.6912186</v>
      </c>
      <c r="S1237">
        <v>51</v>
      </c>
      <c r="T1237">
        <v>9.557282867570556E-2</v>
      </c>
      <c r="U1237">
        <v>4.9805435107147612E-2</v>
      </c>
      <c r="V1237">
        <v>2.2049286640726331E-2</v>
      </c>
      <c r="W1237">
        <v>140.958204721333</v>
      </c>
      <c r="X1237">
        <v>160.14722475409499</v>
      </c>
      <c r="Y1237">
        <v>159</v>
      </c>
      <c r="Z1237">
        <v>731.00738546252296</v>
      </c>
      <c r="AA1237">
        <v>873.29172272980202</v>
      </c>
      <c r="AB1237">
        <v>742</v>
      </c>
      <c r="AC1237">
        <v>0.19282733324526666</v>
      </c>
      <c r="AD1237">
        <v>0.18338342226981674</v>
      </c>
      <c r="AE1237">
        <v>0.21428571428571427</v>
      </c>
      <c r="AF1237">
        <v>446.31458030469702</v>
      </c>
      <c r="AG1237">
        <v>355.296631090343</v>
      </c>
      <c r="AH1237">
        <v>181</v>
      </c>
      <c r="AI1237">
        <v>0.13508203940607361</v>
      </c>
      <c r="AJ1237">
        <v>7.7380161743171E-2</v>
      </c>
      <c r="AK1237">
        <v>4.5317976965448176E-2</v>
      </c>
      <c r="AL1237">
        <f t="shared" si="452"/>
        <v>0.86491796059392634</v>
      </c>
      <c r="AM1237">
        <f t="shared" si="452"/>
        <v>0.92261983825682903</v>
      </c>
      <c r="AN1237">
        <f t="shared" si="452"/>
        <v>0.95468202303455185</v>
      </c>
      <c r="AO1237">
        <v>66466.438494167553</v>
      </c>
      <c r="AP1237">
        <v>66307.563955864331</v>
      </c>
      <c r="AQ1237">
        <v>50000</v>
      </c>
      <c r="AR1237">
        <v>1320.0222222222224</v>
      </c>
      <c r="AS1237">
        <v>1072.6979043100041</v>
      </c>
      <c r="AT1237">
        <v>1110</v>
      </c>
      <c r="AU1237">
        <f t="shared" si="438"/>
        <v>-5.7701877662902606E-2</v>
      </c>
      <c r="AV1237">
        <f t="shared" si="439"/>
        <v>-3.2062184777722824E-2</v>
      </c>
      <c r="AW1237">
        <v>-4.5767393568557947E-2</v>
      </c>
      <c r="AX1237">
        <v>-2.7756148466421281E-2</v>
      </c>
      <c r="AY1237" s="1">
        <f t="shared" si="440"/>
        <v>-158.87453830322193</v>
      </c>
      <c r="AZ1237" s="1">
        <f t="shared" si="441"/>
        <v>-16307.563955864331</v>
      </c>
      <c r="BA1237" s="1">
        <f t="shared" si="453"/>
        <v>-247.32431791221825</v>
      </c>
      <c r="BB1237" s="1">
        <f t="shared" si="454"/>
        <v>37.302095689995895</v>
      </c>
      <c r="BC1237">
        <f t="shared" si="442"/>
        <v>1</v>
      </c>
      <c r="BD1237">
        <f t="shared" si="443"/>
        <v>1</v>
      </c>
      <c r="BE1237">
        <f t="shared" si="444"/>
        <v>0</v>
      </c>
      <c r="BF1237">
        <f t="shared" si="445"/>
        <v>0</v>
      </c>
      <c r="BG1237">
        <f t="shared" si="446"/>
        <v>1</v>
      </c>
      <c r="BH1237">
        <f t="shared" si="447"/>
        <v>1</v>
      </c>
      <c r="BI1237">
        <f t="shared" si="448"/>
        <v>0</v>
      </c>
      <c r="BJ1237">
        <f t="shared" si="449"/>
        <v>0</v>
      </c>
      <c r="BK1237">
        <f t="shared" si="450"/>
        <v>1</v>
      </c>
      <c r="BL1237">
        <f t="shared" si="451"/>
        <v>1</v>
      </c>
      <c r="BM1237">
        <f t="shared" si="455"/>
        <v>0</v>
      </c>
      <c r="BN1237">
        <f t="shared" si="456"/>
        <v>0</v>
      </c>
      <c r="BO1237">
        <f>IF(AND(AU1237&gt;'County Avg'!$E$3,'Gentrification Calcs'!AW1237&gt;'County Avg'!$E$4,'Gentrification Calcs'!AY1237&gt;'County Avg'!$E$5,'Gentrification Calcs'!BA1237&gt;'County Avg'!$E$6),1,0)</f>
        <v>0</v>
      </c>
      <c r="BP1237">
        <f>IF(AND(AV1237&gt;'County Avg'!$F$3,'Gentrification Calcs'!AX1237&gt;'County Avg'!$F$4,'Gentrification Calcs'!AZ1237&gt;'County Avg'!$F$5,'Gentrification Calcs'!BB1237&gt;'County Avg'!$F$6),1,0)</f>
        <v>0</v>
      </c>
      <c r="BQ1237">
        <f t="shared" si="457"/>
        <v>0</v>
      </c>
      <c r="BR1237">
        <f t="shared" si="458"/>
        <v>0</v>
      </c>
      <c r="BS1237">
        <f t="shared" si="459"/>
        <v>0</v>
      </c>
      <c r="BT1237">
        <f t="shared" si="460"/>
        <v>0</v>
      </c>
    </row>
    <row r="1238" spans="1:72" x14ac:dyDescent="0.25">
      <c r="A1238">
        <v>6037408140</v>
      </c>
      <c r="B1238">
        <v>4699.1930353377302</v>
      </c>
      <c r="C1238">
        <v>3741.0767361436701</v>
      </c>
      <c r="D1238">
        <v>3671</v>
      </c>
      <c r="E1238">
        <v>1051.322347</v>
      </c>
      <c r="F1238">
        <v>757.35623980000003</v>
      </c>
      <c r="G1238">
        <v>757</v>
      </c>
      <c r="H1238">
        <v>275.96959720199357</v>
      </c>
      <c r="I1238">
        <v>218.44625522283559</v>
      </c>
      <c r="J1238">
        <v>319.56319999999999</v>
      </c>
      <c r="K1238">
        <v>0.26249760407879313</v>
      </c>
      <c r="L1238">
        <v>0.28843263413334008</v>
      </c>
      <c r="M1238">
        <v>0.42214425363276087</v>
      </c>
      <c r="N1238">
        <v>2401.862122</v>
      </c>
      <c r="O1238">
        <v>1975.1288440000001</v>
      </c>
      <c r="P1238">
        <v>1894</v>
      </c>
      <c r="Q1238">
        <v>220.221261</v>
      </c>
      <c r="R1238">
        <v>174.3527181</v>
      </c>
      <c r="S1238">
        <v>96</v>
      </c>
      <c r="T1238">
        <v>9.1687719700006998E-2</v>
      </c>
      <c r="U1238">
        <v>8.8274098487116218E-2</v>
      </c>
      <c r="V1238">
        <v>5.0686378035902854E-2</v>
      </c>
      <c r="W1238">
        <v>193.22284416854399</v>
      </c>
      <c r="X1238">
        <v>154.71497285366101</v>
      </c>
      <c r="Y1238">
        <v>242</v>
      </c>
      <c r="Z1238">
        <v>1034.01056556404</v>
      </c>
      <c r="AA1238">
        <v>755.81911945342995</v>
      </c>
      <c r="AB1238">
        <v>757</v>
      </c>
      <c r="AC1238">
        <v>0.18686737892580751</v>
      </c>
      <c r="AD1238">
        <v>0.20469841112982565</v>
      </c>
      <c r="AE1238">
        <v>0.31968295904887717</v>
      </c>
      <c r="AF1238">
        <v>627.59595278417305</v>
      </c>
      <c r="AG1238">
        <v>239.03841924667401</v>
      </c>
      <c r="AH1238">
        <v>64</v>
      </c>
      <c r="AI1238">
        <v>0.1335539842829776</v>
      </c>
      <c r="AJ1238">
        <v>6.3895620460615463E-2</v>
      </c>
      <c r="AK1238">
        <v>1.7433941705257423E-2</v>
      </c>
      <c r="AL1238">
        <f t="shared" si="452"/>
        <v>0.8664460157170224</v>
      </c>
      <c r="AM1238">
        <f t="shared" si="452"/>
        <v>0.93610437953938452</v>
      </c>
      <c r="AN1238">
        <f t="shared" si="452"/>
        <v>0.98256605829474253</v>
      </c>
      <c r="AO1238">
        <v>67964.71314952281</v>
      </c>
      <c r="AP1238">
        <v>69743.942378422566</v>
      </c>
      <c r="AQ1238">
        <v>53487</v>
      </c>
      <c r="AR1238">
        <v>1233.6333333333334</v>
      </c>
      <c r="AS1238">
        <v>1179.5618821668645</v>
      </c>
      <c r="AT1238">
        <v>1651</v>
      </c>
      <c r="AU1238">
        <f t="shared" si="438"/>
        <v>-6.9658363822362138E-2</v>
      </c>
      <c r="AV1238">
        <f t="shared" si="439"/>
        <v>-4.6461678755358039E-2</v>
      </c>
      <c r="AW1238">
        <v>-3.41362121289078E-3</v>
      </c>
      <c r="AX1238">
        <v>-3.7587720451213363E-2</v>
      </c>
      <c r="AY1238" s="1">
        <f t="shared" si="440"/>
        <v>1779.229228899756</v>
      </c>
      <c r="AZ1238" s="1">
        <f t="shared" si="441"/>
        <v>-16256.942378422566</v>
      </c>
      <c r="BA1238" s="1">
        <f t="shared" si="453"/>
        <v>-54.071451166468933</v>
      </c>
      <c r="BB1238" s="1">
        <f t="shared" si="454"/>
        <v>471.43811783313549</v>
      </c>
      <c r="BC1238">
        <f t="shared" si="442"/>
        <v>1</v>
      </c>
      <c r="BD1238">
        <f t="shared" si="443"/>
        <v>1</v>
      </c>
      <c r="BE1238">
        <f t="shared" si="444"/>
        <v>0</v>
      </c>
      <c r="BF1238">
        <f t="shared" si="445"/>
        <v>0</v>
      </c>
      <c r="BG1238">
        <f t="shared" si="446"/>
        <v>1</v>
      </c>
      <c r="BH1238">
        <f t="shared" si="447"/>
        <v>1</v>
      </c>
      <c r="BI1238">
        <f t="shared" si="448"/>
        <v>0</v>
      </c>
      <c r="BJ1238">
        <f t="shared" si="449"/>
        <v>0</v>
      </c>
      <c r="BK1238">
        <f t="shared" si="450"/>
        <v>1</v>
      </c>
      <c r="BL1238">
        <f t="shared" si="451"/>
        <v>1</v>
      </c>
      <c r="BM1238">
        <f t="shared" si="455"/>
        <v>0</v>
      </c>
      <c r="BN1238">
        <f t="shared" si="456"/>
        <v>0</v>
      </c>
      <c r="BO1238">
        <f>IF(AND(AU1238&gt;'County Avg'!$E$3,'Gentrification Calcs'!AW1238&gt;'County Avg'!$E$4,'Gentrification Calcs'!AY1238&gt;'County Avg'!$E$5,'Gentrification Calcs'!BA1238&gt;'County Avg'!$E$6),1,0)</f>
        <v>0</v>
      </c>
      <c r="BP1238">
        <f>IF(AND(AV1238&gt;'County Avg'!$F$3,'Gentrification Calcs'!AX1238&gt;'County Avg'!$F$4,'Gentrification Calcs'!AZ1238&gt;'County Avg'!$F$5,'Gentrification Calcs'!BB1238&gt;'County Avg'!$F$6),1,0)</f>
        <v>0</v>
      </c>
      <c r="BQ1238">
        <f t="shared" si="457"/>
        <v>0</v>
      </c>
      <c r="BR1238">
        <f t="shared" si="458"/>
        <v>0</v>
      </c>
      <c r="BS1238">
        <f t="shared" si="459"/>
        <v>0</v>
      </c>
      <c r="BT1238">
        <f t="shared" si="460"/>
        <v>0</v>
      </c>
    </row>
    <row r="1239" spans="1:72" x14ac:dyDescent="0.25">
      <c r="A1239">
        <v>6037408141</v>
      </c>
      <c r="B1239">
        <v>2920.96709752783</v>
      </c>
      <c r="C1239">
        <v>5339.2791510038096</v>
      </c>
      <c r="D1239">
        <v>5087</v>
      </c>
      <c r="E1239">
        <v>713.63406569999995</v>
      </c>
      <c r="F1239">
        <v>1074.1684580000001</v>
      </c>
      <c r="G1239">
        <v>1071</v>
      </c>
      <c r="H1239">
        <v>393.11130612074459</v>
      </c>
      <c r="I1239">
        <v>311.40692849489642</v>
      </c>
      <c r="J1239">
        <v>327.5804</v>
      </c>
      <c r="K1239">
        <v>0.55085838108799323</v>
      </c>
      <c r="L1239">
        <v>0.28990511327683799</v>
      </c>
      <c r="M1239">
        <v>0.30586405228758168</v>
      </c>
      <c r="N1239">
        <v>1697.5203080000001</v>
      </c>
      <c r="O1239">
        <v>2812.5987719999998</v>
      </c>
      <c r="P1239">
        <v>3067</v>
      </c>
      <c r="Q1239">
        <v>164.65872239999999</v>
      </c>
      <c r="R1239">
        <v>236.28873490000001</v>
      </c>
      <c r="S1239">
        <v>279</v>
      </c>
      <c r="T1239">
        <v>9.6999559665945381E-2</v>
      </c>
      <c r="U1239">
        <v>8.4010822038430452E-2</v>
      </c>
      <c r="V1239">
        <v>9.0968373002934463E-2</v>
      </c>
      <c r="W1239">
        <v>296.17883235216101</v>
      </c>
      <c r="X1239">
        <v>215.22293472289999</v>
      </c>
      <c r="Y1239">
        <v>243</v>
      </c>
      <c r="Z1239">
        <v>700.55451154708896</v>
      </c>
      <c r="AA1239">
        <v>1072.29127693176</v>
      </c>
      <c r="AB1239">
        <v>1071</v>
      </c>
      <c r="AC1239">
        <v>0.42277771032847433</v>
      </c>
      <c r="AD1239">
        <v>0.20071312651049072</v>
      </c>
      <c r="AE1239">
        <v>0.22689075630252101</v>
      </c>
      <c r="AF1239">
        <v>710.64469006535205</v>
      </c>
      <c r="AG1239">
        <v>338.10603559017198</v>
      </c>
      <c r="AH1239">
        <v>159</v>
      </c>
      <c r="AI1239">
        <v>0.24329089179635352</v>
      </c>
      <c r="AJ1239">
        <v>6.3324285175575895E-2</v>
      </c>
      <c r="AK1239">
        <v>3.1256143109887953E-2</v>
      </c>
      <c r="AL1239">
        <f t="shared" si="452"/>
        <v>0.75670910820364645</v>
      </c>
      <c r="AM1239">
        <f t="shared" si="452"/>
        <v>0.93667571482442413</v>
      </c>
      <c r="AN1239">
        <f t="shared" si="452"/>
        <v>0.968743856890112</v>
      </c>
      <c r="AO1239">
        <v>67917.551961823963</v>
      </c>
      <c r="AP1239">
        <v>69707.593379648562</v>
      </c>
      <c r="AQ1239">
        <v>57820</v>
      </c>
      <c r="AR1239">
        <v>1231.9055555555556</v>
      </c>
      <c r="AS1239">
        <v>1179.5618821668645</v>
      </c>
      <c r="AT1239">
        <v>1238</v>
      </c>
      <c r="AU1239">
        <f t="shared" si="438"/>
        <v>-0.17996660662077762</v>
      </c>
      <c r="AV1239">
        <f t="shared" si="439"/>
        <v>-3.2068142065687942E-2</v>
      </c>
      <c r="AW1239">
        <v>-1.2988737627514929E-2</v>
      </c>
      <c r="AX1239">
        <v>6.9575509645040112E-3</v>
      </c>
      <c r="AY1239" s="1">
        <f t="shared" si="440"/>
        <v>1790.0414178245992</v>
      </c>
      <c r="AZ1239" s="1">
        <f t="shared" si="441"/>
        <v>-11887.593379648562</v>
      </c>
      <c r="BA1239" s="1">
        <f t="shared" si="453"/>
        <v>-52.343673388691059</v>
      </c>
      <c r="BB1239" s="1">
        <f t="shared" si="454"/>
        <v>58.438117833135493</v>
      </c>
      <c r="BC1239">
        <f t="shared" si="442"/>
        <v>1</v>
      </c>
      <c r="BD1239">
        <f t="shared" si="443"/>
        <v>1</v>
      </c>
      <c r="BE1239">
        <f t="shared" si="444"/>
        <v>1</v>
      </c>
      <c r="BF1239">
        <f t="shared" si="445"/>
        <v>0</v>
      </c>
      <c r="BG1239">
        <f t="shared" si="446"/>
        <v>1</v>
      </c>
      <c r="BH1239">
        <f t="shared" si="447"/>
        <v>1</v>
      </c>
      <c r="BI1239">
        <f t="shared" si="448"/>
        <v>0</v>
      </c>
      <c r="BJ1239">
        <f t="shared" si="449"/>
        <v>0</v>
      </c>
      <c r="BK1239">
        <f t="shared" si="450"/>
        <v>1</v>
      </c>
      <c r="BL1239">
        <f t="shared" si="451"/>
        <v>1</v>
      </c>
      <c r="BM1239">
        <f t="shared" si="455"/>
        <v>1</v>
      </c>
      <c r="BN1239">
        <f t="shared" si="456"/>
        <v>0</v>
      </c>
      <c r="BO1239">
        <f>IF(AND(AU1239&gt;'County Avg'!$E$3,'Gentrification Calcs'!AW1239&gt;'County Avg'!$E$4,'Gentrification Calcs'!AY1239&gt;'County Avg'!$E$5,'Gentrification Calcs'!BA1239&gt;'County Avg'!$E$6),1,0)</f>
        <v>0</v>
      </c>
      <c r="BP1239">
        <f>IF(AND(AV1239&gt;'County Avg'!$F$3,'Gentrification Calcs'!AX1239&gt;'County Avg'!$F$4,'Gentrification Calcs'!AZ1239&gt;'County Avg'!$F$5,'Gentrification Calcs'!BB1239&gt;'County Avg'!$F$6),1,0)</f>
        <v>0</v>
      </c>
      <c r="BQ1239">
        <f t="shared" si="457"/>
        <v>0</v>
      </c>
      <c r="BR1239">
        <f t="shared" si="458"/>
        <v>0</v>
      </c>
      <c r="BS1239">
        <f t="shared" si="459"/>
        <v>0</v>
      </c>
      <c r="BT1239">
        <f t="shared" si="460"/>
        <v>0</v>
      </c>
    </row>
    <row r="1240" spans="1:72" x14ac:dyDescent="0.25">
      <c r="A1240">
        <v>6037408202</v>
      </c>
      <c r="B1240">
        <v>5919.5112312003903</v>
      </c>
      <c r="C1240">
        <v>2482.64118310087</v>
      </c>
      <c r="D1240">
        <v>2067</v>
      </c>
      <c r="E1240">
        <v>1812.4738769999999</v>
      </c>
      <c r="F1240">
        <v>558.15639980000003</v>
      </c>
      <c r="G1240">
        <v>453</v>
      </c>
      <c r="H1240">
        <v>283.70527864765694</v>
      </c>
      <c r="I1240">
        <v>260.08500979777267</v>
      </c>
      <c r="J1240">
        <v>192.74420000000001</v>
      </c>
      <c r="K1240">
        <v>0.15652930629667605</v>
      </c>
      <c r="L1240">
        <v>0.46597156261393219</v>
      </c>
      <c r="M1240">
        <v>0.42548388520971303</v>
      </c>
      <c r="N1240">
        <v>3542.8350129999999</v>
      </c>
      <c r="O1240">
        <v>1507.9766259999999</v>
      </c>
      <c r="P1240">
        <v>1321</v>
      </c>
      <c r="Q1240">
        <v>582.56318510000006</v>
      </c>
      <c r="R1240">
        <v>149.09932029999999</v>
      </c>
      <c r="S1240">
        <v>140</v>
      </c>
      <c r="T1240">
        <v>0.16443418419496128</v>
      </c>
      <c r="U1240">
        <v>9.8873760858943185E-2</v>
      </c>
      <c r="V1240">
        <v>0.10598031794095382</v>
      </c>
      <c r="W1240">
        <v>773.31638258695602</v>
      </c>
      <c r="X1240">
        <v>246.381938099861</v>
      </c>
      <c r="Y1240">
        <v>226</v>
      </c>
      <c r="Z1240">
        <v>1828.9629496932</v>
      </c>
      <c r="AA1240">
        <v>520.40176951885201</v>
      </c>
      <c r="AB1240">
        <v>453</v>
      </c>
      <c r="AC1240">
        <v>0.42281686609161562</v>
      </c>
      <c r="AD1240">
        <v>0.4734456193868411</v>
      </c>
      <c r="AE1240">
        <v>0.4988962472406181</v>
      </c>
      <c r="AF1240">
        <v>1924.1940247683599</v>
      </c>
      <c r="AG1240">
        <v>354.46312469243998</v>
      </c>
      <c r="AH1240">
        <v>317</v>
      </c>
      <c r="AI1240">
        <v>0.32505961212242879</v>
      </c>
      <c r="AJ1240">
        <v>0.14277662318068382</v>
      </c>
      <c r="AK1240">
        <v>0.15336236090953073</v>
      </c>
      <c r="AL1240">
        <f t="shared" si="452"/>
        <v>0.67494038787757127</v>
      </c>
      <c r="AM1240">
        <f t="shared" si="452"/>
        <v>0.85722337681931615</v>
      </c>
      <c r="AN1240">
        <f t="shared" si="452"/>
        <v>0.8466376390904693</v>
      </c>
      <c r="AO1240">
        <v>59941.869565217392</v>
      </c>
      <c r="AP1240">
        <v>50480.371066612184</v>
      </c>
      <c r="AQ1240">
        <v>56250</v>
      </c>
      <c r="AR1240">
        <v>1192.1666666666667</v>
      </c>
      <c r="AS1240">
        <v>973.9501779359432</v>
      </c>
      <c r="AT1240">
        <v>1297</v>
      </c>
      <c r="AU1240">
        <f t="shared" si="438"/>
        <v>-0.18228298894174497</v>
      </c>
      <c r="AV1240">
        <f t="shared" si="439"/>
        <v>1.0585737728846911E-2</v>
      </c>
      <c r="AW1240">
        <v>-6.5560423336018095E-2</v>
      </c>
      <c r="AX1240">
        <v>7.1065570820106339E-3</v>
      </c>
      <c r="AY1240" s="1">
        <f t="shared" si="440"/>
        <v>-9461.4984986052077</v>
      </c>
      <c r="AZ1240" s="1">
        <f t="shared" si="441"/>
        <v>5769.6289333878158</v>
      </c>
      <c r="BA1240" s="1">
        <f t="shared" si="453"/>
        <v>-218.21648873072354</v>
      </c>
      <c r="BB1240" s="1">
        <f t="shared" si="454"/>
        <v>323.0498220640568</v>
      </c>
      <c r="BC1240">
        <f t="shared" si="442"/>
        <v>1</v>
      </c>
      <c r="BD1240">
        <f t="shared" si="443"/>
        <v>1</v>
      </c>
      <c r="BE1240">
        <f t="shared" si="444"/>
        <v>0</v>
      </c>
      <c r="BF1240">
        <f t="shared" si="445"/>
        <v>1</v>
      </c>
      <c r="BG1240">
        <f t="shared" si="446"/>
        <v>1</v>
      </c>
      <c r="BH1240">
        <f t="shared" si="447"/>
        <v>1</v>
      </c>
      <c r="BI1240">
        <f t="shared" si="448"/>
        <v>0</v>
      </c>
      <c r="BJ1240">
        <f t="shared" si="449"/>
        <v>0</v>
      </c>
      <c r="BK1240">
        <f t="shared" si="450"/>
        <v>1</v>
      </c>
      <c r="BL1240">
        <f t="shared" si="451"/>
        <v>1</v>
      </c>
      <c r="BM1240">
        <f t="shared" si="455"/>
        <v>0</v>
      </c>
      <c r="BN1240">
        <f t="shared" si="456"/>
        <v>1</v>
      </c>
      <c r="BO1240">
        <f>IF(AND(AU1240&gt;'County Avg'!$E$3,'Gentrification Calcs'!AW1240&gt;'County Avg'!$E$4,'Gentrification Calcs'!AY1240&gt;'County Avg'!$E$5,'Gentrification Calcs'!BA1240&gt;'County Avg'!$E$6),1,0)</f>
        <v>0</v>
      </c>
      <c r="BP1240">
        <f>IF(AND(AV1240&gt;'County Avg'!$F$3,'Gentrification Calcs'!AX1240&gt;'County Avg'!$F$4,'Gentrification Calcs'!AZ1240&gt;'County Avg'!$F$5,'Gentrification Calcs'!BB1240&gt;'County Avg'!$F$6),1,0)</f>
        <v>0</v>
      </c>
      <c r="BQ1240">
        <f t="shared" si="457"/>
        <v>0</v>
      </c>
      <c r="BR1240">
        <f t="shared" si="458"/>
        <v>0</v>
      </c>
      <c r="BS1240">
        <f t="shared" si="459"/>
        <v>0</v>
      </c>
      <c r="BT1240">
        <f t="shared" si="460"/>
        <v>0</v>
      </c>
    </row>
    <row r="1241" spans="1:72" x14ac:dyDescent="0.25">
      <c r="A1241">
        <v>6037408211</v>
      </c>
      <c r="B1241">
        <v>4121.6164342565198</v>
      </c>
      <c r="C1241">
        <v>6059.9483334501101</v>
      </c>
      <c r="D1241">
        <v>6271</v>
      </c>
      <c r="E1241">
        <v>1223.831999</v>
      </c>
      <c r="F1241">
        <v>1772.66867</v>
      </c>
      <c r="G1241">
        <v>1748</v>
      </c>
      <c r="H1241">
        <v>696.33965482558312</v>
      </c>
      <c r="I1241">
        <v>682.43862305621292</v>
      </c>
      <c r="J1241">
        <v>821.93939999999998</v>
      </c>
      <c r="K1241">
        <v>0.56898304292955748</v>
      </c>
      <c r="L1241">
        <v>0.38497810369504243</v>
      </c>
      <c r="M1241">
        <v>0.47021704805491987</v>
      </c>
      <c r="N1241">
        <v>2498.1695049999998</v>
      </c>
      <c r="O1241">
        <v>3752.3979989999998</v>
      </c>
      <c r="P1241">
        <v>4653</v>
      </c>
      <c r="Q1241">
        <v>398.26986310000001</v>
      </c>
      <c r="R1241">
        <v>924.98125570000002</v>
      </c>
      <c r="S1241">
        <v>1333</v>
      </c>
      <c r="T1241">
        <v>0.15942467566867527</v>
      </c>
      <c r="U1241">
        <v>0.24650403713745292</v>
      </c>
      <c r="V1241">
        <v>0.28648183967332902</v>
      </c>
      <c r="W1241">
        <v>210.315867424011</v>
      </c>
      <c r="X1241">
        <v>823.542439924669</v>
      </c>
      <c r="Y1241">
        <v>829</v>
      </c>
      <c r="Z1241">
        <v>1223.4415569305399</v>
      </c>
      <c r="AA1241">
        <v>1768.6960197622</v>
      </c>
      <c r="AB1241">
        <v>1748</v>
      </c>
      <c r="AC1241">
        <v>0.1719051198094553</v>
      </c>
      <c r="AD1241">
        <v>0.46562124340359728</v>
      </c>
      <c r="AE1241">
        <v>0.47425629290617849</v>
      </c>
      <c r="AF1241">
        <v>1729.6371109346101</v>
      </c>
      <c r="AG1241">
        <v>854.84610294061702</v>
      </c>
      <c r="AH1241">
        <v>569</v>
      </c>
      <c r="AI1241">
        <v>0.41965018786291103</v>
      </c>
      <c r="AJ1241">
        <v>0.14106491605249835</v>
      </c>
      <c r="AK1241">
        <v>9.0735129963323238E-2</v>
      </c>
      <c r="AL1241">
        <f t="shared" si="452"/>
        <v>0.58034981213708892</v>
      </c>
      <c r="AM1241">
        <f t="shared" si="452"/>
        <v>0.85893508394750162</v>
      </c>
      <c r="AN1241">
        <f t="shared" si="452"/>
        <v>0.90926487003667678</v>
      </c>
      <c r="AO1241">
        <v>59929.172322375402</v>
      </c>
      <c r="AP1241">
        <v>57656.502247650191</v>
      </c>
      <c r="AQ1241">
        <v>48975</v>
      </c>
      <c r="AR1241">
        <v>1079.8611111111111</v>
      </c>
      <c r="AS1241">
        <v>1167.3875049426651</v>
      </c>
      <c r="AT1241">
        <v>1332</v>
      </c>
      <c r="AU1241">
        <f t="shared" si="438"/>
        <v>-0.2785852718104127</v>
      </c>
      <c r="AV1241">
        <f t="shared" si="439"/>
        <v>-5.0329786089175113E-2</v>
      </c>
      <c r="AW1241">
        <v>8.707936146877765E-2</v>
      </c>
      <c r="AX1241">
        <v>3.99778025358761E-2</v>
      </c>
      <c r="AY1241" s="1">
        <f t="shared" si="440"/>
        <v>-2272.6700747252107</v>
      </c>
      <c r="AZ1241" s="1">
        <f t="shared" si="441"/>
        <v>-8681.5022476501908</v>
      </c>
      <c r="BA1241" s="1">
        <f t="shared" si="453"/>
        <v>87.52639383155406</v>
      </c>
      <c r="BB1241" s="1">
        <f t="shared" si="454"/>
        <v>164.61249505733485</v>
      </c>
      <c r="BC1241">
        <f t="shared" si="442"/>
        <v>1</v>
      </c>
      <c r="BD1241">
        <f t="shared" si="443"/>
        <v>1</v>
      </c>
      <c r="BE1241">
        <f t="shared" si="444"/>
        <v>1</v>
      </c>
      <c r="BF1241">
        <f t="shared" si="445"/>
        <v>0</v>
      </c>
      <c r="BG1241">
        <f t="shared" si="446"/>
        <v>1</v>
      </c>
      <c r="BH1241">
        <f t="shared" si="447"/>
        <v>0</v>
      </c>
      <c r="BI1241">
        <f t="shared" si="448"/>
        <v>0</v>
      </c>
      <c r="BJ1241">
        <f t="shared" si="449"/>
        <v>0</v>
      </c>
      <c r="BK1241">
        <f t="shared" si="450"/>
        <v>0</v>
      </c>
      <c r="BL1241">
        <f t="shared" si="451"/>
        <v>1</v>
      </c>
      <c r="BM1241">
        <f t="shared" si="455"/>
        <v>0</v>
      </c>
      <c r="BN1241">
        <f t="shared" si="456"/>
        <v>0</v>
      </c>
      <c r="BO1241">
        <f>IF(AND(AU1241&gt;'County Avg'!$E$3,'Gentrification Calcs'!AW1241&gt;'County Avg'!$E$4,'Gentrification Calcs'!AY1241&gt;'County Avg'!$E$5,'Gentrification Calcs'!BA1241&gt;'County Avg'!$E$6),1,0)</f>
        <v>0</v>
      </c>
      <c r="BP1241">
        <f>IF(AND(AV1241&gt;'County Avg'!$F$3,'Gentrification Calcs'!AX1241&gt;'County Avg'!$F$4,'Gentrification Calcs'!AZ1241&gt;'County Avg'!$F$5,'Gentrification Calcs'!BB1241&gt;'County Avg'!$F$6),1,0)</f>
        <v>0</v>
      </c>
      <c r="BQ1241">
        <f t="shared" si="457"/>
        <v>0</v>
      </c>
      <c r="BR1241">
        <f t="shared" si="458"/>
        <v>0</v>
      </c>
      <c r="BS1241">
        <f t="shared" si="459"/>
        <v>0</v>
      </c>
      <c r="BT1241">
        <f t="shared" si="460"/>
        <v>0</v>
      </c>
    </row>
    <row r="1242" spans="1:72" x14ac:dyDescent="0.25">
      <c r="A1242">
        <v>6037408212</v>
      </c>
      <c r="B1242">
        <v>5001.3008948596098</v>
      </c>
      <c r="C1242">
        <v>4262</v>
      </c>
      <c r="D1242">
        <v>4921</v>
      </c>
      <c r="E1242">
        <v>1169.7777719999999</v>
      </c>
      <c r="F1242">
        <v>1199</v>
      </c>
      <c r="G1242">
        <v>1304</v>
      </c>
      <c r="H1242">
        <v>305.86675689059376</v>
      </c>
      <c r="I1242">
        <v>303.50920000000002</v>
      </c>
      <c r="J1242">
        <v>429.45100000000002</v>
      </c>
      <c r="K1242">
        <v>0.26147424255433177</v>
      </c>
      <c r="L1242">
        <v>0.25313527939949959</v>
      </c>
      <c r="M1242">
        <v>0.32933358895705522</v>
      </c>
      <c r="N1242">
        <v>2732.2721919999999</v>
      </c>
      <c r="O1242">
        <v>2688</v>
      </c>
      <c r="P1242">
        <v>3309</v>
      </c>
      <c r="Q1242">
        <v>191.7015552</v>
      </c>
      <c r="R1242">
        <v>823</v>
      </c>
      <c r="S1242">
        <v>871</v>
      </c>
      <c r="T1242">
        <v>7.0161953761889329E-2</v>
      </c>
      <c r="U1242">
        <v>0.30617559523809523</v>
      </c>
      <c r="V1242">
        <v>0.26322151707464492</v>
      </c>
      <c r="W1242">
        <v>371.92412402480801</v>
      </c>
      <c r="X1242">
        <v>193</v>
      </c>
      <c r="Y1242">
        <v>289</v>
      </c>
      <c r="Z1242">
        <v>1147.6593698859199</v>
      </c>
      <c r="AA1242">
        <v>1231</v>
      </c>
      <c r="AB1242">
        <v>1304</v>
      </c>
      <c r="AC1242">
        <v>0.32407187514338698</v>
      </c>
      <c r="AD1242">
        <v>0.15678310316815597</v>
      </c>
      <c r="AE1242">
        <v>0.22162576687116564</v>
      </c>
      <c r="AF1242">
        <v>628.45764973822497</v>
      </c>
      <c r="AG1242">
        <v>915</v>
      </c>
      <c r="AH1242">
        <v>698</v>
      </c>
      <c r="AI1242">
        <v>0.12565883616083975</v>
      </c>
      <c r="AJ1242">
        <v>0.21468793993430316</v>
      </c>
      <c r="AK1242">
        <v>0.14184108920951027</v>
      </c>
      <c r="AL1242">
        <f t="shared" si="452"/>
        <v>0.87434116383916027</v>
      </c>
      <c r="AM1242">
        <f t="shared" si="452"/>
        <v>0.78531206006569687</v>
      </c>
      <c r="AN1242">
        <f t="shared" si="452"/>
        <v>0.85815891079048967</v>
      </c>
      <c r="AO1242">
        <v>79317.862142099693</v>
      </c>
      <c r="AP1242">
        <v>83502.038414384966</v>
      </c>
      <c r="AQ1242">
        <v>60789</v>
      </c>
      <c r="AR1242">
        <v>1482.4333333333334</v>
      </c>
      <c r="AS1242">
        <v>1324.3017002767895</v>
      </c>
      <c r="AT1242">
        <v>1462</v>
      </c>
      <c r="AU1242">
        <f t="shared" si="438"/>
        <v>8.9029103773463403E-2</v>
      </c>
      <c r="AV1242">
        <f t="shared" si="439"/>
        <v>-7.2846850724792883E-2</v>
      </c>
      <c r="AW1242">
        <v>0.2360136414762059</v>
      </c>
      <c r="AX1242">
        <v>-4.2954078163450315E-2</v>
      </c>
      <c r="AY1242" s="1">
        <f t="shared" si="440"/>
        <v>4184.1762722852727</v>
      </c>
      <c r="AZ1242" s="1">
        <f t="shared" si="441"/>
        <v>-22713.038414384966</v>
      </c>
      <c r="BA1242" s="1">
        <f t="shared" si="453"/>
        <v>-158.13163305654393</v>
      </c>
      <c r="BB1242" s="1">
        <f t="shared" si="454"/>
        <v>137.69829972321054</v>
      </c>
      <c r="BC1242">
        <f t="shared" si="442"/>
        <v>1</v>
      </c>
      <c r="BD1242">
        <f t="shared" si="443"/>
        <v>1</v>
      </c>
      <c r="BE1242">
        <f t="shared" si="444"/>
        <v>0</v>
      </c>
      <c r="BF1242">
        <f t="shared" si="445"/>
        <v>0</v>
      </c>
      <c r="BG1242">
        <f t="shared" si="446"/>
        <v>1</v>
      </c>
      <c r="BH1242">
        <f t="shared" si="447"/>
        <v>0</v>
      </c>
      <c r="BI1242">
        <f t="shared" si="448"/>
        <v>0</v>
      </c>
      <c r="BJ1242">
        <f t="shared" si="449"/>
        <v>0</v>
      </c>
      <c r="BK1242">
        <f t="shared" si="450"/>
        <v>1</v>
      </c>
      <c r="BL1242">
        <f t="shared" si="451"/>
        <v>1</v>
      </c>
      <c r="BM1242">
        <f t="shared" si="455"/>
        <v>0</v>
      </c>
      <c r="BN1242">
        <f t="shared" si="456"/>
        <v>0</v>
      </c>
      <c r="BO1242">
        <f>IF(AND(AU1242&gt;'County Avg'!$E$3,'Gentrification Calcs'!AW1242&gt;'County Avg'!$E$4,'Gentrification Calcs'!AY1242&gt;'County Avg'!$E$5,'Gentrification Calcs'!BA1242&gt;'County Avg'!$E$6),1,0)</f>
        <v>0</v>
      </c>
      <c r="BP1242">
        <f>IF(AND(AV1242&gt;'County Avg'!$F$3,'Gentrification Calcs'!AX1242&gt;'County Avg'!$F$4,'Gentrification Calcs'!AZ1242&gt;'County Avg'!$F$5,'Gentrification Calcs'!BB1242&gt;'County Avg'!$F$6),1,0)</f>
        <v>0</v>
      </c>
      <c r="BQ1242">
        <f t="shared" si="457"/>
        <v>0</v>
      </c>
      <c r="BR1242">
        <f t="shared" si="458"/>
        <v>0</v>
      </c>
      <c r="BS1242">
        <f t="shared" si="459"/>
        <v>0</v>
      </c>
      <c r="BT1242">
        <f t="shared" si="460"/>
        <v>0</v>
      </c>
    </row>
    <row r="1243" spans="1:72" x14ac:dyDescent="0.25">
      <c r="A1243">
        <v>6037408301</v>
      </c>
      <c r="B1243">
        <v>4470.7500012609298</v>
      </c>
      <c r="C1243">
        <v>5630.35877410392</v>
      </c>
      <c r="D1243">
        <v>5008</v>
      </c>
      <c r="E1243">
        <v>1176.697388</v>
      </c>
      <c r="F1243">
        <v>1210.6249519999999</v>
      </c>
      <c r="G1243">
        <v>1122</v>
      </c>
      <c r="H1243">
        <v>459.4607250342242</v>
      </c>
      <c r="I1243">
        <v>491.89265664294436</v>
      </c>
      <c r="J1243">
        <v>416.30740000000003</v>
      </c>
      <c r="K1243">
        <v>0.39046634225572374</v>
      </c>
      <c r="L1243">
        <v>0.40631300043033014</v>
      </c>
      <c r="M1243">
        <v>0.37104046345811054</v>
      </c>
      <c r="N1243">
        <v>2646.1440510000002</v>
      </c>
      <c r="O1243">
        <v>3074.4582220000002</v>
      </c>
      <c r="P1243">
        <v>3070</v>
      </c>
      <c r="Q1243">
        <v>370.27175999999997</v>
      </c>
      <c r="R1243">
        <v>168.18955589999999</v>
      </c>
      <c r="S1243">
        <v>316</v>
      </c>
      <c r="T1243">
        <v>0.13992879936376523</v>
      </c>
      <c r="U1243">
        <v>5.4705428974926557E-2</v>
      </c>
      <c r="V1243">
        <v>0.10293159609120521</v>
      </c>
      <c r="W1243">
        <v>251.47146606445301</v>
      </c>
      <c r="X1243">
        <v>412.09574837237602</v>
      </c>
      <c r="Y1243">
        <v>279</v>
      </c>
      <c r="Z1243">
        <v>1200.0787658691399</v>
      </c>
      <c r="AA1243">
        <v>1211.62365829945</v>
      </c>
      <c r="AB1243">
        <v>1122</v>
      </c>
      <c r="AC1243">
        <v>0.20954580083943772</v>
      </c>
      <c r="AD1243">
        <v>0.34011860493939572</v>
      </c>
      <c r="AE1243">
        <v>0.24866310160427807</v>
      </c>
      <c r="AF1243">
        <v>1008.41367735411</v>
      </c>
      <c r="AG1243">
        <v>435.34482353925699</v>
      </c>
      <c r="AH1243">
        <v>289</v>
      </c>
      <c r="AI1243">
        <v>0.22555805559910463</v>
      </c>
      <c r="AJ1243">
        <v>7.7320973850115396E-2</v>
      </c>
      <c r="AK1243">
        <v>5.7707667731629393E-2</v>
      </c>
      <c r="AL1243">
        <f t="shared" si="452"/>
        <v>0.77444194440089542</v>
      </c>
      <c r="AM1243">
        <f t="shared" si="452"/>
        <v>0.92267902614988462</v>
      </c>
      <c r="AN1243">
        <f t="shared" si="452"/>
        <v>0.94229233226837061</v>
      </c>
      <c r="AO1243">
        <v>59551.882820784733</v>
      </c>
      <c r="AP1243">
        <v>55503.52308949735</v>
      </c>
      <c r="AQ1243">
        <v>61333</v>
      </c>
      <c r="AR1243">
        <v>1112.6888888888889</v>
      </c>
      <c r="AS1243">
        <v>1068.6397785686042</v>
      </c>
      <c r="AT1243">
        <v>1325</v>
      </c>
      <c r="AU1243">
        <f t="shared" si="438"/>
        <v>-0.14823708174898925</v>
      </c>
      <c r="AV1243">
        <f t="shared" si="439"/>
        <v>-1.9613306118486003E-2</v>
      </c>
      <c r="AW1243">
        <v>-8.5223370388838676E-2</v>
      </c>
      <c r="AX1243">
        <v>4.8226167116278654E-2</v>
      </c>
      <c r="AY1243" s="1">
        <f t="shared" si="440"/>
        <v>-4048.3597312873826</v>
      </c>
      <c r="AZ1243" s="1">
        <f t="shared" si="441"/>
        <v>5829.4769105026498</v>
      </c>
      <c r="BA1243" s="1">
        <f t="shared" si="453"/>
        <v>-44.049110320284626</v>
      </c>
      <c r="BB1243" s="1">
        <f t="shared" si="454"/>
        <v>256.36022143139576</v>
      </c>
      <c r="BC1243">
        <f t="shared" si="442"/>
        <v>1</v>
      </c>
      <c r="BD1243">
        <f t="shared" si="443"/>
        <v>1</v>
      </c>
      <c r="BE1243">
        <f t="shared" si="444"/>
        <v>0</v>
      </c>
      <c r="BF1243">
        <f t="shared" si="445"/>
        <v>1</v>
      </c>
      <c r="BG1243">
        <f t="shared" si="446"/>
        <v>1</v>
      </c>
      <c r="BH1243">
        <f t="shared" si="447"/>
        <v>1</v>
      </c>
      <c r="BI1243">
        <f t="shared" si="448"/>
        <v>0</v>
      </c>
      <c r="BJ1243">
        <f t="shared" si="449"/>
        <v>0</v>
      </c>
      <c r="BK1243">
        <f t="shared" si="450"/>
        <v>1</v>
      </c>
      <c r="BL1243">
        <f t="shared" si="451"/>
        <v>1</v>
      </c>
      <c r="BM1243">
        <f t="shared" si="455"/>
        <v>0</v>
      </c>
      <c r="BN1243">
        <f t="shared" si="456"/>
        <v>1</v>
      </c>
      <c r="BO1243">
        <f>IF(AND(AU1243&gt;'County Avg'!$E$3,'Gentrification Calcs'!AW1243&gt;'County Avg'!$E$4,'Gentrification Calcs'!AY1243&gt;'County Avg'!$E$5,'Gentrification Calcs'!BA1243&gt;'County Avg'!$E$6),1,0)</f>
        <v>0</v>
      </c>
      <c r="BP1243">
        <f>IF(AND(AV1243&gt;'County Avg'!$F$3,'Gentrification Calcs'!AX1243&gt;'County Avg'!$F$4,'Gentrification Calcs'!AZ1243&gt;'County Avg'!$F$5,'Gentrification Calcs'!BB1243&gt;'County Avg'!$F$6),1,0)</f>
        <v>1</v>
      </c>
      <c r="BQ1243">
        <f t="shared" si="457"/>
        <v>0</v>
      </c>
      <c r="BR1243">
        <f t="shared" si="458"/>
        <v>1</v>
      </c>
      <c r="BS1243">
        <f t="shared" si="459"/>
        <v>1</v>
      </c>
      <c r="BT1243">
        <f t="shared" si="460"/>
        <v>0</v>
      </c>
    </row>
    <row r="1244" spans="1:72" x14ac:dyDescent="0.25">
      <c r="A1244">
        <v>6037408302</v>
      </c>
      <c r="B1244">
        <v>3912.1107507940201</v>
      </c>
      <c r="C1244">
        <v>3714.1191056119301</v>
      </c>
      <c r="D1244">
        <v>3750</v>
      </c>
      <c r="E1244">
        <v>1111.0291830000001</v>
      </c>
      <c r="F1244">
        <v>980.23752019999995</v>
      </c>
      <c r="G1244">
        <v>1068</v>
      </c>
      <c r="H1244">
        <v>343.15950609903814</v>
      </c>
      <c r="I1244">
        <v>197.76466931329705</v>
      </c>
      <c r="J1244">
        <v>323.30740000000003</v>
      </c>
      <c r="K1244">
        <v>0.30886632984062501</v>
      </c>
      <c r="L1244">
        <v>0.20175178488673512</v>
      </c>
      <c r="M1244">
        <v>0.30272228464419476</v>
      </c>
      <c r="N1244">
        <v>2390.0656479999998</v>
      </c>
      <c r="O1244">
        <v>2289.4452590000001</v>
      </c>
      <c r="P1244">
        <v>2538</v>
      </c>
      <c r="Q1244">
        <v>346.00926179999999</v>
      </c>
      <c r="R1244">
        <v>294.72576240000001</v>
      </c>
      <c r="S1244">
        <v>660</v>
      </c>
      <c r="T1244">
        <v>0.14476977320248069</v>
      </c>
      <c r="U1244">
        <v>0.12873239106347203</v>
      </c>
      <c r="V1244">
        <v>0.26004728132387706</v>
      </c>
      <c r="W1244">
        <v>109.00616050930699</v>
      </c>
      <c r="X1244">
        <v>155.105858325958</v>
      </c>
      <c r="Y1244">
        <v>276</v>
      </c>
      <c r="Z1244">
        <v>1121.0297614526901</v>
      </c>
      <c r="AA1244">
        <v>978.27619647979702</v>
      </c>
      <c r="AB1244">
        <v>1068</v>
      </c>
      <c r="AC1244">
        <v>9.7237525940480837E-2</v>
      </c>
      <c r="AD1244">
        <v>0.15855017109082975</v>
      </c>
      <c r="AE1244">
        <v>0.25842696629213485</v>
      </c>
      <c r="AF1244">
        <v>1067.0251122407601</v>
      </c>
      <c r="AG1244">
        <v>536.328503131866</v>
      </c>
      <c r="AH1244">
        <v>333</v>
      </c>
      <c r="AI1244">
        <v>0.27274920885718579</v>
      </c>
      <c r="AJ1244">
        <v>0.14440261280837458</v>
      </c>
      <c r="AK1244">
        <v>8.8800000000000004E-2</v>
      </c>
      <c r="AL1244">
        <f t="shared" si="452"/>
        <v>0.72725079114281421</v>
      </c>
      <c r="AM1244">
        <f t="shared" si="452"/>
        <v>0.85559738719162537</v>
      </c>
      <c r="AN1244">
        <f t="shared" si="452"/>
        <v>0.91120000000000001</v>
      </c>
      <c r="AO1244">
        <v>89862.015376458119</v>
      </c>
      <c r="AP1244">
        <v>84908.465059256239</v>
      </c>
      <c r="AQ1244">
        <v>70741</v>
      </c>
      <c r="AR1244">
        <v>1344.2111111111112</v>
      </c>
      <c r="AS1244">
        <v>1160.6239620403323</v>
      </c>
      <c r="AT1244">
        <v>1585</v>
      </c>
      <c r="AU1244">
        <f t="shared" si="438"/>
        <v>-0.12834659604881121</v>
      </c>
      <c r="AV1244">
        <f t="shared" si="439"/>
        <v>-5.5602612808374571E-2</v>
      </c>
      <c r="AW1244">
        <v>-1.6037382139008655E-2</v>
      </c>
      <c r="AX1244">
        <v>0.13131489026040502</v>
      </c>
      <c r="AY1244" s="1">
        <f t="shared" si="440"/>
        <v>-4953.5503172018798</v>
      </c>
      <c r="AZ1244" s="1">
        <f t="shared" si="441"/>
        <v>-14167.465059256239</v>
      </c>
      <c r="BA1244" s="1">
        <f t="shared" si="453"/>
        <v>-183.58714907077888</v>
      </c>
      <c r="BB1244" s="1">
        <f t="shared" si="454"/>
        <v>424.37603795966766</v>
      </c>
      <c r="BC1244">
        <f t="shared" si="442"/>
        <v>1</v>
      </c>
      <c r="BD1244">
        <f t="shared" si="443"/>
        <v>1</v>
      </c>
      <c r="BE1244">
        <f t="shared" si="444"/>
        <v>0</v>
      </c>
      <c r="BF1244">
        <f t="shared" si="445"/>
        <v>0</v>
      </c>
      <c r="BG1244">
        <f t="shared" si="446"/>
        <v>1</v>
      </c>
      <c r="BH1244">
        <f t="shared" si="447"/>
        <v>1</v>
      </c>
      <c r="BI1244">
        <f t="shared" si="448"/>
        <v>0</v>
      </c>
      <c r="BJ1244">
        <f t="shared" si="449"/>
        <v>0</v>
      </c>
      <c r="BK1244">
        <f t="shared" si="450"/>
        <v>1</v>
      </c>
      <c r="BL1244">
        <f t="shared" si="451"/>
        <v>1</v>
      </c>
      <c r="BM1244">
        <f t="shared" si="455"/>
        <v>0</v>
      </c>
      <c r="BN1244">
        <f t="shared" si="456"/>
        <v>0</v>
      </c>
      <c r="BO1244">
        <f>IF(AND(AU1244&gt;'County Avg'!$E$3,'Gentrification Calcs'!AW1244&gt;'County Avg'!$E$4,'Gentrification Calcs'!AY1244&gt;'County Avg'!$E$5,'Gentrification Calcs'!BA1244&gt;'County Avg'!$E$6),1,0)</f>
        <v>0</v>
      </c>
      <c r="BP1244">
        <f>IF(AND(AV1244&gt;'County Avg'!$F$3,'Gentrification Calcs'!AX1244&gt;'County Avg'!$F$4,'Gentrification Calcs'!AZ1244&gt;'County Avg'!$F$5,'Gentrification Calcs'!BB1244&gt;'County Avg'!$F$6),1,0)</f>
        <v>0</v>
      </c>
      <c r="BQ1244">
        <f t="shared" si="457"/>
        <v>0</v>
      </c>
      <c r="BR1244">
        <f t="shared" si="458"/>
        <v>0</v>
      </c>
      <c r="BS1244">
        <f t="shared" si="459"/>
        <v>0</v>
      </c>
      <c r="BT1244">
        <f t="shared" si="460"/>
        <v>0</v>
      </c>
    </row>
    <row r="1245" spans="1:72" x14ac:dyDescent="0.25">
      <c r="A1245">
        <v>6037408303</v>
      </c>
      <c r="B1245">
        <v>4031.35096434767</v>
      </c>
      <c r="C1245">
        <v>3948.09136143362</v>
      </c>
      <c r="D1245">
        <v>4198</v>
      </c>
      <c r="E1245">
        <v>1267.1796449999999</v>
      </c>
      <c r="F1245">
        <v>1138.024206</v>
      </c>
      <c r="G1245">
        <v>1170</v>
      </c>
      <c r="H1245">
        <v>192.65164117504477</v>
      </c>
      <c r="I1245">
        <v>315.01440503493836</v>
      </c>
      <c r="J1245">
        <v>309.178</v>
      </c>
      <c r="K1245">
        <v>0.15203183063680351</v>
      </c>
      <c r="L1245">
        <v>0.27680817628842103</v>
      </c>
      <c r="M1245">
        <v>0.26425470085470087</v>
      </c>
      <c r="N1245">
        <v>2557.8357030000002</v>
      </c>
      <c r="O1245">
        <v>2515.0564810000001</v>
      </c>
      <c r="P1245">
        <v>2784</v>
      </c>
      <c r="Q1245">
        <v>413.13131229999999</v>
      </c>
      <c r="R1245">
        <v>295.00734199999999</v>
      </c>
      <c r="S1245">
        <v>596</v>
      </c>
      <c r="T1245">
        <v>0.16151596907317076</v>
      </c>
      <c r="U1245">
        <v>0.11729650774391495</v>
      </c>
      <c r="V1245">
        <v>0.21408045977011494</v>
      </c>
      <c r="W1245">
        <v>389.18565225601202</v>
      </c>
      <c r="X1245">
        <v>142.00370858260399</v>
      </c>
      <c r="Y1245">
        <v>144</v>
      </c>
      <c r="Z1245">
        <v>1252.1040878295901</v>
      </c>
      <c r="AA1245">
        <v>1143.0241559036101</v>
      </c>
      <c r="AB1245">
        <v>1170</v>
      </c>
      <c r="AC1245">
        <v>0.31082531878849656</v>
      </c>
      <c r="AD1245">
        <v>0.12423508973906497</v>
      </c>
      <c r="AE1245">
        <v>0.12307692307692308</v>
      </c>
      <c r="AF1245">
        <v>1458.94374290679</v>
      </c>
      <c r="AG1245">
        <v>606.01335590891495</v>
      </c>
      <c r="AH1245">
        <v>331</v>
      </c>
      <c r="AI1245">
        <v>0.36189946144837032</v>
      </c>
      <c r="AJ1245">
        <v>0.15349527162128818</v>
      </c>
      <c r="AK1245">
        <v>7.8847070033349217E-2</v>
      </c>
      <c r="AL1245">
        <f t="shared" si="452"/>
        <v>0.63810053855162963</v>
      </c>
      <c r="AM1245">
        <f t="shared" si="452"/>
        <v>0.84650472837871182</v>
      </c>
      <c r="AN1245">
        <f t="shared" si="452"/>
        <v>0.92115292996665077</v>
      </c>
      <c r="AO1245">
        <v>95358.10763520679</v>
      </c>
      <c r="AP1245">
        <v>76404.197384552521</v>
      </c>
      <c r="AQ1245">
        <v>86630</v>
      </c>
      <c r="AR1245">
        <v>1701.8611111111111</v>
      </c>
      <c r="AS1245">
        <v>1321.5962831158563</v>
      </c>
      <c r="AT1245">
        <v>1622</v>
      </c>
      <c r="AU1245">
        <f t="shared" si="438"/>
        <v>-0.20840418982708214</v>
      </c>
      <c r="AV1245">
        <f t="shared" si="439"/>
        <v>-7.4648201587938959E-2</v>
      </c>
      <c r="AW1245">
        <v>-4.4219461329255805E-2</v>
      </c>
      <c r="AX1245">
        <v>9.6783952026199993E-2</v>
      </c>
      <c r="AY1245" s="1">
        <f t="shared" si="440"/>
        <v>-18953.910250654269</v>
      </c>
      <c r="AZ1245" s="1">
        <f t="shared" si="441"/>
        <v>10225.802615447479</v>
      </c>
      <c r="BA1245" s="1">
        <f t="shared" si="453"/>
        <v>-380.26482799525479</v>
      </c>
      <c r="BB1245" s="1">
        <f t="shared" si="454"/>
        <v>300.40371688414371</v>
      </c>
      <c r="BC1245">
        <f t="shared" si="442"/>
        <v>1</v>
      </c>
      <c r="BD1245">
        <f t="shared" si="443"/>
        <v>1</v>
      </c>
      <c r="BE1245">
        <f t="shared" si="444"/>
        <v>0</v>
      </c>
      <c r="BF1245">
        <f t="shared" si="445"/>
        <v>0</v>
      </c>
      <c r="BG1245">
        <f t="shared" si="446"/>
        <v>1</v>
      </c>
      <c r="BH1245">
        <f t="shared" si="447"/>
        <v>1</v>
      </c>
      <c r="BI1245">
        <f t="shared" si="448"/>
        <v>0</v>
      </c>
      <c r="BJ1245">
        <f t="shared" si="449"/>
        <v>0</v>
      </c>
      <c r="BK1245">
        <f t="shared" si="450"/>
        <v>1</v>
      </c>
      <c r="BL1245">
        <f t="shared" si="451"/>
        <v>1</v>
      </c>
      <c r="BM1245">
        <f t="shared" si="455"/>
        <v>0</v>
      </c>
      <c r="BN1245">
        <f t="shared" si="456"/>
        <v>0</v>
      </c>
      <c r="BO1245">
        <f>IF(AND(AU1245&gt;'County Avg'!$E$3,'Gentrification Calcs'!AW1245&gt;'County Avg'!$E$4,'Gentrification Calcs'!AY1245&gt;'County Avg'!$E$5,'Gentrification Calcs'!BA1245&gt;'County Avg'!$E$6),1,0)</f>
        <v>0</v>
      </c>
      <c r="BP1245">
        <f>IF(AND(AV1245&gt;'County Avg'!$F$3,'Gentrification Calcs'!AX1245&gt;'County Avg'!$F$4,'Gentrification Calcs'!AZ1245&gt;'County Avg'!$F$5,'Gentrification Calcs'!BB1245&gt;'County Avg'!$F$6),1,0)</f>
        <v>0</v>
      </c>
      <c r="BQ1245">
        <f t="shared" si="457"/>
        <v>0</v>
      </c>
      <c r="BR1245">
        <f t="shared" si="458"/>
        <v>0</v>
      </c>
      <c r="BS1245">
        <f t="shared" si="459"/>
        <v>0</v>
      </c>
      <c r="BT1245">
        <f t="shared" si="460"/>
        <v>0</v>
      </c>
    </row>
    <row r="1246" spans="1:72" x14ac:dyDescent="0.25">
      <c r="A1246">
        <v>6037408401</v>
      </c>
      <c r="B1246">
        <v>5371.4437575371803</v>
      </c>
      <c r="C1246">
        <v>4103.9329474568403</v>
      </c>
      <c r="D1246">
        <v>4968</v>
      </c>
      <c r="E1246">
        <v>1770.562469</v>
      </c>
      <c r="F1246">
        <v>1188.112061</v>
      </c>
      <c r="G1246">
        <v>1204</v>
      </c>
      <c r="H1246">
        <v>421.7707897553114</v>
      </c>
      <c r="I1246">
        <v>416.20136354054074</v>
      </c>
      <c r="J1246">
        <v>433.7756</v>
      </c>
      <c r="K1246">
        <v>0.23821288270812851</v>
      </c>
      <c r="L1246">
        <v>0.35030480474226977</v>
      </c>
      <c r="M1246">
        <v>0.36027873754152823</v>
      </c>
      <c r="N1246">
        <v>3785.7655490000002</v>
      </c>
      <c r="O1246">
        <v>2576.0747070000002</v>
      </c>
      <c r="P1246">
        <v>3054</v>
      </c>
      <c r="Q1246">
        <v>1020.950249</v>
      </c>
      <c r="R1246">
        <v>327.75506589999998</v>
      </c>
      <c r="S1246">
        <v>689</v>
      </c>
      <c r="T1246">
        <v>0.26968131961306513</v>
      </c>
      <c r="U1246">
        <v>0.12723041960288925</v>
      </c>
      <c r="V1246">
        <v>0.22560576293385723</v>
      </c>
      <c r="W1246">
        <v>86.4083935618401</v>
      </c>
      <c r="X1246">
        <v>369.72369384765602</v>
      </c>
      <c r="Y1246">
        <v>308</v>
      </c>
      <c r="Z1246">
        <v>1767.6105155944799</v>
      </c>
      <c r="AA1246">
        <v>1181.11730957031</v>
      </c>
      <c r="AB1246">
        <v>1204</v>
      </c>
      <c r="AC1246">
        <v>4.888429481467492E-2</v>
      </c>
      <c r="AD1246">
        <v>0.31302876594210727</v>
      </c>
      <c r="AE1246">
        <v>0.2558139534883721</v>
      </c>
      <c r="AF1246">
        <v>2981.3676094704201</v>
      </c>
      <c r="AG1246">
        <v>706.47204589843795</v>
      </c>
      <c r="AH1246">
        <v>494</v>
      </c>
      <c r="AI1246">
        <v>0.55504027297818792</v>
      </c>
      <c r="AJ1246">
        <v>0.17214512394414985</v>
      </c>
      <c r="AK1246">
        <v>9.9436392914653782E-2</v>
      </c>
      <c r="AL1246">
        <f t="shared" si="452"/>
        <v>0.44495972702181208</v>
      </c>
      <c r="AM1246">
        <f t="shared" si="452"/>
        <v>0.82785487605585018</v>
      </c>
      <c r="AN1246">
        <f t="shared" si="452"/>
        <v>0.90056360708534622</v>
      </c>
      <c r="AO1246">
        <v>68080.80222693531</v>
      </c>
      <c r="AP1246">
        <v>64139.206375153255</v>
      </c>
      <c r="AQ1246">
        <v>69951</v>
      </c>
      <c r="AR1246">
        <v>1085.0444444444445</v>
      </c>
      <c r="AS1246">
        <v>967.18663503361017</v>
      </c>
      <c r="AT1246">
        <v>1323</v>
      </c>
      <c r="AU1246">
        <f t="shared" si="438"/>
        <v>-0.3828951490340381</v>
      </c>
      <c r="AV1246">
        <f t="shared" si="439"/>
        <v>-7.2708731029496071E-2</v>
      </c>
      <c r="AW1246">
        <v>-0.14245090001017588</v>
      </c>
      <c r="AX1246">
        <v>9.8375343330967979E-2</v>
      </c>
      <c r="AY1246" s="1">
        <f t="shared" si="440"/>
        <v>-3941.5958517820545</v>
      </c>
      <c r="AZ1246" s="1">
        <f t="shared" si="441"/>
        <v>5811.7936248467449</v>
      </c>
      <c r="BA1246" s="1">
        <f t="shared" si="453"/>
        <v>-117.85780941083431</v>
      </c>
      <c r="BB1246" s="1">
        <f t="shared" si="454"/>
        <v>355.81336496638983</v>
      </c>
      <c r="BC1246">
        <f t="shared" si="442"/>
        <v>1</v>
      </c>
      <c r="BD1246">
        <f t="shared" si="443"/>
        <v>1</v>
      </c>
      <c r="BE1246">
        <f t="shared" si="444"/>
        <v>0</v>
      </c>
      <c r="BF1246">
        <f t="shared" si="445"/>
        <v>0</v>
      </c>
      <c r="BG1246">
        <f t="shared" si="446"/>
        <v>0</v>
      </c>
      <c r="BH1246">
        <f t="shared" si="447"/>
        <v>1</v>
      </c>
      <c r="BI1246">
        <f t="shared" si="448"/>
        <v>0</v>
      </c>
      <c r="BJ1246">
        <f t="shared" si="449"/>
        <v>0</v>
      </c>
      <c r="BK1246">
        <f t="shared" si="450"/>
        <v>0</v>
      </c>
      <c r="BL1246">
        <f t="shared" si="451"/>
        <v>1</v>
      </c>
      <c r="BM1246">
        <f t="shared" si="455"/>
        <v>0</v>
      </c>
      <c r="BN1246">
        <f t="shared" si="456"/>
        <v>0</v>
      </c>
      <c r="BO1246">
        <f>IF(AND(AU1246&gt;'County Avg'!$E$3,'Gentrification Calcs'!AW1246&gt;'County Avg'!$E$4,'Gentrification Calcs'!AY1246&gt;'County Avg'!$E$5,'Gentrification Calcs'!BA1246&gt;'County Avg'!$E$6),1,0)</f>
        <v>0</v>
      </c>
      <c r="BP1246">
        <f>IF(AND(AV1246&gt;'County Avg'!$F$3,'Gentrification Calcs'!AX1246&gt;'County Avg'!$F$4,'Gentrification Calcs'!AZ1246&gt;'County Avg'!$F$5,'Gentrification Calcs'!BB1246&gt;'County Avg'!$F$6),1,0)</f>
        <v>0</v>
      </c>
      <c r="BQ1246">
        <f t="shared" si="457"/>
        <v>0</v>
      </c>
      <c r="BR1246">
        <f t="shared" si="458"/>
        <v>0</v>
      </c>
      <c r="BS1246">
        <f t="shared" si="459"/>
        <v>0</v>
      </c>
      <c r="BT1246">
        <f t="shared" si="460"/>
        <v>0</v>
      </c>
    </row>
    <row r="1247" spans="1:72" x14ac:dyDescent="0.25">
      <c r="A1247">
        <v>6037408402</v>
      </c>
      <c r="B1247">
        <v>2917.0806545702499</v>
      </c>
      <c r="C1247">
        <v>5469</v>
      </c>
      <c r="D1247">
        <v>5425</v>
      </c>
      <c r="E1247">
        <v>677.2674561</v>
      </c>
      <c r="F1247">
        <v>1780</v>
      </c>
      <c r="G1247">
        <v>1683</v>
      </c>
      <c r="H1247">
        <v>295.75665208139793</v>
      </c>
      <c r="I1247">
        <v>497.01599999999951</v>
      </c>
      <c r="J1247">
        <v>366.63499999999999</v>
      </c>
      <c r="K1247">
        <v>0.43669107295438808</v>
      </c>
      <c r="L1247">
        <v>0.27922247191011207</v>
      </c>
      <c r="M1247">
        <v>0.21784610814022579</v>
      </c>
      <c r="N1247">
        <v>1585.2199029999999</v>
      </c>
      <c r="O1247">
        <v>3771</v>
      </c>
      <c r="P1247">
        <v>3857</v>
      </c>
      <c r="Q1247">
        <v>160.69082639999999</v>
      </c>
      <c r="R1247">
        <v>943</v>
      </c>
      <c r="S1247">
        <v>1125</v>
      </c>
      <c r="T1247">
        <v>0.10136816103298697</v>
      </c>
      <c r="U1247">
        <v>0.25006629541235748</v>
      </c>
      <c r="V1247">
        <v>0.29167746953590873</v>
      </c>
      <c r="W1247">
        <v>163.64833068847699</v>
      </c>
      <c r="X1247">
        <v>122</v>
      </c>
      <c r="Y1247">
        <v>92</v>
      </c>
      <c r="Z1247">
        <v>669.38079833984398</v>
      </c>
      <c r="AA1247">
        <v>1781</v>
      </c>
      <c r="AB1247">
        <v>1683</v>
      </c>
      <c r="AC1247">
        <v>0.24447718114165698</v>
      </c>
      <c r="AD1247">
        <v>6.8500842223469957E-2</v>
      </c>
      <c r="AE1247">
        <v>5.4664289958407608E-2</v>
      </c>
      <c r="AF1247">
        <v>515.59080173715495</v>
      </c>
      <c r="AG1247">
        <v>1800</v>
      </c>
      <c r="AH1247">
        <v>1184</v>
      </c>
      <c r="AI1247">
        <v>0.17674890165596494</v>
      </c>
      <c r="AJ1247">
        <v>0.32912781130005486</v>
      </c>
      <c r="AK1247">
        <v>0.21824884792626728</v>
      </c>
      <c r="AL1247">
        <f t="shared" si="452"/>
        <v>0.82325109834403509</v>
      </c>
      <c r="AM1247">
        <f t="shared" si="452"/>
        <v>0.67087218869994514</v>
      </c>
      <c r="AN1247">
        <f t="shared" si="452"/>
        <v>0.78175115207373269</v>
      </c>
      <c r="AO1247">
        <v>105552.17974549311</v>
      </c>
      <c r="AP1247">
        <v>82846.358398038428</v>
      </c>
      <c r="AQ1247">
        <v>86563</v>
      </c>
      <c r="AR1247">
        <v>1729.5055555555557</v>
      </c>
      <c r="AS1247">
        <v>1183.6200079082641</v>
      </c>
      <c r="AT1247">
        <v>1145</v>
      </c>
      <c r="AU1247">
        <f t="shared" si="438"/>
        <v>0.15237890964408993</v>
      </c>
      <c r="AV1247">
        <f t="shared" si="439"/>
        <v>-0.11087896337378758</v>
      </c>
      <c r="AW1247">
        <v>0.14869813437937052</v>
      </c>
      <c r="AX1247">
        <v>4.1611174123551253E-2</v>
      </c>
      <c r="AY1247" s="1">
        <f t="shared" si="440"/>
        <v>-22705.821347454679</v>
      </c>
      <c r="AZ1247" s="1">
        <f t="shared" si="441"/>
        <v>3716.6416019615717</v>
      </c>
      <c r="BA1247" s="1">
        <f t="shared" si="453"/>
        <v>-545.88554764729156</v>
      </c>
      <c r="BB1247" s="1">
        <f t="shared" si="454"/>
        <v>-38.620007908264142</v>
      </c>
      <c r="BC1247">
        <f t="shared" si="442"/>
        <v>1</v>
      </c>
      <c r="BD1247">
        <f t="shared" si="443"/>
        <v>1</v>
      </c>
      <c r="BE1247">
        <f t="shared" si="444"/>
        <v>1</v>
      </c>
      <c r="BF1247">
        <f t="shared" si="445"/>
        <v>0</v>
      </c>
      <c r="BG1247">
        <f t="shared" si="446"/>
        <v>1</v>
      </c>
      <c r="BH1247">
        <f t="shared" si="447"/>
        <v>0</v>
      </c>
      <c r="BI1247">
        <f t="shared" si="448"/>
        <v>0</v>
      </c>
      <c r="BJ1247">
        <f t="shared" si="449"/>
        <v>0</v>
      </c>
      <c r="BK1247">
        <f t="shared" si="450"/>
        <v>1</v>
      </c>
      <c r="BL1247">
        <f t="shared" si="451"/>
        <v>0</v>
      </c>
      <c r="BM1247">
        <f t="shared" si="455"/>
        <v>1</v>
      </c>
      <c r="BN1247">
        <f t="shared" si="456"/>
        <v>0</v>
      </c>
      <c r="BO1247">
        <f>IF(AND(AU1247&gt;'County Avg'!$E$3,'Gentrification Calcs'!AW1247&gt;'County Avg'!$E$4,'Gentrification Calcs'!AY1247&gt;'County Avg'!$E$5,'Gentrification Calcs'!BA1247&gt;'County Avg'!$E$6),1,0)</f>
        <v>0</v>
      </c>
      <c r="BP1247">
        <f>IF(AND(AV1247&gt;'County Avg'!$F$3,'Gentrification Calcs'!AX1247&gt;'County Avg'!$F$4,'Gentrification Calcs'!AZ1247&gt;'County Avg'!$F$5,'Gentrification Calcs'!BB1247&gt;'County Avg'!$F$6),1,0)</f>
        <v>0</v>
      </c>
      <c r="BQ1247">
        <f t="shared" si="457"/>
        <v>0</v>
      </c>
      <c r="BR1247">
        <f t="shared" si="458"/>
        <v>0</v>
      </c>
      <c r="BS1247">
        <f t="shared" si="459"/>
        <v>0</v>
      </c>
      <c r="BT1247">
        <f t="shared" si="460"/>
        <v>0</v>
      </c>
    </row>
    <row r="1248" spans="1:72" x14ac:dyDescent="0.25">
      <c r="A1248">
        <v>6037408501</v>
      </c>
      <c r="B1248">
        <v>6195.0000953777599</v>
      </c>
      <c r="C1248">
        <v>3171.4256850481001</v>
      </c>
      <c r="D1248">
        <v>3278</v>
      </c>
      <c r="E1248">
        <v>1880</v>
      </c>
      <c r="F1248">
        <v>717.68664550000005</v>
      </c>
      <c r="G1248">
        <v>803</v>
      </c>
      <c r="H1248">
        <v>175.01616394141331</v>
      </c>
      <c r="I1248">
        <v>219.84950104994107</v>
      </c>
      <c r="J1248">
        <v>341.56020000000001</v>
      </c>
      <c r="K1248">
        <v>9.3093704224156013E-2</v>
      </c>
      <c r="L1248">
        <v>0.30633076765246992</v>
      </c>
      <c r="M1248">
        <v>0.42535516811955171</v>
      </c>
      <c r="N1248">
        <v>4026.0000620000001</v>
      </c>
      <c r="O1248">
        <v>1739.9957280000001</v>
      </c>
      <c r="P1248">
        <v>2105</v>
      </c>
      <c r="Q1248">
        <v>1573</v>
      </c>
      <c r="R1248">
        <v>135.05915830000001</v>
      </c>
      <c r="S1248">
        <v>317</v>
      </c>
      <c r="T1248">
        <v>0.39071037649676021</v>
      </c>
      <c r="U1248">
        <v>7.7620396490996446E-2</v>
      </c>
      <c r="V1248">
        <v>0.1505938242280285</v>
      </c>
      <c r="W1248">
        <v>101</v>
      </c>
      <c r="X1248">
        <v>202.09582519531301</v>
      </c>
      <c r="Y1248">
        <v>349</v>
      </c>
      <c r="Z1248">
        <v>1897</v>
      </c>
      <c r="AA1248">
        <v>715.71496582031295</v>
      </c>
      <c r="AB1248">
        <v>803</v>
      </c>
      <c r="AC1248">
        <v>5.3241960991038478E-2</v>
      </c>
      <c r="AD1248">
        <v>0.28236914811985514</v>
      </c>
      <c r="AE1248">
        <v>0.43462017434620176</v>
      </c>
      <c r="AF1248">
        <v>2990.0000460338201</v>
      </c>
      <c r="AG1248">
        <v>314.48080444335898</v>
      </c>
      <c r="AH1248">
        <v>264</v>
      </c>
      <c r="AI1248">
        <v>0.48264729620661861</v>
      </c>
      <c r="AJ1248">
        <v>9.9160704261808785E-2</v>
      </c>
      <c r="AK1248">
        <v>8.0536912751677847E-2</v>
      </c>
      <c r="AL1248">
        <f t="shared" si="452"/>
        <v>0.51735270379338139</v>
      </c>
      <c r="AM1248">
        <f t="shared" si="452"/>
        <v>0.90083929573819121</v>
      </c>
      <c r="AN1248">
        <f t="shared" si="452"/>
        <v>0.91946308724832215</v>
      </c>
      <c r="AO1248">
        <v>67946.574231177103</v>
      </c>
      <c r="AP1248">
        <v>81658.025745811203</v>
      </c>
      <c r="AQ1248">
        <v>55817</v>
      </c>
      <c r="AR1248">
        <v>1473.7944444444445</v>
      </c>
      <c r="AS1248">
        <v>1264.7825227362596</v>
      </c>
      <c r="AT1248">
        <v>1337</v>
      </c>
      <c r="AU1248">
        <f t="shared" si="438"/>
        <v>-0.38348659194480983</v>
      </c>
      <c r="AV1248">
        <f t="shared" si="439"/>
        <v>-1.8623791510130938E-2</v>
      </c>
      <c r="AW1248">
        <v>-0.31308998000576377</v>
      </c>
      <c r="AX1248">
        <v>7.2973427737032054E-2</v>
      </c>
      <c r="AY1248" s="1">
        <f t="shared" si="440"/>
        <v>13711.4515146341</v>
      </c>
      <c r="AZ1248" s="1">
        <f t="shared" si="441"/>
        <v>-25841.025745811203</v>
      </c>
      <c r="BA1248" s="1">
        <f t="shared" si="453"/>
        <v>-209.0119217081849</v>
      </c>
      <c r="BB1248" s="1">
        <f t="shared" si="454"/>
        <v>72.21747726374042</v>
      </c>
      <c r="BC1248">
        <f t="shared" si="442"/>
        <v>1</v>
      </c>
      <c r="BD1248">
        <f t="shared" si="443"/>
        <v>1</v>
      </c>
      <c r="BE1248">
        <f t="shared" si="444"/>
        <v>0</v>
      </c>
      <c r="BF1248">
        <f t="shared" si="445"/>
        <v>0</v>
      </c>
      <c r="BG1248">
        <f t="shared" si="446"/>
        <v>0</v>
      </c>
      <c r="BH1248">
        <f t="shared" si="447"/>
        <v>1</v>
      </c>
      <c r="BI1248">
        <f t="shared" si="448"/>
        <v>0</v>
      </c>
      <c r="BJ1248">
        <f t="shared" si="449"/>
        <v>0</v>
      </c>
      <c r="BK1248">
        <f t="shared" si="450"/>
        <v>0</v>
      </c>
      <c r="BL1248">
        <f t="shared" si="451"/>
        <v>1</v>
      </c>
      <c r="BM1248">
        <f t="shared" si="455"/>
        <v>0</v>
      </c>
      <c r="BN1248">
        <f t="shared" si="456"/>
        <v>0</v>
      </c>
      <c r="BO1248">
        <f>IF(AND(AU1248&gt;'County Avg'!$E$3,'Gentrification Calcs'!AW1248&gt;'County Avg'!$E$4,'Gentrification Calcs'!AY1248&gt;'County Avg'!$E$5,'Gentrification Calcs'!BA1248&gt;'County Avg'!$E$6),1,0)</f>
        <v>0</v>
      </c>
      <c r="BP1248">
        <f>IF(AND(AV1248&gt;'County Avg'!$F$3,'Gentrification Calcs'!AX1248&gt;'County Avg'!$F$4,'Gentrification Calcs'!AZ1248&gt;'County Avg'!$F$5,'Gentrification Calcs'!BB1248&gt;'County Avg'!$F$6),1,0)</f>
        <v>0</v>
      </c>
      <c r="BQ1248">
        <f t="shared" si="457"/>
        <v>0</v>
      </c>
      <c r="BR1248">
        <f t="shared" si="458"/>
        <v>0</v>
      </c>
      <c r="BS1248">
        <f t="shared" si="459"/>
        <v>0</v>
      </c>
      <c r="BT1248">
        <f t="shared" si="460"/>
        <v>0</v>
      </c>
    </row>
    <row r="1249" spans="1:72" x14ac:dyDescent="0.25">
      <c r="A1249">
        <v>6037408503</v>
      </c>
      <c r="B1249">
        <v>4952.3408427551203</v>
      </c>
      <c r="C1249">
        <v>6258</v>
      </c>
      <c r="D1249">
        <v>6321</v>
      </c>
      <c r="E1249">
        <v>1481.4179690000001</v>
      </c>
      <c r="F1249">
        <v>1949</v>
      </c>
      <c r="G1249">
        <v>1980</v>
      </c>
      <c r="H1249">
        <v>235.53120362622099</v>
      </c>
      <c r="I1249">
        <v>303.5204</v>
      </c>
      <c r="J1249">
        <v>508.03140000000002</v>
      </c>
      <c r="K1249">
        <v>0.15899037851229209</v>
      </c>
      <c r="L1249">
        <v>0.15573134940995381</v>
      </c>
      <c r="M1249">
        <v>0.25658151515151517</v>
      </c>
      <c r="N1249">
        <v>2998.9844520000001</v>
      </c>
      <c r="O1249">
        <v>4259</v>
      </c>
      <c r="P1249">
        <v>4537</v>
      </c>
      <c r="Q1249">
        <v>805.97705080000003</v>
      </c>
      <c r="R1249">
        <v>1848</v>
      </c>
      <c r="S1249">
        <v>1876</v>
      </c>
      <c r="T1249">
        <v>0.26874999310599962</v>
      </c>
      <c r="U1249">
        <v>0.43390467245832354</v>
      </c>
      <c r="V1249">
        <v>0.41348908970685477</v>
      </c>
      <c r="W1249">
        <v>487.3349609375</v>
      </c>
      <c r="X1249">
        <v>150</v>
      </c>
      <c r="Y1249">
        <v>190</v>
      </c>
      <c r="Z1249">
        <v>1480.0791015625</v>
      </c>
      <c r="AA1249">
        <v>1949</v>
      </c>
      <c r="AB1249">
        <v>1980</v>
      </c>
      <c r="AC1249">
        <v>0.32926278090341721</v>
      </c>
      <c r="AD1249">
        <v>7.6962544894817853E-2</v>
      </c>
      <c r="AE1249">
        <v>9.5959595959595953E-2</v>
      </c>
      <c r="AF1249">
        <v>1886.41477357177</v>
      </c>
      <c r="AG1249">
        <v>1947</v>
      </c>
      <c r="AH1249">
        <v>1236</v>
      </c>
      <c r="AI1249">
        <v>0.38091376047580494</v>
      </c>
      <c r="AJ1249">
        <v>0.31112176414189835</v>
      </c>
      <c r="AK1249">
        <v>0.19553868058851448</v>
      </c>
      <c r="AL1249">
        <f t="shared" si="452"/>
        <v>0.61908623952419506</v>
      </c>
      <c r="AM1249">
        <f t="shared" si="452"/>
        <v>0.6888782358581016</v>
      </c>
      <c r="AN1249">
        <f t="shared" si="452"/>
        <v>0.80446131941148558</v>
      </c>
      <c r="AO1249">
        <v>124053.87645811241</v>
      </c>
      <c r="AP1249">
        <v>107123.29546383327</v>
      </c>
      <c r="AQ1249">
        <v>86750</v>
      </c>
      <c r="AR1249">
        <v>1729.5055555555557</v>
      </c>
      <c r="AS1249">
        <v>1851.8580466587587</v>
      </c>
      <c r="AT1249">
        <v>2001</v>
      </c>
      <c r="AU1249">
        <f t="shared" si="438"/>
        <v>-6.9791996333906592E-2</v>
      </c>
      <c r="AV1249">
        <f t="shared" si="439"/>
        <v>-0.11558308355338387</v>
      </c>
      <c r="AW1249">
        <v>0.16515467935232392</v>
      </c>
      <c r="AX1249">
        <v>-2.0415582751468764E-2</v>
      </c>
      <c r="AY1249" s="1">
        <f t="shared" si="440"/>
        <v>-16930.580994279138</v>
      </c>
      <c r="AZ1249" s="1">
        <f t="shared" si="441"/>
        <v>-20373.295463833274</v>
      </c>
      <c r="BA1249" s="1">
        <f t="shared" si="453"/>
        <v>122.35249110320296</v>
      </c>
      <c r="BB1249" s="1">
        <f t="shared" si="454"/>
        <v>149.14195334124133</v>
      </c>
      <c r="BC1249">
        <f t="shared" si="442"/>
        <v>1</v>
      </c>
      <c r="BD1249">
        <f t="shared" si="443"/>
        <v>1</v>
      </c>
      <c r="BE1249">
        <f t="shared" si="444"/>
        <v>0</v>
      </c>
      <c r="BF1249">
        <f t="shared" si="445"/>
        <v>0</v>
      </c>
      <c r="BG1249">
        <f t="shared" si="446"/>
        <v>0</v>
      </c>
      <c r="BH1249">
        <f t="shared" si="447"/>
        <v>0</v>
      </c>
      <c r="BI1249">
        <f t="shared" si="448"/>
        <v>0</v>
      </c>
      <c r="BJ1249">
        <f t="shared" si="449"/>
        <v>0</v>
      </c>
      <c r="BK1249">
        <f t="shared" si="450"/>
        <v>1</v>
      </c>
      <c r="BL1249">
        <f t="shared" si="451"/>
        <v>0</v>
      </c>
      <c r="BM1249">
        <f t="shared" si="455"/>
        <v>0</v>
      </c>
      <c r="BN1249">
        <f t="shared" si="456"/>
        <v>0</v>
      </c>
      <c r="BO1249">
        <f>IF(AND(AU1249&gt;'County Avg'!$E$3,'Gentrification Calcs'!AW1249&gt;'County Avg'!$E$4,'Gentrification Calcs'!AY1249&gt;'County Avg'!$E$5,'Gentrification Calcs'!BA1249&gt;'County Avg'!$E$6),1,0)</f>
        <v>0</v>
      </c>
      <c r="BP1249">
        <f>IF(AND(AV1249&gt;'County Avg'!$F$3,'Gentrification Calcs'!AX1249&gt;'County Avg'!$F$4,'Gentrification Calcs'!AZ1249&gt;'County Avg'!$F$5,'Gentrification Calcs'!BB1249&gt;'County Avg'!$F$6),1,0)</f>
        <v>0</v>
      </c>
      <c r="BQ1249">
        <f t="shared" si="457"/>
        <v>0</v>
      </c>
      <c r="BR1249">
        <f t="shared" si="458"/>
        <v>0</v>
      </c>
      <c r="BS1249">
        <f t="shared" si="459"/>
        <v>0</v>
      </c>
      <c r="BT1249">
        <f t="shared" si="460"/>
        <v>0</v>
      </c>
    </row>
    <row r="1250" spans="1:72" x14ac:dyDescent="0.25">
      <c r="A1250">
        <v>6037408504</v>
      </c>
      <c r="B1250">
        <v>2445.6592414715201</v>
      </c>
      <c r="C1250">
        <v>5194.0002119541195</v>
      </c>
      <c r="D1250">
        <v>5164</v>
      </c>
      <c r="E1250">
        <v>731.58203130000004</v>
      </c>
      <c r="F1250">
        <v>1526.9383539999999</v>
      </c>
      <c r="G1250">
        <v>1549</v>
      </c>
      <c r="H1250">
        <v>392.27252164473595</v>
      </c>
      <c r="I1250">
        <v>450.70411181853365</v>
      </c>
      <c r="J1250">
        <v>502.99400000000003</v>
      </c>
      <c r="K1250">
        <v>0.53619758941820794</v>
      </c>
      <c r="L1250">
        <v>0.29516850541992062</v>
      </c>
      <c r="M1250">
        <v>0.32472175597159458</v>
      </c>
      <c r="N1250">
        <v>1481.0155990000001</v>
      </c>
      <c r="O1250">
        <v>3286.8334960000002</v>
      </c>
      <c r="P1250">
        <v>3344</v>
      </c>
      <c r="Q1250">
        <v>398.02294920000003</v>
      </c>
      <c r="R1250">
        <v>992.74420169999996</v>
      </c>
      <c r="S1250">
        <v>1069</v>
      </c>
      <c r="T1250">
        <v>0.26875000470538596</v>
      </c>
      <c r="U1250">
        <v>0.30203665713768174</v>
      </c>
      <c r="V1250">
        <v>0.31967703349282295</v>
      </c>
      <c r="W1250">
        <v>240.6650390625</v>
      </c>
      <c r="X1250">
        <v>473.94665527343801</v>
      </c>
      <c r="Y1250">
        <v>615</v>
      </c>
      <c r="Z1250">
        <v>730.9208984375</v>
      </c>
      <c r="AA1250">
        <v>1531.62426757813</v>
      </c>
      <c r="AB1250">
        <v>1549</v>
      </c>
      <c r="AC1250">
        <v>0.32926276916828218</v>
      </c>
      <c r="AD1250">
        <v>0.30944054968707357</v>
      </c>
      <c r="AE1250">
        <v>0.39703034215622984</v>
      </c>
      <c r="AF1250">
        <v>931.58525851131901</v>
      </c>
      <c r="AG1250">
        <v>1043.61987304688</v>
      </c>
      <c r="AH1250">
        <v>577</v>
      </c>
      <c r="AI1250">
        <v>0.38091376047580394</v>
      </c>
      <c r="AJ1250">
        <v>0.20092796119741449</v>
      </c>
      <c r="AK1250">
        <v>0.11173508907823393</v>
      </c>
      <c r="AL1250">
        <f t="shared" si="452"/>
        <v>0.61908623952419606</v>
      </c>
      <c r="AM1250">
        <f t="shared" si="452"/>
        <v>0.79907203880258548</v>
      </c>
      <c r="AN1250">
        <f t="shared" si="452"/>
        <v>0.88826491092176607</v>
      </c>
      <c r="AO1250">
        <v>85448.816542948043</v>
      </c>
      <c r="AP1250">
        <v>80496.255823457308</v>
      </c>
      <c r="AQ1250">
        <v>71178</v>
      </c>
      <c r="AR1250">
        <v>1294.1055555555556</v>
      </c>
      <c r="AS1250">
        <v>1286.4258600237249</v>
      </c>
      <c r="AT1250">
        <v>1449</v>
      </c>
      <c r="AU1250">
        <f t="shared" si="438"/>
        <v>-0.17998579927838945</v>
      </c>
      <c r="AV1250">
        <f t="shared" si="439"/>
        <v>-8.9192872119180561E-2</v>
      </c>
      <c r="AW1250">
        <v>3.3286652432295782E-2</v>
      </c>
      <c r="AX1250">
        <v>1.7640376355141207E-2</v>
      </c>
      <c r="AY1250" s="1">
        <f t="shared" si="440"/>
        <v>-4952.5607194907352</v>
      </c>
      <c r="AZ1250" s="1">
        <f t="shared" si="441"/>
        <v>-9318.255823457308</v>
      </c>
      <c r="BA1250" s="1">
        <f t="shared" si="453"/>
        <v>-7.6796955318307027</v>
      </c>
      <c r="BB1250" s="1">
        <f t="shared" si="454"/>
        <v>162.57413997627509</v>
      </c>
      <c r="BC1250">
        <f t="shared" si="442"/>
        <v>1</v>
      </c>
      <c r="BD1250">
        <f t="shared" si="443"/>
        <v>1</v>
      </c>
      <c r="BE1250">
        <f t="shared" si="444"/>
        <v>1</v>
      </c>
      <c r="BF1250">
        <f t="shared" si="445"/>
        <v>0</v>
      </c>
      <c r="BG1250">
        <f t="shared" si="446"/>
        <v>0</v>
      </c>
      <c r="BH1250">
        <f t="shared" si="447"/>
        <v>0</v>
      </c>
      <c r="BI1250">
        <f t="shared" si="448"/>
        <v>0</v>
      </c>
      <c r="BJ1250">
        <f t="shared" si="449"/>
        <v>0</v>
      </c>
      <c r="BK1250">
        <f t="shared" si="450"/>
        <v>1</v>
      </c>
      <c r="BL1250">
        <f t="shared" si="451"/>
        <v>1</v>
      </c>
      <c r="BM1250">
        <f t="shared" si="455"/>
        <v>0</v>
      </c>
      <c r="BN1250">
        <f t="shared" si="456"/>
        <v>0</v>
      </c>
      <c r="BO1250">
        <f>IF(AND(AU1250&gt;'County Avg'!$E$3,'Gentrification Calcs'!AW1250&gt;'County Avg'!$E$4,'Gentrification Calcs'!AY1250&gt;'County Avg'!$E$5,'Gentrification Calcs'!BA1250&gt;'County Avg'!$E$6),1,0)</f>
        <v>0</v>
      </c>
      <c r="BP1250">
        <f>IF(AND(AV1250&gt;'County Avg'!$F$3,'Gentrification Calcs'!AX1250&gt;'County Avg'!$F$4,'Gentrification Calcs'!AZ1250&gt;'County Avg'!$F$5,'Gentrification Calcs'!BB1250&gt;'County Avg'!$F$6),1,0)</f>
        <v>0</v>
      </c>
      <c r="BQ1250">
        <f t="shared" si="457"/>
        <v>0</v>
      </c>
      <c r="BR1250">
        <f t="shared" si="458"/>
        <v>0</v>
      </c>
      <c r="BS1250">
        <f t="shared" si="459"/>
        <v>0</v>
      </c>
      <c r="BT1250">
        <f t="shared" si="460"/>
        <v>0</v>
      </c>
    </row>
    <row r="1251" spans="1:72" x14ac:dyDescent="0.25">
      <c r="A1251">
        <v>6037408505</v>
      </c>
      <c r="B1251">
        <v>2754.1650930084902</v>
      </c>
      <c r="C1251">
        <v>2565.0000192820999</v>
      </c>
      <c r="D1251">
        <v>2922</v>
      </c>
      <c r="E1251">
        <v>860.22753709999995</v>
      </c>
      <c r="F1251">
        <v>754.06176760000005</v>
      </c>
      <c r="G1251">
        <v>799</v>
      </c>
      <c r="H1251">
        <v>193.71948502681505</v>
      </c>
      <c r="I1251">
        <v>222.57528818146631</v>
      </c>
      <c r="J1251">
        <v>129.70679999999999</v>
      </c>
      <c r="K1251">
        <v>0.22519563333194656</v>
      </c>
      <c r="L1251">
        <v>0.29516850972284503</v>
      </c>
      <c r="M1251">
        <v>0.16233642052565705</v>
      </c>
      <c r="N1251">
        <v>1695.686694</v>
      </c>
      <c r="O1251">
        <v>1623.166626</v>
      </c>
      <c r="P1251">
        <v>2069</v>
      </c>
      <c r="Q1251">
        <v>520.38607779999995</v>
      </c>
      <c r="R1251">
        <v>490.25582889999998</v>
      </c>
      <c r="S1251">
        <v>561</v>
      </c>
      <c r="T1251">
        <v>0.30688810594629812</v>
      </c>
      <c r="U1251">
        <v>0.30203666157685033</v>
      </c>
      <c r="V1251">
        <v>0.27114548090865154</v>
      </c>
      <c r="W1251">
        <v>177.88198422052699</v>
      </c>
      <c r="X1251">
        <v>234.05335998535199</v>
      </c>
      <c r="Y1251">
        <v>120</v>
      </c>
      <c r="Z1251">
        <v>869.077695272048</v>
      </c>
      <c r="AA1251">
        <v>756.37585449218795</v>
      </c>
      <c r="AB1251">
        <v>799</v>
      </c>
      <c r="AC1251">
        <v>0.20467903524419007</v>
      </c>
      <c r="AD1251">
        <v>0.30944054942431976</v>
      </c>
      <c r="AE1251">
        <v>0.15018773466833543</v>
      </c>
      <c r="AF1251">
        <v>1122.1852307174299</v>
      </c>
      <c r="AG1251">
        <v>515.38018798828102</v>
      </c>
      <c r="AH1251">
        <v>715</v>
      </c>
      <c r="AI1251">
        <v>0.40745024093367616</v>
      </c>
      <c r="AJ1251">
        <v>0.20092794702298958</v>
      </c>
      <c r="AK1251">
        <v>0.24469541409993156</v>
      </c>
      <c r="AL1251">
        <f t="shared" si="452"/>
        <v>0.59254975906632379</v>
      </c>
      <c r="AM1251">
        <f t="shared" si="452"/>
        <v>0.79907205297701045</v>
      </c>
      <c r="AN1251">
        <f t="shared" si="452"/>
        <v>0.75530458590006844</v>
      </c>
      <c r="AO1251">
        <v>85448.816542948043</v>
      </c>
      <c r="AP1251">
        <v>80496.255823457308</v>
      </c>
      <c r="AQ1251">
        <v>79266</v>
      </c>
      <c r="AR1251">
        <v>1294.1055555555556</v>
      </c>
      <c r="AS1251">
        <v>1286.4258600237249</v>
      </c>
      <c r="AT1251">
        <v>1716</v>
      </c>
      <c r="AU1251">
        <f t="shared" si="438"/>
        <v>-0.20652229391068658</v>
      </c>
      <c r="AV1251">
        <f t="shared" si="439"/>
        <v>4.3767467076941985E-2</v>
      </c>
      <c r="AW1251">
        <v>-4.8514443694477882E-3</v>
      </c>
      <c r="AX1251">
        <v>-3.0891180668198792E-2</v>
      </c>
      <c r="AY1251" s="1">
        <f t="shared" si="440"/>
        <v>-4952.5607194907352</v>
      </c>
      <c r="AZ1251" s="1">
        <f t="shared" si="441"/>
        <v>-1230.255823457308</v>
      </c>
      <c r="BA1251" s="1">
        <f t="shared" si="453"/>
        <v>-7.6796955318307027</v>
      </c>
      <c r="BB1251" s="1">
        <f t="shared" si="454"/>
        <v>429.57413997627509</v>
      </c>
      <c r="BC1251">
        <f t="shared" si="442"/>
        <v>1</v>
      </c>
      <c r="BD1251">
        <f t="shared" si="443"/>
        <v>1</v>
      </c>
      <c r="BE1251">
        <f t="shared" si="444"/>
        <v>0</v>
      </c>
      <c r="BF1251">
        <f t="shared" si="445"/>
        <v>0</v>
      </c>
      <c r="BG1251">
        <f t="shared" si="446"/>
        <v>0</v>
      </c>
      <c r="BH1251">
        <f t="shared" si="447"/>
        <v>0</v>
      </c>
      <c r="BI1251">
        <f t="shared" si="448"/>
        <v>0</v>
      </c>
      <c r="BJ1251">
        <f t="shared" si="449"/>
        <v>0</v>
      </c>
      <c r="BK1251">
        <f t="shared" si="450"/>
        <v>0</v>
      </c>
      <c r="BL1251">
        <f t="shared" si="451"/>
        <v>1</v>
      </c>
      <c r="BM1251">
        <f t="shared" si="455"/>
        <v>0</v>
      </c>
      <c r="BN1251">
        <f t="shared" si="456"/>
        <v>0</v>
      </c>
      <c r="BO1251">
        <f>IF(AND(AU1251&gt;'County Avg'!$E$3,'Gentrification Calcs'!AW1251&gt;'County Avg'!$E$4,'Gentrification Calcs'!AY1251&gt;'County Avg'!$E$5,'Gentrification Calcs'!BA1251&gt;'County Avg'!$E$6),1,0)</f>
        <v>0</v>
      </c>
      <c r="BP1251">
        <f>IF(AND(AV1251&gt;'County Avg'!$F$3,'Gentrification Calcs'!AX1251&gt;'County Avg'!$F$4,'Gentrification Calcs'!AZ1251&gt;'County Avg'!$F$5,'Gentrification Calcs'!BB1251&gt;'County Avg'!$F$6),1,0)</f>
        <v>0</v>
      </c>
      <c r="BQ1251">
        <f t="shared" si="457"/>
        <v>0</v>
      </c>
      <c r="BR1251">
        <f t="shared" si="458"/>
        <v>0</v>
      </c>
      <c r="BS1251">
        <f t="shared" si="459"/>
        <v>0</v>
      </c>
      <c r="BT1251">
        <f t="shared" si="460"/>
        <v>0</v>
      </c>
    </row>
    <row r="1252" spans="1:72" x14ac:dyDescent="0.25">
      <c r="A1252">
        <v>6037408623</v>
      </c>
      <c r="B1252">
        <v>3532.40373493577</v>
      </c>
      <c r="C1252">
        <v>3117.1784468657902</v>
      </c>
      <c r="D1252">
        <v>3128</v>
      </c>
      <c r="E1252">
        <v>983.04853060000005</v>
      </c>
      <c r="F1252">
        <v>1002.05443</v>
      </c>
      <c r="G1252">
        <v>1001</v>
      </c>
      <c r="H1252">
        <v>157.29967492957334</v>
      </c>
      <c r="I1252">
        <v>293.52234390940907</v>
      </c>
      <c r="J1252">
        <v>256.1062</v>
      </c>
      <c r="K1252">
        <v>0.16001211540753341</v>
      </c>
      <c r="L1252">
        <v>0.29292055912512566</v>
      </c>
      <c r="M1252">
        <v>0.25585034965034964</v>
      </c>
      <c r="N1252">
        <v>2155.1554500000002</v>
      </c>
      <c r="O1252">
        <v>2076.1196709999999</v>
      </c>
      <c r="P1252">
        <v>2230</v>
      </c>
      <c r="Q1252">
        <v>622.99404289999995</v>
      </c>
      <c r="R1252">
        <v>647.04253389999997</v>
      </c>
      <c r="S1252">
        <v>678</v>
      </c>
      <c r="T1252">
        <v>0.28907151124527924</v>
      </c>
      <c r="U1252">
        <v>0.31165955553435915</v>
      </c>
      <c r="V1252">
        <v>0.3040358744394619</v>
      </c>
      <c r="W1252">
        <v>119.014455795288</v>
      </c>
      <c r="X1252">
        <v>220.00852851104</v>
      </c>
      <c r="Y1252">
        <v>209</v>
      </c>
      <c r="Z1252">
        <v>994.27430915832497</v>
      </c>
      <c r="AA1252">
        <v>998.05426740273799</v>
      </c>
      <c r="AB1252">
        <v>1001</v>
      </c>
      <c r="AC1252">
        <v>0.11969981995817267</v>
      </c>
      <c r="AD1252">
        <v>0.22043744082531083</v>
      </c>
      <c r="AE1252">
        <v>0.2087912087912088</v>
      </c>
      <c r="AF1252">
        <v>1197.3677099239501</v>
      </c>
      <c r="AG1252">
        <v>678.03552640974499</v>
      </c>
      <c r="AH1252">
        <v>471</v>
      </c>
      <c r="AI1252">
        <v>0.33896683385363985</v>
      </c>
      <c r="AJ1252">
        <v>0.21751578806516036</v>
      </c>
      <c r="AK1252">
        <v>0.15057544757033248</v>
      </c>
      <c r="AL1252">
        <f t="shared" si="452"/>
        <v>0.66103316614636021</v>
      </c>
      <c r="AM1252">
        <f t="shared" si="452"/>
        <v>0.78248421193483964</v>
      </c>
      <c r="AN1252">
        <f t="shared" si="452"/>
        <v>0.84942455242966752</v>
      </c>
      <c r="AO1252">
        <v>90573.060975609755</v>
      </c>
      <c r="AP1252">
        <v>78826.997956681662</v>
      </c>
      <c r="AQ1252">
        <v>68706</v>
      </c>
      <c r="AR1252">
        <v>1478.9777777777779</v>
      </c>
      <c r="AS1252">
        <v>1327.0071174377226</v>
      </c>
      <c r="AT1252">
        <v>1783</v>
      </c>
      <c r="AU1252">
        <f t="shared" si="438"/>
        <v>-0.12145104578847948</v>
      </c>
      <c r="AV1252">
        <f t="shared" si="439"/>
        <v>-6.6940340494827888E-2</v>
      </c>
      <c r="AW1252">
        <v>2.25880442890799E-2</v>
      </c>
      <c r="AX1252">
        <v>-7.62368109489725E-3</v>
      </c>
      <c r="AY1252" s="1">
        <f t="shared" si="440"/>
        <v>-11746.063018928093</v>
      </c>
      <c r="AZ1252" s="1">
        <f t="shared" si="441"/>
        <v>-10120.997956681662</v>
      </c>
      <c r="BA1252" s="1">
        <f t="shared" si="453"/>
        <v>-151.97066034005525</v>
      </c>
      <c r="BB1252" s="1">
        <f t="shared" si="454"/>
        <v>455.99288256227737</v>
      </c>
      <c r="BC1252">
        <f t="shared" si="442"/>
        <v>1</v>
      </c>
      <c r="BD1252">
        <f t="shared" si="443"/>
        <v>1</v>
      </c>
      <c r="BE1252">
        <f t="shared" si="444"/>
        <v>0</v>
      </c>
      <c r="BF1252">
        <f t="shared" si="445"/>
        <v>0</v>
      </c>
      <c r="BG1252">
        <f t="shared" si="446"/>
        <v>0</v>
      </c>
      <c r="BH1252">
        <f t="shared" si="447"/>
        <v>0</v>
      </c>
      <c r="BI1252">
        <f t="shared" si="448"/>
        <v>0</v>
      </c>
      <c r="BJ1252">
        <f t="shared" si="449"/>
        <v>0</v>
      </c>
      <c r="BK1252">
        <f t="shared" si="450"/>
        <v>1</v>
      </c>
      <c r="BL1252">
        <f t="shared" si="451"/>
        <v>1</v>
      </c>
      <c r="BM1252">
        <f t="shared" si="455"/>
        <v>0</v>
      </c>
      <c r="BN1252">
        <f t="shared" si="456"/>
        <v>0</v>
      </c>
      <c r="BO1252">
        <f>IF(AND(AU1252&gt;'County Avg'!$E$3,'Gentrification Calcs'!AW1252&gt;'County Avg'!$E$4,'Gentrification Calcs'!AY1252&gt;'County Avg'!$E$5,'Gentrification Calcs'!BA1252&gt;'County Avg'!$E$6),1,0)</f>
        <v>0</v>
      </c>
      <c r="BP1252">
        <f>IF(AND(AV1252&gt;'County Avg'!$F$3,'Gentrification Calcs'!AX1252&gt;'County Avg'!$F$4,'Gentrification Calcs'!AZ1252&gt;'County Avg'!$F$5,'Gentrification Calcs'!BB1252&gt;'County Avg'!$F$6),1,0)</f>
        <v>0</v>
      </c>
      <c r="BQ1252">
        <f t="shared" si="457"/>
        <v>0</v>
      </c>
      <c r="BR1252">
        <f t="shared" si="458"/>
        <v>0</v>
      </c>
      <c r="BS1252">
        <f t="shared" si="459"/>
        <v>0</v>
      </c>
      <c r="BT1252">
        <f t="shared" si="460"/>
        <v>0</v>
      </c>
    </row>
    <row r="1253" spans="1:72" x14ac:dyDescent="0.25">
      <c r="A1253">
        <v>6037408624</v>
      </c>
      <c r="B1253">
        <v>4167.0000874094303</v>
      </c>
      <c r="C1253">
        <v>3284.8216250538799</v>
      </c>
      <c r="D1253">
        <v>3518</v>
      </c>
      <c r="E1253">
        <v>1311</v>
      </c>
      <c r="F1253">
        <v>1001.945618</v>
      </c>
      <c r="G1253">
        <v>975</v>
      </c>
      <c r="H1253">
        <v>137.16733170864055</v>
      </c>
      <c r="I1253">
        <v>212.49845609059111</v>
      </c>
      <c r="J1253">
        <v>215.089</v>
      </c>
      <c r="K1253">
        <v>0.10462801808439401</v>
      </c>
      <c r="L1253">
        <v>0.21208581810534063</v>
      </c>
      <c r="M1253">
        <v>0.22060410256410257</v>
      </c>
      <c r="N1253">
        <v>2688.0000559999999</v>
      </c>
      <c r="O1253">
        <v>2202.8803710000002</v>
      </c>
      <c r="P1253">
        <v>2462</v>
      </c>
      <c r="Q1253">
        <v>955</v>
      </c>
      <c r="R1253">
        <v>782.95745850000003</v>
      </c>
      <c r="S1253">
        <v>1058</v>
      </c>
      <c r="T1253">
        <v>0.35528273069351457</v>
      </c>
      <c r="U1253">
        <v>0.3554244110607675</v>
      </c>
      <c r="V1253">
        <v>0.42973192526401299</v>
      </c>
      <c r="W1253">
        <v>152</v>
      </c>
      <c r="X1253">
        <v>156.99147033691401</v>
      </c>
      <c r="Y1253">
        <v>153</v>
      </c>
      <c r="Z1253">
        <v>1314</v>
      </c>
      <c r="AA1253">
        <v>998.94573974609398</v>
      </c>
      <c r="AB1253">
        <v>975</v>
      </c>
      <c r="AC1253">
        <v>0.11567732115677321</v>
      </c>
      <c r="AD1253">
        <v>0.15715715487891979</v>
      </c>
      <c r="AE1253">
        <v>0.15692307692307692</v>
      </c>
      <c r="AF1253">
        <v>1924.0000403589499</v>
      </c>
      <c r="AG1253">
        <v>653.96447753906295</v>
      </c>
      <c r="AH1253">
        <v>508</v>
      </c>
      <c r="AI1253">
        <v>0.46172306215502762</v>
      </c>
      <c r="AJ1253">
        <v>0.19908675483355545</v>
      </c>
      <c r="AK1253">
        <v>0.14440022740193292</v>
      </c>
      <c r="AL1253">
        <f t="shared" si="452"/>
        <v>0.53827693784497233</v>
      </c>
      <c r="AM1253">
        <f t="shared" si="452"/>
        <v>0.80091324516644458</v>
      </c>
      <c r="AN1253">
        <f t="shared" si="452"/>
        <v>0.85559977259806708</v>
      </c>
      <c r="AO1253">
        <v>97411.433191940625</v>
      </c>
      <c r="AP1253">
        <v>85629.852881078885</v>
      </c>
      <c r="AQ1253">
        <v>89453</v>
      </c>
      <c r="AR1253">
        <v>1727.7777777777778</v>
      </c>
      <c r="AS1253">
        <v>1690.8857255832347</v>
      </c>
      <c r="AT1253">
        <v>2001</v>
      </c>
      <c r="AU1253">
        <f t="shared" si="438"/>
        <v>-0.26263630732147214</v>
      </c>
      <c r="AV1253">
        <f t="shared" si="439"/>
        <v>-5.4686527431622528E-2</v>
      </c>
      <c r="AW1253">
        <v>1.4168036725292765E-4</v>
      </c>
      <c r="AX1253">
        <v>7.4307514203245495E-2</v>
      </c>
      <c r="AY1253" s="1">
        <f t="shared" si="440"/>
        <v>-11781.58031086174</v>
      </c>
      <c r="AZ1253" s="1">
        <f t="shared" si="441"/>
        <v>3823.1471189211152</v>
      </c>
      <c r="BA1253" s="1">
        <f t="shared" si="453"/>
        <v>-36.892052194543112</v>
      </c>
      <c r="BB1253" s="1">
        <f t="shared" si="454"/>
        <v>310.11427441676528</v>
      </c>
      <c r="BC1253">
        <f t="shared" si="442"/>
        <v>1</v>
      </c>
      <c r="BD1253">
        <f t="shared" si="443"/>
        <v>1</v>
      </c>
      <c r="BE1253">
        <f t="shared" si="444"/>
        <v>0</v>
      </c>
      <c r="BF1253">
        <f t="shared" si="445"/>
        <v>0</v>
      </c>
      <c r="BG1253">
        <f t="shared" si="446"/>
        <v>0</v>
      </c>
      <c r="BH1253">
        <f t="shared" si="447"/>
        <v>0</v>
      </c>
      <c r="BI1253">
        <f t="shared" si="448"/>
        <v>0</v>
      </c>
      <c r="BJ1253">
        <f t="shared" si="449"/>
        <v>0</v>
      </c>
      <c r="BK1253">
        <f t="shared" si="450"/>
        <v>0</v>
      </c>
      <c r="BL1253">
        <f t="shared" si="451"/>
        <v>1</v>
      </c>
      <c r="BM1253">
        <f t="shared" si="455"/>
        <v>0</v>
      </c>
      <c r="BN1253">
        <f t="shared" si="456"/>
        <v>0</v>
      </c>
      <c r="BO1253">
        <f>IF(AND(AU1253&gt;'County Avg'!$E$3,'Gentrification Calcs'!AW1253&gt;'County Avg'!$E$4,'Gentrification Calcs'!AY1253&gt;'County Avg'!$E$5,'Gentrification Calcs'!BA1253&gt;'County Avg'!$E$6),1,0)</f>
        <v>0</v>
      </c>
      <c r="BP1253">
        <f>IF(AND(AV1253&gt;'County Avg'!$F$3,'Gentrification Calcs'!AX1253&gt;'County Avg'!$F$4,'Gentrification Calcs'!AZ1253&gt;'County Avg'!$F$5,'Gentrification Calcs'!BB1253&gt;'County Avg'!$F$6),1,0)</f>
        <v>0</v>
      </c>
      <c r="BQ1253">
        <f t="shared" si="457"/>
        <v>0</v>
      </c>
      <c r="BR1253">
        <f t="shared" si="458"/>
        <v>0</v>
      </c>
      <c r="BS1253">
        <f t="shared" si="459"/>
        <v>0</v>
      </c>
      <c r="BT1253">
        <f t="shared" si="460"/>
        <v>0</v>
      </c>
    </row>
    <row r="1254" spans="1:72" x14ac:dyDescent="0.25">
      <c r="A1254">
        <v>6037408625</v>
      </c>
      <c r="B1254">
        <v>4416.5159371463797</v>
      </c>
      <c r="C1254">
        <v>4113</v>
      </c>
      <c r="D1254">
        <v>4074</v>
      </c>
      <c r="E1254">
        <v>1360.012939</v>
      </c>
      <c r="F1254">
        <v>1317</v>
      </c>
      <c r="G1254">
        <v>1254</v>
      </c>
      <c r="H1254">
        <v>164.9856034608346</v>
      </c>
      <c r="I1254">
        <v>332.76220000000001</v>
      </c>
      <c r="J1254">
        <v>198</v>
      </c>
      <c r="K1254">
        <v>0.12131178956440399</v>
      </c>
      <c r="L1254">
        <v>0.25266681852695522</v>
      </c>
      <c r="M1254">
        <v>0.15789473684210525</v>
      </c>
      <c r="N1254">
        <v>2797.0931799999998</v>
      </c>
      <c r="O1254">
        <v>2850</v>
      </c>
      <c r="P1254">
        <v>3039</v>
      </c>
      <c r="Q1254">
        <v>1191.7742920000001</v>
      </c>
      <c r="R1254">
        <v>1160</v>
      </c>
      <c r="S1254">
        <v>1441</v>
      </c>
      <c r="T1254">
        <v>0.42607600652045496</v>
      </c>
      <c r="U1254">
        <v>0.40701754385964911</v>
      </c>
      <c r="V1254">
        <v>0.47416913458374466</v>
      </c>
      <c r="W1254">
        <v>397.9296875</v>
      </c>
      <c r="X1254">
        <v>186</v>
      </c>
      <c r="Y1254">
        <v>194</v>
      </c>
      <c r="Z1254">
        <v>1367.06481933594</v>
      </c>
      <c r="AA1254">
        <v>1322</v>
      </c>
      <c r="AB1254">
        <v>1254</v>
      </c>
      <c r="AC1254">
        <v>0.2910832623820257</v>
      </c>
      <c r="AD1254">
        <v>0.14069591527987896</v>
      </c>
      <c r="AE1254">
        <v>0.1547049441786284</v>
      </c>
      <c r="AF1254">
        <v>1294.02708058041</v>
      </c>
      <c r="AG1254">
        <v>1159</v>
      </c>
      <c r="AH1254">
        <v>772</v>
      </c>
      <c r="AI1254">
        <v>0.29299726277372223</v>
      </c>
      <c r="AJ1254">
        <v>0.28178944809141748</v>
      </c>
      <c r="AK1254">
        <v>0.18949435444280804</v>
      </c>
      <c r="AL1254">
        <f t="shared" si="452"/>
        <v>0.70700273722627771</v>
      </c>
      <c r="AM1254">
        <f t="shared" si="452"/>
        <v>0.71821055190858252</v>
      </c>
      <c r="AN1254">
        <f t="shared" si="452"/>
        <v>0.81050564555719196</v>
      </c>
      <c r="AO1254">
        <v>108078.93107104985</v>
      </c>
      <c r="AP1254">
        <v>101450.05557825911</v>
      </c>
      <c r="AQ1254">
        <v>110357</v>
      </c>
      <c r="AR1254">
        <v>1729.5055555555557</v>
      </c>
      <c r="AS1254">
        <v>1421.6967180703837</v>
      </c>
      <c r="AT1254">
        <v>2001</v>
      </c>
      <c r="AU1254">
        <f t="shared" si="438"/>
        <v>-1.1207814682304751E-2</v>
      </c>
      <c r="AV1254">
        <f t="shared" si="439"/>
        <v>-9.2295093648609439E-2</v>
      </c>
      <c r="AW1254">
        <v>-1.9058462660805853E-2</v>
      </c>
      <c r="AX1254">
        <v>6.7151590724095545E-2</v>
      </c>
      <c r="AY1254" s="1">
        <f t="shared" si="440"/>
        <v>-6628.875492790743</v>
      </c>
      <c r="AZ1254" s="1">
        <f t="shared" si="441"/>
        <v>8906.9444217408891</v>
      </c>
      <c r="BA1254" s="1">
        <f t="shared" si="453"/>
        <v>-307.80883748517203</v>
      </c>
      <c r="BB1254" s="1">
        <f t="shared" si="454"/>
        <v>579.30328192961633</v>
      </c>
      <c r="BC1254">
        <f t="shared" si="442"/>
        <v>1</v>
      </c>
      <c r="BD1254">
        <f t="shared" si="443"/>
        <v>1</v>
      </c>
      <c r="BE1254">
        <f t="shared" si="444"/>
        <v>0</v>
      </c>
      <c r="BF1254">
        <f t="shared" si="445"/>
        <v>0</v>
      </c>
      <c r="BG1254">
        <f t="shared" si="446"/>
        <v>0</v>
      </c>
      <c r="BH1254">
        <f t="shared" si="447"/>
        <v>0</v>
      </c>
      <c r="BI1254">
        <f t="shared" si="448"/>
        <v>0</v>
      </c>
      <c r="BJ1254">
        <f t="shared" si="449"/>
        <v>0</v>
      </c>
      <c r="BK1254">
        <f t="shared" si="450"/>
        <v>1</v>
      </c>
      <c r="BL1254">
        <f t="shared" si="451"/>
        <v>0</v>
      </c>
      <c r="BM1254">
        <f t="shared" si="455"/>
        <v>0</v>
      </c>
      <c r="BN1254">
        <f t="shared" si="456"/>
        <v>0</v>
      </c>
      <c r="BO1254">
        <f>IF(AND(AU1254&gt;'County Avg'!$E$3,'Gentrification Calcs'!AW1254&gt;'County Avg'!$E$4,'Gentrification Calcs'!AY1254&gt;'County Avg'!$E$5,'Gentrification Calcs'!BA1254&gt;'County Avg'!$E$6),1,0)</f>
        <v>0</v>
      </c>
      <c r="BP1254">
        <f>IF(AND(AV1254&gt;'County Avg'!$F$3,'Gentrification Calcs'!AX1254&gt;'County Avg'!$F$4,'Gentrification Calcs'!AZ1254&gt;'County Avg'!$F$5,'Gentrification Calcs'!BB1254&gt;'County Avg'!$F$6),1,0)</f>
        <v>0</v>
      </c>
      <c r="BQ1254">
        <f t="shared" si="457"/>
        <v>0</v>
      </c>
      <c r="BR1254">
        <f t="shared" si="458"/>
        <v>0</v>
      </c>
      <c r="BS1254">
        <f t="shared" si="459"/>
        <v>0</v>
      </c>
      <c r="BT1254">
        <f t="shared" si="460"/>
        <v>0</v>
      </c>
    </row>
    <row r="1255" spans="1:72" x14ac:dyDescent="0.25">
      <c r="A1255">
        <v>6037408626</v>
      </c>
      <c r="B1255">
        <v>5285.6925836353303</v>
      </c>
      <c r="C1255">
        <v>5225</v>
      </c>
      <c r="D1255">
        <v>4763</v>
      </c>
      <c r="E1255">
        <v>1649.3344729999999</v>
      </c>
      <c r="F1255">
        <v>1705</v>
      </c>
      <c r="G1255">
        <v>1458</v>
      </c>
      <c r="H1255">
        <v>206.88636991409192</v>
      </c>
      <c r="I1255">
        <v>479.50839999999999</v>
      </c>
      <c r="J1255">
        <v>428.88779999999997</v>
      </c>
      <c r="K1255">
        <v>0.12543627341868571</v>
      </c>
      <c r="L1255">
        <v>0.2812365982404692</v>
      </c>
      <c r="M1255">
        <v>0.29416172839506172</v>
      </c>
      <c r="N1255">
        <v>3345.8314030000001</v>
      </c>
      <c r="O1255">
        <v>3427</v>
      </c>
      <c r="P1255">
        <v>3601</v>
      </c>
      <c r="Q1255">
        <v>1425.28241</v>
      </c>
      <c r="R1255">
        <v>1595</v>
      </c>
      <c r="S1255">
        <v>2123</v>
      </c>
      <c r="T1255">
        <v>0.42598751650248645</v>
      </c>
      <c r="U1255">
        <v>0.46542165159031224</v>
      </c>
      <c r="V1255">
        <v>0.58955845598444878</v>
      </c>
      <c r="W1255">
        <v>455.39223480224598</v>
      </c>
      <c r="X1255">
        <v>767</v>
      </c>
      <c r="Y1255">
        <v>591</v>
      </c>
      <c r="Z1255">
        <v>1652.53442382813</v>
      </c>
      <c r="AA1255">
        <v>1707</v>
      </c>
      <c r="AB1255">
        <v>1458</v>
      </c>
      <c r="AC1255">
        <v>0.27557201123067709</v>
      </c>
      <c r="AD1255">
        <v>0.44932630345635616</v>
      </c>
      <c r="AE1255">
        <v>0.40534979423868311</v>
      </c>
      <c r="AF1255">
        <v>1647.4030648663299</v>
      </c>
      <c r="AG1255">
        <v>515</v>
      </c>
      <c r="AH1255">
        <v>393</v>
      </c>
      <c r="AI1255">
        <v>0.31167212977287811</v>
      </c>
      <c r="AJ1255">
        <v>9.856459330143541E-2</v>
      </c>
      <c r="AK1255">
        <v>8.2511022464833092E-2</v>
      </c>
      <c r="AL1255">
        <f t="shared" si="452"/>
        <v>0.68832787022712183</v>
      </c>
      <c r="AM1255">
        <f t="shared" si="452"/>
        <v>0.90143540669856459</v>
      </c>
      <c r="AN1255">
        <f t="shared" si="452"/>
        <v>0.91748897753516689</v>
      </c>
      <c r="AO1255">
        <v>111641.41463414635</v>
      </c>
      <c r="AP1255">
        <v>72261.809562729875</v>
      </c>
      <c r="AQ1255">
        <v>72123</v>
      </c>
      <c r="AR1255">
        <v>1259.55</v>
      </c>
      <c r="AS1255">
        <v>1320.2435745353896</v>
      </c>
      <c r="AT1255">
        <v>1497</v>
      </c>
      <c r="AU1255">
        <f t="shared" si="438"/>
        <v>-0.2131075364714427</v>
      </c>
      <c r="AV1255">
        <f t="shared" si="439"/>
        <v>-1.6053570836602318E-2</v>
      </c>
      <c r="AW1255">
        <v>3.9434135087825783E-2</v>
      </c>
      <c r="AX1255">
        <v>0.12413680439413655</v>
      </c>
      <c r="AY1255" s="1">
        <f t="shared" si="440"/>
        <v>-39379.605071416474</v>
      </c>
      <c r="AZ1255" s="1">
        <f t="shared" si="441"/>
        <v>-138.80956272987532</v>
      </c>
      <c r="BA1255" s="1">
        <f t="shared" si="453"/>
        <v>60.693574535389644</v>
      </c>
      <c r="BB1255" s="1">
        <f t="shared" si="454"/>
        <v>176.7564254646104</v>
      </c>
      <c r="BC1255">
        <f t="shared" si="442"/>
        <v>1</v>
      </c>
      <c r="BD1255">
        <f t="shared" si="443"/>
        <v>1</v>
      </c>
      <c r="BE1255">
        <f t="shared" si="444"/>
        <v>0</v>
      </c>
      <c r="BF1255">
        <f t="shared" si="445"/>
        <v>0</v>
      </c>
      <c r="BG1255">
        <f t="shared" si="446"/>
        <v>0</v>
      </c>
      <c r="BH1255">
        <f t="shared" si="447"/>
        <v>0</v>
      </c>
      <c r="BI1255">
        <f t="shared" si="448"/>
        <v>0</v>
      </c>
      <c r="BJ1255">
        <f t="shared" si="449"/>
        <v>0</v>
      </c>
      <c r="BK1255">
        <f t="shared" si="450"/>
        <v>1</v>
      </c>
      <c r="BL1255">
        <f t="shared" si="451"/>
        <v>1</v>
      </c>
      <c r="BM1255">
        <f t="shared" si="455"/>
        <v>0</v>
      </c>
      <c r="BN1255">
        <f t="shared" si="456"/>
        <v>0</v>
      </c>
      <c r="BO1255">
        <f>IF(AND(AU1255&gt;'County Avg'!$E$3,'Gentrification Calcs'!AW1255&gt;'County Avg'!$E$4,'Gentrification Calcs'!AY1255&gt;'County Avg'!$E$5,'Gentrification Calcs'!BA1255&gt;'County Avg'!$E$6),1,0)</f>
        <v>0</v>
      </c>
      <c r="BP1255">
        <f>IF(AND(AV1255&gt;'County Avg'!$F$3,'Gentrification Calcs'!AX1255&gt;'County Avg'!$F$4,'Gentrification Calcs'!AZ1255&gt;'County Avg'!$F$5,'Gentrification Calcs'!BB1255&gt;'County Avg'!$F$6),1,0)</f>
        <v>0</v>
      </c>
      <c r="BQ1255">
        <f t="shared" si="457"/>
        <v>0</v>
      </c>
      <c r="BR1255">
        <f t="shared" si="458"/>
        <v>0</v>
      </c>
      <c r="BS1255">
        <f t="shared" si="459"/>
        <v>0</v>
      </c>
      <c r="BT1255">
        <f t="shared" si="460"/>
        <v>0</v>
      </c>
    </row>
    <row r="1256" spans="1:72" x14ac:dyDescent="0.25">
      <c r="A1256">
        <v>6037408627</v>
      </c>
      <c r="B1256">
        <v>3830.7493544182098</v>
      </c>
      <c r="C1256">
        <v>3201</v>
      </c>
      <c r="D1256">
        <v>2889</v>
      </c>
      <c r="E1256">
        <v>1236.678253</v>
      </c>
      <c r="F1256">
        <v>979</v>
      </c>
      <c r="G1256">
        <v>891</v>
      </c>
      <c r="H1256">
        <v>269.3220608442391</v>
      </c>
      <c r="I1256">
        <v>166.2578</v>
      </c>
      <c r="J1256">
        <v>234.45400000000001</v>
      </c>
      <c r="K1256">
        <v>0.2177786018237996</v>
      </c>
      <c r="L1256">
        <v>0.16982410623084782</v>
      </c>
      <c r="M1256">
        <v>0.26313580246913582</v>
      </c>
      <c r="N1256">
        <v>2421.548037</v>
      </c>
      <c r="O1256">
        <v>2229</v>
      </c>
      <c r="P1256">
        <v>2243</v>
      </c>
      <c r="Q1256">
        <v>1030.98407</v>
      </c>
      <c r="R1256">
        <v>944</v>
      </c>
      <c r="S1256">
        <v>1098</v>
      </c>
      <c r="T1256">
        <v>0.42575412680116076</v>
      </c>
      <c r="U1256">
        <v>0.42350829968595782</v>
      </c>
      <c r="V1256">
        <v>0.48952296032099868</v>
      </c>
      <c r="W1256">
        <v>290.26152038574202</v>
      </c>
      <c r="X1256">
        <v>84</v>
      </c>
      <c r="Y1256">
        <v>118</v>
      </c>
      <c r="Z1256">
        <v>1229.0010223388699</v>
      </c>
      <c r="AA1256">
        <v>921</v>
      </c>
      <c r="AB1256">
        <v>891</v>
      </c>
      <c r="AC1256">
        <v>0.23617679327341423</v>
      </c>
      <c r="AD1256">
        <v>9.1205211726384364E-2</v>
      </c>
      <c r="AE1256">
        <v>0.13243546576879911</v>
      </c>
      <c r="AF1256">
        <v>1382.2577804472</v>
      </c>
      <c r="AG1256">
        <v>669</v>
      </c>
      <c r="AH1256">
        <v>573</v>
      </c>
      <c r="AI1256">
        <v>0.36083221650953684</v>
      </c>
      <c r="AJ1256">
        <v>0.20899718837863168</v>
      </c>
      <c r="AK1256">
        <v>0.19833852544132918</v>
      </c>
      <c r="AL1256">
        <f t="shared" si="452"/>
        <v>0.63916778349046321</v>
      </c>
      <c r="AM1256">
        <f t="shared" si="452"/>
        <v>0.79100281162136832</v>
      </c>
      <c r="AN1256">
        <f t="shared" si="452"/>
        <v>0.80166147455867076</v>
      </c>
      <c r="AO1256">
        <v>109705.99204665961</v>
      </c>
      <c r="AP1256">
        <v>106200.59011033921</v>
      </c>
      <c r="AQ1256">
        <v>102554</v>
      </c>
      <c r="AR1256">
        <v>1321.75</v>
      </c>
      <c r="AS1256">
        <v>1712.5290628707</v>
      </c>
      <c r="AT1256">
        <v>2001</v>
      </c>
      <c r="AU1256">
        <f t="shared" si="438"/>
        <v>-0.15183502813090516</v>
      </c>
      <c r="AV1256">
        <f t="shared" si="439"/>
        <v>-1.0658662937302499E-2</v>
      </c>
      <c r="AW1256">
        <v>-2.2458271152029363E-3</v>
      </c>
      <c r="AX1256">
        <v>6.6014660635040856E-2</v>
      </c>
      <c r="AY1256" s="1">
        <f t="shared" si="440"/>
        <v>-3505.4019363203988</v>
      </c>
      <c r="AZ1256" s="1">
        <f t="shared" si="441"/>
        <v>-3646.5901103392098</v>
      </c>
      <c r="BA1256" s="1">
        <f t="shared" si="453"/>
        <v>390.77906287070005</v>
      </c>
      <c r="BB1256" s="1">
        <f t="shared" si="454"/>
        <v>288.47093712929995</v>
      </c>
      <c r="BC1256">
        <f t="shared" si="442"/>
        <v>1</v>
      </c>
      <c r="BD1256">
        <f t="shared" si="443"/>
        <v>1</v>
      </c>
      <c r="BE1256">
        <f t="shared" si="444"/>
        <v>0</v>
      </c>
      <c r="BF1256">
        <f t="shared" si="445"/>
        <v>0</v>
      </c>
      <c r="BG1256">
        <f t="shared" si="446"/>
        <v>0</v>
      </c>
      <c r="BH1256">
        <f t="shared" si="447"/>
        <v>0</v>
      </c>
      <c r="BI1256">
        <f t="shared" si="448"/>
        <v>0</v>
      </c>
      <c r="BJ1256">
        <f t="shared" si="449"/>
        <v>0</v>
      </c>
      <c r="BK1256">
        <f t="shared" si="450"/>
        <v>1</v>
      </c>
      <c r="BL1256">
        <f t="shared" si="451"/>
        <v>1</v>
      </c>
      <c r="BM1256">
        <f t="shared" si="455"/>
        <v>0</v>
      </c>
      <c r="BN1256">
        <f t="shared" si="456"/>
        <v>0</v>
      </c>
      <c r="BO1256">
        <f>IF(AND(AU1256&gt;'County Avg'!$E$3,'Gentrification Calcs'!AW1256&gt;'County Avg'!$E$4,'Gentrification Calcs'!AY1256&gt;'County Avg'!$E$5,'Gentrification Calcs'!BA1256&gt;'County Avg'!$E$6),1,0)</f>
        <v>0</v>
      </c>
      <c r="BP1256">
        <f>IF(AND(AV1256&gt;'County Avg'!$F$3,'Gentrification Calcs'!AX1256&gt;'County Avg'!$F$4,'Gentrification Calcs'!AZ1256&gt;'County Avg'!$F$5,'Gentrification Calcs'!BB1256&gt;'County Avg'!$F$6),1,0)</f>
        <v>0</v>
      </c>
      <c r="BQ1256">
        <f t="shared" si="457"/>
        <v>0</v>
      </c>
      <c r="BR1256">
        <f t="shared" si="458"/>
        <v>0</v>
      </c>
      <c r="BS1256">
        <f t="shared" si="459"/>
        <v>0</v>
      </c>
      <c r="BT1256">
        <f t="shared" si="460"/>
        <v>0</v>
      </c>
    </row>
    <row r="1257" spans="1:72" x14ac:dyDescent="0.25">
      <c r="A1257">
        <v>6037408628</v>
      </c>
      <c r="B1257">
        <v>3159.0418614304799</v>
      </c>
      <c r="C1257">
        <v>5548</v>
      </c>
      <c r="D1257">
        <v>5320</v>
      </c>
      <c r="E1257">
        <v>1024.974365</v>
      </c>
      <c r="F1257">
        <v>1906</v>
      </c>
      <c r="G1257">
        <v>1770</v>
      </c>
      <c r="H1257">
        <v>236.62640216175024</v>
      </c>
      <c r="I1257">
        <v>568.5172</v>
      </c>
      <c r="J1257">
        <v>576.88779999999997</v>
      </c>
      <c r="K1257">
        <v>0.23086080027157579</v>
      </c>
      <c r="L1257">
        <v>0.29827764952780694</v>
      </c>
      <c r="M1257">
        <v>0.32592531073446324</v>
      </c>
      <c r="N1257">
        <v>1996.527214</v>
      </c>
      <c r="O1257">
        <v>3926</v>
      </c>
      <c r="P1257">
        <v>4108</v>
      </c>
      <c r="Q1257">
        <v>849.95928960000003</v>
      </c>
      <c r="R1257">
        <v>1883</v>
      </c>
      <c r="S1257">
        <v>2220</v>
      </c>
      <c r="T1257">
        <v>0.4257188600485563</v>
      </c>
      <c r="U1257">
        <v>0.47962302598064188</v>
      </c>
      <c r="V1257">
        <v>0.54040895813047707</v>
      </c>
      <c r="W1257">
        <v>234.41653442382801</v>
      </c>
      <c r="X1257">
        <v>660</v>
      </c>
      <c r="Y1257">
        <v>554</v>
      </c>
      <c r="Z1257">
        <v>1017.39965820313</v>
      </c>
      <c r="AA1257">
        <v>1904</v>
      </c>
      <c r="AB1257">
        <v>1770</v>
      </c>
      <c r="AC1257">
        <v>0.23040752228857672</v>
      </c>
      <c r="AD1257">
        <v>0.34663865546218486</v>
      </c>
      <c r="AE1257">
        <v>0.3129943502824859</v>
      </c>
      <c r="AF1257">
        <v>1163.3119827933001</v>
      </c>
      <c r="AG1257">
        <v>727</v>
      </c>
      <c r="AH1257">
        <v>427</v>
      </c>
      <c r="AI1257">
        <v>0.36824835941443596</v>
      </c>
      <c r="AJ1257">
        <v>0.13103821196827686</v>
      </c>
      <c r="AK1257">
        <v>8.0263157894736842E-2</v>
      </c>
      <c r="AL1257">
        <f t="shared" si="452"/>
        <v>0.6317516405855641</v>
      </c>
      <c r="AM1257">
        <f t="shared" si="452"/>
        <v>0.86896178803172308</v>
      </c>
      <c r="AN1257">
        <f t="shared" si="452"/>
        <v>0.91973684210526319</v>
      </c>
      <c r="AO1257">
        <v>104044.83563096501</v>
      </c>
      <c r="AP1257">
        <v>76251.811197384566</v>
      </c>
      <c r="AQ1257">
        <v>71959</v>
      </c>
      <c r="AR1257">
        <v>1503.1666666666667</v>
      </c>
      <c r="AS1257">
        <v>1105.1629102412021</v>
      </c>
      <c r="AT1257">
        <v>1318</v>
      </c>
      <c r="AU1257">
        <f t="shared" si="438"/>
        <v>-0.23721014744615909</v>
      </c>
      <c r="AV1257">
        <f t="shared" si="439"/>
        <v>-5.0775054073540021E-2</v>
      </c>
      <c r="AW1257">
        <v>5.3904165932085579E-2</v>
      </c>
      <c r="AX1257">
        <v>6.0785932149835187E-2</v>
      </c>
      <c r="AY1257" s="1">
        <f t="shared" si="440"/>
        <v>-27793.024433580445</v>
      </c>
      <c r="AZ1257" s="1">
        <f t="shared" si="441"/>
        <v>-4292.8111973845662</v>
      </c>
      <c r="BA1257" s="1">
        <f t="shared" si="453"/>
        <v>-398.00375642546464</v>
      </c>
      <c r="BB1257" s="1">
        <f t="shared" si="454"/>
        <v>212.8370897587979</v>
      </c>
      <c r="BC1257">
        <f t="shared" si="442"/>
        <v>1</v>
      </c>
      <c r="BD1257">
        <f t="shared" si="443"/>
        <v>1</v>
      </c>
      <c r="BE1257">
        <f t="shared" si="444"/>
        <v>0</v>
      </c>
      <c r="BF1257">
        <f t="shared" si="445"/>
        <v>0</v>
      </c>
      <c r="BG1257">
        <f t="shared" si="446"/>
        <v>0</v>
      </c>
      <c r="BH1257">
        <f t="shared" si="447"/>
        <v>0</v>
      </c>
      <c r="BI1257">
        <f t="shared" si="448"/>
        <v>0</v>
      </c>
      <c r="BJ1257">
        <f t="shared" si="449"/>
        <v>0</v>
      </c>
      <c r="BK1257">
        <f t="shared" si="450"/>
        <v>1</v>
      </c>
      <c r="BL1257">
        <f t="shared" si="451"/>
        <v>1</v>
      </c>
      <c r="BM1257">
        <f t="shared" si="455"/>
        <v>0</v>
      </c>
      <c r="BN1257">
        <f t="shared" si="456"/>
        <v>0</v>
      </c>
      <c r="BO1257">
        <f>IF(AND(AU1257&gt;'County Avg'!$E$3,'Gentrification Calcs'!AW1257&gt;'County Avg'!$E$4,'Gentrification Calcs'!AY1257&gt;'County Avg'!$E$5,'Gentrification Calcs'!BA1257&gt;'County Avg'!$E$6),1,0)</f>
        <v>0</v>
      </c>
      <c r="BP1257">
        <f>IF(AND(AV1257&gt;'County Avg'!$F$3,'Gentrification Calcs'!AX1257&gt;'County Avg'!$F$4,'Gentrification Calcs'!AZ1257&gt;'County Avg'!$F$5,'Gentrification Calcs'!BB1257&gt;'County Avg'!$F$6),1,0)</f>
        <v>0</v>
      </c>
      <c r="BQ1257">
        <f t="shared" si="457"/>
        <v>0</v>
      </c>
      <c r="BR1257">
        <f t="shared" si="458"/>
        <v>0</v>
      </c>
      <c r="BS1257">
        <f t="shared" si="459"/>
        <v>0</v>
      </c>
      <c r="BT1257">
        <f t="shared" si="460"/>
        <v>0</v>
      </c>
    </row>
    <row r="1258" spans="1:72" x14ac:dyDescent="0.25">
      <c r="A1258">
        <v>6037408629</v>
      </c>
      <c r="B1258">
        <v>2172.3798381393399</v>
      </c>
      <c r="C1258">
        <v>2860</v>
      </c>
      <c r="D1258">
        <v>2949</v>
      </c>
      <c r="E1258">
        <v>549.97705080000003</v>
      </c>
      <c r="F1258">
        <v>962</v>
      </c>
      <c r="G1258">
        <v>917</v>
      </c>
      <c r="H1258">
        <v>200.28995162994644</v>
      </c>
      <c r="I1258">
        <v>191.0104</v>
      </c>
      <c r="J1258">
        <v>169.92520000000002</v>
      </c>
      <c r="K1258">
        <v>0.36417874407414536</v>
      </c>
      <c r="L1258">
        <v>0.19855550935550936</v>
      </c>
      <c r="M1258">
        <v>0.18530556161395859</v>
      </c>
      <c r="N1258">
        <v>1258.908768</v>
      </c>
      <c r="O1258">
        <v>1930</v>
      </c>
      <c r="P1258">
        <v>2179</v>
      </c>
      <c r="Q1258">
        <v>142.0823364</v>
      </c>
      <c r="R1258">
        <v>800</v>
      </c>
      <c r="S1258">
        <v>1275</v>
      </c>
      <c r="T1258">
        <v>0.11286150355892986</v>
      </c>
      <c r="U1258">
        <v>0.41450777202072536</v>
      </c>
      <c r="V1258">
        <v>0.58513079394217526</v>
      </c>
      <c r="W1258">
        <v>135.570236206055</v>
      </c>
      <c r="X1258">
        <v>114</v>
      </c>
      <c r="Y1258">
        <v>194</v>
      </c>
      <c r="Z1258">
        <v>557.96917724609398</v>
      </c>
      <c r="AA1258">
        <v>961</v>
      </c>
      <c r="AB1258">
        <v>917</v>
      </c>
      <c r="AC1258">
        <v>0.24297083375675668</v>
      </c>
      <c r="AD1258">
        <v>0.1186264308012487</v>
      </c>
      <c r="AE1258">
        <v>0.21155943293347873</v>
      </c>
      <c r="AF1258">
        <v>702.71559282501596</v>
      </c>
      <c r="AG1258">
        <v>851</v>
      </c>
      <c r="AH1258">
        <v>572</v>
      </c>
      <c r="AI1258">
        <v>0.32347731298542032</v>
      </c>
      <c r="AJ1258">
        <v>0.29755244755244753</v>
      </c>
      <c r="AK1258">
        <v>0.19396405561207189</v>
      </c>
      <c r="AL1258">
        <f t="shared" si="452"/>
        <v>0.67652268701457974</v>
      </c>
      <c r="AM1258">
        <f t="shared" si="452"/>
        <v>0.70244755244755241</v>
      </c>
      <c r="AN1258">
        <f t="shared" si="452"/>
        <v>0.80603594438792814</v>
      </c>
      <c r="AO1258">
        <v>102878.50318133617</v>
      </c>
      <c r="AP1258">
        <v>91951.782590927673</v>
      </c>
      <c r="AQ1258">
        <v>93603</v>
      </c>
      <c r="AR1258">
        <v>1541.1777777777779</v>
      </c>
      <c r="AS1258">
        <v>2053.4116251482801</v>
      </c>
      <c r="AT1258">
        <v>2001</v>
      </c>
      <c r="AU1258">
        <f t="shared" si="438"/>
        <v>-2.5924865432972788E-2</v>
      </c>
      <c r="AV1258">
        <f t="shared" si="439"/>
        <v>-0.10358839194037564</v>
      </c>
      <c r="AW1258">
        <v>0.30164626846179549</v>
      </c>
      <c r="AX1258">
        <v>0.1706230219214499</v>
      </c>
      <c r="AY1258" s="1">
        <f t="shared" si="440"/>
        <v>-10926.720590408499</v>
      </c>
      <c r="AZ1258" s="1">
        <f t="shared" si="441"/>
        <v>1651.2174090723274</v>
      </c>
      <c r="BA1258" s="1">
        <f t="shared" si="453"/>
        <v>512.23384737050219</v>
      </c>
      <c r="BB1258" s="1">
        <f t="shared" si="454"/>
        <v>-52.411625148280109</v>
      </c>
      <c r="BC1258">
        <f t="shared" si="442"/>
        <v>1</v>
      </c>
      <c r="BD1258">
        <f t="shared" si="443"/>
        <v>1</v>
      </c>
      <c r="BE1258">
        <f t="shared" si="444"/>
        <v>0</v>
      </c>
      <c r="BF1258">
        <f t="shared" si="445"/>
        <v>0</v>
      </c>
      <c r="BG1258">
        <f t="shared" si="446"/>
        <v>1</v>
      </c>
      <c r="BH1258">
        <f t="shared" si="447"/>
        <v>0</v>
      </c>
      <c r="BI1258">
        <f t="shared" si="448"/>
        <v>0</v>
      </c>
      <c r="BJ1258">
        <f t="shared" si="449"/>
        <v>0</v>
      </c>
      <c r="BK1258">
        <f t="shared" si="450"/>
        <v>1</v>
      </c>
      <c r="BL1258">
        <f t="shared" si="451"/>
        <v>0</v>
      </c>
      <c r="BM1258">
        <f t="shared" si="455"/>
        <v>0</v>
      </c>
      <c r="BN1258">
        <f t="shared" si="456"/>
        <v>0</v>
      </c>
      <c r="BO1258">
        <f>IF(AND(AU1258&gt;'County Avg'!$E$3,'Gentrification Calcs'!AW1258&gt;'County Avg'!$E$4,'Gentrification Calcs'!AY1258&gt;'County Avg'!$E$5,'Gentrification Calcs'!BA1258&gt;'County Avg'!$E$6),1,0)</f>
        <v>0</v>
      </c>
      <c r="BP1258">
        <f>IF(AND(AV1258&gt;'County Avg'!$F$3,'Gentrification Calcs'!AX1258&gt;'County Avg'!$F$4,'Gentrification Calcs'!AZ1258&gt;'County Avg'!$F$5,'Gentrification Calcs'!BB1258&gt;'County Avg'!$F$6),1,0)</f>
        <v>0</v>
      </c>
      <c r="BQ1258">
        <f t="shared" si="457"/>
        <v>0</v>
      </c>
      <c r="BR1258">
        <f t="shared" si="458"/>
        <v>0</v>
      </c>
      <c r="BS1258">
        <f t="shared" si="459"/>
        <v>0</v>
      </c>
      <c r="BT1258">
        <f t="shared" si="460"/>
        <v>0</v>
      </c>
    </row>
    <row r="1259" spans="1:72" x14ac:dyDescent="0.25">
      <c r="A1259">
        <v>6037408630</v>
      </c>
      <c r="B1259">
        <v>5056.4688386938697</v>
      </c>
      <c r="C1259">
        <v>2215.9999982714698</v>
      </c>
      <c r="D1259">
        <v>2706</v>
      </c>
      <c r="E1259">
        <v>1280.1361079999999</v>
      </c>
      <c r="F1259">
        <v>559.25903319999998</v>
      </c>
      <c r="G1259">
        <v>554</v>
      </c>
      <c r="H1259">
        <v>143.97203913252</v>
      </c>
      <c r="I1259">
        <v>158.0029637103336</v>
      </c>
      <c r="J1259">
        <v>261.74119999999999</v>
      </c>
      <c r="K1259">
        <v>0.11246619654956252</v>
      </c>
      <c r="L1259">
        <v>0.28252196983974187</v>
      </c>
      <c r="M1259">
        <v>0.4724570397111913</v>
      </c>
      <c r="N1259">
        <v>2930.2577970000002</v>
      </c>
      <c r="O1259">
        <v>1315.6561280000001</v>
      </c>
      <c r="P1259">
        <v>1572</v>
      </c>
      <c r="Q1259">
        <v>330.71331789999999</v>
      </c>
      <c r="R1259">
        <v>188.72361760000001</v>
      </c>
      <c r="S1259">
        <v>219</v>
      </c>
      <c r="T1259">
        <v>0.11286150939981612</v>
      </c>
      <c r="U1259">
        <v>0.14344448643042387</v>
      </c>
      <c r="V1259">
        <v>0.13931297709923665</v>
      </c>
      <c r="W1259">
        <v>315.55563354492199</v>
      </c>
      <c r="X1259">
        <v>117.200973510742</v>
      </c>
      <c r="Y1259">
        <v>151</v>
      </c>
      <c r="Z1259">
        <v>1298.73876953125</v>
      </c>
      <c r="AA1259">
        <v>563.76672363281295</v>
      </c>
      <c r="AB1259">
        <v>554</v>
      </c>
      <c r="AC1259">
        <v>0.24297082750429833</v>
      </c>
      <c r="AD1259">
        <v>0.20788912966611381</v>
      </c>
      <c r="AE1259">
        <v>0.27256317689530685</v>
      </c>
      <c r="AF1259">
        <v>1635.6529531352001</v>
      </c>
      <c r="AG1259">
        <v>405.99621582031301</v>
      </c>
      <c r="AH1259">
        <v>155</v>
      </c>
      <c r="AI1259">
        <v>0.32347731298541998</v>
      </c>
      <c r="AJ1259">
        <v>0.18321128887048702</v>
      </c>
      <c r="AK1259">
        <v>5.7280118255728013E-2</v>
      </c>
      <c r="AL1259">
        <f t="shared" si="452"/>
        <v>0.67652268701457996</v>
      </c>
      <c r="AM1259">
        <f t="shared" si="452"/>
        <v>0.81678871112951301</v>
      </c>
      <c r="AN1259">
        <f t="shared" si="452"/>
        <v>0.94271988174427201</v>
      </c>
      <c r="AO1259">
        <v>78989.547720042421</v>
      </c>
      <c r="AP1259">
        <v>77936.447486718447</v>
      </c>
      <c r="AQ1259">
        <v>46719</v>
      </c>
      <c r="AR1259">
        <v>1556.7277777777779</v>
      </c>
      <c r="AS1259">
        <v>1360.8248319493873</v>
      </c>
      <c r="AT1259">
        <v>1667</v>
      </c>
      <c r="AU1259">
        <f t="shared" si="438"/>
        <v>-0.14026602411493297</v>
      </c>
      <c r="AV1259">
        <f t="shared" si="439"/>
        <v>-0.125931170614759</v>
      </c>
      <c r="AW1259">
        <v>3.058297703060775E-2</v>
      </c>
      <c r="AX1259">
        <v>-4.131509331187222E-3</v>
      </c>
      <c r="AY1259" s="1">
        <f t="shared" si="440"/>
        <v>-1053.100233323974</v>
      </c>
      <c r="AZ1259" s="1">
        <f t="shared" si="441"/>
        <v>-31217.447486718447</v>
      </c>
      <c r="BA1259" s="1">
        <f t="shared" si="453"/>
        <v>-195.90294582839056</v>
      </c>
      <c r="BB1259" s="1">
        <f t="shared" si="454"/>
        <v>306.17516805061268</v>
      </c>
      <c r="BC1259">
        <f t="shared" si="442"/>
        <v>1</v>
      </c>
      <c r="BD1259">
        <f t="shared" si="443"/>
        <v>1</v>
      </c>
      <c r="BE1259">
        <f t="shared" si="444"/>
        <v>0</v>
      </c>
      <c r="BF1259">
        <f t="shared" si="445"/>
        <v>0</v>
      </c>
      <c r="BG1259">
        <f t="shared" si="446"/>
        <v>1</v>
      </c>
      <c r="BH1259">
        <f t="shared" si="447"/>
        <v>1</v>
      </c>
      <c r="BI1259">
        <f t="shared" si="448"/>
        <v>0</v>
      </c>
      <c r="BJ1259">
        <f t="shared" si="449"/>
        <v>0</v>
      </c>
      <c r="BK1259">
        <f t="shared" si="450"/>
        <v>1</v>
      </c>
      <c r="BL1259">
        <f t="shared" si="451"/>
        <v>1</v>
      </c>
      <c r="BM1259">
        <f t="shared" si="455"/>
        <v>0</v>
      </c>
      <c r="BN1259">
        <f t="shared" si="456"/>
        <v>0</v>
      </c>
      <c r="BO1259">
        <f>IF(AND(AU1259&gt;'County Avg'!$E$3,'Gentrification Calcs'!AW1259&gt;'County Avg'!$E$4,'Gentrification Calcs'!AY1259&gt;'County Avg'!$E$5,'Gentrification Calcs'!BA1259&gt;'County Avg'!$E$6),1,0)</f>
        <v>0</v>
      </c>
      <c r="BP1259">
        <f>IF(AND(AV1259&gt;'County Avg'!$F$3,'Gentrification Calcs'!AX1259&gt;'County Avg'!$F$4,'Gentrification Calcs'!AZ1259&gt;'County Avg'!$F$5,'Gentrification Calcs'!BB1259&gt;'County Avg'!$F$6),1,0)</f>
        <v>0</v>
      </c>
      <c r="BQ1259">
        <f t="shared" si="457"/>
        <v>0</v>
      </c>
      <c r="BR1259">
        <f t="shared" si="458"/>
        <v>0</v>
      </c>
      <c r="BS1259">
        <f t="shared" si="459"/>
        <v>0</v>
      </c>
      <c r="BT1259">
        <f t="shared" si="460"/>
        <v>0</v>
      </c>
    </row>
    <row r="1260" spans="1:72" x14ac:dyDescent="0.25">
      <c r="A1260">
        <v>6037408631</v>
      </c>
      <c r="B1260">
        <v>9887.0780304565906</v>
      </c>
      <c r="C1260">
        <v>5157.9997819662103</v>
      </c>
      <c r="D1260">
        <v>5355</v>
      </c>
      <c r="E1260">
        <v>2819.1918300000002</v>
      </c>
      <c r="F1260">
        <v>1301.740967</v>
      </c>
      <c r="G1260">
        <v>1382</v>
      </c>
      <c r="H1260">
        <v>335.11180537393057</v>
      </c>
      <c r="I1260">
        <v>367.77043628966635</v>
      </c>
      <c r="J1260">
        <v>452.56020000000001</v>
      </c>
      <c r="K1260">
        <v>0.11886803934655647</v>
      </c>
      <c r="L1260">
        <v>0.28252198064967743</v>
      </c>
      <c r="M1260">
        <v>0.32746758321273517</v>
      </c>
      <c r="N1260">
        <v>5974.7774810000001</v>
      </c>
      <c r="O1260">
        <v>3062.34375</v>
      </c>
      <c r="P1260">
        <v>3625</v>
      </c>
      <c r="Q1260">
        <v>1711.5043889999999</v>
      </c>
      <c r="R1260">
        <v>439.27636719999998</v>
      </c>
      <c r="S1260">
        <v>796</v>
      </c>
      <c r="T1260">
        <v>0.28645491726556233</v>
      </c>
      <c r="U1260">
        <v>0.14344449972345527</v>
      </c>
      <c r="V1260">
        <v>0.21958620689655173</v>
      </c>
      <c r="W1260">
        <v>711.53849041834496</v>
      </c>
      <c r="X1260">
        <v>272.79901123046898</v>
      </c>
      <c r="Y1260">
        <v>252</v>
      </c>
      <c r="Z1260">
        <v>2891.7515409737798</v>
      </c>
      <c r="AA1260">
        <v>1312.23315429688</v>
      </c>
      <c r="AB1260">
        <v>1382</v>
      </c>
      <c r="AC1260">
        <v>0.24605796187411685</v>
      </c>
      <c r="AD1260">
        <v>0.20788913184916441</v>
      </c>
      <c r="AE1260">
        <v>0.18234442836468887</v>
      </c>
      <c r="AF1260">
        <v>3953.2007145105699</v>
      </c>
      <c r="AG1260">
        <v>945.00378417968795</v>
      </c>
      <c r="AH1260">
        <v>547</v>
      </c>
      <c r="AI1260">
        <v>0.39983508801416923</v>
      </c>
      <c r="AJ1260">
        <v>0.18321128812057763</v>
      </c>
      <c r="AK1260">
        <v>0.10214752567693744</v>
      </c>
      <c r="AL1260">
        <f t="shared" si="452"/>
        <v>0.60016491198583077</v>
      </c>
      <c r="AM1260">
        <f t="shared" si="452"/>
        <v>0.81678871187942237</v>
      </c>
      <c r="AN1260">
        <f t="shared" si="452"/>
        <v>0.89785247432306259</v>
      </c>
      <c r="AO1260">
        <v>78989.547720042421</v>
      </c>
      <c r="AP1260">
        <v>77936.447486718447</v>
      </c>
      <c r="AQ1260">
        <v>62541</v>
      </c>
      <c r="AR1260">
        <v>1556.7277777777779</v>
      </c>
      <c r="AS1260">
        <v>1360.8248319493873</v>
      </c>
      <c r="AT1260">
        <v>1917</v>
      </c>
      <c r="AU1260">
        <f t="shared" si="438"/>
        <v>-0.2166237998935916</v>
      </c>
      <c r="AV1260">
        <f t="shared" si="439"/>
        <v>-8.1063762443640192E-2</v>
      </c>
      <c r="AW1260">
        <v>-0.14301041754210705</v>
      </c>
      <c r="AX1260">
        <v>7.6141707173096457E-2</v>
      </c>
      <c r="AY1260" s="1">
        <f t="shared" si="440"/>
        <v>-1053.100233323974</v>
      </c>
      <c r="AZ1260" s="1">
        <f t="shared" si="441"/>
        <v>-15395.447486718447</v>
      </c>
      <c r="BA1260" s="1">
        <f t="shared" si="453"/>
        <v>-195.90294582839056</v>
      </c>
      <c r="BB1260" s="1">
        <f t="shared" si="454"/>
        <v>556.17516805061268</v>
      </c>
      <c r="BC1260">
        <f t="shared" si="442"/>
        <v>1</v>
      </c>
      <c r="BD1260">
        <f t="shared" si="443"/>
        <v>1</v>
      </c>
      <c r="BE1260">
        <f t="shared" si="444"/>
        <v>0</v>
      </c>
      <c r="BF1260">
        <f t="shared" si="445"/>
        <v>0</v>
      </c>
      <c r="BG1260">
        <f t="shared" si="446"/>
        <v>0</v>
      </c>
      <c r="BH1260">
        <f t="shared" si="447"/>
        <v>1</v>
      </c>
      <c r="BI1260">
        <f t="shared" si="448"/>
        <v>0</v>
      </c>
      <c r="BJ1260">
        <f t="shared" si="449"/>
        <v>0</v>
      </c>
      <c r="BK1260">
        <f t="shared" si="450"/>
        <v>1</v>
      </c>
      <c r="BL1260">
        <f t="shared" si="451"/>
        <v>1</v>
      </c>
      <c r="BM1260">
        <f t="shared" si="455"/>
        <v>0</v>
      </c>
      <c r="BN1260">
        <f t="shared" si="456"/>
        <v>0</v>
      </c>
      <c r="BO1260">
        <f>IF(AND(AU1260&gt;'County Avg'!$E$3,'Gentrification Calcs'!AW1260&gt;'County Avg'!$E$4,'Gentrification Calcs'!AY1260&gt;'County Avg'!$E$5,'Gentrification Calcs'!BA1260&gt;'County Avg'!$E$6),1,0)</f>
        <v>0</v>
      </c>
      <c r="BP1260">
        <f>IF(AND(AV1260&gt;'County Avg'!$F$3,'Gentrification Calcs'!AX1260&gt;'County Avg'!$F$4,'Gentrification Calcs'!AZ1260&gt;'County Avg'!$F$5,'Gentrification Calcs'!BB1260&gt;'County Avg'!$F$6),1,0)</f>
        <v>0</v>
      </c>
      <c r="BQ1260">
        <f t="shared" si="457"/>
        <v>0</v>
      </c>
      <c r="BR1260">
        <f t="shared" si="458"/>
        <v>0</v>
      </c>
      <c r="BS1260">
        <f t="shared" si="459"/>
        <v>0</v>
      </c>
      <c r="BT1260">
        <f t="shared" si="460"/>
        <v>0</v>
      </c>
    </row>
    <row r="1261" spans="1:72" x14ac:dyDescent="0.25">
      <c r="A1261">
        <v>6037408703</v>
      </c>
      <c r="B1261">
        <v>697.85220007157295</v>
      </c>
      <c r="C1261">
        <v>6908.9291368185004</v>
      </c>
      <c r="D1261">
        <v>6873</v>
      </c>
      <c r="E1261">
        <v>199.0003662</v>
      </c>
      <c r="F1261">
        <v>1858.4879559999999</v>
      </c>
      <c r="G1261">
        <v>1934</v>
      </c>
      <c r="H1261">
        <v>554.42041402356062</v>
      </c>
      <c r="I1261">
        <v>219.35273703056887</v>
      </c>
      <c r="J1261">
        <v>343.48840000000001</v>
      </c>
      <c r="K1261">
        <v>2.7860271044242966</v>
      </c>
      <c r="L1261">
        <v>0.11802752679801003</v>
      </c>
      <c r="M1261">
        <v>0.17760517063081696</v>
      </c>
      <c r="N1261">
        <v>421.71093760000002</v>
      </c>
      <c r="O1261">
        <v>4497.2953129999996</v>
      </c>
      <c r="P1261">
        <v>4972</v>
      </c>
      <c r="Q1261">
        <v>120.92208100000001</v>
      </c>
      <c r="R1261">
        <v>2405.304482</v>
      </c>
      <c r="S1261">
        <v>2703</v>
      </c>
      <c r="T1261">
        <v>0.28674162849125967</v>
      </c>
      <c r="U1261">
        <v>0.53483356430856654</v>
      </c>
      <c r="V1261">
        <v>0.54364440868865649</v>
      </c>
      <c r="W1261">
        <v>50.287704467773402</v>
      </c>
      <c r="X1261">
        <v>91.180129048880204</v>
      </c>
      <c r="Y1261">
        <v>198</v>
      </c>
      <c r="Z1261">
        <v>204.12838745117199</v>
      </c>
      <c r="AA1261">
        <v>1928.23380768672</v>
      </c>
      <c r="AB1261">
        <v>1934</v>
      </c>
      <c r="AC1261">
        <v>0.24635331271503011</v>
      </c>
      <c r="AD1261">
        <v>4.728686359786833E-2</v>
      </c>
      <c r="AE1261">
        <v>0.10237849017580145</v>
      </c>
      <c r="AF1261">
        <v>278.89826390344598</v>
      </c>
      <c r="AG1261">
        <v>749.92560033500195</v>
      </c>
      <c r="AH1261">
        <v>832</v>
      </c>
      <c r="AI1261">
        <v>0.39965233881163043</v>
      </c>
      <c r="AJ1261">
        <v>0.10854440470934341</v>
      </c>
      <c r="AK1261">
        <v>0.12105339735195693</v>
      </c>
      <c r="AL1261">
        <f t="shared" si="452"/>
        <v>0.60034766118836957</v>
      </c>
      <c r="AM1261">
        <f t="shared" si="452"/>
        <v>0.89145559529065654</v>
      </c>
      <c r="AN1261">
        <f t="shared" si="452"/>
        <v>0.87894660264804303</v>
      </c>
      <c r="AO1261">
        <v>95641.074761399796</v>
      </c>
      <c r="AP1261">
        <v>133613.32733959952</v>
      </c>
      <c r="AQ1261">
        <v>101477</v>
      </c>
      <c r="AR1261">
        <v>1192.1666666666667</v>
      </c>
      <c r="AS1261">
        <v>2269.8449980229343</v>
      </c>
      <c r="AT1261">
        <v>2001</v>
      </c>
      <c r="AU1261">
        <f t="shared" si="438"/>
        <v>-0.29110793410228702</v>
      </c>
      <c r="AV1261">
        <f t="shared" si="439"/>
        <v>1.2508992642613515E-2</v>
      </c>
      <c r="AW1261">
        <v>0.24809193581730687</v>
      </c>
      <c r="AX1261">
        <v>8.8108443800899439E-3</v>
      </c>
      <c r="AY1261" s="1">
        <f t="shared" si="440"/>
        <v>37972.252578199725</v>
      </c>
      <c r="AZ1261" s="1">
        <f t="shared" si="441"/>
        <v>-32136.32733959952</v>
      </c>
      <c r="BA1261" s="1">
        <f t="shared" si="453"/>
        <v>1077.6783313562676</v>
      </c>
      <c r="BB1261" s="1">
        <f t="shared" si="454"/>
        <v>-268.84499802293431</v>
      </c>
      <c r="BC1261">
        <f t="shared" si="442"/>
        <v>1</v>
      </c>
      <c r="BD1261">
        <f t="shared" si="443"/>
        <v>1</v>
      </c>
      <c r="BE1261">
        <f t="shared" si="444"/>
        <v>1</v>
      </c>
      <c r="BF1261">
        <f t="shared" si="445"/>
        <v>0</v>
      </c>
      <c r="BG1261">
        <f t="shared" si="446"/>
        <v>0</v>
      </c>
      <c r="BH1261">
        <f t="shared" si="447"/>
        <v>0</v>
      </c>
      <c r="BI1261">
        <f t="shared" si="448"/>
        <v>0</v>
      </c>
      <c r="BJ1261">
        <f t="shared" si="449"/>
        <v>0</v>
      </c>
      <c r="BK1261">
        <f t="shared" si="450"/>
        <v>1</v>
      </c>
      <c r="BL1261">
        <f t="shared" si="451"/>
        <v>1</v>
      </c>
      <c r="BM1261">
        <f t="shared" si="455"/>
        <v>0</v>
      </c>
      <c r="BN1261">
        <f t="shared" si="456"/>
        <v>0</v>
      </c>
      <c r="BO1261">
        <f>IF(AND(AU1261&gt;'County Avg'!$E$3,'Gentrification Calcs'!AW1261&gt;'County Avg'!$E$4,'Gentrification Calcs'!AY1261&gt;'County Avg'!$E$5,'Gentrification Calcs'!BA1261&gt;'County Avg'!$E$6),1,0)</f>
        <v>0</v>
      </c>
      <c r="BP1261">
        <f>IF(AND(AV1261&gt;'County Avg'!$F$3,'Gentrification Calcs'!AX1261&gt;'County Avg'!$F$4,'Gentrification Calcs'!AZ1261&gt;'County Avg'!$F$5,'Gentrification Calcs'!BB1261&gt;'County Avg'!$F$6),1,0)</f>
        <v>0</v>
      </c>
      <c r="BQ1261">
        <f t="shared" si="457"/>
        <v>0</v>
      </c>
      <c r="BR1261">
        <f t="shared" si="458"/>
        <v>0</v>
      </c>
      <c r="BS1261">
        <f t="shared" si="459"/>
        <v>0</v>
      </c>
      <c r="BT1261">
        <f t="shared" si="460"/>
        <v>0</v>
      </c>
    </row>
    <row r="1262" spans="1:72" x14ac:dyDescent="0.25">
      <c r="A1262">
        <v>6037408704</v>
      </c>
      <c r="B1262">
        <v>1108.8062960106099</v>
      </c>
      <c r="C1262">
        <v>3148</v>
      </c>
      <c r="D1262">
        <v>3205</v>
      </c>
      <c r="E1262">
        <v>316.18850709999998</v>
      </c>
      <c r="F1262">
        <v>1001</v>
      </c>
      <c r="G1262">
        <v>1013</v>
      </c>
      <c r="H1262">
        <v>39.142450500373556</v>
      </c>
      <c r="I1262">
        <v>477.75740000000002</v>
      </c>
      <c r="J1262">
        <v>464.56319999999999</v>
      </c>
      <c r="K1262">
        <v>0.123794665591669</v>
      </c>
      <c r="L1262">
        <v>0.47728011988011992</v>
      </c>
      <c r="M1262">
        <v>0.45860138203356365</v>
      </c>
      <c r="N1262">
        <v>670.04982240000004</v>
      </c>
      <c r="O1262">
        <v>2140</v>
      </c>
      <c r="P1262">
        <v>2298</v>
      </c>
      <c r="Q1262">
        <v>192.13117980000001</v>
      </c>
      <c r="R1262">
        <v>521</v>
      </c>
      <c r="S1262">
        <v>538</v>
      </c>
      <c r="T1262">
        <v>0.28674163230402788</v>
      </c>
      <c r="U1262">
        <v>0.24345794392523365</v>
      </c>
      <c r="V1262">
        <v>0.23411662315056572</v>
      </c>
      <c r="W1262">
        <v>79.901336669921903</v>
      </c>
      <c r="X1262">
        <v>508</v>
      </c>
      <c r="Y1262">
        <v>506</v>
      </c>
      <c r="Z1262">
        <v>324.33636474609398</v>
      </c>
      <c r="AA1262">
        <v>1032</v>
      </c>
      <c r="AB1262">
        <v>1013</v>
      </c>
      <c r="AC1262">
        <v>0.24635330895588131</v>
      </c>
      <c r="AD1262">
        <v>0.49224806201550386</v>
      </c>
      <c r="AE1262">
        <v>0.49950641658440276</v>
      </c>
      <c r="AF1262">
        <v>443.13702948970098</v>
      </c>
      <c r="AG1262">
        <v>503</v>
      </c>
      <c r="AH1262">
        <v>272</v>
      </c>
      <c r="AI1262">
        <v>0.3996523388116302</v>
      </c>
      <c r="AJ1262">
        <v>0.15978398983481576</v>
      </c>
      <c r="AK1262">
        <v>8.4867394695787829E-2</v>
      </c>
      <c r="AL1262">
        <f t="shared" si="452"/>
        <v>0.6003476611883698</v>
      </c>
      <c r="AM1262">
        <f t="shared" si="452"/>
        <v>0.84021601016518421</v>
      </c>
      <c r="AN1262">
        <f t="shared" si="452"/>
        <v>0.91513260530421214</v>
      </c>
      <c r="AO1262">
        <v>95612.052492046671</v>
      </c>
      <c r="AP1262">
        <v>49789.740089906016</v>
      </c>
      <c r="AQ1262">
        <v>51406</v>
      </c>
      <c r="AR1262">
        <v>1186.9833333333333</v>
      </c>
      <c r="AS1262">
        <v>1003.709766706208</v>
      </c>
      <c r="AT1262">
        <v>1189</v>
      </c>
      <c r="AU1262">
        <f t="shared" si="438"/>
        <v>-0.23986834897681444</v>
      </c>
      <c r="AV1262">
        <f t="shared" si="439"/>
        <v>-7.4916595139027931E-2</v>
      </c>
      <c r="AW1262">
        <v>-4.3283688378794233E-2</v>
      </c>
      <c r="AX1262">
        <v>-9.3413207746679272E-3</v>
      </c>
      <c r="AY1262" s="1">
        <f t="shared" si="440"/>
        <v>-45822.312402140655</v>
      </c>
      <c r="AZ1262" s="1">
        <f t="shared" si="441"/>
        <v>1616.2599100939842</v>
      </c>
      <c r="BA1262" s="1">
        <f t="shared" si="453"/>
        <v>-183.27356662712532</v>
      </c>
      <c r="BB1262" s="1">
        <f t="shared" si="454"/>
        <v>185.29023329379197</v>
      </c>
      <c r="BC1262">
        <f t="shared" si="442"/>
        <v>1</v>
      </c>
      <c r="BD1262">
        <f t="shared" si="443"/>
        <v>1</v>
      </c>
      <c r="BE1262">
        <f t="shared" si="444"/>
        <v>0</v>
      </c>
      <c r="BF1262">
        <f t="shared" si="445"/>
        <v>1</v>
      </c>
      <c r="BG1262">
        <f t="shared" si="446"/>
        <v>0</v>
      </c>
      <c r="BH1262">
        <f t="shared" si="447"/>
        <v>0</v>
      </c>
      <c r="BI1262">
        <f t="shared" si="448"/>
        <v>0</v>
      </c>
      <c r="BJ1262">
        <f t="shared" si="449"/>
        <v>0</v>
      </c>
      <c r="BK1262">
        <f t="shared" si="450"/>
        <v>1</v>
      </c>
      <c r="BL1262">
        <f t="shared" si="451"/>
        <v>1</v>
      </c>
      <c r="BM1262">
        <f t="shared" si="455"/>
        <v>0</v>
      </c>
      <c r="BN1262">
        <f t="shared" si="456"/>
        <v>0</v>
      </c>
      <c r="BO1262">
        <f>IF(AND(AU1262&gt;'County Avg'!$E$3,'Gentrification Calcs'!AW1262&gt;'County Avg'!$E$4,'Gentrification Calcs'!AY1262&gt;'County Avg'!$E$5,'Gentrification Calcs'!BA1262&gt;'County Avg'!$E$6),1,0)</f>
        <v>0</v>
      </c>
      <c r="BP1262">
        <f>IF(AND(AV1262&gt;'County Avg'!$F$3,'Gentrification Calcs'!AX1262&gt;'County Avg'!$F$4,'Gentrification Calcs'!AZ1262&gt;'County Avg'!$F$5,'Gentrification Calcs'!BB1262&gt;'County Avg'!$F$6),1,0)</f>
        <v>0</v>
      </c>
      <c r="BQ1262">
        <f t="shared" si="457"/>
        <v>0</v>
      </c>
      <c r="BR1262">
        <f t="shared" si="458"/>
        <v>0</v>
      </c>
      <c r="BS1262">
        <f t="shared" si="459"/>
        <v>0</v>
      </c>
      <c r="BT1262">
        <f t="shared" si="460"/>
        <v>0</v>
      </c>
    </row>
    <row r="1263" spans="1:72" x14ac:dyDescent="0.25">
      <c r="A1263">
        <v>6037408705</v>
      </c>
      <c r="B1263">
        <v>961.94667803641096</v>
      </c>
      <c r="C1263">
        <v>5548</v>
      </c>
      <c r="D1263">
        <v>5449</v>
      </c>
      <c r="E1263">
        <v>274.309845</v>
      </c>
      <c r="F1263">
        <v>1586</v>
      </c>
      <c r="G1263">
        <v>1599</v>
      </c>
      <c r="H1263">
        <v>62.192818983226623</v>
      </c>
      <c r="I1263">
        <v>483.26740000000001</v>
      </c>
      <c r="J1263">
        <v>493.48840000000001</v>
      </c>
      <c r="K1263">
        <v>0.22672470608273876</v>
      </c>
      <c r="L1263">
        <v>0.30470832282471627</v>
      </c>
      <c r="M1263">
        <v>0.30862313946216385</v>
      </c>
      <c r="N1263">
        <v>581.30279659999997</v>
      </c>
      <c r="O1263">
        <v>3480</v>
      </c>
      <c r="P1263">
        <v>3872</v>
      </c>
      <c r="Q1263">
        <v>166.68371579999999</v>
      </c>
      <c r="R1263">
        <v>974</v>
      </c>
      <c r="S1263">
        <v>1435</v>
      </c>
      <c r="T1263">
        <v>0.28674163753369425</v>
      </c>
      <c r="U1263">
        <v>0.27988505747126435</v>
      </c>
      <c r="V1263">
        <v>0.37060950413223143</v>
      </c>
      <c r="W1263">
        <v>69.318534851074205</v>
      </c>
      <c r="X1263">
        <v>460</v>
      </c>
      <c r="Y1263">
        <v>378</v>
      </c>
      <c r="Z1263">
        <v>281.37850952148398</v>
      </c>
      <c r="AA1263">
        <v>1552</v>
      </c>
      <c r="AB1263">
        <v>1599</v>
      </c>
      <c r="AC1263">
        <v>0.24635333725009143</v>
      </c>
      <c r="AD1263">
        <v>0.29639175257731959</v>
      </c>
      <c r="AE1263">
        <v>0.23639774859287055</v>
      </c>
      <c r="AF1263">
        <v>384.44423968933</v>
      </c>
      <c r="AG1263">
        <v>1049</v>
      </c>
      <c r="AH1263">
        <v>508</v>
      </c>
      <c r="AI1263">
        <v>0.39965233881163037</v>
      </c>
      <c r="AJ1263">
        <v>0.18907714491708724</v>
      </c>
      <c r="AK1263">
        <v>9.3228115250504673E-2</v>
      </c>
      <c r="AL1263">
        <f t="shared" si="452"/>
        <v>0.60034766118836957</v>
      </c>
      <c r="AM1263">
        <f t="shared" si="452"/>
        <v>0.81092285508291273</v>
      </c>
      <c r="AN1263">
        <f t="shared" si="452"/>
        <v>0.90677188474949533</v>
      </c>
      <c r="AO1263">
        <v>95612.052492046671</v>
      </c>
      <c r="AP1263">
        <v>74041.51246424194</v>
      </c>
      <c r="AQ1263">
        <v>62083</v>
      </c>
      <c r="AR1263">
        <v>1186.9833333333333</v>
      </c>
      <c r="AS1263">
        <v>1351.3558718861211</v>
      </c>
      <c r="AT1263">
        <v>1532</v>
      </c>
      <c r="AU1263">
        <f t="shared" si="438"/>
        <v>-0.21057519389454313</v>
      </c>
      <c r="AV1263">
        <f t="shared" si="439"/>
        <v>-9.5849029666582569E-2</v>
      </c>
      <c r="AW1263">
        <v>-6.8565800624298956E-3</v>
      </c>
      <c r="AX1263">
        <v>9.0724446660967073E-2</v>
      </c>
      <c r="AY1263" s="1">
        <f t="shared" si="440"/>
        <v>-21570.540027804731</v>
      </c>
      <c r="AZ1263" s="1">
        <f t="shared" si="441"/>
        <v>-11958.51246424194</v>
      </c>
      <c r="BA1263" s="1">
        <f t="shared" si="453"/>
        <v>164.37253855278777</v>
      </c>
      <c r="BB1263" s="1">
        <f t="shared" si="454"/>
        <v>180.64412811387888</v>
      </c>
      <c r="BC1263">
        <f t="shared" si="442"/>
        <v>1</v>
      </c>
      <c r="BD1263">
        <f t="shared" si="443"/>
        <v>1</v>
      </c>
      <c r="BE1263">
        <f t="shared" si="444"/>
        <v>0</v>
      </c>
      <c r="BF1263">
        <f t="shared" si="445"/>
        <v>0</v>
      </c>
      <c r="BG1263">
        <f t="shared" si="446"/>
        <v>0</v>
      </c>
      <c r="BH1263">
        <f t="shared" si="447"/>
        <v>0</v>
      </c>
      <c r="BI1263">
        <f t="shared" si="448"/>
        <v>0</v>
      </c>
      <c r="BJ1263">
        <f t="shared" si="449"/>
        <v>0</v>
      </c>
      <c r="BK1263">
        <f t="shared" si="450"/>
        <v>1</v>
      </c>
      <c r="BL1263">
        <f t="shared" si="451"/>
        <v>1</v>
      </c>
      <c r="BM1263">
        <f t="shared" si="455"/>
        <v>0</v>
      </c>
      <c r="BN1263">
        <f t="shared" si="456"/>
        <v>0</v>
      </c>
      <c r="BO1263">
        <f>IF(AND(AU1263&gt;'County Avg'!$E$3,'Gentrification Calcs'!AW1263&gt;'County Avg'!$E$4,'Gentrification Calcs'!AY1263&gt;'County Avg'!$E$5,'Gentrification Calcs'!BA1263&gt;'County Avg'!$E$6),1,0)</f>
        <v>0</v>
      </c>
      <c r="BP1263">
        <f>IF(AND(AV1263&gt;'County Avg'!$F$3,'Gentrification Calcs'!AX1263&gt;'County Avg'!$F$4,'Gentrification Calcs'!AZ1263&gt;'County Avg'!$F$5,'Gentrification Calcs'!BB1263&gt;'County Avg'!$F$6),1,0)</f>
        <v>0</v>
      </c>
      <c r="BQ1263">
        <f t="shared" si="457"/>
        <v>0</v>
      </c>
      <c r="BR1263">
        <f t="shared" si="458"/>
        <v>0</v>
      </c>
      <c r="BS1263">
        <f t="shared" si="459"/>
        <v>0</v>
      </c>
      <c r="BT1263">
        <f t="shared" si="460"/>
        <v>0</v>
      </c>
    </row>
    <row r="1264" spans="1:72" x14ac:dyDescent="0.25">
      <c r="A1264">
        <v>6037408706</v>
      </c>
      <c r="B1264">
        <v>4001.1027551296502</v>
      </c>
      <c r="C1264">
        <v>1487</v>
      </c>
      <c r="D1264">
        <v>1936</v>
      </c>
      <c r="E1264">
        <v>1104.574971</v>
      </c>
      <c r="F1264">
        <v>452</v>
      </c>
      <c r="G1264">
        <v>495</v>
      </c>
      <c r="H1264">
        <v>53.955479720744925</v>
      </c>
      <c r="I1264">
        <v>80.007199999999997</v>
      </c>
      <c r="J1264">
        <v>70.617800000000003</v>
      </c>
      <c r="K1264">
        <v>4.8847277131309291E-2</v>
      </c>
      <c r="L1264">
        <v>0.1770070796460177</v>
      </c>
      <c r="M1264">
        <v>0.14266222222222222</v>
      </c>
      <c r="N1264">
        <v>2415.2245240000002</v>
      </c>
      <c r="O1264">
        <v>956</v>
      </c>
      <c r="P1264">
        <v>1454</v>
      </c>
      <c r="Q1264">
        <v>445.48679540000001</v>
      </c>
      <c r="R1264">
        <v>437</v>
      </c>
      <c r="S1264">
        <v>776</v>
      </c>
      <c r="T1264">
        <v>0.18444943357158458</v>
      </c>
      <c r="U1264">
        <v>0.45711297071129708</v>
      </c>
      <c r="V1264">
        <v>0.53370013755158185</v>
      </c>
      <c r="W1264">
        <v>158.969243526459</v>
      </c>
      <c r="X1264">
        <v>22</v>
      </c>
      <c r="Y1264">
        <v>7</v>
      </c>
      <c r="Z1264">
        <v>1120.57334518433</v>
      </c>
      <c r="AA1264">
        <v>415</v>
      </c>
      <c r="AB1264">
        <v>495</v>
      </c>
      <c r="AC1264">
        <v>0.14186420211548861</v>
      </c>
      <c r="AD1264">
        <v>5.3012048192771083E-2</v>
      </c>
      <c r="AE1264">
        <v>1.4141414141414142E-2</v>
      </c>
      <c r="AF1264">
        <v>1811.3705731458699</v>
      </c>
      <c r="AG1264">
        <v>316</v>
      </c>
      <c r="AH1264">
        <v>367</v>
      </c>
      <c r="AI1264">
        <v>0.45271783405801957</v>
      </c>
      <c r="AJ1264">
        <v>0.2125084061869536</v>
      </c>
      <c r="AK1264">
        <v>0.18956611570247933</v>
      </c>
      <c r="AL1264">
        <f t="shared" si="452"/>
        <v>0.54728216594198043</v>
      </c>
      <c r="AM1264">
        <f t="shared" si="452"/>
        <v>0.78749159381304645</v>
      </c>
      <c r="AN1264">
        <f t="shared" si="452"/>
        <v>0.81043388429752072</v>
      </c>
      <c r="AO1264">
        <v>0</v>
      </c>
      <c r="AP1264">
        <v>114956.50469963222</v>
      </c>
      <c r="AQ1264">
        <v>123250</v>
      </c>
      <c r="AR1264">
        <v>0</v>
      </c>
      <c r="AS1264">
        <v>2198.1514432582048</v>
      </c>
      <c r="AU1264">
        <f t="shared" si="438"/>
        <v>-0.24020942787106597</v>
      </c>
      <c r="AV1264">
        <f t="shared" si="439"/>
        <v>-2.294229048447427E-2</v>
      </c>
      <c r="AW1264">
        <v>0.27266353713971248</v>
      </c>
      <c r="AX1264">
        <v>7.6587166840284771E-2</v>
      </c>
      <c r="AY1264" s="1">
        <f t="shared" si="440"/>
        <v>114956.50469963222</v>
      </c>
      <c r="AZ1264" s="1">
        <f t="shared" si="441"/>
        <v>8293.4953003677801</v>
      </c>
      <c r="BA1264" s="1">
        <f t="shared" si="453"/>
        <v>2198.1514432582048</v>
      </c>
      <c r="BB1264" s="1">
        <f t="shared" si="454"/>
        <v>-2198.1514432582048</v>
      </c>
      <c r="BC1264">
        <f t="shared" si="442"/>
        <v>1</v>
      </c>
      <c r="BD1264">
        <f t="shared" si="443"/>
        <v>1</v>
      </c>
      <c r="BE1264">
        <f t="shared" si="444"/>
        <v>0</v>
      </c>
      <c r="BF1264">
        <f t="shared" si="445"/>
        <v>0</v>
      </c>
      <c r="BG1264">
        <f t="shared" si="446"/>
        <v>0</v>
      </c>
      <c r="BH1264">
        <f t="shared" si="447"/>
        <v>0</v>
      </c>
      <c r="BI1264">
        <f t="shared" si="448"/>
        <v>0</v>
      </c>
      <c r="BJ1264">
        <f t="shared" si="449"/>
        <v>0</v>
      </c>
      <c r="BK1264">
        <f t="shared" si="450"/>
        <v>0</v>
      </c>
      <c r="BL1264">
        <f t="shared" si="451"/>
        <v>1</v>
      </c>
      <c r="BM1264">
        <f t="shared" si="455"/>
        <v>0</v>
      </c>
      <c r="BN1264">
        <f t="shared" si="456"/>
        <v>0</v>
      </c>
      <c r="BO1264">
        <f>IF(AND(AU1264&gt;'County Avg'!$E$3,'Gentrification Calcs'!AW1264&gt;'County Avg'!$E$4,'Gentrification Calcs'!AY1264&gt;'County Avg'!$E$5,'Gentrification Calcs'!BA1264&gt;'County Avg'!$E$6),1,0)</f>
        <v>0</v>
      </c>
      <c r="BP1264">
        <f>IF(AND(AV1264&gt;'County Avg'!$F$3,'Gentrification Calcs'!AX1264&gt;'County Avg'!$F$4,'Gentrification Calcs'!AZ1264&gt;'County Avg'!$F$5,'Gentrification Calcs'!BB1264&gt;'County Avg'!$F$6),1,0)</f>
        <v>0</v>
      </c>
      <c r="BQ1264">
        <f t="shared" si="457"/>
        <v>0</v>
      </c>
      <c r="BR1264">
        <f t="shared" si="458"/>
        <v>0</v>
      </c>
      <c r="BS1264">
        <f t="shared" si="459"/>
        <v>0</v>
      </c>
      <c r="BT1264">
        <f t="shared" si="460"/>
        <v>0</v>
      </c>
    </row>
    <row r="1265" spans="1:72" x14ac:dyDescent="0.25">
      <c r="A1265">
        <v>6037408722</v>
      </c>
      <c r="B1265">
        <v>2462.9701746692299</v>
      </c>
      <c r="C1265">
        <v>4360.1041495813997</v>
      </c>
      <c r="D1265">
        <v>4534</v>
      </c>
      <c r="E1265">
        <v>720.01330570000005</v>
      </c>
      <c r="F1265">
        <v>1243.1588589999999</v>
      </c>
      <c r="G1265">
        <v>1254</v>
      </c>
      <c r="H1265">
        <v>209.77673302825156</v>
      </c>
      <c r="I1265">
        <v>285.10763609253945</v>
      </c>
      <c r="J1265">
        <v>331.36200000000002</v>
      </c>
      <c r="K1265">
        <v>0.29135118943990307</v>
      </c>
      <c r="L1265">
        <v>0.2293412736662479</v>
      </c>
      <c r="M1265">
        <v>0.264244019138756</v>
      </c>
      <c r="N1265">
        <v>1338.481855</v>
      </c>
      <c r="O1265">
        <v>2859.8977960000002</v>
      </c>
      <c r="P1265">
        <v>3263</v>
      </c>
      <c r="Q1265">
        <v>242.61686710000001</v>
      </c>
      <c r="R1265">
        <v>746.44138459999999</v>
      </c>
      <c r="S1265">
        <v>978</v>
      </c>
      <c r="T1265">
        <v>0.18126272402848526</v>
      </c>
      <c r="U1265">
        <v>0.26100281822798393</v>
      </c>
      <c r="V1265">
        <v>0.29972418020226788</v>
      </c>
      <c r="W1265">
        <v>508.405029296875</v>
      </c>
      <c r="X1265">
        <v>204.71344685554499</v>
      </c>
      <c r="Y1265">
        <v>157</v>
      </c>
      <c r="Z1265">
        <v>735.68798828125</v>
      </c>
      <c r="AA1265">
        <v>1236.31195116043</v>
      </c>
      <c r="AB1265">
        <v>1254</v>
      </c>
      <c r="AC1265">
        <v>0.69106066348131567</v>
      </c>
      <c r="AD1265">
        <v>0.16558397471074868</v>
      </c>
      <c r="AE1265">
        <v>0.12519936204146731</v>
      </c>
      <c r="AF1265">
        <v>726.48760547797394</v>
      </c>
      <c r="AG1265">
        <v>940.58824789524101</v>
      </c>
      <c r="AH1265">
        <v>551</v>
      </c>
      <c r="AI1265">
        <v>0.2949640287769783</v>
      </c>
      <c r="AJ1265">
        <v>0.21572609635610288</v>
      </c>
      <c r="AK1265">
        <v>0.12152624614027349</v>
      </c>
      <c r="AL1265">
        <f t="shared" si="452"/>
        <v>0.70503597122302164</v>
      </c>
      <c r="AM1265">
        <f t="shared" si="452"/>
        <v>0.78427390364389715</v>
      </c>
      <c r="AN1265">
        <f t="shared" si="452"/>
        <v>0.87847375385972648</v>
      </c>
      <c r="AO1265">
        <v>98225.870625662777</v>
      </c>
      <c r="AP1265">
        <v>86232.407437678805</v>
      </c>
      <c r="AQ1265">
        <v>71806</v>
      </c>
      <c r="AR1265">
        <v>1727.7777777777778</v>
      </c>
      <c r="AS1265">
        <v>1519.0917358639781</v>
      </c>
      <c r="AT1265">
        <v>1566</v>
      </c>
      <c r="AU1265">
        <f t="shared" si="438"/>
        <v>-7.9237932420875429E-2</v>
      </c>
      <c r="AV1265">
        <f t="shared" si="439"/>
        <v>-9.4199850215829384E-2</v>
      </c>
      <c r="AW1265">
        <v>7.9740094199498679E-2</v>
      </c>
      <c r="AX1265">
        <v>3.8721361974283941E-2</v>
      </c>
      <c r="AY1265" s="1">
        <f t="shared" si="440"/>
        <v>-11993.463187983973</v>
      </c>
      <c r="AZ1265" s="1">
        <f t="shared" si="441"/>
        <v>-14426.407437678805</v>
      </c>
      <c r="BA1265" s="1">
        <f t="shared" si="453"/>
        <v>-208.68604191379973</v>
      </c>
      <c r="BB1265" s="1">
        <f t="shared" si="454"/>
        <v>46.908264136021899</v>
      </c>
      <c r="BC1265">
        <f t="shared" si="442"/>
        <v>1</v>
      </c>
      <c r="BD1265">
        <f t="shared" si="443"/>
        <v>1</v>
      </c>
      <c r="BE1265">
        <f t="shared" si="444"/>
        <v>0</v>
      </c>
      <c r="BF1265">
        <f t="shared" si="445"/>
        <v>0</v>
      </c>
      <c r="BG1265">
        <f t="shared" si="446"/>
        <v>0</v>
      </c>
      <c r="BH1265">
        <f t="shared" si="447"/>
        <v>0</v>
      </c>
      <c r="BI1265">
        <f t="shared" si="448"/>
        <v>1</v>
      </c>
      <c r="BJ1265">
        <f t="shared" si="449"/>
        <v>0</v>
      </c>
      <c r="BK1265">
        <f t="shared" si="450"/>
        <v>1</v>
      </c>
      <c r="BL1265">
        <f t="shared" si="451"/>
        <v>1</v>
      </c>
      <c r="BM1265">
        <f t="shared" si="455"/>
        <v>0</v>
      </c>
      <c r="BN1265">
        <f t="shared" si="456"/>
        <v>0</v>
      </c>
      <c r="BO1265">
        <f>IF(AND(AU1265&gt;'County Avg'!$E$3,'Gentrification Calcs'!AW1265&gt;'County Avg'!$E$4,'Gentrification Calcs'!AY1265&gt;'County Avg'!$E$5,'Gentrification Calcs'!BA1265&gt;'County Avg'!$E$6),1,0)</f>
        <v>0</v>
      </c>
      <c r="BP1265">
        <f>IF(AND(AV1265&gt;'County Avg'!$F$3,'Gentrification Calcs'!AX1265&gt;'County Avg'!$F$4,'Gentrification Calcs'!AZ1265&gt;'County Avg'!$F$5,'Gentrification Calcs'!BB1265&gt;'County Avg'!$F$6),1,0)</f>
        <v>0</v>
      </c>
      <c r="BQ1265">
        <f t="shared" si="457"/>
        <v>0</v>
      </c>
      <c r="BR1265">
        <f t="shared" si="458"/>
        <v>0</v>
      </c>
      <c r="BS1265">
        <f t="shared" si="459"/>
        <v>0</v>
      </c>
      <c r="BT1265">
        <f t="shared" si="460"/>
        <v>0</v>
      </c>
    </row>
    <row r="1266" spans="1:72" x14ac:dyDescent="0.25">
      <c r="A1266">
        <v>6037408723</v>
      </c>
      <c r="B1266">
        <v>4765.0299081084104</v>
      </c>
      <c r="C1266">
        <v>2846.9999384880098</v>
      </c>
      <c r="D1266">
        <v>2875</v>
      </c>
      <c r="E1266">
        <v>1392.9866939999999</v>
      </c>
      <c r="F1266">
        <v>772.83013919999996</v>
      </c>
      <c r="G1266">
        <v>806</v>
      </c>
      <c r="H1266">
        <v>294.62575353625436</v>
      </c>
      <c r="I1266">
        <v>395.03050147217232</v>
      </c>
      <c r="J1266">
        <v>277.1234</v>
      </c>
      <c r="K1266">
        <v>0.21150650957779671</v>
      </c>
      <c r="L1266">
        <v>0.51114789839988728</v>
      </c>
      <c r="M1266">
        <v>0.3438255583126551</v>
      </c>
      <c r="N1266">
        <v>2589.5181899999998</v>
      </c>
      <c r="O1266">
        <v>1570.8760990000001</v>
      </c>
      <c r="P1266">
        <v>2046</v>
      </c>
      <c r="Q1266">
        <v>469.38314819999999</v>
      </c>
      <c r="R1266">
        <v>365.9698181</v>
      </c>
      <c r="S1266">
        <v>600</v>
      </c>
      <c r="T1266">
        <v>0.18126273451664768</v>
      </c>
      <c r="U1266">
        <v>0.23297179092162124</v>
      </c>
      <c r="V1266">
        <v>0.2932551319648094</v>
      </c>
      <c r="W1266">
        <v>983.594970703125</v>
      </c>
      <c r="X1266">
        <v>542.48040771484398</v>
      </c>
      <c r="Y1266">
        <v>131</v>
      </c>
      <c r="Z1266">
        <v>1423.31201171875</v>
      </c>
      <c r="AA1266">
        <v>772.83013916015602</v>
      </c>
      <c r="AB1266">
        <v>806</v>
      </c>
      <c r="AC1266">
        <v>0.69106068283324917</v>
      </c>
      <c r="AD1266">
        <v>0.70194002566251368</v>
      </c>
      <c r="AE1266">
        <v>0.16253101736972705</v>
      </c>
      <c r="AF1266">
        <v>1405.5124189384501</v>
      </c>
      <c r="AG1266">
        <v>312.81219482421898</v>
      </c>
      <c r="AH1266">
        <v>399</v>
      </c>
      <c r="AI1266">
        <v>0.29496402877697803</v>
      </c>
      <c r="AJ1266">
        <v>0.10987432440562253</v>
      </c>
      <c r="AK1266">
        <v>0.13878260869565218</v>
      </c>
      <c r="AL1266">
        <f t="shared" si="452"/>
        <v>0.70503597122302197</v>
      </c>
      <c r="AM1266">
        <f t="shared" si="452"/>
        <v>0.8901256755943775</v>
      </c>
      <c r="AN1266">
        <f t="shared" si="452"/>
        <v>0.86121739130434782</v>
      </c>
      <c r="AO1266">
        <v>59005.901378579008</v>
      </c>
      <c r="AP1266">
        <v>45148.252554147941</v>
      </c>
      <c r="AQ1266">
        <v>59875</v>
      </c>
      <c r="AR1266">
        <v>1174.8888888888889</v>
      </c>
      <c r="AS1266">
        <v>965.83392645314359</v>
      </c>
      <c r="AT1266">
        <v>1724</v>
      </c>
      <c r="AU1266">
        <f t="shared" si="438"/>
        <v>-0.1850897043713555</v>
      </c>
      <c r="AV1266">
        <f t="shared" si="439"/>
        <v>2.8908284290029646E-2</v>
      </c>
      <c r="AW1266">
        <v>5.1709056404973558E-2</v>
      </c>
      <c r="AX1266">
        <v>6.0283341043188166E-2</v>
      </c>
      <c r="AY1266" s="1">
        <f t="shared" si="440"/>
        <v>-13857.648824431068</v>
      </c>
      <c r="AZ1266" s="1">
        <f t="shared" si="441"/>
        <v>14726.747445852059</v>
      </c>
      <c r="BA1266" s="1">
        <f t="shared" si="453"/>
        <v>-209.05496243574532</v>
      </c>
      <c r="BB1266" s="1">
        <f t="shared" si="454"/>
        <v>758.16607354685641</v>
      </c>
      <c r="BC1266">
        <f t="shared" si="442"/>
        <v>1</v>
      </c>
      <c r="BD1266">
        <f t="shared" si="443"/>
        <v>1</v>
      </c>
      <c r="BE1266">
        <f t="shared" si="444"/>
        <v>0</v>
      </c>
      <c r="BF1266">
        <f t="shared" si="445"/>
        <v>1</v>
      </c>
      <c r="BG1266">
        <f t="shared" si="446"/>
        <v>0</v>
      </c>
      <c r="BH1266">
        <f t="shared" si="447"/>
        <v>0</v>
      </c>
      <c r="BI1266">
        <f t="shared" si="448"/>
        <v>1</v>
      </c>
      <c r="BJ1266">
        <f t="shared" si="449"/>
        <v>1</v>
      </c>
      <c r="BK1266">
        <f t="shared" si="450"/>
        <v>1</v>
      </c>
      <c r="BL1266">
        <f t="shared" si="451"/>
        <v>1</v>
      </c>
      <c r="BM1266">
        <f t="shared" si="455"/>
        <v>0</v>
      </c>
      <c r="BN1266">
        <f t="shared" si="456"/>
        <v>1</v>
      </c>
      <c r="BO1266">
        <f>IF(AND(AU1266&gt;'County Avg'!$E$3,'Gentrification Calcs'!AW1266&gt;'County Avg'!$E$4,'Gentrification Calcs'!AY1266&gt;'County Avg'!$E$5,'Gentrification Calcs'!BA1266&gt;'County Avg'!$E$6),1,0)</f>
        <v>0</v>
      </c>
      <c r="BP1266">
        <f>IF(AND(AV1266&gt;'County Avg'!$F$3,'Gentrification Calcs'!AX1266&gt;'County Avg'!$F$4,'Gentrification Calcs'!AZ1266&gt;'County Avg'!$F$5,'Gentrification Calcs'!BB1266&gt;'County Avg'!$F$6),1,0)</f>
        <v>1</v>
      </c>
      <c r="BQ1266">
        <f t="shared" si="457"/>
        <v>0</v>
      </c>
      <c r="BR1266">
        <f t="shared" si="458"/>
        <v>1</v>
      </c>
      <c r="BS1266">
        <f t="shared" si="459"/>
        <v>1</v>
      </c>
      <c r="BT1266">
        <f t="shared" si="460"/>
        <v>0</v>
      </c>
    </row>
    <row r="1267" spans="1:72" x14ac:dyDescent="0.25">
      <c r="A1267">
        <v>6037408724</v>
      </c>
      <c r="B1267">
        <v>3416.9999956243</v>
      </c>
      <c r="C1267">
        <v>5508.0000615119898</v>
      </c>
      <c r="D1267">
        <v>5194</v>
      </c>
      <c r="E1267">
        <v>1039</v>
      </c>
      <c r="F1267">
        <v>1495.1697999999999</v>
      </c>
      <c r="G1267">
        <v>1447</v>
      </c>
      <c r="H1267">
        <v>570.00305636578355</v>
      </c>
      <c r="I1267">
        <v>764.25289852782771</v>
      </c>
      <c r="J1267">
        <v>867.7038</v>
      </c>
      <c r="K1267">
        <v>0.54860736897573004</v>
      </c>
      <c r="L1267">
        <v>0.51114789673241645</v>
      </c>
      <c r="M1267">
        <v>0.59965708362128545</v>
      </c>
      <c r="N1267">
        <v>1802.999998</v>
      </c>
      <c r="O1267">
        <v>3039.1240229999999</v>
      </c>
      <c r="P1267">
        <v>3055</v>
      </c>
      <c r="Q1267">
        <v>174</v>
      </c>
      <c r="R1267">
        <v>708.03015140000002</v>
      </c>
      <c r="S1267">
        <v>384</v>
      </c>
      <c r="T1267">
        <v>9.6505823734338123E-2</v>
      </c>
      <c r="U1267">
        <v>0.23297178596255005</v>
      </c>
      <c r="V1267">
        <v>0.12569558101472994</v>
      </c>
      <c r="W1267">
        <v>841</v>
      </c>
      <c r="X1267">
        <v>1049.51953125</v>
      </c>
      <c r="Y1267">
        <v>1332</v>
      </c>
      <c r="Z1267">
        <v>985</v>
      </c>
      <c r="AA1267">
        <v>1495.16979980469</v>
      </c>
      <c r="AB1267">
        <v>1447</v>
      </c>
      <c r="AC1267">
        <v>0.85380710659898473</v>
      </c>
      <c r="AD1267">
        <v>0.70194002807379863</v>
      </c>
      <c r="AE1267">
        <v>0.92052522460262609</v>
      </c>
      <c r="AF1267">
        <v>489.99999937252102</v>
      </c>
      <c r="AG1267">
        <v>605.18780517578102</v>
      </c>
      <c r="AH1267">
        <v>227</v>
      </c>
      <c r="AI1267">
        <v>0.14340064383962517</v>
      </c>
      <c r="AJ1267">
        <v>0.10987432796245325</v>
      </c>
      <c r="AK1267">
        <v>4.3704274162495185E-2</v>
      </c>
      <c r="AL1267">
        <f t="shared" si="452"/>
        <v>0.85659935616037486</v>
      </c>
      <c r="AM1267">
        <f t="shared" si="452"/>
        <v>0.89012567203754678</v>
      </c>
      <c r="AN1267">
        <f t="shared" si="452"/>
        <v>0.95629572583750477</v>
      </c>
      <c r="AO1267">
        <v>59005.901378579008</v>
      </c>
      <c r="AP1267">
        <v>45148.252554147941</v>
      </c>
      <c r="AQ1267">
        <v>38098</v>
      </c>
      <c r="AR1267">
        <v>1174.8888888888889</v>
      </c>
      <c r="AS1267">
        <v>965.83392645314359</v>
      </c>
      <c r="AT1267">
        <v>1216</v>
      </c>
      <c r="AU1267">
        <f t="shared" si="438"/>
        <v>-3.3526315877171919E-2</v>
      </c>
      <c r="AV1267">
        <f t="shared" si="439"/>
        <v>-6.6170053799958065E-2</v>
      </c>
      <c r="AW1267">
        <v>0.13646596222821195</v>
      </c>
      <c r="AX1267">
        <v>-0.10727620494782011</v>
      </c>
      <c r="AY1267" s="1">
        <f t="shared" si="440"/>
        <v>-13857.648824431068</v>
      </c>
      <c r="AZ1267" s="1">
        <f t="shared" si="441"/>
        <v>-7050.2525541479408</v>
      </c>
      <c r="BA1267" s="1">
        <f t="shared" si="453"/>
        <v>-209.05496243574532</v>
      </c>
      <c r="BB1267" s="1">
        <f t="shared" si="454"/>
        <v>250.16607354685641</v>
      </c>
      <c r="BC1267">
        <f t="shared" si="442"/>
        <v>1</v>
      </c>
      <c r="BD1267">
        <f t="shared" si="443"/>
        <v>1</v>
      </c>
      <c r="BE1267">
        <f t="shared" si="444"/>
        <v>1</v>
      </c>
      <c r="BF1267">
        <f t="shared" si="445"/>
        <v>1</v>
      </c>
      <c r="BG1267">
        <f t="shared" si="446"/>
        <v>1</v>
      </c>
      <c r="BH1267">
        <f t="shared" si="447"/>
        <v>0</v>
      </c>
      <c r="BI1267">
        <f t="shared" si="448"/>
        <v>1</v>
      </c>
      <c r="BJ1267">
        <f t="shared" si="449"/>
        <v>1</v>
      </c>
      <c r="BK1267">
        <f t="shared" si="450"/>
        <v>1</v>
      </c>
      <c r="BL1267">
        <f t="shared" si="451"/>
        <v>1</v>
      </c>
      <c r="BM1267">
        <f t="shared" si="455"/>
        <v>1</v>
      </c>
      <c r="BN1267">
        <f t="shared" si="456"/>
        <v>1</v>
      </c>
      <c r="BO1267">
        <f>IF(AND(AU1267&gt;'County Avg'!$E$3,'Gentrification Calcs'!AW1267&gt;'County Avg'!$E$4,'Gentrification Calcs'!AY1267&gt;'County Avg'!$E$5,'Gentrification Calcs'!BA1267&gt;'County Avg'!$E$6),1,0)</f>
        <v>0</v>
      </c>
      <c r="BP1267">
        <f>IF(AND(AV1267&gt;'County Avg'!$F$3,'Gentrification Calcs'!AX1267&gt;'County Avg'!$F$4,'Gentrification Calcs'!AZ1267&gt;'County Avg'!$F$5,'Gentrification Calcs'!BB1267&gt;'County Avg'!$F$6),1,0)</f>
        <v>0</v>
      </c>
      <c r="BQ1267">
        <f t="shared" si="457"/>
        <v>0</v>
      </c>
      <c r="BR1267">
        <f t="shared" si="458"/>
        <v>0</v>
      </c>
      <c r="BS1267">
        <f t="shared" si="459"/>
        <v>0</v>
      </c>
      <c r="BT1267">
        <f t="shared" si="460"/>
        <v>0</v>
      </c>
    </row>
    <row r="1268" spans="1:72" x14ac:dyDescent="0.25">
      <c r="A1268">
        <v>6037408800</v>
      </c>
      <c r="B1268">
        <v>6741.7624100268504</v>
      </c>
      <c r="C1268">
        <v>3571</v>
      </c>
      <c r="D1268">
        <v>3755</v>
      </c>
      <c r="E1268">
        <v>2232.6376559999999</v>
      </c>
      <c r="F1268">
        <v>1103</v>
      </c>
      <c r="G1268">
        <v>1236</v>
      </c>
      <c r="H1268">
        <v>763.79679902190594</v>
      </c>
      <c r="I1268">
        <v>806.01279999999997</v>
      </c>
      <c r="J1268">
        <v>893.72400000000005</v>
      </c>
      <c r="K1268">
        <v>0.34210513155561773</v>
      </c>
      <c r="L1268">
        <v>0.73074596554850402</v>
      </c>
      <c r="M1268">
        <v>0.72307766990291267</v>
      </c>
      <c r="N1268">
        <v>4251.0797080000002</v>
      </c>
      <c r="O1268">
        <v>1836</v>
      </c>
      <c r="P1268">
        <v>2170</v>
      </c>
      <c r="Q1268">
        <v>1052.3358470000001</v>
      </c>
      <c r="R1268">
        <v>141</v>
      </c>
      <c r="S1268">
        <v>441</v>
      </c>
      <c r="T1268">
        <v>0.24754554590440533</v>
      </c>
      <c r="U1268">
        <v>7.6797385620915037E-2</v>
      </c>
      <c r="V1268">
        <v>0.20322580645161289</v>
      </c>
      <c r="W1268">
        <v>627.52658054325696</v>
      </c>
      <c r="X1268">
        <v>939</v>
      </c>
      <c r="Y1268">
        <v>1021</v>
      </c>
      <c r="Z1268">
        <v>2229.6826434433501</v>
      </c>
      <c r="AA1268">
        <v>1107</v>
      </c>
      <c r="AB1268">
        <v>1236</v>
      </c>
      <c r="AC1268">
        <v>0.28144210674491021</v>
      </c>
      <c r="AD1268">
        <v>0.8482384823848238</v>
      </c>
      <c r="AE1268">
        <v>0.82605177993527512</v>
      </c>
      <c r="AF1268">
        <v>3173.2183166923401</v>
      </c>
      <c r="AG1268">
        <v>336</v>
      </c>
      <c r="AH1268">
        <v>487</v>
      </c>
      <c r="AI1268">
        <v>0.4706808284986273</v>
      </c>
      <c r="AJ1268">
        <v>9.4091290954914586E-2</v>
      </c>
      <c r="AK1268">
        <v>0.12969374167776299</v>
      </c>
      <c r="AL1268">
        <f t="shared" si="452"/>
        <v>0.52931917150137275</v>
      </c>
      <c r="AM1268">
        <f t="shared" si="452"/>
        <v>0.90590870904508547</v>
      </c>
      <c r="AN1268">
        <f t="shared" si="452"/>
        <v>0.87030625832223696</v>
      </c>
      <c r="AO1268">
        <v>31159.033934252388</v>
      </c>
      <c r="AP1268">
        <v>27799.993870044957</v>
      </c>
      <c r="AQ1268">
        <v>26970</v>
      </c>
      <c r="AR1268">
        <v>870.80000000000007</v>
      </c>
      <c r="AS1268">
        <v>791.33451957295381</v>
      </c>
      <c r="AT1268">
        <v>1038</v>
      </c>
      <c r="AU1268">
        <f t="shared" si="438"/>
        <v>-0.37658953754371272</v>
      </c>
      <c r="AV1268">
        <f t="shared" si="439"/>
        <v>3.56024507228484E-2</v>
      </c>
      <c r="AW1268">
        <v>-0.1707481602834903</v>
      </c>
      <c r="AX1268">
        <v>0.12642842083069786</v>
      </c>
      <c r="AY1268" s="1">
        <f t="shared" si="440"/>
        <v>-3359.040064207431</v>
      </c>
      <c r="AZ1268" s="1">
        <f t="shared" si="441"/>
        <v>-829.99387004495657</v>
      </c>
      <c r="BA1268" s="1">
        <f t="shared" si="453"/>
        <v>-79.465480427046259</v>
      </c>
      <c r="BB1268" s="1">
        <f t="shared" si="454"/>
        <v>246.66548042704619</v>
      </c>
      <c r="BC1268">
        <f t="shared" si="442"/>
        <v>1</v>
      </c>
      <c r="BD1268">
        <f t="shared" si="443"/>
        <v>1</v>
      </c>
      <c r="BE1268">
        <f t="shared" si="444"/>
        <v>0</v>
      </c>
      <c r="BF1268">
        <f t="shared" si="445"/>
        <v>1</v>
      </c>
      <c r="BG1268">
        <f t="shared" si="446"/>
        <v>0</v>
      </c>
      <c r="BH1268">
        <f t="shared" si="447"/>
        <v>1</v>
      </c>
      <c r="BI1268">
        <f t="shared" si="448"/>
        <v>0</v>
      </c>
      <c r="BJ1268">
        <f t="shared" si="449"/>
        <v>1</v>
      </c>
      <c r="BK1268">
        <f t="shared" si="450"/>
        <v>0</v>
      </c>
      <c r="BL1268">
        <f t="shared" si="451"/>
        <v>1</v>
      </c>
      <c r="BM1268">
        <f t="shared" si="455"/>
        <v>0</v>
      </c>
      <c r="BN1268">
        <f t="shared" si="456"/>
        <v>1</v>
      </c>
      <c r="BO1268">
        <f>IF(AND(AU1268&gt;'County Avg'!$E$3,'Gentrification Calcs'!AW1268&gt;'County Avg'!$E$4,'Gentrification Calcs'!AY1268&gt;'County Avg'!$E$5,'Gentrification Calcs'!BA1268&gt;'County Avg'!$E$6),1,0)</f>
        <v>0</v>
      </c>
      <c r="BP1268">
        <f>IF(AND(AV1268&gt;'County Avg'!$F$3,'Gentrification Calcs'!AX1268&gt;'County Avg'!$F$4,'Gentrification Calcs'!AZ1268&gt;'County Avg'!$F$5,'Gentrification Calcs'!BB1268&gt;'County Avg'!$F$6),1,0)</f>
        <v>0</v>
      </c>
      <c r="BQ1268">
        <f t="shared" si="457"/>
        <v>0</v>
      </c>
      <c r="BR1268">
        <f t="shared" si="458"/>
        <v>0</v>
      </c>
      <c r="BS1268">
        <f t="shared" si="459"/>
        <v>0</v>
      </c>
      <c r="BT1268">
        <f t="shared" si="460"/>
        <v>0</v>
      </c>
    </row>
    <row r="1269" spans="1:72" x14ac:dyDescent="0.25">
      <c r="A1269">
        <v>6037430002</v>
      </c>
      <c r="B1269">
        <v>1574.7702159948799</v>
      </c>
      <c r="C1269">
        <v>7107.9001535670805</v>
      </c>
      <c r="D1269">
        <v>6893</v>
      </c>
      <c r="E1269">
        <v>493.07784650000002</v>
      </c>
      <c r="F1269">
        <v>2233.507959</v>
      </c>
      <c r="G1269">
        <v>2352</v>
      </c>
      <c r="H1269">
        <v>804.59440314948029</v>
      </c>
      <c r="I1269">
        <v>696.47889337953461</v>
      </c>
      <c r="J1269">
        <v>898.03139999999996</v>
      </c>
      <c r="K1269">
        <v>1.6317796649367013</v>
      </c>
      <c r="L1269">
        <v>0.31183183859858121</v>
      </c>
      <c r="M1269">
        <v>0.38181607142857144</v>
      </c>
      <c r="N1269">
        <v>1010.105722</v>
      </c>
      <c r="O1269">
        <v>4614.2381699999996</v>
      </c>
      <c r="P1269">
        <v>4703</v>
      </c>
      <c r="Q1269">
        <v>378.99144740000003</v>
      </c>
      <c r="R1269">
        <v>1243.9474809999999</v>
      </c>
      <c r="S1269">
        <v>1606</v>
      </c>
      <c r="T1269">
        <v>0.37519978270155768</v>
      </c>
      <c r="U1269">
        <v>0.26958891916062494</v>
      </c>
      <c r="V1269">
        <v>0.34148415904741652</v>
      </c>
      <c r="W1269">
        <v>48.7903604507446</v>
      </c>
      <c r="X1269">
        <v>626.26894146203995</v>
      </c>
      <c r="Y1269">
        <v>792</v>
      </c>
      <c r="Z1269">
        <v>495.31917572021501</v>
      </c>
      <c r="AA1269">
        <v>2239.4689481258401</v>
      </c>
      <c r="AB1269">
        <v>2352</v>
      </c>
      <c r="AC1269">
        <v>9.850287015397971E-2</v>
      </c>
      <c r="AD1269">
        <v>0.27965064752791058</v>
      </c>
      <c r="AE1269">
        <v>0.33673469387755101</v>
      </c>
      <c r="AF1269">
        <v>947.487986312629</v>
      </c>
      <c r="AG1269">
        <v>2361.1818482875801</v>
      </c>
      <c r="AH1269">
        <v>2055</v>
      </c>
      <c r="AI1269">
        <v>0.60166745388567189</v>
      </c>
      <c r="AJ1269">
        <v>0.33219119532828939</v>
      </c>
      <c r="AK1269">
        <v>0.29812853619614099</v>
      </c>
      <c r="AL1269">
        <f t="shared" si="452"/>
        <v>0.39833254611432811</v>
      </c>
      <c r="AM1269">
        <f t="shared" si="452"/>
        <v>0.66780880467171055</v>
      </c>
      <c r="AN1269">
        <f t="shared" si="452"/>
        <v>0.70187146380385901</v>
      </c>
      <c r="AO1269">
        <v>65798.926299045605</v>
      </c>
      <c r="AP1269">
        <v>66404.028606456894</v>
      </c>
      <c r="AQ1269">
        <v>57974</v>
      </c>
      <c r="AR1269">
        <v>1237.088888888889</v>
      </c>
      <c r="AS1269">
        <v>1161.9766706207988</v>
      </c>
      <c r="AT1269">
        <v>1388</v>
      </c>
      <c r="AU1269">
        <f t="shared" si="438"/>
        <v>-0.2694762585573825</v>
      </c>
      <c r="AV1269">
        <f t="shared" si="439"/>
        <v>-3.4062659132148398E-2</v>
      </c>
      <c r="AW1269">
        <v>-0.10561086354093274</v>
      </c>
      <c r="AX1269">
        <v>7.1895239886791584E-2</v>
      </c>
      <c r="AY1269" s="1">
        <f t="shared" si="440"/>
        <v>605.10230741128908</v>
      </c>
      <c r="AZ1269" s="1">
        <f t="shared" si="441"/>
        <v>-8430.0286064568936</v>
      </c>
      <c r="BA1269" s="1">
        <f t="shared" si="453"/>
        <v>-75.112218268090146</v>
      </c>
      <c r="BB1269" s="1">
        <f t="shared" si="454"/>
        <v>226.02332937920119</v>
      </c>
      <c r="BC1269">
        <f t="shared" si="442"/>
        <v>1</v>
      </c>
      <c r="BD1269">
        <f t="shared" si="443"/>
        <v>1</v>
      </c>
      <c r="BE1269">
        <f t="shared" si="444"/>
        <v>1</v>
      </c>
      <c r="BF1269">
        <f t="shared" si="445"/>
        <v>0</v>
      </c>
      <c r="BG1269">
        <f t="shared" si="446"/>
        <v>0</v>
      </c>
      <c r="BH1269">
        <f t="shared" si="447"/>
        <v>0</v>
      </c>
      <c r="BI1269">
        <f t="shared" si="448"/>
        <v>0</v>
      </c>
      <c r="BJ1269">
        <f t="shared" si="449"/>
        <v>0</v>
      </c>
      <c r="BK1269">
        <f t="shared" si="450"/>
        <v>0</v>
      </c>
      <c r="BL1269">
        <f t="shared" si="451"/>
        <v>0</v>
      </c>
      <c r="BM1269">
        <f t="shared" si="455"/>
        <v>0</v>
      </c>
      <c r="BN1269">
        <f t="shared" si="456"/>
        <v>0</v>
      </c>
      <c r="BO1269">
        <f>IF(AND(AU1269&gt;'County Avg'!$E$3,'Gentrification Calcs'!AW1269&gt;'County Avg'!$E$4,'Gentrification Calcs'!AY1269&gt;'County Avg'!$E$5,'Gentrification Calcs'!BA1269&gt;'County Avg'!$E$6),1,0)</f>
        <v>0</v>
      </c>
      <c r="BP1269">
        <f>IF(AND(AV1269&gt;'County Avg'!$F$3,'Gentrification Calcs'!AX1269&gt;'County Avg'!$F$4,'Gentrification Calcs'!AZ1269&gt;'County Avg'!$F$5,'Gentrification Calcs'!BB1269&gt;'County Avg'!$F$6),1,0)</f>
        <v>0</v>
      </c>
      <c r="BQ1269">
        <f t="shared" si="457"/>
        <v>0</v>
      </c>
      <c r="BR1269">
        <f t="shared" si="458"/>
        <v>0</v>
      </c>
      <c r="BS1269">
        <f t="shared" si="459"/>
        <v>0</v>
      </c>
      <c r="BT1269">
        <f t="shared" si="460"/>
        <v>0</v>
      </c>
    </row>
    <row r="1270" spans="1:72" x14ac:dyDescent="0.25">
      <c r="A1270">
        <v>6037430003</v>
      </c>
      <c r="B1270">
        <v>4639.6523096175797</v>
      </c>
      <c r="C1270">
        <v>4624.23517819069</v>
      </c>
      <c r="D1270">
        <v>4598</v>
      </c>
      <c r="E1270">
        <v>1682.122697</v>
      </c>
      <c r="F1270">
        <v>1516.2455070000001</v>
      </c>
      <c r="G1270">
        <v>1520</v>
      </c>
      <c r="H1270">
        <v>68.373119629527309</v>
      </c>
      <c r="I1270">
        <v>233.51329710285114</v>
      </c>
      <c r="J1270">
        <v>285.67239999999998</v>
      </c>
      <c r="K1270">
        <v>4.0646927689322598E-2</v>
      </c>
      <c r="L1270">
        <v>0.1540075772853394</v>
      </c>
      <c r="M1270">
        <v>0.18794236842105261</v>
      </c>
      <c r="N1270">
        <v>3207.827871</v>
      </c>
      <c r="O1270">
        <v>3076.1975950000001</v>
      </c>
      <c r="P1270">
        <v>3400</v>
      </c>
      <c r="Q1270">
        <v>500.40562920000002</v>
      </c>
      <c r="R1270">
        <v>1166.483825</v>
      </c>
      <c r="S1270">
        <v>1389</v>
      </c>
      <c r="T1270">
        <v>0.15599516224790605</v>
      </c>
      <c r="U1270">
        <v>0.37919665072750308</v>
      </c>
      <c r="V1270">
        <v>0.40852941176470586</v>
      </c>
      <c r="W1270">
        <v>893.24986219406105</v>
      </c>
      <c r="X1270">
        <v>110.300859699957</v>
      </c>
      <c r="Y1270">
        <v>82</v>
      </c>
      <c r="Z1270">
        <v>1695.36816883087</v>
      </c>
      <c r="AA1270">
        <v>1527.1749038659</v>
      </c>
      <c r="AB1270">
        <v>1520</v>
      </c>
      <c r="AC1270">
        <v>0.52687662692761794</v>
      </c>
      <c r="AD1270">
        <v>7.2225427107753495E-2</v>
      </c>
      <c r="AE1270">
        <v>5.3947368421052633E-2</v>
      </c>
      <c r="AF1270">
        <v>2167.6908238604901</v>
      </c>
      <c r="AG1270">
        <v>2353.8362579271202</v>
      </c>
      <c r="AH1270">
        <v>2239</v>
      </c>
      <c r="AI1270">
        <v>0.46720975607742482</v>
      </c>
      <c r="AJ1270">
        <v>0.50902174461812266</v>
      </c>
      <c r="AK1270">
        <v>0.48695084819486734</v>
      </c>
      <c r="AL1270">
        <f t="shared" si="452"/>
        <v>0.53279024392257512</v>
      </c>
      <c r="AM1270">
        <f t="shared" si="452"/>
        <v>0.49097825538187734</v>
      </c>
      <c r="AN1270">
        <f t="shared" si="452"/>
        <v>0.51304915180513266</v>
      </c>
      <c r="AO1270">
        <v>105310.93213149524</v>
      </c>
      <c r="AP1270">
        <v>111370.53616673479</v>
      </c>
      <c r="AQ1270">
        <v>100992</v>
      </c>
      <c r="AR1270">
        <v>1722.5944444444444</v>
      </c>
      <c r="AS1270">
        <v>1772.0482404112299</v>
      </c>
      <c r="AT1270">
        <v>1992</v>
      </c>
      <c r="AU1270">
        <f t="shared" si="438"/>
        <v>4.1811988540697842E-2</v>
      </c>
      <c r="AV1270">
        <f t="shared" si="439"/>
        <v>-2.2070896423255326E-2</v>
      </c>
      <c r="AW1270">
        <v>0.22320148847959703</v>
      </c>
      <c r="AX1270">
        <v>2.9332761037202781E-2</v>
      </c>
      <c r="AY1270" s="1">
        <f t="shared" si="440"/>
        <v>6059.6040352395503</v>
      </c>
      <c r="AZ1270" s="1">
        <f t="shared" si="441"/>
        <v>-10378.53616673479</v>
      </c>
      <c r="BA1270" s="1">
        <f t="shared" si="453"/>
        <v>49.453795966785492</v>
      </c>
      <c r="BB1270" s="1">
        <f t="shared" si="454"/>
        <v>219.95175958877007</v>
      </c>
      <c r="BC1270">
        <f t="shared" si="442"/>
        <v>1</v>
      </c>
      <c r="BD1270">
        <f t="shared" si="443"/>
        <v>1</v>
      </c>
      <c r="BE1270">
        <f t="shared" si="444"/>
        <v>0</v>
      </c>
      <c r="BF1270">
        <f t="shared" si="445"/>
        <v>0</v>
      </c>
      <c r="BG1270">
        <f t="shared" si="446"/>
        <v>1</v>
      </c>
      <c r="BH1270">
        <f t="shared" si="447"/>
        <v>0</v>
      </c>
      <c r="BI1270">
        <f t="shared" si="448"/>
        <v>1</v>
      </c>
      <c r="BJ1270">
        <f t="shared" si="449"/>
        <v>0</v>
      </c>
      <c r="BK1270">
        <f t="shared" si="450"/>
        <v>0</v>
      </c>
      <c r="BL1270">
        <f t="shared" si="451"/>
        <v>0</v>
      </c>
      <c r="BM1270">
        <f t="shared" si="455"/>
        <v>0</v>
      </c>
      <c r="BN1270">
        <f t="shared" si="456"/>
        <v>0</v>
      </c>
      <c r="BO1270">
        <f>IF(AND(AU1270&gt;'County Avg'!$E$3,'Gentrification Calcs'!AW1270&gt;'County Avg'!$E$4,'Gentrification Calcs'!AY1270&gt;'County Avg'!$E$5,'Gentrification Calcs'!BA1270&gt;'County Avg'!$E$6),1,0)</f>
        <v>1</v>
      </c>
      <c r="BP1270">
        <f>IF(AND(AV1270&gt;'County Avg'!$F$3,'Gentrification Calcs'!AX1270&gt;'County Avg'!$F$4,'Gentrification Calcs'!AZ1270&gt;'County Avg'!$F$5,'Gentrification Calcs'!BB1270&gt;'County Avg'!$F$6),1,0)</f>
        <v>0</v>
      </c>
      <c r="BQ1270">
        <f t="shared" si="457"/>
        <v>0</v>
      </c>
      <c r="BR1270">
        <f t="shared" si="458"/>
        <v>0</v>
      </c>
      <c r="BS1270">
        <f t="shared" si="459"/>
        <v>0</v>
      </c>
      <c r="BT1270">
        <f t="shared" si="460"/>
        <v>0</v>
      </c>
    </row>
    <row r="1271" spans="1:72" x14ac:dyDescent="0.25">
      <c r="A1271">
        <v>6037430101</v>
      </c>
      <c r="B1271">
        <v>4638.3653282015202</v>
      </c>
      <c r="C1271">
        <v>4735.7780350102103</v>
      </c>
      <c r="D1271">
        <v>4999</v>
      </c>
      <c r="E1271">
        <v>1225.7428689999999</v>
      </c>
      <c r="F1271">
        <v>1643.7508459999999</v>
      </c>
      <c r="G1271">
        <v>1730</v>
      </c>
      <c r="H1271">
        <v>819.00220721831101</v>
      </c>
      <c r="I1271">
        <v>776.50297074040498</v>
      </c>
      <c r="J1271">
        <v>875.86760000000004</v>
      </c>
      <c r="K1271">
        <v>0.66816803746651943</v>
      </c>
      <c r="L1271">
        <v>0.47239700142512048</v>
      </c>
      <c r="M1271">
        <v>0.50628184971098267</v>
      </c>
      <c r="N1271">
        <v>2598.061526</v>
      </c>
      <c r="O1271">
        <v>3174.251166</v>
      </c>
      <c r="P1271">
        <v>3759</v>
      </c>
      <c r="Q1271">
        <v>201.6578198</v>
      </c>
      <c r="R1271">
        <v>589.02699849999999</v>
      </c>
      <c r="S1271">
        <v>809</v>
      </c>
      <c r="T1271">
        <v>7.7618569761307488E-2</v>
      </c>
      <c r="U1271">
        <v>0.1855640803756107</v>
      </c>
      <c r="V1271">
        <v>0.2152168129821761</v>
      </c>
      <c r="W1271">
        <v>410.23187926784198</v>
      </c>
      <c r="X1271">
        <v>811.52682042121899</v>
      </c>
      <c r="Y1271">
        <v>1086</v>
      </c>
      <c r="Z1271">
        <v>1187.38270051777</v>
      </c>
      <c r="AA1271">
        <v>1632.76148700714</v>
      </c>
      <c r="AB1271">
        <v>1730</v>
      </c>
      <c r="AC1271">
        <v>0.34549255188656219</v>
      </c>
      <c r="AD1271">
        <v>0.49702716954008497</v>
      </c>
      <c r="AE1271">
        <v>0.62774566473988436</v>
      </c>
      <c r="AF1271">
        <v>1207.9711088844799</v>
      </c>
      <c r="AG1271">
        <v>1439.9058389663701</v>
      </c>
      <c r="AH1271">
        <v>1514</v>
      </c>
      <c r="AI1271">
        <v>0.26043035065391423</v>
      </c>
      <c r="AJ1271">
        <v>0.30404842210119876</v>
      </c>
      <c r="AK1271">
        <v>0.30286057211442291</v>
      </c>
      <c r="AL1271">
        <f t="shared" si="452"/>
        <v>0.73956964934608571</v>
      </c>
      <c r="AM1271">
        <f t="shared" si="452"/>
        <v>0.69595157789880124</v>
      </c>
      <c r="AN1271">
        <f t="shared" si="452"/>
        <v>0.69713942788557715</v>
      </c>
      <c r="AO1271">
        <v>51848.284199363734</v>
      </c>
      <c r="AP1271">
        <v>49680.693093583985</v>
      </c>
      <c r="AQ1271">
        <v>43261</v>
      </c>
      <c r="AR1271">
        <v>998.65555555555557</v>
      </c>
      <c r="AS1271">
        <v>933.36892052194548</v>
      </c>
      <c r="AT1271">
        <v>1040</v>
      </c>
      <c r="AU1271">
        <f t="shared" si="438"/>
        <v>4.3618071447284523E-2</v>
      </c>
      <c r="AV1271">
        <f t="shared" si="439"/>
        <v>-1.1878499867758463E-3</v>
      </c>
      <c r="AW1271">
        <v>0.10794551061430321</v>
      </c>
      <c r="AX1271">
        <v>2.9652732606565396E-2</v>
      </c>
      <c r="AY1271" s="1">
        <f t="shared" si="440"/>
        <v>-2167.5911057797493</v>
      </c>
      <c r="AZ1271" s="1">
        <f t="shared" si="441"/>
        <v>-6419.6930935839846</v>
      </c>
      <c r="BA1271" s="1">
        <f t="shared" si="453"/>
        <v>-65.286635033610082</v>
      </c>
      <c r="BB1271" s="1">
        <f t="shared" si="454"/>
        <v>106.63107947805452</v>
      </c>
      <c r="BC1271">
        <f t="shared" si="442"/>
        <v>1</v>
      </c>
      <c r="BD1271">
        <f t="shared" si="443"/>
        <v>1</v>
      </c>
      <c r="BE1271">
        <f t="shared" si="444"/>
        <v>1</v>
      </c>
      <c r="BF1271">
        <f t="shared" si="445"/>
        <v>1</v>
      </c>
      <c r="BG1271">
        <f t="shared" si="446"/>
        <v>1</v>
      </c>
      <c r="BH1271">
        <f t="shared" si="447"/>
        <v>0</v>
      </c>
      <c r="BI1271">
        <f t="shared" si="448"/>
        <v>0</v>
      </c>
      <c r="BJ1271">
        <f t="shared" si="449"/>
        <v>0</v>
      </c>
      <c r="BK1271">
        <f t="shared" si="450"/>
        <v>1</v>
      </c>
      <c r="BL1271">
        <f t="shared" si="451"/>
        <v>0</v>
      </c>
      <c r="BM1271">
        <f t="shared" si="455"/>
        <v>1</v>
      </c>
      <c r="BN1271">
        <f t="shared" si="456"/>
        <v>0</v>
      </c>
      <c r="BO1271">
        <f>IF(AND(AU1271&gt;'County Avg'!$E$3,'Gentrification Calcs'!AW1271&gt;'County Avg'!$E$4,'Gentrification Calcs'!AY1271&gt;'County Avg'!$E$5,'Gentrification Calcs'!BA1271&gt;'County Avg'!$E$6),1,0)</f>
        <v>1</v>
      </c>
      <c r="BP1271">
        <f>IF(AND(AV1271&gt;'County Avg'!$F$3,'Gentrification Calcs'!AX1271&gt;'County Avg'!$F$4,'Gentrification Calcs'!AZ1271&gt;'County Avg'!$F$5,'Gentrification Calcs'!BB1271&gt;'County Avg'!$F$6),1,0)</f>
        <v>0</v>
      </c>
      <c r="BQ1271">
        <f t="shared" si="457"/>
        <v>1</v>
      </c>
      <c r="BR1271">
        <f t="shared" si="458"/>
        <v>0</v>
      </c>
      <c r="BS1271">
        <f t="shared" si="459"/>
        <v>1</v>
      </c>
      <c r="BT1271">
        <f t="shared" si="460"/>
        <v>0</v>
      </c>
    </row>
    <row r="1272" spans="1:72" x14ac:dyDescent="0.25">
      <c r="A1272">
        <v>6037430102</v>
      </c>
      <c r="B1272">
        <v>1550.801490739</v>
      </c>
      <c r="C1272">
        <v>4957.4780219793302</v>
      </c>
      <c r="D1272">
        <v>5009</v>
      </c>
      <c r="E1272">
        <v>518.7441288</v>
      </c>
      <c r="F1272">
        <v>1215.349731</v>
      </c>
      <c r="G1272">
        <v>1254</v>
      </c>
      <c r="H1272">
        <v>438.70758645538319</v>
      </c>
      <c r="I1272">
        <v>428.91167983290285</v>
      </c>
      <c r="J1272">
        <v>409.87060000000002</v>
      </c>
      <c r="K1272">
        <v>0.84571094321633355</v>
      </c>
      <c r="L1272">
        <v>0.35291214445737418</v>
      </c>
      <c r="M1272">
        <v>0.32685055821371611</v>
      </c>
      <c r="N1272">
        <v>1153.8724890000001</v>
      </c>
      <c r="O1272">
        <v>2718.9365229999999</v>
      </c>
      <c r="P1272">
        <v>3173</v>
      </c>
      <c r="Q1272">
        <v>381.0954079</v>
      </c>
      <c r="R1272">
        <v>210.97758479999999</v>
      </c>
      <c r="S1272">
        <v>412</v>
      </c>
      <c r="T1272">
        <v>0.33027514871272745</v>
      </c>
      <c r="U1272">
        <v>7.759562719294863E-2</v>
      </c>
      <c r="V1272">
        <v>0.12984557201386701</v>
      </c>
      <c r="W1272">
        <v>184.09893159543</v>
      </c>
      <c r="X1272">
        <v>374.41091918945301</v>
      </c>
      <c r="Y1272">
        <v>452</v>
      </c>
      <c r="Z1272">
        <v>528.32760485438803</v>
      </c>
      <c r="AA1272">
        <v>1221.29284667969</v>
      </c>
      <c r="AB1272">
        <v>1254</v>
      </c>
      <c r="AC1272">
        <v>0.34845601460890802</v>
      </c>
      <c r="AD1272">
        <v>0.30656932136084986</v>
      </c>
      <c r="AE1272">
        <v>0.36044657097288674</v>
      </c>
      <c r="AF1272">
        <v>1174.11132461685</v>
      </c>
      <c r="AG1272">
        <v>730.00225830078102</v>
      </c>
      <c r="AH1272">
        <v>511</v>
      </c>
      <c r="AI1272">
        <v>0.75709968788935933</v>
      </c>
      <c r="AJ1272">
        <v>0.14725274727679361</v>
      </c>
      <c r="AK1272">
        <v>0.10201637053304052</v>
      </c>
      <c r="AL1272">
        <f t="shared" si="452"/>
        <v>0.24290031211064067</v>
      </c>
      <c r="AM1272">
        <f t="shared" si="452"/>
        <v>0.85274725272320639</v>
      </c>
      <c r="AN1272">
        <f t="shared" si="452"/>
        <v>0.89798362946695942</v>
      </c>
      <c r="AO1272">
        <v>65456.100742311777</v>
      </c>
      <c r="AP1272">
        <v>62970.446260727425</v>
      </c>
      <c r="AQ1272">
        <v>59583</v>
      </c>
      <c r="AR1272">
        <v>1143.788888888889</v>
      </c>
      <c r="AS1272">
        <v>969.89205219454334</v>
      </c>
      <c r="AT1272">
        <v>1157</v>
      </c>
      <c r="AU1272">
        <f t="shared" si="438"/>
        <v>-0.60984694061256572</v>
      </c>
      <c r="AV1272">
        <f t="shared" si="439"/>
        <v>-4.5236376743753082E-2</v>
      </c>
      <c r="AW1272">
        <v>-0.25267952151977879</v>
      </c>
      <c r="AX1272">
        <v>5.2249944820918381E-2</v>
      </c>
      <c r="AY1272" s="1">
        <f t="shared" si="440"/>
        <v>-2485.6544815843517</v>
      </c>
      <c r="AZ1272" s="1">
        <f t="shared" si="441"/>
        <v>-3387.4462607274254</v>
      </c>
      <c r="BA1272" s="1">
        <f t="shared" si="453"/>
        <v>-173.89683669434567</v>
      </c>
      <c r="BB1272" s="1">
        <f t="shared" si="454"/>
        <v>187.10794780545666</v>
      </c>
      <c r="BC1272">
        <f t="shared" si="442"/>
        <v>1</v>
      </c>
      <c r="BD1272">
        <f t="shared" si="443"/>
        <v>1</v>
      </c>
      <c r="BE1272">
        <f t="shared" si="444"/>
        <v>1</v>
      </c>
      <c r="BF1272">
        <f t="shared" si="445"/>
        <v>0</v>
      </c>
      <c r="BG1272">
        <f t="shared" si="446"/>
        <v>0</v>
      </c>
      <c r="BH1272">
        <f t="shared" si="447"/>
        <v>1</v>
      </c>
      <c r="BI1272">
        <f t="shared" si="448"/>
        <v>0</v>
      </c>
      <c r="BJ1272">
        <f t="shared" si="449"/>
        <v>0</v>
      </c>
      <c r="BK1272">
        <f t="shared" si="450"/>
        <v>0</v>
      </c>
      <c r="BL1272">
        <f t="shared" si="451"/>
        <v>1</v>
      </c>
      <c r="BM1272">
        <f t="shared" si="455"/>
        <v>0</v>
      </c>
      <c r="BN1272">
        <f t="shared" si="456"/>
        <v>0</v>
      </c>
      <c r="BO1272">
        <f>IF(AND(AU1272&gt;'County Avg'!$E$3,'Gentrification Calcs'!AW1272&gt;'County Avg'!$E$4,'Gentrification Calcs'!AY1272&gt;'County Avg'!$E$5,'Gentrification Calcs'!BA1272&gt;'County Avg'!$E$6),1,0)</f>
        <v>0</v>
      </c>
      <c r="BP1272">
        <f>IF(AND(AV1272&gt;'County Avg'!$F$3,'Gentrification Calcs'!AX1272&gt;'County Avg'!$F$4,'Gentrification Calcs'!AZ1272&gt;'County Avg'!$F$5,'Gentrification Calcs'!BB1272&gt;'County Avg'!$F$6),1,0)</f>
        <v>0</v>
      </c>
      <c r="BQ1272">
        <f t="shared" si="457"/>
        <v>0</v>
      </c>
      <c r="BR1272">
        <f t="shared" si="458"/>
        <v>0</v>
      </c>
      <c r="BS1272">
        <f t="shared" si="459"/>
        <v>0</v>
      </c>
      <c r="BT1272">
        <f t="shared" si="460"/>
        <v>0</v>
      </c>
    </row>
    <row r="1273" spans="1:72" x14ac:dyDescent="0.25">
      <c r="A1273">
        <v>6037430200</v>
      </c>
      <c r="B1273">
        <v>2044.65306426187</v>
      </c>
      <c r="C1273">
        <v>1322.7634395866801</v>
      </c>
      <c r="D1273">
        <v>1171</v>
      </c>
      <c r="E1273">
        <v>784.72658850000005</v>
      </c>
      <c r="F1273">
        <v>481.08880879999998</v>
      </c>
      <c r="G1273">
        <v>422</v>
      </c>
      <c r="H1273">
        <v>119.27787933517801</v>
      </c>
      <c r="I1273">
        <v>92.692146650109521</v>
      </c>
      <c r="J1273">
        <v>86.3994</v>
      </c>
      <c r="K1273">
        <v>0.15199928367812404</v>
      </c>
      <c r="L1273">
        <v>0.19267159192772626</v>
      </c>
      <c r="M1273">
        <v>0.20473791469194313</v>
      </c>
      <c r="N1273">
        <v>1490.9139029999999</v>
      </c>
      <c r="O1273">
        <v>1043.507546</v>
      </c>
      <c r="P1273">
        <v>934</v>
      </c>
      <c r="Q1273">
        <v>478.26112590000002</v>
      </c>
      <c r="R1273">
        <v>457.50053709999997</v>
      </c>
      <c r="S1273">
        <v>449</v>
      </c>
      <c r="T1273">
        <v>0.32078386614924476</v>
      </c>
      <c r="U1273">
        <v>0.43842571033980809</v>
      </c>
      <c r="V1273">
        <v>0.48072805139186298</v>
      </c>
      <c r="W1273">
        <v>131.897422763403</v>
      </c>
      <c r="X1273">
        <v>166.71955215930899</v>
      </c>
      <c r="Y1273">
        <v>126</v>
      </c>
      <c r="Z1273">
        <v>787.857795159332</v>
      </c>
      <c r="AA1273">
        <v>471.20526802539803</v>
      </c>
      <c r="AB1273">
        <v>422</v>
      </c>
      <c r="AC1273">
        <v>0.16741272799963702</v>
      </c>
      <c r="AD1273">
        <v>0.35381512786975627</v>
      </c>
      <c r="AE1273">
        <v>0.29857819905213268</v>
      </c>
      <c r="AF1273">
        <v>1750.3285231167699</v>
      </c>
      <c r="AG1273">
        <v>982.61967837810505</v>
      </c>
      <c r="AH1273">
        <v>642</v>
      </c>
      <c r="AI1273">
        <v>0.85605159804880993</v>
      </c>
      <c r="AJ1273">
        <v>0.74285367207090425</v>
      </c>
      <c r="AK1273">
        <v>0.54824935952177623</v>
      </c>
      <c r="AL1273">
        <f t="shared" si="452"/>
        <v>0.14394840195119007</v>
      </c>
      <c r="AM1273">
        <f t="shared" si="452"/>
        <v>0.25714632792909575</v>
      </c>
      <c r="AN1273">
        <f t="shared" si="452"/>
        <v>0.45175064047822377</v>
      </c>
      <c r="AO1273">
        <v>112575.56892895016</v>
      </c>
      <c r="AP1273">
        <v>107327.40907233348</v>
      </c>
      <c r="AQ1273">
        <v>84643</v>
      </c>
      <c r="AR1273">
        <v>1708.7722222222224</v>
      </c>
      <c r="AS1273">
        <v>2635.0763147489129</v>
      </c>
      <c r="AT1273">
        <v>2001</v>
      </c>
      <c r="AU1273">
        <f t="shared" si="438"/>
        <v>-0.11319792597790568</v>
      </c>
      <c r="AV1273">
        <f t="shared" si="439"/>
        <v>-0.19460431254912802</v>
      </c>
      <c r="AW1273">
        <v>0.11764184419056334</v>
      </c>
      <c r="AX1273">
        <v>4.2302341052054881E-2</v>
      </c>
      <c r="AY1273" s="1">
        <f t="shared" si="440"/>
        <v>-5248.1598566166795</v>
      </c>
      <c r="AZ1273" s="1">
        <f t="shared" si="441"/>
        <v>-22684.409072333481</v>
      </c>
      <c r="BA1273" s="1">
        <f t="shared" si="453"/>
        <v>926.30409252669051</v>
      </c>
      <c r="BB1273" s="1">
        <f t="shared" si="454"/>
        <v>-634.07631474891286</v>
      </c>
      <c r="BC1273">
        <f t="shared" si="442"/>
        <v>1</v>
      </c>
      <c r="BD1273">
        <f t="shared" si="443"/>
        <v>1</v>
      </c>
      <c r="BE1273">
        <f t="shared" si="444"/>
        <v>0</v>
      </c>
      <c r="BF1273">
        <f t="shared" si="445"/>
        <v>0</v>
      </c>
      <c r="BG1273">
        <f t="shared" si="446"/>
        <v>0</v>
      </c>
      <c r="BH1273">
        <f t="shared" si="447"/>
        <v>0</v>
      </c>
      <c r="BI1273">
        <f t="shared" si="448"/>
        <v>0</v>
      </c>
      <c r="BJ1273">
        <f t="shared" si="449"/>
        <v>0</v>
      </c>
      <c r="BK1273">
        <f t="shared" si="450"/>
        <v>0</v>
      </c>
      <c r="BL1273">
        <f t="shared" si="451"/>
        <v>0</v>
      </c>
      <c r="BM1273">
        <f t="shared" si="455"/>
        <v>0</v>
      </c>
      <c r="BN1273">
        <f t="shared" si="456"/>
        <v>0</v>
      </c>
      <c r="BO1273">
        <f>IF(AND(AU1273&gt;'County Avg'!$E$3,'Gentrification Calcs'!AW1273&gt;'County Avg'!$E$4,'Gentrification Calcs'!AY1273&gt;'County Avg'!$E$5,'Gentrification Calcs'!BA1273&gt;'County Avg'!$E$6),1,0)</f>
        <v>0</v>
      </c>
      <c r="BP1273">
        <f>IF(AND(AV1273&gt;'County Avg'!$F$3,'Gentrification Calcs'!AX1273&gt;'County Avg'!$F$4,'Gentrification Calcs'!AZ1273&gt;'County Avg'!$F$5,'Gentrification Calcs'!BB1273&gt;'County Avg'!$F$6),1,0)</f>
        <v>0</v>
      </c>
      <c r="BQ1273">
        <f t="shared" si="457"/>
        <v>0</v>
      </c>
      <c r="BR1273">
        <f t="shared" si="458"/>
        <v>0</v>
      </c>
      <c r="BS1273">
        <f t="shared" si="459"/>
        <v>0</v>
      </c>
      <c r="BT1273">
        <f t="shared" si="460"/>
        <v>0</v>
      </c>
    </row>
    <row r="1274" spans="1:72" x14ac:dyDescent="0.25">
      <c r="A1274">
        <v>6037430301</v>
      </c>
      <c r="B1274">
        <v>5953.0000080563595</v>
      </c>
      <c r="C1274">
        <v>4241.7246034555101</v>
      </c>
      <c r="D1274">
        <v>4460</v>
      </c>
      <c r="E1274">
        <v>2362</v>
      </c>
      <c r="F1274">
        <v>1642.982332</v>
      </c>
      <c r="G1274">
        <v>1615</v>
      </c>
      <c r="H1274">
        <v>143.54630429223386</v>
      </c>
      <c r="I1274">
        <v>317.99976447661243</v>
      </c>
      <c r="J1274">
        <v>274.48840000000001</v>
      </c>
      <c r="K1274">
        <v>6.0773202494595197E-2</v>
      </c>
      <c r="L1274">
        <v>0.19355032509053932</v>
      </c>
      <c r="M1274">
        <v>0.16996185758513932</v>
      </c>
      <c r="N1274">
        <v>4038.0000049999999</v>
      </c>
      <c r="O1274">
        <v>3097.6279690000001</v>
      </c>
      <c r="P1274">
        <v>3347</v>
      </c>
      <c r="Q1274">
        <v>972</v>
      </c>
      <c r="R1274">
        <v>1312.04609</v>
      </c>
      <c r="S1274">
        <v>1750</v>
      </c>
      <c r="T1274">
        <v>0.2407132240704393</v>
      </c>
      <c r="U1274">
        <v>0.42356477379805063</v>
      </c>
      <c r="V1274">
        <v>0.52285628921422167</v>
      </c>
      <c r="W1274">
        <v>912</v>
      </c>
      <c r="X1274">
        <v>277.08399713039398</v>
      </c>
      <c r="Y1274">
        <v>204</v>
      </c>
      <c r="Z1274">
        <v>2399</v>
      </c>
      <c r="AA1274">
        <v>1642.2056899070701</v>
      </c>
      <c r="AB1274">
        <v>1615</v>
      </c>
      <c r="AC1274">
        <v>0.38015839933305545</v>
      </c>
      <c r="AD1274">
        <v>0.16872673066068461</v>
      </c>
      <c r="AE1274">
        <v>0.12631578947368421</v>
      </c>
      <c r="AF1274">
        <v>4782.0000064716196</v>
      </c>
      <c r="AG1274">
        <v>3343.6295633315999</v>
      </c>
      <c r="AH1274">
        <v>3151</v>
      </c>
      <c r="AI1274">
        <v>0.80329245758441237</v>
      </c>
      <c r="AJ1274">
        <v>0.78827125188837599</v>
      </c>
      <c r="AK1274">
        <v>0.70650224215246638</v>
      </c>
      <c r="AL1274">
        <f t="shared" si="452"/>
        <v>0.19670754241558763</v>
      </c>
      <c r="AM1274">
        <f t="shared" si="452"/>
        <v>0.21172874811162401</v>
      </c>
      <c r="AN1274">
        <f t="shared" si="452"/>
        <v>0.29349775784753362</v>
      </c>
      <c r="AO1274">
        <v>101744.82078472959</v>
      </c>
      <c r="AP1274">
        <v>105084.95545566001</v>
      </c>
      <c r="AQ1274">
        <v>116853</v>
      </c>
      <c r="AR1274">
        <v>1513.5333333333333</v>
      </c>
      <c r="AS1274">
        <v>1281.0150257018586</v>
      </c>
      <c r="AT1274">
        <v>1917</v>
      </c>
      <c r="AU1274">
        <f t="shared" si="438"/>
        <v>-1.5021205696036377E-2</v>
      </c>
      <c r="AV1274">
        <f t="shared" si="439"/>
        <v>-8.1769009735909615E-2</v>
      </c>
      <c r="AW1274">
        <v>0.18285154972761133</v>
      </c>
      <c r="AX1274">
        <v>9.9291515416171039E-2</v>
      </c>
      <c r="AY1274" s="1">
        <f t="shared" si="440"/>
        <v>3340.1346709304198</v>
      </c>
      <c r="AZ1274" s="1">
        <f t="shared" si="441"/>
        <v>11768.044544339995</v>
      </c>
      <c r="BA1274" s="1">
        <f t="shared" si="453"/>
        <v>-232.51830763147473</v>
      </c>
      <c r="BB1274" s="1">
        <f t="shared" si="454"/>
        <v>635.98497429814142</v>
      </c>
      <c r="BC1274">
        <f t="shared" si="442"/>
        <v>1</v>
      </c>
      <c r="BD1274">
        <f t="shared" si="443"/>
        <v>1</v>
      </c>
      <c r="BE1274">
        <f t="shared" si="444"/>
        <v>0</v>
      </c>
      <c r="BF1274">
        <f t="shared" si="445"/>
        <v>0</v>
      </c>
      <c r="BG1274">
        <f t="shared" si="446"/>
        <v>0</v>
      </c>
      <c r="BH1274">
        <f t="shared" si="447"/>
        <v>0</v>
      </c>
      <c r="BI1274">
        <f t="shared" si="448"/>
        <v>0</v>
      </c>
      <c r="BJ1274">
        <f t="shared" si="449"/>
        <v>0</v>
      </c>
      <c r="BK1274">
        <f t="shared" si="450"/>
        <v>0</v>
      </c>
      <c r="BL1274">
        <f t="shared" si="451"/>
        <v>0</v>
      </c>
      <c r="BM1274">
        <f t="shared" si="455"/>
        <v>0</v>
      </c>
      <c r="BN1274">
        <f t="shared" si="456"/>
        <v>0</v>
      </c>
      <c r="BO1274">
        <f>IF(AND(AU1274&gt;'County Avg'!$E$3,'Gentrification Calcs'!AW1274&gt;'County Avg'!$E$4,'Gentrification Calcs'!AY1274&gt;'County Avg'!$E$5,'Gentrification Calcs'!BA1274&gt;'County Avg'!$E$6),1,0)</f>
        <v>0</v>
      </c>
      <c r="BP1274">
        <f>IF(AND(AV1274&gt;'County Avg'!$F$3,'Gentrification Calcs'!AX1274&gt;'County Avg'!$F$4,'Gentrification Calcs'!AZ1274&gt;'County Avg'!$F$5,'Gentrification Calcs'!BB1274&gt;'County Avg'!$F$6),1,0)</f>
        <v>0</v>
      </c>
      <c r="BQ1274">
        <f t="shared" si="457"/>
        <v>0</v>
      </c>
      <c r="BR1274">
        <f t="shared" si="458"/>
        <v>0</v>
      </c>
      <c r="BS1274">
        <f t="shared" si="459"/>
        <v>0</v>
      </c>
      <c r="BT1274">
        <f t="shared" si="460"/>
        <v>0</v>
      </c>
    </row>
    <row r="1275" spans="1:72" x14ac:dyDescent="0.25">
      <c r="A1275">
        <v>6037430302</v>
      </c>
      <c r="B1275">
        <v>3912.7518779223601</v>
      </c>
      <c r="C1275">
        <v>5996</v>
      </c>
      <c r="D1275">
        <v>6048</v>
      </c>
      <c r="E1275">
        <v>1433.6285740000001</v>
      </c>
      <c r="F1275">
        <v>2447</v>
      </c>
      <c r="G1275">
        <v>2322</v>
      </c>
      <c r="H1275">
        <v>727.95040098515562</v>
      </c>
      <c r="I1275">
        <v>689.27620000000002</v>
      </c>
      <c r="J1275">
        <v>425.05160000000001</v>
      </c>
      <c r="K1275">
        <v>0.5077677818279559</v>
      </c>
      <c r="L1275">
        <v>0.28168214139762976</v>
      </c>
      <c r="M1275">
        <v>0.18305409130060293</v>
      </c>
      <c r="N1275">
        <v>2709.2237749999999</v>
      </c>
      <c r="O1275">
        <v>4128</v>
      </c>
      <c r="P1275">
        <v>4093</v>
      </c>
      <c r="Q1275">
        <v>1357.9645390000001</v>
      </c>
      <c r="R1275">
        <v>1428</v>
      </c>
      <c r="S1275">
        <v>1865</v>
      </c>
      <c r="T1275">
        <v>0.50123749523052963</v>
      </c>
      <c r="U1275">
        <v>0.34593023255813954</v>
      </c>
      <c r="V1275">
        <v>0.45565599804544343</v>
      </c>
      <c r="W1275">
        <v>235.314181831382</v>
      </c>
      <c r="X1275">
        <v>941</v>
      </c>
      <c r="Y1275">
        <v>900</v>
      </c>
      <c r="Z1275">
        <v>1425.63286144515</v>
      </c>
      <c r="AA1275">
        <v>2442</v>
      </c>
      <c r="AB1275">
        <v>2322</v>
      </c>
      <c r="AC1275">
        <v>0.16505945408192005</v>
      </c>
      <c r="AD1275">
        <v>0.38533988533988534</v>
      </c>
      <c r="AE1275">
        <v>0.38759689922480622</v>
      </c>
      <c r="AF1275">
        <v>2830.7556986352802</v>
      </c>
      <c r="AG1275">
        <v>4271</v>
      </c>
      <c r="AH1275">
        <v>3584</v>
      </c>
      <c r="AI1275">
        <v>0.72346925819850061</v>
      </c>
      <c r="AJ1275">
        <v>0.71230820547031359</v>
      </c>
      <c r="AK1275">
        <v>0.59259259259259256</v>
      </c>
      <c r="AL1275">
        <f t="shared" si="452"/>
        <v>0.27653074180149939</v>
      </c>
      <c r="AM1275">
        <f t="shared" si="452"/>
        <v>0.28769179452968641</v>
      </c>
      <c r="AN1275">
        <f t="shared" si="452"/>
        <v>0.40740740740740744</v>
      </c>
      <c r="AO1275">
        <v>75846.073170731717</v>
      </c>
      <c r="AP1275">
        <v>75271.786268900702</v>
      </c>
      <c r="AQ1275">
        <v>106602</v>
      </c>
      <c r="AR1275">
        <v>1100.5944444444444</v>
      </c>
      <c r="AS1275">
        <v>994.24080664294195</v>
      </c>
      <c r="AT1275">
        <v>1314</v>
      </c>
      <c r="AU1275">
        <f t="shared" si="438"/>
        <v>-1.1161052728187015E-2</v>
      </c>
      <c r="AV1275">
        <f t="shared" si="439"/>
        <v>-0.11971561287772103</v>
      </c>
      <c r="AW1275">
        <v>-0.15530726267239009</v>
      </c>
      <c r="AX1275">
        <v>0.10972576548730389</v>
      </c>
      <c r="AY1275" s="1">
        <f t="shared" si="440"/>
        <v>-574.28690183101571</v>
      </c>
      <c r="AZ1275" s="1">
        <f t="shared" si="441"/>
        <v>31330.213731099298</v>
      </c>
      <c r="BA1275" s="1">
        <f t="shared" si="453"/>
        <v>-106.35363780150249</v>
      </c>
      <c r="BB1275" s="1">
        <f t="shared" si="454"/>
        <v>319.75919335705805</v>
      </c>
      <c r="BC1275">
        <f t="shared" si="442"/>
        <v>1</v>
      </c>
      <c r="BD1275">
        <f t="shared" si="443"/>
        <v>1</v>
      </c>
      <c r="BE1275">
        <f t="shared" si="444"/>
        <v>1</v>
      </c>
      <c r="BF1275">
        <f t="shared" si="445"/>
        <v>0</v>
      </c>
      <c r="BG1275">
        <f t="shared" si="446"/>
        <v>0</v>
      </c>
      <c r="BH1275">
        <f t="shared" si="447"/>
        <v>0</v>
      </c>
      <c r="BI1275">
        <f t="shared" si="448"/>
        <v>0</v>
      </c>
      <c r="BJ1275">
        <f t="shared" si="449"/>
        <v>0</v>
      </c>
      <c r="BK1275">
        <f t="shared" si="450"/>
        <v>0</v>
      </c>
      <c r="BL1275">
        <f t="shared" si="451"/>
        <v>0</v>
      </c>
      <c r="BM1275">
        <f t="shared" si="455"/>
        <v>0</v>
      </c>
      <c r="BN1275">
        <f t="shared" si="456"/>
        <v>0</v>
      </c>
      <c r="BO1275">
        <f>IF(AND(AU1275&gt;'County Avg'!$E$3,'Gentrification Calcs'!AW1275&gt;'County Avg'!$E$4,'Gentrification Calcs'!AY1275&gt;'County Avg'!$E$5,'Gentrification Calcs'!BA1275&gt;'County Avg'!$E$6),1,0)</f>
        <v>0</v>
      </c>
      <c r="BP1275">
        <f>IF(AND(AV1275&gt;'County Avg'!$F$3,'Gentrification Calcs'!AX1275&gt;'County Avg'!$F$4,'Gentrification Calcs'!AZ1275&gt;'County Avg'!$F$5,'Gentrification Calcs'!BB1275&gt;'County Avg'!$F$6),1,0)</f>
        <v>0</v>
      </c>
      <c r="BQ1275">
        <f t="shared" si="457"/>
        <v>0</v>
      </c>
      <c r="BR1275">
        <f t="shared" si="458"/>
        <v>0</v>
      </c>
      <c r="BS1275">
        <f t="shared" si="459"/>
        <v>0</v>
      </c>
      <c r="BT1275">
        <f t="shared" si="460"/>
        <v>0</v>
      </c>
    </row>
    <row r="1276" spans="1:72" x14ac:dyDescent="0.25">
      <c r="A1276">
        <v>6037430400</v>
      </c>
      <c r="B1276">
        <v>4071.9167411324202</v>
      </c>
      <c r="C1276">
        <v>4176.0991762018402</v>
      </c>
      <c r="D1276">
        <v>4808</v>
      </c>
      <c r="E1276">
        <v>1693.5397929999999</v>
      </c>
      <c r="F1276">
        <v>1474.4476540000001</v>
      </c>
      <c r="G1276">
        <v>1534</v>
      </c>
      <c r="H1276">
        <v>325.31220410719862</v>
      </c>
      <c r="I1276">
        <v>274.84399480708453</v>
      </c>
      <c r="J1276">
        <v>303.5086</v>
      </c>
      <c r="K1276">
        <v>0.19209008577881029</v>
      </c>
      <c r="L1276">
        <v>0.18640471505479742</v>
      </c>
      <c r="M1276">
        <v>0.19785436766623207</v>
      </c>
      <c r="N1276">
        <v>3026.2571990000001</v>
      </c>
      <c r="O1276">
        <v>2919.8140669999998</v>
      </c>
      <c r="P1276">
        <v>3317</v>
      </c>
      <c r="Q1276">
        <v>1273.9198389999999</v>
      </c>
      <c r="R1276">
        <v>1499.393206</v>
      </c>
      <c r="S1276">
        <v>1847</v>
      </c>
      <c r="T1276">
        <v>0.42095557489989793</v>
      </c>
      <c r="U1276">
        <v>0.51352352293465409</v>
      </c>
      <c r="V1276">
        <v>0.55682845945131143</v>
      </c>
      <c r="W1276">
        <v>439.56948767043701</v>
      </c>
      <c r="X1276">
        <v>236.088821705431</v>
      </c>
      <c r="Y1276">
        <v>240</v>
      </c>
      <c r="Z1276">
        <v>1692.54231460392</v>
      </c>
      <c r="AA1276">
        <v>1478.4476544409999</v>
      </c>
      <c r="AB1276">
        <v>1534</v>
      </c>
      <c r="AC1276">
        <v>0.25970960009546512</v>
      </c>
      <c r="AD1276">
        <v>0.15968696693201223</v>
      </c>
      <c r="AE1276">
        <v>0.15645371577574968</v>
      </c>
      <c r="AF1276">
        <v>3423.9540594630498</v>
      </c>
      <c r="AG1276">
        <v>2100.8759984076</v>
      </c>
      <c r="AH1276">
        <v>1562</v>
      </c>
      <c r="AI1276">
        <v>0.84087035102560359</v>
      </c>
      <c r="AJ1276">
        <v>0.50307138546416075</v>
      </c>
      <c r="AK1276">
        <v>0.32487520798668884</v>
      </c>
      <c r="AL1276">
        <f t="shared" si="452"/>
        <v>0.15912964897439641</v>
      </c>
      <c r="AM1276">
        <f t="shared" si="452"/>
        <v>0.49692861453583925</v>
      </c>
      <c r="AN1276">
        <f t="shared" si="452"/>
        <v>0.67512479201331121</v>
      </c>
      <c r="AO1276">
        <v>111897.17338282079</v>
      </c>
      <c r="AP1276">
        <v>104536.9243972211</v>
      </c>
      <c r="AQ1276">
        <v>110223</v>
      </c>
      <c r="AR1276">
        <v>1361.4888888888891</v>
      </c>
      <c r="AS1276">
        <v>1143.0387504942667</v>
      </c>
      <c r="AT1276">
        <v>1616</v>
      </c>
      <c r="AU1276">
        <f t="shared" si="438"/>
        <v>-0.33779896556144284</v>
      </c>
      <c r="AV1276">
        <f t="shared" si="439"/>
        <v>-0.17819617747747191</v>
      </c>
      <c r="AW1276">
        <v>9.2567948034756153E-2</v>
      </c>
      <c r="AX1276">
        <v>4.3304936516657344E-2</v>
      </c>
      <c r="AY1276" s="1">
        <f t="shared" si="440"/>
        <v>-7360.2489855996973</v>
      </c>
      <c r="AZ1276" s="1">
        <f t="shared" si="441"/>
        <v>5686.075602778903</v>
      </c>
      <c r="BA1276" s="1">
        <f t="shared" si="453"/>
        <v>-218.4501383946224</v>
      </c>
      <c r="BB1276" s="1">
        <f t="shared" si="454"/>
        <v>472.96124950573335</v>
      </c>
      <c r="BC1276">
        <f t="shared" si="442"/>
        <v>1</v>
      </c>
      <c r="BD1276">
        <f t="shared" si="443"/>
        <v>1</v>
      </c>
      <c r="BE1276">
        <f t="shared" si="444"/>
        <v>0</v>
      </c>
      <c r="BF1276">
        <f t="shared" si="445"/>
        <v>0</v>
      </c>
      <c r="BG1276">
        <f t="shared" si="446"/>
        <v>0</v>
      </c>
      <c r="BH1276">
        <f t="shared" si="447"/>
        <v>0</v>
      </c>
      <c r="BI1276">
        <f t="shared" si="448"/>
        <v>0</v>
      </c>
      <c r="BJ1276">
        <f t="shared" si="449"/>
        <v>0</v>
      </c>
      <c r="BK1276">
        <f t="shared" si="450"/>
        <v>0</v>
      </c>
      <c r="BL1276">
        <f t="shared" si="451"/>
        <v>0</v>
      </c>
      <c r="BM1276">
        <f t="shared" si="455"/>
        <v>0</v>
      </c>
      <c r="BN1276">
        <f t="shared" si="456"/>
        <v>0</v>
      </c>
      <c r="BO1276">
        <f>IF(AND(AU1276&gt;'County Avg'!$E$3,'Gentrification Calcs'!AW1276&gt;'County Avg'!$E$4,'Gentrification Calcs'!AY1276&gt;'County Avg'!$E$5,'Gentrification Calcs'!BA1276&gt;'County Avg'!$E$6),1,0)</f>
        <v>0</v>
      </c>
      <c r="BP1276">
        <f>IF(AND(AV1276&gt;'County Avg'!$F$3,'Gentrification Calcs'!AX1276&gt;'County Avg'!$F$4,'Gentrification Calcs'!AZ1276&gt;'County Avg'!$F$5,'Gentrification Calcs'!BB1276&gt;'County Avg'!$F$6),1,0)</f>
        <v>0</v>
      </c>
      <c r="BQ1276">
        <f t="shared" si="457"/>
        <v>0</v>
      </c>
      <c r="BR1276">
        <f t="shared" si="458"/>
        <v>0</v>
      </c>
      <c r="BS1276">
        <f t="shared" si="459"/>
        <v>0</v>
      </c>
      <c r="BT1276">
        <f t="shared" si="460"/>
        <v>0</v>
      </c>
    </row>
    <row r="1277" spans="1:72" x14ac:dyDescent="0.25">
      <c r="A1277">
        <v>6037430501</v>
      </c>
      <c r="B1277">
        <v>6683.0000177907496</v>
      </c>
      <c r="C1277">
        <v>3987.0309365391699</v>
      </c>
      <c r="D1277">
        <v>4481</v>
      </c>
      <c r="E1277">
        <v>2960</v>
      </c>
      <c r="F1277">
        <v>1740.267578</v>
      </c>
      <c r="G1277">
        <v>1696</v>
      </c>
      <c r="H1277">
        <v>388.41137349743275</v>
      </c>
      <c r="I1277">
        <v>330.43804981886313</v>
      </c>
      <c r="J1277">
        <v>281.27</v>
      </c>
      <c r="K1277">
        <v>0.13122005861399755</v>
      </c>
      <c r="L1277">
        <v>0.18987772569929653</v>
      </c>
      <c r="M1277">
        <v>0.16584316037735847</v>
      </c>
      <c r="N1277">
        <v>4951.0000129999999</v>
      </c>
      <c r="O1277">
        <v>3013.0004880000001</v>
      </c>
      <c r="P1277">
        <v>3331</v>
      </c>
      <c r="Q1277">
        <v>1910</v>
      </c>
      <c r="R1277">
        <v>1708.299438</v>
      </c>
      <c r="S1277">
        <v>2110</v>
      </c>
      <c r="T1277">
        <v>0.38578064936070522</v>
      </c>
      <c r="U1277">
        <v>0.56697615709115012</v>
      </c>
      <c r="V1277">
        <v>0.63344341038727114</v>
      </c>
      <c r="W1277">
        <v>1369</v>
      </c>
      <c r="X1277">
        <v>413.58828735351602</v>
      </c>
      <c r="Y1277">
        <v>387</v>
      </c>
      <c r="Z1277">
        <v>2933</v>
      </c>
      <c r="AA1277">
        <v>1740.267578125</v>
      </c>
      <c r="AB1277">
        <v>1696</v>
      </c>
      <c r="AC1277">
        <v>0.46675758608932832</v>
      </c>
      <c r="AD1277">
        <v>0.23765787086553927</v>
      </c>
      <c r="AE1277">
        <v>0.22818396226415094</v>
      </c>
      <c r="AF1277">
        <v>5628.0000149822499</v>
      </c>
      <c r="AG1277">
        <v>3224.78979492188</v>
      </c>
      <c r="AH1277">
        <v>3026</v>
      </c>
      <c r="AI1277">
        <v>0.84213676492593237</v>
      </c>
      <c r="AJ1277">
        <v>0.80881985774634302</v>
      </c>
      <c r="AK1277">
        <v>0.67529569292568625</v>
      </c>
      <c r="AL1277">
        <f t="shared" si="452"/>
        <v>0.15786323507406763</v>
      </c>
      <c r="AM1277">
        <f t="shared" si="452"/>
        <v>0.19118014225365698</v>
      </c>
      <c r="AN1277">
        <f t="shared" si="452"/>
        <v>0.32470430707431375</v>
      </c>
      <c r="AO1277">
        <v>92804.147932131498</v>
      </c>
      <c r="AP1277">
        <v>110236.72701266859</v>
      </c>
      <c r="AQ1277">
        <v>110463</v>
      </c>
      <c r="AR1277">
        <v>1159.338888888889</v>
      </c>
      <c r="AS1277">
        <v>1237.7283511269277</v>
      </c>
      <c r="AT1277">
        <v>1392</v>
      </c>
      <c r="AU1277">
        <f t="shared" si="438"/>
        <v>-3.331690717958935E-2</v>
      </c>
      <c r="AV1277">
        <f t="shared" si="439"/>
        <v>-0.13352416482065677</v>
      </c>
      <c r="AW1277">
        <v>0.1811955077304449</v>
      </c>
      <c r="AX1277">
        <v>6.6467253296121021E-2</v>
      </c>
      <c r="AY1277" s="1">
        <f t="shared" si="440"/>
        <v>17432.579080537093</v>
      </c>
      <c r="AZ1277" s="1">
        <f t="shared" si="441"/>
        <v>226.27298733140924</v>
      </c>
      <c r="BA1277" s="1">
        <f t="shared" si="453"/>
        <v>78.389462238038732</v>
      </c>
      <c r="BB1277" s="1">
        <f t="shared" si="454"/>
        <v>154.27164887307231</v>
      </c>
      <c r="BC1277">
        <f t="shared" si="442"/>
        <v>1</v>
      </c>
      <c r="BD1277">
        <f t="shared" si="443"/>
        <v>1</v>
      </c>
      <c r="BE1277">
        <f t="shared" si="444"/>
        <v>0</v>
      </c>
      <c r="BF1277">
        <f t="shared" si="445"/>
        <v>0</v>
      </c>
      <c r="BG1277">
        <f t="shared" si="446"/>
        <v>0</v>
      </c>
      <c r="BH1277">
        <f t="shared" si="447"/>
        <v>0</v>
      </c>
      <c r="BI1277">
        <f t="shared" si="448"/>
        <v>0</v>
      </c>
      <c r="BJ1277">
        <f t="shared" si="449"/>
        <v>0</v>
      </c>
      <c r="BK1277">
        <f t="shared" si="450"/>
        <v>0</v>
      </c>
      <c r="BL1277">
        <f t="shared" si="451"/>
        <v>0</v>
      </c>
      <c r="BM1277">
        <f t="shared" si="455"/>
        <v>0</v>
      </c>
      <c r="BN1277">
        <f t="shared" si="456"/>
        <v>0</v>
      </c>
      <c r="BO1277">
        <f>IF(AND(AU1277&gt;'County Avg'!$E$3,'Gentrification Calcs'!AW1277&gt;'County Avg'!$E$4,'Gentrification Calcs'!AY1277&gt;'County Avg'!$E$5,'Gentrification Calcs'!BA1277&gt;'County Avg'!$E$6),1,0)</f>
        <v>1</v>
      </c>
      <c r="BP1277">
        <f>IF(AND(AV1277&gt;'County Avg'!$F$3,'Gentrification Calcs'!AX1277&gt;'County Avg'!$F$4,'Gentrification Calcs'!AZ1277&gt;'County Avg'!$F$5,'Gentrification Calcs'!BB1277&gt;'County Avg'!$F$6),1,0)</f>
        <v>0</v>
      </c>
      <c r="BQ1277">
        <f t="shared" si="457"/>
        <v>0</v>
      </c>
      <c r="BR1277">
        <f t="shared" si="458"/>
        <v>0</v>
      </c>
      <c r="BS1277">
        <f t="shared" si="459"/>
        <v>0</v>
      </c>
      <c r="BT1277">
        <f t="shared" si="460"/>
        <v>0</v>
      </c>
    </row>
    <row r="1278" spans="1:72" x14ac:dyDescent="0.25">
      <c r="A1278">
        <v>6037430502</v>
      </c>
      <c r="B1278">
        <v>4275.0000038122698</v>
      </c>
      <c r="C1278">
        <v>6587</v>
      </c>
      <c r="D1278">
        <v>6502</v>
      </c>
      <c r="E1278">
        <v>1401</v>
      </c>
      <c r="F1278">
        <v>3011</v>
      </c>
      <c r="G1278">
        <v>2854</v>
      </c>
      <c r="H1278">
        <v>961.36960255925339</v>
      </c>
      <c r="I1278">
        <v>634.024</v>
      </c>
      <c r="J1278">
        <v>754.721</v>
      </c>
      <c r="K1278">
        <v>0.68620242866470615</v>
      </c>
      <c r="L1278">
        <v>0.21056924609764199</v>
      </c>
      <c r="M1278">
        <v>0.26444323756131743</v>
      </c>
      <c r="N1278">
        <v>2900.0000030000001</v>
      </c>
      <c r="O1278">
        <v>5078</v>
      </c>
      <c r="P1278">
        <v>5130</v>
      </c>
      <c r="Q1278">
        <v>1559</v>
      </c>
      <c r="R1278">
        <v>2314</v>
      </c>
      <c r="S1278">
        <v>2892</v>
      </c>
      <c r="T1278">
        <v>0.53758620634042809</v>
      </c>
      <c r="U1278">
        <v>0.45569121701457266</v>
      </c>
      <c r="V1278">
        <v>0.56374269005847955</v>
      </c>
      <c r="W1278">
        <v>81</v>
      </c>
      <c r="X1278">
        <v>1366</v>
      </c>
      <c r="Y1278">
        <v>1594</v>
      </c>
      <c r="Z1278">
        <v>1411</v>
      </c>
      <c r="AA1278">
        <v>3014</v>
      </c>
      <c r="AB1278">
        <v>2854</v>
      </c>
      <c r="AC1278">
        <v>5.7406094968107724E-2</v>
      </c>
      <c r="AD1278">
        <v>0.45321831453218314</v>
      </c>
      <c r="AE1278">
        <v>0.55851436580238267</v>
      </c>
      <c r="AF1278">
        <v>2991.0000026672501</v>
      </c>
      <c r="AG1278">
        <v>5207</v>
      </c>
      <c r="AH1278">
        <v>4609</v>
      </c>
      <c r="AI1278">
        <v>0.6996491228070173</v>
      </c>
      <c r="AJ1278">
        <v>0.79049643236678302</v>
      </c>
      <c r="AK1278">
        <v>0.70885881267302364</v>
      </c>
      <c r="AL1278">
        <f t="shared" si="452"/>
        <v>0.3003508771929827</v>
      </c>
      <c r="AM1278">
        <f t="shared" si="452"/>
        <v>0.20950356763321698</v>
      </c>
      <c r="AN1278">
        <f t="shared" si="452"/>
        <v>0.29114118732697636</v>
      </c>
      <c r="AO1278">
        <v>80074.255037115596</v>
      </c>
      <c r="AP1278">
        <v>83932.634246015543</v>
      </c>
      <c r="AQ1278">
        <v>83500</v>
      </c>
      <c r="AR1278">
        <v>1211.1722222222222</v>
      </c>
      <c r="AS1278">
        <v>1115.9845788849348</v>
      </c>
      <c r="AT1278">
        <v>1528</v>
      </c>
      <c r="AU1278">
        <f t="shared" si="438"/>
        <v>9.0847309559765721E-2</v>
      </c>
      <c r="AV1278">
        <f t="shared" si="439"/>
        <v>-8.1637619693759378E-2</v>
      </c>
      <c r="AW1278">
        <v>-8.1894989325855427E-2</v>
      </c>
      <c r="AX1278">
        <v>0.10805147304390689</v>
      </c>
      <c r="AY1278" s="1">
        <f t="shared" si="440"/>
        <v>3858.3792088999471</v>
      </c>
      <c r="AZ1278" s="1">
        <f t="shared" si="441"/>
        <v>-432.63424601554289</v>
      </c>
      <c r="BA1278" s="1">
        <f t="shared" si="453"/>
        <v>-95.187643337287454</v>
      </c>
      <c r="BB1278" s="1">
        <f t="shared" si="454"/>
        <v>412.01542111506524</v>
      </c>
      <c r="BC1278">
        <f t="shared" si="442"/>
        <v>1</v>
      </c>
      <c r="BD1278">
        <f t="shared" si="443"/>
        <v>1</v>
      </c>
      <c r="BE1278">
        <f t="shared" si="444"/>
        <v>1</v>
      </c>
      <c r="BF1278">
        <f t="shared" si="445"/>
        <v>0</v>
      </c>
      <c r="BG1278">
        <f t="shared" si="446"/>
        <v>0</v>
      </c>
      <c r="BH1278">
        <f t="shared" si="447"/>
        <v>0</v>
      </c>
      <c r="BI1278">
        <f t="shared" si="448"/>
        <v>0</v>
      </c>
      <c r="BJ1278">
        <f t="shared" si="449"/>
        <v>0</v>
      </c>
      <c r="BK1278">
        <f t="shared" si="450"/>
        <v>0</v>
      </c>
      <c r="BL1278">
        <f t="shared" si="451"/>
        <v>0</v>
      </c>
      <c r="BM1278">
        <f t="shared" si="455"/>
        <v>0</v>
      </c>
      <c r="BN1278">
        <f t="shared" si="456"/>
        <v>0</v>
      </c>
      <c r="BO1278">
        <f>IF(AND(AU1278&gt;'County Avg'!$E$3,'Gentrification Calcs'!AW1278&gt;'County Avg'!$E$4,'Gentrification Calcs'!AY1278&gt;'County Avg'!$E$5,'Gentrification Calcs'!BA1278&gt;'County Avg'!$E$6),1,0)</f>
        <v>0</v>
      </c>
      <c r="BP1278">
        <f>IF(AND(AV1278&gt;'County Avg'!$F$3,'Gentrification Calcs'!AX1278&gt;'County Avg'!$F$4,'Gentrification Calcs'!AZ1278&gt;'County Avg'!$F$5,'Gentrification Calcs'!BB1278&gt;'County Avg'!$F$6),1,0)</f>
        <v>0</v>
      </c>
      <c r="BQ1278">
        <f t="shared" si="457"/>
        <v>0</v>
      </c>
      <c r="BR1278">
        <f t="shared" si="458"/>
        <v>0</v>
      </c>
      <c r="BS1278">
        <f t="shared" si="459"/>
        <v>0</v>
      </c>
      <c r="BT1278">
        <f t="shared" si="460"/>
        <v>0</v>
      </c>
    </row>
    <row r="1279" spans="1:72" x14ac:dyDescent="0.25">
      <c r="A1279">
        <v>6037430600</v>
      </c>
      <c r="B1279">
        <v>4992.0483420412102</v>
      </c>
      <c r="C1279">
        <v>4297</v>
      </c>
      <c r="D1279">
        <v>4666</v>
      </c>
      <c r="E1279">
        <v>1911.2915399999999</v>
      </c>
      <c r="F1279">
        <v>1411</v>
      </c>
      <c r="G1279">
        <v>1450</v>
      </c>
      <c r="H1279">
        <v>117.45440010474108</v>
      </c>
      <c r="I1279">
        <v>188.50919999999999</v>
      </c>
      <c r="J1279">
        <v>251.7988</v>
      </c>
      <c r="K1279">
        <v>6.1452895932737235E-2</v>
      </c>
      <c r="L1279">
        <v>0.13359971651311126</v>
      </c>
      <c r="M1279">
        <v>0.17365434482758621</v>
      </c>
      <c r="N1279">
        <v>3427.794985</v>
      </c>
      <c r="O1279">
        <v>2919</v>
      </c>
      <c r="P1279">
        <v>3192</v>
      </c>
      <c r="Q1279">
        <v>1430.4895100000001</v>
      </c>
      <c r="R1279">
        <v>1639</v>
      </c>
      <c r="S1279">
        <v>1851</v>
      </c>
      <c r="T1279">
        <v>0.41732061463996806</v>
      </c>
      <c r="U1279">
        <v>0.56149366221308672</v>
      </c>
      <c r="V1279">
        <v>0.57988721804511278</v>
      </c>
      <c r="W1279">
        <v>575.59270858764603</v>
      </c>
      <c r="X1279">
        <v>96</v>
      </c>
      <c r="Y1279">
        <v>172</v>
      </c>
      <c r="Z1279">
        <v>1906.71276569366</v>
      </c>
      <c r="AA1279">
        <v>1416</v>
      </c>
      <c r="AB1279">
        <v>1450</v>
      </c>
      <c r="AC1279">
        <v>0.30187698899589949</v>
      </c>
      <c r="AD1279">
        <v>6.7796610169491525E-2</v>
      </c>
      <c r="AE1279">
        <v>0.11862068965517242</v>
      </c>
      <c r="AF1279">
        <v>3496.0528096561302</v>
      </c>
      <c r="AG1279">
        <v>2208</v>
      </c>
      <c r="AH1279">
        <v>1833</v>
      </c>
      <c r="AI1279">
        <v>0.70032430980558591</v>
      </c>
      <c r="AJ1279">
        <v>0.513846869909239</v>
      </c>
      <c r="AK1279">
        <v>0.39284183454779253</v>
      </c>
      <c r="AL1279">
        <f t="shared" si="452"/>
        <v>0.29967569019441409</v>
      </c>
      <c r="AM1279">
        <f t="shared" si="452"/>
        <v>0.486153130090761</v>
      </c>
      <c r="AN1279">
        <f t="shared" si="452"/>
        <v>0.60715816545220747</v>
      </c>
      <c r="AO1279">
        <v>166121.6558854719</v>
      </c>
      <c r="AP1279">
        <v>129104.65345320803</v>
      </c>
      <c r="AQ1279">
        <v>154091</v>
      </c>
      <c r="AR1279">
        <v>1729.5055555555557</v>
      </c>
      <c r="AS1279">
        <v>2706.7698695136419</v>
      </c>
      <c r="AT1279">
        <v>2001</v>
      </c>
      <c r="AU1279">
        <f t="shared" si="438"/>
        <v>-0.18647743989634691</v>
      </c>
      <c r="AV1279">
        <f t="shared" si="439"/>
        <v>-0.12100503536144647</v>
      </c>
      <c r="AW1279">
        <v>0.14417304757311866</v>
      </c>
      <c r="AX1279">
        <v>1.8393555832026065E-2</v>
      </c>
      <c r="AY1279" s="1">
        <f t="shared" si="440"/>
        <v>-37017.002432263878</v>
      </c>
      <c r="AZ1279" s="1">
        <f t="shared" si="441"/>
        <v>24986.346546791974</v>
      </c>
      <c r="BA1279" s="1">
        <f t="shared" si="453"/>
        <v>977.26431395808618</v>
      </c>
      <c r="BB1279" s="1">
        <f t="shared" si="454"/>
        <v>-705.76986951364188</v>
      </c>
      <c r="BC1279">
        <f t="shared" si="442"/>
        <v>1</v>
      </c>
      <c r="BD1279">
        <f t="shared" si="443"/>
        <v>1</v>
      </c>
      <c r="BE1279">
        <f t="shared" si="444"/>
        <v>0</v>
      </c>
      <c r="BF1279">
        <f t="shared" si="445"/>
        <v>0</v>
      </c>
      <c r="BG1279">
        <f t="shared" si="446"/>
        <v>0</v>
      </c>
      <c r="BH1279">
        <f t="shared" si="447"/>
        <v>0</v>
      </c>
      <c r="BI1279">
        <f t="shared" si="448"/>
        <v>0</v>
      </c>
      <c r="BJ1279">
        <f t="shared" si="449"/>
        <v>0</v>
      </c>
      <c r="BK1279">
        <f t="shared" si="450"/>
        <v>0</v>
      </c>
      <c r="BL1279">
        <f t="shared" si="451"/>
        <v>0</v>
      </c>
      <c r="BM1279">
        <f t="shared" si="455"/>
        <v>0</v>
      </c>
      <c r="BN1279">
        <f t="shared" si="456"/>
        <v>0</v>
      </c>
      <c r="BO1279">
        <f>IF(AND(AU1279&gt;'County Avg'!$E$3,'Gentrification Calcs'!AW1279&gt;'County Avg'!$E$4,'Gentrification Calcs'!AY1279&gt;'County Avg'!$E$5,'Gentrification Calcs'!BA1279&gt;'County Avg'!$E$6),1,0)</f>
        <v>0</v>
      </c>
      <c r="BP1279">
        <f>IF(AND(AV1279&gt;'County Avg'!$F$3,'Gentrification Calcs'!AX1279&gt;'County Avg'!$F$4,'Gentrification Calcs'!AZ1279&gt;'County Avg'!$F$5,'Gentrification Calcs'!BB1279&gt;'County Avg'!$F$6),1,0)</f>
        <v>0</v>
      </c>
      <c r="BQ1279">
        <f t="shared" si="457"/>
        <v>0</v>
      </c>
      <c r="BR1279">
        <f t="shared" si="458"/>
        <v>0</v>
      </c>
      <c r="BS1279">
        <f t="shared" si="459"/>
        <v>0</v>
      </c>
      <c r="BT1279">
        <f t="shared" si="460"/>
        <v>0</v>
      </c>
    </row>
    <row r="1280" spans="1:72" x14ac:dyDescent="0.25">
      <c r="A1280">
        <v>6037430701</v>
      </c>
      <c r="B1280">
        <v>2892.0000341149498</v>
      </c>
      <c r="C1280">
        <v>5204.3990455400199</v>
      </c>
      <c r="D1280">
        <v>5258</v>
      </c>
      <c r="E1280">
        <v>1144</v>
      </c>
      <c r="F1280">
        <v>1890.514451</v>
      </c>
      <c r="G1280">
        <v>1961</v>
      </c>
      <c r="H1280">
        <v>443.32418628629523</v>
      </c>
      <c r="I1280">
        <v>513.51190765441584</v>
      </c>
      <c r="J1280">
        <v>473.83319999999998</v>
      </c>
      <c r="K1280">
        <v>0.38752114185864966</v>
      </c>
      <c r="L1280">
        <v>0.27162548658794455</v>
      </c>
      <c r="M1280">
        <v>0.24162835288118306</v>
      </c>
      <c r="N1280">
        <v>2168.0000260000002</v>
      </c>
      <c r="O1280">
        <v>3694.8331680000001</v>
      </c>
      <c r="P1280">
        <v>3637</v>
      </c>
      <c r="Q1280">
        <v>786</v>
      </c>
      <c r="R1280">
        <v>1912.2342639999999</v>
      </c>
      <c r="S1280">
        <v>2166</v>
      </c>
      <c r="T1280">
        <v>0.36254612111337675</v>
      </c>
      <c r="U1280">
        <v>0.51754278936363596</v>
      </c>
      <c r="V1280">
        <v>0.59554577948858944</v>
      </c>
      <c r="W1280">
        <v>487</v>
      </c>
      <c r="X1280">
        <v>614.61988401412998</v>
      </c>
      <c r="Y1280">
        <v>706</v>
      </c>
      <c r="Z1280">
        <v>1155</v>
      </c>
      <c r="AA1280">
        <v>1900.98452281952</v>
      </c>
      <c r="AB1280">
        <v>1961</v>
      </c>
      <c r="AC1280">
        <v>0.42164502164502166</v>
      </c>
      <c r="AD1280">
        <v>0.32331661654063987</v>
      </c>
      <c r="AE1280">
        <v>0.36002039775624683</v>
      </c>
      <c r="AF1280">
        <v>2048.00002415886</v>
      </c>
      <c r="AG1280">
        <v>2543.4465112686198</v>
      </c>
      <c r="AH1280">
        <v>1902</v>
      </c>
      <c r="AI1280">
        <v>0.70816044260027733</v>
      </c>
      <c r="AJ1280">
        <v>0.48871089419022562</v>
      </c>
      <c r="AK1280">
        <v>0.36173449980981359</v>
      </c>
      <c r="AL1280">
        <f t="shared" si="452"/>
        <v>0.29183955739972267</v>
      </c>
      <c r="AM1280">
        <f t="shared" si="452"/>
        <v>0.51128910580977438</v>
      </c>
      <c r="AN1280">
        <f t="shared" si="452"/>
        <v>0.63826550019018646</v>
      </c>
      <c r="AO1280">
        <v>105934.9109225875</v>
      </c>
      <c r="AP1280">
        <v>93682.554147936258</v>
      </c>
      <c r="AQ1280">
        <v>100893</v>
      </c>
      <c r="AR1280">
        <v>1119.6000000000001</v>
      </c>
      <c r="AS1280">
        <v>1024.0003954132069</v>
      </c>
      <c r="AT1280">
        <v>1187</v>
      </c>
      <c r="AU1280">
        <f t="shared" si="438"/>
        <v>-0.21944954841005171</v>
      </c>
      <c r="AV1280">
        <f t="shared" si="439"/>
        <v>-0.12697639438041203</v>
      </c>
      <c r="AW1280">
        <v>0.15499666825025921</v>
      </c>
      <c r="AX1280">
        <v>7.8002990124953486E-2</v>
      </c>
      <c r="AY1280" s="1">
        <f t="shared" si="440"/>
        <v>-12252.356774651242</v>
      </c>
      <c r="AZ1280" s="1">
        <f t="shared" si="441"/>
        <v>7210.4458520637418</v>
      </c>
      <c r="BA1280" s="1">
        <f t="shared" si="453"/>
        <v>-95.599604586793248</v>
      </c>
      <c r="BB1280" s="1">
        <f t="shared" si="454"/>
        <v>162.99960458679311</v>
      </c>
      <c r="BC1280">
        <f t="shared" si="442"/>
        <v>1</v>
      </c>
      <c r="BD1280">
        <f t="shared" si="443"/>
        <v>1</v>
      </c>
      <c r="BE1280">
        <f t="shared" si="444"/>
        <v>0</v>
      </c>
      <c r="BF1280">
        <f t="shared" si="445"/>
        <v>0</v>
      </c>
      <c r="BG1280">
        <f t="shared" si="446"/>
        <v>0</v>
      </c>
      <c r="BH1280">
        <f t="shared" si="447"/>
        <v>0</v>
      </c>
      <c r="BI1280">
        <f t="shared" si="448"/>
        <v>0</v>
      </c>
      <c r="BJ1280">
        <f t="shared" si="449"/>
        <v>0</v>
      </c>
      <c r="BK1280">
        <f t="shared" si="450"/>
        <v>0</v>
      </c>
      <c r="BL1280">
        <f t="shared" si="451"/>
        <v>0</v>
      </c>
      <c r="BM1280">
        <f t="shared" si="455"/>
        <v>0</v>
      </c>
      <c r="BN1280">
        <f t="shared" si="456"/>
        <v>0</v>
      </c>
      <c r="BO1280">
        <f>IF(AND(AU1280&gt;'County Avg'!$E$3,'Gentrification Calcs'!AW1280&gt;'County Avg'!$E$4,'Gentrification Calcs'!AY1280&gt;'County Avg'!$E$5,'Gentrification Calcs'!BA1280&gt;'County Avg'!$E$6),1,0)</f>
        <v>0</v>
      </c>
      <c r="BP1280">
        <f>IF(AND(AV1280&gt;'County Avg'!$F$3,'Gentrification Calcs'!AX1280&gt;'County Avg'!$F$4,'Gentrification Calcs'!AZ1280&gt;'County Avg'!$F$5,'Gentrification Calcs'!BB1280&gt;'County Avg'!$F$6),1,0)</f>
        <v>0</v>
      </c>
      <c r="BQ1280">
        <f t="shared" si="457"/>
        <v>0</v>
      </c>
      <c r="BR1280">
        <f t="shared" si="458"/>
        <v>0</v>
      </c>
      <c r="BS1280">
        <f t="shared" si="459"/>
        <v>0</v>
      </c>
      <c r="BT1280">
        <f t="shared" si="460"/>
        <v>0</v>
      </c>
    </row>
    <row r="1281" spans="1:72" x14ac:dyDescent="0.25">
      <c r="A1281">
        <v>6037430721</v>
      </c>
      <c r="B1281">
        <v>3198.23029484888</v>
      </c>
      <c r="C1281">
        <v>3193</v>
      </c>
      <c r="D1281">
        <v>3232</v>
      </c>
      <c r="E1281">
        <v>1583.3419040000001</v>
      </c>
      <c r="F1281">
        <v>1256</v>
      </c>
      <c r="G1281">
        <v>1180</v>
      </c>
      <c r="H1281">
        <v>327.55200386390715</v>
      </c>
      <c r="I1281">
        <v>359.01519999999999</v>
      </c>
      <c r="J1281">
        <v>433.19819999999999</v>
      </c>
      <c r="K1281">
        <v>0.20687382998985362</v>
      </c>
      <c r="L1281">
        <v>0.28584012738853504</v>
      </c>
      <c r="M1281">
        <v>0.36711711864406776</v>
      </c>
      <c r="N1281">
        <v>2472.1246409999999</v>
      </c>
      <c r="O1281">
        <v>2343</v>
      </c>
      <c r="P1281">
        <v>2381</v>
      </c>
      <c r="Q1281">
        <v>700.18054770000003</v>
      </c>
      <c r="R1281">
        <v>1011</v>
      </c>
      <c r="S1281">
        <v>1198</v>
      </c>
      <c r="T1281">
        <v>0.28323027734425632</v>
      </c>
      <c r="U1281">
        <v>0.43149807938540335</v>
      </c>
      <c r="V1281">
        <v>0.50314993700125998</v>
      </c>
      <c r="W1281">
        <v>1129.86023807526</v>
      </c>
      <c r="X1281">
        <v>527</v>
      </c>
      <c r="Y1281">
        <v>466</v>
      </c>
      <c r="Z1281">
        <v>1587.61671829224</v>
      </c>
      <c r="AA1281">
        <v>1261</v>
      </c>
      <c r="AB1281">
        <v>1180</v>
      </c>
      <c r="AC1281">
        <v>0.71167066021490544</v>
      </c>
      <c r="AD1281">
        <v>0.41792228390166536</v>
      </c>
      <c r="AE1281">
        <v>0.39491525423728813</v>
      </c>
      <c r="AF1281">
        <v>2164.4766569983399</v>
      </c>
      <c r="AG1281">
        <v>1555</v>
      </c>
      <c r="AH1281">
        <v>1092</v>
      </c>
      <c r="AI1281">
        <v>0.67677323314849469</v>
      </c>
      <c r="AJ1281">
        <v>0.48700281866583151</v>
      </c>
      <c r="AK1281">
        <v>0.33787128712871289</v>
      </c>
      <c r="AL1281">
        <f t="shared" si="452"/>
        <v>0.32322676685150531</v>
      </c>
      <c r="AM1281">
        <f t="shared" si="452"/>
        <v>0.51299718133416849</v>
      </c>
      <c r="AN1281">
        <f t="shared" si="452"/>
        <v>0.66212871287128716</v>
      </c>
      <c r="AO1281">
        <v>77342.533934252395</v>
      </c>
      <c r="AP1281">
        <v>68737.354720065399</v>
      </c>
      <c r="AQ1281">
        <v>65976</v>
      </c>
      <c r="AR1281">
        <v>1344.2111111111112</v>
      </c>
      <c r="AS1281">
        <v>1122.7481217872678</v>
      </c>
      <c r="AT1281">
        <v>1541</v>
      </c>
      <c r="AU1281">
        <f t="shared" si="438"/>
        <v>-0.18977041448266319</v>
      </c>
      <c r="AV1281">
        <f t="shared" si="439"/>
        <v>-0.14913153153711861</v>
      </c>
      <c r="AW1281">
        <v>0.14826780204114703</v>
      </c>
      <c r="AX1281">
        <v>7.1651857615856629E-2</v>
      </c>
      <c r="AY1281" s="1">
        <f t="shared" si="440"/>
        <v>-8605.1792141869955</v>
      </c>
      <c r="AZ1281" s="1">
        <f t="shared" si="441"/>
        <v>-2761.3547200653993</v>
      </c>
      <c r="BA1281" s="1">
        <f t="shared" si="453"/>
        <v>-221.46298932384343</v>
      </c>
      <c r="BB1281" s="1">
        <f t="shared" si="454"/>
        <v>418.25187821273221</v>
      </c>
      <c r="BC1281">
        <f t="shared" si="442"/>
        <v>1</v>
      </c>
      <c r="BD1281">
        <f t="shared" si="443"/>
        <v>1</v>
      </c>
      <c r="BE1281">
        <f t="shared" si="444"/>
        <v>0</v>
      </c>
      <c r="BF1281">
        <f t="shared" si="445"/>
        <v>0</v>
      </c>
      <c r="BG1281">
        <f t="shared" si="446"/>
        <v>0</v>
      </c>
      <c r="BH1281">
        <f t="shared" si="447"/>
        <v>0</v>
      </c>
      <c r="BI1281">
        <f t="shared" si="448"/>
        <v>1</v>
      </c>
      <c r="BJ1281">
        <f t="shared" si="449"/>
        <v>0</v>
      </c>
      <c r="BK1281">
        <f t="shared" si="450"/>
        <v>0</v>
      </c>
      <c r="BL1281">
        <f t="shared" si="451"/>
        <v>0</v>
      </c>
      <c r="BM1281">
        <f t="shared" si="455"/>
        <v>0</v>
      </c>
      <c r="BN1281">
        <f t="shared" si="456"/>
        <v>0</v>
      </c>
      <c r="BO1281">
        <f>IF(AND(AU1281&gt;'County Avg'!$E$3,'Gentrification Calcs'!AW1281&gt;'County Avg'!$E$4,'Gentrification Calcs'!AY1281&gt;'County Avg'!$E$5,'Gentrification Calcs'!BA1281&gt;'County Avg'!$E$6),1,0)</f>
        <v>0</v>
      </c>
      <c r="BP1281">
        <f>IF(AND(AV1281&gt;'County Avg'!$F$3,'Gentrification Calcs'!AX1281&gt;'County Avg'!$F$4,'Gentrification Calcs'!AZ1281&gt;'County Avg'!$F$5,'Gentrification Calcs'!BB1281&gt;'County Avg'!$F$6),1,0)</f>
        <v>0</v>
      </c>
      <c r="BQ1281">
        <f t="shared" si="457"/>
        <v>0</v>
      </c>
      <c r="BR1281">
        <f t="shared" si="458"/>
        <v>0</v>
      </c>
      <c r="BS1281">
        <f t="shared" si="459"/>
        <v>0</v>
      </c>
      <c r="BT1281">
        <f t="shared" si="460"/>
        <v>0</v>
      </c>
    </row>
    <row r="1282" spans="1:72" x14ac:dyDescent="0.25">
      <c r="A1282">
        <v>6037430723</v>
      </c>
      <c r="B1282">
        <v>3670.3283420597299</v>
      </c>
      <c r="C1282">
        <v>3777.0000006426098</v>
      </c>
      <c r="D1282">
        <v>4096</v>
      </c>
      <c r="E1282">
        <v>1820.0558860000001</v>
      </c>
      <c r="F1282">
        <v>1653.170179</v>
      </c>
      <c r="G1282">
        <v>1665</v>
      </c>
      <c r="H1282">
        <v>652.68751853879644</v>
      </c>
      <c r="I1282">
        <v>605.84733701004529</v>
      </c>
      <c r="J1282">
        <v>674.97680000000003</v>
      </c>
      <c r="K1282">
        <v>0.35860850403513184</v>
      </c>
      <c r="L1282">
        <v>0.36647608619248223</v>
      </c>
      <c r="M1282">
        <v>0.40539147147147148</v>
      </c>
      <c r="N1282">
        <v>2839.963796</v>
      </c>
      <c r="O1282">
        <v>2692.090408</v>
      </c>
      <c r="P1282">
        <v>2889</v>
      </c>
      <c r="Q1282">
        <v>805.25445090000005</v>
      </c>
      <c r="R1282">
        <v>1035.779397</v>
      </c>
      <c r="S1282">
        <v>1577</v>
      </c>
      <c r="T1282">
        <v>0.28354391419854569</v>
      </c>
      <c r="U1282">
        <v>0.38474911315088345</v>
      </c>
      <c r="V1282">
        <v>0.54586362062997573</v>
      </c>
      <c r="W1282">
        <v>1300.52881908417</v>
      </c>
      <c r="X1282">
        <v>1165.00059127808</v>
      </c>
      <c r="Y1282">
        <v>1106</v>
      </c>
      <c r="Z1282">
        <v>1824.9017195701599</v>
      </c>
      <c r="AA1282">
        <v>1652.17017936707</v>
      </c>
      <c r="AB1282">
        <v>1665</v>
      </c>
      <c r="AC1282">
        <v>0.71265690921180047</v>
      </c>
      <c r="AD1282">
        <v>0.705133530326991</v>
      </c>
      <c r="AE1282">
        <v>0.66426426426426421</v>
      </c>
      <c r="AF1282">
        <v>2489.7535620784101</v>
      </c>
      <c r="AG1282">
        <v>1429.2164669036899</v>
      </c>
      <c r="AH1282">
        <v>693</v>
      </c>
      <c r="AI1282">
        <v>0.67834627587601604</v>
      </c>
      <c r="AJ1282">
        <v>0.37839991174491033</v>
      </c>
      <c r="AK1282">
        <v>0.169189453125</v>
      </c>
      <c r="AL1282">
        <f t="shared" si="452"/>
        <v>0.32165372412398396</v>
      </c>
      <c r="AM1282">
        <f t="shared" si="452"/>
        <v>0.62160008825508961</v>
      </c>
      <c r="AN1282">
        <f t="shared" si="452"/>
        <v>0.830810546875</v>
      </c>
      <c r="AO1282">
        <v>60720.029162248145</v>
      </c>
      <c r="AP1282">
        <v>64642.500204331845</v>
      </c>
      <c r="AQ1282">
        <v>53259</v>
      </c>
      <c r="AR1282">
        <v>1237.088888888889</v>
      </c>
      <c r="AS1282">
        <v>1125.453538948201</v>
      </c>
      <c r="AT1282">
        <v>1391</v>
      </c>
      <c r="AU1282">
        <f t="shared" ref="AU1282:AU1345" si="461">AJ1282-AI1282</f>
        <v>-0.2999463641311057</v>
      </c>
      <c r="AV1282">
        <f t="shared" ref="AV1282:AV1345" si="462">AK1282-AJ1282</f>
        <v>-0.20921045861991033</v>
      </c>
      <c r="AW1282">
        <v>0.10120519895233776</v>
      </c>
      <c r="AX1282">
        <v>0.16111450747909228</v>
      </c>
      <c r="AY1282" s="1">
        <f t="shared" ref="AY1282:AY1345" si="463">AP1282-AO1282</f>
        <v>3922.4710420837</v>
      </c>
      <c r="AZ1282" s="1">
        <f t="shared" ref="AZ1282:AZ1345" si="464">AQ1282-AP1282</f>
        <v>-11383.500204331845</v>
      </c>
      <c r="BA1282" s="1">
        <f t="shared" si="453"/>
        <v>-111.635349940688</v>
      </c>
      <c r="BB1282" s="1">
        <f t="shared" si="454"/>
        <v>265.54646105179904</v>
      </c>
      <c r="BC1282">
        <f t="shared" ref="BC1282:BC1345" si="465">IF(B1282&gt;500,1,0)</f>
        <v>1</v>
      </c>
      <c r="BD1282">
        <f t="shared" ref="BD1282:BD1345" si="466">IF(C1282&gt;500,1,0)</f>
        <v>1</v>
      </c>
      <c r="BE1282">
        <f t="shared" ref="BE1282:BE1345" si="467">IF(K1282&gt;MEDIAN(K$2:K$2348),1,0)</f>
        <v>0</v>
      </c>
      <c r="BF1282">
        <f t="shared" ref="BF1282:BF1345" si="468">IF(L1282&gt;MEDIAN(L$2:L$2348),1,0)</f>
        <v>0</v>
      </c>
      <c r="BG1282">
        <f t="shared" ref="BG1282:BG1345" si="469">IF(T1282&lt;MEDIAN(T$2:T$2348),1,0)</f>
        <v>0</v>
      </c>
      <c r="BH1282">
        <f t="shared" ref="BH1282:BH1345" si="470">IF(U1282&lt;MEDIAN(U$2:U$2348),1,0)</f>
        <v>0</v>
      </c>
      <c r="BI1282">
        <f t="shared" ref="BI1282:BI1345" si="471">IF(AC1282&gt;MEDIAN(AC$2:AC$2348),1,0)</f>
        <v>1</v>
      </c>
      <c r="BJ1282">
        <f t="shared" ref="BJ1282:BJ1345" si="472">IF(AD1282&gt;MEDIAN(AD$2:AD$2348),1,0)</f>
        <v>1</v>
      </c>
      <c r="BK1282">
        <f t="shared" ref="BK1282:BK1345" si="473">IF(AL1282&gt;MEDIAN(AL$2:AL$2348),1,0)</f>
        <v>0</v>
      </c>
      <c r="BL1282">
        <f t="shared" ref="BL1282:BL1345" si="474">IF(AM1282&gt;MEDIAN(AM$2:AM$2348),1,0)</f>
        <v>0</v>
      </c>
      <c r="BM1282">
        <f t="shared" si="455"/>
        <v>0</v>
      </c>
      <c r="BN1282">
        <f t="shared" si="456"/>
        <v>0</v>
      </c>
      <c r="BO1282">
        <f>IF(AND(AU1282&gt;'County Avg'!$E$3,'Gentrification Calcs'!AW1282&gt;'County Avg'!$E$4,'Gentrification Calcs'!AY1282&gt;'County Avg'!$E$5,'Gentrification Calcs'!BA1282&gt;'County Avg'!$E$6),1,0)</f>
        <v>0</v>
      </c>
      <c r="BP1282">
        <f>IF(AND(AV1282&gt;'County Avg'!$F$3,'Gentrification Calcs'!AX1282&gt;'County Avg'!$F$4,'Gentrification Calcs'!AZ1282&gt;'County Avg'!$F$5,'Gentrification Calcs'!BB1282&gt;'County Avg'!$F$6),1,0)</f>
        <v>0</v>
      </c>
      <c r="BQ1282">
        <f t="shared" si="457"/>
        <v>0</v>
      </c>
      <c r="BR1282">
        <f t="shared" si="458"/>
        <v>0</v>
      </c>
      <c r="BS1282">
        <f t="shared" si="459"/>
        <v>0</v>
      </c>
      <c r="BT1282">
        <f t="shared" si="460"/>
        <v>0</v>
      </c>
    </row>
    <row r="1283" spans="1:72" x14ac:dyDescent="0.25">
      <c r="A1283">
        <v>6037430724</v>
      </c>
      <c r="B1283">
        <v>4618.9999893295699</v>
      </c>
      <c r="C1283">
        <v>4178.5116813182804</v>
      </c>
      <c r="D1283">
        <v>5393</v>
      </c>
      <c r="E1283">
        <v>1890</v>
      </c>
      <c r="F1283">
        <v>1866.189453</v>
      </c>
      <c r="G1283">
        <v>1970</v>
      </c>
      <c r="H1283">
        <v>750.50095830040834</v>
      </c>
      <c r="I1283">
        <v>811.63903793202826</v>
      </c>
      <c r="J1283">
        <v>775.47119999999995</v>
      </c>
      <c r="K1283">
        <v>0.39709045412720018</v>
      </c>
      <c r="L1283">
        <v>0.43491781428047127</v>
      </c>
      <c r="M1283">
        <v>0.39364020304568526</v>
      </c>
      <c r="N1283">
        <v>2959.9999929999999</v>
      </c>
      <c r="O1283">
        <v>3189.6503910000001</v>
      </c>
      <c r="P1283">
        <v>4005</v>
      </c>
      <c r="Q1283">
        <v>836</v>
      </c>
      <c r="R1283">
        <v>1323.4609379999999</v>
      </c>
      <c r="S1283">
        <v>1762</v>
      </c>
      <c r="T1283">
        <v>0.28243243310034699</v>
      </c>
      <c r="U1283">
        <v>0.4149235106563125</v>
      </c>
      <c r="V1283">
        <v>0.43995006242197254</v>
      </c>
      <c r="W1283">
        <v>1464</v>
      </c>
      <c r="X1283">
        <v>1318.48181152344</v>
      </c>
      <c r="Y1283">
        <v>1447</v>
      </c>
      <c r="Z1283">
        <v>1903</v>
      </c>
      <c r="AA1283">
        <v>1861.21032714844</v>
      </c>
      <c r="AB1283">
        <v>1970</v>
      </c>
      <c r="AC1283">
        <v>0.76931161324224906</v>
      </c>
      <c r="AD1283">
        <v>0.70840022338769515</v>
      </c>
      <c r="AE1283">
        <v>0.73451776649746192</v>
      </c>
      <c r="AF1283">
        <v>2477.9999942755298</v>
      </c>
      <c r="AG1283">
        <v>1767.60205078125</v>
      </c>
      <c r="AH1283">
        <v>927</v>
      </c>
      <c r="AI1283">
        <v>0.53647975752327337</v>
      </c>
      <c r="AJ1283">
        <v>0.42302192397451632</v>
      </c>
      <c r="AK1283">
        <v>0.17188948637122195</v>
      </c>
      <c r="AL1283">
        <f t="shared" ref="AL1283:AN1346" si="475">IFERROR(1-AF1283/B1283,"")</f>
        <v>0.46352024247672663</v>
      </c>
      <c r="AM1283">
        <f t="shared" si="475"/>
        <v>0.57697807602548368</v>
      </c>
      <c r="AN1283">
        <f t="shared" si="475"/>
        <v>0.82811051362877808</v>
      </c>
      <c r="AO1283">
        <v>60718.215270413581</v>
      </c>
      <c r="AP1283">
        <v>55685.268083367395</v>
      </c>
      <c r="AQ1283">
        <v>62917</v>
      </c>
      <c r="AR1283">
        <v>1237.088888888889</v>
      </c>
      <c r="AS1283">
        <v>1095.6939501779361</v>
      </c>
      <c r="AT1283">
        <v>1478</v>
      </c>
      <c r="AU1283">
        <f t="shared" si="461"/>
        <v>-0.11345783354875705</v>
      </c>
      <c r="AV1283">
        <f t="shared" si="462"/>
        <v>-0.2511324376032944</v>
      </c>
      <c r="AW1283">
        <v>0.13249107755596551</v>
      </c>
      <c r="AX1283">
        <v>2.5026551765660043E-2</v>
      </c>
      <c r="AY1283" s="1">
        <f t="shared" si="463"/>
        <v>-5032.9471870461857</v>
      </c>
      <c r="AZ1283" s="1">
        <f t="shared" si="464"/>
        <v>7231.7319166326051</v>
      </c>
      <c r="BA1283" s="1">
        <f t="shared" ref="BA1283:BA1346" si="476">AS1283-AR1283</f>
        <v>-141.39493871095283</v>
      </c>
      <c r="BB1283" s="1">
        <f t="shared" ref="BB1283:BB1346" si="477">AT1283-AS1283</f>
        <v>382.30604982206387</v>
      </c>
      <c r="BC1283">
        <f t="shared" si="465"/>
        <v>1</v>
      </c>
      <c r="BD1283">
        <f t="shared" si="466"/>
        <v>1</v>
      </c>
      <c r="BE1283">
        <f t="shared" si="467"/>
        <v>0</v>
      </c>
      <c r="BF1283">
        <f t="shared" si="468"/>
        <v>1</v>
      </c>
      <c r="BG1283">
        <f t="shared" si="469"/>
        <v>0</v>
      </c>
      <c r="BH1283">
        <f t="shared" si="470"/>
        <v>0</v>
      </c>
      <c r="BI1283">
        <f t="shared" si="471"/>
        <v>1</v>
      </c>
      <c r="BJ1283">
        <f t="shared" si="472"/>
        <v>1</v>
      </c>
      <c r="BK1283">
        <f t="shared" si="473"/>
        <v>0</v>
      </c>
      <c r="BL1283">
        <f t="shared" si="474"/>
        <v>0</v>
      </c>
      <c r="BM1283">
        <f t="shared" ref="BM1283:BM1346" si="478">IF(AND(SUM(BE1283,BG1283,BI1283,BK1283)&gt;2,BC1283=1),1,0)</f>
        <v>0</v>
      </c>
      <c r="BN1283">
        <f t="shared" ref="BN1283:BN1346" si="479">IF(AND(SUM(BF1283,BH1283,BJ1283,BL1283)&gt;2,BD1283=1),1,0)</f>
        <v>0</v>
      </c>
      <c r="BO1283">
        <f>IF(AND(AU1283&gt;'County Avg'!$E$3,'Gentrification Calcs'!AW1283&gt;'County Avg'!$E$4,'Gentrification Calcs'!AY1283&gt;'County Avg'!$E$5,'Gentrification Calcs'!BA1283&gt;'County Avg'!$E$6),1,0)</f>
        <v>0</v>
      </c>
      <c r="BP1283">
        <f>IF(AND(AV1283&gt;'County Avg'!$F$3,'Gentrification Calcs'!AX1283&gt;'County Avg'!$F$4,'Gentrification Calcs'!AZ1283&gt;'County Avg'!$F$5,'Gentrification Calcs'!BB1283&gt;'County Avg'!$F$6),1,0)</f>
        <v>0</v>
      </c>
      <c r="BQ1283">
        <f t="shared" ref="BQ1283:BQ1346" si="480">IF(AND(BM1283=1,BO1283=1),1,0)</f>
        <v>0</v>
      </c>
      <c r="BR1283">
        <f t="shared" ref="BR1283:BR1346" si="481">IF(AND(BN1283=1,BP1283=1),1,0)</f>
        <v>0</v>
      </c>
      <c r="BS1283">
        <f t="shared" ref="BS1283:BS1346" si="482">IF(OR(BQ1283=1,BR1283=1),1,0)</f>
        <v>0</v>
      </c>
      <c r="BT1283">
        <f t="shared" ref="BT1283:BT1346" si="483">IF(BQ1283+BR1283&gt;1,1,0)</f>
        <v>0</v>
      </c>
    </row>
    <row r="1284" spans="1:72" x14ac:dyDescent="0.25">
      <c r="A1284">
        <v>6037430801</v>
      </c>
      <c r="B1284">
        <v>3814.35039680612</v>
      </c>
      <c r="C1284">
        <v>5979</v>
      </c>
      <c r="D1284">
        <v>6683</v>
      </c>
      <c r="E1284">
        <v>1327.291463</v>
      </c>
      <c r="F1284">
        <v>2169</v>
      </c>
      <c r="G1284">
        <v>2402</v>
      </c>
      <c r="H1284">
        <v>758.21599824843281</v>
      </c>
      <c r="I1284">
        <v>869.05920000000003</v>
      </c>
      <c r="J1284">
        <v>733.178</v>
      </c>
      <c r="K1284">
        <v>0.57125056506781191</v>
      </c>
      <c r="L1284">
        <v>0.40067275242047029</v>
      </c>
      <c r="M1284">
        <v>0.30523646960865947</v>
      </c>
      <c r="N1284">
        <v>2590.7216490000001</v>
      </c>
      <c r="O1284">
        <v>3780</v>
      </c>
      <c r="P1284">
        <v>4284</v>
      </c>
      <c r="Q1284">
        <v>887.96801549999998</v>
      </c>
      <c r="R1284">
        <v>1426</v>
      </c>
      <c r="S1284">
        <v>2197</v>
      </c>
      <c r="T1284">
        <v>0.34274929375093199</v>
      </c>
      <c r="U1284">
        <v>0.37724867724867722</v>
      </c>
      <c r="V1284">
        <v>0.51283846872082162</v>
      </c>
      <c r="W1284">
        <v>280.50777029991201</v>
      </c>
      <c r="X1284">
        <v>1436</v>
      </c>
      <c r="Y1284">
        <v>1545</v>
      </c>
      <c r="Z1284">
        <v>1290.3632843494399</v>
      </c>
      <c r="AA1284">
        <v>2179</v>
      </c>
      <c r="AB1284">
        <v>2402</v>
      </c>
      <c r="AC1284">
        <v>0.21738666443949162</v>
      </c>
      <c r="AD1284">
        <v>0.65901789811840294</v>
      </c>
      <c r="AE1284">
        <v>0.64321398834304744</v>
      </c>
      <c r="AF1284">
        <v>2426.3521834048001</v>
      </c>
      <c r="AG1284">
        <v>1470</v>
      </c>
      <c r="AH1284">
        <v>1290</v>
      </c>
      <c r="AI1284">
        <v>0.6361115081185158</v>
      </c>
      <c r="AJ1284">
        <v>0.24586051179126944</v>
      </c>
      <c r="AK1284">
        <v>0.19302708364506957</v>
      </c>
      <c r="AL1284">
        <f t="shared" si="475"/>
        <v>0.3638884918814842</v>
      </c>
      <c r="AM1284">
        <f t="shared" si="475"/>
        <v>0.75413948820873056</v>
      </c>
      <c r="AN1284">
        <f t="shared" si="475"/>
        <v>0.8069729163549304</v>
      </c>
      <c r="AO1284">
        <v>61255.127253446452</v>
      </c>
      <c r="AP1284">
        <v>56996.628116060492</v>
      </c>
      <c r="AQ1284">
        <v>66220</v>
      </c>
      <c r="AR1284">
        <v>1167.9777777777779</v>
      </c>
      <c r="AS1284">
        <v>1082.1668643732701</v>
      </c>
      <c r="AT1284">
        <v>1418</v>
      </c>
      <c r="AU1284">
        <f t="shared" si="461"/>
        <v>-0.39025099632724636</v>
      </c>
      <c r="AV1284">
        <f t="shared" si="462"/>
        <v>-5.2833428146199873E-2</v>
      </c>
      <c r="AW1284">
        <v>3.4499383497745228E-2</v>
      </c>
      <c r="AX1284">
        <v>0.13558979147214439</v>
      </c>
      <c r="AY1284" s="1">
        <f t="shared" si="463"/>
        <v>-4258.4991373859593</v>
      </c>
      <c r="AZ1284" s="1">
        <f t="shared" si="464"/>
        <v>9223.3718839395078</v>
      </c>
      <c r="BA1284" s="1">
        <f t="shared" si="476"/>
        <v>-85.810913404507801</v>
      </c>
      <c r="BB1284" s="1">
        <f t="shared" si="477"/>
        <v>335.83313562672993</v>
      </c>
      <c r="BC1284">
        <f t="shared" si="465"/>
        <v>1</v>
      </c>
      <c r="BD1284">
        <f t="shared" si="466"/>
        <v>1</v>
      </c>
      <c r="BE1284">
        <f t="shared" si="467"/>
        <v>1</v>
      </c>
      <c r="BF1284">
        <f t="shared" si="468"/>
        <v>1</v>
      </c>
      <c r="BG1284">
        <f t="shared" si="469"/>
        <v>0</v>
      </c>
      <c r="BH1284">
        <f t="shared" si="470"/>
        <v>0</v>
      </c>
      <c r="BI1284">
        <f t="shared" si="471"/>
        <v>0</v>
      </c>
      <c r="BJ1284">
        <f t="shared" si="472"/>
        <v>1</v>
      </c>
      <c r="BK1284">
        <f t="shared" si="473"/>
        <v>0</v>
      </c>
      <c r="BL1284">
        <f t="shared" si="474"/>
        <v>0</v>
      </c>
      <c r="BM1284">
        <f t="shared" si="478"/>
        <v>0</v>
      </c>
      <c r="BN1284">
        <f t="shared" si="479"/>
        <v>0</v>
      </c>
      <c r="BO1284">
        <f>IF(AND(AU1284&gt;'County Avg'!$E$3,'Gentrification Calcs'!AW1284&gt;'County Avg'!$E$4,'Gentrification Calcs'!AY1284&gt;'County Avg'!$E$5,'Gentrification Calcs'!BA1284&gt;'County Avg'!$E$6),1,0)</f>
        <v>0</v>
      </c>
      <c r="BP1284">
        <f>IF(AND(AV1284&gt;'County Avg'!$F$3,'Gentrification Calcs'!AX1284&gt;'County Avg'!$F$4,'Gentrification Calcs'!AZ1284&gt;'County Avg'!$F$5,'Gentrification Calcs'!BB1284&gt;'County Avg'!$F$6),1,0)</f>
        <v>0</v>
      </c>
      <c r="BQ1284">
        <f t="shared" si="480"/>
        <v>0</v>
      </c>
      <c r="BR1284">
        <f t="shared" si="481"/>
        <v>0</v>
      </c>
      <c r="BS1284">
        <f t="shared" si="482"/>
        <v>0</v>
      </c>
      <c r="BT1284">
        <f t="shared" si="483"/>
        <v>0</v>
      </c>
    </row>
    <row r="1285" spans="1:72" x14ac:dyDescent="0.25">
      <c r="A1285">
        <v>6037430802</v>
      </c>
      <c r="B1285">
        <v>5092.0217698144497</v>
      </c>
      <c r="C1285">
        <v>4087.1802832693802</v>
      </c>
      <c r="D1285">
        <v>4366</v>
      </c>
      <c r="E1285">
        <v>1751.277368</v>
      </c>
      <c r="F1285">
        <v>1335.2634230000001</v>
      </c>
      <c r="G1285">
        <v>1429</v>
      </c>
      <c r="H1285">
        <v>295.35935040754367</v>
      </c>
      <c r="I1285">
        <v>301.28378031229119</v>
      </c>
      <c r="J1285">
        <v>431.25279999999998</v>
      </c>
      <c r="K1285">
        <v>0.16865366720569855</v>
      </c>
      <c r="L1285">
        <v>0.22563621164382869</v>
      </c>
      <c r="M1285">
        <v>0.30178642407277817</v>
      </c>
      <c r="N1285">
        <v>3392.9326550000001</v>
      </c>
      <c r="O1285">
        <v>2755.741998</v>
      </c>
      <c r="P1285">
        <v>2991</v>
      </c>
      <c r="Q1285">
        <v>1251.5561560000001</v>
      </c>
      <c r="R1285">
        <v>1318.1671060000001</v>
      </c>
      <c r="S1285">
        <v>1580</v>
      </c>
      <c r="T1285">
        <v>0.36887149945509312</v>
      </c>
      <c r="U1285">
        <v>0.47833473052146014</v>
      </c>
      <c r="V1285">
        <v>0.52825142092945498</v>
      </c>
      <c r="W1285">
        <v>337.736990332603</v>
      </c>
      <c r="X1285">
        <v>296.15934896469099</v>
      </c>
      <c r="Y1285">
        <v>367</v>
      </c>
      <c r="Z1285">
        <v>1744.3270626068099</v>
      </c>
      <c r="AA1285">
        <v>1337.2613897323599</v>
      </c>
      <c r="AB1285">
        <v>1429</v>
      </c>
      <c r="AC1285">
        <v>0.19362022041203206</v>
      </c>
      <c r="AD1285">
        <v>0.22146706039569755</v>
      </c>
      <c r="AE1285">
        <v>0.25682295311406578</v>
      </c>
      <c r="AF1285">
        <v>3232.6291828071999</v>
      </c>
      <c r="AG1285">
        <v>1564.3884699344601</v>
      </c>
      <c r="AH1285">
        <v>1364</v>
      </c>
      <c r="AI1285">
        <v>0.63484198005009607</v>
      </c>
      <c r="AJ1285">
        <v>0.38275494632282003</v>
      </c>
      <c r="AK1285">
        <v>0.31241410902427852</v>
      </c>
      <c r="AL1285">
        <f t="shared" si="475"/>
        <v>0.36515801994990393</v>
      </c>
      <c r="AM1285">
        <f t="shared" si="475"/>
        <v>0.61724505367717997</v>
      </c>
      <c r="AN1285">
        <f t="shared" si="475"/>
        <v>0.68758589097572154</v>
      </c>
      <c r="AO1285">
        <v>99207.186108165435</v>
      </c>
      <c r="AP1285">
        <v>95648.196158561521</v>
      </c>
      <c r="AQ1285">
        <v>83419</v>
      </c>
      <c r="AR1285">
        <v>1316.5666666666668</v>
      </c>
      <c r="AS1285">
        <v>1390.5844207196521</v>
      </c>
      <c r="AT1285">
        <v>1294</v>
      </c>
      <c r="AU1285">
        <f t="shared" si="461"/>
        <v>-0.25208703372727603</v>
      </c>
      <c r="AV1285">
        <f t="shared" si="462"/>
        <v>-7.0340837298541514E-2</v>
      </c>
      <c r="AW1285">
        <v>0.10946323106636702</v>
      </c>
      <c r="AX1285">
        <v>4.9916690407994846E-2</v>
      </c>
      <c r="AY1285" s="1">
        <f t="shared" si="463"/>
        <v>-3558.9899496039143</v>
      </c>
      <c r="AZ1285" s="1">
        <f t="shared" si="464"/>
        <v>-12229.196158561521</v>
      </c>
      <c r="BA1285" s="1">
        <f t="shared" si="476"/>
        <v>74.01775405298531</v>
      </c>
      <c r="BB1285" s="1">
        <f t="shared" si="477"/>
        <v>-96.584420719652144</v>
      </c>
      <c r="BC1285">
        <f t="shared" si="465"/>
        <v>1</v>
      </c>
      <c r="BD1285">
        <f t="shared" si="466"/>
        <v>1</v>
      </c>
      <c r="BE1285">
        <f t="shared" si="467"/>
        <v>0</v>
      </c>
      <c r="BF1285">
        <f t="shared" si="468"/>
        <v>0</v>
      </c>
      <c r="BG1285">
        <f t="shared" si="469"/>
        <v>0</v>
      </c>
      <c r="BH1285">
        <f t="shared" si="470"/>
        <v>0</v>
      </c>
      <c r="BI1285">
        <f t="shared" si="471"/>
        <v>0</v>
      </c>
      <c r="BJ1285">
        <f t="shared" si="472"/>
        <v>0</v>
      </c>
      <c r="BK1285">
        <f t="shared" si="473"/>
        <v>0</v>
      </c>
      <c r="BL1285">
        <f t="shared" si="474"/>
        <v>0</v>
      </c>
      <c r="BM1285">
        <f t="shared" si="478"/>
        <v>0</v>
      </c>
      <c r="BN1285">
        <f t="shared" si="479"/>
        <v>0</v>
      </c>
      <c r="BO1285">
        <f>IF(AND(AU1285&gt;'County Avg'!$E$3,'Gentrification Calcs'!AW1285&gt;'County Avg'!$E$4,'Gentrification Calcs'!AY1285&gt;'County Avg'!$E$5,'Gentrification Calcs'!BA1285&gt;'County Avg'!$E$6),1,0)</f>
        <v>0</v>
      </c>
      <c r="BP1285">
        <f>IF(AND(AV1285&gt;'County Avg'!$F$3,'Gentrification Calcs'!AX1285&gt;'County Avg'!$F$4,'Gentrification Calcs'!AZ1285&gt;'County Avg'!$F$5,'Gentrification Calcs'!BB1285&gt;'County Avg'!$F$6),1,0)</f>
        <v>0</v>
      </c>
      <c r="BQ1285">
        <f t="shared" si="480"/>
        <v>0</v>
      </c>
      <c r="BR1285">
        <f t="shared" si="481"/>
        <v>0</v>
      </c>
      <c r="BS1285">
        <f t="shared" si="482"/>
        <v>0</v>
      </c>
      <c r="BT1285">
        <f t="shared" si="483"/>
        <v>0</v>
      </c>
    </row>
    <row r="1286" spans="1:72" x14ac:dyDescent="0.25">
      <c r="A1286">
        <v>6037430803</v>
      </c>
      <c r="B1286">
        <v>4002.8137405658599</v>
      </c>
      <c r="C1286">
        <v>5258.50471637398</v>
      </c>
      <c r="D1286">
        <v>5193</v>
      </c>
      <c r="E1286">
        <v>1474.511898</v>
      </c>
      <c r="F1286">
        <v>1765.904747</v>
      </c>
      <c r="G1286">
        <v>1787</v>
      </c>
      <c r="H1286">
        <v>368.82255747080023</v>
      </c>
      <c r="I1286">
        <v>409.25641859870007</v>
      </c>
      <c r="J1286">
        <v>496.46820000000002</v>
      </c>
      <c r="K1286">
        <v>0.25013196432735751</v>
      </c>
      <c r="L1286">
        <v>0.23175452656433684</v>
      </c>
      <c r="M1286">
        <v>0.27782216004476779</v>
      </c>
      <c r="N1286">
        <v>2470.0119169999998</v>
      </c>
      <c r="O1286">
        <v>3596.3279010000001</v>
      </c>
      <c r="P1286">
        <v>3776</v>
      </c>
      <c r="Q1286">
        <v>395.45116200000001</v>
      </c>
      <c r="R1286">
        <v>1461.557634</v>
      </c>
      <c r="S1286">
        <v>1927</v>
      </c>
      <c r="T1286">
        <v>0.16010091258195336</v>
      </c>
      <c r="U1286">
        <v>0.40640277367188826</v>
      </c>
      <c r="V1286">
        <v>0.51032838983050843</v>
      </c>
      <c r="W1286">
        <v>1008.23383060098</v>
      </c>
      <c r="X1286">
        <v>340.27749228477501</v>
      </c>
      <c r="Y1286">
        <v>368</v>
      </c>
      <c r="Z1286">
        <v>1472.02035343647</v>
      </c>
      <c r="AA1286">
        <v>1774.88668394089</v>
      </c>
      <c r="AB1286">
        <v>1787</v>
      </c>
      <c r="AC1286">
        <v>0.68493199040844222</v>
      </c>
      <c r="AD1286">
        <v>0.19171786873133556</v>
      </c>
      <c r="AE1286">
        <v>0.2059317291550084</v>
      </c>
      <c r="AF1286">
        <v>2126.8276999114901</v>
      </c>
      <c r="AG1286">
        <v>2104.8594074249299</v>
      </c>
      <c r="AH1286">
        <v>1309</v>
      </c>
      <c r="AI1286">
        <v>0.53133316655669072</v>
      </c>
      <c r="AJ1286">
        <v>0.40027717401694052</v>
      </c>
      <c r="AK1286">
        <v>0.25207009435778932</v>
      </c>
      <c r="AL1286">
        <f t="shared" si="475"/>
        <v>0.46866683344330928</v>
      </c>
      <c r="AM1286">
        <f t="shared" si="475"/>
        <v>0.59972282598305948</v>
      </c>
      <c r="AN1286">
        <f t="shared" si="475"/>
        <v>0.74792990564221062</v>
      </c>
      <c r="AO1286">
        <v>99092.910922587485</v>
      </c>
      <c r="AP1286">
        <v>86170.893747445865</v>
      </c>
      <c r="AQ1286">
        <v>78194</v>
      </c>
      <c r="AR1286">
        <v>1454.788888888889</v>
      </c>
      <c r="AS1286">
        <v>1329.7125345986558</v>
      </c>
      <c r="AT1286">
        <v>1288</v>
      </c>
      <c r="AU1286">
        <f t="shared" si="461"/>
        <v>-0.1310559925397502</v>
      </c>
      <c r="AV1286">
        <f t="shared" si="462"/>
        <v>-0.1482070796591512</v>
      </c>
      <c r="AW1286">
        <v>0.2463018610899349</v>
      </c>
      <c r="AX1286">
        <v>0.10392561615862017</v>
      </c>
      <c r="AY1286" s="1">
        <f t="shared" si="463"/>
        <v>-12922.01717514162</v>
      </c>
      <c r="AZ1286" s="1">
        <f t="shared" si="464"/>
        <v>-7976.8937474458653</v>
      </c>
      <c r="BA1286" s="1">
        <f t="shared" si="476"/>
        <v>-125.07635429023321</v>
      </c>
      <c r="BB1286" s="1">
        <f t="shared" si="477"/>
        <v>-41.712534598655793</v>
      </c>
      <c r="BC1286">
        <f t="shared" si="465"/>
        <v>1</v>
      </c>
      <c r="BD1286">
        <f t="shared" si="466"/>
        <v>1</v>
      </c>
      <c r="BE1286">
        <f t="shared" si="467"/>
        <v>0</v>
      </c>
      <c r="BF1286">
        <f t="shared" si="468"/>
        <v>0</v>
      </c>
      <c r="BG1286">
        <f t="shared" si="469"/>
        <v>1</v>
      </c>
      <c r="BH1286">
        <f t="shared" si="470"/>
        <v>0</v>
      </c>
      <c r="BI1286">
        <f t="shared" si="471"/>
        <v>1</v>
      </c>
      <c r="BJ1286">
        <f t="shared" si="472"/>
        <v>0</v>
      </c>
      <c r="BK1286">
        <f t="shared" si="473"/>
        <v>0</v>
      </c>
      <c r="BL1286">
        <f t="shared" si="474"/>
        <v>0</v>
      </c>
      <c r="BM1286">
        <f t="shared" si="478"/>
        <v>0</v>
      </c>
      <c r="BN1286">
        <f t="shared" si="479"/>
        <v>0</v>
      </c>
      <c r="BO1286">
        <f>IF(AND(AU1286&gt;'County Avg'!$E$3,'Gentrification Calcs'!AW1286&gt;'County Avg'!$E$4,'Gentrification Calcs'!AY1286&gt;'County Avg'!$E$5,'Gentrification Calcs'!BA1286&gt;'County Avg'!$E$6),1,0)</f>
        <v>0</v>
      </c>
      <c r="BP1286">
        <f>IF(AND(AV1286&gt;'County Avg'!$F$3,'Gentrification Calcs'!AX1286&gt;'County Avg'!$F$4,'Gentrification Calcs'!AZ1286&gt;'County Avg'!$F$5,'Gentrification Calcs'!BB1286&gt;'County Avg'!$F$6),1,0)</f>
        <v>0</v>
      </c>
      <c r="BQ1286">
        <f t="shared" si="480"/>
        <v>0</v>
      </c>
      <c r="BR1286">
        <f t="shared" si="481"/>
        <v>0</v>
      </c>
      <c r="BS1286">
        <f t="shared" si="482"/>
        <v>0</v>
      </c>
      <c r="BT1286">
        <f t="shared" si="483"/>
        <v>0</v>
      </c>
    </row>
    <row r="1287" spans="1:72" x14ac:dyDescent="0.25">
      <c r="A1287">
        <v>6037430901</v>
      </c>
      <c r="B1287">
        <v>4145.8356514421703</v>
      </c>
      <c r="C1287">
        <v>4431.2449622154199</v>
      </c>
      <c r="D1287">
        <v>4126</v>
      </c>
      <c r="E1287">
        <v>1527.1967010000001</v>
      </c>
      <c r="F1287">
        <v>1575.2265629999999</v>
      </c>
      <c r="G1287">
        <v>1504</v>
      </c>
      <c r="H1287">
        <v>604.84977068196861</v>
      </c>
      <c r="I1287">
        <v>614.64988345678569</v>
      </c>
      <c r="J1287">
        <v>563.88779999999997</v>
      </c>
      <c r="K1287">
        <v>0.39605230307655609</v>
      </c>
      <c r="L1287">
        <v>0.3901977644956624</v>
      </c>
      <c r="M1287">
        <v>0.37492539893617022</v>
      </c>
      <c r="N1287">
        <v>2558.2662919999998</v>
      </c>
      <c r="O1287">
        <v>2771.6137699999999</v>
      </c>
      <c r="P1287">
        <v>2841</v>
      </c>
      <c r="Q1287">
        <v>409.58078870000003</v>
      </c>
      <c r="R1287">
        <v>563.35205080000003</v>
      </c>
      <c r="S1287">
        <v>805</v>
      </c>
      <c r="T1287">
        <v>0.16010092068241974</v>
      </c>
      <c r="U1287">
        <v>0.20325777599235986</v>
      </c>
      <c r="V1287">
        <v>0.28335093277015133</v>
      </c>
      <c r="W1287">
        <v>1044.25842162967</v>
      </c>
      <c r="X1287">
        <v>1042.29943847656</v>
      </c>
      <c r="Y1287">
        <v>1031</v>
      </c>
      <c r="Z1287">
        <v>1524.6161593198799</v>
      </c>
      <c r="AA1287">
        <v>1574.2451171875</v>
      </c>
      <c r="AB1287">
        <v>1504</v>
      </c>
      <c r="AC1287">
        <v>0.68493201731215159</v>
      </c>
      <c r="AD1287">
        <v>0.66209475709773935</v>
      </c>
      <c r="AE1287">
        <v>0.6855053191489362</v>
      </c>
      <c r="AF1287">
        <v>2202.8199847044002</v>
      </c>
      <c r="AG1287">
        <v>1635.58581542969</v>
      </c>
      <c r="AH1287">
        <v>1062</v>
      </c>
      <c r="AI1287">
        <v>0.53133316655669338</v>
      </c>
      <c r="AJ1287">
        <v>0.3691030013858615</v>
      </c>
      <c r="AK1287">
        <v>0.25739214735821619</v>
      </c>
      <c r="AL1287">
        <f t="shared" si="475"/>
        <v>0.46866683344330662</v>
      </c>
      <c r="AM1287">
        <f t="shared" si="475"/>
        <v>0.6308969986141385</v>
      </c>
      <c r="AN1287">
        <f t="shared" si="475"/>
        <v>0.74260785264178386</v>
      </c>
      <c r="AO1287">
        <v>63128.877518557798</v>
      </c>
      <c r="AP1287">
        <v>59946.489170412759</v>
      </c>
      <c r="AQ1287">
        <v>63975</v>
      </c>
      <c r="AR1287">
        <v>1161.0666666666666</v>
      </c>
      <c r="AS1287">
        <v>1028.0585211546068</v>
      </c>
      <c r="AT1287">
        <v>1350</v>
      </c>
      <c r="AU1287">
        <f t="shared" si="461"/>
        <v>-0.16223016517083189</v>
      </c>
      <c r="AV1287">
        <f t="shared" si="462"/>
        <v>-0.1117108540276453</v>
      </c>
      <c r="AW1287">
        <v>4.3156855309940123E-2</v>
      </c>
      <c r="AX1287">
        <v>8.0093156777791469E-2</v>
      </c>
      <c r="AY1287" s="1">
        <f t="shared" si="463"/>
        <v>-3182.3883481450393</v>
      </c>
      <c r="AZ1287" s="1">
        <f t="shared" si="464"/>
        <v>4028.5108295872415</v>
      </c>
      <c r="BA1287" s="1">
        <f t="shared" si="476"/>
        <v>-133.00814551205985</v>
      </c>
      <c r="BB1287" s="1">
        <f t="shared" si="477"/>
        <v>321.94147884539325</v>
      </c>
      <c r="BC1287">
        <f t="shared" si="465"/>
        <v>1</v>
      </c>
      <c r="BD1287">
        <f t="shared" si="466"/>
        <v>1</v>
      </c>
      <c r="BE1287">
        <f t="shared" si="467"/>
        <v>0</v>
      </c>
      <c r="BF1287">
        <f t="shared" si="468"/>
        <v>0</v>
      </c>
      <c r="BG1287">
        <f t="shared" si="469"/>
        <v>1</v>
      </c>
      <c r="BH1287">
        <f t="shared" si="470"/>
        <v>0</v>
      </c>
      <c r="BI1287">
        <f t="shared" si="471"/>
        <v>1</v>
      </c>
      <c r="BJ1287">
        <f t="shared" si="472"/>
        <v>1</v>
      </c>
      <c r="BK1287">
        <f t="shared" si="473"/>
        <v>0</v>
      </c>
      <c r="BL1287">
        <f t="shared" si="474"/>
        <v>0</v>
      </c>
      <c r="BM1287">
        <f t="shared" si="478"/>
        <v>0</v>
      </c>
      <c r="BN1287">
        <f t="shared" si="479"/>
        <v>0</v>
      </c>
      <c r="BO1287">
        <f>IF(AND(AU1287&gt;'County Avg'!$E$3,'Gentrification Calcs'!AW1287&gt;'County Avg'!$E$4,'Gentrification Calcs'!AY1287&gt;'County Avg'!$E$5,'Gentrification Calcs'!BA1287&gt;'County Avg'!$E$6),1,0)</f>
        <v>0</v>
      </c>
      <c r="BP1287">
        <f>IF(AND(AV1287&gt;'County Avg'!$F$3,'Gentrification Calcs'!AX1287&gt;'County Avg'!$F$4,'Gentrification Calcs'!AZ1287&gt;'County Avg'!$F$5,'Gentrification Calcs'!BB1287&gt;'County Avg'!$F$6),1,0)</f>
        <v>0</v>
      </c>
      <c r="BQ1287">
        <f t="shared" si="480"/>
        <v>0</v>
      </c>
      <c r="BR1287">
        <f t="shared" si="481"/>
        <v>0</v>
      </c>
      <c r="BS1287">
        <f t="shared" si="482"/>
        <v>0</v>
      </c>
      <c r="BT1287">
        <f t="shared" si="483"/>
        <v>0</v>
      </c>
    </row>
    <row r="1288" spans="1:72" x14ac:dyDescent="0.25">
      <c r="A1288">
        <v>6037430902</v>
      </c>
      <c r="B1288">
        <v>7184.0001745311301</v>
      </c>
      <c r="C1288">
        <v>4589.5749878883398</v>
      </c>
      <c r="D1288">
        <v>4509</v>
      </c>
      <c r="E1288">
        <v>2618</v>
      </c>
      <c r="F1288">
        <v>1631.51001</v>
      </c>
      <c r="G1288">
        <v>1644</v>
      </c>
      <c r="H1288">
        <v>626.46126089929976</v>
      </c>
      <c r="I1288">
        <v>636.61153623092309</v>
      </c>
      <c r="J1288">
        <v>511</v>
      </c>
      <c r="K1288">
        <v>0.2392900156223452</v>
      </c>
      <c r="L1288">
        <v>0.39019775075172425</v>
      </c>
      <c r="M1288">
        <v>0.31082725060827249</v>
      </c>
      <c r="N1288">
        <v>4222.0001030000003</v>
      </c>
      <c r="O1288">
        <v>2870.6445309999999</v>
      </c>
      <c r="P1288">
        <v>3335</v>
      </c>
      <c r="Q1288">
        <v>726</v>
      </c>
      <c r="R1288">
        <v>583.48083499999996</v>
      </c>
      <c r="S1288">
        <v>1070</v>
      </c>
      <c r="T1288">
        <v>0.17195641456382976</v>
      </c>
      <c r="U1288">
        <v>0.20325778016017268</v>
      </c>
      <c r="V1288">
        <v>0.32083958020989506</v>
      </c>
      <c r="W1288">
        <v>1901</v>
      </c>
      <c r="X1288">
        <v>1079.54125976563</v>
      </c>
      <c r="Y1288">
        <v>882</v>
      </c>
      <c r="Z1288">
        <v>2672</v>
      </c>
      <c r="AA1288">
        <v>1630.49353027344</v>
      </c>
      <c r="AB1288">
        <v>1644</v>
      </c>
      <c r="AC1288">
        <v>0.7114520958083832</v>
      </c>
      <c r="AD1288">
        <v>0.66209478278922507</v>
      </c>
      <c r="AE1288">
        <v>0.53649635036496346</v>
      </c>
      <c r="AF1288">
        <v>3789.0000920515699</v>
      </c>
      <c r="AG1288">
        <v>1694.02587890625</v>
      </c>
      <c r="AH1288">
        <v>1298</v>
      </c>
      <c r="AI1288">
        <v>0.52742204899777334</v>
      </c>
      <c r="AJ1288">
        <v>0.36910299611112141</v>
      </c>
      <c r="AK1288">
        <v>0.2878687070303837</v>
      </c>
      <c r="AL1288">
        <f t="shared" si="475"/>
        <v>0.47257795100222666</v>
      </c>
      <c r="AM1288">
        <f t="shared" si="475"/>
        <v>0.63089700388887859</v>
      </c>
      <c r="AN1288">
        <f t="shared" si="475"/>
        <v>0.7121312929696163</v>
      </c>
      <c r="AO1288">
        <v>63128.877518557798</v>
      </c>
      <c r="AP1288">
        <v>59946.489170412759</v>
      </c>
      <c r="AQ1288">
        <v>75309</v>
      </c>
      <c r="AR1288">
        <v>1161.0666666666666</v>
      </c>
      <c r="AS1288">
        <v>1028.0585211546068</v>
      </c>
      <c r="AT1288">
        <v>1267</v>
      </c>
      <c r="AU1288">
        <f t="shared" si="461"/>
        <v>-0.15831905288665193</v>
      </c>
      <c r="AV1288">
        <f t="shared" si="462"/>
        <v>-8.1234289080737709E-2</v>
      </c>
      <c r="AW1288">
        <v>3.1301365596342917E-2</v>
      </c>
      <c r="AX1288">
        <v>0.11758180004972238</v>
      </c>
      <c r="AY1288" s="1">
        <f t="shared" si="463"/>
        <v>-3182.3883481450393</v>
      </c>
      <c r="AZ1288" s="1">
        <f t="shared" si="464"/>
        <v>15362.510829587241</v>
      </c>
      <c r="BA1288" s="1">
        <f t="shared" si="476"/>
        <v>-133.00814551205985</v>
      </c>
      <c r="BB1288" s="1">
        <f t="shared" si="477"/>
        <v>238.94147884539325</v>
      </c>
      <c r="BC1288">
        <f t="shared" si="465"/>
        <v>1</v>
      </c>
      <c r="BD1288">
        <f t="shared" si="466"/>
        <v>1</v>
      </c>
      <c r="BE1288">
        <f t="shared" si="467"/>
        <v>0</v>
      </c>
      <c r="BF1288">
        <f t="shared" si="468"/>
        <v>0</v>
      </c>
      <c r="BG1288">
        <f t="shared" si="469"/>
        <v>0</v>
      </c>
      <c r="BH1288">
        <f t="shared" si="470"/>
        <v>0</v>
      </c>
      <c r="BI1288">
        <f t="shared" si="471"/>
        <v>1</v>
      </c>
      <c r="BJ1288">
        <f t="shared" si="472"/>
        <v>1</v>
      </c>
      <c r="BK1288">
        <f t="shared" si="473"/>
        <v>0</v>
      </c>
      <c r="BL1288">
        <f t="shared" si="474"/>
        <v>0</v>
      </c>
      <c r="BM1288">
        <f t="shared" si="478"/>
        <v>0</v>
      </c>
      <c r="BN1288">
        <f t="shared" si="479"/>
        <v>0</v>
      </c>
      <c r="BO1288">
        <f>IF(AND(AU1288&gt;'County Avg'!$E$3,'Gentrification Calcs'!AW1288&gt;'County Avg'!$E$4,'Gentrification Calcs'!AY1288&gt;'County Avg'!$E$5,'Gentrification Calcs'!BA1288&gt;'County Avg'!$E$6),1,0)</f>
        <v>0</v>
      </c>
      <c r="BP1288">
        <f>IF(AND(AV1288&gt;'County Avg'!$F$3,'Gentrification Calcs'!AX1288&gt;'County Avg'!$F$4,'Gentrification Calcs'!AZ1288&gt;'County Avg'!$F$5,'Gentrification Calcs'!BB1288&gt;'County Avg'!$F$6),1,0)</f>
        <v>0</v>
      </c>
      <c r="BQ1288">
        <f t="shared" si="480"/>
        <v>0</v>
      </c>
      <c r="BR1288">
        <f t="shared" si="481"/>
        <v>0</v>
      </c>
      <c r="BS1288">
        <f t="shared" si="482"/>
        <v>0</v>
      </c>
      <c r="BT1288">
        <f t="shared" si="483"/>
        <v>0</v>
      </c>
    </row>
    <row r="1289" spans="1:72" x14ac:dyDescent="0.25">
      <c r="A1289">
        <v>6037431001</v>
      </c>
      <c r="B1289">
        <v>2854.65862522827</v>
      </c>
      <c r="C1289">
        <v>7333</v>
      </c>
      <c r="D1289">
        <v>6919</v>
      </c>
      <c r="E1289">
        <v>1144.4153859999999</v>
      </c>
      <c r="F1289">
        <v>2731</v>
      </c>
      <c r="G1289">
        <v>2516</v>
      </c>
      <c r="H1289">
        <v>1207.2368293291208</v>
      </c>
      <c r="I1289">
        <v>1269.5604000000001</v>
      </c>
      <c r="J1289">
        <v>854.87059999999997</v>
      </c>
      <c r="K1289">
        <v>1.054893917101811</v>
      </c>
      <c r="L1289">
        <v>0.46487015745148302</v>
      </c>
      <c r="M1289">
        <v>0.33977368839427663</v>
      </c>
      <c r="N1289">
        <v>2067.2675250000002</v>
      </c>
      <c r="O1289">
        <v>4489</v>
      </c>
      <c r="P1289">
        <v>4620</v>
      </c>
      <c r="Q1289">
        <v>468.69258600000001</v>
      </c>
      <c r="R1289">
        <v>870</v>
      </c>
      <c r="S1289">
        <v>1461</v>
      </c>
      <c r="T1289">
        <v>0.22672081882580725</v>
      </c>
      <c r="U1289">
        <v>0.19380708398306973</v>
      </c>
      <c r="V1289">
        <v>0.31623376623376626</v>
      </c>
      <c r="W1289">
        <v>432.06478269817302</v>
      </c>
      <c r="X1289">
        <v>1902</v>
      </c>
      <c r="Y1289">
        <v>1748</v>
      </c>
      <c r="Z1289">
        <v>1172.8321136497</v>
      </c>
      <c r="AA1289">
        <v>2736</v>
      </c>
      <c r="AB1289">
        <v>2516</v>
      </c>
      <c r="AC1289">
        <v>0.36839439990574951</v>
      </c>
      <c r="AD1289">
        <v>0.69517543859649122</v>
      </c>
      <c r="AE1289">
        <v>0.69475357710651831</v>
      </c>
      <c r="AF1289">
        <v>1999.43898156317</v>
      </c>
      <c r="AG1289">
        <v>3041</v>
      </c>
      <c r="AH1289">
        <v>2570</v>
      </c>
      <c r="AI1289">
        <v>0.70041263914815277</v>
      </c>
      <c r="AJ1289">
        <v>0.41470066821219148</v>
      </c>
      <c r="AK1289">
        <v>0.37144095967625379</v>
      </c>
      <c r="AL1289">
        <f t="shared" si="475"/>
        <v>0.29958736085184723</v>
      </c>
      <c r="AM1289">
        <f t="shared" si="475"/>
        <v>0.58529933178780857</v>
      </c>
      <c r="AN1289">
        <f t="shared" si="475"/>
        <v>0.62855904032374621</v>
      </c>
      <c r="AO1289">
        <v>55398.070519618246</v>
      </c>
      <c r="AP1289">
        <v>49606.597057621584</v>
      </c>
      <c r="AQ1289">
        <v>72672</v>
      </c>
      <c r="AR1289">
        <v>1117.8722222222223</v>
      </c>
      <c r="AS1289">
        <v>987.47726374060903</v>
      </c>
      <c r="AT1289">
        <v>1286</v>
      </c>
      <c r="AU1289">
        <f t="shared" si="461"/>
        <v>-0.28571197093596129</v>
      </c>
      <c r="AV1289">
        <f t="shared" si="462"/>
        <v>-4.3259708535937691E-2</v>
      </c>
      <c r="AW1289">
        <v>-3.2913734842737519E-2</v>
      </c>
      <c r="AX1289">
        <v>0.12242668225069653</v>
      </c>
      <c r="AY1289" s="1">
        <f t="shared" si="463"/>
        <v>-5791.4734619966621</v>
      </c>
      <c r="AZ1289" s="1">
        <f t="shared" si="464"/>
        <v>23065.402942378416</v>
      </c>
      <c r="BA1289" s="1">
        <f t="shared" si="476"/>
        <v>-130.39495848161323</v>
      </c>
      <c r="BB1289" s="1">
        <f t="shared" si="477"/>
        <v>298.52273625939097</v>
      </c>
      <c r="BC1289">
        <f t="shared" si="465"/>
        <v>1</v>
      </c>
      <c r="BD1289">
        <f t="shared" si="466"/>
        <v>1</v>
      </c>
      <c r="BE1289">
        <f t="shared" si="467"/>
        <v>1</v>
      </c>
      <c r="BF1289">
        <f t="shared" si="468"/>
        <v>1</v>
      </c>
      <c r="BG1289">
        <f t="shared" si="469"/>
        <v>0</v>
      </c>
      <c r="BH1289">
        <f t="shared" si="470"/>
        <v>0</v>
      </c>
      <c r="BI1289">
        <f t="shared" si="471"/>
        <v>0</v>
      </c>
      <c r="BJ1289">
        <f t="shared" si="472"/>
        <v>1</v>
      </c>
      <c r="BK1289">
        <f t="shared" si="473"/>
        <v>0</v>
      </c>
      <c r="BL1289">
        <f t="shared" si="474"/>
        <v>0</v>
      </c>
      <c r="BM1289">
        <f t="shared" si="478"/>
        <v>0</v>
      </c>
      <c r="BN1289">
        <f t="shared" si="479"/>
        <v>0</v>
      </c>
      <c r="BO1289">
        <f>IF(AND(AU1289&gt;'County Avg'!$E$3,'Gentrification Calcs'!AW1289&gt;'County Avg'!$E$4,'Gentrification Calcs'!AY1289&gt;'County Avg'!$E$5,'Gentrification Calcs'!BA1289&gt;'County Avg'!$E$6),1,0)</f>
        <v>0</v>
      </c>
      <c r="BP1289">
        <f>IF(AND(AV1289&gt;'County Avg'!$F$3,'Gentrification Calcs'!AX1289&gt;'County Avg'!$F$4,'Gentrification Calcs'!AZ1289&gt;'County Avg'!$F$5,'Gentrification Calcs'!BB1289&gt;'County Avg'!$F$6),1,0)</f>
        <v>0</v>
      </c>
      <c r="BQ1289">
        <f t="shared" si="480"/>
        <v>0</v>
      </c>
      <c r="BR1289">
        <f t="shared" si="481"/>
        <v>0</v>
      </c>
      <c r="BS1289">
        <f t="shared" si="482"/>
        <v>0</v>
      </c>
      <c r="BT1289">
        <f t="shared" si="483"/>
        <v>0</v>
      </c>
    </row>
    <row r="1290" spans="1:72" x14ac:dyDescent="0.25">
      <c r="A1290">
        <v>6037431002</v>
      </c>
      <c r="B1290">
        <v>6471.9214400702604</v>
      </c>
      <c r="C1290">
        <v>2949.0411807647902</v>
      </c>
      <c r="D1290">
        <v>3156</v>
      </c>
      <c r="E1290">
        <v>1948.665469</v>
      </c>
      <c r="F1290">
        <v>1261.6983070000001</v>
      </c>
      <c r="G1290">
        <v>1251</v>
      </c>
      <c r="H1290">
        <v>384.84771963150712</v>
      </c>
      <c r="I1290">
        <v>510.25395301034723</v>
      </c>
      <c r="J1290">
        <v>598.95960000000002</v>
      </c>
      <c r="K1290">
        <v>0.19749296416126266</v>
      </c>
      <c r="L1290">
        <v>0.40441835435572726</v>
      </c>
      <c r="M1290">
        <v>0.47878465227817746</v>
      </c>
      <c r="N1290">
        <v>3526.5328749999999</v>
      </c>
      <c r="O1290">
        <v>2102.964927</v>
      </c>
      <c r="P1290">
        <v>2372</v>
      </c>
      <c r="Q1290">
        <v>312.5692631</v>
      </c>
      <c r="R1290">
        <v>565.86010429999999</v>
      </c>
      <c r="S1290">
        <v>688</v>
      </c>
      <c r="T1290">
        <v>8.8633588337100083E-2</v>
      </c>
      <c r="U1290">
        <v>0.26907729036985506</v>
      </c>
      <c r="V1290">
        <v>0.2900505902192243</v>
      </c>
      <c r="W1290">
        <v>1192.6133448569101</v>
      </c>
      <c r="X1290">
        <v>472.26243671774898</v>
      </c>
      <c r="Y1290">
        <v>396</v>
      </c>
      <c r="Z1290">
        <v>1922.7324043440401</v>
      </c>
      <c r="AA1290">
        <v>1263.6806438267199</v>
      </c>
      <c r="AB1290">
        <v>1251</v>
      </c>
      <c r="AC1290">
        <v>0.6202700605463517</v>
      </c>
      <c r="AD1290">
        <v>0.37371976774735433</v>
      </c>
      <c r="AE1290">
        <v>0.31654676258992803</v>
      </c>
      <c r="AF1290">
        <v>1249.1317591581701</v>
      </c>
      <c r="AG1290">
        <v>1851.44036734104</v>
      </c>
      <c r="AH1290">
        <v>1214</v>
      </c>
      <c r="AI1290">
        <v>0.19300786802267014</v>
      </c>
      <c r="AJ1290">
        <v>0.62781095747903271</v>
      </c>
      <c r="AK1290">
        <v>0.38466413181242076</v>
      </c>
      <c r="AL1290">
        <f t="shared" si="475"/>
        <v>0.80699213197732989</v>
      </c>
      <c r="AM1290">
        <f t="shared" si="475"/>
        <v>0.37218904252096729</v>
      </c>
      <c r="AN1290">
        <f t="shared" si="475"/>
        <v>0.61533586818757924</v>
      </c>
      <c r="AO1290">
        <v>65902.318133616121</v>
      </c>
      <c r="AP1290">
        <v>54956.890069472829</v>
      </c>
      <c r="AQ1290">
        <v>52708</v>
      </c>
      <c r="AR1290">
        <v>1124.7833333333333</v>
      </c>
      <c r="AS1290">
        <v>961.77580071174384</v>
      </c>
      <c r="AT1290">
        <v>975</v>
      </c>
      <c r="AU1290">
        <f t="shared" si="461"/>
        <v>0.43480308945636259</v>
      </c>
      <c r="AV1290">
        <f t="shared" si="462"/>
        <v>-0.24314682566661194</v>
      </c>
      <c r="AW1290">
        <v>0.18044370203275498</v>
      </c>
      <c r="AX1290">
        <v>2.0973299849369242E-2</v>
      </c>
      <c r="AY1290" s="1">
        <f t="shared" si="463"/>
        <v>-10945.428064143292</v>
      </c>
      <c r="AZ1290" s="1">
        <f t="shared" si="464"/>
        <v>-2248.8900694728291</v>
      </c>
      <c r="BA1290" s="1">
        <f t="shared" si="476"/>
        <v>-163.00753262158946</v>
      </c>
      <c r="BB1290" s="1">
        <f t="shared" si="477"/>
        <v>13.224199288256159</v>
      </c>
      <c r="BC1290">
        <f t="shared" si="465"/>
        <v>1</v>
      </c>
      <c r="BD1290">
        <f t="shared" si="466"/>
        <v>1</v>
      </c>
      <c r="BE1290">
        <f t="shared" si="467"/>
        <v>0</v>
      </c>
      <c r="BF1290">
        <f t="shared" si="468"/>
        <v>1</v>
      </c>
      <c r="BG1290">
        <f t="shared" si="469"/>
        <v>1</v>
      </c>
      <c r="BH1290">
        <f t="shared" si="470"/>
        <v>0</v>
      </c>
      <c r="BI1290">
        <f t="shared" si="471"/>
        <v>1</v>
      </c>
      <c r="BJ1290">
        <f t="shared" si="472"/>
        <v>0</v>
      </c>
      <c r="BK1290">
        <f t="shared" si="473"/>
        <v>1</v>
      </c>
      <c r="BL1290">
        <f t="shared" si="474"/>
        <v>0</v>
      </c>
      <c r="BM1290">
        <f t="shared" si="478"/>
        <v>1</v>
      </c>
      <c r="BN1290">
        <f t="shared" si="479"/>
        <v>0</v>
      </c>
      <c r="BO1290">
        <f>IF(AND(AU1290&gt;'County Avg'!$E$3,'Gentrification Calcs'!AW1290&gt;'County Avg'!$E$4,'Gentrification Calcs'!AY1290&gt;'County Avg'!$E$5,'Gentrification Calcs'!BA1290&gt;'County Avg'!$E$6),1,0)</f>
        <v>0</v>
      </c>
      <c r="BP1290">
        <f>IF(AND(AV1290&gt;'County Avg'!$F$3,'Gentrification Calcs'!AX1290&gt;'County Avg'!$F$4,'Gentrification Calcs'!AZ1290&gt;'County Avg'!$F$5,'Gentrification Calcs'!BB1290&gt;'County Avg'!$F$6),1,0)</f>
        <v>0</v>
      </c>
      <c r="BQ1290">
        <f t="shared" si="480"/>
        <v>0</v>
      </c>
      <c r="BR1290">
        <f t="shared" si="481"/>
        <v>0</v>
      </c>
      <c r="BS1290">
        <f t="shared" si="482"/>
        <v>0</v>
      </c>
      <c r="BT1290">
        <f t="shared" si="483"/>
        <v>0</v>
      </c>
    </row>
    <row r="1291" spans="1:72" x14ac:dyDescent="0.25">
      <c r="A1291">
        <v>6037431100</v>
      </c>
      <c r="B1291">
        <v>5773.5923603065203</v>
      </c>
      <c r="C1291">
        <v>6964.0023664062201</v>
      </c>
      <c r="D1291">
        <v>7061</v>
      </c>
      <c r="E1291">
        <v>1347.0455730000001</v>
      </c>
      <c r="F1291">
        <v>2014.0008210000001</v>
      </c>
      <c r="G1291">
        <v>2108</v>
      </c>
      <c r="H1291">
        <v>1067.7826363745953</v>
      </c>
      <c r="I1291">
        <v>886.0299879365167</v>
      </c>
      <c r="J1291">
        <v>910.01120000000003</v>
      </c>
      <c r="K1291">
        <v>0.79268486365798352</v>
      </c>
      <c r="L1291">
        <v>0.43993526650926656</v>
      </c>
      <c r="M1291">
        <v>0.43169411764705884</v>
      </c>
      <c r="N1291">
        <v>3007.0016209999999</v>
      </c>
      <c r="O1291">
        <v>3987.0015859999999</v>
      </c>
      <c r="P1291">
        <v>4473</v>
      </c>
      <c r="Q1291">
        <v>242.38484020000001</v>
      </c>
      <c r="R1291">
        <v>522.00029380000001</v>
      </c>
      <c r="S1291">
        <v>1171</v>
      </c>
      <c r="T1291">
        <v>8.0606820597387371E-2</v>
      </c>
      <c r="U1291">
        <v>0.13092552950893158</v>
      </c>
      <c r="V1291">
        <v>0.26179298010283925</v>
      </c>
      <c r="W1291">
        <v>382.46547568154699</v>
      </c>
      <c r="X1291">
        <v>1159.0004055980201</v>
      </c>
      <c r="Y1291">
        <v>1240</v>
      </c>
      <c r="Z1291">
        <v>1403.6665771665</v>
      </c>
      <c r="AA1291">
        <v>1997.0008152069099</v>
      </c>
      <c r="AB1291">
        <v>2108</v>
      </c>
      <c r="AC1291">
        <v>0.2724760152468742</v>
      </c>
      <c r="AD1291">
        <v>0.58037052202101158</v>
      </c>
      <c r="AE1291">
        <v>0.58823529411764708</v>
      </c>
      <c r="AF1291">
        <v>1302.3222506032901</v>
      </c>
      <c r="AG1291">
        <v>1142.00071694085</v>
      </c>
      <c r="AH1291">
        <v>1126</v>
      </c>
      <c r="AI1291">
        <v>0.22556532732666801</v>
      </c>
      <c r="AJ1291">
        <v>0.16398626204519523</v>
      </c>
      <c r="AK1291">
        <v>0.1594674975215975</v>
      </c>
      <c r="AL1291">
        <f t="shared" si="475"/>
        <v>0.77443467267333199</v>
      </c>
      <c r="AM1291">
        <f t="shared" si="475"/>
        <v>0.83601373795480471</v>
      </c>
      <c r="AN1291">
        <f t="shared" si="475"/>
        <v>0.8405325024784025</v>
      </c>
      <c r="AO1291">
        <v>45777.188229056206</v>
      </c>
      <c r="AP1291">
        <v>55523.095627298739</v>
      </c>
      <c r="AQ1291">
        <v>50045</v>
      </c>
      <c r="AR1291">
        <v>1047.0333333333333</v>
      </c>
      <c r="AS1291">
        <v>973.9501779359432</v>
      </c>
      <c r="AT1291">
        <v>1160</v>
      </c>
      <c r="AU1291">
        <f t="shared" si="461"/>
        <v>-6.1579065281472778E-2</v>
      </c>
      <c r="AV1291">
        <f t="shared" si="462"/>
        <v>-4.5187645235977292E-3</v>
      </c>
      <c r="AW1291">
        <v>5.0318708911544205E-2</v>
      </c>
      <c r="AX1291">
        <v>0.13086745059390767</v>
      </c>
      <c r="AY1291" s="1">
        <f t="shared" si="463"/>
        <v>9745.9073982425325</v>
      </c>
      <c r="AZ1291" s="1">
        <f t="shared" si="464"/>
        <v>-5478.0956272987387</v>
      </c>
      <c r="BA1291" s="1">
        <f t="shared" si="476"/>
        <v>-73.083155397390101</v>
      </c>
      <c r="BB1291" s="1">
        <f t="shared" si="477"/>
        <v>186.0498220640568</v>
      </c>
      <c r="BC1291">
        <f t="shared" si="465"/>
        <v>1</v>
      </c>
      <c r="BD1291">
        <f t="shared" si="466"/>
        <v>1</v>
      </c>
      <c r="BE1291">
        <f t="shared" si="467"/>
        <v>1</v>
      </c>
      <c r="BF1291">
        <f t="shared" si="468"/>
        <v>1</v>
      </c>
      <c r="BG1291">
        <f t="shared" si="469"/>
        <v>1</v>
      </c>
      <c r="BH1291">
        <f t="shared" si="470"/>
        <v>1</v>
      </c>
      <c r="BI1291">
        <f t="shared" si="471"/>
        <v>0</v>
      </c>
      <c r="BJ1291">
        <f t="shared" si="472"/>
        <v>1</v>
      </c>
      <c r="BK1291">
        <f t="shared" si="473"/>
        <v>1</v>
      </c>
      <c r="BL1291">
        <f t="shared" si="474"/>
        <v>1</v>
      </c>
      <c r="BM1291">
        <f t="shared" si="478"/>
        <v>1</v>
      </c>
      <c r="BN1291">
        <f t="shared" si="479"/>
        <v>1</v>
      </c>
      <c r="BO1291">
        <f>IF(AND(AU1291&gt;'County Avg'!$E$3,'Gentrification Calcs'!AW1291&gt;'County Avg'!$E$4,'Gentrification Calcs'!AY1291&gt;'County Avg'!$E$5,'Gentrification Calcs'!BA1291&gt;'County Avg'!$E$6),1,0)</f>
        <v>1</v>
      </c>
      <c r="BP1291">
        <f>IF(AND(AV1291&gt;'County Avg'!$F$3,'Gentrification Calcs'!AX1291&gt;'County Avg'!$F$4,'Gentrification Calcs'!AZ1291&gt;'County Avg'!$F$5,'Gentrification Calcs'!BB1291&gt;'County Avg'!$F$6),1,0)</f>
        <v>0</v>
      </c>
      <c r="BQ1291">
        <f t="shared" si="480"/>
        <v>1</v>
      </c>
      <c r="BR1291">
        <f t="shared" si="481"/>
        <v>0</v>
      </c>
      <c r="BS1291">
        <f t="shared" si="482"/>
        <v>1</v>
      </c>
      <c r="BT1291">
        <f t="shared" si="483"/>
        <v>0</v>
      </c>
    </row>
    <row r="1292" spans="1:72" x14ac:dyDescent="0.25">
      <c r="A1292">
        <v>6037431200</v>
      </c>
      <c r="B1292">
        <v>2461.9999858125798</v>
      </c>
      <c r="C1292">
        <v>6237.47249169304</v>
      </c>
      <c r="D1292">
        <v>5833</v>
      </c>
      <c r="E1292">
        <v>891</v>
      </c>
      <c r="F1292">
        <v>1495.049579</v>
      </c>
      <c r="G1292">
        <v>1492</v>
      </c>
      <c r="H1292">
        <v>556.43943175744278</v>
      </c>
      <c r="I1292">
        <v>489.47671692326645</v>
      </c>
      <c r="J1292">
        <v>612.12339999999995</v>
      </c>
      <c r="K1292">
        <v>0.62451114675358332</v>
      </c>
      <c r="L1292">
        <v>0.32739831762011851</v>
      </c>
      <c r="M1292">
        <v>0.41027037533512062</v>
      </c>
      <c r="N1292">
        <v>1687.99999</v>
      </c>
      <c r="O1292">
        <v>3445.8707169999998</v>
      </c>
      <c r="P1292">
        <v>3790</v>
      </c>
      <c r="Q1292">
        <v>338</v>
      </c>
      <c r="R1292">
        <v>294.21891249999999</v>
      </c>
      <c r="S1292">
        <v>368</v>
      </c>
      <c r="T1292">
        <v>0.2002369680108825</v>
      </c>
      <c r="U1292">
        <v>8.5383038617348112E-2</v>
      </c>
      <c r="V1292">
        <v>9.7097625329815307E-2</v>
      </c>
      <c r="W1292">
        <v>258</v>
      </c>
      <c r="X1292">
        <v>353.07297245971898</v>
      </c>
      <c r="Y1292">
        <v>406</v>
      </c>
      <c r="Z1292">
        <v>838</v>
      </c>
      <c r="AA1292">
        <v>1444.1783062294101</v>
      </c>
      <c r="AB1292">
        <v>1492</v>
      </c>
      <c r="AC1292">
        <v>0.30787589498806683</v>
      </c>
      <c r="AD1292">
        <v>0.24448018013894246</v>
      </c>
      <c r="AE1292">
        <v>0.27211796246648795</v>
      </c>
      <c r="AF1292">
        <v>1719.9999900884</v>
      </c>
      <c r="AG1292">
        <v>907.58183102682199</v>
      </c>
      <c r="AH1292">
        <v>959</v>
      </c>
      <c r="AI1292">
        <v>0.69861900893582507</v>
      </c>
      <c r="AJ1292">
        <v>0.14550474286428103</v>
      </c>
      <c r="AK1292">
        <v>0.16440939482256128</v>
      </c>
      <c r="AL1292">
        <f t="shared" si="475"/>
        <v>0.30138099106417493</v>
      </c>
      <c r="AM1292">
        <f t="shared" si="475"/>
        <v>0.85449525713571894</v>
      </c>
      <c r="AN1292">
        <f t="shared" si="475"/>
        <v>0.83559060517743866</v>
      </c>
      <c r="AO1292">
        <v>58309.366914103928</v>
      </c>
      <c r="AP1292">
        <v>63536.651818553335</v>
      </c>
      <c r="AQ1292">
        <v>53591</v>
      </c>
      <c r="AR1292">
        <v>1155.8833333333334</v>
      </c>
      <c r="AS1292">
        <v>1121.3954132068013</v>
      </c>
      <c r="AT1292">
        <v>1514</v>
      </c>
      <c r="AU1292">
        <f t="shared" si="461"/>
        <v>-0.55311426607154401</v>
      </c>
      <c r="AV1292">
        <f t="shared" si="462"/>
        <v>1.8904651958280255E-2</v>
      </c>
      <c r="AW1292">
        <v>-0.11485392939353439</v>
      </c>
      <c r="AX1292">
        <v>1.1714586712467195E-2</v>
      </c>
      <c r="AY1292" s="1">
        <f t="shared" si="463"/>
        <v>5227.2849044494069</v>
      </c>
      <c r="AZ1292" s="1">
        <f t="shared" si="464"/>
        <v>-9945.651818553335</v>
      </c>
      <c r="BA1292" s="1">
        <f t="shared" si="476"/>
        <v>-34.487920126532117</v>
      </c>
      <c r="BB1292" s="1">
        <f t="shared" si="477"/>
        <v>392.60458679319868</v>
      </c>
      <c r="BC1292">
        <f t="shared" si="465"/>
        <v>1</v>
      </c>
      <c r="BD1292">
        <f t="shared" si="466"/>
        <v>1</v>
      </c>
      <c r="BE1292">
        <f t="shared" si="467"/>
        <v>1</v>
      </c>
      <c r="BF1292">
        <f t="shared" si="468"/>
        <v>0</v>
      </c>
      <c r="BG1292">
        <f t="shared" si="469"/>
        <v>0</v>
      </c>
      <c r="BH1292">
        <f t="shared" si="470"/>
        <v>1</v>
      </c>
      <c r="BI1292">
        <f t="shared" si="471"/>
        <v>0</v>
      </c>
      <c r="BJ1292">
        <f t="shared" si="472"/>
        <v>0</v>
      </c>
      <c r="BK1292">
        <f t="shared" si="473"/>
        <v>0</v>
      </c>
      <c r="BL1292">
        <f t="shared" si="474"/>
        <v>1</v>
      </c>
      <c r="BM1292">
        <f t="shared" si="478"/>
        <v>0</v>
      </c>
      <c r="BN1292">
        <f t="shared" si="479"/>
        <v>0</v>
      </c>
      <c r="BO1292">
        <f>IF(AND(AU1292&gt;'County Avg'!$E$3,'Gentrification Calcs'!AW1292&gt;'County Avg'!$E$4,'Gentrification Calcs'!AY1292&gt;'County Avg'!$E$5,'Gentrification Calcs'!BA1292&gt;'County Avg'!$E$6),1,0)</f>
        <v>0</v>
      </c>
      <c r="BP1292">
        <f>IF(AND(AV1292&gt;'County Avg'!$F$3,'Gentrification Calcs'!AX1292&gt;'County Avg'!$F$4,'Gentrification Calcs'!AZ1292&gt;'County Avg'!$F$5,'Gentrification Calcs'!BB1292&gt;'County Avg'!$F$6),1,0)</f>
        <v>0</v>
      </c>
      <c r="BQ1292">
        <f t="shared" si="480"/>
        <v>0</v>
      </c>
      <c r="BR1292">
        <f t="shared" si="481"/>
        <v>0</v>
      </c>
      <c r="BS1292">
        <f t="shared" si="482"/>
        <v>0</v>
      </c>
      <c r="BT1292">
        <f t="shared" si="483"/>
        <v>0</v>
      </c>
    </row>
    <row r="1293" spans="1:72" x14ac:dyDescent="0.25">
      <c r="A1293">
        <v>6037431300</v>
      </c>
      <c r="B1293">
        <v>3573.7278356063098</v>
      </c>
      <c r="C1293">
        <v>2522</v>
      </c>
      <c r="D1293">
        <v>2749</v>
      </c>
      <c r="E1293">
        <v>1429.9970189999999</v>
      </c>
      <c r="F1293">
        <v>834</v>
      </c>
      <c r="G1293">
        <v>868</v>
      </c>
      <c r="H1293">
        <v>222.68479871676584</v>
      </c>
      <c r="I1293">
        <v>208.26259999999999</v>
      </c>
      <c r="J1293">
        <v>123.4884</v>
      </c>
      <c r="K1293">
        <v>0.15572396009083278</v>
      </c>
      <c r="L1293">
        <v>0.24971534772182252</v>
      </c>
      <c r="M1293">
        <v>0.14226774193548386</v>
      </c>
      <c r="N1293">
        <v>2535.7451649999998</v>
      </c>
      <c r="O1293">
        <v>1508</v>
      </c>
      <c r="P1293">
        <v>1790</v>
      </c>
      <c r="Q1293">
        <v>592.75140409999995</v>
      </c>
      <c r="R1293">
        <v>330</v>
      </c>
      <c r="S1293">
        <v>545</v>
      </c>
      <c r="T1293">
        <v>0.23375827046090414</v>
      </c>
      <c r="U1293">
        <v>0.21883289124668434</v>
      </c>
      <c r="V1293">
        <v>0.30446927374301674</v>
      </c>
      <c r="W1293">
        <v>222.166001044214</v>
      </c>
      <c r="X1293">
        <v>272</v>
      </c>
      <c r="Y1293">
        <v>209</v>
      </c>
      <c r="Z1293">
        <v>1435.88917025924</v>
      </c>
      <c r="AA1293">
        <v>869</v>
      </c>
      <c r="AB1293">
        <v>868</v>
      </c>
      <c r="AC1293">
        <v>0.15472364138250547</v>
      </c>
      <c r="AD1293">
        <v>0.31300345224395859</v>
      </c>
      <c r="AE1293">
        <v>0.24078341013824886</v>
      </c>
      <c r="AF1293">
        <v>2371.6098485790299</v>
      </c>
      <c r="AG1293">
        <v>1419</v>
      </c>
      <c r="AH1293">
        <v>1261</v>
      </c>
      <c r="AI1293">
        <v>0.66362352078125397</v>
      </c>
      <c r="AJ1293">
        <v>0.5626486915146709</v>
      </c>
      <c r="AK1293">
        <v>0.45871225900327389</v>
      </c>
      <c r="AL1293">
        <f t="shared" si="475"/>
        <v>0.33637647921874603</v>
      </c>
      <c r="AM1293">
        <f t="shared" si="475"/>
        <v>0.4373513084853291</v>
      </c>
      <c r="AN1293">
        <f t="shared" si="475"/>
        <v>0.54128774099672605</v>
      </c>
      <c r="AO1293">
        <v>74922.802226935324</v>
      </c>
      <c r="AP1293">
        <v>85058.055169595435</v>
      </c>
      <c r="AQ1293">
        <v>81700</v>
      </c>
      <c r="AR1293">
        <v>1375.3111111111111</v>
      </c>
      <c r="AS1293">
        <v>1153.8604191379993</v>
      </c>
      <c r="AT1293">
        <v>1747</v>
      </c>
      <c r="AU1293">
        <f t="shared" si="461"/>
        <v>-0.10097482926658308</v>
      </c>
      <c r="AV1293">
        <f t="shared" si="462"/>
        <v>-0.103936432511397</v>
      </c>
      <c r="AW1293">
        <v>-1.4925379214219797E-2</v>
      </c>
      <c r="AX1293">
        <v>8.5636382496332403E-2</v>
      </c>
      <c r="AY1293" s="1">
        <f t="shared" si="463"/>
        <v>10135.25294266011</v>
      </c>
      <c r="AZ1293" s="1">
        <f t="shared" si="464"/>
        <v>-3358.0551695954346</v>
      </c>
      <c r="BA1293" s="1">
        <f t="shared" si="476"/>
        <v>-221.45069197311182</v>
      </c>
      <c r="BB1293" s="1">
        <f t="shared" si="477"/>
        <v>593.13958086200068</v>
      </c>
      <c r="BC1293">
        <f t="shared" si="465"/>
        <v>1</v>
      </c>
      <c r="BD1293">
        <f t="shared" si="466"/>
        <v>1</v>
      </c>
      <c r="BE1293">
        <f t="shared" si="467"/>
        <v>0</v>
      </c>
      <c r="BF1293">
        <f t="shared" si="468"/>
        <v>0</v>
      </c>
      <c r="BG1293">
        <f t="shared" si="469"/>
        <v>0</v>
      </c>
      <c r="BH1293">
        <f t="shared" si="470"/>
        <v>0</v>
      </c>
      <c r="BI1293">
        <f t="shared" si="471"/>
        <v>0</v>
      </c>
      <c r="BJ1293">
        <f t="shared" si="472"/>
        <v>0</v>
      </c>
      <c r="BK1293">
        <f t="shared" si="473"/>
        <v>0</v>
      </c>
      <c r="BL1293">
        <f t="shared" si="474"/>
        <v>0</v>
      </c>
      <c r="BM1293">
        <f t="shared" si="478"/>
        <v>0</v>
      </c>
      <c r="BN1293">
        <f t="shared" si="479"/>
        <v>0</v>
      </c>
      <c r="BO1293">
        <f>IF(AND(AU1293&gt;'County Avg'!$E$3,'Gentrification Calcs'!AW1293&gt;'County Avg'!$E$4,'Gentrification Calcs'!AY1293&gt;'County Avg'!$E$5,'Gentrification Calcs'!BA1293&gt;'County Avg'!$E$6),1,0)</f>
        <v>0</v>
      </c>
      <c r="BP1293">
        <f>IF(AND(AV1293&gt;'County Avg'!$F$3,'Gentrification Calcs'!AX1293&gt;'County Avg'!$F$4,'Gentrification Calcs'!AZ1293&gt;'County Avg'!$F$5,'Gentrification Calcs'!BB1293&gt;'County Avg'!$F$6),1,0)</f>
        <v>0</v>
      </c>
      <c r="BQ1293">
        <f t="shared" si="480"/>
        <v>0</v>
      </c>
      <c r="BR1293">
        <f t="shared" si="481"/>
        <v>0</v>
      </c>
      <c r="BS1293">
        <f t="shared" si="482"/>
        <v>0</v>
      </c>
      <c r="BT1293">
        <f t="shared" si="483"/>
        <v>0</v>
      </c>
    </row>
    <row r="1294" spans="1:72" x14ac:dyDescent="0.25">
      <c r="A1294">
        <v>6037431400</v>
      </c>
      <c r="B1294">
        <v>3514.5615831459299</v>
      </c>
      <c r="C1294">
        <v>3646.0636853454598</v>
      </c>
      <c r="D1294">
        <v>3798</v>
      </c>
      <c r="E1294">
        <v>1270.2615969999999</v>
      </c>
      <c r="F1294">
        <v>1352.2935600000001</v>
      </c>
      <c r="G1294">
        <v>1348</v>
      </c>
      <c r="H1294">
        <v>563.37513542277304</v>
      </c>
      <c r="I1294">
        <v>477.35101956012335</v>
      </c>
      <c r="J1294">
        <v>480.23259999999999</v>
      </c>
      <c r="K1294">
        <v>0.44351111357952283</v>
      </c>
      <c r="L1294">
        <v>0.35299363516907034</v>
      </c>
      <c r="M1294">
        <v>0.35625563798219584</v>
      </c>
      <c r="N1294">
        <v>2362.7892780000002</v>
      </c>
      <c r="O1294">
        <v>2618.0586239999998</v>
      </c>
      <c r="P1294">
        <v>2866</v>
      </c>
      <c r="Q1294">
        <v>498.681488</v>
      </c>
      <c r="R1294">
        <v>534.53643799999998</v>
      </c>
      <c r="S1294">
        <v>1107</v>
      </c>
      <c r="T1294">
        <v>0.21105626838721417</v>
      </c>
      <c r="U1294">
        <v>0.20417282985944321</v>
      </c>
      <c r="V1294">
        <v>0.38625261688764828</v>
      </c>
      <c r="W1294">
        <v>437.10433959960898</v>
      </c>
      <c r="X1294">
        <v>250.792682304978</v>
      </c>
      <c r="Y1294">
        <v>302</v>
      </c>
      <c r="Z1294">
        <v>1264.66369628906</v>
      </c>
      <c r="AA1294">
        <v>1349.3116162717299</v>
      </c>
      <c r="AB1294">
        <v>1348</v>
      </c>
      <c r="AC1294">
        <v>0.34562891374380172</v>
      </c>
      <c r="AD1294">
        <v>0.18586713349281087</v>
      </c>
      <c r="AE1294">
        <v>0.22403560830860533</v>
      </c>
      <c r="AF1294">
        <v>2119.7461950909301</v>
      </c>
      <c r="AG1294">
        <v>1728.36723685265</v>
      </c>
      <c r="AH1294">
        <v>1295</v>
      </c>
      <c r="AI1294">
        <v>0.6031324661534363</v>
      </c>
      <c r="AJ1294">
        <v>0.47403649140837467</v>
      </c>
      <c r="AK1294">
        <v>0.34096893101632436</v>
      </c>
      <c r="AL1294">
        <f t="shared" si="475"/>
        <v>0.3968675338465637</v>
      </c>
      <c r="AM1294">
        <f t="shared" si="475"/>
        <v>0.52596350859162533</v>
      </c>
      <c r="AN1294">
        <f t="shared" si="475"/>
        <v>0.65903106898367558</v>
      </c>
      <c r="AO1294">
        <v>65154.994697773065</v>
      </c>
      <c r="AP1294">
        <v>73050.303228442994</v>
      </c>
      <c r="AQ1294">
        <v>65375</v>
      </c>
      <c r="AR1294">
        <v>1290.6500000000001</v>
      </c>
      <c r="AS1294">
        <v>1221.4958481613287</v>
      </c>
      <c r="AT1294">
        <v>1430</v>
      </c>
      <c r="AU1294">
        <f t="shared" si="461"/>
        <v>-0.12909597474506163</v>
      </c>
      <c r="AV1294">
        <f t="shared" si="462"/>
        <v>-0.13306756039205031</v>
      </c>
      <c r="AW1294">
        <v>-6.8834385277709575E-3</v>
      </c>
      <c r="AX1294">
        <v>0.18207978702820507</v>
      </c>
      <c r="AY1294" s="1">
        <f t="shared" si="463"/>
        <v>7895.3085306699286</v>
      </c>
      <c r="AZ1294" s="1">
        <f t="shared" si="464"/>
        <v>-7675.3032284429937</v>
      </c>
      <c r="BA1294" s="1">
        <f t="shared" si="476"/>
        <v>-69.154151838671396</v>
      </c>
      <c r="BB1294" s="1">
        <f t="shared" si="477"/>
        <v>208.50415183867131</v>
      </c>
      <c r="BC1294">
        <f t="shared" si="465"/>
        <v>1</v>
      </c>
      <c r="BD1294">
        <f t="shared" si="466"/>
        <v>1</v>
      </c>
      <c r="BE1294">
        <f t="shared" si="467"/>
        <v>1</v>
      </c>
      <c r="BF1294">
        <f t="shared" si="468"/>
        <v>0</v>
      </c>
      <c r="BG1294">
        <f t="shared" si="469"/>
        <v>0</v>
      </c>
      <c r="BH1294">
        <f t="shared" si="470"/>
        <v>0</v>
      </c>
      <c r="BI1294">
        <f t="shared" si="471"/>
        <v>0</v>
      </c>
      <c r="BJ1294">
        <f t="shared" si="472"/>
        <v>0</v>
      </c>
      <c r="BK1294">
        <f t="shared" si="473"/>
        <v>0</v>
      </c>
      <c r="BL1294">
        <f t="shared" si="474"/>
        <v>0</v>
      </c>
      <c r="BM1294">
        <f t="shared" si="478"/>
        <v>0</v>
      </c>
      <c r="BN1294">
        <f t="shared" si="479"/>
        <v>0</v>
      </c>
      <c r="BO1294">
        <f>IF(AND(AU1294&gt;'County Avg'!$E$3,'Gentrification Calcs'!AW1294&gt;'County Avg'!$E$4,'Gentrification Calcs'!AY1294&gt;'County Avg'!$E$5,'Gentrification Calcs'!BA1294&gt;'County Avg'!$E$6),1,0)</f>
        <v>0</v>
      </c>
      <c r="BP1294">
        <f>IF(AND(AV1294&gt;'County Avg'!$F$3,'Gentrification Calcs'!AX1294&gt;'County Avg'!$F$4,'Gentrification Calcs'!AZ1294&gt;'County Avg'!$F$5,'Gentrification Calcs'!BB1294&gt;'County Avg'!$F$6),1,0)</f>
        <v>0</v>
      </c>
      <c r="BQ1294">
        <f t="shared" si="480"/>
        <v>0</v>
      </c>
      <c r="BR1294">
        <f t="shared" si="481"/>
        <v>0</v>
      </c>
      <c r="BS1294">
        <f t="shared" si="482"/>
        <v>0</v>
      </c>
      <c r="BT1294">
        <f t="shared" si="483"/>
        <v>0</v>
      </c>
    </row>
    <row r="1295" spans="1:72" x14ac:dyDescent="0.25">
      <c r="A1295">
        <v>6037431501</v>
      </c>
      <c r="B1295">
        <v>4003.5278479928802</v>
      </c>
      <c r="C1295">
        <v>3899.8850560188298</v>
      </c>
      <c r="D1295">
        <v>4219</v>
      </c>
      <c r="E1295">
        <v>1446.987793</v>
      </c>
      <c r="F1295">
        <v>1360.2947999999999</v>
      </c>
      <c r="G1295">
        <v>1537</v>
      </c>
      <c r="H1295">
        <v>442.5059748992964</v>
      </c>
      <c r="I1295">
        <v>514.91275047348415</v>
      </c>
      <c r="J1295">
        <v>750.39940000000001</v>
      </c>
      <c r="K1295">
        <v>0.30581182304369059</v>
      </c>
      <c r="L1295">
        <v>0.3785302645231638</v>
      </c>
      <c r="M1295">
        <v>0.48822342225113857</v>
      </c>
      <c r="N1295">
        <v>2691.514275</v>
      </c>
      <c r="O1295">
        <v>2651.5485840000001</v>
      </c>
      <c r="P1295">
        <v>2995</v>
      </c>
      <c r="Q1295">
        <v>568.06097409999995</v>
      </c>
      <c r="R1295">
        <v>645.62689209999996</v>
      </c>
      <c r="S1295">
        <v>721</v>
      </c>
      <c r="T1295">
        <v>0.21105627392594822</v>
      </c>
      <c r="U1295">
        <v>0.24349050060626759</v>
      </c>
      <c r="V1295">
        <v>0.24073455759599333</v>
      </c>
      <c r="W1295">
        <v>497.91687011718801</v>
      </c>
      <c r="X1295">
        <v>481.42120361328102</v>
      </c>
      <c r="Y1295">
        <v>675</v>
      </c>
      <c r="Z1295">
        <v>1440.61108398438</v>
      </c>
      <c r="AA1295">
        <v>1359.82836914063</v>
      </c>
      <c r="AB1295">
        <v>1537</v>
      </c>
      <c r="AC1295">
        <v>0.34562893181417914</v>
      </c>
      <c r="AD1295">
        <v>0.35403085752470698</v>
      </c>
      <c r="AE1295">
        <v>0.43916720884840599</v>
      </c>
      <c r="AF1295">
        <v>2414.6576242739102</v>
      </c>
      <c r="AG1295">
        <v>1554.35607910156</v>
      </c>
      <c r="AH1295">
        <v>1062</v>
      </c>
      <c r="AI1295">
        <v>0.60313246615343752</v>
      </c>
      <c r="AJ1295">
        <v>0.39856458761590102</v>
      </c>
      <c r="AK1295">
        <v>0.25171841668641859</v>
      </c>
      <c r="AL1295">
        <f t="shared" si="475"/>
        <v>0.39686753384656248</v>
      </c>
      <c r="AM1295">
        <f t="shared" si="475"/>
        <v>0.60143541238409903</v>
      </c>
      <c r="AN1295">
        <f t="shared" si="475"/>
        <v>0.74828158331358141</v>
      </c>
      <c r="AO1295">
        <v>67328.037115588551</v>
      </c>
      <c r="AP1295">
        <v>58306.590110339195</v>
      </c>
      <c r="AQ1295">
        <v>45492</v>
      </c>
      <c r="AR1295">
        <v>1181.8</v>
      </c>
      <c r="AS1295">
        <v>987.47726374060903</v>
      </c>
      <c r="AT1295">
        <v>1353</v>
      </c>
      <c r="AU1295">
        <f t="shared" si="461"/>
        <v>-0.2045678785375365</v>
      </c>
      <c r="AV1295">
        <f t="shared" si="462"/>
        <v>-0.14684617092948243</v>
      </c>
      <c r="AW1295">
        <v>3.2434226680319367E-2</v>
      </c>
      <c r="AX1295">
        <v>-2.7559430102742644E-3</v>
      </c>
      <c r="AY1295" s="1">
        <f t="shared" si="463"/>
        <v>-9021.4470052493562</v>
      </c>
      <c r="AZ1295" s="1">
        <f t="shared" si="464"/>
        <v>-12814.590110339195</v>
      </c>
      <c r="BA1295" s="1">
        <f t="shared" si="476"/>
        <v>-194.32273625939092</v>
      </c>
      <c r="BB1295" s="1">
        <f t="shared" si="477"/>
        <v>365.52273625939097</v>
      </c>
      <c r="BC1295">
        <f t="shared" si="465"/>
        <v>1</v>
      </c>
      <c r="BD1295">
        <f t="shared" si="466"/>
        <v>1</v>
      </c>
      <c r="BE1295">
        <f t="shared" si="467"/>
        <v>0</v>
      </c>
      <c r="BF1295">
        <f t="shared" si="468"/>
        <v>0</v>
      </c>
      <c r="BG1295">
        <f t="shared" si="469"/>
        <v>0</v>
      </c>
      <c r="BH1295">
        <f t="shared" si="470"/>
        <v>0</v>
      </c>
      <c r="BI1295">
        <f t="shared" si="471"/>
        <v>0</v>
      </c>
      <c r="BJ1295">
        <f t="shared" si="472"/>
        <v>0</v>
      </c>
      <c r="BK1295">
        <f t="shared" si="473"/>
        <v>0</v>
      </c>
      <c r="BL1295">
        <f t="shared" si="474"/>
        <v>0</v>
      </c>
      <c r="BM1295">
        <f t="shared" si="478"/>
        <v>0</v>
      </c>
      <c r="BN1295">
        <f t="shared" si="479"/>
        <v>0</v>
      </c>
      <c r="BO1295">
        <f>IF(AND(AU1295&gt;'County Avg'!$E$3,'Gentrification Calcs'!AW1295&gt;'County Avg'!$E$4,'Gentrification Calcs'!AY1295&gt;'County Avg'!$E$5,'Gentrification Calcs'!BA1295&gt;'County Avg'!$E$6),1,0)</f>
        <v>0</v>
      </c>
      <c r="BP1295">
        <f>IF(AND(AV1295&gt;'County Avg'!$F$3,'Gentrification Calcs'!AX1295&gt;'County Avg'!$F$4,'Gentrification Calcs'!AZ1295&gt;'County Avg'!$F$5,'Gentrification Calcs'!BB1295&gt;'County Avg'!$F$6),1,0)</f>
        <v>0</v>
      </c>
      <c r="BQ1295">
        <f t="shared" si="480"/>
        <v>0</v>
      </c>
      <c r="BR1295">
        <f t="shared" si="481"/>
        <v>0</v>
      </c>
      <c r="BS1295">
        <f t="shared" si="482"/>
        <v>0</v>
      </c>
      <c r="BT1295">
        <f t="shared" si="483"/>
        <v>0</v>
      </c>
    </row>
    <row r="1296" spans="1:72" x14ac:dyDescent="0.25">
      <c r="A1296">
        <v>6037431502</v>
      </c>
      <c r="B1296">
        <v>3578.56182329592</v>
      </c>
      <c r="C1296">
        <v>4442.4598598480197</v>
      </c>
      <c r="D1296">
        <v>4418</v>
      </c>
      <c r="E1296">
        <v>1208.3240049999999</v>
      </c>
      <c r="F1296">
        <v>1549.5469969999999</v>
      </c>
      <c r="G1296">
        <v>1430</v>
      </c>
      <c r="H1296">
        <v>504.06998184587286</v>
      </c>
      <c r="I1296">
        <v>586.55041701597486</v>
      </c>
      <c r="J1296">
        <v>548.74120000000005</v>
      </c>
      <c r="K1296">
        <v>0.41716458479683427</v>
      </c>
      <c r="L1296">
        <v>0.37853025313305477</v>
      </c>
      <c r="M1296">
        <v>0.38373510489510493</v>
      </c>
      <c r="N1296">
        <v>2423.6838459999999</v>
      </c>
      <c r="O1296">
        <v>3020.44751</v>
      </c>
      <c r="P1296">
        <v>3186</v>
      </c>
      <c r="Q1296">
        <v>780.92030409999995</v>
      </c>
      <c r="R1296">
        <v>735.45031740000002</v>
      </c>
      <c r="S1296">
        <v>900</v>
      </c>
      <c r="T1296">
        <v>0.32220386556968456</v>
      </c>
      <c r="U1296">
        <v>0.24349051422515866</v>
      </c>
      <c r="V1296">
        <v>0.2824858757062147</v>
      </c>
      <c r="W1296">
        <v>248.098387718201</v>
      </c>
      <c r="X1296">
        <v>548.39935302734398</v>
      </c>
      <c r="Y1296">
        <v>423</v>
      </c>
      <c r="Z1296">
        <v>1206.3878223895999</v>
      </c>
      <c r="AA1296">
        <v>1549.015625</v>
      </c>
      <c r="AB1296">
        <v>1430</v>
      </c>
      <c r="AC1296">
        <v>0.20565392248967698</v>
      </c>
      <c r="AD1296">
        <v>0.35403087236601888</v>
      </c>
      <c r="AE1296">
        <v>0.29580419580419581</v>
      </c>
      <c r="AF1296">
        <v>2160.4258873977501</v>
      </c>
      <c r="AG1296">
        <v>1770.60717773438</v>
      </c>
      <c r="AH1296">
        <v>966</v>
      </c>
      <c r="AI1296">
        <v>0.60371344525437287</v>
      </c>
      <c r="AJ1296">
        <v>0.39856458664658684</v>
      </c>
      <c r="AK1296">
        <v>0.21865097329108193</v>
      </c>
      <c r="AL1296">
        <f t="shared" si="475"/>
        <v>0.39628655474562713</v>
      </c>
      <c r="AM1296">
        <f t="shared" si="475"/>
        <v>0.60143541335341322</v>
      </c>
      <c r="AN1296">
        <f t="shared" si="475"/>
        <v>0.78134902670891804</v>
      </c>
      <c r="AO1296">
        <v>67328.037115588551</v>
      </c>
      <c r="AP1296">
        <v>58306.590110339195</v>
      </c>
      <c r="AQ1296">
        <v>64342</v>
      </c>
      <c r="AR1296">
        <v>1181.8</v>
      </c>
      <c r="AS1296">
        <v>987.47726374060903</v>
      </c>
      <c r="AT1296">
        <v>1384</v>
      </c>
      <c r="AU1296">
        <f t="shared" si="461"/>
        <v>-0.20514885860778603</v>
      </c>
      <c r="AV1296">
        <f t="shared" si="462"/>
        <v>-0.1799136133555049</v>
      </c>
      <c r="AW1296">
        <v>-7.8713351344525895E-2</v>
      </c>
      <c r="AX1296">
        <v>3.8995361481056035E-2</v>
      </c>
      <c r="AY1296" s="1">
        <f t="shared" si="463"/>
        <v>-9021.4470052493562</v>
      </c>
      <c r="AZ1296" s="1">
        <f t="shared" si="464"/>
        <v>6035.4098896608048</v>
      </c>
      <c r="BA1296" s="1">
        <f t="shared" si="476"/>
        <v>-194.32273625939092</v>
      </c>
      <c r="BB1296" s="1">
        <f t="shared" si="477"/>
        <v>396.52273625939097</v>
      </c>
      <c r="BC1296">
        <f t="shared" si="465"/>
        <v>1</v>
      </c>
      <c r="BD1296">
        <f t="shared" si="466"/>
        <v>1</v>
      </c>
      <c r="BE1296">
        <f t="shared" si="467"/>
        <v>0</v>
      </c>
      <c r="BF1296">
        <f t="shared" si="468"/>
        <v>0</v>
      </c>
      <c r="BG1296">
        <f t="shared" si="469"/>
        <v>0</v>
      </c>
      <c r="BH1296">
        <f t="shared" si="470"/>
        <v>0</v>
      </c>
      <c r="BI1296">
        <f t="shared" si="471"/>
        <v>0</v>
      </c>
      <c r="BJ1296">
        <f t="shared" si="472"/>
        <v>0</v>
      </c>
      <c r="BK1296">
        <f t="shared" si="473"/>
        <v>0</v>
      </c>
      <c r="BL1296">
        <f t="shared" si="474"/>
        <v>0</v>
      </c>
      <c r="BM1296">
        <f t="shared" si="478"/>
        <v>0</v>
      </c>
      <c r="BN1296">
        <f t="shared" si="479"/>
        <v>0</v>
      </c>
      <c r="BO1296">
        <f>IF(AND(AU1296&gt;'County Avg'!$E$3,'Gentrification Calcs'!AW1296&gt;'County Avg'!$E$4,'Gentrification Calcs'!AY1296&gt;'County Avg'!$E$5,'Gentrification Calcs'!BA1296&gt;'County Avg'!$E$6),1,0)</f>
        <v>0</v>
      </c>
      <c r="BP1296">
        <f>IF(AND(AV1296&gt;'County Avg'!$F$3,'Gentrification Calcs'!AX1296&gt;'County Avg'!$F$4,'Gentrification Calcs'!AZ1296&gt;'County Avg'!$F$5,'Gentrification Calcs'!BB1296&gt;'County Avg'!$F$6),1,0)</f>
        <v>0</v>
      </c>
      <c r="BQ1296">
        <f t="shared" si="480"/>
        <v>0</v>
      </c>
      <c r="BR1296">
        <f t="shared" si="481"/>
        <v>0</v>
      </c>
      <c r="BS1296">
        <f t="shared" si="482"/>
        <v>0</v>
      </c>
      <c r="BT1296">
        <f t="shared" si="483"/>
        <v>0</v>
      </c>
    </row>
    <row r="1297" spans="1:72" x14ac:dyDescent="0.25">
      <c r="A1297">
        <v>6037431600</v>
      </c>
      <c r="B1297">
        <v>6379.00005184369</v>
      </c>
      <c r="C1297">
        <v>3696.11486383993</v>
      </c>
      <c r="D1297">
        <v>3876</v>
      </c>
      <c r="E1297">
        <v>2157</v>
      </c>
      <c r="F1297">
        <v>1195.9233180000001</v>
      </c>
      <c r="G1297">
        <v>1265</v>
      </c>
      <c r="H1297">
        <v>256.02339238495813</v>
      </c>
      <c r="I1297">
        <v>309.8772249810612</v>
      </c>
      <c r="J1297">
        <v>406.5976</v>
      </c>
      <c r="K1297">
        <v>0.11869420138384706</v>
      </c>
      <c r="L1297">
        <v>0.25911128273615713</v>
      </c>
      <c r="M1297">
        <v>0.32142102766798419</v>
      </c>
      <c r="N1297">
        <v>4385.0000360000004</v>
      </c>
      <c r="O1297">
        <v>2536.5967569999998</v>
      </c>
      <c r="P1297">
        <v>2942</v>
      </c>
      <c r="Q1297">
        <v>1486</v>
      </c>
      <c r="R1297">
        <v>934.33671900000002</v>
      </c>
      <c r="S1297">
        <v>1499</v>
      </c>
      <c r="T1297">
        <v>0.33888255137975554</v>
      </c>
      <c r="U1297">
        <v>0.36834262932080225</v>
      </c>
      <c r="V1297">
        <v>0.50951733514615904</v>
      </c>
      <c r="W1297">
        <v>556</v>
      </c>
      <c r="X1297">
        <v>208.74240899086001</v>
      </c>
      <c r="Y1297">
        <v>219</v>
      </c>
      <c r="Z1297">
        <v>2165</v>
      </c>
      <c r="AA1297">
        <v>1196.9216303825399</v>
      </c>
      <c r="AB1297">
        <v>1265</v>
      </c>
      <c r="AC1297">
        <v>0.25681293302540414</v>
      </c>
      <c r="AD1297">
        <v>0.17439939565980211</v>
      </c>
      <c r="AE1297">
        <v>0.17312252964426877</v>
      </c>
      <c r="AF1297">
        <v>3810.0000309647999</v>
      </c>
      <c r="AG1297">
        <v>1235.6256847381601</v>
      </c>
      <c r="AH1297">
        <v>1047</v>
      </c>
      <c r="AI1297">
        <v>0.59727229973350049</v>
      </c>
      <c r="AJ1297">
        <v>0.33430391918460467</v>
      </c>
      <c r="AK1297">
        <v>0.27012383900928794</v>
      </c>
      <c r="AL1297">
        <f t="shared" si="475"/>
        <v>0.40272770026649951</v>
      </c>
      <c r="AM1297">
        <f t="shared" si="475"/>
        <v>0.66569608081539533</v>
      </c>
      <c r="AN1297">
        <f t="shared" si="475"/>
        <v>0.72987616099071206</v>
      </c>
      <c r="AO1297">
        <v>96090.919936373277</v>
      </c>
      <c r="AP1297">
        <v>98119.928075194126</v>
      </c>
      <c r="AQ1297">
        <v>92109</v>
      </c>
      <c r="AR1297">
        <v>1195.6222222222223</v>
      </c>
      <c r="AS1297">
        <v>1377.0573349149863</v>
      </c>
      <c r="AT1297">
        <v>983</v>
      </c>
      <c r="AU1297">
        <f t="shared" si="461"/>
        <v>-0.26296838054889582</v>
      </c>
      <c r="AV1297">
        <f t="shared" si="462"/>
        <v>-6.4180080175316734E-2</v>
      </c>
      <c r="AW1297">
        <v>2.9460077941046714E-2</v>
      </c>
      <c r="AX1297">
        <v>0.14117470582535679</v>
      </c>
      <c r="AY1297" s="1">
        <f t="shared" si="463"/>
        <v>2029.0081388208491</v>
      </c>
      <c r="AZ1297" s="1">
        <f t="shared" si="464"/>
        <v>-6010.928075194126</v>
      </c>
      <c r="BA1297" s="1">
        <f t="shared" si="476"/>
        <v>181.43511269276405</v>
      </c>
      <c r="BB1297" s="1">
        <f t="shared" si="477"/>
        <v>-394.05733491498631</v>
      </c>
      <c r="BC1297">
        <f t="shared" si="465"/>
        <v>1</v>
      </c>
      <c r="BD1297">
        <f t="shared" si="466"/>
        <v>1</v>
      </c>
      <c r="BE1297">
        <f t="shared" si="467"/>
        <v>0</v>
      </c>
      <c r="BF1297">
        <f t="shared" si="468"/>
        <v>0</v>
      </c>
      <c r="BG1297">
        <f t="shared" si="469"/>
        <v>0</v>
      </c>
      <c r="BH1297">
        <f t="shared" si="470"/>
        <v>0</v>
      </c>
      <c r="BI1297">
        <f t="shared" si="471"/>
        <v>0</v>
      </c>
      <c r="BJ1297">
        <f t="shared" si="472"/>
        <v>0</v>
      </c>
      <c r="BK1297">
        <f t="shared" si="473"/>
        <v>0</v>
      </c>
      <c r="BL1297">
        <f t="shared" si="474"/>
        <v>0</v>
      </c>
      <c r="BM1297">
        <f t="shared" si="478"/>
        <v>0</v>
      </c>
      <c r="BN1297">
        <f t="shared" si="479"/>
        <v>0</v>
      </c>
      <c r="BO1297">
        <f>IF(AND(AU1297&gt;'County Avg'!$E$3,'Gentrification Calcs'!AW1297&gt;'County Avg'!$E$4,'Gentrification Calcs'!AY1297&gt;'County Avg'!$E$5,'Gentrification Calcs'!BA1297&gt;'County Avg'!$E$6),1,0)</f>
        <v>0</v>
      </c>
      <c r="BP1297">
        <f>IF(AND(AV1297&gt;'County Avg'!$F$3,'Gentrification Calcs'!AX1297&gt;'County Avg'!$F$4,'Gentrification Calcs'!AZ1297&gt;'County Avg'!$F$5,'Gentrification Calcs'!BB1297&gt;'County Avg'!$F$6),1,0)</f>
        <v>0</v>
      </c>
      <c r="BQ1297">
        <f t="shared" si="480"/>
        <v>0</v>
      </c>
      <c r="BR1297">
        <f t="shared" si="481"/>
        <v>0</v>
      </c>
      <c r="BS1297">
        <f t="shared" si="482"/>
        <v>0</v>
      </c>
      <c r="BT1297">
        <f t="shared" si="483"/>
        <v>0</v>
      </c>
    </row>
    <row r="1298" spans="1:72" x14ac:dyDescent="0.25">
      <c r="A1298">
        <v>6037431700</v>
      </c>
      <c r="B1298">
        <v>4608.9999983232601</v>
      </c>
      <c r="C1298">
        <v>6432</v>
      </c>
      <c r="D1298">
        <v>6298</v>
      </c>
      <c r="E1298">
        <v>1732</v>
      </c>
      <c r="F1298">
        <v>2119</v>
      </c>
      <c r="G1298">
        <v>1997</v>
      </c>
      <c r="H1298">
        <v>579.19520470726115</v>
      </c>
      <c r="I1298">
        <v>580.76700000000005</v>
      </c>
      <c r="J1298">
        <v>584.93939999999998</v>
      </c>
      <c r="K1298">
        <v>0.33440831680557803</v>
      </c>
      <c r="L1298">
        <v>0.27407597923548849</v>
      </c>
      <c r="M1298">
        <v>0.29290906359539309</v>
      </c>
      <c r="N1298">
        <v>3270.9999990000001</v>
      </c>
      <c r="O1298">
        <v>4407</v>
      </c>
      <c r="P1298">
        <v>4293</v>
      </c>
      <c r="Q1298">
        <v>813</v>
      </c>
      <c r="R1298">
        <v>2061</v>
      </c>
      <c r="S1298">
        <v>2445</v>
      </c>
      <c r="T1298">
        <v>0.24854784477179695</v>
      </c>
      <c r="U1298">
        <v>0.46766507828454729</v>
      </c>
      <c r="V1298">
        <v>0.5695317959468903</v>
      </c>
      <c r="W1298">
        <v>607</v>
      </c>
      <c r="X1298">
        <v>537</v>
      </c>
      <c r="Y1298">
        <v>467</v>
      </c>
      <c r="Z1298">
        <v>1710</v>
      </c>
      <c r="AA1298">
        <v>2118</v>
      </c>
      <c r="AB1298">
        <v>1997</v>
      </c>
      <c r="AC1298">
        <v>0.3549707602339181</v>
      </c>
      <c r="AD1298">
        <v>0.2535410764872521</v>
      </c>
      <c r="AE1298">
        <v>0.23385077616424638</v>
      </c>
      <c r="AF1298">
        <v>3029.9999988976901</v>
      </c>
      <c r="AG1298">
        <v>2195</v>
      </c>
      <c r="AH1298">
        <v>1457</v>
      </c>
      <c r="AI1298">
        <v>0.65740941635929584</v>
      </c>
      <c r="AJ1298">
        <v>0.34126243781094528</v>
      </c>
      <c r="AK1298">
        <v>0.23134328358208955</v>
      </c>
      <c r="AL1298">
        <f t="shared" si="475"/>
        <v>0.34259058364070416</v>
      </c>
      <c r="AM1298">
        <f t="shared" si="475"/>
        <v>0.65873756218905477</v>
      </c>
      <c r="AN1298">
        <f t="shared" si="475"/>
        <v>0.76865671641791045</v>
      </c>
      <c r="AO1298">
        <v>94599.900848356308</v>
      </c>
      <c r="AP1298">
        <v>91758.853289742547</v>
      </c>
      <c r="AQ1298">
        <v>83792</v>
      </c>
      <c r="AR1298">
        <v>1326.9333333333334</v>
      </c>
      <c r="AS1298">
        <v>1203.910636615263</v>
      </c>
      <c r="AT1298">
        <v>1355</v>
      </c>
      <c r="AU1298">
        <f t="shared" si="461"/>
        <v>-0.31614697854835055</v>
      </c>
      <c r="AV1298">
        <f t="shared" si="462"/>
        <v>-0.10991915422885573</v>
      </c>
      <c r="AW1298">
        <v>0.21911723351275034</v>
      </c>
      <c r="AX1298">
        <v>0.10186671766234301</v>
      </c>
      <c r="AY1298" s="1">
        <f t="shared" si="463"/>
        <v>-2841.0475586137618</v>
      </c>
      <c r="AZ1298" s="1">
        <f t="shared" si="464"/>
        <v>-7966.8532897425466</v>
      </c>
      <c r="BA1298" s="1">
        <f t="shared" si="476"/>
        <v>-123.02269671807039</v>
      </c>
      <c r="BB1298" s="1">
        <f t="shared" si="477"/>
        <v>151.089363384737</v>
      </c>
      <c r="BC1298">
        <f t="shared" si="465"/>
        <v>1</v>
      </c>
      <c r="BD1298">
        <f t="shared" si="466"/>
        <v>1</v>
      </c>
      <c r="BE1298">
        <f t="shared" si="467"/>
        <v>0</v>
      </c>
      <c r="BF1298">
        <f t="shared" si="468"/>
        <v>0</v>
      </c>
      <c r="BG1298">
        <f t="shared" si="469"/>
        <v>0</v>
      </c>
      <c r="BH1298">
        <f t="shared" si="470"/>
        <v>0</v>
      </c>
      <c r="BI1298">
        <f t="shared" si="471"/>
        <v>0</v>
      </c>
      <c r="BJ1298">
        <f t="shared" si="472"/>
        <v>0</v>
      </c>
      <c r="BK1298">
        <f t="shared" si="473"/>
        <v>0</v>
      </c>
      <c r="BL1298">
        <f t="shared" si="474"/>
        <v>0</v>
      </c>
      <c r="BM1298">
        <f t="shared" si="478"/>
        <v>0</v>
      </c>
      <c r="BN1298">
        <f t="shared" si="479"/>
        <v>0</v>
      </c>
      <c r="BO1298">
        <f>IF(AND(AU1298&gt;'County Avg'!$E$3,'Gentrification Calcs'!AW1298&gt;'County Avg'!$E$4,'Gentrification Calcs'!AY1298&gt;'County Avg'!$E$5,'Gentrification Calcs'!BA1298&gt;'County Avg'!$E$6),1,0)</f>
        <v>0</v>
      </c>
      <c r="BP1298">
        <f>IF(AND(AV1298&gt;'County Avg'!$F$3,'Gentrification Calcs'!AX1298&gt;'County Avg'!$F$4,'Gentrification Calcs'!AZ1298&gt;'County Avg'!$F$5,'Gentrification Calcs'!BB1298&gt;'County Avg'!$F$6),1,0)</f>
        <v>0</v>
      </c>
      <c r="BQ1298">
        <f t="shared" si="480"/>
        <v>0</v>
      </c>
      <c r="BR1298">
        <f t="shared" si="481"/>
        <v>0</v>
      </c>
      <c r="BS1298">
        <f t="shared" si="482"/>
        <v>0</v>
      </c>
      <c r="BT1298">
        <f t="shared" si="483"/>
        <v>0</v>
      </c>
    </row>
    <row r="1299" spans="1:72" x14ac:dyDescent="0.25">
      <c r="A1299">
        <v>6037431800</v>
      </c>
      <c r="B1299">
        <v>2868.81745118652</v>
      </c>
      <c r="C1299">
        <v>5132</v>
      </c>
      <c r="D1299">
        <v>5962</v>
      </c>
      <c r="E1299">
        <v>1287.2095569999999</v>
      </c>
      <c r="F1299">
        <v>1775</v>
      </c>
      <c r="G1299">
        <v>1809</v>
      </c>
      <c r="H1299">
        <v>587.11839978640751</v>
      </c>
      <c r="I1299">
        <v>607.51319999999998</v>
      </c>
      <c r="J1299">
        <v>687.6694</v>
      </c>
      <c r="K1299">
        <v>0.45611718511068167</v>
      </c>
      <c r="L1299">
        <v>0.34226095774647886</v>
      </c>
      <c r="M1299">
        <v>0.38013786622443341</v>
      </c>
      <c r="N1299">
        <v>2101.7274160000002</v>
      </c>
      <c r="O1299">
        <v>3664</v>
      </c>
      <c r="P1299">
        <v>4141</v>
      </c>
      <c r="Q1299">
        <v>473.21482090000001</v>
      </c>
      <c r="R1299">
        <v>1270</v>
      </c>
      <c r="S1299">
        <v>1618</v>
      </c>
      <c r="T1299">
        <v>0.22515518296878892</v>
      </c>
      <c r="U1299">
        <v>0.34661572052401746</v>
      </c>
      <c r="V1299">
        <v>0.39072687756580537</v>
      </c>
      <c r="W1299">
        <v>631.86542510986305</v>
      </c>
      <c r="X1299">
        <v>618</v>
      </c>
      <c r="Y1299">
        <v>663</v>
      </c>
      <c r="Z1299">
        <v>1221.1324844360399</v>
      </c>
      <c r="AA1299">
        <v>1779</v>
      </c>
      <c r="AB1299">
        <v>1809</v>
      </c>
      <c r="AC1299">
        <v>0.51744215567377994</v>
      </c>
      <c r="AD1299">
        <v>0.34738617200674538</v>
      </c>
      <c r="AE1299">
        <v>0.36650082918739635</v>
      </c>
      <c r="AF1299">
        <v>1989.2068648041</v>
      </c>
      <c r="AG1299">
        <v>2184</v>
      </c>
      <c r="AH1299">
        <v>1174</v>
      </c>
      <c r="AI1299">
        <v>0.6933891398288099</v>
      </c>
      <c r="AJ1299">
        <v>0.42556508183943881</v>
      </c>
      <c r="AK1299">
        <v>0.19691378731969139</v>
      </c>
      <c r="AL1299">
        <f t="shared" si="475"/>
        <v>0.3066108601711901</v>
      </c>
      <c r="AM1299">
        <f t="shared" si="475"/>
        <v>0.57443491816056125</v>
      </c>
      <c r="AN1299">
        <f t="shared" si="475"/>
        <v>0.80308621268030866</v>
      </c>
      <c r="AO1299">
        <v>70627.506362672328</v>
      </c>
      <c r="AP1299">
        <v>64905.331426236218</v>
      </c>
      <c r="AQ1299">
        <v>61676</v>
      </c>
      <c r="AR1299">
        <v>1313.1111111111111</v>
      </c>
      <c r="AS1299">
        <v>1221.4958481613287</v>
      </c>
      <c r="AT1299">
        <v>1562</v>
      </c>
      <c r="AU1299">
        <f t="shared" si="461"/>
        <v>-0.26782405798937109</v>
      </c>
      <c r="AV1299">
        <f t="shared" si="462"/>
        <v>-0.22865129451974742</v>
      </c>
      <c r="AW1299">
        <v>0.12146053755522854</v>
      </c>
      <c r="AX1299">
        <v>4.4111157041787918E-2</v>
      </c>
      <c r="AY1299" s="1">
        <f t="shared" si="463"/>
        <v>-5722.1749364361094</v>
      </c>
      <c r="AZ1299" s="1">
        <f t="shared" si="464"/>
        <v>-3229.3314262362182</v>
      </c>
      <c r="BA1299" s="1">
        <f t="shared" si="476"/>
        <v>-91.615262949782391</v>
      </c>
      <c r="BB1299" s="1">
        <f t="shared" si="477"/>
        <v>340.50415183867131</v>
      </c>
      <c r="BC1299">
        <f t="shared" si="465"/>
        <v>1</v>
      </c>
      <c r="BD1299">
        <f t="shared" si="466"/>
        <v>1</v>
      </c>
      <c r="BE1299">
        <f t="shared" si="467"/>
        <v>1</v>
      </c>
      <c r="BF1299">
        <f t="shared" si="468"/>
        <v>0</v>
      </c>
      <c r="BG1299">
        <f t="shared" si="469"/>
        <v>0</v>
      </c>
      <c r="BH1299">
        <f t="shared" si="470"/>
        <v>0</v>
      </c>
      <c r="BI1299">
        <f t="shared" si="471"/>
        <v>0</v>
      </c>
      <c r="BJ1299">
        <f t="shared" si="472"/>
        <v>0</v>
      </c>
      <c r="BK1299">
        <f t="shared" si="473"/>
        <v>0</v>
      </c>
      <c r="BL1299">
        <f t="shared" si="474"/>
        <v>0</v>
      </c>
      <c r="BM1299">
        <f t="shared" si="478"/>
        <v>0</v>
      </c>
      <c r="BN1299">
        <f t="shared" si="479"/>
        <v>0</v>
      </c>
      <c r="BO1299">
        <f>IF(AND(AU1299&gt;'County Avg'!$E$3,'Gentrification Calcs'!AW1299&gt;'County Avg'!$E$4,'Gentrification Calcs'!AY1299&gt;'County Avg'!$E$5,'Gentrification Calcs'!BA1299&gt;'County Avg'!$E$6),1,0)</f>
        <v>0</v>
      </c>
      <c r="BP1299">
        <f>IF(AND(AV1299&gt;'County Avg'!$F$3,'Gentrification Calcs'!AX1299&gt;'County Avg'!$F$4,'Gentrification Calcs'!AZ1299&gt;'County Avg'!$F$5,'Gentrification Calcs'!BB1299&gt;'County Avg'!$F$6),1,0)</f>
        <v>0</v>
      </c>
      <c r="BQ1299">
        <f t="shared" si="480"/>
        <v>0</v>
      </c>
      <c r="BR1299">
        <f t="shared" si="481"/>
        <v>0</v>
      </c>
      <c r="BS1299">
        <f t="shared" si="482"/>
        <v>0</v>
      </c>
      <c r="BT1299">
        <f t="shared" si="483"/>
        <v>0</v>
      </c>
    </row>
    <row r="1300" spans="1:72" x14ac:dyDescent="0.25">
      <c r="A1300">
        <v>6037431900</v>
      </c>
      <c r="B1300">
        <v>6866.34116287293</v>
      </c>
      <c r="C1300">
        <v>3440</v>
      </c>
      <c r="D1300">
        <v>4100</v>
      </c>
      <c r="E1300">
        <v>2376.0640250000001</v>
      </c>
      <c r="F1300">
        <v>1344</v>
      </c>
      <c r="G1300">
        <v>1331</v>
      </c>
      <c r="H1300">
        <v>567.11220010751231</v>
      </c>
      <c r="I1300">
        <v>503.51479999999998</v>
      </c>
      <c r="J1300">
        <v>532.52279999999996</v>
      </c>
      <c r="K1300">
        <v>0.23867715437824208</v>
      </c>
      <c r="L1300">
        <v>0.3746389880952381</v>
      </c>
      <c r="M1300">
        <v>0.40009226145755067</v>
      </c>
      <c r="N1300">
        <v>4739.1405059999997</v>
      </c>
      <c r="O1300">
        <v>2321</v>
      </c>
      <c r="P1300">
        <v>3061</v>
      </c>
      <c r="Q1300">
        <v>1121.669799</v>
      </c>
      <c r="R1300">
        <v>667</v>
      </c>
      <c r="S1300">
        <v>1102</v>
      </c>
      <c r="T1300">
        <v>0.23668211515989185</v>
      </c>
      <c r="U1300">
        <v>0.28737613097802672</v>
      </c>
      <c r="V1300">
        <v>0.36001306762495916</v>
      </c>
      <c r="W1300">
        <v>773.61818420887005</v>
      </c>
      <c r="X1300">
        <v>697</v>
      </c>
      <c r="Y1300">
        <v>676</v>
      </c>
      <c r="Z1300">
        <v>2385.05690413713</v>
      </c>
      <c r="AA1300">
        <v>1339</v>
      </c>
      <c r="AB1300">
        <v>1331</v>
      </c>
      <c r="AC1300">
        <v>0.32436047243440969</v>
      </c>
      <c r="AD1300">
        <v>0.52053771471247201</v>
      </c>
      <c r="AE1300">
        <v>0.50788880540946657</v>
      </c>
      <c r="AF1300">
        <v>4682.0393566964603</v>
      </c>
      <c r="AG1300">
        <v>1401</v>
      </c>
      <c r="AH1300">
        <v>793</v>
      </c>
      <c r="AI1300">
        <v>0.68188271535541634</v>
      </c>
      <c r="AJ1300">
        <v>0.4072674418604651</v>
      </c>
      <c r="AK1300">
        <v>0.19341463414634147</v>
      </c>
      <c r="AL1300">
        <f t="shared" si="475"/>
        <v>0.31811728464458366</v>
      </c>
      <c r="AM1300">
        <f t="shared" si="475"/>
        <v>0.59273255813953485</v>
      </c>
      <c r="AN1300">
        <f t="shared" si="475"/>
        <v>0.80658536585365859</v>
      </c>
      <c r="AO1300">
        <v>58093.513785790034</v>
      </c>
      <c r="AP1300">
        <v>59685.055986922773</v>
      </c>
      <c r="AQ1300">
        <v>61563</v>
      </c>
      <c r="AR1300">
        <v>1067.7666666666667</v>
      </c>
      <c r="AS1300">
        <v>934.72162910241207</v>
      </c>
      <c r="AT1300">
        <v>1103</v>
      </c>
      <c r="AU1300">
        <f t="shared" si="461"/>
        <v>-0.27461527349495124</v>
      </c>
      <c r="AV1300">
        <f t="shared" si="462"/>
        <v>-0.21385280771412363</v>
      </c>
      <c r="AW1300">
        <v>5.0694015818134874E-2</v>
      </c>
      <c r="AX1300">
        <v>7.2636936646932437E-2</v>
      </c>
      <c r="AY1300" s="1">
        <f t="shared" si="463"/>
        <v>1591.5422011327391</v>
      </c>
      <c r="AZ1300" s="1">
        <f t="shared" si="464"/>
        <v>1877.9440130772273</v>
      </c>
      <c r="BA1300" s="1">
        <f t="shared" si="476"/>
        <v>-133.04503756425459</v>
      </c>
      <c r="BB1300" s="1">
        <f t="shared" si="477"/>
        <v>168.27837089758793</v>
      </c>
      <c r="BC1300">
        <f t="shared" si="465"/>
        <v>1</v>
      </c>
      <c r="BD1300">
        <f t="shared" si="466"/>
        <v>1</v>
      </c>
      <c r="BE1300">
        <f t="shared" si="467"/>
        <v>0</v>
      </c>
      <c r="BF1300">
        <f t="shared" si="468"/>
        <v>0</v>
      </c>
      <c r="BG1300">
        <f t="shared" si="469"/>
        <v>0</v>
      </c>
      <c r="BH1300">
        <f t="shared" si="470"/>
        <v>0</v>
      </c>
      <c r="BI1300">
        <f t="shared" si="471"/>
        <v>0</v>
      </c>
      <c r="BJ1300">
        <f t="shared" si="472"/>
        <v>0</v>
      </c>
      <c r="BK1300">
        <f t="shared" si="473"/>
        <v>0</v>
      </c>
      <c r="BL1300">
        <f t="shared" si="474"/>
        <v>0</v>
      </c>
      <c r="BM1300">
        <f t="shared" si="478"/>
        <v>0</v>
      </c>
      <c r="BN1300">
        <f t="shared" si="479"/>
        <v>0</v>
      </c>
      <c r="BO1300">
        <f>IF(AND(AU1300&gt;'County Avg'!$E$3,'Gentrification Calcs'!AW1300&gt;'County Avg'!$E$4,'Gentrification Calcs'!AY1300&gt;'County Avg'!$E$5,'Gentrification Calcs'!BA1300&gt;'County Avg'!$E$6),1,0)</f>
        <v>0</v>
      </c>
      <c r="BP1300">
        <f>IF(AND(AV1300&gt;'County Avg'!$F$3,'Gentrification Calcs'!AX1300&gt;'County Avg'!$F$4,'Gentrification Calcs'!AZ1300&gt;'County Avg'!$F$5,'Gentrification Calcs'!BB1300&gt;'County Avg'!$F$6),1,0)</f>
        <v>0</v>
      </c>
      <c r="BQ1300">
        <f t="shared" si="480"/>
        <v>0</v>
      </c>
      <c r="BR1300">
        <f t="shared" si="481"/>
        <v>0</v>
      </c>
      <c r="BS1300">
        <f t="shared" si="482"/>
        <v>0</v>
      </c>
      <c r="BT1300">
        <f t="shared" si="483"/>
        <v>0</v>
      </c>
    </row>
    <row r="1301" spans="1:72" x14ac:dyDescent="0.25">
      <c r="A1301">
        <v>6037432000</v>
      </c>
      <c r="B1301">
        <v>3817.9999845823199</v>
      </c>
      <c r="C1301">
        <v>7370</v>
      </c>
      <c r="D1301">
        <v>7634</v>
      </c>
      <c r="E1301">
        <v>1267</v>
      </c>
      <c r="F1301">
        <v>2447</v>
      </c>
      <c r="G1301">
        <v>2524</v>
      </c>
      <c r="H1301">
        <v>768.2051836805872</v>
      </c>
      <c r="I1301">
        <v>694.28020000000004</v>
      </c>
      <c r="J1301">
        <v>815.13760000000002</v>
      </c>
      <c r="K1301">
        <v>0.60631821916384154</v>
      </c>
      <c r="L1301">
        <v>0.28372709440130772</v>
      </c>
      <c r="M1301">
        <v>0.32295467511885895</v>
      </c>
      <c r="N1301">
        <v>2475.9999899999998</v>
      </c>
      <c r="O1301">
        <v>5114</v>
      </c>
      <c r="P1301">
        <v>5642</v>
      </c>
      <c r="Q1301">
        <v>571</v>
      </c>
      <c r="R1301">
        <v>1517</v>
      </c>
      <c r="S1301">
        <v>2684</v>
      </c>
      <c r="T1301">
        <v>0.23061389430781057</v>
      </c>
      <c r="U1301">
        <v>0.29663668361360968</v>
      </c>
      <c r="V1301">
        <v>0.47571783055654021</v>
      </c>
      <c r="W1301">
        <v>371</v>
      </c>
      <c r="X1301">
        <v>799</v>
      </c>
      <c r="Y1301">
        <v>744</v>
      </c>
      <c r="Z1301">
        <v>1312</v>
      </c>
      <c r="AA1301">
        <v>2453</v>
      </c>
      <c r="AB1301">
        <v>2524</v>
      </c>
      <c r="AC1301">
        <v>0.28277439024390244</v>
      </c>
      <c r="AD1301">
        <v>0.32572360375050957</v>
      </c>
      <c r="AE1301">
        <v>0.29477020602218701</v>
      </c>
      <c r="AF1301">
        <v>2220.9999910312499</v>
      </c>
      <c r="AG1301">
        <v>3228</v>
      </c>
      <c r="AH1301">
        <v>1919</v>
      </c>
      <c r="AI1301">
        <v>0.58171817705604889</v>
      </c>
      <c r="AJ1301">
        <v>0.43799185888738129</v>
      </c>
      <c r="AK1301">
        <v>0.25137542572701072</v>
      </c>
      <c r="AL1301">
        <f t="shared" si="475"/>
        <v>0.41828182294395111</v>
      </c>
      <c r="AM1301">
        <f t="shared" si="475"/>
        <v>0.56200814111261876</v>
      </c>
      <c r="AN1301">
        <f t="shared" si="475"/>
        <v>0.74862457427298934</v>
      </c>
      <c r="AO1301">
        <v>74540.071049840932</v>
      </c>
      <c r="AP1301">
        <v>70937.867184307324</v>
      </c>
      <c r="AQ1301">
        <v>66407</v>
      </c>
      <c r="AR1301">
        <v>1292.3777777777777</v>
      </c>
      <c r="AS1301">
        <v>990.1826809015422</v>
      </c>
      <c r="AT1301">
        <v>1324</v>
      </c>
      <c r="AU1301">
        <f t="shared" si="461"/>
        <v>-0.1437263181686676</v>
      </c>
      <c r="AV1301">
        <f t="shared" si="462"/>
        <v>-0.18661643316037058</v>
      </c>
      <c r="AW1301">
        <v>6.6022789305799107E-2</v>
      </c>
      <c r="AX1301">
        <v>0.17908114694293054</v>
      </c>
      <c r="AY1301" s="1">
        <f t="shared" si="463"/>
        <v>-3602.2038655336073</v>
      </c>
      <c r="AZ1301" s="1">
        <f t="shared" si="464"/>
        <v>-4530.8671843073244</v>
      </c>
      <c r="BA1301" s="1">
        <f t="shared" si="476"/>
        <v>-302.19509687623554</v>
      </c>
      <c r="BB1301" s="1">
        <f t="shared" si="477"/>
        <v>333.8173190984578</v>
      </c>
      <c r="BC1301">
        <f t="shared" si="465"/>
        <v>1</v>
      </c>
      <c r="BD1301">
        <f t="shared" si="466"/>
        <v>1</v>
      </c>
      <c r="BE1301">
        <f t="shared" si="467"/>
        <v>1</v>
      </c>
      <c r="BF1301">
        <f t="shared" si="468"/>
        <v>0</v>
      </c>
      <c r="BG1301">
        <f t="shared" si="469"/>
        <v>0</v>
      </c>
      <c r="BH1301">
        <f t="shared" si="470"/>
        <v>0</v>
      </c>
      <c r="BI1301">
        <f t="shared" si="471"/>
        <v>0</v>
      </c>
      <c r="BJ1301">
        <f t="shared" si="472"/>
        <v>0</v>
      </c>
      <c r="BK1301">
        <f t="shared" si="473"/>
        <v>0</v>
      </c>
      <c r="BL1301">
        <f t="shared" si="474"/>
        <v>0</v>
      </c>
      <c r="BM1301">
        <f t="shared" si="478"/>
        <v>0</v>
      </c>
      <c r="BN1301">
        <f t="shared" si="479"/>
        <v>0</v>
      </c>
      <c r="BO1301">
        <f>IF(AND(AU1301&gt;'County Avg'!$E$3,'Gentrification Calcs'!AW1301&gt;'County Avg'!$E$4,'Gentrification Calcs'!AY1301&gt;'County Avg'!$E$5,'Gentrification Calcs'!BA1301&gt;'County Avg'!$E$6),1,0)</f>
        <v>0</v>
      </c>
      <c r="BP1301">
        <f>IF(AND(AV1301&gt;'County Avg'!$F$3,'Gentrification Calcs'!AX1301&gt;'County Avg'!$F$4,'Gentrification Calcs'!AZ1301&gt;'County Avg'!$F$5,'Gentrification Calcs'!BB1301&gt;'County Avg'!$F$6),1,0)</f>
        <v>0</v>
      </c>
      <c r="BQ1301">
        <f t="shared" si="480"/>
        <v>0</v>
      </c>
      <c r="BR1301">
        <f t="shared" si="481"/>
        <v>0</v>
      </c>
      <c r="BS1301">
        <f t="shared" si="482"/>
        <v>0</v>
      </c>
      <c r="BT1301">
        <f t="shared" si="483"/>
        <v>0</v>
      </c>
    </row>
    <row r="1302" spans="1:72" x14ac:dyDescent="0.25">
      <c r="A1302">
        <v>6037432101</v>
      </c>
      <c r="B1302">
        <v>5108.55695382869</v>
      </c>
      <c r="C1302">
        <v>4035</v>
      </c>
      <c r="D1302">
        <v>4379</v>
      </c>
      <c r="E1302">
        <v>1715.878144</v>
      </c>
      <c r="F1302">
        <v>1326</v>
      </c>
      <c r="G1302">
        <v>1347</v>
      </c>
      <c r="H1302">
        <v>331.76159866029479</v>
      </c>
      <c r="I1302">
        <v>392.27300000000002</v>
      </c>
      <c r="J1302">
        <v>389.2124</v>
      </c>
      <c r="K1302">
        <v>0.19334799491466381</v>
      </c>
      <c r="L1302">
        <v>0.29583182503770739</v>
      </c>
      <c r="M1302">
        <v>0.28894758723088343</v>
      </c>
      <c r="N1302">
        <v>3357.298781</v>
      </c>
      <c r="O1302">
        <v>2651</v>
      </c>
      <c r="P1302">
        <v>3200</v>
      </c>
      <c r="Q1302">
        <v>685.09810990000005</v>
      </c>
      <c r="R1302">
        <v>708</v>
      </c>
      <c r="S1302">
        <v>1087</v>
      </c>
      <c r="T1302">
        <v>0.20406229966102027</v>
      </c>
      <c r="U1302">
        <v>0.26706903055450776</v>
      </c>
      <c r="V1302">
        <v>0.33968749999999998</v>
      </c>
      <c r="W1302">
        <v>355.18640523520298</v>
      </c>
      <c r="X1302">
        <v>384</v>
      </c>
      <c r="Y1302">
        <v>301</v>
      </c>
      <c r="Z1302">
        <v>1703.6508678616999</v>
      </c>
      <c r="AA1302">
        <v>1325</v>
      </c>
      <c r="AB1302">
        <v>1347</v>
      </c>
      <c r="AC1302">
        <v>0.20848544260773771</v>
      </c>
      <c r="AD1302">
        <v>0.28981132075471699</v>
      </c>
      <c r="AE1302">
        <v>0.22345953971789162</v>
      </c>
      <c r="AF1302">
        <v>2928.1134295716101</v>
      </c>
      <c r="AG1302">
        <v>1435</v>
      </c>
      <c r="AH1302">
        <v>968</v>
      </c>
      <c r="AI1302">
        <v>0.57317819024746086</v>
      </c>
      <c r="AJ1302">
        <v>0.35563816604708798</v>
      </c>
      <c r="AK1302">
        <v>0.22105503539620919</v>
      </c>
      <c r="AL1302">
        <f t="shared" si="475"/>
        <v>0.42682180975253914</v>
      </c>
      <c r="AM1302">
        <f t="shared" si="475"/>
        <v>0.64436183395291202</v>
      </c>
      <c r="AN1302">
        <f t="shared" si="475"/>
        <v>0.77894496460379081</v>
      </c>
      <c r="AO1302">
        <v>78467.146871686113</v>
      </c>
      <c r="AP1302">
        <v>75494.074376787918</v>
      </c>
      <c r="AQ1302">
        <v>74971</v>
      </c>
      <c r="AR1302">
        <v>1307.9277777777779</v>
      </c>
      <c r="AS1302">
        <v>1340.5342032423885</v>
      </c>
      <c r="AT1302">
        <v>1593</v>
      </c>
      <c r="AU1302">
        <f t="shared" si="461"/>
        <v>-0.21754002420037288</v>
      </c>
      <c r="AV1302">
        <f t="shared" si="462"/>
        <v>-0.13458313065087879</v>
      </c>
      <c r="AW1302">
        <v>6.3006730893487489E-2</v>
      </c>
      <c r="AX1302">
        <v>7.2618469445492217E-2</v>
      </c>
      <c r="AY1302" s="1">
        <f t="shared" si="463"/>
        <v>-2973.0724948981951</v>
      </c>
      <c r="AZ1302" s="1">
        <f t="shared" si="464"/>
        <v>-523.07437678791757</v>
      </c>
      <c r="BA1302" s="1">
        <f t="shared" si="476"/>
        <v>32.606425464610538</v>
      </c>
      <c r="BB1302" s="1">
        <f t="shared" si="477"/>
        <v>252.46579675761154</v>
      </c>
      <c r="BC1302">
        <f t="shared" si="465"/>
        <v>1</v>
      </c>
      <c r="BD1302">
        <f t="shared" si="466"/>
        <v>1</v>
      </c>
      <c r="BE1302">
        <f t="shared" si="467"/>
        <v>0</v>
      </c>
      <c r="BF1302">
        <f t="shared" si="468"/>
        <v>0</v>
      </c>
      <c r="BG1302">
        <f t="shared" si="469"/>
        <v>0</v>
      </c>
      <c r="BH1302">
        <f t="shared" si="470"/>
        <v>0</v>
      </c>
      <c r="BI1302">
        <f t="shared" si="471"/>
        <v>0</v>
      </c>
      <c r="BJ1302">
        <f t="shared" si="472"/>
        <v>0</v>
      </c>
      <c r="BK1302">
        <f t="shared" si="473"/>
        <v>0</v>
      </c>
      <c r="BL1302">
        <f t="shared" si="474"/>
        <v>0</v>
      </c>
      <c r="BM1302">
        <f t="shared" si="478"/>
        <v>0</v>
      </c>
      <c r="BN1302">
        <f t="shared" si="479"/>
        <v>0</v>
      </c>
      <c r="BO1302">
        <f>IF(AND(AU1302&gt;'County Avg'!$E$3,'Gentrification Calcs'!AW1302&gt;'County Avg'!$E$4,'Gentrification Calcs'!AY1302&gt;'County Avg'!$E$5,'Gentrification Calcs'!BA1302&gt;'County Avg'!$E$6),1,0)</f>
        <v>0</v>
      </c>
      <c r="BP1302">
        <f>IF(AND(AV1302&gt;'County Avg'!$F$3,'Gentrification Calcs'!AX1302&gt;'County Avg'!$F$4,'Gentrification Calcs'!AZ1302&gt;'County Avg'!$F$5,'Gentrification Calcs'!BB1302&gt;'County Avg'!$F$6),1,0)</f>
        <v>0</v>
      </c>
      <c r="BQ1302">
        <f t="shared" si="480"/>
        <v>0</v>
      </c>
      <c r="BR1302">
        <f t="shared" si="481"/>
        <v>0</v>
      </c>
      <c r="BS1302">
        <f t="shared" si="482"/>
        <v>0</v>
      </c>
      <c r="BT1302">
        <f t="shared" si="483"/>
        <v>0</v>
      </c>
    </row>
    <row r="1303" spans="1:72" x14ac:dyDescent="0.25">
      <c r="A1303">
        <v>6037432102</v>
      </c>
      <c r="B1303">
        <v>3599.0666205867701</v>
      </c>
      <c r="C1303">
        <v>5406.9934969819196</v>
      </c>
      <c r="D1303">
        <v>5490</v>
      </c>
      <c r="E1303">
        <v>1119.2983320000001</v>
      </c>
      <c r="F1303">
        <v>1751.060037</v>
      </c>
      <c r="G1303">
        <v>1680</v>
      </c>
      <c r="H1303">
        <v>514.10553830430274</v>
      </c>
      <c r="I1303">
        <v>470.24697790528285</v>
      </c>
      <c r="J1303">
        <v>549.01419999999996</v>
      </c>
      <c r="K1303">
        <v>0.45931055519906083</v>
      </c>
      <c r="L1303">
        <v>0.26854988862114204</v>
      </c>
      <c r="M1303">
        <v>0.32679416666666666</v>
      </c>
      <c r="N1303">
        <v>2303.5093299999999</v>
      </c>
      <c r="O1303">
        <v>3543.9258949999999</v>
      </c>
      <c r="P1303">
        <v>3780</v>
      </c>
      <c r="Q1303">
        <v>298.30081560000002</v>
      </c>
      <c r="R1303">
        <v>1021.239432</v>
      </c>
      <c r="S1303">
        <v>1332</v>
      </c>
      <c r="T1303">
        <v>0.12949841865845624</v>
      </c>
      <c r="U1303">
        <v>0.28816613616013548</v>
      </c>
      <c r="V1303">
        <v>0.35238095238095241</v>
      </c>
      <c r="W1303">
        <v>452.00913715362498</v>
      </c>
      <c r="X1303">
        <v>423.89634169824399</v>
      </c>
      <c r="Y1303">
        <v>357</v>
      </c>
      <c r="Z1303">
        <v>1084.1039619445801</v>
      </c>
      <c r="AA1303">
        <v>1749.0444364715399</v>
      </c>
      <c r="AB1303">
        <v>1680</v>
      </c>
      <c r="AC1303">
        <v>0.41694261161341639</v>
      </c>
      <c r="AD1303">
        <v>0.24235881768298431</v>
      </c>
      <c r="AE1303">
        <v>0.21249999999999999</v>
      </c>
      <c r="AF1303">
        <v>1007.51052354678</v>
      </c>
      <c r="AG1303">
        <v>1956.55822206475</v>
      </c>
      <c r="AH1303">
        <v>1604</v>
      </c>
      <c r="AI1303">
        <v>0.27993661406093157</v>
      </c>
      <c r="AJ1303">
        <v>0.36185695861422129</v>
      </c>
      <c r="AK1303">
        <v>0.29216757741347904</v>
      </c>
      <c r="AL1303">
        <f t="shared" si="475"/>
        <v>0.72006338593906838</v>
      </c>
      <c r="AM1303">
        <f t="shared" si="475"/>
        <v>0.63814304138577871</v>
      </c>
      <c r="AN1303">
        <f t="shared" si="475"/>
        <v>0.7078324225865209</v>
      </c>
      <c r="AO1303">
        <v>74356.867974549314</v>
      </c>
      <c r="AP1303">
        <v>74918.082550061314</v>
      </c>
      <c r="AQ1303">
        <v>69952</v>
      </c>
      <c r="AR1303">
        <v>1292.3777777777777</v>
      </c>
      <c r="AS1303">
        <v>1237.7283511269277</v>
      </c>
      <c r="AT1303">
        <v>1975</v>
      </c>
      <c r="AU1303">
        <f t="shared" si="461"/>
        <v>8.1920344553289726E-2</v>
      </c>
      <c r="AV1303">
        <f t="shared" si="462"/>
        <v>-6.9689381200742251E-2</v>
      </c>
      <c r="AW1303">
        <v>0.15866771750167924</v>
      </c>
      <c r="AX1303">
        <v>6.4214816220816928E-2</v>
      </c>
      <c r="AY1303" s="1">
        <f t="shared" si="463"/>
        <v>561.21457551200001</v>
      </c>
      <c r="AZ1303" s="1">
        <f t="shared" si="464"/>
        <v>-4966.0825500613137</v>
      </c>
      <c r="BA1303" s="1">
        <f t="shared" si="476"/>
        <v>-54.649426650850046</v>
      </c>
      <c r="BB1303" s="1">
        <f t="shared" si="477"/>
        <v>737.27164887307231</v>
      </c>
      <c r="BC1303">
        <f t="shared" si="465"/>
        <v>1</v>
      </c>
      <c r="BD1303">
        <f t="shared" si="466"/>
        <v>1</v>
      </c>
      <c r="BE1303">
        <f t="shared" si="467"/>
        <v>1</v>
      </c>
      <c r="BF1303">
        <f t="shared" si="468"/>
        <v>0</v>
      </c>
      <c r="BG1303">
        <f t="shared" si="469"/>
        <v>1</v>
      </c>
      <c r="BH1303">
        <f t="shared" si="470"/>
        <v>0</v>
      </c>
      <c r="BI1303">
        <f t="shared" si="471"/>
        <v>0</v>
      </c>
      <c r="BJ1303">
        <f t="shared" si="472"/>
        <v>0</v>
      </c>
      <c r="BK1303">
        <f t="shared" si="473"/>
        <v>1</v>
      </c>
      <c r="BL1303">
        <f t="shared" si="474"/>
        <v>0</v>
      </c>
      <c r="BM1303">
        <f t="shared" si="478"/>
        <v>1</v>
      </c>
      <c r="BN1303">
        <f t="shared" si="479"/>
        <v>0</v>
      </c>
      <c r="BO1303">
        <f>IF(AND(AU1303&gt;'County Avg'!$E$3,'Gentrification Calcs'!AW1303&gt;'County Avg'!$E$4,'Gentrification Calcs'!AY1303&gt;'County Avg'!$E$5,'Gentrification Calcs'!BA1303&gt;'County Avg'!$E$6),1,0)</f>
        <v>1</v>
      </c>
      <c r="BP1303">
        <f>IF(AND(AV1303&gt;'County Avg'!$F$3,'Gentrification Calcs'!AX1303&gt;'County Avg'!$F$4,'Gentrification Calcs'!AZ1303&gt;'County Avg'!$F$5,'Gentrification Calcs'!BB1303&gt;'County Avg'!$F$6),1,0)</f>
        <v>0</v>
      </c>
      <c r="BQ1303">
        <f t="shared" si="480"/>
        <v>1</v>
      </c>
      <c r="BR1303">
        <f t="shared" si="481"/>
        <v>0</v>
      </c>
      <c r="BS1303">
        <f t="shared" si="482"/>
        <v>1</v>
      </c>
      <c r="BT1303">
        <f t="shared" si="483"/>
        <v>0</v>
      </c>
    </row>
    <row r="1304" spans="1:72" x14ac:dyDescent="0.25">
      <c r="A1304">
        <v>6037432201</v>
      </c>
      <c r="B1304">
        <v>4107.8781414908599</v>
      </c>
      <c r="C1304">
        <v>4180.6666256599101</v>
      </c>
      <c r="D1304">
        <v>4436</v>
      </c>
      <c r="E1304">
        <v>1276.7729489999999</v>
      </c>
      <c r="F1304">
        <v>1209.507511</v>
      </c>
      <c r="G1304">
        <v>1297</v>
      </c>
      <c r="H1304">
        <v>475.33846028233489</v>
      </c>
      <c r="I1304">
        <v>523.64176866383866</v>
      </c>
      <c r="J1304">
        <v>654.32159999999999</v>
      </c>
      <c r="K1304">
        <v>0.37229678201956873</v>
      </c>
      <c r="L1304">
        <v>0.43293800485033834</v>
      </c>
      <c r="M1304">
        <v>0.50448851195065536</v>
      </c>
      <c r="N1304">
        <v>2628.8071530000002</v>
      </c>
      <c r="O1304">
        <v>2865.822639</v>
      </c>
      <c r="P1304">
        <v>3336</v>
      </c>
      <c r="Q1304">
        <v>337.8751221</v>
      </c>
      <c r="R1304">
        <v>468.4725962</v>
      </c>
      <c r="S1304">
        <v>687</v>
      </c>
      <c r="T1304">
        <v>0.12852792252730147</v>
      </c>
      <c r="U1304">
        <v>0.1634688029275492</v>
      </c>
      <c r="V1304">
        <v>0.20593525179856115</v>
      </c>
      <c r="W1304">
        <v>512.417236328125</v>
      </c>
      <c r="X1304">
        <v>504.66686630249001</v>
      </c>
      <c r="Y1304">
        <v>630</v>
      </c>
      <c r="Z1304">
        <v>1235.6728515625</v>
      </c>
      <c r="AA1304">
        <v>1214.5226287841799</v>
      </c>
      <c r="AB1304">
        <v>1297</v>
      </c>
      <c r="AC1304">
        <v>0.41468681267875784</v>
      </c>
      <c r="AD1304">
        <v>0.41552693572098859</v>
      </c>
      <c r="AE1304">
        <v>0.48573631457208943</v>
      </c>
      <c r="AF1304">
        <v>1155.6076112691901</v>
      </c>
      <c r="AG1304">
        <v>746.344275474548</v>
      </c>
      <c r="AH1304">
        <v>535</v>
      </c>
      <c r="AI1304">
        <v>0.28131496881496804</v>
      </c>
      <c r="AJ1304">
        <v>0.1785227912921038</v>
      </c>
      <c r="AK1304">
        <v>0.12060414788097384</v>
      </c>
      <c r="AL1304">
        <f t="shared" si="475"/>
        <v>0.71868503118503191</v>
      </c>
      <c r="AM1304">
        <f t="shared" si="475"/>
        <v>0.8214772087078962</v>
      </c>
      <c r="AN1304">
        <f t="shared" si="475"/>
        <v>0.87939585211902616</v>
      </c>
      <c r="AO1304">
        <v>62593.779427359492</v>
      </c>
      <c r="AP1304">
        <v>51219.933387821831</v>
      </c>
      <c r="AQ1304">
        <v>44425</v>
      </c>
      <c r="AR1304">
        <v>1221.538888888889</v>
      </c>
      <c r="AS1304">
        <v>1060.5235270858047</v>
      </c>
      <c r="AT1304">
        <v>1461</v>
      </c>
      <c r="AU1304">
        <f t="shared" si="461"/>
        <v>-0.10279217752286424</v>
      </c>
      <c r="AV1304">
        <f t="shared" si="462"/>
        <v>-5.7918643411129955E-2</v>
      </c>
      <c r="AW1304">
        <v>3.4940880400247731E-2</v>
      </c>
      <c r="AX1304">
        <v>4.2466448871011947E-2</v>
      </c>
      <c r="AY1304" s="1">
        <f t="shared" si="463"/>
        <v>-11373.846039537661</v>
      </c>
      <c r="AZ1304" s="1">
        <f t="shared" si="464"/>
        <v>-6794.9333878218313</v>
      </c>
      <c r="BA1304" s="1">
        <f t="shared" si="476"/>
        <v>-161.01536180308426</v>
      </c>
      <c r="BB1304" s="1">
        <f t="shared" si="477"/>
        <v>400.47647291419526</v>
      </c>
      <c r="BC1304">
        <f t="shared" si="465"/>
        <v>1</v>
      </c>
      <c r="BD1304">
        <f t="shared" si="466"/>
        <v>1</v>
      </c>
      <c r="BE1304">
        <f t="shared" si="467"/>
        <v>0</v>
      </c>
      <c r="BF1304">
        <f t="shared" si="468"/>
        <v>1</v>
      </c>
      <c r="BG1304">
        <f t="shared" si="469"/>
        <v>1</v>
      </c>
      <c r="BH1304">
        <f t="shared" si="470"/>
        <v>1</v>
      </c>
      <c r="BI1304">
        <f t="shared" si="471"/>
        <v>0</v>
      </c>
      <c r="BJ1304">
        <f t="shared" si="472"/>
        <v>0</v>
      </c>
      <c r="BK1304">
        <f t="shared" si="473"/>
        <v>1</v>
      </c>
      <c r="BL1304">
        <f t="shared" si="474"/>
        <v>1</v>
      </c>
      <c r="BM1304">
        <f t="shared" si="478"/>
        <v>0</v>
      </c>
      <c r="BN1304">
        <f t="shared" si="479"/>
        <v>1</v>
      </c>
      <c r="BO1304">
        <f>IF(AND(AU1304&gt;'County Avg'!$E$3,'Gentrification Calcs'!AW1304&gt;'County Avg'!$E$4,'Gentrification Calcs'!AY1304&gt;'County Avg'!$E$5,'Gentrification Calcs'!BA1304&gt;'County Avg'!$E$6),1,0)</f>
        <v>0</v>
      </c>
      <c r="BP1304">
        <f>IF(AND(AV1304&gt;'County Avg'!$F$3,'Gentrification Calcs'!AX1304&gt;'County Avg'!$F$4,'Gentrification Calcs'!AZ1304&gt;'County Avg'!$F$5,'Gentrification Calcs'!BB1304&gt;'County Avg'!$F$6),1,0)</f>
        <v>0</v>
      </c>
      <c r="BQ1304">
        <f t="shared" si="480"/>
        <v>0</v>
      </c>
      <c r="BR1304">
        <f t="shared" si="481"/>
        <v>0</v>
      </c>
      <c r="BS1304">
        <f t="shared" si="482"/>
        <v>0</v>
      </c>
      <c r="BT1304">
        <f t="shared" si="483"/>
        <v>0</v>
      </c>
    </row>
    <row r="1305" spans="1:72" x14ac:dyDescent="0.25">
      <c r="A1305">
        <v>6037432202</v>
      </c>
      <c r="B1305">
        <v>3649.9059131557001</v>
      </c>
      <c r="C1305">
        <v>4045.7076292038</v>
      </c>
      <c r="D1305">
        <v>4340</v>
      </c>
      <c r="E1305">
        <v>1104.971558</v>
      </c>
      <c r="F1305">
        <v>1147.2021480000001</v>
      </c>
      <c r="G1305">
        <v>1288</v>
      </c>
      <c r="H1305">
        <v>540.41912544651166</v>
      </c>
      <c r="I1305">
        <v>398.73223079492669</v>
      </c>
      <c r="J1305">
        <v>534.92219999999998</v>
      </c>
      <c r="K1305">
        <v>0.48907967045293999</v>
      </c>
      <c r="L1305">
        <v>0.34756928540455162</v>
      </c>
      <c r="M1305">
        <v>0.41531226708074531</v>
      </c>
      <c r="N1305">
        <v>2196.9433669999999</v>
      </c>
      <c r="O1305">
        <v>2566.9384770000001</v>
      </c>
      <c r="P1305">
        <v>3195</v>
      </c>
      <c r="Q1305">
        <v>260.99328609999998</v>
      </c>
      <c r="R1305">
        <v>540.14916989999995</v>
      </c>
      <c r="S1305">
        <v>452</v>
      </c>
      <c r="T1305">
        <v>0.11879836777786179</v>
      </c>
      <c r="U1305">
        <v>0.21042544445057221</v>
      </c>
      <c r="V1305">
        <v>0.14147104851330203</v>
      </c>
      <c r="W1305">
        <v>365.99057006835898</v>
      </c>
      <c r="X1305">
        <v>482.10037231445301</v>
      </c>
      <c r="Y1305">
        <v>545</v>
      </c>
      <c r="Z1305">
        <v>1121.97106933594</v>
      </c>
      <c r="AA1305">
        <v>1147.2021484375</v>
      </c>
      <c r="AB1305">
        <v>1288</v>
      </c>
      <c r="AC1305">
        <v>0.32620321510159572</v>
      </c>
      <c r="AD1305">
        <v>0.42024012330440474</v>
      </c>
      <c r="AE1305">
        <v>0.42313664596273293</v>
      </c>
      <c r="AF1305">
        <v>1116.97120684792</v>
      </c>
      <c r="AG1305">
        <v>577.53656005859398</v>
      </c>
      <c r="AH1305">
        <v>345</v>
      </c>
      <c r="AI1305">
        <v>0.30602739726027328</v>
      </c>
      <c r="AJ1305">
        <v>0.14275291568023016</v>
      </c>
      <c r="AK1305">
        <v>7.9493087557603689E-2</v>
      </c>
      <c r="AL1305">
        <f t="shared" si="475"/>
        <v>0.69397260273972672</v>
      </c>
      <c r="AM1305">
        <f t="shared" si="475"/>
        <v>0.85724708431976981</v>
      </c>
      <c r="AN1305">
        <f t="shared" si="475"/>
        <v>0.92050691244239635</v>
      </c>
      <c r="AO1305">
        <v>62869.490986214216</v>
      </c>
      <c r="AP1305">
        <v>64629.917858602377</v>
      </c>
      <c r="AQ1305">
        <v>52067</v>
      </c>
      <c r="AR1305">
        <v>1223.2666666666667</v>
      </c>
      <c r="AS1305">
        <v>1030.7639383155399</v>
      </c>
      <c r="AT1305">
        <v>1283</v>
      </c>
      <c r="AU1305">
        <f t="shared" si="461"/>
        <v>-0.16327448158004312</v>
      </c>
      <c r="AV1305">
        <f t="shared" si="462"/>
        <v>-6.3259828122626469E-2</v>
      </c>
      <c r="AW1305">
        <v>9.1627076672710417E-2</v>
      </c>
      <c r="AX1305">
        <v>-6.895439593727018E-2</v>
      </c>
      <c r="AY1305" s="1">
        <f t="shared" si="463"/>
        <v>1760.4268723881614</v>
      </c>
      <c r="AZ1305" s="1">
        <f t="shared" si="464"/>
        <v>-12562.917858602377</v>
      </c>
      <c r="BA1305" s="1">
        <f t="shared" si="476"/>
        <v>-192.50272835112673</v>
      </c>
      <c r="BB1305" s="1">
        <f t="shared" si="477"/>
        <v>252.23606168446008</v>
      </c>
      <c r="BC1305">
        <f t="shared" si="465"/>
        <v>1</v>
      </c>
      <c r="BD1305">
        <f t="shared" si="466"/>
        <v>1</v>
      </c>
      <c r="BE1305">
        <f t="shared" si="467"/>
        <v>1</v>
      </c>
      <c r="BF1305">
        <f t="shared" si="468"/>
        <v>0</v>
      </c>
      <c r="BG1305">
        <f t="shared" si="469"/>
        <v>1</v>
      </c>
      <c r="BH1305">
        <f t="shared" si="470"/>
        <v>0</v>
      </c>
      <c r="BI1305">
        <f t="shared" si="471"/>
        <v>0</v>
      </c>
      <c r="BJ1305">
        <f t="shared" si="472"/>
        <v>0</v>
      </c>
      <c r="BK1305">
        <f t="shared" si="473"/>
        <v>1</v>
      </c>
      <c r="BL1305">
        <f t="shared" si="474"/>
        <v>1</v>
      </c>
      <c r="BM1305">
        <f t="shared" si="478"/>
        <v>1</v>
      </c>
      <c r="BN1305">
        <f t="shared" si="479"/>
        <v>0</v>
      </c>
      <c r="BO1305">
        <f>IF(AND(AU1305&gt;'County Avg'!$E$3,'Gentrification Calcs'!AW1305&gt;'County Avg'!$E$4,'Gentrification Calcs'!AY1305&gt;'County Avg'!$E$5,'Gentrification Calcs'!BA1305&gt;'County Avg'!$E$6),1,0)</f>
        <v>0</v>
      </c>
      <c r="BP1305">
        <f>IF(AND(AV1305&gt;'County Avg'!$F$3,'Gentrification Calcs'!AX1305&gt;'County Avg'!$F$4,'Gentrification Calcs'!AZ1305&gt;'County Avg'!$F$5,'Gentrification Calcs'!BB1305&gt;'County Avg'!$F$6),1,0)</f>
        <v>0</v>
      </c>
      <c r="BQ1305">
        <f t="shared" si="480"/>
        <v>0</v>
      </c>
      <c r="BR1305">
        <f t="shared" si="481"/>
        <v>0</v>
      </c>
      <c r="BS1305">
        <f t="shared" si="482"/>
        <v>0</v>
      </c>
      <c r="BT1305">
        <f t="shared" si="483"/>
        <v>0</v>
      </c>
    </row>
    <row r="1306" spans="1:72" x14ac:dyDescent="0.25">
      <c r="A1306">
        <v>6037432300</v>
      </c>
      <c r="B1306">
        <v>3508.2683343154099</v>
      </c>
      <c r="C1306">
        <v>3951.8982391357399</v>
      </c>
      <c r="D1306">
        <v>4046</v>
      </c>
      <c r="E1306">
        <v>927.48282810000001</v>
      </c>
      <c r="F1306">
        <v>1134.9708250000001</v>
      </c>
      <c r="G1306">
        <v>1158</v>
      </c>
      <c r="H1306">
        <v>428.99534140866871</v>
      </c>
      <c r="I1306">
        <v>408.99905705424902</v>
      </c>
      <c r="J1306">
        <v>412.81299999999999</v>
      </c>
      <c r="K1306">
        <v>0.46253723347901704</v>
      </c>
      <c r="L1306">
        <v>0.36036085513850014</v>
      </c>
      <c r="M1306">
        <v>0.35648791018998272</v>
      </c>
      <c r="N1306">
        <v>1930.3911049999999</v>
      </c>
      <c r="O1306">
        <v>2513.9353030000002</v>
      </c>
      <c r="P1306">
        <v>2742</v>
      </c>
      <c r="Q1306">
        <v>170.77226010000001</v>
      </c>
      <c r="R1306">
        <v>187.99516299999999</v>
      </c>
      <c r="S1306">
        <v>480</v>
      </c>
      <c r="T1306">
        <v>8.846510930229344E-2</v>
      </c>
      <c r="U1306">
        <v>7.4781225585104083E-2</v>
      </c>
      <c r="V1306">
        <v>0.17505470459518599</v>
      </c>
      <c r="W1306">
        <v>556.549772620201</v>
      </c>
      <c r="X1306">
        <v>397.98974609375</v>
      </c>
      <c r="Y1306">
        <v>398</v>
      </c>
      <c r="Z1306">
        <v>962.49943095445599</v>
      </c>
      <c r="AA1306">
        <v>1135.970703125</v>
      </c>
      <c r="AB1306">
        <v>1158</v>
      </c>
      <c r="AC1306">
        <v>0.57823387185621733</v>
      </c>
      <c r="AD1306">
        <v>0.35035212175710134</v>
      </c>
      <c r="AE1306">
        <v>0.34369602763385149</v>
      </c>
      <c r="AF1306">
        <v>797.16387457538303</v>
      </c>
      <c r="AG1306">
        <v>713.98162841796898</v>
      </c>
      <c r="AH1306">
        <v>333</v>
      </c>
      <c r="AI1306">
        <v>0.22722431656042028</v>
      </c>
      <c r="AJ1306">
        <v>0.18066801957282005</v>
      </c>
      <c r="AK1306">
        <v>8.2303509639149772E-2</v>
      </c>
      <c r="AL1306">
        <f t="shared" si="475"/>
        <v>0.7727756834395797</v>
      </c>
      <c r="AM1306">
        <f t="shared" si="475"/>
        <v>0.81933198042717992</v>
      </c>
      <c r="AN1306">
        <f t="shared" si="475"/>
        <v>0.91769649036085021</v>
      </c>
      <c r="AO1306">
        <v>65106.019618239661</v>
      </c>
      <c r="AP1306">
        <v>65744.154474867188</v>
      </c>
      <c r="AQ1306">
        <v>60000</v>
      </c>
      <c r="AR1306">
        <v>888.07777777777778</v>
      </c>
      <c r="AS1306">
        <v>876.55516014234888</v>
      </c>
      <c r="AT1306">
        <v>1339</v>
      </c>
      <c r="AU1306">
        <f t="shared" si="461"/>
        <v>-4.6556296987600221E-2</v>
      </c>
      <c r="AV1306">
        <f t="shared" si="462"/>
        <v>-9.8364509933670283E-2</v>
      </c>
      <c r="AW1306">
        <v>-1.3683883717189357E-2</v>
      </c>
      <c r="AX1306">
        <v>0.10027347901008191</v>
      </c>
      <c r="AY1306" s="1">
        <f t="shared" si="463"/>
        <v>638.13485662752646</v>
      </c>
      <c r="AZ1306" s="1">
        <f t="shared" si="464"/>
        <v>-5744.1544748671877</v>
      </c>
      <c r="BA1306" s="1">
        <f t="shared" si="476"/>
        <v>-11.522617635428901</v>
      </c>
      <c r="BB1306" s="1">
        <f t="shared" si="477"/>
        <v>462.44483985765112</v>
      </c>
      <c r="BC1306">
        <f t="shared" si="465"/>
        <v>1</v>
      </c>
      <c r="BD1306">
        <f t="shared" si="466"/>
        <v>1</v>
      </c>
      <c r="BE1306">
        <f t="shared" si="467"/>
        <v>1</v>
      </c>
      <c r="BF1306">
        <f t="shared" si="468"/>
        <v>0</v>
      </c>
      <c r="BG1306">
        <f t="shared" si="469"/>
        <v>1</v>
      </c>
      <c r="BH1306">
        <f t="shared" si="470"/>
        <v>1</v>
      </c>
      <c r="BI1306">
        <f t="shared" si="471"/>
        <v>1</v>
      </c>
      <c r="BJ1306">
        <f t="shared" si="472"/>
        <v>0</v>
      </c>
      <c r="BK1306">
        <f t="shared" si="473"/>
        <v>1</v>
      </c>
      <c r="BL1306">
        <f t="shared" si="474"/>
        <v>1</v>
      </c>
      <c r="BM1306">
        <f t="shared" si="478"/>
        <v>1</v>
      </c>
      <c r="BN1306">
        <f t="shared" si="479"/>
        <v>0</v>
      </c>
      <c r="BO1306">
        <f>IF(AND(AU1306&gt;'County Avg'!$E$3,'Gentrification Calcs'!AW1306&gt;'County Avg'!$E$4,'Gentrification Calcs'!AY1306&gt;'County Avg'!$E$5,'Gentrification Calcs'!BA1306&gt;'County Avg'!$E$6),1,0)</f>
        <v>0</v>
      </c>
      <c r="BP1306">
        <f>IF(AND(AV1306&gt;'County Avg'!$F$3,'Gentrification Calcs'!AX1306&gt;'County Avg'!$F$4,'Gentrification Calcs'!AZ1306&gt;'County Avg'!$F$5,'Gentrification Calcs'!BB1306&gt;'County Avg'!$F$6),1,0)</f>
        <v>0</v>
      </c>
      <c r="BQ1306">
        <f t="shared" si="480"/>
        <v>0</v>
      </c>
      <c r="BR1306">
        <f t="shared" si="481"/>
        <v>0</v>
      </c>
      <c r="BS1306">
        <f t="shared" si="482"/>
        <v>0</v>
      </c>
      <c r="BT1306">
        <f t="shared" si="483"/>
        <v>0</v>
      </c>
    </row>
    <row r="1307" spans="1:72" x14ac:dyDescent="0.25">
      <c r="A1307">
        <v>6037432401</v>
      </c>
      <c r="B1307">
        <v>5001.2891199105497</v>
      </c>
      <c r="C1307">
        <v>3655.76656536682</v>
      </c>
      <c r="D1307">
        <v>4205</v>
      </c>
      <c r="E1307">
        <v>1322.0379640000001</v>
      </c>
      <c r="F1307">
        <v>940.50827709999999</v>
      </c>
      <c r="G1307">
        <v>1017</v>
      </c>
      <c r="H1307">
        <v>415.780506581103</v>
      </c>
      <c r="I1307">
        <v>400.93331546617839</v>
      </c>
      <c r="J1307">
        <v>562.16079999999999</v>
      </c>
      <c r="K1307">
        <v>0.31449967240207255</v>
      </c>
      <c r="L1307">
        <v>0.42629429769872079</v>
      </c>
      <c r="M1307">
        <v>0.55276381514257622</v>
      </c>
      <c r="N1307">
        <v>2751.6495500000001</v>
      </c>
      <c r="O1307">
        <v>2042.122175</v>
      </c>
      <c r="P1307">
        <v>2612</v>
      </c>
      <c r="Q1307">
        <v>243.36315920000001</v>
      </c>
      <c r="R1307">
        <v>217.1116413</v>
      </c>
      <c r="S1307">
        <v>320</v>
      </c>
      <c r="T1307">
        <v>8.8442643141093319E-2</v>
      </c>
      <c r="U1307">
        <v>0.10631667583747775</v>
      </c>
      <c r="V1307">
        <v>0.1225114854517611</v>
      </c>
      <c r="W1307">
        <v>793.57550048828102</v>
      </c>
      <c r="X1307">
        <v>481.14079311490099</v>
      </c>
      <c r="Y1307">
        <v>599</v>
      </c>
      <c r="Z1307">
        <v>1372.00390625</v>
      </c>
      <c r="AA1307">
        <v>934.50806546211197</v>
      </c>
      <c r="AB1307">
        <v>1017</v>
      </c>
      <c r="AC1307">
        <v>0.57840615239741122</v>
      </c>
      <c r="AD1307">
        <v>0.51485996846584525</v>
      </c>
      <c r="AE1307">
        <v>0.58898721730580139</v>
      </c>
      <c r="AF1307">
        <v>1135.69470847052</v>
      </c>
      <c r="AG1307">
        <v>415.49816751480103</v>
      </c>
      <c r="AH1307">
        <v>248</v>
      </c>
      <c r="AI1307">
        <v>0.22708039492242602</v>
      </c>
      <c r="AJ1307">
        <v>0.11365555214904972</v>
      </c>
      <c r="AK1307">
        <v>5.8977407847800235E-2</v>
      </c>
      <c r="AL1307">
        <f t="shared" si="475"/>
        <v>0.77291960507757396</v>
      </c>
      <c r="AM1307">
        <f t="shared" si="475"/>
        <v>0.88634444785095023</v>
      </c>
      <c r="AN1307">
        <f t="shared" si="475"/>
        <v>0.94102259215219974</v>
      </c>
      <c r="AO1307">
        <v>57148.476139978797</v>
      </c>
      <c r="AP1307">
        <v>54452.198201879859</v>
      </c>
      <c r="AQ1307">
        <v>39744</v>
      </c>
      <c r="AR1307">
        <v>1083.3166666666666</v>
      </c>
      <c r="AS1307">
        <v>923.8999604586794</v>
      </c>
      <c r="AT1307">
        <v>1143</v>
      </c>
      <c r="AU1307">
        <f t="shared" si="461"/>
        <v>-0.11342484277337629</v>
      </c>
      <c r="AV1307">
        <f t="shared" si="462"/>
        <v>-5.4678144301249489E-2</v>
      </c>
      <c r="AW1307">
        <v>1.7874032696384434E-2</v>
      </c>
      <c r="AX1307">
        <v>1.6194809614283351E-2</v>
      </c>
      <c r="AY1307" s="1">
        <f t="shared" si="463"/>
        <v>-2696.2779380989377</v>
      </c>
      <c r="AZ1307" s="1">
        <f t="shared" si="464"/>
        <v>-14708.198201879859</v>
      </c>
      <c r="BA1307" s="1">
        <f t="shared" si="476"/>
        <v>-159.4167062079872</v>
      </c>
      <c r="BB1307" s="1">
        <f t="shared" si="477"/>
        <v>219.1000395413206</v>
      </c>
      <c r="BC1307">
        <f t="shared" si="465"/>
        <v>1</v>
      </c>
      <c r="BD1307">
        <f t="shared" si="466"/>
        <v>1</v>
      </c>
      <c r="BE1307">
        <f t="shared" si="467"/>
        <v>0</v>
      </c>
      <c r="BF1307">
        <f t="shared" si="468"/>
        <v>1</v>
      </c>
      <c r="BG1307">
        <f t="shared" si="469"/>
        <v>1</v>
      </c>
      <c r="BH1307">
        <f t="shared" si="470"/>
        <v>1</v>
      </c>
      <c r="BI1307">
        <f t="shared" si="471"/>
        <v>1</v>
      </c>
      <c r="BJ1307">
        <f t="shared" si="472"/>
        <v>0</v>
      </c>
      <c r="BK1307">
        <f t="shared" si="473"/>
        <v>1</v>
      </c>
      <c r="BL1307">
        <f t="shared" si="474"/>
        <v>1</v>
      </c>
      <c r="BM1307">
        <f t="shared" si="478"/>
        <v>1</v>
      </c>
      <c r="BN1307">
        <f t="shared" si="479"/>
        <v>1</v>
      </c>
      <c r="BO1307">
        <f>IF(AND(AU1307&gt;'County Avg'!$E$3,'Gentrification Calcs'!AW1307&gt;'County Avg'!$E$4,'Gentrification Calcs'!AY1307&gt;'County Avg'!$E$5,'Gentrification Calcs'!BA1307&gt;'County Avg'!$E$6),1,0)</f>
        <v>0</v>
      </c>
      <c r="BP1307">
        <f>IF(AND(AV1307&gt;'County Avg'!$F$3,'Gentrification Calcs'!AX1307&gt;'County Avg'!$F$4,'Gentrification Calcs'!AZ1307&gt;'County Avg'!$F$5,'Gentrification Calcs'!BB1307&gt;'County Avg'!$F$6),1,0)</f>
        <v>0</v>
      </c>
      <c r="BQ1307">
        <f t="shared" si="480"/>
        <v>0</v>
      </c>
      <c r="BR1307">
        <f t="shared" si="481"/>
        <v>0</v>
      </c>
      <c r="BS1307">
        <f t="shared" si="482"/>
        <v>0</v>
      </c>
      <c r="BT1307">
        <f t="shared" si="483"/>
        <v>0</v>
      </c>
    </row>
    <row r="1308" spans="1:72" x14ac:dyDescent="0.25">
      <c r="A1308">
        <v>6037432402</v>
      </c>
      <c r="B1308">
        <v>6943.9452727485104</v>
      </c>
      <c r="C1308">
        <v>6368</v>
      </c>
      <c r="D1308">
        <v>6525</v>
      </c>
      <c r="E1308">
        <v>2094.251628</v>
      </c>
      <c r="F1308">
        <v>1632</v>
      </c>
      <c r="G1308">
        <v>1786</v>
      </c>
      <c r="H1308">
        <v>592.75363297232661</v>
      </c>
      <c r="I1308">
        <v>865.77819999999997</v>
      </c>
      <c r="J1308">
        <v>1139.3417999999999</v>
      </c>
      <c r="K1308">
        <v>0.28303840142571762</v>
      </c>
      <c r="L1308">
        <v>0.53050134803921567</v>
      </c>
      <c r="M1308">
        <v>0.63792933930571105</v>
      </c>
      <c r="N1308">
        <v>4256.1036599999998</v>
      </c>
      <c r="O1308">
        <v>3622</v>
      </c>
      <c r="P1308">
        <v>4397</v>
      </c>
      <c r="Q1308">
        <v>479.36920570000001</v>
      </c>
      <c r="R1308">
        <v>267</v>
      </c>
      <c r="S1308">
        <v>299</v>
      </c>
      <c r="T1308">
        <v>0.11263099867732075</v>
      </c>
      <c r="U1308">
        <v>7.371617890668139E-2</v>
      </c>
      <c r="V1308">
        <v>6.8000909711166707E-2</v>
      </c>
      <c r="W1308">
        <v>813.02630466222797</v>
      </c>
      <c r="X1308">
        <v>1037</v>
      </c>
      <c r="Y1308">
        <v>1307</v>
      </c>
      <c r="Z1308">
        <v>2085.2998917996902</v>
      </c>
      <c r="AA1308">
        <v>1626</v>
      </c>
      <c r="AB1308">
        <v>1786</v>
      </c>
      <c r="AC1308">
        <v>0.38988459542888887</v>
      </c>
      <c r="AD1308">
        <v>0.63776137761377616</v>
      </c>
      <c r="AE1308">
        <v>0.73180291153415455</v>
      </c>
      <c r="AF1308">
        <v>2773.9020899533498</v>
      </c>
      <c r="AG1308">
        <v>573</v>
      </c>
      <c r="AH1308">
        <v>386</v>
      </c>
      <c r="AI1308">
        <v>0.39947061519040467</v>
      </c>
      <c r="AJ1308">
        <v>8.998115577889447E-2</v>
      </c>
      <c r="AK1308">
        <v>5.9157088122605367E-2</v>
      </c>
      <c r="AL1308">
        <f t="shared" si="475"/>
        <v>0.60052938480959539</v>
      </c>
      <c r="AM1308">
        <f t="shared" si="475"/>
        <v>0.91001884422110557</v>
      </c>
      <c r="AN1308">
        <f t="shared" si="475"/>
        <v>0.94084291187739466</v>
      </c>
      <c r="AO1308">
        <v>57144.848356309652</v>
      </c>
      <c r="AP1308">
        <v>45097.923171230083</v>
      </c>
      <c r="AQ1308">
        <v>34461</v>
      </c>
      <c r="AR1308">
        <v>1083.3166666666666</v>
      </c>
      <c r="AS1308">
        <v>900.90391459074738</v>
      </c>
      <c r="AT1308">
        <v>1108</v>
      </c>
      <c r="AU1308">
        <f t="shared" si="461"/>
        <v>-0.30948945941151018</v>
      </c>
      <c r="AV1308">
        <f t="shared" si="462"/>
        <v>-3.0824067656289103E-2</v>
      </c>
      <c r="AW1308">
        <v>-3.8914819770639361E-2</v>
      </c>
      <c r="AX1308">
        <v>-5.7152691955146828E-3</v>
      </c>
      <c r="AY1308" s="1">
        <f t="shared" si="463"/>
        <v>-12046.92518507957</v>
      </c>
      <c r="AZ1308" s="1">
        <f t="shared" si="464"/>
        <v>-10636.923171230083</v>
      </c>
      <c r="BA1308" s="1">
        <f t="shared" si="476"/>
        <v>-182.41275207591923</v>
      </c>
      <c r="BB1308" s="1">
        <f t="shared" si="477"/>
        <v>207.09608540925262</v>
      </c>
      <c r="BC1308">
        <f t="shared" si="465"/>
        <v>1</v>
      </c>
      <c r="BD1308">
        <f t="shared" si="466"/>
        <v>1</v>
      </c>
      <c r="BE1308">
        <f t="shared" si="467"/>
        <v>0</v>
      </c>
      <c r="BF1308">
        <f t="shared" si="468"/>
        <v>1</v>
      </c>
      <c r="BG1308">
        <f t="shared" si="469"/>
        <v>1</v>
      </c>
      <c r="BH1308">
        <f t="shared" si="470"/>
        <v>1</v>
      </c>
      <c r="BI1308">
        <f t="shared" si="471"/>
        <v>0</v>
      </c>
      <c r="BJ1308">
        <f t="shared" si="472"/>
        <v>1</v>
      </c>
      <c r="BK1308">
        <f t="shared" si="473"/>
        <v>1</v>
      </c>
      <c r="BL1308">
        <f t="shared" si="474"/>
        <v>1</v>
      </c>
      <c r="BM1308">
        <f t="shared" si="478"/>
        <v>0</v>
      </c>
      <c r="BN1308">
        <f t="shared" si="479"/>
        <v>1</v>
      </c>
      <c r="BO1308">
        <f>IF(AND(AU1308&gt;'County Avg'!$E$3,'Gentrification Calcs'!AW1308&gt;'County Avg'!$E$4,'Gentrification Calcs'!AY1308&gt;'County Avg'!$E$5,'Gentrification Calcs'!BA1308&gt;'County Avg'!$E$6),1,0)</f>
        <v>0</v>
      </c>
      <c r="BP1308">
        <f>IF(AND(AV1308&gt;'County Avg'!$F$3,'Gentrification Calcs'!AX1308&gt;'County Avg'!$F$4,'Gentrification Calcs'!AZ1308&gt;'County Avg'!$F$5,'Gentrification Calcs'!BB1308&gt;'County Avg'!$F$6),1,0)</f>
        <v>0</v>
      </c>
      <c r="BQ1308">
        <f t="shared" si="480"/>
        <v>0</v>
      </c>
      <c r="BR1308">
        <f t="shared" si="481"/>
        <v>0</v>
      </c>
      <c r="BS1308">
        <f t="shared" si="482"/>
        <v>0</v>
      </c>
      <c r="BT1308">
        <f t="shared" si="483"/>
        <v>0</v>
      </c>
    </row>
    <row r="1309" spans="1:72" x14ac:dyDescent="0.25">
      <c r="A1309">
        <v>6037432500</v>
      </c>
      <c r="B1309">
        <v>5514.7403873538697</v>
      </c>
      <c r="C1309">
        <v>7576.6364919677699</v>
      </c>
      <c r="D1309">
        <v>8320</v>
      </c>
      <c r="E1309">
        <v>1426.369751</v>
      </c>
      <c r="F1309">
        <v>2076.8243600000001</v>
      </c>
      <c r="G1309">
        <v>2296</v>
      </c>
      <c r="H1309">
        <v>775.52180635825039</v>
      </c>
      <c r="I1309">
        <v>771.74346838214819</v>
      </c>
      <c r="J1309">
        <v>1052.5916</v>
      </c>
      <c r="K1309">
        <v>0.54370320585847198</v>
      </c>
      <c r="L1309">
        <v>0.37159785066376444</v>
      </c>
      <c r="M1309">
        <v>0.45844581881533097</v>
      </c>
      <c r="N1309">
        <v>2970.6305480000001</v>
      </c>
      <c r="O1309">
        <v>4553.3544320000001</v>
      </c>
      <c r="P1309">
        <v>5613</v>
      </c>
      <c r="Q1309">
        <v>182.95347599999999</v>
      </c>
      <c r="R1309">
        <v>466.22237749999999</v>
      </c>
      <c r="S1309">
        <v>901</v>
      </c>
      <c r="T1309">
        <v>6.1587421607569082E-2</v>
      </c>
      <c r="U1309">
        <v>0.10239097009964543</v>
      </c>
      <c r="V1309">
        <v>0.16052022091573134</v>
      </c>
      <c r="W1309">
        <v>587.78668212890602</v>
      </c>
      <c r="X1309">
        <v>779.96164782345295</v>
      </c>
      <c r="Y1309">
        <v>918</v>
      </c>
      <c r="Z1309">
        <v>1381.88256835938</v>
      </c>
      <c r="AA1309">
        <v>2070.8260513842101</v>
      </c>
      <c r="AB1309">
        <v>2296</v>
      </c>
      <c r="AC1309">
        <v>0.42535212150967883</v>
      </c>
      <c r="AD1309">
        <v>0.37664276403230501</v>
      </c>
      <c r="AE1309">
        <v>0.39982578397212543</v>
      </c>
      <c r="AF1309">
        <v>1223.39708099007</v>
      </c>
      <c r="AG1309">
        <v>1566.1554452031901</v>
      </c>
      <c r="AH1309">
        <v>1190</v>
      </c>
      <c r="AI1309">
        <v>0.22184128264596167</v>
      </c>
      <c r="AJ1309">
        <v>0.20670853707493037</v>
      </c>
      <c r="AK1309">
        <v>0.14302884615384615</v>
      </c>
      <c r="AL1309">
        <f t="shared" si="475"/>
        <v>0.7781587173540383</v>
      </c>
      <c r="AM1309">
        <f t="shared" si="475"/>
        <v>0.79329146292506958</v>
      </c>
      <c r="AN1309">
        <f t="shared" si="475"/>
        <v>0.85697115384615385</v>
      </c>
      <c r="AO1309">
        <v>63315.70837751856</v>
      </c>
      <c r="AP1309">
        <v>59747.967715570092</v>
      </c>
      <c r="AQ1309">
        <v>52531</v>
      </c>
      <c r="AR1309">
        <v>1181.8</v>
      </c>
      <c r="AS1309">
        <v>1042.9383155397391</v>
      </c>
      <c r="AT1309">
        <v>1198</v>
      </c>
      <c r="AU1309">
        <f t="shared" si="461"/>
        <v>-1.5132745571031309E-2</v>
      </c>
      <c r="AV1309">
        <f t="shared" si="462"/>
        <v>-6.367969092108422E-2</v>
      </c>
      <c r="AW1309">
        <v>4.0803548492076347E-2</v>
      </c>
      <c r="AX1309">
        <v>5.8129250816085914E-2</v>
      </c>
      <c r="AY1309" s="1">
        <f t="shared" si="463"/>
        <v>-3567.7406619484682</v>
      </c>
      <c r="AZ1309" s="1">
        <f t="shared" si="464"/>
        <v>-7216.967715570092</v>
      </c>
      <c r="BA1309" s="1">
        <f t="shared" si="476"/>
        <v>-138.8616844602609</v>
      </c>
      <c r="BB1309" s="1">
        <f t="shared" si="477"/>
        <v>155.06168446026095</v>
      </c>
      <c r="BC1309">
        <f t="shared" si="465"/>
        <v>1</v>
      </c>
      <c r="BD1309">
        <f t="shared" si="466"/>
        <v>1</v>
      </c>
      <c r="BE1309">
        <f t="shared" si="467"/>
        <v>1</v>
      </c>
      <c r="BF1309">
        <f t="shared" si="468"/>
        <v>0</v>
      </c>
      <c r="BG1309">
        <f t="shared" si="469"/>
        <v>1</v>
      </c>
      <c r="BH1309">
        <f t="shared" si="470"/>
        <v>1</v>
      </c>
      <c r="BI1309">
        <f t="shared" si="471"/>
        <v>0</v>
      </c>
      <c r="BJ1309">
        <f t="shared" si="472"/>
        <v>0</v>
      </c>
      <c r="BK1309">
        <f t="shared" si="473"/>
        <v>1</v>
      </c>
      <c r="BL1309">
        <f t="shared" si="474"/>
        <v>1</v>
      </c>
      <c r="BM1309">
        <f t="shared" si="478"/>
        <v>1</v>
      </c>
      <c r="BN1309">
        <f t="shared" si="479"/>
        <v>0</v>
      </c>
      <c r="BO1309">
        <f>IF(AND(AU1309&gt;'County Avg'!$E$3,'Gentrification Calcs'!AW1309&gt;'County Avg'!$E$4,'Gentrification Calcs'!AY1309&gt;'County Avg'!$E$5,'Gentrification Calcs'!BA1309&gt;'County Avg'!$E$6),1,0)</f>
        <v>0</v>
      </c>
      <c r="BP1309">
        <f>IF(AND(AV1309&gt;'County Avg'!$F$3,'Gentrification Calcs'!AX1309&gt;'County Avg'!$F$4,'Gentrification Calcs'!AZ1309&gt;'County Avg'!$F$5,'Gentrification Calcs'!BB1309&gt;'County Avg'!$F$6),1,0)</f>
        <v>0</v>
      </c>
      <c r="BQ1309">
        <f t="shared" si="480"/>
        <v>0</v>
      </c>
      <c r="BR1309">
        <f t="shared" si="481"/>
        <v>0</v>
      </c>
      <c r="BS1309">
        <f t="shared" si="482"/>
        <v>0</v>
      </c>
      <c r="BT1309">
        <f t="shared" si="483"/>
        <v>0</v>
      </c>
    </row>
    <row r="1310" spans="1:72" x14ac:dyDescent="0.25">
      <c r="A1310">
        <v>6037432601</v>
      </c>
      <c r="B1310">
        <v>3982.71771898003</v>
      </c>
      <c r="C1310">
        <v>6506</v>
      </c>
      <c r="D1310">
        <v>6688</v>
      </c>
      <c r="E1310">
        <v>1030.1170649999999</v>
      </c>
      <c r="F1310">
        <v>1553</v>
      </c>
      <c r="G1310">
        <v>1682</v>
      </c>
      <c r="H1310">
        <v>517.17843714607636</v>
      </c>
      <c r="I1310">
        <v>695.52520000000004</v>
      </c>
      <c r="J1310">
        <v>826.6694</v>
      </c>
      <c r="K1310">
        <v>0.50205792595628573</v>
      </c>
      <c r="L1310">
        <v>0.44785911139729556</v>
      </c>
      <c r="M1310">
        <v>0.49148002378121286</v>
      </c>
      <c r="N1310">
        <v>2145.374413</v>
      </c>
      <c r="O1310">
        <v>3730</v>
      </c>
      <c r="P1310">
        <v>4248</v>
      </c>
      <c r="Q1310">
        <v>132.12808229999999</v>
      </c>
      <c r="R1310">
        <v>272</v>
      </c>
      <c r="S1310">
        <v>633</v>
      </c>
      <c r="T1310">
        <v>6.1587423388366841E-2</v>
      </c>
      <c r="U1310">
        <v>7.2922252010723859E-2</v>
      </c>
      <c r="V1310">
        <v>0.14901129943502825</v>
      </c>
      <c r="W1310">
        <v>424.49658203125</v>
      </c>
      <c r="X1310">
        <v>709</v>
      </c>
      <c r="Y1310">
        <v>901</v>
      </c>
      <c r="Z1310">
        <v>997.98864746093795</v>
      </c>
      <c r="AA1310">
        <v>1544</v>
      </c>
      <c r="AB1310">
        <v>1682</v>
      </c>
      <c r="AC1310">
        <v>0.42535211508792753</v>
      </c>
      <c r="AD1310">
        <v>0.45919689119170987</v>
      </c>
      <c r="AE1310">
        <v>0.5356718192627824</v>
      </c>
      <c r="AF1310">
        <v>883.53120719532797</v>
      </c>
      <c r="AG1310">
        <v>616</v>
      </c>
      <c r="AH1310">
        <v>522</v>
      </c>
      <c r="AI1310">
        <v>0.22184128264596151</v>
      </c>
      <c r="AJ1310">
        <v>9.4681832154933906E-2</v>
      </c>
      <c r="AK1310">
        <v>7.8050239234449759E-2</v>
      </c>
      <c r="AL1310">
        <f t="shared" si="475"/>
        <v>0.77815871735403852</v>
      </c>
      <c r="AM1310">
        <f t="shared" si="475"/>
        <v>0.90531816784506614</v>
      </c>
      <c r="AN1310">
        <f t="shared" si="475"/>
        <v>0.92194976076555024</v>
      </c>
      <c r="AO1310">
        <v>64694.266171792158</v>
      </c>
      <c r="AP1310">
        <v>53965.68083367389</v>
      </c>
      <c r="AQ1310">
        <v>45399</v>
      </c>
      <c r="AR1310">
        <v>1162.7944444444445</v>
      </c>
      <c r="AS1310">
        <v>1006.4151838671413</v>
      </c>
      <c r="AT1310">
        <v>1131</v>
      </c>
      <c r="AU1310">
        <f t="shared" si="461"/>
        <v>-0.12715945049102761</v>
      </c>
      <c r="AV1310">
        <f t="shared" si="462"/>
        <v>-1.6631592920484148E-2</v>
      </c>
      <c r="AW1310">
        <v>1.1334828622357018E-2</v>
      </c>
      <c r="AX1310">
        <v>7.608904742430439E-2</v>
      </c>
      <c r="AY1310" s="1">
        <f t="shared" si="463"/>
        <v>-10728.585338118268</v>
      </c>
      <c r="AZ1310" s="1">
        <f t="shared" si="464"/>
        <v>-8566.6808336738904</v>
      </c>
      <c r="BA1310" s="1">
        <f t="shared" si="476"/>
        <v>-156.37926057730317</v>
      </c>
      <c r="BB1310" s="1">
        <f t="shared" si="477"/>
        <v>124.58481613285869</v>
      </c>
      <c r="BC1310">
        <f t="shared" si="465"/>
        <v>1</v>
      </c>
      <c r="BD1310">
        <f t="shared" si="466"/>
        <v>1</v>
      </c>
      <c r="BE1310">
        <f t="shared" si="467"/>
        <v>1</v>
      </c>
      <c r="BF1310">
        <f t="shared" si="468"/>
        <v>1</v>
      </c>
      <c r="BG1310">
        <f t="shared" si="469"/>
        <v>1</v>
      </c>
      <c r="BH1310">
        <f t="shared" si="470"/>
        <v>1</v>
      </c>
      <c r="BI1310">
        <f t="shared" si="471"/>
        <v>0</v>
      </c>
      <c r="BJ1310">
        <f t="shared" si="472"/>
        <v>0</v>
      </c>
      <c r="BK1310">
        <f t="shared" si="473"/>
        <v>1</v>
      </c>
      <c r="BL1310">
        <f t="shared" si="474"/>
        <v>1</v>
      </c>
      <c r="BM1310">
        <f t="shared" si="478"/>
        <v>1</v>
      </c>
      <c r="BN1310">
        <f t="shared" si="479"/>
        <v>1</v>
      </c>
      <c r="BO1310">
        <f>IF(AND(AU1310&gt;'County Avg'!$E$3,'Gentrification Calcs'!AW1310&gt;'County Avg'!$E$4,'Gentrification Calcs'!AY1310&gt;'County Avg'!$E$5,'Gentrification Calcs'!BA1310&gt;'County Avg'!$E$6),1,0)</f>
        <v>0</v>
      </c>
      <c r="BP1310">
        <f>IF(AND(AV1310&gt;'County Avg'!$F$3,'Gentrification Calcs'!AX1310&gt;'County Avg'!$F$4,'Gentrification Calcs'!AZ1310&gt;'County Avg'!$F$5,'Gentrification Calcs'!BB1310&gt;'County Avg'!$F$6),1,0)</f>
        <v>0</v>
      </c>
      <c r="BQ1310">
        <f t="shared" si="480"/>
        <v>0</v>
      </c>
      <c r="BR1310">
        <f t="shared" si="481"/>
        <v>0</v>
      </c>
      <c r="BS1310">
        <f t="shared" si="482"/>
        <v>0</v>
      </c>
      <c r="BT1310">
        <f t="shared" si="483"/>
        <v>0</v>
      </c>
    </row>
    <row r="1311" spans="1:72" x14ac:dyDescent="0.25">
      <c r="A1311">
        <v>6037432602</v>
      </c>
      <c r="B1311">
        <v>5136.00000088051</v>
      </c>
      <c r="C1311">
        <v>4481.72900825739</v>
      </c>
      <c r="D1311">
        <v>4412</v>
      </c>
      <c r="E1311">
        <v>1212</v>
      </c>
      <c r="F1311">
        <v>1044.5249020000001</v>
      </c>
      <c r="G1311">
        <v>1179</v>
      </c>
      <c r="H1311">
        <v>373.50366124567751</v>
      </c>
      <c r="I1311">
        <v>411.24959749314627</v>
      </c>
      <c r="J1311">
        <v>438.52280000000002</v>
      </c>
      <c r="K1311">
        <v>0.30817133766145011</v>
      </c>
      <c r="L1311">
        <v>0.3937192849167192</v>
      </c>
      <c r="M1311">
        <v>0.3719446988973707</v>
      </c>
      <c r="N1311">
        <v>2631</v>
      </c>
      <c r="O1311">
        <v>2523.3676759999998</v>
      </c>
      <c r="P1311">
        <v>3005</v>
      </c>
      <c r="Q1311">
        <v>63</v>
      </c>
      <c r="R1311">
        <v>294.7859497</v>
      </c>
      <c r="S1311">
        <v>512</v>
      </c>
      <c r="T1311">
        <v>2.394526795895097E-2</v>
      </c>
      <c r="U1311">
        <v>0.11682243238024265</v>
      </c>
      <c r="V1311">
        <v>0.17038269550748752</v>
      </c>
      <c r="W1311">
        <v>637</v>
      </c>
      <c r="X1311">
        <v>396.97839355468801</v>
      </c>
      <c r="Y1311">
        <v>485</v>
      </c>
      <c r="Z1311">
        <v>1213</v>
      </c>
      <c r="AA1311">
        <v>1041.57702636719</v>
      </c>
      <c r="AB1311">
        <v>1179</v>
      </c>
      <c r="AC1311">
        <v>0.52514427040395717</v>
      </c>
      <c r="AD1311">
        <v>0.38113205601247596</v>
      </c>
      <c r="AE1311">
        <v>0.41136556403731978</v>
      </c>
      <c r="AF1311">
        <v>499.00000008554798</v>
      </c>
      <c r="AG1311">
        <v>492.29254150390602</v>
      </c>
      <c r="AH1311">
        <v>254</v>
      </c>
      <c r="AI1311">
        <v>9.7157320872274147E-2</v>
      </c>
      <c r="AJ1311">
        <v>0.10984433476385531</v>
      </c>
      <c r="AK1311">
        <v>5.7570262919310972E-2</v>
      </c>
      <c r="AL1311">
        <f t="shared" si="475"/>
        <v>0.90284267912772587</v>
      </c>
      <c r="AM1311">
        <f t="shared" si="475"/>
        <v>0.89015566523614464</v>
      </c>
      <c r="AN1311">
        <f t="shared" si="475"/>
        <v>0.942429737080689</v>
      </c>
      <c r="AO1311">
        <v>64694.266171792158</v>
      </c>
      <c r="AP1311">
        <v>63847.016346546799</v>
      </c>
      <c r="AQ1311">
        <v>58598</v>
      </c>
      <c r="AR1311">
        <v>1162.7944444444445</v>
      </c>
      <c r="AS1311">
        <v>1061.8762356662714</v>
      </c>
      <c r="AT1311">
        <v>1360</v>
      </c>
      <c r="AU1311">
        <f t="shared" si="461"/>
        <v>1.2687013891581167E-2</v>
      </c>
      <c r="AV1311">
        <f t="shared" si="462"/>
        <v>-5.2274071844544343E-2</v>
      </c>
      <c r="AW1311">
        <v>9.287716442129168E-2</v>
      </c>
      <c r="AX1311">
        <v>5.3560263127244878E-2</v>
      </c>
      <c r="AY1311" s="1">
        <f t="shared" si="463"/>
        <v>-847.24982524535881</v>
      </c>
      <c r="AZ1311" s="1">
        <f t="shared" si="464"/>
        <v>-5249.0163465467995</v>
      </c>
      <c r="BA1311" s="1">
        <f t="shared" si="476"/>
        <v>-100.91820877817304</v>
      </c>
      <c r="BB1311" s="1">
        <f t="shared" si="477"/>
        <v>298.12376433372856</v>
      </c>
      <c r="BC1311">
        <f t="shared" si="465"/>
        <v>1</v>
      </c>
      <c r="BD1311">
        <f t="shared" si="466"/>
        <v>1</v>
      </c>
      <c r="BE1311">
        <f t="shared" si="467"/>
        <v>0</v>
      </c>
      <c r="BF1311">
        <f t="shared" si="468"/>
        <v>0</v>
      </c>
      <c r="BG1311">
        <f t="shared" si="469"/>
        <v>1</v>
      </c>
      <c r="BH1311">
        <f t="shared" si="470"/>
        <v>1</v>
      </c>
      <c r="BI1311">
        <f t="shared" si="471"/>
        <v>1</v>
      </c>
      <c r="BJ1311">
        <f t="shared" si="472"/>
        <v>0</v>
      </c>
      <c r="BK1311">
        <f t="shared" si="473"/>
        <v>1</v>
      </c>
      <c r="BL1311">
        <f t="shared" si="474"/>
        <v>1</v>
      </c>
      <c r="BM1311">
        <f t="shared" si="478"/>
        <v>1</v>
      </c>
      <c r="BN1311">
        <f t="shared" si="479"/>
        <v>0</v>
      </c>
      <c r="BO1311">
        <f>IF(AND(AU1311&gt;'County Avg'!$E$3,'Gentrification Calcs'!AW1311&gt;'County Avg'!$E$4,'Gentrification Calcs'!AY1311&gt;'County Avg'!$E$5,'Gentrification Calcs'!BA1311&gt;'County Avg'!$E$6),1,0)</f>
        <v>1</v>
      </c>
      <c r="BP1311">
        <f>IF(AND(AV1311&gt;'County Avg'!$F$3,'Gentrification Calcs'!AX1311&gt;'County Avg'!$F$4,'Gentrification Calcs'!AZ1311&gt;'County Avg'!$F$5,'Gentrification Calcs'!BB1311&gt;'County Avg'!$F$6),1,0)</f>
        <v>0</v>
      </c>
      <c r="BQ1311">
        <f t="shared" si="480"/>
        <v>1</v>
      </c>
      <c r="BR1311">
        <f t="shared" si="481"/>
        <v>0</v>
      </c>
      <c r="BS1311">
        <f t="shared" si="482"/>
        <v>1</v>
      </c>
      <c r="BT1311">
        <f t="shared" si="483"/>
        <v>0</v>
      </c>
    </row>
    <row r="1312" spans="1:72" x14ac:dyDescent="0.25">
      <c r="A1312">
        <v>6037432700</v>
      </c>
      <c r="B1312">
        <v>4447.2839807854698</v>
      </c>
      <c r="C1312">
        <v>5301</v>
      </c>
      <c r="D1312">
        <v>5285</v>
      </c>
      <c r="E1312">
        <v>1092.7979740000001</v>
      </c>
      <c r="F1312">
        <v>1193</v>
      </c>
      <c r="G1312">
        <v>1247</v>
      </c>
      <c r="H1312">
        <v>632.38400010841576</v>
      </c>
      <c r="I1312">
        <v>522.01599999999996</v>
      </c>
      <c r="J1312">
        <v>655.87059999999997</v>
      </c>
      <c r="K1312">
        <v>0.57868335699203599</v>
      </c>
      <c r="L1312">
        <v>0.43756580050293375</v>
      </c>
      <c r="M1312">
        <v>0.52595878107457894</v>
      </c>
      <c r="N1312">
        <v>2166.8656620000002</v>
      </c>
      <c r="O1312">
        <v>2870</v>
      </c>
      <c r="P1312">
        <v>3536</v>
      </c>
      <c r="Q1312">
        <v>68.48278809</v>
      </c>
      <c r="R1312">
        <v>198</v>
      </c>
      <c r="S1312">
        <v>381</v>
      </c>
      <c r="T1312">
        <v>3.1604537969737785E-2</v>
      </c>
      <c r="U1312">
        <v>6.898954703832752E-2</v>
      </c>
      <c r="V1312">
        <v>0.10774886877828055</v>
      </c>
      <c r="W1312">
        <v>855.15686035156295</v>
      </c>
      <c r="X1312">
        <v>592</v>
      </c>
      <c r="Y1312">
        <v>644</v>
      </c>
      <c r="Z1312">
        <v>1113.86962890625</v>
      </c>
      <c r="AA1312">
        <v>1193</v>
      </c>
      <c r="AB1312">
        <v>1247</v>
      </c>
      <c r="AC1312">
        <v>0.76773514436449197</v>
      </c>
      <c r="AD1312">
        <v>0.49622799664710815</v>
      </c>
      <c r="AE1312">
        <v>0.51643945469125907</v>
      </c>
      <c r="AF1312">
        <v>395.67833258896798</v>
      </c>
      <c r="AG1312">
        <v>262</v>
      </c>
      <c r="AH1312">
        <v>170</v>
      </c>
      <c r="AI1312">
        <v>8.8970781784680208E-2</v>
      </c>
      <c r="AJ1312">
        <v>4.942463686096963E-2</v>
      </c>
      <c r="AK1312">
        <v>3.2166508987701042E-2</v>
      </c>
      <c r="AL1312">
        <f t="shared" si="475"/>
        <v>0.91102921821531979</v>
      </c>
      <c r="AM1312">
        <f t="shared" si="475"/>
        <v>0.95057536313903035</v>
      </c>
      <c r="AN1312">
        <f t="shared" si="475"/>
        <v>0.96783349101229899</v>
      </c>
      <c r="AO1312">
        <v>48975.07953340403</v>
      </c>
      <c r="AP1312">
        <v>51774.95463833266</v>
      </c>
      <c r="AQ1312">
        <v>40288</v>
      </c>
      <c r="AR1312">
        <v>984.83333333333337</v>
      </c>
      <c r="AS1312">
        <v>913.07829181494674</v>
      </c>
      <c r="AT1312">
        <v>1269</v>
      </c>
      <c r="AU1312">
        <f t="shared" si="461"/>
        <v>-3.9546144923710579E-2</v>
      </c>
      <c r="AV1312">
        <f t="shared" si="462"/>
        <v>-1.7258127873268587E-2</v>
      </c>
      <c r="AW1312">
        <v>3.7385009068589735E-2</v>
      </c>
      <c r="AX1312">
        <v>3.8759321739953029E-2</v>
      </c>
      <c r="AY1312" s="1">
        <f t="shared" si="463"/>
        <v>2799.8751049286293</v>
      </c>
      <c r="AZ1312" s="1">
        <f t="shared" si="464"/>
        <v>-11486.95463833266</v>
      </c>
      <c r="BA1312" s="1">
        <f t="shared" si="476"/>
        <v>-71.755041518386633</v>
      </c>
      <c r="BB1312" s="1">
        <f t="shared" si="477"/>
        <v>355.92170818505326</v>
      </c>
      <c r="BC1312">
        <f t="shared" si="465"/>
        <v>1</v>
      </c>
      <c r="BD1312">
        <f t="shared" si="466"/>
        <v>1</v>
      </c>
      <c r="BE1312">
        <f t="shared" si="467"/>
        <v>1</v>
      </c>
      <c r="BF1312">
        <f t="shared" si="468"/>
        <v>1</v>
      </c>
      <c r="BG1312">
        <f t="shared" si="469"/>
        <v>1</v>
      </c>
      <c r="BH1312">
        <f t="shared" si="470"/>
        <v>1</v>
      </c>
      <c r="BI1312">
        <f t="shared" si="471"/>
        <v>1</v>
      </c>
      <c r="BJ1312">
        <f t="shared" si="472"/>
        <v>0</v>
      </c>
      <c r="BK1312">
        <f t="shared" si="473"/>
        <v>1</v>
      </c>
      <c r="BL1312">
        <f t="shared" si="474"/>
        <v>1</v>
      </c>
      <c r="BM1312">
        <f t="shared" si="478"/>
        <v>1</v>
      </c>
      <c r="BN1312">
        <f t="shared" si="479"/>
        <v>1</v>
      </c>
      <c r="BO1312">
        <f>IF(AND(AU1312&gt;'County Avg'!$E$3,'Gentrification Calcs'!AW1312&gt;'County Avg'!$E$4,'Gentrification Calcs'!AY1312&gt;'County Avg'!$E$5,'Gentrification Calcs'!BA1312&gt;'County Avg'!$E$6),1,0)</f>
        <v>1</v>
      </c>
      <c r="BP1312">
        <f>IF(AND(AV1312&gt;'County Avg'!$F$3,'Gentrification Calcs'!AX1312&gt;'County Avg'!$F$4,'Gentrification Calcs'!AZ1312&gt;'County Avg'!$F$5,'Gentrification Calcs'!BB1312&gt;'County Avg'!$F$6),1,0)</f>
        <v>0</v>
      </c>
      <c r="BQ1312">
        <f t="shared" si="480"/>
        <v>1</v>
      </c>
      <c r="BR1312">
        <f t="shared" si="481"/>
        <v>0</v>
      </c>
      <c r="BS1312">
        <f t="shared" si="482"/>
        <v>1</v>
      </c>
      <c r="BT1312">
        <f t="shared" si="483"/>
        <v>0</v>
      </c>
    </row>
    <row r="1313" spans="1:72" x14ac:dyDescent="0.25">
      <c r="A1313">
        <v>6037432801</v>
      </c>
      <c r="B1313">
        <v>3190.3896144781202</v>
      </c>
      <c r="C1313">
        <v>2129</v>
      </c>
      <c r="D1313">
        <v>3081</v>
      </c>
      <c r="E1313">
        <v>786.12078940000004</v>
      </c>
      <c r="F1313">
        <v>552</v>
      </c>
      <c r="G1313">
        <v>876</v>
      </c>
      <c r="H1313">
        <v>585.76033053118056</v>
      </c>
      <c r="I1313">
        <v>354.51400000000001</v>
      </c>
      <c r="J1313">
        <v>582.21540000000005</v>
      </c>
      <c r="K1313">
        <v>0.74512764250676677</v>
      </c>
      <c r="L1313">
        <v>0.64223550724637679</v>
      </c>
      <c r="M1313">
        <v>0.66462945205479462</v>
      </c>
      <c r="N1313">
        <v>1562.364198</v>
      </c>
      <c r="O1313">
        <v>1176</v>
      </c>
      <c r="P1313">
        <v>1991</v>
      </c>
      <c r="Q1313">
        <v>53.158238099999998</v>
      </c>
      <c r="R1313">
        <v>44</v>
      </c>
      <c r="S1313">
        <v>179</v>
      </c>
      <c r="T1313">
        <v>3.4024229541388916E-2</v>
      </c>
      <c r="U1313">
        <v>3.7414965986394558E-2</v>
      </c>
      <c r="V1313">
        <v>8.9904570567553993E-2</v>
      </c>
      <c r="W1313">
        <v>609.33568575978302</v>
      </c>
      <c r="X1313">
        <v>337</v>
      </c>
      <c r="Y1313">
        <v>633</v>
      </c>
      <c r="Z1313">
        <v>801.09984247386501</v>
      </c>
      <c r="AA1313">
        <v>548</v>
      </c>
      <c r="AB1313">
        <v>876</v>
      </c>
      <c r="AC1313">
        <v>0.76062389911112971</v>
      </c>
      <c r="AD1313">
        <v>0.61496350364963503</v>
      </c>
      <c r="AE1313">
        <v>0.7226027397260274</v>
      </c>
      <c r="AF1313">
        <v>293.45514010240299</v>
      </c>
      <c r="AG1313">
        <v>119</v>
      </c>
      <c r="AH1313">
        <v>48</v>
      </c>
      <c r="AI1313">
        <v>9.1980972722168916E-2</v>
      </c>
      <c r="AJ1313">
        <v>5.5894786284640674E-2</v>
      </c>
      <c r="AK1313">
        <v>1.5579357351509251E-2</v>
      </c>
      <c r="AL1313">
        <f t="shared" si="475"/>
        <v>0.90801902727783113</v>
      </c>
      <c r="AM1313">
        <f t="shared" si="475"/>
        <v>0.94410521371535938</v>
      </c>
      <c r="AN1313">
        <f t="shared" si="475"/>
        <v>0.98442064264849072</v>
      </c>
      <c r="AO1313">
        <v>47415.132555673386</v>
      </c>
      <c r="AP1313">
        <v>36209.194932570499</v>
      </c>
      <c r="AQ1313">
        <v>28796</v>
      </c>
      <c r="AR1313">
        <v>1031.4833333333333</v>
      </c>
      <c r="AS1313">
        <v>871.14432582048244</v>
      </c>
      <c r="AT1313">
        <v>810</v>
      </c>
      <c r="AU1313">
        <f t="shared" si="461"/>
        <v>-3.6086186437528242E-2</v>
      </c>
      <c r="AV1313">
        <f t="shared" si="462"/>
        <v>-4.031542893313142E-2</v>
      </c>
      <c r="AW1313">
        <v>3.3907364450056418E-3</v>
      </c>
      <c r="AX1313">
        <v>5.2489604581159435E-2</v>
      </c>
      <c r="AY1313" s="1">
        <f t="shared" si="463"/>
        <v>-11205.937623102887</v>
      </c>
      <c r="AZ1313" s="1">
        <f t="shared" si="464"/>
        <v>-7413.1949325704991</v>
      </c>
      <c r="BA1313" s="1">
        <f t="shared" si="476"/>
        <v>-160.33900751285091</v>
      </c>
      <c r="BB1313" s="1">
        <f t="shared" si="477"/>
        <v>-61.144325820482436</v>
      </c>
      <c r="BC1313">
        <f t="shared" si="465"/>
        <v>1</v>
      </c>
      <c r="BD1313">
        <f t="shared" si="466"/>
        <v>1</v>
      </c>
      <c r="BE1313">
        <f t="shared" si="467"/>
        <v>1</v>
      </c>
      <c r="BF1313">
        <f t="shared" si="468"/>
        <v>1</v>
      </c>
      <c r="BG1313">
        <f t="shared" si="469"/>
        <v>1</v>
      </c>
      <c r="BH1313">
        <f t="shared" si="470"/>
        <v>1</v>
      </c>
      <c r="BI1313">
        <f t="shared" si="471"/>
        <v>1</v>
      </c>
      <c r="BJ1313">
        <f t="shared" si="472"/>
        <v>1</v>
      </c>
      <c r="BK1313">
        <f t="shared" si="473"/>
        <v>1</v>
      </c>
      <c r="BL1313">
        <f t="shared" si="474"/>
        <v>1</v>
      </c>
      <c r="BM1313">
        <f t="shared" si="478"/>
        <v>1</v>
      </c>
      <c r="BN1313">
        <f t="shared" si="479"/>
        <v>1</v>
      </c>
      <c r="BO1313">
        <f>IF(AND(AU1313&gt;'County Avg'!$E$3,'Gentrification Calcs'!AW1313&gt;'County Avg'!$E$4,'Gentrification Calcs'!AY1313&gt;'County Avg'!$E$5,'Gentrification Calcs'!BA1313&gt;'County Avg'!$E$6),1,0)</f>
        <v>0</v>
      </c>
      <c r="BP1313">
        <f>IF(AND(AV1313&gt;'County Avg'!$F$3,'Gentrification Calcs'!AX1313&gt;'County Avg'!$F$4,'Gentrification Calcs'!AZ1313&gt;'County Avg'!$F$5,'Gentrification Calcs'!BB1313&gt;'County Avg'!$F$6),1,0)</f>
        <v>0</v>
      </c>
      <c r="BQ1313">
        <f t="shared" si="480"/>
        <v>0</v>
      </c>
      <c r="BR1313">
        <f t="shared" si="481"/>
        <v>0</v>
      </c>
      <c r="BS1313">
        <f t="shared" si="482"/>
        <v>0</v>
      </c>
      <c r="BT1313">
        <f t="shared" si="483"/>
        <v>0</v>
      </c>
    </row>
    <row r="1314" spans="1:72" x14ac:dyDescent="0.25">
      <c r="A1314">
        <v>6037432802</v>
      </c>
      <c r="B1314">
        <v>3547.5117106309099</v>
      </c>
      <c r="C1314">
        <v>6542.3181276284204</v>
      </c>
      <c r="D1314">
        <v>5530</v>
      </c>
      <c r="E1314">
        <v>997.49237249999999</v>
      </c>
      <c r="F1314">
        <v>1469.9032139999999</v>
      </c>
      <c r="G1314">
        <v>1448</v>
      </c>
      <c r="H1314">
        <v>419.72075505373914</v>
      </c>
      <c r="I1314">
        <v>1034.2859953728575</v>
      </c>
      <c r="J1314">
        <v>945.90499999999997</v>
      </c>
      <c r="K1314">
        <v>0.42077590428265571</v>
      </c>
      <c r="L1314">
        <v>0.70364224359935146</v>
      </c>
      <c r="M1314">
        <v>0.65324930939226522</v>
      </c>
      <c r="N1314">
        <v>2186.4761960000001</v>
      </c>
      <c r="O1314">
        <v>3145.0270420000002</v>
      </c>
      <c r="P1314">
        <v>3482</v>
      </c>
      <c r="Q1314">
        <v>288.27534229999998</v>
      </c>
      <c r="R1314">
        <v>185.8593717</v>
      </c>
      <c r="S1314">
        <v>458</v>
      </c>
      <c r="T1314">
        <v>0.13184472020659491</v>
      </c>
      <c r="U1314">
        <v>5.9096271420867479E-2</v>
      </c>
      <c r="V1314">
        <v>0.13153360137851811</v>
      </c>
      <c r="W1314">
        <v>442.28348159789999</v>
      </c>
      <c r="X1314">
        <v>1225.31183671951</v>
      </c>
      <c r="Y1314">
        <v>1157</v>
      </c>
      <c r="Z1314">
        <v>1006.3445119857799</v>
      </c>
      <c r="AA1314">
        <v>1471.4583415985101</v>
      </c>
      <c r="AB1314">
        <v>1448</v>
      </c>
      <c r="AC1314">
        <v>0.43949509967034989</v>
      </c>
      <c r="AD1314">
        <v>0.83271935200584724</v>
      </c>
      <c r="AE1314">
        <v>0.79903314917127077</v>
      </c>
      <c r="AF1314">
        <v>872.41749786331104</v>
      </c>
      <c r="AG1314">
        <v>262.511493206024</v>
      </c>
      <c r="AH1314">
        <v>45</v>
      </c>
      <c r="AI1314">
        <v>0.24592378236523293</v>
      </c>
      <c r="AJ1314">
        <v>4.0125149539492658E-2</v>
      </c>
      <c r="AK1314">
        <v>8.1374321880651E-3</v>
      </c>
      <c r="AL1314">
        <f t="shared" si="475"/>
        <v>0.75407621763476707</v>
      </c>
      <c r="AM1314">
        <f t="shared" si="475"/>
        <v>0.95987485046050736</v>
      </c>
      <c r="AN1314">
        <f t="shared" si="475"/>
        <v>0.99186256781193494</v>
      </c>
      <c r="AO1314">
        <v>47514.896606574766</v>
      </c>
      <c r="AP1314">
        <v>33913.615856150391</v>
      </c>
      <c r="AQ1314">
        <v>30482</v>
      </c>
      <c r="AR1314">
        <v>1033.2111111111112</v>
      </c>
      <c r="AS1314">
        <v>904.96204033214713</v>
      </c>
      <c r="AT1314">
        <v>979</v>
      </c>
      <c r="AU1314">
        <f t="shared" si="461"/>
        <v>-0.20579863282574029</v>
      </c>
      <c r="AV1314">
        <f t="shared" si="462"/>
        <v>-3.198771735142756E-2</v>
      </c>
      <c r="AW1314">
        <v>-7.2748448785727421E-2</v>
      </c>
      <c r="AX1314">
        <v>7.243732995765062E-2</v>
      </c>
      <c r="AY1314" s="1">
        <f t="shared" si="463"/>
        <v>-13601.280750424376</v>
      </c>
      <c r="AZ1314" s="1">
        <f t="shared" si="464"/>
        <v>-3431.6158561503908</v>
      </c>
      <c r="BA1314" s="1">
        <f t="shared" si="476"/>
        <v>-128.2490707789641</v>
      </c>
      <c r="BB1314" s="1">
        <f t="shared" si="477"/>
        <v>74.037959667852874</v>
      </c>
      <c r="BC1314">
        <f t="shared" si="465"/>
        <v>1</v>
      </c>
      <c r="BD1314">
        <f t="shared" si="466"/>
        <v>1</v>
      </c>
      <c r="BE1314">
        <f t="shared" si="467"/>
        <v>1</v>
      </c>
      <c r="BF1314">
        <f t="shared" si="468"/>
        <v>1</v>
      </c>
      <c r="BG1314">
        <f t="shared" si="469"/>
        <v>1</v>
      </c>
      <c r="BH1314">
        <f t="shared" si="470"/>
        <v>1</v>
      </c>
      <c r="BI1314">
        <f t="shared" si="471"/>
        <v>0</v>
      </c>
      <c r="BJ1314">
        <f t="shared" si="472"/>
        <v>1</v>
      </c>
      <c r="BK1314">
        <f t="shared" si="473"/>
        <v>1</v>
      </c>
      <c r="BL1314">
        <f t="shared" si="474"/>
        <v>1</v>
      </c>
      <c r="BM1314">
        <f t="shared" si="478"/>
        <v>1</v>
      </c>
      <c r="BN1314">
        <f t="shared" si="479"/>
        <v>1</v>
      </c>
      <c r="BO1314">
        <f>IF(AND(AU1314&gt;'County Avg'!$E$3,'Gentrification Calcs'!AW1314&gt;'County Avg'!$E$4,'Gentrification Calcs'!AY1314&gt;'County Avg'!$E$5,'Gentrification Calcs'!BA1314&gt;'County Avg'!$E$6),1,0)</f>
        <v>0</v>
      </c>
      <c r="BP1314">
        <f>IF(AND(AV1314&gt;'County Avg'!$F$3,'Gentrification Calcs'!AX1314&gt;'County Avg'!$F$4,'Gentrification Calcs'!AZ1314&gt;'County Avg'!$F$5,'Gentrification Calcs'!BB1314&gt;'County Avg'!$F$6),1,0)</f>
        <v>0</v>
      </c>
      <c r="BQ1314">
        <f t="shared" si="480"/>
        <v>0</v>
      </c>
      <c r="BR1314">
        <f t="shared" si="481"/>
        <v>0</v>
      </c>
      <c r="BS1314">
        <f t="shared" si="482"/>
        <v>0</v>
      </c>
      <c r="BT1314">
        <f t="shared" si="483"/>
        <v>0</v>
      </c>
    </row>
    <row r="1315" spans="1:72" x14ac:dyDescent="0.25">
      <c r="A1315">
        <v>6037432901</v>
      </c>
      <c r="B1315">
        <v>3532.99393134304</v>
      </c>
      <c r="C1315">
        <v>4347</v>
      </c>
      <c r="D1315">
        <v>4870</v>
      </c>
      <c r="E1315">
        <v>992.7181435</v>
      </c>
      <c r="F1315">
        <v>1186</v>
      </c>
      <c r="G1315">
        <v>1243</v>
      </c>
      <c r="H1315">
        <v>438.7218843829362</v>
      </c>
      <c r="I1315">
        <v>442.5068</v>
      </c>
      <c r="J1315">
        <v>511.5804</v>
      </c>
      <c r="K1315">
        <v>0.44194002825026052</v>
      </c>
      <c r="L1315">
        <v>0.37310860033726811</v>
      </c>
      <c r="M1315">
        <v>0.41156910699919547</v>
      </c>
      <c r="N1315">
        <v>2174.895712</v>
      </c>
      <c r="O1315">
        <v>2766</v>
      </c>
      <c r="P1315">
        <v>3322</v>
      </c>
      <c r="Q1315">
        <v>285.76633859999998</v>
      </c>
      <c r="R1315">
        <v>531</v>
      </c>
      <c r="S1315">
        <v>543</v>
      </c>
      <c r="T1315">
        <v>0.13139312244871446</v>
      </c>
      <c r="U1315">
        <v>0.19197396963123645</v>
      </c>
      <c r="V1315">
        <v>0.16345574954846478</v>
      </c>
      <c r="W1315">
        <v>441.89886093139597</v>
      </c>
      <c r="X1315">
        <v>648</v>
      </c>
      <c r="Y1315">
        <v>718</v>
      </c>
      <c r="Z1315">
        <v>1001.57557153702</v>
      </c>
      <c r="AA1315">
        <v>1201</v>
      </c>
      <c r="AB1315">
        <v>1243</v>
      </c>
      <c r="AC1315">
        <v>0.44120371291929278</v>
      </c>
      <c r="AD1315">
        <v>0.53955037468776024</v>
      </c>
      <c r="AE1315">
        <v>0.57763475462590508</v>
      </c>
      <c r="AF1315">
        <v>865.66756603221495</v>
      </c>
      <c r="AG1315">
        <v>403</v>
      </c>
      <c r="AH1315">
        <v>190</v>
      </c>
      <c r="AI1315">
        <v>0.24502379082862966</v>
      </c>
      <c r="AJ1315">
        <v>9.2707614446744885E-2</v>
      </c>
      <c r="AK1315">
        <v>3.9014373716632446E-2</v>
      </c>
      <c r="AL1315">
        <f t="shared" si="475"/>
        <v>0.75497620917137032</v>
      </c>
      <c r="AM1315">
        <f t="shared" si="475"/>
        <v>0.90729238555325509</v>
      </c>
      <c r="AN1315">
        <f t="shared" si="475"/>
        <v>0.96098562628336759</v>
      </c>
      <c r="AO1315">
        <v>56863.695121951219</v>
      </c>
      <c r="AP1315">
        <v>59272.634654679205</v>
      </c>
      <c r="AQ1315">
        <v>53885</v>
      </c>
      <c r="AR1315">
        <v>1181.8</v>
      </c>
      <c r="AS1315">
        <v>979.36101225780953</v>
      </c>
      <c r="AT1315">
        <v>1201</v>
      </c>
      <c r="AU1315">
        <f t="shared" si="461"/>
        <v>-0.15231617638188477</v>
      </c>
      <c r="AV1315">
        <f t="shared" si="462"/>
        <v>-5.3693240730112439E-2</v>
      </c>
      <c r="AW1315">
        <v>6.0580847182521991E-2</v>
      </c>
      <c r="AX1315">
        <v>-2.8518220082771661E-2</v>
      </c>
      <c r="AY1315" s="1">
        <f t="shared" si="463"/>
        <v>2408.9395327279854</v>
      </c>
      <c r="AZ1315" s="1">
        <f t="shared" si="464"/>
        <v>-5387.6346546792047</v>
      </c>
      <c r="BA1315" s="1">
        <f t="shared" si="476"/>
        <v>-202.43898774219042</v>
      </c>
      <c r="BB1315" s="1">
        <f t="shared" si="477"/>
        <v>221.63898774219047</v>
      </c>
      <c r="BC1315">
        <f t="shared" si="465"/>
        <v>1</v>
      </c>
      <c r="BD1315">
        <f t="shared" si="466"/>
        <v>1</v>
      </c>
      <c r="BE1315">
        <f t="shared" si="467"/>
        <v>1</v>
      </c>
      <c r="BF1315">
        <f t="shared" si="468"/>
        <v>0</v>
      </c>
      <c r="BG1315">
        <f t="shared" si="469"/>
        <v>1</v>
      </c>
      <c r="BH1315">
        <f t="shared" si="470"/>
        <v>0</v>
      </c>
      <c r="BI1315">
        <f t="shared" si="471"/>
        <v>0</v>
      </c>
      <c r="BJ1315">
        <f t="shared" si="472"/>
        <v>1</v>
      </c>
      <c r="BK1315">
        <f t="shared" si="473"/>
        <v>1</v>
      </c>
      <c r="BL1315">
        <f t="shared" si="474"/>
        <v>1</v>
      </c>
      <c r="BM1315">
        <f t="shared" si="478"/>
        <v>1</v>
      </c>
      <c r="BN1315">
        <f t="shared" si="479"/>
        <v>0</v>
      </c>
      <c r="BO1315">
        <f>IF(AND(AU1315&gt;'County Avg'!$E$3,'Gentrification Calcs'!AW1315&gt;'County Avg'!$E$4,'Gentrification Calcs'!AY1315&gt;'County Avg'!$E$5,'Gentrification Calcs'!BA1315&gt;'County Avg'!$E$6),1,0)</f>
        <v>0</v>
      </c>
      <c r="BP1315">
        <f>IF(AND(AV1315&gt;'County Avg'!$F$3,'Gentrification Calcs'!AX1315&gt;'County Avg'!$F$4,'Gentrification Calcs'!AZ1315&gt;'County Avg'!$F$5,'Gentrification Calcs'!BB1315&gt;'County Avg'!$F$6),1,0)</f>
        <v>0</v>
      </c>
      <c r="BQ1315">
        <f t="shared" si="480"/>
        <v>0</v>
      </c>
      <c r="BR1315">
        <f t="shared" si="481"/>
        <v>0</v>
      </c>
      <c r="BS1315">
        <f t="shared" si="482"/>
        <v>0</v>
      </c>
      <c r="BT1315">
        <f t="shared" si="483"/>
        <v>0</v>
      </c>
    </row>
    <row r="1316" spans="1:72" x14ac:dyDescent="0.25">
      <c r="A1316">
        <v>6037432902</v>
      </c>
      <c r="B1316">
        <v>2259.5267135377599</v>
      </c>
      <c r="C1316">
        <v>3175.7388479113602</v>
      </c>
      <c r="D1316">
        <v>3605</v>
      </c>
      <c r="E1316">
        <v>518.99664310000003</v>
      </c>
      <c r="F1316">
        <v>855.57330320000005</v>
      </c>
      <c r="G1316">
        <v>879</v>
      </c>
      <c r="H1316">
        <v>437.11534132499912</v>
      </c>
      <c r="I1316">
        <v>330.30610497019165</v>
      </c>
      <c r="J1316">
        <v>305.96260000000001</v>
      </c>
      <c r="K1316">
        <v>0.84223153875154433</v>
      </c>
      <c r="L1316">
        <v>0.38606406223147288</v>
      </c>
      <c r="M1316">
        <v>0.34808031854379978</v>
      </c>
      <c r="N1316">
        <v>1157.35637</v>
      </c>
      <c r="O1316">
        <v>2125.6723630000001</v>
      </c>
      <c r="P1316">
        <v>2511</v>
      </c>
      <c r="Q1316">
        <v>40.614433290000001</v>
      </c>
      <c r="R1316">
        <v>278.9699402</v>
      </c>
      <c r="S1316">
        <v>371</v>
      </c>
      <c r="T1316">
        <v>3.5092417809045283E-2</v>
      </c>
      <c r="U1316">
        <v>0.13123844721125538</v>
      </c>
      <c r="V1316">
        <v>0.14774990043807248</v>
      </c>
      <c r="W1316">
        <v>326.77566528320301</v>
      </c>
      <c r="X1316">
        <v>247.53671264648401</v>
      </c>
      <c r="Y1316">
        <v>282</v>
      </c>
      <c r="Z1316">
        <v>535.738525390625</v>
      </c>
      <c r="AA1316">
        <v>830.03381347656295</v>
      </c>
      <c r="AB1316">
        <v>879</v>
      </c>
      <c r="AC1316">
        <v>0.609953643048052</v>
      </c>
      <c r="AD1316">
        <v>0.29822485376792846</v>
      </c>
      <c r="AE1316">
        <v>0.32081911262798635</v>
      </c>
      <c r="AF1316">
        <v>235.00565983282399</v>
      </c>
      <c r="AG1316">
        <v>431.22467041015602</v>
      </c>
      <c r="AH1316">
        <v>273</v>
      </c>
      <c r="AI1316">
        <v>0.10400658616904496</v>
      </c>
      <c r="AJ1316">
        <v>0.13578719506289585</v>
      </c>
      <c r="AK1316">
        <v>7.5728155339805828E-2</v>
      </c>
      <c r="AL1316">
        <f t="shared" si="475"/>
        <v>0.8959934138309551</v>
      </c>
      <c r="AM1316">
        <f t="shared" si="475"/>
        <v>0.86421280493710417</v>
      </c>
      <c r="AN1316">
        <f t="shared" si="475"/>
        <v>0.92427184466019419</v>
      </c>
      <c r="AO1316">
        <v>56863.695121951219</v>
      </c>
      <c r="AP1316">
        <v>68067.694319574992</v>
      </c>
      <c r="AQ1316">
        <v>66801</v>
      </c>
      <c r="AR1316">
        <v>1181.8</v>
      </c>
      <c r="AS1316">
        <v>1030.7639383155399</v>
      </c>
      <c r="AT1316">
        <v>1200</v>
      </c>
      <c r="AU1316">
        <f t="shared" si="461"/>
        <v>3.1780608893850898E-2</v>
      </c>
      <c r="AV1316">
        <f t="shared" si="462"/>
        <v>-6.0059039723090027E-2</v>
      </c>
      <c r="AW1316">
        <v>9.6146029402210093E-2</v>
      </c>
      <c r="AX1316">
        <v>1.6511453226817102E-2</v>
      </c>
      <c r="AY1316" s="1">
        <f t="shared" si="463"/>
        <v>11203.999197623772</v>
      </c>
      <c r="AZ1316" s="1">
        <f t="shared" si="464"/>
        <v>-1266.6943195749918</v>
      </c>
      <c r="BA1316" s="1">
        <f t="shared" si="476"/>
        <v>-151.03606168446004</v>
      </c>
      <c r="BB1316" s="1">
        <f t="shared" si="477"/>
        <v>169.23606168446008</v>
      </c>
      <c r="BC1316">
        <f t="shared" si="465"/>
        <v>1</v>
      </c>
      <c r="BD1316">
        <f t="shared" si="466"/>
        <v>1</v>
      </c>
      <c r="BE1316">
        <f t="shared" si="467"/>
        <v>1</v>
      </c>
      <c r="BF1316">
        <f t="shared" si="468"/>
        <v>0</v>
      </c>
      <c r="BG1316">
        <f t="shared" si="469"/>
        <v>1</v>
      </c>
      <c r="BH1316">
        <f t="shared" si="470"/>
        <v>1</v>
      </c>
      <c r="BI1316">
        <f t="shared" si="471"/>
        <v>1</v>
      </c>
      <c r="BJ1316">
        <f t="shared" si="472"/>
        <v>0</v>
      </c>
      <c r="BK1316">
        <f t="shared" si="473"/>
        <v>1</v>
      </c>
      <c r="BL1316">
        <f t="shared" si="474"/>
        <v>1</v>
      </c>
      <c r="BM1316">
        <f t="shared" si="478"/>
        <v>1</v>
      </c>
      <c r="BN1316">
        <f t="shared" si="479"/>
        <v>0</v>
      </c>
      <c r="BO1316">
        <f>IF(AND(AU1316&gt;'County Avg'!$E$3,'Gentrification Calcs'!AW1316&gt;'County Avg'!$E$4,'Gentrification Calcs'!AY1316&gt;'County Avg'!$E$5,'Gentrification Calcs'!BA1316&gt;'County Avg'!$E$6),1,0)</f>
        <v>0</v>
      </c>
      <c r="BP1316">
        <f>IF(AND(AV1316&gt;'County Avg'!$F$3,'Gentrification Calcs'!AX1316&gt;'County Avg'!$F$4,'Gentrification Calcs'!AZ1316&gt;'County Avg'!$F$5,'Gentrification Calcs'!BB1316&gt;'County Avg'!$F$6),1,0)</f>
        <v>0</v>
      </c>
      <c r="BQ1316">
        <f t="shared" si="480"/>
        <v>0</v>
      </c>
      <c r="BR1316">
        <f t="shared" si="481"/>
        <v>0</v>
      </c>
      <c r="BS1316">
        <f t="shared" si="482"/>
        <v>0</v>
      </c>
      <c r="BT1316">
        <f t="shared" si="483"/>
        <v>0</v>
      </c>
    </row>
    <row r="1317" spans="1:72" x14ac:dyDescent="0.25">
      <c r="A1317">
        <v>6037433101</v>
      </c>
      <c r="B1317">
        <v>4922.9054408745196</v>
      </c>
      <c r="C1317">
        <v>2407.4455158412502</v>
      </c>
      <c r="D1317">
        <v>2648</v>
      </c>
      <c r="E1317">
        <v>1130.7551269999999</v>
      </c>
      <c r="F1317">
        <v>554.76599120000003</v>
      </c>
      <c r="G1317">
        <v>637</v>
      </c>
      <c r="H1317">
        <v>252.44543604969485</v>
      </c>
      <c r="I1317">
        <v>280.69563897339731</v>
      </c>
      <c r="J1317">
        <v>263.72699999999998</v>
      </c>
      <c r="K1317">
        <v>0.2232538504772969</v>
      </c>
      <c r="L1317">
        <v>0.50597124449938213</v>
      </c>
      <c r="M1317">
        <v>0.41401412872841442</v>
      </c>
      <c r="N1317">
        <v>2521.5705280000002</v>
      </c>
      <c r="O1317">
        <v>1351.6917719999999</v>
      </c>
      <c r="P1317">
        <v>1920</v>
      </c>
      <c r="Q1317">
        <v>88.488006589999998</v>
      </c>
      <c r="R1317">
        <v>82.397224429999994</v>
      </c>
      <c r="S1317">
        <v>321</v>
      </c>
      <c r="T1317">
        <v>3.5092417843329102E-2</v>
      </c>
      <c r="U1317">
        <v>6.0958589921785808E-2</v>
      </c>
      <c r="V1317">
        <v>0.16718749999999999</v>
      </c>
      <c r="W1317">
        <v>711.95697021484398</v>
      </c>
      <c r="X1317">
        <v>327.07293701171898</v>
      </c>
      <c r="Y1317">
        <v>201</v>
      </c>
      <c r="Z1317">
        <v>1167.23120117188</v>
      </c>
      <c r="AA1317">
        <v>556.02398681640602</v>
      </c>
      <c r="AB1317">
        <v>637</v>
      </c>
      <c r="AC1317">
        <v>0.6099536831264033</v>
      </c>
      <c r="AD1317">
        <v>0.58823530057474915</v>
      </c>
      <c r="AE1317">
        <v>0.31554160125588698</v>
      </c>
      <c r="AF1317">
        <v>512.01458893837605</v>
      </c>
      <c r="AG1317">
        <v>116.36248779296901</v>
      </c>
      <c r="AH1317">
        <v>280</v>
      </c>
      <c r="AI1317">
        <v>0.10400658616904497</v>
      </c>
      <c r="AJ1317">
        <v>4.8334422119749476E-2</v>
      </c>
      <c r="AK1317">
        <v>0.10574018126888217</v>
      </c>
      <c r="AL1317">
        <f t="shared" si="475"/>
        <v>0.89599341383095499</v>
      </c>
      <c r="AM1317">
        <f t="shared" si="475"/>
        <v>0.95166557788025052</v>
      </c>
      <c r="AN1317">
        <f t="shared" si="475"/>
        <v>0.89425981873111782</v>
      </c>
      <c r="AO1317">
        <v>52840.48303287381</v>
      </c>
      <c r="AP1317">
        <v>46764.384961176955</v>
      </c>
      <c r="AQ1317">
        <v>58015</v>
      </c>
      <c r="AR1317">
        <v>962.37222222222226</v>
      </c>
      <c r="AS1317">
        <v>858.96994859628319</v>
      </c>
      <c r="AT1317">
        <v>850</v>
      </c>
      <c r="AU1317">
        <f t="shared" si="461"/>
        <v>-5.5672164049295494E-2</v>
      </c>
      <c r="AV1317">
        <f t="shared" si="462"/>
        <v>5.7405759149132693E-2</v>
      </c>
      <c r="AW1317">
        <v>2.5866172078456706E-2</v>
      </c>
      <c r="AX1317">
        <v>0.10622891007821418</v>
      </c>
      <c r="AY1317" s="1">
        <f t="shared" si="463"/>
        <v>-6076.0980716968552</v>
      </c>
      <c r="AZ1317" s="1">
        <f t="shared" si="464"/>
        <v>11250.615038823045</v>
      </c>
      <c r="BA1317" s="1">
        <f t="shared" si="476"/>
        <v>-103.40227362593907</v>
      </c>
      <c r="BB1317" s="1">
        <f t="shared" si="477"/>
        <v>-8.9699485962831886</v>
      </c>
      <c r="BC1317">
        <f t="shared" si="465"/>
        <v>1</v>
      </c>
      <c r="BD1317">
        <f t="shared" si="466"/>
        <v>1</v>
      </c>
      <c r="BE1317">
        <f t="shared" si="467"/>
        <v>0</v>
      </c>
      <c r="BF1317">
        <f t="shared" si="468"/>
        <v>1</v>
      </c>
      <c r="BG1317">
        <f t="shared" si="469"/>
        <v>1</v>
      </c>
      <c r="BH1317">
        <f t="shared" si="470"/>
        <v>1</v>
      </c>
      <c r="BI1317">
        <f t="shared" si="471"/>
        <v>1</v>
      </c>
      <c r="BJ1317">
        <f t="shared" si="472"/>
        <v>1</v>
      </c>
      <c r="BK1317">
        <f t="shared" si="473"/>
        <v>1</v>
      </c>
      <c r="BL1317">
        <f t="shared" si="474"/>
        <v>1</v>
      </c>
      <c r="BM1317">
        <f t="shared" si="478"/>
        <v>1</v>
      </c>
      <c r="BN1317">
        <f t="shared" si="479"/>
        <v>1</v>
      </c>
      <c r="BO1317">
        <f>IF(AND(AU1317&gt;'County Avg'!$E$3,'Gentrification Calcs'!AW1317&gt;'County Avg'!$E$4,'Gentrification Calcs'!AY1317&gt;'County Avg'!$E$5,'Gentrification Calcs'!BA1317&gt;'County Avg'!$E$6),1,0)</f>
        <v>0</v>
      </c>
      <c r="BP1317">
        <f>IF(AND(AV1317&gt;'County Avg'!$F$3,'Gentrification Calcs'!AX1317&gt;'County Avg'!$F$4,'Gentrification Calcs'!AZ1317&gt;'County Avg'!$F$5,'Gentrification Calcs'!BB1317&gt;'County Avg'!$F$6),1,0)</f>
        <v>0</v>
      </c>
      <c r="BQ1317">
        <f t="shared" si="480"/>
        <v>0</v>
      </c>
      <c r="BR1317">
        <f t="shared" si="481"/>
        <v>0</v>
      </c>
      <c r="BS1317">
        <f t="shared" si="482"/>
        <v>0</v>
      </c>
      <c r="BT1317">
        <f t="shared" si="483"/>
        <v>0</v>
      </c>
    </row>
    <row r="1318" spans="1:72" x14ac:dyDescent="0.25">
      <c r="A1318">
        <v>6037433102</v>
      </c>
      <c r="B1318">
        <v>5838.0000051821999</v>
      </c>
      <c r="C1318">
        <v>5245.1811772584897</v>
      </c>
      <c r="D1318">
        <v>4673</v>
      </c>
      <c r="E1318">
        <v>1496</v>
      </c>
      <c r="F1318">
        <v>1208.687134</v>
      </c>
      <c r="G1318">
        <v>1171</v>
      </c>
      <c r="H1318">
        <v>550.01120509311249</v>
      </c>
      <c r="I1318">
        <v>611.56085383913614</v>
      </c>
      <c r="J1318">
        <v>739.41660000000002</v>
      </c>
      <c r="K1318">
        <v>0.36765454885903243</v>
      </c>
      <c r="L1318">
        <v>0.50597117867487462</v>
      </c>
      <c r="M1318">
        <v>0.63144030742954738</v>
      </c>
      <c r="N1318">
        <v>3071.0000030000001</v>
      </c>
      <c r="O1318">
        <v>2944.975586</v>
      </c>
      <c r="P1318">
        <v>2833</v>
      </c>
      <c r="Q1318">
        <v>177</v>
      </c>
      <c r="R1318">
        <v>179.52154540000001</v>
      </c>
      <c r="S1318">
        <v>279</v>
      </c>
      <c r="T1318">
        <v>5.7635949145910824E-2</v>
      </c>
      <c r="U1318">
        <v>6.095858527772529E-2</v>
      </c>
      <c r="V1318">
        <v>9.8482174373455703E-2</v>
      </c>
      <c r="W1318">
        <v>884</v>
      </c>
      <c r="X1318">
        <v>712.60461425781295</v>
      </c>
      <c r="Y1318">
        <v>869</v>
      </c>
      <c r="Z1318">
        <v>1490</v>
      </c>
      <c r="AA1318">
        <v>1211.42785644531</v>
      </c>
      <c r="AB1318">
        <v>1171</v>
      </c>
      <c r="AC1318">
        <v>0.59328859060402683</v>
      </c>
      <c r="AD1318">
        <v>0.58823528819025761</v>
      </c>
      <c r="AE1318">
        <v>0.74210076857386853</v>
      </c>
      <c r="AF1318">
        <v>843.00000074830302</v>
      </c>
      <c r="AG1318">
        <v>253.52279663085901</v>
      </c>
      <c r="AH1318">
        <v>41</v>
      </c>
      <c r="AI1318">
        <v>0.14439876670092494</v>
      </c>
      <c r="AJ1318">
        <v>4.833442126461842E-2</v>
      </c>
      <c r="AK1318">
        <v>8.7738069762465232E-3</v>
      </c>
      <c r="AL1318">
        <f t="shared" si="475"/>
        <v>0.855601233299075</v>
      </c>
      <c r="AM1318">
        <f t="shared" si="475"/>
        <v>0.9516655787353816</v>
      </c>
      <c r="AN1318">
        <f t="shared" si="475"/>
        <v>0.99122619302375348</v>
      </c>
      <c r="AO1318">
        <v>52844.110816542954</v>
      </c>
      <c r="AP1318">
        <v>46767.181038005729</v>
      </c>
      <c r="AQ1318">
        <v>33940</v>
      </c>
      <c r="AR1318">
        <v>962.37222222222226</v>
      </c>
      <c r="AS1318">
        <v>858.96994859628319</v>
      </c>
      <c r="AT1318">
        <v>1112</v>
      </c>
      <c r="AU1318">
        <f t="shared" si="461"/>
        <v>-9.6064345436306514E-2</v>
      </c>
      <c r="AV1318">
        <f t="shared" si="462"/>
        <v>-3.9560614288371897E-2</v>
      </c>
      <c r="AW1318">
        <v>3.3226361318144659E-3</v>
      </c>
      <c r="AX1318">
        <v>3.7523589095730413E-2</v>
      </c>
      <c r="AY1318" s="1">
        <f t="shared" si="463"/>
        <v>-6076.9297785372255</v>
      </c>
      <c r="AZ1318" s="1">
        <f t="shared" si="464"/>
        <v>-12827.181038005729</v>
      </c>
      <c r="BA1318" s="1">
        <f t="shared" si="476"/>
        <v>-103.40227362593907</v>
      </c>
      <c r="BB1318" s="1">
        <f t="shared" si="477"/>
        <v>253.03005140371681</v>
      </c>
      <c r="BC1318">
        <f t="shared" si="465"/>
        <v>1</v>
      </c>
      <c r="BD1318">
        <f t="shared" si="466"/>
        <v>1</v>
      </c>
      <c r="BE1318">
        <f t="shared" si="467"/>
        <v>0</v>
      </c>
      <c r="BF1318">
        <f t="shared" si="468"/>
        <v>1</v>
      </c>
      <c r="BG1318">
        <f t="shared" si="469"/>
        <v>1</v>
      </c>
      <c r="BH1318">
        <f t="shared" si="470"/>
        <v>1</v>
      </c>
      <c r="BI1318">
        <f t="shared" si="471"/>
        <v>1</v>
      </c>
      <c r="BJ1318">
        <f t="shared" si="472"/>
        <v>1</v>
      </c>
      <c r="BK1318">
        <f t="shared" si="473"/>
        <v>1</v>
      </c>
      <c r="BL1318">
        <f t="shared" si="474"/>
        <v>1</v>
      </c>
      <c r="BM1318">
        <f t="shared" si="478"/>
        <v>1</v>
      </c>
      <c r="BN1318">
        <f t="shared" si="479"/>
        <v>1</v>
      </c>
      <c r="BO1318">
        <f>IF(AND(AU1318&gt;'County Avg'!$E$3,'Gentrification Calcs'!AW1318&gt;'County Avg'!$E$4,'Gentrification Calcs'!AY1318&gt;'County Avg'!$E$5,'Gentrification Calcs'!BA1318&gt;'County Avg'!$E$6),1,0)</f>
        <v>0</v>
      </c>
      <c r="BP1318">
        <f>IF(AND(AV1318&gt;'County Avg'!$F$3,'Gentrification Calcs'!AX1318&gt;'County Avg'!$F$4,'Gentrification Calcs'!AZ1318&gt;'County Avg'!$F$5,'Gentrification Calcs'!BB1318&gt;'County Avg'!$F$6),1,0)</f>
        <v>0</v>
      </c>
      <c r="BQ1318">
        <f t="shared" si="480"/>
        <v>0</v>
      </c>
      <c r="BR1318">
        <f t="shared" si="481"/>
        <v>0</v>
      </c>
      <c r="BS1318">
        <f t="shared" si="482"/>
        <v>0</v>
      </c>
      <c r="BT1318">
        <f t="shared" si="483"/>
        <v>0</v>
      </c>
    </row>
    <row r="1319" spans="1:72" x14ac:dyDescent="0.25">
      <c r="A1319">
        <v>6037433200</v>
      </c>
      <c r="B1319">
        <v>5022.8535809797104</v>
      </c>
      <c r="C1319">
        <v>6287</v>
      </c>
      <c r="D1319">
        <v>5917</v>
      </c>
      <c r="E1319">
        <v>1192.3610839999999</v>
      </c>
      <c r="F1319">
        <v>1537</v>
      </c>
      <c r="G1319">
        <v>1575</v>
      </c>
      <c r="H1319">
        <v>795.63520070625896</v>
      </c>
      <c r="I1319">
        <v>826.26419999999996</v>
      </c>
      <c r="J1319">
        <v>928.26700000000005</v>
      </c>
      <c r="K1319">
        <v>0.66727706177490365</v>
      </c>
      <c r="L1319">
        <v>0.53758243331164601</v>
      </c>
      <c r="M1319">
        <v>0.58937587301587302</v>
      </c>
      <c r="N1319">
        <v>2427.1507240000001</v>
      </c>
      <c r="O1319">
        <v>3468</v>
      </c>
      <c r="P1319">
        <v>3817</v>
      </c>
      <c r="Q1319">
        <v>210.9807739</v>
      </c>
      <c r="R1319">
        <v>255</v>
      </c>
      <c r="S1319">
        <v>531</v>
      </c>
      <c r="T1319">
        <v>8.6925287257108963E-2</v>
      </c>
      <c r="U1319">
        <v>7.3529411764705885E-2</v>
      </c>
      <c r="V1319">
        <v>0.13911448781765784</v>
      </c>
      <c r="W1319">
        <v>842.179443359375</v>
      </c>
      <c r="X1319">
        <v>928</v>
      </c>
      <c r="Y1319">
        <v>877</v>
      </c>
      <c r="Z1319">
        <v>1168.24060058594</v>
      </c>
      <c r="AA1319">
        <v>1537</v>
      </c>
      <c r="AB1319">
        <v>1575</v>
      </c>
      <c r="AC1319">
        <v>0.72089554406598566</v>
      </c>
      <c r="AD1319">
        <v>0.60377358490566035</v>
      </c>
      <c r="AE1319">
        <v>0.55682539682539678</v>
      </c>
      <c r="AF1319">
        <v>533.55468495016999</v>
      </c>
      <c r="AG1319">
        <v>426</v>
      </c>
      <c r="AH1319">
        <v>302</v>
      </c>
      <c r="AI1319">
        <v>0.10622541078454049</v>
      </c>
      <c r="AJ1319">
        <v>6.7758867504374098E-2</v>
      </c>
      <c r="AK1319">
        <v>5.1039378063207706E-2</v>
      </c>
      <c r="AL1319">
        <f t="shared" si="475"/>
        <v>0.89377458921545949</v>
      </c>
      <c r="AM1319">
        <f t="shared" si="475"/>
        <v>0.9322411324956259</v>
      </c>
      <c r="AN1319">
        <f t="shared" si="475"/>
        <v>0.94896062193679231</v>
      </c>
      <c r="AO1319">
        <v>47866.791622481447</v>
      </c>
      <c r="AP1319">
        <v>41660.146710257461</v>
      </c>
      <c r="AQ1319">
        <v>37530</v>
      </c>
      <c r="AR1319">
        <v>983.10555555555561</v>
      </c>
      <c r="AS1319">
        <v>858.96994859628319</v>
      </c>
      <c r="AT1319">
        <v>981</v>
      </c>
      <c r="AU1319">
        <f t="shared" si="461"/>
        <v>-3.8466543280166396E-2</v>
      </c>
      <c r="AV1319">
        <f t="shared" si="462"/>
        <v>-1.6719489441166392E-2</v>
      </c>
      <c r="AW1319">
        <v>-1.3395875492403078E-2</v>
      </c>
      <c r="AX1319">
        <v>6.5585076052951954E-2</v>
      </c>
      <c r="AY1319" s="1">
        <f t="shared" si="463"/>
        <v>-6206.6449122239865</v>
      </c>
      <c r="AZ1319" s="1">
        <f t="shared" si="464"/>
        <v>-4130.1467102574607</v>
      </c>
      <c r="BA1319" s="1">
        <f t="shared" si="476"/>
        <v>-124.13560695927242</v>
      </c>
      <c r="BB1319" s="1">
        <f t="shared" si="477"/>
        <v>122.03005140371681</v>
      </c>
      <c r="BC1319">
        <f t="shared" si="465"/>
        <v>1</v>
      </c>
      <c r="BD1319">
        <f t="shared" si="466"/>
        <v>1</v>
      </c>
      <c r="BE1319">
        <f t="shared" si="467"/>
        <v>1</v>
      </c>
      <c r="BF1319">
        <f t="shared" si="468"/>
        <v>1</v>
      </c>
      <c r="BG1319">
        <f t="shared" si="469"/>
        <v>1</v>
      </c>
      <c r="BH1319">
        <f t="shared" si="470"/>
        <v>1</v>
      </c>
      <c r="BI1319">
        <f t="shared" si="471"/>
        <v>1</v>
      </c>
      <c r="BJ1319">
        <f t="shared" si="472"/>
        <v>1</v>
      </c>
      <c r="BK1319">
        <f t="shared" si="473"/>
        <v>1</v>
      </c>
      <c r="BL1319">
        <f t="shared" si="474"/>
        <v>1</v>
      </c>
      <c r="BM1319">
        <f t="shared" si="478"/>
        <v>1</v>
      </c>
      <c r="BN1319">
        <f t="shared" si="479"/>
        <v>1</v>
      </c>
      <c r="BO1319">
        <f>IF(AND(AU1319&gt;'County Avg'!$E$3,'Gentrification Calcs'!AW1319&gt;'County Avg'!$E$4,'Gentrification Calcs'!AY1319&gt;'County Avg'!$E$5,'Gentrification Calcs'!BA1319&gt;'County Avg'!$E$6),1,0)</f>
        <v>0</v>
      </c>
      <c r="BP1319">
        <f>IF(AND(AV1319&gt;'County Avg'!$F$3,'Gentrification Calcs'!AX1319&gt;'County Avg'!$F$4,'Gentrification Calcs'!AZ1319&gt;'County Avg'!$F$5,'Gentrification Calcs'!BB1319&gt;'County Avg'!$F$6),1,0)</f>
        <v>0</v>
      </c>
      <c r="BQ1319">
        <f t="shared" si="480"/>
        <v>0</v>
      </c>
      <c r="BR1319">
        <f t="shared" si="481"/>
        <v>0</v>
      </c>
      <c r="BS1319">
        <f t="shared" si="482"/>
        <v>0</v>
      </c>
      <c r="BT1319">
        <f t="shared" si="483"/>
        <v>0</v>
      </c>
    </row>
    <row r="1320" spans="1:72" x14ac:dyDescent="0.25">
      <c r="A1320">
        <v>6037433302</v>
      </c>
      <c r="B1320">
        <v>3452.7643579721598</v>
      </c>
      <c r="C1320">
        <v>1409</v>
      </c>
      <c r="D1320">
        <v>1884</v>
      </c>
      <c r="E1320">
        <v>819.64196779999997</v>
      </c>
      <c r="F1320">
        <v>369</v>
      </c>
      <c r="G1320">
        <v>418</v>
      </c>
      <c r="H1320">
        <v>659.5535656797274</v>
      </c>
      <c r="I1320">
        <v>230.00239999999999</v>
      </c>
      <c r="J1320">
        <v>250.67240000000001</v>
      </c>
      <c r="K1320">
        <v>0.80468496195971317</v>
      </c>
      <c r="L1320">
        <v>0.62331273712737123</v>
      </c>
      <c r="M1320">
        <v>0.59969473684210528</v>
      </c>
      <c r="N1320">
        <v>1668.449891</v>
      </c>
      <c r="O1320">
        <v>836</v>
      </c>
      <c r="P1320">
        <v>1122</v>
      </c>
      <c r="Q1320">
        <v>145.03048709999999</v>
      </c>
      <c r="R1320">
        <v>26</v>
      </c>
      <c r="S1320">
        <v>59</v>
      </c>
      <c r="T1320">
        <v>8.6925287886874869E-2</v>
      </c>
      <c r="U1320">
        <v>3.1100478468899521E-2</v>
      </c>
      <c r="V1320">
        <v>5.2584670231729053E-2</v>
      </c>
      <c r="W1320">
        <v>578.92333984375</v>
      </c>
      <c r="X1320">
        <v>259</v>
      </c>
      <c r="Y1320">
        <v>279</v>
      </c>
      <c r="Z1320">
        <v>803.06134033203102</v>
      </c>
      <c r="AA1320">
        <v>380</v>
      </c>
      <c r="AB1320">
        <v>418</v>
      </c>
      <c r="AC1320">
        <v>0.7208955415589926</v>
      </c>
      <c r="AD1320">
        <v>0.68157894736842106</v>
      </c>
      <c r="AE1320">
        <v>0.66746411483253587</v>
      </c>
      <c r="AF1320">
        <v>366.77131226781398</v>
      </c>
      <c r="AG1320">
        <v>116</v>
      </c>
      <c r="AH1320">
        <v>64</v>
      </c>
      <c r="AI1320">
        <v>0.10622541078454081</v>
      </c>
      <c r="AJ1320">
        <v>8.2327892122072394E-2</v>
      </c>
      <c r="AK1320">
        <v>3.3970276008492568E-2</v>
      </c>
      <c r="AL1320">
        <f t="shared" si="475"/>
        <v>0.89377458921545916</v>
      </c>
      <c r="AM1320">
        <f t="shared" si="475"/>
        <v>0.91767210787792763</v>
      </c>
      <c r="AN1320">
        <f t="shared" si="475"/>
        <v>0.96602972399150744</v>
      </c>
      <c r="AO1320">
        <v>46428.37539766702</v>
      </c>
      <c r="AP1320">
        <v>34077.186350633434</v>
      </c>
      <c r="AQ1320">
        <v>33594</v>
      </c>
      <c r="AR1320">
        <v>1072.95</v>
      </c>
      <c r="AS1320">
        <v>768.33847370502178</v>
      </c>
      <c r="AT1320">
        <v>985</v>
      </c>
      <c r="AU1320">
        <f t="shared" si="461"/>
        <v>-2.389751866246842E-2</v>
      </c>
      <c r="AV1320">
        <f t="shared" si="462"/>
        <v>-4.8357616113579825E-2</v>
      </c>
      <c r="AW1320">
        <v>-5.5824809417975352E-2</v>
      </c>
      <c r="AX1320">
        <v>2.1484191762829532E-2</v>
      </c>
      <c r="AY1320" s="1">
        <f t="shared" si="463"/>
        <v>-12351.189047033586</v>
      </c>
      <c r="AZ1320" s="1">
        <f t="shared" si="464"/>
        <v>-483.1863506334339</v>
      </c>
      <c r="BA1320" s="1">
        <f t="shared" si="476"/>
        <v>-304.61152629497826</v>
      </c>
      <c r="BB1320" s="1">
        <f t="shared" si="477"/>
        <v>216.66152629497822</v>
      </c>
      <c r="BC1320">
        <f t="shared" si="465"/>
        <v>1</v>
      </c>
      <c r="BD1320">
        <f t="shared" si="466"/>
        <v>1</v>
      </c>
      <c r="BE1320">
        <f t="shared" si="467"/>
        <v>1</v>
      </c>
      <c r="BF1320">
        <f t="shared" si="468"/>
        <v>1</v>
      </c>
      <c r="BG1320">
        <f t="shared" si="469"/>
        <v>1</v>
      </c>
      <c r="BH1320">
        <f t="shared" si="470"/>
        <v>1</v>
      </c>
      <c r="BI1320">
        <f t="shared" si="471"/>
        <v>1</v>
      </c>
      <c r="BJ1320">
        <f t="shared" si="472"/>
        <v>1</v>
      </c>
      <c r="BK1320">
        <f t="shared" si="473"/>
        <v>1</v>
      </c>
      <c r="BL1320">
        <f t="shared" si="474"/>
        <v>1</v>
      </c>
      <c r="BM1320">
        <f t="shared" si="478"/>
        <v>1</v>
      </c>
      <c r="BN1320">
        <f t="shared" si="479"/>
        <v>1</v>
      </c>
      <c r="BO1320">
        <f>IF(AND(AU1320&gt;'County Avg'!$E$3,'Gentrification Calcs'!AW1320&gt;'County Avg'!$E$4,'Gentrification Calcs'!AY1320&gt;'County Avg'!$E$5,'Gentrification Calcs'!BA1320&gt;'County Avg'!$E$6),1,0)</f>
        <v>0</v>
      </c>
      <c r="BP1320">
        <f>IF(AND(AV1320&gt;'County Avg'!$F$3,'Gentrification Calcs'!AX1320&gt;'County Avg'!$F$4,'Gentrification Calcs'!AZ1320&gt;'County Avg'!$F$5,'Gentrification Calcs'!BB1320&gt;'County Avg'!$F$6),1,0)</f>
        <v>0</v>
      </c>
      <c r="BQ1320">
        <f t="shared" si="480"/>
        <v>0</v>
      </c>
      <c r="BR1320">
        <f t="shared" si="481"/>
        <v>0</v>
      </c>
      <c r="BS1320">
        <f t="shared" si="482"/>
        <v>0</v>
      </c>
      <c r="BT1320">
        <f t="shared" si="483"/>
        <v>0</v>
      </c>
    </row>
    <row r="1321" spans="1:72" x14ac:dyDescent="0.25">
      <c r="A1321">
        <v>6037433304</v>
      </c>
      <c r="B1321">
        <v>3429.3464688898698</v>
      </c>
      <c r="C1321">
        <v>5012.9999389648401</v>
      </c>
      <c r="D1321">
        <v>4638</v>
      </c>
      <c r="E1321">
        <v>814.08288570000002</v>
      </c>
      <c r="F1321">
        <v>1162.4420170000001</v>
      </c>
      <c r="G1321">
        <v>1345</v>
      </c>
      <c r="H1321">
        <v>453.38431770655598</v>
      </c>
      <c r="I1321">
        <v>710.67783855084053</v>
      </c>
      <c r="J1321">
        <v>800.54300000000001</v>
      </c>
      <c r="K1321">
        <v>0.55692648214402329</v>
      </c>
      <c r="L1321">
        <v>0.61136626873221533</v>
      </c>
      <c r="M1321">
        <v>0.59519925650557626</v>
      </c>
      <c r="N1321">
        <v>1657.1338639999999</v>
      </c>
      <c r="O1321">
        <v>2557.171875</v>
      </c>
      <c r="P1321">
        <v>2986</v>
      </c>
      <c r="Q1321">
        <v>144.04684449999999</v>
      </c>
      <c r="R1321">
        <v>233.29113770000001</v>
      </c>
      <c r="S1321">
        <v>469</v>
      </c>
      <c r="T1321">
        <v>8.6925291691462292E-2</v>
      </c>
      <c r="U1321">
        <v>9.1230135909421417E-2</v>
      </c>
      <c r="V1321">
        <v>0.15706630944407235</v>
      </c>
      <c r="W1321">
        <v>574.99688720703102</v>
      </c>
      <c r="X1321">
        <v>907.07604980468795</v>
      </c>
      <c r="Y1321">
        <v>995</v>
      </c>
      <c r="Z1321">
        <v>797.61474609375</v>
      </c>
      <c r="AA1321">
        <v>1168.96411132813</v>
      </c>
      <c r="AB1321">
        <v>1345</v>
      </c>
      <c r="AC1321">
        <v>0.72089550754048759</v>
      </c>
      <c r="AD1321">
        <v>0.77596569562268647</v>
      </c>
      <c r="AE1321">
        <v>0.7397769516728625</v>
      </c>
      <c r="AF1321">
        <v>364.28373738034099</v>
      </c>
      <c r="AG1321">
        <v>197.670333862305</v>
      </c>
      <c r="AH1321">
        <v>130</v>
      </c>
      <c r="AI1321">
        <v>0.10622541078454083</v>
      </c>
      <c r="AJ1321">
        <v>3.9431545236189039E-2</v>
      </c>
      <c r="AK1321">
        <v>2.8029322984044848E-2</v>
      </c>
      <c r="AL1321">
        <f t="shared" si="475"/>
        <v>0.89377458921545916</v>
      </c>
      <c r="AM1321">
        <f t="shared" si="475"/>
        <v>0.96056845476381092</v>
      </c>
      <c r="AN1321">
        <f t="shared" si="475"/>
        <v>0.97197067701595519</v>
      </c>
      <c r="AO1321">
        <v>46428.37539766702</v>
      </c>
      <c r="AP1321">
        <v>38156.662443808753</v>
      </c>
      <c r="AQ1321">
        <v>31995</v>
      </c>
      <c r="AR1321">
        <v>1072.95</v>
      </c>
      <c r="AS1321">
        <v>890.08224594701471</v>
      </c>
      <c r="AT1321">
        <v>918</v>
      </c>
      <c r="AU1321">
        <f t="shared" si="461"/>
        <v>-6.6793865548351788E-2</v>
      </c>
      <c r="AV1321">
        <f t="shared" si="462"/>
        <v>-1.1402222252144191E-2</v>
      </c>
      <c r="AW1321">
        <v>4.3048442179591251E-3</v>
      </c>
      <c r="AX1321">
        <v>6.5836173534650932E-2</v>
      </c>
      <c r="AY1321" s="1">
        <f t="shared" si="463"/>
        <v>-8271.7129538582667</v>
      </c>
      <c r="AZ1321" s="1">
        <f t="shared" si="464"/>
        <v>-6161.6624438087529</v>
      </c>
      <c r="BA1321" s="1">
        <f t="shared" si="476"/>
        <v>-182.86775405298533</v>
      </c>
      <c r="BB1321" s="1">
        <f t="shared" si="477"/>
        <v>27.917754052985288</v>
      </c>
      <c r="BC1321">
        <f t="shared" si="465"/>
        <v>1</v>
      </c>
      <c r="BD1321">
        <f t="shared" si="466"/>
        <v>1</v>
      </c>
      <c r="BE1321">
        <f t="shared" si="467"/>
        <v>1</v>
      </c>
      <c r="BF1321">
        <f t="shared" si="468"/>
        <v>1</v>
      </c>
      <c r="BG1321">
        <f t="shared" si="469"/>
        <v>1</v>
      </c>
      <c r="BH1321">
        <f t="shared" si="470"/>
        <v>1</v>
      </c>
      <c r="BI1321">
        <f t="shared" si="471"/>
        <v>1</v>
      </c>
      <c r="BJ1321">
        <f t="shared" si="472"/>
        <v>1</v>
      </c>
      <c r="BK1321">
        <f t="shared" si="473"/>
        <v>1</v>
      </c>
      <c r="BL1321">
        <f t="shared" si="474"/>
        <v>1</v>
      </c>
      <c r="BM1321">
        <f t="shared" si="478"/>
        <v>1</v>
      </c>
      <c r="BN1321">
        <f t="shared" si="479"/>
        <v>1</v>
      </c>
      <c r="BO1321">
        <f>IF(AND(AU1321&gt;'County Avg'!$E$3,'Gentrification Calcs'!AW1321&gt;'County Avg'!$E$4,'Gentrification Calcs'!AY1321&gt;'County Avg'!$E$5,'Gentrification Calcs'!BA1321&gt;'County Avg'!$E$6),1,0)</f>
        <v>0</v>
      </c>
      <c r="BP1321">
        <f>IF(AND(AV1321&gt;'County Avg'!$F$3,'Gentrification Calcs'!AX1321&gt;'County Avg'!$F$4,'Gentrification Calcs'!AZ1321&gt;'County Avg'!$F$5,'Gentrification Calcs'!BB1321&gt;'County Avg'!$F$6),1,0)</f>
        <v>0</v>
      </c>
      <c r="BQ1321">
        <f t="shared" si="480"/>
        <v>0</v>
      </c>
      <c r="BR1321">
        <f t="shared" si="481"/>
        <v>0</v>
      </c>
      <c r="BS1321">
        <f t="shared" si="482"/>
        <v>0</v>
      </c>
      <c r="BT1321">
        <f t="shared" si="483"/>
        <v>0</v>
      </c>
    </row>
    <row r="1322" spans="1:72" x14ac:dyDescent="0.25">
      <c r="A1322">
        <v>6037433305</v>
      </c>
      <c r="B1322">
        <v>2377.3771464225902</v>
      </c>
      <c r="C1322">
        <v>4979.0000610351599</v>
      </c>
      <c r="D1322">
        <v>4922</v>
      </c>
      <c r="E1322">
        <v>564.35882570000001</v>
      </c>
      <c r="F1322">
        <v>1154.5579829999999</v>
      </c>
      <c r="G1322">
        <v>1188</v>
      </c>
      <c r="H1322">
        <v>450.30930228038386</v>
      </c>
      <c r="I1322">
        <v>705.85776144915951</v>
      </c>
      <c r="J1322">
        <v>692.19820000000004</v>
      </c>
      <c r="K1322">
        <v>0.79791310381625502</v>
      </c>
      <c r="L1322">
        <v>0.61136623005720414</v>
      </c>
      <c r="M1322">
        <v>0.58265841750841751</v>
      </c>
      <c r="N1322">
        <v>1148.7996949999999</v>
      </c>
      <c r="O1322">
        <v>2539.828125</v>
      </c>
      <c r="P1322">
        <v>2863</v>
      </c>
      <c r="Q1322">
        <v>99.859741209999996</v>
      </c>
      <c r="R1322">
        <v>231.70886229999999</v>
      </c>
      <c r="S1322">
        <v>288</v>
      </c>
      <c r="T1322">
        <v>8.6925285273513245E-2</v>
      </c>
      <c r="U1322">
        <v>9.1230134834419163E-2</v>
      </c>
      <c r="V1322">
        <v>0.10059378274537199</v>
      </c>
      <c r="W1322">
        <v>398.61367797851602</v>
      </c>
      <c r="X1322">
        <v>900.92395019531295</v>
      </c>
      <c r="Y1322">
        <v>906</v>
      </c>
      <c r="Z1322">
        <v>552.9423828125</v>
      </c>
      <c r="AA1322">
        <v>1161.03588867188</v>
      </c>
      <c r="AB1322">
        <v>1188</v>
      </c>
      <c r="AC1322">
        <v>0.72089550443031225</v>
      </c>
      <c r="AD1322">
        <v>0.77596563464191315</v>
      </c>
      <c r="AE1322">
        <v>0.76262626262626265</v>
      </c>
      <c r="AF1322">
        <v>252.537863968518</v>
      </c>
      <c r="AG1322">
        <v>196.329666137695</v>
      </c>
      <c r="AH1322">
        <v>60</v>
      </c>
      <c r="AI1322">
        <v>0.10622541078454036</v>
      </c>
      <c r="AJ1322">
        <v>3.9431545236188859E-2</v>
      </c>
      <c r="AK1322">
        <v>1.2190166598943519E-2</v>
      </c>
      <c r="AL1322">
        <f t="shared" si="475"/>
        <v>0.8937745892154596</v>
      </c>
      <c r="AM1322">
        <f t="shared" si="475"/>
        <v>0.96056845476381114</v>
      </c>
      <c r="AN1322">
        <f t="shared" si="475"/>
        <v>0.98780983340105644</v>
      </c>
      <c r="AO1322">
        <v>46428.37539766702</v>
      </c>
      <c r="AP1322">
        <v>38156.662443808753</v>
      </c>
      <c r="AQ1322">
        <v>33347</v>
      </c>
      <c r="AR1322">
        <v>1072.95</v>
      </c>
      <c r="AS1322">
        <v>890.08224594701471</v>
      </c>
      <c r="AT1322">
        <v>1095</v>
      </c>
      <c r="AU1322">
        <f t="shared" si="461"/>
        <v>-6.6793865548351497E-2</v>
      </c>
      <c r="AV1322">
        <f t="shared" si="462"/>
        <v>-2.724137863724534E-2</v>
      </c>
      <c r="AW1322">
        <v>4.3048495609059184E-3</v>
      </c>
      <c r="AX1322">
        <v>9.3636479109528298E-3</v>
      </c>
      <c r="AY1322" s="1">
        <f t="shared" si="463"/>
        <v>-8271.7129538582667</v>
      </c>
      <c r="AZ1322" s="1">
        <f t="shared" si="464"/>
        <v>-4809.6624438087529</v>
      </c>
      <c r="BA1322" s="1">
        <f t="shared" si="476"/>
        <v>-182.86775405298533</v>
      </c>
      <c r="BB1322" s="1">
        <f t="shared" si="477"/>
        <v>204.91775405298529</v>
      </c>
      <c r="BC1322">
        <f t="shared" si="465"/>
        <v>1</v>
      </c>
      <c r="BD1322">
        <f t="shared" si="466"/>
        <v>1</v>
      </c>
      <c r="BE1322">
        <f t="shared" si="467"/>
        <v>1</v>
      </c>
      <c r="BF1322">
        <f t="shared" si="468"/>
        <v>1</v>
      </c>
      <c r="BG1322">
        <f t="shared" si="469"/>
        <v>1</v>
      </c>
      <c r="BH1322">
        <f t="shared" si="470"/>
        <v>1</v>
      </c>
      <c r="BI1322">
        <f t="shared" si="471"/>
        <v>1</v>
      </c>
      <c r="BJ1322">
        <f t="shared" si="472"/>
        <v>1</v>
      </c>
      <c r="BK1322">
        <f t="shared" si="473"/>
        <v>1</v>
      </c>
      <c r="BL1322">
        <f t="shared" si="474"/>
        <v>1</v>
      </c>
      <c r="BM1322">
        <f t="shared" si="478"/>
        <v>1</v>
      </c>
      <c r="BN1322">
        <f t="shared" si="479"/>
        <v>1</v>
      </c>
      <c r="BO1322">
        <f>IF(AND(AU1322&gt;'County Avg'!$E$3,'Gentrification Calcs'!AW1322&gt;'County Avg'!$E$4,'Gentrification Calcs'!AY1322&gt;'County Avg'!$E$5,'Gentrification Calcs'!BA1322&gt;'County Avg'!$E$6),1,0)</f>
        <v>0</v>
      </c>
      <c r="BP1322">
        <f>IF(AND(AV1322&gt;'County Avg'!$F$3,'Gentrification Calcs'!AX1322&gt;'County Avg'!$F$4,'Gentrification Calcs'!AZ1322&gt;'County Avg'!$F$5,'Gentrification Calcs'!BB1322&gt;'County Avg'!$F$6),1,0)</f>
        <v>0</v>
      </c>
      <c r="BQ1322">
        <f t="shared" si="480"/>
        <v>0</v>
      </c>
      <c r="BR1322">
        <f t="shared" si="481"/>
        <v>0</v>
      </c>
      <c r="BS1322">
        <f t="shared" si="482"/>
        <v>0</v>
      </c>
      <c r="BT1322">
        <f t="shared" si="483"/>
        <v>0</v>
      </c>
    </row>
    <row r="1323" spans="1:72" x14ac:dyDescent="0.25">
      <c r="A1323">
        <v>6037433306</v>
      </c>
      <c r="B1323">
        <v>2266.8767329675802</v>
      </c>
      <c r="C1323">
        <v>3756.0001414418198</v>
      </c>
      <c r="D1323">
        <v>3592</v>
      </c>
      <c r="E1323">
        <v>538.12750240000003</v>
      </c>
      <c r="F1323">
        <v>789.83435059999999</v>
      </c>
      <c r="G1323">
        <v>778</v>
      </c>
      <c r="H1323">
        <v>312.1746530351125</v>
      </c>
      <c r="I1323">
        <v>377.28013793473912</v>
      </c>
      <c r="J1323">
        <v>404.1062</v>
      </c>
      <c r="K1323">
        <v>0.58011280159969847</v>
      </c>
      <c r="L1323">
        <v>0.47766995402027923</v>
      </c>
      <c r="M1323">
        <v>0.51941670951156815</v>
      </c>
      <c r="N1323">
        <v>1095.4035220000001</v>
      </c>
      <c r="O1323">
        <v>1864.130005</v>
      </c>
      <c r="P1323">
        <v>2243</v>
      </c>
      <c r="Q1323">
        <v>95.21826935</v>
      </c>
      <c r="R1323">
        <v>226.96388239999999</v>
      </c>
      <c r="S1323">
        <v>317</v>
      </c>
      <c r="T1323">
        <v>8.6925290486696088E-2</v>
      </c>
      <c r="U1323">
        <v>0.12175324778381001</v>
      </c>
      <c r="V1323">
        <v>0.1413285777975925</v>
      </c>
      <c r="W1323">
        <v>380.08612060546898</v>
      </c>
      <c r="X1323">
        <v>454.43212890625</v>
      </c>
      <c r="Y1323">
        <v>477</v>
      </c>
      <c r="Z1323">
        <v>527.24163818359398</v>
      </c>
      <c r="AA1323">
        <v>785.79943847656295</v>
      </c>
      <c r="AB1323">
        <v>778</v>
      </c>
      <c r="AC1323">
        <v>0.72089549284253784</v>
      </c>
      <c r="AD1323">
        <v>0.578305489486302</v>
      </c>
      <c r="AE1323">
        <v>0.61311053984575836</v>
      </c>
      <c r="AF1323">
        <v>240.79991215739801</v>
      </c>
      <c r="AG1323">
        <v>150.80490112304699</v>
      </c>
      <c r="AH1323">
        <v>44</v>
      </c>
      <c r="AI1323">
        <v>0.10622541078454036</v>
      </c>
      <c r="AJ1323">
        <v>4.0150398148056869E-2</v>
      </c>
      <c r="AK1323">
        <v>1.2249443207126948E-2</v>
      </c>
      <c r="AL1323">
        <f t="shared" si="475"/>
        <v>0.8937745892154596</v>
      </c>
      <c r="AM1323">
        <f t="shared" si="475"/>
        <v>0.95984960185194312</v>
      </c>
      <c r="AN1323">
        <f t="shared" si="475"/>
        <v>0.98775055679287305</v>
      </c>
      <c r="AO1323">
        <v>46428.37539766702</v>
      </c>
      <c r="AP1323">
        <v>48725.832856559056</v>
      </c>
      <c r="AQ1323">
        <v>41651</v>
      </c>
      <c r="AR1323">
        <v>1072.95</v>
      </c>
      <c r="AS1323">
        <v>963.12850929221042</v>
      </c>
      <c r="AT1323">
        <v>1203</v>
      </c>
      <c r="AU1323">
        <f t="shared" si="461"/>
        <v>-6.6075012636483493E-2</v>
      </c>
      <c r="AV1323">
        <f t="shared" si="462"/>
        <v>-2.7900954940929923E-2</v>
      </c>
      <c r="AW1323">
        <v>3.4827957297113923E-2</v>
      </c>
      <c r="AX1323">
        <v>1.9575330013782491E-2</v>
      </c>
      <c r="AY1323" s="1">
        <f t="shared" si="463"/>
        <v>2297.4574588920368</v>
      </c>
      <c r="AZ1323" s="1">
        <f t="shared" si="464"/>
        <v>-7074.8328565590564</v>
      </c>
      <c r="BA1323" s="1">
        <f t="shared" si="476"/>
        <v>-109.82149070778962</v>
      </c>
      <c r="BB1323" s="1">
        <f t="shared" si="477"/>
        <v>239.87149070778958</v>
      </c>
      <c r="BC1323">
        <f t="shared" si="465"/>
        <v>1</v>
      </c>
      <c r="BD1323">
        <f t="shared" si="466"/>
        <v>1</v>
      </c>
      <c r="BE1323">
        <f t="shared" si="467"/>
        <v>1</v>
      </c>
      <c r="BF1323">
        <f t="shared" si="468"/>
        <v>1</v>
      </c>
      <c r="BG1323">
        <f t="shared" si="469"/>
        <v>1</v>
      </c>
      <c r="BH1323">
        <f t="shared" si="470"/>
        <v>1</v>
      </c>
      <c r="BI1323">
        <f t="shared" si="471"/>
        <v>1</v>
      </c>
      <c r="BJ1323">
        <f t="shared" si="472"/>
        <v>1</v>
      </c>
      <c r="BK1323">
        <f t="shared" si="473"/>
        <v>1</v>
      </c>
      <c r="BL1323">
        <f t="shared" si="474"/>
        <v>1</v>
      </c>
      <c r="BM1323">
        <f t="shared" si="478"/>
        <v>1</v>
      </c>
      <c r="BN1323">
        <f t="shared" si="479"/>
        <v>1</v>
      </c>
      <c r="BO1323">
        <f>IF(AND(AU1323&gt;'County Avg'!$E$3,'Gentrification Calcs'!AW1323&gt;'County Avg'!$E$4,'Gentrification Calcs'!AY1323&gt;'County Avg'!$E$5,'Gentrification Calcs'!BA1323&gt;'County Avg'!$E$6),1,0)</f>
        <v>1</v>
      </c>
      <c r="BP1323">
        <f>IF(AND(AV1323&gt;'County Avg'!$F$3,'Gentrification Calcs'!AX1323&gt;'County Avg'!$F$4,'Gentrification Calcs'!AZ1323&gt;'County Avg'!$F$5,'Gentrification Calcs'!BB1323&gt;'County Avg'!$F$6),1,0)</f>
        <v>0</v>
      </c>
      <c r="BQ1323">
        <f t="shared" si="480"/>
        <v>1</v>
      </c>
      <c r="BR1323">
        <f t="shared" si="481"/>
        <v>0</v>
      </c>
      <c r="BS1323">
        <f t="shared" si="482"/>
        <v>1</v>
      </c>
      <c r="BT1323">
        <f t="shared" si="483"/>
        <v>0</v>
      </c>
    </row>
    <row r="1324" spans="1:72" x14ac:dyDescent="0.25">
      <c r="A1324">
        <v>6037433307</v>
      </c>
      <c r="B1324">
        <v>3695.1944322772601</v>
      </c>
      <c r="C1324">
        <v>3581.4211301207501</v>
      </c>
      <c r="D1324">
        <v>3119</v>
      </c>
      <c r="E1324">
        <v>818.54858400000001</v>
      </c>
      <c r="F1324">
        <v>753.12280269999997</v>
      </c>
      <c r="G1324">
        <v>807</v>
      </c>
      <c r="H1324">
        <v>297.66478518244043</v>
      </c>
      <c r="I1324">
        <v>359.74416391151908</v>
      </c>
      <c r="J1324">
        <v>314</v>
      </c>
      <c r="K1324">
        <v>0.36364950230301835</v>
      </c>
      <c r="L1324">
        <v>0.47766999302346191</v>
      </c>
      <c r="M1324">
        <v>0.38909541511771994</v>
      </c>
      <c r="N1324">
        <v>1773.0039039999999</v>
      </c>
      <c r="O1324">
        <v>1777.4852289999999</v>
      </c>
      <c r="P1324">
        <v>1989</v>
      </c>
      <c r="Q1324">
        <v>44.077865600000003</v>
      </c>
      <c r="R1324">
        <v>216.41459660000001</v>
      </c>
      <c r="S1324">
        <v>463</v>
      </c>
      <c r="T1324">
        <v>2.4860557554643718E-2</v>
      </c>
      <c r="U1324">
        <v>0.12175324614188399</v>
      </c>
      <c r="V1324">
        <v>0.23278029160382102</v>
      </c>
      <c r="W1324">
        <v>620.76330566406295</v>
      </c>
      <c r="X1324">
        <v>433.31011962890602</v>
      </c>
      <c r="Y1324">
        <v>352</v>
      </c>
      <c r="Z1324">
        <v>823.06939697265602</v>
      </c>
      <c r="AA1324">
        <v>749.27545166015602</v>
      </c>
      <c r="AB1324">
        <v>807</v>
      </c>
      <c r="AC1324">
        <v>0.75420530510222084</v>
      </c>
      <c r="AD1324">
        <v>0.57830550656481361</v>
      </c>
      <c r="AE1324">
        <v>0.43618339529120198</v>
      </c>
      <c r="AF1324">
        <v>294.70009121159001</v>
      </c>
      <c r="AG1324">
        <v>143.79547119140599</v>
      </c>
      <c r="AH1324">
        <v>138</v>
      </c>
      <c r="AI1324">
        <v>7.9752255696589516E-2</v>
      </c>
      <c r="AJ1324">
        <v>4.0150394485040028E-2</v>
      </c>
      <c r="AK1324">
        <v>4.42449503045848E-2</v>
      </c>
      <c r="AL1324">
        <f t="shared" si="475"/>
        <v>0.9202477443034105</v>
      </c>
      <c r="AM1324">
        <f t="shared" si="475"/>
        <v>0.95984960551496001</v>
      </c>
      <c r="AN1324">
        <f t="shared" si="475"/>
        <v>0.95575504969541525</v>
      </c>
      <c r="AO1324">
        <v>46428.37539766702</v>
      </c>
      <c r="AP1324">
        <v>48725.832856559056</v>
      </c>
      <c r="AQ1324">
        <v>52399</v>
      </c>
      <c r="AR1324">
        <v>1072.95</v>
      </c>
      <c r="AS1324">
        <v>963.12850929221042</v>
      </c>
      <c r="AT1324">
        <v>1259</v>
      </c>
      <c r="AU1324">
        <f t="shared" si="461"/>
        <v>-3.9601861211549488E-2</v>
      </c>
      <c r="AV1324">
        <f t="shared" si="462"/>
        <v>4.094555819544772E-3</v>
      </c>
      <c r="AW1324">
        <v>9.6892688587240261E-2</v>
      </c>
      <c r="AX1324">
        <v>0.11102704546193704</v>
      </c>
      <c r="AY1324" s="1">
        <f t="shared" si="463"/>
        <v>2297.4574588920368</v>
      </c>
      <c r="AZ1324" s="1">
        <f t="shared" si="464"/>
        <v>3673.1671434409436</v>
      </c>
      <c r="BA1324" s="1">
        <f t="shared" si="476"/>
        <v>-109.82149070778962</v>
      </c>
      <c r="BB1324" s="1">
        <f t="shared" si="477"/>
        <v>295.87149070778958</v>
      </c>
      <c r="BC1324">
        <f t="shared" si="465"/>
        <v>1</v>
      </c>
      <c r="BD1324">
        <f t="shared" si="466"/>
        <v>1</v>
      </c>
      <c r="BE1324">
        <f t="shared" si="467"/>
        <v>0</v>
      </c>
      <c r="BF1324">
        <f t="shared" si="468"/>
        <v>1</v>
      </c>
      <c r="BG1324">
        <f t="shared" si="469"/>
        <v>1</v>
      </c>
      <c r="BH1324">
        <f t="shared" si="470"/>
        <v>1</v>
      </c>
      <c r="BI1324">
        <f t="shared" si="471"/>
        <v>1</v>
      </c>
      <c r="BJ1324">
        <f t="shared" si="472"/>
        <v>1</v>
      </c>
      <c r="BK1324">
        <f t="shared" si="473"/>
        <v>1</v>
      </c>
      <c r="BL1324">
        <f t="shared" si="474"/>
        <v>1</v>
      </c>
      <c r="BM1324">
        <f t="shared" si="478"/>
        <v>1</v>
      </c>
      <c r="BN1324">
        <f t="shared" si="479"/>
        <v>1</v>
      </c>
      <c r="BO1324">
        <f>IF(AND(AU1324&gt;'County Avg'!$E$3,'Gentrification Calcs'!AW1324&gt;'County Avg'!$E$4,'Gentrification Calcs'!AY1324&gt;'County Avg'!$E$5,'Gentrification Calcs'!BA1324&gt;'County Avg'!$E$6),1,0)</f>
        <v>1</v>
      </c>
      <c r="BP1324">
        <f>IF(AND(AV1324&gt;'County Avg'!$F$3,'Gentrification Calcs'!AX1324&gt;'County Avg'!$F$4,'Gentrification Calcs'!AZ1324&gt;'County Avg'!$F$5,'Gentrification Calcs'!BB1324&gt;'County Avg'!$F$6),1,0)</f>
        <v>1</v>
      </c>
      <c r="BQ1324">
        <f t="shared" si="480"/>
        <v>1</v>
      </c>
      <c r="BR1324">
        <f t="shared" si="481"/>
        <v>1</v>
      </c>
      <c r="BS1324">
        <f t="shared" si="482"/>
        <v>1</v>
      </c>
      <c r="BT1324">
        <f t="shared" si="483"/>
        <v>1</v>
      </c>
    </row>
    <row r="1325" spans="1:72" x14ac:dyDescent="0.25">
      <c r="A1325">
        <v>6037433401</v>
      </c>
      <c r="B1325">
        <v>4267.3852431968598</v>
      </c>
      <c r="C1325">
        <v>3600</v>
      </c>
      <c r="D1325">
        <v>2798</v>
      </c>
      <c r="E1325">
        <v>945.29858400000001</v>
      </c>
      <c r="F1325">
        <v>734</v>
      </c>
      <c r="G1325">
        <v>657</v>
      </c>
      <c r="H1325">
        <v>465.47085440182025</v>
      </c>
      <c r="I1325">
        <v>349.76220000000001</v>
      </c>
      <c r="J1325">
        <v>326.721</v>
      </c>
      <c r="K1325">
        <v>0.49240616909865192</v>
      </c>
      <c r="L1325">
        <v>0.47651525885558582</v>
      </c>
      <c r="M1325">
        <v>0.49729223744292239</v>
      </c>
      <c r="N1325">
        <v>2047.548738</v>
      </c>
      <c r="O1325">
        <v>1798</v>
      </c>
      <c r="P1325">
        <v>1702</v>
      </c>
      <c r="Q1325">
        <v>50.903202059999998</v>
      </c>
      <c r="R1325">
        <v>74</v>
      </c>
      <c r="S1325">
        <v>162</v>
      </c>
      <c r="T1325">
        <v>2.4860556974932432E-2</v>
      </c>
      <c r="U1325">
        <v>4.1156840934371525E-2</v>
      </c>
      <c r="V1325">
        <v>9.5182138660399526E-2</v>
      </c>
      <c r="W1325">
        <v>716.88677978515602</v>
      </c>
      <c r="X1325">
        <v>448</v>
      </c>
      <c r="Y1325">
        <v>417</v>
      </c>
      <c r="Z1325">
        <v>950.51940917968795</v>
      </c>
      <c r="AA1325">
        <v>732</v>
      </c>
      <c r="AB1325">
        <v>657</v>
      </c>
      <c r="AC1325">
        <v>0.75420530381787754</v>
      </c>
      <c r="AD1325">
        <v>0.61202185792349728</v>
      </c>
      <c r="AE1325">
        <v>0.63470319634703198</v>
      </c>
      <c r="AF1325">
        <v>340.33359907129</v>
      </c>
      <c r="AG1325">
        <v>123</v>
      </c>
      <c r="AH1325">
        <v>103</v>
      </c>
      <c r="AI1325">
        <v>7.9752255696589794E-2</v>
      </c>
      <c r="AJ1325">
        <v>3.4166666666666665E-2</v>
      </c>
      <c r="AK1325">
        <v>3.68120085775554E-2</v>
      </c>
      <c r="AL1325">
        <f t="shared" si="475"/>
        <v>0.92024774430341016</v>
      </c>
      <c r="AM1325">
        <f t="shared" si="475"/>
        <v>0.96583333333333332</v>
      </c>
      <c r="AN1325">
        <f t="shared" si="475"/>
        <v>0.9631879914224446</v>
      </c>
      <c r="AO1325">
        <v>44924.659066808061</v>
      </c>
      <c r="AP1325">
        <v>49136.856150388237</v>
      </c>
      <c r="AQ1325">
        <v>44583</v>
      </c>
      <c r="AR1325">
        <v>988.28888888888889</v>
      </c>
      <c r="AS1325">
        <v>945.54329774614484</v>
      </c>
      <c r="AT1325">
        <v>1249</v>
      </c>
      <c r="AU1325">
        <f t="shared" si="461"/>
        <v>-4.5585589029923129E-2</v>
      </c>
      <c r="AV1325">
        <f t="shared" si="462"/>
        <v>2.6453419108887349E-3</v>
      </c>
      <c r="AW1325">
        <v>1.6296283959439092E-2</v>
      </c>
      <c r="AX1325">
        <v>5.4025297726028002E-2</v>
      </c>
      <c r="AY1325" s="1">
        <f t="shared" si="463"/>
        <v>4212.1970835801767</v>
      </c>
      <c r="AZ1325" s="1">
        <f t="shared" si="464"/>
        <v>-4553.8561503882374</v>
      </c>
      <c r="BA1325" s="1">
        <f t="shared" si="476"/>
        <v>-42.745591142744047</v>
      </c>
      <c r="BB1325" s="1">
        <f t="shared" si="477"/>
        <v>303.45670225385516</v>
      </c>
      <c r="BC1325">
        <f t="shared" si="465"/>
        <v>1</v>
      </c>
      <c r="BD1325">
        <f t="shared" si="466"/>
        <v>1</v>
      </c>
      <c r="BE1325">
        <f t="shared" si="467"/>
        <v>1</v>
      </c>
      <c r="BF1325">
        <f t="shared" si="468"/>
        <v>1</v>
      </c>
      <c r="BG1325">
        <f t="shared" si="469"/>
        <v>1</v>
      </c>
      <c r="BH1325">
        <f t="shared" si="470"/>
        <v>1</v>
      </c>
      <c r="BI1325">
        <f t="shared" si="471"/>
        <v>1</v>
      </c>
      <c r="BJ1325">
        <f t="shared" si="472"/>
        <v>1</v>
      </c>
      <c r="BK1325">
        <f t="shared" si="473"/>
        <v>1</v>
      </c>
      <c r="BL1325">
        <f t="shared" si="474"/>
        <v>1</v>
      </c>
      <c r="BM1325">
        <f t="shared" si="478"/>
        <v>1</v>
      </c>
      <c r="BN1325">
        <f t="shared" si="479"/>
        <v>1</v>
      </c>
      <c r="BO1325">
        <f>IF(AND(AU1325&gt;'County Avg'!$E$3,'Gentrification Calcs'!AW1325&gt;'County Avg'!$E$4,'Gentrification Calcs'!AY1325&gt;'County Avg'!$E$5,'Gentrification Calcs'!BA1325&gt;'County Avg'!$E$6),1,0)</f>
        <v>0</v>
      </c>
      <c r="BP1325">
        <f>IF(AND(AV1325&gt;'County Avg'!$F$3,'Gentrification Calcs'!AX1325&gt;'County Avg'!$F$4,'Gentrification Calcs'!AZ1325&gt;'County Avg'!$F$5,'Gentrification Calcs'!BB1325&gt;'County Avg'!$F$6),1,0)</f>
        <v>0</v>
      </c>
      <c r="BQ1325">
        <f t="shared" si="480"/>
        <v>0</v>
      </c>
      <c r="BR1325">
        <f t="shared" si="481"/>
        <v>0</v>
      </c>
      <c r="BS1325">
        <f t="shared" si="482"/>
        <v>0</v>
      </c>
      <c r="BT1325">
        <f t="shared" si="483"/>
        <v>0</v>
      </c>
    </row>
    <row r="1326" spans="1:72" x14ac:dyDescent="0.25">
      <c r="A1326">
        <v>6037433402</v>
      </c>
      <c r="B1326">
        <v>5115.4206695780504</v>
      </c>
      <c r="C1326">
        <v>4882</v>
      </c>
      <c r="D1326">
        <v>4597</v>
      </c>
      <c r="E1326">
        <v>1133.1529539999999</v>
      </c>
      <c r="F1326">
        <v>1043</v>
      </c>
      <c r="G1326">
        <v>1139</v>
      </c>
      <c r="H1326">
        <v>537.54775063038517</v>
      </c>
      <c r="I1326">
        <v>601.01279999999997</v>
      </c>
      <c r="J1326">
        <v>780.70680000000004</v>
      </c>
      <c r="K1326">
        <v>0.47438234064770857</v>
      </c>
      <c r="L1326">
        <v>0.57623470757430484</v>
      </c>
      <c r="M1326">
        <v>0.6854317822651449</v>
      </c>
      <c r="N1326">
        <v>2454.4475229999998</v>
      </c>
      <c r="O1326">
        <v>2438</v>
      </c>
      <c r="P1326">
        <v>2706</v>
      </c>
      <c r="Q1326">
        <v>61.018936160000003</v>
      </c>
      <c r="R1326">
        <v>143</v>
      </c>
      <c r="S1326">
        <v>258</v>
      </c>
      <c r="T1326">
        <v>2.4860558471186352E-2</v>
      </c>
      <c r="U1326">
        <v>5.8654634946677602E-2</v>
      </c>
      <c r="V1326">
        <v>9.5343680709534362E-2</v>
      </c>
      <c r="W1326">
        <v>859.34997558593795</v>
      </c>
      <c r="X1326">
        <v>797</v>
      </c>
      <c r="Y1326">
        <v>857</v>
      </c>
      <c r="Z1326">
        <v>1139.41125488281</v>
      </c>
      <c r="AA1326">
        <v>1050</v>
      </c>
      <c r="AB1326">
        <v>1139</v>
      </c>
      <c r="AC1326">
        <v>0.75420527215550748</v>
      </c>
      <c r="AD1326">
        <v>0.75904761904761908</v>
      </c>
      <c r="AE1326">
        <v>0.75241439859525905</v>
      </c>
      <c r="AF1326">
        <v>407.96633723580902</v>
      </c>
      <c r="AG1326">
        <v>212</v>
      </c>
      <c r="AH1326">
        <v>136</v>
      </c>
      <c r="AI1326">
        <v>7.9752255696589752E-2</v>
      </c>
      <c r="AJ1326">
        <v>4.3424825891028265E-2</v>
      </c>
      <c r="AK1326">
        <v>2.95845116380248E-2</v>
      </c>
      <c r="AL1326">
        <f t="shared" si="475"/>
        <v>0.92024774430341028</v>
      </c>
      <c r="AM1326">
        <f t="shared" si="475"/>
        <v>0.95657517410897175</v>
      </c>
      <c r="AN1326">
        <f t="shared" si="475"/>
        <v>0.97041548836197522</v>
      </c>
      <c r="AO1326">
        <v>44924.659066808061</v>
      </c>
      <c r="AP1326">
        <v>36101.545974662855</v>
      </c>
      <c r="AQ1326">
        <v>31875</v>
      </c>
      <c r="AR1326">
        <v>988.28888888888889</v>
      </c>
      <c r="AS1326">
        <v>875.2024515618823</v>
      </c>
      <c r="AT1326">
        <v>969</v>
      </c>
      <c r="AU1326">
        <f t="shared" si="461"/>
        <v>-3.6327429805561487E-2</v>
      </c>
      <c r="AV1326">
        <f t="shared" si="462"/>
        <v>-1.3840314253003465E-2</v>
      </c>
      <c r="AW1326">
        <v>3.379407647549125E-2</v>
      </c>
      <c r="AX1326">
        <v>3.668904576285676E-2</v>
      </c>
      <c r="AY1326" s="1">
        <f t="shared" si="463"/>
        <v>-8823.1130921452059</v>
      </c>
      <c r="AZ1326" s="1">
        <f t="shared" si="464"/>
        <v>-4226.5459746628549</v>
      </c>
      <c r="BA1326" s="1">
        <f t="shared" si="476"/>
        <v>-113.08643732700659</v>
      </c>
      <c r="BB1326" s="1">
        <f t="shared" si="477"/>
        <v>93.797548438117701</v>
      </c>
      <c r="BC1326">
        <f t="shared" si="465"/>
        <v>1</v>
      </c>
      <c r="BD1326">
        <f t="shared" si="466"/>
        <v>1</v>
      </c>
      <c r="BE1326">
        <f t="shared" si="467"/>
        <v>1</v>
      </c>
      <c r="BF1326">
        <f t="shared" si="468"/>
        <v>1</v>
      </c>
      <c r="BG1326">
        <f t="shared" si="469"/>
        <v>1</v>
      </c>
      <c r="BH1326">
        <f t="shared" si="470"/>
        <v>1</v>
      </c>
      <c r="BI1326">
        <f t="shared" si="471"/>
        <v>1</v>
      </c>
      <c r="BJ1326">
        <f t="shared" si="472"/>
        <v>1</v>
      </c>
      <c r="BK1326">
        <f t="shared" si="473"/>
        <v>1</v>
      </c>
      <c r="BL1326">
        <f t="shared" si="474"/>
        <v>1</v>
      </c>
      <c r="BM1326">
        <f t="shared" si="478"/>
        <v>1</v>
      </c>
      <c r="BN1326">
        <f t="shared" si="479"/>
        <v>1</v>
      </c>
      <c r="BO1326">
        <f>IF(AND(AU1326&gt;'County Avg'!$E$3,'Gentrification Calcs'!AW1326&gt;'County Avg'!$E$4,'Gentrification Calcs'!AY1326&gt;'County Avg'!$E$5,'Gentrification Calcs'!BA1326&gt;'County Avg'!$E$6),1,0)</f>
        <v>0</v>
      </c>
      <c r="BP1326">
        <f>IF(AND(AV1326&gt;'County Avg'!$F$3,'Gentrification Calcs'!AX1326&gt;'County Avg'!$F$4,'Gentrification Calcs'!AZ1326&gt;'County Avg'!$F$5,'Gentrification Calcs'!BB1326&gt;'County Avg'!$F$6),1,0)</f>
        <v>0</v>
      </c>
      <c r="BQ1326">
        <f t="shared" si="480"/>
        <v>0</v>
      </c>
      <c r="BR1326">
        <f t="shared" si="481"/>
        <v>0</v>
      </c>
      <c r="BS1326">
        <f t="shared" si="482"/>
        <v>0</v>
      </c>
      <c r="BT1326">
        <f t="shared" si="483"/>
        <v>0</v>
      </c>
    </row>
    <row r="1327" spans="1:72" x14ac:dyDescent="0.25">
      <c r="A1327">
        <v>6037433403</v>
      </c>
      <c r="B1327">
        <v>4329.3531831116297</v>
      </c>
      <c r="C1327">
        <v>5130</v>
      </c>
      <c r="D1327">
        <v>4702</v>
      </c>
      <c r="E1327">
        <v>974.77801509999995</v>
      </c>
      <c r="F1327">
        <v>1191</v>
      </c>
      <c r="G1327">
        <v>1179</v>
      </c>
      <c r="H1327">
        <v>644.37183843282287</v>
      </c>
      <c r="I1327">
        <v>814.51880000000006</v>
      </c>
      <c r="J1327">
        <v>775.23260000000005</v>
      </c>
      <c r="K1327">
        <v>0.66104469781945019</v>
      </c>
      <c r="L1327">
        <v>0.68389487825356843</v>
      </c>
      <c r="M1327">
        <v>0.65753401187446991</v>
      </c>
      <c r="N1327">
        <v>1983.8446610000001</v>
      </c>
      <c r="O1327">
        <v>2551</v>
      </c>
      <c r="P1327">
        <v>2709</v>
      </c>
      <c r="Q1327">
        <v>68.169151310000004</v>
      </c>
      <c r="R1327">
        <v>71</v>
      </c>
      <c r="S1327">
        <v>196</v>
      </c>
      <c r="T1327">
        <v>3.4362141678793472E-2</v>
      </c>
      <c r="U1327">
        <v>2.7832222657781264E-2</v>
      </c>
      <c r="V1327">
        <v>7.2351421188630485E-2</v>
      </c>
      <c r="W1327">
        <v>697.20300292968795</v>
      </c>
      <c r="X1327">
        <v>963</v>
      </c>
      <c r="Y1327">
        <v>884</v>
      </c>
      <c r="Z1327">
        <v>943.7548828125</v>
      </c>
      <c r="AA1327">
        <v>1193</v>
      </c>
      <c r="AB1327">
        <v>1179</v>
      </c>
      <c r="AC1327">
        <v>0.73875432660220142</v>
      </c>
      <c r="AD1327">
        <v>0.80720871751886003</v>
      </c>
      <c r="AE1327">
        <v>0.74978795589482616</v>
      </c>
      <c r="AF1327">
        <v>312.68004320794898</v>
      </c>
      <c r="AG1327">
        <v>269</v>
      </c>
      <c r="AH1327">
        <v>110</v>
      </c>
      <c r="AI1327">
        <v>7.2223269847256244E-2</v>
      </c>
      <c r="AJ1327">
        <v>5.2436647173489281E-2</v>
      </c>
      <c r="AK1327">
        <v>2.339430029774564E-2</v>
      </c>
      <c r="AL1327">
        <f t="shared" si="475"/>
        <v>0.92777673015274376</v>
      </c>
      <c r="AM1327">
        <f t="shared" si="475"/>
        <v>0.94756335282651072</v>
      </c>
      <c r="AN1327">
        <f t="shared" si="475"/>
        <v>0.9766056997022543</v>
      </c>
      <c r="AO1327">
        <v>44924.659066808061</v>
      </c>
      <c r="AP1327">
        <v>30582.09031467103</v>
      </c>
      <c r="AQ1327">
        <v>28724</v>
      </c>
      <c r="AR1327">
        <v>988.28888888888889</v>
      </c>
      <c r="AS1327">
        <v>802.15618821668647</v>
      </c>
      <c r="AT1327">
        <v>963</v>
      </c>
      <c r="AU1327">
        <f t="shared" si="461"/>
        <v>-1.9786622673766963E-2</v>
      </c>
      <c r="AV1327">
        <f t="shared" si="462"/>
        <v>-2.9042346875743641E-2</v>
      </c>
      <c r="AW1327">
        <v>-6.5299190210122079E-3</v>
      </c>
      <c r="AX1327">
        <v>4.4519198530849222E-2</v>
      </c>
      <c r="AY1327" s="1">
        <f t="shared" si="463"/>
        <v>-14342.568752137031</v>
      </c>
      <c r="AZ1327" s="1">
        <f t="shared" si="464"/>
        <v>-1858.0903146710298</v>
      </c>
      <c r="BA1327" s="1">
        <f t="shared" si="476"/>
        <v>-186.13270067220242</v>
      </c>
      <c r="BB1327" s="1">
        <f t="shared" si="477"/>
        <v>160.84381178331353</v>
      </c>
      <c r="BC1327">
        <f t="shared" si="465"/>
        <v>1</v>
      </c>
      <c r="BD1327">
        <f t="shared" si="466"/>
        <v>1</v>
      </c>
      <c r="BE1327">
        <f t="shared" si="467"/>
        <v>1</v>
      </c>
      <c r="BF1327">
        <f t="shared" si="468"/>
        <v>1</v>
      </c>
      <c r="BG1327">
        <f t="shared" si="469"/>
        <v>1</v>
      </c>
      <c r="BH1327">
        <f t="shared" si="470"/>
        <v>1</v>
      </c>
      <c r="BI1327">
        <f t="shared" si="471"/>
        <v>1</v>
      </c>
      <c r="BJ1327">
        <f t="shared" si="472"/>
        <v>1</v>
      </c>
      <c r="BK1327">
        <f t="shared" si="473"/>
        <v>1</v>
      </c>
      <c r="BL1327">
        <f t="shared" si="474"/>
        <v>1</v>
      </c>
      <c r="BM1327">
        <f t="shared" si="478"/>
        <v>1</v>
      </c>
      <c r="BN1327">
        <f t="shared" si="479"/>
        <v>1</v>
      </c>
      <c r="BO1327">
        <f>IF(AND(AU1327&gt;'County Avg'!$E$3,'Gentrification Calcs'!AW1327&gt;'County Avg'!$E$4,'Gentrification Calcs'!AY1327&gt;'County Avg'!$E$5,'Gentrification Calcs'!BA1327&gt;'County Avg'!$E$6),1,0)</f>
        <v>0</v>
      </c>
      <c r="BP1327">
        <f>IF(AND(AV1327&gt;'County Avg'!$F$3,'Gentrification Calcs'!AX1327&gt;'County Avg'!$F$4,'Gentrification Calcs'!AZ1327&gt;'County Avg'!$F$5,'Gentrification Calcs'!BB1327&gt;'County Avg'!$F$6),1,0)</f>
        <v>0</v>
      </c>
      <c r="BQ1327">
        <f t="shared" si="480"/>
        <v>0</v>
      </c>
      <c r="BR1327">
        <f t="shared" si="481"/>
        <v>0</v>
      </c>
      <c r="BS1327">
        <f t="shared" si="482"/>
        <v>0</v>
      </c>
      <c r="BT1327">
        <f t="shared" si="483"/>
        <v>0</v>
      </c>
    </row>
    <row r="1328" spans="1:72" x14ac:dyDescent="0.25">
      <c r="A1328">
        <v>6037433501</v>
      </c>
      <c r="B1328">
        <v>2344.74592303894</v>
      </c>
      <c r="C1328">
        <v>2109.67572259903</v>
      </c>
      <c r="D1328">
        <v>2017</v>
      </c>
      <c r="E1328">
        <v>527.93261719999998</v>
      </c>
      <c r="F1328">
        <v>475.50189210000002</v>
      </c>
      <c r="G1328">
        <v>507</v>
      </c>
      <c r="H1328">
        <v>607.51038285271648</v>
      </c>
      <c r="I1328">
        <v>303.98369539809164</v>
      </c>
      <c r="J1328">
        <v>401.18099999999998</v>
      </c>
      <c r="K1328">
        <v>1.1507347018541374</v>
      </c>
      <c r="L1328">
        <v>0.6392901909508335</v>
      </c>
      <c r="M1328">
        <v>0.79128402366863904</v>
      </c>
      <c r="N1328">
        <v>1074.435714</v>
      </c>
      <c r="O1328">
        <v>1079.0981449999999</v>
      </c>
      <c r="P1328">
        <v>1011</v>
      </c>
      <c r="Q1328">
        <v>36.919910430000002</v>
      </c>
      <c r="R1328">
        <v>13.58576775</v>
      </c>
      <c r="S1328">
        <v>17</v>
      </c>
      <c r="T1328">
        <v>3.436214000421807E-2</v>
      </c>
      <c r="U1328">
        <v>1.2589927814211933E-2</v>
      </c>
      <c r="V1328">
        <v>1.6815034619188922E-2</v>
      </c>
      <c r="W1328">
        <v>377.60003662109398</v>
      </c>
      <c r="X1328">
        <v>354.20037841796898</v>
      </c>
      <c r="Y1328">
        <v>397</v>
      </c>
      <c r="Z1328">
        <v>511.13073730468801</v>
      </c>
      <c r="AA1328">
        <v>487.14682006835898</v>
      </c>
      <c r="AB1328">
        <v>507</v>
      </c>
      <c r="AC1328">
        <v>0.73875431286380333</v>
      </c>
      <c r="AD1328">
        <v>0.72709163608676686</v>
      </c>
      <c r="AE1328">
        <v>0.78303747534516766</v>
      </c>
      <c r="AF1328">
        <v>169.34521752289501</v>
      </c>
      <c r="AG1328">
        <v>92.189140319824205</v>
      </c>
      <c r="AH1328">
        <v>28</v>
      </c>
      <c r="AI1328">
        <v>7.2223269847256133E-2</v>
      </c>
      <c r="AJ1328">
        <v>4.3698251504857406E-2</v>
      </c>
      <c r="AK1328">
        <v>1.3882002974714923E-2</v>
      </c>
      <c r="AL1328">
        <f t="shared" si="475"/>
        <v>0.92777673015274387</v>
      </c>
      <c r="AM1328">
        <f t="shared" si="475"/>
        <v>0.9563017484951426</v>
      </c>
      <c r="AN1328">
        <f t="shared" si="475"/>
        <v>0.98611799702528513</v>
      </c>
      <c r="AO1328">
        <v>39898.36479321315</v>
      </c>
      <c r="AP1328">
        <v>33702.512055578263</v>
      </c>
      <c r="AQ1328">
        <v>27074</v>
      </c>
      <c r="AR1328">
        <v>988.28888888888889</v>
      </c>
      <c r="AS1328">
        <v>737.22617635429026</v>
      </c>
      <c r="AT1328">
        <v>793</v>
      </c>
      <c r="AU1328">
        <f t="shared" si="461"/>
        <v>-2.8525018342398727E-2</v>
      </c>
      <c r="AV1328">
        <f t="shared" si="462"/>
        <v>-2.9816248530142482E-2</v>
      </c>
      <c r="AW1328">
        <v>-2.1772212190006135E-2</v>
      </c>
      <c r="AX1328">
        <v>4.2251068049769889E-3</v>
      </c>
      <c r="AY1328" s="1">
        <f t="shared" si="463"/>
        <v>-6195.8527376348866</v>
      </c>
      <c r="AZ1328" s="1">
        <f t="shared" si="464"/>
        <v>-6628.5120555782632</v>
      </c>
      <c r="BA1328" s="1">
        <f t="shared" si="476"/>
        <v>-251.06271253459863</v>
      </c>
      <c r="BB1328" s="1">
        <f t="shared" si="477"/>
        <v>55.77382364570974</v>
      </c>
      <c r="BC1328">
        <f t="shared" si="465"/>
        <v>1</v>
      </c>
      <c r="BD1328">
        <f t="shared" si="466"/>
        <v>1</v>
      </c>
      <c r="BE1328">
        <f t="shared" si="467"/>
        <v>1</v>
      </c>
      <c r="BF1328">
        <f t="shared" si="468"/>
        <v>1</v>
      </c>
      <c r="BG1328">
        <f t="shared" si="469"/>
        <v>1</v>
      </c>
      <c r="BH1328">
        <f t="shared" si="470"/>
        <v>1</v>
      </c>
      <c r="BI1328">
        <f t="shared" si="471"/>
        <v>1</v>
      </c>
      <c r="BJ1328">
        <f t="shared" si="472"/>
        <v>1</v>
      </c>
      <c r="BK1328">
        <f t="shared" si="473"/>
        <v>1</v>
      </c>
      <c r="BL1328">
        <f t="shared" si="474"/>
        <v>1</v>
      </c>
      <c r="BM1328">
        <f t="shared" si="478"/>
        <v>1</v>
      </c>
      <c r="BN1328">
        <f t="shared" si="479"/>
        <v>1</v>
      </c>
      <c r="BO1328">
        <f>IF(AND(AU1328&gt;'County Avg'!$E$3,'Gentrification Calcs'!AW1328&gt;'County Avg'!$E$4,'Gentrification Calcs'!AY1328&gt;'County Avg'!$E$5,'Gentrification Calcs'!BA1328&gt;'County Avg'!$E$6),1,0)</f>
        <v>0</v>
      </c>
      <c r="BP1328">
        <f>IF(AND(AV1328&gt;'County Avg'!$F$3,'Gentrification Calcs'!AX1328&gt;'County Avg'!$F$4,'Gentrification Calcs'!AZ1328&gt;'County Avg'!$F$5,'Gentrification Calcs'!BB1328&gt;'County Avg'!$F$6),1,0)</f>
        <v>0</v>
      </c>
      <c r="BQ1328">
        <f t="shared" si="480"/>
        <v>0</v>
      </c>
      <c r="BR1328">
        <f t="shared" si="481"/>
        <v>0</v>
      </c>
      <c r="BS1328">
        <f t="shared" si="482"/>
        <v>0</v>
      </c>
      <c r="BT1328">
        <f t="shared" si="483"/>
        <v>0</v>
      </c>
    </row>
    <row r="1329" spans="1:72" x14ac:dyDescent="0.25">
      <c r="A1329">
        <v>6037433503</v>
      </c>
      <c r="B1329">
        <v>3761.6243236073701</v>
      </c>
      <c r="C1329">
        <v>3179.0000775158401</v>
      </c>
      <c r="D1329">
        <v>3416</v>
      </c>
      <c r="E1329">
        <v>846.95068360000005</v>
      </c>
      <c r="F1329">
        <v>627.04516599999999</v>
      </c>
      <c r="G1329">
        <v>704</v>
      </c>
      <c r="H1329">
        <v>329.02316654469217</v>
      </c>
      <c r="I1329">
        <v>347.51281314168364</v>
      </c>
      <c r="J1329">
        <v>266.5804</v>
      </c>
      <c r="K1329">
        <v>0.38847972251012913</v>
      </c>
      <c r="L1329">
        <v>0.55420698856274042</v>
      </c>
      <c r="M1329">
        <v>0.37866534090909093</v>
      </c>
      <c r="N1329">
        <v>1723.6935900000001</v>
      </c>
      <c r="O1329">
        <v>1623.866577</v>
      </c>
      <c r="P1329">
        <v>2268</v>
      </c>
      <c r="Q1329">
        <v>59.229801180000003</v>
      </c>
      <c r="R1329">
        <v>42.238193510000002</v>
      </c>
      <c r="S1329">
        <v>165</v>
      </c>
      <c r="T1329">
        <v>3.4362140419632238E-2</v>
      </c>
      <c r="U1329">
        <v>2.6010876822178723E-2</v>
      </c>
      <c r="V1329">
        <v>7.2751322751322747E-2</v>
      </c>
      <c r="W1329">
        <v>605.77545166015602</v>
      </c>
      <c r="X1329">
        <v>460.39630126953102</v>
      </c>
      <c r="Y1329">
        <v>487</v>
      </c>
      <c r="Z1329">
        <v>819.99578857421898</v>
      </c>
      <c r="AA1329">
        <v>625.125244140625</v>
      </c>
      <c r="AB1329">
        <v>704</v>
      </c>
      <c r="AC1329">
        <v>0.73875434496250025</v>
      </c>
      <c r="AD1329">
        <v>0.73648649704180336</v>
      </c>
      <c r="AE1329">
        <v>0.69176136363636365</v>
      </c>
      <c r="AF1329">
        <v>271.67680858789799</v>
      </c>
      <c r="AG1329">
        <v>99.451744079589801</v>
      </c>
      <c r="AH1329">
        <v>195</v>
      </c>
      <c r="AI1329">
        <v>7.2223269847256286E-2</v>
      </c>
      <c r="AJ1329">
        <v>3.1283970322298384E-2</v>
      </c>
      <c r="AK1329">
        <v>5.7084309133489462E-2</v>
      </c>
      <c r="AL1329">
        <f t="shared" si="475"/>
        <v>0.92777673015274376</v>
      </c>
      <c r="AM1329">
        <f t="shared" si="475"/>
        <v>0.96871602967770165</v>
      </c>
      <c r="AN1329">
        <f t="shared" si="475"/>
        <v>0.9429156908665105</v>
      </c>
      <c r="AO1329">
        <v>39898.36479321315</v>
      </c>
      <c r="AP1329">
        <v>41267.297915815288</v>
      </c>
      <c r="AQ1329">
        <v>57500</v>
      </c>
      <c r="AR1329">
        <v>988.28888888888889</v>
      </c>
      <c r="AS1329">
        <v>941.4851720047451</v>
      </c>
      <c r="AT1329">
        <v>1177</v>
      </c>
      <c r="AU1329">
        <f t="shared" si="461"/>
        <v>-4.0939299524957902E-2</v>
      </c>
      <c r="AV1329">
        <f t="shared" si="462"/>
        <v>2.5800338811191079E-2</v>
      </c>
      <c r="AW1329">
        <v>-8.3512635974535149E-3</v>
      </c>
      <c r="AX1329">
        <v>4.6740445929144024E-2</v>
      </c>
      <c r="AY1329" s="1">
        <f t="shared" si="463"/>
        <v>1368.9331226021386</v>
      </c>
      <c r="AZ1329" s="1">
        <f t="shared" si="464"/>
        <v>16232.702084184712</v>
      </c>
      <c r="BA1329" s="1">
        <f t="shared" si="476"/>
        <v>-46.803716884143796</v>
      </c>
      <c r="BB1329" s="1">
        <f t="shared" si="477"/>
        <v>235.5148279952549</v>
      </c>
      <c r="BC1329">
        <f t="shared" si="465"/>
        <v>1</v>
      </c>
      <c r="BD1329">
        <f t="shared" si="466"/>
        <v>1</v>
      </c>
      <c r="BE1329">
        <f t="shared" si="467"/>
        <v>0</v>
      </c>
      <c r="BF1329">
        <f t="shared" si="468"/>
        <v>1</v>
      </c>
      <c r="BG1329">
        <f t="shared" si="469"/>
        <v>1</v>
      </c>
      <c r="BH1329">
        <f t="shared" si="470"/>
        <v>1</v>
      </c>
      <c r="BI1329">
        <f t="shared" si="471"/>
        <v>1</v>
      </c>
      <c r="BJ1329">
        <f t="shared" si="472"/>
        <v>1</v>
      </c>
      <c r="BK1329">
        <f t="shared" si="473"/>
        <v>1</v>
      </c>
      <c r="BL1329">
        <f t="shared" si="474"/>
        <v>1</v>
      </c>
      <c r="BM1329">
        <f t="shared" si="478"/>
        <v>1</v>
      </c>
      <c r="BN1329">
        <f t="shared" si="479"/>
        <v>1</v>
      </c>
      <c r="BO1329">
        <f>IF(AND(AU1329&gt;'County Avg'!$E$3,'Gentrification Calcs'!AW1329&gt;'County Avg'!$E$4,'Gentrification Calcs'!AY1329&gt;'County Avg'!$E$5,'Gentrification Calcs'!BA1329&gt;'County Avg'!$E$6),1,0)</f>
        <v>0</v>
      </c>
      <c r="BP1329">
        <f>IF(AND(AV1329&gt;'County Avg'!$F$3,'Gentrification Calcs'!AX1329&gt;'County Avg'!$F$4,'Gentrification Calcs'!AZ1329&gt;'County Avg'!$F$5,'Gentrification Calcs'!BB1329&gt;'County Avg'!$F$6),1,0)</f>
        <v>0</v>
      </c>
      <c r="BQ1329">
        <f t="shared" si="480"/>
        <v>0</v>
      </c>
      <c r="BR1329">
        <f t="shared" si="481"/>
        <v>0</v>
      </c>
      <c r="BS1329">
        <f t="shared" si="482"/>
        <v>0</v>
      </c>
      <c r="BT1329">
        <f t="shared" si="483"/>
        <v>0</v>
      </c>
    </row>
    <row r="1330" spans="1:72" x14ac:dyDescent="0.25">
      <c r="A1330">
        <v>6037433504</v>
      </c>
      <c r="B1330">
        <v>4838.7087494877096</v>
      </c>
      <c r="C1330">
        <v>5100.0001692175902</v>
      </c>
      <c r="D1330">
        <v>4719</v>
      </c>
      <c r="E1330">
        <v>1226.39249</v>
      </c>
      <c r="F1330">
        <v>1005.954834</v>
      </c>
      <c r="G1330">
        <v>1071</v>
      </c>
      <c r="H1330">
        <v>527.84463090173313</v>
      </c>
      <c r="I1330">
        <v>557.50718685831646</v>
      </c>
      <c r="J1330">
        <v>659.56020000000001</v>
      </c>
      <c r="K1330">
        <v>0.43040432423206793</v>
      </c>
      <c r="L1330">
        <v>0.55420697631273219</v>
      </c>
      <c r="M1330">
        <v>0.61583585434173671</v>
      </c>
      <c r="N1330">
        <v>2908.8752410000002</v>
      </c>
      <c r="O1330">
        <v>2605.1335450000001</v>
      </c>
      <c r="P1330">
        <v>2954</v>
      </c>
      <c r="Q1330">
        <v>308.03071460000001</v>
      </c>
      <c r="R1330">
        <v>67.761810299999993</v>
      </c>
      <c r="S1330">
        <v>250</v>
      </c>
      <c r="T1330">
        <v>0.10589340864756598</v>
      </c>
      <c r="U1330">
        <v>2.6010877803195304E-2</v>
      </c>
      <c r="V1330">
        <v>8.4631008801624913E-2</v>
      </c>
      <c r="W1330">
        <v>520.247123271227</v>
      </c>
      <c r="X1330">
        <v>738.60369873046898</v>
      </c>
      <c r="Y1330">
        <v>838</v>
      </c>
      <c r="Z1330">
        <v>1232.4051508605501</v>
      </c>
      <c r="AA1330">
        <v>1002.87475585938</v>
      </c>
      <c r="AB1330">
        <v>1071</v>
      </c>
      <c r="AC1330">
        <v>0.4221396858881632</v>
      </c>
      <c r="AD1330">
        <v>0.73648647990700222</v>
      </c>
      <c r="AE1330">
        <v>0.78244631185807656</v>
      </c>
      <c r="AF1330">
        <v>665.17772080734198</v>
      </c>
      <c r="AG1330">
        <v>159.548263549805</v>
      </c>
      <c r="AH1330">
        <v>111</v>
      </c>
      <c r="AI1330">
        <v>0.13747008866317209</v>
      </c>
      <c r="AJ1330">
        <v>3.1283972207060119E-2</v>
      </c>
      <c r="AK1330">
        <v>2.3521932612841703E-2</v>
      </c>
      <c r="AL1330">
        <f t="shared" si="475"/>
        <v>0.86252991133682788</v>
      </c>
      <c r="AM1330">
        <f t="shared" si="475"/>
        <v>0.96871602779293986</v>
      </c>
      <c r="AN1330">
        <f t="shared" si="475"/>
        <v>0.97647806738715826</v>
      </c>
      <c r="AO1330">
        <v>39898.36479321315</v>
      </c>
      <c r="AP1330">
        <v>41267.297915815288</v>
      </c>
      <c r="AQ1330">
        <v>36452</v>
      </c>
      <c r="AR1330">
        <v>988.28888888888889</v>
      </c>
      <c r="AS1330">
        <v>941.4851720047451</v>
      </c>
      <c r="AT1330">
        <v>1078</v>
      </c>
      <c r="AU1330">
        <f t="shared" si="461"/>
        <v>-0.10618611645611198</v>
      </c>
      <c r="AV1330">
        <f t="shared" si="462"/>
        <v>-7.7620395942184159E-3</v>
      </c>
      <c r="AW1330">
        <v>-7.9882530844370678E-2</v>
      </c>
      <c r="AX1330">
        <v>5.8620130998429609E-2</v>
      </c>
      <c r="AY1330" s="1">
        <f t="shared" si="463"/>
        <v>1368.9331226021386</v>
      </c>
      <c r="AZ1330" s="1">
        <f t="shared" si="464"/>
        <v>-4815.2979158152884</v>
      </c>
      <c r="BA1330" s="1">
        <f t="shared" si="476"/>
        <v>-46.803716884143796</v>
      </c>
      <c r="BB1330" s="1">
        <f t="shared" si="477"/>
        <v>136.5148279952549</v>
      </c>
      <c r="BC1330">
        <f t="shared" si="465"/>
        <v>1</v>
      </c>
      <c r="BD1330">
        <f t="shared" si="466"/>
        <v>1</v>
      </c>
      <c r="BE1330">
        <f t="shared" si="467"/>
        <v>1</v>
      </c>
      <c r="BF1330">
        <f t="shared" si="468"/>
        <v>1</v>
      </c>
      <c r="BG1330">
        <f t="shared" si="469"/>
        <v>1</v>
      </c>
      <c r="BH1330">
        <f t="shared" si="470"/>
        <v>1</v>
      </c>
      <c r="BI1330">
        <f t="shared" si="471"/>
        <v>0</v>
      </c>
      <c r="BJ1330">
        <f t="shared" si="472"/>
        <v>1</v>
      </c>
      <c r="BK1330">
        <f t="shared" si="473"/>
        <v>1</v>
      </c>
      <c r="BL1330">
        <f t="shared" si="474"/>
        <v>1</v>
      </c>
      <c r="BM1330">
        <f t="shared" si="478"/>
        <v>1</v>
      </c>
      <c r="BN1330">
        <f t="shared" si="479"/>
        <v>1</v>
      </c>
      <c r="BO1330">
        <f>IF(AND(AU1330&gt;'County Avg'!$E$3,'Gentrification Calcs'!AW1330&gt;'County Avg'!$E$4,'Gentrification Calcs'!AY1330&gt;'County Avg'!$E$5,'Gentrification Calcs'!BA1330&gt;'County Avg'!$E$6),1,0)</f>
        <v>0</v>
      </c>
      <c r="BP1330">
        <f>IF(AND(AV1330&gt;'County Avg'!$F$3,'Gentrification Calcs'!AX1330&gt;'County Avg'!$F$4,'Gentrification Calcs'!AZ1330&gt;'County Avg'!$F$5,'Gentrification Calcs'!BB1330&gt;'County Avg'!$F$6),1,0)</f>
        <v>0</v>
      </c>
      <c r="BQ1330">
        <f t="shared" si="480"/>
        <v>0</v>
      </c>
      <c r="BR1330">
        <f t="shared" si="481"/>
        <v>0</v>
      </c>
      <c r="BS1330">
        <f t="shared" si="482"/>
        <v>0</v>
      </c>
      <c r="BT1330">
        <f t="shared" si="483"/>
        <v>0</v>
      </c>
    </row>
    <row r="1331" spans="1:72" x14ac:dyDescent="0.25">
      <c r="A1331">
        <v>6037433601</v>
      </c>
      <c r="B1331">
        <v>2928.79555266325</v>
      </c>
      <c r="C1331">
        <v>4932.8206246136097</v>
      </c>
      <c r="D1331">
        <v>4683</v>
      </c>
      <c r="E1331">
        <v>756.45792310000002</v>
      </c>
      <c r="F1331">
        <v>1244.4195400000001</v>
      </c>
      <c r="G1331">
        <v>1170</v>
      </c>
      <c r="H1331">
        <v>491.5541100150387</v>
      </c>
      <c r="I1331">
        <v>506.22987536944629</v>
      </c>
      <c r="J1331">
        <v>604.08600000000001</v>
      </c>
      <c r="K1331">
        <v>0.64981024721193603</v>
      </c>
      <c r="L1331">
        <v>0.40680000522126664</v>
      </c>
      <c r="M1331">
        <v>0.51631282051282057</v>
      </c>
      <c r="N1331">
        <v>1576.2918480000001</v>
      </c>
      <c r="O1331">
        <v>3087.0222140000001</v>
      </c>
      <c r="P1331">
        <v>3431</v>
      </c>
      <c r="Q1331">
        <v>128.6904692</v>
      </c>
      <c r="R1331">
        <v>349.06231270000001</v>
      </c>
      <c r="S1331">
        <v>445</v>
      </c>
      <c r="T1331">
        <v>8.1641270532029034E-2</v>
      </c>
      <c r="U1331">
        <v>0.11307411754828402</v>
      </c>
      <c r="V1331">
        <v>0.12969979597784903</v>
      </c>
      <c r="W1331">
        <v>379.49655611813102</v>
      </c>
      <c r="X1331">
        <v>507.24734808504599</v>
      </c>
      <c r="Y1331">
        <v>526</v>
      </c>
      <c r="Z1331">
        <v>736.24160084873404</v>
      </c>
      <c r="AA1331">
        <v>1238.4204917550101</v>
      </c>
      <c r="AB1331">
        <v>1170</v>
      </c>
      <c r="AC1331">
        <v>0.51545111778613173</v>
      </c>
      <c r="AD1331">
        <v>0.40959217928169744</v>
      </c>
      <c r="AE1331">
        <v>0.44957264957264959</v>
      </c>
      <c r="AF1331">
        <v>375.351898535874</v>
      </c>
      <c r="AG1331">
        <v>322.08799883723299</v>
      </c>
      <c r="AH1331">
        <v>160</v>
      </c>
      <c r="AI1331">
        <v>0.12815913292225337</v>
      </c>
      <c r="AJ1331">
        <v>6.5294893803778301E-2</v>
      </c>
      <c r="AK1331">
        <v>3.4166132820841341E-2</v>
      </c>
      <c r="AL1331">
        <f t="shared" si="475"/>
        <v>0.87184086707774666</v>
      </c>
      <c r="AM1331">
        <f t="shared" si="475"/>
        <v>0.93470510619622171</v>
      </c>
      <c r="AN1331">
        <f t="shared" si="475"/>
        <v>0.96583386717915864</v>
      </c>
      <c r="AO1331">
        <v>60190.372746553556</v>
      </c>
      <c r="AP1331">
        <v>56373.102983244797</v>
      </c>
      <c r="AQ1331">
        <v>43750</v>
      </c>
      <c r="AR1331">
        <v>1121.3277777777778</v>
      </c>
      <c r="AS1331">
        <v>1014.5314353499408</v>
      </c>
      <c r="AT1331">
        <v>1165</v>
      </c>
      <c r="AU1331">
        <f t="shared" si="461"/>
        <v>-6.2864239118475065E-2</v>
      </c>
      <c r="AV1331">
        <f t="shared" si="462"/>
        <v>-3.1128760982936959E-2</v>
      </c>
      <c r="AW1331">
        <v>3.1432847016254983E-2</v>
      </c>
      <c r="AX1331">
        <v>1.6625678429565013E-2</v>
      </c>
      <c r="AY1331" s="1">
        <f t="shared" si="463"/>
        <v>-3817.2697633087591</v>
      </c>
      <c r="AZ1331" s="1">
        <f t="shared" si="464"/>
        <v>-12623.102983244797</v>
      </c>
      <c r="BA1331" s="1">
        <f t="shared" si="476"/>
        <v>-106.79634242783698</v>
      </c>
      <c r="BB1331" s="1">
        <f t="shared" si="477"/>
        <v>150.46856465005919</v>
      </c>
      <c r="BC1331">
        <f t="shared" si="465"/>
        <v>1</v>
      </c>
      <c r="BD1331">
        <f t="shared" si="466"/>
        <v>1</v>
      </c>
      <c r="BE1331">
        <f t="shared" si="467"/>
        <v>1</v>
      </c>
      <c r="BF1331">
        <f t="shared" si="468"/>
        <v>1</v>
      </c>
      <c r="BG1331">
        <f t="shared" si="469"/>
        <v>1</v>
      </c>
      <c r="BH1331">
        <f t="shared" si="470"/>
        <v>1</v>
      </c>
      <c r="BI1331">
        <f t="shared" si="471"/>
        <v>0</v>
      </c>
      <c r="BJ1331">
        <f t="shared" si="472"/>
        <v>0</v>
      </c>
      <c r="BK1331">
        <f t="shared" si="473"/>
        <v>1</v>
      </c>
      <c r="BL1331">
        <f t="shared" si="474"/>
        <v>1</v>
      </c>
      <c r="BM1331">
        <f t="shared" si="478"/>
        <v>1</v>
      </c>
      <c r="BN1331">
        <f t="shared" si="479"/>
        <v>1</v>
      </c>
      <c r="BO1331">
        <f>IF(AND(AU1331&gt;'County Avg'!$E$3,'Gentrification Calcs'!AW1331&gt;'County Avg'!$E$4,'Gentrification Calcs'!AY1331&gt;'County Avg'!$E$5,'Gentrification Calcs'!BA1331&gt;'County Avg'!$E$6),1,0)</f>
        <v>1</v>
      </c>
      <c r="BP1331">
        <f>IF(AND(AV1331&gt;'County Avg'!$F$3,'Gentrification Calcs'!AX1331&gt;'County Avg'!$F$4,'Gentrification Calcs'!AZ1331&gt;'County Avg'!$F$5,'Gentrification Calcs'!BB1331&gt;'County Avg'!$F$6),1,0)</f>
        <v>0</v>
      </c>
      <c r="BQ1331">
        <f t="shared" si="480"/>
        <v>1</v>
      </c>
      <c r="BR1331">
        <f t="shared" si="481"/>
        <v>0</v>
      </c>
      <c r="BS1331">
        <f t="shared" si="482"/>
        <v>1</v>
      </c>
      <c r="BT1331">
        <f t="shared" si="483"/>
        <v>0</v>
      </c>
    </row>
    <row r="1332" spans="1:72" x14ac:dyDescent="0.25">
      <c r="A1332">
        <v>6037433602</v>
      </c>
      <c r="B1332">
        <v>3222.99996763843</v>
      </c>
      <c r="C1332">
        <v>2868.8769148077299</v>
      </c>
      <c r="D1332">
        <v>2446</v>
      </c>
      <c r="E1332">
        <v>777</v>
      </c>
      <c r="F1332">
        <v>720.62546029999999</v>
      </c>
      <c r="G1332">
        <v>768</v>
      </c>
      <c r="H1332">
        <v>409.18221220361249</v>
      </c>
      <c r="I1332">
        <v>381.34493641992856</v>
      </c>
      <c r="J1332">
        <v>470.24979999999999</v>
      </c>
      <c r="K1332">
        <v>0.526618033724083</v>
      </c>
      <c r="L1332">
        <v>0.52918604383083101</v>
      </c>
      <c r="M1332">
        <v>0.61230442708333332</v>
      </c>
      <c r="N1332">
        <v>1794.999982</v>
      </c>
      <c r="O1332">
        <v>1670.2121239999999</v>
      </c>
      <c r="P1332">
        <v>1794</v>
      </c>
      <c r="Q1332">
        <v>43</v>
      </c>
      <c r="R1332">
        <v>159.43314570000001</v>
      </c>
      <c r="S1332">
        <v>321</v>
      </c>
      <c r="T1332">
        <v>2.3955431995096255E-2</v>
      </c>
      <c r="U1332">
        <v>9.5456824560806522E-2</v>
      </c>
      <c r="V1332">
        <v>0.17892976588628762</v>
      </c>
      <c r="W1332">
        <v>209</v>
      </c>
      <c r="X1332">
        <v>392.87469613552099</v>
      </c>
      <c r="Y1332">
        <v>386</v>
      </c>
      <c r="Z1332">
        <v>806</v>
      </c>
      <c r="AA1332">
        <v>725.980804860592</v>
      </c>
      <c r="AB1332">
        <v>768</v>
      </c>
      <c r="AC1332">
        <v>0.25930521091811415</v>
      </c>
      <c r="AD1332">
        <v>0.54116402734775282</v>
      </c>
      <c r="AE1332">
        <v>0.50260416666666663</v>
      </c>
      <c r="AF1332">
        <v>449.99999548162998</v>
      </c>
      <c r="AG1332">
        <v>172.83756967634</v>
      </c>
      <c r="AH1332">
        <v>105</v>
      </c>
      <c r="AI1332">
        <v>0.13962147067949116</v>
      </c>
      <c r="AJ1332">
        <v>6.0245725002783343E-2</v>
      </c>
      <c r="AK1332">
        <v>4.2927228127555193E-2</v>
      </c>
      <c r="AL1332">
        <f t="shared" si="475"/>
        <v>0.86037852932050884</v>
      </c>
      <c r="AM1332">
        <f t="shared" si="475"/>
        <v>0.93975427499721664</v>
      </c>
      <c r="AN1332">
        <f t="shared" si="475"/>
        <v>0.95707277187244477</v>
      </c>
      <c r="AO1332">
        <v>47007.00689289502</v>
      </c>
      <c r="AP1332">
        <v>45274.076011442587</v>
      </c>
      <c r="AQ1332">
        <v>39583</v>
      </c>
      <c r="AR1332">
        <v>1142.0611111111111</v>
      </c>
      <c r="AS1332">
        <v>963.12850929221042</v>
      </c>
      <c r="AT1332">
        <v>971</v>
      </c>
      <c r="AU1332">
        <f t="shared" si="461"/>
        <v>-7.9375745676707812E-2</v>
      </c>
      <c r="AV1332">
        <f t="shared" si="462"/>
        <v>-1.731849687522815E-2</v>
      </c>
      <c r="AW1332">
        <v>7.1501392565710267E-2</v>
      </c>
      <c r="AX1332">
        <v>8.3472941325481095E-2</v>
      </c>
      <c r="AY1332" s="1">
        <f t="shared" si="463"/>
        <v>-1732.9308814524338</v>
      </c>
      <c r="AZ1332" s="1">
        <f t="shared" si="464"/>
        <v>-5691.0760114425866</v>
      </c>
      <c r="BA1332" s="1">
        <f t="shared" si="476"/>
        <v>-178.93260181890071</v>
      </c>
      <c r="BB1332" s="1">
        <f t="shared" si="477"/>
        <v>7.8714907077895759</v>
      </c>
      <c r="BC1332">
        <f t="shared" si="465"/>
        <v>1</v>
      </c>
      <c r="BD1332">
        <f t="shared" si="466"/>
        <v>1</v>
      </c>
      <c r="BE1332">
        <f t="shared" si="467"/>
        <v>1</v>
      </c>
      <c r="BF1332">
        <f t="shared" si="468"/>
        <v>1</v>
      </c>
      <c r="BG1332">
        <f t="shared" si="469"/>
        <v>1</v>
      </c>
      <c r="BH1332">
        <f t="shared" si="470"/>
        <v>1</v>
      </c>
      <c r="BI1332">
        <f t="shared" si="471"/>
        <v>0</v>
      </c>
      <c r="BJ1332">
        <f t="shared" si="472"/>
        <v>1</v>
      </c>
      <c r="BK1332">
        <f t="shared" si="473"/>
        <v>1</v>
      </c>
      <c r="BL1332">
        <f t="shared" si="474"/>
        <v>1</v>
      </c>
      <c r="BM1332">
        <f t="shared" si="478"/>
        <v>1</v>
      </c>
      <c r="BN1332">
        <f t="shared" si="479"/>
        <v>1</v>
      </c>
      <c r="BO1332">
        <f>IF(AND(AU1332&gt;'County Avg'!$E$3,'Gentrification Calcs'!AW1332&gt;'County Avg'!$E$4,'Gentrification Calcs'!AY1332&gt;'County Avg'!$E$5,'Gentrification Calcs'!BA1332&gt;'County Avg'!$E$6),1,0)</f>
        <v>0</v>
      </c>
      <c r="BP1332">
        <f>IF(AND(AV1332&gt;'County Avg'!$F$3,'Gentrification Calcs'!AX1332&gt;'County Avg'!$F$4,'Gentrification Calcs'!AZ1332&gt;'County Avg'!$F$5,'Gentrification Calcs'!BB1332&gt;'County Avg'!$F$6),1,0)</f>
        <v>0</v>
      </c>
      <c r="BQ1332">
        <f t="shared" si="480"/>
        <v>0</v>
      </c>
      <c r="BR1332">
        <f t="shared" si="481"/>
        <v>0</v>
      </c>
      <c r="BS1332">
        <f t="shared" si="482"/>
        <v>0</v>
      </c>
      <c r="BT1332">
        <f t="shared" si="483"/>
        <v>0</v>
      </c>
    </row>
    <row r="1333" spans="1:72" x14ac:dyDescent="0.25">
      <c r="A1333">
        <v>6037433700</v>
      </c>
      <c r="B1333">
        <v>1671.2264403863901</v>
      </c>
      <c r="C1333">
        <v>3332</v>
      </c>
      <c r="D1333">
        <v>3770</v>
      </c>
      <c r="E1333">
        <v>360.32144169999998</v>
      </c>
      <c r="F1333">
        <v>791</v>
      </c>
      <c r="G1333">
        <v>855</v>
      </c>
      <c r="H1333">
        <v>382.98559615450989</v>
      </c>
      <c r="I1333">
        <v>366.51959999999997</v>
      </c>
      <c r="J1333">
        <v>350.16079999999999</v>
      </c>
      <c r="K1333">
        <v>1.062899821746883</v>
      </c>
      <c r="L1333">
        <v>0.46336232616940576</v>
      </c>
      <c r="M1333">
        <v>0.4095447953216374</v>
      </c>
      <c r="N1333">
        <v>816.65385019999997</v>
      </c>
      <c r="O1333">
        <v>1884</v>
      </c>
      <c r="P1333">
        <v>2416</v>
      </c>
      <c r="Q1333">
        <v>36.050823209999997</v>
      </c>
      <c r="R1333">
        <v>71</v>
      </c>
      <c r="S1333">
        <v>156</v>
      </c>
      <c r="T1333">
        <v>4.4144557943578036E-2</v>
      </c>
      <c r="U1333">
        <v>3.7685774946921442E-2</v>
      </c>
      <c r="V1333">
        <v>6.4569536423841056E-2</v>
      </c>
      <c r="W1333">
        <v>172.78244018554699</v>
      </c>
      <c r="X1333">
        <v>220</v>
      </c>
      <c r="Y1333">
        <v>241</v>
      </c>
      <c r="Z1333">
        <v>353.596923828125</v>
      </c>
      <c r="AA1333">
        <v>797</v>
      </c>
      <c r="AB1333">
        <v>855</v>
      </c>
      <c r="AC1333">
        <v>0.48864237368063868</v>
      </c>
      <c r="AD1333">
        <v>0.27603513174404015</v>
      </c>
      <c r="AE1333">
        <v>0.28187134502923977</v>
      </c>
      <c r="AF1333">
        <v>140.09386725045201</v>
      </c>
      <c r="AG1333">
        <v>230</v>
      </c>
      <c r="AH1333">
        <v>85</v>
      </c>
      <c r="AI1333">
        <v>8.382698111098702E-2</v>
      </c>
      <c r="AJ1333">
        <v>6.9027611044417764E-2</v>
      </c>
      <c r="AK1333">
        <v>2.2546419098143235E-2</v>
      </c>
      <c r="AL1333">
        <f t="shared" si="475"/>
        <v>0.91617301888901292</v>
      </c>
      <c r="AM1333">
        <f t="shared" si="475"/>
        <v>0.93097238895558221</v>
      </c>
      <c r="AN1333">
        <f t="shared" si="475"/>
        <v>0.97745358090185674</v>
      </c>
      <c r="AO1333">
        <v>51414.76405090138</v>
      </c>
      <c r="AP1333">
        <v>49536.695136902337</v>
      </c>
      <c r="AQ1333">
        <v>54250</v>
      </c>
      <c r="AR1333">
        <v>1076.4055555555556</v>
      </c>
      <c r="AS1333">
        <v>910.37287465401357</v>
      </c>
      <c r="AT1333">
        <v>1289</v>
      </c>
      <c r="AU1333">
        <f t="shared" si="461"/>
        <v>-1.4799370066569256E-2</v>
      </c>
      <c r="AV1333">
        <f t="shared" si="462"/>
        <v>-4.6481191946274529E-2</v>
      </c>
      <c r="AW1333">
        <v>-6.4587829966565938E-3</v>
      </c>
      <c r="AX1333">
        <v>2.6883761476919614E-2</v>
      </c>
      <c r="AY1333" s="1">
        <f t="shared" si="463"/>
        <v>-1878.0689139990427</v>
      </c>
      <c r="AZ1333" s="1">
        <f t="shared" si="464"/>
        <v>4713.3048630976627</v>
      </c>
      <c r="BA1333" s="1">
        <f t="shared" si="476"/>
        <v>-166.03268090154199</v>
      </c>
      <c r="BB1333" s="1">
        <f t="shared" si="477"/>
        <v>378.62712534598643</v>
      </c>
      <c r="BC1333">
        <f t="shared" si="465"/>
        <v>1</v>
      </c>
      <c r="BD1333">
        <f t="shared" si="466"/>
        <v>1</v>
      </c>
      <c r="BE1333">
        <f t="shared" si="467"/>
        <v>1</v>
      </c>
      <c r="BF1333">
        <f t="shared" si="468"/>
        <v>1</v>
      </c>
      <c r="BG1333">
        <f t="shared" si="469"/>
        <v>1</v>
      </c>
      <c r="BH1333">
        <f t="shared" si="470"/>
        <v>1</v>
      </c>
      <c r="BI1333">
        <f t="shared" si="471"/>
        <v>0</v>
      </c>
      <c r="BJ1333">
        <f t="shared" si="472"/>
        <v>0</v>
      </c>
      <c r="BK1333">
        <f t="shared" si="473"/>
        <v>1</v>
      </c>
      <c r="BL1333">
        <f t="shared" si="474"/>
        <v>1</v>
      </c>
      <c r="BM1333">
        <f t="shared" si="478"/>
        <v>1</v>
      </c>
      <c r="BN1333">
        <f t="shared" si="479"/>
        <v>1</v>
      </c>
      <c r="BO1333">
        <f>IF(AND(AU1333&gt;'County Avg'!$E$3,'Gentrification Calcs'!AW1333&gt;'County Avg'!$E$4,'Gentrification Calcs'!AY1333&gt;'County Avg'!$E$5,'Gentrification Calcs'!BA1333&gt;'County Avg'!$E$6),1,0)</f>
        <v>0</v>
      </c>
      <c r="BP1333">
        <f>IF(AND(AV1333&gt;'County Avg'!$F$3,'Gentrification Calcs'!AX1333&gt;'County Avg'!$F$4,'Gentrification Calcs'!AZ1333&gt;'County Avg'!$F$5,'Gentrification Calcs'!BB1333&gt;'County Avg'!$F$6),1,0)</f>
        <v>0</v>
      </c>
      <c r="BQ1333">
        <f t="shared" si="480"/>
        <v>0</v>
      </c>
      <c r="BR1333">
        <f t="shared" si="481"/>
        <v>0</v>
      </c>
      <c r="BS1333">
        <f t="shared" si="482"/>
        <v>0</v>
      </c>
      <c r="BT1333">
        <f t="shared" si="483"/>
        <v>0</v>
      </c>
    </row>
    <row r="1334" spans="1:72" x14ac:dyDescent="0.25">
      <c r="A1334">
        <v>6037433801</v>
      </c>
      <c r="B1334">
        <v>7306.7414018194004</v>
      </c>
      <c r="C1334">
        <v>6263</v>
      </c>
      <c r="D1334">
        <v>5682</v>
      </c>
      <c r="E1334">
        <v>1582.232853</v>
      </c>
      <c r="F1334">
        <v>1275</v>
      </c>
      <c r="G1334">
        <v>1290</v>
      </c>
      <c r="H1334">
        <v>167.30390682367886</v>
      </c>
      <c r="I1334">
        <v>648.01520000000005</v>
      </c>
      <c r="J1334">
        <v>748.24980000000005</v>
      </c>
      <c r="K1334">
        <v>0.10573911830136853</v>
      </c>
      <c r="L1334">
        <v>0.50824721568627451</v>
      </c>
      <c r="M1334">
        <v>0.58003860465116286</v>
      </c>
      <c r="N1334">
        <v>3578.6180420000001</v>
      </c>
      <c r="O1334">
        <v>3013</v>
      </c>
      <c r="P1334">
        <v>3270</v>
      </c>
      <c r="Q1334">
        <v>170.5637217</v>
      </c>
      <c r="R1334">
        <v>97</v>
      </c>
      <c r="S1334">
        <v>309</v>
      </c>
      <c r="T1334">
        <v>4.7661896211945602E-2</v>
      </c>
      <c r="U1334">
        <v>3.2193826750746765E-2</v>
      </c>
      <c r="V1334">
        <v>9.4495412844036702E-2</v>
      </c>
      <c r="W1334">
        <v>751.78191363811504</v>
      </c>
      <c r="X1334">
        <v>830</v>
      </c>
      <c r="Y1334">
        <v>741</v>
      </c>
      <c r="Z1334">
        <v>1553.0061626434299</v>
      </c>
      <c r="AA1334">
        <v>1282</v>
      </c>
      <c r="AB1334">
        <v>1290</v>
      </c>
      <c r="AC1334">
        <v>0.48408173239858809</v>
      </c>
      <c r="AD1334">
        <v>0.64742589703588138</v>
      </c>
      <c r="AE1334">
        <v>0.57441860465116279</v>
      </c>
      <c r="AF1334">
        <v>629.09507030833095</v>
      </c>
      <c r="AG1334">
        <v>209</v>
      </c>
      <c r="AH1334">
        <v>33</v>
      </c>
      <c r="AI1334">
        <v>8.6097897231135673E-2</v>
      </c>
      <c r="AJ1334">
        <v>3.3370589174517004E-2</v>
      </c>
      <c r="AK1334">
        <v>5.8078141499472019E-3</v>
      </c>
      <c r="AL1334">
        <f t="shared" si="475"/>
        <v>0.9139021027688643</v>
      </c>
      <c r="AM1334">
        <f t="shared" si="475"/>
        <v>0.96662941082548304</v>
      </c>
      <c r="AN1334">
        <f t="shared" si="475"/>
        <v>0.99419218585005276</v>
      </c>
      <c r="AO1334">
        <v>54483.869034994699</v>
      </c>
      <c r="AP1334">
        <v>46783.957498978343</v>
      </c>
      <c r="AQ1334">
        <v>38409</v>
      </c>
      <c r="AR1334">
        <v>1028.0277777777778</v>
      </c>
      <c r="AS1334">
        <v>872.49703440094902</v>
      </c>
      <c r="AT1334">
        <v>1105</v>
      </c>
      <c r="AU1334">
        <f t="shared" si="461"/>
        <v>-5.2727308056618669E-2</v>
      </c>
      <c r="AV1334">
        <f t="shared" si="462"/>
        <v>-2.7562775024569802E-2</v>
      </c>
      <c r="AW1334">
        <v>-1.5468069461198837E-2</v>
      </c>
      <c r="AX1334">
        <v>6.2301586093289937E-2</v>
      </c>
      <c r="AY1334" s="1">
        <f t="shared" si="463"/>
        <v>-7699.911536016356</v>
      </c>
      <c r="AZ1334" s="1">
        <f t="shared" si="464"/>
        <v>-8374.9574989783432</v>
      </c>
      <c r="BA1334" s="1">
        <f t="shared" si="476"/>
        <v>-155.53074337682881</v>
      </c>
      <c r="BB1334" s="1">
        <f t="shared" si="477"/>
        <v>232.50296559905098</v>
      </c>
      <c r="BC1334">
        <f t="shared" si="465"/>
        <v>1</v>
      </c>
      <c r="BD1334">
        <f t="shared" si="466"/>
        <v>1</v>
      </c>
      <c r="BE1334">
        <f t="shared" si="467"/>
        <v>0</v>
      </c>
      <c r="BF1334">
        <f t="shared" si="468"/>
        <v>1</v>
      </c>
      <c r="BG1334">
        <f t="shared" si="469"/>
        <v>1</v>
      </c>
      <c r="BH1334">
        <f t="shared" si="470"/>
        <v>1</v>
      </c>
      <c r="BI1334">
        <f t="shared" si="471"/>
        <v>0</v>
      </c>
      <c r="BJ1334">
        <f t="shared" si="472"/>
        <v>1</v>
      </c>
      <c r="BK1334">
        <f t="shared" si="473"/>
        <v>1</v>
      </c>
      <c r="BL1334">
        <f t="shared" si="474"/>
        <v>1</v>
      </c>
      <c r="BM1334">
        <f t="shared" si="478"/>
        <v>0</v>
      </c>
      <c r="BN1334">
        <f t="shared" si="479"/>
        <v>1</v>
      </c>
      <c r="BO1334">
        <f>IF(AND(AU1334&gt;'County Avg'!$E$3,'Gentrification Calcs'!AW1334&gt;'County Avg'!$E$4,'Gentrification Calcs'!AY1334&gt;'County Avg'!$E$5,'Gentrification Calcs'!BA1334&gt;'County Avg'!$E$6),1,0)</f>
        <v>0</v>
      </c>
      <c r="BP1334">
        <f>IF(AND(AV1334&gt;'County Avg'!$F$3,'Gentrification Calcs'!AX1334&gt;'County Avg'!$F$4,'Gentrification Calcs'!AZ1334&gt;'County Avg'!$F$5,'Gentrification Calcs'!BB1334&gt;'County Avg'!$F$6),1,0)</f>
        <v>0</v>
      </c>
      <c r="BQ1334">
        <f t="shared" si="480"/>
        <v>0</v>
      </c>
      <c r="BR1334">
        <f t="shared" si="481"/>
        <v>0</v>
      </c>
      <c r="BS1334">
        <f t="shared" si="482"/>
        <v>0</v>
      </c>
      <c r="BT1334">
        <f t="shared" si="483"/>
        <v>0</v>
      </c>
    </row>
    <row r="1335" spans="1:72" x14ac:dyDescent="0.25">
      <c r="A1335">
        <v>6037433802</v>
      </c>
      <c r="B1335">
        <v>4415.7058904367505</v>
      </c>
      <c r="C1335">
        <v>2864.73479837179</v>
      </c>
      <c r="D1335">
        <v>2788</v>
      </c>
      <c r="E1335">
        <v>996.13568120000002</v>
      </c>
      <c r="F1335">
        <v>631.94152829999996</v>
      </c>
      <c r="G1335">
        <v>762</v>
      </c>
      <c r="H1335">
        <v>729.26746081168631</v>
      </c>
      <c r="I1335">
        <v>216.48435603862924</v>
      </c>
      <c r="J1335">
        <v>339.28719999999998</v>
      </c>
      <c r="K1335">
        <v>0.73209651513855067</v>
      </c>
      <c r="L1335">
        <v>0.34257023212416288</v>
      </c>
      <c r="M1335">
        <v>0.44525879265091861</v>
      </c>
      <c r="N1335">
        <v>2117.1599959999999</v>
      </c>
      <c r="O1335">
        <v>1694.8431399999999</v>
      </c>
      <c r="P1335">
        <v>1946</v>
      </c>
      <c r="Q1335">
        <v>67.895812989999996</v>
      </c>
      <c r="R1335">
        <v>95.991111759999995</v>
      </c>
      <c r="S1335">
        <v>157</v>
      </c>
      <c r="T1335">
        <v>3.2069287686465428E-2</v>
      </c>
      <c r="U1335">
        <v>5.6637165702544012E-2</v>
      </c>
      <c r="V1335">
        <v>8.0678314491264128E-2</v>
      </c>
      <c r="W1335">
        <v>691.347900390625</v>
      </c>
      <c r="X1335">
        <v>115.989265441895</v>
      </c>
      <c r="Y1335">
        <v>154</v>
      </c>
      <c r="Z1335">
        <v>993.162109375</v>
      </c>
      <c r="AA1335">
        <v>646.94012451171898</v>
      </c>
      <c r="AB1335">
        <v>762</v>
      </c>
      <c r="AC1335">
        <v>0.69610780945488582</v>
      </c>
      <c r="AD1335">
        <v>0.17928902698598023</v>
      </c>
      <c r="AE1335">
        <v>0.20209973753280841</v>
      </c>
      <c r="AF1335">
        <v>396.96749924128301</v>
      </c>
      <c r="AG1335">
        <v>176.98361206054699</v>
      </c>
      <c r="AH1335">
        <v>117</v>
      </c>
      <c r="AI1335">
        <v>8.9898989898989756E-2</v>
      </c>
      <c r="AJ1335">
        <v>6.1780103401242577E-2</v>
      </c>
      <c r="AK1335">
        <v>4.1965566714490678E-2</v>
      </c>
      <c r="AL1335">
        <f t="shared" si="475"/>
        <v>0.9101010101010103</v>
      </c>
      <c r="AM1335">
        <f t="shared" si="475"/>
        <v>0.93821989659875737</v>
      </c>
      <c r="AN1335">
        <f t="shared" si="475"/>
        <v>0.9580344332855093</v>
      </c>
      <c r="AO1335">
        <v>54830.322375397671</v>
      </c>
      <c r="AP1335">
        <v>62667.071924805896</v>
      </c>
      <c r="AQ1335">
        <v>55700</v>
      </c>
      <c r="AR1335">
        <v>1028.0277777777778</v>
      </c>
      <c r="AS1335">
        <v>1260.7243969948597</v>
      </c>
      <c r="AT1335">
        <v>1137</v>
      </c>
      <c r="AU1335">
        <f t="shared" si="461"/>
        <v>-2.8118886497747179E-2</v>
      </c>
      <c r="AV1335">
        <f t="shared" si="462"/>
        <v>-1.9814536686751899E-2</v>
      </c>
      <c r="AW1335">
        <v>2.4567878016078584E-2</v>
      </c>
      <c r="AX1335">
        <v>2.4041148788720115E-2</v>
      </c>
      <c r="AY1335" s="1">
        <f t="shared" si="463"/>
        <v>7836.749549408225</v>
      </c>
      <c r="AZ1335" s="1">
        <f t="shared" si="464"/>
        <v>-6967.0719248058958</v>
      </c>
      <c r="BA1335" s="1">
        <f t="shared" si="476"/>
        <v>232.69661921708189</v>
      </c>
      <c r="BB1335" s="1">
        <f t="shared" si="477"/>
        <v>-123.72439699485972</v>
      </c>
      <c r="BC1335">
        <f t="shared" si="465"/>
        <v>1</v>
      </c>
      <c r="BD1335">
        <f t="shared" si="466"/>
        <v>1</v>
      </c>
      <c r="BE1335">
        <f t="shared" si="467"/>
        <v>1</v>
      </c>
      <c r="BF1335">
        <f t="shared" si="468"/>
        <v>0</v>
      </c>
      <c r="BG1335">
        <f t="shared" si="469"/>
        <v>1</v>
      </c>
      <c r="BH1335">
        <f t="shared" si="470"/>
        <v>1</v>
      </c>
      <c r="BI1335">
        <f t="shared" si="471"/>
        <v>1</v>
      </c>
      <c r="BJ1335">
        <f t="shared" si="472"/>
        <v>0</v>
      </c>
      <c r="BK1335">
        <f t="shared" si="473"/>
        <v>1</v>
      </c>
      <c r="BL1335">
        <f t="shared" si="474"/>
        <v>1</v>
      </c>
      <c r="BM1335">
        <f t="shared" si="478"/>
        <v>1</v>
      </c>
      <c r="BN1335">
        <f t="shared" si="479"/>
        <v>0</v>
      </c>
      <c r="BO1335">
        <f>IF(AND(AU1335&gt;'County Avg'!$E$3,'Gentrification Calcs'!AW1335&gt;'County Avg'!$E$4,'Gentrification Calcs'!AY1335&gt;'County Avg'!$E$5,'Gentrification Calcs'!BA1335&gt;'County Avg'!$E$6),1,0)</f>
        <v>0</v>
      </c>
      <c r="BP1335">
        <f>IF(AND(AV1335&gt;'County Avg'!$F$3,'Gentrification Calcs'!AX1335&gt;'County Avg'!$F$4,'Gentrification Calcs'!AZ1335&gt;'County Avg'!$F$5,'Gentrification Calcs'!BB1335&gt;'County Avg'!$F$6),1,0)</f>
        <v>0</v>
      </c>
      <c r="BQ1335">
        <f t="shared" si="480"/>
        <v>0</v>
      </c>
      <c r="BR1335">
        <f t="shared" si="481"/>
        <v>0</v>
      </c>
      <c r="BS1335">
        <f t="shared" si="482"/>
        <v>0</v>
      </c>
      <c r="BT1335">
        <f t="shared" si="483"/>
        <v>0</v>
      </c>
    </row>
    <row r="1336" spans="1:72" x14ac:dyDescent="0.25">
      <c r="A1336">
        <v>6037433901</v>
      </c>
      <c r="B1336">
        <v>4494.29443664055</v>
      </c>
      <c r="C1336">
        <v>5779</v>
      </c>
      <c r="D1336">
        <v>5484</v>
      </c>
      <c r="E1336">
        <v>1013.86438</v>
      </c>
      <c r="F1336">
        <v>1218</v>
      </c>
      <c r="G1336">
        <v>1246</v>
      </c>
      <c r="H1336">
        <v>545.19328021640888</v>
      </c>
      <c r="I1336">
        <v>761.27060000000006</v>
      </c>
      <c r="J1336">
        <v>840.05160000000001</v>
      </c>
      <c r="K1336">
        <v>0.53773787793630634</v>
      </c>
      <c r="L1336">
        <v>0.62501691297208539</v>
      </c>
      <c r="M1336">
        <v>0.67419871589085067</v>
      </c>
      <c r="N1336">
        <v>2154.8401610000001</v>
      </c>
      <c r="O1336">
        <v>2830</v>
      </c>
      <c r="P1336">
        <v>3064</v>
      </c>
      <c r="Q1336">
        <v>69.104187010000004</v>
      </c>
      <c r="R1336">
        <v>112</v>
      </c>
      <c r="S1336">
        <v>329</v>
      </c>
      <c r="T1336">
        <v>3.2069286743723356E-2</v>
      </c>
      <c r="U1336">
        <v>3.9575971731448764E-2</v>
      </c>
      <c r="V1336">
        <v>0.10737597911227154</v>
      </c>
      <c r="W1336">
        <v>703.65216064453102</v>
      </c>
      <c r="X1336">
        <v>977</v>
      </c>
      <c r="Y1336">
        <v>914</v>
      </c>
      <c r="Z1336">
        <v>1010.83795166016</v>
      </c>
      <c r="AA1336">
        <v>1210</v>
      </c>
      <c r="AB1336">
        <v>1246</v>
      </c>
      <c r="AC1336">
        <v>0.69610777819420089</v>
      </c>
      <c r="AD1336">
        <v>0.80743801652892566</v>
      </c>
      <c r="AE1336">
        <v>0.7335473515248796</v>
      </c>
      <c r="AF1336">
        <v>404.032530162635</v>
      </c>
      <c r="AG1336">
        <v>249</v>
      </c>
      <c r="AH1336">
        <v>154</v>
      </c>
      <c r="AI1336">
        <v>8.9898989898989826E-2</v>
      </c>
      <c r="AJ1336">
        <v>4.3087039280152277E-2</v>
      </c>
      <c r="AK1336">
        <v>2.8081692195477754E-2</v>
      </c>
      <c r="AL1336">
        <f t="shared" si="475"/>
        <v>0.91010101010101019</v>
      </c>
      <c r="AM1336">
        <f t="shared" si="475"/>
        <v>0.95691296071984777</v>
      </c>
      <c r="AN1336">
        <f t="shared" si="475"/>
        <v>0.97191830780452226</v>
      </c>
      <c r="AO1336">
        <v>47732.563626723226</v>
      </c>
      <c r="AP1336">
        <v>37109.531671434415</v>
      </c>
      <c r="AQ1336">
        <v>30505</v>
      </c>
      <c r="AR1336">
        <v>1031.4833333333333</v>
      </c>
      <c r="AS1336">
        <v>896.84578884934763</v>
      </c>
      <c r="AT1336">
        <v>1028</v>
      </c>
      <c r="AU1336">
        <f t="shared" si="461"/>
        <v>-4.6811950618837549E-2</v>
      </c>
      <c r="AV1336">
        <f t="shared" si="462"/>
        <v>-1.5005347084674523E-2</v>
      </c>
      <c r="AW1336">
        <v>7.506684987725408E-3</v>
      </c>
      <c r="AX1336">
        <v>6.7800007380822772E-2</v>
      </c>
      <c r="AY1336" s="1">
        <f t="shared" si="463"/>
        <v>-10623.03195528881</v>
      </c>
      <c r="AZ1336" s="1">
        <f t="shared" si="464"/>
        <v>-6604.5316714344153</v>
      </c>
      <c r="BA1336" s="1">
        <f t="shared" si="476"/>
        <v>-134.63754448398572</v>
      </c>
      <c r="BB1336" s="1">
        <f t="shared" si="477"/>
        <v>131.15421115065237</v>
      </c>
      <c r="BC1336">
        <f t="shared" si="465"/>
        <v>1</v>
      </c>
      <c r="BD1336">
        <f t="shared" si="466"/>
        <v>1</v>
      </c>
      <c r="BE1336">
        <f t="shared" si="467"/>
        <v>1</v>
      </c>
      <c r="BF1336">
        <f t="shared" si="468"/>
        <v>1</v>
      </c>
      <c r="BG1336">
        <f t="shared" si="469"/>
        <v>1</v>
      </c>
      <c r="BH1336">
        <f t="shared" si="470"/>
        <v>1</v>
      </c>
      <c r="BI1336">
        <f t="shared" si="471"/>
        <v>1</v>
      </c>
      <c r="BJ1336">
        <f t="shared" si="472"/>
        <v>1</v>
      </c>
      <c r="BK1336">
        <f t="shared" si="473"/>
        <v>1</v>
      </c>
      <c r="BL1336">
        <f t="shared" si="474"/>
        <v>1</v>
      </c>
      <c r="BM1336">
        <f t="shared" si="478"/>
        <v>1</v>
      </c>
      <c r="BN1336">
        <f t="shared" si="479"/>
        <v>1</v>
      </c>
      <c r="BO1336">
        <f>IF(AND(AU1336&gt;'County Avg'!$E$3,'Gentrification Calcs'!AW1336&gt;'County Avg'!$E$4,'Gentrification Calcs'!AY1336&gt;'County Avg'!$E$5,'Gentrification Calcs'!BA1336&gt;'County Avg'!$E$6),1,0)</f>
        <v>0</v>
      </c>
      <c r="BP1336">
        <f>IF(AND(AV1336&gt;'County Avg'!$F$3,'Gentrification Calcs'!AX1336&gt;'County Avg'!$F$4,'Gentrification Calcs'!AZ1336&gt;'County Avg'!$F$5,'Gentrification Calcs'!BB1336&gt;'County Avg'!$F$6),1,0)</f>
        <v>0</v>
      </c>
      <c r="BQ1336">
        <f t="shared" si="480"/>
        <v>0</v>
      </c>
      <c r="BR1336">
        <f t="shared" si="481"/>
        <v>0</v>
      </c>
      <c r="BS1336">
        <f t="shared" si="482"/>
        <v>0</v>
      </c>
      <c r="BT1336">
        <f t="shared" si="483"/>
        <v>0</v>
      </c>
    </row>
    <row r="1337" spans="1:72" x14ac:dyDescent="0.25">
      <c r="A1337">
        <v>6037433902</v>
      </c>
      <c r="B1337">
        <v>3979.1766618513402</v>
      </c>
      <c r="C1337">
        <v>3980</v>
      </c>
      <c r="D1337">
        <v>3442</v>
      </c>
      <c r="E1337">
        <v>926.38842769999997</v>
      </c>
      <c r="F1337">
        <v>910</v>
      </c>
      <c r="G1337">
        <v>939</v>
      </c>
      <c r="H1337">
        <v>554.89636016679276</v>
      </c>
      <c r="I1337">
        <v>437.26580000000001</v>
      </c>
      <c r="J1337">
        <v>498.90499999999997</v>
      </c>
      <c r="K1337">
        <v>0.59898887289046476</v>
      </c>
      <c r="L1337">
        <v>0.48051186813186814</v>
      </c>
      <c r="M1337">
        <v>0.53131522896698613</v>
      </c>
      <c r="N1337">
        <v>2078.3702539999999</v>
      </c>
      <c r="O1337">
        <v>2159</v>
      </c>
      <c r="P1337">
        <v>2322</v>
      </c>
      <c r="Q1337">
        <v>65.131004329999996</v>
      </c>
      <c r="R1337">
        <v>97</v>
      </c>
      <c r="S1337">
        <v>121</v>
      </c>
      <c r="T1337">
        <v>3.1337536805412729E-2</v>
      </c>
      <c r="U1337">
        <v>4.492820750347383E-2</v>
      </c>
      <c r="V1337">
        <v>5.211024978466839E-2</v>
      </c>
      <c r="W1337">
        <v>416.98394775390602</v>
      </c>
      <c r="X1337">
        <v>425</v>
      </c>
      <c r="Y1337">
        <v>453</v>
      </c>
      <c r="Z1337">
        <v>949.31164550781295</v>
      </c>
      <c r="AA1337">
        <v>902</v>
      </c>
      <c r="AB1337">
        <v>939</v>
      </c>
      <c r="AC1337">
        <v>0.43924874378934836</v>
      </c>
      <c r="AD1337">
        <v>0.47117516629711753</v>
      </c>
      <c r="AE1337">
        <v>0.48242811501597443</v>
      </c>
      <c r="AF1337">
        <v>523.95888744202</v>
      </c>
      <c r="AG1337">
        <v>253</v>
      </c>
      <c r="AH1337">
        <v>190</v>
      </c>
      <c r="AI1337">
        <v>0.13167520117044626</v>
      </c>
      <c r="AJ1337">
        <v>6.35678391959799E-2</v>
      </c>
      <c r="AK1337">
        <v>5.5200464846019759E-2</v>
      </c>
      <c r="AL1337">
        <f t="shared" si="475"/>
        <v>0.86832479882955371</v>
      </c>
      <c r="AM1337">
        <f t="shared" si="475"/>
        <v>0.93643216080402014</v>
      </c>
      <c r="AN1337">
        <f t="shared" si="475"/>
        <v>0.94479953515398019</v>
      </c>
      <c r="AO1337">
        <v>47732.563626723226</v>
      </c>
      <c r="AP1337">
        <v>48697.872088271361</v>
      </c>
      <c r="AQ1337">
        <v>41701</v>
      </c>
      <c r="AR1337">
        <v>1031.4833333333333</v>
      </c>
      <c r="AS1337">
        <v>1053.7599841834717</v>
      </c>
      <c r="AT1337">
        <v>1022</v>
      </c>
      <c r="AU1337">
        <f t="shared" si="461"/>
        <v>-6.810736197446636E-2</v>
      </c>
      <c r="AV1337">
        <f t="shared" si="462"/>
        <v>-8.3673743499601411E-3</v>
      </c>
      <c r="AW1337">
        <v>1.3590670698061101E-2</v>
      </c>
      <c r="AX1337">
        <v>7.1820422811945603E-3</v>
      </c>
      <c r="AY1337" s="1">
        <f t="shared" si="463"/>
        <v>965.3084615481348</v>
      </c>
      <c r="AZ1337" s="1">
        <f t="shared" si="464"/>
        <v>-6996.8720882713606</v>
      </c>
      <c r="BA1337" s="1">
        <f t="shared" si="476"/>
        <v>22.276650850138367</v>
      </c>
      <c r="BB1337" s="1">
        <f t="shared" si="477"/>
        <v>-31.759984183471715</v>
      </c>
      <c r="BC1337">
        <f t="shared" si="465"/>
        <v>1</v>
      </c>
      <c r="BD1337">
        <f t="shared" si="466"/>
        <v>1</v>
      </c>
      <c r="BE1337">
        <f t="shared" si="467"/>
        <v>1</v>
      </c>
      <c r="BF1337">
        <f t="shared" si="468"/>
        <v>1</v>
      </c>
      <c r="BG1337">
        <f t="shared" si="469"/>
        <v>1</v>
      </c>
      <c r="BH1337">
        <f t="shared" si="470"/>
        <v>1</v>
      </c>
      <c r="BI1337">
        <f t="shared" si="471"/>
        <v>0</v>
      </c>
      <c r="BJ1337">
        <f t="shared" si="472"/>
        <v>0</v>
      </c>
      <c r="BK1337">
        <f t="shared" si="473"/>
        <v>1</v>
      </c>
      <c r="BL1337">
        <f t="shared" si="474"/>
        <v>1</v>
      </c>
      <c r="BM1337">
        <f t="shared" si="478"/>
        <v>1</v>
      </c>
      <c r="BN1337">
        <f t="shared" si="479"/>
        <v>1</v>
      </c>
      <c r="BO1337">
        <f>IF(AND(AU1337&gt;'County Avg'!$E$3,'Gentrification Calcs'!AW1337&gt;'County Avg'!$E$4,'Gentrification Calcs'!AY1337&gt;'County Avg'!$E$5,'Gentrification Calcs'!BA1337&gt;'County Avg'!$E$6),1,0)</f>
        <v>0</v>
      </c>
      <c r="BP1337">
        <f>IF(AND(AV1337&gt;'County Avg'!$F$3,'Gentrification Calcs'!AX1337&gt;'County Avg'!$F$4,'Gentrification Calcs'!AZ1337&gt;'County Avg'!$F$5,'Gentrification Calcs'!BB1337&gt;'County Avg'!$F$6),1,0)</f>
        <v>0</v>
      </c>
      <c r="BQ1337">
        <f t="shared" si="480"/>
        <v>0</v>
      </c>
      <c r="BR1337">
        <f t="shared" si="481"/>
        <v>0</v>
      </c>
      <c r="BS1337">
        <f t="shared" si="482"/>
        <v>0</v>
      </c>
      <c r="BT1337">
        <f t="shared" si="483"/>
        <v>0</v>
      </c>
    </row>
    <row r="1338" spans="1:72" x14ac:dyDescent="0.25">
      <c r="A1338">
        <v>6037434001</v>
      </c>
      <c r="B1338">
        <v>3546.76093558812</v>
      </c>
      <c r="C1338">
        <v>4727</v>
      </c>
      <c r="D1338">
        <v>4717</v>
      </c>
      <c r="E1338">
        <v>825.71813959999997</v>
      </c>
      <c r="F1338">
        <v>989</v>
      </c>
      <c r="G1338">
        <v>1042</v>
      </c>
      <c r="H1338">
        <v>474.39470539617093</v>
      </c>
      <c r="I1338">
        <v>449.5204</v>
      </c>
      <c r="J1338">
        <v>608.23260000000005</v>
      </c>
      <c r="K1338">
        <v>0.57452377832704571</v>
      </c>
      <c r="L1338">
        <v>0.4545201213346815</v>
      </c>
      <c r="M1338">
        <v>0.58371650671785036</v>
      </c>
      <c r="N1338">
        <v>1852.51449</v>
      </c>
      <c r="O1338">
        <v>2501</v>
      </c>
      <c r="P1338">
        <v>2827</v>
      </c>
      <c r="Q1338">
        <v>58.053237920000001</v>
      </c>
      <c r="R1338">
        <v>107</v>
      </c>
      <c r="S1338">
        <v>138</v>
      </c>
      <c r="T1338">
        <v>3.1337535135825038E-2</v>
      </c>
      <c r="U1338">
        <v>4.2782886845261894E-2</v>
      </c>
      <c r="V1338">
        <v>4.8814998231340646E-2</v>
      </c>
      <c r="W1338">
        <v>371.67044067382801</v>
      </c>
      <c r="X1338">
        <v>325</v>
      </c>
      <c r="Y1338">
        <v>488</v>
      </c>
      <c r="Z1338">
        <v>846.15026855468795</v>
      </c>
      <c r="AA1338">
        <v>994</v>
      </c>
      <c r="AB1338">
        <v>1042</v>
      </c>
      <c r="AC1338">
        <v>0.43924874160789373</v>
      </c>
      <c r="AD1338">
        <v>0.32696177062374243</v>
      </c>
      <c r="AE1338">
        <v>0.46833013435700577</v>
      </c>
      <c r="AF1338">
        <v>467.02045969704602</v>
      </c>
      <c r="AG1338">
        <v>291</v>
      </c>
      <c r="AH1338">
        <v>141</v>
      </c>
      <c r="AI1338">
        <v>0.13167520117044629</v>
      </c>
      <c r="AJ1338">
        <v>6.156124391791834E-2</v>
      </c>
      <c r="AK1338">
        <v>2.9891880432478271E-2</v>
      </c>
      <c r="AL1338">
        <f t="shared" si="475"/>
        <v>0.86832479882955371</v>
      </c>
      <c r="AM1338">
        <f t="shared" si="475"/>
        <v>0.93843875608208172</v>
      </c>
      <c r="AN1338">
        <f t="shared" si="475"/>
        <v>0.97010811956752174</v>
      </c>
      <c r="AO1338">
        <v>49245.349416755038</v>
      </c>
      <c r="AP1338">
        <v>52457.197384552521</v>
      </c>
      <c r="AQ1338">
        <v>38281</v>
      </c>
      <c r="AR1338">
        <v>1036.6666666666667</v>
      </c>
      <c r="AS1338">
        <v>1025.3531039936736</v>
      </c>
      <c r="AT1338">
        <v>1321</v>
      </c>
      <c r="AU1338">
        <f t="shared" si="461"/>
        <v>-7.0113957252527948E-2</v>
      </c>
      <c r="AV1338">
        <f t="shared" si="462"/>
        <v>-3.1669363485440069E-2</v>
      </c>
      <c r="AW1338">
        <v>1.1445351709436856E-2</v>
      </c>
      <c r="AX1338">
        <v>6.032111386078752E-3</v>
      </c>
      <c r="AY1338" s="1">
        <f t="shared" si="463"/>
        <v>3211.8479677974829</v>
      </c>
      <c r="AZ1338" s="1">
        <f t="shared" si="464"/>
        <v>-14176.197384552521</v>
      </c>
      <c r="BA1338" s="1">
        <f t="shared" si="476"/>
        <v>-11.313562672993157</v>
      </c>
      <c r="BB1338" s="1">
        <f t="shared" si="477"/>
        <v>295.64689600632641</v>
      </c>
      <c r="BC1338">
        <f t="shared" si="465"/>
        <v>1</v>
      </c>
      <c r="BD1338">
        <f t="shared" si="466"/>
        <v>1</v>
      </c>
      <c r="BE1338">
        <f t="shared" si="467"/>
        <v>1</v>
      </c>
      <c r="BF1338">
        <f t="shared" si="468"/>
        <v>1</v>
      </c>
      <c r="BG1338">
        <f t="shared" si="469"/>
        <v>1</v>
      </c>
      <c r="BH1338">
        <f t="shared" si="470"/>
        <v>1</v>
      </c>
      <c r="BI1338">
        <f t="shared" si="471"/>
        <v>0</v>
      </c>
      <c r="BJ1338">
        <f t="shared" si="472"/>
        <v>0</v>
      </c>
      <c r="BK1338">
        <f t="shared" si="473"/>
        <v>1</v>
      </c>
      <c r="BL1338">
        <f t="shared" si="474"/>
        <v>1</v>
      </c>
      <c r="BM1338">
        <f t="shared" si="478"/>
        <v>1</v>
      </c>
      <c r="BN1338">
        <f t="shared" si="479"/>
        <v>1</v>
      </c>
      <c r="BO1338">
        <f>IF(AND(AU1338&gt;'County Avg'!$E$3,'Gentrification Calcs'!AW1338&gt;'County Avg'!$E$4,'Gentrification Calcs'!AY1338&gt;'County Avg'!$E$5,'Gentrification Calcs'!BA1338&gt;'County Avg'!$E$6),1,0)</f>
        <v>0</v>
      </c>
      <c r="BP1338">
        <f>IF(AND(AV1338&gt;'County Avg'!$F$3,'Gentrification Calcs'!AX1338&gt;'County Avg'!$F$4,'Gentrification Calcs'!AZ1338&gt;'County Avg'!$F$5,'Gentrification Calcs'!BB1338&gt;'County Avg'!$F$6),1,0)</f>
        <v>0</v>
      </c>
      <c r="BQ1338">
        <f t="shared" si="480"/>
        <v>0</v>
      </c>
      <c r="BR1338">
        <f t="shared" si="481"/>
        <v>0</v>
      </c>
      <c r="BS1338">
        <f t="shared" si="482"/>
        <v>0</v>
      </c>
      <c r="BT1338">
        <f t="shared" si="483"/>
        <v>0</v>
      </c>
    </row>
    <row r="1339" spans="1:72" x14ac:dyDescent="0.25">
      <c r="A1339">
        <v>6037434003</v>
      </c>
      <c r="B1339">
        <v>2315.13369110231</v>
      </c>
      <c r="C1339">
        <v>4532.6360806226703</v>
      </c>
      <c r="D1339">
        <v>4770</v>
      </c>
      <c r="E1339">
        <v>538.97309570000004</v>
      </c>
      <c r="F1339">
        <v>956.16381839999997</v>
      </c>
      <c r="G1339">
        <v>1073</v>
      </c>
      <c r="H1339">
        <v>422.84239985619308</v>
      </c>
      <c r="I1339">
        <v>394.17326827315577</v>
      </c>
      <c r="J1339">
        <v>479.21539999999999</v>
      </c>
      <c r="K1339">
        <v>0.78453340849420261</v>
      </c>
      <c r="L1339">
        <v>0.41224449271961261</v>
      </c>
      <c r="M1339">
        <v>0.44661267474370919</v>
      </c>
      <c r="N1339">
        <v>1209.199239</v>
      </c>
      <c r="O1339">
        <v>2373.923828</v>
      </c>
      <c r="P1339">
        <v>2806</v>
      </c>
      <c r="Q1339">
        <v>37.898730620000002</v>
      </c>
      <c r="R1339">
        <v>123.4920044</v>
      </c>
      <c r="S1339">
        <v>281</v>
      </c>
      <c r="T1339">
        <v>3.1342006674881809E-2</v>
      </c>
      <c r="U1339">
        <v>5.2020205089748146E-2</v>
      </c>
      <c r="V1339">
        <v>0.10014255167498218</v>
      </c>
      <c r="W1339">
        <v>242.60508304220301</v>
      </c>
      <c r="X1339">
        <v>462.79525756835898</v>
      </c>
      <c r="Y1339">
        <v>611</v>
      </c>
      <c r="Z1339">
        <v>552.30351951275998</v>
      </c>
      <c r="AA1339">
        <v>958.56170654296898</v>
      </c>
      <c r="AB1339">
        <v>1073</v>
      </c>
      <c r="AC1339">
        <v>0.43926043284357175</v>
      </c>
      <c r="AD1339">
        <v>0.48280173765486584</v>
      </c>
      <c r="AE1339">
        <v>0.56943150046598323</v>
      </c>
      <c r="AF1339">
        <v>304.81486054546701</v>
      </c>
      <c r="AG1339">
        <v>236.79292297363301</v>
      </c>
      <c r="AH1339">
        <v>165</v>
      </c>
      <c r="AI1339">
        <v>0.13166188273141791</v>
      </c>
      <c r="AJ1339">
        <v>5.2241768092951245E-2</v>
      </c>
      <c r="AK1339">
        <v>3.4591194968553458E-2</v>
      </c>
      <c r="AL1339">
        <f t="shared" si="475"/>
        <v>0.86833811726858212</v>
      </c>
      <c r="AM1339">
        <f t="shared" si="475"/>
        <v>0.94775823190704878</v>
      </c>
      <c r="AN1339">
        <f t="shared" si="475"/>
        <v>0.96540880503144655</v>
      </c>
      <c r="AO1339">
        <v>49245.349416755038</v>
      </c>
      <c r="AP1339">
        <v>58117.85492439723</v>
      </c>
      <c r="AQ1339">
        <v>47271</v>
      </c>
      <c r="AR1339">
        <v>1036.6666666666667</v>
      </c>
      <c r="AS1339">
        <v>926.60537761961257</v>
      </c>
      <c r="AT1339">
        <v>992</v>
      </c>
      <c r="AU1339">
        <f t="shared" si="461"/>
        <v>-7.9420114638466655E-2</v>
      </c>
      <c r="AV1339">
        <f t="shared" si="462"/>
        <v>-1.7650573124397786E-2</v>
      </c>
      <c r="AW1339">
        <v>2.0678198414866338E-2</v>
      </c>
      <c r="AX1339">
        <v>4.8122346585234031E-2</v>
      </c>
      <c r="AY1339" s="1">
        <f t="shared" si="463"/>
        <v>8872.5055076421922</v>
      </c>
      <c r="AZ1339" s="1">
        <f t="shared" si="464"/>
        <v>-10846.85492439723</v>
      </c>
      <c r="BA1339" s="1">
        <f t="shared" si="476"/>
        <v>-110.06128904705417</v>
      </c>
      <c r="BB1339" s="1">
        <f t="shared" si="477"/>
        <v>65.394622380387432</v>
      </c>
      <c r="BC1339">
        <f t="shared" si="465"/>
        <v>1</v>
      </c>
      <c r="BD1339">
        <f t="shared" si="466"/>
        <v>1</v>
      </c>
      <c r="BE1339">
        <f t="shared" si="467"/>
        <v>1</v>
      </c>
      <c r="BF1339">
        <f t="shared" si="468"/>
        <v>1</v>
      </c>
      <c r="BG1339">
        <f t="shared" si="469"/>
        <v>1</v>
      </c>
      <c r="BH1339">
        <f t="shared" si="470"/>
        <v>1</v>
      </c>
      <c r="BI1339">
        <f t="shared" si="471"/>
        <v>0</v>
      </c>
      <c r="BJ1339">
        <f t="shared" si="472"/>
        <v>0</v>
      </c>
      <c r="BK1339">
        <f t="shared" si="473"/>
        <v>1</v>
      </c>
      <c r="BL1339">
        <f t="shared" si="474"/>
        <v>1</v>
      </c>
      <c r="BM1339">
        <f t="shared" si="478"/>
        <v>1</v>
      </c>
      <c r="BN1339">
        <f t="shared" si="479"/>
        <v>1</v>
      </c>
      <c r="BO1339">
        <f>IF(AND(AU1339&gt;'County Avg'!$E$3,'Gentrification Calcs'!AW1339&gt;'County Avg'!$E$4,'Gentrification Calcs'!AY1339&gt;'County Avg'!$E$5,'Gentrification Calcs'!BA1339&gt;'County Avg'!$E$6),1,0)</f>
        <v>0</v>
      </c>
      <c r="BP1339">
        <f>IF(AND(AV1339&gt;'County Avg'!$F$3,'Gentrification Calcs'!AX1339&gt;'County Avg'!$F$4,'Gentrification Calcs'!AZ1339&gt;'County Avg'!$F$5,'Gentrification Calcs'!BB1339&gt;'County Avg'!$F$6),1,0)</f>
        <v>0</v>
      </c>
      <c r="BQ1339">
        <f t="shared" si="480"/>
        <v>0</v>
      </c>
      <c r="BR1339">
        <f t="shared" si="481"/>
        <v>0</v>
      </c>
      <c r="BS1339">
        <f t="shared" si="482"/>
        <v>0</v>
      </c>
      <c r="BT1339">
        <f t="shared" si="483"/>
        <v>0</v>
      </c>
    </row>
    <row r="1340" spans="1:72" x14ac:dyDescent="0.25">
      <c r="A1340">
        <v>6037434004</v>
      </c>
      <c r="B1340">
        <v>5022.4240871347401</v>
      </c>
      <c r="C1340">
        <v>2958.06021029869</v>
      </c>
      <c r="D1340">
        <v>2822</v>
      </c>
      <c r="E1340">
        <v>1830.2470040000001</v>
      </c>
      <c r="F1340">
        <v>624.00809549999997</v>
      </c>
      <c r="G1340">
        <v>629</v>
      </c>
      <c r="H1340">
        <v>275.99551418583013</v>
      </c>
      <c r="I1340">
        <v>257.23984469703544</v>
      </c>
      <c r="J1340">
        <v>234.2124</v>
      </c>
      <c r="K1340">
        <v>0.15079686708004036</v>
      </c>
      <c r="L1340">
        <v>0.41223799266725292</v>
      </c>
      <c r="M1340">
        <v>0.37235675675675678</v>
      </c>
      <c r="N1340">
        <v>3565.3899529999999</v>
      </c>
      <c r="O1340">
        <v>1549.273134</v>
      </c>
      <c r="P1340">
        <v>1741</v>
      </c>
      <c r="Q1340">
        <v>1666.7751490000001</v>
      </c>
      <c r="R1340">
        <v>80.594230080000003</v>
      </c>
      <c r="S1340">
        <v>203</v>
      </c>
      <c r="T1340">
        <v>0.4674874756960421</v>
      </c>
      <c r="U1340">
        <v>5.2020672347113717E-2</v>
      </c>
      <c r="V1340">
        <v>0.11659965537047674</v>
      </c>
      <c r="W1340">
        <v>164.26381174259899</v>
      </c>
      <c r="X1340">
        <v>302.01015943754498</v>
      </c>
      <c r="Y1340">
        <v>207</v>
      </c>
      <c r="Z1340">
        <v>1798.6395038098301</v>
      </c>
      <c r="AA1340">
        <v>625.57424247264896</v>
      </c>
      <c r="AB1340">
        <v>629</v>
      </c>
      <c r="AC1340">
        <v>9.1326700761692248E-2</v>
      </c>
      <c r="AD1340">
        <v>0.48277268936748036</v>
      </c>
      <c r="AE1340">
        <v>0.32909379968203495</v>
      </c>
      <c r="AF1340">
        <v>3782.11430328397</v>
      </c>
      <c r="AG1340">
        <v>154.53681816533199</v>
      </c>
      <c r="AH1340">
        <v>56</v>
      </c>
      <c r="AI1340">
        <v>0.75304558867740723</v>
      </c>
      <c r="AJ1340">
        <v>5.2242620899771219E-2</v>
      </c>
      <c r="AK1340">
        <v>1.9844082211197732E-2</v>
      </c>
      <c r="AL1340">
        <f t="shared" si="475"/>
        <v>0.24695441132259277</v>
      </c>
      <c r="AM1340">
        <f t="shared" si="475"/>
        <v>0.94775737910022873</v>
      </c>
      <c r="AN1340">
        <f t="shared" si="475"/>
        <v>0.98015591778880229</v>
      </c>
      <c r="AO1340">
        <v>49245.349416755038</v>
      </c>
      <c r="AP1340">
        <v>58117.85492439723</v>
      </c>
      <c r="AQ1340">
        <v>59671</v>
      </c>
      <c r="AR1340">
        <v>1036.6666666666667</v>
      </c>
      <c r="AS1340">
        <v>926.60537761961257</v>
      </c>
      <c r="AT1340">
        <v>1229</v>
      </c>
      <c r="AU1340">
        <f t="shared" si="461"/>
        <v>-0.70080296777763595</v>
      </c>
      <c r="AV1340">
        <f t="shared" si="462"/>
        <v>-3.2398538688573487E-2</v>
      </c>
      <c r="AW1340">
        <v>-0.41546680334892838</v>
      </c>
      <c r="AX1340">
        <v>6.4578983023363026E-2</v>
      </c>
      <c r="AY1340" s="1">
        <f t="shared" si="463"/>
        <v>8872.5055076421922</v>
      </c>
      <c r="AZ1340" s="1">
        <f t="shared" si="464"/>
        <v>1553.1450756027698</v>
      </c>
      <c r="BA1340" s="1">
        <f t="shared" si="476"/>
        <v>-110.06128904705417</v>
      </c>
      <c r="BB1340" s="1">
        <f t="shared" si="477"/>
        <v>302.39462238038743</v>
      </c>
      <c r="BC1340">
        <f t="shared" si="465"/>
        <v>1</v>
      </c>
      <c r="BD1340">
        <f t="shared" si="466"/>
        <v>1</v>
      </c>
      <c r="BE1340">
        <f t="shared" si="467"/>
        <v>0</v>
      </c>
      <c r="BF1340">
        <f t="shared" si="468"/>
        <v>1</v>
      </c>
      <c r="BG1340">
        <f t="shared" si="469"/>
        <v>0</v>
      </c>
      <c r="BH1340">
        <f t="shared" si="470"/>
        <v>1</v>
      </c>
      <c r="BI1340">
        <f t="shared" si="471"/>
        <v>0</v>
      </c>
      <c r="BJ1340">
        <f t="shared" si="472"/>
        <v>0</v>
      </c>
      <c r="BK1340">
        <f t="shared" si="473"/>
        <v>0</v>
      </c>
      <c r="BL1340">
        <f t="shared" si="474"/>
        <v>1</v>
      </c>
      <c r="BM1340">
        <f t="shared" si="478"/>
        <v>0</v>
      </c>
      <c r="BN1340">
        <f t="shared" si="479"/>
        <v>1</v>
      </c>
      <c r="BO1340">
        <f>IF(AND(AU1340&gt;'County Avg'!$E$3,'Gentrification Calcs'!AW1340&gt;'County Avg'!$E$4,'Gentrification Calcs'!AY1340&gt;'County Avg'!$E$5,'Gentrification Calcs'!BA1340&gt;'County Avg'!$E$6),1,0)</f>
        <v>0</v>
      </c>
      <c r="BP1340">
        <f>IF(AND(AV1340&gt;'County Avg'!$F$3,'Gentrification Calcs'!AX1340&gt;'County Avg'!$F$4,'Gentrification Calcs'!AZ1340&gt;'County Avg'!$F$5,'Gentrification Calcs'!BB1340&gt;'County Avg'!$F$6),1,0)</f>
        <v>1</v>
      </c>
      <c r="BQ1340">
        <f t="shared" si="480"/>
        <v>0</v>
      </c>
      <c r="BR1340">
        <f t="shared" si="481"/>
        <v>1</v>
      </c>
      <c r="BS1340">
        <f t="shared" si="482"/>
        <v>1</v>
      </c>
      <c r="BT1340">
        <f t="shared" si="483"/>
        <v>0</v>
      </c>
    </row>
    <row r="1341" spans="1:72" x14ac:dyDescent="0.25">
      <c r="A1341">
        <v>6037460000</v>
      </c>
      <c r="B1341">
        <v>6249.4772191796501</v>
      </c>
      <c r="C1341">
        <v>4567.2442884992297</v>
      </c>
      <c r="D1341">
        <v>4609</v>
      </c>
      <c r="E1341">
        <v>2314.2591910000001</v>
      </c>
      <c r="F1341">
        <v>1682.6769389999999</v>
      </c>
      <c r="G1341">
        <v>1757</v>
      </c>
      <c r="H1341">
        <v>248.47745797697465</v>
      </c>
      <c r="I1341">
        <v>245.75156337715549</v>
      </c>
      <c r="J1341">
        <v>272.36200000000002</v>
      </c>
      <c r="K1341">
        <v>0.10736803334012324</v>
      </c>
      <c r="L1341">
        <v>0.14604797729218508</v>
      </c>
      <c r="M1341">
        <v>0.15501536710301653</v>
      </c>
      <c r="N1341">
        <v>4485.6659360000003</v>
      </c>
      <c r="O1341">
        <v>3347.8620609999998</v>
      </c>
      <c r="P1341">
        <v>3301</v>
      </c>
      <c r="Q1341">
        <v>2421.628549</v>
      </c>
      <c r="R1341">
        <v>1862.759</v>
      </c>
      <c r="S1341">
        <v>1914</v>
      </c>
      <c r="T1341">
        <v>0.53985931711166102</v>
      </c>
      <c r="U1341">
        <v>0.55640255364750524</v>
      </c>
      <c r="V1341">
        <v>0.57982429566797944</v>
      </c>
      <c r="W1341">
        <v>249.7381603709</v>
      </c>
      <c r="X1341">
        <v>142.20097921788701</v>
      </c>
      <c r="Y1341">
        <v>280</v>
      </c>
      <c r="Z1341">
        <v>2316.1844176910799</v>
      </c>
      <c r="AA1341">
        <v>1682.67177569866</v>
      </c>
      <c r="AB1341">
        <v>1757</v>
      </c>
      <c r="AC1341">
        <v>0.10782308976063956</v>
      </c>
      <c r="AD1341">
        <v>8.4509041675013497E-2</v>
      </c>
      <c r="AE1341">
        <v>0.15936254980079681</v>
      </c>
      <c r="AF1341">
        <v>4286.6442190554098</v>
      </c>
      <c r="AG1341">
        <v>3192.8071892261501</v>
      </c>
      <c r="AH1341">
        <v>2921</v>
      </c>
      <c r="AI1341">
        <v>0.68592044881765402</v>
      </c>
      <c r="AJ1341">
        <v>0.69906643646497135</v>
      </c>
      <c r="AK1341">
        <v>0.63376003471468867</v>
      </c>
      <c r="AL1341">
        <f t="shared" si="475"/>
        <v>0.31407955118234598</v>
      </c>
      <c r="AM1341">
        <f t="shared" si="475"/>
        <v>0.30093356353502865</v>
      </c>
      <c r="AN1341">
        <f t="shared" si="475"/>
        <v>0.36623996528531133</v>
      </c>
      <c r="AO1341">
        <v>119642.49151643692</v>
      </c>
      <c r="AP1341">
        <v>122614.95913363303</v>
      </c>
      <c r="AQ1341">
        <v>112202</v>
      </c>
      <c r="AR1341">
        <v>1722.5944444444444</v>
      </c>
      <c r="AS1341">
        <v>2095.3455911427445</v>
      </c>
      <c r="AT1341">
        <v>1825</v>
      </c>
      <c r="AU1341">
        <f t="shared" si="461"/>
        <v>1.3145987647317336E-2</v>
      </c>
      <c r="AV1341">
        <f t="shared" si="462"/>
        <v>-6.5306401750282683E-2</v>
      </c>
      <c r="AW1341">
        <v>1.6543236535844219E-2</v>
      </c>
      <c r="AX1341">
        <v>2.3421742020474201E-2</v>
      </c>
      <c r="AY1341" s="1">
        <f t="shared" si="463"/>
        <v>2972.4676171961182</v>
      </c>
      <c r="AZ1341" s="1">
        <f t="shared" si="464"/>
        <v>-10412.959133633034</v>
      </c>
      <c r="BA1341" s="1">
        <f t="shared" si="476"/>
        <v>372.75114669830009</v>
      </c>
      <c r="BB1341" s="1">
        <f t="shared" si="477"/>
        <v>-270.34559114274452</v>
      </c>
      <c r="BC1341">
        <f t="shared" si="465"/>
        <v>1</v>
      </c>
      <c r="BD1341">
        <f t="shared" si="466"/>
        <v>1</v>
      </c>
      <c r="BE1341">
        <f t="shared" si="467"/>
        <v>0</v>
      </c>
      <c r="BF1341">
        <f t="shared" si="468"/>
        <v>0</v>
      </c>
      <c r="BG1341">
        <f t="shared" si="469"/>
        <v>0</v>
      </c>
      <c r="BH1341">
        <f t="shared" si="470"/>
        <v>0</v>
      </c>
      <c r="BI1341">
        <f t="shared" si="471"/>
        <v>0</v>
      </c>
      <c r="BJ1341">
        <f t="shared" si="472"/>
        <v>0</v>
      </c>
      <c r="BK1341">
        <f t="shared" si="473"/>
        <v>0</v>
      </c>
      <c r="BL1341">
        <f t="shared" si="474"/>
        <v>0</v>
      </c>
      <c r="BM1341">
        <f t="shared" si="478"/>
        <v>0</v>
      </c>
      <c r="BN1341">
        <f t="shared" si="479"/>
        <v>0</v>
      </c>
      <c r="BO1341">
        <f>IF(AND(AU1341&gt;'County Avg'!$E$3,'Gentrification Calcs'!AW1341&gt;'County Avg'!$E$4,'Gentrification Calcs'!AY1341&gt;'County Avg'!$E$5,'Gentrification Calcs'!BA1341&gt;'County Avg'!$E$6),1,0)</f>
        <v>0</v>
      </c>
      <c r="BP1341">
        <f>IF(AND(AV1341&gt;'County Avg'!$F$3,'Gentrification Calcs'!AX1341&gt;'County Avg'!$F$4,'Gentrification Calcs'!AZ1341&gt;'County Avg'!$F$5,'Gentrification Calcs'!BB1341&gt;'County Avg'!$F$6),1,0)</f>
        <v>0</v>
      </c>
      <c r="BQ1341">
        <f t="shared" si="480"/>
        <v>0</v>
      </c>
      <c r="BR1341">
        <f t="shared" si="481"/>
        <v>0</v>
      </c>
      <c r="BS1341">
        <f t="shared" si="482"/>
        <v>0</v>
      </c>
      <c r="BT1341">
        <f t="shared" si="483"/>
        <v>0</v>
      </c>
    </row>
    <row r="1342" spans="1:72" x14ac:dyDescent="0.25">
      <c r="A1342">
        <v>6037460100</v>
      </c>
      <c r="B1342">
        <v>5705.9999880289397</v>
      </c>
      <c r="C1342">
        <v>5939.8723557405201</v>
      </c>
      <c r="D1342">
        <v>6085</v>
      </c>
      <c r="E1342">
        <v>2014</v>
      </c>
      <c r="F1342">
        <v>2356.66257</v>
      </c>
      <c r="G1342">
        <v>2507</v>
      </c>
      <c r="H1342">
        <v>326.45276974654752</v>
      </c>
      <c r="I1342">
        <v>340.4774180203799</v>
      </c>
      <c r="J1342">
        <v>518.37919999999997</v>
      </c>
      <c r="K1342">
        <v>0.1620917426745519</v>
      </c>
      <c r="L1342">
        <v>0.14447440306245452</v>
      </c>
      <c r="M1342">
        <v>0.20677271639409653</v>
      </c>
      <c r="N1342">
        <v>3907.999992</v>
      </c>
      <c r="O1342">
        <v>4449.7412510000004</v>
      </c>
      <c r="P1342">
        <v>4525</v>
      </c>
      <c r="Q1342">
        <v>1363</v>
      </c>
      <c r="R1342">
        <v>2837.233252</v>
      </c>
      <c r="S1342">
        <v>2982</v>
      </c>
      <c r="T1342">
        <v>0.34877175096985003</v>
      </c>
      <c r="U1342">
        <v>0.63761758087897402</v>
      </c>
      <c r="V1342">
        <v>0.65900552486187847</v>
      </c>
      <c r="W1342">
        <v>447</v>
      </c>
      <c r="X1342">
        <v>277.83554378151899</v>
      </c>
      <c r="Y1342">
        <v>276</v>
      </c>
      <c r="Z1342">
        <v>2019</v>
      </c>
      <c r="AA1342">
        <v>2351.6711153984102</v>
      </c>
      <c r="AB1342">
        <v>2507</v>
      </c>
      <c r="AC1342">
        <v>0.2213967310549777</v>
      </c>
      <c r="AD1342">
        <v>0.11814387733143938</v>
      </c>
      <c r="AE1342">
        <v>0.11009174311926606</v>
      </c>
      <c r="AF1342">
        <v>2046.9999957054399</v>
      </c>
      <c r="AG1342">
        <v>3953.2535533905002</v>
      </c>
      <c r="AH1342">
        <v>3899</v>
      </c>
      <c r="AI1342">
        <v>0.35874518051174203</v>
      </c>
      <c r="AJ1342">
        <v>0.66554520310018528</v>
      </c>
      <c r="AK1342">
        <v>0.64075595727198031</v>
      </c>
      <c r="AL1342">
        <f t="shared" si="475"/>
        <v>0.64125481948825791</v>
      </c>
      <c r="AM1342">
        <f t="shared" si="475"/>
        <v>0.33445479689981472</v>
      </c>
      <c r="AN1342">
        <f t="shared" si="475"/>
        <v>0.35924404272801969</v>
      </c>
      <c r="AO1342">
        <v>125702.70413573702</v>
      </c>
      <c r="AP1342">
        <v>135822.22803432777</v>
      </c>
      <c r="AQ1342">
        <v>101125</v>
      </c>
      <c r="AR1342">
        <v>1218.0833333333335</v>
      </c>
      <c r="AS1342">
        <v>945.54329774614484</v>
      </c>
      <c r="AT1342">
        <v>1350</v>
      </c>
      <c r="AU1342">
        <f t="shared" si="461"/>
        <v>0.30680002258844324</v>
      </c>
      <c r="AV1342">
        <f t="shared" si="462"/>
        <v>-2.4789245828204964E-2</v>
      </c>
      <c r="AW1342">
        <v>0.288845829909124</v>
      </c>
      <c r="AX1342">
        <v>2.1387943982904445E-2</v>
      </c>
      <c r="AY1342" s="1">
        <f t="shared" si="463"/>
        <v>10119.523898590749</v>
      </c>
      <c r="AZ1342" s="1">
        <f t="shared" si="464"/>
        <v>-34697.228034327767</v>
      </c>
      <c r="BA1342" s="1">
        <f t="shared" si="476"/>
        <v>-272.54003558718864</v>
      </c>
      <c r="BB1342" s="1">
        <f t="shared" si="477"/>
        <v>404.45670225385516</v>
      </c>
      <c r="BC1342">
        <f t="shared" si="465"/>
        <v>1</v>
      </c>
      <c r="BD1342">
        <f t="shared" si="466"/>
        <v>1</v>
      </c>
      <c r="BE1342">
        <f t="shared" si="467"/>
        <v>0</v>
      </c>
      <c r="BF1342">
        <f t="shared" si="468"/>
        <v>0</v>
      </c>
      <c r="BG1342">
        <f t="shared" si="469"/>
        <v>0</v>
      </c>
      <c r="BH1342">
        <f t="shared" si="470"/>
        <v>0</v>
      </c>
      <c r="BI1342">
        <f t="shared" si="471"/>
        <v>0</v>
      </c>
      <c r="BJ1342">
        <f t="shared" si="472"/>
        <v>0</v>
      </c>
      <c r="BK1342">
        <f t="shared" si="473"/>
        <v>1</v>
      </c>
      <c r="BL1342">
        <f t="shared" si="474"/>
        <v>0</v>
      </c>
      <c r="BM1342">
        <f t="shared" si="478"/>
        <v>0</v>
      </c>
      <c r="BN1342">
        <f t="shared" si="479"/>
        <v>0</v>
      </c>
      <c r="BO1342">
        <f>IF(AND(AU1342&gt;'County Avg'!$E$3,'Gentrification Calcs'!AW1342&gt;'County Avg'!$E$4,'Gentrification Calcs'!AY1342&gt;'County Avg'!$E$5,'Gentrification Calcs'!BA1342&gt;'County Avg'!$E$6),1,0)</f>
        <v>0</v>
      </c>
      <c r="BP1342">
        <f>IF(AND(AV1342&gt;'County Avg'!$F$3,'Gentrification Calcs'!AX1342&gt;'County Avg'!$F$4,'Gentrification Calcs'!AZ1342&gt;'County Avg'!$F$5,'Gentrification Calcs'!BB1342&gt;'County Avg'!$F$6),1,0)</f>
        <v>0</v>
      </c>
      <c r="BQ1342">
        <f t="shared" si="480"/>
        <v>0</v>
      </c>
      <c r="BR1342">
        <f t="shared" si="481"/>
        <v>0</v>
      </c>
      <c r="BS1342">
        <f t="shared" si="482"/>
        <v>0</v>
      </c>
      <c r="BT1342">
        <f t="shared" si="483"/>
        <v>0</v>
      </c>
    </row>
    <row r="1343" spans="1:72" x14ac:dyDescent="0.25">
      <c r="A1343">
        <v>6037460200</v>
      </c>
      <c r="B1343">
        <v>4298.4695344490501</v>
      </c>
      <c r="C1343">
        <v>5567</v>
      </c>
      <c r="D1343">
        <v>5233</v>
      </c>
      <c r="E1343">
        <v>1359.7270960000001</v>
      </c>
      <c r="F1343">
        <v>2034</v>
      </c>
      <c r="G1343">
        <v>2124</v>
      </c>
      <c r="H1343">
        <v>517.19519891493644</v>
      </c>
      <c r="I1343">
        <v>438.76060000000001</v>
      </c>
      <c r="J1343">
        <v>457.39639999999997</v>
      </c>
      <c r="K1343">
        <v>0.38036691365230868</v>
      </c>
      <c r="L1343">
        <v>0.21571317600786627</v>
      </c>
      <c r="M1343">
        <v>0.21534670433145009</v>
      </c>
      <c r="N1343">
        <v>2625.4190349999999</v>
      </c>
      <c r="O1343">
        <v>3902</v>
      </c>
      <c r="P1343">
        <v>3887</v>
      </c>
      <c r="Q1343">
        <v>774.81710539999995</v>
      </c>
      <c r="R1343">
        <v>1559</v>
      </c>
      <c r="S1343">
        <v>1793</v>
      </c>
      <c r="T1343">
        <v>0.29512131018734689</v>
      </c>
      <c r="U1343">
        <v>0.39953869810353665</v>
      </c>
      <c r="V1343">
        <v>0.46128119372266529</v>
      </c>
      <c r="W1343">
        <v>277.63035446032899</v>
      </c>
      <c r="X1343">
        <v>475</v>
      </c>
      <c r="Y1343">
        <v>573</v>
      </c>
      <c r="Z1343">
        <v>1380.5818971395499</v>
      </c>
      <c r="AA1343">
        <v>2045</v>
      </c>
      <c r="AB1343">
        <v>2124</v>
      </c>
      <c r="AC1343">
        <v>0.2010966209505976</v>
      </c>
      <c r="AD1343">
        <v>0.23227383863080683</v>
      </c>
      <c r="AE1343">
        <v>0.26977401129943501</v>
      </c>
      <c r="AF1343">
        <v>985.96990855782497</v>
      </c>
      <c r="AG1343">
        <v>1843</v>
      </c>
      <c r="AH1343">
        <v>2355</v>
      </c>
      <c r="AI1343">
        <v>0.22937696793149429</v>
      </c>
      <c r="AJ1343">
        <v>0.33105802047781568</v>
      </c>
      <c r="AK1343">
        <v>0.45002866424613031</v>
      </c>
      <c r="AL1343">
        <f t="shared" si="475"/>
        <v>0.77062303206850569</v>
      </c>
      <c r="AM1343">
        <f t="shared" si="475"/>
        <v>0.66894197952218426</v>
      </c>
      <c r="AN1343">
        <f t="shared" si="475"/>
        <v>0.54997133575386969</v>
      </c>
      <c r="AO1343">
        <v>88510.665959703081</v>
      </c>
      <c r="AP1343">
        <v>99174.049039640391</v>
      </c>
      <c r="AQ1343">
        <v>85530</v>
      </c>
      <c r="AR1343">
        <v>1062.5833333333335</v>
      </c>
      <c r="AS1343">
        <v>1180.914590747331</v>
      </c>
      <c r="AT1343">
        <v>1538</v>
      </c>
      <c r="AU1343">
        <f t="shared" si="461"/>
        <v>0.1016810525463214</v>
      </c>
      <c r="AV1343">
        <f t="shared" si="462"/>
        <v>0.11897064376831462</v>
      </c>
      <c r="AW1343">
        <v>0.10441738791618976</v>
      </c>
      <c r="AX1343">
        <v>6.1742495619128646E-2</v>
      </c>
      <c r="AY1343" s="1">
        <f t="shared" si="463"/>
        <v>10663.38307993731</v>
      </c>
      <c r="AZ1343" s="1">
        <f t="shared" si="464"/>
        <v>-13644.049039640391</v>
      </c>
      <c r="BA1343" s="1">
        <f t="shared" si="476"/>
        <v>118.33125741399749</v>
      </c>
      <c r="BB1343" s="1">
        <f t="shared" si="477"/>
        <v>357.08540925266902</v>
      </c>
      <c r="BC1343">
        <f t="shared" si="465"/>
        <v>1</v>
      </c>
      <c r="BD1343">
        <f t="shared" si="466"/>
        <v>1</v>
      </c>
      <c r="BE1343">
        <f t="shared" si="467"/>
        <v>0</v>
      </c>
      <c r="BF1343">
        <f t="shared" si="468"/>
        <v>0</v>
      </c>
      <c r="BG1343">
        <f t="shared" si="469"/>
        <v>0</v>
      </c>
      <c r="BH1343">
        <f t="shared" si="470"/>
        <v>0</v>
      </c>
      <c r="BI1343">
        <f t="shared" si="471"/>
        <v>0</v>
      </c>
      <c r="BJ1343">
        <f t="shared" si="472"/>
        <v>0</v>
      </c>
      <c r="BK1343">
        <f t="shared" si="473"/>
        <v>1</v>
      </c>
      <c r="BL1343">
        <f t="shared" si="474"/>
        <v>0</v>
      </c>
      <c r="BM1343">
        <f t="shared" si="478"/>
        <v>0</v>
      </c>
      <c r="BN1343">
        <f t="shared" si="479"/>
        <v>0</v>
      </c>
      <c r="BO1343">
        <f>IF(AND(AU1343&gt;'County Avg'!$E$3,'Gentrification Calcs'!AW1343&gt;'County Avg'!$E$4,'Gentrification Calcs'!AY1343&gt;'County Avg'!$E$5,'Gentrification Calcs'!BA1343&gt;'County Avg'!$E$6),1,0)</f>
        <v>1</v>
      </c>
      <c r="BP1343">
        <f>IF(AND(AV1343&gt;'County Avg'!$F$3,'Gentrification Calcs'!AX1343&gt;'County Avg'!$F$4,'Gentrification Calcs'!AZ1343&gt;'County Avg'!$F$5,'Gentrification Calcs'!BB1343&gt;'County Avg'!$F$6),1,0)</f>
        <v>0</v>
      </c>
      <c r="BQ1343">
        <f t="shared" si="480"/>
        <v>0</v>
      </c>
      <c r="BR1343">
        <f t="shared" si="481"/>
        <v>0</v>
      </c>
      <c r="BS1343">
        <f t="shared" si="482"/>
        <v>0</v>
      </c>
      <c r="BT1343">
        <f t="shared" si="483"/>
        <v>0</v>
      </c>
    </row>
    <row r="1344" spans="1:72" x14ac:dyDescent="0.25">
      <c r="A1344">
        <v>6037460301</v>
      </c>
      <c r="B1344">
        <v>4189.8435208015098</v>
      </c>
      <c r="C1344">
        <v>4487.2695860266704</v>
      </c>
      <c r="D1344">
        <v>4552</v>
      </c>
      <c r="E1344">
        <v>1327.7813719999999</v>
      </c>
      <c r="F1344">
        <v>1566.3204350000001</v>
      </c>
      <c r="G1344">
        <v>1661</v>
      </c>
      <c r="H1344">
        <v>365.23420884761464</v>
      </c>
      <c r="I1344">
        <v>347.37529917028604</v>
      </c>
      <c r="J1344">
        <v>346.41660000000002</v>
      </c>
      <c r="K1344">
        <v>0.27507104448789832</v>
      </c>
      <c r="L1344">
        <v>0.22177792704995644</v>
      </c>
      <c r="M1344">
        <v>0.20855906080674294</v>
      </c>
      <c r="N1344">
        <v>2633.6159269999998</v>
      </c>
      <c r="O1344">
        <v>2962.6911620000001</v>
      </c>
      <c r="P1344">
        <v>3357</v>
      </c>
      <c r="Q1344">
        <v>544.6796875</v>
      </c>
      <c r="R1344">
        <v>1261.2060550000001</v>
      </c>
      <c r="S1344">
        <v>1724</v>
      </c>
      <c r="T1344">
        <v>0.20681819316017527</v>
      </c>
      <c r="U1344">
        <v>0.42569609386778196</v>
      </c>
      <c r="V1344">
        <v>0.51355376824545729</v>
      </c>
      <c r="W1344">
        <v>325.211669921875</v>
      </c>
      <c r="X1344">
        <v>235.54438781738301</v>
      </c>
      <c r="Y1344">
        <v>166</v>
      </c>
      <c r="Z1344">
        <v>1327.78137207031</v>
      </c>
      <c r="AA1344">
        <v>1557.37573242188</v>
      </c>
      <c r="AB1344">
        <v>1661</v>
      </c>
      <c r="AC1344">
        <v>0.24492862813310659</v>
      </c>
      <c r="AD1344">
        <v>0.15124441900162858</v>
      </c>
      <c r="AE1344">
        <v>9.9939795304033713E-2</v>
      </c>
      <c r="AF1344">
        <v>604.53456514421896</v>
      </c>
      <c r="AG1344">
        <v>1205.54992675781</v>
      </c>
      <c r="AH1344">
        <v>1428</v>
      </c>
      <c r="AI1344">
        <v>0.14428571428571454</v>
      </c>
      <c r="AJ1344">
        <v>0.26866001777826876</v>
      </c>
      <c r="AK1344">
        <v>0.31370826010544817</v>
      </c>
      <c r="AL1344">
        <f t="shared" si="475"/>
        <v>0.85571428571428543</v>
      </c>
      <c r="AM1344">
        <f t="shared" si="475"/>
        <v>0.73133998222173124</v>
      </c>
      <c r="AN1344">
        <f t="shared" si="475"/>
        <v>0.68629173989455183</v>
      </c>
      <c r="AO1344">
        <v>76983.383351007433</v>
      </c>
      <c r="AP1344">
        <v>89028.484266448722</v>
      </c>
      <c r="AQ1344">
        <v>100287</v>
      </c>
      <c r="AR1344">
        <v>1237.088888888889</v>
      </c>
      <c r="AS1344">
        <v>1268.8406484776592</v>
      </c>
      <c r="AT1344">
        <v>1779</v>
      </c>
      <c r="AU1344">
        <f t="shared" si="461"/>
        <v>0.12437430349255421</v>
      </c>
      <c r="AV1344">
        <f t="shared" si="462"/>
        <v>4.5048242327179411E-2</v>
      </c>
      <c r="AW1344">
        <v>0.21887790070760668</v>
      </c>
      <c r="AX1344">
        <v>8.7857674377675332E-2</v>
      </c>
      <c r="AY1344" s="1">
        <f t="shared" si="463"/>
        <v>12045.10091544129</v>
      </c>
      <c r="AZ1344" s="1">
        <f t="shared" si="464"/>
        <v>11258.515733551278</v>
      </c>
      <c r="BA1344" s="1">
        <f t="shared" si="476"/>
        <v>31.751759588770256</v>
      </c>
      <c r="BB1344" s="1">
        <f t="shared" si="477"/>
        <v>510.15935152234078</v>
      </c>
      <c r="BC1344">
        <f t="shared" si="465"/>
        <v>1</v>
      </c>
      <c r="BD1344">
        <f t="shared" si="466"/>
        <v>1</v>
      </c>
      <c r="BE1344">
        <f t="shared" si="467"/>
        <v>0</v>
      </c>
      <c r="BF1344">
        <f t="shared" si="468"/>
        <v>0</v>
      </c>
      <c r="BG1344">
        <f t="shared" si="469"/>
        <v>0</v>
      </c>
      <c r="BH1344">
        <f t="shared" si="470"/>
        <v>0</v>
      </c>
      <c r="BI1344">
        <f t="shared" si="471"/>
        <v>0</v>
      </c>
      <c r="BJ1344">
        <f t="shared" si="472"/>
        <v>0</v>
      </c>
      <c r="BK1344">
        <f t="shared" si="473"/>
        <v>1</v>
      </c>
      <c r="BL1344">
        <f t="shared" si="474"/>
        <v>0</v>
      </c>
      <c r="BM1344">
        <f t="shared" si="478"/>
        <v>0</v>
      </c>
      <c r="BN1344">
        <f t="shared" si="479"/>
        <v>0</v>
      </c>
      <c r="BO1344">
        <f>IF(AND(AU1344&gt;'County Avg'!$E$3,'Gentrification Calcs'!AW1344&gt;'County Avg'!$E$4,'Gentrification Calcs'!AY1344&gt;'County Avg'!$E$5,'Gentrification Calcs'!BA1344&gt;'County Avg'!$E$6),1,0)</f>
        <v>1</v>
      </c>
      <c r="BP1344">
        <f>IF(AND(AV1344&gt;'County Avg'!$F$3,'Gentrification Calcs'!AX1344&gt;'County Avg'!$F$4,'Gentrification Calcs'!AZ1344&gt;'County Avg'!$F$5,'Gentrification Calcs'!BB1344&gt;'County Avg'!$F$6),1,0)</f>
        <v>1</v>
      </c>
      <c r="BQ1344">
        <f t="shared" si="480"/>
        <v>0</v>
      </c>
      <c r="BR1344">
        <f t="shared" si="481"/>
        <v>0</v>
      </c>
      <c r="BS1344">
        <f t="shared" si="482"/>
        <v>0</v>
      </c>
      <c r="BT1344">
        <f t="shared" si="483"/>
        <v>0</v>
      </c>
    </row>
    <row r="1345" spans="1:72" x14ac:dyDescent="0.25">
      <c r="A1345">
        <v>6037460302</v>
      </c>
      <c r="B1345">
        <v>855.74385730832898</v>
      </c>
      <c r="C1345">
        <v>4292.5943991541899</v>
      </c>
      <c r="D1345">
        <v>4672</v>
      </c>
      <c r="E1345">
        <v>256.28726519999998</v>
      </c>
      <c r="F1345">
        <v>1318.803101</v>
      </c>
      <c r="G1345">
        <v>1392</v>
      </c>
      <c r="H1345">
        <v>485.7728519980252</v>
      </c>
      <c r="I1345">
        <v>515.51974184086043</v>
      </c>
      <c r="J1345">
        <v>530.34180000000003</v>
      </c>
      <c r="K1345">
        <v>1.8954232923705381</v>
      </c>
      <c r="L1345">
        <v>0.39089970401947094</v>
      </c>
      <c r="M1345">
        <v>0.38099267241379314</v>
      </c>
      <c r="N1345">
        <v>570.30928689999996</v>
      </c>
      <c r="O1345">
        <v>2584.734375</v>
      </c>
      <c r="P1345">
        <v>2816</v>
      </c>
      <c r="Q1345">
        <v>242.23956989999999</v>
      </c>
      <c r="R1345">
        <v>545.67724610000005</v>
      </c>
      <c r="S1345">
        <v>887</v>
      </c>
      <c r="T1345">
        <v>0.42475122791131248</v>
      </c>
      <c r="U1345">
        <v>0.21111540565943068</v>
      </c>
      <c r="V1345">
        <v>0.31498579545454547</v>
      </c>
      <c r="W1345">
        <v>26.704154482023998</v>
      </c>
      <c r="X1345">
        <v>313.24069213867199</v>
      </c>
      <c r="Y1345">
        <v>286</v>
      </c>
      <c r="Z1345">
        <v>269.81898797128798</v>
      </c>
      <c r="AA1345">
        <v>1324.78857421875</v>
      </c>
      <c r="AB1345">
        <v>1392</v>
      </c>
      <c r="AC1345">
        <v>9.8970627244609061E-2</v>
      </c>
      <c r="AD1345">
        <v>0.23644579839722371</v>
      </c>
      <c r="AE1345">
        <v>0.20545977011494254</v>
      </c>
      <c r="AF1345">
        <v>268.86251508832697</v>
      </c>
      <c r="AG1345">
        <v>478.83926391601602</v>
      </c>
      <c r="AH1345">
        <v>853</v>
      </c>
      <c r="AI1345">
        <v>0.31418573769727265</v>
      </c>
      <c r="AJ1345">
        <v>0.11155008356027446</v>
      </c>
      <c r="AK1345">
        <v>0.18257705479452055</v>
      </c>
      <c r="AL1345">
        <f t="shared" si="475"/>
        <v>0.68581426230272735</v>
      </c>
      <c r="AM1345">
        <f t="shared" si="475"/>
        <v>0.88844991643972548</v>
      </c>
      <c r="AN1345">
        <f t="shared" si="475"/>
        <v>0.81742294520547942</v>
      </c>
      <c r="AO1345">
        <v>67623.70148462354</v>
      </c>
      <c r="AP1345">
        <v>58843.436861463022</v>
      </c>
      <c r="AQ1345">
        <v>75347</v>
      </c>
      <c r="AR1345">
        <v>1199.0777777777778</v>
      </c>
      <c r="AS1345">
        <v>978.00830367734295</v>
      </c>
      <c r="AT1345">
        <v>1543</v>
      </c>
      <c r="AU1345">
        <f t="shared" si="461"/>
        <v>-0.20263565413699819</v>
      </c>
      <c r="AV1345">
        <f t="shared" si="462"/>
        <v>7.1026971234246089E-2</v>
      </c>
      <c r="AW1345">
        <v>-0.2136358222518818</v>
      </c>
      <c r="AX1345">
        <v>0.10387038979511479</v>
      </c>
      <c r="AY1345" s="1">
        <f t="shared" si="463"/>
        <v>-8780.2646231605177</v>
      </c>
      <c r="AZ1345" s="1">
        <f t="shared" si="464"/>
        <v>16503.563138536978</v>
      </c>
      <c r="BA1345" s="1">
        <f t="shared" si="476"/>
        <v>-221.06947410043483</v>
      </c>
      <c r="BB1345" s="1">
        <f t="shared" si="477"/>
        <v>564.99169632265705</v>
      </c>
      <c r="BC1345">
        <f t="shared" si="465"/>
        <v>1</v>
      </c>
      <c r="BD1345">
        <f t="shared" si="466"/>
        <v>1</v>
      </c>
      <c r="BE1345">
        <f t="shared" si="467"/>
        <v>1</v>
      </c>
      <c r="BF1345">
        <f t="shared" si="468"/>
        <v>0</v>
      </c>
      <c r="BG1345">
        <f t="shared" si="469"/>
        <v>0</v>
      </c>
      <c r="BH1345">
        <f t="shared" si="470"/>
        <v>0</v>
      </c>
      <c r="BI1345">
        <f t="shared" si="471"/>
        <v>0</v>
      </c>
      <c r="BJ1345">
        <f t="shared" si="472"/>
        <v>0</v>
      </c>
      <c r="BK1345">
        <f t="shared" si="473"/>
        <v>1</v>
      </c>
      <c r="BL1345">
        <f t="shared" si="474"/>
        <v>1</v>
      </c>
      <c r="BM1345">
        <f t="shared" si="478"/>
        <v>0</v>
      </c>
      <c r="BN1345">
        <f t="shared" si="479"/>
        <v>0</v>
      </c>
      <c r="BO1345">
        <f>IF(AND(AU1345&gt;'County Avg'!$E$3,'Gentrification Calcs'!AW1345&gt;'County Avg'!$E$4,'Gentrification Calcs'!AY1345&gt;'County Avg'!$E$5,'Gentrification Calcs'!BA1345&gt;'County Avg'!$E$6),1,0)</f>
        <v>0</v>
      </c>
      <c r="BP1345">
        <f>IF(AND(AV1345&gt;'County Avg'!$F$3,'Gentrification Calcs'!AX1345&gt;'County Avg'!$F$4,'Gentrification Calcs'!AZ1345&gt;'County Avg'!$F$5,'Gentrification Calcs'!BB1345&gt;'County Avg'!$F$6),1,0)</f>
        <v>1</v>
      </c>
      <c r="BQ1345">
        <f t="shared" si="480"/>
        <v>0</v>
      </c>
      <c r="BR1345">
        <f t="shared" si="481"/>
        <v>0</v>
      </c>
      <c r="BS1345">
        <f t="shared" si="482"/>
        <v>0</v>
      </c>
      <c r="BT1345">
        <f t="shared" si="483"/>
        <v>0</v>
      </c>
    </row>
    <row r="1346" spans="1:72" x14ac:dyDescent="0.25">
      <c r="A1346">
        <v>6037460401</v>
      </c>
      <c r="B1346">
        <v>5220.4662881288496</v>
      </c>
      <c r="C1346">
        <v>1034.4116600007801</v>
      </c>
      <c r="D1346">
        <v>1142</v>
      </c>
      <c r="E1346">
        <v>1762.8824790000001</v>
      </c>
      <c r="F1346">
        <v>357.080693</v>
      </c>
      <c r="G1346">
        <v>333</v>
      </c>
      <c r="H1346">
        <v>52.25409943704279</v>
      </c>
      <c r="I1346">
        <v>96.539916003282826</v>
      </c>
      <c r="J1346">
        <v>65.727000000000004</v>
      </c>
      <c r="K1346">
        <v>2.9641283556623734E-2</v>
      </c>
      <c r="L1346">
        <v>0.27035882335784206</v>
      </c>
      <c r="M1346">
        <v>0.19737837837837838</v>
      </c>
      <c r="N1346">
        <v>3551.9694530000002</v>
      </c>
      <c r="O1346">
        <v>690.35909670000001</v>
      </c>
      <c r="P1346">
        <v>780</v>
      </c>
      <c r="Q1346">
        <v>2051.517574</v>
      </c>
      <c r="R1346">
        <v>263.81785550000001</v>
      </c>
      <c r="S1346">
        <v>348</v>
      </c>
      <c r="T1346">
        <v>0.57757185165747538</v>
      </c>
      <c r="U1346">
        <v>0.38214583795749379</v>
      </c>
      <c r="V1346">
        <v>0.44615384615384618</v>
      </c>
      <c r="W1346">
        <v>96.658184539463704</v>
      </c>
      <c r="X1346">
        <v>72.661699297837899</v>
      </c>
      <c r="Y1346">
        <v>39</v>
      </c>
      <c r="Z1346">
        <v>1760.0680667675499</v>
      </c>
      <c r="AA1346">
        <v>347.84627009928198</v>
      </c>
      <c r="AB1346">
        <v>333</v>
      </c>
      <c r="AC1346">
        <v>5.4917299145697887E-2</v>
      </c>
      <c r="AD1346">
        <v>0.2088902643029602</v>
      </c>
      <c r="AE1346">
        <v>0.11711711711711711</v>
      </c>
      <c r="AF1346">
        <v>4201.3248364843603</v>
      </c>
      <c r="AG1346">
        <v>172.35585254430799</v>
      </c>
      <c r="AH1346">
        <v>234</v>
      </c>
      <c r="AI1346">
        <v>0.80477961251048014</v>
      </c>
      <c r="AJ1346">
        <v>0.16662210917477285</v>
      </c>
      <c r="AK1346">
        <v>0.20490367775831875</v>
      </c>
      <c r="AL1346">
        <f t="shared" si="475"/>
        <v>0.19522038748951986</v>
      </c>
      <c r="AM1346">
        <f t="shared" si="475"/>
        <v>0.83337789082522717</v>
      </c>
      <c r="AN1346">
        <f t="shared" si="475"/>
        <v>0.79509632224168125</v>
      </c>
      <c r="AO1346">
        <v>107714.33881230117</v>
      </c>
      <c r="AP1346">
        <v>74144.96730690643</v>
      </c>
      <c r="AQ1346">
        <v>90859</v>
      </c>
      <c r="AR1346">
        <v>1295.8333333333335</v>
      </c>
      <c r="AS1346">
        <v>1295.8948200869911</v>
      </c>
      <c r="AT1346">
        <v>1795</v>
      </c>
      <c r="AU1346">
        <f t="shared" ref="AU1346:AU1409" si="484">AJ1346-AI1346</f>
        <v>-0.63815750333570731</v>
      </c>
      <c r="AV1346">
        <f t="shared" ref="AV1346:AV1409" si="485">AK1346-AJ1346</f>
        <v>3.8281568583545894E-2</v>
      </c>
      <c r="AW1346">
        <v>-0.19542601369998158</v>
      </c>
      <c r="AX1346">
        <v>6.4008008196352384E-2</v>
      </c>
      <c r="AY1346" s="1">
        <f t="shared" ref="AY1346:AY1409" si="486">AP1346-AO1346</f>
        <v>-33569.371505394738</v>
      </c>
      <c r="AZ1346" s="1">
        <f t="shared" ref="AZ1346:AZ1409" si="487">AQ1346-AP1346</f>
        <v>16714.03269309357</v>
      </c>
      <c r="BA1346" s="1">
        <f t="shared" si="476"/>
        <v>6.1486753657618465E-2</v>
      </c>
      <c r="BB1346" s="1">
        <f t="shared" si="477"/>
        <v>499.1051799130089</v>
      </c>
      <c r="BC1346">
        <f t="shared" ref="BC1346:BC1409" si="488">IF(B1346&gt;500,1,0)</f>
        <v>1</v>
      </c>
      <c r="BD1346">
        <f t="shared" ref="BD1346:BD1409" si="489">IF(C1346&gt;500,1,0)</f>
        <v>1</v>
      </c>
      <c r="BE1346">
        <f t="shared" ref="BE1346:BE1409" si="490">IF(K1346&gt;MEDIAN(K$2:K$2348),1,0)</f>
        <v>0</v>
      </c>
      <c r="BF1346">
        <f t="shared" ref="BF1346:BF1409" si="491">IF(L1346&gt;MEDIAN(L$2:L$2348),1,0)</f>
        <v>0</v>
      </c>
      <c r="BG1346">
        <f t="shared" ref="BG1346:BG1409" si="492">IF(T1346&lt;MEDIAN(T$2:T$2348),1,0)</f>
        <v>0</v>
      </c>
      <c r="BH1346">
        <f t="shared" ref="BH1346:BH1409" si="493">IF(U1346&lt;MEDIAN(U$2:U$2348),1,0)</f>
        <v>0</v>
      </c>
      <c r="BI1346">
        <f t="shared" ref="BI1346:BI1409" si="494">IF(AC1346&gt;MEDIAN(AC$2:AC$2348),1,0)</f>
        <v>0</v>
      </c>
      <c r="BJ1346">
        <f t="shared" ref="BJ1346:BJ1409" si="495">IF(AD1346&gt;MEDIAN(AD$2:AD$2348),1,0)</f>
        <v>0</v>
      </c>
      <c r="BK1346">
        <f t="shared" ref="BK1346:BK1409" si="496">IF(AL1346&gt;MEDIAN(AL$2:AL$2348),1,0)</f>
        <v>0</v>
      </c>
      <c r="BL1346">
        <f t="shared" ref="BL1346:BL1409" si="497">IF(AM1346&gt;MEDIAN(AM$2:AM$2348),1,0)</f>
        <v>1</v>
      </c>
      <c r="BM1346">
        <f t="shared" si="478"/>
        <v>0</v>
      </c>
      <c r="BN1346">
        <f t="shared" si="479"/>
        <v>0</v>
      </c>
      <c r="BO1346">
        <f>IF(AND(AU1346&gt;'County Avg'!$E$3,'Gentrification Calcs'!AW1346&gt;'County Avg'!$E$4,'Gentrification Calcs'!AY1346&gt;'County Avg'!$E$5,'Gentrification Calcs'!BA1346&gt;'County Avg'!$E$6),1,0)</f>
        <v>0</v>
      </c>
      <c r="BP1346">
        <f>IF(AND(AV1346&gt;'County Avg'!$F$3,'Gentrification Calcs'!AX1346&gt;'County Avg'!$F$4,'Gentrification Calcs'!AZ1346&gt;'County Avg'!$F$5,'Gentrification Calcs'!BB1346&gt;'County Avg'!$F$6),1,0)</f>
        <v>1</v>
      </c>
      <c r="BQ1346">
        <f t="shared" si="480"/>
        <v>0</v>
      </c>
      <c r="BR1346">
        <f t="shared" si="481"/>
        <v>0</v>
      </c>
      <c r="BS1346">
        <f t="shared" si="482"/>
        <v>0</v>
      </c>
      <c r="BT1346">
        <f t="shared" si="483"/>
        <v>0</v>
      </c>
    </row>
    <row r="1347" spans="1:72" x14ac:dyDescent="0.25">
      <c r="A1347">
        <v>6037460501</v>
      </c>
      <c r="B1347">
        <v>4251.9233117474696</v>
      </c>
      <c r="C1347">
        <v>5502.3007141468097</v>
      </c>
      <c r="D1347">
        <v>5740</v>
      </c>
      <c r="E1347">
        <v>1482.3380279999999</v>
      </c>
      <c r="F1347">
        <v>1854.5895760000001</v>
      </c>
      <c r="G1347">
        <v>1861</v>
      </c>
      <c r="H1347">
        <v>180.58962189585478</v>
      </c>
      <c r="I1347">
        <v>186.47475016146768</v>
      </c>
      <c r="J1347">
        <v>398.32460000000003</v>
      </c>
      <c r="K1347">
        <v>0.12182755787457596</v>
      </c>
      <c r="L1347">
        <v>0.10054771825239013</v>
      </c>
      <c r="M1347">
        <v>0.21403793659322948</v>
      </c>
      <c r="N1347">
        <v>2887.7105860000001</v>
      </c>
      <c r="O1347">
        <v>3608.217306</v>
      </c>
      <c r="P1347">
        <v>3608</v>
      </c>
      <c r="Q1347">
        <v>1563.7209600000001</v>
      </c>
      <c r="R1347">
        <v>2350.893783</v>
      </c>
      <c r="S1347">
        <v>2756</v>
      </c>
      <c r="T1347">
        <v>0.54150889205487718</v>
      </c>
      <c r="U1347">
        <v>0.65153885800912459</v>
      </c>
      <c r="V1347">
        <v>0.76385809312638586</v>
      </c>
      <c r="W1347">
        <v>140.12816995690801</v>
      </c>
      <c r="X1347">
        <v>107.019642755389</v>
      </c>
      <c r="Y1347">
        <v>142</v>
      </c>
      <c r="Z1347">
        <v>1471.3342407785799</v>
      </c>
      <c r="AA1347">
        <v>1834.7797296047199</v>
      </c>
      <c r="AB1347">
        <v>1861</v>
      </c>
      <c r="AC1347">
        <v>9.5238842455509606E-2</v>
      </c>
      <c r="AD1347">
        <v>5.8328332839411204E-2</v>
      </c>
      <c r="AE1347">
        <v>7.6303062869425037E-2</v>
      </c>
      <c r="AF1347">
        <v>3473.5731519045898</v>
      </c>
      <c r="AG1347">
        <v>3738.3512052297601</v>
      </c>
      <c r="AH1347">
        <v>3523</v>
      </c>
      <c r="AI1347">
        <v>0.81694162787639957</v>
      </c>
      <c r="AJ1347">
        <v>0.67941601149100972</v>
      </c>
      <c r="AK1347">
        <v>0.61376306620209065</v>
      </c>
      <c r="AL1347">
        <f t="shared" ref="AL1347:AN1410" si="498">IFERROR(1-AF1347/B1347,"")</f>
        <v>0.18305837212360043</v>
      </c>
      <c r="AM1347">
        <f t="shared" si="498"/>
        <v>0.32058398850899028</v>
      </c>
      <c r="AN1347">
        <f t="shared" si="498"/>
        <v>0.38623693379790935</v>
      </c>
      <c r="AO1347">
        <v>155405.18292682926</v>
      </c>
      <c r="AP1347">
        <v>156745.27094401309</v>
      </c>
      <c r="AQ1347">
        <v>162188</v>
      </c>
      <c r="AR1347">
        <v>1615.4722222222224</v>
      </c>
      <c r="AS1347">
        <v>2702.7117437722422</v>
      </c>
      <c r="AT1347">
        <v>2001</v>
      </c>
      <c r="AU1347">
        <f t="shared" si="484"/>
        <v>-0.13752561638538985</v>
      </c>
      <c r="AV1347">
        <f t="shared" si="485"/>
        <v>-6.5652945288919073E-2</v>
      </c>
      <c r="AW1347">
        <v>0.11002996595424741</v>
      </c>
      <c r="AX1347">
        <v>0.11231923511726127</v>
      </c>
      <c r="AY1347" s="1">
        <f t="shared" si="486"/>
        <v>1340.0880171838216</v>
      </c>
      <c r="AZ1347" s="1">
        <f t="shared" si="487"/>
        <v>5442.7290559869143</v>
      </c>
      <c r="BA1347" s="1">
        <f t="shared" ref="BA1347:BA1410" si="499">AS1347-AR1347</f>
        <v>1087.2395215500198</v>
      </c>
      <c r="BB1347" s="1">
        <f t="shared" ref="BB1347:BB1410" si="500">AT1347-AS1347</f>
        <v>-701.71174377224224</v>
      </c>
      <c r="BC1347">
        <f t="shared" si="488"/>
        <v>1</v>
      </c>
      <c r="BD1347">
        <f t="shared" si="489"/>
        <v>1</v>
      </c>
      <c r="BE1347">
        <f t="shared" si="490"/>
        <v>0</v>
      </c>
      <c r="BF1347">
        <f t="shared" si="491"/>
        <v>0</v>
      </c>
      <c r="BG1347">
        <f t="shared" si="492"/>
        <v>0</v>
      </c>
      <c r="BH1347">
        <f t="shared" si="493"/>
        <v>0</v>
      </c>
      <c r="BI1347">
        <f t="shared" si="494"/>
        <v>0</v>
      </c>
      <c r="BJ1347">
        <f t="shared" si="495"/>
        <v>0</v>
      </c>
      <c r="BK1347">
        <f t="shared" si="496"/>
        <v>0</v>
      </c>
      <c r="BL1347">
        <f t="shared" si="497"/>
        <v>0</v>
      </c>
      <c r="BM1347">
        <f t="shared" ref="BM1347:BM1410" si="501">IF(AND(SUM(BE1347,BG1347,BI1347,BK1347)&gt;2,BC1347=1),1,0)</f>
        <v>0</v>
      </c>
      <c r="BN1347">
        <f t="shared" ref="BN1347:BN1410" si="502">IF(AND(SUM(BF1347,BH1347,BJ1347,BL1347)&gt;2,BD1347=1),1,0)</f>
        <v>0</v>
      </c>
      <c r="BO1347">
        <f>IF(AND(AU1347&gt;'County Avg'!$E$3,'Gentrification Calcs'!AW1347&gt;'County Avg'!$E$4,'Gentrification Calcs'!AY1347&gt;'County Avg'!$E$5,'Gentrification Calcs'!BA1347&gt;'County Avg'!$E$6),1,0)</f>
        <v>0</v>
      </c>
      <c r="BP1347">
        <f>IF(AND(AV1347&gt;'County Avg'!$F$3,'Gentrification Calcs'!AX1347&gt;'County Avg'!$F$4,'Gentrification Calcs'!AZ1347&gt;'County Avg'!$F$5,'Gentrification Calcs'!BB1347&gt;'County Avg'!$F$6),1,0)</f>
        <v>0</v>
      </c>
      <c r="BQ1347">
        <f t="shared" ref="BQ1347:BQ1410" si="503">IF(AND(BM1347=1,BO1347=1),1,0)</f>
        <v>0</v>
      </c>
      <c r="BR1347">
        <f t="shared" ref="BR1347:BR1410" si="504">IF(AND(BN1347=1,BP1347=1),1,0)</f>
        <v>0</v>
      </c>
      <c r="BS1347">
        <f t="shared" ref="BS1347:BS1410" si="505">IF(OR(BQ1347=1,BR1347=1),1,0)</f>
        <v>0</v>
      </c>
      <c r="BT1347">
        <f t="shared" ref="BT1347:BT1410" si="506">IF(BQ1347+BR1347&gt;1,1,0)</f>
        <v>0</v>
      </c>
    </row>
    <row r="1348" spans="1:72" x14ac:dyDescent="0.25">
      <c r="A1348">
        <v>6037460502</v>
      </c>
      <c r="B1348">
        <v>4211.0647995830996</v>
      </c>
      <c r="C1348">
        <v>4437.2965412959502</v>
      </c>
      <c r="D1348">
        <v>4208</v>
      </c>
      <c r="E1348">
        <v>1488.7341180000001</v>
      </c>
      <c r="F1348">
        <v>1477.459302</v>
      </c>
      <c r="G1348">
        <v>1411</v>
      </c>
      <c r="H1348">
        <v>179.74983462274039</v>
      </c>
      <c r="I1348">
        <v>168.00366325406787</v>
      </c>
      <c r="J1348">
        <v>167.74420000000001</v>
      </c>
      <c r="K1348">
        <v>0.12074005186649479</v>
      </c>
      <c r="L1348">
        <v>0.11371119531119774</v>
      </c>
      <c r="M1348">
        <v>0.11888320340184266</v>
      </c>
      <c r="N1348">
        <v>2967.4813640000002</v>
      </c>
      <c r="O1348">
        <v>2800.7847459999998</v>
      </c>
      <c r="P1348">
        <v>2724</v>
      </c>
      <c r="Q1348">
        <v>1454.097833</v>
      </c>
      <c r="R1348">
        <v>1751.1180899999999</v>
      </c>
      <c r="S1348">
        <v>2135</v>
      </c>
      <c r="T1348">
        <v>0.49001077163967655</v>
      </c>
      <c r="U1348">
        <v>0.62522408853479239</v>
      </c>
      <c r="V1348">
        <v>0.78377386196769461</v>
      </c>
      <c r="W1348">
        <v>113.772387515521</v>
      </c>
      <c r="X1348">
        <v>139.14173138141601</v>
      </c>
      <c r="Y1348">
        <v>113</v>
      </c>
      <c r="Z1348">
        <v>1472.8449967056499</v>
      </c>
      <c r="AA1348">
        <v>1466.43305540085</v>
      </c>
      <c r="AB1348">
        <v>1411</v>
      </c>
      <c r="AC1348">
        <v>7.7246680927048408E-2</v>
      </c>
      <c r="AD1348">
        <v>9.4884475543536878E-2</v>
      </c>
      <c r="AE1348">
        <v>8.0085046066619425E-2</v>
      </c>
      <c r="AF1348">
        <v>3546.45067421986</v>
      </c>
      <c r="AG1348">
        <v>3126.9592857360799</v>
      </c>
      <c r="AH1348">
        <v>2784</v>
      </c>
      <c r="AI1348">
        <v>0.84217432953559934</v>
      </c>
      <c r="AJ1348">
        <v>0.70469919164402406</v>
      </c>
      <c r="AK1348">
        <v>0.66159695817490494</v>
      </c>
      <c r="AL1348">
        <f t="shared" si="498"/>
        <v>0.15782567046440066</v>
      </c>
      <c r="AM1348">
        <f t="shared" si="498"/>
        <v>0.29530080835597594</v>
      </c>
      <c r="AN1348">
        <f t="shared" si="498"/>
        <v>0.33840304182509506</v>
      </c>
      <c r="AO1348">
        <v>125733.54029692472</v>
      </c>
      <c r="AP1348">
        <v>140114.20596648959</v>
      </c>
      <c r="AQ1348">
        <v>161250</v>
      </c>
      <c r="AR1348">
        <v>1727.7777777777778</v>
      </c>
      <c r="AS1348">
        <v>2187.3297746144722</v>
      </c>
      <c r="AT1348">
        <v>2001</v>
      </c>
      <c r="AU1348">
        <f t="shared" si="484"/>
        <v>-0.13747513789157528</v>
      </c>
      <c r="AV1348">
        <f t="shared" si="485"/>
        <v>-4.3102233469119122E-2</v>
      </c>
      <c r="AW1348">
        <v>0.13521331689511584</v>
      </c>
      <c r="AX1348">
        <v>0.15854977343290222</v>
      </c>
      <c r="AY1348" s="1">
        <f t="shared" si="486"/>
        <v>14380.665669564871</v>
      </c>
      <c r="AZ1348" s="1">
        <f t="shared" si="487"/>
        <v>21135.794033510407</v>
      </c>
      <c r="BA1348" s="1">
        <f t="shared" si="499"/>
        <v>459.55199683669434</v>
      </c>
      <c r="BB1348" s="1">
        <f t="shared" si="500"/>
        <v>-186.32977461447217</v>
      </c>
      <c r="BC1348">
        <f t="shared" si="488"/>
        <v>1</v>
      </c>
      <c r="BD1348">
        <f t="shared" si="489"/>
        <v>1</v>
      </c>
      <c r="BE1348">
        <f t="shared" si="490"/>
        <v>0</v>
      </c>
      <c r="BF1348">
        <f t="shared" si="491"/>
        <v>0</v>
      </c>
      <c r="BG1348">
        <f t="shared" si="492"/>
        <v>0</v>
      </c>
      <c r="BH1348">
        <f t="shared" si="493"/>
        <v>0</v>
      </c>
      <c r="BI1348">
        <f t="shared" si="494"/>
        <v>0</v>
      </c>
      <c r="BJ1348">
        <f t="shared" si="495"/>
        <v>0</v>
      </c>
      <c r="BK1348">
        <f t="shared" si="496"/>
        <v>0</v>
      </c>
      <c r="BL1348">
        <f t="shared" si="497"/>
        <v>0</v>
      </c>
      <c r="BM1348">
        <f t="shared" si="501"/>
        <v>0</v>
      </c>
      <c r="BN1348">
        <f t="shared" si="502"/>
        <v>0</v>
      </c>
      <c r="BO1348">
        <f>IF(AND(AU1348&gt;'County Avg'!$E$3,'Gentrification Calcs'!AW1348&gt;'County Avg'!$E$4,'Gentrification Calcs'!AY1348&gt;'County Avg'!$E$5,'Gentrification Calcs'!BA1348&gt;'County Avg'!$E$6),1,0)</f>
        <v>0</v>
      </c>
      <c r="BP1348">
        <f>IF(AND(AV1348&gt;'County Avg'!$F$3,'Gentrification Calcs'!AX1348&gt;'County Avg'!$F$4,'Gentrification Calcs'!AZ1348&gt;'County Avg'!$F$5,'Gentrification Calcs'!BB1348&gt;'County Avg'!$F$6),1,0)</f>
        <v>0</v>
      </c>
      <c r="BQ1348">
        <f t="shared" si="503"/>
        <v>0</v>
      </c>
      <c r="BR1348">
        <f t="shared" si="504"/>
        <v>0</v>
      </c>
      <c r="BS1348">
        <f t="shared" si="505"/>
        <v>0</v>
      </c>
      <c r="BT1348">
        <f t="shared" si="506"/>
        <v>0</v>
      </c>
    </row>
    <row r="1349" spans="1:72" x14ac:dyDescent="0.25">
      <c r="A1349">
        <v>6037460600</v>
      </c>
      <c r="B1349">
        <v>4785.4264770749996</v>
      </c>
      <c r="C1349">
        <v>4310.6248862296297</v>
      </c>
      <c r="D1349">
        <v>4513</v>
      </c>
      <c r="E1349">
        <v>1629.6530069999999</v>
      </c>
      <c r="F1349">
        <v>1515.6221849999999</v>
      </c>
      <c r="G1349">
        <v>1467</v>
      </c>
      <c r="H1349">
        <v>190.59949749164403</v>
      </c>
      <c r="I1349">
        <v>226.43937429053102</v>
      </c>
      <c r="J1349">
        <v>111.74420000000001</v>
      </c>
      <c r="K1349">
        <v>0.11695710477809958</v>
      </c>
      <c r="L1349">
        <v>0.14940357599115708</v>
      </c>
      <c r="M1349">
        <v>7.6171915473755972E-2</v>
      </c>
      <c r="N1349">
        <v>3226.96461</v>
      </c>
      <c r="O1349">
        <v>2950.4384639999998</v>
      </c>
      <c r="P1349">
        <v>2974</v>
      </c>
      <c r="Q1349">
        <v>1938.350551</v>
      </c>
      <c r="R1349">
        <v>1723.673943</v>
      </c>
      <c r="S1349">
        <v>2288</v>
      </c>
      <c r="T1349">
        <v>0.60067301171920817</v>
      </c>
      <c r="U1349">
        <v>0.58420941972914842</v>
      </c>
      <c r="V1349">
        <v>0.76933422999327505</v>
      </c>
      <c r="W1349">
        <v>114.363004808905</v>
      </c>
      <c r="X1349">
        <v>117.748266249895</v>
      </c>
      <c r="Y1349">
        <v>165</v>
      </c>
      <c r="Z1349">
        <v>1619.94011660359</v>
      </c>
      <c r="AA1349">
        <v>1498.7045862674699</v>
      </c>
      <c r="AB1349">
        <v>1467</v>
      </c>
      <c r="AC1349">
        <v>7.0597057037319097E-2</v>
      </c>
      <c r="AD1349">
        <v>7.8566695083750665E-2</v>
      </c>
      <c r="AE1349">
        <v>0.11247443762781185</v>
      </c>
      <c r="AF1349">
        <v>4024.3498733066999</v>
      </c>
      <c r="AG1349">
        <v>3241.6705393791199</v>
      </c>
      <c r="AH1349">
        <v>3062</v>
      </c>
      <c r="AI1349">
        <v>0.84095950331400904</v>
      </c>
      <c r="AJ1349">
        <v>0.75201870376953839</v>
      </c>
      <c r="AK1349">
        <v>0.67848437846222021</v>
      </c>
      <c r="AL1349">
        <f t="shared" si="498"/>
        <v>0.15904049668599096</v>
      </c>
      <c r="AM1349">
        <f t="shared" si="498"/>
        <v>0.24798129623046161</v>
      </c>
      <c r="AN1349">
        <f t="shared" si="498"/>
        <v>0.32151562153777979</v>
      </c>
      <c r="AO1349">
        <v>142825.84305408271</v>
      </c>
      <c r="AP1349">
        <v>162080.1855333061</v>
      </c>
      <c r="AQ1349">
        <v>145938</v>
      </c>
      <c r="AR1349">
        <v>1696.6777777777779</v>
      </c>
      <c r="AS1349">
        <v>1212.0268880980625</v>
      </c>
      <c r="AT1349">
        <v>1856</v>
      </c>
      <c r="AU1349">
        <f t="shared" si="484"/>
        <v>-8.894079954447065E-2</v>
      </c>
      <c r="AV1349">
        <f t="shared" si="485"/>
        <v>-7.3534325307318182E-2</v>
      </c>
      <c r="AW1349">
        <v>-1.6463591990059756E-2</v>
      </c>
      <c r="AX1349">
        <v>0.18512481026412664</v>
      </c>
      <c r="AY1349" s="1">
        <f t="shared" si="486"/>
        <v>19254.342479223385</v>
      </c>
      <c r="AZ1349" s="1">
        <f t="shared" si="487"/>
        <v>-16142.185533306096</v>
      </c>
      <c r="BA1349" s="1">
        <f t="shared" si="499"/>
        <v>-484.65088967971542</v>
      </c>
      <c r="BB1349" s="1">
        <f t="shared" si="500"/>
        <v>643.9731119019375</v>
      </c>
      <c r="BC1349">
        <f t="shared" si="488"/>
        <v>1</v>
      </c>
      <c r="BD1349">
        <f t="shared" si="489"/>
        <v>1</v>
      </c>
      <c r="BE1349">
        <f t="shared" si="490"/>
        <v>0</v>
      </c>
      <c r="BF1349">
        <f t="shared" si="491"/>
        <v>0</v>
      </c>
      <c r="BG1349">
        <f t="shared" si="492"/>
        <v>0</v>
      </c>
      <c r="BH1349">
        <f t="shared" si="493"/>
        <v>0</v>
      </c>
      <c r="BI1349">
        <f t="shared" si="494"/>
        <v>0</v>
      </c>
      <c r="BJ1349">
        <f t="shared" si="495"/>
        <v>0</v>
      </c>
      <c r="BK1349">
        <f t="shared" si="496"/>
        <v>0</v>
      </c>
      <c r="BL1349">
        <f t="shared" si="497"/>
        <v>0</v>
      </c>
      <c r="BM1349">
        <f t="shared" si="501"/>
        <v>0</v>
      </c>
      <c r="BN1349">
        <f t="shared" si="502"/>
        <v>0</v>
      </c>
      <c r="BO1349">
        <f>IF(AND(AU1349&gt;'County Avg'!$E$3,'Gentrification Calcs'!AW1349&gt;'County Avg'!$E$4,'Gentrification Calcs'!AY1349&gt;'County Avg'!$E$5,'Gentrification Calcs'!BA1349&gt;'County Avg'!$E$6),1,0)</f>
        <v>0</v>
      </c>
      <c r="BP1349">
        <f>IF(AND(AV1349&gt;'County Avg'!$F$3,'Gentrification Calcs'!AX1349&gt;'County Avg'!$F$4,'Gentrification Calcs'!AZ1349&gt;'County Avg'!$F$5,'Gentrification Calcs'!BB1349&gt;'County Avg'!$F$6),1,0)</f>
        <v>0</v>
      </c>
      <c r="BQ1349">
        <f t="shared" si="503"/>
        <v>0</v>
      </c>
      <c r="BR1349">
        <f t="shared" si="504"/>
        <v>0</v>
      </c>
      <c r="BS1349">
        <f t="shared" si="505"/>
        <v>0</v>
      </c>
      <c r="BT1349">
        <f t="shared" si="506"/>
        <v>0</v>
      </c>
    </row>
    <row r="1350" spans="1:72" x14ac:dyDescent="0.25">
      <c r="A1350">
        <v>6037460700</v>
      </c>
      <c r="B1350">
        <v>3132.2671090946501</v>
      </c>
      <c r="C1350">
        <v>5203.19844890472</v>
      </c>
      <c r="D1350">
        <v>5137</v>
      </c>
      <c r="E1350">
        <v>1294.909195</v>
      </c>
      <c r="F1350">
        <v>1669.3393490000001</v>
      </c>
      <c r="G1350">
        <v>1574</v>
      </c>
      <c r="H1350">
        <v>202.39178970421574</v>
      </c>
      <c r="I1350">
        <v>220.1581565392712</v>
      </c>
      <c r="J1350">
        <v>105.5086</v>
      </c>
      <c r="K1350">
        <v>0.15629805586809178</v>
      </c>
      <c r="L1350">
        <v>0.13188340445647231</v>
      </c>
      <c r="M1350">
        <v>6.7032147395171535E-2</v>
      </c>
      <c r="N1350">
        <v>2424.0470340000002</v>
      </c>
      <c r="O1350">
        <v>3350.9495959999999</v>
      </c>
      <c r="P1350">
        <v>3344</v>
      </c>
      <c r="Q1350">
        <v>1554.0052780000001</v>
      </c>
      <c r="R1350">
        <v>2295.4257189999998</v>
      </c>
      <c r="S1350">
        <v>2309</v>
      </c>
      <c r="T1350">
        <v>0.64107884715243524</v>
      </c>
      <c r="U1350">
        <v>0.68500753390621871</v>
      </c>
      <c r="V1350">
        <v>0.69049043062200954</v>
      </c>
      <c r="W1350">
        <v>92.296682098000204</v>
      </c>
      <c r="X1350">
        <v>145.966007448733</v>
      </c>
      <c r="Y1350">
        <v>102</v>
      </c>
      <c r="Z1350">
        <v>1283.0760177638299</v>
      </c>
      <c r="AA1350">
        <v>1661.3468363657601</v>
      </c>
      <c r="AB1350">
        <v>1574</v>
      </c>
      <c r="AC1350">
        <v>7.1933915699598741E-2</v>
      </c>
      <c r="AD1350">
        <v>8.7860044786335814E-2</v>
      </c>
      <c r="AE1350">
        <v>6.480304955527319E-2</v>
      </c>
      <c r="AF1350">
        <v>2630.8701501567102</v>
      </c>
      <c r="AG1350">
        <v>3797.2377462796899</v>
      </c>
      <c r="AH1350">
        <v>3400</v>
      </c>
      <c r="AI1350">
        <v>0.83992522301750194</v>
      </c>
      <c r="AJ1350">
        <v>0.72978914480554036</v>
      </c>
      <c r="AK1350">
        <v>0.66186490169359546</v>
      </c>
      <c r="AL1350">
        <f t="shared" si="498"/>
        <v>0.16007477698249806</v>
      </c>
      <c r="AM1350">
        <f t="shared" si="498"/>
        <v>0.27021085519445964</v>
      </c>
      <c r="AN1350">
        <f t="shared" si="498"/>
        <v>0.33813509830640454</v>
      </c>
      <c r="AO1350">
        <v>162548.28897136799</v>
      </c>
      <c r="AP1350">
        <v>182704.04822231305</v>
      </c>
      <c r="AQ1350">
        <v>196500</v>
      </c>
      <c r="AR1350">
        <v>1717.4111111111113</v>
      </c>
      <c r="AS1350">
        <v>1450.103598260182</v>
      </c>
      <c r="AT1350">
        <v>2001</v>
      </c>
      <c r="AU1350">
        <f t="shared" si="484"/>
        <v>-0.11013607821196159</v>
      </c>
      <c r="AV1350">
        <f t="shared" si="485"/>
        <v>-6.7924243111944893E-2</v>
      </c>
      <c r="AW1350">
        <v>4.3928686753783475E-2</v>
      </c>
      <c r="AX1350">
        <v>5.4828967157908304E-3</v>
      </c>
      <c r="AY1350" s="1">
        <f t="shared" si="486"/>
        <v>20155.759250945062</v>
      </c>
      <c r="AZ1350" s="1">
        <f t="shared" si="487"/>
        <v>13795.951777686947</v>
      </c>
      <c r="BA1350" s="1">
        <f t="shared" si="499"/>
        <v>-267.30751285092924</v>
      </c>
      <c r="BB1350" s="1">
        <f t="shared" si="500"/>
        <v>550.89640173981797</v>
      </c>
      <c r="BC1350">
        <f t="shared" si="488"/>
        <v>1</v>
      </c>
      <c r="BD1350">
        <f t="shared" si="489"/>
        <v>1</v>
      </c>
      <c r="BE1350">
        <f t="shared" si="490"/>
        <v>0</v>
      </c>
      <c r="BF1350">
        <f t="shared" si="491"/>
        <v>0</v>
      </c>
      <c r="BG1350">
        <f t="shared" si="492"/>
        <v>0</v>
      </c>
      <c r="BH1350">
        <f t="shared" si="493"/>
        <v>0</v>
      </c>
      <c r="BI1350">
        <f t="shared" si="494"/>
        <v>0</v>
      </c>
      <c r="BJ1350">
        <f t="shared" si="495"/>
        <v>0</v>
      </c>
      <c r="BK1350">
        <f t="shared" si="496"/>
        <v>0</v>
      </c>
      <c r="BL1350">
        <f t="shared" si="497"/>
        <v>0</v>
      </c>
      <c r="BM1350">
        <f t="shared" si="501"/>
        <v>0</v>
      </c>
      <c r="BN1350">
        <f t="shared" si="502"/>
        <v>0</v>
      </c>
      <c r="BO1350">
        <f>IF(AND(AU1350&gt;'County Avg'!$E$3,'Gentrification Calcs'!AW1350&gt;'County Avg'!$E$4,'Gentrification Calcs'!AY1350&gt;'County Avg'!$E$5,'Gentrification Calcs'!BA1350&gt;'County Avg'!$E$6),1,0)</f>
        <v>0</v>
      </c>
      <c r="BP1350">
        <f>IF(AND(AV1350&gt;'County Avg'!$F$3,'Gentrification Calcs'!AX1350&gt;'County Avg'!$F$4,'Gentrification Calcs'!AZ1350&gt;'County Avg'!$F$5,'Gentrification Calcs'!BB1350&gt;'County Avg'!$F$6),1,0)</f>
        <v>0</v>
      </c>
      <c r="BQ1350">
        <f t="shared" si="503"/>
        <v>0</v>
      </c>
      <c r="BR1350">
        <f t="shared" si="504"/>
        <v>0</v>
      </c>
      <c r="BS1350">
        <f t="shared" si="505"/>
        <v>0</v>
      </c>
      <c r="BT1350">
        <f t="shared" si="506"/>
        <v>0</v>
      </c>
    </row>
    <row r="1351" spans="1:72" x14ac:dyDescent="0.25">
      <c r="A1351">
        <v>6037460800</v>
      </c>
      <c r="B1351">
        <v>6808.2280951329203</v>
      </c>
      <c r="C1351">
        <v>3090.2584241253899</v>
      </c>
      <c r="D1351">
        <v>3177</v>
      </c>
      <c r="E1351">
        <v>1928.2580780000001</v>
      </c>
      <c r="F1351">
        <v>1278.947915</v>
      </c>
      <c r="G1351">
        <v>1291</v>
      </c>
      <c r="H1351">
        <v>187.58787286430413</v>
      </c>
      <c r="I1351">
        <v>142.76821561668916</v>
      </c>
      <c r="J1351">
        <v>103</v>
      </c>
      <c r="K1351">
        <v>9.7283592380368142E-2</v>
      </c>
      <c r="L1351">
        <v>0.11162942129405572</v>
      </c>
      <c r="M1351">
        <v>7.9783113865220759E-2</v>
      </c>
      <c r="N1351">
        <v>3999.8673610000001</v>
      </c>
      <c r="O1351">
        <v>2438.7752810000002</v>
      </c>
      <c r="P1351">
        <v>2423</v>
      </c>
      <c r="Q1351">
        <v>448.04582720000002</v>
      </c>
      <c r="R1351">
        <v>1816.9936700000001</v>
      </c>
      <c r="S1351">
        <v>1943</v>
      </c>
      <c r="T1351">
        <v>0.11201517119507304</v>
      </c>
      <c r="U1351">
        <v>0.74504349956136851</v>
      </c>
      <c r="V1351">
        <v>0.8018984729673958</v>
      </c>
      <c r="W1351">
        <v>774.85989284515404</v>
      </c>
      <c r="X1351">
        <v>70.545036286377595</v>
      </c>
      <c r="Y1351">
        <v>56</v>
      </c>
      <c r="Z1351">
        <v>1938.07261776924</v>
      </c>
      <c r="AA1351">
        <v>1278.9466537972901</v>
      </c>
      <c r="AB1351">
        <v>1291</v>
      </c>
      <c r="AC1351">
        <v>0.39980952506157025</v>
      </c>
      <c r="AD1351">
        <v>5.5158701167811811E-2</v>
      </c>
      <c r="AE1351">
        <v>4.3377226955848176E-2</v>
      </c>
      <c r="AF1351">
        <v>631.21884994379195</v>
      </c>
      <c r="AG1351">
        <v>2415.7665796568599</v>
      </c>
      <c r="AH1351">
        <v>2379</v>
      </c>
      <c r="AI1351">
        <v>9.271411608477674E-2</v>
      </c>
      <c r="AJ1351">
        <v>0.78173610362071067</v>
      </c>
      <c r="AK1351">
        <v>0.74881964117091593</v>
      </c>
      <c r="AL1351">
        <f t="shared" si="498"/>
        <v>0.90728588391522325</v>
      </c>
      <c r="AM1351">
        <f t="shared" si="498"/>
        <v>0.21826389637928933</v>
      </c>
      <c r="AN1351">
        <f t="shared" si="498"/>
        <v>0.25118035882908407</v>
      </c>
      <c r="AO1351">
        <v>167966.38388123014</v>
      </c>
      <c r="AP1351">
        <v>191212.51001225994</v>
      </c>
      <c r="AQ1351">
        <v>182112</v>
      </c>
      <c r="AR1351">
        <v>1523.9</v>
      </c>
      <c r="AS1351">
        <v>2705.4171609331756</v>
      </c>
      <c r="AT1351">
        <v>2001</v>
      </c>
      <c r="AU1351">
        <f t="shared" si="484"/>
        <v>0.68902198753593391</v>
      </c>
      <c r="AV1351">
        <f t="shared" si="485"/>
        <v>-3.2916462449794737E-2</v>
      </c>
      <c r="AW1351">
        <v>0.63302832836629541</v>
      </c>
      <c r="AX1351">
        <v>5.6854973406027298E-2</v>
      </c>
      <c r="AY1351" s="1">
        <f t="shared" si="486"/>
        <v>23246.1261310298</v>
      </c>
      <c r="AZ1351" s="1">
        <f t="shared" si="487"/>
        <v>-9100.5100122599397</v>
      </c>
      <c r="BA1351" s="1">
        <f t="shared" si="499"/>
        <v>1181.5171609331755</v>
      </c>
      <c r="BB1351" s="1">
        <f t="shared" si="500"/>
        <v>-704.41716093317564</v>
      </c>
      <c r="BC1351">
        <f t="shared" si="488"/>
        <v>1</v>
      </c>
      <c r="BD1351">
        <f t="shared" si="489"/>
        <v>1</v>
      </c>
      <c r="BE1351">
        <f t="shared" si="490"/>
        <v>0</v>
      </c>
      <c r="BF1351">
        <f t="shared" si="491"/>
        <v>0</v>
      </c>
      <c r="BG1351">
        <f t="shared" si="492"/>
        <v>1</v>
      </c>
      <c r="BH1351">
        <f t="shared" si="493"/>
        <v>0</v>
      </c>
      <c r="BI1351">
        <f t="shared" si="494"/>
        <v>0</v>
      </c>
      <c r="BJ1351">
        <f t="shared" si="495"/>
        <v>0</v>
      </c>
      <c r="BK1351">
        <f t="shared" si="496"/>
        <v>1</v>
      </c>
      <c r="BL1351">
        <f t="shared" si="497"/>
        <v>0</v>
      </c>
      <c r="BM1351">
        <f t="shared" si="501"/>
        <v>0</v>
      </c>
      <c r="BN1351">
        <f t="shared" si="502"/>
        <v>0</v>
      </c>
      <c r="BO1351">
        <f>IF(AND(AU1351&gt;'County Avg'!$E$3,'Gentrification Calcs'!AW1351&gt;'County Avg'!$E$4,'Gentrification Calcs'!AY1351&gt;'County Avg'!$E$5,'Gentrification Calcs'!BA1351&gt;'County Avg'!$E$6),1,0)</f>
        <v>1</v>
      </c>
      <c r="BP1351">
        <f>IF(AND(AV1351&gt;'County Avg'!$F$3,'Gentrification Calcs'!AX1351&gt;'County Avg'!$F$4,'Gentrification Calcs'!AZ1351&gt;'County Avg'!$F$5,'Gentrification Calcs'!BB1351&gt;'County Avg'!$F$6),1,0)</f>
        <v>0</v>
      </c>
      <c r="BQ1351">
        <f t="shared" si="503"/>
        <v>0</v>
      </c>
      <c r="BR1351">
        <f t="shared" si="504"/>
        <v>0</v>
      </c>
      <c r="BS1351">
        <f t="shared" si="505"/>
        <v>0</v>
      </c>
      <c r="BT1351">
        <f t="shared" si="506"/>
        <v>0</v>
      </c>
    </row>
    <row r="1352" spans="1:72" x14ac:dyDescent="0.25">
      <c r="A1352">
        <v>6037460900</v>
      </c>
      <c r="B1352">
        <v>6013.4808373394299</v>
      </c>
      <c r="C1352">
        <v>6892.9680148363104</v>
      </c>
      <c r="D1352">
        <v>6579</v>
      </c>
      <c r="E1352">
        <v>1712.984995</v>
      </c>
      <c r="F1352">
        <v>1904.9334719999999</v>
      </c>
      <c r="G1352">
        <v>1937</v>
      </c>
      <c r="H1352">
        <v>1137.379644872203</v>
      </c>
      <c r="I1352">
        <v>851.44314836437889</v>
      </c>
      <c r="J1352">
        <v>782.50260000000003</v>
      </c>
      <c r="K1352">
        <v>0.66397525266834168</v>
      </c>
      <c r="L1352">
        <v>0.4469673932866769</v>
      </c>
      <c r="M1352">
        <v>0.40397656169334023</v>
      </c>
      <c r="N1352">
        <v>3492.4983889999999</v>
      </c>
      <c r="O1352">
        <v>3955.4169919999999</v>
      </c>
      <c r="P1352">
        <v>4350</v>
      </c>
      <c r="Q1352">
        <v>456.25504699999999</v>
      </c>
      <c r="R1352">
        <v>579.24926760000005</v>
      </c>
      <c r="S1352">
        <v>843</v>
      </c>
      <c r="T1352">
        <v>0.13063858481281607</v>
      </c>
      <c r="U1352">
        <v>0.14644455155336503</v>
      </c>
      <c r="V1352">
        <v>0.19379310344827586</v>
      </c>
      <c r="W1352">
        <v>561.81304379800395</v>
      </c>
      <c r="X1352">
        <v>780.85552978515602</v>
      </c>
      <c r="Y1352">
        <v>847</v>
      </c>
      <c r="Z1352">
        <v>1715.1867147975599</v>
      </c>
      <c r="AA1352">
        <v>1906.900390625</v>
      </c>
      <c r="AB1352">
        <v>1937</v>
      </c>
      <c r="AC1352">
        <v>0.32755211951622049</v>
      </c>
      <c r="AD1352">
        <v>0.40948941728897814</v>
      </c>
      <c r="AE1352">
        <v>0.43727413526071246</v>
      </c>
      <c r="AF1352">
        <v>597.72628285776398</v>
      </c>
      <c r="AG1352">
        <v>421.89804077148398</v>
      </c>
      <c r="AH1352">
        <v>643</v>
      </c>
      <c r="AI1352">
        <v>9.939771972770077E-2</v>
      </c>
      <c r="AJ1352">
        <v>6.1207021396791281E-2</v>
      </c>
      <c r="AK1352">
        <v>9.7735218118255057E-2</v>
      </c>
      <c r="AL1352">
        <f t="shared" si="498"/>
        <v>0.90060228027229927</v>
      </c>
      <c r="AM1352">
        <f t="shared" si="498"/>
        <v>0.93879297860320876</v>
      </c>
      <c r="AN1352">
        <f t="shared" si="498"/>
        <v>0.90226478188174497</v>
      </c>
      <c r="AO1352">
        <v>42546.646871686113</v>
      </c>
      <c r="AP1352">
        <v>52225.123007764618</v>
      </c>
      <c r="AQ1352">
        <v>51155</v>
      </c>
      <c r="AR1352">
        <v>1109.2333333333333</v>
      </c>
      <c r="AS1352">
        <v>964.48121787267701</v>
      </c>
      <c r="AT1352">
        <v>1300</v>
      </c>
      <c r="AU1352">
        <f t="shared" si="484"/>
        <v>-3.8190698330909489E-2</v>
      </c>
      <c r="AV1352">
        <f t="shared" si="485"/>
        <v>3.6528196721463776E-2</v>
      </c>
      <c r="AW1352">
        <v>1.580596674054896E-2</v>
      </c>
      <c r="AX1352">
        <v>4.7348551894910829E-2</v>
      </c>
      <c r="AY1352" s="1">
        <f t="shared" si="486"/>
        <v>9678.4761360785051</v>
      </c>
      <c r="AZ1352" s="1">
        <f t="shared" si="487"/>
        <v>-1070.1230077646178</v>
      </c>
      <c r="BA1352" s="1">
        <f t="shared" si="499"/>
        <v>-144.75211546065634</v>
      </c>
      <c r="BB1352" s="1">
        <f t="shared" si="500"/>
        <v>335.51878212732299</v>
      </c>
      <c r="BC1352">
        <f t="shared" si="488"/>
        <v>1</v>
      </c>
      <c r="BD1352">
        <f t="shared" si="489"/>
        <v>1</v>
      </c>
      <c r="BE1352">
        <f t="shared" si="490"/>
        <v>1</v>
      </c>
      <c r="BF1352">
        <f t="shared" si="491"/>
        <v>1</v>
      </c>
      <c r="BG1352">
        <f t="shared" si="492"/>
        <v>1</v>
      </c>
      <c r="BH1352">
        <f t="shared" si="493"/>
        <v>1</v>
      </c>
      <c r="BI1352">
        <f t="shared" si="494"/>
        <v>0</v>
      </c>
      <c r="BJ1352">
        <f t="shared" si="495"/>
        <v>0</v>
      </c>
      <c r="BK1352">
        <f t="shared" si="496"/>
        <v>1</v>
      </c>
      <c r="BL1352">
        <f t="shared" si="497"/>
        <v>1</v>
      </c>
      <c r="BM1352">
        <f t="shared" si="501"/>
        <v>1</v>
      </c>
      <c r="BN1352">
        <f t="shared" si="502"/>
        <v>1</v>
      </c>
      <c r="BO1352">
        <f>IF(AND(AU1352&gt;'County Avg'!$E$3,'Gentrification Calcs'!AW1352&gt;'County Avg'!$E$4,'Gentrification Calcs'!AY1352&gt;'County Avg'!$E$5,'Gentrification Calcs'!BA1352&gt;'County Avg'!$E$6),1,0)</f>
        <v>0</v>
      </c>
      <c r="BP1352">
        <f>IF(AND(AV1352&gt;'County Avg'!$F$3,'Gentrification Calcs'!AX1352&gt;'County Avg'!$F$4,'Gentrification Calcs'!AZ1352&gt;'County Avg'!$F$5,'Gentrification Calcs'!BB1352&gt;'County Avg'!$F$6),1,0)</f>
        <v>0</v>
      </c>
      <c r="BQ1352">
        <f t="shared" si="503"/>
        <v>0</v>
      </c>
      <c r="BR1352">
        <f t="shared" si="504"/>
        <v>0</v>
      </c>
      <c r="BS1352">
        <f t="shared" si="505"/>
        <v>0</v>
      </c>
      <c r="BT1352">
        <f t="shared" si="506"/>
        <v>0</v>
      </c>
    </row>
    <row r="1353" spans="1:72" x14ac:dyDescent="0.25">
      <c r="A1353">
        <v>6037461000</v>
      </c>
      <c r="B1353">
        <v>4978.4636148091004</v>
      </c>
      <c r="C1353">
        <v>6053.6620251536397</v>
      </c>
      <c r="D1353">
        <v>6506</v>
      </c>
      <c r="E1353">
        <v>1672.2112239999999</v>
      </c>
      <c r="F1353">
        <v>1676.962172</v>
      </c>
      <c r="G1353">
        <v>1683</v>
      </c>
      <c r="H1353">
        <v>709.52788993614718</v>
      </c>
      <c r="I1353">
        <v>649.16524694012128</v>
      </c>
      <c r="J1353">
        <v>574.86760000000004</v>
      </c>
      <c r="K1353">
        <v>0.42430518331226513</v>
      </c>
      <c r="L1353">
        <v>0.38710786550772669</v>
      </c>
      <c r="M1353">
        <v>0.34157314319667265</v>
      </c>
      <c r="N1353">
        <v>3172.9180529999999</v>
      </c>
      <c r="O1353">
        <v>3463.1495129999998</v>
      </c>
      <c r="P1353">
        <v>4071</v>
      </c>
      <c r="Q1353">
        <v>729.84459690000006</v>
      </c>
      <c r="R1353">
        <v>500.01447530000002</v>
      </c>
      <c r="S1353">
        <v>615</v>
      </c>
      <c r="T1353">
        <v>0.2300231473705823</v>
      </c>
      <c r="U1353">
        <v>0.14438142893428119</v>
      </c>
      <c r="V1353">
        <v>0.15106853352984526</v>
      </c>
      <c r="W1353">
        <v>745.03962898254395</v>
      </c>
      <c r="X1353">
        <v>548.47905451059296</v>
      </c>
      <c r="Y1353">
        <v>607</v>
      </c>
      <c r="Z1353">
        <v>1687.2214851379399</v>
      </c>
      <c r="AA1353">
        <v>1671.0363516211501</v>
      </c>
      <c r="AB1353">
        <v>1683</v>
      </c>
      <c r="AC1353">
        <v>0.44157784591134031</v>
      </c>
      <c r="AD1353">
        <v>0.32822688386071791</v>
      </c>
      <c r="AE1353">
        <v>0.36066547831253715</v>
      </c>
      <c r="AF1353">
        <v>1533.24052560323</v>
      </c>
      <c r="AG1353">
        <v>460.49167677760101</v>
      </c>
      <c r="AH1353">
        <v>374</v>
      </c>
      <c r="AI1353">
        <v>0.30797463720381579</v>
      </c>
      <c r="AJ1353">
        <v>7.6068283109332308E-2</v>
      </c>
      <c r="AK1353">
        <v>5.7485398094067018E-2</v>
      </c>
      <c r="AL1353">
        <f t="shared" si="498"/>
        <v>0.69202536279618421</v>
      </c>
      <c r="AM1353">
        <f t="shared" si="498"/>
        <v>0.92393171689066766</v>
      </c>
      <c r="AN1353">
        <f t="shared" si="498"/>
        <v>0.94251460190593295</v>
      </c>
      <c r="AO1353">
        <v>64340.557264050905</v>
      </c>
      <c r="AP1353">
        <v>56588.400899060078</v>
      </c>
      <c r="AQ1353">
        <v>60250</v>
      </c>
      <c r="AR1353">
        <v>1135.1500000000001</v>
      </c>
      <c r="AS1353">
        <v>955.01225780941093</v>
      </c>
      <c r="AT1353">
        <v>1361</v>
      </c>
      <c r="AU1353">
        <f t="shared" si="484"/>
        <v>-0.23190635409448349</v>
      </c>
      <c r="AV1353">
        <f t="shared" si="485"/>
        <v>-1.8582885015265289E-2</v>
      </c>
      <c r="AW1353">
        <v>-8.5641718436301112E-2</v>
      </c>
      <c r="AX1353">
        <v>6.6871045955640696E-3</v>
      </c>
      <c r="AY1353" s="1">
        <f t="shared" si="486"/>
        <v>-7752.1563649908276</v>
      </c>
      <c r="AZ1353" s="1">
        <f t="shared" si="487"/>
        <v>3661.5991009399222</v>
      </c>
      <c r="BA1353" s="1">
        <f t="shared" si="499"/>
        <v>-180.13774219058917</v>
      </c>
      <c r="BB1353" s="1">
        <f t="shared" si="500"/>
        <v>405.98774219058907</v>
      </c>
      <c r="BC1353">
        <f t="shared" si="488"/>
        <v>1</v>
      </c>
      <c r="BD1353">
        <f t="shared" si="489"/>
        <v>1</v>
      </c>
      <c r="BE1353">
        <f t="shared" si="490"/>
        <v>1</v>
      </c>
      <c r="BF1353">
        <f t="shared" si="491"/>
        <v>0</v>
      </c>
      <c r="BG1353">
        <f t="shared" si="492"/>
        <v>0</v>
      </c>
      <c r="BH1353">
        <f t="shared" si="493"/>
        <v>1</v>
      </c>
      <c r="BI1353">
        <f t="shared" si="494"/>
        <v>0</v>
      </c>
      <c r="BJ1353">
        <f t="shared" si="495"/>
        <v>0</v>
      </c>
      <c r="BK1353">
        <f t="shared" si="496"/>
        <v>1</v>
      </c>
      <c r="BL1353">
        <f t="shared" si="497"/>
        <v>1</v>
      </c>
      <c r="BM1353">
        <f t="shared" si="501"/>
        <v>0</v>
      </c>
      <c r="BN1353">
        <f t="shared" si="502"/>
        <v>0</v>
      </c>
      <c r="BO1353">
        <f>IF(AND(AU1353&gt;'County Avg'!$E$3,'Gentrification Calcs'!AW1353&gt;'County Avg'!$E$4,'Gentrification Calcs'!AY1353&gt;'County Avg'!$E$5,'Gentrification Calcs'!BA1353&gt;'County Avg'!$E$6),1,0)</f>
        <v>0</v>
      </c>
      <c r="BP1353">
        <f>IF(AND(AV1353&gt;'County Avg'!$F$3,'Gentrification Calcs'!AX1353&gt;'County Avg'!$F$4,'Gentrification Calcs'!AZ1353&gt;'County Avg'!$F$5,'Gentrification Calcs'!BB1353&gt;'County Avg'!$F$6),1,0)</f>
        <v>0</v>
      </c>
      <c r="BQ1353">
        <f t="shared" si="503"/>
        <v>0</v>
      </c>
      <c r="BR1353">
        <f t="shared" si="504"/>
        <v>0</v>
      </c>
      <c r="BS1353">
        <f t="shared" si="505"/>
        <v>0</v>
      </c>
      <c r="BT1353">
        <f t="shared" si="506"/>
        <v>0</v>
      </c>
    </row>
    <row r="1354" spans="1:72" x14ac:dyDescent="0.25">
      <c r="A1354">
        <v>6037461100</v>
      </c>
      <c r="B1354">
        <v>4540.6432976263804</v>
      </c>
      <c r="C1354">
        <v>4973.0631756046796</v>
      </c>
      <c r="D1354">
        <v>5617</v>
      </c>
      <c r="E1354">
        <v>1674.7877619999999</v>
      </c>
      <c r="F1354">
        <v>1654.1028060000001</v>
      </c>
      <c r="G1354">
        <v>1668</v>
      </c>
      <c r="H1354">
        <v>675.98008546132417</v>
      </c>
      <c r="I1354">
        <v>608.78843798660728</v>
      </c>
      <c r="J1354">
        <v>480.79579999999999</v>
      </c>
      <c r="K1354">
        <v>0.40362134283455803</v>
      </c>
      <c r="L1354">
        <v>0.36804752145895775</v>
      </c>
      <c r="M1354">
        <v>0.28824688249400476</v>
      </c>
      <c r="N1354">
        <v>3234.4020780000001</v>
      </c>
      <c r="O1354">
        <v>3235.6184010000002</v>
      </c>
      <c r="P1354">
        <v>3821</v>
      </c>
      <c r="Q1354">
        <v>1692.441599</v>
      </c>
      <c r="R1354">
        <v>923.03125480000006</v>
      </c>
      <c r="S1354">
        <v>1360</v>
      </c>
      <c r="T1354">
        <v>0.52326258708271833</v>
      </c>
      <c r="U1354">
        <v>0.28527197598911169</v>
      </c>
      <c r="V1354">
        <v>0.35592776760010469</v>
      </c>
      <c r="W1354">
        <v>194.394120952718</v>
      </c>
      <c r="X1354">
        <v>711.27543640136696</v>
      </c>
      <c r="Y1354">
        <v>756</v>
      </c>
      <c r="Z1354">
        <v>1677.76421843143</v>
      </c>
      <c r="AA1354">
        <v>1639.21482086182</v>
      </c>
      <c r="AB1354">
        <v>1668</v>
      </c>
      <c r="AC1354">
        <v>0.1158649819904136</v>
      </c>
      <c r="AD1354">
        <v>0.4339122776033788</v>
      </c>
      <c r="AE1354">
        <v>0.45323741007194246</v>
      </c>
      <c r="AF1354">
        <v>3487.2941908196299</v>
      </c>
      <c r="AG1354">
        <v>1426.8475189209</v>
      </c>
      <c r="AH1354">
        <v>1510</v>
      </c>
      <c r="AI1354">
        <v>0.76801764909448222</v>
      </c>
      <c r="AJ1354">
        <v>0.28691522076781345</v>
      </c>
      <c r="AK1354">
        <v>0.26882677585899944</v>
      </c>
      <c r="AL1354">
        <f t="shared" si="498"/>
        <v>0.23198235090551778</v>
      </c>
      <c r="AM1354">
        <f t="shared" si="498"/>
        <v>0.71308477923218661</v>
      </c>
      <c r="AN1354">
        <f t="shared" si="498"/>
        <v>0.7311732241410005</v>
      </c>
      <c r="AO1354">
        <v>62949.302226935317</v>
      </c>
      <c r="AP1354">
        <v>70015.161830813246</v>
      </c>
      <c r="AQ1354">
        <v>65208</v>
      </c>
      <c r="AR1354">
        <v>1190.4388888888889</v>
      </c>
      <c r="AS1354">
        <v>1013.1787267694742</v>
      </c>
      <c r="AT1354">
        <v>1284</v>
      </c>
      <c r="AU1354">
        <f t="shared" si="484"/>
        <v>-0.48110242832666877</v>
      </c>
      <c r="AV1354">
        <f t="shared" si="485"/>
        <v>-1.8088444908814005E-2</v>
      </c>
      <c r="AW1354">
        <v>-0.23799061109360664</v>
      </c>
      <c r="AX1354">
        <v>7.0655791610993002E-2</v>
      </c>
      <c r="AY1354" s="1">
        <f t="shared" si="486"/>
        <v>7065.8596038779287</v>
      </c>
      <c r="AZ1354" s="1">
        <f t="shared" si="487"/>
        <v>-4807.1618308132456</v>
      </c>
      <c r="BA1354" s="1">
        <f t="shared" si="499"/>
        <v>-177.26016211941464</v>
      </c>
      <c r="BB1354" s="1">
        <f t="shared" si="500"/>
        <v>270.82127323052578</v>
      </c>
      <c r="BC1354">
        <f t="shared" si="488"/>
        <v>1</v>
      </c>
      <c r="BD1354">
        <f t="shared" si="489"/>
        <v>1</v>
      </c>
      <c r="BE1354">
        <f t="shared" si="490"/>
        <v>0</v>
      </c>
      <c r="BF1354">
        <f t="shared" si="491"/>
        <v>0</v>
      </c>
      <c r="BG1354">
        <f t="shared" si="492"/>
        <v>0</v>
      </c>
      <c r="BH1354">
        <f t="shared" si="493"/>
        <v>0</v>
      </c>
      <c r="BI1354">
        <f t="shared" si="494"/>
        <v>0</v>
      </c>
      <c r="BJ1354">
        <f t="shared" si="495"/>
        <v>0</v>
      </c>
      <c r="BK1354">
        <f t="shared" si="496"/>
        <v>0</v>
      </c>
      <c r="BL1354">
        <f t="shared" si="497"/>
        <v>0</v>
      </c>
      <c r="BM1354">
        <f t="shared" si="501"/>
        <v>0</v>
      </c>
      <c r="BN1354">
        <f t="shared" si="502"/>
        <v>0</v>
      </c>
      <c r="BO1354">
        <f>IF(AND(AU1354&gt;'County Avg'!$E$3,'Gentrification Calcs'!AW1354&gt;'County Avg'!$E$4,'Gentrification Calcs'!AY1354&gt;'County Avg'!$E$5,'Gentrification Calcs'!BA1354&gt;'County Avg'!$E$6),1,0)</f>
        <v>0</v>
      </c>
      <c r="BP1354">
        <f>IF(AND(AV1354&gt;'County Avg'!$F$3,'Gentrification Calcs'!AX1354&gt;'County Avg'!$F$4,'Gentrification Calcs'!AZ1354&gt;'County Avg'!$F$5,'Gentrification Calcs'!BB1354&gt;'County Avg'!$F$6),1,0)</f>
        <v>0</v>
      </c>
      <c r="BQ1354">
        <f t="shared" si="503"/>
        <v>0</v>
      </c>
      <c r="BR1354">
        <f t="shared" si="504"/>
        <v>0</v>
      </c>
      <c r="BS1354">
        <f t="shared" si="505"/>
        <v>0</v>
      </c>
      <c r="BT1354">
        <f t="shared" si="506"/>
        <v>0</v>
      </c>
    </row>
    <row r="1355" spans="1:72" x14ac:dyDescent="0.25">
      <c r="A1355">
        <v>6037461200</v>
      </c>
      <c r="B1355">
        <v>6262.8975087214403</v>
      </c>
      <c r="C1355">
        <v>4401.7232439859699</v>
      </c>
      <c r="D1355">
        <v>4716</v>
      </c>
      <c r="E1355">
        <v>2328.325092</v>
      </c>
      <c r="F1355">
        <v>1668.4659079999999</v>
      </c>
      <c r="G1355">
        <v>1729</v>
      </c>
      <c r="H1355">
        <v>303.69122305410406</v>
      </c>
      <c r="I1355">
        <v>230.5643810498791</v>
      </c>
      <c r="J1355">
        <v>332.74119999999999</v>
      </c>
      <c r="K1355">
        <v>0.13043334201807591</v>
      </c>
      <c r="L1355">
        <v>0.13818944693107815</v>
      </c>
      <c r="M1355">
        <v>0.19244719491035281</v>
      </c>
      <c r="N1355">
        <v>4370.7439020000002</v>
      </c>
      <c r="O1355">
        <v>3085.7433369999999</v>
      </c>
      <c r="P1355">
        <v>3371</v>
      </c>
      <c r="Q1355">
        <v>1354.7918520000001</v>
      </c>
      <c r="R1355">
        <v>1813.5586040000001</v>
      </c>
      <c r="S1355">
        <v>2134</v>
      </c>
      <c r="T1355">
        <v>0.30996825308846476</v>
      </c>
      <c r="U1355">
        <v>0.58772179210574449</v>
      </c>
      <c r="V1355">
        <v>0.63304657371699791</v>
      </c>
      <c r="W1355">
        <v>919.43060088157699</v>
      </c>
      <c r="X1355">
        <v>212.30087989568699</v>
      </c>
      <c r="Y1355">
        <v>332</v>
      </c>
      <c r="Z1355">
        <v>2365.9833068847702</v>
      </c>
      <c r="AA1355">
        <v>1678.46559947729</v>
      </c>
      <c r="AB1355">
        <v>1729</v>
      </c>
      <c r="AC1355">
        <v>0.38860401009851914</v>
      </c>
      <c r="AD1355">
        <v>0.12648509445877354</v>
      </c>
      <c r="AE1355">
        <v>0.19201850780798149</v>
      </c>
      <c r="AF1355">
        <v>4594.2880331981396</v>
      </c>
      <c r="AG1355">
        <v>3094.4409511089302</v>
      </c>
      <c r="AH1355">
        <v>2682</v>
      </c>
      <c r="AI1355">
        <v>0.73357228452171419</v>
      </c>
      <c r="AJ1355">
        <v>0.70300670432581913</v>
      </c>
      <c r="AK1355">
        <v>0.56870229007633588</v>
      </c>
      <c r="AL1355">
        <f t="shared" si="498"/>
        <v>0.26642771547828581</v>
      </c>
      <c r="AM1355">
        <f t="shared" si="498"/>
        <v>0.29699329567418087</v>
      </c>
      <c r="AN1355">
        <f t="shared" si="498"/>
        <v>0.43129770992366412</v>
      </c>
      <c r="AO1355">
        <v>111772.01484623543</v>
      </c>
      <c r="AP1355">
        <v>118541.07519411526</v>
      </c>
      <c r="AQ1355">
        <v>116033</v>
      </c>
      <c r="AR1355">
        <v>1176.6166666666668</v>
      </c>
      <c r="AS1355">
        <v>1105.1629102412021</v>
      </c>
      <c r="AT1355">
        <v>1856</v>
      </c>
      <c r="AU1355">
        <f t="shared" si="484"/>
        <v>-3.0565580195895059E-2</v>
      </c>
      <c r="AV1355">
        <f t="shared" si="485"/>
        <v>-0.13430441424948325</v>
      </c>
      <c r="AW1355">
        <v>0.27775353901727973</v>
      </c>
      <c r="AX1355">
        <v>4.5324781611253417E-2</v>
      </c>
      <c r="AY1355" s="1">
        <f t="shared" si="486"/>
        <v>6769.0603478798294</v>
      </c>
      <c r="AZ1355" s="1">
        <f t="shared" si="487"/>
        <v>-2508.0751941152557</v>
      </c>
      <c r="BA1355" s="1">
        <f t="shared" si="499"/>
        <v>-71.45375642546469</v>
      </c>
      <c r="BB1355" s="1">
        <f t="shared" si="500"/>
        <v>750.8370897587979</v>
      </c>
      <c r="BC1355">
        <f t="shared" si="488"/>
        <v>1</v>
      </c>
      <c r="BD1355">
        <f t="shared" si="489"/>
        <v>1</v>
      </c>
      <c r="BE1355">
        <f t="shared" si="490"/>
        <v>0</v>
      </c>
      <c r="BF1355">
        <f t="shared" si="491"/>
        <v>0</v>
      </c>
      <c r="BG1355">
        <f t="shared" si="492"/>
        <v>0</v>
      </c>
      <c r="BH1355">
        <f t="shared" si="493"/>
        <v>0</v>
      </c>
      <c r="BI1355">
        <f t="shared" si="494"/>
        <v>0</v>
      </c>
      <c r="BJ1355">
        <f t="shared" si="495"/>
        <v>0</v>
      </c>
      <c r="BK1355">
        <f t="shared" si="496"/>
        <v>0</v>
      </c>
      <c r="BL1355">
        <f t="shared" si="497"/>
        <v>0</v>
      </c>
      <c r="BM1355">
        <f t="shared" si="501"/>
        <v>0</v>
      </c>
      <c r="BN1355">
        <f t="shared" si="502"/>
        <v>0</v>
      </c>
      <c r="BO1355">
        <f>IF(AND(AU1355&gt;'County Avg'!$E$3,'Gentrification Calcs'!AW1355&gt;'County Avg'!$E$4,'Gentrification Calcs'!AY1355&gt;'County Avg'!$E$5,'Gentrification Calcs'!BA1355&gt;'County Avg'!$E$6),1,0)</f>
        <v>1</v>
      </c>
      <c r="BP1355">
        <f>IF(AND(AV1355&gt;'County Avg'!$F$3,'Gentrification Calcs'!AX1355&gt;'County Avg'!$F$4,'Gentrification Calcs'!AZ1355&gt;'County Avg'!$F$5,'Gentrification Calcs'!BB1355&gt;'County Avg'!$F$6),1,0)</f>
        <v>0</v>
      </c>
      <c r="BQ1355">
        <f t="shared" si="503"/>
        <v>0</v>
      </c>
      <c r="BR1355">
        <f t="shared" si="504"/>
        <v>0</v>
      </c>
      <c r="BS1355">
        <f t="shared" si="505"/>
        <v>0</v>
      </c>
      <c r="BT1355">
        <f t="shared" si="506"/>
        <v>0</v>
      </c>
    </row>
    <row r="1356" spans="1:72" x14ac:dyDescent="0.25">
      <c r="A1356">
        <v>6037461300</v>
      </c>
      <c r="B1356">
        <v>3318.0611910405601</v>
      </c>
      <c r="C1356">
        <v>6574.8649741578802</v>
      </c>
      <c r="D1356">
        <v>6866</v>
      </c>
      <c r="E1356">
        <v>1268.848479</v>
      </c>
      <c r="F1356">
        <v>2396.9752319999998</v>
      </c>
      <c r="G1356">
        <v>2555</v>
      </c>
      <c r="H1356">
        <v>723.04473857484334</v>
      </c>
      <c r="I1356">
        <v>922.4647970076926</v>
      </c>
      <c r="J1356">
        <v>787.83320000000003</v>
      </c>
      <c r="K1356">
        <v>0.56984324806432884</v>
      </c>
      <c r="L1356">
        <v>0.38484536039114681</v>
      </c>
      <c r="M1356">
        <v>0.30834958904109588</v>
      </c>
      <c r="N1356">
        <v>2301.6771090000002</v>
      </c>
      <c r="O1356">
        <v>4638.1043280000004</v>
      </c>
      <c r="P1356">
        <v>5158</v>
      </c>
      <c r="Q1356">
        <v>774.42581910000001</v>
      </c>
      <c r="R1356">
        <v>1655.791567</v>
      </c>
      <c r="S1356">
        <v>2387</v>
      </c>
      <c r="T1356">
        <v>0.3364615375770329</v>
      </c>
      <c r="U1356">
        <v>0.35699748214029392</v>
      </c>
      <c r="V1356">
        <v>0.46277626987204346</v>
      </c>
      <c r="W1356">
        <v>754.88549251807899</v>
      </c>
      <c r="X1356">
        <v>962.120289325714</v>
      </c>
      <c r="Y1356">
        <v>1211</v>
      </c>
      <c r="Z1356">
        <v>1268.00462386198</v>
      </c>
      <c r="AA1356">
        <v>2393.0327138900798</v>
      </c>
      <c r="AB1356">
        <v>2555</v>
      </c>
      <c r="AC1356">
        <v>0.59533339099262372</v>
      </c>
      <c r="AD1356">
        <v>0.40205062126447283</v>
      </c>
      <c r="AE1356">
        <v>0.47397260273972602</v>
      </c>
      <c r="AF1356">
        <v>2042.8678644791701</v>
      </c>
      <c r="AG1356">
        <v>4167.4308223724402</v>
      </c>
      <c r="AH1356">
        <v>4454</v>
      </c>
      <c r="AI1356">
        <v>0.61568119056855508</v>
      </c>
      <c r="AJ1356">
        <v>0.63384279962436973</v>
      </c>
      <c r="AK1356">
        <v>0.64870375764637345</v>
      </c>
      <c r="AL1356">
        <f t="shared" si="498"/>
        <v>0.38431880943144492</v>
      </c>
      <c r="AM1356">
        <f t="shared" si="498"/>
        <v>0.36615720037563027</v>
      </c>
      <c r="AN1356">
        <f t="shared" si="498"/>
        <v>0.35129624235362655</v>
      </c>
      <c r="AO1356">
        <v>72651.809650053023</v>
      </c>
      <c r="AP1356">
        <v>60357.51246424194</v>
      </c>
      <c r="AQ1356">
        <v>73558</v>
      </c>
      <c r="AR1356">
        <v>1204.2611111111112</v>
      </c>
      <c r="AS1356">
        <v>982.0664294187427</v>
      </c>
      <c r="AT1356">
        <v>1290</v>
      </c>
      <c r="AU1356">
        <f t="shared" si="484"/>
        <v>1.8161609055814654E-2</v>
      </c>
      <c r="AV1356">
        <f t="shared" si="485"/>
        <v>1.4860958022003712E-2</v>
      </c>
      <c r="AW1356">
        <v>2.0535944563261022E-2</v>
      </c>
      <c r="AX1356">
        <v>0.10577878773174954</v>
      </c>
      <c r="AY1356" s="1">
        <f t="shared" si="486"/>
        <v>-12294.297185811083</v>
      </c>
      <c r="AZ1356" s="1">
        <f t="shared" si="487"/>
        <v>13200.48753575806</v>
      </c>
      <c r="BA1356" s="1">
        <f t="shared" si="499"/>
        <v>-222.19468169236848</v>
      </c>
      <c r="BB1356" s="1">
        <f t="shared" si="500"/>
        <v>307.9335705812573</v>
      </c>
      <c r="BC1356">
        <f t="shared" si="488"/>
        <v>1</v>
      </c>
      <c r="BD1356">
        <f t="shared" si="489"/>
        <v>1</v>
      </c>
      <c r="BE1356">
        <f t="shared" si="490"/>
        <v>1</v>
      </c>
      <c r="BF1356">
        <f t="shared" si="491"/>
        <v>0</v>
      </c>
      <c r="BG1356">
        <f t="shared" si="492"/>
        <v>0</v>
      </c>
      <c r="BH1356">
        <f t="shared" si="493"/>
        <v>0</v>
      </c>
      <c r="BI1356">
        <f t="shared" si="494"/>
        <v>1</v>
      </c>
      <c r="BJ1356">
        <f t="shared" si="495"/>
        <v>0</v>
      </c>
      <c r="BK1356">
        <f t="shared" si="496"/>
        <v>0</v>
      </c>
      <c r="BL1356">
        <f t="shared" si="497"/>
        <v>0</v>
      </c>
      <c r="BM1356">
        <f t="shared" si="501"/>
        <v>0</v>
      </c>
      <c r="BN1356">
        <f t="shared" si="502"/>
        <v>0</v>
      </c>
      <c r="BO1356">
        <f>IF(AND(AU1356&gt;'County Avg'!$E$3,'Gentrification Calcs'!AW1356&gt;'County Avg'!$E$4,'Gentrification Calcs'!AY1356&gt;'County Avg'!$E$5,'Gentrification Calcs'!BA1356&gt;'County Avg'!$E$6),1,0)</f>
        <v>0</v>
      </c>
      <c r="BP1356">
        <f>IF(AND(AV1356&gt;'County Avg'!$F$3,'Gentrification Calcs'!AX1356&gt;'County Avg'!$F$4,'Gentrification Calcs'!AZ1356&gt;'County Avg'!$F$5,'Gentrification Calcs'!BB1356&gt;'County Avg'!$F$6),1,0)</f>
        <v>1</v>
      </c>
      <c r="BQ1356">
        <f t="shared" si="503"/>
        <v>0</v>
      </c>
      <c r="BR1356">
        <f t="shared" si="504"/>
        <v>0</v>
      </c>
      <c r="BS1356">
        <f t="shared" si="505"/>
        <v>0</v>
      </c>
      <c r="BT1356">
        <f t="shared" si="506"/>
        <v>0</v>
      </c>
    </row>
    <row r="1357" spans="1:72" x14ac:dyDescent="0.25">
      <c r="A1357">
        <v>6037461400</v>
      </c>
      <c r="B1357">
        <v>3789.5930607372802</v>
      </c>
      <c r="C1357">
        <v>3152.1349553647501</v>
      </c>
      <c r="D1357">
        <v>3352</v>
      </c>
      <c r="E1357">
        <v>1043.830933</v>
      </c>
      <c r="F1357">
        <v>1243.024619</v>
      </c>
      <c r="G1357">
        <v>1278</v>
      </c>
      <c r="H1357">
        <v>550.4525569639402</v>
      </c>
      <c r="I1357">
        <v>482.0868029923073</v>
      </c>
      <c r="J1357">
        <v>356.96260000000001</v>
      </c>
      <c r="K1357">
        <v>0.52733880512807163</v>
      </c>
      <c r="L1357">
        <v>0.38783367249808853</v>
      </c>
      <c r="M1357">
        <v>0.27931345852895151</v>
      </c>
      <c r="N1357">
        <v>2303.731738</v>
      </c>
      <c r="O1357">
        <v>2219.8957690000002</v>
      </c>
      <c r="P1357">
        <v>2452</v>
      </c>
      <c r="Q1357">
        <v>283.78201289999998</v>
      </c>
      <c r="R1357">
        <v>941.2083993</v>
      </c>
      <c r="S1357">
        <v>1011</v>
      </c>
      <c r="T1357">
        <v>0.12318361909028837</v>
      </c>
      <c r="U1357">
        <v>0.42398765403476019</v>
      </c>
      <c r="V1357">
        <v>0.41231647634584012</v>
      </c>
      <c r="W1357">
        <v>520.013427734375</v>
      </c>
      <c r="X1357">
        <v>714.87967658042896</v>
      </c>
      <c r="Y1357">
        <v>769</v>
      </c>
      <c r="Z1357">
        <v>1015.30053710938</v>
      </c>
      <c r="AA1357">
        <v>1247.9671807289101</v>
      </c>
      <c r="AB1357">
        <v>1278</v>
      </c>
      <c r="AC1357">
        <v>0.51217684688209031</v>
      </c>
      <c r="AD1357">
        <v>0.57283531780289565</v>
      </c>
      <c r="AE1357">
        <v>0.60172143974960879</v>
      </c>
      <c r="AF1357">
        <v>814.066367193112</v>
      </c>
      <c r="AG1357">
        <v>1741.56923294067</v>
      </c>
      <c r="AH1357">
        <v>1678</v>
      </c>
      <c r="AI1357">
        <v>0.21481630194740017</v>
      </c>
      <c r="AJ1357">
        <v>0.55250465402079962</v>
      </c>
      <c r="AK1357">
        <v>0.50059665871121717</v>
      </c>
      <c r="AL1357">
        <f t="shared" si="498"/>
        <v>0.7851836980525998</v>
      </c>
      <c r="AM1357">
        <f t="shared" si="498"/>
        <v>0.44749534597920038</v>
      </c>
      <c r="AN1357">
        <f t="shared" si="498"/>
        <v>0.49940334128878283</v>
      </c>
      <c r="AO1357">
        <v>56205.252386002125</v>
      </c>
      <c r="AP1357">
        <v>66794.081324070299</v>
      </c>
      <c r="AQ1357">
        <v>70139</v>
      </c>
      <c r="AR1357">
        <v>1164.5222222222224</v>
      </c>
      <c r="AS1357">
        <v>1114.6318703044683</v>
      </c>
      <c r="AT1357">
        <v>1211</v>
      </c>
      <c r="AU1357">
        <f t="shared" si="484"/>
        <v>0.33768835207339942</v>
      </c>
      <c r="AV1357">
        <f t="shared" si="485"/>
        <v>-5.1907995309582455E-2</v>
      </c>
      <c r="AW1357">
        <v>0.30080403494447183</v>
      </c>
      <c r="AX1357">
        <v>-1.1671177688920065E-2</v>
      </c>
      <c r="AY1357" s="1">
        <f t="shared" si="486"/>
        <v>10588.828938068174</v>
      </c>
      <c r="AZ1357" s="1">
        <f t="shared" si="487"/>
        <v>3344.9186759297008</v>
      </c>
      <c r="BA1357" s="1">
        <f t="shared" si="499"/>
        <v>-49.89035191775406</v>
      </c>
      <c r="BB1357" s="1">
        <f t="shared" si="500"/>
        <v>96.368129695531707</v>
      </c>
      <c r="BC1357">
        <f t="shared" si="488"/>
        <v>1</v>
      </c>
      <c r="BD1357">
        <f t="shared" si="489"/>
        <v>1</v>
      </c>
      <c r="BE1357">
        <f t="shared" si="490"/>
        <v>1</v>
      </c>
      <c r="BF1357">
        <f t="shared" si="491"/>
        <v>0</v>
      </c>
      <c r="BG1357">
        <f t="shared" si="492"/>
        <v>1</v>
      </c>
      <c r="BH1357">
        <f t="shared" si="493"/>
        <v>0</v>
      </c>
      <c r="BI1357">
        <f t="shared" si="494"/>
        <v>0</v>
      </c>
      <c r="BJ1357">
        <f t="shared" si="495"/>
        <v>1</v>
      </c>
      <c r="BK1357">
        <f t="shared" si="496"/>
        <v>1</v>
      </c>
      <c r="BL1357">
        <f t="shared" si="497"/>
        <v>0</v>
      </c>
      <c r="BM1357">
        <f t="shared" si="501"/>
        <v>1</v>
      </c>
      <c r="BN1357">
        <f t="shared" si="502"/>
        <v>0</v>
      </c>
      <c r="BO1357">
        <f>IF(AND(AU1357&gt;'County Avg'!$E$3,'Gentrification Calcs'!AW1357&gt;'County Avg'!$E$4,'Gentrification Calcs'!AY1357&gt;'County Avg'!$E$5,'Gentrification Calcs'!BA1357&gt;'County Avg'!$E$6),1,0)</f>
        <v>1</v>
      </c>
      <c r="BP1357">
        <f>IF(AND(AV1357&gt;'County Avg'!$F$3,'Gentrification Calcs'!AX1357&gt;'County Avg'!$F$4,'Gentrification Calcs'!AZ1357&gt;'County Avg'!$F$5,'Gentrification Calcs'!BB1357&gt;'County Avg'!$F$6),1,0)</f>
        <v>0</v>
      </c>
      <c r="BQ1357">
        <f t="shared" si="503"/>
        <v>1</v>
      </c>
      <c r="BR1357">
        <f t="shared" si="504"/>
        <v>0</v>
      </c>
      <c r="BS1357">
        <f t="shared" si="505"/>
        <v>1</v>
      </c>
      <c r="BT1357">
        <f t="shared" si="506"/>
        <v>0</v>
      </c>
    </row>
    <row r="1358" spans="1:72" x14ac:dyDescent="0.25">
      <c r="A1358">
        <v>6037461501</v>
      </c>
      <c r="B1358">
        <v>6040.9435191597004</v>
      </c>
      <c r="C1358">
        <v>4069.99989306927</v>
      </c>
      <c r="D1358">
        <v>3934</v>
      </c>
      <c r="E1358">
        <v>1663.9578859999999</v>
      </c>
      <c r="F1358">
        <v>1043.1016850000001</v>
      </c>
      <c r="G1358">
        <v>1287</v>
      </c>
      <c r="H1358">
        <v>475.17312528356189</v>
      </c>
      <c r="I1358">
        <v>505.57326049948506</v>
      </c>
      <c r="J1358">
        <v>438.90499999999997</v>
      </c>
      <c r="K1358">
        <v>0.28556799981628977</v>
      </c>
      <c r="L1358">
        <v>0.48468262276796631</v>
      </c>
      <c r="M1358">
        <v>0.34102952602952602</v>
      </c>
      <c r="N1358">
        <v>3672.3503260000002</v>
      </c>
      <c r="O1358">
        <v>2527.046875</v>
      </c>
      <c r="P1358">
        <v>2875</v>
      </c>
      <c r="Q1358">
        <v>452.37341309999999</v>
      </c>
      <c r="R1358">
        <v>398.58663940000002</v>
      </c>
      <c r="S1358">
        <v>1011</v>
      </c>
      <c r="T1358">
        <v>0.12318362164339981</v>
      </c>
      <c r="U1358">
        <v>0.15772823343453019</v>
      </c>
      <c r="V1358">
        <v>0.35165217391304349</v>
      </c>
      <c r="W1358">
        <v>828.94696044921898</v>
      </c>
      <c r="X1358">
        <v>528.4033203125</v>
      </c>
      <c r="Y1358">
        <v>505</v>
      </c>
      <c r="Z1358">
        <v>1618.47802734375</v>
      </c>
      <c r="AA1358">
        <v>1046.52795410156</v>
      </c>
      <c r="AB1358">
        <v>1287</v>
      </c>
      <c r="AC1358">
        <v>0.51217683925538904</v>
      </c>
      <c r="AD1358">
        <v>0.50491085139348435</v>
      </c>
      <c r="AE1358">
        <v>0.39238539238539238</v>
      </c>
      <c r="AF1358">
        <v>1297.693147059</v>
      </c>
      <c r="AG1358">
        <v>637.66247558593795</v>
      </c>
      <c r="AH1358">
        <v>921</v>
      </c>
      <c r="AI1358">
        <v>0.21481630194740012</v>
      </c>
      <c r="AJ1358">
        <v>0.15667383104156882</v>
      </c>
      <c r="AK1358">
        <v>0.23411286222674124</v>
      </c>
      <c r="AL1358">
        <f t="shared" si="498"/>
        <v>0.78518369805259991</v>
      </c>
      <c r="AM1358">
        <f t="shared" si="498"/>
        <v>0.84332616895843115</v>
      </c>
      <c r="AN1358">
        <f t="shared" si="498"/>
        <v>0.76588713777325879</v>
      </c>
      <c r="AO1358">
        <v>55639.318133616121</v>
      </c>
      <c r="AP1358">
        <v>49136.856150388237</v>
      </c>
      <c r="AQ1358">
        <v>68872</v>
      </c>
      <c r="AR1358">
        <v>1017.6611111111112</v>
      </c>
      <c r="AS1358">
        <v>917.13641755634649</v>
      </c>
      <c r="AT1358">
        <v>1281</v>
      </c>
      <c r="AU1358">
        <f t="shared" si="484"/>
        <v>-5.8142470905831301E-2</v>
      </c>
      <c r="AV1358">
        <f t="shared" si="485"/>
        <v>7.7439031185172424E-2</v>
      </c>
      <c r="AW1358">
        <v>3.4544611791130372E-2</v>
      </c>
      <c r="AX1358">
        <v>0.1939239404785133</v>
      </c>
      <c r="AY1358" s="1">
        <f t="shared" si="486"/>
        <v>-6502.461983227884</v>
      </c>
      <c r="AZ1358" s="1">
        <f t="shared" si="487"/>
        <v>19735.143849611763</v>
      </c>
      <c r="BA1358" s="1">
        <f t="shared" si="499"/>
        <v>-100.52469355476467</v>
      </c>
      <c r="BB1358" s="1">
        <f t="shared" si="500"/>
        <v>363.86358244365351</v>
      </c>
      <c r="BC1358">
        <f t="shared" si="488"/>
        <v>1</v>
      </c>
      <c r="BD1358">
        <f t="shared" si="489"/>
        <v>1</v>
      </c>
      <c r="BE1358">
        <f t="shared" si="490"/>
        <v>0</v>
      </c>
      <c r="BF1358">
        <f t="shared" si="491"/>
        <v>1</v>
      </c>
      <c r="BG1358">
        <f t="shared" si="492"/>
        <v>1</v>
      </c>
      <c r="BH1358">
        <f t="shared" si="493"/>
        <v>1</v>
      </c>
      <c r="BI1358">
        <f t="shared" si="494"/>
        <v>0</v>
      </c>
      <c r="BJ1358">
        <f t="shared" si="495"/>
        <v>0</v>
      </c>
      <c r="BK1358">
        <f t="shared" si="496"/>
        <v>1</v>
      </c>
      <c r="BL1358">
        <f t="shared" si="497"/>
        <v>1</v>
      </c>
      <c r="BM1358">
        <f t="shared" si="501"/>
        <v>0</v>
      </c>
      <c r="BN1358">
        <f t="shared" si="502"/>
        <v>1</v>
      </c>
      <c r="BO1358">
        <f>IF(AND(AU1358&gt;'County Avg'!$E$3,'Gentrification Calcs'!AW1358&gt;'County Avg'!$E$4,'Gentrification Calcs'!AY1358&gt;'County Avg'!$E$5,'Gentrification Calcs'!BA1358&gt;'County Avg'!$E$6),1,0)</f>
        <v>0</v>
      </c>
      <c r="BP1358">
        <f>IF(AND(AV1358&gt;'County Avg'!$F$3,'Gentrification Calcs'!AX1358&gt;'County Avg'!$F$4,'Gentrification Calcs'!AZ1358&gt;'County Avg'!$F$5,'Gentrification Calcs'!BB1358&gt;'County Avg'!$F$6),1,0)</f>
        <v>1</v>
      </c>
      <c r="BQ1358">
        <f t="shared" si="503"/>
        <v>0</v>
      </c>
      <c r="BR1358">
        <f t="shared" si="504"/>
        <v>1</v>
      </c>
      <c r="BS1358">
        <f t="shared" si="505"/>
        <v>1</v>
      </c>
      <c r="BT1358">
        <f t="shared" si="506"/>
        <v>0</v>
      </c>
    </row>
    <row r="1359" spans="1:72" x14ac:dyDescent="0.25">
      <c r="A1359">
        <v>6037461502</v>
      </c>
      <c r="B1359">
        <v>5279.1426381163001</v>
      </c>
      <c r="C1359">
        <v>6487.9368815422104</v>
      </c>
      <c r="D1359">
        <v>7147</v>
      </c>
      <c r="E1359">
        <v>1579.0652339999999</v>
      </c>
      <c r="F1359">
        <v>1662.7955320000001</v>
      </c>
      <c r="G1359">
        <v>1660</v>
      </c>
      <c r="H1359">
        <v>757.46761344927245</v>
      </c>
      <c r="I1359">
        <v>805.92810151390734</v>
      </c>
      <c r="J1359">
        <v>851.48839999999996</v>
      </c>
      <c r="K1359">
        <v>0.47969368024809067</v>
      </c>
      <c r="L1359">
        <v>0.48468262393304729</v>
      </c>
      <c r="M1359">
        <v>0.51294481927710844</v>
      </c>
      <c r="N1359">
        <v>2928.1130899999998</v>
      </c>
      <c r="O1359">
        <v>4028.3344729999999</v>
      </c>
      <c r="P1359">
        <v>4730</v>
      </c>
      <c r="Q1359">
        <v>511.06027449999999</v>
      </c>
      <c r="R1359">
        <v>635.38208010000005</v>
      </c>
      <c r="S1359">
        <v>498</v>
      </c>
      <c r="T1359">
        <v>0.1745357022737124</v>
      </c>
      <c r="U1359">
        <v>0.15772823343212</v>
      </c>
      <c r="V1359">
        <v>0.10528541226215644</v>
      </c>
      <c r="W1359">
        <v>899.00925098359596</v>
      </c>
      <c r="X1359">
        <v>842.32122802734398</v>
      </c>
      <c r="Y1359">
        <v>1080</v>
      </c>
      <c r="Z1359">
        <v>1581.06590133905</v>
      </c>
      <c r="AA1359">
        <v>1668.25732421875</v>
      </c>
      <c r="AB1359">
        <v>1660</v>
      </c>
      <c r="AC1359">
        <v>0.56860960079032707</v>
      </c>
      <c r="AD1359">
        <v>0.50491085265985902</v>
      </c>
      <c r="AE1359">
        <v>0.6506024096385542</v>
      </c>
      <c r="AF1359">
        <v>416.08659393616102</v>
      </c>
      <c r="AG1359">
        <v>1016.48999023438</v>
      </c>
      <c r="AH1359">
        <v>1236</v>
      </c>
      <c r="AI1359">
        <v>7.8817077404187877E-2</v>
      </c>
      <c r="AJ1359">
        <v>0.15667384082083671</v>
      </c>
      <c r="AK1359">
        <v>0.17293969497691339</v>
      </c>
      <c r="AL1359">
        <f t="shared" si="498"/>
        <v>0.92118292259581214</v>
      </c>
      <c r="AM1359">
        <f t="shared" si="498"/>
        <v>0.84332615917916331</v>
      </c>
      <c r="AN1359">
        <f t="shared" si="498"/>
        <v>0.82706030502308658</v>
      </c>
      <c r="AO1359">
        <v>55639.318133616121</v>
      </c>
      <c r="AP1359">
        <v>49136.856150388237</v>
      </c>
      <c r="AQ1359">
        <v>41196</v>
      </c>
      <c r="AR1359">
        <v>1017.6611111111112</v>
      </c>
      <c r="AS1359">
        <v>917.13641755634649</v>
      </c>
      <c r="AT1359">
        <v>1326</v>
      </c>
      <c r="AU1359">
        <f t="shared" si="484"/>
        <v>7.7856763416648836E-2</v>
      </c>
      <c r="AV1359">
        <f t="shared" si="485"/>
        <v>1.6265854156076676E-2</v>
      </c>
      <c r="AW1359">
        <v>-1.6807468841592399E-2</v>
      </c>
      <c r="AX1359">
        <v>-5.2442821169963558E-2</v>
      </c>
      <c r="AY1359" s="1">
        <f t="shared" si="486"/>
        <v>-6502.461983227884</v>
      </c>
      <c r="AZ1359" s="1">
        <f t="shared" si="487"/>
        <v>-7940.8561503882374</v>
      </c>
      <c r="BA1359" s="1">
        <f t="shared" si="499"/>
        <v>-100.52469355476467</v>
      </c>
      <c r="BB1359" s="1">
        <f t="shared" si="500"/>
        <v>408.86358244365351</v>
      </c>
      <c r="BC1359">
        <f t="shared" si="488"/>
        <v>1</v>
      </c>
      <c r="BD1359">
        <f t="shared" si="489"/>
        <v>1</v>
      </c>
      <c r="BE1359">
        <f t="shared" si="490"/>
        <v>1</v>
      </c>
      <c r="BF1359">
        <f t="shared" si="491"/>
        <v>1</v>
      </c>
      <c r="BG1359">
        <f t="shared" si="492"/>
        <v>0</v>
      </c>
      <c r="BH1359">
        <f t="shared" si="493"/>
        <v>1</v>
      </c>
      <c r="BI1359">
        <f t="shared" si="494"/>
        <v>1</v>
      </c>
      <c r="BJ1359">
        <f t="shared" si="495"/>
        <v>0</v>
      </c>
      <c r="BK1359">
        <f t="shared" si="496"/>
        <v>1</v>
      </c>
      <c r="BL1359">
        <f t="shared" si="497"/>
        <v>1</v>
      </c>
      <c r="BM1359">
        <f t="shared" si="501"/>
        <v>1</v>
      </c>
      <c r="BN1359">
        <f t="shared" si="502"/>
        <v>1</v>
      </c>
      <c r="BO1359">
        <f>IF(AND(AU1359&gt;'County Avg'!$E$3,'Gentrification Calcs'!AW1359&gt;'County Avg'!$E$4,'Gentrification Calcs'!AY1359&gt;'County Avg'!$E$5,'Gentrification Calcs'!BA1359&gt;'County Avg'!$E$6),1,0)</f>
        <v>0</v>
      </c>
      <c r="BP1359">
        <f>IF(AND(AV1359&gt;'County Avg'!$F$3,'Gentrification Calcs'!AX1359&gt;'County Avg'!$F$4,'Gentrification Calcs'!AZ1359&gt;'County Avg'!$F$5,'Gentrification Calcs'!BB1359&gt;'County Avg'!$F$6),1,0)</f>
        <v>0</v>
      </c>
      <c r="BQ1359">
        <f t="shared" si="503"/>
        <v>0</v>
      </c>
      <c r="BR1359">
        <f t="shared" si="504"/>
        <v>0</v>
      </c>
      <c r="BS1359">
        <f t="shared" si="505"/>
        <v>0</v>
      </c>
      <c r="BT1359">
        <f t="shared" si="506"/>
        <v>0</v>
      </c>
    </row>
    <row r="1360" spans="1:72" x14ac:dyDescent="0.25">
      <c r="A1360">
        <v>6037461600</v>
      </c>
      <c r="B1360">
        <v>1495.8573200252099</v>
      </c>
      <c r="C1360">
        <v>5858.1381925322803</v>
      </c>
      <c r="D1360">
        <v>5391</v>
      </c>
      <c r="E1360">
        <v>683.93475339999998</v>
      </c>
      <c r="F1360">
        <v>1635.0644709999999</v>
      </c>
      <c r="G1360">
        <v>1625</v>
      </c>
      <c r="H1360">
        <v>917.6217523440688</v>
      </c>
      <c r="I1360">
        <v>878.5358849166729</v>
      </c>
      <c r="J1360">
        <v>686.37919999999997</v>
      </c>
      <c r="K1360">
        <v>1.3416802520742745</v>
      </c>
      <c r="L1360">
        <v>0.53730962937465288</v>
      </c>
      <c r="M1360">
        <v>0.42238719999999996</v>
      </c>
      <c r="N1360">
        <v>1185.886886</v>
      </c>
      <c r="O1360">
        <v>3053.1097719999998</v>
      </c>
      <c r="P1360">
        <v>3506</v>
      </c>
      <c r="Q1360">
        <v>631.93969730000003</v>
      </c>
      <c r="R1360">
        <v>503.06523370000002</v>
      </c>
      <c r="S1360">
        <v>872</v>
      </c>
      <c r="T1360">
        <v>0.53288362048722415</v>
      </c>
      <c r="U1360">
        <v>0.16477142037721665</v>
      </c>
      <c r="V1360">
        <v>0.24871648602395893</v>
      </c>
      <c r="W1360">
        <v>96.990745544433594</v>
      </c>
      <c r="X1360">
        <v>870.00915561243903</v>
      </c>
      <c r="Y1360">
        <v>850</v>
      </c>
      <c r="Z1360">
        <v>690.93408203125</v>
      </c>
      <c r="AA1360">
        <v>1636.06418465823</v>
      </c>
      <c r="AB1360">
        <v>1625</v>
      </c>
      <c r="AC1360">
        <v>0.1403762646348177</v>
      </c>
      <c r="AD1360">
        <v>0.53176957467239094</v>
      </c>
      <c r="AE1360">
        <v>0.52307692307692311</v>
      </c>
      <c r="AF1360">
        <v>907.91340012225601</v>
      </c>
      <c r="AG1360">
        <v>408.07934864610399</v>
      </c>
      <c r="AH1360">
        <v>696</v>
      </c>
      <c r="AI1360">
        <v>0.60695187165775599</v>
      </c>
      <c r="AJ1360">
        <v>6.9660246179632151E-2</v>
      </c>
      <c r="AK1360">
        <v>0.12910406232609906</v>
      </c>
      <c r="AL1360">
        <f t="shared" si="498"/>
        <v>0.39304812834224401</v>
      </c>
      <c r="AM1360">
        <f t="shared" si="498"/>
        <v>0.93033975382036782</v>
      </c>
      <c r="AN1360">
        <f t="shared" si="498"/>
        <v>0.87089593767390094</v>
      </c>
      <c r="AO1360">
        <v>43181.509013785791</v>
      </c>
      <c r="AP1360">
        <v>42647.161830813246</v>
      </c>
      <c r="AQ1360">
        <v>54125</v>
      </c>
      <c r="AR1360">
        <v>824.15000000000009</v>
      </c>
      <c r="AS1360">
        <v>856.26453143535002</v>
      </c>
      <c r="AT1360">
        <v>1048</v>
      </c>
      <c r="AU1360">
        <f t="shared" si="484"/>
        <v>-0.53729162547812381</v>
      </c>
      <c r="AV1360">
        <f t="shared" si="485"/>
        <v>5.9443816146466905E-2</v>
      </c>
      <c r="AW1360">
        <v>-0.3681122001100075</v>
      </c>
      <c r="AX1360">
        <v>8.3945065646742284E-2</v>
      </c>
      <c r="AY1360" s="1">
        <f t="shared" si="486"/>
        <v>-534.34718297254585</v>
      </c>
      <c r="AZ1360" s="1">
        <f t="shared" si="487"/>
        <v>11477.838169186754</v>
      </c>
      <c r="BA1360" s="1">
        <f t="shared" si="499"/>
        <v>32.114531435349932</v>
      </c>
      <c r="BB1360" s="1">
        <f t="shared" si="500"/>
        <v>191.73546856464998</v>
      </c>
      <c r="BC1360">
        <f t="shared" si="488"/>
        <v>1</v>
      </c>
      <c r="BD1360">
        <f t="shared" si="489"/>
        <v>1</v>
      </c>
      <c r="BE1360">
        <f t="shared" si="490"/>
        <v>1</v>
      </c>
      <c r="BF1360">
        <f t="shared" si="491"/>
        <v>1</v>
      </c>
      <c r="BG1360">
        <f t="shared" si="492"/>
        <v>0</v>
      </c>
      <c r="BH1360">
        <f t="shared" si="493"/>
        <v>1</v>
      </c>
      <c r="BI1360">
        <f t="shared" si="494"/>
        <v>0</v>
      </c>
      <c r="BJ1360">
        <f t="shared" si="495"/>
        <v>1</v>
      </c>
      <c r="BK1360">
        <f t="shared" si="496"/>
        <v>0</v>
      </c>
      <c r="BL1360">
        <f t="shared" si="497"/>
        <v>1</v>
      </c>
      <c r="BM1360">
        <f t="shared" si="501"/>
        <v>0</v>
      </c>
      <c r="BN1360">
        <f t="shared" si="502"/>
        <v>1</v>
      </c>
      <c r="BO1360">
        <f>IF(AND(AU1360&gt;'County Avg'!$E$3,'Gentrification Calcs'!AW1360&gt;'County Avg'!$E$4,'Gentrification Calcs'!AY1360&gt;'County Avg'!$E$5,'Gentrification Calcs'!BA1360&gt;'County Avg'!$E$6),1,0)</f>
        <v>0</v>
      </c>
      <c r="BP1360">
        <f>IF(AND(AV1360&gt;'County Avg'!$F$3,'Gentrification Calcs'!AX1360&gt;'County Avg'!$F$4,'Gentrification Calcs'!AZ1360&gt;'County Avg'!$F$5,'Gentrification Calcs'!BB1360&gt;'County Avg'!$F$6),1,0)</f>
        <v>0</v>
      </c>
      <c r="BQ1360">
        <f t="shared" si="503"/>
        <v>0</v>
      </c>
      <c r="BR1360">
        <f t="shared" si="504"/>
        <v>0</v>
      </c>
      <c r="BS1360">
        <f t="shared" si="505"/>
        <v>0</v>
      </c>
      <c r="BT1360">
        <f t="shared" si="506"/>
        <v>0</v>
      </c>
    </row>
    <row r="1361" spans="1:72" x14ac:dyDescent="0.25">
      <c r="A1361">
        <v>6037461700</v>
      </c>
      <c r="B1361">
        <v>4920.8605544035099</v>
      </c>
      <c r="C1361">
        <v>1448.86181259155</v>
      </c>
      <c r="D1361">
        <v>1564</v>
      </c>
      <c r="E1361">
        <v>1461.828491</v>
      </c>
      <c r="F1361">
        <v>675.93554689999996</v>
      </c>
      <c r="G1361">
        <v>681</v>
      </c>
      <c r="H1361">
        <v>144.25184076726575</v>
      </c>
      <c r="I1361">
        <v>170.73711508332698</v>
      </c>
      <c r="J1361">
        <v>128.76140000000001</v>
      </c>
      <c r="K1361">
        <v>9.8679045904069562E-2</v>
      </c>
      <c r="L1361">
        <v>0.25259378037797792</v>
      </c>
      <c r="M1361">
        <v>0.1890769456681351</v>
      </c>
      <c r="N1361">
        <v>2560.4544340000002</v>
      </c>
      <c r="O1361">
        <v>1150.890259</v>
      </c>
      <c r="P1361">
        <v>1166</v>
      </c>
      <c r="Q1361">
        <v>316.46987919999998</v>
      </c>
      <c r="R1361">
        <v>683.93475339999998</v>
      </c>
      <c r="S1361">
        <v>777</v>
      </c>
      <c r="T1361">
        <v>0.12359910607962023</v>
      </c>
      <c r="U1361">
        <v>0.59426582860668731</v>
      </c>
      <c r="V1361">
        <v>0.66638078902229847</v>
      </c>
      <c r="W1361">
        <v>1291.29541015625</v>
      </c>
      <c r="X1361">
        <v>95.9908447265625</v>
      </c>
      <c r="Y1361">
        <v>75</v>
      </c>
      <c r="Z1361">
        <v>1474.12646484375</v>
      </c>
      <c r="AA1361">
        <v>672.935791015625</v>
      </c>
      <c r="AB1361">
        <v>681</v>
      </c>
      <c r="AC1361">
        <v>0.87597329059085904</v>
      </c>
      <c r="AD1361">
        <v>0.14264487936016718</v>
      </c>
      <c r="AE1361">
        <v>0.11013215859030837</v>
      </c>
      <c r="AF1361">
        <v>597.68532891705399</v>
      </c>
      <c r="AG1361">
        <v>831.920654296875</v>
      </c>
      <c r="AH1361">
        <v>856</v>
      </c>
      <c r="AI1361">
        <v>0.12145951349550148</v>
      </c>
      <c r="AJ1361">
        <v>0.57418909592822742</v>
      </c>
      <c r="AK1361">
        <v>0.54731457800511507</v>
      </c>
      <c r="AL1361">
        <f t="shared" si="498"/>
        <v>0.87854048650449856</v>
      </c>
      <c r="AM1361">
        <f t="shared" si="498"/>
        <v>0.42581090407177258</v>
      </c>
      <c r="AN1361">
        <f t="shared" si="498"/>
        <v>0.45268542199488493</v>
      </c>
      <c r="AO1361">
        <v>117716.13838812301</v>
      </c>
      <c r="AP1361">
        <v>94866.692684920316</v>
      </c>
      <c r="AQ1361">
        <v>111141</v>
      </c>
      <c r="AR1361">
        <v>1729.5055555555557</v>
      </c>
      <c r="AS1361">
        <v>1828.8620007908266</v>
      </c>
      <c r="AT1361">
        <v>1778</v>
      </c>
      <c r="AU1361">
        <f t="shared" si="484"/>
        <v>0.45272958243272593</v>
      </c>
      <c r="AV1361">
        <f t="shared" si="485"/>
        <v>-2.6874517923112351E-2</v>
      </c>
      <c r="AW1361">
        <v>0.47066672252706709</v>
      </c>
      <c r="AX1361">
        <v>7.2114960415611162E-2</v>
      </c>
      <c r="AY1361" s="1">
        <f t="shared" si="486"/>
        <v>-22849.445703202698</v>
      </c>
      <c r="AZ1361" s="1">
        <f t="shared" si="487"/>
        <v>16274.307315079684</v>
      </c>
      <c r="BA1361" s="1">
        <f t="shared" si="499"/>
        <v>99.35644523527094</v>
      </c>
      <c r="BB1361" s="1">
        <f t="shared" si="500"/>
        <v>-50.862000790826642</v>
      </c>
      <c r="BC1361">
        <f t="shared" si="488"/>
        <v>1</v>
      </c>
      <c r="BD1361">
        <f t="shared" si="489"/>
        <v>1</v>
      </c>
      <c r="BE1361">
        <f t="shared" si="490"/>
        <v>0</v>
      </c>
      <c r="BF1361">
        <f t="shared" si="491"/>
        <v>0</v>
      </c>
      <c r="BG1361">
        <f t="shared" si="492"/>
        <v>1</v>
      </c>
      <c r="BH1361">
        <f t="shared" si="493"/>
        <v>0</v>
      </c>
      <c r="BI1361">
        <f t="shared" si="494"/>
        <v>1</v>
      </c>
      <c r="BJ1361">
        <f t="shared" si="495"/>
        <v>0</v>
      </c>
      <c r="BK1361">
        <f t="shared" si="496"/>
        <v>1</v>
      </c>
      <c r="BL1361">
        <f t="shared" si="497"/>
        <v>0</v>
      </c>
      <c r="BM1361">
        <f t="shared" si="501"/>
        <v>1</v>
      </c>
      <c r="BN1361">
        <f t="shared" si="502"/>
        <v>0</v>
      </c>
      <c r="BO1361">
        <f>IF(AND(AU1361&gt;'County Avg'!$E$3,'Gentrification Calcs'!AW1361&gt;'County Avg'!$E$4,'Gentrification Calcs'!AY1361&gt;'County Avg'!$E$5,'Gentrification Calcs'!BA1361&gt;'County Avg'!$E$6),1,0)</f>
        <v>0</v>
      </c>
      <c r="BP1361">
        <f>IF(AND(AV1361&gt;'County Avg'!$F$3,'Gentrification Calcs'!AX1361&gt;'County Avg'!$F$4,'Gentrification Calcs'!AZ1361&gt;'County Avg'!$F$5,'Gentrification Calcs'!BB1361&gt;'County Avg'!$F$6),1,0)</f>
        <v>0</v>
      </c>
      <c r="BQ1361">
        <f t="shared" si="503"/>
        <v>0</v>
      </c>
      <c r="BR1361">
        <f t="shared" si="504"/>
        <v>0</v>
      </c>
      <c r="BS1361">
        <f t="shared" si="505"/>
        <v>0</v>
      </c>
      <c r="BT1361">
        <f t="shared" si="506"/>
        <v>0</v>
      </c>
    </row>
    <row r="1362" spans="1:72" x14ac:dyDescent="0.25">
      <c r="A1362">
        <v>6037461901</v>
      </c>
      <c r="B1362">
        <v>1081.1393748888199</v>
      </c>
      <c r="C1362">
        <v>5430.0001619458199</v>
      </c>
      <c r="D1362">
        <v>4821</v>
      </c>
      <c r="E1362">
        <v>321.17153930000001</v>
      </c>
      <c r="F1362">
        <v>1957.849976</v>
      </c>
      <c r="G1362">
        <v>1663</v>
      </c>
      <c r="H1362">
        <v>965.33608643533557</v>
      </c>
      <c r="I1362">
        <v>1227.16376657104</v>
      </c>
      <c r="J1362">
        <v>760.0172</v>
      </c>
      <c r="K1362">
        <v>3.0056713261059977</v>
      </c>
      <c r="L1362">
        <v>0.62679152213603517</v>
      </c>
      <c r="M1362">
        <v>0.45701575466025257</v>
      </c>
      <c r="N1362">
        <v>562.54552950000004</v>
      </c>
      <c r="O1362">
        <v>3132.7238769999999</v>
      </c>
      <c r="P1362">
        <v>2884</v>
      </c>
      <c r="Q1362">
        <v>69.530120850000003</v>
      </c>
      <c r="R1362">
        <v>659.99548340000001</v>
      </c>
      <c r="S1362">
        <v>715</v>
      </c>
      <c r="T1362">
        <v>0.12359909945742445</v>
      </c>
      <c r="U1362">
        <v>0.21067783478958685</v>
      </c>
      <c r="V1362">
        <v>0.24791955617198336</v>
      </c>
      <c r="W1362">
        <v>283.70452880859398</v>
      </c>
      <c r="X1362">
        <v>1715.16845703125</v>
      </c>
      <c r="Y1362">
        <v>1311</v>
      </c>
      <c r="Z1362">
        <v>323.87347412109398</v>
      </c>
      <c r="AA1362">
        <v>1957.03015136719</v>
      </c>
      <c r="AB1362">
        <v>1663</v>
      </c>
      <c r="AC1362">
        <v>0.87597333983121717</v>
      </c>
      <c r="AD1362">
        <v>0.87641391515252109</v>
      </c>
      <c r="AE1362">
        <v>0.78833433553818399</v>
      </c>
      <c r="AF1362">
        <v>131.31466249482699</v>
      </c>
      <c r="AG1362">
        <v>791.17474365234398</v>
      </c>
      <c r="AH1362">
        <v>745</v>
      </c>
      <c r="AI1362">
        <v>0.12145951349550178</v>
      </c>
      <c r="AJ1362">
        <v>0.14570436833446235</v>
      </c>
      <c r="AK1362">
        <v>0.15453225471893797</v>
      </c>
      <c r="AL1362">
        <f t="shared" si="498"/>
        <v>0.87854048650449823</v>
      </c>
      <c r="AM1362">
        <f t="shared" si="498"/>
        <v>0.85429563166553768</v>
      </c>
      <c r="AN1362">
        <f t="shared" si="498"/>
        <v>0.84546774528106206</v>
      </c>
      <c r="AO1362">
        <v>34460.317073170736</v>
      </c>
      <c r="AP1362">
        <v>32900.038005721297</v>
      </c>
      <c r="AQ1362">
        <v>48483</v>
      </c>
      <c r="AR1362">
        <v>898.44444444444446</v>
      </c>
      <c r="AS1362">
        <v>838.67931988928433</v>
      </c>
      <c r="AT1362">
        <v>1152</v>
      </c>
      <c r="AU1362">
        <f t="shared" si="484"/>
        <v>2.4244854838960564E-2</v>
      </c>
      <c r="AV1362">
        <f t="shared" si="485"/>
        <v>8.827886384475625E-3</v>
      </c>
      <c r="AW1362">
        <v>8.7078735332162399E-2</v>
      </c>
      <c r="AX1362">
        <v>3.7241721382396509E-2</v>
      </c>
      <c r="AY1362" s="1">
        <f t="shared" si="486"/>
        <v>-1560.279067449439</v>
      </c>
      <c r="AZ1362" s="1">
        <f t="shared" si="487"/>
        <v>15582.961994278703</v>
      </c>
      <c r="BA1362" s="1">
        <f t="shared" si="499"/>
        <v>-59.765124555160128</v>
      </c>
      <c r="BB1362" s="1">
        <f t="shared" si="500"/>
        <v>313.32068011071567</v>
      </c>
      <c r="BC1362">
        <f t="shared" si="488"/>
        <v>1</v>
      </c>
      <c r="BD1362">
        <f t="shared" si="489"/>
        <v>1</v>
      </c>
      <c r="BE1362">
        <f t="shared" si="490"/>
        <v>1</v>
      </c>
      <c r="BF1362">
        <f t="shared" si="491"/>
        <v>1</v>
      </c>
      <c r="BG1362">
        <f t="shared" si="492"/>
        <v>1</v>
      </c>
      <c r="BH1362">
        <f t="shared" si="493"/>
        <v>0</v>
      </c>
      <c r="BI1362">
        <f t="shared" si="494"/>
        <v>1</v>
      </c>
      <c r="BJ1362">
        <f t="shared" si="495"/>
        <v>1</v>
      </c>
      <c r="BK1362">
        <f t="shared" si="496"/>
        <v>1</v>
      </c>
      <c r="BL1362">
        <f t="shared" si="497"/>
        <v>1</v>
      </c>
      <c r="BM1362">
        <f t="shared" si="501"/>
        <v>1</v>
      </c>
      <c r="BN1362">
        <f t="shared" si="502"/>
        <v>1</v>
      </c>
      <c r="BO1362">
        <f>IF(AND(AU1362&gt;'County Avg'!$E$3,'Gentrification Calcs'!AW1362&gt;'County Avg'!$E$4,'Gentrification Calcs'!AY1362&gt;'County Avg'!$E$5,'Gentrification Calcs'!BA1362&gt;'County Avg'!$E$6),1,0)</f>
        <v>1</v>
      </c>
      <c r="BP1362">
        <f>IF(AND(AV1362&gt;'County Avg'!$F$3,'Gentrification Calcs'!AX1362&gt;'County Avg'!$F$4,'Gentrification Calcs'!AZ1362&gt;'County Avg'!$F$5,'Gentrification Calcs'!BB1362&gt;'County Avg'!$F$6),1,0)</f>
        <v>0</v>
      </c>
      <c r="BQ1362">
        <f t="shared" si="503"/>
        <v>1</v>
      </c>
      <c r="BR1362">
        <f t="shared" si="504"/>
        <v>0</v>
      </c>
      <c r="BS1362">
        <f t="shared" si="505"/>
        <v>1</v>
      </c>
      <c r="BT1362">
        <f t="shared" si="506"/>
        <v>0</v>
      </c>
    </row>
    <row r="1363" spans="1:72" x14ac:dyDescent="0.25">
      <c r="A1363">
        <v>6037461902</v>
      </c>
      <c r="B1363">
        <v>3975.34900272405</v>
      </c>
      <c r="C1363">
        <v>1193.00003543496</v>
      </c>
      <c r="D1363">
        <v>1336</v>
      </c>
      <c r="E1363">
        <v>1084.0076899999999</v>
      </c>
      <c r="F1363">
        <v>430.15008540000002</v>
      </c>
      <c r="G1363">
        <v>960</v>
      </c>
      <c r="H1363">
        <v>212.08949969378446</v>
      </c>
      <c r="I1363">
        <v>269.61443342895973</v>
      </c>
      <c r="J1363">
        <v>430.39940000000001</v>
      </c>
      <c r="K1363">
        <v>0.19565313203062654</v>
      </c>
      <c r="L1363">
        <v>0.62679153760539907</v>
      </c>
      <c r="M1363">
        <v>0.44833270833333333</v>
      </c>
      <c r="N1363">
        <v>2031.1035079999999</v>
      </c>
      <c r="O1363">
        <v>688.27618410000002</v>
      </c>
      <c r="P1363">
        <v>1151</v>
      </c>
      <c r="Q1363">
        <v>190.8913422</v>
      </c>
      <c r="R1363">
        <v>145.00453189999999</v>
      </c>
      <c r="S1363">
        <v>802</v>
      </c>
      <c r="T1363">
        <v>9.3984054209018675E-2</v>
      </c>
      <c r="U1363">
        <v>0.21067782853711556</v>
      </c>
      <c r="V1363">
        <v>0.69678540399652478</v>
      </c>
      <c r="W1363">
        <v>845.02545166015602</v>
      </c>
      <c r="X1363">
        <v>376.83166503906301</v>
      </c>
      <c r="Y1363">
        <v>930</v>
      </c>
      <c r="Z1363">
        <v>1073.21179199219</v>
      </c>
      <c r="AA1363">
        <v>429.969970703125</v>
      </c>
      <c r="AB1363">
        <v>960</v>
      </c>
      <c r="AC1363">
        <v>0.78737995423209572</v>
      </c>
      <c r="AD1363">
        <v>0.87641391426204596</v>
      </c>
      <c r="AE1363">
        <v>0.96875</v>
      </c>
      <c r="AF1363">
        <v>173.71602851059299</v>
      </c>
      <c r="AG1363">
        <v>173.82531738281301</v>
      </c>
      <c r="AH1363">
        <v>671</v>
      </c>
      <c r="AI1363">
        <v>4.369830885075917E-2</v>
      </c>
      <c r="AJ1363">
        <v>0.14570436900233405</v>
      </c>
      <c r="AK1363">
        <v>0.5022455089820359</v>
      </c>
      <c r="AL1363">
        <f t="shared" si="498"/>
        <v>0.9563016911492408</v>
      </c>
      <c r="AM1363">
        <f t="shared" si="498"/>
        <v>0.85429563099766592</v>
      </c>
      <c r="AN1363">
        <f t="shared" si="498"/>
        <v>0.4977544910179641</v>
      </c>
      <c r="AO1363">
        <v>34460.317073170736</v>
      </c>
      <c r="AP1363">
        <v>32900.038005721297</v>
      </c>
      <c r="AQ1363">
        <v>49800</v>
      </c>
      <c r="AR1363">
        <v>898.44444444444446</v>
      </c>
      <c r="AS1363">
        <v>838.67931988928433</v>
      </c>
      <c r="AT1363">
        <v>1761</v>
      </c>
      <c r="AU1363">
        <f t="shared" si="484"/>
        <v>0.10200606015157487</v>
      </c>
      <c r="AV1363">
        <f t="shared" si="485"/>
        <v>0.35654113997970183</v>
      </c>
      <c r="AW1363">
        <v>0.11669377432809688</v>
      </c>
      <c r="AX1363">
        <v>0.48610757545940919</v>
      </c>
      <c r="AY1363" s="1">
        <f t="shared" si="486"/>
        <v>-1560.279067449439</v>
      </c>
      <c r="AZ1363" s="1">
        <f t="shared" si="487"/>
        <v>16899.961994278703</v>
      </c>
      <c r="BA1363" s="1">
        <f t="shared" si="499"/>
        <v>-59.765124555160128</v>
      </c>
      <c r="BB1363" s="1">
        <f t="shared" si="500"/>
        <v>922.32068011071567</v>
      </c>
      <c r="BC1363">
        <f t="shared" si="488"/>
        <v>1</v>
      </c>
      <c r="BD1363">
        <f t="shared" si="489"/>
        <v>1</v>
      </c>
      <c r="BE1363">
        <f t="shared" si="490"/>
        <v>0</v>
      </c>
      <c r="BF1363">
        <f t="shared" si="491"/>
        <v>1</v>
      </c>
      <c r="BG1363">
        <f t="shared" si="492"/>
        <v>1</v>
      </c>
      <c r="BH1363">
        <f t="shared" si="493"/>
        <v>0</v>
      </c>
      <c r="BI1363">
        <f t="shared" si="494"/>
        <v>1</v>
      </c>
      <c r="BJ1363">
        <f t="shared" si="495"/>
        <v>1</v>
      </c>
      <c r="BK1363">
        <f t="shared" si="496"/>
        <v>1</v>
      </c>
      <c r="BL1363">
        <f t="shared" si="497"/>
        <v>1</v>
      </c>
      <c r="BM1363">
        <f t="shared" si="501"/>
        <v>1</v>
      </c>
      <c r="BN1363">
        <f t="shared" si="502"/>
        <v>1</v>
      </c>
      <c r="BO1363">
        <f>IF(AND(AU1363&gt;'County Avg'!$E$3,'Gentrification Calcs'!AW1363&gt;'County Avg'!$E$4,'Gentrification Calcs'!AY1363&gt;'County Avg'!$E$5,'Gentrification Calcs'!BA1363&gt;'County Avg'!$E$6),1,0)</f>
        <v>1</v>
      </c>
      <c r="BP1363">
        <f>IF(AND(AV1363&gt;'County Avg'!$F$3,'Gentrification Calcs'!AX1363&gt;'County Avg'!$F$4,'Gentrification Calcs'!AZ1363&gt;'County Avg'!$F$5,'Gentrification Calcs'!BB1363&gt;'County Avg'!$F$6),1,0)</f>
        <v>1</v>
      </c>
      <c r="BQ1363">
        <f t="shared" si="503"/>
        <v>1</v>
      </c>
      <c r="BR1363">
        <f t="shared" si="504"/>
        <v>1</v>
      </c>
      <c r="BS1363">
        <f t="shared" si="505"/>
        <v>1</v>
      </c>
      <c r="BT1363">
        <f t="shared" si="506"/>
        <v>1</v>
      </c>
    </row>
    <row r="1364" spans="1:72" x14ac:dyDescent="0.25">
      <c r="A1364">
        <v>6037462001</v>
      </c>
      <c r="B1364">
        <v>4125.6509633250498</v>
      </c>
      <c r="C1364">
        <v>4416.9999939203299</v>
      </c>
      <c r="D1364">
        <v>4295</v>
      </c>
      <c r="E1364">
        <v>1124.9923100000001</v>
      </c>
      <c r="F1364">
        <v>1114.9232179999999</v>
      </c>
      <c r="G1364">
        <v>1206</v>
      </c>
      <c r="H1364">
        <v>737.13776236345086</v>
      </c>
      <c r="I1364">
        <v>667.77257129207862</v>
      </c>
      <c r="J1364">
        <v>614.43079999999998</v>
      </c>
      <c r="K1364">
        <v>0.65523804546135145</v>
      </c>
      <c r="L1364">
        <v>0.59894041178006818</v>
      </c>
      <c r="M1364">
        <v>0.50947827529021561</v>
      </c>
      <c r="N1364">
        <v>2107.8964740000001</v>
      </c>
      <c r="O1364">
        <v>2280.3908689999998</v>
      </c>
      <c r="P1364">
        <v>2748</v>
      </c>
      <c r="Q1364">
        <v>198.1086578</v>
      </c>
      <c r="R1364">
        <v>169.7902527</v>
      </c>
      <c r="S1364">
        <v>537</v>
      </c>
      <c r="T1364">
        <v>9.3984054835512754E-2</v>
      </c>
      <c r="U1364">
        <v>7.4456644695501978E-2</v>
      </c>
      <c r="V1364">
        <v>0.19541484716157206</v>
      </c>
      <c r="W1364">
        <v>876.97454833984398</v>
      </c>
      <c r="X1364">
        <v>856.31207275390602</v>
      </c>
      <c r="Y1364">
        <v>842</v>
      </c>
      <c r="Z1364">
        <v>1113.78820800781</v>
      </c>
      <c r="AA1364">
        <v>1115.90466308594</v>
      </c>
      <c r="AB1364">
        <v>1206</v>
      </c>
      <c r="AC1364">
        <v>0.78737999023032801</v>
      </c>
      <c r="AD1364">
        <v>0.76737027909341948</v>
      </c>
      <c r="AE1364">
        <v>0.69817578772802658</v>
      </c>
      <c r="AF1364">
        <v>180.28397000581</v>
      </c>
      <c r="AG1364">
        <v>198.742919921875</v>
      </c>
      <c r="AH1364">
        <v>482</v>
      </c>
      <c r="AI1364">
        <v>4.3698308850759142E-2</v>
      </c>
      <c r="AJ1364">
        <v>4.499500117623495E-2</v>
      </c>
      <c r="AK1364">
        <v>0.11222351571594878</v>
      </c>
      <c r="AL1364">
        <f t="shared" si="498"/>
        <v>0.95630169114924091</v>
      </c>
      <c r="AM1364">
        <f t="shared" si="498"/>
        <v>0.95500499882376499</v>
      </c>
      <c r="AN1364">
        <f t="shared" si="498"/>
        <v>0.8877764842840512</v>
      </c>
      <c r="AO1364">
        <v>33917.963414634149</v>
      </c>
      <c r="AP1364">
        <v>37252.131589701683</v>
      </c>
      <c r="AQ1364">
        <v>44267</v>
      </c>
      <c r="AR1364">
        <v>908.81111111111113</v>
      </c>
      <c r="AS1364">
        <v>854.91182285488344</v>
      </c>
      <c r="AT1364">
        <v>1205</v>
      </c>
      <c r="AU1364">
        <f t="shared" si="484"/>
        <v>1.2966923254758081E-3</v>
      </c>
      <c r="AV1364">
        <f t="shared" si="485"/>
        <v>6.7228514539713832E-2</v>
      </c>
      <c r="AW1364">
        <v>-1.9527410140010776E-2</v>
      </c>
      <c r="AX1364">
        <v>0.12095820246607009</v>
      </c>
      <c r="AY1364" s="1">
        <f t="shared" si="486"/>
        <v>3334.1681750675343</v>
      </c>
      <c r="AZ1364" s="1">
        <f t="shared" si="487"/>
        <v>7014.868410298317</v>
      </c>
      <c r="BA1364" s="1">
        <f t="shared" si="499"/>
        <v>-53.899288256227692</v>
      </c>
      <c r="BB1364" s="1">
        <f t="shared" si="500"/>
        <v>350.08817714511656</v>
      </c>
      <c r="BC1364">
        <f t="shared" si="488"/>
        <v>1</v>
      </c>
      <c r="BD1364">
        <f t="shared" si="489"/>
        <v>1</v>
      </c>
      <c r="BE1364">
        <f t="shared" si="490"/>
        <v>1</v>
      </c>
      <c r="BF1364">
        <f t="shared" si="491"/>
        <v>1</v>
      </c>
      <c r="BG1364">
        <f t="shared" si="492"/>
        <v>1</v>
      </c>
      <c r="BH1364">
        <f t="shared" si="493"/>
        <v>1</v>
      </c>
      <c r="BI1364">
        <f t="shared" si="494"/>
        <v>1</v>
      </c>
      <c r="BJ1364">
        <f t="shared" si="495"/>
        <v>1</v>
      </c>
      <c r="BK1364">
        <f t="shared" si="496"/>
        <v>1</v>
      </c>
      <c r="BL1364">
        <f t="shared" si="497"/>
        <v>1</v>
      </c>
      <c r="BM1364">
        <f t="shared" si="501"/>
        <v>1</v>
      </c>
      <c r="BN1364">
        <f t="shared" si="502"/>
        <v>1</v>
      </c>
      <c r="BO1364">
        <f>IF(AND(AU1364&gt;'County Avg'!$E$3,'Gentrification Calcs'!AW1364&gt;'County Avg'!$E$4,'Gentrification Calcs'!AY1364&gt;'County Avg'!$E$5,'Gentrification Calcs'!BA1364&gt;'County Avg'!$E$6),1,0)</f>
        <v>0</v>
      </c>
      <c r="BP1364">
        <f>IF(AND(AV1364&gt;'County Avg'!$F$3,'Gentrification Calcs'!AX1364&gt;'County Avg'!$F$4,'Gentrification Calcs'!AZ1364&gt;'County Avg'!$F$5,'Gentrification Calcs'!BB1364&gt;'County Avg'!$F$6),1,0)</f>
        <v>1</v>
      </c>
      <c r="BQ1364">
        <f t="shared" si="503"/>
        <v>0</v>
      </c>
      <c r="BR1364">
        <f t="shared" si="504"/>
        <v>1</v>
      </c>
      <c r="BS1364">
        <f t="shared" si="505"/>
        <v>1</v>
      </c>
      <c r="BT1364">
        <f t="shared" si="506"/>
        <v>0</v>
      </c>
    </row>
    <row r="1365" spans="1:72" x14ac:dyDescent="0.25">
      <c r="A1365">
        <v>6037462002</v>
      </c>
      <c r="B1365">
        <v>5891.0000171450702</v>
      </c>
      <c r="C1365">
        <v>4584.0000060796701</v>
      </c>
      <c r="D1365">
        <v>4115</v>
      </c>
      <c r="E1365">
        <v>1766</v>
      </c>
      <c r="F1365">
        <v>1157.0767820000001</v>
      </c>
      <c r="G1365">
        <v>1089</v>
      </c>
      <c r="H1365">
        <v>765.00783134112953</v>
      </c>
      <c r="I1365">
        <v>693.02002870792137</v>
      </c>
      <c r="J1365">
        <v>610.43380000000002</v>
      </c>
      <c r="K1365">
        <v>0.43318676746383328</v>
      </c>
      <c r="L1365">
        <v>0.59894039832865764</v>
      </c>
      <c r="M1365">
        <v>0.56054527089072548</v>
      </c>
      <c r="N1365">
        <v>3372.0000100000002</v>
      </c>
      <c r="O1365">
        <v>2366.6091310000002</v>
      </c>
      <c r="P1365">
        <v>2285</v>
      </c>
      <c r="Q1365">
        <v>655</v>
      </c>
      <c r="R1365">
        <v>176.2097473</v>
      </c>
      <c r="S1365">
        <v>225</v>
      </c>
      <c r="T1365">
        <v>0.19424673726498595</v>
      </c>
      <c r="U1365">
        <v>7.4456632906483952E-2</v>
      </c>
      <c r="V1365">
        <v>9.8468271334792121E-2</v>
      </c>
      <c r="W1365">
        <v>1164</v>
      </c>
      <c r="X1365">
        <v>888.68792724609398</v>
      </c>
      <c r="Y1365">
        <v>789</v>
      </c>
      <c r="Z1365">
        <v>1785</v>
      </c>
      <c r="AA1365">
        <v>1158.09533691406</v>
      </c>
      <c r="AB1365">
        <v>1089</v>
      </c>
      <c r="AC1365">
        <v>0.65210084033613447</v>
      </c>
      <c r="AD1365">
        <v>0.76737026643605399</v>
      </c>
      <c r="AE1365">
        <v>0.72451790633608815</v>
      </c>
      <c r="AF1365">
        <v>1050.0000030558999</v>
      </c>
      <c r="AG1365">
        <v>206.257080078125</v>
      </c>
      <c r="AH1365">
        <v>399</v>
      </c>
      <c r="AI1365">
        <v>0.17823799015447242</v>
      </c>
      <c r="AJ1365">
        <v>4.4994999957366978E-2</v>
      </c>
      <c r="AK1365">
        <v>9.6962332928311051E-2</v>
      </c>
      <c r="AL1365">
        <f t="shared" si="498"/>
        <v>0.82176200984552761</v>
      </c>
      <c r="AM1365">
        <f t="shared" si="498"/>
        <v>0.955005000042633</v>
      </c>
      <c r="AN1365">
        <f t="shared" si="498"/>
        <v>0.90303766707168898</v>
      </c>
      <c r="AO1365">
        <v>33917.963414634149</v>
      </c>
      <c r="AP1365">
        <v>37252.131589701683</v>
      </c>
      <c r="AQ1365">
        <v>38689</v>
      </c>
      <c r="AR1365">
        <v>908.81111111111113</v>
      </c>
      <c r="AS1365">
        <v>854.91182285488344</v>
      </c>
      <c r="AT1365">
        <v>1029</v>
      </c>
      <c r="AU1365">
        <f t="shared" si="484"/>
        <v>-0.13324299019710545</v>
      </c>
      <c r="AV1365">
        <f t="shared" si="485"/>
        <v>5.1967332970944073E-2</v>
      </c>
      <c r="AW1365">
        <v>-0.119790104358502</v>
      </c>
      <c r="AX1365">
        <v>2.4011638428308169E-2</v>
      </c>
      <c r="AY1365" s="1">
        <f t="shared" si="486"/>
        <v>3334.1681750675343</v>
      </c>
      <c r="AZ1365" s="1">
        <f t="shared" si="487"/>
        <v>1436.868410298317</v>
      </c>
      <c r="BA1365" s="1">
        <f t="shared" si="499"/>
        <v>-53.899288256227692</v>
      </c>
      <c r="BB1365" s="1">
        <f t="shared" si="500"/>
        <v>174.08817714511656</v>
      </c>
      <c r="BC1365">
        <f t="shared" si="488"/>
        <v>1</v>
      </c>
      <c r="BD1365">
        <f t="shared" si="489"/>
        <v>1</v>
      </c>
      <c r="BE1365">
        <f t="shared" si="490"/>
        <v>1</v>
      </c>
      <c r="BF1365">
        <f t="shared" si="491"/>
        <v>1</v>
      </c>
      <c r="BG1365">
        <f t="shared" si="492"/>
        <v>0</v>
      </c>
      <c r="BH1365">
        <f t="shared" si="493"/>
        <v>1</v>
      </c>
      <c r="BI1365">
        <f t="shared" si="494"/>
        <v>1</v>
      </c>
      <c r="BJ1365">
        <f t="shared" si="495"/>
        <v>1</v>
      </c>
      <c r="BK1365">
        <f t="shared" si="496"/>
        <v>1</v>
      </c>
      <c r="BL1365">
        <f t="shared" si="497"/>
        <v>1</v>
      </c>
      <c r="BM1365">
        <f t="shared" si="501"/>
        <v>1</v>
      </c>
      <c r="BN1365">
        <f t="shared" si="502"/>
        <v>1</v>
      </c>
      <c r="BO1365">
        <f>IF(AND(AU1365&gt;'County Avg'!$E$3,'Gentrification Calcs'!AW1365&gt;'County Avg'!$E$4,'Gentrification Calcs'!AY1365&gt;'County Avg'!$E$5,'Gentrification Calcs'!BA1365&gt;'County Avg'!$E$6),1,0)</f>
        <v>0</v>
      </c>
      <c r="BP1365">
        <f>IF(AND(AV1365&gt;'County Avg'!$F$3,'Gentrification Calcs'!AX1365&gt;'County Avg'!$F$4,'Gentrification Calcs'!AZ1365&gt;'County Avg'!$F$5,'Gentrification Calcs'!BB1365&gt;'County Avg'!$F$6),1,0)</f>
        <v>0</v>
      </c>
      <c r="BQ1365">
        <f t="shared" si="503"/>
        <v>0</v>
      </c>
      <c r="BR1365">
        <f t="shared" si="504"/>
        <v>0</v>
      </c>
      <c r="BS1365">
        <f t="shared" si="505"/>
        <v>0</v>
      </c>
      <c r="BT1365">
        <f t="shared" si="506"/>
        <v>0</v>
      </c>
    </row>
    <row r="1366" spans="1:72" x14ac:dyDescent="0.25">
      <c r="A1366">
        <v>6037462100</v>
      </c>
      <c r="B1366">
        <v>3925.8346349336198</v>
      </c>
      <c r="C1366">
        <v>5741</v>
      </c>
      <c r="D1366">
        <v>5142</v>
      </c>
      <c r="E1366">
        <v>1885.3989260000001</v>
      </c>
      <c r="F1366">
        <v>1783</v>
      </c>
      <c r="G1366">
        <v>1638</v>
      </c>
      <c r="H1366">
        <v>906.19520263737513</v>
      </c>
      <c r="I1366">
        <v>940.27379999999994</v>
      </c>
      <c r="J1366">
        <v>705.72400000000005</v>
      </c>
      <c r="K1366">
        <v>0.4806384421571348</v>
      </c>
      <c r="L1366">
        <v>0.52735490745933811</v>
      </c>
      <c r="M1366">
        <v>0.43084493284493286</v>
      </c>
      <c r="N1366">
        <v>2734.6981390000001</v>
      </c>
      <c r="O1366">
        <v>3338</v>
      </c>
      <c r="P1366">
        <v>3365</v>
      </c>
      <c r="Q1366">
        <v>1036.099731</v>
      </c>
      <c r="R1366">
        <v>670</v>
      </c>
      <c r="S1366">
        <v>1223</v>
      </c>
      <c r="T1366">
        <v>0.37887169930165371</v>
      </c>
      <c r="U1366">
        <v>0.20071899340922708</v>
      </c>
      <c r="V1366">
        <v>0.36344725111441306</v>
      </c>
      <c r="W1366">
        <v>1722.79931640625</v>
      </c>
      <c r="X1366">
        <v>1167</v>
      </c>
      <c r="Y1366">
        <v>1087</v>
      </c>
      <c r="Z1366">
        <v>1868.00451660156</v>
      </c>
      <c r="AA1366">
        <v>1772</v>
      </c>
      <c r="AB1366">
        <v>1638</v>
      </c>
      <c r="AC1366">
        <v>0.92226721139867462</v>
      </c>
      <c r="AD1366">
        <v>0.6585778781038375</v>
      </c>
      <c r="AE1366">
        <v>0.66361416361416359</v>
      </c>
      <c r="AF1366">
        <v>1586.66944020242</v>
      </c>
      <c r="AG1366">
        <v>861</v>
      </c>
      <c r="AH1366">
        <v>976</v>
      </c>
      <c r="AI1366">
        <v>0.40416104796763769</v>
      </c>
      <c r="AJ1366">
        <v>0.14997387214770946</v>
      </c>
      <c r="AK1366">
        <v>0.1898094126798911</v>
      </c>
      <c r="AL1366">
        <f t="shared" si="498"/>
        <v>0.59583895203236237</v>
      </c>
      <c r="AM1366">
        <f t="shared" si="498"/>
        <v>0.85002612785229048</v>
      </c>
      <c r="AN1366">
        <f t="shared" si="498"/>
        <v>0.81019058732010896</v>
      </c>
      <c r="AO1366">
        <v>49453.946977730651</v>
      </c>
      <c r="AP1366">
        <v>43853.668982427465</v>
      </c>
      <c r="AQ1366">
        <v>50538</v>
      </c>
      <c r="AR1366">
        <v>931.27222222222224</v>
      </c>
      <c r="AS1366">
        <v>853.55911427441686</v>
      </c>
      <c r="AT1366">
        <v>1135</v>
      </c>
      <c r="AU1366">
        <f t="shared" si="484"/>
        <v>-0.25418717581992822</v>
      </c>
      <c r="AV1366">
        <f t="shared" si="485"/>
        <v>3.9835540532181635E-2</v>
      </c>
      <c r="AW1366">
        <v>-0.17815270589242663</v>
      </c>
      <c r="AX1366">
        <v>0.16272825770518598</v>
      </c>
      <c r="AY1366" s="1">
        <f t="shared" si="486"/>
        <v>-5600.2779953031859</v>
      </c>
      <c r="AZ1366" s="1">
        <f t="shared" si="487"/>
        <v>6684.3310175725346</v>
      </c>
      <c r="BA1366" s="1">
        <f t="shared" si="499"/>
        <v>-77.713107947805383</v>
      </c>
      <c r="BB1366" s="1">
        <f t="shared" si="500"/>
        <v>281.44088572558314</v>
      </c>
      <c r="BC1366">
        <f t="shared" si="488"/>
        <v>1</v>
      </c>
      <c r="BD1366">
        <f t="shared" si="489"/>
        <v>1</v>
      </c>
      <c r="BE1366">
        <f t="shared" si="490"/>
        <v>1</v>
      </c>
      <c r="BF1366">
        <f t="shared" si="491"/>
        <v>1</v>
      </c>
      <c r="BG1366">
        <f t="shared" si="492"/>
        <v>0</v>
      </c>
      <c r="BH1366">
        <f t="shared" si="493"/>
        <v>0</v>
      </c>
      <c r="BI1366">
        <f t="shared" si="494"/>
        <v>1</v>
      </c>
      <c r="BJ1366">
        <f t="shared" si="495"/>
        <v>1</v>
      </c>
      <c r="BK1366">
        <f t="shared" si="496"/>
        <v>0</v>
      </c>
      <c r="BL1366">
        <f t="shared" si="497"/>
        <v>1</v>
      </c>
      <c r="BM1366">
        <f t="shared" si="501"/>
        <v>0</v>
      </c>
      <c r="BN1366">
        <f t="shared" si="502"/>
        <v>1</v>
      </c>
      <c r="BO1366">
        <f>IF(AND(AU1366&gt;'County Avg'!$E$3,'Gentrification Calcs'!AW1366&gt;'County Avg'!$E$4,'Gentrification Calcs'!AY1366&gt;'County Avg'!$E$5,'Gentrification Calcs'!BA1366&gt;'County Avg'!$E$6),1,0)</f>
        <v>0</v>
      </c>
      <c r="BP1366">
        <f>IF(AND(AV1366&gt;'County Avg'!$F$3,'Gentrification Calcs'!AX1366&gt;'County Avg'!$F$4,'Gentrification Calcs'!AZ1366&gt;'County Avg'!$F$5,'Gentrification Calcs'!BB1366&gt;'County Avg'!$F$6),1,0)</f>
        <v>1</v>
      </c>
      <c r="BQ1366">
        <f t="shared" si="503"/>
        <v>0</v>
      </c>
      <c r="BR1366">
        <f t="shared" si="504"/>
        <v>1</v>
      </c>
      <c r="BS1366">
        <f t="shared" si="505"/>
        <v>1</v>
      </c>
      <c r="BT1366">
        <f t="shared" si="506"/>
        <v>0</v>
      </c>
    </row>
    <row r="1367" spans="1:72" x14ac:dyDescent="0.25">
      <c r="A1367">
        <v>6037462201</v>
      </c>
      <c r="B1367">
        <v>1265.1653822892699</v>
      </c>
      <c r="C1367">
        <v>4006.0000315308598</v>
      </c>
      <c r="D1367">
        <v>3828</v>
      </c>
      <c r="E1367">
        <v>607.60107419999997</v>
      </c>
      <c r="F1367">
        <v>1865.7357179999999</v>
      </c>
      <c r="G1367">
        <v>1851</v>
      </c>
      <c r="H1367">
        <v>1319.8088834791661</v>
      </c>
      <c r="I1367">
        <v>1059.7652545214271</v>
      </c>
      <c r="J1367">
        <v>1201.4682</v>
      </c>
      <c r="K1367">
        <v>2.1721635124113252</v>
      </c>
      <c r="L1367">
        <v>0.56801466804604916</v>
      </c>
      <c r="M1367">
        <v>0.64909141004862236</v>
      </c>
      <c r="N1367">
        <v>881.30187290000003</v>
      </c>
      <c r="O1367">
        <v>2820.157471</v>
      </c>
      <c r="P1367">
        <v>2999</v>
      </c>
      <c r="Q1367">
        <v>333.90032960000002</v>
      </c>
      <c r="R1367">
        <v>1097.358154</v>
      </c>
      <c r="S1367">
        <v>1269</v>
      </c>
      <c r="T1367">
        <v>0.37887168956225192</v>
      </c>
      <c r="U1367">
        <v>0.38911236882488254</v>
      </c>
      <c r="V1367">
        <v>0.4231410470156719</v>
      </c>
      <c r="W1367">
        <v>555.20068359375</v>
      </c>
      <c r="X1367">
        <v>1712.9677734375</v>
      </c>
      <c r="Y1367">
        <v>1671</v>
      </c>
      <c r="Z1367">
        <v>601.99548339843795</v>
      </c>
      <c r="AA1367">
        <v>1860.44177246094</v>
      </c>
      <c r="AB1367">
        <v>1851</v>
      </c>
      <c r="AC1367">
        <v>0.92226719120795086</v>
      </c>
      <c r="AD1367">
        <v>0.92073173092197047</v>
      </c>
      <c r="AE1367">
        <v>0.9027552674230146</v>
      </c>
      <c r="AF1367">
        <v>511.33056675840601</v>
      </c>
      <c r="AG1367">
        <v>1295.50280761719</v>
      </c>
      <c r="AH1367">
        <v>1145</v>
      </c>
      <c r="AI1367">
        <v>0.40416104796763586</v>
      </c>
      <c r="AJ1367">
        <v>0.32339061343494907</v>
      </c>
      <c r="AK1367">
        <v>0.2991118077324974</v>
      </c>
      <c r="AL1367">
        <f t="shared" si="498"/>
        <v>0.59583895203236414</v>
      </c>
      <c r="AM1367">
        <f t="shared" si="498"/>
        <v>0.67660938656505087</v>
      </c>
      <c r="AN1367">
        <f t="shared" si="498"/>
        <v>0.70088819226750254</v>
      </c>
      <c r="AO1367">
        <v>34745.098091198306</v>
      </c>
      <c r="AP1367">
        <v>40833.906007355952</v>
      </c>
      <c r="AQ1367">
        <v>30335</v>
      </c>
      <c r="AR1367">
        <v>929.54444444444448</v>
      </c>
      <c r="AS1367">
        <v>868.43890865954927</v>
      </c>
      <c r="AT1367">
        <v>990</v>
      </c>
      <c r="AU1367">
        <f t="shared" si="484"/>
        <v>-8.0770434532686786E-2</v>
      </c>
      <c r="AV1367">
        <f t="shared" si="485"/>
        <v>-2.4278805702451667E-2</v>
      </c>
      <c r="AW1367">
        <v>1.0240679262630614E-2</v>
      </c>
      <c r="AX1367">
        <v>3.4028678190789363E-2</v>
      </c>
      <c r="AY1367" s="1">
        <f t="shared" si="486"/>
        <v>6088.8079161576461</v>
      </c>
      <c r="AZ1367" s="1">
        <f t="shared" si="487"/>
        <v>-10498.906007355952</v>
      </c>
      <c r="BA1367" s="1">
        <f t="shared" si="499"/>
        <v>-61.10553578489521</v>
      </c>
      <c r="BB1367" s="1">
        <f t="shared" si="500"/>
        <v>121.56109134045073</v>
      </c>
      <c r="BC1367">
        <f t="shared" si="488"/>
        <v>1</v>
      </c>
      <c r="BD1367">
        <f t="shared" si="489"/>
        <v>1</v>
      </c>
      <c r="BE1367">
        <f t="shared" si="490"/>
        <v>1</v>
      </c>
      <c r="BF1367">
        <f t="shared" si="491"/>
        <v>1</v>
      </c>
      <c r="BG1367">
        <f t="shared" si="492"/>
        <v>0</v>
      </c>
      <c r="BH1367">
        <f t="shared" si="493"/>
        <v>0</v>
      </c>
      <c r="BI1367">
        <f t="shared" si="494"/>
        <v>1</v>
      </c>
      <c r="BJ1367">
        <f t="shared" si="495"/>
        <v>1</v>
      </c>
      <c r="BK1367">
        <f t="shared" si="496"/>
        <v>0</v>
      </c>
      <c r="BL1367">
        <f t="shared" si="497"/>
        <v>0</v>
      </c>
      <c r="BM1367">
        <f t="shared" si="501"/>
        <v>0</v>
      </c>
      <c r="BN1367">
        <f t="shared" si="502"/>
        <v>0</v>
      </c>
      <c r="BO1367">
        <f>IF(AND(AU1367&gt;'County Avg'!$E$3,'Gentrification Calcs'!AW1367&gt;'County Avg'!$E$4,'Gentrification Calcs'!AY1367&gt;'County Avg'!$E$5,'Gentrification Calcs'!BA1367&gt;'County Avg'!$E$6),1,0)</f>
        <v>0</v>
      </c>
      <c r="BP1367">
        <f>IF(AND(AV1367&gt;'County Avg'!$F$3,'Gentrification Calcs'!AX1367&gt;'County Avg'!$F$4,'Gentrification Calcs'!AZ1367&gt;'County Avg'!$F$5,'Gentrification Calcs'!BB1367&gt;'County Avg'!$F$6),1,0)</f>
        <v>0</v>
      </c>
      <c r="BQ1367">
        <f t="shared" si="503"/>
        <v>0</v>
      </c>
      <c r="BR1367">
        <f t="shared" si="504"/>
        <v>0</v>
      </c>
      <c r="BS1367">
        <f t="shared" si="505"/>
        <v>0</v>
      </c>
      <c r="BT1367">
        <f t="shared" si="506"/>
        <v>0</v>
      </c>
    </row>
    <row r="1368" spans="1:72" x14ac:dyDescent="0.25">
      <c r="A1368">
        <v>6037462202</v>
      </c>
      <c r="B1368">
        <v>4905.3645016727996</v>
      </c>
      <c r="C1368">
        <v>1290.99996846914</v>
      </c>
      <c r="D1368">
        <v>2911</v>
      </c>
      <c r="E1368">
        <v>1926.9719239999999</v>
      </c>
      <c r="F1368">
        <v>601.26428220000003</v>
      </c>
      <c r="G1368">
        <v>1444</v>
      </c>
      <c r="H1368">
        <v>425.33032231092074</v>
      </c>
      <c r="I1368">
        <v>341.52694547857277</v>
      </c>
      <c r="J1368">
        <v>701.81299999999999</v>
      </c>
      <c r="K1368">
        <v>0.22072471166472518</v>
      </c>
      <c r="L1368">
        <v>0.56801469102561764</v>
      </c>
      <c r="M1368">
        <v>0.48602008310249306</v>
      </c>
      <c r="N1368">
        <v>3010.023768</v>
      </c>
      <c r="O1368">
        <v>908.84252930000002</v>
      </c>
      <c r="P1368">
        <v>2101</v>
      </c>
      <c r="Q1368">
        <v>823.04351810000003</v>
      </c>
      <c r="R1368">
        <v>353.64187620000001</v>
      </c>
      <c r="S1368">
        <v>1436</v>
      </c>
      <c r="T1368">
        <v>0.27343422561970948</v>
      </c>
      <c r="U1368">
        <v>0.38911237623571454</v>
      </c>
      <c r="V1368">
        <v>0.68348405521180389</v>
      </c>
      <c r="W1368">
        <v>1571.43737792969</v>
      </c>
      <c r="X1368">
        <v>552.03228759765602</v>
      </c>
      <c r="Y1368">
        <v>1220</v>
      </c>
      <c r="Z1368">
        <v>1905.46276855469</v>
      </c>
      <c r="AA1368">
        <v>599.55822753906295</v>
      </c>
      <c r="AB1368">
        <v>1444</v>
      </c>
      <c r="AC1368">
        <v>0.82470117173773949</v>
      </c>
      <c r="AD1368">
        <v>0.92073173587079082</v>
      </c>
      <c r="AE1368">
        <v>0.84487534626038785</v>
      </c>
      <c r="AF1368">
        <v>1644.18910753774</v>
      </c>
      <c r="AG1368">
        <v>417.49725341796898</v>
      </c>
      <c r="AH1368">
        <v>1527</v>
      </c>
      <c r="AI1368">
        <v>0.33518184163012715</v>
      </c>
      <c r="AJ1368">
        <v>0.323390599236834</v>
      </c>
      <c r="AK1368">
        <v>0.52456200618344206</v>
      </c>
      <c r="AL1368">
        <f t="shared" si="498"/>
        <v>0.6648181583698729</v>
      </c>
      <c r="AM1368">
        <f t="shared" si="498"/>
        <v>0.676609400763166</v>
      </c>
      <c r="AN1368">
        <f t="shared" si="498"/>
        <v>0.47543799381655794</v>
      </c>
      <c r="AO1368">
        <v>34745.098091198306</v>
      </c>
      <c r="AP1368">
        <v>40833.906007355952</v>
      </c>
      <c r="AQ1368">
        <v>50875</v>
      </c>
      <c r="AR1368">
        <v>929.54444444444448</v>
      </c>
      <c r="AS1368">
        <v>868.43890865954927</v>
      </c>
      <c r="AT1368">
        <v>1673</v>
      </c>
      <c r="AU1368">
        <f t="shared" si="484"/>
        <v>-1.1791242393293155E-2</v>
      </c>
      <c r="AV1368">
        <f t="shared" si="485"/>
        <v>0.20117140694660807</v>
      </c>
      <c r="AW1368">
        <v>0.11567815061600506</v>
      </c>
      <c r="AX1368">
        <v>0.29437167897608935</v>
      </c>
      <c r="AY1368" s="1">
        <f t="shared" si="486"/>
        <v>6088.8079161576461</v>
      </c>
      <c r="AZ1368" s="1">
        <f t="shared" si="487"/>
        <v>10041.093992644048</v>
      </c>
      <c r="BA1368" s="1">
        <f t="shared" si="499"/>
        <v>-61.10553578489521</v>
      </c>
      <c r="BB1368" s="1">
        <f t="shared" si="500"/>
        <v>804.56109134045073</v>
      </c>
      <c r="BC1368">
        <f t="shared" si="488"/>
        <v>1</v>
      </c>
      <c r="BD1368">
        <f t="shared" si="489"/>
        <v>1</v>
      </c>
      <c r="BE1368">
        <f t="shared" si="490"/>
        <v>0</v>
      </c>
      <c r="BF1368">
        <f t="shared" si="491"/>
        <v>1</v>
      </c>
      <c r="BG1368">
        <f t="shared" si="492"/>
        <v>0</v>
      </c>
      <c r="BH1368">
        <f t="shared" si="493"/>
        <v>0</v>
      </c>
      <c r="BI1368">
        <f t="shared" si="494"/>
        <v>1</v>
      </c>
      <c r="BJ1368">
        <f t="shared" si="495"/>
        <v>1</v>
      </c>
      <c r="BK1368">
        <f t="shared" si="496"/>
        <v>1</v>
      </c>
      <c r="BL1368">
        <f t="shared" si="497"/>
        <v>0</v>
      </c>
      <c r="BM1368">
        <f t="shared" si="501"/>
        <v>0</v>
      </c>
      <c r="BN1368">
        <f t="shared" si="502"/>
        <v>0</v>
      </c>
      <c r="BO1368">
        <f>IF(AND(AU1368&gt;'County Avg'!$E$3,'Gentrification Calcs'!AW1368&gt;'County Avg'!$E$4,'Gentrification Calcs'!AY1368&gt;'County Avg'!$E$5,'Gentrification Calcs'!BA1368&gt;'County Avg'!$E$6),1,0)</f>
        <v>1</v>
      </c>
      <c r="BP1368">
        <f>IF(AND(AV1368&gt;'County Avg'!$F$3,'Gentrification Calcs'!AX1368&gt;'County Avg'!$F$4,'Gentrification Calcs'!AZ1368&gt;'County Avg'!$F$5,'Gentrification Calcs'!BB1368&gt;'County Avg'!$F$6),1,0)</f>
        <v>1</v>
      </c>
      <c r="BQ1368">
        <f t="shared" si="503"/>
        <v>0</v>
      </c>
      <c r="BR1368">
        <f t="shared" si="504"/>
        <v>0</v>
      </c>
      <c r="BS1368">
        <f t="shared" si="505"/>
        <v>0</v>
      </c>
      <c r="BT1368">
        <f t="shared" si="506"/>
        <v>0</v>
      </c>
    </row>
    <row r="1369" spans="1:72" x14ac:dyDescent="0.25">
      <c r="A1369">
        <v>6037462301</v>
      </c>
      <c r="B1369">
        <v>2848.6355044203201</v>
      </c>
      <c r="C1369">
        <v>4843.9999166131001</v>
      </c>
      <c r="D1369">
        <v>5075</v>
      </c>
      <c r="E1369">
        <v>1119.0280760000001</v>
      </c>
      <c r="F1369">
        <v>1974.4187010000001</v>
      </c>
      <c r="G1369">
        <v>1912</v>
      </c>
      <c r="H1369">
        <v>1036.2589468644953</v>
      </c>
      <c r="I1369">
        <v>993.73030993861755</v>
      </c>
      <c r="J1369">
        <v>990.41060000000004</v>
      </c>
      <c r="K1369">
        <v>0.92603480564011809</v>
      </c>
      <c r="L1369">
        <v>0.50330272370055795</v>
      </c>
      <c r="M1369">
        <v>0.5179971757322176</v>
      </c>
      <c r="N1369">
        <v>1747.9762350000001</v>
      </c>
      <c r="O1369">
        <v>3108.0803219999998</v>
      </c>
      <c r="P1369">
        <v>3340</v>
      </c>
      <c r="Q1369">
        <v>477.95651249999997</v>
      </c>
      <c r="R1369">
        <v>907.18243410000002</v>
      </c>
      <c r="S1369">
        <v>900</v>
      </c>
      <c r="T1369">
        <v>0.27343421662709272</v>
      </c>
      <c r="U1369">
        <v>0.29187869685306034</v>
      </c>
      <c r="V1369">
        <v>0.26946107784431139</v>
      </c>
      <c r="W1369">
        <v>912.56262207031295</v>
      </c>
      <c r="X1369">
        <v>1622.67993164063</v>
      </c>
      <c r="Y1369">
        <v>1534</v>
      </c>
      <c r="Z1369">
        <v>1106.53723144531</v>
      </c>
      <c r="AA1369">
        <v>1978.84704589844</v>
      </c>
      <c r="AB1369">
        <v>1912</v>
      </c>
      <c r="AC1369">
        <v>0.8247012356541894</v>
      </c>
      <c r="AD1369">
        <v>0.82001281251320646</v>
      </c>
      <c r="AE1369">
        <v>0.80230125523012552</v>
      </c>
      <c r="AF1369">
        <v>954.81089450456795</v>
      </c>
      <c r="AG1369">
        <v>1206.41345214844</v>
      </c>
      <c r="AH1369">
        <v>1378</v>
      </c>
      <c r="AI1369">
        <v>0.33518184163012676</v>
      </c>
      <c r="AJ1369">
        <v>0.24905315295545216</v>
      </c>
      <c r="AK1369">
        <v>0.27152709359605909</v>
      </c>
      <c r="AL1369">
        <f t="shared" si="498"/>
        <v>0.66481815836987324</v>
      </c>
      <c r="AM1369">
        <f t="shared" si="498"/>
        <v>0.75094684704454784</v>
      </c>
      <c r="AN1369">
        <f t="shared" si="498"/>
        <v>0.72847290640394091</v>
      </c>
      <c r="AO1369">
        <v>48011.902969247087</v>
      </c>
      <c r="AP1369">
        <v>46841.277073968129</v>
      </c>
      <c r="AQ1369">
        <v>43807</v>
      </c>
      <c r="AR1369">
        <v>1031.4833333333333</v>
      </c>
      <c r="AS1369">
        <v>987.47726374060903</v>
      </c>
      <c r="AT1369">
        <v>1267</v>
      </c>
      <c r="AU1369">
        <f t="shared" si="484"/>
        <v>-8.6128688674674603E-2</v>
      </c>
      <c r="AV1369">
        <f t="shared" si="485"/>
        <v>2.2473940640606926E-2</v>
      </c>
      <c r="AW1369">
        <v>1.8444480225967619E-2</v>
      </c>
      <c r="AX1369">
        <v>-2.2417619008748946E-2</v>
      </c>
      <c r="AY1369" s="1">
        <f t="shared" si="486"/>
        <v>-1170.6258952789576</v>
      </c>
      <c r="AZ1369" s="1">
        <f t="shared" si="487"/>
        <v>-3034.2770739681291</v>
      </c>
      <c r="BA1369" s="1">
        <f t="shared" si="499"/>
        <v>-44.006069592724316</v>
      </c>
      <c r="BB1369" s="1">
        <f t="shared" si="500"/>
        <v>279.52273625939097</v>
      </c>
      <c r="BC1369">
        <f t="shared" si="488"/>
        <v>1</v>
      </c>
      <c r="BD1369">
        <f t="shared" si="489"/>
        <v>1</v>
      </c>
      <c r="BE1369">
        <f t="shared" si="490"/>
        <v>1</v>
      </c>
      <c r="BF1369">
        <f t="shared" si="491"/>
        <v>1</v>
      </c>
      <c r="BG1369">
        <f t="shared" si="492"/>
        <v>0</v>
      </c>
      <c r="BH1369">
        <f t="shared" si="493"/>
        <v>0</v>
      </c>
      <c r="BI1369">
        <f t="shared" si="494"/>
        <v>1</v>
      </c>
      <c r="BJ1369">
        <f t="shared" si="495"/>
        <v>1</v>
      </c>
      <c r="BK1369">
        <f t="shared" si="496"/>
        <v>1</v>
      </c>
      <c r="BL1369">
        <f t="shared" si="497"/>
        <v>0</v>
      </c>
      <c r="BM1369">
        <f t="shared" si="501"/>
        <v>1</v>
      </c>
      <c r="BN1369">
        <f t="shared" si="502"/>
        <v>0</v>
      </c>
      <c r="BO1369">
        <f>IF(AND(AU1369&gt;'County Avg'!$E$3,'Gentrification Calcs'!AW1369&gt;'County Avg'!$E$4,'Gentrification Calcs'!AY1369&gt;'County Avg'!$E$5,'Gentrification Calcs'!BA1369&gt;'County Avg'!$E$6),1,0)</f>
        <v>0</v>
      </c>
      <c r="BP1369">
        <f>IF(AND(AV1369&gt;'County Avg'!$F$3,'Gentrification Calcs'!AX1369&gt;'County Avg'!$F$4,'Gentrification Calcs'!AZ1369&gt;'County Avg'!$F$5,'Gentrification Calcs'!BB1369&gt;'County Avg'!$F$6),1,0)</f>
        <v>0</v>
      </c>
      <c r="BQ1369">
        <f t="shared" si="503"/>
        <v>0</v>
      </c>
      <c r="BR1369">
        <f t="shared" si="504"/>
        <v>0</v>
      </c>
      <c r="BS1369">
        <f t="shared" si="505"/>
        <v>0</v>
      </c>
      <c r="BT1369">
        <f t="shared" si="506"/>
        <v>0</v>
      </c>
    </row>
    <row r="1370" spans="1:72" x14ac:dyDescent="0.25">
      <c r="A1370">
        <v>6037462302</v>
      </c>
      <c r="B1370">
        <v>4478.0000509578404</v>
      </c>
      <c r="C1370">
        <v>2813.0000833868999</v>
      </c>
      <c r="D1370">
        <v>2487</v>
      </c>
      <c r="E1370">
        <v>1576</v>
      </c>
      <c r="F1370">
        <v>1146.5812989999999</v>
      </c>
      <c r="G1370">
        <v>1327</v>
      </c>
      <c r="H1370">
        <v>601.77465442267703</v>
      </c>
      <c r="I1370">
        <v>577.07749006138249</v>
      </c>
      <c r="J1370">
        <v>442.48540000000003</v>
      </c>
      <c r="K1370">
        <v>0.38183670965905903</v>
      </c>
      <c r="L1370">
        <v>0.50330272311669944</v>
      </c>
      <c r="M1370">
        <v>0.33344792765636777</v>
      </c>
      <c r="N1370">
        <v>2937.0000329999998</v>
      </c>
      <c r="O1370">
        <v>1804.9195560000001</v>
      </c>
      <c r="P1370">
        <v>1776</v>
      </c>
      <c r="Q1370">
        <v>962</v>
      </c>
      <c r="R1370">
        <v>526.81756589999998</v>
      </c>
      <c r="S1370">
        <v>827</v>
      </c>
      <c r="T1370">
        <v>0.32754511038168588</v>
      </c>
      <c r="U1370">
        <v>0.29187869572842057</v>
      </c>
      <c r="V1370">
        <v>0.46565315315315314</v>
      </c>
      <c r="W1370">
        <v>635</v>
      </c>
      <c r="X1370">
        <v>942.32012939453102</v>
      </c>
      <c r="Y1370">
        <v>996</v>
      </c>
      <c r="Z1370">
        <v>1561</v>
      </c>
      <c r="AA1370">
        <v>1149.15295410156</v>
      </c>
      <c r="AB1370">
        <v>1327</v>
      </c>
      <c r="AC1370">
        <v>0.40679051889814222</v>
      </c>
      <c r="AD1370">
        <v>0.82001279814945371</v>
      </c>
      <c r="AE1370">
        <v>0.75056518462697819</v>
      </c>
      <c r="AF1370">
        <v>2256.0000256723702</v>
      </c>
      <c r="AG1370">
        <v>700.58654785156295</v>
      </c>
      <c r="AH1370">
        <v>731</v>
      </c>
      <c r="AI1370">
        <v>0.50379633765073617</v>
      </c>
      <c r="AJ1370">
        <v>0.24905315573543987</v>
      </c>
      <c r="AK1370">
        <v>0.29392842782468837</v>
      </c>
      <c r="AL1370">
        <f t="shared" si="498"/>
        <v>0.49620366234926383</v>
      </c>
      <c r="AM1370">
        <f t="shared" si="498"/>
        <v>0.75094684426456015</v>
      </c>
      <c r="AN1370">
        <f t="shared" si="498"/>
        <v>0.70607157217531169</v>
      </c>
      <c r="AO1370">
        <v>48011.902969247087</v>
      </c>
      <c r="AP1370">
        <v>46841.277073968129</v>
      </c>
      <c r="AQ1370">
        <v>66614</v>
      </c>
      <c r="AR1370">
        <v>1031.4833333333333</v>
      </c>
      <c r="AS1370">
        <v>987.47726374060903</v>
      </c>
      <c r="AT1370">
        <v>1433</v>
      </c>
      <c r="AU1370">
        <f t="shared" si="484"/>
        <v>-0.25474318191529632</v>
      </c>
      <c r="AV1370">
        <f t="shared" si="485"/>
        <v>4.4875272089248491E-2</v>
      </c>
      <c r="AW1370">
        <v>-3.566641465326531E-2</v>
      </c>
      <c r="AX1370">
        <v>0.17377445742473258</v>
      </c>
      <c r="AY1370" s="1">
        <f t="shared" si="486"/>
        <v>-1170.6258952789576</v>
      </c>
      <c r="AZ1370" s="1">
        <f t="shared" si="487"/>
        <v>19772.722926031871</v>
      </c>
      <c r="BA1370" s="1">
        <f t="shared" si="499"/>
        <v>-44.006069592724316</v>
      </c>
      <c r="BB1370" s="1">
        <f t="shared" si="500"/>
        <v>445.52273625939097</v>
      </c>
      <c r="BC1370">
        <f t="shared" si="488"/>
        <v>1</v>
      </c>
      <c r="BD1370">
        <f t="shared" si="489"/>
        <v>1</v>
      </c>
      <c r="BE1370">
        <f t="shared" si="490"/>
        <v>0</v>
      </c>
      <c r="BF1370">
        <f t="shared" si="491"/>
        <v>1</v>
      </c>
      <c r="BG1370">
        <f t="shared" si="492"/>
        <v>0</v>
      </c>
      <c r="BH1370">
        <f t="shared" si="493"/>
        <v>0</v>
      </c>
      <c r="BI1370">
        <f t="shared" si="494"/>
        <v>0</v>
      </c>
      <c r="BJ1370">
        <f t="shared" si="495"/>
        <v>1</v>
      </c>
      <c r="BK1370">
        <f t="shared" si="496"/>
        <v>0</v>
      </c>
      <c r="BL1370">
        <f t="shared" si="497"/>
        <v>0</v>
      </c>
      <c r="BM1370">
        <f t="shared" si="501"/>
        <v>0</v>
      </c>
      <c r="BN1370">
        <f t="shared" si="502"/>
        <v>0</v>
      </c>
      <c r="BO1370">
        <f>IF(AND(AU1370&gt;'County Avg'!$E$3,'Gentrification Calcs'!AW1370&gt;'County Avg'!$E$4,'Gentrification Calcs'!AY1370&gt;'County Avg'!$E$5,'Gentrification Calcs'!BA1370&gt;'County Avg'!$E$6),1,0)</f>
        <v>0</v>
      </c>
      <c r="BP1370">
        <f>IF(AND(AV1370&gt;'County Avg'!$F$3,'Gentrification Calcs'!AX1370&gt;'County Avg'!$F$4,'Gentrification Calcs'!AZ1370&gt;'County Avg'!$F$5,'Gentrification Calcs'!BB1370&gt;'County Avg'!$F$6),1,0)</f>
        <v>1</v>
      </c>
      <c r="BQ1370">
        <f t="shared" si="503"/>
        <v>0</v>
      </c>
      <c r="BR1370">
        <f t="shared" si="504"/>
        <v>0</v>
      </c>
      <c r="BS1370">
        <f t="shared" si="505"/>
        <v>0</v>
      </c>
      <c r="BT1370">
        <f t="shared" si="506"/>
        <v>0</v>
      </c>
    </row>
    <row r="1371" spans="1:72" x14ac:dyDescent="0.25">
      <c r="A1371">
        <v>6037462400</v>
      </c>
      <c r="B1371">
        <v>5808.0044692134197</v>
      </c>
      <c r="C1371">
        <v>4365</v>
      </c>
      <c r="D1371">
        <v>4415</v>
      </c>
      <c r="E1371">
        <v>2319.5163160000002</v>
      </c>
      <c r="F1371">
        <v>1602</v>
      </c>
      <c r="G1371">
        <v>1658</v>
      </c>
      <c r="H1371">
        <v>610.60800694847342</v>
      </c>
      <c r="I1371">
        <v>627.2586</v>
      </c>
      <c r="J1371">
        <v>610.19820000000004</v>
      </c>
      <c r="K1371">
        <v>0.26324798956424905</v>
      </c>
      <c r="L1371">
        <v>0.39154719101123597</v>
      </c>
      <c r="M1371">
        <v>0.36803268998793731</v>
      </c>
      <c r="N1371">
        <v>4339.915798</v>
      </c>
      <c r="O1371">
        <v>3047</v>
      </c>
      <c r="P1371">
        <v>3237</v>
      </c>
      <c r="Q1371">
        <v>1365.6512419999999</v>
      </c>
      <c r="R1371">
        <v>1183</v>
      </c>
      <c r="S1371">
        <v>1389</v>
      </c>
      <c r="T1371">
        <v>0.314672289870081</v>
      </c>
      <c r="U1371">
        <v>0.38825073843124386</v>
      </c>
      <c r="V1371">
        <v>0.42910101946246526</v>
      </c>
      <c r="W1371">
        <v>747.560332126915</v>
      </c>
      <c r="X1371">
        <v>685</v>
      </c>
      <c r="Y1371">
        <v>652</v>
      </c>
      <c r="Z1371">
        <v>2259.47159183025</v>
      </c>
      <c r="AA1371">
        <v>1612</v>
      </c>
      <c r="AB1371">
        <v>1658</v>
      </c>
      <c r="AC1371">
        <v>0.3308562651683376</v>
      </c>
      <c r="AD1371">
        <v>0.42493796526054589</v>
      </c>
      <c r="AE1371">
        <v>0.39324487334137515</v>
      </c>
      <c r="AF1371">
        <v>4254.9204145973899</v>
      </c>
      <c r="AG1371">
        <v>2056</v>
      </c>
      <c r="AH1371">
        <v>2334</v>
      </c>
      <c r="AI1371">
        <v>0.73259592638943605</v>
      </c>
      <c r="AJ1371">
        <v>0.47101947308132874</v>
      </c>
      <c r="AK1371">
        <v>0.52865232163080411</v>
      </c>
      <c r="AL1371">
        <f t="shared" si="498"/>
        <v>0.26740407361056395</v>
      </c>
      <c r="AM1371">
        <f t="shared" si="498"/>
        <v>0.52898052691867126</v>
      </c>
      <c r="AN1371">
        <f t="shared" si="498"/>
        <v>0.47134767836919589</v>
      </c>
      <c r="AO1371">
        <v>71311.343584305418</v>
      </c>
      <c r="AP1371">
        <v>60392.463424601563</v>
      </c>
      <c r="AQ1371">
        <v>66667</v>
      </c>
      <c r="AR1371">
        <v>986.56111111111113</v>
      </c>
      <c r="AS1371">
        <v>972.59746935547651</v>
      </c>
      <c r="AT1371">
        <v>1026</v>
      </c>
      <c r="AU1371">
        <f t="shared" si="484"/>
        <v>-0.2615764533081073</v>
      </c>
      <c r="AV1371">
        <f t="shared" si="485"/>
        <v>5.7632848549475368E-2</v>
      </c>
      <c r="AW1371">
        <v>7.3578448561162857E-2</v>
      </c>
      <c r="AX1371">
        <v>4.0850281031221403E-2</v>
      </c>
      <c r="AY1371" s="1">
        <f t="shared" si="486"/>
        <v>-10918.880159703855</v>
      </c>
      <c r="AZ1371" s="1">
        <f t="shared" si="487"/>
        <v>6274.536575398437</v>
      </c>
      <c r="BA1371" s="1">
        <f t="shared" si="499"/>
        <v>-13.963641755634626</v>
      </c>
      <c r="BB1371" s="1">
        <f t="shared" si="500"/>
        <v>53.402530644523495</v>
      </c>
      <c r="BC1371">
        <f t="shared" si="488"/>
        <v>1</v>
      </c>
      <c r="BD1371">
        <f t="shared" si="489"/>
        <v>1</v>
      </c>
      <c r="BE1371">
        <f t="shared" si="490"/>
        <v>0</v>
      </c>
      <c r="BF1371">
        <f t="shared" si="491"/>
        <v>0</v>
      </c>
      <c r="BG1371">
        <f t="shared" si="492"/>
        <v>0</v>
      </c>
      <c r="BH1371">
        <f t="shared" si="493"/>
        <v>0</v>
      </c>
      <c r="BI1371">
        <f t="shared" si="494"/>
        <v>0</v>
      </c>
      <c r="BJ1371">
        <f t="shared" si="495"/>
        <v>0</v>
      </c>
      <c r="BK1371">
        <f t="shared" si="496"/>
        <v>0</v>
      </c>
      <c r="BL1371">
        <f t="shared" si="497"/>
        <v>0</v>
      </c>
      <c r="BM1371">
        <f t="shared" si="501"/>
        <v>0</v>
      </c>
      <c r="BN1371">
        <f t="shared" si="502"/>
        <v>0</v>
      </c>
      <c r="BO1371">
        <f>IF(AND(AU1371&gt;'County Avg'!$E$3,'Gentrification Calcs'!AW1371&gt;'County Avg'!$E$4,'Gentrification Calcs'!AY1371&gt;'County Avg'!$E$5,'Gentrification Calcs'!BA1371&gt;'County Avg'!$E$6),1,0)</f>
        <v>0</v>
      </c>
      <c r="BP1371">
        <f>IF(AND(AV1371&gt;'County Avg'!$F$3,'Gentrification Calcs'!AX1371&gt;'County Avg'!$F$4,'Gentrification Calcs'!AZ1371&gt;'County Avg'!$F$5,'Gentrification Calcs'!BB1371&gt;'County Avg'!$F$6),1,0)</f>
        <v>0</v>
      </c>
      <c r="BQ1371">
        <f t="shared" si="503"/>
        <v>0</v>
      </c>
      <c r="BR1371">
        <f t="shared" si="504"/>
        <v>0</v>
      </c>
      <c r="BS1371">
        <f t="shared" si="505"/>
        <v>0</v>
      </c>
      <c r="BT1371">
        <f t="shared" si="506"/>
        <v>0</v>
      </c>
    </row>
    <row r="1372" spans="1:72" x14ac:dyDescent="0.25">
      <c r="A1372">
        <v>6037462500</v>
      </c>
      <c r="B1372">
        <v>2389.00000472798</v>
      </c>
      <c r="C1372">
        <v>6046.3501385196596</v>
      </c>
      <c r="D1372">
        <v>5911</v>
      </c>
      <c r="E1372">
        <v>853</v>
      </c>
      <c r="F1372">
        <v>2354.1504869999999</v>
      </c>
      <c r="G1372">
        <v>2209</v>
      </c>
      <c r="H1372">
        <v>842.90902249562839</v>
      </c>
      <c r="I1372">
        <v>702.70032804972232</v>
      </c>
      <c r="J1372">
        <v>401.87060000000002</v>
      </c>
      <c r="K1372">
        <v>0.98817001464903675</v>
      </c>
      <c r="L1372">
        <v>0.29849422623156308</v>
      </c>
      <c r="M1372">
        <v>0.18192421910366682</v>
      </c>
      <c r="N1372">
        <v>1640.0000030000001</v>
      </c>
      <c r="O1372">
        <v>4349.3082679999998</v>
      </c>
      <c r="P1372">
        <v>4337</v>
      </c>
      <c r="Q1372">
        <v>714</v>
      </c>
      <c r="R1372">
        <v>2024.3875459999999</v>
      </c>
      <c r="S1372">
        <v>2320</v>
      </c>
      <c r="T1372">
        <v>0.43536585286213558</v>
      </c>
      <c r="U1372">
        <v>0.46545046275390844</v>
      </c>
      <c r="V1372">
        <v>0.53493198063177316</v>
      </c>
      <c r="W1372">
        <v>194</v>
      </c>
      <c r="X1372">
        <v>779.88974085450195</v>
      </c>
      <c r="Y1372">
        <v>660</v>
      </c>
      <c r="Z1372">
        <v>882</v>
      </c>
      <c r="AA1372">
        <v>2360.1471872329698</v>
      </c>
      <c r="AB1372">
        <v>2209</v>
      </c>
      <c r="AC1372">
        <v>0.2199546485260771</v>
      </c>
      <c r="AD1372">
        <v>0.33044114582058864</v>
      </c>
      <c r="AE1372">
        <v>0.29877772747849707</v>
      </c>
      <c r="AF1372">
        <v>1667.0000032990899</v>
      </c>
      <c r="AG1372">
        <v>3879.2697300911</v>
      </c>
      <c r="AH1372">
        <v>3634</v>
      </c>
      <c r="AI1372">
        <v>0.69778149853494886</v>
      </c>
      <c r="AJ1372">
        <v>0.64158866774474788</v>
      </c>
      <c r="AK1372">
        <v>0.61478599221789887</v>
      </c>
      <c r="AL1372">
        <f t="shared" si="498"/>
        <v>0.30221850146505114</v>
      </c>
      <c r="AM1372">
        <f t="shared" si="498"/>
        <v>0.35841133225525212</v>
      </c>
      <c r="AN1372">
        <f t="shared" si="498"/>
        <v>0.38521400778210113</v>
      </c>
      <c r="AO1372">
        <v>66914.469777306469</v>
      </c>
      <c r="AP1372">
        <v>76260.199427870873</v>
      </c>
      <c r="AQ1372">
        <v>94775</v>
      </c>
      <c r="AR1372">
        <v>1124.7833333333333</v>
      </c>
      <c r="AS1372">
        <v>1003.709766706208</v>
      </c>
      <c r="AT1372">
        <v>1423</v>
      </c>
      <c r="AU1372">
        <f t="shared" si="484"/>
        <v>-5.6192830790200987E-2</v>
      </c>
      <c r="AV1372">
        <f t="shared" si="485"/>
        <v>-2.6802675526849007E-2</v>
      </c>
      <c r="AW1372">
        <v>3.0084609891772862E-2</v>
      </c>
      <c r="AX1372">
        <v>6.9481517877864718E-2</v>
      </c>
      <c r="AY1372" s="1">
        <f t="shared" si="486"/>
        <v>9345.7296505644044</v>
      </c>
      <c r="AZ1372" s="1">
        <f t="shared" si="487"/>
        <v>18514.800572129127</v>
      </c>
      <c r="BA1372" s="1">
        <f t="shared" si="499"/>
        <v>-121.07356662712527</v>
      </c>
      <c r="BB1372" s="1">
        <f t="shared" si="500"/>
        <v>419.29023329379197</v>
      </c>
      <c r="BC1372">
        <f t="shared" si="488"/>
        <v>1</v>
      </c>
      <c r="BD1372">
        <f t="shared" si="489"/>
        <v>1</v>
      </c>
      <c r="BE1372">
        <f t="shared" si="490"/>
        <v>1</v>
      </c>
      <c r="BF1372">
        <f t="shared" si="491"/>
        <v>0</v>
      </c>
      <c r="BG1372">
        <f t="shared" si="492"/>
        <v>0</v>
      </c>
      <c r="BH1372">
        <f t="shared" si="493"/>
        <v>0</v>
      </c>
      <c r="BI1372">
        <f t="shared" si="494"/>
        <v>0</v>
      </c>
      <c r="BJ1372">
        <f t="shared" si="495"/>
        <v>0</v>
      </c>
      <c r="BK1372">
        <f t="shared" si="496"/>
        <v>0</v>
      </c>
      <c r="BL1372">
        <f t="shared" si="497"/>
        <v>0</v>
      </c>
      <c r="BM1372">
        <f t="shared" si="501"/>
        <v>0</v>
      </c>
      <c r="BN1372">
        <f t="shared" si="502"/>
        <v>0</v>
      </c>
      <c r="BO1372">
        <f>IF(AND(AU1372&gt;'County Avg'!$E$3,'Gentrification Calcs'!AW1372&gt;'County Avg'!$E$4,'Gentrification Calcs'!AY1372&gt;'County Avg'!$E$5,'Gentrification Calcs'!BA1372&gt;'County Avg'!$E$6),1,0)</f>
        <v>1</v>
      </c>
      <c r="BP1372">
        <f>IF(AND(AV1372&gt;'County Avg'!$F$3,'Gentrification Calcs'!AX1372&gt;'County Avg'!$F$4,'Gentrification Calcs'!AZ1372&gt;'County Avg'!$F$5,'Gentrification Calcs'!BB1372&gt;'County Avg'!$F$6),1,0)</f>
        <v>1</v>
      </c>
      <c r="BQ1372">
        <f t="shared" si="503"/>
        <v>0</v>
      </c>
      <c r="BR1372">
        <f t="shared" si="504"/>
        <v>0</v>
      </c>
      <c r="BS1372">
        <f t="shared" si="505"/>
        <v>0</v>
      </c>
      <c r="BT1372">
        <f t="shared" si="506"/>
        <v>0</v>
      </c>
    </row>
    <row r="1373" spans="1:72" x14ac:dyDescent="0.25">
      <c r="A1373">
        <v>6037462600</v>
      </c>
      <c r="B1373">
        <v>5270.9999861934302</v>
      </c>
      <c r="C1373">
        <v>2338</v>
      </c>
      <c r="D1373">
        <v>2342</v>
      </c>
      <c r="E1373">
        <v>2112</v>
      </c>
      <c r="F1373">
        <v>897</v>
      </c>
      <c r="G1373">
        <v>850</v>
      </c>
      <c r="H1373">
        <v>216.45440042837635</v>
      </c>
      <c r="I1373">
        <v>233.26499999999999</v>
      </c>
      <c r="J1373">
        <v>177.61779999999999</v>
      </c>
      <c r="K1373">
        <v>0.10248787899070849</v>
      </c>
      <c r="L1373">
        <v>0.26005016722408025</v>
      </c>
      <c r="M1373">
        <v>0.2089621176470588</v>
      </c>
      <c r="N1373">
        <v>3530.9999910000001</v>
      </c>
      <c r="O1373">
        <v>1682</v>
      </c>
      <c r="P1373">
        <v>1769</v>
      </c>
      <c r="Q1373">
        <v>1196</v>
      </c>
      <c r="R1373">
        <v>868</v>
      </c>
      <c r="S1373">
        <v>829</v>
      </c>
      <c r="T1373">
        <v>0.33871424611963413</v>
      </c>
      <c r="U1373">
        <v>0.51605231866825207</v>
      </c>
      <c r="V1373">
        <v>0.46862634256642172</v>
      </c>
      <c r="W1373">
        <v>1226</v>
      </c>
      <c r="X1373">
        <v>180</v>
      </c>
      <c r="Y1373">
        <v>117</v>
      </c>
      <c r="Z1373">
        <v>2109</v>
      </c>
      <c r="AA1373">
        <v>894</v>
      </c>
      <c r="AB1373">
        <v>850</v>
      </c>
      <c r="AC1373">
        <v>0.58131816026552874</v>
      </c>
      <c r="AD1373">
        <v>0.20134228187919462</v>
      </c>
      <c r="AE1373">
        <v>0.1376470588235294</v>
      </c>
      <c r="AF1373">
        <v>2667.99999301159</v>
      </c>
      <c r="AG1373">
        <v>1517</v>
      </c>
      <c r="AH1373">
        <v>1533</v>
      </c>
      <c r="AI1373">
        <v>0.50616581293872198</v>
      </c>
      <c r="AJ1373">
        <v>0.64884516680923865</v>
      </c>
      <c r="AK1373">
        <v>0.65456874466268145</v>
      </c>
      <c r="AL1373">
        <f t="shared" si="498"/>
        <v>0.49383418706127802</v>
      </c>
      <c r="AM1373">
        <f t="shared" si="498"/>
        <v>0.35115483319076135</v>
      </c>
      <c r="AN1373">
        <f t="shared" si="498"/>
        <v>0.34543125533731855</v>
      </c>
      <c r="AO1373">
        <v>91882.69088016967</v>
      </c>
      <c r="AP1373">
        <v>105226.15733551288</v>
      </c>
      <c r="AQ1373">
        <v>106765</v>
      </c>
      <c r="AR1373">
        <v>1252.6388888888889</v>
      </c>
      <c r="AS1373">
        <v>1186.3254250691973</v>
      </c>
      <c r="AT1373">
        <v>1462</v>
      </c>
      <c r="AU1373">
        <f t="shared" si="484"/>
        <v>0.14267935387051667</v>
      </c>
      <c r="AV1373">
        <f t="shared" si="485"/>
        <v>5.7235778534427961E-3</v>
      </c>
      <c r="AW1373">
        <v>0.17733807254861794</v>
      </c>
      <c r="AX1373">
        <v>-4.7425976101830358E-2</v>
      </c>
      <c r="AY1373" s="1">
        <f t="shared" si="486"/>
        <v>13343.466455343209</v>
      </c>
      <c r="AZ1373" s="1">
        <f t="shared" si="487"/>
        <v>1538.8426644871215</v>
      </c>
      <c r="BA1373" s="1">
        <f t="shared" si="499"/>
        <v>-66.313463819691606</v>
      </c>
      <c r="BB1373" s="1">
        <f t="shared" si="500"/>
        <v>275.67457493080269</v>
      </c>
      <c r="BC1373">
        <f t="shared" si="488"/>
        <v>1</v>
      </c>
      <c r="BD1373">
        <f t="shared" si="489"/>
        <v>1</v>
      </c>
      <c r="BE1373">
        <f t="shared" si="490"/>
        <v>0</v>
      </c>
      <c r="BF1373">
        <f t="shared" si="491"/>
        <v>0</v>
      </c>
      <c r="BG1373">
        <f t="shared" si="492"/>
        <v>0</v>
      </c>
      <c r="BH1373">
        <f t="shared" si="493"/>
        <v>0</v>
      </c>
      <c r="BI1373">
        <f t="shared" si="494"/>
        <v>1</v>
      </c>
      <c r="BJ1373">
        <f t="shared" si="495"/>
        <v>0</v>
      </c>
      <c r="BK1373">
        <f t="shared" si="496"/>
        <v>0</v>
      </c>
      <c r="BL1373">
        <f t="shared" si="497"/>
        <v>0</v>
      </c>
      <c r="BM1373">
        <f t="shared" si="501"/>
        <v>0</v>
      </c>
      <c r="BN1373">
        <f t="shared" si="502"/>
        <v>0</v>
      </c>
      <c r="BO1373">
        <f>IF(AND(AU1373&gt;'County Avg'!$E$3,'Gentrification Calcs'!AW1373&gt;'County Avg'!$E$4,'Gentrification Calcs'!AY1373&gt;'County Avg'!$E$5,'Gentrification Calcs'!BA1373&gt;'County Avg'!$E$6),1,0)</f>
        <v>1</v>
      </c>
      <c r="BP1373">
        <f>IF(AND(AV1373&gt;'County Avg'!$F$3,'Gentrification Calcs'!AX1373&gt;'County Avg'!$F$4,'Gentrification Calcs'!AZ1373&gt;'County Avg'!$F$5,'Gentrification Calcs'!BB1373&gt;'County Avg'!$F$6),1,0)</f>
        <v>0</v>
      </c>
      <c r="BQ1373">
        <f t="shared" si="503"/>
        <v>0</v>
      </c>
      <c r="BR1373">
        <f t="shared" si="504"/>
        <v>0</v>
      </c>
      <c r="BS1373">
        <f t="shared" si="505"/>
        <v>0</v>
      </c>
      <c r="BT1373">
        <f t="shared" si="506"/>
        <v>0</v>
      </c>
    </row>
    <row r="1374" spans="1:72" x14ac:dyDescent="0.25">
      <c r="A1374">
        <v>6037462700</v>
      </c>
      <c r="B1374">
        <v>2737.0000062331701</v>
      </c>
      <c r="C1374">
        <v>5500</v>
      </c>
      <c r="D1374">
        <v>5227</v>
      </c>
      <c r="E1374">
        <v>1058</v>
      </c>
      <c r="F1374">
        <v>2167</v>
      </c>
      <c r="G1374">
        <v>2122</v>
      </c>
      <c r="H1374">
        <v>821.74719784756064</v>
      </c>
      <c r="I1374">
        <v>674.27459999999996</v>
      </c>
      <c r="J1374">
        <v>869.97379999999998</v>
      </c>
      <c r="K1374">
        <v>0.77669867471414045</v>
      </c>
      <c r="L1374">
        <v>0.31115579141670513</v>
      </c>
      <c r="M1374">
        <v>0.40997822808671064</v>
      </c>
      <c r="N1374">
        <v>1932.000004</v>
      </c>
      <c r="O1374">
        <v>3701</v>
      </c>
      <c r="P1374">
        <v>3881</v>
      </c>
      <c r="Q1374">
        <v>630</v>
      </c>
      <c r="R1374">
        <v>1340</v>
      </c>
      <c r="S1374">
        <v>1483</v>
      </c>
      <c r="T1374">
        <v>0.32608695584661085</v>
      </c>
      <c r="U1374">
        <v>0.36206430694406916</v>
      </c>
      <c r="V1374">
        <v>0.38211801082195312</v>
      </c>
      <c r="W1374">
        <v>558</v>
      </c>
      <c r="X1374">
        <v>1314</v>
      </c>
      <c r="Y1374">
        <v>1381</v>
      </c>
      <c r="Z1374">
        <v>1052</v>
      </c>
      <c r="AA1374">
        <v>2165</v>
      </c>
      <c r="AB1374">
        <v>2122</v>
      </c>
      <c r="AC1374">
        <v>0.53041825095057038</v>
      </c>
      <c r="AD1374">
        <v>0.60692840646651269</v>
      </c>
      <c r="AE1374">
        <v>0.65080113100848258</v>
      </c>
      <c r="AF1374">
        <v>1531.00000348666</v>
      </c>
      <c r="AG1374">
        <v>2127</v>
      </c>
      <c r="AH1374">
        <v>1656</v>
      </c>
      <c r="AI1374">
        <v>0.55937157471684396</v>
      </c>
      <c r="AJ1374">
        <v>0.38672727272727275</v>
      </c>
      <c r="AK1374">
        <v>0.31681652955806389</v>
      </c>
      <c r="AL1374">
        <f t="shared" si="498"/>
        <v>0.44062842528315604</v>
      </c>
      <c r="AM1374">
        <f t="shared" si="498"/>
        <v>0.61327272727272719</v>
      </c>
      <c r="AN1374">
        <f t="shared" si="498"/>
        <v>0.68318347044193617</v>
      </c>
      <c r="AO1374">
        <v>62709.868504772006</v>
      </c>
      <c r="AP1374">
        <v>65376.470371883945</v>
      </c>
      <c r="AQ1374">
        <v>54947</v>
      </c>
      <c r="AR1374">
        <v>1090.2277777777779</v>
      </c>
      <c r="AS1374">
        <v>1028.0585211546068</v>
      </c>
      <c r="AT1374">
        <v>1262</v>
      </c>
      <c r="AU1374">
        <f t="shared" si="484"/>
        <v>-0.1726443019895712</v>
      </c>
      <c r="AV1374">
        <f t="shared" si="485"/>
        <v>-6.9910743169208867E-2</v>
      </c>
      <c r="AW1374">
        <v>3.597735109745831E-2</v>
      </c>
      <c r="AX1374">
        <v>2.0053703877883966E-2</v>
      </c>
      <c r="AY1374" s="1">
        <f t="shared" si="486"/>
        <v>2666.6018671119382</v>
      </c>
      <c r="AZ1374" s="1">
        <f t="shared" si="487"/>
        <v>-10429.470371883945</v>
      </c>
      <c r="BA1374" s="1">
        <f t="shared" si="499"/>
        <v>-62.169256623171123</v>
      </c>
      <c r="BB1374" s="1">
        <f t="shared" si="500"/>
        <v>233.94147884539325</v>
      </c>
      <c r="BC1374">
        <f t="shared" si="488"/>
        <v>1</v>
      </c>
      <c r="BD1374">
        <f t="shared" si="489"/>
        <v>1</v>
      </c>
      <c r="BE1374">
        <f t="shared" si="490"/>
        <v>1</v>
      </c>
      <c r="BF1374">
        <f t="shared" si="491"/>
        <v>0</v>
      </c>
      <c r="BG1374">
        <f t="shared" si="492"/>
        <v>0</v>
      </c>
      <c r="BH1374">
        <f t="shared" si="493"/>
        <v>0</v>
      </c>
      <c r="BI1374">
        <f t="shared" si="494"/>
        <v>1</v>
      </c>
      <c r="BJ1374">
        <f t="shared" si="495"/>
        <v>1</v>
      </c>
      <c r="BK1374">
        <f t="shared" si="496"/>
        <v>0</v>
      </c>
      <c r="BL1374">
        <f t="shared" si="497"/>
        <v>0</v>
      </c>
      <c r="BM1374">
        <f t="shared" si="501"/>
        <v>0</v>
      </c>
      <c r="BN1374">
        <f t="shared" si="502"/>
        <v>0</v>
      </c>
      <c r="BO1374">
        <f>IF(AND(AU1374&gt;'County Avg'!$E$3,'Gentrification Calcs'!AW1374&gt;'County Avg'!$E$4,'Gentrification Calcs'!AY1374&gt;'County Avg'!$E$5,'Gentrification Calcs'!BA1374&gt;'County Avg'!$E$6),1,0)</f>
        <v>0</v>
      </c>
      <c r="BP1374">
        <f>IF(AND(AV1374&gt;'County Avg'!$F$3,'Gentrification Calcs'!AX1374&gt;'County Avg'!$F$4,'Gentrification Calcs'!AZ1374&gt;'County Avg'!$F$5,'Gentrification Calcs'!BB1374&gt;'County Avg'!$F$6),1,0)</f>
        <v>0</v>
      </c>
      <c r="BQ1374">
        <f t="shared" si="503"/>
        <v>0</v>
      </c>
      <c r="BR1374">
        <f t="shared" si="504"/>
        <v>0</v>
      </c>
      <c r="BS1374">
        <f t="shared" si="505"/>
        <v>0</v>
      </c>
      <c r="BT1374">
        <f t="shared" si="506"/>
        <v>0</v>
      </c>
    </row>
    <row r="1375" spans="1:72" x14ac:dyDescent="0.25">
      <c r="A1375">
        <v>6037462800</v>
      </c>
      <c r="B1375">
        <v>3728.7712098479701</v>
      </c>
      <c r="C1375">
        <v>2966</v>
      </c>
      <c r="D1375">
        <v>2727</v>
      </c>
      <c r="E1375">
        <v>1387.732389</v>
      </c>
      <c r="F1375">
        <v>1076</v>
      </c>
      <c r="G1375">
        <v>1095</v>
      </c>
      <c r="H1375">
        <v>407.08320092708101</v>
      </c>
      <c r="I1375">
        <v>384.7654</v>
      </c>
      <c r="J1375">
        <v>384.03140000000002</v>
      </c>
      <c r="K1375">
        <v>0.29334416646456252</v>
      </c>
      <c r="L1375">
        <v>0.35758866171003717</v>
      </c>
      <c r="M1375">
        <v>0.35071360730593609</v>
      </c>
      <c r="N1375">
        <v>2750.4802009999999</v>
      </c>
      <c r="O1375">
        <v>2008</v>
      </c>
      <c r="P1375">
        <v>2034</v>
      </c>
      <c r="Q1375">
        <v>774.45130319999998</v>
      </c>
      <c r="R1375">
        <v>600</v>
      </c>
      <c r="S1375">
        <v>869</v>
      </c>
      <c r="T1375">
        <v>0.28156948845457258</v>
      </c>
      <c r="U1375">
        <v>0.29880478087649404</v>
      </c>
      <c r="V1375">
        <v>0.42723697148475909</v>
      </c>
      <c r="W1375">
        <v>274.75981180369899</v>
      </c>
      <c r="X1375">
        <v>604</v>
      </c>
      <c r="Y1375">
        <v>599</v>
      </c>
      <c r="Z1375">
        <v>1396.70748722553</v>
      </c>
      <c r="AA1375">
        <v>1085</v>
      </c>
      <c r="AB1375">
        <v>1095</v>
      </c>
      <c r="AC1375">
        <v>0.19671965269513358</v>
      </c>
      <c r="AD1375">
        <v>0.5566820276497696</v>
      </c>
      <c r="AE1375">
        <v>0.54703196347031968</v>
      </c>
      <c r="AF1375">
        <v>2316.78864216697</v>
      </c>
      <c r="AG1375">
        <v>1251</v>
      </c>
      <c r="AH1375">
        <v>1110</v>
      </c>
      <c r="AI1375">
        <v>0.62132764704043897</v>
      </c>
      <c r="AJ1375">
        <v>0.42178017532029671</v>
      </c>
      <c r="AK1375">
        <v>0.40704070407040704</v>
      </c>
      <c r="AL1375">
        <f t="shared" si="498"/>
        <v>0.37867235295956103</v>
      </c>
      <c r="AM1375">
        <f t="shared" si="498"/>
        <v>0.57821982467970323</v>
      </c>
      <c r="AN1375">
        <f t="shared" si="498"/>
        <v>0.59295929592959296</v>
      </c>
      <c r="AO1375">
        <v>59885.638918345707</v>
      </c>
      <c r="AP1375">
        <v>62643.305271761346</v>
      </c>
      <c r="AQ1375">
        <v>60149</v>
      </c>
      <c r="AR1375">
        <v>1110.9611111111112</v>
      </c>
      <c r="AS1375">
        <v>1053.7599841834717</v>
      </c>
      <c r="AT1375">
        <v>1196</v>
      </c>
      <c r="AU1375">
        <f t="shared" si="484"/>
        <v>-0.19954747172014226</v>
      </c>
      <c r="AV1375">
        <f t="shared" si="485"/>
        <v>-1.4739471249889669E-2</v>
      </c>
      <c r="AW1375">
        <v>1.7235292421921455E-2</v>
      </c>
      <c r="AX1375">
        <v>0.12843219060826505</v>
      </c>
      <c r="AY1375" s="1">
        <f t="shared" si="486"/>
        <v>2757.6663534156396</v>
      </c>
      <c r="AZ1375" s="1">
        <f t="shared" si="487"/>
        <v>-2494.3052717613464</v>
      </c>
      <c r="BA1375" s="1">
        <f t="shared" si="499"/>
        <v>-57.201126927639507</v>
      </c>
      <c r="BB1375" s="1">
        <f t="shared" si="500"/>
        <v>142.24001581652828</v>
      </c>
      <c r="BC1375">
        <f t="shared" si="488"/>
        <v>1</v>
      </c>
      <c r="BD1375">
        <f t="shared" si="489"/>
        <v>1</v>
      </c>
      <c r="BE1375">
        <f t="shared" si="490"/>
        <v>0</v>
      </c>
      <c r="BF1375">
        <f t="shared" si="491"/>
        <v>0</v>
      </c>
      <c r="BG1375">
        <f t="shared" si="492"/>
        <v>0</v>
      </c>
      <c r="BH1375">
        <f t="shared" si="493"/>
        <v>0</v>
      </c>
      <c r="BI1375">
        <f t="shared" si="494"/>
        <v>0</v>
      </c>
      <c r="BJ1375">
        <f t="shared" si="495"/>
        <v>1</v>
      </c>
      <c r="BK1375">
        <f t="shared" si="496"/>
        <v>0</v>
      </c>
      <c r="BL1375">
        <f t="shared" si="497"/>
        <v>0</v>
      </c>
      <c r="BM1375">
        <f t="shared" si="501"/>
        <v>0</v>
      </c>
      <c r="BN1375">
        <f t="shared" si="502"/>
        <v>0</v>
      </c>
      <c r="BO1375">
        <f>IF(AND(AU1375&gt;'County Avg'!$E$3,'Gentrification Calcs'!AW1375&gt;'County Avg'!$E$4,'Gentrification Calcs'!AY1375&gt;'County Avg'!$E$5,'Gentrification Calcs'!BA1375&gt;'County Avg'!$E$6),1,0)</f>
        <v>0</v>
      </c>
      <c r="BP1375">
        <f>IF(AND(AV1375&gt;'County Avg'!$F$3,'Gentrification Calcs'!AX1375&gt;'County Avg'!$F$4,'Gentrification Calcs'!AZ1375&gt;'County Avg'!$F$5,'Gentrification Calcs'!BB1375&gt;'County Avg'!$F$6),1,0)</f>
        <v>0</v>
      </c>
      <c r="BQ1375">
        <f t="shared" si="503"/>
        <v>0</v>
      </c>
      <c r="BR1375">
        <f t="shared" si="504"/>
        <v>0</v>
      </c>
      <c r="BS1375">
        <f t="shared" si="505"/>
        <v>0</v>
      </c>
      <c r="BT1375">
        <f t="shared" si="506"/>
        <v>0</v>
      </c>
    </row>
    <row r="1376" spans="1:72" x14ac:dyDescent="0.25">
      <c r="A1376">
        <v>6037462900</v>
      </c>
      <c r="B1376">
        <v>1722.0000132355301</v>
      </c>
      <c r="C1376">
        <v>3659</v>
      </c>
      <c r="D1376">
        <v>3863</v>
      </c>
      <c r="E1376">
        <v>695</v>
      </c>
      <c r="F1376">
        <v>1331</v>
      </c>
      <c r="G1376">
        <v>1405</v>
      </c>
      <c r="H1376">
        <v>463.21238714718083</v>
      </c>
      <c r="I1376">
        <v>339.01120000000003</v>
      </c>
      <c r="J1376">
        <v>343.94240000000002</v>
      </c>
      <c r="K1376">
        <v>0.66649264337723857</v>
      </c>
      <c r="L1376">
        <v>0.25470413223140498</v>
      </c>
      <c r="M1376">
        <v>0.24479886120996444</v>
      </c>
      <c r="N1376">
        <v>1331.00001</v>
      </c>
      <c r="O1376">
        <v>2644</v>
      </c>
      <c r="P1376">
        <v>2776</v>
      </c>
      <c r="Q1376">
        <v>575</v>
      </c>
      <c r="R1376">
        <v>942</v>
      </c>
      <c r="S1376">
        <v>1330</v>
      </c>
      <c r="T1376">
        <v>0.43200600727268212</v>
      </c>
      <c r="U1376">
        <v>0.35627836611195157</v>
      </c>
      <c r="V1376">
        <v>0.47910662824207495</v>
      </c>
      <c r="W1376">
        <v>107</v>
      </c>
      <c r="X1376">
        <v>262</v>
      </c>
      <c r="Y1376">
        <v>139</v>
      </c>
      <c r="Z1376">
        <v>713</v>
      </c>
      <c r="AA1376">
        <v>1370</v>
      </c>
      <c r="AB1376">
        <v>1405</v>
      </c>
      <c r="AC1376">
        <v>0.15007012622720897</v>
      </c>
      <c r="AD1376">
        <v>0.19124087591240876</v>
      </c>
      <c r="AE1376">
        <v>9.8932384341637009E-2</v>
      </c>
      <c r="AF1376">
        <v>1305.0000100304101</v>
      </c>
      <c r="AG1376">
        <v>2014</v>
      </c>
      <c r="AH1376">
        <v>1589</v>
      </c>
      <c r="AI1376">
        <v>0.75783972125435517</v>
      </c>
      <c r="AJ1376">
        <v>0.55042361300901887</v>
      </c>
      <c r="AK1376">
        <v>0.41133833807921305</v>
      </c>
      <c r="AL1376">
        <f t="shared" si="498"/>
        <v>0.24216027874564483</v>
      </c>
      <c r="AM1376">
        <f t="shared" si="498"/>
        <v>0.44957638699098113</v>
      </c>
      <c r="AN1376">
        <f t="shared" si="498"/>
        <v>0.58866166192078695</v>
      </c>
      <c r="AO1376">
        <v>76348.521208907739</v>
      </c>
      <c r="AP1376">
        <v>83669.80302411117</v>
      </c>
      <c r="AQ1376">
        <v>88750</v>
      </c>
      <c r="AR1376">
        <v>1031.4833333333333</v>
      </c>
      <c r="AS1376">
        <v>1291.8366943455912</v>
      </c>
      <c r="AT1376">
        <v>1295</v>
      </c>
      <c r="AU1376">
        <f t="shared" si="484"/>
        <v>-0.20741610824533629</v>
      </c>
      <c r="AV1376">
        <f t="shared" si="485"/>
        <v>-0.13908527492980582</v>
      </c>
      <c r="AW1376">
        <v>-7.5727641160730552E-2</v>
      </c>
      <c r="AX1376">
        <v>0.12282826213012338</v>
      </c>
      <c r="AY1376" s="1">
        <f t="shared" si="486"/>
        <v>7321.2818152034306</v>
      </c>
      <c r="AZ1376" s="1">
        <f t="shared" si="487"/>
        <v>5080.1969758888299</v>
      </c>
      <c r="BA1376" s="1">
        <f t="shared" si="499"/>
        <v>260.35336101225789</v>
      </c>
      <c r="BB1376" s="1">
        <f t="shared" si="500"/>
        <v>3.1633056544087594</v>
      </c>
      <c r="BC1376">
        <f t="shared" si="488"/>
        <v>1</v>
      </c>
      <c r="BD1376">
        <f t="shared" si="489"/>
        <v>1</v>
      </c>
      <c r="BE1376">
        <f t="shared" si="490"/>
        <v>1</v>
      </c>
      <c r="BF1376">
        <f t="shared" si="491"/>
        <v>0</v>
      </c>
      <c r="BG1376">
        <f t="shared" si="492"/>
        <v>0</v>
      </c>
      <c r="BH1376">
        <f t="shared" si="493"/>
        <v>0</v>
      </c>
      <c r="BI1376">
        <f t="shared" si="494"/>
        <v>0</v>
      </c>
      <c r="BJ1376">
        <f t="shared" si="495"/>
        <v>0</v>
      </c>
      <c r="BK1376">
        <f t="shared" si="496"/>
        <v>0</v>
      </c>
      <c r="BL1376">
        <f t="shared" si="497"/>
        <v>0</v>
      </c>
      <c r="BM1376">
        <f t="shared" si="501"/>
        <v>0</v>
      </c>
      <c r="BN1376">
        <f t="shared" si="502"/>
        <v>0</v>
      </c>
      <c r="BO1376">
        <f>IF(AND(AU1376&gt;'County Avg'!$E$3,'Gentrification Calcs'!AW1376&gt;'County Avg'!$E$4,'Gentrification Calcs'!AY1376&gt;'County Avg'!$E$5,'Gentrification Calcs'!BA1376&gt;'County Avg'!$E$6),1,0)</f>
        <v>0</v>
      </c>
      <c r="BP1376">
        <f>IF(AND(AV1376&gt;'County Avg'!$F$3,'Gentrification Calcs'!AX1376&gt;'County Avg'!$F$4,'Gentrification Calcs'!AZ1376&gt;'County Avg'!$F$5,'Gentrification Calcs'!BB1376&gt;'County Avg'!$F$6),1,0)</f>
        <v>0</v>
      </c>
      <c r="BQ1376">
        <f t="shared" si="503"/>
        <v>0</v>
      </c>
      <c r="BR1376">
        <f t="shared" si="504"/>
        <v>0</v>
      </c>
      <c r="BS1376">
        <f t="shared" si="505"/>
        <v>0</v>
      </c>
      <c r="BT1376">
        <f t="shared" si="506"/>
        <v>0</v>
      </c>
    </row>
    <row r="1377" spans="1:72" x14ac:dyDescent="0.25">
      <c r="A1377">
        <v>6037463000</v>
      </c>
      <c r="B1377">
        <v>2253.9516608009599</v>
      </c>
      <c r="C1377">
        <v>1834</v>
      </c>
      <c r="D1377">
        <v>2334</v>
      </c>
      <c r="E1377">
        <v>819.70843509999997</v>
      </c>
      <c r="F1377">
        <v>770</v>
      </c>
      <c r="G1377">
        <v>935</v>
      </c>
      <c r="H1377">
        <v>131.09760100763444</v>
      </c>
      <c r="I1377">
        <v>110.253</v>
      </c>
      <c r="J1377">
        <v>224.7988</v>
      </c>
      <c r="K1377">
        <v>0.15993198971002567</v>
      </c>
      <c r="L1377">
        <v>0.14318571428571428</v>
      </c>
      <c r="M1377">
        <v>0.24042652406417112</v>
      </c>
      <c r="N1377">
        <v>1582.205017</v>
      </c>
      <c r="O1377">
        <v>1447</v>
      </c>
      <c r="P1377">
        <v>1795</v>
      </c>
      <c r="Q1377">
        <v>398.51049799999998</v>
      </c>
      <c r="R1377">
        <v>842</v>
      </c>
      <c r="S1377">
        <v>1014</v>
      </c>
      <c r="T1377">
        <v>0.25187032888797872</v>
      </c>
      <c r="U1377">
        <v>0.58189357290946786</v>
      </c>
      <c r="V1377">
        <v>0.5649025069637883</v>
      </c>
      <c r="W1377">
        <v>333.40728759765602</v>
      </c>
      <c r="X1377">
        <v>130</v>
      </c>
      <c r="Y1377">
        <v>278</v>
      </c>
      <c r="Z1377">
        <v>850.28723144531295</v>
      </c>
      <c r="AA1377">
        <v>743</v>
      </c>
      <c r="AB1377">
        <v>935</v>
      </c>
      <c r="AC1377">
        <v>0.39211136574511696</v>
      </c>
      <c r="AD1377">
        <v>0.17496635262449528</v>
      </c>
      <c r="AE1377">
        <v>0.29732620320855613</v>
      </c>
      <c r="AF1377">
        <v>1237.9471922561099</v>
      </c>
      <c r="AG1377">
        <v>1192</v>
      </c>
      <c r="AH1377">
        <v>1146</v>
      </c>
      <c r="AI1377">
        <v>0.54923413566739732</v>
      </c>
      <c r="AJ1377">
        <v>0.64994547437295525</v>
      </c>
      <c r="AK1377">
        <v>0.49100257069408743</v>
      </c>
      <c r="AL1377">
        <f t="shared" si="498"/>
        <v>0.45076586433260268</v>
      </c>
      <c r="AM1377">
        <f t="shared" si="498"/>
        <v>0.35005452562704475</v>
      </c>
      <c r="AN1377">
        <f t="shared" si="498"/>
        <v>0.50899742930591252</v>
      </c>
      <c r="AO1377">
        <v>103841.67974549311</v>
      </c>
      <c r="AP1377">
        <v>110615.59542296692</v>
      </c>
      <c r="AQ1377">
        <v>107464</v>
      </c>
      <c r="AR1377">
        <v>1541.1777777777779</v>
      </c>
      <c r="AS1377">
        <v>1459.5725583234482</v>
      </c>
      <c r="AT1377">
        <v>1786</v>
      </c>
      <c r="AU1377">
        <f t="shared" si="484"/>
        <v>0.10071133870555793</v>
      </c>
      <c r="AV1377">
        <f t="shared" si="485"/>
        <v>-0.15894290367886782</v>
      </c>
      <c r="AW1377">
        <v>0.33002324402148914</v>
      </c>
      <c r="AX1377">
        <v>-1.6991065945679562E-2</v>
      </c>
      <c r="AY1377" s="1">
        <f t="shared" si="486"/>
        <v>6773.9156774738076</v>
      </c>
      <c r="AZ1377" s="1">
        <f t="shared" si="487"/>
        <v>-3151.5954229669151</v>
      </c>
      <c r="BA1377" s="1">
        <f t="shared" si="499"/>
        <v>-81.605219454329699</v>
      </c>
      <c r="BB1377" s="1">
        <f t="shared" si="500"/>
        <v>326.42744167655178</v>
      </c>
      <c r="BC1377">
        <f t="shared" si="488"/>
        <v>1</v>
      </c>
      <c r="BD1377">
        <f t="shared" si="489"/>
        <v>1</v>
      </c>
      <c r="BE1377">
        <f t="shared" si="490"/>
        <v>0</v>
      </c>
      <c r="BF1377">
        <f t="shared" si="491"/>
        <v>0</v>
      </c>
      <c r="BG1377">
        <f t="shared" si="492"/>
        <v>0</v>
      </c>
      <c r="BH1377">
        <f t="shared" si="493"/>
        <v>0</v>
      </c>
      <c r="BI1377">
        <f t="shared" si="494"/>
        <v>0</v>
      </c>
      <c r="BJ1377">
        <f t="shared" si="495"/>
        <v>0</v>
      </c>
      <c r="BK1377">
        <f t="shared" si="496"/>
        <v>0</v>
      </c>
      <c r="BL1377">
        <f t="shared" si="497"/>
        <v>0</v>
      </c>
      <c r="BM1377">
        <f t="shared" si="501"/>
        <v>0</v>
      </c>
      <c r="BN1377">
        <f t="shared" si="502"/>
        <v>0</v>
      </c>
      <c r="BO1377">
        <f>IF(AND(AU1377&gt;'County Avg'!$E$3,'Gentrification Calcs'!AW1377&gt;'County Avg'!$E$4,'Gentrification Calcs'!AY1377&gt;'County Avg'!$E$5,'Gentrification Calcs'!BA1377&gt;'County Avg'!$E$6),1,0)</f>
        <v>1</v>
      </c>
      <c r="BP1377">
        <f>IF(AND(AV1377&gt;'County Avg'!$F$3,'Gentrification Calcs'!AX1377&gt;'County Avg'!$F$4,'Gentrification Calcs'!AZ1377&gt;'County Avg'!$F$5,'Gentrification Calcs'!BB1377&gt;'County Avg'!$F$6),1,0)</f>
        <v>0</v>
      </c>
      <c r="BQ1377">
        <f t="shared" si="503"/>
        <v>0</v>
      </c>
      <c r="BR1377">
        <f t="shared" si="504"/>
        <v>0</v>
      </c>
      <c r="BS1377">
        <f t="shared" si="505"/>
        <v>0</v>
      </c>
      <c r="BT1377">
        <f t="shared" si="506"/>
        <v>0</v>
      </c>
    </row>
    <row r="1378" spans="1:72" x14ac:dyDescent="0.25">
      <c r="A1378">
        <v>6037463101</v>
      </c>
      <c r="B1378">
        <v>3669.7710052829002</v>
      </c>
      <c r="C1378">
        <v>2424.6009613275501</v>
      </c>
      <c r="D1378">
        <v>2262</v>
      </c>
      <c r="E1378">
        <v>1243.6285789999999</v>
      </c>
      <c r="F1378">
        <v>908.48553470000002</v>
      </c>
      <c r="G1378">
        <v>867</v>
      </c>
      <c r="H1378">
        <v>319.02461399339921</v>
      </c>
      <c r="I1378">
        <v>326.26389234558417</v>
      </c>
      <c r="J1378">
        <v>305.63499999999999</v>
      </c>
      <c r="K1378">
        <v>0.25652724565876933</v>
      </c>
      <c r="L1378">
        <v>0.35912943011615811</v>
      </c>
      <c r="M1378">
        <v>0.35252018454440598</v>
      </c>
      <c r="N1378">
        <v>2449.9878210000002</v>
      </c>
      <c r="O1378">
        <v>1730.16687</v>
      </c>
      <c r="P1378">
        <v>1693</v>
      </c>
      <c r="Q1378">
        <v>989.98317029999998</v>
      </c>
      <c r="R1378">
        <v>597.7657471</v>
      </c>
      <c r="S1378">
        <v>582</v>
      </c>
      <c r="T1378">
        <v>0.40407677206163545</v>
      </c>
      <c r="U1378">
        <v>0.34549600819717463</v>
      </c>
      <c r="V1378">
        <v>0.34376845835794445</v>
      </c>
      <c r="W1378">
        <v>267.829277187586</v>
      </c>
      <c r="X1378">
        <v>335.380126953125</v>
      </c>
      <c r="Y1378">
        <v>313</v>
      </c>
      <c r="Z1378">
        <v>1220.61947739124</v>
      </c>
      <c r="AA1378">
        <v>870.01550292968795</v>
      </c>
      <c r="AB1378">
        <v>867</v>
      </c>
      <c r="AC1378">
        <v>0.21942077948813513</v>
      </c>
      <c r="AD1378">
        <v>0.38548752961730776</v>
      </c>
      <c r="AE1378">
        <v>0.36101499423298733</v>
      </c>
      <c r="AF1378">
        <v>1898.1659095314001</v>
      </c>
      <c r="AG1378">
        <v>903.553466796875</v>
      </c>
      <c r="AH1378">
        <v>773</v>
      </c>
      <c r="AI1378">
        <v>0.51724369362525702</v>
      </c>
      <c r="AJ1378">
        <v>0.37266068982425432</v>
      </c>
      <c r="AK1378">
        <v>0.34173297966401417</v>
      </c>
      <c r="AL1378">
        <f t="shared" si="498"/>
        <v>0.48275630637474298</v>
      </c>
      <c r="AM1378">
        <f t="shared" si="498"/>
        <v>0.62733931017574562</v>
      </c>
      <c r="AN1378">
        <f t="shared" si="498"/>
        <v>0.65826702033598583</v>
      </c>
      <c r="AO1378">
        <v>61685.019618239661</v>
      </c>
      <c r="AP1378">
        <v>69278.39558643238</v>
      </c>
      <c r="AQ1378">
        <v>64886</v>
      </c>
      <c r="AR1378">
        <v>1078.1333333333334</v>
      </c>
      <c r="AS1378">
        <v>967.18663503361017</v>
      </c>
      <c r="AT1378">
        <v>1301</v>
      </c>
      <c r="AU1378">
        <f t="shared" si="484"/>
        <v>-0.1445830038010027</v>
      </c>
      <c r="AV1378">
        <f t="shared" si="485"/>
        <v>-3.0927710160240152E-2</v>
      </c>
      <c r="AW1378">
        <v>-5.8580763864460816E-2</v>
      </c>
      <c r="AX1378">
        <v>-1.7275498392301802E-3</v>
      </c>
      <c r="AY1378" s="1">
        <f t="shared" si="486"/>
        <v>7593.3759681927186</v>
      </c>
      <c r="AZ1378" s="1">
        <f t="shared" si="487"/>
        <v>-4392.3955864323798</v>
      </c>
      <c r="BA1378" s="1">
        <f t="shared" si="499"/>
        <v>-110.94669829972327</v>
      </c>
      <c r="BB1378" s="1">
        <f t="shared" si="500"/>
        <v>333.81336496638983</v>
      </c>
      <c r="BC1378">
        <f t="shared" si="488"/>
        <v>1</v>
      </c>
      <c r="BD1378">
        <f t="shared" si="489"/>
        <v>1</v>
      </c>
      <c r="BE1378">
        <f t="shared" si="490"/>
        <v>0</v>
      </c>
      <c r="BF1378">
        <f t="shared" si="491"/>
        <v>0</v>
      </c>
      <c r="BG1378">
        <f t="shared" si="492"/>
        <v>0</v>
      </c>
      <c r="BH1378">
        <f t="shared" si="493"/>
        <v>0</v>
      </c>
      <c r="BI1378">
        <f t="shared" si="494"/>
        <v>0</v>
      </c>
      <c r="BJ1378">
        <f t="shared" si="495"/>
        <v>0</v>
      </c>
      <c r="BK1378">
        <f t="shared" si="496"/>
        <v>0</v>
      </c>
      <c r="BL1378">
        <f t="shared" si="497"/>
        <v>0</v>
      </c>
      <c r="BM1378">
        <f t="shared" si="501"/>
        <v>0</v>
      </c>
      <c r="BN1378">
        <f t="shared" si="502"/>
        <v>0</v>
      </c>
      <c r="BO1378">
        <f>IF(AND(AU1378&gt;'County Avg'!$E$3,'Gentrification Calcs'!AW1378&gt;'County Avg'!$E$4,'Gentrification Calcs'!AY1378&gt;'County Avg'!$E$5,'Gentrification Calcs'!BA1378&gt;'County Avg'!$E$6),1,0)</f>
        <v>0</v>
      </c>
      <c r="BP1378">
        <f>IF(AND(AV1378&gt;'County Avg'!$F$3,'Gentrification Calcs'!AX1378&gt;'County Avg'!$F$4,'Gentrification Calcs'!AZ1378&gt;'County Avg'!$F$5,'Gentrification Calcs'!BB1378&gt;'County Avg'!$F$6),1,0)</f>
        <v>0</v>
      </c>
      <c r="BQ1378">
        <f t="shared" si="503"/>
        <v>0</v>
      </c>
      <c r="BR1378">
        <f t="shared" si="504"/>
        <v>0</v>
      </c>
      <c r="BS1378">
        <f t="shared" si="505"/>
        <v>0</v>
      </c>
      <c r="BT1378">
        <f t="shared" si="506"/>
        <v>0</v>
      </c>
    </row>
    <row r="1379" spans="1:72" x14ac:dyDescent="0.25">
      <c r="A1379">
        <v>6037463102</v>
      </c>
      <c r="B1379">
        <v>3348.2075893321799</v>
      </c>
      <c r="C1379">
        <v>3670.50933278911</v>
      </c>
      <c r="D1379">
        <v>3793</v>
      </c>
      <c r="E1379">
        <v>1407.863501</v>
      </c>
      <c r="F1379">
        <v>1136.8460130000001</v>
      </c>
      <c r="G1379">
        <v>1215</v>
      </c>
      <c r="H1379">
        <v>427.76229798268662</v>
      </c>
      <c r="I1379">
        <v>314.80435800418837</v>
      </c>
      <c r="J1379">
        <v>373.74419999999998</v>
      </c>
      <c r="K1379">
        <v>0.30383790593253446</v>
      </c>
      <c r="L1379">
        <v>0.27691028899635889</v>
      </c>
      <c r="M1379">
        <v>0.30760839506172838</v>
      </c>
      <c r="N1379">
        <v>2503.8254999999999</v>
      </c>
      <c r="O1379">
        <v>2389.7529239999999</v>
      </c>
      <c r="P1379">
        <v>2694</v>
      </c>
      <c r="Q1379">
        <v>917.56728050000004</v>
      </c>
      <c r="R1379">
        <v>1040.9841530000001</v>
      </c>
      <c r="S1379">
        <v>1090</v>
      </c>
      <c r="T1379">
        <v>0.366466145703844</v>
      </c>
      <c r="U1379">
        <v>0.4356032552761091</v>
      </c>
      <c r="V1379">
        <v>0.40460282108389012</v>
      </c>
      <c r="W1379">
        <v>655.33645370684098</v>
      </c>
      <c r="X1379">
        <v>260.89048361778299</v>
      </c>
      <c r="Y1379">
        <v>335</v>
      </c>
      <c r="Z1379">
        <v>1398.0852795764799</v>
      </c>
      <c r="AA1379">
        <v>1183.82975149155</v>
      </c>
      <c r="AB1379">
        <v>1215</v>
      </c>
      <c r="AC1379">
        <v>0.46873854068856313</v>
      </c>
      <c r="AD1379">
        <v>0.22037838066586654</v>
      </c>
      <c r="AE1379">
        <v>0.27572016460905352</v>
      </c>
      <c r="AF1379">
        <v>2093.6763027351699</v>
      </c>
      <c r="AG1379">
        <v>1404.0574955940201</v>
      </c>
      <c r="AH1379">
        <v>1175</v>
      </c>
      <c r="AI1379">
        <v>0.62531257303337218</v>
      </c>
      <c r="AJ1379">
        <v>0.38252388654931413</v>
      </c>
      <c r="AK1379">
        <v>0.30978117585025045</v>
      </c>
      <c r="AL1379">
        <f t="shared" si="498"/>
        <v>0.37468742696662782</v>
      </c>
      <c r="AM1379">
        <f t="shared" si="498"/>
        <v>0.61747611345068587</v>
      </c>
      <c r="AN1379">
        <f t="shared" si="498"/>
        <v>0.69021882414974955</v>
      </c>
      <c r="AO1379">
        <v>88775.49416755038</v>
      </c>
      <c r="AP1379">
        <v>87462.681242337567</v>
      </c>
      <c r="AQ1379">
        <v>73819</v>
      </c>
      <c r="AR1379">
        <v>995.2</v>
      </c>
      <c r="AS1379">
        <v>1149.8022933965995</v>
      </c>
      <c r="AT1379">
        <v>1661</v>
      </c>
      <c r="AU1379">
        <f t="shared" si="484"/>
        <v>-0.24278868648405805</v>
      </c>
      <c r="AV1379">
        <f t="shared" si="485"/>
        <v>-7.2742710699063684E-2</v>
      </c>
      <c r="AW1379">
        <v>6.9137109572265099E-2</v>
      </c>
      <c r="AX1379">
        <v>-3.1000434192218984E-2</v>
      </c>
      <c r="AY1379" s="1">
        <f t="shared" si="486"/>
        <v>-1312.8129252128128</v>
      </c>
      <c r="AZ1379" s="1">
        <f t="shared" si="487"/>
        <v>-13643.681242337567</v>
      </c>
      <c r="BA1379" s="1">
        <f t="shared" si="499"/>
        <v>154.60229339659941</v>
      </c>
      <c r="BB1379" s="1">
        <f t="shared" si="500"/>
        <v>511.19770660340055</v>
      </c>
      <c r="BC1379">
        <f t="shared" si="488"/>
        <v>1</v>
      </c>
      <c r="BD1379">
        <f t="shared" si="489"/>
        <v>1</v>
      </c>
      <c r="BE1379">
        <f t="shared" si="490"/>
        <v>0</v>
      </c>
      <c r="BF1379">
        <f t="shared" si="491"/>
        <v>0</v>
      </c>
      <c r="BG1379">
        <f t="shared" si="492"/>
        <v>0</v>
      </c>
      <c r="BH1379">
        <f t="shared" si="493"/>
        <v>0</v>
      </c>
      <c r="BI1379">
        <f t="shared" si="494"/>
        <v>0</v>
      </c>
      <c r="BJ1379">
        <f t="shared" si="495"/>
        <v>0</v>
      </c>
      <c r="BK1379">
        <f t="shared" si="496"/>
        <v>0</v>
      </c>
      <c r="BL1379">
        <f t="shared" si="497"/>
        <v>0</v>
      </c>
      <c r="BM1379">
        <f t="shared" si="501"/>
        <v>0</v>
      </c>
      <c r="BN1379">
        <f t="shared" si="502"/>
        <v>0</v>
      </c>
      <c r="BO1379">
        <f>IF(AND(AU1379&gt;'County Avg'!$E$3,'Gentrification Calcs'!AW1379&gt;'County Avg'!$E$4,'Gentrification Calcs'!AY1379&gt;'County Avg'!$E$5,'Gentrification Calcs'!BA1379&gt;'County Avg'!$E$6),1,0)</f>
        <v>0</v>
      </c>
      <c r="BP1379">
        <f>IF(AND(AV1379&gt;'County Avg'!$F$3,'Gentrification Calcs'!AX1379&gt;'County Avg'!$F$4,'Gentrification Calcs'!AZ1379&gt;'County Avg'!$F$5,'Gentrification Calcs'!BB1379&gt;'County Avg'!$F$6),1,0)</f>
        <v>0</v>
      </c>
      <c r="BQ1379">
        <f t="shared" si="503"/>
        <v>0</v>
      </c>
      <c r="BR1379">
        <f t="shared" si="504"/>
        <v>0</v>
      </c>
      <c r="BS1379">
        <f t="shared" si="505"/>
        <v>0</v>
      </c>
      <c r="BT1379">
        <f t="shared" si="506"/>
        <v>0</v>
      </c>
    </row>
    <row r="1380" spans="1:72" x14ac:dyDescent="0.25">
      <c r="A1380">
        <v>6037463200</v>
      </c>
      <c r="B1380">
        <v>2108.6294189372602</v>
      </c>
      <c r="C1380">
        <v>3565.2869608066999</v>
      </c>
      <c r="D1380">
        <v>3524</v>
      </c>
      <c r="E1380">
        <v>917.30338870000003</v>
      </c>
      <c r="F1380">
        <v>1437.183131</v>
      </c>
      <c r="G1380">
        <v>1389</v>
      </c>
      <c r="H1380">
        <v>509.57314957076051</v>
      </c>
      <c r="I1380">
        <v>441.73930305429747</v>
      </c>
      <c r="J1380">
        <v>391.97980000000001</v>
      </c>
      <c r="K1380">
        <v>0.5555121193795286</v>
      </c>
      <c r="L1380">
        <v>0.307364659051441</v>
      </c>
      <c r="M1380">
        <v>0.28220287976961844</v>
      </c>
      <c r="N1380">
        <v>1523.783549</v>
      </c>
      <c r="O1380">
        <v>2643.2459429999999</v>
      </c>
      <c r="P1380">
        <v>2528</v>
      </c>
      <c r="Q1380">
        <v>768.96367680000003</v>
      </c>
      <c r="R1380">
        <v>1226.8248470000001</v>
      </c>
      <c r="S1380">
        <v>1302</v>
      </c>
      <c r="T1380">
        <v>0.5046410149949716</v>
      </c>
      <c r="U1380">
        <v>0.46413571550121929</v>
      </c>
      <c r="V1380">
        <v>0.51503164556962022</v>
      </c>
      <c r="W1380">
        <v>373.91126885454298</v>
      </c>
      <c r="X1380">
        <v>709.96542358398403</v>
      </c>
      <c r="Y1380">
        <v>670</v>
      </c>
      <c r="Z1380">
        <v>934.69656386232202</v>
      </c>
      <c r="AA1380">
        <v>1433.30141448975</v>
      </c>
      <c r="AB1380">
        <v>1389</v>
      </c>
      <c r="AC1380">
        <v>0.40003492396449952</v>
      </c>
      <c r="AD1380">
        <v>0.49533574474056397</v>
      </c>
      <c r="AE1380">
        <v>0.48236141108711306</v>
      </c>
      <c r="AF1380">
        <v>1454.5944275786801</v>
      </c>
      <c r="AG1380">
        <v>1736.2205295562701</v>
      </c>
      <c r="AH1380">
        <v>1669</v>
      </c>
      <c r="AI1380">
        <v>0.68982933393378776</v>
      </c>
      <c r="AJ1380">
        <v>0.48697918250132216</v>
      </c>
      <c r="AK1380">
        <v>0.47360953461975031</v>
      </c>
      <c r="AL1380">
        <f t="shared" si="498"/>
        <v>0.31017066606621224</v>
      </c>
      <c r="AM1380">
        <f t="shared" si="498"/>
        <v>0.51302081749867789</v>
      </c>
      <c r="AN1380">
        <f t="shared" si="498"/>
        <v>0.52639046538024969</v>
      </c>
      <c r="AO1380">
        <v>70262.914103923657</v>
      </c>
      <c r="AP1380">
        <v>69999.783408255011</v>
      </c>
      <c r="AQ1380">
        <v>72386</v>
      </c>
      <c r="AR1380">
        <v>1098.8666666666668</v>
      </c>
      <c r="AS1380">
        <v>1103.8102016607356</v>
      </c>
      <c r="AT1380">
        <v>1232</v>
      </c>
      <c r="AU1380">
        <f t="shared" si="484"/>
        <v>-0.2028501514324656</v>
      </c>
      <c r="AV1380">
        <f t="shared" si="485"/>
        <v>-1.3369647881571856E-2</v>
      </c>
      <c r="AW1380">
        <v>-4.0505299493752311E-2</v>
      </c>
      <c r="AX1380">
        <v>5.089593006840093E-2</v>
      </c>
      <c r="AY1380" s="1">
        <f t="shared" si="486"/>
        <v>-263.13069566864579</v>
      </c>
      <c r="AZ1380" s="1">
        <f t="shared" si="487"/>
        <v>2386.2165917449893</v>
      </c>
      <c r="BA1380" s="1">
        <f t="shared" si="499"/>
        <v>4.9435349940688411</v>
      </c>
      <c r="BB1380" s="1">
        <f t="shared" si="500"/>
        <v>128.18979833926437</v>
      </c>
      <c r="BC1380">
        <f t="shared" si="488"/>
        <v>1</v>
      </c>
      <c r="BD1380">
        <f t="shared" si="489"/>
        <v>1</v>
      </c>
      <c r="BE1380">
        <f t="shared" si="490"/>
        <v>1</v>
      </c>
      <c r="BF1380">
        <f t="shared" si="491"/>
        <v>0</v>
      </c>
      <c r="BG1380">
        <f t="shared" si="492"/>
        <v>0</v>
      </c>
      <c r="BH1380">
        <f t="shared" si="493"/>
        <v>0</v>
      </c>
      <c r="BI1380">
        <f t="shared" si="494"/>
        <v>0</v>
      </c>
      <c r="BJ1380">
        <f t="shared" si="495"/>
        <v>0</v>
      </c>
      <c r="BK1380">
        <f t="shared" si="496"/>
        <v>0</v>
      </c>
      <c r="BL1380">
        <f t="shared" si="497"/>
        <v>0</v>
      </c>
      <c r="BM1380">
        <f t="shared" si="501"/>
        <v>0</v>
      </c>
      <c r="BN1380">
        <f t="shared" si="502"/>
        <v>0</v>
      </c>
      <c r="BO1380">
        <f>IF(AND(AU1380&gt;'County Avg'!$E$3,'Gentrification Calcs'!AW1380&gt;'County Avg'!$E$4,'Gentrification Calcs'!AY1380&gt;'County Avg'!$E$5,'Gentrification Calcs'!BA1380&gt;'County Avg'!$E$6),1,0)</f>
        <v>0</v>
      </c>
      <c r="BP1380">
        <f>IF(AND(AV1380&gt;'County Avg'!$F$3,'Gentrification Calcs'!AX1380&gt;'County Avg'!$F$4,'Gentrification Calcs'!AZ1380&gt;'County Avg'!$F$5,'Gentrification Calcs'!BB1380&gt;'County Avg'!$F$6),1,0)</f>
        <v>0</v>
      </c>
      <c r="BQ1380">
        <f t="shared" si="503"/>
        <v>0</v>
      </c>
      <c r="BR1380">
        <f t="shared" si="504"/>
        <v>0</v>
      </c>
      <c r="BS1380">
        <f t="shared" si="505"/>
        <v>0</v>
      </c>
      <c r="BT1380">
        <f t="shared" si="506"/>
        <v>0</v>
      </c>
    </row>
    <row r="1381" spans="1:72" x14ac:dyDescent="0.25">
      <c r="A1381">
        <v>6037463300</v>
      </c>
      <c r="B1381">
        <v>5380.3800358626904</v>
      </c>
      <c r="C1381">
        <v>2062.6557430051298</v>
      </c>
      <c r="D1381">
        <v>2147</v>
      </c>
      <c r="E1381">
        <v>2488.7826679999998</v>
      </c>
      <c r="F1381">
        <v>904.35101350000002</v>
      </c>
      <c r="G1381">
        <v>881</v>
      </c>
      <c r="H1381">
        <v>317.47524019163785</v>
      </c>
      <c r="I1381">
        <v>249.8243160875393</v>
      </c>
      <c r="J1381">
        <v>169.70679999999999</v>
      </c>
      <c r="K1381">
        <v>0.12756246026366086</v>
      </c>
      <c r="L1381">
        <v>0.27624706818282269</v>
      </c>
      <c r="M1381">
        <v>0.19262973893303062</v>
      </c>
      <c r="N1381">
        <v>3911.371427</v>
      </c>
      <c r="O1381">
        <v>1634.2975429999999</v>
      </c>
      <c r="P1381">
        <v>1666</v>
      </c>
      <c r="Q1381">
        <v>1848.081533</v>
      </c>
      <c r="R1381">
        <v>933.23676030000001</v>
      </c>
      <c r="S1381">
        <v>1054</v>
      </c>
      <c r="T1381">
        <v>0.47248939853750177</v>
      </c>
      <c r="U1381">
        <v>0.57103234615827847</v>
      </c>
      <c r="V1381">
        <v>0.63265306122448983</v>
      </c>
      <c r="W1381">
        <v>1469.7858123959199</v>
      </c>
      <c r="X1381">
        <v>380.65884447842802</v>
      </c>
      <c r="Y1381">
        <v>380</v>
      </c>
      <c r="Z1381">
        <v>2467.1341388041601</v>
      </c>
      <c r="AA1381">
        <v>914.17273461818695</v>
      </c>
      <c r="AB1381">
        <v>881</v>
      </c>
      <c r="AC1381">
        <v>0.59574620985478199</v>
      </c>
      <c r="AD1381">
        <v>0.41639706596304676</v>
      </c>
      <c r="AE1381">
        <v>0.43132803632236094</v>
      </c>
      <c r="AF1381">
        <v>3273.5052207744102</v>
      </c>
      <c r="AG1381">
        <v>1219.1984744071999</v>
      </c>
      <c r="AH1381">
        <v>1332</v>
      </c>
      <c r="AI1381">
        <v>0.60841524185187712</v>
      </c>
      <c r="AJ1381">
        <v>0.59108189941134925</v>
      </c>
      <c r="AK1381">
        <v>0.62040055891942247</v>
      </c>
      <c r="AL1381">
        <f t="shared" si="498"/>
        <v>0.39158475814812288</v>
      </c>
      <c r="AM1381">
        <f t="shared" si="498"/>
        <v>0.40891810058865075</v>
      </c>
      <c r="AN1381">
        <f t="shared" si="498"/>
        <v>0.37959944108057753</v>
      </c>
      <c r="AO1381">
        <v>81146.265111346773</v>
      </c>
      <c r="AP1381">
        <v>95929.201879852888</v>
      </c>
      <c r="AQ1381">
        <v>99688</v>
      </c>
      <c r="AR1381">
        <v>1057.4000000000001</v>
      </c>
      <c r="AS1381">
        <v>929.31079478054573</v>
      </c>
      <c r="AT1381">
        <v>1225</v>
      </c>
      <c r="AU1381">
        <f t="shared" si="484"/>
        <v>-1.7333342440527866E-2</v>
      </c>
      <c r="AV1381">
        <f t="shared" si="485"/>
        <v>2.9318659508073219E-2</v>
      </c>
      <c r="AW1381">
        <v>9.85429476207767E-2</v>
      </c>
      <c r="AX1381">
        <v>6.1620715066211362E-2</v>
      </c>
      <c r="AY1381" s="1">
        <f t="shared" si="486"/>
        <v>14782.936768506115</v>
      </c>
      <c r="AZ1381" s="1">
        <f t="shared" si="487"/>
        <v>3758.7981201471121</v>
      </c>
      <c r="BA1381" s="1">
        <f t="shared" si="499"/>
        <v>-128.08920521945436</v>
      </c>
      <c r="BB1381" s="1">
        <f t="shared" si="500"/>
        <v>295.68920521945427</v>
      </c>
      <c r="BC1381">
        <f t="shared" si="488"/>
        <v>1</v>
      </c>
      <c r="BD1381">
        <f t="shared" si="489"/>
        <v>1</v>
      </c>
      <c r="BE1381">
        <f t="shared" si="490"/>
        <v>0</v>
      </c>
      <c r="BF1381">
        <f t="shared" si="491"/>
        <v>0</v>
      </c>
      <c r="BG1381">
        <f t="shared" si="492"/>
        <v>0</v>
      </c>
      <c r="BH1381">
        <f t="shared" si="493"/>
        <v>0</v>
      </c>
      <c r="BI1381">
        <f t="shared" si="494"/>
        <v>1</v>
      </c>
      <c r="BJ1381">
        <f t="shared" si="495"/>
        <v>0</v>
      </c>
      <c r="BK1381">
        <f t="shared" si="496"/>
        <v>0</v>
      </c>
      <c r="BL1381">
        <f t="shared" si="497"/>
        <v>0</v>
      </c>
      <c r="BM1381">
        <f t="shared" si="501"/>
        <v>0</v>
      </c>
      <c r="BN1381">
        <f t="shared" si="502"/>
        <v>0</v>
      </c>
      <c r="BO1381">
        <f>IF(AND(AU1381&gt;'County Avg'!$E$3,'Gentrification Calcs'!AW1381&gt;'County Avg'!$E$4,'Gentrification Calcs'!AY1381&gt;'County Avg'!$E$5,'Gentrification Calcs'!BA1381&gt;'County Avg'!$E$6),1,0)</f>
        <v>1</v>
      </c>
      <c r="BP1381">
        <f>IF(AND(AV1381&gt;'County Avg'!$F$3,'Gentrification Calcs'!AX1381&gt;'County Avg'!$F$4,'Gentrification Calcs'!AZ1381&gt;'County Avg'!$F$5,'Gentrification Calcs'!BB1381&gt;'County Avg'!$F$6),1,0)</f>
        <v>1</v>
      </c>
      <c r="BQ1381">
        <f t="shared" si="503"/>
        <v>0</v>
      </c>
      <c r="BR1381">
        <f t="shared" si="504"/>
        <v>0</v>
      </c>
      <c r="BS1381">
        <f t="shared" si="505"/>
        <v>0</v>
      </c>
      <c r="BT1381">
        <f t="shared" si="506"/>
        <v>0</v>
      </c>
    </row>
    <row r="1382" spans="1:72" x14ac:dyDescent="0.25">
      <c r="A1382">
        <v>6037463400</v>
      </c>
      <c r="B1382">
        <v>5728.9999473114704</v>
      </c>
      <c r="C1382">
        <v>5668.3487779736197</v>
      </c>
      <c r="D1382">
        <v>5295</v>
      </c>
      <c r="E1382">
        <v>2685</v>
      </c>
      <c r="F1382">
        <v>2621.8763250000002</v>
      </c>
      <c r="G1382">
        <v>2572</v>
      </c>
      <c r="H1382">
        <v>846.03811323661228</v>
      </c>
      <c r="I1382">
        <v>993.5032804988175</v>
      </c>
      <c r="J1382">
        <v>654.97979999999995</v>
      </c>
      <c r="K1382">
        <v>0.31509799375665259</v>
      </c>
      <c r="L1382">
        <v>0.37892835410488612</v>
      </c>
      <c r="M1382">
        <v>0.25465777604976669</v>
      </c>
      <c r="N1382">
        <v>3869.9999640000001</v>
      </c>
      <c r="O1382">
        <v>4122.8003280000003</v>
      </c>
      <c r="P1382">
        <v>4176</v>
      </c>
      <c r="Q1382">
        <v>2507</v>
      </c>
      <c r="R1382">
        <v>2133.7120190000001</v>
      </c>
      <c r="S1382">
        <v>2733</v>
      </c>
      <c r="T1382">
        <v>0.64780362359713961</v>
      </c>
      <c r="U1382">
        <v>0.51753949967183566</v>
      </c>
      <c r="V1382">
        <v>0.65445402298850575</v>
      </c>
      <c r="W1382">
        <v>1821</v>
      </c>
      <c r="X1382">
        <v>1592.34212464094</v>
      </c>
      <c r="Y1382">
        <v>1447</v>
      </c>
      <c r="Z1382">
        <v>2686</v>
      </c>
      <c r="AA1382">
        <v>2608.9312726855301</v>
      </c>
      <c r="AB1382">
        <v>2572</v>
      </c>
      <c r="AC1382">
        <v>0.67795979151154129</v>
      </c>
      <c r="AD1382">
        <v>0.61034268756410992</v>
      </c>
      <c r="AE1382">
        <v>0.56259720062208396</v>
      </c>
      <c r="AF1382">
        <v>4057.9999626793401</v>
      </c>
      <c r="AG1382">
        <v>2794.4528995752298</v>
      </c>
      <c r="AH1382">
        <v>2493</v>
      </c>
      <c r="AI1382">
        <v>0.70832606039448398</v>
      </c>
      <c r="AJ1382">
        <v>0.49299240555451845</v>
      </c>
      <c r="AK1382">
        <v>0.47082152974504249</v>
      </c>
      <c r="AL1382">
        <f t="shared" si="498"/>
        <v>0.29167393960551602</v>
      </c>
      <c r="AM1382">
        <f t="shared" si="498"/>
        <v>0.50700759444548149</v>
      </c>
      <c r="AN1382">
        <f t="shared" si="498"/>
        <v>0.52917847025495757</v>
      </c>
      <c r="AO1382">
        <v>70863.312301166501</v>
      </c>
      <c r="AP1382">
        <v>62998.407029015129</v>
      </c>
      <c r="AQ1382">
        <v>80891</v>
      </c>
      <c r="AR1382">
        <v>1202.5333333333333</v>
      </c>
      <c r="AS1382">
        <v>1079.4614472123369</v>
      </c>
      <c r="AT1382">
        <v>1399</v>
      </c>
      <c r="AU1382">
        <f t="shared" si="484"/>
        <v>-0.21533365483996553</v>
      </c>
      <c r="AV1382">
        <f t="shared" si="485"/>
        <v>-2.2170875809475965E-2</v>
      </c>
      <c r="AW1382">
        <v>-0.13026412392530395</v>
      </c>
      <c r="AX1382">
        <v>0.13691452331667009</v>
      </c>
      <c r="AY1382" s="1">
        <f t="shared" si="486"/>
        <v>-7864.9052721513726</v>
      </c>
      <c r="AZ1382" s="1">
        <f t="shared" si="487"/>
        <v>17892.592970984871</v>
      </c>
      <c r="BA1382" s="1">
        <f t="shared" si="499"/>
        <v>-123.0718861209964</v>
      </c>
      <c r="BB1382" s="1">
        <f t="shared" si="500"/>
        <v>319.53855278766309</v>
      </c>
      <c r="BC1382">
        <f t="shared" si="488"/>
        <v>1</v>
      </c>
      <c r="BD1382">
        <f t="shared" si="489"/>
        <v>1</v>
      </c>
      <c r="BE1382">
        <f t="shared" si="490"/>
        <v>0</v>
      </c>
      <c r="BF1382">
        <f t="shared" si="491"/>
        <v>0</v>
      </c>
      <c r="BG1382">
        <f t="shared" si="492"/>
        <v>0</v>
      </c>
      <c r="BH1382">
        <f t="shared" si="493"/>
        <v>0</v>
      </c>
      <c r="BI1382">
        <f t="shared" si="494"/>
        <v>1</v>
      </c>
      <c r="BJ1382">
        <f t="shared" si="495"/>
        <v>1</v>
      </c>
      <c r="BK1382">
        <f t="shared" si="496"/>
        <v>0</v>
      </c>
      <c r="BL1382">
        <f t="shared" si="497"/>
        <v>0</v>
      </c>
      <c r="BM1382">
        <f t="shared" si="501"/>
        <v>0</v>
      </c>
      <c r="BN1382">
        <f t="shared" si="502"/>
        <v>0</v>
      </c>
      <c r="BO1382">
        <f>IF(AND(AU1382&gt;'County Avg'!$E$3,'Gentrification Calcs'!AW1382&gt;'County Avg'!$E$4,'Gentrification Calcs'!AY1382&gt;'County Avg'!$E$5,'Gentrification Calcs'!BA1382&gt;'County Avg'!$E$6),1,0)</f>
        <v>0</v>
      </c>
      <c r="BP1382">
        <f>IF(AND(AV1382&gt;'County Avg'!$F$3,'Gentrification Calcs'!AX1382&gt;'County Avg'!$F$4,'Gentrification Calcs'!AZ1382&gt;'County Avg'!$F$5,'Gentrification Calcs'!BB1382&gt;'County Avg'!$F$6),1,0)</f>
        <v>1</v>
      </c>
      <c r="BQ1382">
        <f t="shared" si="503"/>
        <v>0</v>
      </c>
      <c r="BR1382">
        <f t="shared" si="504"/>
        <v>0</v>
      </c>
      <c r="BS1382">
        <f t="shared" si="505"/>
        <v>0</v>
      </c>
      <c r="BT1382">
        <f t="shared" si="506"/>
        <v>0</v>
      </c>
    </row>
    <row r="1383" spans="1:72" x14ac:dyDescent="0.25">
      <c r="A1383">
        <v>6037463500</v>
      </c>
      <c r="B1383">
        <v>5193.22256773547</v>
      </c>
      <c r="C1383">
        <v>5396</v>
      </c>
      <c r="D1383">
        <v>5958</v>
      </c>
      <c r="E1383">
        <v>3012.5546880000002</v>
      </c>
      <c r="F1383">
        <v>2642</v>
      </c>
      <c r="G1383">
        <v>2521</v>
      </c>
      <c r="H1383">
        <v>1003.313590772715</v>
      </c>
      <c r="I1383">
        <v>849.7894</v>
      </c>
      <c r="J1383">
        <v>853.88779999999997</v>
      </c>
      <c r="K1383">
        <v>0.33304410863286371</v>
      </c>
      <c r="L1383">
        <v>0.32164625283875853</v>
      </c>
      <c r="M1383">
        <v>0.33870995636652124</v>
      </c>
      <c r="N1383">
        <v>4271.9303190000001</v>
      </c>
      <c r="O1383">
        <v>3709</v>
      </c>
      <c r="P1383">
        <v>3845</v>
      </c>
      <c r="Q1383">
        <v>2075.8679200000001</v>
      </c>
      <c r="R1383">
        <v>2545</v>
      </c>
      <c r="S1383">
        <v>2849</v>
      </c>
      <c r="T1383">
        <v>0.48593206466109501</v>
      </c>
      <c r="U1383">
        <v>0.68616877864653547</v>
      </c>
      <c r="V1383">
        <v>0.74096228868660596</v>
      </c>
      <c r="W1383">
        <v>2406.25439453125</v>
      </c>
      <c r="X1383">
        <v>1817</v>
      </c>
      <c r="Y1383">
        <v>1838</v>
      </c>
      <c r="Z1383">
        <v>3004.26538085938</v>
      </c>
      <c r="AA1383">
        <v>2648</v>
      </c>
      <c r="AB1383">
        <v>2521</v>
      </c>
      <c r="AC1383">
        <v>0.80094601823855294</v>
      </c>
      <c r="AD1383">
        <v>0.68617824773413894</v>
      </c>
      <c r="AE1383">
        <v>0.72907576358587867</v>
      </c>
      <c r="AF1383">
        <v>3593.9871150557901</v>
      </c>
      <c r="AG1383">
        <v>3165</v>
      </c>
      <c r="AH1383">
        <v>2287</v>
      </c>
      <c r="AI1383">
        <v>0.69205335765591225</v>
      </c>
      <c r="AJ1383">
        <v>0.58654558932542622</v>
      </c>
      <c r="AK1383">
        <v>0.38385364216179924</v>
      </c>
      <c r="AL1383">
        <f t="shared" si="498"/>
        <v>0.30794664234408775</v>
      </c>
      <c r="AM1383">
        <f t="shared" si="498"/>
        <v>0.41345441067457378</v>
      </c>
      <c r="AN1383">
        <f t="shared" si="498"/>
        <v>0.61614635783820071</v>
      </c>
      <c r="AO1383">
        <v>63370.12513255568</v>
      </c>
      <c r="AP1383">
        <v>65394.644871270953</v>
      </c>
      <c r="AQ1383">
        <v>62658</v>
      </c>
      <c r="AR1383">
        <v>1254.3666666666668</v>
      </c>
      <c r="AS1383">
        <v>1176.8564650059313</v>
      </c>
      <c r="AT1383">
        <v>1469</v>
      </c>
      <c r="AU1383">
        <f t="shared" si="484"/>
        <v>-0.10550776833048603</v>
      </c>
      <c r="AV1383">
        <f t="shared" si="485"/>
        <v>-0.20269194716362698</v>
      </c>
      <c r="AW1383">
        <v>0.20023671398544046</v>
      </c>
      <c r="AX1383">
        <v>5.4793510040070492E-2</v>
      </c>
      <c r="AY1383" s="1">
        <f t="shared" si="486"/>
        <v>2024.519738715273</v>
      </c>
      <c r="AZ1383" s="1">
        <f t="shared" si="487"/>
        <v>-2736.6448712709534</v>
      </c>
      <c r="BA1383" s="1">
        <f t="shared" si="499"/>
        <v>-77.510201660735447</v>
      </c>
      <c r="BB1383" s="1">
        <f t="shared" si="500"/>
        <v>292.14353499406866</v>
      </c>
      <c r="BC1383">
        <f t="shared" si="488"/>
        <v>1</v>
      </c>
      <c r="BD1383">
        <f t="shared" si="489"/>
        <v>1</v>
      </c>
      <c r="BE1383">
        <f t="shared" si="490"/>
        <v>0</v>
      </c>
      <c r="BF1383">
        <f t="shared" si="491"/>
        <v>0</v>
      </c>
      <c r="BG1383">
        <f t="shared" si="492"/>
        <v>0</v>
      </c>
      <c r="BH1383">
        <f t="shared" si="493"/>
        <v>0</v>
      </c>
      <c r="BI1383">
        <f t="shared" si="494"/>
        <v>1</v>
      </c>
      <c r="BJ1383">
        <f t="shared" si="495"/>
        <v>1</v>
      </c>
      <c r="BK1383">
        <f t="shared" si="496"/>
        <v>0</v>
      </c>
      <c r="BL1383">
        <f t="shared" si="497"/>
        <v>0</v>
      </c>
      <c r="BM1383">
        <f t="shared" si="501"/>
        <v>0</v>
      </c>
      <c r="BN1383">
        <f t="shared" si="502"/>
        <v>0</v>
      </c>
      <c r="BO1383">
        <f>IF(AND(AU1383&gt;'County Avg'!$E$3,'Gentrification Calcs'!AW1383&gt;'County Avg'!$E$4,'Gentrification Calcs'!AY1383&gt;'County Avg'!$E$5,'Gentrification Calcs'!BA1383&gt;'County Avg'!$E$6),1,0)</f>
        <v>0</v>
      </c>
      <c r="BP1383">
        <f>IF(AND(AV1383&gt;'County Avg'!$F$3,'Gentrification Calcs'!AX1383&gt;'County Avg'!$F$4,'Gentrification Calcs'!AZ1383&gt;'County Avg'!$F$5,'Gentrification Calcs'!BB1383&gt;'County Avg'!$F$6),1,0)</f>
        <v>0</v>
      </c>
      <c r="BQ1383">
        <f t="shared" si="503"/>
        <v>0</v>
      </c>
      <c r="BR1383">
        <f t="shared" si="504"/>
        <v>0</v>
      </c>
      <c r="BS1383">
        <f t="shared" si="505"/>
        <v>0</v>
      </c>
      <c r="BT1383">
        <f t="shared" si="506"/>
        <v>0</v>
      </c>
    </row>
    <row r="1384" spans="1:72" x14ac:dyDescent="0.25">
      <c r="A1384">
        <v>6037463601</v>
      </c>
      <c r="B1384">
        <v>3577.77743257364</v>
      </c>
      <c r="C1384">
        <v>5149.9999494552603</v>
      </c>
      <c r="D1384">
        <v>5965</v>
      </c>
      <c r="E1384">
        <v>2075.4453130000002</v>
      </c>
      <c r="F1384">
        <v>3142.814453</v>
      </c>
      <c r="G1384">
        <v>3460</v>
      </c>
      <c r="H1384">
        <v>1214.4791785754371</v>
      </c>
      <c r="I1384">
        <v>1050.9879374568868</v>
      </c>
      <c r="J1384">
        <v>832.08</v>
      </c>
      <c r="K1384">
        <v>0.5851655887863122</v>
      </c>
      <c r="L1384">
        <v>0.33440979516104025</v>
      </c>
      <c r="M1384">
        <v>0.24048554913294798</v>
      </c>
      <c r="N1384">
        <v>2943.0696809999999</v>
      </c>
      <c r="O1384">
        <v>4283.1801759999998</v>
      </c>
      <c r="P1384">
        <v>4728</v>
      </c>
      <c r="Q1384">
        <v>1430.1319579999999</v>
      </c>
      <c r="R1384">
        <v>2629.4721679999998</v>
      </c>
      <c r="S1384">
        <v>3618</v>
      </c>
      <c r="T1384">
        <v>0.48593207535407995</v>
      </c>
      <c r="U1384">
        <v>0.61390650403495883</v>
      </c>
      <c r="V1384">
        <v>0.76522842639593913</v>
      </c>
      <c r="W1384">
        <v>1657.74572753906</v>
      </c>
      <c r="X1384">
        <v>2444.14794921875</v>
      </c>
      <c r="Y1384">
        <v>2625</v>
      </c>
      <c r="Z1384">
        <v>2069.73461914063</v>
      </c>
      <c r="AA1384">
        <v>3143.40649414063</v>
      </c>
      <c r="AB1384">
        <v>3460</v>
      </c>
      <c r="AC1384">
        <v>0.80094603057244551</v>
      </c>
      <c r="AD1384">
        <v>0.77754752806380234</v>
      </c>
      <c r="AE1384">
        <v>0.75867052023121384</v>
      </c>
      <c r="AF1384">
        <v>2476.0128851581399</v>
      </c>
      <c r="AG1384">
        <v>2868.08447265625</v>
      </c>
      <c r="AH1384">
        <v>2907</v>
      </c>
      <c r="AI1384">
        <v>0.69205335765591314</v>
      </c>
      <c r="AJ1384">
        <v>0.55690961180681575</v>
      </c>
      <c r="AK1384">
        <v>0.48734283319362953</v>
      </c>
      <c r="AL1384">
        <f t="shared" si="498"/>
        <v>0.30794664234408686</v>
      </c>
      <c r="AM1384">
        <f t="shared" si="498"/>
        <v>0.44309038819318425</v>
      </c>
      <c r="AN1384">
        <f t="shared" si="498"/>
        <v>0.51265716680637041</v>
      </c>
      <c r="AO1384">
        <v>61766.644750795334</v>
      </c>
      <c r="AP1384">
        <v>64864.788312219054</v>
      </c>
      <c r="AQ1384">
        <v>73158</v>
      </c>
      <c r="AR1384">
        <v>1235.3611111111111</v>
      </c>
      <c r="AS1384">
        <v>1149.8022933965995</v>
      </c>
      <c r="AT1384">
        <v>1540</v>
      </c>
      <c r="AU1384">
        <f t="shared" si="484"/>
        <v>-0.13514374584909739</v>
      </c>
      <c r="AV1384">
        <f t="shared" si="485"/>
        <v>-6.956677861318622E-2</v>
      </c>
      <c r="AW1384">
        <v>0.12797442868087888</v>
      </c>
      <c r="AX1384">
        <v>0.1513219223609803</v>
      </c>
      <c r="AY1384" s="1">
        <f t="shared" si="486"/>
        <v>3098.1435614237198</v>
      </c>
      <c r="AZ1384" s="1">
        <f t="shared" si="487"/>
        <v>8293.2116877809458</v>
      </c>
      <c r="BA1384" s="1">
        <f t="shared" si="499"/>
        <v>-85.558817714511633</v>
      </c>
      <c r="BB1384" s="1">
        <f t="shared" si="500"/>
        <v>390.19770660340055</v>
      </c>
      <c r="BC1384">
        <f t="shared" si="488"/>
        <v>1</v>
      </c>
      <c r="BD1384">
        <f t="shared" si="489"/>
        <v>1</v>
      </c>
      <c r="BE1384">
        <f t="shared" si="490"/>
        <v>1</v>
      </c>
      <c r="BF1384">
        <f t="shared" si="491"/>
        <v>0</v>
      </c>
      <c r="BG1384">
        <f t="shared" si="492"/>
        <v>0</v>
      </c>
      <c r="BH1384">
        <f t="shared" si="493"/>
        <v>0</v>
      </c>
      <c r="BI1384">
        <f t="shared" si="494"/>
        <v>1</v>
      </c>
      <c r="BJ1384">
        <f t="shared" si="495"/>
        <v>1</v>
      </c>
      <c r="BK1384">
        <f t="shared" si="496"/>
        <v>0</v>
      </c>
      <c r="BL1384">
        <f t="shared" si="497"/>
        <v>0</v>
      </c>
      <c r="BM1384">
        <f t="shared" si="501"/>
        <v>0</v>
      </c>
      <c r="BN1384">
        <f t="shared" si="502"/>
        <v>0</v>
      </c>
      <c r="BO1384">
        <f>IF(AND(AU1384&gt;'County Avg'!$E$3,'Gentrification Calcs'!AW1384&gt;'County Avg'!$E$4,'Gentrification Calcs'!AY1384&gt;'County Avg'!$E$5,'Gentrification Calcs'!BA1384&gt;'County Avg'!$E$6),1,0)</f>
        <v>0</v>
      </c>
      <c r="BP1384">
        <f>IF(AND(AV1384&gt;'County Avg'!$F$3,'Gentrification Calcs'!AX1384&gt;'County Avg'!$F$4,'Gentrification Calcs'!AZ1384&gt;'County Avg'!$F$5,'Gentrification Calcs'!BB1384&gt;'County Avg'!$F$6),1,0)</f>
        <v>0</v>
      </c>
      <c r="BQ1384">
        <f t="shared" si="503"/>
        <v>0</v>
      </c>
      <c r="BR1384">
        <f t="shared" si="504"/>
        <v>0</v>
      </c>
      <c r="BS1384">
        <f t="shared" si="505"/>
        <v>0</v>
      </c>
      <c r="BT1384">
        <f t="shared" si="506"/>
        <v>0</v>
      </c>
    </row>
    <row r="1385" spans="1:72" x14ac:dyDescent="0.25">
      <c r="A1385">
        <v>6037463602</v>
      </c>
      <c r="B1385">
        <v>2184.99998651852</v>
      </c>
      <c r="C1385">
        <v>3548.0000505447401</v>
      </c>
      <c r="D1385">
        <v>5620</v>
      </c>
      <c r="E1385">
        <v>790</v>
      </c>
      <c r="F1385">
        <v>2165.185547</v>
      </c>
      <c r="G1385">
        <v>3308</v>
      </c>
      <c r="H1385">
        <v>836.69362149685219</v>
      </c>
      <c r="I1385">
        <v>724.05926254311316</v>
      </c>
      <c r="J1385">
        <v>1387.9767999999999</v>
      </c>
      <c r="K1385">
        <v>1.0591058499960155</v>
      </c>
      <c r="L1385">
        <v>0.33440979852573954</v>
      </c>
      <c r="M1385">
        <v>0.41958186215235788</v>
      </c>
      <c r="N1385">
        <v>1431.9999909999999</v>
      </c>
      <c r="O1385">
        <v>2950.820068</v>
      </c>
      <c r="P1385">
        <v>4503</v>
      </c>
      <c r="Q1385">
        <v>800</v>
      </c>
      <c r="R1385">
        <v>1811.5277100000001</v>
      </c>
      <c r="S1385">
        <v>2954</v>
      </c>
      <c r="T1385">
        <v>0.55865922138822144</v>
      </c>
      <c r="U1385">
        <v>0.61390653047436172</v>
      </c>
      <c r="V1385">
        <v>0.65600710637352877</v>
      </c>
      <c r="W1385">
        <v>243</v>
      </c>
      <c r="X1385">
        <v>1683.85192871094</v>
      </c>
      <c r="Y1385">
        <v>2743</v>
      </c>
      <c r="Z1385">
        <v>784</v>
      </c>
      <c r="AA1385">
        <v>2165.59350585938</v>
      </c>
      <c r="AB1385">
        <v>3308</v>
      </c>
      <c r="AC1385">
        <v>0.30994897959183676</v>
      </c>
      <c r="AD1385">
        <v>0.77754755181662372</v>
      </c>
      <c r="AE1385">
        <v>0.82920193470374848</v>
      </c>
      <c r="AF1385">
        <v>1674.99998966523</v>
      </c>
      <c r="AG1385">
        <v>1975.91540527344</v>
      </c>
      <c r="AH1385">
        <v>2867</v>
      </c>
      <c r="AI1385">
        <v>0.76659038901601972</v>
      </c>
      <c r="AJ1385">
        <v>0.5569096327859604</v>
      </c>
      <c r="AK1385">
        <v>0.51014234875444842</v>
      </c>
      <c r="AL1385">
        <f t="shared" si="498"/>
        <v>0.23340961098398028</v>
      </c>
      <c r="AM1385">
        <f t="shared" si="498"/>
        <v>0.4430903672140396</v>
      </c>
      <c r="AN1385">
        <f t="shared" si="498"/>
        <v>0.48985765124555158</v>
      </c>
      <c r="AO1385">
        <v>61766.644750795334</v>
      </c>
      <c r="AP1385">
        <v>64864.788312219054</v>
      </c>
      <c r="AQ1385">
        <v>56000</v>
      </c>
      <c r="AR1385">
        <v>1235.3611111111111</v>
      </c>
      <c r="AS1385">
        <v>1149.8022933965995</v>
      </c>
      <c r="AT1385">
        <v>1563</v>
      </c>
      <c r="AU1385">
        <f t="shared" si="484"/>
        <v>-0.20968075623005933</v>
      </c>
      <c r="AV1385">
        <f t="shared" si="485"/>
        <v>-4.676728403151198E-2</v>
      </c>
      <c r="AW1385">
        <v>5.5247309086140284E-2</v>
      </c>
      <c r="AX1385">
        <v>4.2100575899167048E-2</v>
      </c>
      <c r="AY1385" s="1">
        <f t="shared" si="486"/>
        <v>3098.1435614237198</v>
      </c>
      <c r="AZ1385" s="1">
        <f t="shared" si="487"/>
        <v>-8864.7883122190542</v>
      </c>
      <c r="BA1385" s="1">
        <f t="shared" si="499"/>
        <v>-85.558817714511633</v>
      </c>
      <c r="BB1385" s="1">
        <f t="shared" si="500"/>
        <v>413.19770660340055</v>
      </c>
      <c r="BC1385">
        <f t="shared" si="488"/>
        <v>1</v>
      </c>
      <c r="BD1385">
        <f t="shared" si="489"/>
        <v>1</v>
      </c>
      <c r="BE1385">
        <f t="shared" si="490"/>
        <v>1</v>
      </c>
      <c r="BF1385">
        <f t="shared" si="491"/>
        <v>0</v>
      </c>
      <c r="BG1385">
        <f t="shared" si="492"/>
        <v>0</v>
      </c>
      <c r="BH1385">
        <f t="shared" si="493"/>
        <v>0</v>
      </c>
      <c r="BI1385">
        <f t="shared" si="494"/>
        <v>0</v>
      </c>
      <c r="BJ1385">
        <f t="shared" si="495"/>
        <v>1</v>
      </c>
      <c r="BK1385">
        <f t="shared" si="496"/>
        <v>0</v>
      </c>
      <c r="BL1385">
        <f t="shared" si="497"/>
        <v>0</v>
      </c>
      <c r="BM1385">
        <f t="shared" si="501"/>
        <v>0</v>
      </c>
      <c r="BN1385">
        <f t="shared" si="502"/>
        <v>0</v>
      </c>
      <c r="BO1385">
        <f>IF(AND(AU1385&gt;'County Avg'!$E$3,'Gentrification Calcs'!AW1385&gt;'County Avg'!$E$4,'Gentrification Calcs'!AY1385&gt;'County Avg'!$E$5,'Gentrification Calcs'!BA1385&gt;'County Avg'!$E$6),1,0)</f>
        <v>0</v>
      </c>
      <c r="BP1385">
        <f>IF(AND(AV1385&gt;'County Avg'!$F$3,'Gentrification Calcs'!AX1385&gt;'County Avg'!$F$4,'Gentrification Calcs'!AZ1385&gt;'County Avg'!$F$5,'Gentrification Calcs'!BB1385&gt;'County Avg'!$F$6),1,0)</f>
        <v>0</v>
      </c>
      <c r="BQ1385">
        <f t="shared" si="503"/>
        <v>0</v>
      </c>
      <c r="BR1385">
        <f t="shared" si="504"/>
        <v>0</v>
      </c>
      <c r="BS1385">
        <f t="shared" si="505"/>
        <v>0</v>
      </c>
      <c r="BT1385">
        <f t="shared" si="506"/>
        <v>0</v>
      </c>
    </row>
    <row r="1386" spans="1:72" x14ac:dyDescent="0.25">
      <c r="A1386">
        <v>6037463700</v>
      </c>
      <c r="B1386">
        <v>3856.0126193600299</v>
      </c>
      <c r="C1386">
        <v>1745</v>
      </c>
      <c r="D1386">
        <v>2636</v>
      </c>
      <c r="E1386">
        <v>1556.928658</v>
      </c>
      <c r="F1386">
        <v>770</v>
      </c>
      <c r="G1386">
        <v>1262</v>
      </c>
      <c r="H1386">
        <v>177.45439890510423</v>
      </c>
      <c r="I1386">
        <v>173.2602</v>
      </c>
      <c r="J1386">
        <v>312</v>
      </c>
      <c r="K1386">
        <v>0.11397721918296415</v>
      </c>
      <c r="L1386">
        <v>0.22501324675324674</v>
      </c>
      <c r="M1386">
        <v>0.24722662440570523</v>
      </c>
      <c r="N1386">
        <v>2973.697604</v>
      </c>
      <c r="O1386">
        <v>1404</v>
      </c>
      <c r="P1386">
        <v>2262</v>
      </c>
      <c r="Q1386">
        <v>1727.438208</v>
      </c>
      <c r="R1386">
        <v>831</v>
      </c>
      <c r="S1386">
        <v>1485</v>
      </c>
      <c r="T1386">
        <v>0.58090580752944643</v>
      </c>
      <c r="U1386">
        <v>0.59188034188034189</v>
      </c>
      <c r="V1386">
        <v>0.656498673740053</v>
      </c>
      <c r="W1386">
        <v>108.740234009601</v>
      </c>
      <c r="X1386">
        <v>241</v>
      </c>
      <c r="Y1386">
        <v>637</v>
      </c>
      <c r="Z1386">
        <v>1587.3778534492001</v>
      </c>
      <c r="AA1386">
        <v>772</v>
      </c>
      <c r="AB1386">
        <v>1262</v>
      </c>
      <c r="AC1386">
        <v>6.8503056013614061E-2</v>
      </c>
      <c r="AD1386">
        <v>0.31217616580310881</v>
      </c>
      <c r="AE1386">
        <v>0.50475435816164815</v>
      </c>
      <c r="AF1386">
        <v>3028.1281458526801</v>
      </c>
      <c r="AG1386">
        <v>1277</v>
      </c>
      <c r="AH1386">
        <v>1570</v>
      </c>
      <c r="AI1386">
        <v>0.78530037237151185</v>
      </c>
      <c r="AJ1386">
        <v>0.73180515759312326</v>
      </c>
      <c r="AK1386">
        <v>0.59559939301972686</v>
      </c>
      <c r="AL1386">
        <f t="shared" si="498"/>
        <v>0.21469962762848815</v>
      </c>
      <c r="AM1386">
        <f t="shared" si="498"/>
        <v>0.26819484240687674</v>
      </c>
      <c r="AN1386">
        <f t="shared" si="498"/>
        <v>0.40440060698027314</v>
      </c>
      <c r="AO1386">
        <v>126031.01855779428</v>
      </c>
      <c r="AP1386">
        <v>100059.00735594607</v>
      </c>
      <c r="AQ1386">
        <v>104677</v>
      </c>
      <c r="AR1386">
        <v>1193.8944444444444</v>
      </c>
      <c r="AS1386">
        <v>1291.8366943455912</v>
      </c>
      <c r="AT1386">
        <v>2001</v>
      </c>
      <c r="AU1386">
        <f t="shared" si="484"/>
        <v>-5.3495214778388589E-2</v>
      </c>
      <c r="AV1386">
        <f t="shared" si="485"/>
        <v>-0.13620576457339639</v>
      </c>
      <c r="AW1386">
        <v>1.097453435089546E-2</v>
      </c>
      <c r="AX1386">
        <v>6.4618331859711109E-2</v>
      </c>
      <c r="AY1386" s="1">
        <f t="shared" si="486"/>
        <v>-25972.011201848203</v>
      </c>
      <c r="AZ1386" s="1">
        <f t="shared" si="487"/>
        <v>4617.9926440539275</v>
      </c>
      <c r="BA1386" s="1">
        <f t="shared" si="499"/>
        <v>97.942249901146852</v>
      </c>
      <c r="BB1386" s="1">
        <f t="shared" si="500"/>
        <v>709.16330565440876</v>
      </c>
      <c r="BC1386">
        <f t="shared" si="488"/>
        <v>1</v>
      </c>
      <c r="BD1386">
        <f t="shared" si="489"/>
        <v>1</v>
      </c>
      <c r="BE1386">
        <f t="shared" si="490"/>
        <v>0</v>
      </c>
      <c r="BF1386">
        <f t="shared" si="491"/>
        <v>0</v>
      </c>
      <c r="BG1386">
        <f t="shared" si="492"/>
        <v>0</v>
      </c>
      <c r="BH1386">
        <f t="shared" si="493"/>
        <v>0</v>
      </c>
      <c r="BI1386">
        <f t="shared" si="494"/>
        <v>0</v>
      </c>
      <c r="BJ1386">
        <f t="shared" si="495"/>
        <v>0</v>
      </c>
      <c r="BK1386">
        <f t="shared" si="496"/>
        <v>0</v>
      </c>
      <c r="BL1386">
        <f t="shared" si="497"/>
        <v>0</v>
      </c>
      <c r="BM1386">
        <f t="shared" si="501"/>
        <v>0</v>
      </c>
      <c r="BN1386">
        <f t="shared" si="502"/>
        <v>0</v>
      </c>
      <c r="BO1386">
        <f>IF(AND(AU1386&gt;'County Avg'!$E$3,'Gentrification Calcs'!AW1386&gt;'County Avg'!$E$4,'Gentrification Calcs'!AY1386&gt;'County Avg'!$E$5,'Gentrification Calcs'!BA1386&gt;'County Avg'!$E$6),1,0)</f>
        <v>0</v>
      </c>
      <c r="BP1386">
        <f>IF(AND(AV1386&gt;'County Avg'!$F$3,'Gentrification Calcs'!AX1386&gt;'County Avg'!$F$4,'Gentrification Calcs'!AZ1386&gt;'County Avg'!$F$5,'Gentrification Calcs'!BB1386&gt;'County Avg'!$F$6),1,0)</f>
        <v>0</v>
      </c>
      <c r="BQ1386">
        <f t="shared" si="503"/>
        <v>0</v>
      </c>
      <c r="BR1386">
        <f t="shared" si="504"/>
        <v>0</v>
      </c>
      <c r="BS1386">
        <f t="shared" si="505"/>
        <v>0</v>
      </c>
      <c r="BT1386">
        <f t="shared" si="506"/>
        <v>0</v>
      </c>
    </row>
    <row r="1387" spans="1:72" x14ac:dyDescent="0.25">
      <c r="A1387">
        <v>6037463800</v>
      </c>
      <c r="B1387">
        <v>3428.3589952340999</v>
      </c>
      <c r="C1387">
        <v>3814.9510004734602</v>
      </c>
      <c r="D1387">
        <v>3741</v>
      </c>
      <c r="E1387">
        <v>1550.4559420000001</v>
      </c>
      <c r="F1387">
        <v>1652.4635450000001</v>
      </c>
      <c r="G1387">
        <v>1639</v>
      </c>
      <c r="H1387">
        <v>159.26299637078918</v>
      </c>
      <c r="I1387">
        <v>198.54869085134646</v>
      </c>
      <c r="J1387">
        <v>187.5258</v>
      </c>
      <c r="K1387">
        <v>0.10272010449090799</v>
      </c>
      <c r="L1387">
        <v>0.12015314434748783</v>
      </c>
      <c r="M1387">
        <v>0.11441476510067114</v>
      </c>
      <c r="N1387">
        <v>2755.7702410000002</v>
      </c>
      <c r="O1387">
        <v>2986.10554</v>
      </c>
      <c r="P1387">
        <v>2988</v>
      </c>
      <c r="Q1387">
        <v>1602.020565</v>
      </c>
      <c r="R1387">
        <v>2036.7383910000001</v>
      </c>
      <c r="S1387">
        <v>2366</v>
      </c>
      <c r="T1387">
        <v>0.58133313915846152</v>
      </c>
      <c r="U1387">
        <v>0.68207180346345031</v>
      </c>
      <c r="V1387">
        <v>0.79183400267737614</v>
      </c>
      <c r="W1387">
        <v>581.32386594653303</v>
      </c>
      <c r="X1387">
        <v>115.848446905613</v>
      </c>
      <c r="Y1387">
        <v>105</v>
      </c>
      <c r="Z1387">
        <v>1547.45029143632</v>
      </c>
      <c r="AA1387">
        <v>1652.4538116455101</v>
      </c>
      <c r="AB1387">
        <v>1639</v>
      </c>
      <c r="AC1387">
        <v>0.3756656153439068</v>
      </c>
      <c r="AD1387">
        <v>7.0106919835932577E-2</v>
      </c>
      <c r="AE1387">
        <v>6.4063453325198291E-2</v>
      </c>
      <c r="AF1387">
        <v>2793.1385675400802</v>
      </c>
      <c r="AG1387">
        <v>2811.2649464607198</v>
      </c>
      <c r="AH1387">
        <v>2466</v>
      </c>
      <c r="AI1387">
        <v>0.81471589510402342</v>
      </c>
      <c r="AJ1387">
        <v>0.73690722269088738</v>
      </c>
      <c r="AK1387">
        <v>0.6591820368885325</v>
      </c>
      <c r="AL1387">
        <f t="shared" si="498"/>
        <v>0.18528410489597658</v>
      </c>
      <c r="AM1387">
        <f t="shared" si="498"/>
        <v>0.26309277730911262</v>
      </c>
      <c r="AN1387">
        <f t="shared" si="498"/>
        <v>0.3408179631114675</v>
      </c>
      <c r="AO1387">
        <v>139250.66224814422</v>
      </c>
      <c r="AP1387">
        <v>127236.87413158972</v>
      </c>
      <c r="AQ1387">
        <v>151438</v>
      </c>
      <c r="AR1387">
        <v>1726.0500000000002</v>
      </c>
      <c r="AS1387">
        <v>1782.8699090549626</v>
      </c>
      <c r="AT1387">
        <v>2001</v>
      </c>
      <c r="AU1387">
        <f t="shared" si="484"/>
        <v>-7.7808672413136049E-2</v>
      </c>
      <c r="AV1387">
        <f t="shared" si="485"/>
        <v>-7.7725185802354879E-2</v>
      </c>
      <c r="AW1387">
        <v>0.10073866430498879</v>
      </c>
      <c r="AX1387">
        <v>0.10976219921392583</v>
      </c>
      <c r="AY1387" s="1">
        <f t="shared" si="486"/>
        <v>-12013.788116554497</v>
      </c>
      <c r="AZ1387" s="1">
        <f t="shared" si="487"/>
        <v>24201.12586841028</v>
      </c>
      <c r="BA1387" s="1">
        <f t="shared" si="499"/>
        <v>56.819909054962409</v>
      </c>
      <c r="BB1387" s="1">
        <f t="shared" si="500"/>
        <v>218.13009094503741</v>
      </c>
      <c r="BC1387">
        <f t="shared" si="488"/>
        <v>1</v>
      </c>
      <c r="BD1387">
        <f t="shared" si="489"/>
        <v>1</v>
      </c>
      <c r="BE1387">
        <f t="shared" si="490"/>
        <v>0</v>
      </c>
      <c r="BF1387">
        <f t="shared" si="491"/>
        <v>0</v>
      </c>
      <c r="BG1387">
        <f t="shared" si="492"/>
        <v>0</v>
      </c>
      <c r="BH1387">
        <f t="shared" si="493"/>
        <v>0</v>
      </c>
      <c r="BI1387">
        <f t="shared" si="494"/>
        <v>0</v>
      </c>
      <c r="BJ1387">
        <f t="shared" si="495"/>
        <v>0</v>
      </c>
      <c r="BK1387">
        <f t="shared" si="496"/>
        <v>0</v>
      </c>
      <c r="BL1387">
        <f t="shared" si="497"/>
        <v>0</v>
      </c>
      <c r="BM1387">
        <f t="shared" si="501"/>
        <v>0</v>
      </c>
      <c r="BN1387">
        <f t="shared" si="502"/>
        <v>0</v>
      </c>
      <c r="BO1387">
        <f>IF(AND(AU1387&gt;'County Avg'!$E$3,'Gentrification Calcs'!AW1387&gt;'County Avg'!$E$4,'Gentrification Calcs'!AY1387&gt;'County Avg'!$E$5,'Gentrification Calcs'!BA1387&gt;'County Avg'!$E$6),1,0)</f>
        <v>0</v>
      </c>
      <c r="BP1387">
        <f>IF(AND(AV1387&gt;'County Avg'!$F$3,'Gentrification Calcs'!AX1387&gt;'County Avg'!$F$4,'Gentrification Calcs'!AZ1387&gt;'County Avg'!$F$5,'Gentrification Calcs'!BB1387&gt;'County Avg'!$F$6),1,0)</f>
        <v>0</v>
      </c>
      <c r="BQ1387">
        <f t="shared" si="503"/>
        <v>0</v>
      </c>
      <c r="BR1387">
        <f t="shared" si="504"/>
        <v>0</v>
      </c>
      <c r="BS1387">
        <f t="shared" si="505"/>
        <v>0</v>
      </c>
      <c r="BT1387">
        <f t="shared" si="506"/>
        <v>0</v>
      </c>
    </row>
    <row r="1388" spans="1:72" x14ac:dyDescent="0.25">
      <c r="A1388">
        <v>6037463900</v>
      </c>
      <c r="B1388">
        <v>5613.6028417653997</v>
      </c>
      <c r="C1388">
        <v>3286.0055333476798</v>
      </c>
      <c r="D1388">
        <v>3498</v>
      </c>
      <c r="E1388">
        <v>2573.6753349999999</v>
      </c>
      <c r="F1388">
        <v>1549.002698</v>
      </c>
      <c r="G1388">
        <v>1708</v>
      </c>
      <c r="H1388">
        <v>313.74295520190503</v>
      </c>
      <c r="I1388">
        <v>400.763756291601</v>
      </c>
      <c r="J1388">
        <v>305.39940000000001</v>
      </c>
      <c r="K1388">
        <v>0.12190463611911059</v>
      </c>
      <c r="L1388">
        <v>0.25872373031309015</v>
      </c>
      <c r="M1388">
        <v>0.17880526932084309</v>
      </c>
      <c r="N1388">
        <v>4326.1023359999999</v>
      </c>
      <c r="O1388">
        <v>2721.004081</v>
      </c>
      <c r="P1388">
        <v>2957</v>
      </c>
      <c r="Q1388">
        <v>2712.9806619999999</v>
      </c>
      <c r="R1388">
        <v>1642.0023209999999</v>
      </c>
      <c r="S1388">
        <v>2082</v>
      </c>
      <c r="T1388">
        <v>0.62711892860779517</v>
      </c>
      <c r="U1388">
        <v>0.60345456019916932</v>
      </c>
      <c r="V1388">
        <v>0.70409198512005411</v>
      </c>
      <c r="W1388">
        <v>1082.35698326287</v>
      </c>
      <c r="X1388">
        <v>595.00198371219403</v>
      </c>
      <c r="Y1388">
        <v>703</v>
      </c>
      <c r="Z1388">
        <v>2523.9107207451002</v>
      </c>
      <c r="AA1388">
        <v>1553.0026999218401</v>
      </c>
      <c r="AB1388">
        <v>1708</v>
      </c>
      <c r="AC1388">
        <v>0.42884123212699865</v>
      </c>
      <c r="AD1388">
        <v>0.38313003817838787</v>
      </c>
      <c r="AE1388">
        <v>0.41159250585480095</v>
      </c>
      <c r="AF1388">
        <v>4000.5085217185101</v>
      </c>
      <c r="AG1388">
        <v>2419.0031373438001</v>
      </c>
      <c r="AH1388">
        <v>2523</v>
      </c>
      <c r="AI1388">
        <v>0.71264544971984622</v>
      </c>
      <c r="AJ1388">
        <v>0.73615309310797028</v>
      </c>
      <c r="AK1388">
        <v>0.72126929674099483</v>
      </c>
      <c r="AL1388">
        <f t="shared" si="498"/>
        <v>0.28735455028015378</v>
      </c>
      <c r="AM1388">
        <f t="shared" si="498"/>
        <v>0.26384690689202972</v>
      </c>
      <c r="AN1388">
        <f t="shared" si="498"/>
        <v>0.27873070325900517</v>
      </c>
      <c r="AO1388">
        <v>94242.564156945926</v>
      </c>
      <c r="AP1388">
        <v>106455.03310175726</v>
      </c>
      <c r="AQ1388">
        <v>102083</v>
      </c>
      <c r="AR1388">
        <v>1423.6888888888889</v>
      </c>
      <c r="AS1388">
        <v>1508.2700672202452</v>
      </c>
      <c r="AT1388">
        <v>1498</v>
      </c>
      <c r="AU1388">
        <f t="shared" si="484"/>
        <v>2.3507643388124055E-2</v>
      </c>
      <c r="AV1388">
        <f t="shared" si="485"/>
        <v>-1.4883796366975455E-2</v>
      </c>
      <c r="AW1388">
        <v>-2.3664368408625847E-2</v>
      </c>
      <c r="AX1388">
        <v>0.10063742492088479</v>
      </c>
      <c r="AY1388" s="1">
        <f t="shared" si="486"/>
        <v>12212.468944811335</v>
      </c>
      <c r="AZ1388" s="1">
        <f t="shared" si="487"/>
        <v>-4372.0331017572607</v>
      </c>
      <c r="BA1388" s="1">
        <f t="shared" si="499"/>
        <v>84.581178331356341</v>
      </c>
      <c r="BB1388" s="1">
        <f t="shared" si="500"/>
        <v>-10.27006722024521</v>
      </c>
      <c r="BC1388">
        <f t="shared" si="488"/>
        <v>1</v>
      </c>
      <c r="BD1388">
        <f t="shared" si="489"/>
        <v>1</v>
      </c>
      <c r="BE1388">
        <f t="shared" si="490"/>
        <v>0</v>
      </c>
      <c r="BF1388">
        <f t="shared" si="491"/>
        <v>0</v>
      </c>
      <c r="BG1388">
        <f t="shared" si="492"/>
        <v>0</v>
      </c>
      <c r="BH1388">
        <f t="shared" si="493"/>
        <v>0</v>
      </c>
      <c r="BI1388">
        <f t="shared" si="494"/>
        <v>0</v>
      </c>
      <c r="BJ1388">
        <f t="shared" si="495"/>
        <v>0</v>
      </c>
      <c r="BK1388">
        <f t="shared" si="496"/>
        <v>0</v>
      </c>
      <c r="BL1388">
        <f t="shared" si="497"/>
        <v>0</v>
      </c>
      <c r="BM1388">
        <f t="shared" si="501"/>
        <v>0</v>
      </c>
      <c r="BN1388">
        <f t="shared" si="502"/>
        <v>0</v>
      </c>
      <c r="BO1388">
        <f>IF(AND(AU1388&gt;'County Avg'!$E$3,'Gentrification Calcs'!AW1388&gt;'County Avg'!$E$4,'Gentrification Calcs'!AY1388&gt;'County Avg'!$E$5,'Gentrification Calcs'!BA1388&gt;'County Avg'!$E$6),1,0)</f>
        <v>0</v>
      </c>
      <c r="BP1388">
        <f>IF(AND(AV1388&gt;'County Avg'!$F$3,'Gentrification Calcs'!AX1388&gt;'County Avg'!$F$4,'Gentrification Calcs'!AZ1388&gt;'County Avg'!$F$5,'Gentrification Calcs'!BB1388&gt;'County Avg'!$F$6),1,0)</f>
        <v>0</v>
      </c>
      <c r="BQ1388">
        <f t="shared" si="503"/>
        <v>0</v>
      </c>
      <c r="BR1388">
        <f t="shared" si="504"/>
        <v>0</v>
      </c>
      <c r="BS1388">
        <f t="shared" si="505"/>
        <v>0</v>
      </c>
      <c r="BT1388">
        <f t="shared" si="506"/>
        <v>0</v>
      </c>
    </row>
    <row r="1389" spans="1:72" x14ac:dyDescent="0.25">
      <c r="A1389">
        <v>6037464000</v>
      </c>
      <c r="B1389">
        <v>7311.5351728237702</v>
      </c>
      <c r="C1389">
        <v>5481.3291932758902</v>
      </c>
      <c r="D1389">
        <v>5917</v>
      </c>
      <c r="E1389">
        <v>2424.5896699999998</v>
      </c>
      <c r="F1389">
        <v>2626.6921649999999</v>
      </c>
      <c r="G1389">
        <v>2681</v>
      </c>
      <c r="H1389">
        <v>621.31542031317463</v>
      </c>
      <c r="I1389">
        <v>609.14615546523896</v>
      </c>
      <c r="J1389">
        <v>582.87059999999997</v>
      </c>
      <c r="K1389">
        <v>0.25625590507162999</v>
      </c>
      <c r="L1389">
        <v>0.2319061835954572</v>
      </c>
      <c r="M1389">
        <v>0.21740790749720251</v>
      </c>
      <c r="N1389">
        <v>4838.4979990000002</v>
      </c>
      <c r="O1389">
        <v>4332.6631710000001</v>
      </c>
      <c r="P1389">
        <v>4845</v>
      </c>
      <c r="Q1389">
        <v>3164.532553</v>
      </c>
      <c r="R1389">
        <v>3069.1107400000001</v>
      </c>
      <c r="S1389">
        <v>3403</v>
      </c>
      <c r="T1389">
        <v>0.6540320061419953</v>
      </c>
      <c r="U1389">
        <v>0.70836587541413565</v>
      </c>
      <c r="V1389">
        <v>0.70237358101135194</v>
      </c>
      <c r="W1389">
        <v>133.274363385513</v>
      </c>
      <c r="X1389">
        <v>1124.77213048935</v>
      </c>
      <c r="Y1389">
        <v>1112</v>
      </c>
      <c r="Z1389">
        <v>2390.5814276766</v>
      </c>
      <c r="AA1389">
        <v>2620.7135820388798</v>
      </c>
      <c r="AB1389">
        <v>2681</v>
      </c>
      <c r="AC1389">
        <v>5.5749769425357754E-2</v>
      </c>
      <c r="AD1389">
        <v>0.42918544712325735</v>
      </c>
      <c r="AE1389">
        <v>0.41477060798209625</v>
      </c>
      <c r="AF1389">
        <v>4805.2754764878</v>
      </c>
      <c r="AG1389">
        <v>3573.9658660888699</v>
      </c>
      <c r="AH1389">
        <v>3527</v>
      </c>
      <c r="AI1389">
        <v>0.65721840391994812</v>
      </c>
      <c r="AJ1389">
        <v>0.65202540115145069</v>
      </c>
      <c r="AK1389">
        <v>0.59607909413554161</v>
      </c>
      <c r="AL1389">
        <f t="shared" si="498"/>
        <v>0.34278159608005188</v>
      </c>
      <c r="AM1389">
        <f t="shared" si="498"/>
        <v>0.34797459884854931</v>
      </c>
      <c r="AN1389">
        <f t="shared" si="498"/>
        <v>0.40392090586445839</v>
      </c>
      <c r="AO1389">
        <v>99212.627783669144</v>
      </c>
      <c r="AP1389">
        <v>110158.43686146304</v>
      </c>
      <c r="AQ1389">
        <v>108242</v>
      </c>
      <c r="AR1389">
        <v>1192.1666666666667</v>
      </c>
      <c r="AS1389">
        <v>1120.0427046263346</v>
      </c>
      <c r="AT1389">
        <v>1527</v>
      </c>
      <c r="AU1389">
        <f t="shared" si="484"/>
        <v>-5.1930027684974345E-3</v>
      </c>
      <c r="AV1389">
        <f t="shared" si="485"/>
        <v>-5.594630701590908E-2</v>
      </c>
      <c r="AW1389">
        <v>5.4333869272140345E-2</v>
      </c>
      <c r="AX1389">
        <v>-5.9922944027837044E-3</v>
      </c>
      <c r="AY1389" s="1">
        <f t="shared" si="486"/>
        <v>10945.809077793892</v>
      </c>
      <c r="AZ1389" s="1">
        <f t="shared" si="487"/>
        <v>-1916.4368614630366</v>
      </c>
      <c r="BA1389" s="1">
        <f t="shared" si="499"/>
        <v>-72.123962040332117</v>
      </c>
      <c r="BB1389" s="1">
        <f t="shared" si="500"/>
        <v>406.95729537366537</v>
      </c>
      <c r="BC1389">
        <f t="shared" si="488"/>
        <v>1</v>
      </c>
      <c r="BD1389">
        <f t="shared" si="489"/>
        <v>1</v>
      </c>
      <c r="BE1389">
        <f t="shared" si="490"/>
        <v>0</v>
      </c>
      <c r="BF1389">
        <f t="shared" si="491"/>
        <v>0</v>
      </c>
      <c r="BG1389">
        <f t="shared" si="492"/>
        <v>0</v>
      </c>
      <c r="BH1389">
        <f t="shared" si="493"/>
        <v>0</v>
      </c>
      <c r="BI1389">
        <f t="shared" si="494"/>
        <v>0</v>
      </c>
      <c r="BJ1389">
        <f t="shared" si="495"/>
        <v>0</v>
      </c>
      <c r="BK1389">
        <f t="shared" si="496"/>
        <v>0</v>
      </c>
      <c r="BL1389">
        <f t="shared" si="497"/>
        <v>0</v>
      </c>
      <c r="BM1389">
        <f t="shared" si="501"/>
        <v>0</v>
      </c>
      <c r="BN1389">
        <f t="shared" si="502"/>
        <v>0</v>
      </c>
      <c r="BO1389">
        <f>IF(AND(AU1389&gt;'County Avg'!$E$3,'Gentrification Calcs'!AW1389&gt;'County Avg'!$E$4,'Gentrification Calcs'!AY1389&gt;'County Avg'!$E$5,'Gentrification Calcs'!BA1389&gt;'County Avg'!$E$6),1,0)</f>
        <v>1</v>
      </c>
      <c r="BP1389">
        <f>IF(AND(AV1389&gt;'County Avg'!$F$3,'Gentrification Calcs'!AX1389&gt;'County Avg'!$F$4,'Gentrification Calcs'!AZ1389&gt;'County Avg'!$F$5,'Gentrification Calcs'!BB1389&gt;'County Avg'!$F$6),1,0)</f>
        <v>0</v>
      </c>
      <c r="BQ1389">
        <f t="shared" si="503"/>
        <v>0</v>
      </c>
      <c r="BR1389">
        <f t="shared" si="504"/>
        <v>0</v>
      </c>
      <c r="BS1389">
        <f t="shared" si="505"/>
        <v>0</v>
      </c>
      <c r="BT1389">
        <f t="shared" si="506"/>
        <v>0</v>
      </c>
    </row>
    <row r="1390" spans="1:72" x14ac:dyDescent="0.25">
      <c r="A1390">
        <v>6037464100</v>
      </c>
      <c r="B1390">
        <v>5688.4134064038699</v>
      </c>
      <c r="C1390">
        <v>7111.9879570059102</v>
      </c>
      <c r="D1390">
        <v>7205</v>
      </c>
      <c r="E1390">
        <v>1953.8330109999999</v>
      </c>
      <c r="F1390">
        <v>2348.977472</v>
      </c>
      <c r="G1390">
        <v>2445</v>
      </c>
      <c r="H1390">
        <v>190.32654327724458</v>
      </c>
      <c r="I1390">
        <v>250.34473562667779</v>
      </c>
      <c r="J1390">
        <v>445.1952</v>
      </c>
      <c r="K1390">
        <v>9.7411878193128035E-2</v>
      </c>
      <c r="L1390">
        <v>0.10657604792332286</v>
      </c>
      <c r="M1390">
        <v>0.18208392638036811</v>
      </c>
      <c r="N1390">
        <v>3795.7623819999999</v>
      </c>
      <c r="O1390">
        <v>4791.048409</v>
      </c>
      <c r="P1390">
        <v>5013</v>
      </c>
      <c r="Q1390">
        <v>2134.4137340000002</v>
      </c>
      <c r="R1390">
        <v>3465.9422509999999</v>
      </c>
      <c r="S1390">
        <v>3788</v>
      </c>
      <c r="T1390">
        <v>0.56231489729748851</v>
      </c>
      <c r="U1390">
        <v>0.72342041973302051</v>
      </c>
      <c r="V1390">
        <v>0.75563534809495314</v>
      </c>
      <c r="W1390">
        <v>142.68144569193299</v>
      </c>
      <c r="X1390">
        <v>182.30147754959799</v>
      </c>
      <c r="Y1390">
        <v>213</v>
      </c>
      <c r="Z1390">
        <v>1934.1268950578101</v>
      </c>
      <c r="AA1390">
        <v>2360.8653122056298</v>
      </c>
      <c r="AB1390">
        <v>2445</v>
      </c>
      <c r="AC1390">
        <v>7.3770467727076572E-2</v>
      </c>
      <c r="AD1390">
        <v>7.7218076188888346E-2</v>
      </c>
      <c r="AE1390">
        <v>8.7116564417177911E-2</v>
      </c>
      <c r="AF1390">
        <v>3314.2839542085499</v>
      </c>
      <c r="AG1390">
        <v>3664.4490750730001</v>
      </c>
      <c r="AH1390">
        <v>3503</v>
      </c>
      <c r="AI1390">
        <v>0.58263767371010944</v>
      </c>
      <c r="AJ1390">
        <v>0.51524961757889476</v>
      </c>
      <c r="AK1390">
        <v>0.48619014573213049</v>
      </c>
      <c r="AL1390">
        <f t="shared" si="498"/>
        <v>0.41736232628989056</v>
      </c>
      <c r="AM1390">
        <f t="shared" si="498"/>
        <v>0.48475038242110524</v>
      </c>
      <c r="AN1390">
        <f t="shared" si="498"/>
        <v>0.51380985426786951</v>
      </c>
      <c r="AO1390">
        <v>193447.93637327678</v>
      </c>
      <c r="AP1390">
        <v>189712.41479362486</v>
      </c>
      <c r="AQ1390">
        <v>158699</v>
      </c>
      <c r="AR1390">
        <v>1722.5944444444444</v>
      </c>
      <c r="AS1390">
        <v>2682.4211150652436</v>
      </c>
      <c r="AT1390">
        <v>2001</v>
      </c>
      <c r="AU1390">
        <f t="shared" si="484"/>
        <v>-6.738805613121468E-2</v>
      </c>
      <c r="AV1390">
        <f t="shared" si="485"/>
        <v>-2.9059471846764273E-2</v>
      </c>
      <c r="AW1390">
        <v>0.161105522435532</v>
      </c>
      <c r="AX1390">
        <v>3.2214928361932627E-2</v>
      </c>
      <c r="AY1390" s="1">
        <f t="shared" si="486"/>
        <v>-3735.5215796519187</v>
      </c>
      <c r="AZ1390" s="1">
        <f t="shared" si="487"/>
        <v>-31013.414793624863</v>
      </c>
      <c r="BA1390" s="1">
        <f t="shared" si="499"/>
        <v>959.82667062079918</v>
      </c>
      <c r="BB1390" s="1">
        <f t="shared" si="500"/>
        <v>-681.42111506524361</v>
      </c>
      <c r="BC1390">
        <f t="shared" si="488"/>
        <v>1</v>
      </c>
      <c r="BD1390">
        <f t="shared" si="489"/>
        <v>1</v>
      </c>
      <c r="BE1390">
        <f t="shared" si="490"/>
        <v>0</v>
      </c>
      <c r="BF1390">
        <f t="shared" si="491"/>
        <v>0</v>
      </c>
      <c r="BG1390">
        <f t="shared" si="492"/>
        <v>0</v>
      </c>
      <c r="BH1390">
        <f t="shared" si="493"/>
        <v>0</v>
      </c>
      <c r="BI1390">
        <f t="shared" si="494"/>
        <v>0</v>
      </c>
      <c r="BJ1390">
        <f t="shared" si="495"/>
        <v>0</v>
      </c>
      <c r="BK1390">
        <f t="shared" si="496"/>
        <v>0</v>
      </c>
      <c r="BL1390">
        <f t="shared" si="497"/>
        <v>0</v>
      </c>
      <c r="BM1390">
        <f t="shared" si="501"/>
        <v>0</v>
      </c>
      <c r="BN1390">
        <f t="shared" si="502"/>
        <v>0</v>
      </c>
      <c r="BO1390">
        <f>IF(AND(AU1390&gt;'County Avg'!$E$3,'Gentrification Calcs'!AW1390&gt;'County Avg'!$E$4,'Gentrification Calcs'!AY1390&gt;'County Avg'!$E$5,'Gentrification Calcs'!BA1390&gt;'County Avg'!$E$6),1,0)</f>
        <v>1</v>
      </c>
      <c r="BP1390">
        <f>IF(AND(AV1390&gt;'County Avg'!$F$3,'Gentrification Calcs'!AX1390&gt;'County Avg'!$F$4,'Gentrification Calcs'!AZ1390&gt;'County Avg'!$F$5,'Gentrification Calcs'!BB1390&gt;'County Avg'!$F$6),1,0)</f>
        <v>0</v>
      </c>
      <c r="BQ1390">
        <f t="shared" si="503"/>
        <v>0</v>
      </c>
      <c r="BR1390">
        <f t="shared" si="504"/>
        <v>0</v>
      </c>
      <c r="BS1390">
        <f t="shared" si="505"/>
        <v>0</v>
      </c>
      <c r="BT1390">
        <f t="shared" si="506"/>
        <v>0</v>
      </c>
    </row>
    <row r="1391" spans="1:72" x14ac:dyDescent="0.25">
      <c r="A1391">
        <v>6037464200</v>
      </c>
      <c r="B1391">
        <v>3271.4584000607101</v>
      </c>
      <c r="C1391">
        <v>5869.22561568538</v>
      </c>
      <c r="D1391">
        <v>6000</v>
      </c>
      <c r="E1391">
        <v>1101.4872789999999</v>
      </c>
      <c r="F1391">
        <v>1936.718398</v>
      </c>
      <c r="G1391">
        <v>1970</v>
      </c>
      <c r="H1391">
        <v>297.8790477658402</v>
      </c>
      <c r="I1391">
        <v>251.85029542302982</v>
      </c>
      <c r="J1391">
        <v>324.99700000000001</v>
      </c>
      <c r="K1391">
        <v>0.27043348883363744</v>
      </c>
      <c r="L1391">
        <v>0.13003970824210129</v>
      </c>
      <c r="M1391">
        <v>0.16497309644670052</v>
      </c>
      <c r="N1391">
        <v>2192.9142919999999</v>
      </c>
      <c r="O1391">
        <v>3961.8358509999998</v>
      </c>
      <c r="P1391">
        <v>4286</v>
      </c>
      <c r="Q1391">
        <v>915.58849480000003</v>
      </c>
      <c r="R1391">
        <v>2630.682213</v>
      </c>
      <c r="S1391">
        <v>2972</v>
      </c>
      <c r="T1391">
        <v>0.4175213313808801</v>
      </c>
      <c r="U1391">
        <v>0.66400585787419597</v>
      </c>
      <c r="V1391">
        <v>0.6934204386374242</v>
      </c>
      <c r="W1391">
        <v>168.30765873193701</v>
      </c>
      <c r="X1391">
        <v>188.03943692147701</v>
      </c>
      <c r="Y1391">
        <v>294</v>
      </c>
      <c r="Z1391">
        <v>1136.2955638170199</v>
      </c>
      <c r="AA1391">
        <v>1925.7738378644001</v>
      </c>
      <c r="AB1391">
        <v>1970</v>
      </c>
      <c r="AC1391">
        <v>0.14811961261783113</v>
      </c>
      <c r="AD1391">
        <v>9.7643572274304341E-2</v>
      </c>
      <c r="AE1391">
        <v>0.14923857868020304</v>
      </c>
      <c r="AF1391">
        <v>1864.0624781951101</v>
      </c>
      <c r="AG1391">
        <v>2132.94946315885</v>
      </c>
      <c r="AH1391">
        <v>1669</v>
      </c>
      <c r="AI1391">
        <v>0.56979556217511973</v>
      </c>
      <c r="AJ1391">
        <v>0.36341241636010518</v>
      </c>
      <c r="AK1391">
        <v>0.27816666666666667</v>
      </c>
      <c r="AL1391">
        <f t="shared" si="498"/>
        <v>0.43020443782488027</v>
      </c>
      <c r="AM1391">
        <f t="shared" si="498"/>
        <v>0.63658758363989487</v>
      </c>
      <c r="AN1391">
        <f t="shared" si="498"/>
        <v>0.72183333333333333</v>
      </c>
      <c r="AO1391">
        <v>152185.52492046662</v>
      </c>
      <c r="AP1391">
        <v>144504.04658765838</v>
      </c>
      <c r="AQ1391">
        <v>119032</v>
      </c>
      <c r="AR1391">
        <v>1727.7777777777778</v>
      </c>
      <c r="AS1391">
        <v>2700.0063266113089</v>
      </c>
      <c r="AT1391">
        <v>2001</v>
      </c>
      <c r="AU1391">
        <f t="shared" si="484"/>
        <v>-0.20638314581501455</v>
      </c>
      <c r="AV1391">
        <f t="shared" si="485"/>
        <v>-8.5245749693438511E-2</v>
      </c>
      <c r="AW1391">
        <v>0.24648452649331587</v>
      </c>
      <c r="AX1391">
        <v>2.9414580763228226E-2</v>
      </c>
      <c r="AY1391" s="1">
        <f t="shared" si="486"/>
        <v>-7681.4783328082412</v>
      </c>
      <c r="AZ1391" s="1">
        <f t="shared" si="487"/>
        <v>-25472.046587658377</v>
      </c>
      <c r="BA1391" s="1">
        <f t="shared" si="499"/>
        <v>972.22854883353102</v>
      </c>
      <c r="BB1391" s="1">
        <f t="shared" si="500"/>
        <v>-699.00632661130885</v>
      </c>
      <c r="BC1391">
        <f t="shared" si="488"/>
        <v>1</v>
      </c>
      <c r="BD1391">
        <f t="shared" si="489"/>
        <v>1</v>
      </c>
      <c r="BE1391">
        <f t="shared" si="490"/>
        <v>0</v>
      </c>
      <c r="BF1391">
        <f t="shared" si="491"/>
        <v>0</v>
      </c>
      <c r="BG1391">
        <f t="shared" si="492"/>
        <v>0</v>
      </c>
      <c r="BH1391">
        <f t="shared" si="493"/>
        <v>0</v>
      </c>
      <c r="BI1391">
        <f t="shared" si="494"/>
        <v>0</v>
      </c>
      <c r="BJ1391">
        <f t="shared" si="495"/>
        <v>0</v>
      </c>
      <c r="BK1391">
        <f t="shared" si="496"/>
        <v>0</v>
      </c>
      <c r="BL1391">
        <f t="shared" si="497"/>
        <v>0</v>
      </c>
      <c r="BM1391">
        <f t="shared" si="501"/>
        <v>0</v>
      </c>
      <c r="BN1391">
        <f t="shared" si="502"/>
        <v>0</v>
      </c>
      <c r="BO1391">
        <f>IF(AND(AU1391&gt;'County Avg'!$E$3,'Gentrification Calcs'!AW1391&gt;'County Avg'!$E$4,'Gentrification Calcs'!AY1391&gt;'County Avg'!$E$5,'Gentrification Calcs'!BA1391&gt;'County Avg'!$E$6),1,0)</f>
        <v>0</v>
      </c>
      <c r="BP1391">
        <f>IF(AND(AV1391&gt;'County Avg'!$F$3,'Gentrification Calcs'!AX1391&gt;'County Avg'!$F$4,'Gentrification Calcs'!AZ1391&gt;'County Avg'!$F$5,'Gentrification Calcs'!BB1391&gt;'County Avg'!$F$6),1,0)</f>
        <v>0</v>
      </c>
      <c r="BQ1391">
        <f t="shared" si="503"/>
        <v>0</v>
      </c>
      <c r="BR1391">
        <f t="shared" si="504"/>
        <v>0</v>
      </c>
      <c r="BS1391">
        <f t="shared" si="505"/>
        <v>0</v>
      </c>
      <c r="BT1391">
        <f t="shared" si="506"/>
        <v>0</v>
      </c>
    </row>
    <row r="1392" spans="1:72" x14ac:dyDescent="0.25">
      <c r="A1392">
        <v>6037480002</v>
      </c>
      <c r="B1392">
        <v>4217.4410627539201</v>
      </c>
      <c r="C1392">
        <v>3239.6541584730098</v>
      </c>
      <c r="D1392">
        <v>3452</v>
      </c>
      <c r="E1392">
        <v>1776.6021450000001</v>
      </c>
      <c r="F1392">
        <v>1108.8280030000001</v>
      </c>
      <c r="G1392">
        <v>1139</v>
      </c>
      <c r="H1392">
        <v>204.68002405789741</v>
      </c>
      <c r="I1392">
        <v>178.65724154235335</v>
      </c>
      <c r="J1392">
        <v>161.61779999999999</v>
      </c>
      <c r="K1392">
        <v>0.11520870029001198</v>
      </c>
      <c r="L1392">
        <v>0.1611225916544185</v>
      </c>
      <c r="M1392">
        <v>0.14189446883230902</v>
      </c>
      <c r="N1392">
        <v>2955.911325</v>
      </c>
      <c r="O1392">
        <v>2235.6208499999998</v>
      </c>
      <c r="P1392">
        <v>2517</v>
      </c>
      <c r="Q1392">
        <v>744.56488969999998</v>
      </c>
      <c r="R1392">
        <v>1030.9804690000001</v>
      </c>
      <c r="S1392">
        <v>1372</v>
      </c>
      <c r="T1392">
        <v>0.2518901306012622</v>
      </c>
      <c r="U1392">
        <v>0.46116069681493632</v>
      </c>
      <c r="V1392">
        <v>0.54509336511720297</v>
      </c>
      <c r="W1392">
        <v>1085.6108045578001</v>
      </c>
      <c r="X1392">
        <v>182.64224243164099</v>
      </c>
      <c r="Y1392">
        <v>135</v>
      </c>
      <c r="Z1392">
        <v>1788.48146152496</v>
      </c>
      <c r="AA1392">
        <v>1106.83190917969</v>
      </c>
      <c r="AB1392">
        <v>1139</v>
      </c>
      <c r="AC1392">
        <v>0.6070014299349501</v>
      </c>
      <c r="AD1392">
        <v>0.16501353179002876</v>
      </c>
      <c r="AE1392">
        <v>0.11852502194907814</v>
      </c>
      <c r="AF1392">
        <v>2253.7695665311999</v>
      </c>
      <c r="AG1392">
        <v>1233.58361816406</v>
      </c>
      <c r="AH1392">
        <v>1002</v>
      </c>
      <c r="AI1392">
        <v>0.53439266441331734</v>
      </c>
      <c r="AJ1392">
        <v>0.38077632914542386</v>
      </c>
      <c r="AK1392">
        <v>0.29026651216685978</v>
      </c>
      <c r="AL1392">
        <f t="shared" si="498"/>
        <v>0.46560733558668266</v>
      </c>
      <c r="AM1392">
        <f t="shared" si="498"/>
        <v>0.61922367085457619</v>
      </c>
      <c r="AN1392">
        <f t="shared" si="498"/>
        <v>0.70973348783314028</v>
      </c>
      <c r="AO1392">
        <v>100903.17497348887</v>
      </c>
      <c r="AP1392">
        <v>114514.72456068656</v>
      </c>
      <c r="AQ1392">
        <v>120673</v>
      </c>
      <c r="AR1392">
        <v>1729.5055555555557</v>
      </c>
      <c r="AS1392">
        <v>1939.7841043890867</v>
      </c>
      <c r="AT1392">
        <v>2001</v>
      </c>
      <c r="AU1392">
        <f t="shared" si="484"/>
        <v>-0.15361633526789348</v>
      </c>
      <c r="AV1392">
        <f t="shared" si="485"/>
        <v>-9.0509816978564084E-2</v>
      </c>
      <c r="AW1392">
        <v>0.20927056621367413</v>
      </c>
      <c r="AX1392">
        <v>8.3932668302266644E-2</v>
      </c>
      <c r="AY1392" s="1">
        <f t="shared" si="486"/>
        <v>13611.549587197689</v>
      </c>
      <c r="AZ1392" s="1">
        <f t="shared" si="487"/>
        <v>6158.2754393134383</v>
      </c>
      <c r="BA1392" s="1">
        <f t="shared" si="499"/>
        <v>210.27854883353098</v>
      </c>
      <c r="BB1392" s="1">
        <f t="shared" si="500"/>
        <v>61.215895610913321</v>
      </c>
      <c r="BC1392">
        <f t="shared" si="488"/>
        <v>1</v>
      </c>
      <c r="BD1392">
        <f t="shared" si="489"/>
        <v>1</v>
      </c>
      <c r="BE1392">
        <f t="shared" si="490"/>
        <v>0</v>
      </c>
      <c r="BF1392">
        <f t="shared" si="491"/>
        <v>0</v>
      </c>
      <c r="BG1392">
        <f t="shared" si="492"/>
        <v>0</v>
      </c>
      <c r="BH1392">
        <f t="shared" si="493"/>
        <v>0</v>
      </c>
      <c r="BI1392">
        <f t="shared" si="494"/>
        <v>1</v>
      </c>
      <c r="BJ1392">
        <f t="shared" si="495"/>
        <v>0</v>
      </c>
      <c r="BK1392">
        <f t="shared" si="496"/>
        <v>0</v>
      </c>
      <c r="BL1392">
        <f t="shared" si="497"/>
        <v>0</v>
      </c>
      <c r="BM1392">
        <f t="shared" si="501"/>
        <v>0</v>
      </c>
      <c r="BN1392">
        <f t="shared" si="502"/>
        <v>0</v>
      </c>
      <c r="BO1392">
        <f>IF(AND(AU1392&gt;'County Avg'!$E$3,'Gentrification Calcs'!AW1392&gt;'County Avg'!$E$4,'Gentrification Calcs'!AY1392&gt;'County Avg'!$E$5,'Gentrification Calcs'!BA1392&gt;'County Avg'!$E$6),1,0)</f>
        <v>0</v>
      </c>
      <c r="BP1392">
        <f>IF(AND(AV1392&gt;'County Avg'!$F$3,'Gentrification Calcs'!AX1392&gt;'County Avg'!$F$4,'Gentrification Calcs'!AZ1392&gt;'County Avg'!$F$5,'Gentrification Calcs'!BB1392&gt;'County Avg'!$F$6),1,0)</f>
        <v>0</v>
      </c>
      <c r="BQ1392">
        <f t="shared" si="503"/>
        <v>0</v>
      </c>
      <c r="BR1392">
        <f t="shared" si="504"/>
        <v>0</v>
      </c>
      <c r="BS1392">
        <f t="shared" si="505"/>
        <v>0</v>
      </c>
      <c r="BT1392">
        <f t="shared" si="506"/>
        <v>0</v>
      </c>
    </row>
    <row r="1393" spans="1:72" x14ac:dyDescent="0.25">
      <c r="A1393">
        <v>6037480011</v>
      </c>
      <c r="B1393">
        <v>4268.99997790005</v>
      </c>
      <c r="C1393">
        <v>5044.4882667716602</v>
      </c>
      <c r="D1393">
        <v>5479</v>
      </c>
      <c r="E1393">
        <v>1664</v>
      </c>
      <c r="F1393">
        <v>1834.640418</v>
      </c>
      <c r="G1393">
        <v>1781</v>
      </c>
      <c r="H1393">
        <v>707.92825903680489</v>
      </c>
      <c r="I1393">
        <v>790.35742505792666</v>
      </c>
      <c r="J1393">
        <v>610.10619999999994</v>
      </c>
      <c r="K1393">
        <v>0.42543765567115677</v>
      </c>
      <c r="L1393">
        <v>0.43079691110235135</v>
      </c>
      <c r="M1393">
        <v>0.342563840539023</v>
      </c>
      <c r="N1393">
        <v>2930.9999849999999</v>
      </c>
      <c r="O1393">
        <v>3340.2591029999999</v>
      </c>
      <c r="P1393">
        <v>3845</v>
      </c>
      <c r="Q1393">
        <v>842</v>
      </c>
      <c r="R1393">
        <v>988.75967690000004</v>
      </c>
      <c r="S1393">
        <v>1719</v>
      </c>
      <c r="T1393">
        <v>0.28727396939921857</v>
      </c>
      <c r="U1393">
        <v>0.29601286798738502</v>
      </c>
      <c r="V1393">
        <v>0.44707412223667098</v>
      </c>
      <c r="W1393">
        <v>767</v>
      </c>
      <c r="X1393">
        <v>1111.5176458358801</v>
      </c>
      <c r="Y1393">
        <v>944</v>
      </c>
      <c r="Z1393">
        <v>1687</v>
      </c>
      <c r="AA1393">
        <v>1834.61957788467</v>
      </c>
      <c r="AB1393">
        <v>1781</v>
      </c>
      <c r="AC1393">
        <v>0.45465323058684054</v>
      </c>
      <c r="AD1393">
        <v>0.60585729010777711</v>
      </c>
      <c r="AE1393">
        <v>0.53003930376193154</v>
      </c>
      <c r="AF1393">
        <v>2526.9999869181202</v>
      </c>
      <c r="AG1393">
        <v>1336.18141174316</v>
      </c>
      <c r="AH1393">
        <v>1255</v>
      </c>
      <c r="AI1393">
        <v>0.5919419067697369</v>
      </c>
      <c r="AJ1393">
        <v>0.26487947658529909</v>
      </c>
      <c r="AK1393">
        <v>0.2290563971527651</v>
      </c>
      <c r="AL1393">
        <f t="shared" si="498"/>
        <v>0.4080580932302631</v>
      </c>
      <c r="AM1393">
        <f t="shared" si="498"/>
        <v>0.73512052341470091</v>
      </c>
      <c r="AN1393">
        <f t="shared" si="498"/>
        <v>0.77094360284723495</v>
      </c>
      <c r="AO1393">
        <v>61438.330328738077</v>
      </c>
      <c r="AP1393">
        <v>53175.789129546392</v>
      </c>
      <c r="AQ1393">
        <v>56677</v>
      </c>
      <c r="AR1393">
        <v>1067.7666666666667</v>
      </c>
      <c r="AS1393">
        <v>934.72162910241207</v>
      </c>
      <c r="AT1393">
        <v>1130</v>
      </c>
      <c r="AU1393">
        <f t="shared" si="484"/>
        <v>-0.32706243018443781</v>
      </c>
      <c r="AV1393">
        <f t="shared" si="485"/>
        <v>-3.5823079432533989E-2</v>
      </c>
      <c r="AW1393">
        <v>8.7388985881664549E-3</v>
      </c>
      <c r="AX1393">
        <v>0.15106125424928596</v>
      </c>
      <c r="AY1393" s="1">
        <f t="shared" si="486"/>
        <v>-8262.5411991916844</v>
      </c>
      <c r="AZ1393" s="1">
        <f t="shared" si="487"/>
        <v>3501.2108704536076</v>
      </c>
      <c r="BA1393" s="1">
        <f t="shared" si="499"/>
        <v>-133.04503756425459</v>
      </c>
      <c r="BB1393" s="1">
        <f t="shared" si="500"/>
        <v>195.27837089758793</v>
      </c>
      <c r="BC1393">
        <f t="shared" si="488"/>
        <v>1</v>
      </c>
      <c r="BD1393">
        <f t="shared" si="489"/>
        <v>1</v>
      </c>
      <c r="BE1393">
        <f t="shared" si="490"/>
        <v>1</v>
      </c>
      <c r="BF1393">
        <f t="shared" si="491"/>
        <v>1</v>
      </c>
      <c r="BG1393">
        <f t="shared" si="492"/>
        <v>0</v>
      </c>
      <c r="BH1393">
        <f t="shared" si="493"/>
        <v>0</v>
      </c>
      <c r="BI1393">
        <f t="shared" si="494"/>
        <v>0</v>
      </c>
      <c r="BJ1393">
        <f t="shared" si="495"/>
        <v>1</v>
      </c>
      <c r="BK1393">
        <f t="shared" si="496"/>
        <v>0</v>
      </c>
      <c r="BL1393">
        <f t="shared" si="497"/>
        <v>0</v>
      </c>
      <c r="BM1393">
        <f t="shared" si="501"/>
        <v>0</v>
      </c>
      <c r="BN1393">
        <f t="shared" si="502"/>
        <v>0</v>
      </c>
      <c r="BO1393">
        <f>IF(AND(AU1393&gt;'County Avg'!$E$3,'Gentrification Calcs'!AW1393&gt;'County Avg'!$E$4,'Gentrification Calcs'!AY1393&gt;'County Avg'!$E$5,'Gentrification Calcs'!BA1393&gt;'County Avg'!$E$6),1,0)</f>
        <v>0</v>
      </c>
      <c r="BP1393">
        <f>IF(AND(AV1393&gt;'County Avg'!$F$3,'Gentrification Calcs'!AX1393&gt;'County Avg'!$F$4,'Gentrification Calcs'!AZ1393&gt;'County Avg'!$F$5,'Gentrification Calcs'!BB1393&gt;'County Avg'!$F$6),1,0)</f>
        <v>0</v>
      </c>
      <c r="BQ1393">
        <f t="shared" si="503"/>
        <v>0</v>
      </c>
      <c r="BR1393">
        <f t="shared" si="504"/>
        <v>0</v>
      </c>
      <c r="BS1393">
        <f t="shared" si="505"/>
        <v>0</v>
      </c>
      <c r="BT1393">
        <f t="shared" si="506"/>
        <v>0</v>
      </c>
    </row>
    <row r="1394" spans="1:72" x14ac:dyDescent="0.25">
      <c r="A1394">
        <v>6037480012</v>
      </c>
      <c r="B1394">
        <v>3513.9999856029799</v>
      </c>
      <c r="C1394">
        <v>4813</v>
      </c>
      <c r="D1394">
        <v>5060</v>
      </c>
      <c r="E1394">
        <v>1237</v>
      </c>
      <c r="F1394">
        <v>1806</v>
      </c>
      <c r="G1394">
        <v>1671</v>
      </c>
      <c r="H1394">
        <v>492.64959744962994</v>
      </c>
      <c r="I1394">
        <v>715.02319999999997</v>
      </c>
      <c r="J1394">
        <v>592.97680000000003</v>
      </c>
      <c r="K1394">
        <v>0.39826159858498783</v>
      </c>
      <c r="L1394">
        <v>0.39591539313399776</v>
      </c>
      <c r="M1394">
        <v>0.35486343506882106</v>
      </c>
      <c r="N1394">
        <v>2273.9999910000001</v>
      </c>
      <c r="O1394">
        <v>3320</v>
      </c>
      <c r="P1394">
        <v>3548</v>
      </c>
      <c r="Q1394">
        <v>512</v>
      </c>
      <c r="R1394">
        <v>1123</v>
      </c>
      <c r="S1394">
        <v>1381</v>
      </c>
      <c r="T1394">
        <v>0.22515391469937784</v>
      </c>
      <c r="U1394">
        <v>0.33825301204819275</v>
      </c>
      <c r="V1394">
        <v>0.38923337091319055</v>
      </c>
      <c r="W1394">
        <v>451</v>
      </c>
      <c r="X1394">
        <v>911</v>
      </c>
      <c r="Y1394">
        <v>685</v>
      </c>
      <c r="Z1394">
        <v>1212</v>
      </c>
      <c r="AA1394">
        <v>1808</v>
      </c>
      <c r="AB1394">
        <v>1671</v>
      </c>
      <c r="AC1394">
        <v>0.37211221122112209</v>
      </c>
      <c r="AD1394">
        <v>0.5038716814159292</v>
      </c>
      <c r="AE1394">
        <v>0.40993417115499703</v>
      </c>
      <c r="AF1394">
        <v>2059.9999915600802</v>
      </c>
      <c r="AG1394">
        <v>1683</v>
      </c>
      <c r="AH1394">
        <v>1174</v>
      </c>
      <c r="AI1394">
        <v>0.5862265224815012</v>
      </c>
      <c r="AJ1394">
        <v>0.34967795553708708</v>
      </c>
      <c r="AK1394">
        <v>0.23201581027667983</v>
      </c>
      <c r="AL1394">
        <f t="shared" si="498"/>
        <v>0.4137734775184988</v>
      </c>
      <c r="AM1394">
        <f t="shared" si="498"/>
        <v>0.65032204446291297</v>
      </c>
      <c r="AN1394">
        <f t="shared" si="498"/>
        <v>0.76798418972332017</v>
      </c>
      <c r="AO1394">
        <v>74532.815482502658</v>
      </c>
      <c r="AP1394">
        <v>64102.857376379245</v>
      </c>
      <c r="AQ1394">
        <v>60847</v>
      </c>
      <c r="AR1394">
        <v>1105.7777777777778</v>
      </c>
      <c r="AS1394">
        <v>919.84183471727965</v>
      </c>
      <c r="AT1394">
        <v>1211</v>
      </c>
      <c r="AU1394">
        <f t="shared" si="484"/>
        <v>-0.23654856694441412</v>
      </c>
      <c r="AV1394">
        <f t="shared" si="485"/>
        <v>-0.11766214526040725</v>
      </c>
      <c r="AW1394">
        <v>0.1130990973488149</v>
      </c>
      <c r="AX1394">
        <v>5.0980358864997799E-2</v>
      </c>
      <c r="AY1394" s="1">
        <f t="shared" si="486"/>
        <v>-10429.958106123413</v>
      </c>
      <c r="AZ1394" s="1">
        <f t="shared" si="487"/>
        <v>-3255.8573763792447</v>
      </c>
      <c r="BA1394" s="1">
        <f t="shared" si="499"/>
        <v>-185.93594306049818</v>
      </c>
      <c r="BB1394" s="1">
        <f t="shared" si="500"/>
        <v>291.15816528272035</v>
      </c>
      <c r="BC1394">
        <f t="shared" si="488"/>
        <v>1</v>
      </c>
      <c r="BD1394">
        <f t="shared" si="489"/>
        <v>1</v>
      </c>
      <c r="BE1394">
        <f t="shared" si="490"/>
        <v>0</v>
      </c>
      <c r="BF1394">
        <f t="shared" si="491"/>
        <v>0</v>
      </c>
      <c r="BG1394">
        <f t="shared" si="492"/>
        <v>0</v>
      </c>
      <c r="BH1394">
        <f t="shared" si="493"/>
        <v>0</v>
      </c>
      <c r="BI1394">
        <f t="shared" si="494"/>
        <v>0</v>
      </c>
      <c r="BJ1394">
        <f t="shared" si="495"/>
        <v>0</v>
      </c>
      <c r="BK1394">
        <f t="shared" si="496"/>
        <v>0</v>
      </c>
      <c r="BL1394">
        <f t="shared" si="497"/>
        <v>0</v>
      </c>
      <c r="BM1394">
        <f t="shared" si="501"/>
        <v>0</v>
      </c>
      <c r="BN1394">
        <f t="shared" si="502"/>
        <v>0</v>
      </c>
      <c r="BO1394">
        <f>IF(AND(AU1394&gt;'County Avg'!$E$3,'Gentrification Calcs'!AW1394&gt;'County Avg'!$E$4,'Gentrification Calcs'!AY1394&gt;'County Avg'!$E$5,'Gentrification Calcs'!BA1394&gt;'County Avg'!$E$6),1,0)</f>
        <v>0</v>
      </c>
      <c r="BP1394">
        <f>IF(AND(AV1394&gt;'County Avg'!$F$3,'Gentrification Calcs'!AX1394&gt;'County Avg'!$F$4,'Gentrification Calcs'!AZ1394&gt;'County Avg'!$F$5,'Gentrification Calcs'!BB1394&gt;'County Avg'!$F$6),1,0)</f>
        <v>0</v>
      </c>
      <c r="BQ1394">
        <f t="shared" si="503"/>
        <v>0</v>
      </c>
      <c r="BR1394">
        <f t="shared" si="504"/>
        <v>0</v>
      </c>
      <c r="BS1394">
        <f t="shared" si="505"/>
        <v>0</v>
      </c>
      <c r="BT1394">
        <f t="shared" si="506"/>
        <v>0</v>
      </c>
    </row>
    <row r="1395" spans="1:72" x14ac:dyDescent="0.25">
      <c r="A1395">
        <v>6037480101</v>
      </c>
      <c r="B1395">
        <v>3633.2150698390901</v>
      </c>
      <c r="C1395">
        <v>3784</v>
      </c>
      <c r="D1395">
        <v>4359</v>
      </c>
      <c r="E1395">
        <v>1376.2329099999999</v>
      </c>
      <c r="F1395">
        <v>1236</v>
      </c>
      <c r="G1395">
        <v>1237</v>
      </c>
      <c r="H1395">
        <v>437.41919820787325</v>
      </c>
      <c r="I1395">
        <v>383.26900000000001</v>
      </c>
      <c r="J1395">
        <v>433.1062</v>
      </c>
      <c r="K1395">
        <v>0.31783805998933223</v>
      </c>
      <c r="L1395">
        <v>0.31008818770226537</v>
      </c>
      <c r="M1395">
        <v>0.3501262732417138</v>
      </c>
      <c r="N1395">
        <v>2416.8476300000002</v>
      </c>
      <c r="O1395">
        <v>2525</v>
      </c>
      <c r="P1395">
        <v>2892</v>
      </c>
      <c r="Q1395">
        <v>845.00299070000005</v>
      </c>
      <c r="R1395">
        <v>861</v>
      </c>
      <c r="S1395">
        <v>978</v>
      </c>
      <c r="T1395">
        <v>0.34963022915102016</v>
      </c>
      <c r="U1395">
        <v>0.34099009900990102</v>
      </c>
      <c r="V1395">
        <v>0.33817427385892118</v>
      </c>
      <c r="W1395">
        <v>474.63153076171898</v>
      </c>
      <c r="X1395">
        <v>467</v>
      </c>
      <c r="Y1395">
        <v>493</v>
      </c>
      <c r="Z1395">
        <v>1353.39489746094</v>
      </c>
      <c r="AA1395">
        <v>1232</v>
      </c>
      <c r="AB1395">
        <v>1237</v>
      </c>
      <c r="AC1395">
        <v>0.35069700030062156</v>
      </c>
      <c r="AD1395">
        <v>0.37905844155844154</v>
      </c>
      <c r="AE1395">
        <v>0.39854486661277283</v>
      </c>
      <c r="AF1395">
        <v>1835.9701186478501</v>
      </c>
      <c r="AG1395">
        <v>1258</v>
      </c>
      <c r="AH1395">
        <v>673</v>
      </c>
      <c r="AI1395">
        <v>0.5053293249521732</v>
      </c>
      <c r="AJ1395">
        <v>0.33245243128964058</v>
      </c>
      <c r="AK1395">
        <v>0.15439320945170912</v>
      </c>
      <c r="AL1395">
        <f t="shared" si="498"/>
        <v>0.4946706750478268</v>
      </c>
      <c r="AM1395">
        <f t="shared" si="498"/>
        <v>0.66754756871035936</v>
      </c>
      <c r="AN1395">
        <f t="shared" si="498"/>
        <v>0.84560679054829091</v>
      </c>
      <c r="AO1395">
        <v>75247.488865323437</v>
      </c>
      <c r="AP1395">
        <v>72477.107478545164</v>
      </c>
      <c r="AQ1395">
        <v>72770</v>
      </c>
      <c r="AR1395">
        <v>1339.0277777777778</v>
      </c>
      <c r="AS1395">
        <v>1262.0771055753264</v>
      </c>
      <c r="AT1395">
        <v>1629</v>
      </c>
      <c r="AU1395">
        <f t="shared" si="484"/>
        <v>-0.17287689366253262</v>
      </c>
      <c r="AV1395">
        <f t="shared" si="485"/>
        <v>-0.17805922183793146</v>
      </c>
      <c r="AW1395">
        <v>-8.64013014111914E-3</v>
      </c>
      <c r="AX1395">
        <v>-2.8158251509798338E-3</v>
      </c>
      <c r="AY1395" s="1">
        <f t="shared" si="486"/>
        <v>-2770.3813867782737</v>
      </c>
      <c r="AZ1395" s="1">
        <f t="shared" si="487"/>
        <v>292.89252145483624</v>
      </c>
      <c r="BA1395" s="1">
        <f t="shared" si="499"/>
        <v>-76.950672202451415</v>
      </c>
      <c r="BB1395" s="1">
        <f t="shared" si="500"/>
        <v>366.92289442467359</v>
      </c>
      <c r="BC1395">
        <f t="shared" si="488"/>
        <v>1</v>
      </c>
      <c r="BD1395">
        <f t="shared" si="489"/>
        <v>1</v>
      </c>
      <c r="BE1395">
        <f t="shared" si="490"/>
        <v>0</v>
      </c>
      <c r="BF1395">
        <f t="shared" si="491"/>
        <v>0</v>
      </c>
      <c r="BG1395">
        <f t="shared" si="492"/>
        <v>0</v>
      </c>
      <c r="BH1395">
        <f t="shared" si="493"/>
        <v>0</v>
      </c>
      <c r="BI1395">
        <f t="shared" si="494"/>
        <v>0</v>
      </c>
      <c r="BJ1395">
        <f t="shared" si="495"/>
        <v>0</v>
      </c>
      <c r="BK1395">
        <f t="shared" si="496"/>
        <v>0</v>
      </c>
      <c r="BL1395">
        <f t="shared" si="497"/>
        <v>0</v>
      </c>
      <c r="BM1395">
        <f t="shared" si="501"/>
        <v>0</v>
      </c>
      <c r="BN1395">
        <f t="shared" si="502"/>
        <v>0</v>
      </c>
      <c r="BO1395">
        <f>IF(AND(AU1395&gt;'County Avg'!$E$3,'Gentrification Calcs'!AW1395&gt;'County Avg'!$E$4,'Gentrification Calcs'!AY1395&gt;'County Avg'!$E$5,'Gentrification Calcs'!BA1395&gt;'County Avg'!$E$6),1,0)</f>
        <v>0</v>
      </c>
      <c r="BP1395">
        <f>IF(AND(AV1395&gt;'County Avg'!$F$3,'Gentrification Calcs'!AX1395&gt;'County Avg'!$F$4,'Gentrification Calcs'!AZ1395&gt;'County Avg'!$F$5,'Gentrification Calcs'!BB1395&gt;'County Avg'!$F$6),1,0)</f>
        <v>0</v>
      </c>
      <c r="BQ1395">
        <f t="shared" si="503"/>
        <v>0</v>
      </c>
      <c r="BR1395">
        <f t="shared" si="504"/>
        <v>0</v>
      </c>
      <c r="BS1395">
        <f t="shared" si="505"/>
        <v>0</v>
      </c>
      <c r="BT1395">
        <f t="shared" si="506"/>
        <v>0</v>
      </c>
    </row>
    <row r="1396" spans="1:72" x14ac:dyDescent="0.25">
      <c r="A1396">
        <v>6037480102</v>
      </c>
      <c r="B1396">
        <v>2902.4355068075502</v>
      </c>
      <c r="C1396">
        <v>4157.4942212700798</v>
      </c>
      <c r="D1396">
        <v>4584</v>
      </c>
      <c r="E1396">
        <v>1080.780301</v>
      </c>
      <c r="F1396">
        <v>1383.1834719999999</v>
      </c>
      <c r="G1396">
        <v>1375</v>
      </c>
      <c r="H1396">
        <v>421.28216018332074</v>
      </c>
      <c r="I1396">
        <v>405.13674342164234</v>
      </c>
      <c r="J1396">
        <v>382.03140000000002</v>
      </c>
      <c r="K1396">
        <v>0.38979444739465208</v>
      </c>
      <c r="L1396">
        <v>0.29290166606447299</v>
      </c>
      <c r="M1396">
        <v>0.27784101818181822</v>
      </c>
      <c r="N1396">
        <v>2118.0896229999998</v>
      </c>
      <c r="O1396">
        <v>2938.1479490000002</v>
      </c>
      <c r="P1396">
        <v>3273</v>
      </c>
      <c r="Q1396">
        <v>888.90529960000003</v>
      </c>
      <c r="R1396">
        <v>1042.6007079999999</v>
      </c>
      <c r="S1396">
        <v>1364</v>
      </c>
      <c r="T1396">
        <v>0.41967312900621301</v>
      </c>
      <c r="U1396">
        <v>0.3548496284385031</v>
      </c>
      <c r="V1396">
        <v>0.41674304919034527</v>
      </c>
      <c r="W1396">
        <v>132.37293068296299</v>
      </c>
      <c r="X1396">
        <v>509.38488769531301</v>
      </c>
      <c r="Y1396">
        <v>378</v>
      </c>
      <c r="Z1396">
        <v>1080.2271127921999</v>
      </c>
      <c r="AA1396">
        <v>1388.14831542969</v>
      </c>
      <c r="AB1396">
        <v>1375</v>
      </c>
      <c r="AC1396">
        <v>0.12254175914989016</v>
      </c>
      <c r="AD1396">
        <v>0.3669527830948216</v>
      </c>
      <c r="AE1396">
        <v>0.27490909090909094</v>
      </c>
      <c r="AF1396">
        <v>1919.6229160324799</v>
      </c>
      <c r="AG1396">
        <v>1096.22009277344</v>
      </c>
      <c r="AH1396">
        <v>919</v>
      </c>
      <c r="AI1396">
        <v>0.66138348691300075</v>
      </c>
      <c r="AJ1396">
        <v>0.26367326914493072</v>
      </c>
      <c r="AK1396">
        <v>0.20047993019197208</v>
      </c>
      <c r="AL1396">
        <f t="shared" si="498"/>
        <v>0.33861651308699925</v>
      </c>
      <c r="AM1396">
        <f t="shared" si="498"/>
        <v>0.73632673085506928</v>
      </c>
      <c r="AN1396">
        <f t="shared" si="498"/>
        <v>0.79952006980802792</v>
      </c>
      <c r="AO1396">
        <v>77306.256097560981</v>
      </c>
      <c r="AP1396">
        <v>73088.050265631391</v>
      </c>
      <c r="AQ1396">
        <v>89978</v>
      </c>
      <c r="AR1396">
        <v>1164.5222222222224</v>
      </c>
      <c r="AS1396">
        <v>1063.2289442467379</v>
      </c>
      <c r="AT1396">
        <v>1282</v>
      </c>
      <c r="AU1396">
        <f t="shared" si="484"/>
        <v>-0.39771021776807003</v>
      </c>
      <c r="AV1396">
        <f t="shared" si="485"/>
        <v>-6.3193338952958644E-2</v>
      </c>
      <c r="AW1396">
        <v>-6.4823500567709913E-2</v>
      </c>
      <c r="AX1396">
        <v>6.1893420751842176E-2</v>
      </c>
      <c r="AY1396" s="1">
        <f t="shared" si="486"/>
        <v>-4218.2058319295902</v>
      </c>
      <c r="AZ1396" s="1">
        <f t="shared" si="487"/>
        <v>16889.949734368609</v>
      </c>
      <c r="BA1396" s="1">
        <f t="shared" si="499"/>
        <v>-101.29327797548444</v>
      </c>
      <c r="BB1396" s="1">
        <f t="shared" si="500"/>
        <v>218.77105575326209</v>
      </c>
      <c r="BC1396">
        <f t="shared" si="488"/>
        <v>1</v>
      </c>
      <c r="BD1396">
        <f t="shared" si="489"/>
        <v>1</v>
      </c>
      <c r="BE1396">
        <f t="shared" si="490"/>
        <v>0</v>
      </c>
      <c r="BF1396">
        <f t="shared" si="491"/>
        <v>0</v>
      </c>
      <c r="BG1396">
        <f t="shared" si="492"/>
        <v>0</v>
      </c>
      <c r="BH1396">
        <f t="shared" si="493"/>
        <v>0</v>
      </c>
      <c r="BI1396">
        <f t="shared" si="494"/>
        <v>0</v>
      </c>
      <c r="BJ1396">
        <f t="shared" si="495"/>
        <v>0</v>
      </c>
      <c r="BK1396">
        <f t="shared" si="496"/>
        <v>0</v>
      </c>
      <c r="BL1396">
        <f t="shared" si="497"/>
        <v>0</v>
      </c>
      <c r="BM1396">
        <f t="shared" si="501"/>
        <v>0</v>
      </c>
      <c r="BN1396">
        <f t="shared" si="502"/>
        <v>0</v>
      </c>
      <c r="BO1396">
        <f>IF(AND(AU1396&gt;'County Avg'!$E$3,'Gentrification Calcs'!AW1396&gt;'County Avg'!$E$4,'Gentrification Calcs'!AY1396&gt;'County Avg'!$E$5,'Gentrification Calcs'!BA1396&gt;'County Avg'!$E$6),1,0)</f>
        <v>0</v>
      </c>
      <c r="BP1396">
        <f>IF(AND(AV1396&gt;'County Avg'!$F$3,'Gentrification Calcs'!AX1396&gt;'County Avg'!$F$4,'Gentrification Calcs'!AZ1396&gt;'County Avg'!$F$5,'Gentrification Calcs'!BB1396&gt;'County Avg'!$F$6),1,0)</f>
        <v>0</v>
      </c>
      <c r="BQ1396">
        <f t="shared" si="503"/>
        <v>0</v>
      </c>
      <c r="BR1396">
        <f t="shared" si="504"/>
        <v>0</v>
      </c>
      <c r="BS1396">
        <f t="shared" si="505"/>
        <v>0</v>
      </c>
      <c r="BT1396">
        <f t="shared" si="506"/>
        <v>0</v>
      </c>
    </row>
    <row r="1397" spans="1:72" x14ac:dyDescent="0.25">
      <c r="A1397">
        <v>6037480201</v>
      </c>
      <c r="B1397">
        <v>2910.6968959711799</v>
      </c>
      <c r="C1397">
        <v>3738.3314356133301</v>
      </c>
      <c r="D1397">
        <v>4157</v>
      </c>
      <c r="E1397">
        <v>1083.834713</v>
      </c>
      <c r="F1397">
        <v>1348.7352969999999</v>
      </c>
      <c r="G1397">
        <v>1310</v>
      </c>
      <c r="H1397">
        <v>224.08139813349399</v>
      </c>
      <c r="I1397">
        <v>219.63145674263961</v>
      </c>
      <c r="J1397">
        <v>212.816</v>
      </c>
      <c r="K1397">
        <v>0.20674868173694858</v>
      </c>
      <c r="L1397">
        <v>0.16284252160610549</v>
      </c>
      <c r="M1397">
        <v>0.16245496183206107</v>
      </c>
      <c r="N1397">
        <v>2122.192536</v>
      </c>
      <c r="O1397">
        <v>2803.9265110000001</v>
      </c>
      <c r="P1397">
        <v>2960</v>
      </c>
      <c r="Q1397">
        <v>889.70454719999998</v>
      </c>
      <c r="R1397">
        <v>1410.782312</v>
      </c>
      <c r="S1397">
        <v>1361</v>
      </c>
      <c r="T1397">
        <v>0.41923837357234017</v>
      </c>
      <c r="U1397">
        <v>0.50314525236856322</v>
      </c>
      <c r="V1397">
        <v>0.45979729729729729</v>
      </c>
      <c r="W1397">
        <v>134.158923171461</v>
      </c>
      <c r="X1397">
        <v>167.99126690626099</v>
      </c>
      <c r="Y1397">
        <v>196</v>
      </c>
      <c r="Z1397">
        <v>1083.1455646157301</v>
      </c>
      <c r="AA1397">
        <v>1332.83022338152</v>
      </c>
      <c r="AB1397">
        <v>1310</v>
      </c>
      <c r="AC1397">
        <v>0.12386047411739792</v>
      </c>
      <c r="AD1397">
        <v>0.12604100954437453</v>
      </c>
      <c r="AE1397">
        <v>0.14961832061068703</v>
      </c>
      <c r="AF1397">
        <v>1920.83045482736</v>
      </c>
      <c r="AG1397">
        <v>1821.9897160530099</v>
      </c>
      <c r="AH1397">
        <v>1336</v>
      </c>
      <c r="AI1397">
        <v>0.65992115410095209</v>
      </c>
      <c r="AJ1397">
        <v>0.48738046570610849</v>
      </c>
      <c r="AK1397">
        <v>0.32138561462593218</v>
      </c>
      <c r="AL1397">
        <f t="shared" si="498"/>
        <v>0.34007884589904791</v>
      </c>
      <c r="AM1397">
        <f t="shared" si="498"/>
        <v>0.51261953429389151</v>
      </c>
      <c r="AN1397">
        <f t="shared" si="498"/>
        <v>0.67861438537406782</v>
      </c>
      <c r="AO1397">
        <v>104610.76988335101</v>
      </c>
      <c r="AP1397">
        <v>98115.733959950972</v>
      </c>
      <c r="AQ1397">
        <v>111250</v>
      </c>
      <c r="AR1397">
        <v>1608.5611111111111</v>
      </c>
      <c r="AS1397">
        <v>1148.449584816133</v>
      </c>
      <c r="AT1397">
        <v>1305</v>
      </c>
      <c r="AU1397">
        <f t="shared" si="484"/>
        <v>-0.1725406883948436</v>
      </c>
      <c r="AV1397">
        <f t="shared" si="485"/>
        <v>-0.16599485108017631</v>
      </c>
      <c r="AW1397">
        <v>8.390687879622305E-2</v>
      </c>
      <c r="AX1397">
        <v>-4.3347955071265931E-2</v>
      </c>
      <c r="AY1397" s="1">
        <f t="shared" si="486"/>
        <v>-6495.0359234000352</v>
      </c>
      <c r="AZ1397" s="1">
        <f t="shared" si="487"/>
        <v>13134.266040049028</v>
      </c>
      <c r="BA1397" s="1">
        <f t="shared" si="499"/>
        <v>-460.11152629497815</v>
      </c>
      <c r="BB1397" s="1">
        <f t="shared" si="500"/>
        <v>156.55041518386702</v>
      </c>
      <c r="BC1397">
        <f t="shared" si="488"/>
        <v>1</v>
      </c>
      <c r="BD1397">
        <f t="shared" si="489"/>
        <v>1</v>
      </c>
      <c r="BE1397">
        <f t="shared" si="490"/>
        <v>0</v>
      </c>
      <c r="BF1397">
        <f t="shared" si="491"/>
        <v>0</v>
      </c>
      <c r="BG1397">
        <f t="shared" si="492"/>
        <v>0</v>
      </c>
      <c r="BH1397">
        <f t="shared" si="493"/>
        <v>0</v>
      </c>
      <c r="BI1397">
        <f t="shared" si="494"/>
        <v>0</v>
      </c>
      <c r="BJ1397">
        <f t="shared" si="495"/>
        <v>0</v>
      </c>
      <c r="BK1397">
        <f t="shared" si="496"/>
        <v>0</v>
      </c>
      <c r="BL1397">
        <f t="shared" si="497"/>
        <v>0</v>
      </c>
      <c r="BM1397">
        <f t="shared" si="501"/>
        <v>0</v>
      </c>
      <c r="BN1397">
        <f t="shared" si="502"/>
        <v>0</v>
      </c>
      <c r="BO1397">
        <f>IF(AND(AU1397&gt;'County Avg'!$E$3,'Gentrification Calcs'!AW1397&gt;'County Avg'!$E$4,'Gentrification Calcs'!AY1397&gt;'County Avg'!$E$5,'Gentrification Calcs'!BA1397&gt;'County Avg'!$E$6),1,0)</f>
        <v>0</v>
      </c>
      <c r="BP1397">
        <f>IF(AND(AV1397&gt;'County Avg'!$F$3,'Gentrification Calcs'!AX1397&gt;'County Avg'!$F$4,'Gentrification Calcs'!AZ1397&gt;'County Avg'!$F$5,'Gentrification Calcs'!BB1397&gt;'County Avg'!$F$6),1,0)</f>
        <v>0</v>
      </c>
      <c r="BQ1397">
        <f t="shared" si="503"/>
        <v>0</v>
      </c>
      <c r="BR1397">
        <f t="shared" si="504"/>
        <v>0</v>
      </c>
      <c r="BS1397">
        <f t="shared" si="505"/>
        <v>0</v>
      </c>
      <c r="BT1397">
        <f t="shared" si="506"/>
        <v>0</v>
      </c>
    </row>
    <row r="1398" spans="1:72" x14ac:dyDescent="0.25">
      <c r="A1398">
        <v>6037480202</v>
      </c>
      <c r="B1398">
        <v>6201.88975384271</v>
      </c>
      <c r="C1398">
        <v>2424.2248732558201</v>
      </c>
      <c r="D1398">
        <v>2649</v>
      </c>
      <c r="E1398">
        <v>2447.578512</v>
      </c>
      <c r="F1398">
        <v>886.13361190000001</v>
      </c>
      <c r="G1398">
        <v>915</v>
      </c>
      <c r="H1398">
        <v>225.49824438334866</v>
      </c>
      <c r="I1398">
        <v>203.69605411463948</v>
      </c>
      <c r="J1398">
        <v>120.34479999999999</v>
      </c>
      <c r="K1398">
        <v>9.2131158725971302E-2</v>
      </c>
      <c r="L1398">
        <v>0.22987058766215329</v>
      </c>
      <c r="M1398">
        <v>0.13152437158469946</v>
      </c>
      <c r="N1398">
        <v>4170.1663980000003</v>
      </c>
      <c r="O1398">
        <v>1699.586548</v>
      </c>
      <c r="P1398">
        <v>1928</v>
      </c>
      <c r="Q1398">
        <v>1117.9774930000001</v>
      </c>
      <c r="R1398">
        <v>708.63668840000003</v>
      </c>
      <c r="S1398">
        <v>931</v>
      </c>
      <c r="T1398">
        <v>0.26808942049319157</v>
      </c>
      <c r="U1398">
        <v>0.41694651515916803</v>
      </c>
      <c r="V1398">
        <v>0.4828838174273859</v>
      </c>
      <c r="W1398">
        <v>1817.0192433595701</v>
      </c>
      <c r="X1398">
        <v>101.15908121317599</v>
      </c>
      <c r="Y1398">
        <v>153</v>
      </c>
      <c r="Z1398">
        <v>2426.0733995437599</v>
      </c>
      <c r="AA1398">
        <v>886.13654881715797</v>
      </c>
      <c r="AB1398">
        <v>915</v>
      </c>
      <c r="AC1398">
        <v>0.74895476934097427</v>
      </c>
      <c r="AD1398">
        <v>0.11415744147807266</v>
      </c>
      <c r="AE1398">
        <v>0.16721311475409836</v>
      </c>
      <c r="AF1398">
        <v>1701.5585091727301</v>
      </c>
      <c r="AG1398">
        <v>1120.0677298903499</v>
      </c>
      <c r="AH1398">
        <v>836</v>
      </c>
      <c r="AI1398">
        <v>0.27436129578382767</v>
      </c>
      <c r="AJ1398">
        <v>0.46203128358552781</v>
      </c>
      <c r="AK1398">
        <v>0.31559078897697246</v>
      </c>
      <c r="AL1398">
        <f t="shared" si="498"/>
        <v>0.72563870421617227</v>
      </c>
      <c r="AM1398">
        <f t="shared" si="498"/>
        <v>0.53796871641447219</v>
      </c>
      <c r="AN1398">
        <f t="shared" si="498"/>
        <v>0.68440921102302754</v>
      </c>
      <c r="AO1398">
        <v>104280.64156945919</v>
      </c>
      <c r="AP1398">
        <v>100464.43849611771</v>
      </c>
      <c r="AQ1398">
        <v>103114</v>
      </c>
      <c r="AR1398">
        <v>1603.3777777777777</v>
      </c>
      <c r="AS1398">
        <v>1184.9727164887308</v>
      </c>
      <c r="AT1398">
        <v>2001</v>
      </c>
      <c r="AU1398">
        <f t="shared" si="484"/>
        <v>0.18766998780170013</v>
      </c>
      <c r="AV1398">
        <f t="shared" si="485"/>
        <v>-0.14644049460855535</v>
      </c>
      <c r="AW1398">
        <v>0.14885709466597646</v>
      </c>
      <c r="AX1398">
        <v>6.5937302268217868E-2</v>
      </c>
      <c r="AY1398" s="1">
        <f t="shared" si="486"/>
        <v>-3816.2030733414722</v>
      </c>
      <c r="AZ1398" s="1">
        <f t="shared" si="487"/>
        <v>2649.5615038822871</v>
      </c>
      <c r="BA1398" s="1">
        <f t="shared" si="499"/>
        <v>-418.4050612890469</v>
      </c>
      <c r="BB1398" s="1">
        <f t="shared" si="500"/>
        <v>816.02728351126916</v>
      </c>
      <c r="BC1398">
        <f t="shared" si="488"/>
        <v>1</v>
      </c>
      <c r="BD1398">
        <f t="shared" si="489"/>
        <v>1</v>
      </c>
      <c r="BE1398">
        <f t="shared" si="490"/>
        <v>0</v>
      </c>
      <c r="BF1398">
        <f t="shared" si="491"/>
        <v>0</v>
      </c>
      <c r="BG1398">
        <f t="shared" si="492"/>
        <v>0</v>
      </c>
      <c r="BH1398">
        <f t="shared" si="493"/>
        <v>0</v>
      </c>
      <c r="BI1398">
        <f t="shared" si="494"/>
        <v>1</v>
      </c>
      <c r="BJ1398">
        <f t="shared" si="495"/>
        <v>0</v>
      </c>
      <c r="BK1398">
        <f t="shared" si="496"/>
        <v>1</v>
      </c>
      <c r="BL1398">
        <f t="shared" si="497"/>
        <v>0</v>
      </c>
      <c r="BM1398">
        <f t="shared" si="501"/>
        <v>0</v>
      </c>
      <c r="BN1398">
        <f t="shared" si="502"/>
        <v>0</v>
      </c>
      <c r="BO1398">
        <f>IF(AND(AU1398&gt;'County Avg'!$E$3,'Gentrification Calcs'!AW1398&gt;'County Avg'!$E$4,'Gentrification Calcs'!AY1398&gt;'County Avg'!$E$5,'Gentrification Calcs'!BA1398&gt;'County Avg'!$E$6),1,0)</f>
        <v>0</v>
      </c>
      <c r="BP1398">
        <f>IF(AND(AV1398&gt;'County Avg'!$F$3,'Gentrification Calcs'!AX1398&gt;'County Avg'!$F$4,'Gentrification Calcs'!AZ1398&gt;'County Avg'!$F$5,'Gentrification Calcs'!BB1398&gt;'County Avg'!$F$6),1,0)</f>
        <v>0</v>
      </c>
      <c r="BQ1398">
        <f t="shared" si="503"/>
        <v>0</v>
      </c>
      <c r="BR1398">
        <f t="shared" si="504"/>
        <v>0</v>
      </c>
      <c r="BS1398">
        <f t="shared" si="505"/>
        <v>0</v>
      </c>
      <c r="BT1398">
        <f t="shared" si="506"/>
        <v>0</v>
      </c>
    </row>
    <row r="1399" spans="1:72" x14ac:dyDescent="0.25">
      <c r="A1399">
        <v>6037480302</v>
      </c>
      <c r="B1399">
        <v>2524.4118903728099</v>
      </c>
      <c r="C1399">
        <v>4302.1539945164704</v>
      </c>
      <c r="D1399">
        <v>4447</v>
      </c>
      <c r="E1399">
        <v>996.53045650000001</v>
      </c>
      <c r="F1399">
        <v>1733.605591</v>
      </c>
      <c r="G1399">
        <v>1681</v>
      </c>
      <c r="H1399">
        <v>1111.3576920135354</v>
      </c>
      <c r="I1399">
        <v>643.52425791083351</v>
      </c>
      <c r="J1399">
        <v>679.08899999999994</v>
      </c>
      <c r="K1399">
        <v>1.1152270206741397</v>
      </c>
      <c r="L1399">
        <v>0.3712056890285107</v>
      </c>
      <c r="M1399">
        <v>0.40397917906008324</v>
      </c>
      <c r="N1399">
        <v>1696.7178409999999</v>
      </c>
      <c r="O1399">
        <v>3102.426919</v>
      </c>
      <c r="P1399">
        <v>3135</v>
      </c>
      <c r="Q1399">
        <v>453.52798460000002</v>
      </c>
      <c r="R1399">
        <v>1284.8471070000001</v>
      </c>
      <c r="S1399">
        <v>1328</v>
      </c>
      <c r="T1399">
        <v>0.26729723330586469</v>
      </c>
      <c r="U1399">
        <v>0.41414258596432713</v>
      </c>
      <c r="V1399">
        <v>0.42360446570972887</v>
      </c>
      <c r="W1399">
        <v>742.61633300781295</v>
      </c>
      <c r="X1399">
        <v>1103.5141380094001</v>
      </c>
      <c r="Y1399">
        <v>1059</v>
      </c>
      <c r="Z1399">
        <v>987.73687744140602</v>
      </c>
      <c r="AA1399">
        <v>1739.5972339510899</v>
      </c>
      <c r="AB1399">
        <v>1681</v>
      </c>
      <c r="AC1399">
        <v>0.75183619237894261</v>
      </c>
      <c r="AD1399">
        <v>0.63435036367758801</v>
      </c>
      <c r="AE1399">
        <v>0.62998215348007136</v>
      </c>
      <c r="AF1399">
        <v>687.87640903740396</v>
      </c>
      <c r="AG1399">
        <v>1046.1046258211099</v>
      </c>
      <c r="AH1399">
        <v>862</v>
      </c>
      <c r="AI1399">
        <v>0.27248976748236481</v>
      </c>
      <c r="AJ1399">
        <v>0.2431583404858301</v>
      </c>
      <c r="AK1399">
        <v>0.19383854283786822</v>
      </c>
      <c r="AL1399">
        <f t="shared" si="498"/>
        <v>0.72751023251763525</v>
      </c>
      <c r="AM1399">
        <f t="shared" si="498"/>
        <v>0.75684165951416993</v>
      </c>
      <c r="AN1399">
        <f t="shared" si="498"/>
        <v>0.80616145716213183</v>
      </c>
      <c r="AO1399">
        <v>54781.347295864267</v>
      </c>
      <c r="AP1399">
        <v>59805.287290559878</v>
      </c>
      <c r="AQ1399">
        <v>65984</v>
      </c>
      <c r="AR1399">
        <v>1104.05</v>
      </c>
      <c r="AS1399">
        <v>1014.5314353499408</v>
      </c>
      <c r="AT1399">
        <v>1236</v>
      </c>
      <c r="AU1399">
        <f t="shared" si="484"/>
        <v>-2.933142699653471E-2</v>
      </c>
      <c r="AV1399">
        <f t="shared" si="485"/>
        <v>-4.9319797647961877E-2</v>
      </c>
      <c r="AW1399">
        <v>0.14684535265846244</v>
      </c>
      <c r="AX1399">
        <v>9.4618797454017467E-3</v>
      </c>
      <c r="AY1399" s="1">
        <f t="shared" si="486"/>
        <v>5023.9399946956109</v>
      </c>
      <c r="AZ1399" s="1">
        <f t="shared" si="487"/>
        <v>6178.7127094401221</v>
      </c>
      <c r="BA1399" s="1">
        <f t="shared" si="499"/>
        <v>-89.518564650059147</v>
      </c>
      <c r="BB1399" s="1">
        <f t="shared" si="500"/>
        <v>221.46856465005919</v>
      </c>
      <c r="BC1399">
        <f t="shared" si="488"/>
        <v>1</v>
      </c>
      <c r="BD1399">
        <f t="shared" si="489"/>
        <v>1</v>
      </c>
      <c r="BE1399">
        <f t="shared" si="490"/>
        <v>1</v>
      </c>
      <c r="BF1399">
        <f t="shared" si="491"/>
        <v>0</v>
      </c>
      <c r="BG1399">
        <f t="shared" si="492"/>
        <v>0</v>
      </c>
      <c r="BH1399">
        <f t="shared" si="493"/>
        <v>0</v>
      </c>
      <c r="BI1399">
        <f t="shared" si="494"/>
        <v>1</v>
      </c>
      <c r="BJ1399">
        <f t="shared" si="495"/>
        <v>1</v>
      </c>
      <c r="BK1399">
        <f t="shared" si="496"/>
        <v>1</v>
      </c>
      <c r="BL1399">
        <f t="shared" si="497"/>
        <v>0</v>
      </c>
      <c r="BM1399">
        <f t="shared" si="501"/>
        <v>1</v>
      </c>
      <c r="BN1399">
        <f t="shared" si="502"/>
        <v>0</v>
      </c>
      <c r="BO1399">
        <f>IF(AND(AU1399&gt;'County Avg'!$E$3,'Gentrification Calcs'!AW1399&gt;'County Avg'!$E$4,'Gentrification Calcs'!AY1399&gt;'County Avg'!$E$5,'Gentrification Calcs'!BA1399&gt;'County Avg'!$E$6),1,0)</f>
        <v>1</v>
      </c>
      <c r="BP1399">
        <f>IF(AND(AV1399&gt;'County Avg'!$F$3,'Gentrification Calcs'!AX1399&gt;'County Avg'!$F$4,'Gentrification Calcs'!AZ1399&gt;'County Avg'!$F$5,'Gentrification Calcs'!BB1399&gt;'County Avg'!$F$6),1,0)</f>
        <v>0</v>
      </c>
      <c r="BQ1399">
        <f t="shared" si="503"/>
        <v>1</v>
      </c>
      <c r="BR1399">
        <f t="shared" si="504"/>
        <v>0</v>
      </c>
      <c r="BS1399">
        <f t="shared" si="505"/>
        <v>1</v>
      </c>
      <c r="BT1399">
        <f t="shared" si="506"/>
        <v>0</v>
      </c>
    </row>
    <row r="1400" spans="1:72" x14ac:dyDescent="0.25">
      <c r="A1400">
        <v>6037480303</v>
      </c>
      <c r="B1400">
        <v>2783.4758016720898</v>
      </c>
      <c r="C1400">
        <v>3888.0000673234499</v>
      </c>
      <c r="D1400">
        <v>4253</v>
      </c>
      <c r="E1400">
        <v>1098.7978519999999</v>
      </c>
      <c r="F1400">
        <v>1472.446289</v>
      </c>
      <c r="G1400">
        <v>1481</v>
      </c>
      <c r="H1400">
        <v>453.6088751558616</v>
      </c>
      <c r="I1400">
        <v>780.70602451376101</v>
      </c>
      <c r="J1400">
        <v>664.06880000000001</v>
      </c>
      <c r="K1400">
        <v>0.41282286303182691</v>
      </c>
      <c r="L1400">
        <v>0.53021018854546553</v>
      </c>
      <c r="M1400">
        <v>0.44839216745442267</v>
      </c>
      <c r="N1400">
        <v>1870.8409160000001</v>
      </c>
      <c r="O1400">
        <v>2668.5710450000001</v>
      </c>
      <c r="P1400">
        <v>3065</v>
      </c>
      <c r="Q1400">
        <v>500.07058719999998</v>
      </c>
      <c r="R1400">
        <v>716.72369379999998</v>
      </c>
      <c r="S1400">
        <v>1049</v>
      </c>
      <c r="T1400">
        <v>0.26729722603522532</v>
      </c>
      <c r="U1400">
        <v>0.2685795812492599</v>
      </c>
      <c r="V1400">
        <v>0.34225122349102771</v>
      </c>
      <c r="W1400">
        <v>818.826171875</v>
      </c>
      <c r="X1400">
        <v>1219.42895507813</v>
      </c>
      <c r="Y1400">
        <v>1154</v>
      </c>
      <c r="Z1400">
        <v>1089.10192871094</v>
      </c>
      <c r="AA1400">
        <v>1474.3486328125</v>
      </c>
      <c r="AB1400">
        <v>1481</v>
      </c>
      <c r="AC1400">
        <v>0.75183612322141591</v>
      </c>
      <c r="AD1400">
        <v>0.82709674492112517</v>
      </c>
      <c r="AE1400">
        <v>0.77920324105334238</v>
      </c>
      <c r="AF1400">
        <v>758.46867399041798</v>
      </c>
      <c r="AG1400">
        <v>386.18423461914102</v>
      </c>
      <c r="AH1400">
        <v>385</v>
      </c>
      <c r="AI1400">
        <v>0.27248976748236525</v>
      </c>
      <c r="AJ1400">
        <v>9.9327219118335891E-2</v>
      </c>
      <c r="AK1400">
        <v>9.0524335762990835E-2</v>
      </c>
      <c r="AL1400">
        <f t="shared" si="498"/>
        <v>0.7275102325176348</v>
      </c>
      <c r="AM1400">
        <f t="shared" si="498"/>
        <v>0.90067278088166414</v>
      </c>
      <c r="AN1400">
        <f t="shared" si="498"/>
        <v>0.90947566423700921</v>
      </c>
      <c r="AO1400">
        <v>54719.674973488865</v>
      </c>
      <c r="AP1400">
        <v>43365.753575807117</v>
      </c>
      <c r="AQ1400">
        <v>49455</v>
      </c>
      <c r="AR1400">
        <v>1104.05</v>
      </c>
      <c r="AS1400">
        <v>937.42704626334523</v>
      </c>
      <c r="AT1400">
        <v>1308</v>
      </c>
      <c r="AU1400">
        <f t="shared" si="484"/>
        <v>-0.17316254836402936</v>
      </c>
      <c r="AV1400">
        <f t="shared" si="485"/>
        <v>-8.8028833553450564E-3</v>
      </c>
      <c r="AW1400">
        <v>1.2823552140345806E-3</v>
      </c>
      <c r="AX1400">
        <v>7.367164224176781E-2</v>
      </c>
      <c r="AY1400" s="1">
        <f t="shared" si="486"/>
        <v>-11353.921397681748</v>
      </c>
      <c r="AZ1400" s="1">
        <f t="shared" si="487"/>
        <v>6089.2464241928828</v>
      </c>
      <c r="BA1400" s="1">
        <f t="shared" si="499"/>
        <v>-166.62295373665472</v>
      </c>
      <c r="BB1400" s="1">
        <f t="shared" si="500"/>
        <v>370.57295373665477</v>
      </c>
      <c r="BC1400">
        <f t="shared" si="488"/>
        <v>1</v>
      </c>
      <c r="BD1400">
        <f t="shared" si="489"/>
        <v>1</v>
      </c>
      <c r="BE1400">
        <f t="shared" si="490"/>
        <v>0</v>
      </c>
      <c r="BF1400">
        <f t="shared" si="491"/>
        <v>1</v>
      </c>
      <c r="BG1400">
        <f t="shared" si="492"/>
        <v>0</v>
      </c>
      <c r="BH1400">
        <f t="shared" si="493"/>
        <v>0</v>
      </c>
      <c r="BI1400">
        <f t="shared" si="494"/>
        <v>1</v>
      </c>
      <c r="BJ1400">
        <f t="shared" si="495"/>
        <v>1</v>
      </c>
      <c r="BK1400">
        <f t="shared" si="496"/>
        <v>1</v>
      </c>
      <c r="BL1400">
        <f t="shared" si="497"/>
        <v>1</v>
      </c>
      <c r="BM1400">
        <f t="shared" si="501"/>
        <v>0</v>
      </c>
      <c r="BN1400">
        <f t="shared" si="502"/>
        <v>1</v>
      </c>
      <c r="BO1400">
        <f>IF(AND(AU1400&gt;'County Avg'!$E$3,'Gentrification Calcs'!AW1400&gt;'County Avg'!$E$4,'Gentrification Calcs'!AY1400&gt;'County Avg'!$E$5,'Gentrification Calcs'!BA1400&gt;'County Avg'!$E$6),1,0)</f>
        <v>0</v>
      </c>
      <c r="BP1400">
        <f>IF(AND(AV1400&gt;'County Avg'!$F$3,'Gentrification Calcs'!AX1400&gt;'County Avg'!$F$4,'Gentrification Calcs'!AZ1400&gt;'County Avg'!$F$5,'Gentrification Calcs'!BB1400&gt;'County Avg'!$F$6),1,0)</f>
        <v>1</v>
      </c>
      <c r="BQ1400">
        <f t="shared" si="503"/>
        <v>0</v>
      </c>
      <c r="BR1400">
        <f t="shared" si="504"/>
        <v>1</v>
      </c>
      <c r="BS1400">
        <f t="shared" si="505"/>
        <v>1</v>
      </c>
      <c r="BT1400">
        <f t="shared" si="506"/>
        <v>0</v>
      </c>
    </row>
    <row r="1401" spans="1:72" x14ac:dyDescent="0.25">
      <c r="A1401">
        <v>6037480304</v>
      </c>
      <c r="B1401">
        <v>5522.92696303307</v>
      </c>
      <c r="C1401">
        <v>4287.0001763105402</v>
      </c>
      <c r="D1401">
        <v>4238</v>
      </c>
      <c r="E1401">
        <v>2259.9702149999998</v>
      </c>
      <c r="F1401">
        <v>1623.5538329999999</v>
      </c>
      <c r="G1401">
        <v>1706</v>
      </c>
      <c r="H1401">
        <v>500.15979255808918</v>
      </c>
      <c r="I1401">
        <v>860.82477548623922</v>
      </c>
      <c r="J1401">
        <v>969.02840000000003</v>
      </c>
      <c r="K1401">
        <v>0.22131255944808512</v>
      </c>
      <c r="L1401">
        <v>0.53021018335783099</v>
      </c>
      <c r="M1401">
        <v>0.5680119577960141</v>
      </c>
      <c r="N1401">
        <v>3899.9484259999999</v>
      </c>
      <c r="O1401">
        <v>2942.4291990000002</v>
      </c>
      <c r="P1401">
        <v>3108</v>
      </c>
      <c r="Q1401">
        <v>1282.9830320000001</v>
      </c>
      <c r="R1401">
        <v>790.27636719999998</v>
      </c>
      <c r="S1401">
        <v>953</v>
      </c>
      <c r="T1401">
        <v>0.32897435859578728</v>
      </c>
      <c r="U1401">
        <v>0.26857956938048994</v>
      </c>
      <c r="V1401">
        <v>0.30662805662805664</v>
      </c>
      <c r="W1401">
        <v>1251.9833984375</v>
      </c>
      <c r="X1401">
        <v>1344.57104492188</v>
      </c>
      <c r="Y1401">
        <v>1417</v>
      </c>
      <c r="Z1401">
        <v>2224.97045898438</v>
      </c>
      <c r="AA1401">
        <v>1625.65148925781</v>
      </c>
      <c r="AB1401">
        <v>1706</v>
      </c>
      <c r="AC1401">
        <v>0.56269663868210906</v>
      </c>
      <c r="AD1401">
        <v>0.82709673863476296</v>
      </c>
      <c r="AE1401">
        <v>0.83059788980070337</v>
      </c>
      <c r="AF1401">
        <v>2509.9668073896501</v>
      </c>
      <c r="AG1401">
        <v>425.81579589843801</v>
      </c>
      <c r="AH1401">
        <v>337</v>
      </c>
      <c r="AI1401">
        <v>0.45446315408292698</v>
      </c>
      <c r="AJ1401">
        <v>9.9327216791696468E-2</v>
      </c>
      <c r="AK1401">
        <v>7.9518640868334114E-2</v>
      </c>
      <c r="AL1401">
        <f t="shared" si="498"/>
        <v>0.54553684591707308</v>
      </c>
      <c r="AM1401">
        <f t="shared" si="498"/>
        <v>0.90067278320830357</v>
      </c>
      <c r="AN1401">
        <f t="shared" si="498"/>
        <v>0.92048135913166584</v>
      </c>
      <c r="AO1401">
        <v>54719.674973488865</v>
      </c>
      <c r="AP1401">
        <v>43365.753575807117</v>
      </c>
      <c r="AQ1401">
        <v>41019</v>
      </c>
      <c r="AR1401">
        <v>1104.05</v>
      </c>
      <c r="AS1401">
        <v>937.42704626334523</v>
      </c>
      <c r="AT1401">
        <v>1213</v>
      </c>
      <c r="AU1401">
        <f t="shared" si="484"/>
        <v>-0.3551359372912305</v>
      </c>
      <c r="AV1401">
        <f t="shared" si="485"/>
        <v>-1.9808575923362354E-2</v>
      </c>
      <c r="AW1401">
        <v>-6.039478921529734E-2</v>
      </c>
      <c r="AX1401">
        <v>3.8048487247566709E-2</v>
      </c>
      <c r="AY1401" s="1">
        <f t="shared" si="486"/>
        <v>-11353.921397681748</v>
      </c>
      <c r="AZ1401" s="1">
        <f t="shared" si="487"/>
        <v>-2346.7535758071172</v>
      </c>
      <c r="BA1401" s="1">
        <f t="shared" si="499"/>
        <v>-166.62295373665472</v>
      </c>
      <c r="BB1401" s="1">
        <f t="shared" si="500"/>
        <v>275.57295373665477</v>
      </c>
      <c r="BC1401">
        <f t="shared" si="488"/>
        <v>1</v>
      </c>
      <c r="BD1401">
        <f t="shared" si="489"/>
        <v>1</v>
      </c>
      <c r="BE1401">
        <f t="shared" si="490"/>
        <v>0</v>
      </c>
      <c r="BF1401">
        <f t="shared" si="491"/>
        <v>1</v>
      </c>
      <c r="BG1401">
        <f t="shared" si="492"/>
        <v>0</v>
      </c>
      <c r="BH1401">
        <f t="shared" si="493"/>
        <v>0</v>
      </c>
      <c r="BI1401">
        <f t="shared" si="494"/>
        <v>1</v>
      </c>
      <c r="BJ1401">
        <f t="shared" si="495"/>
        <v>1</v>
      </c>
      <c r="BK1401">
        <f t="shared" si="496"/>
        <v>0</v>
      </c>
      <c r="BL1401">
        <f t="shared" si="497"/>
        <v>1</v>
      </c>
      <c r="BM1401">
        <f t="shared" si="501"/>
        <v>0</v>
      </c>
      <c r="BN1401">
        <f t="shared" si="502"/>
        <v>1</v>
      </c>
      <c r="BO1401">
        <f>IF(AND(AU1401&gt;'County Avg'!$E$3,'Gentrification Calcs'!AW1401&gt;'County Avg'!$E$4,'Gentrification Calcs'!AY1401&gt;'County Avg'!$E$5,'Gentrification Calcs'!BA1401&gt;'County Avg'!$E$6),1,0)</f>
        <v>0</v>
      </c>
      <c r="BP1401">
        <f>IF(AND(AV1401&gt;'County Avg'!$F$3,'Gentrification Calcs'!AX1401&gt;'County Avg'!$F$4,'Gentrification Calcs'!AZ1401&gt;'County Avg'!$F$5,'Gentrification Calcs'!BB1401&gt;'County Avg'!$F$6),1,0)</f>
        <v>0</v>
      </c>
      <c r="BQ1401">
        <f t="shared" si="503"/>
        <v>0</v>
      </c>
      <c r="BR1401">
        <f t="shared" si="504"/>
        <v>0</v>
      </c>
      <c r="BS1401">
        <f t="shared" si="505"/>
        <v>0</v>
      </c>
      <c r="BT1401">
        <f t="shared" si="506"/>
        <v>0</v>
      </c>
    </row>
    <row r="1402" spans="1:72" x14ac:dyDescent="0.25">
      <c r="A1402">
        <v>6037480400</v>
      </c>
      <c r="B1402">
        <v>5357.3135109205296</v>
      </c>
      <c r="C1402">
        <v>5660.9250923395202</v>
      </c>
      <c r="D1402">
        <v>5554</v>
      </c>
      <c r="E1402">
        <v>2157.088933</v>
      </c>
      <c r="F1402">
        <v>2272.969971</v>
      </c>
      <c r="G1402">
        <v>2240</v>
      </c>
      <c r="H1402">
        <v>963.54565776154413</v>
      </c>
      <c r="I1402">
        <v>833.75997286375809</v>
      </c>
      <c r="J1402">
        <v>675.90200000000004</v>
      </c>
      <c r="K1402">
        <v>0.44668796127078553</v>
      </c>
      <c r="L1402">
        <v>0.36681521687545343</v>
      </c>
      <c r="M1402">
        <v>0.30174196428571431</v>
      </c>
      <c r="N1402">
        <v>3690.1743970000002</v>
      </c>
      <c r="O1402">
        <v>4095.9458009999998</v>
      </c>
      <c r="P1402">
        <v>3891</v>
      </c>
      <c r="Q1402">
        <v>2076.7344320000002</v>
      </c>
      <c r="R1402">
        <v>1618.978638</v>
      </c>
      <c r="S1402">
        <v>2007</v>
      </c>
      <c r="T1402">
        <v>0.56277406121735662</v>
      </c>
      <c r="U1402">
        <v>0.39526368674232371</v>
      </c>
      <c r="V1402">
        <v>0.51580570547417115</v>
      </c>
      <c r="W1402">
        <v>928.10673870507196</v>
      </c>
      <c r="X1402">
        <v>1306.98266601563</v>
      </c>
      <c r="Y1402">
        <v>1204</v>
      </c>
      <c r="Z1402">
        <v>2147.0595104827098</v>
      </c>
      <c r="AA1402">
        <v>2272.96997070313</v>
      </c>
      <c r="AB1402">
        <v>2240</v>
      </c>
      <c r="AC1402">
        <v>0.43226875369486689</v>
      </c>
      <c r="AD1402">
        <v>0.57501096928760675</v>
      </c>
      <c r="AE1402">
        <v>0.53749999999999998</v>
      </c>
      <c r="AF1402">
        <v>3811.1479182262101</v>
      </c>
      <c r="AG1402">
        <v>1770.9765625</v>
      </c>
      <c r="AH1402">
        <v>1319</v>
      </c>
      <c r="AI1402">
        <v>0.71139161642443305</v>
      </c>
      <c r="AJ1402">
        <v>0.31284225345015104</v>
      </c>
      <c r="AK1402">
        <v>0.2374864962189413</v>
      </c>
      <c r="AL1402">
        <f t="shared" si="498"/>
        <v>0.28860838357556695</v>
      </c>
      <c r="AM1402">
        <f t="shared" si="498"/>
        <v>0.68715774654984896</v>
      </c>
      <c r="AN1402">
        <f t="shared" si="498"/>
        <v>0.76251350378105864</v>
      </c>
      <c r="AO1402">
        <v>59501.093849416757</v>
      </c>
      <c r="AP1402">
        <v>58278.629342051499</v>
      </c>
      <c r="AQ1402">
        <v>71615</v>
      </c>
      <c r="AR1402">
        <v>1138.6055555555556</v>
      </c>
      <c r="AS1402">
        <v>1056.4654013444051</v>
      </c>
      <c r="AT1402">
        <v>1364</v>
      </c>
      <c r="AU1402">
        <f t="shared" si="484"/>
        <v>-0.39854936297428201</v>
      </c>
      <c r="AV1402">
        <f t="shared" si="485"/>
        <v>-7.5355757231209741E-2</v>
      </c>
      <c r="AW1402">
        <v>-0.16751037447503292</v>
      </c>
      <c r="AX1402">
        <v>0.12054201873184744</v>
      </c>
      <c r="AY1402" s="1">
        <f t="shared" si="486"/>
        <v>-1222.4645073652573</v>
      </c>
      <c r="AZ1402" s="1">
        <f t="shared" si="487"/>
        <v>13336.370657948501</v>
      </c>
      <c r="BA1402" s="1">
        <f t="shared" si="499"/>
        <v>-82.140154211150502</v>
      </c>
      <c r="BB1402" s="1">
        <f t="shared" si="500"/>
        <v>307.53459865559489</v>
      </c>
      <c r="BC1402">
        <f t="shared" si="488"/>
        <v>1</v>
      </c>
      <c r="BD1402">
        <f t="shared" si="489"/>
        <v>1</v>
      </c>
      <c r="BE1402">
        <f t="shared" si="490"/>
        <v>1</v>
      </c>
      <c r="BF1402">
        <f t="shared" si="491"/>
        <v>0</v>
      </c>
      <c r="BG1402">
        <f t="shared" si="492"/>
        <v>0</v>
      </c>
      <c r="BH1402">
        <f t="shared" si="493"/>
        <v>0</v>
      </c>
      <c r="BI1402">
        <f t="shared" si="494"/>
        <v>0</v>
      </c>
      <c r="BJ1402">
        <f t="shared" si="495"/>
        <v>1</v>
      </c>
      <c r="BK1402">
        <f t="shared" si="496"/>
        <v>0</v>
      </c>
      <c r="BL1402">
        <f t="shared" si="497"/>
        <v>0</v>
      </c>
      <c r="BM1402">
        <f t="shared" si="501"/>
        <v>0</v>
      </c>
      <c r="BN1402">
        <f t="shared" si="502"/>
        <v>0</v>
      </c>
      <c r="BO1402">
        <f>IF(AND(AU1402&gt;'County Avg'!$E$3,'Gentrification Calcs'!AW1402&gt;'County Avg'!$E$4,'Gentrification Calcs'!AY1402&gt;'County Avg'!$E$5,'Gentrification Calcs'!BA1402&gt;'County Avg'!$E$6),1,0)</f>
        <v>0</v>
      </c>
      <c r="BP1402">
        <f>IF(AND(AV1402&gt;'County Avg'!$F$3,'Gentrification Calcs'!AX1402&gt;'County Avg'!$F$4,'Gentrification Calcs'!AZ1402&gt;'County Avg'!$F$5,'Gentrification Calcs'!BB1402&gt;'County Avg'!$F$6),1,0)</f>
        <v>0</v>
      </c>
      <c r="BQ1402">
        <f t="shared" si="503"/>
        <v>0</v>
      </c>
      <c r="BR1402">
        <f t="shared" si="504"/>
        <v>0</v>
      </c>
      <c r="BS1402">
        <f t="shared" si="505"/>
        <v>0</v>
      </c>
      <c r="BT1402">
        <f t="shared" si="506"/>
        <v>0</v>
      </c>
    </row>
    <row r="1403" spans="1:72" x14ac:dyDescent="0.25">
      <c r="A1403">
        <v>6037480500</v>
      </c>
      <c r="B1403">
        <v>6986.14185894824</v>
      </c>
      <c r="C1403">
        <v>5481.1371205791402</v>
      </c>
      <c r="D1403">
        <v>5424</v>
      </c>
      <c r="E1403">
        <v>3390.719666</v>
      </c>
      <c r="F1403">
        <v>2165.0220169999998</v>
      </c>
      <c r="G1403">
        <v>2120</v>
      </c>
      <c r="H1403">
        <v>546.96395762075463</v>
      </c>
      <c r="I1403">
        <v>489.48280480039153</v>
      </c>
      <c r="J1403">
        <v>376.74419999999998</v>
      </c>
      <c r="K1403">
        <v>0.16131205510893881</v>
      </c>
      <c r="L1403">
        <v>0.22608675614239335</v>
      </c>
      <c r="M1403">
        <v>0.17770952830188677</v>
      </c>
      <c r="N1403">
        <v>5243.9371440000004</v>
      </c>
      <c r="O1403">
        <v>3695.1307040000002</v>
      </c>
      <c r="P1403">
        <v>3801</v>
      </c>
      <c r="Q1403">
        <v>2584.6557539999999</v>
      </c>
      <c r="R1403">
        <v>2288.9927240000002</v>
      </c>
      <c r="S1403">
        <v>2610</v>
      </c>
      <c r="T1403">
        <v>0.49288457947237357</v>
      </c>
      <c r="U1403">
        <v>0.61946191010839002</v>
      </c>
      <c r="V1403">
        <v>0.68666140489344907</v>
      </c>
      <c r="W1403">
        <v>2493.9226195812198</v>
      </c>
      <c r="X1403">
        <v>970.14907284081005</v>
      </c>
      <c r="Y1403">
        <v>1023</v>
      </c>
      <c r="Z1403">
        <v>3382.4586329460099</v>
      </c>
      <c r="AA1403">
        <v>2180.03241753578</v>
      </c>
      <c r="AB1403">
        <v>2120</v>
      </c>
      <c r="AC1403">
        <v>0.7373106045672746</v>
      </c>
      <c r="AD1403">
        <v>0.44501589290008225</v>
      </c>
      <c r="AE1403">
        <v>0.48254716981132073</v>
      </c>
      <c r="AF1403">
        <v>4878.6366085092704</v>
      </c>
      <c r="AG1403">
        <v>3329.15999746323</v>
      </c>
      <c r="AH1403">
        <v>2900</v>
      </c>
      <c r="AI1403">
        <v>0.69833059605860148</v>
      </c>
      <c r="AJ1403">
        <v>0.60738491379166026</v>
      </c>
      <c r="AK1403">
        <v>0.53466076696165188</v>
      </c>
      <c r="AL1403">
        <f t="shared" si="498"/>
        <v>0.30166940394139852</v>
      </c>
      <c r="AM1403">
        <f t="shared" si="498"/>
        <v>0.39261508620833974</v>
      </c>
      <c r="AN1403">
        <f t="shared" si="498"/>
        <v>0.46533923303834812</v>
      </c>
      <c r="AO1403">
        <v>82386.967126193005</v>
      </c>
      <c r="AP1403">
        <v>96131.917449938715</v>
      </c>
      <c r="AQ1403">
        <v>93981</v>
      </c>
      <c r="AR1403">
        <v>1124.7833333333333</v>
      </c>
      <c r="AS1403">
        <v>1134.9224990114672</v>
      </c>
      <c r="AT1403">
        <v>1501</v>
      </c>
      <c r="AU1403">
        <f t="shared" si="484"/>
        <v>-9.0945682266941219E-2</v>
      </c>
      <c r="AV1403">
        <f t="shared" si="485"/>
        <v>-7.2724146830008385E-2</v>
      </c>
      <c r="AW1403">
        <v>0.12657733063601645</v>
      </c>
      <c r="AX1403">
        <v>6.7199494785059044E-2</v>
      </c>
      <c r="AY1403" s="1">
        <f t="shared" si="486"/>
        <v>13744.95032374571</v>
      </c>
      <c r="AZ1403" s="1">
        <f t="shared" si="487"/>
        <v>-2150.9174499387154</v>
      </c>
      <c r="BA1403" s="1">
        <f t="shared" si="499"/>
        <v>10.13916567813385</v>
      </c>
      <c r="BB1403" s="1">
        <f t="shared" si="500"/>
        <v>366.07750098853285</v>
      </c>
      <c r="BC1403">
        <f t="shared" si="488"/>
        <v>1</v>
      </c>
      <c r="BD1403">
        <f t="shared" si="489"/>
        <v>1</v>
      </c>
      <c r="BE1403">
        <f t="shared" si="490"/>
        <v>0</v>
      </c>
      <c r="BF1403">
        <f t="shared" si="491"/>
        <v>0</v>
      </c>
      <c r="BG1403">
        <f t="shared" si="492"/>
        <v>0</v>
      </c>
      <c r="BH1403">
        <f t="shared" si="493"/>
        <v>0</v>
      </c>
      <c r="BI1403">
        <f t="shared" si="494"/>
        <v>1</v>
      </c>
      <c r="BJ1403">
        <f t="shared" si="495"/>
        <v>0</v>
      </c>
      <c r="BK1403">
        <f t="shared" si="496"/>
        <v>0</v>
      </c>
      <c r="BL1403">
        <f t="shared" si="497"/>
        <v>0</v>
      </c>
      <c r="BM1403">
        <f t="shared" si="501"/>
        <v>0</v>
      </c>
      <c r="BN1403">
        <f t="shared" si="502"/>
        <v>0</v>
      </c>
      <c r="BO1403">
        <f>IF(AND(AU1403&gt;'County Avg'!$E$3,'Gentrification Calcs'!AW1403&gt;'County Avg'!$E$4,'Gentrification Calcs'!AY1403&gt;'County Avg'!$E$5,'Gentrification Calcs'!BA1403&gt;'County Avg'!$E$6),1,0)</f>
        <v>1</v>
      </c>
      <c r="BP1403">
        <f>IF(AND(AV1403&gt;'County Avg'!$F$3,'Gentrification Calcs'!AX1403&gt;'County Avg'!$F$4,'Gentrification Calcs'!AZ1403&gt;'County Avg'!$F$5,'Gentrification Calcs'!BB1403&gt;'County Avg'!$F$6),1,0)</f>
        <v>0</v>
      </c>
      <c r="BQ1403">
        <f t="shared" si="503"/>
        <v>0</v>
      </c>
      <c r="BR1403">
        <f t="shared" si="504"/>
        <v>0</v>
      </c>
      <c r="BS1403">
        <f t="shared" si="505"/>
        <v>0</v>
      </c>
      <c r="BT1403">
        <f t="shared" si="506"/>
        <v>0</v>
      </c>
    </row>
    <row r="1404" spans="1:72" x14ac:dyDescent="0.25">
      <c r="A1404">
        <v>6037480600</v>
      </c>
      <c r="B1404">
        <v>4313.15043279561</v>
      </c>
      <c r="C1404">
        <v>7004.7299628257797</v>
      </c>
      <c r="D1404">
        <v>7578</v>
      </c>
      <c r="E1404">
        <v>1595.08646</v>
      </c>
      <c r="F1404">
        <v>3415.8745119999999</v>
      </c>
      <c r="G1404">
        <v>3228</v>
      </c>
      <c r="H1404">
        <v>975.19293526538752</v>
      </c>
      <c r="I1404">
        <v>957.39846815235137</v>
      </c>
      <c r="J1404">
        <v>829.66340000000002</v>
      </c>
      <c r="K1404">
        <v>0.61137308836875681</v>
      </c>
      <c r="L1404">
        <v>0.28027916856693691</v>
      </c>
      <c r="M1404">
        <v>0.25702087980173483</v>
      </c>
      <c r="N1404">
        <v>3057.420928</v>
      </c>
      <c r="O1404">
        <v>5165.5659180000002</v>
      </c>
      <c r="P1404">
        <v>5435</v>
      </c>
      <c r="Q1404">
        <v>1552.7397410000001</v>
      </c>
      <c r="R1404">
        <v>2938.6860350000002</v>
      </c>
      <c r="S1404">
        <v>3209</v>
      </c>
      <c r="T1404">
        <v>0.50785932901156616</v>
      </c>
      <c r="U1404">
        <v>0.56889914515654816</v>
      </c>
      <c r="V1404">
        <v>0.59043238270469178</v>
      </c>
      <c r="W1404">
        <v>450.51297172903998</v>
      </c>
      <c r="X1404">
        <v>2511.20458984375</v>
      </c>
      <c r="Y1404">
        <v>2205</v>
      </c>
      <c r="Z1404">
        <v>1593.0439730882599</v>
      </c>
      <c r="AA1404">
        <v>3417.86279296875</v>
      </c>
      <c r="AB1404">
        <v>3228</v>
      </c>
      <c r="AC1404">
        <v>0.28280008545883378</v>
      </c>
      <c r="AD1404">
        <v>0.73472949089993222</v>
      </c>
      <c r="AE1404">
        <v>0.68308550185873607</v>
      </c>
      <c r="AF1404">
        <v>1962.17423532526</v>
      </c>
      <c r="AG1404">
        <v>3971.60034179688</v>
      </c>
      <c r="AH1404">
        <v>3200</v>
      </c>
      <c r="AI1404">
        <v>0.45492830957288405</v>
      </c>
      <c r="AJ1404">
        <v>0.56698835827708283</v>
      </c>
      <c r="AK1404">
        <v>0.42227500659804695</v>
      </c>
      <c r="AL1404">
        <f t="shared" si="498"/>
        <v>0.54507169042711601</v>
      </c>
      <c r="AM1404">
        <f t="shared" si="498"/>
        <v>0.43301164172291717</v>
      </c>
      <c r="AN1404">
        <f t="shared" si="498"/>
        <v>0.57772499340195305</v>
      </c>
      <c r="AO1404">
        <v>76607.907741251329</v>
      </c>
      <c r="AP1404">
        <v>71822.825500613006</v>
      </c>
      <c r="AQ1404">
        <v>70833</v>
      </c>
      <c r="AR1404">
        <v>1228.45</v>
      </c>
      <c r="AS1404">
        <v>1128.1589561091341</v>
      </c>
      <c r="AT1404">
        <v>1390</v>
      </c>
      <c r="AU1404">
        <f t="shared" si="484"/>
        <v>0.11206004870419878</v>
      </c>
      <c r="AV1404">
        <f t="shared" si="485"/>
        <v>-0.14471335167903587</v>
      </c>
      <c r="AW1404">
        <v>6.1039816144981995E-2</v>
      </c>
      <c r="AX1404">
        <v>2.1533237548143624E-2</v>
      </c>
      <c r="AY1404" s="1">
        <f t="shared" si="486"/>
        <v>-4785.0822406383231</v>
      </c>
      <c r="AZ1404" s="1">
        <f t="shared" si="487"/>
        <v>-989.82550061300572</v>
      </c>
      <c r="BA1404" s="1">
        <f t="shared" si="499"/>
        <v>-100.29104389086592</v>
      </c>
      <c r="BB1404" s="1">
        <f t="shared" si="500"/>
        <v>261.84104389086588</v>
      </c>
      <c r="BC1404">
        <f t="shared" si="488"/>
        <v>1</v>
      </c>
      <c r="BD1404">
        <f t="shared" si="489"/>
        <v>1</v>
      </c>
      <c r="BE1404">
        <f t="shared" si="490"/>
        <v>1</v>
      </c>
      <c r="BF1404">
        <f t="shared" si="491"/>
        <v>0</v>
      </c>
      <c r="BG1404">
        <f t="shared" si="492"/>
        <v>0</v>
      </c>
      <c r="BH1404">
        <f t="shared" si="493"/>
        <v>0</v>
      </c>
      <c r="BI1404">
        <f t="shared" si="494"/>
        <v>0</v>
      </c>
      <c r="BJ1404">
        <f t="shared" si="495"/>
        <v>1</v>
      </c>
      <c r="BK1404">
        <f t="shared" si="496"/>
        <v>0</v>
      </c>
      <c r="BL1404">
        <f t="shared" si="497"/>
        <v>0</v>
      </c>
      <c r="BM1404">
        <f t="shared" si="501"/>
        <v>0</v>
      </c>
      <c r="BN1404">
        <f t="shared" si="502"/>
        <v>0</v>
      </c>
      <c r="BO1404">
        <f>IF(AND(AU1404&gt;'County Avg'!$E$3,'Gentrification Calcs'!AW1404&gt;'County Avg'!$E$4,'Gentrification Calcs'!AY1404&gt;'County Avg'!$E$5,'Gentrification Calcs'!BA1404&gt;'County Avg'!$E$6),1,0)</f>
        <v>0</v>
      </c>
      <c r="BP1404">
        <f>IF(AND(AV1404&gt;'County Avg'!$F$3,'Gentrification Calcs'!AX1404&gt;'County Avg'!$F$4,'Gentrification Calcs'!AZ1404&gt;'County Avg'!$F$5,'Gentrification Calcs'!BB1404&gt;'County Avg'!$F$6),1,0)</f>
        <v>0</v>
      </c>
      <c r="BQ1404">
        <f t="shared" si="503"/>
        <v>0</v>
      </c>
      <c r="BR1404">
        <f t="shared" si="504"/>
        <v>0</v>
      </c>
      <c r="BS1404">
        <f t="shared" si="505"/>
        <v>0</v>
      </c>
      <c r="BT1404">
        <f t="shared" si="506"/>
        <v>0</v>
      </c>
    </row>
    <row r="1405" spans="1:72" x14ac:dyDescent="0.25">
      <c r="A1405">
        <v>6037480702</v>
      </c>
      <c r="B1405">
        <v>3786.8849079665902</v>
      </c>
      <c r="C1405">
        <v>4379.8291119858604</v>
      </c>
      <c r="D1405">
        <v>4755</v>
      </c>
      <c r="E1405">
        <v>1620.9562989999999</v>
      </c>
      <c r="F1405">
        <v>1649.7114349999999</v>
      </c>
      <c r="G1405">
        <v>1709</v>
      </c>
      <c r="H1405">
        <v>281.87588014323944</v>
      </c>
      <c r="I1405">
        <v>378.19701327103746</v>
      </c>
      <c r="J1405">
        <v>317.5086</v>
      </c>
      <c r="K1405">
        <v>0.17389480537947521</v>
      </c>
      <c r="L1405">
        <v>0.22925040419025614</v>
      </c>
      <c r="M1405">
        <v>0.18578619075482738</v>
      </c>
      <c r="N1405">
        <v>2605.9393690000002</v>
      </c>
      <c r="O1405">
        <v>3028.4608990000002</v>
      </c>
      <c r="P1405">
        <v>3366</v>
      </c>
      <c r="Q1405">
        <v>1096.666138</v>
      </c>
      <c r="R1405">
        <v>1646.7603959999999</v>
      </c>
      <c r="S1405">
        <v>2011</v>
      </c>
      <c r="T1405">
        <v>0.42083332829836073</v>
      </c>
      <c r="U1405">
        <v>0.54376148509751643</v>
      </c>
      <c r="V1405">
        <v>0.59744503862150922</v>
      </c>
      <c r="W1405">
        <v>938.96545410156295</v>
      </c>
      <c r="X1405">
        <v>471.33436489105202</v>
      </c>
      <c r="Y1405">
        <v>449</v>
      </c>
      <c r="Z1405">
        <v>1614.23461914063</v>
      </c>
      <c r="AA1405">
        <v>1647.40778970718</v>
      </c>
      <c r="AB1405">
        <v>1709</v>
      </c>
      <c r="AC1405">
        <v>0.58167842701914052</v>
      </c>
      <c r="AD1405">
        <v>0.28610667488395802</v>
      </c>
      <c r="AE1405">
        <v>0.26272674078408426</v>
      </c>
      <c r="AF1405">
        <v>2208.8438458265</v>
      </c>
      <c r="AG1405">
        <v>1626.6109113693201</v>
      </c>
      <c r="AH1405">
        <v>1620</v>
      </c>
      <c r="AI1405">
        <v>0.58328782086291686</v>
      </c>
      <c r="AJ1405">
        <v>0.37138684404784861</v>
      </c>
      <c r="AK1405">
        <v>0.34069400630914826</v>
      </c>
      <c r="AL1405">
        <f t="shared" si="498"/>
        <v>0.41671217913708314</v>
      </c>
      <c r="AM1405">
        <f t="shared" si="498"/>
        <v>0.62861315595215139</v>
      </c>
      <c r="AN1405">
        <f t="shared" si="498"/>
        <v>0.65930599369085174</v>
      </c>
      <c r="AO1405">
        <v>102406.89130434784</v>
      </c>
      <c r="AP1405">
        <v>92193.643236616277</v>
      </c>
      <c r="AQ1405">
        <v>106354</v>
      </c>
      <c r="AR1405">
        <v>1186.9833333333333</v>
      </c>
      <c r="AS1405">
        <v>1090.2831158560698</v>
      </c>
      <c r="AT1405">
        <v>1383</v>
      </c>
      <c r="AU1405">
        <f t="shared" si="484"/>
        <v>-0.21190097681506825</v>
      </c>
      <c r="AV1405">
        <f t="shared" si="485"/>
        <v>-3.0692837738700351E-2</v>
      </c>
      <c r="AW1405">
        <v>0.1229281567991557</v>
      </c>
      <c r="AX1405">
        <v>5.3683553523992789E-2</v>
      </c>
      <c r="AY1405" s="1">
        <f t="shared" si="486"/>
        <v>-10213.248067731562</v>
      </c>
      <c r="AZ1405" s="1">
        <f t="shared" si="487"/>
        <v>14160.356763383723</v>
      </c>
      <c r="BA1405" s="1">
        <f t="shared" si="499"/>
        <v>-96.70021747726355</v>
      </c>
      <c r="BB1405" s="1">
        <f t="shared" si="500"/>
        <v>292.7168841439302</v>
      </c>
      <c r="BC1405">
        <f t="shared" si="488"/>
        <v>1</v>
      </c>
      <c r="BD1405">
        <f t="shared" si="489"/>
        <v>1</v>
      </c>
      <c r="BE1405">
        <f t="shared" si="490"/>
        <v>0</v>
      </c>
      <c r="BF1405">
        <f t="shared" si="491"/>
        <v>0</v>
      </c>
      <c r="BG1405">
        <f t="shared" si="492"/>
        <v>0</v>
      </c>
      <c r="BH1405">
        <f t="shared" si="493"/>
        <v>0</v>
      </c>
      <c r="BI1405">
        <f t="shared" si="494"/>
        <v>1</v>
      </c>
      <c r="BJ1405">
        <f t="shared" si="495"/>
        <v>0</v>
      </c>
      <c r="BK1405">
        <f t="shared" si="496"/>
        <v>0</v>
      </c>
      <c r="BL1405">
        <f t="shared" si="497"/>
        <v>0</v>
      </c>
      <c r="BM1405">
        <f t="shared" si="501"/>
        <v>0</v>
      </c>
      <c r="BN1405">
        <f t="shared" si="502"/>
        <v>0</v>
      </c>
      <c r="BO1405">
        <f>IF(AND(AU1405&gt;'County Avg'!$E$3,'Gentrification Calcs'!AW1405&gt;'County Avg'!$E$4,'Gentrification Calcs'!AY1405&gt;'County Avg'!$E$5,'Gentrification Calcs'!BA1405&gt;'County Avg'!$E$6),1,0)</f>
        <v>0</v>
      </c>
      <c r="BP1405">
        <f>IF(AND(AV1405&gt;'County Avg'!$F$3,'Gentrification Calcs'!AX1405&gt;'County Avg'!$F$4,'Gentrification Calcs'!AZ1405&gt;'County Avg'!$F$5,'Gentrification Calcs'!BB1405&gt;'County Avg'!$F$6),1,0)</f>
        <v>1</v>
      </c>
      <c r="BQ1405">
        <f t="shared" si="503"/>
        <v>0</v>
      </c>
      <c r="BR1405">
        <f t="shared" si="504"/>
        <v>0</v>
      </c>
      <c r="BS1405">
        <f t="shared" si="505"/>
        <v>0</v>
      </c>
      <c r="BT1405">
        <f t="shared" si="506"/>
        <v>0</v>
      </c>
    </row>
    <row r="1406" spans="1:72" x14ac:dyDescent="0.25">
      <c r="A1406">
        <v>6037480703</v>
      </c>
      <c r="B1406">
        <v>3515.2946511764599</v>
      </c>
      <c r="C1406">
        <v>3094.1709198951698</v>
      </c>
      <c r="D1406">
        <v>3205</v>
      </c>
      <c r="E1406">
        <v>1504.703491</v>
      </c>
      <c r="F1406">
        <v>1338.2885739999999</v>
      </c>
      <c r="G1406">
        <v>1243</v>
      </c>
      <c r="H1406">
        <v>541.27263436691749</v>
      </c>
      <c r="I1406">
        <v>378.08958672896262</v>
      </c>
      <c r="J1406">
        <v>147.0718</v>
      </c>
      <c r="K1406">
        <v>0.35972046160881638</v>
      </c>
      <c r="L1406">
        <v>0.28251723438009613</v>
      </c>
      <c r="M1406">
        <v>0.11832003218020917</v>
      </c>
      <c r="N1406">
        <v>2419.0449269999999</v>
      </c>
      <c r="O1406">
        <v>2162.5390630000002</v>
      </c>
      <c r="P1406">
        <v>2247</v>
      </c>
      <c r="Q1406">
        <v>1018.014709</v>
      </c>
      <c r="R1406">
        <v>1173.239624</v>
      </c>
      <c r="S1406">
        <v>1360</v>
      </c>
      <c r="T1406">
        <v>0.42083332047185251</v>
      </c>
      <c r="U1406">
        <v>0.54252875431180125</v>
      </c>
      <c r="V1406">
        <v>0.6052514463729417</v>
      </c>
      <c r="W1406">
        <v>871.62414550781295</v>
      </c>
      <c r="X1406">
        <v>578.66564941406295</v>
      </c>
      <c r="Y1406">
        <v>518</v>
      </c>
      <c r="Z1406">
        <v>1498.46398925781</v>
      </c>
      <c r="AA1406">
        <v>1285.59216308594</v>
      </c>
      <c r="AB1406">
        <v>1243</v>
      </c>
      <c r="AC1406">
        <v>0.58167840652582437</v>
      </c>
      <c r="AD1406">
        <v>0.45011603681919765</v>
      </c>
      <c r="AE1406">
        <v>0.41673370876910698</v>
      </c>
      <c r="AF1406">
        <v>2050.4285567757802</v>
      </c>
      <c r="AG1406">
        <v>1494.38916015625</v>
      </c>
      <c r="AH1406">
        <v>1413</v>
      </c>
      <c r="AI1406">
        <v>0.58328782086291553</v>
      </c>
      <c r="AJ1406">
        <v>0.48296916972087622</v>
      </c>
      <c r="AK1406">
        <v>0.44087363494539783</v>
      </c>
      <c r="AL1406">
        <f t="shared" si="498"/>
        <v>0.41671217913708447</v>
      </c>
      <c r="AM1406">
        <f t="shared" si="498"/>
        <v>0.51703083027912378</v>
      </c>
      <c r="AN1406">
        <f t="shared" si="498"/>
        <v>0.55912636505460211</v>
      </c>
      <c r="AO1406">
        <v>69178.206786850482</v>
      </c>
      <c r="AP1406">
        <v>79446.328974254197</v>
      </c>
      <c r="AQ1406">
        <v>98510</v>
      </c>
      <c r="AR1406">
        <v>1185.2555555555557</v>
      </c>
      <c r="AS1406">
        <v>1193.0889679715303</v>
      </c>
      <c r="AT1406">
        <v>1433</v>
      </c>
      <c r="AU1406">
        <f t="shared" si="484"/>
        <v>-0.10031865114203931</v>
      </c>
      <c r="AV1406">
        <f t="shared" si="485"/>
        <v>-4.2095534775478394E-2</v>
      </c>
      <c r="AW1406">
        <v>0.12169543383994874</v>
      </c>
      <c r="AX1406">
        <v>6.272269206114045E-2</v>
      </c>
      <c r="AY1406" s="1">
        <f t="shared" si="486"/>
        <v>10268.122187403715</v>
      </c>
      <c r="AZ1406" s="1">
        <f t="shared" si="487"/>
        <v>19063.671025745803</v>
      </c>
      <c r="BA1406" s="1">
        <f t="shared" si="499"/>
        <v>7.8334124159746352</v>
      </c>
      <c r="BB1406" s="1">
        <f t="shared" si="500"/>
        <v>239.91103202846966</v>
      </c>
      <c r="BC1406">
        <f t="shared" si="488"/>
        <v>1</v>
      </c>
      <c r="BD1406">
        <f t="shared" si="489"/>
        <v>1</v>
      </c>
      <c r="BE1406">
        <f t="shared" si="490"/>
        <v>0</v>
      </c>
      <c r="BF1406">
        <f t="shared" si="491"/>
        <v>0</v>
      </c>
      <c r="BG1406">
        <f t="shared" si="492"/>
        <v>0</v>
      </c>
      <c r="BH1406">
        <f t="shared" si="493"/>
        <v>0</v>
      </c>
      <c r="BI1406">
        <f t="shared" si="494"/>
        <v>1</v>
      </c>
      <c r="BJ1406">
        <f t="shared" si="495"/>
        <v>0</v>
      </c>
      <c r="BK1406">
        <f t="shared" si="496"/>
        <v>0</v>
      </c>
      <c r="BL1406">
        <f t="shared" si="497"/>
        <v>0</v>
      </c>
      <c r="BM1406">
        <f t="shared" si="501"/>
        <v>0</v>
      </c>
      <c r="BN1406">
        <f t="shared" si="502"/>
        <v>0</v>
      </c>
      <c r="BO1406">
        <f>IF(AND(AU1406&gt;'County Avg'!$E$3,'Gentrification Calcs'!AW1406&gt;'County Avg'!$E$4,'Gentrification Calcs'!AY1406&gt;'County Avg'!$E$5,'Gentrification Calcs'!BA1406&gt;'County Avg'!$E$6),1,0)</f>
        <v>0</v>
      </c>
      <c r="BP1406">
        <f>IF(AND(AV1406&gt;'County Avg'!$F$3,'Gentrification Calcs'!AX1406&gt;'County Avg'!$F$4,'Gentrification Calcs'!AZ1406&gt;'County Avg'!$F$5,'Gentrification Calcs'!BB1406&gt;'County Avg'!$F$6),1,0)</f>
        <v>0</v>
      </c>
      <c r="BQ1406">
        <f t="shared" si="503"/>
        <v>0</v>
      </c>
      <c r="BR1406">
        <f t="shared" si="504"/>
        <v>0</v>
      </c>
      <c r="BS1406">
        <f t="shared" si="505"/>
        <v>0</v>
      </c>
      <c r="BT1406">
        <f t="shared" si="506"/>
        <v>0</v>
      </c>
    </row>
    <row r="1407" spans="1:72" x14ac:dyDescent="0.25">
      <c r="A1407">
        <v>6037480704</v>
      </c>
      <c r="B1407">
        <v>3275.3376223752098</v>
      </c>
      <c r="C1407">
        <v>4317</v>
      </c>
      <c r="D1407">
        <v>4785</v>
      </c>
      <c r="E1407">
        <v>1036.6583250000001</v>
      </c>
      <c r="F1407">
        <v>1899</v>
      </c>
      <c r="G1407">
        <v>1922</v>
      </c>
      <c r="H1407">
        <v>502.45329410866844</v>
      </c>
      <c r="I1407">
        <v>641.02</v>
      </c>
      <c r="J1407">
        <v>535.77859999999998</v>
      </c>
      <c r="K1407">
        <v>0.48468553427057887</v>
      </c>
      <c r="L1407">
        <v>0.33755660874144283</v>
      </c>
      <c r="M1407">
        <v>0.27876097814776274</v>
      </c>
      <c r="N1407">
        <v>2167.1188699999998</v>
      </c>
      <c r="O1407">
        <v>2995</v>
      </c>
      <c r="P1407">
        <v>3312</v>
      </c>
      <c r="Q1407">
        <v>307.51620480000003</v>
      </c>
      <c r="R1407">
        <v>1524</v>
      </c>
      <c r="S1407">
        <v>2245</v>
      </c>
      <c r="T1407">
        <v>0.14190094002550033</v>
      </c>
      <c r="U1407">
        <v>0.50884808013355598</v>
      </c>
      <c r="V1407">
        <v>0.67783816425120769</v>
      </c>
      <c r="W1407">
        <v>352.96670532226602</v>
      </c>
      <c r="X1407">
        <v>1306</v>
      </c>
      <c r="Y1407">
        <v>1248</v>
      </c>
      <c r="Z1407">
        <v>1008.61444091797</v>
      </c>
      <c r="AA1407">
        <v>1935</v>
      </c>
      <c r="AB1407">
        <v>1922</v>
      </c>
      <c r="AC1407">
        <v>0.34995206394330475</v>
      </c>
      <c r="AD1407">
        <v>0.6749354005167959</v>
      </c>
      <c r="AE1407">
        <v>0.64932362122788767</v>
      </c>
      <c r="AF1407">
        <v>558.94453667932498</v>
      </c>
      <c r="AG1407">
        <v>1915</v>
      </c>
      <c r="AH1407">
        <v>1724</v>
      </c>
      <c r="AI1407">
        <v>0.17065249483318592</v>
      </c>
      <c r="AJ1407">
        <v>0.4435950891823025</v>
      </c>
      <c r="AK1407">
        <v>0.36029258098223615</v>
      </c>
      <c r="AL1407">
        <f t="shared" si="498"/>
        <v>0.8293475051668141</v>
      </c>
      <c r="AM1407">
        <f t="shared" si="498"/>
        <v>0.5564049108176975</v>
      </c>
      <c r="AN1407">
        <f t="shared" si="498"/>
        <v>0.63970741901776385</v>
      </c>
      <c r="AO1407">
        <v>69178.206786850482</v>
      </c>
      <c r="AP1407">
        <v>63711.406620351459</v>
      </c>
      <c r="AQ1407">
        <v>75000</v>
      </c>
      <c r="AR1407">
        <v>1185.2555555555557</v>
      </c>
      <c r="AS1407">
        <v>1106.5156188216688</v>
      </c>
      <c r="AT1407">
        <v>1385</v>
      </c>
      <c r="AU1407">
        <f t="shared" si="484"/>
        <v>0.27294259434911661</v>
      </c>
      <c r="AV1407">
        <f t="shared" si="485"/>
        <v>-8.330250820006635E-2</v>
      </c>
      <c r="AW1407">
        <v>0.36694714010805562</v>
      </c>
      <c r="AX1407">
        <v>0.16899008411765171</v>
      </c>
      <c r="AY1407" s="1">
        <f t="shared" si="486"/>
        <v>-5466.8001664990225</v>
      </c>
      <c r="AZ1407" s="1">
        <f t="shared" si="487"/>
        <v>11288.593379648541</v>
      </c>
      <c r="BA1407" s="1">
        <f t="shared" si="499"/>
        <v>-78.739936733886907</v>
      </c>
      <c r="BB1407" s="1">
        <f t="shared" si="500"/>
        <v>278.4843811783312</v>
      </c>
      <c r="BC1407">
        <f t="shared" si="488"/>
        <v>1</v>
      </c>
      <c r="BD1407">
        <f t="shared" si="489"/>
        <v>1</v>
      </c>
      <c r="BE1407">
        <f t="shared" si="490"/>
        <v>1</v>
      </c>
      <c r="BF1407">
        <f t="shared" si="491"/>
        <v>0</v>
      </c>
      <c r="BG1407">
        <f t="shared" si="492"/>
        <v>1</v>
      </c>
      <c r="BH1407">
        <f t="shared" si="493"/>
        <v>0</v>
      </c>
      <c r="BI1407">
        <f t="shared" si="494"/>
        <v>0</v>
      </c>
      <c r="BJ1407">
        <f t="shared" si="495"/>
        <v>1</v>
      </c>
      <c r="BK1407">
        <f t="shared" si="496"/>
        <v>1</v>
      </c>
      <c r="BL1407">
        <f t="shared" si="497"/>
        <v>0</v>
      </c>
      <c r="BM1407">
        <f t="shared" si="501"/>
        <v>1</v>
      </c>
      <c r="BN1407">
        <f t="shared" si="502"/>
        <v>0</v>
      </c>
      <c r="BO1407">
        <f>IF(AND(AU1407&gt;'County Avg'!$E$3,'Gentrification Calcs'!AW1407&gt;'County Avg'!$E$4,'Gentrification Calcs'!AY1407&gt;'County Avg'!$E$5,'Gentrification Calcs'!BA1407&gt;'County Avg'!$E$6),1,0)</f>
        <v>0</v>
      </c>
      <c r="BP1407">
        <f>IF(AND(AV1407&gt;'County Avg'!$F$3,'Gentrification Calcs'!AX1407&gt;'County Avg'!$F$4,'Gentrification Calcs'!AZ1407&gt;'County Avg'!$F$5,'Gentrification Calcs'!BB1407&gt;'County Avg'!$F$6),1,0)</f>
        <v>0</v>
      </c>
      <c r="BQ1407">
        <f t="shared" si="503"/>
        <v>0</v>
      </c>
      <c r="BR1407">
        <f t="shared" si="504"/>
        <v>0</v>
      </c>
      <c r="BS1407">
        <f t="shared" si="505"/>
        <v>0</v>
      </c>
      <c r="BT1407">
        <f t="shared" si="506"/>
        <v>0</v>
      </c>
    </row>
    <row r="1408" spans="1:72" x14ac:dyDescent="0.25">
      <c r="A1408">
        <v>6037480802</v>
      </c>
      <c r="B1408">
        <v>4849.7711263519004</v>
      </c>
      <c r="C1408">
        <v>3339</v>
      </c>
      <c r="D1408">
        <v>3164</v>
      </c>
      <c r="E1408">
        <v>1681.793823</v>
      </c>
      <c r="F1408">
        <v>1002</v>
      </c>
      <c r="G1408">
        <v>1021</v>
      </c>
      <c r="H1408">
        <v>450.54875147200755</v>
      </c>
      <c r="I1408">
        <v>381.25940000000003</v>
      </c>
      <c r="J1408">
        <v>412.75839999999999</v>
      </c>
      <c r="K1408">
        <v>0.26789773235598785</v>
      </c>
      <c r="L1408">
        <v>0.38049840319361278</v>
      </c>
      <c r="M1408">
        <v>0.40426875612144958</v>
      </c>
      <c r="N1408">
        <v>3170.2584299999999</v>
      </c>
      <c r="O1408">
        <v>2262</v>
      </c>
      <c r="P1408">
        <v>2326</v>
      </c>
      <c r="Q1408">
        <v>731.68585210000003</v>
      </c>
      <c r="R1408">
        <v>356</v>
      </c>
      <c r="S1408">
        <v>627</v>
      </c>
      <c r="T1408">
        <v>0.23079691080578565</v>
      </c>
      <c r="U1408">
        <v>0.15738284703801944</v>
      </c>
      <c r="V1408">
        <v>0.2695614789337919</v>
      </c>
      <c r="W1408">
        <v>1027.09753417969</v>
      </c>
      <c r="X1408">
        <v>389</v>
      </c>
      <c r="Y1408">
        <v>430</v>
      </c>
      <c r="Z1408">
        <v>1694.34033203125</v>
      </c>
      <c r="AA1408">
        <v>1008</v>
      </c>
      <c r="AB1408">
        <v>1021</v>
      </c>
      <c r="AC1408">
        <v>0.60619316837506909</v>
      </c>
      <c r="AD1408">
        <v>0.38591269841269843</v>
      </c>
      <c r="AE1408">
        <v>0.42115572967678744</v>
      </c>
      <c r="AF1408">
        <v>1099.52478029239</v>
      </c>
      <c r="AG1408">
        <v>365</v>
      </c>
      <c r="AH1408">
        <v>263</v>
      </c>
      <c r="AI1408">
        <v>0.22671683913452542</v>
      </c>
      <c r="AJ1408">
        <v>0.10931416591793951</v>
      </c>
      <c r="AK1408">
        <v>8.312262958280657E-2</v>
      </c>
      <c r="AL1408">
        <f t="shared" si="498"/>
        <v>0.77328316086547455</v>
      </c>
      <c r="AM1408">
        <f t="shared" si="498"/>
        <v>0.89068583408206048</v>
      </c>
      <c r="AN1408">
        <f t="shared" si="498"/>
        <v>0.91687737041719342</v>
      </c>
      <c r="AO1408">
        <v>60678.309650053023</v>
      </c>
      <c r="AP1408">
        <v>64456.56109521864</v>
      </c>
      <c r="AQ1408">
        <v>63456</v>
      </c>
      <c r="AR1408">
        <v>1126.5111111111112</v>
      </c>
      <c r="AS1408">
        <v>944.19058916567826</v>
      </c>
      <c r="AT1408">
        <v>1110</v>
      </c>
      <c r="AU1408">
        <f t="shared" si="484"/>
        <v>-0.11740267321658591</v>
      </c>
      <c r="AV1408">
        <f t="shared" si="485"/>
        <v>-2.6191536335132937E-2</v>
      </c>
      <c r="AW1408">
        <v>-7.3414063767766213E-2</v>
      </c>
      <c r="AX1408">
        <v>0.11217863189577246</v>
      </c>
      <c r="AY1408" s="1">
        <f t="shared" si="486"/>
        <v>3778.251445165617</v>
      </c>
      <c r="AZ1408" s="1">
        <f t="shared" si="487"/>
        <v>-1000.5610952186398</v>
      </c>
      <c r="BA1408" s="1">
        <f t="shared" si="499"/>
        <v>-182.32052194543292</v>
      </c>
      <c r="BB1408" s="1">
        <f t="shared" si="500"/>
        <v>165.80941083432174</v>
      </c>
      <c r="BC1408">
        <f t="shared" si="488"/>
        <v>1</v>
      </c>
      <c r="BD1408">
        <f t="shared" si="489"/>
        <v>1</v>
      </c>
      <c r="BE1408">
        <f t="shared" si="490"/>
        <v>0</v>
      </c>
      <c r="BF1408">
        <f t="shared" si="491"/>
        <v>0</v>
      </c>
      <c r="BG1408">
        <f t="shared" si="492"/>
        <v>0</v>
      </c>
      <c r="BH1408">
        <f t="shared" si="493"/>
        <v>1</v>
      </c>
      <c r="BI1408">
        <f t="shared" si="494"/>
        <v>1</v>
      </c>
      <c r="BJ1408">
        <f t="shared" si="495"/>
        <v>0</v>
      </c>
      <c r="BK1408">
        <f t="shared" si="496"/>
        <v>1</v>
      </c>
      <c r="BL1408">
        <f t="shared" si="497"/>
        <v>1</v>
      </c>
      <c r="BM1408">
        <f t="shared" si="501"/>
        <v>0</v>
      </c>
      <c r="BN1408">
        <f t="shared" si="502"/>
        <v>0</v>
      </c>
      <c r="BO1408">
        <f>IF(AND(AU1408&gt;'County Avg'!$E$3,'Gentrification Calcs'!AW1408&gt;'County Avg'!$E$4,'Gentrification Calcs'!AY1408&gt;'County Avg'!$E$5,'Gentrification Calcs'!BA1408&gt;'County Avg'!$E$6),1,0)</f>
        <v>0</v>
      </c>
      <c r="BP1408">
        <f>IF(AND(AV1408&gt;'County Avg'!$F$3,'Gentrification Calcs'!AX1408&gt;'County Avg'!$F$4,'Gentrification Calcs'!AZ1408&gt;'County Avg'!$F$5,'Gentrification Calcs'!BB1408&gt;'County Avg'!$F$6),1,0)</f>
        <v>0</v>
      </c>
      <c r="BQ1408">
        <f t="shared" si="503"/>
        <v>0</v>
      </c>
      <c r="BR1408">
        <f t="shared" si="504"/>
        <v>0</v>
      </c>
      <c r="BS1408">
        <f t="shared" si="505"/>
        <v>0</v>
      </c>
      <c r="BT1408">
        <f t="shared" si="506"/>
        <v>0</v>
      </c>
    </row>
    <row r="1409" spans="1:72" x14ac:dyDescent="0.25">
      <c r="A1409">
        <v>6037480803</v>
      </c>
      <c r="B1409">
        <v>3582.3042862195298</v>
      </c>
      <c r="C1409">
        <v>3668.8584110736801</v>
      </c>
      <c r="D1409">
        <v>3545</v>
      </c>
      <c r="E1409">
        <v>1242.2642820000001</v>
      </c>
      <c r="F1409">
        <v>1260.203491</v>
      </c>
      <c r="G1409">
        <v>1195</v>
      </c>
      <c r="H1409">
        <v>715.04696998201382</v>
      </c>
      <c r="I1409">
        <v>427.06989141028197</v>
      </c>
      <c r="J1409">
        <v>283.75839999999999</v>
      </c>
      <c r="K1409">
        <v>0.57559971766298745</v>
      </c>
      <c r="L1409">
        <v>0.33888962731835659</v>
      </c>
      <c r="M1409">
        <v>0.23745472803347281</v>
      </c>
      <c r="N1409">
        <v>2341.725015</v>
      </c>
      <c r="O1409">
        <v>2497.4577640000002</v>
      </c>
      <c r="P1409">
        <v>2699</v>
      </c>
      <c r="Q1409">
        <v>540.46289060000004</v>
      </c>
      <c r="R1409">
        <v>609.64715579999995</v>
      </c>
      <c r="S1409">
        <v>787</v>
      </c>
      <c r="T1409">
        <v>0.23079690703991562</v>
      </c>
      <c r="U1409">
        <v>0.24410709345633599</v>
      </c>
      <c r="V1409">
        <v>0.29158947758429049</v>
      </c>
      <c r="W1409">
        <v>758.67004394531295</v>
      </c>
      <c r="X1409">
        <v>535.81097412109398</v>
      </c>
      <c r="Y1409">
        <v>429</v>
      </c>
      <c r="Z1409">
        <v>1251.53173828125</v>
      </c>
      <c r="AA1409">
        <v>1256.21228027344</v>
      </c>
      <c r="AB1409">
        <v>1195</v>
      </c>
      <c r="AC1409">
        <v>0.60619321167772189</v>
      </c>
      <c r="AD1409">
        <v>0.42652900511724329</v>
      </c>
      <c r="AE1409">
        <v>0.35899581589958157</v>
      </c>
      <c r="AF1409">
        <v>812.168704589752</v>
      </c>
      <c r="AG1409">
        <v>665.52313232421898</v>
      </c>
      <c r="AH1409">
        <v>587</v>
      </c>
      <c r="AI1409">
        <v>0.22671683913452484</v>
      </c>
      <c r="AJ1409">
        <v>0.18139787851051348</v>
      </c>
      <c r="AK1409">
        <v>0.16558533145275034</v>
      </c>
      <c r="AL1409">
        <f t="shared" si="498"/>
        <v>0.77328316086547511</v>
      </c>
      <c r="AM1409">
        <f t="shared" si="498"/>
        <v>0.81860212148948652</v>
      </c>
      <c r="AN1409">
        <f t="shared" si="498"/>
        <v>0.83441466854724966</v>
      </c>
      <c r="AO1409">
        <v>57774.268822905622</v>
      </c>
      <c r="AP1409">
        <v>67311.355537392737</v>
      </c>
      <c r="AQ1409">
        <v>69777</v>
      </c>
      <c r="AR1409">
        <v>1079.8611111111111</v>
      </c>
      <c r="AS1409">
        <v>1042.9383155397391</v>
      </c>
      <c r="AT1409">
        <v>1099</v>
      </c>
      <c r="AU1409">
        <f t="shared" si="484"/>
        <v>-4.5318960624011362E-2</v>
      </c>
      <c r="AV1409">
        <f t="shared" si="485"/>
        <v>-1.5812547057763138E-2</v>
      </c>
      <c r="AW1409">
        <v>1.3310186416420372E-2</v>
      </c>
      <c r="AX1409">
        <v>4.7482384127954497E-2</v>
      </c>
      <c r="AY1409" s="1">
        <f t="shared" si="486"/>
        <v>9537.0867144871154</v>
      </c>
      <c r="AZ1409" s="1">
        <f t="shared" si="487"/>
        <v>2465.6444626072625</v>
      </c>
      <c r="BA1409" s="1">
        <f t="shared" si="499"/>
        <v>-36.922795571372035</v>
      </c>
      <c r="BB1409" s="1">
        <f t="shared" si="500"/>
        <v>56.061684460260949</v>
      </c>
      <c r="BC1409">
        <f t="shared" si="488"/>
        <v>1</v>
      </c>
      <c r="BD1409">
        <f t="shared" si="489"/>
        <v>1</v>
      </c>
      <c r="BE1409">
        <f t="shared" si="490"/>
        <v>1</v>
      </c>
      <c r="BF1409">
        <f t="shared" si="491"/>
        <v>0</v>
      </c>
      <c r="BG1409">
        <f t="shared" si="492"/>
        <v>0</v>
      </c>
      <c r="BH1409">
        <f t="shared" si="493"/>
        <v>0</v>
      </c>
      <c r="BI1409">
        <f t="shared" si="494"/>
        <v>1</v>
      </c>
      <c r="BJ1409">
        <f t="shared" si="495"/>
        <v>0</v>
      </c>
      <c r="BK1409">
        <f t="shared" si="496"/>
        <v>1</v>
      </c>
      <c r="BL1409">
        <f t="shared" si="497"/>
        <v>1</v>
      </c>
      <c r="BM1409">
        <f t="shared" si="501"/>
        <v>1</v>
      </c>
      <c r="BN1409">
        <f t="shared" si="502"/>
        <v>0</v>
      </c>
      <c r="BO1409">
        <f>IF(AND(AU1409&gt;'County Avg'!$E$3,'Gentrification Calcs'!AW1409&gt;'County Avg'!$E$4,'Gentrification Calcs'!AY1409&gt;'County Avg'!$E$5,'Gentrification Calcs'!BA1409&gt;'County Avg'!$E$6),1,0)</f>
        <v>0</v>
      </c>
      <c r="BP1409">
        <f>IF(AND(AV1409&gt;'County Avg'!$F$3,'Gentrification Calcs'!AX1409&gt;'County Avg'!$F$4,'Gentrification Calcs'!AZ1409&gt;'County Avg'!$F$5,'Gentrification Calcs'!BB1409&gt;'County Avg'!$F$6),1,0)</f>
        <v>0</v>
      </c>
      <c r="BQ1409">
        <f t="shared" si="503"/>
        <v>0</v>
      </c>
      <c r="BR1409">
        <f t="shared" si="504"/>
        <v>0</v>
      </c>
      <c r="BS1409">
        <f t="shared" si="505"/>
        <v>0</v>
      </c>
      <c r="BT1409">
        <f t="shared" si="506"/>
        <v>0</v>
      </c>
    </row>
    <row r="1410" spans="1:72" x14ac:dyDescent="0.25">
      <c r="A1410">
        <v>6037480804</v>
      </c>
      <c r="B1410">
        <v>4964.3904403603001</v>
      </c>
      <c r="C1410">
        <v>4986</v>
      </c>
      <c r="D1410">
        <v>5660</v>
      </c>
      <c r="E1410">
        <v>1582.697273</v>
      </c>
      <c r="F1410">
        <v>1840</v>
      </c>
      <c r="G1410">
        <v>1971</v>
      </c>
      <c r="H1410">
        <v>528.17251756407711</v>
      </c>
      <c r="I1410">
        <v>684.5308</v>
      </c>
      <c r="J1410">
        <v>757.79279999999994</v>
      </c>
      <c r="K1410">
        <v>0.33371670411924509</v>
      </c>
      <c r="L1410">
        <v>0.37202760869565216</v>
      </c>
      <c r="M1410">
        <v>0.38447123287671231</v>
      </c>
      <c r="N1410">
        <v>3128.817665</v>
      </c>
      <c r="O1410">
        <v>3489</v>
      </c>
      <c r="P1410">
        <v>3767</v>
      </c>
      <c r="Q1410">
        <v>608.61460639999996</v>
      </c>
      <c r="R1410">
        <v>1154</v>
      </c>
      <c r="S1410">
        <v>1156</v>
      </c>
      <c r="T1410">
        <v>0.19451903931896267</v>
      </c>
      <c r="U1410">
        <v>0.33075379764975638</v>
      </c>
      <c r="V1410">
        <v>0.30687549774356254</v>
      </c>
      <c r="W1410">
        <v>1150.6115574836699</v>
      </c>
      <c r="X1410">
        <v>1328</v>
      </c>
      <c r="Y1410">
        <v>1415</v>
      </c>
      <c r="Z1410">
        <v>1586.96166610718</v>
      </c>
      <c r="AA1410">
        <v>1838</v>
      </c>
      <c r="AB1410">
        <v>1971</v>
      </c>
      <c r="AC1410">
        <v>0.72504054890381964</v>
      </c>
      <c r="AD1410">
        <v>0.7225244831338411</v>
      </c>
      <c r="AE1410">
        <v>0.71790969051243025</v>
      </c>
      <c r="AF1410">
        <v>833.95026551296405</v>
      </c>
      <c r="AG1410">
        <v>521</v>
      </c>
      <c r="AH1410">
        <v>649</v>
      </c>
      <c r="AI1410">
        <v>0.16798643771710239</v>
      </c>
      <c r="AJ1410">
        <v>0.10449257922182111</v>
      </c>
      <c r="AK1410">
        <v>0.1146643109540636</v>
      </c>
      <c r="AL1410">
        <f t="shared" si="498"/>
        <v>0.83201356228289758</v>
      </c>
      <c r="AM1410">
        <f t="shared" si="498"/>
        <v>0.89550742077817891</v>
      </c>
      <c r="AN1410">
        <f t="shared" si="498"/>
        <v>0.8853356890459364</v>
      </c>
      <c r="AO1410">
        <v>57774.268822905622</v>
      </c>
      <c r="AP1410">
        <v>59318.769922353909</v>
      </c>
      <c r="AQ1410">
        <v>56275</v>
      </c>
      <c r="AR1410">
        <v>1079.8611111111111</v>
      </c>
      <c r="AS1410">
        <v>984.77184657967587</v>
      </c>
      <c r="AT1410">
        <v>1346</v>
      </c>
      <c r="AU1410">
        <f t="shared" ref="AU1410:AU1473" si="507">AJ1410-AI1410</f>
        <v>-6.3493858495281288E-2</v>
      </c>
      <c r="AV1410">
        <f t="shared" ref="AV1410:AV1473" si="508">AK1410-AJ1410</f>
        <v>1.0171731732242492E-2</v>
      </c>
      <c r="AW1410">
        <v>0.13623475833079371</v>
      </c>
      <c r="AX1410">
        <v>-2.3878299906193834E-2</v>
      </c>
      <c r="AY1410" s="1">
        <f t="shared" ref="AY1410:AY1473" si="509">AP1410-AO1410</f>
        <v>1544.5010994482873</v>
      </c>
      <c r="AZ1410" s="1">
        <f t="shared" ref="AZ1410:AZ1473" si="510">AQ1410-AP1410</f>
        <v>-3043.7699223539094</v>
      </c>
      <c r="BA1410" s="1">
        <f t="shared" si="499"/>
        <v>-95.089264531435219</v>
      </c>
      <c r="BB1410" s="1">
        <f t="shared" si="500"/>
        <v>361.22815342032413</v>
      </c>
      <c r="BC1410">
        <f t="shared" ref="BC1410:BC1473" si="511">IF(B1410&gt;500,1,0)</f>
        <v>1</v>
      </c>
      <c r="BD1410">
        <f t="shared" ref="BD1410:BD1473" si="512">IF(C1410&gt;500,1,0)</f>
        <v>1</v>
      </c>
      <c r="BE1410">
        <f t="shared" ref="BE1410:BE1473" si="513">IF(K1410&gt;MEDIAN(K$2:K$2348),1,0)</f>
        <v>0</v>
      </c>
      <c r="BF1410">
        <f t="shared" ref="BF1410:BF1473" si="514">IF(L1410&gt;MEDIAN(L$2:L$2348),1,0)</f>
        <v>0</v>
      </c>
      <c r="BG1410">
        <f t="shared" ref="BG1410:BG1473" si="515">IF(T1410&lt;MEDIAN(T$2:T$2348),1,0)</f>
        <v>0</v>
      </c>
      <c r="BH1410">
        <f t="shared" ref="BH1410:BH1473" si="516">IF(U1410&lt;MEDIAN(U$2:U$2348),1,0)</f>
        <v>0</v>
      </c>
      <c r="BI1410">
        <f t="shared" ref="BI1410:BI1473" si="517">IF(AC1410&gt;MEDIAN(AC$2:AC$2348),1,0)</f>
        <v>1</v>
      </c>
      <c r="BJ1410">
        <f t="shared" ref="BJ1410:BJ1473" si="518">IF(AD1410&gt;MEDIAN(AD$2:AD$2348),1,0)</f>
        <v>1</v>
      </c>
      <c r="BK1410">
        <f t="shared" ref="BK1410:BK1473" si="519">IF(AL1410&gt;MEDIAN(AL$2:AL$2348),1,0)</f>
        <v>1</v>
      </c>
      <c r="BL1410">
        <f t="shared" ref="BL1410:BL1473" si="520">IF(AM1410&gt;MEDIAN(AM$2:AM$2348),1,0)</f>
        <v>1</v>
      </c>
      <c r="BM1410">
        <f t="shared" si="501"/>
        <v>0</v>
      </c>
      <c r="BN1410">
        <f t="shared" si="502"/>
        <v>0</v>
      </c>
      <c r="BO1410">
        <f>IF(AND(AU1410&gt;'County Avg'!$E$3,'Gentrification Calcs'!AW1410&gt;'County Avg'!$E$4,'Gentrification Calcs'!AY1410&gt;'County Avg'!$E$5,'Gentrification Calcs'!BA1410&gt;'County Avg'!$E$6),1,0)</f>
        <v>1</v>
      </c>
      <c r="BP1410">
        <f>IF(AND(AV1410&gt;'County Avg'!$F$3,'Gentrification Calcs'!AX1410&gt;'County Avg'!$F$4,'Gentrification Calcs'!AZ1410&gt;'County Avg'!$F$5,'Gentrification Calcs'!BB1410&gt;'County Avg'!$F$6),1,0)</f>
        <v>0</v>
      </c>
      <c r="BQ1410">
        <f t="shared" si="503"/>
        <v>0</v>
      </c>
      <c r="BR1410">
        <f t="shared" si="504"/>
        <v>0</v>
      </c>
      <c r="BS1410">
        <f t="shared" si="505"/>
        <v>0</v>
      </c>
      <c r="BT1410">
        <f t="shared" si="506"/>
        <v>0</v>
      </c>
    </row>
    <row r="1411" spans="1:72" x14ac:dyDescent="0.25">
      <c r="A1411">
        <v>6037480901</v>
      </c>
      <c r="B1411">
        <v>2760.0402864533798</v>
      </c>
      <c r="C1411">
        <v>4995</v>
      </c>
      <c r="D1411">
        <v>4350</v>
      </c>
      <c r="E1411">
        <v>879.01281740000002</v>
      </c>
      <c r="F1411">
        <v>1571</v>
      </c>
      <c r="G1411">
        <v>1529</v>
      </c>
      <c r="H1411">
        <v>795.19634451913225</v>
      </c>
      <c r="I1411">
        <v>792.02240000000006</v>
      </c>
      <c r="J1411">
        <v>748.87059999999997</v>
      </c>
      <c r="K1411">
        <v>0.90464704129254281</v>
      </c>
      <c r="L1411">
        <v>0.50415175047740302</v>
      </c>
      <c r="M1411">
        <v>0.489778024852845</v>
      </c>
      <c r="N1411">
        <v>1737.948445</v>
      </c>
      <c r="O1411">
        <v>3098</v>
      </c>
      <c r="P1411">
        <v>3040</v>
      </c>
      <c r="Q1411">
        <v>338.0818481</v>
      </c>
      <c r="R1411">
        <v>717</v>
      </c>
      <c r="S1411">
        <v>1024</v>
      </c>
      <c r="T1411">
        <v>0.19452927333526282</v>
      </c>
      <c r="U1411">
        <v>0.23143963847643642</v>
      </c>
      <c r="V1411">
        <v>0.33684210526315789</v>
      </c>
      <c r="W1411">
        <v>643.39398193359398</v>
      </c>
      <c r="X1411">
        <v>1237</v>
      </c>
      <c r="Y1411">
        <v>1115</v>
      </c>
      <c r="Z1411">
        <v>881.55133056640602</v>
      </c>
      <c r="AA1411">
        <v>1581</v>
      </c>
      <c r="AB1411">
        <v>1529</v>
      </c>
      <c r="AC1411">
        <v>0.72984290264777496</v>
      </c>
      <c r="AD1411">
        <v>0.78241619228336501</v>
      </c>
      <c r="AE1411">
        <v>0.7292347939829954</v>
      </c>
      <c r="AF1411">
        <v>461.54519840357398</v>
      </c>
      <c r="AG1411">
        <v>339</v>
      </c>
      <c r="AH1411">
        <v>139</v>
      </c>
      <c r="AI1411">
        <v>0.16722408026755808</v>
      </c>
      <c r="AJ1411">
        <v>6.7867867867867873E-2</v>
      </c>
      <c r="AK1411">
        <v>3.1954022988505748E-2</v>
      </c>
      <c r="AL1411">
        <f t="shared" ref="AL1411:AN1474" si="521">IFERROR(1-AF1411/B1411,"")</f>
        <v>0.83277591973244192</v>
      </c>
      <c r="AM1411">
        <f t="shared" si="521"/>
        <v>0.93213213213213209</v>
      </c>
      <c r="AN1411">
        <f t="shared" si="521"/>
        <v>0.9680459770114942</v>
      </c>
      <c r="AO1411">
        <v>50335.498409331922</v>
      </c>
      <c r="AP1411">
        <v>46126.879444217411</v>
      </c>
      <c r="AQ1411">
        <v>45865</v>
      </c>
      <c r="AR1411">
        <v>1079.8611111111111</v>
      </c>
      <c r="AS1411">
        <v>950.95413206801118</v>
      </c>
      <c r="AT1411">
        <v>1134</v>
      </c>
      <c r="AU1411">
        <f t="shared" si="507"/>
        <v>-9.9356212399690211E-2</v>
      </c>
      <c r="AV1411">
        <f t="shared" si="508"/>
        <v>-3.5913844879362125E-2</v>
      </c>
      <c r="AW1411">
        <v>3.6910365141173601E-2</v>
      </c>
      <c r="AX1411">
        <v>0.10540246678672147</v>
      </c>
      <c r="AY1411" s="1">
        <f t="shared" si="509"/>
        <v>-4208.6189651145105</v>
      </c>
      <c r="AZ1411" s="1">
        <f t="shared" si="510"/>
        <v>-261.87944421741122</v>
      </c>
      <c r="BA1411" s="1">
        <f t="shared" ref="BA1411:BA1474" si="522">AS1411-AR1411</f>
        <v>-128.90697904309991</v>
      </c>
      <c r="BB1411" s="1">
        <f t="shared" ref="BB1411:BB1474" si="523">AT1411-AS1411</f>
        <v>183.04586793198882</v>
      </c>
      <c r="BC1411">
        <f t="shared" si="511"/>
        <v>1</v>
      </c>
      <c r="BD1411">
        <f t="shared" si="512"/>
        <v>1</v>
      </c>
      <c r="BE1411">
        <f t="shared" si="513"/>
        <v>1</v>
      </c>
      <c r="BF1411">
        <f t="shared" si="514"/>
        <v>1</v>
      </c>
      <c r="BG1411">
        <f t="shared" si="515"/>
        <v>0</v>
      </c>
      <c r="BH1411">
        <f t="shared" si="516"/>
        <v>0</v>
      </c>
      <c r="BI1411">
        <f t="shared" si="517"/>
        <v>1</v>
      </c>
      <c r="BJ1411">
        <f t="shared" si="518"/>
        <v>1</v>
      </c>
      <c r="BK1411">
        <f t="shared" si="519"/>
        <v>1</v>
      </c>
      <c r="BL1411">
        <f t="shared" si="520"/>
        <v>1</v>
      </c>
      <c r="BM1411">
        <f t="shared" ref="BM1411:BM1474" si="524">IF(AND(SUM(BE1411,BG1411,BI1411,BK1411)&gt;2,BC1411=1),1,0)</f>
        <v>1</v>
      </c>
      <c r="BN1411">
        <f t="shared" ref="BN1411:BN1474" si="525">IF(AND(SUM(BF1411,BH1411,BJ1411,BL1411)&gt;2,BD1411=1),1,0)</f>
        <v>1</v>
      </c>
      <c r="BO1411">
        <f>IF(AND(AU1411&gt;'County Avg'!$E$3,'Gentrification Calcs'!AW1411&gt;'County Avg'!$E$4,'Gentrification Calcs'!AY1411&gt;'County Avg'!$E$5,'Gentrification Calcs'!BA1411&gt;'County Avg'!$E$6),1,0)</f>
        <v>0</v>
      </c>
      <c r="BP1411">
        <f>IF(AND(AV1411&gt;'County Avg'!$F$3,'Gentrification Calcs'!AX1411&gt;'County Avg'!$F$4,'Gentrification Calcs'!AZ1411&gt;'County Avg'!$F$5,'Gentrification Calcs'!BB1411&gt;'County Avg'!$F$6),1,0)</f>
        <v>0</v>
      </c>
      <c r="BQ1411">
        <f t="shared" ref="BQ1411:BQ1474" si="526">IF(AND(BM1411=1,BO1411=1),1,0)</f>
        <v>0</v>
      </c>
      <c r="BR1411">
        <f t="shared" ref="BR1411:BR1474" si="527">IF(AND(BN1411=1,BP1411=1),1,0)</f>
        <v>0</v>
      </c>
      <c r="BS1411">
        <f t="shared" ref="BS1411:BS1474" si="528">IF(OR(BQ1411=1,BR1411=1),1,0)</f>
        <v>0</v>
      </c>
      <c r="BT1411">
        <f t="shared" ref="BT1411:BT1474" si="529">IF(BQ1411+BR1411&gt;1,1,0)</f>
        <v>0</v>
      </c>
    </row>
    <row r="1412" spans="1:72" x14ac:dyDescent="0.25">
      <c r="A1412">
        <v>6037480902</v>
      </c>
      <c r="B1412">
        <v>4339.2926274372203</v>
      </c>
      <c r="C1412">
        <v>4189</v>
      </c>
      <c r="D1412">
        <v>3808</v>
      </c>
      <c r="E1412">
        <v>1381.970337</v>
      </c>
      <c r="F1412">
        <v>1413</v>
      </c>
      <c r="G1412">
        <v>1401</v>
      </c>
      <c r="H1412">
        <v>443.0926213713995</v>
      </c>
      <c r="I1412">
        <v>756.77340000000004</v>
      </c>
      <c r="J1412">
        <v>822.01419999999996</v>
      </c>
      <c r="K1412">
        <v>0.32062382925907873</v>
      </c>
      <c r="L1412">
        <v>0.53557919320594483</v>
      </c>
      <c r="M1412">
        <v>0.58673390435403283</v>
      </c>
      <c r="N1412">
        <v>2732.37565</v>
      </c>
      <c r="O1412">
        <v>2672</v>
      </c>
      <c r="P1412">
        <v>2656</v>
      </c>
      <c r="Q1412">
        <v>531.52703859999997</v>
      </c>
      <c r="R1412">
        <v>723</v>
      </c>
      <c r="S1412">
        <v>774</v>
      </c>
      <c r="T1412">
        <v>0.19452926928257466</v>
      </c>
      <c r="U1412">
        <v>0.27058383233532934</v>
      </c>
      <c r="V1412">
        <v>0.29141566265060243</v>
      </c>
      <c r="W1412">
        <v>1011.53411865234</v>
      </c>
      <c r="X1412">
        <v>1136</v>
      </c>
      <c r="Y1412">
        <v>1080</v>
      </c>
      <c r="Z1412">
        <v>1385.96130371094</v>
      </c>
      <c r="AA1412">
        <v>1411</v>
      </c>
      <c r="AB1412">
        <v>1401</v>
      </c>
      <c r="AC1412">
        <v>0.72984297320851343</v>
      </c>
      <c r="AD1412">
        <v>0.80510276399716518</v>
      </c>
      <c r="AE1412">
        <v>0.77087794432548185</v>
      </c>
      <c r="AF1412">
        <v>725.63421863498604</v>
      </c>
      <c r="AG1412">
        <v>244</v>
      </c>
      <c r="AH1412">
        <v>278</v>
      </c>
      <c r="AI1412">
        <v>0.16722408026755839</v>
      </c>
      <c r="AJ1412">
        <v>5.8247791835760322E-2</v>
      </c>
      <c r="AK1412">
        <v>7.3004201680672273E-2</v>
      </c>
      <c r="AL1412">
        <f t="shared" si="521"/>
        <v>0.83277591973244158</v>
      </c>
      <c r="AM1412">
        <f t="shared" si="521"/>
        <v>0.94175220816423966</v>
      </c>
      <c r="AN1412">
        <f t="shared" si="521"/>
        <v>0.92699579831932777</v>
      </c>
      <c r="AO1412">
        <v>50335.498409331922</v>
      </c>
      <c r="AP1412">
        <v>44324.807928075199</v>
      </c>
      <c r="AQ1412">
        <v>36159</v>
      </c>
      <c r="AR1412">
        <v>1079.8611111111111</v>
      </c>
      <c r="AS1412">
        <v>918.48912613681307</v>
      </c>
      <c r="AT1412">
        <v>1127</v>
      </c>
      <c r="AU1412">
        <f t="shared" si="507"/>
        <v>-0.10897628843179807</v>
      </c>
      <c r="AV1412">
        <f t="shared" si="508"/>
        <v>1.4756409844911951E-2</v>
      </c>
      <c r="AW1412">
        <v>7.6054563052754681E-2</v>
      </c>
      <c r="AX1412">
        <v>2.0831830315273081E-2</v>
      </c>
      <c r="AY1412" s="1">
        <f t="shared" si="509"/>
        <v>-6010.6904812567227</v>
      </c>
      <c r="AZ1412" s="1">
        <f t="shared" si="510"/>
        <v>-8165.807928075199</v>
      </c>
      <c r="BA1412" s="1">
        <f t="shared" si="522"/>
        <v>-161.37198497429802</v>
      </c>
      <c r="BB1412" s="1">
        <f t="shared" si="523"/>
        <v>208.51087386318693</v>
      </c>
      <c r="BC1412">
        <f t="shared" si="511"/>
        <v>1</v>
      </c>
      <c r="BD1412">
        <f t="shared" si="512"/>
        <v>1</v>
      </c>
      <c r="BE1412">
        <f t="shared" si="513"/>
        <v>0</v>
      </c>
      <c r="BF1412">
        <f t="shared" si="514"/>
        <v>1</v>
      </c>
      <c r="BG1412">
        <f t="shared" si="515"/>
        <v>0</v>
      </c>
      <c r="BH1412">
        <f t="shared" si="516"/>
        <v>0</v>
      </c>
      <c r="BI1412">
        <f t="shared" si="517"/>
        <v>1</v>
      </c>
      <c r="BJ1412">
        <f t="shared" si="518"/>
        <v>1</v>
      </c>
      <c r="BK1412">
        <f t="shared" si="519"/>
        <v>1</v>
      </c>
      <c r="BL1412">
        <f t="shared" si="520"/>
        <v>1</v>
      </c>
      <c r="BM1412">
        <f t="shared" si="524"/>
        <v>0</v>
      </c>
      <c r="BN1412">
        <f t="shared" si="525"/>
        <v>1</v>
      </c>
      <c r="BO1412">
        <f>IF(AND(AU1412&gt;'County Avg'!$E$3,'Gentrification Calcs'!AW1412&gt;'County Avg'!$E$4,'Gentrification Calcs'!AY1412&gt;'County Avg'!$E$5,'Gentrification Calcs'!BA1412&gt;'County Avg'!$E$6),1,0)</f>
        <v>0</v>
      </c>
      <c r="BP1412">
        <f>IF(AND(AV1412&gt;'County Avg'!$F$3,'Gentrification Calcs'!AX1412&gt;'County Avg'!$F$4,'Gentrification Calcs'!AZ1412&gt;'County Avg'!$F$5,'Gentrification Calcs'!BB1412&gt;'County Avg'!$F$6),1,0)</f>
        <v>0</v>
      </c>
      <c r="BQ1412">
        <f t="shared" si="526"/>
        <v>0</v>
      </c>
      <c r="BR1412">
        <f t="shared" si="527"/>
        <v>0</v>
      </c>
      <c r="BS1412">
        <f t="shared" si="528"/>
        <v>0</v>
      </c>
      <c r="BT1412">
        <f t="shared" si="529"/>
        <v>0</v>
      </c>
    </row>
    <row r="1413" spans="1:72" x14ac:dyDescent="0.25">
      <c r="A1413">
        <v>6037480903</v>
      </c>
      <c r="B1413">
        <v>4737.2884008288302</v>
      </c>
      <c r="C1413">
        <v>3348</v>
      </c>
      <c r="D1413">
        <v>2904</v>
      </c>
      <c r="E1413">
        <v>1646.9458010000001</v>
      </c>
      <c r="F1413">
        <v>992</v>
      </c>
      <c r="G1413">
        <v>991</v>
      </c>
      <c r="H1413">
        <v>696.62336257395907</v>
      </c>
      <c r="I1413">
        <v>427.00880000000001</v>
      </c>
      <c r="J1413">
        <v>413.32460000000003</v>
      </c>
      <c r="K1413">
        <v>0.42297892386682068</v>
      </c>
      <c r="L1413">
        <v>0.43045241935483874</v>
      </c>
      <c r="M1413">
        <v>0.4170783047426842</v>
      </c>
      <c r="N1413">
        <v>3120.0268019999999</v>
      </c>
      <c r="O1413">
        <v>2353</v>
      </c>
      <c r="P1413">
        <v>2280</v>
      </c>
      <c r="Q1413">
        <v>931.34338379999997</v>
      </c>
      <c r="R1413">
        <v>592</v>
      </c>
      <c r="S1413">
        <v>708</v>
      </c>
      <c r="T1413">
        <v>0.2985049305355294</v>
      </c>
      <c r="U1413">
        <v>0.25159371015724608</v>
      </c>
      <c r="V1413">
        <v>0.31052631578947371</v>
      </c>
      <c r="W1413">
        <v>1147.61437988281</v>
      </c>
      <c r="X1413">
        <v>526</v>
      </c>
      <c r="Y1413">
        <v>472</v>
      </c>
      <c r="Z1413">
        <v>1640.5849609375</v>
      </c>
      <c r="AA1413">
        <v>970</v>
      </c>
      <c r="AB1413">
        <v>991</v>
      </c>
      <c r="AC1413">
        <v>0.69951536019628902</v>
      </c>
      <c r="AD1413">
        <v>0.54226804123711336</v>
      </c>
      <c r="AE1413">
        <v>0.47628657921291623</v>
      </c>
      <c r="AF1413">
        <v>1191.6106439591799</v>
      </c>
      <c r="AG1413">
        <v>606</v>
      </c>
      <c r="AH1413">
        <v>200</v>
      </c>
      <c r="AI1413">
        <v>0.25153854761105471</v>
      </c>
      <c r="AJ1413">
        <v>0.18100358422939067</v>
      </c>
      <c r="AK1413">
        <v>6.8870523415977963E-2</v>
      </c>
      <c r="AL1413">
        <f t="shared" si="521"/>
        <v>0.74846145238894524</v>
      </c>
      <c r="AM1413">
        <f t="shared" si="521"/>
        <v>0.81899641577060933</v>
      </c>
      <c r="AN1413">
        <f t="shared" si="521"/>
        <v>0.93112947658402201</v>
      </c>
      <c r="AO1413">
        <v>50335.498409331922</v>
      </c>
      <c r="AP1413">
        <v>55671.287699223547</v>
      </c>
      <c r="AQ1413">
        <v>60347</v>
      </c>
      <c r="AR1413">
        <v>1079.8611111111111</v>
      </c>
      <c r="AS1413">
        <v>938.77975484381182</v>
      </c>
      <c r="AT1413">
        <v>1136</v>
      </c>
      <c r="AU1413">
        <f t="shared" si="507"/>
        <v>-7.053496338166404E-2</v>
      </c>
      <c r="AV1413">
        <f t="shared" si="508"/>
        <v>-0.1121330608134127</v>
      </c>
      <c r="AW1413">
        <v>-4.6911220378283325E-2</v>
      </c>
      <c r="AX1413">
        <v>5.893260563222763E-2</v>
      </c>
      <c r="AY1413" s="1">
        <f t="shared" si="509"/>
        <v>5335.7892898916252</v>
      </c>
      <c r="AZ1413" s="1">
        <f t="shared" si="510"/>
        <v>4675.712300776453</v>
      </c>
      <c r="BA1413" s="1">
        <f t="shared" si="522"/>
        <v>-141.08135626729927</v>
      </c>
      <c r="BB1413" s="1">
        <f t="shared" si="523"/>
        <v>197.22024515618818</v>
      </c>
      <c r="BC1413">
        <f t="shared" si="511"/>
        <v>1</v>
      </c>
      <c r="BD1413">
        <f t="shared" si="512"/>
        <v>1</v>
      </c>
      <c r="BE1413">
        <f t="shared" si="513"/>
        <v>1</v>
      </c>
      <c r="BF1413">
        <f t="shared" si="514"/>
        <v>1</v>
      </c>
      <c r="BG1413">
        <f t="shared" si="515"/>
        <v>0</v>
      </c>
      <c r="BH1413">
        <f t="shared" si="516"/>
        <v>0</v>
      </c>
      <c r="BI1413">
        <f t="shared" si="517"/>
        <v>1</v>
      </c>
      <c r="BJ1413">
        <f t="shared" si="518"/>
        <v>1</v>
      </c>
      <c r="BK1413">
        <f t="shared" si="519"/>
        <v>1</v>
      </c>
      <c r="BL1413">
        <f t="shared" si="520"/>
        <v>1</v>
      </c>
      <c r="BM1413">
        <f t="shared" si="524"/>
        <v>1</v>
      </c>
      <c r="BN1413">
        <f t="shared" si="525"/>
        <v>1</v>
      </c>
      <c r="BO1413">
        <f>IF(AND(AU1413&gt;'County Avg'!$E$3,'Gentrification Calcs'!AW1413&gt;'County Avg'!$E$4,'Gentrification Calcs'!AY1413&gt;'County Avg'!$E$5,'Gentrification Calcs'!BA1413&gt;'County Avg'!$E$6),1,0)</f>
        <v>0</v>
      </c>
      <c r="BP1413">
        <f>IF(AND(AV1413&gt;'County Avg'!$F$3,'Gentrification Calcs'!AX1413&gt;'County Avg'!$F$4,'Gentrification Calcs'!AZ1413&gt;'County Avg'!$F$5,'Gentrification Calcs'!BB1413&gt;'County Avg'!$F$6),1,0)</f>
        <v>0</v>
      </c>
      <c r="BQ1413">
        <f t="shared" si="526"/>
        <v>0</v>
      </c>
      <c r="BR1413">
        <f t="shared" si="527"/>
        <v>0</v>
      </c>
      <c r="BS1413">
        <f t="shared" si="528"/>
        <v>0</v>
      </c>
      <c r="BT1413">
        <f t="shared" si="529"/>
        <v>0</v>
      </c>
    </row>
    <row r="1414" spans="1:72" x14ac:dyDescent="0.25">
      <c r="A1414">
        <v>6037481001</v>
      </c>
      <c r="B1414">
        <v>4236.1851003228203</v>
      </c>
      <c r="C1414">
        <v>3992</v>
      </c>
      <c r="D1414">
        <v>4169</v>
      </c>
      <c r="E1414">
        <v>1472.8339679999999</v>
      </c>
      <c r="F1414">
        <v>1285</v>
      </c>
      <c r="G1414">
        <v>1363</v>
      </c>
      <c r="H1414">
        <v>768.55748485984509</v>
      </c>
      <c r="I1414">
        <v>612.02080000000001</v>
      </c>
      <c r="J1414">
        <v>701.03139999999996</v>
      </c>
      <c r="K1414">
        <v>0.5218222159171747</v>
      </c>
      <c r="L1414">
        <v>0.47628077821011672</v>
      </c>
      <c r="M1414">
        <v>0.51432971386647097</v>
      </c>
      <c r="N1414">
        <v>2789.6677549999999</v>
      </c>
      <c r="O1414">
        <v>2767</v>
      </c>
      <c r="P1414">
        <v>3020</v>
      </c>
      <c r="Q1414">
        <v>829.45179559999997</v>
      </c>
      <c r="R1414">
        <v>600</v>
      </c>
      <c r="S1414">
        <v>1011</v>
      </c>
      <c r="T1414">
        <v>0.29732995770315307</v>
      </c>
      <c r="U1414">
        <v>0.21684134441633537</v>
      </c>
      <c r="V1414">
        <v>0.3347682119205298</v>
      </c>
      <c r="W1414">
        <v>1026.2851028442401</v>
      </c>
      <c r="X1414">
        <v>892</v>
      </c>
      <c r="Y1414">
        <v>811</v>
      </c>
      <c r="Z1414">
        <v>1467.07787036896</v>
      </c>
      <c r="AA1414">
        <v>1285</v>
      </c>
      <c r="AB1414">
        <v>1363</v>
      </c>
      <c r="AC1414">
        <v>0.69954371446291153</v>
      </c>
      <c r="AD1414">
        <v>0.6941634241245136</v>
      </c>
      <c r="AE1414">
        <v>0.59501100513573002</v>
      </c>
      <c r="AF1414">
        <v>1066.6372341357501</v>
      </c>
      <c r="AG1414">
        <v>686</v>
      </c>
      <c r="AH1414">
        <v>581</v>
      </c>
      <c r="AI1414">
        <v>0.25179193280635132</v>
      </c>
      <c r="AJ1414">
        <v>0.1718436873747495</v>
      </c>
      <c r="AK1414">
        <v>0.13936195730390982</v>
      </c>
      <c r="AL1414">
        <f t="shared" si="521"/>
        <v>0.74820806719364863</v>
      </c>
      <c r="AM1414">
        <f t="shared" si="521"/>
        <v>0.82815631262525047</v>
      </c>
      <c r="AN1414">
        <f t="shared" si="521"/>
        <v>0.86063804269609023</v>
      </c>
      <c r="AO1414">
        <v>54652.560975609762</v>
      </c>
      <c r="AP1414">
        <v>49110.293420514921</v>
      </c>
      <c r="AQ1414">
        <v>44028</v>
      </c>
      <c r="AR1414">
        <v>1100.5944444444444</v>
      </c>
      <c r="AS1414">
        <v>909.02016607354699</v>
      </c>
      <c r="AT1414">
        <v>1065</v>
      </c>
      <c r="AU1414">
        <f t="shared" si="507"/>
        <v>-7.9948245431601811E-2</v>
      </c>
      <c r="AV1414">
        <f t="shared" si="508"/>
        <v>-3.2481730070839682E-2</v>
      </c>
      <c r="AW1414">
        <v>-8.0488613286817695E-2</v>
      </c>
      <c r="AX1414">
        <v>0.11792686750419443</v>
      </c>
      <c r="AY1414" s="1">
        <f t="shared" si="509"/>
        <v>-5542.2675550948406</v>
      </c>
      <c r="AZ1414" s="1">
        <f t="shared" si="510"/>
        <v>-5082.2934205149213</v>
      </c>
      <c r="BA1414" s="1">
        <f t="shared" si="522"/>
        <v>-191.57427837089745</v>
      </c>
      <c r="BB1414" s="1">
        <f t="shared" si="523"/>
        <v>155.97983392645301</v>
      </c>
      <c r="BC1414">
        <f t="shared" si="511"/>
        <v>1</v>
      </c>
      <c r="BD1414">
        <f t="shared" si="512"/>
        <v>1</v>
      </c>
      <c r="BE1414">
        <f t="shared" si="513"/>
        <v>1</v>
      </c>
      <c r="BF1414">
        <f t="shared" si="514"/>
        <v>1</v>
      </c>
      <c r="BG1414">
        <f t="shared" si="515"/>
        <v>0</v>
      </c>
      <c r="BH1414">
        <f t="shared" si="516"/>
        <v>0</v>
      </c>
      <c r="BI1414">
        <f t="shared" si="517"/>
        <v>1</v>
      </c>
      <c r="BJ1414">
        <f t="shared" si="518"/>
        <v>1</v>
      </c>
      <c r="BK1414">
        <f t="shared" si="519"/>
        <v>1</v>
      </c>
      <c r="BL1414">
        <f t="shared" si="520"/>
        <v>1</v>
      </c>
      <c r="BM1414">
        <f t="shared" si="524"/>
        <v>1</v>
      </c>
      <c r="BN1414">
        <f t="shared" si="525"/>
        <v>1</v>
      </c>
      <c r="BO1414">
        <f>IF(AND(AU1414&gt;'County Avg'!$E$3,'Gentrification Calcs'!AW1414&gt;'County Avg'!$E$4,'Gentrification Calcs'!AY1414&gt;'County Avg'!$E$5,'Gentrification Calcs'!BA1414&gt;'County Avg'!$E$6),1,0)</f>
        <v>0</v>
      </c>
      <c r="BP1414">
        <f>IF(AND(AV1414&gt;'County Avg'!$F$3,'Gentrification Calcs'!AX1414&gt;'County Avg'!$F$4,'Gentrification Calcs'!AZ1414&gt;'County Avg'!$F$5,'Gentrification Calcs'!BB1414&gt;'County Avg'!$F$6),1,0)</f>
        <v>0</v>
      </c>
      <c r="BQ1414">
        <f t="shared" si="526"/>
        <v>0</v>
      </c>
      <c r="BR1414">
        <f t="shared" si="527"/>
        <v>0</v>
      </c>
      <c r="BS1414">
        <f t="shared" si="528"/>
        <v>0</v>
      </c>
      <c r="BT1414">
        <f t="shared" si="529"/>
        <v>0</v>
      </c>
    </row>
    <row r="1415" spans="1:72" x14ac:dyDescent="0.25">
      <c r="A1415">
        <v>6037481002</v>
      </c>
      <c r="B1415">
        <v>3750.4480735576899</v>
      </c>
      <c r="C1415">
        <v>5481.8447243598303</v>
      </c>
      <c r="D1415">
        <v>5674</v>
      </c>
      <c r="E1415">
        <v>1313.059818</v>
      </c>
      <c r="F1415">
        <v>1890.2215349999999</v>
      </c>
      <c r="G1415">
        <v>2047</v>
      </c>
      <c r="H1415">
        <v>687.40946528665916</v>
      </c>
      <c r="I1415">
        <v>930.65401993314504</v>
      </c>
      <c r="J1415">
        <v>773.8646</v>
      </c>
      <c r="K1415">
        <v>0.52351725021461226</v>
      </c>
      <c r="L1415">
        <v>0.49235182368882763</v>
      </c>
      <c r="M1415">
        <v>0.37804816805080604</v>
      </c>
      <c r="N1415">
        <v>2439.8587160000002</v>
      </c>
      <c r="O1415">
        <v>3651.5697770000002</v>
      </c>
      <c r="P1415">
        <v>4001</v>
      </c>
      <c r="Q1415">
        <v>425.5890349</v>
      </c>
      <c r="R1415">
        <v>992.06622100000004</v>
      </c>
      <c r="S1415">
        <v>1490</v>
      </c>
      <c r="T1415">
        <v>0.17443183578995397</v>
      </c>
      <c r="U1415">
        <v>0.2716821207275536</v>
      </c>
      <c r="V1415">
        <v>0.37240689827543116</v>
      </c>
      <c r="W1415">
        <v>914.43110281228996</v>
      </c>
      <c r="X1415">
        <v>1334.75267309695</v>
      </c>
      <c r="Y1415">
        <v>1363</v>
      </c>
      <c r="Z1415">
        <v>1301.7470736503601</v>
      </c>
      <c r="AA1415">
        <v>1890.2219992801499</v>
      </c>
      <c r="AB1415">
        <v>2047</v>
      </c>
      <c r="AC1415">
        <v>0.70246449661533839</v>
      </c>
      <c r="AD1415">
        <v>0.70613540293429111</v>
      </c>
      <c r="AE1415">
        <v>0.66585246702491452</v>
      </c>
      <c r="AF1415">
        <v>1042.51570062365</v>
      </c>
      <c r="AG1415">
        <v>599.44875508919404</v>
      </c>
      <c r="AH1415">
        <v>250</v>
      </c>
      <c r="AI1415">
        <v>0.27797097311487784</v>
      </c>
      <c r="AJ1415">
        <v>0.10935164807303031</v>
      </c>
      <c r="AK1415">
        <v>4.4060627423334511E-2</v>
      </c>
      <c r="AL1415">
        <f t="shared" si="521"/>
        <v>0.72202902688512216</v>
      </c>
      <c r="AM1415">
        <f t="shared" si="521"/>
        <v>0.89064835192696967</v>
      </c>
      <c r="AN1415">
        <f t="shared" si="521"/>
        <v>0.9559393725766655</v>
      </c>
      <c r="AO1415">
        <v>54650.74708377519</v>
      </c>
      <c r="AP1415">
        <v>47914.970576215783</v>
      </c>
      <c r="AQ1415">
        <v>52083</v>
      </c>
      <c r="AR1415">
        <v>1100.5944444444444</v>
      </c>
      <c r="AS1415">
        <v>1017.236852510874</v>
      </c>
      <c r="AT1415">
        <v>1194</v>
      </c>
      <c r="AU1415">
        <f t="shared" si="507"/>
        <v>-0.16861932504184751</v>
      </c>
      <c r="AV1415">
        <f t="shared" si="508"/>
        <v>-6.5291020649695802E-2</v>
      </c>
      <c r="AW1415">
        <v>9.7250284937599629E-2</v>
      </c>
      <c r="AX1415">
        <v>0.10072477754787756</v>
      </c>
      <c r="AY1415" s="1">
        <f t="shared" si="509"/>
        <v>-6735.776507559407</v>
      </c>
      <c r="AZ1415" s="1">
        <f t="shared" si="510"/>
        <v>4168.0294237842172</v>
      </c>
      <c r="BA1415" s="1">
        <f t="shared" si="522"/>
        <v>-83.357591933570461</v>
      </c>
      <c r="BB1415" s="1">
        <f t="shared" si="523"/>
        <v>176.76314748912603</v>
      </c>
      <c r="BC1415">
        <f t="shared" si="511"/>
        <v>1</v>
      </c>
      <c r="BD1415">
        <f t="shared" si="512"/>
        <v>1</v>
      </c>
      <c r="BE1415">
        <f t="shared" si="513"/>
        <v>1</v>
      </c>
      <c r="BF1415">
        <f t="shared" si="514"/>
        <v>1</v>
      </c>
      <c r="BG1415">
        <f t="shared" si="515"/>
        <v>0</v>
      </c>
      <c r="BH1415">
        <f t="shared" si="516"/>
        <v>0</v>
      </c>
      <c r="BI1415">
        <f t="shared" si="517"/>
        <v>1</v>
      </c>
      <c r="BJ1415">
        <f t="shared" si="518"/>
        <v>1</v>
      </c>
      <c r="BK1415">
        <f t="shared" si="519"/>
        <v>1</v>
      </c>
      <c r="BL1415">
        <f t="shared" si="520"/>
        <v>1</v>
      </c>
      <c r="BM1415">
        <f t="shared" si="524"/>
        <v>1</v>
      </c>
      <c r="BN1415">
        <f t="shared" si="525"/>
        <v>1</v>
      </c>
      <c r="BO1415">
        <f>IF(AND(AU1415&gt;'County Avg'!$E$3,'Gentrification Calcs'!AW1415&gt;'County Avg'!$E$4,'Gentrification Calcs'!AY1415&gt;'County Avg'!$E$5,'Gentrification Calcs'!BA1415&gt;'County Avg'!$E$6),1,0)</f>
        <v>0</v>
      </c>
      <c r="BP1415">
        <f>IF(AND(AV1415&gt;'County Avg'!$F$3,'Gentrification Calcs'!AX1415&gt;'County Avg'!$F$4,'Gentrification Calcs'!AZ1415&gt;'County Avg'!$F$5,'Gentrification Calcs'!BB1415&gt;'County Avg'!$F$6),1,0)</f>
        <v>0</v>
      </c>
      <c r="BQ1415">
        <f t="shared" si="526"/>
        <v>0</v>
      </c>
      <c r="BR1415">
        <f t="shared" si="527"/>
        <v>0</v>
      </c>
      <c r="BS1415">
        <f t="shared" si="528"/>
        <v>0</v>
      </c>
      <c r="BT1415">
        <f t="shared" si="529"/>
        <v>0</v>
      </c>
    </row>
    <row r="1416" spans="1:72" x14ac:dyDescent="0.25">
      <c r="A1416">
        <v>6037481101</v>
      </c>
      <c r="B1416">
        <v>2512.6085181103799</v>
      </c>
      <c r="C1416">
        <v>4093.1550941447499</v>
      </c>
      <c r="D1416">
        <v>4086</v>
      </c>
      <c r="E1416">
        <v>879.68969730000003</v>
      </c>
      <c r="F1416">
        <v>1392.778429</v>
      </c>
      <c r="G1416">
        <v>1416</v>
      </c>
      <c r="H1416">
        <v>622.2033839889109</v>
      </c>
      <c r="I1416">
        <v>626.40918006685547</v>
      </c>
      <c r="J1416">
        <v>640.37620000000004</v>
      </c>
      <c r="K1416">
        <v>0.70729870532600003</v>
      </c>
      <c r="L1416">
        <v>0.44975508453028712</v>
      </c>
      <c r="M1416">
        <v>0.45224307909604522</v>
      </c>
      <c r="N1416">
        <v>1634.5585229999999</v>
      </c>
      <c r="O1416">
        <v>2806.4302229999998</v>
      </c>
      <c r="P1416">
        <v>2976</v>
      </c>
      <c r="Q1416">
        <v>284.89483639999997</v>
      </c>
      <c r="R1416">
        <v>722.9337769</v>
      </c>
      <c r="S1416">
        <v>880</v>
      </c>
      <c r="T1416">
        <v>0.17429466879969277</v>
      </c>
      <c r="U1416">
        <v>0.25759905625845309</v>
      </c>
      <c r="V1416">
        <v>0.29569892473118281</v>
      </c>
      <c r="W1416">
        <v>612.62640380859398</v>
      </c>
      <c r="X1416">
        <v>1166.2473256588</v>
      </c>
      <c r="Y1416">
        <v>1124</v>
      </c>
      <c r="Z1416">
        <v>872.10614013671898</v>
      </c>
      <c r="AA1416">
        <v>1402.7779411077499</v>
      </c>
      <c r="AB1416">
        <v>1416</v>
      </c>
      <c r="AC1416">
        <v>0.70246771076804171</v>
      </c>
      <c r="AD1416">
        <v>0.83138413535205313</v>
      </c>
      <c r="AE1416">
        <v>0.79378531073446323</v>
      </c>
      <c r="AF1416">
        <v>698.50475811405204</v>
      </c>
      <c r="AG1416">
        <v>716.55119818448998</v>
      </c>
      <c r="AH1416">
        <v>473</v>
      </c>
      <c r="AI1416">
        <v>0.27799983685455548</v>
      </c>
      <c r="AJ1416">
        <v>0.17506084712243497</v>
      </c>
      <c r="AK1416">
        <v>0.11576113558492414</v>
      </c>
      <c r="AL1416">
        <f t="shared" si="521"/>
        <v>0.72200016314544446</v>
      </c>
      <c r="AM1416">
        <f t="shared" si="521"/>
        <v>0.82493915287756503</v>
      </c>
      <c r="AN1416">
        <f t="shared" si="521"/>
        <v>0.88423886441507582</v>
      </c>
      <c r="AO1416">
        <v>53961.468186638391</v>
      </c>
      <c r="AP1416">
        <v>51414.260727421337</v>
      </c>
      <c r="AQ1416">
        <v>46742</v>
      </c>
      <c r="AR1416">
        <v>1152.4277777777779</v>
      </c>
      <c r="AS1416">
        <v>1022.6476868327403</v>
      </c>
      <c r="AT1416">
        <v>1191</v>
      </c>
      <c r="AU1416">
        <f t="shared" si="507"/>
        <v>-0.10293898973212051</v>
      </c>
      <c r="AV1416">
        <f t="shared" si="508"/>
        <v>-5.9299711537510832E-2</v>
      </c>
      <c r="AW1416">
        <v>8.3304387458760315E-2</v>
      </c>
      <c r="AX1416">
        <v>3.8099868472729725E-2</v>
      </c>
      <c r="AY1416" s="1">
        <f t="shared" si="509"/>
        <v>-2547.2074592170538</v>
      </c>
      <c r="AZ1416" s="1">
        <f t="shared" si="510"/>
        <v>-4672.2607274213369</v>
      </c>
      <c r="BA1416" s="1">
        <f t="shared" si="522"/>
        <v>-129.78009094503761</v>
      </c>
      <c r="BB1416" s="1">
        <f t="shared" si="523"/>
        <v>168.35231316725969</v>
      </c>
      <c r="BC1416">
        <f t="shared" si="511"/>
        <v>1</v>
      </c>
      <c r="BD1416">
        <f t="shared" si="512"/>
        <v>1</v>
      </c>
      <c r="BE1416">
        <f t="shared" si="513"/>
        <v>1</v>
      </c>
      <c r="BF1416">
        <f t="shared" si="514"/>
        <v>1</v>
      </c>
      <c r="BG1416">
        <f t="shared" si="515"/>
        <v>0</v>
      </c>
      <c r="BH1416">
        <f t="shared" si="516"/>
        <v>0</v>
      </c>
      <c r="BI1416">
        <f t="shared" si="517"/>
        <v>1</v>
      </c>
      <c r="BJ1416">
        <f t="shared" si="518"/>
        <v>1</v>
      </c>
      <c r="BK1416">
        <f t="shared" si="519"/>
        <v>1</v>
      </c>
      <c r="BL1416">
        <f t="shared" si="520"/>
        <v>1</v>
      </c>
      <c r="BM1416">
        <f t="shared" si="524"/>
        <v>1</v>
      </c>
      <c r="BN1416">
        <f t="shared" si="525"/>
        <v>1</v>
      </c>
      <c r="BO1416">
        <f>IF(AND(AU1416&gt;'County Avg'!$E$3,'Gentrification Calcs'!AW1416&gt;'County Avg'!$E$4,'Gentrification Calcs'!AY1416&gt;'County Avg'!$E$5,'Gentrification Calcs'!BA1416&gt;'County Avg'!$E$6),1,0)</f>
        <v>0</v>
      </c>
      <c r="BP1416">
        <f>IF(AND(AV1416&gt;'County Avg'!$F$3,'Gentrification Calcs'!AX1416&gt;'County Avg'!$F$4,'Gentrification Calcs'!AZ1416&gt;'County Avg'!$F$5,'Gentrification Calcs'!BB1416&gt;'County Avg'!$F$6),1,0)</f>
        <v>0</v>
      </c>
      <c r="BQ1416">
        <f t="shared" si="526"/>
        <v>0</v>
      </c>
      <c r="BR1416">
        <f t="shared" si="527"/>
        <v>0</v>
      </c>
      <c r="BS1416">
        <f t="shared" si="528"/>
        <v>0</v>
      </c>
      <c r="BT1416">
        <f t="shared" si="529"/>
        <v>0</v>
      </c>
    </row>
    <row r="1417" spans="1:72" x14ac:dyDescent="0.25">
      <c r="A1417">
        <v>6037481102</v>
      </c>
      <c r="B1417">
        <v>5961.5947358818403</v>
      </c>
      <c r="C1417">
        <v>3605</v>
      </c>
      <c r="D1417">
        <v>3536</v>
      </c>
      <c r="E1417">
        <v>2087.1311479999999</v>
      </c>
      <c r="F1417">
        <v>1437</v>
      </c>
      <c r="G1417">
        <v>1324</v>
      </c>
      <c r="H1417">
        <v>416.85452218221985</v>
      </c>
      <c r="I1417">
        <v>656.51880000000006</v>
      </c>
      <c r="J1417">
        <v>648.35900000000004</v>
      </c>
      <c r="K1417">
        <v>0.1997260797826107</v>
      </c>
      <c r="L1417">
        <v>0.4568676409185804</v>
      </c>
      <c r="M1417">
        <v>0.48969712990936559</v>
      </c>
      <c r="N1417">
        <v>3878.247973</v>
      </c>
      <c r="O1417">
        <v>2471</v>
      </c>
      <c r="P1417">
        <v>2506</v>
      </c>
      <c r="Q1417">
        <v>675.89572209999994</v>
      </c>
      <c r="R1417">
        <v>745</v>
      </c>
      <c r="S1417">
        <v>874</v>
      </c>
      <c r="T1417">
        <v>0.1742786244730927</v>
      </c>
      <c r="U1417">
        <v>0.30149736948603806</v>
      </c>
      <c r="V1417">
        <v>0.34876296887470071</v>
      </c>
      <c r="W1417">
        <v>1453.30815213919</v>
      </c>
      <c r="X1417">
        <v>1278</v>
      </c>
      <c r="Y1417">
        <v>1179</v>
      </c>
      <c r="Z1417">
        <v>2069.1230710744899</v>
      </c>
      <c r="AA1417">
        <v>1430</v>
      </c>
      <c r="AB1417">
        <v>1324</v>
      </c>
      <c r="AC1417">
        <v>0.70237878667337617</v>
      </c>
      <c r="AD1417">
        <v>0.89370629370629373</v>
      </c>
      <c r="AE1417">
        <v>0.8904833836858006</v>
      </c>
      <c r="AF1417">
        <v>1657.3294083195001</v>
      </c>
      <c r="AG1417">
        <v>571</v>
      </c>
      <c r="AH1417">
        <v>290</v>
      </c>
      <c r="AI1417">
        <v>0.2780010184765348</v>
      </c>
      <c r="AJ1417">
        <v>0.15839112343966713</v>
      </c>
      <c r="AK1417">
        <v>8.2013574660633484E-2</v>
      </c>
      <c r="AL1417">
        <f t="shared" si="521"/>
        <v>0.7219989815234652</v>
      </c>
      <c r="AM1417">
        <f t="shared" si="521"/>
        <v>0.8416088765603329</v>
      </c>
      <c r="AN1417">
        <f t="shared" si="521"/>
        <v>0.91798642533936647</v>
      </c>
      <c r="AO1417">
        <v>53957.840402969254</v>
      </c>
      <c r="AP1417">
        <v>51211.545157335517</v>
      </c>
      <c r="AQ1417">
        <v>45479</v>
      </c>
      <c r="AR1417">
        <v>1152.4277777777779</v>
      </c>
      <c r="AS1417">
        <v>1080.8141557928036</v>
      </c>
      <c r="AT1417">
        <v>1346</v>
      </c>
      <c r="AU1417">
        <f t="shared" si="507"/>
        <v>-0.11960989503686767</v>
      </c>
      <c r="AV1417">
        <f t="shared" si="508"/>
        <v>-7.6377548779033647E-2</v>
      </c>
      <c r="AW1417">
        <v>0.12721874501294536</v>
      </c>
      <c r="AX1417">
        <v>4.7265599388662649E-2</v>
      </c>
      <c r="AY1417" s="1">
        <f t="shared" si="509"/>
        <v>-2746.2952456337371</v>
      </c>
      <c r="AZ1417" s="1">
        <f t="shared" si="510"/>
        <v>-5732.5451573355167</v>
      </c>
      <c r="BA1417" s="1">
        <f t="shared" si="522"/>
        <v>-71.613621984974316</v>
      </c>
      <c r="BB1417" s="1">
        <f t="shared" si="523"/>
        <v>265.1858442071964</v>
      </c>
      <c r="BC1417">
        <f t="shared" si="511"/>
        <v>1</v>
      </c>
      <c r="BD1417">
        <f t="shared" si="512"/>
        <v>1</v>
      </c>
      <c r="BE1417">
        <f t="shared" si="513"/>
        <v>0</v>
      </c>
      <c r="BF1417">
        <f t="shared" si="514"/>
        <v>1</v>
      </c>
      <c r="BG1417">
        <f t="shared" si="515"/>
        <v>0</v>
      </c>
      <c r="BH1417">
        <f t="shared" si="516"/>
        <v>0</v>
      </c>
      <c r="BI1417">
        <f t="shared" si="517"/>
        <v>1</v>
      </c>
      <c r="BJ1417">
        <f t="shared" si="518"/>
        <v>1</v>
      </c>
      <c r="BK1417">
        <f t="shared" si="519"/>
        <v>1</v>
      </c>
      <c r="BL1417">
        <f t="shared" si="520"/>
        <v>1</v>
      </c>
      <c r="BM1417">
        <f t="shared" si="524"/>
        <v>0</v>
      </c>
      <c r="BN1417">
        <f t="shared" si="525"/>
        <v>1</v>
      </c>
      <c r="BO1417">
        <f>IF(AND(AU1417&gt;'County Avg'!$E$3,'Gentrification Calcs'!AW1417&gt;'County Avg'!$E$4,'Gentrification Calcs'!AY1417&gt;'County Avg'!$E$5,'Gentrification Calcs'!BA1417&gt;'County Avg'!$E$6),1,0)</f>
        <v>0</v>
      </c>
      <c r="BP1417">
        <f>IF(AND(AV1417&gt;'County Avg'!$F$3,'Gentrification Calcs'!AX1417&gt;'County Avg'!$F$4,'Gentrification Calcs'!AZ1417&gt;'County Avg'!$F$5,'Gentrification Calcs'!BB1417&gt;'County Avg'!$F$6),1,0)</f>
        <v>0</v>
      </c>
      <c r="BQ1417">
        <f t="shared" si="526"/>
        <v>0</v>
      </c>
      <c r="BR1417">
        <f t="shared" si="527"/>
        <v>0</v>
      </c>
      <c r="BS1417">
        <f t="shared" si="528"/>
        <v>0</v>
      </c>
      <c r="BT1417">
        <f t="shared" si="529"/>
        <v>0</v>
      </c>
    </row>
    <row r="1418" spans="1:72" x14ac:dyDescent="0.25">
      <c r="A1418">
        <v>6037481103</v>
      </c>
      <c r="B1418">
        <v>2977.66229813261</v>
      </c>
      <c r="C1418">
        <v>5297.4774831355899</v>
      </c>
      <c r="D1418">
        <v>4903</v>
      </c>
      <c r="E1418">
        <v>1072.1112599999999</v>
      </c>
      <c r="F1418">
        <v>1520.7163880000001</v>
      </c>
      <c r="G1418">
        <v>1452</v>
      </c>
      <c r="H1418">
        <v>988.98587635064951</v>
      </c>
      <c r="I1418">
        <v>663.08158051500141</v>
      </c>
      <c r="J1418">
        <v>574.83320000000003</v>
      </c>
      <c r="K1418">
        <v>0.92246571158169688</v>
      </c>
      <c r="L1418">
        <v>0.43603237641639814</v>
      </c>
      <c r="M1418">
        <v>0.39589063360881543</v>
      </c>
      <c r="N1418">
        <v>1830.5827469999999</v>
      </c>
      <c r="O1418">
        <v>3644.6983279999999</v>
      </c>
      <c r="P1418">
        <v>3563</v>
      </c>
      <c r="Q1418">
        <v>315.6172358</v>
      </c>
      <c r="R1418">
        <v>583.27701939999997</v>
      </c>
      <c r="S1418">
        <v>787</v>
      </c>
      <c r="T1418">
        <v>0.17241353132888454</v>
      </c>
      <c r="U1418">
        <v>0.16003437511385715</v>
      </c>
      <c r="V1418">
        <v>0.22088127982037609</v>
      </c>
      <c r="W1418">
        <v>671.45267987251304</v>
      </c>
      <c r="X1418">
        <v>678.298142910004</v>
      </c>
      <c r="Y1418">
        <v>637</v>
      </c>
      <c r="Z1418">
        <v>1101.9145350456199</v>
      </c>
      <c r="AA1418">
        <v>1515.7194055914899</v>
      </c>
      <c r="AB1418">
        <v>1452</v>
      </c>
      <c r="AC1418">
        <v>0.6093509600948448</v>
      </c>
      <c r="AD1418">
        <v>0.44750904448921197</v>
      </c>
      <c r="AE1418">
        <v>0.43870523415977963</v>
      </c>
      <c r="AF1418">
        <v>1528.53129443033</v>
      </c>
      <c r="AG1418">
        <v>566.44540378451302</v>
      </c>
      <c r="AH1418">
        <v>244</v>
      </c>
      <c r="AI1418">
        <v>0.51333265541526396</v>
      </c>
      <c r="AJ1418">
        <v>0.10692738300215154</v>
      </c>
      <c r="AK1418">
        <v>4.9765449724658371E-2</v>
      </c>
      <c r="AL1418">
        <f t="shared" si="521"/>
        <v>0.48666734458473604</v>
      </c>
      <c r="AM1418">
        <f t="shared" si="521"/>
        <v>0.89307261699784846</v>
      </c>
      <c r="AN1418">
        <f t="shared" si="521"/>
        <v>0.95023455027534165</v>
      </c>
      <c r="AO1418">
        <v>53981.42099681867</v>
      </c>
      <c r="AP1418">
        <v>53521.104617899473</v>
      </c>
      <c r="AQ1418">
        <v>55234</v>
      </c>
      <c r="AR1418">
        <v>1152.4277777777779</v>
      </c>
      <c r="AS1418">
        <v>967.18663503361017</v>
      </c>
      <c r="AT1418">
        <v>1197</v>
      </c>
      <c r="AU1418">
        <f t="shared" si="507"/>
        <v>-0.40640527241311242</v>
      </c>
      <c r="AV1418">
        <f t="shared" si="508"/>
        <v>-5.7161933277493172E-2</v>
      </c>
      <c r="AW1418">
        <v>-1.2379156215027387E-2</v>
      </c>
      <c r="AX1418">
        <v>6.0846904706518934E-2</v>
      </c>
      <c r="AY1418" s="1">
        <f t="shared" si="509"/>
        <v>-460.31637891919672</v>
      </c>
      <c r="AZ1418" s="1">
        <f t="shared" si="510"/>
        <v>1712.8953821005271</v>
      </c>
      <c r="BA1418" s="1">
        <f t="shared" si="522"/>
        <v>-185.24114274416775</v>
      </c>
      <c r="BB1418" s="1">
        <f t="shared" si="523"/>
        <v>229.81336496638983</v>
      </c>
      <c r="BC1418">
        <f t="shared" si="511"/>
        <v>1</v>
      </c>
      <c r="BD1418">
        <f t="shared" si="512"/>
        <v>1</v>
      </c>
      <c r="BE1418">
        <f t="shared" si="513"/>
        <v>1</v>
      </c>
      <c r="BF1418">
        <f t="shared" si="514"/>
        <v>1</v>
      </c>
      <c r="BG1418">
        <f t="shared" si="515"/>
        <v>0</v>
      </c>
      <c r="BH1418">
        <f t="shared" si="516"/>
        <v>1</v>
      </c>
      <c r="BI1418">
        <f t="shared" si="517"/>
        <v>1</v>
      </c>
      <c r="BJ1418">
        <f t="shared" si="518"/>
        <v>0</v>
      </c>
      <c r="BK1418">
        <f t="shared" si="519"/>
        <v>0</v>
      </c>
      <c r="BL1418">
        <f t="shared" si="520"/>
        <v>1</v>
      </c>
      <c r="BM1418">
        <f t="shared" si="524"/>
        <v>0</v>
      </c>
      <c r="BN1418">
        <f t="shared" si="525"/>
        <v>1</v>
      </c>
      <c r="BO1418">
        <f>IF(AND(AU1418&gt;'County Avg'!$E$3,'Gentrification Calcs'!AW1418&gt;'County Avg'!$E$4,'Gentrification Calcs'!AY1418&gt;'County Avg'!$E$5,'Gentrification Calcs'!BA1418&gt;'County Avg'!$E$6),1,0)</f>
        <v>0</v>
      </c>
      <c r="BP1418">
        <f>IF(AND(AV1418&gt;'County Avg'!$F$3,'Gentrification Calcs'!AX1418&gt;'County Avg'!$F$4,'Gentrification Calcs'!AZ1418&gt;'County Avg'!$F$5,'Gentrification Calcs'!BB1418&gt;'County Avg'!$F$6),1,0)</f>
        <v>0</v>
      </c>
      <c r="BQ1418">
        <f t="shared" si="526"/>
        <v>0</v>
      </c>
      <c r="BR1418">
        <f t="shared" si="527"/>
        <v>0</v>
      </c>
      <c r="BS1418">
        <f t="shared" si="528"/>
        <v>0</v>
      </c>
      <c r="BT1418">
        <f t="shared" si="529"/>
        <v>0</v>
      </c>
    </row>
    <row r="1419" spans="1:72" x14ac:dyDescent="0.25">
      <c r="A1419">
        <v>6037481201</v>
      </c>
      <c r="B1419">
        <v>5836.2490610897203</v>
      </c>
      <c r="C1419">
        <v>3218.3647397458599</v>
      </c>
      <c r="D1419">
        <v>3640</v>
      </c>
      <c r="E1419">
        <v>1931.780092</v>
      </c>
      <c r="F1419">
        <v>1113.491072</v>
      </c>
      <c r="G1419">
        <v>1211</v>
      </c>
      <c r="H1419">
        <v>444.51630783992334</v>
      </c>
      <c r="I1419">
        <v>453.41932781479181</v>
      </c>
      <c r="J1419">
        <v>608.15779999999995</v>
      </c>
      <c r="K1419">
        <v>0.23010709639300048</v>
      </c>
      <c r="L1419">
        <v>0.40720517588019944</v>
      </c>
      <c r="M1419">
        <v>0.50219471511147806</v>
      </c>
      <c r="N1419">
        <v>3569.0777819999998</v>
      </c>
      <c r="O1419">
        <v>2032.2866260000001</v>
      </c>
      <c r="P1419">
        <v>2729</v>
      </c>
      <c r="Q1419">
        <v>519.32349439999996</v>
      </c>
      <c r="R1419">
        <v>342.58541869999999</v>
      </c>
      <c r="S1419">
        <v>712</v>
      </c>
      <c r="T1419">
        <v>0.14550635377550872</v>
      </c>
      <c r="U1419">
        <v>0.16857140834227977</v>
      </c>
      <c r="V1419">
        <v>0.26090142909490655</v>
      </c>
      <c r="W1419">
        <v>967.523782968521</v>
      </c>
      <c r="X1419">
        <v>652.30756878852799</v>
      </c>
      <c r="Y1419">
        <v>702</v>
      </c>
      <c r="Z1419">
        <v>1917.49745559692</v>
      </c>
      <c r="AA1419">
        <v>1121.49107170105</v>
      </c>
      <c r="AB1419">
        <v>1211</v>
      </c>
      <c r="AC1419">
        <v>0.50457630603078396</v>
      </c>
      <c r="AD1419">
        <v>0.58164312248970818</v>
      </c>
      <c r="AE1419">
        <v>0.57968620974401319</v>
      </c>
      <c r="AF1419">
        <v>1985.9468877377999</v>
      </c>
      <c r="AG1419">
        <v>897.76437306404102</v>
      </c>
      <c r="AH1419">
        <v>576</v>
      </c>
      <c r="AI1419">
        <v>0.34027795369085778</v>
      </c>
      <c r="AJ1419">
        <v>0.27895047505862669</v>
      </c>
      <c r="AK1419">
        <v>0.15824175824175823</v>
      </c>
      <c r="AL1419">
        <f t="shared" si="521"/>
        <v>0.65972204630914222</v>
      </c>
      <c r="AM1419">
        <f t="shared" si="521"/>
        <v>0.72104952494137331</v>
      </c>
      <c r="AN1419">
        <f t="shared" si="521"/>
        <v>0.84175824175824177</v>
      </c>
      <c r="AO1419">
        <v>62936.604984093319</v>
      </c>
      <c r="AP1419">
        <v>54900.96853289743</v>
      </c>
      <c r="AQ1419">
        <v>44482</v>
      </c>
      <c r="AR1419">
        <v>1171.4333333333334</v>
      </c>
      <c r="AS1419">
        <v>1048.3491498616054</v>
      </c>
      <c r="AT1419">
        <v>1216</v>
      </c>
      <c r="AU1419">
        <f t="shared" si="507"/>
        <v>-6.1327478632231092E-2</v>
      </c>
      <c r="AV1419">
        <f t="shared" si="508"/>
        <v>-0.12070871681686846</v>
      </c>
      <c r="AW1419">
        <v>2.3065054566771048E-2</v>
      </c>
      <c r="AX1419">
        <v>9.2330020752626779E-2</v>
      </c>
      <c r="AY1419" s="1">
        <f t="shared" si="509"/>
        <v>-8035.6364511958891</v>
      </c>
      <c r="AZ1419" s="1">
        <f t="shared" si="510"/>
        <v>-10418.96853289743</v>
      </c>
      <c r="BA1419" s="1">
        <f t="shared" si="522"/>
        <v>-123.08418347172801</v>
      </c>
      <c r="BB1419" s="1">
        <f t="shared" si="523"/>
        <v>167.65085013839462</v>
      </c>
      <c r="BC1419">
        <f t="shared" si="511"/>
        <v>1</v>
      </c>
      <c r="BD1419">
        <f t="shared" si="512"/>
        <v>1</v>
      </c>
      <c r="BE1419">
        <f t="shared" si="513"/>
        <v>0</v>
      </c>
      <c r="BF1419">
        <f t="shared" si="514"/>
        <v>1</v>
      </c>
      <c r="BG1419">
        <f t="shared" si="515"/>
        <v>1</v>
      </c>
      <c r="BH1419">
        <f t="shared" si="516"/>
        <v>1</v>
      </c>
      <c r="BI1419">
        <f t="shared" si="517"/>
        <v>0</v>
      </c>
      <c r="BJ1419">
        <f t="shared" si="518"/>
        <v>1</v>
      </c>
      <c r="BK1419">
        <f t="shared" si="519"/>
        <v>1</v>
      </c>
      <c r="BL1419">
        <f t="shared" si="520"/>
        <v>0</v>
      </c>
      <c r="BM1419">
        <f t="shared" si="524"/>
        <v>0</v>
      </c>
      <c r="BN1419">
        <f t="shared" si="525"/>
        <v>1</v>
      </c>
      <c r="BO1419">
        <f>IF(AND(AU1419&gt;'County Avg'!$E$3,'Gentrification Calcs'!AW1419&gt;'County Avg'!$E$4,'Gentrification Calcs'!AY1419&gt;'County Avg'!$E$5,'Gentrification Calcs'!BA1419&gt;'County Avg'!$E$6),1,0)</f>
        <v>0</v>
      </c>
      <c r="BP1419">
        <f>IF(AND(AV1419&gt;'County Avg'!$F$3,'Gentrification Calcs'!AX1419&gt;'County Avg'!$F$4,'Gentrification Calcs'!AZ1419&gt;'County Avg'!$F$5,'Gentrification Calcs'!BB1419&gt;'County Avg'!$F$6),1,0)</f>
        <v>0</v>
      </c>
      <c r="BQ1419">
        <f t="shared" si="526"/>
        <v>0</v>
      </c>
      <c r="BR1419">
        <f t="shared" si="527"/>
        <v>0</v>
      </c>
      <c r="BS1419">
        <f t="shared" si="528"/>
        <v>0</v>
      </c>
      <c r="BT1419">
        <f t="shared" si="529"/>
        <v>0</v>
      </c>
    </row>
    <row r="1420" spans="1:72" x14ac:dyDescent="0.25">
      <c r="A1420">
        <v>6037481202</v>
      </c>
      <c r="B1420">
        <v>2632.4672087908102</v>
      </c>
      <c r="C1420">
        <v>6635.5278421097901</v>
      </c>
      <c r="D1420">
        <v>5254</v>
      </c>
      <c r="E1420">
        <v>806.58087160000002</v>
      </c>
      <c r="F1420">
        <v>1984.1148330000001</v>
      </c>
      <c r="G1420">
        <v>1764</v>
      </c>
      <c r="H1420">
        <v>771.55475490203548</v>
      </c>
      <c r="I1420">
        <v>737.46767185192437</v>
      </c>
      <c r="J1420">
        <v>781.79579999999999</v>
      </c>
      <c r="K1420">
        <v>0.95657457555559944</v>
      </c>
      <c r="L1420">
        <v>0.37168598288077226</v>
      </c>
      <c r="M1420">
        <v>0.44319489795918365</v>
      </c>
      <c r="N1420">
        <v>1669.297388</v>
      </c>
      <c r="O1420">
        <v>4176.3325519999999</v>
      </c>
      <c r="P1420">
        <v>3751</v>
      </c>
      <c r="Q1420">
        <v>150.6799469</v>
      </c>
      <c r="R1420">
        <v>929.71010709999996</v>
      </c>
      <c r="S1420">
        <v>1044</v>
      </c>
      <c r="T1420">
        <v>9.026549012967125E-2</v>
      </c>
      <c r="U1420">
        <v>0.22261400296170666</v>
      </c>
      <c r="V1420">
        <v>0.27832577979205547</v>
      </c>
      <c r="W1420">
        <v>225.52749633789099</v>
      </c>
      <c r="X1420">
        <v>1021.4048319459</v>
      </c>
      <c r="Y1420">
        <v>851</v>
      </c>
      <c r="Z1420">
        <v>770.14190673828102</v>
      </c>
      <c r="AA1420">
        <v>1983.1203738450999</v>
      </c>
      <c r="AB1420">
        <v>1764</v>
      </c>
      <c r="AC1420">
        <v>0.29283888380136219</v>
      </c>
      <c r="AD1420">
        <v>0.51504933609525871</v>
      </c>
      <c r="AE1420">
        <v>0.48242630385487528</v>
      </c>
      <c r="AF1420">
        <v>644.08288610145598</v>
      </c>
      <c r="AG1420">
        <v>1090.24086230993</v>
      </c>
      <c r="AH1420">
        <v>599</v>
      </c>
      <c r="AI1420">
        <v>0.24466891133557828</v>
      </c>
      <c r="AJ1420">
        <v>0.1643035623166467</v>
      </c>
      <c r="AK1420">
        <v>0.11400837457175485</v>
      </c>
      <c r="AL1420">
        <f t="shared" si="521"/>
        <v>0.75533108866442178</v>
      </c>
      <c r="AM1420">
        <f t="shared" si="521"/>
        <v>0.83569643768335333</v>
      </c>
      <c r="AN1420">
        <f t="shared" si="521"/>
        <v>0.88599162542824517</v>
      </c>
      <c r="AO1420">
        <v>63566.025450689296</v>
      </c>
      <c r="AP1420">
        <v>58426.821413976308</v>
      </c>
      <c r="AQ1420">
        <v>55435</v>
      </c>
      <c r="AR1420">
        <v>1072.95</v>
      </c>
      <c r="AS1420">
        <v>909.02016607354699</v>
      </c>
      <c r="AT1420">
        <v>1117</v>
      </c>
      <c r="AU1420">
        <f t="shared" si="507"/>
        <v>-8.0365349018931581E-2</v>
      </c>
      <c r="AV1420">
        <f t="shared" si="508"/>
        <v>-5.0295187744891848E-2</v>
      </c>
      <c r="AW1420">
        <v>0.13234851283203541</v>
      </c>
      <c r="AX1420">
        <v>5.5711776830348808E-2</v>
      </c>
      <c r="AY1420" s="1">
        <f t="shared" si="509"/>
        <v>-5139.2040367129885</v>
      </c>
      <c r="AZ1420" s="1">
        <f t="shared" si="510"/>
        <v>-2991.8214139763077</v>
      </c>
      <c r="BA1420" s="1">
        <f t="shared" si="522"/>
        <v>-163.92983392645306</v>
      </c>
      <c r="BB1420" s="1">
        <f t="shared" si="523"/>
        <v>207.97983392645301</v>
      </c>
      <c r="BC1420">
        <f t="shared" si="511"/>
        <v>1</v>
      </c>
      <c r="BD1420">
        <f t="shared" si="512"/>
        <v>1</v>
      </c>
      <c r="BE1420">
        <f t="shared" si="513"/>
        <v>1</v>
      </c>
      <c r="BF1420">
        <f t="shared" si="514"/>
        <v>0</v>
      </c>
      <c r="BG1420">
        <f t="shared" si="515"/>
        <v>1</v>
      </c>
      <c r="BH1420">
        <f t="shared" si="516"/>
        <v>0</v>
      </c>
      <c r="BI1420">
        <f t="shared" si="517"/>
        <v>0</v>
      </c>
      <c r="BJ1420">
        <f t="shared" si="518"/>
        <v>0</v>
      </c>
      <c r="BK1420">
        <f t="shared" si="519"/>
        <v>1</v>
      </c>
      <c r="BL1420">
        <f t="shared" si="520"/>
        <v>1</v>
      </c>
      <c r="BM1420">
        <f t="shared" si="524"/>
        <v>1</v>
      </c>
      <c r="BN1420">
        <f t="shared" si="525"/>
        <v>0</v>
      </c>
      <c r="BO1420">
        <f>IF(AND(AU1420&gt;'County Avg'!$E$3,'Gentrification Calcs'!AW1420&gt;'County Avg'!$E$4,'Gentrification Calcs'!AY1420&gt;'County Avg'!$E$5,'Gentrification Calcs'!BA1420&gt;'County Avg'!$E$6),1,0)</f>
        <v>0</v>
      </c>
      <c r="BP1420">
        <f>IF(AND(AV1420&gt;'County Avg'!$F$3,'Gentrification Calcs'!AX1420&gt;'County Avg'!$F$4,'Gentrification Calcs'!AZ1420&gt;'County Avg'!$F$5,'Gentrification Calcs'!BB1420&gt;'County Avg'!$F$6),1,0)</f>
        <v>0</v>
      </c>
      <c r="BQ1420">
        <f t="shared" si="526"/>
        <v>0</v>
      </c>
      <c r="BR1420">
        <f t="shared" si="527"/>
        <v>0</v>
      </c>
      <c r="BS1420">
        <f t="shared" si="528"/>
        <v>0</v>
      </c>
      <c r="BT1420">
        <f t="shared" si="529"/>
        <v>0</v>
      </c>
    </row>
    <row r="1421" spans="1:72" x14ac:dyDescent="0.25">
      <c r="A1421">
        <v>6037481300</v>
      </c>
      <c r="B1421">
        <v>4766.6450548600296</v>
      </c>
      <c r="C1421">
        <v>2960.6534020304698</v>
      </c>
      <c r="D1421">
        <v>3429</v>
      </c>
      <c r="E1421">
        <v>1519.393188</v>
      </c>
      <c r="F1421">
        <v>794.37036130000001</v>
      </c>
      <c r="G1421">
        <v>826</v>
      </c>
      <c r="H1421">
        <v>311.66205718956542</v>
      </c>
      <c r="I1421">
        <v>279.03343967914202</v>
      </c>
      <c r="J1421">
        <v>328.88779999999997</v>
      </c>
      <c r="K1421">
        <v>0.20512271586514802</v>
      </c>
      <c r="L1421">
        <v>0.35126365895940437</v>
      </c>
      <c r="M1421">
        <v>0.39816924939467307</v>
      </c>
      <c r="N1421">
        <v>3068.0516910000001</v>
      </c>
      <c r="O1421">
        <v>1980.430298</v>
      </c>
      <c r="P1421">
        <v>2470</v>
      </c>
      <c r="Q1421">
        <v>520.76300049999998</v>
      </c>
      <c r="R1421">
        <v>303.75924680000003</v>
      </c>
      <c r="S1421">
        <v>295</v>
      </c>
      <c r="T1421">
        <v>0.16973736199674738</v>
      </c>
      <c r="U1421">
        <v>0.15338042803463514</v>
      </c>
      <c r="V1421">
        <v>0.1194331983805668</v>
      </c>
      <c r="W1421">
        <v>767.71447753906295</v>
      </c>
      <c r="X1421">
        <v>223.82260131835901</v>
      </c>
      <c r="Y1421">
        <v>297</v>
      </c>
      <c r="Z1421">
        <v>1517.78955078125</v>
      </c>
      <c r="AA1421">
        <v>798.36724853515602</v>
      </c>
      <c r="AB1421">
        <v>826</v>
      </c>
      <c r="AC1421">
        <v>0.50581088606381441</v>
      </c>
      <c r="AD1421">
        <v>0.28035042986674197</v>
      </c>
      <c r="AE1421">
        <v>0.35956416464891039</v>
      </c>
      <c r="AF1421">
        <v>1060.3680546766</v>
      </c>
      <c r="AG1421">
        <v>335.73388671875</v>
      </c>
      <c r="AH1421">
        <v>94</v>
      </c>
      <c r="AI1421">
        <v>0.22245584524810758</v>
      </c>
      <c r="AJ1421">
        <v>0.11339857833020833</v>
      </c>
      <c r="AK1421">
        <v>2.7413240011665209E-2</v>
      </c>
      <c r="AL1421">
        <f t="shared" si="521"/>
        <v>0.77754415475189242</v>
      </c>
      <c r="AM1421">
        <f t="shared" si="521"/>
        <v>0.88660142166979172</v>
      </c>
      <c r="AN1421">
        <f t="shared" si="521"/>
        <v>0.97258675998833477</v>
      </c>
      <c r="AO1421">
        <v>59013.15694591729</v>
      </c>
      <c r="AP1421">
        <v>63325.548017981208</v>
      </c>
      <c r="AQ1421">
        <v>51339</v>
      </c>
      <c r="AR1421">
        <v>1019.3888888888889</v>
      </c>
      <c r="AS1421">
        <v>1069.9924871490709</v>
      </c>
      <c r="AT1421">
        <v>1313</v>
      </c>
      <c r="AU1421">
        <f t="shared" si="507"/>
        <v>-0.10905726691789924</v>
      </c>
      <c r="AV1421">
        <f t="shared" si="508"/>
        <v>-8.5985338318543131E-2</v>
      </c>
      <c r="AW1421">
        <v>-1.6356933962112241E-2</v>
      </c>
      <c r="AX1421">
        <v>-3.3947229654068337E-2</v>
      </c>
      <c r="AY1421" s="1">
        <f t="shared" si="509"/>
        <v>4312.3910720639178</v>
      </c>
      <c r="AZ1421" s="1">
        <f t="shared" si="510"/>
        <v>-11986.548017981208</v>
      </c>
      <c r="BA1421" s="1">
        <f t="shared" si="522"/>
        <v>50.603598260182025</v>
      </c>
      <c r="BB1421" s="1">
        <f t="shared" si="523"/>
        <v>243.00751285092906</v>
      </c>
      <c r="BC1421">
        <f t="shared" si="511"/>
        <v>1</v>
      </c>
      <c r="BD1421">
        <f t="shared" si="512"/>
        <v>1</v>
      </c>
      <c r="BE1421">
        <f t="shared" si="513"/>
        <v>0</v>
      </c>
      <c r="BF1421">
        <f t="shared" si="514"/>
        <v>0</v>
      </c>
      <c r="BG1421">
        <f t="shared" si="515"/>
        <v>1</v>
      </c>
      <c r="BH1421">
        <f t="shared" si="516"/>
        <v>1</v>
      </c>
      <c r="BI1421">
        <f t="shared" si="517"/>
        <v>0</v>
      </c>
      <c r="BJ1421">
        <f t="shared" si="518"/>
        <v>0</v>
      </c>
      <c r="BK1421">
        <f t="shared" si="519"/>
        <v>1</v>
      </c>
      <c r="BL1421">
        <f t="shared" si="520"/>
        <v>1</v>
      </c>
      <c r="BM1421">
        <f t="shared" si="524"/>
        <v>0</v>
      </c>
      <c r="BN1421">
        <f t="shared" si="525"/>
        <v>0</v>
      </c>
      <c r="BO1421">
        <f>IF(AND(AU1421&gt;'County Avg'!$E$3,'Gentrification Calcs'!AW1421&gt;'County Avg'!$E$4,'Gentrification Calcs'!AY1421&gt;'County Avg'!$E$5,'Gentrification Calcs'!BA1421&gt;'County Avg'!$E$6),1,0)</f>
        <v>0</v>
      </c>
      <c r="BP1421">
        <f>IF(AND(AV1421&gt;'County Avg'!$F$3,'Gentrification Calcs'!AX1421&gt;'County Avg'!$F$4,'Gentrification Calcs'!AZ1421&gt;'County Avg'!$F$5,'Gentrification Calcs'!BB1421&gt;'County Avg'!$F$6),1,0)</f>
        <v>0</v>
      </c>
      <c r="BQ1421">
        <f t="shared" si="526"/>
        <v>0</v>
      </c>
      <c r="BR1421">
        <f t="shared" si="527"/>
        <v>0</v>
      </c>
      <c r="BS1421">
        <f t="shared" si="528"/>
        <v>0</v>
      </c>
      <c r="BT1421">
        <f t="shared" si="529"/>
        <v>0</v>
      </c>
    </row>
    <row r="1422" spans="1:72" x14ac:dyDescent="0.25">
      <c r="A1422">
        <v>6037481401</v>
      </c>
      <c r="B1422">
        <v>7041.8339521732296</v>
      </c>
      <c r="C1422">
        <v>6062</v>
      </c>
      <c r="D1422">
        <v>6132</v>
      </c>
      <c r="E1422">
        <v>2244.549673</v>
      </c>
      <c r="F1422">
        <v>1846</v>
      </c>
      <c r="G1422">
        <v>1882</v>
      </c>
      <c r="H1422">
        <v>732.10408296382684</v>
      </c>
      <c r="I1422">
        <v>782.03359999999998</v>
      </c>
      <c r="J1422">
        <v>827.50559999999996</v>
      </c>
      <c r="K1422">
        <v>0.32616969531590617</v>
      </c>
      <c r="L1422">
        <v>0.42363683640303357</v>
      </c>
      <c r="M1422">
        <v>0.43969479277364504</v>
      </c>
      <c r="N1422">
        <v>4532.3910310000001</v>
      </c>
      <c r="O1422">
        <v>4127</v>
      </c>
      <c r="P1422">
        <v>4704</v>
      </c>
      <c r="Q1422">
        <v>769.20266939999999</v>
      </c>
      <c r="R1422">
        <v>858</v>
      </c>
      <c r="S1422">
        <v>1092</v>
      </c>
      <c r="T1422">
        <v>0.1697123359698926</v>
      </c>
      <c r="U1422">
        <v>0.20789920038769083</v>
      </c>
      <c r="V1422">
        <v>0.23214285714285715</v>
      </c>
      <c r="W1422">
        <v>1133.99560686974</v>
      </c>
      <c r="X1422">
        <v>1076</v>
      </c>
      <c r="Y1422">
        <v>1015</v>
      </c>
      <c r="Z1422">
        <v>2242.1546713621401</v>
      </c>
      <c r="AA1422">
        <v>1850</v>
      </c>
      <c r="AB1422">
        <v>1882</v>
      </c>
      <c r="AC1422">
        <v>0.50576154328408662</v>
      </c>
      <c r="AD1422">
        <v>0.58162162162162168</v>
      </c>
      <c r="AE1422">
        <v>0.53931987247608926</v>
      </c>
      <c r="AF1422">
        <v>1566.4681053863201</v>
      </c>
      <c r="AG1422">
        <v>548</v>
      </c>
      <c r="AH1422">
        <v>267</v>
      </c>
      <c r="AI1422">
        <v>0.22245172436974056</v>
      </c>
      <c r="AJ1422">
        <v>9.0399208182118107E-2</v>
      </c>
      <c r="AK1422">
        <v>4.354207436399217E-2</v>
      </c>
      <c r="AL1422">
        <f t="shared" si="521"/>
        <v>0.77754827563025941</v>
      </c>
      <c r="AM1422">
        <f t="shared" si="521"/>
        <v>0.90960079181788189</v>
      </c>
      <c r="AN1422">
        <f t="shared" si="521"/>
        <v>0.95645792563600784</v>
      </c>
      <c r="AO1422">
        <v>52463.193531283141</v>
      </c>
      <c r="AP1422">
        <v>54913.550878626898</v>
      </c>
      <c r="AQ1422">
        <v>48300</v>
      </c>
      <c r="AR1422">
        <v>1155.8833333333334</v>
      </c>
      <c r="AS1422">
        <v>1005.0624752866746</v>
      </c>
      <c r="AT1422">
        <v>1298</v>
      </c>
      <c r="AU1422">
        <f t="shared" si="507"/>
        <v>-0.13205251618762245</v>
      </c>
      <c r="AV1422">
        <f t="shared" si="508"/>
        <v>-4.6857133818125937E-2</v>
      </c>
      <c r="AW1422">
        <v>3.8186864417798227E-2</v>
      </c>
      <c r="AX1422">
        <v>2.4243656755166321E-2</v>
      </c>
      <c r="AY1422" s="1">
        <f t="shared" si="509"/>
        <v>2450.3573473437573</v>
      </c>
      <c r="AZ1422" s="1">
        <f t="shared" si="510"/>
        <v>-6613.5508786268983</v>
      </c>
      <c r="BA1422" s="1">
        <f t="shared" si="522"/>
        <v>-150.82085804665883</v>
      </c>
      <c r="BB1422" s="1">
        <f t="shared" si="523"/>
        <v>292.93752471332539</v>
      </c>
      <c r="BC1422">
        <f t="shared" si="511"/>
        <v>1</v>
      </c>
      <c r="BD1422">
        <f t="shared" si="512"/>
        <v>1</v>
      </c>
      <c r="BE1422">
        <f t="shared" si="513"/>
        <v>0</v>
      </c>
      <c r="BF1422">
        <f t="shared" si="514"/>
        <v>1</v>
      </c>
      <c r="BG1422">
        <f t="shared" si="515"/>
        <v>1</v>
      </c>
      <c r="BH1422">
        <f t="shared" si="516"/>
        <v>0</v>
      </c>
      <c r="BI1422">
        <f t="shared" si="517"/>
        <v>0</v>
      </c>
      <c r="BJ1422">
        <f t="shared" si="518"/>
        <v>1</v>
      </c>
      <c r="BK1422">
        <f t="shared" si="519"/>
        <v>1</v>
      </c>
      <c r="BL1422">
        <f t="shared" si="520"/>
        <v>1</v>
      </c>
      <c r="BM1422">
        <f t="shared" si="524"/>
        <v>0</v>
      </c>
      <c r="BN1422">
        <f t="shared" si="525"/>
        <v>1</v>
      </c>
      <c r="BO1422">
        <f>IF(AND(AU1422&gt;'County Avg'!$E$3,'Gentrification Calcs'!AW1422&gt;'County Avg'!$E$4,'Gentrification Calcs'!AY1422&gt;'County Avg'!$E$5,'Gentrification Calcs'!BA1422&gt;'County Avg'!$E$6),1,0)</f>
        <v>0</v>
      </c>
      <c r="BP1422">
        <f>IF(AND(AV1422&gt;'County Avg'!$F$3,'Gentrification Calcs'!AX1422&gt;'County Avg'!$F$4,'Gentrification Calcs'!AZ1422&gt;'County Avg'!$F$5,'Gentrification Calcs'!BB1422&gt;'County Avg'!$F$6),1,0)</f>
        <v>0</v>
      </c>
      <c r="BQ1422">
        <f t="shared" si="526"/>
        <v>0</v>
      </c>
      <c r="BR1422">
        <f t="shared" si="527"/>
        <v>0</v>
      </c>
      <c r="BS1422">
        <f t="shared" si="528"/>
        <v>0</v>
      </c>
      <c r="BT1422">
        <f t="shared" si="529"/>
        <v>0</v>
      </c>
    </row>
    <row r="1423" spans="1:72" x14ac:dyDescent="0.25">
      <c r="A1423">
        <v>6037481402</v>
      </c>
      <c r="B1423">
        <v>4289.5831038262504</v>
      </c>
      <c r="C1423">
        <v>6909.3396558996801</v>
      </c>
      <c r="D1423">
        <v>7204</v>
      </c>
      <c r="E1423">
        <v>1506.4854379999999</v>
      </c>
      <c r="F1423">
        <v>2050.2647630000001</v>
      </c>
      <c r="G1423">
        <v>2115</v>
      </c>
      <c r="H1423">
        <v>1081.4584830388899</v>
      </c>
      <c r="I1423">
        <v>938.85809475277949</v>
      </c>
      <c r="J1423">
        <v>1077.0516</v>
      </c>
      <c r="K1423">
        <v>0.717868527474535</v>
      </c>
      <c r="L1423">
        <v>0.45792041676559769</v>
      </c>
      <c r="M1423">
        <v>0.50924425531914896</v>
      </c>
      <c r="N1423">
        <v>3065.1856010000001</v>
      </c>
      <c r="O1423">
        <v>4732.3407159999997</v>
      </c>
      <c r="P1423">
        <v>5539</v>
      </c>
      <c r="Q1423">
        <v>455.92631499999999</v>
      </c>
      <c r="R1423">
        <v>857.0236122</v>
      </c>
      <c r="S1423">
        <v>1237</v>
      </c>
      <c r="T1423">
        <v>0.14874346103259017</v>
      </c>
      <c r="U1423">
        <v>0.18109930447366379</v>
      </c>
      <c r="V1423">
        <v>0.22332551001985917</v>
      </c>
      <c r="W1423">
        <v>359.31408806145203</v>
      </c>
      <c r="X1423">
        <v>961.77143156528496</v>
      </c>
      <c r="Y1423">
        <v>930</v>
      </c>
      <c r="Z1423">
        <v>1534.4550193473699</v>
      </c>
      <c r="AA1423">
        <v>2052.24356722832</v>
      </c>
      <c r="AB1423">
        <v>2115</v>
      </c>
      <c r="AC1423">
        <v>0.23416397582919993</v>
      </c>
      <c r="AD1423">
        <v>0.46864390120331373</v>
      </c>
      <c r="AE1423">
        <v>0.43971631205673761</v>
      </c>
      <c r="AF1423">
        <v>1437.7756223060801</v>
      </c>
      <c r="AG1423">
        <v>802.69309372454904</v>
      </c>
      <c r="AH1423">
        <v>440</v>
      </c>
      <c r="AI1423">
        <v>0.33517840487193351</v>
      </c>
      <c r="AJ1423">
        <v>0.11617508093398668</v>
      </c>
      <c r="AK1423">
        <v>6.1077179344808441E-2</v>
      </c>
      <c r="AL1423">
        <f t="shared" si="521"/>
        <v>0.66482159512806649</v>
      </c>
      <c r="AM1423">
        <f t="shared" si="521"/>
        <v>0.88382491906601335</v>
      </c>
      <c r="AN1423">
        <f t="shared" si="521"/>
        <v>0.93892282065519161</v>
      </c>
      <c r="AO1423">
        <v>52465.007423117713</v>
      </c>
      <c r="AP1423">
        <v>52131.454434000821</v>
      </c>
      <c r="AQ1423">
        <v>43242</v>
      </c>
      <c r="AR1423">
        <v>1155.8833333333334</v>
      </c>
      <c r="AS1423">
        <v>1011.8260181890076</v>
      </c>
      <c r="AT1423">
        <v>1145</v>
      </c>
      <c r="AU1423">
        <f t="shared" si="507"/>
        <v>-0.21900332393794683</v>
      </c>
      <c r="AV1423">
        <f t="shared" si="508"/>
        <v>-5.5097901589178239E-2</v>
      </c>
      <c r="AW1423">
        <v>3.2355843441073617E-2</v>
      </c>
      <c r="AX1423">
        <v>4.2226205546195383E-2</v>
      </c>
      <c r="AY1423" s="1">
        <f t="shared" si="509"/>
        <v>-333.55298911689169</v>
      </c>
      <c r="AZ1423" s="1">
        <f t="shared" si="510"/>
        <v>-8889.4544340008215</v>
      </c>
      <c r="BA1423" s="1">
        <f t="shared" si="522"/>
        <v>-144.0573151443258</v>
      </c>
      <c r="BB1423" s="1">
        <f t="shared" si="523"/>
        <v>133.17398181099236</v>
      </c>
      <c r="BC1423">
        <f t="shared" si="511"/>
        <v>1</v>
      </c>
      <c r="BD1423">
        <f t="shared" si="512"/>
        <v>1</v>
      </c>
      <c r="BE1423">
        <f t="shared" si="513"/>
        <v>1</v>
      </c>
      <c r="BF1423">
        <f t="shared" si="514"/>
        <v>1</v>
      </c>
      <c r="BG1423">
        <f t="shared" si="515"/>
        <v>1</v>
      </c>
      <c r="BH1423">
        <f t="shared" si="516"/>
        <v>0</v>
      </c>
      <c r="BI1423">
        <f t="shared" si="517"/>
        <v>0</v>
      </c>
      <c r="BJ1423">
        <f t="shared" si="518"/>
        <v>0</v>
      </c>
      <c r="BK1423">
        <f t="shared" si="519"/>
        <v>1</v>
      </c>
      <c r="BL1423">
        <f t="shared" si="520"/>
        <v>1</v>
      </c>
      <c r="BM1423">
        <f t="shared" si="524"/>
        <v>1</v>
      </c>
      <c r="BN1423">
        <f t="shared" si="525"/>
        <v>0</v>
      </c>
      <c r="BO1423">
        <f>IF(AND(AU1423&gt;'County Avg'!$E$3,'Gentrification Calcs'!AW1423&gt;'County Avg'!$E$4,'Gentrification Calcs'!AY1423&gt;'County Avg'!$E$5,'Gentrification Calcs'!BA1423&gt;'County Avg'!$E$6),1,0)</f>
        <v>0</v>
      </c>
      <c r="BP1423">
        <f>IF(AND(AV1423&gt;'County Avg'!$F$3,'Gentrification Calcs'!AX1423&gt;'County Avg'!$F$4,'Gentrification Calcs'!AZ1423&gt;'County Avg'!$F$5,'Gentrification Calcs'!BB1423&gt;'County Avg'!$F$6),1,0)</f>
        <v>0</v>
      </c>
      <c r="BQ1423">
        <f t="shared" si="526"/>
        <v>0</v>
      </c>
      <c r="BR1423">
        <f t="shared" si="527"/>
        <v>0</v>
      </c>
      <c r="BS1423">
        <f t="shared" si="528"/>
        <v>0</v>
      </c>
      <c r="BT1423">
        <f t="shared" si="529"/>
        <v>0</v>
      </c>
    </row>
    <row r="1424" spans="1:72" x14ac:dyDescent="0.25">
      <c r="A1424">
        <v>6037481500</v>
      </c>
      <c r="B1424">
        <v>3886.6679862414799</v>
      </c>
      <c r="C1424">
        <v>4455.1697169519002</v>
      </c>
      <c r="D1424">
        <v>4252</v>
      </c>
      <c r="E1424">
        <v>1307.0942379999999</v>
      </c>
      <c r="F1424">
        <v>1542.712233</v>
      </c>
      <c r="G1424">
        <v>1514</v>
      </c>
      <c r="H1424">
        <v>497.6209972815119</v>
      </c>
      <c r="I1424">
        <v>568.60568605481706</v>
      </c>
      <c r="J1424">
        <v>641.39940000000001</v>
      </c>
      <c r="K1424">
        <v>0.38070781953941407</v>
      </c>
      <c r="L1424">
        <v>0.36857534016508769</v>
      </c>
      <c r="M1424">
        <v>0.42364557463672392</v>
      </c>
      <c r="N1424">
        <v>2438.0149179999999</v>
      </c>
      <c r="O1424">
        <v>3300.4947360000001</v>
      </c>
      <c r="P1424">
        <v>3271</v>
      </c>
      <c r="Q1424">
        <v>508.88845830000002</v>
      </c>
      <c r="R1424">
        <v>845.24294210000005</v>
      </c>
      <c r="S1424">
        <v>1092</v>
      </c>
      <c r="T1424">
        <v>0.20873065810338085</v>
      </c>
      <c r="U1424">
        <v>0.25609583099180561</v>
      </c>
      <c r="V1424">
        <v>0.33384286151024151</v>
      </c>
      <c r="W1424">
        <v>858.65240478515602</v>
      </c>
      <c r="X1424">
        <v>427.38966464996298</v>
      </c>
      <c r="Y1424">
        <v>630</v>
      </c>
      <c r="Z1424">
        <v>1309.16076660156</v>
      </c>
      <c r="AA1424">
        <v>1537.7122325897201</v>
      </c>
      <c r="AB1424">
        <v>1514</v>
      </c>
      <c r="AC1424">
        <v>0.65588003146024987</v>
      </c>
      <c r="AD1424">
        <v>0.27793865171390336</v>
      </c>
      <c r="AE1424">
        <v>0.41611624834874505</v>
      </c>
      <c r="AF1424">
        <v>755.841454721692</v>
      </c>
      <c r="AG1424">
        <v>731.23781943321205</v>
      </c>
      <c r="AH1424">
        <v>423</v>
      </c>
      <c r="AI1424">
        <v>0.19447029110727118</v>
      </c>
      <c r="AJ1424">
        <v>0.16413242724533153</v>
      </c>
      <c r="AK1424">
        <v>9.9482596425211664E-2</v>
      </c>
      <c r="AL1424">
        <f t="shared" si="521"/>
        <v>0.80552970889272879</v>
      </c>
      <c r="AM1424">
        <f t="shared" si="521"/>
        <v>0.8358675727546685</v>
      </c>
      <c r="AN1424">
        <f t="shared" si="521"/>
        <v>0.90051740357478838</v>
      </c>
      <c r="AO1424">
        <v>66914.469777306469</v>
      </c>
      <c r="AP1424">
        <v>62237.874131589706</v>
      </c>
      <c r="AQ1424">
        <v>60488</v>
      </c>
      <c r="AR1424">
        <v>1226.7222222222222</v>
      </c>
      <c r="AS1424">
        <v>1107.8683274021353</v>
      </c>
      <c r="AT1424">
        <v>1261</v>
      </c>
      <c r="AU1424">
        <f t="shared" si="507"/>
        <v>-3.0337863861939651E-2</v>
      </c>
      <c r="AV1424">
        <f t="shared" si="508"/>
        <v>-6.4649830820119866E-2</v>
      </c>
      <c r="AW1424">
        <v>4.7365172888424761E-2</v>
      </c>
      <c r="AX1424">
        <v>7.77470305184359E-2</v>
      </c>
      <c r="AY1424" s="1">
        <f t="shared" si="509"/>
        <v>-4676.5956457167631</v>
      </c>
      <c r="AZ1424" s="1">
        <f t="shared" si="510"/>
        <v>-1749.8741315897059</v>
      </c>
      <c r="BA1424" s="1">
        <f t="shared" si="522"/>
        <v>-118.85389482008691</v>
      </c>
      <c r="BB1424" s="1">
        <f t="shared" si="523"/>
        <v>153.13167259786474</v>
      </c>
      <c r="BC1424">
        <f t="shared" si="511"/>
        <v>1</v>
      </c>
      <c r="BD1424">
        <f t="shared" si="512"/>
        <v>1</v>
      </c>
      <c r="BE1424">
        <f t="shared" si="513"/>
        <v>0</v>
      </c>
      <c r="BF1424">
        <f t="shared" si="514"/>
        <v>0</v>
      </c>
      <c r="BG1424">
        <f t="shared" si="515"/>
        <v>0</v>
      </c>
      <c r="BH1424">
        <f t="shared" si="516"/>
        <v>0</v>
      </c>
      <c r="BI1424">
        <f t="shared" si="517"/>
        <v>1</v>
      </c>
      <c r="BJ1424">
        <f t="shared" si="518"/>
        <v>0</v>
      </c>
      <c r="BK1424">
        <f t="shared" si="519"/>
        <v>1</v>
      </c>
      <c r="BL1424">
        <f t="shared" si="520"/>
        <v>1</v>
      </c>
      <c r="BM1424">
        <f t="shared" si="524"/>
        <v>0</v>
      </c>
      <c r="BN1424">
        <f t="shared" si="525"/>
        <v>0</v>
      </c>
      <c r="BO1424">
        <f>IF(AND(AU1424&gt;'County Avg'!$E$3,'Gentrification Calcs'!AW1424&gt;'County Avg'!$E$4,'Gentrification Calcs'!AY1424&gt;'County Avg'!$E$5,'Gentrification Calcs'!BA1424&gt;'County Avg'!$E$6),1,0)</f>
        <v>0</v>
      </c>
      <c r="BP1424">
        <f>IF(AND(AV1424&gt;'County Avg'!$F$3,'Gentrification Calcs'!AX1424&gt;'County Avg'!$F$4,'Gentrification Calcs'!AZ1424&gt;'County Avg'!$F$5,'Gentrification Calcs'!BB1424&gt;'County Avg'!$F$6),1,0)</f>
        <v>0</v>
      </c>
      <c r="BQ1424">
        <f t="shared" si="526"/>
        <v>0</v>
      </c>
      <c r="BR1424">
        <f t="shared" si="527"/>
        <v>0</v>
      </c>
      <c r="BS1424">
        <f t="shared" si="528"/>
        <v>0</v>
      </c>
      <c r="BT1424">
        <f t="shared" si="529"/>
        <v>0</v>
      </c>
    </row>
    <row r="1425" spans="1:72" x14ac:dyDescent="0.25">
      <c r="A1425">
        <v>6037481603</v>
      </c>
      <c r="B1425">
        <v>3636.3322045616901</v>
      </c>
      <c r="C1425">
        <v>3946</v>
      </c>
      <c r="D1425">
        <v>3874</v>
      </c>
      <c r="E1425">
        <v>1222.9057620000001</v>
      </c>
      <c r="F1425">
        <v>1293</v>
      </c>
      <c r="G1425">
        <v>1261</v>
      </c>
      <c r="H1425">
        <v>638.9613973159519</v>
      </c>
      <c r="I1425">
        <v>586.52919999999995</v>
      </c>
      <c r="J1425">
        <v>634.52279999999996</v>
      </c>
      <c r="K1425">
        <v>0.5224943876877014</v>
      </c>
      <c r="L1425">
        <v>0.45361887084300073</v>
      </c>
      <c r="M1425">
        <v>0.50319016653449644</v>
      </c>
      <c r="N1425">
        <v>2280.9852019999998</v>
      </c>
      <c r="O1425">
        <v>2575</v>
      </c>
      <c r="P1425">
        <v>2763</v>
      </c>
      <c r="Q1425">
        <v>476.11154169999998</v>
      </c>
      <c r="R1425">
        <v>630</v>
      </c>
      <c r="S1425">
        <v>791</v>
      </c>
      <c r="T1425">
        <v>0.20873065782388184</v>
      </c>
      <c r="U1425">
        <v>0.24466019417475729</v>
      </c>
      <c r="V1425">
        <v>0.28628302569670649</v>
      </c>
      <c r="W1425">
        <v>803.34759521484398</v>
      </c>
      <c r="X1425">
        <v>831</v>
      </c>
      <c r="Y1425">
        <v>822</v>
      </c>
      <c r="Z1425">
        <v>1224.83923339844</v>
      </c>
      <c r="AA1425">
        <v>1287</v>
      </c>
      <c r="AB1425">
        <v>1261</v>
      </c>
      <c r="AC1425">
        <v>0.6558800316886283</v>
      </c>
      <c r="AD1425">
        <v>0.64568764568764569</v>
      </c>
      <c r="AE1425">
        <v>0.65186360031720858</v>
      </c>
      <c r="AF1425">
        <v>707.15858238385704</v>
      </c>
      <c r="AG1425">
        <v>272</v>
      </c>
      <c r="AH1425">
        <v>343</v>
      </c>
      <c r="AI1425">
        <v>0.19447029110727118</v>
      </c>
      <c r="AJ1425">
        <v>6.893056259503294E-2</v>
      </c>
      <c r="AK1425">
        <v>8.8538977800722771E-2</v>
      </c>
      <c r="AL1425">
        <f t="shared" si="521"/>
        <v>0.80552970889272879</v>
      </c>
      <c r="AM1425">
        <f t="shared" si="521"/>
        <v>0.93106943740496706</v>
      </c>
      <c r="AN1425">
        <f t="shared" si="521"/>
        <v>0.91146102219927727</v>
      </c>
      <c r="AO1425">
        <v>51902.700954400854</v>
      </c>
      <c r="AP1425">
        <v>50480.371066612184</v>
      </c>
      <c r="AQ1425">
        <v>44657</v>
      </c>
      <c r="AR1425">
        <v>1081.588888888889</v>
      </c>
      <c r="AS1425">
        <v>992.88809806247536</v>
      </c>
      <c r="AT1425">
        <v>1220</v>
      </c>
      <c r="AU1425">
        <f t="shared" si="507"/>
        <v>-0.12553972851223824</v>
      </c>
      <c r="AV1425">
        <f t="shared" si="508"/>
        <v>1.960841520568983E-2</v>
      </c>
      <c r="AW1425">
        <v>3.5929536350875452E-2</v>
      </c>
      <c r="AX1425">
        <v>4.1622831521949205E-2</v>
      </c>
      <c r="AY1425" s="1">
        <f t="shared" si="509"/>
        <v>-1422.32988778867</v>
      </c>
      <c r="AZ1425" s="1">
        <f t="shared" si="510"/>
        <v>-5823.3710666121842</v>
      </c>
      <c r="BA1425" s="1">
        <f t="shared" si="522"/>
        <v>-88.700790826413595</v>
      </c>
      <c r="BB1425" s="1">
        <f t="shared" si="523"/>
        <v>227.11190193752464</v>
      </c>
      <c r="BC1425">
        <f t="shared" si="511"/>
        <v>1</v>
      </c>
      <c r="BD1425">
        <f t="shared" si="512"/>
        <v>1</v>
      </c>
      <c r="BE1425">
        <f t="shared" si="513"/>
        <v>1</v>
      </c>
      <c r="BF1425">
        <f t="shared" si="514"/>
        <v>1</v>
      </c>
      <c r="BG1425">
        <f t="shared" si="515"/>
        <v>0</v>
      </c>
      <c r="BH1425">
        <f t="shared" si="516"/>
        <v>0</v>
      </c>
      <c r="BI1425">
        <f t="shared" si="517"/>
        <v>1</v>
      </c>
      <c r="BJ1425">
        <f t="shared" si="518"/>
        <v>1</v>
      </c>
      <c r="BK1425">
        <f t="shared" si="519"/>
        <v>1</v>
      </c>
      <c r="BL1425">
        <f t="shared" si="520"/>
        <v>1</v>
      </c>
      <c r="BM1425">
        <f t="shared" si="524"/>
        <v>1</v>
      </c>
      <c r="BN1425">
        <f t="shared" si="525"/>
        <v>1</v>
      </c>
      <c r="BO1425">
        <f>IF(AND(AU1425&gt;'County Avg'!$E$3,'Gentrification Calcs'!AW1425&gt;'County Avg'!$E$4,'Gentrification Calcs'!AY1425&gt;'County Avg'!$E$5,'Gentrification Calcs'!BA1425&gt;'County Avg'!$E$6),1,0)</f>
        <v>0</v>
      </c>
      <c r="BP1425">
        <f>IF(AND(AV1425&gt;'County Avg'!$F$3,'Gentrification Calcs'!AX1425&gt;'County Avg'!$F$4,'Gentrification Calcs'!AZ1425&gt;'County Avg'!$F$5,'Gentrification Calcs'!BB1425&gt;'County Avg'!$F$6),1,0)</f>
        <v>0</v>
      </c>
      <c r="BQ1425">
        <f t="shared" si="526"/>
        <v>0</v>
      </c>
      <c r="BR1425">
        <f t="shared" si="527"/>
        <v>0</v>
      </c>
      <c r="BS1425">
        <f t="shared" si="528"/>
        <v>0</v>
      </c>
      <c r="BT1425">
        <f t="shared" si="529"/>
        <v>0</v>
      </c>
    </row>
    <row r="1426" spans="1:72" x14ac:dyDescent="0.25">
      <c r="A1426">
        <v>6037481604</v>
      </c>
      <c r="B1426">
        <v>3206.9728682291998</v>
      </c>
      <c r="C1426">
        <v>4017</v>
      </c>
      <c r="D1426">
        <v>3907</v>
      </c>
      <c r="E1426">
        <v>1052.7375489999999</v>
      </c>
      <c r="F1426">
        <v>1350</v>
      </c>
      <c r="G1426">
        <v>1284</v>
      </c>
      <c r="H1426">
        <v>597.8066340517554</v>
      </c>
      <c r="I1426">
        <v>573.26900000000001</v>
      </c>
      <c r="J1426">
        <v>515.85339999999997</v>
      </c>
      <c r="K1426">
        <v>0.56785913508985653</v>
      </c>
      <c r="L1426">
        <v>0.42464370370370369</v>
      </c>
      <c r="M1426">
        <v>0.40175498442367596</v>
      </c>
      <c r="N1426">
        <v>1989.9698289999999</v>
      </c>
      <c r="O1426">
        <v>2718</v>
      </c>
      <c r="P1426">
        <v>2863</v>
      </c>
      <c r="Q1426">
        <v>320.13775629999998</v>
      </c>
      <c r="R1426">
        <v>826</v>
      </c>
      <c r="S1426">
        <v>784</v>
      </c>
      <c r="T1426">
        <v>0.16087568345740985</v>
      </c>
      <c r="U1426">
        <v>0.30389992641648272</v>
      </c>
      <c r="V1426">
        <v>0.27383863080684595</v>
      </c>
      <c r="W1426">
        <v>690.63421630859398</v>
      </c>
      <c r="X1426">
        <v>934</v>
      </c>
      <c r="Y1426">
        <v>781</v>
      </c>
      <c r="Z1426">
        <v>1041.14709472656</v>
      </c>
      <c r="AA1426">
        <v>1353</v>
      </c>
      <c r="AB1426">
        <v>1284</v>
      </c>
      <c r="AC1426">
        <v>0.6633397142504418</v>
      </c>
      <c r="AD1426">
        <v>0.69031781226903177</v>
      </c>
      <c r="AE1426">
        <v>0.60825545171339568</v>
      </c>
      <c r="AF1426">
        <v>474.81103781858099</v>
      </c>
      <c r="AG1426">
        <v>358</v>
      </c>
      <c r="AH1426">
        <v>324</v>
      </c>
      <c r="AI1426">
        <v>0.14805583250249268</v>
      </c>
      <c r="AJ1426">
        <v>8.9121234752302714E-2</v>
      </c>
      <c r="AK1426">
        <v>8.2928077809060655E-2</v>
      </c>
      <c r="AL1426">
        <f t="shared" si="521"/>
        <v>0.85194416749750734</v>
      </c>
      <c r="AM1426">
        <f t="shared" si="521"/>
        <v>0.91087876524769729</v>
      </c>
      <c r="AN1426">
        <f t="shared" si="521"/>
        <v>0.91707192219093936</v>
      </c>
      <c r="AO1426">
        <v>51902.700954400854</v>
      </c>
      <c r="AP1426">
        <v>53844.051491622398</v>
      </c>
      <c r="AQ1426">
        <v>48864</v>
      </c>
      <c r="AR1426">
        <v>1081.588888888889</v>
      </c>
      <c r="AS1426">
        <v>975.30288651640979</v>
      </c>
      <c r="AT1426">
        <v>1190</v>
      </c>
      <c r="AU1426">
        <f t="shared" si="507"/>
        <v>-5.8934597750189971E-2</v>
      </c>
      <c r="AV1426">
        <f t="shared" si="508"/>
        <v>-6.1931569432420591E-3</v>
      </c>
      <c r="AW1426">
        <v>0.14302424295907287</v>
      </c>
      <c r="AX1426">
        <v>-3.0061295609636773E-2</v>
      </c>
      <c r="AY1426" s="1">
        <f t="shared" si="509"/>
        <v>1941.3505372215441</v>
      </c>
      <c r="AZ1426" s="1">
        <f t="shared" si="510"/>
        <v>-4980.0514916223983</v>
      </c>
      <c r="BA1426" s="1">
        <f t="shared" si="522"/>
        <v>-106.28600237247917</v>
      </c>
      <c r="BB1426" s="1">
        <f t="shared" si="523"/>
        <v>214.69711348359021</v>
      </c>
      <c r="BC1426">
        <f t="shared" si="511"/>
        <v>1</v>
      </c>
      <c r="BD1426">
        <f t="shared" si="512"/>
        <v>1</v>
      </c>
      <c r="BE1426">
        <f t="shared" si="513"/>
        <v>1</v>
      </c>
      <c r="BF1426">
        <f t="shared" si="514"/>
        <v>1</v>
      </c>
      <c r="BG1426">
        <f t="shared" si="515"/>
        <v>1</v>
      </c>
      <c r="BH1426">
        <f t="shared" si="516"/>
        <v>0</v>
      </c>
      <c r="BI1426">
        <f t="shared" si="517"/>
        <v>1</v>
      </c>
      <c r="BJ1426">
        <f t="shared" si="518"/>
        <v>1</v>
      </c>
      <c r="BK1426">
        <f t="shared" si="519"/>
        <v>1</v>
      </c>
      <c r="BL1426">
        <f t="shared" si="520"/>
        <v>1</v>
      </c>
      <c r="BM1426">
        <f t="shared" si="524"/>
        <v>1</v>
      </c>
      <c r="BN1426">
        <f t="shared" si="525"/>
        <v>1</v>
      </c>
      <c r="BO1426">
        <f>IF(AND(AU1426&gt;'County Avg'!$E$3,'Gentrification Calcs'!AW1426&gt;'County Avg'!$E$4,'Gentrification Calcs'!AY1426&gt;'County Avg'!$E$5,'Gentrification Calcs'!BA1426&gt;'County Avg'!$E$6),1,0)</f>
        <v>1</v>
      </c>
      <c r="BP1426">
        <f>IF(AND(AV1426&gt;'County Avg'!$F$3,'Gentrification Calcs'!AX1426&gt;'County Avg'!$F$4,'Gentrification Calcs'!AZ1426&gt;'County Avg'!$F$5,'Gentrification Calcs'!BB1426&gt;'County Avg'!$F$6),1,0)</f>
        <v>0</v>
      </c>
      <c r="BQ1426">
        <f t="shared" si="526"/>
        <v>1</v>
      </c>
      <c r="BR1426">
        <f t="shared" si="527"/>
        <v>0</v>
      </c>
      <c r="BS1426">
        <f t="shared" si="528"/>
        <v>1</v>
      </c>
      <c r="BT1426">
        <f t="shared" si="529"/>
        <v>0</v>
      </c>
    </row>
    <row r="1427" spans="1:72" x14ac:dyDescent="0.25">
      <c r="A1427">
        <v>6037481605</v>
      </c>
      <c r="B1427">
        <v>4817.0270629964698</v>
      </c>
      <c r="C1427">
        <v>3418.00005507469</v>
      </c>
      <c r="D1427">
        <v>3234</v>
      </c>
      <c r="E1427">
        <v>1581.2623289999999</v>
      </c>
      <c r="F1427">
        <v>1063.928467</v>
      </c>
      <c r="G1427">
        <v>1064</v>
      </c>
      <c r="H1427">
        <v>501.48806416831542</v>
      </c>
      <c r="I1427">
        <v>532.27236646398467</v>
      </c>
      <c r="J1427">
        <v>445.36200000000002</v>
      </c>
      <c r="K1427">
        <v>0.31714412907405415</v>
      </c>
      <c r="L1427">
        <v>0.50028961812146411</v>
      </c>
      <c r="M1427">
        <v>0.41857330827067674</v>
      </c>
      <c r="N1427">
        <v>2989.0301279999999</v>
      </c>
      <c r="O1427">
        <v>2311.3066410000001</v>
      </c>
      <c r="P1427">
        <v>2271</v>
      </c>
      <c r="Q1427">
        <v>480.86224370000002</v>
      </c>
      <c r="R1427">
        <v>474.41137700000002</v>
      </c>
      <c r="S1427">
        <v>474</v>
      </c>
      <c r="T1427">
        <v>0.16087567642610259</v>
      </c>
      <c r="U1427">
        <v>0.20525678790709623</v>
      </c>
      <c r="V1427">
        <v>0.20871862615587847</v>
      </c>
      <c r="W1427">
        <v>1037.36572265625</v>
      </c>
      <c r="X1427">
        <v>713.81524658203102</v>
      </c>
      <c r="Y1427">
        <v>750</v>
      </c>
      <c r="Z1427">
        <v>1563.85290527344</v>
      </c>
      <c r="AA1427">
        <v>1067.92517089844</v>
      </c>
      <c r="AB1427">
        <v>1064</v>
      </c>
      <c r="AC1427">
        <v>0.66333970359882821</v>
      </c>
      <c r="AD1427">
        <v>0.66841316792027838</v>
      </c>
      <c r="AE1427">
        <v>0.70488721804511278</v>
      </c>
      <c r="AF1427">
        <v>713.18895199897804</v>
      </c>
      <c r="AG1427">
        <v>251.39405822753901</v>
      </c>
      <c r="AH1427">
        <v>274</v>
      </c>
      <c r="AI1427">
        <v>0.14805583250249235</v>
      </c>
      <c r="AJ1427">
        <v>7.3550045107312195E-2</v>
      </c>
      <c r="AK1427">
        <v>8.4724799010513302E-2</v>
      </c>
      <c r="AL1427">
        <f t="shared" si="521"/>
        <v>0.85194416749750768</v>
      </c>
      <c r="AM1427">
        <f t="shared" si="521"/>
        <v>0.92644995489268778</v>
      </c>
      <c r="AN1427">
        <f t="shared" si="521"/>
        <v>0.91527520098948667</v>
      </c>
      <c r="AO1427">
        <v>53741.987274655359</v>
      </c>
      <c r="AP1427">
        <v>47004.847568451172</v>
      </c>
      <c r="AQ1427">
        <v>54805</v>
      </c>
      <c r="AR1427">
        <v>1105.7777777777778</v>
      </c>
      <c r="AS1427">
        <v>969.89205219454334</v>
      </c>
      <c r="AT1427">
        <v>1292</v>
      </c>
      <c r="AU1427">
        <f t="shared" si="507"/>
        <v>-7.4505787395180156E-2</v>
      </c>
      <c r="AV1427">
        <f t="shared" si="508"/>
        <v>1.1174753903201107E-2</v>
      </c>
      <c r="AW1427">
        <v>4.4381111480993635E-2</v>
      </c>
      <c r="AX1427">
        <v>3.4618382487822397E-3</v>
      </c>
      <c r="AY1427" s="1">
        <f t="shared" si="509"/>
        <v>-6737.139706204187</v>
      </c>
      <c r="AZ1427" s="1">
        <f t="shared" si="510"/>
        <v>7800.1524315488277</v>
      </c>
      <c r="BA1427" s="1">
        <f t="shared" si="522"/>
        <v>-135.88572558323449</v>
      </c>
      <c r="BB1427" s="1">
        <f t="shared" si="523"/>
        <v>322.10794780545666</v>
      </c>
      <c r="BC1427">
        <f t="shared" si="511"/>
        <v>1</v>
      </c>
      <c r="BD1427">
        <f t="shared" si="512"/>
        <v>1</v>
      </c>
      <c r="BE1427">
        <f t="shared" si="513"/>
        <v>0</v>
      </c>
      <c r="BF1427">
        <f t="shared" si="514"/>
        <v>1</v>
      </c>
      <c r="BG1427">
        <f t="shared" si="515"/>
        <v>1</v>
      </c>
      <c r="BH1427">
        <f t="shared" si="516"/>
        <v>0</v>
      </c>
      <c r="BI1427">
        <f t="shared" si="517"/>
        <v>1</v>
      </c>
      <c r="BJ1427">
        <f t="shared" si="518"/>
        <v>1</v>
      </c>
      <c r="BK1427">
        <f t="shared" si="519"/>
        <v>1</v>
      </c>
      <c r="BL1427">
        <f t="shared" si="520"/>
        <v>1</v>
      </c>
      <c r="BM1427">
        <f t="shared" si="524"/>
        <v>1</v>
      </c>
      <c r="BN1427">
        <f t="shared" si="525"/>
        <v>1</v>
      </c>
      <c r="BO1427">
        <f>IF(AND(AU1427&gt;'County Avg'!$E$3,'Gentrification Calcs'!AW1427&gt;'County Avg'!$E$4,'Gentrification Calcs'!AY1427&gt;'County Avg'!$E$5,'Gentrification Calcs'!BA1427&gt;'County Avg'!$E$6),1,0)</f>
        <v>0</v>
      </c>
      <c r="BP1427">
        <f>IF(AND(AV1427&gt;'County Avg'!$F$3,'Gentrification Calcs'!AX1427&gt;'County Avg'!$F$4,'Gentrification Calcs'!AZ1427&gt;'County Avg'!$F$5,'Gentrification Calcs'!BB1427&gt;'County Avg'!$F$6),1,0)</f>
        <v>0</v>
      </c>
      <c r="BQ1427">
        <f t="shared" si="526"/>
        <v>0</v>
      </c>
      <c r="BR1427">
        <f t="shared" si="527"/>
        <v>0</v>
      </c>
      <c r="BS1427">
        <f t="shared" si="528"/>
        <v>0</v>
      </c>
      <c r="BT1427">
        <f t="shared" si="529"/>
        <v>0</v>
      </c>
    </row>
    <row r="1428" spans="1:72" x14ac:dyDescent="0.25">
      <c r="A1428">
        <v>6037481606</v>
      </c>
      <c r="B1428">
        <v>4944.9999631568799</v>
      </c>
      <c r="C1428">
        <v>5134.0001997947702</v>
      </c>
      <c r="D1428">
        <v>4675</v>
      </c>
      <c r="E1428">
        <v>1529</v>
      </c>
      <c r="F1428">
        <v>1598.071655</v>
      </c>
      <c r="G1428">
        <v>1493</v>
      </c>
      <c r="H1428">
        <v>753.25912507714838</v>
      </c>
      <c r="I1428">
        <v>799.4986335360154</v>
      </c>
      <c r="J1428">
        <v>760.41359999999997</v>
      </c>
      <c r="K1428">
        <v>0.49264821783986162</v>
      </c>
      <c r="L1428">
        <v>0.50028960280633683</v>
      </c>
      <c r="M1428">
        <v>0.50931922304085731</v>
      </c>
      <c r="N1428">
        <v>3144.9999769999999</v>
      </c>
      <c r="O1428">
        <v>3471.6936040000001</v>
      </c>
      <c r="P1428">
        <v>3438</v>
      </c>
      <c r="Q1428">
        <v>797</v>
      </c>
      <c r="R1428">
        <v>712.58868410000002</v>
      </c>
      <c r="S1428">
        <v>945</v>
      </c>
      <c r="T1428">
        <v>0.25341812585965562</v>
      </c>
      <c r="U1428">
        <v>0.20525678973483513</v>
      </c>
      <c r="V1428">
        <v>0.27486910994764396</v>
      </c>
      <c r="W1428">
        <v>1239</v>
      </c>
      <c r="X1428">
        <v>1072.18481445313</v>
      </c>
      <c r="Y1428">
        <v>960</v>
      </c>
      <c r="Z1428">
        <v>1535</v>
      </c>
      <c r="AA1428">
        <v>1604.07495117188</v>
      </c>
      <c r="AB1428">
        <v>1493</v>
      </c>
      <c r="AC1428">
        <v>0.80716612377850161</v>
      </c>
      <c r="AD1428">
        <v>0.66841316465282996</v>
      </c>
      <c r="AE1428">
        <v>0.64300066979236437</v>
      </c>
      <c r="AF1428">
        <v>407.999996960163</v>
      </c>
      <c r="AG1428">
        <v>377.60595703125</v>
      </c>
      <c r="AH1428">
        <v>192</v>
      </c>
      <c r="AI1428">
        <v>8.2507583417593497E-2</v>
      </c>
      <c r="AJ1428">
        <v>7.3550047202246824E-2</v>
      </c>
      <c r="AK1428">
        <v>4.106951871657754E-2</v>
      </c>
      <c r="AL1428">
        <f t="shared" si="521"/>
        <v>0.91749241658240654</v>
      </c>
      <c r="AM1428">
        <f t="shared" si="521"/>
        <v>0.92644995279775322</v>
      </c>
      <c r="AN1428">
        <f t="shared" si="521"/>
        <v>0.95893048128342251</v>
      </c>
      <c r="AO1428">
        <v>53741.987274655359</v>
      </c>
      <c r="AP1428">
        <v>47004.847568451172</v>
      </c>
      <c r="AQ1428">
        <v>42989</v>
      </c>
      <c r="AR1428">
        <v>1105.7777777777778</v>
      </c>
      <c r="AS1428">
        <v>969.89205219454334</v>
      </c>
      <c r="AT1428">
        <v>1247</v>
      </c>
      <c r="AU1428">
        <f t="shared" si="507"/>
        <v>-8.9575362153466731E-3</v>
      </c>
      <c r="AV1428">
        <f t="shared" si="508"/>
        <v>-3.2480528485669284E-2</v>
      </c>
      <c r="AW1428">
        <v>-4.8161336124820486E-2</v>
      </c>
      <c r="AX1428">
        <v>6.9612320212808831E-2</v>
      </c>
      <c r="AY1428" s="1">
        <f t="shared" si="509"/>
        <v>-6737.139706204187</v>
      </c>
      <c r="AZ1428" s="1">
        <f t="shared" si="510"/>
        <v>-4015.8475684511723</v>
      </c>
      <c r="BA1428" s="1">
        <f t="shared" si="522"/>
        <v>-135.88572558323449</v>
      </c>
      <c r="BB1428" s="1">
        <f t="shared" si="523"/>
        <v>277.10794780545666</v>
      </c>
      <c r="BC1428">
        <f t="shared" si="511"/>
        <v>1</v>
      </c>
      <c r="BD1428">
        <f t="shared" si="512"/>
        <v>1</v>
      </c>
      <c r="BE1428">
        <f t="shared" si="513"/>
        <v>1</v>
      </c>
      <c r="BF1428">
        <f t="shared" si="514"/>
        <v>1</v>
      </c>
      <c r="BG1428">
        <f t="shared" si="515"/>
        <v>0</v>
      </c>
      <c r="BH1428">
        <f t="shared" si="516"/>
        <v>0</v>
      </c>
      <c r="BI1428">
        <f t="shared" si="517"/>
        <v>1</v>
      </c>
      <c r="BJ1428">
        <f t="shared" si="518"/>
        <v>1</v>
      </c>
      <c r="BK1428">
        <f t="shared" si="519"/>
        <v>1</v>
      </c>
      <c r="BL1428">
        <f t="shared" si="520"/>
        <v>1</v>
      </c>
      <c r="BM1428">
        <f t="shared" si="524"/>
        <v>1</v>
      </c>
      <c r="BN1428">
        <f t="shared" si="525"/>
        <v>1</v>
      </c>
      <c r="BO1428">
        <f>IF(AND(AU1428&gt;'County Avg'!$E$3,'Gentrification Calcs'!AW1428&gt;'County Avg'!$E$4,'Gentrification Calcs'!AY1428&gt;'County Avg'!$E$5,'Gentrification Calcs'!BA1428&gt;'County Avg'!$E$6),1,0)</f>
        <v>0</v>
      </c>
      <c r="BP1428">
        <f>IF(AND(AV1428&gt;'County Avg'!$F$3,'Gentrification Calcs'!AX1428&gt;'County Avg'!$F$4,'Gentrification Calcs'!AZ1428&gt;'County Avg'!$F$5,'Gentrification Calcs'!BB1428&gt;'County Avg'!$F$6),1,0)</f>
        <v>0</v>
      </c>
      <c r="BQ1428">
        <f t="shared" si="526"/>
        <v>0</v>
      </c>
      <c r="BR1428">
        <f t="shared" si="527"/>
        <v>0</v>
      </c>
      <c r="BS1428">
        <f t="shared" si="528"/>
        <v>0</v>
      </c>
      <c r="BT1428">
        <f t="shared" si="529"/>
        <v>0</v>
      </c>
    </row>
    <row r="1429" spans="1:72" x14ac:dyDescent="0.25">
      <c r="A1429">
        <v>6037481711</v>
      </c>
      <c r="B1429">
        <v>5190.3672020861704</v>
      </c>
      <c r="C1429">
        <v>4400</v>
      </c>
      <c r="D1429">
        <v>4465</v>
      </c>
      <c r="E1429">
        <v>1545.0248429999999</v>
      </c>
      <c r="F1429">
        <v>1349</v>
      </c>
      <c r="G1429">
        <v>1342</v>
      </c>
      <c r="H1429">
        <v>825.11839385238886</v>
      </c>
      <c r="I1429">
        <v>762.51639999999998</v>
      </c>
      <c r="J1429">
        <v>800.83019999999999</v>
      </c>
      <c r="K1429">
        <v>0.53404862555494126</v>
      </c>
      <c r="L1429">
        <v>0.56524566345441063</v>
      </c>
      <c r="M1429">
        <v>0.59674381520119224</v>
      </c>
      <c r="N1429">
        <v>3118.9511349999998</v>
      </c>
      <c r="O1429">
        <v>3187</v>
      </c>
      <c r="P1429">
        <v>3687</v>
      </c>
      <c r="Q1429">
        <v>393.6084955</v>
      </c>
      <c r="R1429">
        <v>727</v>
      </c>
      <c r="S1429">
        <v>696</v>
      </c>
      <c r="T1429">
        <v>0.1261989939768646</v>
      </c>
      <c r="U1429">
        <v>0.22811421399435206</v>
      </c>
      <c r="V1429">
        <v>0.18877135882831569</v>
      </c>
      <c r="W1429">
        <v>1118.39899587631</v>
      </c>
      <c r="X1429">
        <v>1070</v>
      </c>
      <c r="Y1429">
        <v>1023</v>
      </c>
      <c r="Z1429">
        <v>1540.9268913269</v>
      </c>
      <c r="AA1429">
        <v>1342</v>
      </c>
      <c r="AB1429">
        <v>1342</v>
      </c>
      <c r="AC1429">
        <v>0.72579627376951739</v>
      </c>
      <c r="AD1429">
        <v>0.79731743666169896</v>
      </c>
      <c r="AE1429">
        <v>0.76229508196721307</v>
      </c>
      <c r="AF1429">
        <v>373.41489235099903</v>
      </c>
      <c r="AG1429">
        <v>180</v>
      </c>
      <c r="AH1429">
        <v>131</v>
      </c>
      <c r="AI1429">
        <v>7.1943829369319368E-2</v>
      </c>
      <c r="AJ1429">
        <v>4.0909090909090909E-2</v>
      </c>
      <c r="AK1429">
        <v>2.9339305711086228E-2</v>
      </c>
      <c r="AL1429">
        <f t="shared" si="521"/>
        <v>0.92805617063068069</v>
      </c>
      <c r="AM1429">
        <f t="shared" si="521"/>
        <v>0.95909090909090911</v>
      </c>
      <c r="AN1429">
        <f t="shared" si="521"/>
        <v>0.97066069428891377</v>
      </c>
      <c r="AO1429">
        <v>44619.925238600212</v>
      </c>
      <c r="AP1429">
        <v>39969.918267266046</v>
      </c>
      <c r="AQ1429">
        <v>39331</v>
      </c>
      <c r="AR1429">
        <v>1138.6055555555556</v>
      </c>
      <c r="AS1429">
        <v>945.54329774614484</v>
      </c>
      <c r="AT1429">
        <v>1213</v>
      </c>
      <c r="AU1429">
        <f t="shared" si="507"/>
        <v>-3.1034738460228459E-2</v>
      </c>
      <c r="AV1429">
        <f t="shared" si="508"/>
        <v>-1.1569785198004681E-2</v>
      </c>
      <c r="AW1429">
        <v>0.10191522001748746</v>
      </c>
      <c r="AX1429">
        <v>-3.9342855166036361E-2</v>
      </c>
      <c r="AY1429" s="1">
        <f t="shared" si="509"/>
        <v>-4650.0069713341654</v>
      </c>
      <c r="AZ1429" s="1">
        <f t="shared" si="510"/>
        <v>-638.91826726604631</v>
      </c>
      <c r="BA1429" s="1">
        <f t="shared" si="522"/>
        <v>-193.06225780941077</v>
      </c>
      <c r="BB1429" s="1">
        <f t="shared" si="523"/>
        <v>267.45670225385516</v>
      </c>
      <c r="BC1429">
        <f t="shared" si="511"/>
        <v>1</v>
      </c>
      <c r="BD1429">
        <f t="shared" si="512"/>
        <v>1</v>
      </c>
      <c r="BE1429">
        <f t="shared" si="513"/>
        <v>1</v>
      </c>
      <c r="BF1429">
        <f t="shared" si="514"/>
        <v>1</v>
      </c>
      <c r="BG1429">
        <f t="shared" si="515"/>
        <v>1</v>
      </c>
      <c r="BH1429">
        <f t="shared" si="516"/>
        <v>0</v>
      </c>
      <c r="BI1429">
        <f t="shared" si="517"/>
        <v>1</v>
      </c>
      <c r="BJ1429">
        <f t="shared" si="518"/>
        <v>1</v>
      </c>
      <c r="BK1429">
        <f t="shared" si="519"/>
        <v>1</v>
      </c>
      <c r="BL1429">
        <f t="shared" si="520"/>
        <v>1</v>
      </c>
      <c r="BM1429">
        <f t="shared" si="524"/>
        <v>1</v>
      </c>
      <c r="BN1429">
        <f t="shared" si="525"/>
        <v>1</v>
      </c>
      <c r="BO1429">
        <f>IF(AND(AU1429&gt;'County Avg'!$E$3,'Gentrification Calcs'!AW1429&gt;'County Avg'!$E$4,'Gentrification Calcs'!AY1429&gt;'County Avg'!$E$5,'Gentrification Calcs'!BA1429&gt;'County Avg'!$E$6),1,0)</f>
        <v>0</v>
      </c>
      <c r="BP1429">
        <f>IF(AND(AV1429&gt;'County Avg'!$F$3,'Gentrification Calcs'!AX1429&gt;'County Avg'!$F$4,'Gentrification Calcs'!AZ1429&gt;'County Avg'!$F$5,'Gentrification Calcs'!BB1429&gt;'County Avg'!$F$6),1,0)</f>
        <v>0</v>
      </c>
      <c r="BQ1429">
        <f t="shared" si="526"/>
        <v>0</v>
      </c>
      <c r="BR1429">
        <f t="shared" si="527"/>
        <v>0</v>
      </c>
      <c r="BS1429">
        <f t="shared" si="528"/>
        <v>0</v>
      </c>
      <c r="BT1429">
        <f t="shared" si="529"/>
        <v>0</v>
      </c>
    </row>
    <row r="1430" spans="1:72" x14ac:dyDescent="0.25">
      <c r="A1430">
        <v>6037481712</v>
      </c>
      <c r="B1430">
        <v>2582.4920800677</v>
      </c>
      <c r="C1430">
        <v>5134.7548951354702</v>
      </c>
      <c r="D1430">
        <v>4825</v>
      </c>
      <c r="E1430">
        <v>858.69708249999996</v>
      </c>
      <c r="F1430">
        <v>1575.5098860000001</v>
      </c>
      <c r="G1430">
        <v>1496</v>
      </c>
      <c r="H1430">
        <v>894.54245986847559</v>
      </c>
      <c r="I1430">
        <v>919.72315090011909</v>
      </c>
      <c r="J1430">
        <v>753.37919999999997</v>
      </c>
      <c r="K1430">
        <v>1.0417439142382037</v>
      </c>
      <c r="L1430">
        <v>0.58376222140704426</v>
      </c>
      <c r="M1430">
        <v>0.50359572192513369</v>
      </c>
      <c r="N1430">
        <v>1699.176391</v>
      </c>
      <c r="O1430">
        <v>3429.5499180000002</v>
      </c>
      <c r="P1430">
        <v>3618</v>
      </c>
      <c r="Q1430">
        <v>324.9656372</v>
      </c>
      <c r="R1430">
        <v>436.2066135</v>
      </c>
      <c r="S1430">
        <v>810</v>
      </c>
      <c r="T1430">
        <v>0.19124891266218164</v>
      </c>
      <c r="U1430">
        <v>0.12719062965392883</v>
      </c>
      <c r="V1430">
        <v>0.22388059701492538</v>
      </c>
      <c r="W1430">
        <v>614.97283935546898</v>
      </c>
      <c r="X1430">
        <v>1128.5558823198101</v>
      </c>
      <c r="Y1430">
        <v>1027</v>
      </c>
      <c r="Z1430">
        <v>845.40301513671898</v>
      </c>
      <c r="AA1430">
        <v>1575.5094600319901</v>
      </c>
      <c r="AB1430">
        <v>1496</v>
      </c>
      <c r="AC1430">
        <v>0.72743156618150373</v>
      </c>
      <c r="AD1430">
        <v>0.7163117143688208</v>
      </c>
      <c r="AE1430">
        <v>0.68649732620320858</v>
      </c>
      <c r="AF1430">
        <v>227.47594680481899</v>
      </c>
      <c r="AG1430">
        <v>166.53194913268101</v>
      </c>
      <c r="AH1430">
        <v>53</v>
      </c>
      <c r="AI1430">
        <v>8.8083889418493669E-2</v>
      </c>
      <c r="AJ1430">
        <v>3.2432307390261012E-2</v>
      </c>
      <c r="AK1430">
        <v>1.0984455958549223E-2</v>
      </c>
      <c r="AL1430">
        <f t="shared" si="521"/>
        <v>0.91191611058150635</v>
      </c>
      <c r="AM1430">
        <f t="shared" si="521"/>
        <v>0.96756769260973896</v>
      </c>
      <c r="AN1430">
        <f t="shared" si="521"/>
        <v>0.98901554404145076</v>
      </c>
      <c r="AO1430">
        <v>42356.188229056206</v>
      </c>
      <c r="AP1430">
        <v>36539.131998365352</v>
      </c>
      <c r="AQ1430">
        <v>44394</v>
      </c>
      <c r="AR1430">
        <v>1078.1333333333334</v>
      </c>
      <c r="AS1430">
        <v>903.60933175168054</v>
      </c>
      <c r="AT1430">
        <v>1223</v>
      </c>
      <c r="AU1430">
        <f t="shared" si="507"/>
        <v>-5.5651582028232657E-2</v>
      </c>
      <c r="AV1430">
        <f t="shared" si="508"/>
        <v>-2.1447851431711788E-2</v>
      </c>
      <c r="AW1430">
        <v>-6.4058283008252809E-2</v>
      </c>
      <c r="AX1430">
        <v>9.6689967360996554E-2</v>
      </c>
      <c r="AY1430" s="1">
        <f t="shared" si="509"/>
        <v>-5817.0562306908541</v>
      </c>
      <c r="AZ1430" s="1">
        <f t="shared" si="510"/>
        <v>7854.868001634648</v>
      </c>
      <c r="BA1430" s="1">
        <f t="shared" si="522"/>
        <v>-174.5240015816529</v>
      </c>
      <c r="BB1430" s="1">
        <f t="shared" si="523"/>
        <v>319.39066824831946</v>
      </c>
      <c r="BC1430">
        <f t="shared" si="511"/>
        <v>1</v>
      </c>
      <c r="BD1430">
        <f t="shared" si="512"/>
        <v>1</v>
      </c>
      <c r="BE1430">
        <f t="shared" si="513"/>
        <v>1</v>
      </c>
      <c r="BF1430">
        <f t="shared" si="514"/>
        <v>1</v>
      </c>
      <c r="BG1430">
        <f t="shared" si="515"/>
        <v>0</v>
      </c>
      <c r="BH1430">
        <f t="shared" si="516"/>
        <v>1</v>
      </c>
      <c r="BI1430">
        <f t="shared" si="517"/>
        <v>1</v>
      </c>
      <c r="BJ1430">
        <f t="shared" si="518"/>
        <v>1</v>
      </c>
      <c r="BK1430">
        <f t="shared" si="519"/>
        <v>1</v>
      </c>
      <c r="BL1430">
        <f t="shared" si="520"/>
        <v>1</v>
      </c>
      <c r="BM1430">
        <f t="shared" si="524"/>
        <v>1</v>
      </c>
      <c r="BN1430">
        <f t="shared" si="525"/>
        <v>1</v>
      </c>
      <c r="BO1430">
        <f>IF(AND(AU1430&gt;'County Avg'!$E$3,'Gentrification Calcs'!AW1430&gt;'County Avg'!$E$4,'Gentrification Calcs'!AY1430&gt;'County Avg'!$E$5,'Gentrification Calcs'!BA1430&gt;'County Avg'!$E$6),1,0)</f>
        <v>0</v>
      </c>
      <c r="BP1430">
        <f>IF(AND(AV1430&gt;'County Avg'!$F$3,'Gentrification Calcs'!AX1430&gt;'County Avg'!$F$4,'Gentrification Calcs'!AZ1430&gt;'County Avg'!$F$5,'Gentrification Calcs'!BB1430&gt;'County Avg'!$F$6),1,0)</f>
        <v>1</v>
      </c>
      <c r="BQ1430">
        <f t="shared" si="526"/>
        <v>0</v>
      </c>
      <c r="BR1430">
        <f t="shared" si="527"/>
        <v>1</v>
      </c>
      <c r="BS1430">
        <f t="shared" si="528"/>
        <v>1</v>
      </c>
      <c r="BT1430">
        <f t="shared" si="529"/>
        <v>0</v>
      </c>
    </row>
    <row r="1431" spans="1:72" x14ac:dyDescent="0.25">
      <c r="A1431">
        <v>6037481713</v>
      </c>
      <c r="B1431">
        <v>2641.0118746078401</v>
      </c>
      <c r="C1431">
        <v>2617</v>
      </c>
      <c r="D1431">
        <v>2686</v>
      </c>
      <c r="E1431">
        <v>878.15533449999998</v>
      </c>
      <c r="F1431">
        <v>853</v>
      </c>
      <c r="G1431">
        <v>753</v>
      </c>
      <c r="H1431">
        <v>520.43030328800808</v>
      </c>
      <c r="I1431">
        <v>446.76620000000003</v>
      </c>
      <c r="J1431">
        <v>374.23259999999999</v>
      </c>
      <c r="K1431">
        <v>0.59264037106183298</v>
      </c>
      <c r="L1431">
        <v>0.52375873388042204</v>
      </c>
      <c r="M1431">
        <v>0.49698884462151394</v>
      </c>
      <c r="N1431">
        <v>1737.6800720000001</v>
      </c>
      <c r="O1431">
        <v>1855</v>
      </c>
      <c r="P1431">
        <v>1896</v>
      </c>
      <c r="Q1431">
        <v>332.3294373</v>
      </c>
      <c r="R1431">
        <v>430</v>
      </c>
      <c r="S1431">
        <v>430</v>
      </c>
      <c r="T1431">
        <v>0.19124892012918243</v>
      </c>
      <c r="U1431">
        <v>0.23180592991913745</v>
      </c>
      <c r="V1431">
        <v>0.22679324894514769</v>
      </c>
      <c r="W1431">
        <v>628.90826416015602</v>
      </c>
      <c r="X1431">
        <v>540</v>
      </c>
      <c r="Y1431">
        <v>416</v>
      </c>
      <c r="Z1431">
        <v>864.56005859375</v>
      </c>
      <c r="AA1431">
        <v>835</v>
      </c>
      <c r="AB1431">
        <v>753</v>
      </c>
      <c r="AC1431">
        <v>0.72743155077405108</v>
      </c>
      <c r="AD1431">
        <v>0.6467065868263473</v>
      </c>
      <c r="AE1431">
        <v>0.5524568393094289</v>
      </c>
      <c r="AF1431">
        <v>232.630597915886</v>
      </c>
      <c r="AG1431">
        <v>76</v>
      </c>
      <c r="AH1431">
        <v>62</v>
      </c>
      <c r="AI1431">
        <v>8.8083889418493794E-2</v>
      </c>
      <c r="AJ1431">
        <v>2.904088651127245E-2</v>
      </c>
      <c r="AK1431">
        <v>2.3082650781831721E-2</v>
      </c>
      <c r="AL1431">
        <f t="shared" si="521"/>
        <v>0.91191611058150623</v>
      </c>
      <c r="AM1431">
        <f t="shared" si="521"/>
        <v>0.97095911348872754</v>
      </c>
      <c r="AN1431">
        <f t="shared" si="521"/>
        <v>0.97691734921816831</v>
      </c>
      <c r="AO1431">
        <v>36838.329268292684</v>
      </c>
      <c r="AP1431">
        <v>44562.474458520643</v>
      </c>
      <c r="AQ1431">
        <v>44750</v>
      </c>
      <c r="AR1431">
        <v>1102.3222222222223</v>
      </c>
      <c r="AS1431">
        <v>941.4851720047451</v>
      </c>
      <c r="AT1431">
        <v>1169</v>
      </c>
      <c r="AU1431">
        <f t="shared" si="507"/>
        <v>-5.9043002907221344E-2</v>
      </c>
      <c r="AV1431">
        <f t="shared" si="508"/>
        <v>-5.9582357294407293E-3</v>
      </c>
      <c r="AW1431">
        <v>4.0557009789955023E-2</v>
      </c>
      <c r="AX1431">
        <v>-5.0126809739897693E-3</v>
      </c>
      <c r="AY1431" s="1">
        <f t="shared" si="509"/>
        <v>7724.1451902279587</v>
      </c>
      <c r="AZ1431" s="1">
        <f t="shared" si="510"/>
        <v>187.52554147935734</v>
      </c>
      <c r="BA1431" s="1">
        <f t="shared" si="522"/>
        <v>-160.83705021747721</v>
      </c>
      <c r="BB1431" s="1">
        <f t="shared" si="523"/>
        <v>227.5148279952549</v>
      </c>
      <c r="BC1431">
        <f t="shared" si="511"/>
        <v>1</v>
      </c>
      <c r="BD1431">
        <f t="shared" si="512"/>
        <v>1</v>
      </c>
      <c r="BE1431">
        <f t="shared" si="513"/>
        <v>1</v>
      </c>
      <c r="BF1431">
        <f t="shared" si="514"/>
        <v>1</v>
      </c>
      <c r="BG1431">
        <f t="shared" si="515"/>
        <v>0</v>
      </c>
      <c r="BH1431">
        <f t="shared" si="516"/>
        <v>0</v>
      </c>
      <c r="BI1431">
        <f t="shared" si="517"/>
        <v>1</v>
      </c>
      <c r="BJ1431">
        <f t="shared" si="518"/>
        <v>1</v>
      </c>
      <c r="BK1431">
        <f t="shared" si="519"/>
        <v>1</v>
      </c>
      <c r="BL1431">
        <f t="shared" si="520"/>
        <v>1</v>
      </c>
      <c r="BM1431">
        <f t="shared" si="524"/>
        <v>1</v>
      </c>
      <c r="BN1431">
        <f t="shared" si="525"/>
        <v>1</v>
      </c>
      <c r="BO1431">
        <f>IF(AND(AU1431&gt;'County Avg'!$E$3,'Gentrification Calcs'!AW1431&gt;'County Avg'!$E$4,'Gentrification Calcs'!AY1431&gt;'County Avg'!$E$5,'Gentrification Calcs'!BA1431&gt;'County Avg'!$E$6),1,0)</f>
        <v>0</v>
      </c>
      <c r="BP1431">
        <f>IF(AND(AV1431&gt;'County Avg'!$F$3,'Gentrification Calcs'!AX1431&gt;'County Avg'!$F$4,'Gentrification Calcs'!AZ1431&gt;'County Avg'!$F$5,'Gentrification Calcs'!BB1431&gt;'County Avg'!$F$6),1,0)</f>
        <v>0</v>
      </c>
      <c r="BQ1431">
        <f t="shared" si="526"/>
        <v>0</v>
      </c>
      <c r="BR1431">
        <f t="shared" si="527"/>
        <v>0</v>
      </c>
      <c r="BS1431">
        <f t="shared" si="528"/>
        <v>0</v>
      </c>
      <c r="BT1431">
        <f t="shared" si="529"/>
        <v>0</v>
      </c>
    </row>
    <row r="1432" spans="1:72" x14ac:dyDescent="0.25">
      <c r="A1432">
        <v>6037481714</v>
      </c>
      <c r="B1432">
        <v>2577.5499965950598</v>
      </c>
      <c r="C1432">
        <v>2510</v>
      </c>
      <c r="D1432">
        <v>2661</v>
      </c>
      <c r="E1432">
        <v>869.62130449999995</v>
      </c>
      <c r="F1432">
        <v>866</v>
      </c>
      <c r="G1432">
        <v>845</v>
      </c>
      <c r="H1432">
        <v>532.22335955948415</v>
      </c>
      <c r="I1432">
        <v>595.50760000000002</v>
      </c>
      <c r="J1432">
        <v>503.47120000000001</v>
      </c>
      <c r="K1432">
        <v>0.61201738826476071</v>
      </c>
      <c r="L1432">
        <v>0.68765311778290994</v>
      </c>
      <c r="M1432">
        <v>0.59582390532544383</v>
      </c>
      <c r="N1432">
        <v>1815.5487740000001</v>
      </c>
      <c r="O1432">
        <v>1867</v>
      </c>
      <c r="P1432">
        <v>2050</v>
      </c>
      <c r="Q1432">
        <v>433.95427819999998</v>
      </c>
      <c r="R1432">
        <v>375</v>
      </c>
      <c r="S1432">
        <v>386</v>
      </c>
      <c r="T1432">
        <v>0.23902099707512456</v>
      </c>
      <c r="U1432">
        <v>0.20085698982324585</v>
      </c>
      <c r="V1432">
        <v>0.18829268292682927</v>
      </c>
      <c r="W1432">
        <v>129.53079414367701</v>
      </c>
      <c r="X1432">
        <v>691</v>
      </c>
      <c r="Y1432">
        <v>608</v>
      </c>
      <c r="Z1432">
        <v>864.61123704910301</v>
      </c>
      <c r="AA1432">
        <v>892</v>
      </c>
      <c r="AB1432">
        <v>845</v>
      </c>
      <c r="AC1432">
        <v>0.14981391473208519</v>
      </c>
      <c r="AD1432">
        <v>0.7746636771300448</v>
      </c>
      <c r="AE1432">
        <v>0.7195266272189349</v>
      </c>
      <c r="AF1432">
        <v>871.30406314407901</v>
      </c>
      <c r="AG1432">
        <v>103</v>
      </c>
      <c r="AH1432">
        <v>27</v>
      </c>
      <c r="AI1432">
        <v>0.3380357565498518</v>
      </c>
      <c r="AJ1432">
        <v>4.1035856573705176E-2</v>
      </c>
      <c r="AK1432">
        <v>1.0146561443066516E-2</v>
      </c>
      <c r="AL1432">
        <f t="shared" si="521"/>
        <v>0.66196424345014826</v>
      </c>
      <c r="AM1432">
        <f t="shared" si="521"/>
        <v>0.95896414342629477</v>
      </c>
      <c r="AN1432">
        <f t="shared" si="521"/>
        <v>0.98985343855693353</v>
      </c>
      <c r="AO1432">
        <v>36838.329268292684</v>
      </c>
      <c r="AP1432">
        <v>31000.103800572131</v>
      </c>
      <c r="AQ1432">
        <v>27201</v>
      </c>
      <c r="AR1432">
        <v>1102.3222222222223</v>
      </c>
      <c r="AS1432">
        <v>921.19454329774624</v>
      </c>
      <c r="AT1432">
        <v>1111</v>
      </c>
      <c r="AU1432">
        <f t="shared" si="507"/>
        <v>-0.29699989997614662</v>
      </c>
      <c r="AV1432">
        <f t="shared" si="508"/>
        <v>-3.088929513063866E-2</v>
      </c>
      <c r="AW1432">
        <v>-3.8164007251878712E-2</v>
      </c>
      <c r="AX1432">
        <v>-1.2564306896416577E-2</v>
      </c>
      <c r="AY1432" s="1">
        <f t="shared" si="509"/>
        <v>-5838.2254677205528</v>
      </c>
      <c r="AZ1432" s="1">
        <f t="shared" si="510"/>
        <v>-3799.1038005721311</v>
      </c>
      <c r="BA1432" s="1">
        <f t="shared" si="522"/>
        <v>-181.12767892447607</v>
      </c>
      <c r="BB1432" s="1">
        <f t="shared" si="523"/>
        <v>189.80545670225376</v>
      </c>
      <c r="BC1432">
        <f t="shared" si="511"/>
        <v>1</v>
      </c>
      <c r="BD1432">
        <f t="shared" si="512"/>
        <v>1</v>
      </c>
      <c r="BE1432">
        <f t="shared" si="513"/>
        <v>1</v>
      </c>
      <c r="BF1432">
        <f t="shared" si="514"/>
        <v>1</v>
      </c>
      <c r="BG1432">
        <f t="shared" si="515"/>
        <v>0</v>
      </c>
      <c r="BH1432">
        <f t="shared" si="516"/>
        <v>0</v>
      </c>
      <c r="BI1432">
        <f t="shared" si="517"/>
        <v>0</v>
      </c>
      <c r="BJ1432">
        <f t="shared" si="518"/>
        <v>1</v>
      </c>
      <c r="BK1432">
        <f t="shared" si="519"/>
        <v>1</v>
      </c>
      <c r="BL1432">
        <f t="shared" si="520"/>
        <v>1</v>
      </c>
      <c r="BM1432">
        <f t="shared" si="524"/>
        <v>0</v>
      </c>
      <c r="BN1432">
        <f t="shared" si="525"/>
        <v>1</v>
      </c>
      <c r="BO1432">
        <f>IF(AND(AU1432&gt;'County Avg'!$E$3,'Gentrification Calcs'!AW1432&gt;'County Avg'!$E$4,'Gentrification Calcs'!AY1432&gt;'County Avg'!$E$5,'Gentrification Calcs'!BA1432&gt;'County Avg'!$E$6),1,0)</f>
        <v>0</v>
      </c>
      <c r="BP1432">
        <f>IF(AND(AV1432&gt;'County Avg'!$F$3,'Gentrification Calcs'!AX1432&gt;'County Avg'!$F$4,'Gentrification Calcs'!AZ1432&gt;'County Avg'!$F$5,'Gentrification Calcs'!BB1432&gt;'County Avg'!$F$6),1,0)</f>
        <v>0</v>
      </c>
      <c r="BQ1432">
        <f t="shared" si="526"/>
        <v>0</v>
      </c>
      <c r="BR1432">
        <f t="shared" si="527"/>
        <v>0</v>
      </c>
      <c r="BS1432">
        <f t="shared" si="528"/>
        <v>0</v>
      </c>
      <c r="BT1432">
        <f t="shared" si="529"/>
        <v>0</v>
      </c>
    </row>
    <row r="1433" spans="1:72" x14ac:dyDescent="0.25">
      <c r="A1433">
        <v>6037481800</v>
      </c>
      <c r="B1433">
        <v>5087.1914931835099</v>
      </c>
      <c r="C1433">
        <v>2671.0572344064699</v>
      </c>
      <c r="D1433">
        <v>2718</v>
      </c>
      <c r="E1433">
        <v>1778.1264699999999</v>
      </c>
      <c r="F1433">
        <v>909.73645020000004</v>
      </c>
      <c r="G1433">
        <v>919</v>
      </c>
      <c r="H1433">
        <v>246.71482963284291</v>
      </c>
      <c r="I1433">
        <v>280.66385018589006</v>
      </c>
      <c r="J1433">
        <v>272.34480000000002</v>
      </c>
      <c r="K1433">
        <v>0.13874987735424854</v>
      </c>
      <c r="L1433">
        <v>0.30851116290238545</v>
      </c>
      <c r="M1433">
        <v>0.29634907508161046</v>
      </c>
      <c r="N1433">
        <v>3356.98398</v>
      </c>
      <c r="O1433">
        <v>2053.0671390000002</v>
      </c>
      <c r="P1433">
        <v>2129</v>
      </c>
      <c r="Q1433">
        <v>763.96184740000001</v>
      </c>
      <c r="R1433">
        <v>742.17938230000004</v>
      </c>
      <c r="S1433">
        <v>645</v>
      </c>
      <c r="T1433">
        <v>0.22757387343862154</v>
      </c>
      <c r="U1433">
        <v>0.3614978624914808</v>
      </c>
      <c r="V1433">
        <v>0.30295913574448097</v>
      </c>
      <c r="W1433">
        <v>552.95371752977405</v>
      </c>
      <c r="X1433">
        <v>178.39903259277301</v>
      </c>
      <c r="Y1433">
        <v>146</v>
      </c>
      <c r="Z1433">
        <v>1755.4896994829201</v>
      </c>
      <c r="AA1433">
        <v>902.83703613281295</v>
      </c>
      <c r="AB1433">
        <v>919</v>
      </c>
      <c r="AC1433">
        <v>0.31498545260199856</v>
      </c>
      <c r="AD1433">
        <v>0.19759826574785019</v>
      </c>
      <c r="AE1433">
        <v>0.1588683351468988</v>
      </c>
      <c r="AF1433">
        <v>1489.57183094128</v>
      </c>
      <c r="AG1433">
        <v>573.63665771484398</v>
      </c>
      <c r="AH1433">
        <v>374</v>
      </c>
      <c r="AI1433">
        <v>0.29280828782191604</v>
      </c>
      <c r="AJ1433">
        <v>0.21476015201984641</v>
      </c>
      <c r="AK1433">
        <v>0.13760117733627666</v>
      </c>
      <c r="AL1433">
        <f t="shared" si="521"/>
        <v>0.70719171217808396</v>
      </c>
      <c r="AM1433">
        <f t="shared" si="521"/>
        <v>0.78523984798015356</v>
      </c>
      <c r="AN1433">
        <f t="shared" si="521"/>
        <v>0.86239882266372336</v>
      </c>
      <c r="AO1433">
        <v>78224.085365853665</v>
      </c>
      <c r="AP1433">
        <v>82309.511646914601</v>
      </c>
      <c r="AQ1433">
        <v>72829</v>
      </c>
      <c r="AR1433">
        <v>1530.8111111111111</v>
      </c>
      <c r="AS1433">
        <v>1145.7441676551998</v>
      </c>
      <c r="AT1433">
        <v>1438</v>
      </c>
      <c r="AU1433">
        <f t="shared" si="507"/>
        <v>-7.8048135802069624E-2</v>
      </c>
      <c r="AV1433">
        <f t="shared" si="508"/>
        <v>-7.7158974683569748E-2</v>
      </c>
      <c r="AW1433">
        <v>0.13392398905285927</v>
      </c>
      <c r="AX1433">
        <v>-5.8538726746999836E-2</v>
      </c>
      <c r="AY1433" s="1">
        <f t="shared" si="509"/>
        <v>4085.4262810609362</v>
      </c>
      <c r="AZ1433" s="1">
        <f t="shared" si="510"/>
        <v>-9480.5116469146014</v>
      </c>
      <c r="BA1433" s="1">
        <f t="shared" si="522"/>
        <v>-385.06694345591131</v>
      </c>
      <c r="BB1433" s="1">
        <f t="shared" si="523"/>
        <v>292.25583234480018</v>
      </c>
      <c r="BC1433">
        <f t="shared" si="511"/>
        <v>1</v>
      </c>
      <c r="BD1433">
        <f t="shared" si="512"/>
        <v>1</v>
      </c>
      <c r="BE1433">
        <f t="shared" si="513"/>
        <v>0</v>
      </c>
      <c r="BF1433">
        <f t="shared" si="514"/>
        <v>0</v>
      </c>
      <c r="BG1433">
        <f t="shared" si="515"/>
        <v>0</v>
      </c>
      <c r="BH1433">
        <f t="shared" si="516"/>
        <v>0</v>
      </c>
      <c r="BI1433">
        <f t="shared" si="517"/>
        <v>0</v>
      </c>
      <c r="BJ1433">
        <f t="shared" si="518"/>
        <v>0</v>
      </c>
      <c r="BK1433">
        <f t="shared" si="519"/>
        <v>1</v>
      </c>
      <c r="BL1433">
        <f t="shared" si="520"/>
        <v>1</v>
      </c>
      <c r="BM1433">
        <f t="shared" si="524"/>
        <v>0</v>
      </c>
      <c r="BN1433">
        <f t="shared" si="525"/>
        <v>0</v>
      </c>
      <c r="BO1433">
        <f>IF(AND(AU1433&gt;'County Avg'!$E$3,'Gentrification Calcs'!AW1433&gt;'County Avg'!$E$4,'Gentrification Calcs'!AY1433&gt;'County Avg'!$E$5,'Gentrification Calcs'!BA1433&gt;'County Avg'!$E$6),1,0)</f>
        <v>0</v>
      </c>
      <c r="BP1433">
        <f>IF(AND(AV1433&gt;'County Avg'!$F$3,'Gentrification Calcs'!AX1433&gt;'County Avg'!$F$4,'Gentrification Calcs'!AZ1433&gt;'County Avg'!$F$5,'Gentrification Calcs'!BB1433&gt;'County Avg'!$F$6),1,0)</f>
        <v>0</v>
      </c>
      <c r="BQ1433">
        <f t="shared" si="526"/>
        <v>0</v>
      </c>
      <c r="BR1433">
        <f t="shared" si="527"/>
        <v>0</v>
      </c>
      <c r="BS1433">
        <f t="shared" si="528"/>
        <v>0</v>
      </c>
      <c r="BT1433">
        <f t="shared" si="529"/>
        <v>0</v>
      </c>
    </row>
    <row r="1434" spans="1:72" x14ac:dyDescent="0.25">
      <c r="A1434">
        <v>6037481901</v>
      </c>
      <c r="B1434">
        <v>3432.1453095900101</v>
      </c>
      <c r="C1434">
        <v>5899.00010204315</v>
      </c>
      <c r="D1434">
        <v>5721</v>
      </c>
      <c r="E1434">
        <v>1080.1909350000001</v>
      </c>
      <c r="F1434">
        <v>1736.0870359999999</v>
      </c>
      <c r="G1434">
        <v>2006</v>
      </c>
      <c r="H1434">
        <v>674.51594781076972</v>
      </c>
      <c r="I1434">
        <v>537.21341235083548</v>
      </c>
      <c r="J1434">
        <v>629.65219999999999</v>
      </c>
      <c r="K1434">
        <v>0.62444140749132437</v>
      </c>
      <c r="L1434">
        <v>0.30943921658938967</v>
      </c>
      <c r="M1434">
        <v>0.31388444666001991</v>
      </c>
      <c r="N1434">
        <v>2246.0238979999999</v>
      </c>
      <c r="O1434">
        <v>3806.5444339999999</v>
      </c>
      <c r="P1434">
        <v>4322</v>
      </c>
      <c r="Q1434">
        <v>515.61774409999998</v>
      </c>
      <c r="R1434">
        <v>1040.0683590000001</v>
      </c>
      <c r="S1434">
        <v>1457</v>
      </c>
      <c r="T1434">
        <v>0.22956912638335605</v>
      </c>
      <c r="U1434">
        <v>0.27323163489440044</v>
      </c>
      <c r="V1434">
        <v>0.33711244794076817</v>
      </c>
      <c r="W1434">
        <v>532.58288073912297</v>
      </c>
      <c r="X1434">
        <v>588.66809082031295</v>
      </c>
      <c r="Y1434">
        <v>717</v>
      </c>
      <c r="Z1434">
        <v>1067.2721095532199</v>
      </c>
      <c r="AA1434">
        <v>1734.3271484375</v>
      </c>
      <c r="AB1434">
        <v>2006</v>
      </c>
      <c r="AC1434">
        <v>0.49901320944484545</v>
      </c>
      <c r="AD1434">
        <v>0.33942159721749104</v>
      </c>
      <c r="AE1434">
        <v>0.35742771684945163</v>
      </c>
      <c r="AF1434">
        <v>733.76099415135695</v>
      </c>
      <c r="AG1434">
        <v>1047.98767089844</v>
      </c>
      <c r="AH1434">
        <v>835</v>
      </c>
      <c r="AI1434">
        <v>0.21379077164976124</v>
      </c>
      <c r="AJ1434">
        <v>0.17765513693337009</v>
      </c>
      <c r="AK1434">
        <v>0.14595350463205733</v>
      </c>
      <c r="AL1434">
        <f t="shared" si="521"/>
        <v>0.78620922835023876</v>
      </c>
      <c r="AM1434">
        <f t="shared" si="521"/>
        <v>0.82234486306662991</v>
      </c>
      <c r="AN1434">
        <f t="shared" si="521"/>
        <v>0.85404649536794264</v>
      </c>
      <c r="AO1434">
        <v>64460.274125132557</v>
      </c>
      <c r="AP1434">
        <v>72138.782182264011</v>
      </c>
      <c r="AQ1434">
        <v>68731</v>
      </c>
      <c r="AR1434">
        <v>1091.9555555555555</v>
      </c>
      <c r="AS1434">
        <v>976.65559509687637</v>
      </c>
      <c r="AT1434">
        <v>1219</v>
      </c>
      <c r="AU1434">
        <f t="shared" si="507"/>
        <v>-3.6135634716391141E-2</v>
      </c>
      <c r="AV1434">
        <f t="shared" si="508"/>
        <v>-3.170163230131276E-2</v>
      </c>
      <c r="AW1434">
        <v>4.366250851104439E-2</v>
      </c>
      <c r="AX1434">
        <v>6.3880813046367724E-2</v>
      </c>
      <c r="AY1434" s="1">
        <f t="shared" si="509"/>
        <v>7678.5080571314538</v>
      </c>
      <c r="AZ1434" s="1">
        <f t="shared" si="510"/>
        <v>-3407.7821822640108</v>
      </c>
      <c r="BA1434" s="1">
        <f t="shared" si="522"/>
        <v>-115.29996045867915</v>
      </c>
      <c r="BB1434" s="1">
        <f t="shared" si="523"/>
        <v>242.34440490312363</v>
      </c>
      <c r="BC1434">
        <f t="shared" si="511"/>
        <v>1</v>
      </c>
      <c r="BD1434">
        <f t="shared" si="512"/>
        <v>1</v>
      </c>
      <c r="BE1434">
        <f t="shared" si="513"/>
        <v>1</v>
      </c>
      <c r="BF1434">
        <f t="shared" si="514"/>
        <v>0</v>
      </c>
      <c r="BG1434">
        <f t="shared" si="515"/>
        <v>0</v>
      </c>
      <c r="BH1434">
        <f t="shared" si="516"/>
        <v>0</v>
      </c>
      <c r="BI1434">
        <f t="shared" si="517"/>
        <v>0</v>
      </c>
      <c r="BJ1434">
        <f t="shared" si="518"/>
        <v>0</v>
      </c>
      <c r="BK1434">
        <f t="shared" si="519"/>
        <v>1</v>
      </c>
      <c r="BL1434">
        <f t="shared" si="520"/>
        <v>1</v>
      </c>
      <c r="BM1434">
        <f t="shared" si="524"/>
        <v>0</v>
      </c>
      <c r="BN1434">
        <f t="shared" si="525"/>
        <v>0</v>
      </c>
      <c r="BO1434">
        <f>IF(AND(AU1434&gt;'County Avg'!$E$3,'Gentrification Calcs'!AW1434&gt;'County Avg'!$E$4,'Gentrification Calcs'!AY1434&gt;'County Avg'!$E$5,'Gentrification Calcs'!BA1434&gt;'County Avg'!$E$6),1,0)</f>
        <v>1</v>
      </c>
      <c r="BP1434">
        <f>IF(AND(AV1434&gt;'County Avg'!$F$3,'Gentrification Calcs'!AX1434&gt;'County Avg'!$F$4,'Gentrification Calcs'!AZ1434&gt;'County Avg'!$F$5,'Gentrification Calcs'!BB1434&gt;'County Avg'!$F$6),1,0)</f>
        <v>0</v>
      </c>
      <c r="BQ1434">
        <f t="shared" si="526"/>
        <v>0</v>
      </c>
      <c r="BR1434">
        <f t="shared" si="527"/>
        <v>0</v>
      </c>
      <c r="BS1434">
        <f t="shared" si="528"/>
        <v>0</v>
      </c>
      <c r="BT1434">
        <f t="shared" si="529"/>
        <v>0</v>
      </c>
    </row>
    <row r="1435" spans="1:72" x14ac:dyDescent="0.25">
      <c r="A1435">
        <v>6037481902</v>
      </c>
      <c r="B1435">
        <v>3054.56944965498</v>
      </c>
      <c r="C1435">
        <v>3285.7634302750198</v>
      </c>
      <c r="D1435">
        <v>3652</v>
      </c>
      <c r="E1435">
        <v>1002.978886</v>
      </c>
      <c r="F1435">
        <v>1026.095701</v>
      </c>
      <c r="G1435">
        <v>1192</v>
      </c>
      <c r="H1435">
        <v>383.69702117341774</v>
      </c>
      <c r="I1435">
        <v>378.15422266120146</v>
      </c>
      <c r="J1435">
        <v>386.37919999999997</v>
      </c>
      <c r="K1435">
        <v>0.38255742621227795</v>
      </c>
      <c r="L1435">
        <v>0.36853699152297831</v>
      </c>
      <c r="M1435">
        <v>0.32414362416107378</v>
      </c>
      <c r="N1435">
        <v>2165.0851790000002</v>
      </c>
      <c r="O1435">
        <v>2195.729977</v>
      </c>
      <c r="P1435">
        <v>2560</v>
      </c>
      <c r="Q1435">
        <v>914.63980489999994</v>
      </c>
      <c r="R1435">
        <v>509.55213070000002</v>
      </c>
      <c r="S1435">
        <v>763</v>
      </c>
      <c r="T1435">
        <v>0.42244980186989672</v>
      </c>
      <c r="U1435">
        <v>0.23206502440532106</v>
      </c>
      <c r="V1435">
        <v>0.29804687499999999</v>
      </c>
      <c r="W1435">
        <v>131.70805892348301</v>
      </c>
      <c r="X1435">
        <v>509.07182717323298</v>
      </c>
      <c r="Y1435">
        <v>654</v>
      </c>
      <c r="Z1435">
        <v>1000.52287209034</v>
      </c>
      <c r="AA1435">
        <v>1022.1493873596201</v>
      </c>
      <c r="AB1435">
        <v>1192</v>
      </c>
      <c r="AC1435">
        <v>0.13163922844493525</v>
      </c>
      <c r="AD1435">
        <v>0.4980405344548014</v>
      </c>
      <c r="AE1435">
        <v>0.54865771812080533</v>
      </c>
      <c r="AF1435">
        <v>450.30457959108497</v>
      </c>
      <c r="AG1435">
        <v>460.38512945175199</v>
      </c>
      <c r="AH1435">
        <v>245</v>
      </c>
      <c r="AI1435">
        <v>0.14741998406418549</v>
      </c>
      <c r="AJ1435">
        <v>0.14011511760395287</v>
      </c>
      <c r="AK1435">
        <v>6.7086527929901427E-2</v>
      </c>
      <c r="AL1435">
        <f t="shared" si="521"/>
        <v>0.85258001593581456</v>
      </c>
      <c r="AM1435">
        <f t="shared" si="521"/>
        <v>0.8598848823960471</v>
      </c>
      <c r="AN1435">
        <f t="shared" si="521"/>
        <v>0.93291347207009856</v>
      </c>
      <c r="AO1435">
        <v>63148.830328738077</v>
      </c>
      <c r="AP1435">
        <v>62949.475684511657</v>
      </c>
      <c r="AQ1435">
        <v>58500</v>
      </c>
      <c r="AR1435">
        <v>1038.3944444444444</v>
      </c>
      <c r="AS1435">
        <v>964.48121787267701</v>
      </c>
      <c r="AT1435">
        <v>1126</v>
      </c>
      <c r="AU1435">
        <f t="shared" si="507"/>
        <v>-7.304866460232623E-3</v>
      </c>
      <c r="AV1435">
        <f t="shared" si="508"/>
        <v>-7.3028589674051445E-2</v>
      </c>
      <c r="AW1435">
        <v>-0.19038477746457566</v>
      </c>
      <c r="AX1435">
        <v>6.5981850594678926E-2</v>
      </c>
      <c r="AY1435" s="1">
        <f t="shared" si="509"/>
        <v>-199.35464422641962</v>
      </c>
      <c r="AZ1435" s="1">
        <f t="shared" si="510"/>
        <v>-4449.4756845116572</v>
      </c>
      <c r="BA1435" s="1">
        <f t="shared" si="522"/>
        <v>-73.913226571767382</v>
      </c>
      <c r="BB1435" s="1">
        <f t="shared" si="523"/>
        <v>161.51878212732299</v>
      </c>
      <c r="BC1435">
        <f t="shared" si="511"/>
        <v>1</v>
      </c>
      <c r="BD1435">
        <f t="shared" si="512"/>
        <v>1</v>
      </c>
      <c r="BE1435">
        <f t="shared" si="513"/>
        <v>0</v>
      </c>
      <c r="BF1435">
        <f t="shared" si="514"/>
        <v>0</v>
      </c>
      <c r="BG1435">
        <f t="shared" si="515"/>
        <v>0</v>
      </c>
      <c r="BH1435">
        <f t="shared" si="516"/>
        <v>0</v>
      </c>
      <c r="BI1435">
        <f t="shared" si="517"/>
        <v>0</v>
      </c>
      <c r="BJ1435">
        <f t="shared" si="518"/>
        <v>0</v>
      </c>
      <c r="BK1435">
        <f t="shared" si="519"/>
        <v>1</v>
      </c>
      <c r="BL1435">
        <f t="shared" si="520"/>
        <v>1</v>
      </c>
      <c r="BM1435">
        <f t="shared" si="524"/>
        <v>0</v>
      </c>
      <c r="BN1435">
        <f t="shared" si="525"/>
        <v>0</v>
      </c>
      <c r="BO1435">
        <f>IF(AND(AU1435&gt;'County Avg'!$E$3,'Gentrification Calcs'!AW1435&gt;'County Avg'!$E$4,'Gentrification Calcs'!AY1435&gt;'County Avg'!$E$5,'Gentrification Calcs'!BA1435&gt;'County Avg'!$E$6),1,0)</f>
        <v>0</v>
      </c>
      <c r="BP1435">
        <f>IF(AND(AV1435&gt;'County Avg'!$F$3,'Gentrification Calcs'!AX1435&gt;'County Avg'!$F$4,'Gentrification Calcs'!AZ1435&gt;'County Avg'!$F$5,'Gentrification Calcs'!BB1435&gt;'County Avg'!$F$6),1,0)</f>
        <v>0</v>
      </c>
      <c r="BQ1435">
        <f t="shared" si="526"/>
        <v>0</v>
      </c>
      <c r="BR1435">
        <f t="shared" si="527"/>
        <v>0</v>
      </c>
      <c r="BS1435">
        <f t="shared" si="528"/>
        <v>0</v>
      </c>
      <c r="BT1435">
        <f t="shared" si="529"/>
        <v>0</v>
      </c>
    </row>
    <row r="1436" spans="1:72" x14ac:dyDescent="0.25">
      <c r="A1436">
        <v>6037482001</v>
      </c>
      <c r="B1436">
        <v>6814.8715517669398</v>
      </c>
      <c r="C1436">
        <v>2877.5992804284901</v>
      </c>
      <c r="D1436">
        <v>2757</v>
      </c>
      <c r="E1436">
        <v>2509.4260340000001</v>
      </c>
      <c r="F1436">
        <v>983.79678760000002</v>
      </c>
      <c r="G1436">
        <v>996</v>
      </c>
      <c r="H1436">
        <v>191.53332796285716</v>
      </c>
      <c r="I1436">
        <v>241.3329173574578</v>
      </c>
      <c r="J1436">
        <v>297.47120000000001</v>
      </c>
      <c r="K1436">
        <v>7.6325552284780815E-2</v>
      </c>
      <c r="L1436">
        <v>0.24530768996125332</v>
      </c>
      <c r="M1436">
        <v>0.29866586345381529</v>
      </c>
      <c r="N1436">
        <v>4877.9925750000002</v>
      </c>
      <c r="O1436">
        <v>2170.327847</v>
      </c>
      <c r="P1436">
        <v>2171</v>
      </c>
      <c r="Q1436">
        <v>1492.267278</v>
      </c>
      <c r="R1436">
        <v>1017.231268</v>
      </c>
      <c r="S1436">
        <v>1103</v>
      </c>
      <c r="T1436">
        <v>0.30591831681908616</v>
      </c>
      <c r="U1436">
        <v>0.46869935775191662</v>
      </c>
      <c r="V1436">
        <v>0.50806080147397514</v>
      </c>
      <c r="W1436">
        <v>1059.14270918584</v>
      </c>
      <c r="X1436">
        <v>126.89038926363</v>
      </c>
      <c r="Y1436">
        <v>184</v>
      </c>
      <c r="Z1436">
        <v>2512.3526697084299</v>
      </c>
      <c r="AA1436">
        <v>992.70167234539997</v>
      </c>
      <c r="AB1436">
        <v>996</v>
      </c>
      <c r="AC1436">
        <v>0.42157405763767963</v>
      </c>
      <c r="AD1436">
        <v>0.1278232854829722</v>
      </c>
      <c r="AE1436">
        <v>0.18473895582329317</v>
      </c>
      <c r="AF1436">
        <v>735.36557287027301</v>
      </c>
      <c r="AG1436">
        <v>316.42411845549901</v>
      </c>
      <c r="AH1436">
        <v>333</v>
      </c>
      <c r="AI1436">
        <v>0.10790600633985678</v>
      </c>
      <c r="AJ1436">
        <v>0.10996114733820121</v>
      </c>
      <c r="AK1436">
        <v>0.12078346028291621</v>
      </c>
      <c r="AL1436">
        <f t="shared" si="521"/>
        <v>0.89209399366014319</v>
      </c>
      <c r="AM1436">
        <f t="shared" si="521"/>
        <v>0.89003885266179883</v>
      </c>
      <c r="AN1436">
        <f t="shared" si="521"/>
        <v>0.8792165397170838</v>
      </c>
      <c r="AO1436">
        <v>108886.11293743373</v>
      </c>
      <c r="AP1436">
        <v>100661.56191254599</v>
      </c>
      <c r="AQ1436">
        <v>92407</v>
      </c>
      <c r="AR1436">
        <v>1575.7333333333333</v>
      </c>
      <c r="AS1436">
        <v>1578.6109134045078</v>
      </c>
      <c r="AT1436">
        <v>1063</v>
      </c>
      <c r="AU1436">
        <f t="shared" si="507"/>
        <v>2.0551409983444319E-3</v>
      </c>
      <c r="AV1436">
        <f t="shared" si="508"/>
        <v>1.0822312944715001E-2</v>
      </c>
      <c r="AW1436">
        <v>0.16278104093283047</v>
      </c>
      <c r="AX1436">
        <v>3.936144372205852E-2</v>
      </c>
      <c r="AY1436" s="1">
        <f t="shared" si="509"/>
        <v>-8224.5510248877399</v>
      </c>
      <c r="AZ1436" s="1">
        <f t="shared" si="510"/>
        <v>-8254.5619125459925</v>
      </c>
      <c r="BA1436" s="1">
        <f t="shared" si="522"/>
        <v>2.8775800711744068</v>
      </c>
      <c r="BB1436" s="1">
        <f t="shared" si="523"/>
        <v>-515.61091340450776</v>
      </c>
      <c r="BC1436">
        <f t="shared" si="511"/>
        <v>1</v>
      </c>
      <c r="BD1436">
        <f t="shared" si="512"/>
        <v>1</v>
      </c>
      <c r="BE1436">
        <f t="shared" si="513"/>
        <v>0</v>
      </c>
      <c r="BF1436">
        <f t="shared" si="514"/>
        <v>0</v>
      </c>
      <c r="BG1436">
        <f t="shared" si="515"/>
        <v>0</v>
      </c>
      <c r="BH1436">
        <f t="shared" si="516"/>
        <v>0</v>
      </c>
      <c r="BI1436">
        <f t="shared" si="517"/>
        <v>0</v>
      </c>
      <c r="BJ1436">
        <f t="shared" si="518"/>
        <v>0</v>
      </c>
      <c r="BK1436">
        <f t="shared" si="519"/>
        <v>1</v>
      </c>
      <c r="BL1436">
        <f t="shared" si="520"/>
        <v>1</v>
      </c>
      <c r="BM1436">
        <f t="shared" si="524"/>
        <v>0</v>
      </c>
      <c r="BN1436">
        <f t="shared" si="525"/>
        <v>0</v>
      </c>
      <c r="BO1436">
        <f>IF(AND(AU1436&gt;'County Avg'!$E$3,'Gentrification Calcs'!AW1436&gt;'County Avg'!$E$4,'Gentrification Calcs'!AY1436&gt;'County Avg'!$E$5,'Gentrification Calcs'!BA1436&gt;'County Avg'!$E$6),1,0)</f>
        <v>0</v>
      </c>
      <c r="BP1436">
        <f>IF(AND(AV1436&gt;'County Avg'!$F$3,'Gentrification Calcs'!AX1436&gt;'County Avg'!$F$4,'Gentrification Calcs'!AZ1436&gt;'County Avg'!$F$5,'Gentrification Calcs'!BB1436&gt;'County Avg'!$F$6),1,0)</f>
        <v>0</v>
      </c>
      <c r="BQ1436">
        <f t="shared" si="526"/>
        <v>0</v>
      </c>
      <c r="BR1436">
        <f t="shared" si="527"/>
        <v>0</v>
      </c>
      <c r="BS1436">
        <f t="shared" si="528"/>
        <v>0</v>
      </c>
      <c r="BT1436">
        <f t="shared" si="529"/>
        <v>0</v>
      </c>
    </row>
    <row r="1437" spans="1:72" x14ac:dyDescent="0.25">
      <c r="A1437">
        <v>6037482002</v>
      </c>
      <c r="B1437">
        <v>4647.0746449153803</v>
      </c>
      <c r="C1437">
        <v>6841.1971538625703</v>
      </c>
      <c r="D1437">
        <v>6896</v>
      </c>
      <c r="E1437">
        <v>1420.100277</v>
      </c>
      <c r="F1437">
        <v>2488.3272550000002</v>
      </c>
      <c r="G1437">
        <v>2244</v>
      </c>
      <c r="H1437">
        <v>994.25529348995747</v>
      </c>
      <c r="I1437">
        <v>1018.1748402093908</v>
      </c>
      <c r="J1437">
        <v>807.08899999999994</v>
      </c>
      <c r="K1437">
        <v>0.70013034261942997</v>
      </c>
      <c r="L1437">
        <v>0.40918043965619416</v>
      </c>
      <c r="M1437">
        <v>0.35966532976827092</v>
      </c>
      <c r="N1437">
        <v>3011.6022910000002</v>
      </c>
      <c r="O1437">
        <v>4961.47073</v>
      </c>
      <c r="P1437">
        <v>4566</v>
      </c>
      <c r="Q1437">
        <v>643.48339290000001</v>
      </c>
      <c r="R1437">
        <v>1661.4153960000001</v>
      </c>
      <c r="S1437">
        <v>1901</v>
      </c>
      <c r="T1437">
        <v>0.21366811774018538</v>
      </c>
      <c r="U1437">
        <v>0.33486348835116481</v>
      </c>
      <c r="V1437">
        <v>0.4163381515549715</v>
      </c>
      <c r="W1437">
        <v>620.44538723677397</v>
      </c>
      <c r="X1437">
        <v>1063.33098649979</v>
      </c>
      <c r="Y1437">
        <v>1083</v>
      </c>
      <c r="Z1437">
        <v>1409.07311549783</v>
      </c>
      <c r="AA1437">
        <v>2482.3272552490198</v>
      </c>
      <c r="AB1437">
        <v>2244</v>
      </c>
      <c r="AC1437">
        <v>0.44032164151933922</v>
      </c>
      <c r="AD1437">
        <v>0.42836051703147404</v>
      </c>
      <c r="AE1437">
        <v>0.48262032085561496</v>
      </c>
      <c r="AF1437">
        <v>515.22385249157605</v>
      </c>
      <c r="AG1437">
        <v>434.06902718544001</v>
      </c>
      <c r="AH1437">
        <v>250</v>
      </c>
      <c r="AI1437">
        <v>0.11087057812925617</v>
      </c>
      <c r="AJ1437">
        <v>6.3449279040344961E-2</v>
      </c>
      <c r="AK1437">
        <v>3.6252900232018562E-2</v>
      </c>
      <c r="AL1437">
        <f t="shared" si="521"/>
        <v>0.88912942187074384</v>
      </c>
      <c r="AM1437">
        <f t="shared" si="521"/>
        <v>0.93655072095965508</v>
      </c>
      <c r="AN1437">
        <f t="shared" si="521"/>
        <v>0.96374709976798145</v>
      </c>
      <c r="AO1437">
        <v>65719.115058324503</v>
      </c>
      <c r="AP1437">
        <v>58305.192071924816</v>
      </c>
      <c r="AQ1437">
        <v>63073</v>
      </c>
      <c r="AR1437">
        <v>1081.588888888889</v>
      </c>
      <c r="AS1437">
        <v>957.71767497034409</v>
      </c>
      <c r="AT1437">
        <v>1185</v>
      </c>
      <c r="AU1437">
        <f t="shared" si="507"/>
        <v>-4.7421299088911212E-2</v>
      </c>
      <c r="AV1437">
        <f t="shared" si="508"/>
        <v>-2.7196378808326399E-2</v>
      </c>
      <c r="AW1437">
        <v>0.12119537061097943</v>
      </c>
      <c r="AX1437">
        <v>8.1474663203806696E-2</v>
      </c>
      <c r="AY1437" s="1">
        <f t="shared" si="509"/>
        <v>-7413.9229863996879</v>
      </c>
      <c r="AZ1437" s="1">
        <f t="shared" si="510"/>
        <v>4767.8079280751845</v>
      </c>
      <c r="BA1437" s="1">
        <f t="shared" si="522"/>
        <v>-123.87121391854487</v>
      </c>
      <c r="BB1437" s="1">
        <f t="shared" si="523"/>
        <v>227.28232502965591</v>
      </c>
      <c r="BC1437">
        <f t="shared" si="511"/>
        <v>1</v>
      </c>
      <c r="BD1437">
        <f t="shared" si="512"/>
        <v>1</v>
      </c>
      <c r="BE1437">
        <f t="shared" si="513"/>
        <v>1</v>
      </c>
      <c r="BF1437">
        <f t="shared" si="514"/>
        <v>1</v>
      </c>
      <c r="BG1437">
        <f t="shared" si="515"/>
        <v>0</v>
      </c>
      <c r="BH1437">
        <f t="shared" si="516"/>
        <v>0</v>
      </c>
      <c r="BI1437">
        <f t="shared" si="517"/>
        <v>0</v>
      </c>
      <c r="BJ1437">
        <f t="shared" si="518"/>
        <v>0</v>
      </c>
      <c r="BK1437">
        <f t="shared" si="519"/>
        <v>1</v>
      </c>
      <c r="BL1437">
        <f t="shared" si="520"/>
        <v>1</v>
      </c>
      <c r="BM1437">
        <f t="shared" si="524"/>
        <v>0</v>
      </c>
      <c r="BN1437">
        <f t="shared" si="525"/>
        <v>0</v>
      </c>
      <c r="BO1437">
        <f>IF(AND(AU1437&gt;'County Avg'!$E$3,'Gentrification Calcs'!AW1437&gt;'County Avg'!$E$4,'Gentrification Calcs'!AY1437&gt;'County Avg'!$E$5,'Gentrification Calcs'!BA1437&gt;'County Avg'!$E$6),1,0)</f>
        <v>0</v>
      </c>
      <c r="BP1437">
        <f>IF(AND(AV1437&gt;'County Avg'!$F$3,'Gentrification Calcs'!AX1437&gt;'County Avg'!$F$4,'Gentrification Calcs'!AZ1437&gt;'County Avg'!$F$5,'Gentrification Calcs'!BB1437&gt;'County Avg'!$F$6),1,0)</f>
        <v>0</v>
      </c>
      <c r="BQ1437">
        <f t="shared" si="526"/>
        <v>0</v>
      </c>
      <c r="BR1437">
        <f t="shared" si="527"/>
        <v>0</v>
      </c>
      <c r="BS1437">
        <f t="shared" si="528"/>
        <v>0</v>
      </c>
      <c r="BT1437">
        <f t="shared" si="529"/>
        <v>0</v>
      </c>
    </row>
    <row r="1438" spans="1:72" x14ac:dyDescent="0.25">
      <c r="A1438">
        <v>6037482101</v>
      </c>
      <c r="B1438">
        <v>2833.0000040401101</v>
      </c>
      <c r="C1438">
        <v>4547.7455811947602</v>
      </c>
      <c r="D1438">
        <v>4983</v>
      </c>
      <c r="E1438">
        <v>956</v>
      </c>
      <c r="F1438">
        <v>1405.936269</v>
      </c>
      <c r="G1438">
        <v>1401</v>
      </c>
      <c r="H1438">
        <v>632.75223340283412</v>
      </c>
      <c r="I1438">
        <v>585.96750960471911</v>
      </c>
      <c r="J1438">
        <v>525.05160000000001</v>
      </c>
      <c r="K1438">
        <v>0.66187472113267165</v>
      </c>
      <c r="L1438">
        <v>0.41678098966854316</v>
      </c>
      <c r="M1438">
        <v>0.374769164882227</v>
      </c>
      <c r="N1438">
        <v>1926.0000030000001</v>
      </c>
      <c r="O1438">
        <v>3086.4620719999998</v>
      </c>
      <c r="P1438">
        <v>3403</v>
      </c>
      <c r="Q1438">
        <v>540</v>
      </c>
      <c r="R1438">
        <v>819.40522859999999</v>
      </c>
      <c r="S1438">
        <v>870</v>
      </c>
      <c r="T1438">
        <v>0.28037383133898158</v>
      </c>
      <c r="U1438">
        <v>0.26548365393294232</v>
      </c>
      <c r="V1438">
        <v>0.25565677343520421</v>
      </c>
      <c r="W1438">
        <v>192</v>
      </c>
      <c r="X1438">
        <v>649.26998209953297</v>
      </c>
      <c r="Y1438">
        <v>668</v>
      </c>
      <c r="Z1438">
        <v>944</v>
      </c>
      <c r="AA1438">
        <v>1405.83567810059</v>
      </c>
      <c r="AB1438">
        <v>1401</v>
      </c>
      <c r="AC1438">
        <v>0.20338983050847459</v>
      </c>
      <c r="AD1438">
        <v>0.46183916955127707</v>
      </c>
      <c r="AE1438">
        <v>0.47680228408279801</v>
      </c>
      <c r="AF1438">
        <v>570.00000081286998</v>
      </c>
      <c r="AG1438">
        <v>317.29432773590099</v>
      </c>
      <c r="AH1438">
        <v>124</v>
      </c>
      <c r="AI1438">
        <v>0.20120014119308127</v>
      </c>
      <c r="AJ1438">
        <v>6.9769586286430527E-2</v>
      </c>
      <c r="AK1438">
        <v>2.488460766606462E-2</v>
      </c>
      <c r="AL1438">
        <f t="shared" si="521"/>
        <v>0.79879985880691873</v>
      </c>
      <c r="AM1438">
        <f t="shared" si="521"/>
        <v>0.93023041371356952</v>
      </c>
      <c r="AN1438">
        <f t="shared" si="521"/>
        <v>0.9751153923339354</v>
      </c>
      <c r="AO1438">
        <v>59332.401908801701</v>
      </c>
      <c r="AP1438">
        <v>57518.096444626077</v>
      </c>
      <c r="AQ1438">
        <v>61466</v>
      </c>
      <c r="AR1438">
        <v>1185.2555555555557</v>
      </c>
      <c r="AS1438">
        <v>1010.4733096085411</v>
      </c>
      <c r="AT1438">
        <v>1220</v>
      </c>
      <c r="AU1438">
        <f t="shared" si="507"/>
        <v>-0.13143055490665073</v>
      </c>
      <c r="AV1438">
        <f t="shared" si="508"/>
        <v>-4.4884978620365903E-2</v>
      </c>
      <c r="AW1438">
        <v>-1.4890177406039262E-2</v>
      </c>
      <c r="AX1438">
        <v>-9.8268804977381108E-3</v>
      </c>
      <c r="AY1438" s="1">
        <f t="shared" si="509"/>
        <v>-1814.3054641756244</v>
      </c>
      <c r="AZ1438" s="1">
        <f t="shared" si="510"/>
        <v>3947.9035553739232</v>
      </c>
      <c r="BA1438" s="1">
        <f t="shared" si="522"/>
        <v>-174.78224594701464</v>
      </c>
      <c r="BB1438" s="1">
        <f t="shared" si="523"/>
        <v>209.52669039145894</v>
      </c>
      <c r="BC1438">
        <f t="shared" si="511"/>
        <v>1</v>
      </c>
      <c r="BD1438">
        <f t="shared" si="512"/>
        <v>1</v>
      </c>
      <c r="BE1438">
        <f t="shared" si="513"/>
        <v>1</v>
      </c>
      <c r="BF1438">
        <f t="shared" si="514"/>
        <v>1</v>
      </c>
      <c r="BG1438">
        <f t="shared" si="515"/>
        <v>0</v>
      </c>
      <c r="BH1438">
        <f t="shared" si="516"/>
        <v>0</v>
      </c>
      <c r="BI1438">
        <f t="shared" si="517"/>
        <v>0</v>
      </c>
      <c r="BJ1438">
        <f t="shared" si="518"/>
        <v>0</v>
      </c>
      <c r="BK1438">
        <f t="shared" si="519"/>
        <v>1</v>
      </c>
      <c r="BL1438">
        <f t="shared" si="520"/>
        <v>1</v>
      </c>
      <c r="BM1438">
        <f t="shared" si="524"/>
        <v>0</v>
      </c>
      <c r="BN1438">
        <f t="shared" si="525"/>
        <v>0</v>
      </c>
      <c r="BO1438">
        <f>IF(AND(AU1438&gt;'County Avg'!$E$3,'Gentrification Calcs'!AW1438&gt;'County Avg'!$E$4,'Gentrification Calcs'!AY1438&gt;'County Avg'!$E$5,'Gentrification Calcs'!BA1438&gt;'County Avg'!$E$6),1,0)</f>
        <v>0</v>
      </c>
      <c r="BP1438">
        <f>IF(AND(AV1438&gt;'County Avg'!$F$3,'Gentrification Calcs'!AX1438&gt;'County Avg'!$F$4,'Gentrification Calcs'!AZ1438&gt;'County Avg'!$F$5,'Gentrification Calcs'!BB1438&gt;'County Avg'!$F$6),1,0)</f>
        <v>0</v>
      </c>
      <c r="BQ1438">
        <f t="shared" si="526"/>
        <v>0</v>
      </c>
      <c r="BR1438">
        <f t="shared" si="527"/>
        <v>0</v>
      </c>
      <c r="BS1438">
        <f t="shared" si="528"/>
        <v>0</v>
      </c>
      <c r="BT1438">
        <f t="shared" si="529"/>
        <v>0</v>
      </c>
    </row>
    <row r="1439" spans="1:72" x14ac:dyDescent="0.25">
      <c r="A1439">
        <v>6037482102</v>
      </c>
      <c r="B1439">
        <v>3411.9999884809399</v>
      </c>
      <c r="C1439">
        <v>2837</v>
      </c>
      <c r="D1439">
        <v>3010</v>
      </c>
      <c r="E1439">
        <v>1075</v>
      </c>
      <c r="F1439">
        <v>955</v>
      </c>
      <c r="G1439">
        <v>915</v>
      </c>
      <c r="H1439">
        <v>357.15360050933236</v>
      </c>
      <c r="I1439">
        <v>260.7654</v>
      </c>
      <c r="J1439">
        <v>276.63499999999999</v>
      </c>
      <c r="K1439">
        <v>0.33223590745054171</v>
      </c>
      <c r="L1439">
        <v>0.27305277486910995</v>
      </c>
      <c r="M1439">
        <v>0.30233333333333334</v>
      </c>
      <c r="N1439">
        <v>2181.9999929999999</v>
      </c>
      <c r="O1439">
        <v>2096</v>
      </c>
      <c r="P1439">
        <v>2296</v>
      </c>
      <c r="Q1439">
        <v>514</v>
      </c>
      <c r="R1439">
        <v>636</v>
      </c>
      <c r="S1439">
        <v>829</v>
      </c>
      <c r="T1439">
        <v>0.23556370378045186</v>
      </c>
      <c r="U1439">
        <v>0.30343511450381677</v>
      </c>
      <c r="V1439">
        <v>0.36106271777003485</v>
      </c>
      <c r="W1439">
        <v>658</v>
      </c>
      <c r="X1439">
        <v>232</v>
      </c>
      <c r="Y1439">
        <v>331</v>
      </c>
      <c r="Z1439">
        <v>1071</v>
      </c>
      <c r="AA1439">
        <v>952</v>
      </c>
      <c r="AB1439">
        <v>915</v>
      </c>
      <c r="AC1439">
        <v>0.6143790849673203</v>
      </c>
      <c r="AD1439">
        <v>0.24369747899159663</v>
      </c>
      <c r="AE1439">
        <v>0.3617486338797814</v>
      </c>
      <c r="AF1439">
        <v>360.999998781248</v>
      </c>
      <c r="AG1439">
        <v>403</v>
      </c>
      <c r="AH1439">
        <v>334</v>
      </c>
      <c r="AI1439">
        <v>0.10580304806565055</v>
      </c>
      <c r="AJ1439">
        <v>0.14205146281283046</v>
      </c>
      <c r="AK1439">
        <v>0.11096345514950166</v>
      </c>
      <c r="AL1439">
        <f t="shared" si="521"/>
        <v>0.89419695193434945</v>
      </c>
      <c r="AM1439">
        <f t="shared" si="521"/>
        <v>0.85794853718716957</v>
      </c>
      <c r="AN1439">
        <f t="shared" si="521"/>
        <v>0.88903654485049832</v>
      </c>
      <c r="AO1439">
        <v>71318.599151643692</v>
      </c>
      <c r="AP1439">
        <v>74980.994278708633</v>
      </c>
      <c r="AQ1439">
        <v>63355</v>
      </c>
      <c r="AR1439">
        <v>1237.088888888889</v>
      </c>
      <c r="AS1439">
        <v>1226.906682483195</v>
      </c>
      <c r="AT1439">
        <v>1122</v>
      </c>
      <c r="AU1439">
        <f t="shared" si="507"/>
        <v>3.6248414747179908E-2</v>
      </c>
      <c r="AV1439">
        <f t="shared" si="508"/>
        <v>-3.1088007663328796E-2</v>
      </c>
      <c r="AW1439">
        <v>6.7871410723364917E-2</v>
      </c>
      <c r="AX1439">
        <v>5.7627603266218075E-2</v>
      </c>
      <c r="AY1439" s="1">
        <f t="shared" si="509"/>
        <v>3662.3951270649413</v>
      </c>
      <c r="AZ1439" s="1">
        <f t="shared" si="510"/>
        <v>-11625.994278708633</v>
      </c>
      <c r="BA1439" s="1">
        <f t="shared" si="522"/>
        <v>-10.182206405693933</v>
      </c>
      <c r="BB1439" s="1">
        <f t="shared" si="523"/>
        <v>-104.90668248319503</v>
      </c>
      <c r="BC1439">
        <f t="shared" si="511"/>
        <v>1</v>
      </c>
      <c r="BD1439">
        <f t="shared" si="512"/>
        <v>1</v>
      </c>
      <c r="BE1439">
        <f t="shared" si="513"/>
        <v>0</v>
      </c>
      <c r="BF1439">
        <f t="shared" si="514"/>
        <v>0</v>
      </c>
      <c r="BG1439">
        <f t="shared" si="515"/>
        <v>0</v>
      </c>
      <c r="BH1439">
        <f t="shared" si="516"/>
        <v>0</v>
      </c>
      <c r="BI1439">
        <f t="shared" si="517"/>
        <v>1</v>
      </c>
      <c r="BJ1439">
        <f t="shared" si="518"/>
        <v>0</v>
      </c>
      <c r="BK1439">
        <f t="shared" si="519"/>
        <v>1</v>
      </c>
      <c r="BL1439">
        <f t="shared" si="520"/>
        <v>1</v>
      </c>
      <c r="BM1439">
        <f t="shared" si="524"/>
        <v>0</v>
      </c>
      <c r="BN1439">
        <f t="shared" si="525"/>
        <v>0</v>
      </c>
      <c r="BO1439">
        <f>IF(AND(AU1439&gt;'County Avg'!$E$3,'Gentrification Calcs'!AW1439&gt;'County Avg'!$E$4,'Gentrification Calcs'!AY1439&gt;'County Avg'!$E$5,'Gentrification Calcs'!BA1439&gt;'County Avg'!$E$6),1,0)</f>
        <v>1</v>
      </c>
      <c r="BP1439">
        <f>IF(AND(AV1439&gt;'County Avg'!$F$3,'Gentrification Calcs'!AX1439&gt;'County Avg'!$F$4,'Gentrification Calcs'!AZ1439&gt;'County Avg'!$F$5,'Gentrification Calcs'!BB1439&gt;'County Avg'!$F$6),1,0)</f>
        <v>0</v>
      </c>
      <c r="BQ1439">
        <f t="shared" si="526"/>
        <v>0</v>
      </c>
      <c r="BR1439">
        <f t="shared" si="527"/>
        <v>0</v>
      </c>
      <c r="BS1439">
        <f t="shared" si="528"/>
        <v>0</v>
      </c>
      <c r="BT1439">
        <f t="shared" si="529"/>
        <v>0</v>
      </c>
    </row>
    <row r="1440" spans="1:72" x14ac:dyDescent="0.25">
      <c r="A1440">
        <v>6037482201</v>
      </c>
      <c r="B1440">
        <v>5106.0000392314996</v>
      </c>
      <c r="C1440">
        <v>3753</v>
      </c>
      <c r="D1440">
        <v>3992</v>
      </c>
      <c r="E1440">
        <v>1427</v>
      </c>
      <c r="F1440">
        <v>1190</v>
      </c>
      <c r="G1440">
        <v>1219</v>
      </c>
      <c r="H1440">
        <v>546.64319815450824</v>
      </c>
      <c r="I1440">
        <v>541.26260000000002</v>
      </c>
      <c r="J1440">
        <v>501.63200000000001</v>
      </c>
      <c r="K1440">
        <v>0.38307161748739188</v>
      </c>
      <c r="L1440">
        <v>0.45484252100840339</v>
      </c>
      <c r="M1440">
        <v>0.41151107465135356</v>
      </c>
      <c r="N1440">
        <v>3050.0000230000001</v>
      </c>
      <c r="O1440">
        <v>2590</v>
      </c>
      <c r="P1440">
        <v>2966</v>
      </c>
      <c r="Q1440">
        <v>555</v>
      </c>
      <c r="R1440">
        <v>544</v>
      </c>
      <c r="S1440">
        <v>769</v>
      </c>
      <c r="T1440">
        <v>0.18196721174254232</v>
      </c>
      <c r="U1440">
        <v>0.21003861003861005</v>
      </c>
      <c r="V1440">
        <v>0.2592717464598786</v>
      </c>
      <c r="W1440">
        <v>923</v>
      </c>
      <c r="X1440">
        <v>756</v>
      </c>
      <c r="Y1440">
        <v>743</v>
      </c>
      <c r="Z1440">
        <v>1456</v>
      </c>
      <c r="AA1440">
        <v>1185</v>
      </c>
      <c r="AB1440">
        <v>1219</v>
      </c>
      <c r="AC1440">
        <v>0.6339285714285714</v>
      </c>
      <c r="AD1440">
        <v>0.63797468354430376</v>
      </c>
      <c r="AE1440">
        <v>0.60951599671862178</v>
      </c>
      <c r="AF1440">
        <v>409.00000314251503</v>
      </c>
      <c r="AG1440">
        <v>189</v>
      </c>
      <c r="AH1440">
        <v>79</v>
      </c>
      <c r="AI1440">
        <v>8.010184097140613E-2</v>
      </c>
      <c r="AJ1440">
        <v>5.0359712230215826E-2</v>
      </c>
      <c r="AK1440">
        <v>1.9789579158316632E-2</v>
      </c>
      <c r="AL1440">
        <f t="shared" si="521"/>
        <v>0.91989815902859384</v>
      </c>
      <c r="AM1440">
        <f t="shared" si="521"/>
        <v>0.94964028776978415</v>
      </c>
      <c r="AN1440">
        <f t="shared" si="521"/>
        <v>0.98021042084168342</v>
      </c>
      <c r="AO1440">
        <v>49212.699363732769</v>
      </c>
      <c r="AP1440">
        <v>51302.417654270539</v>
      </c>
      <c r="AQ1440">
        <v>60116</v>
      </c>
      <c r="AR1440">
        <v>1060.8555555555556</v>
      </c>
      <c r="AS1440">
        <v>956.36496638987751</v>
      </c>
      <c r="AT1440">
        <v>1013</v>
      </c>
      <c r="AU1440">
        <f t="shared" si="507"/>
        <v>-2.9742128741190303E-2</v>
      </c>
      <c r="AV1440">
        <f t="shared" si="508"/>
        <v>-3.0570133071899194E-2</v>
      </c>
      <c r="AW1440">
        <v>2.8071398296067723E-2</v>
      </c>
      <c r="AX1440">
        <v>4.9233136421268558E-2</v>
      </c>
      <c r="AY1440" s="1">
        <f t="shared" si="509"/>
        <v>2089.7182905377704</v>
      </c>
      <c r="AZ1440" s="1">
        <f t="shared" si="510"/>
        <v>8813.5823457294609</v>
      </c>
      <c r="BA1440" s="1">
        <f t="shared" si="522"/>
        <v>-104.4905891656781</v>
      </c>
      <c r="BB1440" s="1">
        <f t="shared" si="523"/>
        <v>56.635033610122491</v>
      </c>
      <c r="BC1440">
        <f t="shared" si="511"/>
        <v>1</v>
      </c>
      <c r="BD1440">
        <f t="shared" si="512"/>
        <v>1</v>
      </c>
      <c r="BE1440">
        <f t="shared" si="513"/>
        <v>0</v>
      </c>
      <c r="BF1440">
        <f t="shared" si="514"/>
        <v>1</v>
      </c>
      <c r="BG1440">
        <f t="shared" si="515"/>
        <v>0</v>
      </c>
      <c r="BH1440">
        <f t="shared" si="516"/>
        <v>0</v>
      </c>
      <c r="BI1440">
        <f t="shared" si="517"/>
        <v>1</v>
      </c>
      <c r="BJ1440">
        <f t="shared" si="518"/>
        <v>1</v>
      </c>
      <c r="BK1440">
        <f t="shared" si="519"/>
        <v>1</v>
      </c>
      <c r="BL1440">
        <f t="shared" si="520"/>
        <v>1</v>
      </c>
      <c r="BM1440">
        <f t="shared" si="524"/>
        <v>0</v>
      </c>
      <c r="BN1440">
        <f t="shared" si="525"/>
        <v>1</v>
      </c>
      <c r="BO1440">
        <f>IF(AND(AU1440&gt;'County Avg'!$E$3,'Gentrification Calcs'!AW1440&gt;'County Avg'!$E$4,'Gentrification Calcs'!AY1440&gt;'County Avg'!$E$5,'Gentrification Calcs'!BA1440&gt;'County Avg'!$E$6),1,0)</f>
        <v>1</v>
      </c>
      <c r="BP1440">
        <f>IF(AND(AV1440&gt;'County Avg'!$F$3,'Gentrification Calcs'!AX1440&gt;'County Avg'!$F$4,'Gentrification Calcs'!AZ1440&gt;'County Avg'!$F$5,'Gentrification Calcs'!BB1440&gt;'County Avg'!$F$6),1,0)</f>
        <v>0</v>
      </c>
      <c r="BQ1440">
        <f t="shared" si="526"/>
        <v>0</v>
      </c>
      <c r="BR1440">
        <f t="shared" si="527"/>
        <v>0</v>
      </c>
      <c r="BS1440">
        <f t="shared" si="528"/>
        <v>0</v>
      </c>
      <c r="BT1440">
        <f t="shared" si="529"/>
        <v>0</v>
      </c>
    </row>
    <row r="1441" spans="1:72" x14ac:dyDescent="0.25">
      <c r="A1441">
        <v>6037482202</v>
      </c>
      <c r="B1441">
        <v>5033.3055284780603</v>
      </c>
      <c r="C1441">
        <v>5135</v>
      </c>
      <c r="D1441">
        <v>4964</v>
      </c>
      <c r="E1441">
        <v>1260.124086</v>
      </c>
      <c r="F1441">
        <v>1536</v>
      </c>
      <c r="G1441">
        <v>1505</v>
      </c>
      <c r="H1441">
        <v>710.95680546257347</v>
      </c>
      <c r="I1441">
        <v>676.02160000000003</v>
      </c>
      <c r="J1441">
        <v>717.46820000000002</v>
      </c>
      <c r="K1441">
        <v>0.56419587036016183</v>
      </c>
      <c r="L1441">
        <v>0.44011822916666671</v>
      </c>
      <c r="M1441">
        <v>0.47672305647840535</v>
      </c>
      <c r="N1441">
        <v>2744.344509</v>
      </c>
      <c r="O1441">
        <v>3366</v>
      </c>
      <c r="P1441">
        <v>3611</v>
      </c>
      <c r="Q1441">
        <v>402.58186139999998</v>
      </c>
      <c r="R1441">
        <v>729</v>
      </c>
      <c r="S1441">
        <v>1072</v>
      </c>
      <c r="T1441">
        <v>0.14669508878340318</v>
      </c>
      <c r="U1441">
        <v>0.21657754010695188</v>
      </c>
      <c r="V1441">
        <v>0.29687067294378289</v>
      </c>
      <c r="W1441">
        <v>789.63937306404102</v>
      </c>
      <c r="X1441">
        <v>976</v>
      </c>
      <c r="Y1441">
        <v>863</v>
      </c>
      <c r="Z1441">
        <v>1275.08239650726</v>
      </c>
      <c r="AA1441">
        <v>1541</v>
      </c>
      <c r="AB1441">
        <v>1505</v>
      </c>
      <c r="AC1441">
        <v>0.6192849773685547</v>
      </c>
      <c r="AD1441">
        <v>0.63335496430889038</v>
      </c>
      <c r="AE1441">
        <v>0.57342192691029903</v>
      </c>
      <c r="AF1441">
        <v>557.04686849762402</v>
      </c>
      <c r="AG1441">
        <v>217</v>
      </c>
      <c r="AH1441">
        <v>112</v>
      </c>
      <c r="AI1441">
        <v>0.1106721746466403</v>
      </c>
      <c r="AJ1441">
        <v>4.2259006815968843E-2</v>
      </c>
      <c r="AK1441">
        <v>2.2562449637389202E-2</v>
      </c>
      <c r="AL1441">
        <f t="shared" si="521"/>
        <v>0.88932782535335975</v>
      </c>
      <c r="AM1441">
        <f t="shared" si="521"/>
        <v>0.95774099318403116</v>
      </c>
      <c r="AN1441">
        <f t="shared" si="521"/>
        <v>0.97743755036261082</v>
      </c>
      <c r="AO1441">
        <v>50841.574231177095</v>
      </c>
      <c r="AP1441">
        <v>54829.668573763796</v>
      </c>
      <c r="AQ1441">
        <v>48638</v>
      </c>
      <c r="AR1441">
        <v>1242.2722222222224</v>
      </c>
      <c r="AS1441">
        <v>999.65164096480828</v>
      </c>
      <c r="AT1441">
        <v>1299</v>
      </c>
      <c r="AU1441">
        <f t="shared" si="507"/>
        <v>-6.8413167830671445E-2</v>
      </c>
      <c r="AV1441">
        <f t="shared" si="508"/>
        <v>-1.9696557178579641E-2</v>
      </c>
      <c r="AW1441">
        <v>6.98824513235487E-2</v>
      </c>
      <c r="AX1441">
        <v>8.029313283683101E-2</v>
      </c>
      <c r="AY1441" s="1">
        <f t="shared" si="509"/>
        <v>3988.0943425867008</v>
      </c>
      <c r="AZ1441" s="1">
        <f t="shared" si="510"/>
        <v>-6191.6685737637963</v>
      </c>
      <c r="BA1441" s="1">
        <f t="shared" si="522"/>
        <v>-242.62058125741407</v>
      </c>
      <c r="BB1441" s="1">
        <f t="shared" si="523"/>
        <v>299.34835903519172</v>
      </c>
      <c r="BC1441">
        <f t="shared" si="511"/>
        <v>1</v>
      </c>
      <c r="BD1441">
        <f t="shared" si="512"/>
        <v>1</v>
      </c>
      <c r="BE1441">
        <f t="shared" si="513"/>
        <v>1</v>
      </c>
      <c r="BF1441">
        <f t="shared" si="514"/>
        <v>1</v>
      </c>
      <c r="BG1441">
        <f t="shared" si="515"/>
        <v>1</v>
      </c>
      <c r="BH1441">
        <f t="shared" si="516"/>
        <v>0</v>
      </c>
      <c r="BI1441">
        <f t="shared" si="517"/>
        <v>1</v>
      </c>
      <c r="BJ1441">
        <f t="shared" si="518"/>
        <v>1</v>
      </c>
      <c r="BK1441">
        <f t="shared" si="519"/>
        <v>1</v>
      </c>
      <c r="BL1441">
        <f t="shared" si="520"/>
        <v>1</v>
      </c>
      <c r="BM1441">
        <f t="shared" si="524"/>
        <v>1</v>
      </c>
      <c r="BN1441">
        <f t="shared" si="525"/>
        <v>1</v>
      </c>
      <c r="BO1441">
        <f>IF(AND(AU1441&gt;'County Avg'!$E$3,'Gentrification Calcs'!AW1441&gt;'County Avg'!$E$4,'Gentrification Calcs'!AY1441&gt;'County Avg'!$E$5,'Gentrification Calcs'!BA1441&gt;'County Avg'!$E$6),1,0)</f>
        <v>0</v>
      </c>
      <c r="BP1441">
        <f>IF(AND(AV1441&gt;'County Avg'!$F$3,'Gentrification Calcs'!AX1441&gt;'County Avg'!$F$4,'Gentrification Calcs'!AZ1441&gt;'County Avg'!$F$5,'Gentrification Calcs'!BB1441&gt;'County Avg'!$F$6),1,0)</f>
        <v>0</v>
      </c>
      <c r="BQ1441">
        <f t="shared" si="526"/>
        <v>0</v>
      </c>
      <c r="BR1441">
        <f t="shared" si="527"/>
        <v>0</v>
      </c>
      <c r="BS1441">
        <f t="shared" si="528"/>
        <v>0</v>
      </c>
      <c r="BT1441">
        <f t="shared" si="529"/>
        <v>0</v>
      </c>
    </row>
    <row r="1442" spans="1:72" x14ac:dyDescent="0.25">
      <c r="A1442">
        <v>6037482301</v>
      </c>
      <c r="B1442">
        <v>5952.0929966039002</v>
      </c>
      <c r="C1442">
        <v>5112.3758987640003</v>
      </c>
      <c r="D1442">
        <v>5359</v>
      </c>
      <c r="E1442">
        <v>1552.7324510000001</v>
      </c>
      <c r="F1442">
        <v>1300.641464</v>
      </c>
      <c r="G1442">
        <v>1337</v>
      </c>
      <c r="H1442">
        <v>654.1639730490291</v>
      </c>
      <c r="I1442">
        <v>666.23998320894168</v>
      </c>
      <c r="J1442">
        <v>630.90800000000002</v>
      </c>
      <c r="K1442">
        <v>0.42129857763179385</v>
      </c>
      <c r="L1442">
        <v>0.5122395384504993</v>
      </c>
      <c r="M1442">
        <v>0.47188332086761409</v>
      </c>
      <c r="N1442">
        <v>3213.3023819999999</v>
      </c>
      <c r="O1442">
        <v>3057.8452910000001</v>
      </c>
      <c r="P1442">
        <v>3808</v>
      </c>
      <c r="Q1442">
        <v>208.85619879999999</v>
      </c>
      <c r="R1442">
        <v>305.49912110000002</v>
      </c>
      <c r="S1442">
        <v>650</v>
      </c>
      <c r="T1442">
        <v>6.4997368430046498E-2</v>
      </c>
      <c r="U1442">
        <v>9.9906663688696079E-2</v>
      </c>
      <c r="V1442">
        <v>0.17069327731092437</v>
      </c>
      <c r="W1442">
        <v>1053.2252334319101</v>
      </c>
      <c r="X1442">
        <v>794.07232236862205</v>
      </c>
      <c r="Y1442">
        <v>815</v>
      </c>
      <c r="Z1442">
        <v>1521.3363889008799</v>
      </c>
      <c r="AA1442">
        <v>1293.76561641693</v>
      </c>
      <c r="AB1442">
        <v>1337</v>
      </c>
      <c r="AC1442">
        <v>0.69230266305063126</v>
      </c>
      <c r="AD1442">
        <v>0.61376829952228662</v>
      </c>
      <c r="AE1442">
        <v>0.60957367240089755</v>
      </c>
      <c r="AF1442">
        <v>552.06099909237298</v>
      </c>
      <c r="AG1442">
        <v>256.42782461643202</v>
      </c>
      <c r="AH1442">
        <v>332</v>
      </c>
      <c r="AI1442">
        <v>9.2750734809984275E-2</v>
      </c>
      <c r="AJ1442">
        <v>5.0158249255190253E-2</v>
      </c>
      <c r="AK1442">
        <v>6.1951856689680909E-2</v>
      </c>
      <c r="AL1442">
        <f t="shared" si="521"/>
        <v>0.9072492651900157</v>
      </c>
      <c r="AM1442">
        <f t="shared" si="521"/>
        <v>0.9498417507448097</v>
      </c>
      <c r="AN1442">
        <f t="shared" si="521"/>
        <v>0.93804814331031905</v>
      </c>
      <c r="AO1442">
        <v>49067.588016967129</v>
      </c>
      <c r="AP1442">
        <v>45672.516959542299</v>
      </c>
      <c r="AQ1442">
        <v>47281</v>
      </c>
      <c r="AR1442">
        <v>1161.0666666666666</v>
      </c>
      <c r="AS1442">
        <v>1011.8260181890076</v>
      </c>
      <c r="AT1442">
        <v>1203</v>
      </c>
      <c r="AU1442">
        <f t="shared" si="507"/>
        <v>-4.2592485554794023E-2</v>
      </c>
      <c r="AV1442">
        <f t="shared" si="508"/>
        <v>1.1793607434490656E-2</v>
      </c>
      <c r="AW1442">
        <v>3.4909295258649581E-2</v>
      </c>
      <c r="AX1442">
        <v>7.0786613622228295E-2</v>
      </c>
      <c r="AY1442" s="1">
        <f t="shared" si="509"/>
        <v>-3395.0710574248296</v>
      </c>
      <c r="AZ1442" s="1">
        <f t="shared" si="510"/>
        <v>1608.4830404577006</v>
      </c>
      <c r="BA1442" s="1">
        <f t="shared" si="522"/>
        <v>-149.24064847765897</v>
      </c>
      <c r="BB1442" s="1">
        <f t="shared" si="523"/>
        <v>191.17398181099236</v>
      </c>
      <c r="BC1442">
        <f t="shared" si="511"/>
        <v>1</v>
      </c>
      <c r="BD1442">
        <f t="shared" si="512"/>
        <v>1</v>
      </c>
      <c r="BE1442">
        <f t="shared" si="513"/>
        <v>1</v>
      </c>
      <c r="BF1442">
        <f t="shared" si="514"/>
        <v>1</v>
      </c>
      <c r="BG1442">
        <f t="shared" si="515"/>
        <v>1</v>
      </c>
      <c r="BH1442">
        <f t="shared" si="516"/>
        <v>1</v>
      </c>
      <c r="BI1442">
        <f t="shared" si="517"/>
        <v>1</v>
      </c>
      <c r="BJ1442">
        <f t="shared" si="518"/>
        <v>1</v>
      </c>
      <c r="BK1442">
        <f t="shared" si="519"/>
        <v>1</v>
      </c>
      <c r="BL1442">
        <f t="shared" si="520"/>
        <v>1</v>
      </c>
      <c r="BM1442">
        <f t="shared" si="524"/>
        <v>1</v>
      </c>
      <c r="BN1442">
        <f t="shared" si="525"/>
        <v>1</v>
      </c>
      <c r="BO1442">
        <f>IF(AND(AU1442&gt;'County Avg'!$E$3,'Gentrification Calcs'!AW1442&gt;'County Avg'!$E$4,'Gentrification Calcs'!AY1442&gt;'County Avg'!$E$5,'Gentrification Calcs'!BA1442&gt;'County Avg'!$E$6),1,0)</f>
        <v>0</v>
      </c>
      <c r="BP1442">
        <f>IF(AND(AV1442&gt;'County Avg'!$F$3,'Gentrification Calcs'!AX1442&gt;'County Avg'!$F$4,'Gentrification Calcs'!AZ1442&gt;'County Avg'!$F$5,'Gentrification Calcs'!BB1442&gt;'County Avg'!$F$6),1,0)</f>
        <v>0</v>
      </c>
      <c r="BQ1442">
        <f t="shared" si="526"/>
        <v>0</v>
      </c>
      <c r="BR1442">
        <f t="shared" si="527"/>
        <v>0</v>
      </c>
      <c r="BS1442">
        <f t="shared" si="528"/>
        <v>0</v>
      </c>
      <c r="BT1442">
        <f t="shared" si="529"/>
        <v>0</v>
      </c>
    </row>
    <row r="1443" spans="1:72" x14ac:dyDescent="0.25">
      <c r="A1443">
        <v>6037482303</v>
      </c>
      <c r="B1443">
        <v>3881.5932959389002</v>
      </c>
      <c r="C1443">
        <v>5887.0134922983098</v>
      </c>
      <c r="D1443">
        <v>6165</v>
      </c>
      <c r="E1443">
        <v>1012.532604</v>
      </c>
      <c r="F1443">
        <v>1474.943266</v>
      </c>
      <c r="G1443">
        <v>1611</v>
      </c>
      <c r="H1443">
        <v>942.13498394703242</v>
      </c>
      <c r="I1443">
        <v>905.3357507475672</v>
      </c>
      <c r="J1443">
        <v>792.70680000000004</v>
      </c>
      <c r="K1443">
        <v>0.93047372521648941</v>
      </c>
      <c r="L1443">
        <v>0.61381055910225579</v>
      </c>
      <c r="M1443">
        <v>0.49205884543761641</v>
      </c>
      <c r="N1443">
        <v>2094.1418020000001</v>
      </c>
      <c r="O1443">
        <v>3404.6920359999999</v>
      </c>
      <c r="P1443">
        <v>4164</v>
      </c>
      <c r="Q1443">
        <v>132.98298260000001</v>
      </c>
      <c r="R1443">
        <v>274.5653858</v>
      </c>
      <c r="S1443">
        <v>552</v>
      </c>
      <c r="T1443">
        <v>6.3502377190023732E-2</v>
      </c>
      <c r="U1443">
        <v>8.064323671475819E-2</v>
      </c>
      <c r="V1443">
        <v>0.13256484149855907</v>
      </c>
      <c r="W1443">
        <v>687.285842418671</v>
      </c>
      <c r="X1443">
        <v>1017.9576740264901</v>
      </c>
      <c r="Y1443">
        <v>1016</v>
      </c>
      <c r="Z1443">
        <v>991.51947784423805</v>
      </c>
      <c r="AA1443">
        <v>1472.84081077576</v>
      </c>
      <c r="AB1443">
        <v>1611</v>
      </c>
      <c r="AC1443">
        <v>0.69316423708888508</v>
      </c>
      <c r="AD1443">
        <v>0.69115254451044272</v>
      </c>
      <c r="AE1443">
        <v>0.63066418373680944</v>
      </c>
      <c r="AF1443">
        <v>359.39050087829202</v>
      </c>
      <c r="AG1443">
        <v>263.041075229645</v>
      </c>
      <c r="AH1443">
        <v>91</v>
      </c>
      <c r="AI1443">
        <v>9.2588396948825813E-2</v>
      </c>
      <c r="AJ1443">
        <v>4.4681581853645944E-2</v>
      </c>
      <c r="AK1443">
        <v>1.4760746147607461E-2</v>
      </c>
      <c r="AL1443">
        <f t="shared" si="521"/>
        <v>0.90741160305117419</v>
      </c>
      <c r="AM1443">
        <f t="shared" si="521"/>
        <v>0.9553184181463541</v>
      </c>
      <c r="AN1443">
        <f t="shared" si="521"/>
        <v>0.98523925385239253</v>
      </c>
      <c r="AO1443">
        <v>43419.12884411453</v>
      </c>
      <c r="AP1443">
        <v>36873.263179403359</v>
      </c>
      <c r="AQ1443">
        <v>45302</v>
      </c>
      <c r="AR1443">
        <v>1014.2055555555556</v>
      </c>
      <c r="AS1443">
        <v>969.89205219454334</v>
      </c>
      <c r="AT1443">
        <v>1185</v>
      </c>
      <c r="AU1443">
        <f t="shared" si="507"/>
        <v>-4.7906815095179869E-2</v>
      </c>
      <c r="AV1443">
        <f t="shared" si="508"/>
        <v>-2.9920835706038484E-2</v>
      </c>
      <c r="AW1443">
        <v>1.7140859524734459E-2</v>
      </c>
      <c r="AX1443">
        <v>5.1921604783800882E-2</v>
      </c>
      <c r="AY1443" s="1">
        <f t="shared" si="509"/>
        <v>-6545.8656647111711</v>
      </c>
      <c r="AZ1443" s="1">
        <f t="shared" si="510"/>
        <v>8428.7368205966413</v>
      </c>
      <c r="BA1443" s="1">
        <f t="shared" si="522"/>
        <v>-44.313503361012295</v>
      </c>
      <c r="BB1443" s="1">
        <f t="shared" si="523"/>
        <v>215.10794780545666</v>
      </c>
      <c r="BC1443">
        <f t="shared" si="511"/>
        <v>1</v>
      </c>
      <c r="BD1443">
        <f t="shared" si="512"/>
        <v>1</v>
      </c>
      <c r="BE1443">
        <f t="shared" si="513"/>
        <v>1</v>
      </c>
      <c r="BF1443">
        <f t="shared" si="514"/>
        <v>1</v>
      </c>
      <c r="BG1443">
        <f t="shared" si="515"/>
        <v>1</v>
      </c>
      <c r="BH1443">
        <f t="shared" si="516"/>
        <v>1</v>
      </c>
      <c r="BI1443">
        <f t="shared" si="517"/>
        <v>1</v>
      </c>
      <c r="BJ1443">
        <f t="shared" si="518"/>
        <v>1</v>
      </c>
      <c r="BK1443">
        <f t="shared" si="519"/>
        <v>1</v>
      </c>
      <c r="BL1443">
        <f t="shared" si="520"/>
        <v>1</v>
      </c>
      <c r="BM1443">
        <f t="shared" si="524"/>
        <v>1</v>
      </c>
      <c r="BN1443">
        <f t="shared" si="525"/>
        <v>1</v>
      </c>
      <c r="BO1443">
        <f>IF(AND(AU1443&gt;'County Avg'!$E$3,'Gentrification Calcs'!AW1443&gt;'County Avg'!$E$4,'Gentrification Calcs'!AY1443&gt;'County Avg'!$E$5,'Gentrification Calcs'!BA1443&gt;'County Avg'!$E$6),1,0)</f>
        <v>0</v>
      </c>
      <c r="BP1443">
        <f>IF(AND(AV1443&gt;'County Avg'!$F$3,'Gentrification Calcs'!AX1443&gt;'County Avg'!$F$4,'Gentrification Calcs'!AZ1443&gt;'County Avg'!$F$5,'Gentrification Calcs'!BB1443&gt;'County Avg'!$F$6),1,0)</f>
        <v>0</v>
      </c>
      <c r="BQ1443">
        <f t="shared" si="526"/>
        <v>0</v>
      </c>
      <c r="BR1443">
        <f t="shared" si="527"/>
        <v>0</v>
      </c>
      <c r="BS1443">
        <f t="shared" si="528"/>
        <v>0</v>
      </c>
      <c r="BT1443">
        <f t="shared" si="529"/>
        <v>0</v>
      </c>
    </row>
    <row r="1444" spans="1:72" x14ac:dyDescent="0.25">
      <c r="A1444">
        <v>6037482304</v>
      </c>
      <c r="B1444">
        <v>3878.8290174936201</v>
      </c>
      <c r="C1444">
        <v>3919.9361109128199</v>
      </c>
      <c r="D1444">
        <v>3518</v>
      </c>
      <c r="E1444">
        <v>929.71154190000004</v>
      </c>
      <c r="F1444">
        <v>995.18578149999996</v>
      </c>
      <c r="G1444">
        <v>913</v>
      </c>
      <c r="H1444">
        <v>615.73159945137377</v>
      </c>
      <c r="I1444">
        <v>652.86825531757358</v>
      </c>
      <c r="J1444">
        <v>552.76139999999998</v>
      </c>
      <c r="K1444">
        <v>0.66228240879212619</v>
      </c>
      <c r="L1444">
        <v>0.65602651027985337</v>
      </c>
      <c r="M1444">
        <v>0.60543417305585978</v>
      </c>
      <c r="N1444">
        <v>2056.0859380000002</v>
      </c>
      <c r="O1444">
        <v>2109.9952560000002</v>
      </c>
      <c r="P1444">
        <v>2393</v>
      </c>
      <c r="Q1444">
        <v>103.1905933</v>
      </c>
      <c r="R1444">
        <v>103.54340550000001</v>
      </c>
      <c r="S1444">
        <v>282</v>
      </c>
      <c r="T1444">
        <v>5.0187879500978326E-2</v>
      </c>
      <c r="U1444">
        <v>4.9072814360867925E-2</v>
      </c>
      <c r="V1444">
        <v>0.11784371082323443</v>
      </c>
      <c r="W1444">
        <v>547.32446380844306</v>
      </c>
      <c r="X1444">
        <v>725.57992649078403</v>
      </c>
      <c r="Y1444">
        <v>718</v>
      </c>
      <c r="Z1444">
        <v>932.75643779803102</v>
      </c>
      <c r="AA1444">
        <v>995.18578147888195</v>
      </c>
      <c r="AB1444">
        <v>913</v>
      </c>
      <c r="AC1444">
        <v>0.58678175955613698</v>
      </c>
      <c r="AD1444">
        <v>0.72908992470988288</v>
      </c>
      <c r="AE1444">
        <v>0.78641840087623216</v>
      </c>
      <c r="AF1444">
        <v>396.642917489127</v>
      </c>
      <c r="AG1444">
        <v>169.97080880403499</v>
      </c>
      <c r="AH1444">
        <v>101</v>
      </c>
      <c r="AI1444">
        <v>0.10225841760496714</v>
      </c>
      <c r="AJ1444">
        <v>4.3360606906538222E-2</v>
      </c>
      <c r="AK1444">
        <v>2.8709494030699261E-2</v>
      </c>
      <c r="AL1444">
        <f t="shared" si="521"/>
        <v>0.89774158239503288</v>
      </c>
      <c r="AM1444">
        <f t="shared" si="521"/>
        <v>0.9566393930934618</v>
      </c>
      <c r="AN1444">
        <f t="shared" si="521"/>
        <v>0.97129050596930078</v>
      </c>
      <c r="AO1444">
        <v>43152.486744432666</v>
      </c>
      <c r="AP1444">
        <v>35162.064160196162</v>
      </c>
      <c r="AQ1444">
        <v>33828</v>
      </c>
      <c r="AR1444">
        <v>1007.2944444444445</v>
      </c>
      <c r="AS1444">
        <v>863.02807433768294</v>
      </c>
      <c r="AT1444">
        <v>1111</v>
      </c>
      <c r="AU1444">
        <f t="shared" si="507"/>
        <v>-5.8897810698428914E-2</v>
      </c>
      <c r="AV1444">
        <f t="shared" si="508"/>
        <v>-1.4651112875838961E-2</v>
      </c>
      <c r="AW1444">
        <v>-1.1150651401104009E-3</v>
      </c>
      <c r="AX1444">
        <v>6.8770896462366504E-2</v>
      </c>
      <c r="AY1444" s="1">
        <f t="shared" si="509"/>
        <v>-7990.4225842365049</v>
      </c>
      <c r="AZ1444" s="1">
        <f t="shared" si="510"/>
        <v>-1334.0641601961615</v>
      </c>
      <c r="BA1444" s="1">
        <f t="shared" si="522"/>
        <v>-144.26637010676154</v>
      </c>
      <c r="BB1444" s="1">
        <f t="shared" si="523"/>
        <v>247.97192566231706</v>
      </c>
      <c r="BC1444">
        <f t="shared" si="511"/>
        <v>1</v>
      </c>
      <c r="BD1444">
        <f t="shared" si="512"/>
        <v>1</v>
      </c>
      <c r="BE1444">
        <f t="shared" si="513"/>
        <v>1</v>
      </c>
      <c r="BF1444">
        <f t="shared" si="514"/>
        <v>1</v>
      </c>
      <c r="BG1444">
        <f t="shared" si="515"/>
        <v>1</v>
      </c>
      <c r="BH1444">
        <f t="shared" si="516"/>
        <v>1</v>
      </c>
      <c r="BI1444">
        <f t="shared" si="517"/>
        <v>1</v>
      </c>
      <c r="BJ1444">
        <f t="shared" si="518"/>
        <v>1</v>
      </c>
      <c r="BK1444">
        <f t="shared" si="519"/>
        <v>1</v>
      </c>
      <c r="BL1444">
        <f t="shared" si="520"/>
        <v>1</v>
      </c>
      <c r="BM1444">
        <f t="shared" si="524"/>
        <v>1</v>
      </c>
      <c r="BN1444">
        <f t="shared" si="525"/>
        <v>1</v>
      </c>
      <c r="BO1444">
        <f>IF(AND(AU1444&gt;'County Avg'!$E$3,'Gentrification Calcs'!AW1444&gt;'County Avg'!$E$4,'Gentrification Calcs'!AY1444&gt;'County Avg'!$E$5,'Gentrification Calcs'!BA1444&gt;'County Avg'!$E$6),1,0)</f>
        <v>0</v>
      </c>
      <c r="BP1444">
        <f>IF(AND(AV1444&gt;'County Avg'!$F$3,'Gentrification Calcs'!AX1444&gt;'County Avg'!$F$4,'Gentrification Calcs'!AZ1444&gt;'County Avg'!$F$5,'Gentrification Calcs'!BB1444&gt;'County Avg'!$F$6),1,0)</f>
        <v>0</v>
      </c>
      <c r="BQ1444">
        <f t="shared" si="526"/>
        <v>0</v>
      </c>
      <c r="BR1444">
        <f t="shared" si="527"/>
        <v>0</v>
      </c>
      <c r="BS1444">
        <f t="shared" si="528"/>
        <v>0</v>
      </c>
      <c r="BT1444">
        <f t="shared" si="529"/>
        <v>0</v>
      </c>
    </row>
    <row r="1445" spans="1:72" x14ac:dyDescent="0.25">
      <c r="A1445">
        <v>6037482401</v>
      </c>
      <c r="B1445">
        <v>6897.9999423055397</v>
      </c>
      <c r="C1445">
        <v>3934.0645931204799</v>
      </c>
      <c r="D1445">
        <v>3876</v>
      </c>
      <c r="E1445">
        <v>1908</v>
      </c>
      <c r="F1445">
        <v>937.83303739999997</v>
      </c>
      <c r="G1445">
        <v>947</v>
      </c>
      <c r="H1445">
        <v>504.28768280131123</v>
      </c>
      <c r="I1445">
        <v>469.98012439599574</v>
      </c>
      <c r="J1445">
        <v>478.6148</v>
      </c>
      <c r="K1445">
        <v>0.26430172054576062</v>
      </c>
      <c r="L1445">
        <v>0.50113410986132934</v>
      </c>
      <c r="M1445">
        <v>0.5054010559662091</v>
      </c>
      <c r="N1445">
        <v>4066.9999659999999</v>
      </c>
      <c r="O1445">
        <v>2274.0125819999998</v>
      </c>
      <c r="P1445">
        <v>2495</v>
      </c>
      <c r="Q1445">
        <v>688</v>
      </c>
      <c r="R1445">
        <v>179.90154899999999</v>
      </c>
      <c r="S1445">
        <v>299</v>
      </c>
      <c r="T1445">
        <v>0.1691664631796557</v>
      </c>
      <c r="U1445">
        <v>7.9111940903060493E-2</v>
      </c>
      <c r="V1445">
        <v>0.11983967935871744</v>
      </c>
      <c r="W1445">
        <v>757</v>
      </c>
      <c r="X1445">
        <v>568.33821105956997</v>
      </c>
      <c r="Y1445">
        <v>469</v>
      </c>
      <c r="Z1445">
        <v>1958</v>
      </c>
      <c r="AA1445">
        <v>934.81267976760898</v>
      </c>
      <c r="AB1445">
        <v>947</v>
      </c>
      <c r="AC1445">
        <v>0.38661899897854957</v>
      </c>
      <c r="AD1445">
        <v>0.60797015633212936</v>
      </c>
      <c r="AE1445">
        <v>0.49524815205913408</v>
      </c>
      <c r="AF1445">
        <v>951.99999203752895</v>
      </c>
      <c r="AG1445">
        <v>194.75613790750501</v>
      </c>
      <c r="AH1445">
        <v>60</v>
      </c>
      <c r="AI1445">
        <v>0.1380110176862859</v>
      </c>
      <c r="AJ1445">
        <v>4.9505068688520296E-2</v>
      </c>
      <c r="AK1445">
        <v>1.5479876160990712E-2</v>
      </c>
      <c r="AL1445">
        <f t="shared" si="521"/>
        <v>0.86198898231371412</v>
      </c>
      <c r="AM1445">
        <f t="shared" si="521"/>
        <v>0.95049493131147966</v>
      </c>
      <c r="AN1445">
        <f t="shared" si="521"/>
        <v>0.98452012383900933</v>
      </c>
      <c r="AO1445">
        <v>46236.102863202548</v>
      </c>
      <c r="AP1445">
        <v>45809.524724152026</v>
      </c>
      <c r="AQ1445">
        <v>43482</v>
      </c>
      <c r="AR1445">
        <v>1105.7777777777778</v>
      </c>
      <c r="AS1445">
        <v>976.65559509687637</v>
      </c>
      <c r="AT1445">
        <v>1146</v>
      </c>
      <c r="AU1445">
        <f t="shared" si="507"/>
        <v>-8.8505948997765607E-2</v>
      </c>
      <c r="AV1445">
        <f t="shared" si="508"/>
        <v>-3.4025192527529585E-2</v>
      </c>
      <c r="AW1445">
        <v>-9.0054522276595203E-2</v>
      </c>
      <c r="AX1445">
        <v>4.0727738455656942E-2</v>
      </c>
      <c r="AY1445" s="1">
        <f t="shared" si="509"/>
        <v>-426.57813905052171</v>
      </c>
      <c r="AZ1445" s="1">
        <f t="shared" si="510"/>
        <v>-2327.5247241520265</v>
      </c>
      <c r="BA1445" s="1">
        <f t="shared" si="522"/>
        <v>-129.12218268090146</v>
      </c>
      <c r="BB1445" s="1">
        <f t="shared" si="523"/>
        <v>169.34440490312363</v>
      </c>
      <c r="BC1445">
        <f t="shared" si="511"/>
        <v>1</v>
      </c>
      <c r="BD1445">
        <f t="shared" si="512"/>
        <v>1</v>
      </c>
      <c r="BE1445">
        <f t="shared" si="513"/>
        <v>0</v>
      </c>
      <c r="BF1445">
        <f t="shared" si="514"/>
        <v>1</v>
      </c>
      <c r="BG1445">
        <f t="shared" si="515"/>
        <v>1</v>
      </c>
      <c r="BH1445">
        <f t="shared" si="516"/>
        <v>1</v>
      </c>
      <c r="BI1445">
        <f t="shared" si="517"/>
        <v>0</v>
      </c>
      <c r="BJ1445">
        <f t="shared" si="518"/>
        <v>1</v>
      </c>
      <c r="BK1445">
        <f t="shared" si="519"/>
        <v>1</v>
      </c>
      <c r="BL1445">
        <f t="shared" si="520"/>
        <v>1</v>
      </c>
      <c r="BM1445">
        <f t="shared" si="524"/>
        <v>0</v>
      </c>
      <c r="BN1445">
        <f t="shared" si="525"/>
        <v>1</v>
      </c>
      <c r="BO1445">
        <f>IF(AND(AU1445&gt;'County Avg'!$E$3,'Gentrification Calcs'!AW1445&gt;'County Avg'!$E$4,'Gentrification Calcs'!AY1445&gt;'County Avg'!$E$5,'Gentrification Calcs'!BA1445&gt;'County Avg'!$E$6),1,0)</f>
        <v>0</v>
      </c>
      <c r="BP1445">
        <f>IF(AND(AV1445&gt;'County Avg'!$F$3,'Gentrification Calcs'!AX1445&gt;'County Avg'!$F$4,'Gentrification Calcs'!AZ1445&gt;'County Avg'!$F$5,'Gentrification Calcs'!BB1445&gt;'County Avg'!$F$6),1,0)</f>
        <v>0</v>
      </c>
      <c r="BQ1445">
        <f t="shared" si="526"/>
        <v>0</v>
      </c>
      <c r="BR1445">
        <f t="shared" si="527"/>
        <v>0</v>
      </c>
      <c r="BS1445">
        <f t="shared" si="528"/>
        <v>0</v>
      </c>
      <c r="BT1445">
        <f t="shared" si="529"/>
        <v>0</v>
      </c>
    </row>
    <row r="1446" spans="1:72" x14ac:dyDescent="0.25">
      <c r="A1446">
        <v>6037482402</v>
      </c>
      <c r="B1446">
        <v>3551.3549130510901</v>
      </c>
      <c r="C1446">
        <v>6972</v>
      </c>
      <c r="D1446">
        <v>7186</v>
      </c>
      <c r="E1446">
        <v>814.69494629999997</v>
      </c>
      <c r="F1446">
        <v>2018</v>
      </c>
      <c r="G1446">
        <v>2152</v>
      </c>
      <c r="H1446">
        <v>714.59359402318137</v>
      </c>
      <c r="I1446">
        <v>734.27459999999996</v>
      </c>
      <c r="J1446">
        <v>978.37919999999997</v>
      </c>
      <c r="K1446">
        <v>0.87713026485381229</v>
      </c>
      <c r="L1446">
        <v>0.36386253716551037</v>
      </c>
      <c r="M1446">
        <v>0.45463717472118959</v>
      </c>
      <c r="N1446">
        <v>1819.4226229999999</v>
      </c>
      <c r="O1446">
        <v>4583</v>
      </c>
      <c r="P1446">
        <v>5463</v>
      </c>
      <c r="Q1446">
        <v>76.201255799999998</v>
      </c>
      <c r="R1446">
        <v>718</v>
      </c>
      <c r="S1446">
        <v>1022</v>
      </c>
      <c r="T1446">
        <v>4.1882108552851606E-2</v>
      </c>
      <c r="U1446">
        <v>0.15666593934104298</v>
      </c>
      <c r="V1446">
        <v>0.18707669778509975</v>
      </c>
      <c r="W1446">
        <v>517.88635253906295</v>
      </c>
      <c r="X1446">
        <v>830</v>
      </c>
      <c r="Y1446">
        <v>869</v>
      </c>
      <c r="Z1446">
        <v>827.39514160156295</v>
      </c>
      <c r="AA1446">
        <v>2018</v>
      </c>
      <c r="AB1446">
        <v>2152</v>
      </c>
      <c r="AC1446">
        <v>0.62592385004413553</v>
      </c>
      <c r="AD1446">
        <v>0.41129831516352827</v>
      </c>
      <c r="AE1446">
        <v>0.40381040892193309</v>
      </c>
      <c r="AF1446">
        <v>320.32750937586701</v>
      </c>
      <c r="AG1446">
        <v>527</v>
      </c>
      <c r="AH1446">
        <v>304</v>
      </c>
      <c r="AI1446">
        <v>9.0198675496688877E-2</v>
      </c>
      <c r="AJ1446">
        <v>7.5588066551921976E-2</v>
      </c>
      <c r="AK1446">
        <v>4.2304480935151684E-2</v>
      </c>
      <c r="AL1446">
        <f t="shared" si="521"/>
        <v>0.90980132450331108</v>
      </c>
      <c r="AM1446">
        <f t="shared" si="521"/>
        <v>0.92441193344807804</v>
      </c>
      <c r="AN1446">
        <f t="shared" si="521"/>
        <v>0.95769551906484829</v>
      </c>
      <c r="AO1446">
        <v>74307.892895015917</v>
      </c>
      <c r="AP1446">
        <v>58356.919493257054</v>
      </c>
      <c r="AQ1446">
        <v>49076</v>
      </c>
      <c r="AR1446">
        <v>1197.3500000000001</v>
      </c>
      <c r="AS1446">
        <v>1001.0043495452749</v>
      </c>
      <c r="AT1446">
        <v>1231</v>
      </c>
      <c r="AU1446">
        <f t="shared" si="507"/>
        <v>-1.4610608944766901E-2</v>
      </c>
      <c r="AV1446">
        <f t="shared" si="508"/>
        <v>-3.3283585616770292E-2</v>
      </c>
      <c r="AW1446">
        <v>0.11478383078819138</v>
      </c>
      <c r="AX1446">
        <v>3.0410758444056774E-2</v>
      </c>
      <c r="AY1446" s="1">
        <f t="shared" si="509"/>
        <v>-15950.973401758863</v>
      </c>
      <c r="AZ1446" s="1">
        <f t="shared" si="510"/>
        <v>-9280.9194932570535</v>
      </c>
      <c r="BA1446" s="1">
        <f t="shared" si="522"/>
        <v>-196.34565045472527</v>
      </c>
      <c r="BB1446" s="1">
        <f t="shared" si="523"/>
        <v>229.99565045472514</v>
      </c>
      <c r="BC1446">
        <f t="shared" si="511"/>
        <v>1</v>
      </c>
      <c r="BD1446">
        <f t="shared" si="512"/>
        <v>1</v>
      </c>
      <c r="BE1446">
        <f t="shared" si="513"/>
        <v>1</v>
      </c>
      <c r="BF1446">
        <f t="shared" si="514"/>
        <v>0</v>
      </c>
      <c r="BG1446">
        <f t="shared" si="515"/>
        <v>1</v>
      </c>
      <c r="BH1446">
        <f t="shared" si="516"/>
        <v>1</v>
      </c>
      <c r="BI1446">
        <f t="shared" si="517"/>
        <v>1</v>
      </c>
      <c r="BJ1446">
        <f t="shared" si="518"/>
        <v>0</v>
      </c>
      <c r="BK1446">
        <f t="shared" si="519"/>
        <v>1</v>
      </c>
      <c r="BL1446">
        <f t="shared" si="520"/>
        <v>1</v>
      </c>
      <c r="BM1446">
        <f t="shared" si="524"/>
        <v>1</v>
      </c>
      <c r="BN1446">
        <f t="shared" si="525"/>
        <v>0</v>
      </c>
      <c r="BO1446">
        <f>IF(AND(AU1446&gt;'County Avg'!$E$3,'Gentrification Calcs'!AW1446&gt;'County Avg'!$E$4,'Gentrification Calcs'!AY1446&gt;'County Avg'!$E$5,'Gentrification Calcs'!BA1446&gt;'County Avg'!$E$6),1,0)</f>
        <v>0</v>
      </c>
      <c r="BP1446">
        <f>IF(AND(AV1446&gt;'County Avg'!$F$3,'Gentrification Calcs'!AX1446&gt;'County Avg'!$F$4,'Gentrification Calcs'!AZ1446&gt;'County Avg'!$F$5,'Gentrification Calcs'!BB1446&gt;'County Avg'!$F$6),1,0)</f>
        <v>0</v>
      </c>
      <c r="BQ1446">
        <f t="shared" si="526"/>
        <v>0</v>
      </c>
      <c r="BR1446">
        <f t="shared" si="527"/>
        <v>0</v>
      </c>
      <c r="BS1446">
        <f t="shared" si="528"/>
        <v>0</v>
      </c>
      <c r="BT1446">
        <f t="shared" si="529"/>
        <v>0</v>
      </c>
    </row>
    <row r="1447" spans="1:72" x14ac:dyDescent="0.25">
      <c r="A1447">
        <v>6037482502</v>
      </c>
      <c r="B1447">
        <v>3998.6453533122099</v>
      </c>
      <c r="C1447">
        <v>3420</v>
      </c>
      <c r="D1447">
        <v>2848</v>
      </c>
      <c r="E1447">
        <v>917.30511469999999</v>
      </c>
      <c r="F1447">
        <v>820</v>
      </c>
      <c r="G1447">
        <v>791</v>
      </c>
      <c r="H1447">
        <v>412.43582670326703</v>
      </c>
      <c r="I1447">
        <v>383.50839999999999</v>
      </c>
      <c r="J1447">
        <v>544.03440000000001</v>
      </c>
      <c r="K1447">
        <v>0.44961683969041433</v>
      </c>
      <c r="L1447">
        <v>0.4676931707317073</v>
      </c>
      <c r="M1447">
        <v>0.68778053097345138</v>
      </c>
      <c r="N1447">
        <v>2048.5775130000002</v>
      </c>
      <c r="O1447">
        <v>2074</v>
      </c>
      <c r="P1447">
        <v>1794</v>
      </c>
      <c r="Q1447">
        <v>85.798744200000002</v>
      </c>
      <c r="R1447">
        <v>254</v>
      </c>
      <c r="S1447">
        <v>136</v>
      </c>
      <c r="T1447">
        <v>4.1882107782367325E-2</v>
      </c>
      <c r="U1447">
        <v>0.12246865959498554</v>
      </c>
      <c r="V1447">
        <v>7.58082497212932E-2</v>
      </c>
      <c r="W1447">
        <v>583.11370849609398</v>
      </c>
      <c r="X1447">
        <v>474</v>
      </c>
      <c r="Y1447">
        <v>461</v>
      </c>
      <c r="Z1447">
        <v>931.60491943359398</v>
      </c>
      <c r="AA1447">
        <v>814</v>
      </c>
      <c r="AB1447">
        <v>791</v>
      </c>
      <c r="AC1447">
        <v>0.62592381849016099</v>
      </c>
      <c r="AD1447">
        <v>0.5823095823095823</v>
      </c>
      <c r="AE1447">
        <v>0.5828065739570164</v>
      </c>
      <c r="AF1447">
        <v>360.67251464975101</v>
      </c>
      <c r="AG1447">
        <v>177</v>
      </c>
      <c r="AH1447">
        <v>46</v>
      </c>
      <c r="AI1447">
        <v>9.0198675496688918E-2</v>
      </c>
      <c r="AJ1447">
        <v>5.1754385964912282E-2</v>
      </c>
      <c r="AK1447">
        <v>1.6151685393258428E-2</v>
      </c>
      <c r="AL1447">
        <f t="shared" si="521"/>
        <v>0.90980132450331108</v>
      </c>
      <c r="AM1447">
        <f t="shared" si="521"/>
        <v>0.94824561403508767</v>
      </c>
      <c r="AN1447">
        <f t="shared" si="521"/>
        <v>0.9838483146067416</v>
      </c>
      <c r="AO1447">
        <v>49833.050371155885</v>
      </c>
      <c r="AP1447">
        <v>50529.302411115656</v>
      </c>
      <c r="AQ1447">
        <v>31969</v>
      </c>
      <c r="AR1447">
        <v>1128.2388888888891</v>
      </c>
      <c r="AS1447">
        <v>963.12850929221042</v>
      </c>
      <c r="AT1447">
        <v>1246</v>
      </c>
      <c r="AU1447">
        <f t="shared" si="507"/>
        <v>-3.8444289531776636E-2</v>
      </c>
      <c r="AV1447">
        <f t="shared" si="508"/>
        <v>-3.560270057165385E-2</v>
      </c>
      <c r="AW1447">
        <v>8.0586551812618215E-2</v>
      </c>
      <c r="AX1447">
        <v>-4.6660409873692341E-2</v>
      </c>
      <c r="AY1447" s="1">
        <f t="shared" si="509"/>
        <v>696.25203995977063</v>
      </c>
      <c r="AZ1447" s="1">
        <f t="shared" si="510"/>
        <v>-18560.302411115656</v>
      </c>
      <c r="BA1447" s="1">
        <f t="shared" si="522"/>
        <v>-165.11037959667863</v>
      </c>
      <c r="BB1447" s="1">
        <f t="shared" si="523"/>
        <v>282.87149070778958</v>
      </c>
      <c r="BC1447">
        <f t="shared" si="511"/>
        <v>1</v>
      </c>
      <c r="BD1447">
        <f t="shared" si="512"/>
        <v>1</v>
      </c>
      <c r="BE1447">
        <f t="shared" si="513"/>
        <v>1</v>
      </c>
      <c r="BF1447">
        <f t="shared" si="514"/>
        <v>1</v>
      </c>
      <c r="BG1447">
        <f t="shared" si="515"/>
        <v>1</v>
      </c>
      <c r="BH1447">
        <f t="shared" si="516"/>
        <v>1</v>
      </c>
      <c r="BI1447">
        <f t="shared" si="517"/>
        <v>1</v>
      </c>
      <c r="BJ1447">
        <f t="shared" si="518"/>
        <v>1</v>
      </c>
      <c r="BK1447">
        <f t="shared" si="519"/>
        <v>1</v>
      </c>
      <c r="BL1447">
        <f t="shared" si="520"/>
        <v>1</v>
      </c>
      <c r="BM1447">
        <f t="shared" si="524"/>
        <v>1</v>
      </c>
      <c r="BN1447">
        <f t="shared" si="525"/>
        <v>1</v>
      </c>
      <c r="BO1447">
        <f>IF(AND(AU1447&gt;'County Avg'!$E$3,'Gentrification Calcs'!AW1447&gt;'County Avg'!$E$4,'Gentrification Calcs'!AY1447&gt;'County Avg'!$E$5,'Gentrification Calcs'!BA1447&gt;'County Avg'!$E$6),1,0)</f>
        <v>0</v>
      </c>
      <c r="BP1447">
        <f>IF(AND(AV1447&gt;'County Avg'!$F$3,'Gentrification Calcs'!AX1447&gt;'County Avg'!$F$4,'Gentrification Calcs'!AZ1447&gt;'County Avg'!$F$5,'Gentrification Calcs'!BB1447&gt;'County Avg'!$F$6),1,0)</f>
        <v>0</v>
      </c>
      <c r="BQ1447">
        <f t="shared" si="526"/>
        <v>0</v>
      </c>
      <c r="BR1447">
        <f t="shared" si="527"/>
        <v>0</v>
      </c>
      <c r="BS1447">
        <f t="shared" si="528"/>
        <v>0</v>
      </c>
      <c r="BT1447">
        <f t="shared" si="529"/>
        <v>0</v>
      </c>
    </row>
    <row r="1448" spans="1:72" x14ac:dyDescent="0.25">
      <c r="A1448">
        <v>6037482503</v>
      </c>
      <c r="B1448">
        <v>5459.8035878871597</v>
      </c>
      <c r="C1448">
        <v>4322</v>
      </c>
      <c r="D1448">
        <v>4514</v>
      </c>
      <c r="E1448">
        <v>1361.994434</v>
      </c>
      <c r="F1448">
        <v>1002</v>
      </c>
      <c r="G1448">
        <v>1065</v>
      </c>
      <c r="H1448">
        <v>464.38180423077722</v>
      </c>
      <c r="I1448">
        <v>569.26739999999995</v>
      </c>
      <c r="J1448">
        <v>485.5976</v>
      </c>
      <c r="K1448">
        <v>0.34095719676838065</v>
      </c>
      <c r="L1448">
        <v>0.56813113772455082</v>
      </c>
      <c r="M1448">
        <v>0.45596018779342723</v>
      </c>
      <c r="N1448">
        <v>3291.277368</v>
      </c>
      <c r="O1448">
        <v>2550</v>
      </c>
      <c r="P1448">
        <v>2966</v>
      </c>
      <c r="Q1448">
        <v>414.21631189999999</v>
      </c>
      <c r="R1448">
        <v>127</v>
      </c>
      <c r="S1448">
        <v>186</v>
      </c>
      <c r="T1448">
        <v>0.12585275125314202</v>
      </c>
      <c r="U1448">
        <v>4.9803921568627452E-2</v>
      </c>
      <c r="V1448">
        <v>6.2710721510451789E-2</v>
      </c>
      <c r="W1448">
        <v>423.402506232262</v>
      </c>
      <c r="X1448">
        <v>662</v>
      </c>
      <c r="Y1448">
        <v>647</v>
      </c>
      <c r="Z1448">
        <v>1382.79119253159</v>
      </c>
      <c r="AA1448">
        <v>1008</v>
      </c>
      <c r="AB1448">
        <v>1065</v>
      </c>
      <c r="AC1448">
        <v>0.30619410111884215</v>
      </c>
      <c r="AD1448">
        <v>0.65674603174603174</v>
      </c>
      <c r="AE1448">
        <v>0.60751173708920192</v>
      </c>
      <c r="AF1448">
        <v>790.92417083804298</v>
      </c>
      <c r="AG1448">
        <v>131</v>
      </c>
      <c r="AH1448">
        <v>27</v>
      </c>
      <c r="AI1448">
        <v>0.14486311789543982</v>
      </c>
      <c r="AJ1448">
        <v>3.0310041647385471E-2</v>
      </c>
      <c r="AK1448">
        <v>5.9813912272928668E-3</v>
      </c>
      <c r="AL1448">
        <f t="shared" si="521"/>
        <v>0.85513688210456018</v>
      </c>
      <c r="AM1448">
        <f t="shared" si="521"/>
        <v>0.96968995835261451</v>
      </c>
      <c r="AN1448">
        <f t="shared" si="521"/>
        <v>0.99401860877270709</v>
      </c>
      <c r="AO1448">
        <v>49833.050371155885</v>
      </c>
      <c r="AP1448">
        <v>41735.640784634248</v>
      </c>
      <c r="AQ1448">
        <v>47684</v>
      </c>
      <c r="AR1448">
        <v>1128.2388888888891</v>
      </c>
      <c r="AS1448">
        <v>968.53934361407676</v>
      </c>
      <c r="AT1448">
        <v>1210</v>
      </c>
      <c r="AU1448">
        <f t="shared" si="507"/>
        <v>-0.11455307624805434</v>
      </c>
      <c r="AV1448">
        <f t="shared" si="508"/>
        <v>-2.4328650420092603E-2</v>
      </c>
      <c r="AW1448">
        <v>-7.6048829684514568E-2</v>
      </c>
      <c r="AX1448">
        <v>1.2906799941824337E-2</v>
      </c>
      <c r="AY1448" s="1">
        <f t="shared" si="509"/>
        <v>-8097.4095865216368</v>
      </c>
      <c r="AZ1448" s="1">
        <f t="shared" si="510"/>
        <v>5948.3592153657519</v>
      </c>
      <c r="BA1448" s="1">
        <f t="shared" si="522"/>
        <v>-159.69954527481229</v>
      </c>
      <c r="BB1448" s="1">
        <f t="shared" si="523"/>
        <v>241.46065638592324</v>
      </c>
      <c r="BC1448">
        <f t="shared" si="511"/>
        <v>1</v>
      </c>
      <c r="BD1448">
        <f t="shared" si="512"/>
        <v>1</v>
      </c>
      <c r="BE1448">
        <f t="shared" si="513"/>
        <v>0</v>
      </c>
      <c r="BF1448">
        <f t="shared" si="514"/>
        <v>1</v>
      </c>
      <c r="BG1448">
        <f t="shared" si="515"/>
        <v>1</v>
      </c>
      <c r="BH1448">
        <f t="shared" si="516"/>
        <v>1</v>
      </c>
      <c r="BI1448">
        <f t="shared" si="517"/>
        <v>0</v>
      </c>
      <c r="BJ1448">
        <f t="shared" si="518"/>
        <v>1</v>
      </c>
      <c r="BK1448">
        <f t="shared" si="519"/>
        <v>1</v>
      </c>
      <c r="BL1448">
        <f t="shared" si="520"/>
        <v>1</v>
      </c>
      <c r="BM1448">
        <f t="shared" si="524"/>
        <v>0</v>
      </c>
      <c r="BN1448">
        <f t="shared" si="525"/>
        <v>1</v>
      </c>
      <c r="BO1448">
        <f>IF(AND(AU1448&gt;'County Avg'!$E$3,'Gentrification Calcs'!AW1448&gt;'County Avg'!$E$4,'Gentrification Calcs'!AY1448&gt;'County Avg'!$E$5,'Gentrification Calcs'!BA1448&gt;'County Avg'!$E$6),1,0)</f>
        <v>0</v>
      </c>
      <c r="BP1448">
        <f>IF(AND(AV1448&gt;'County Avg'!$F$3,'Gentrification Calcs'!AX1448&gt;'County Avg'!$F$4,'Gentrification Calcs'!AZ1448&gt;'County Avg'!$F$5,'Gentrification Calcs'!BB1448&gt;'County Avg'!$F$6),1,0)</f>
        <v>0</v>
      </c>
      <c r="BQ1448">
        <f t="shared" si="526"/>
        <v>0</v>
      </c>
      <c r="BR1448">
        <f t="shared" si="527"/>
        <v>0</v>
      </c>
      <c r="BS1448">
        <f t="shared" si="528"/>
        <v>0</v>
      </c>
      <c r="BT1448">
        <f t="shared" si="529"/>
        <v>0</v>
      </c>
    </row>
    <row r="1449" spans="1:72" x14ac:dyDescent="0.25">
      <c r="A1449">
        <v>6037482521</v>
      </c>
      <c r="B1449">
        <v>4418.3192862534997</v>
      </c>
      <c r="C1449">
        <v>5517.3459400907204</v>
      </c>
      <c r="D1449">
        <v>5555</v>
      </c>
      <c r="E1449">
        <v>1557.2146749999999</v>
      </c>
      <c r="F1449">
        <v>1402.2092170000001</v>
      </c>
      <c r="G1449">
        <v>1424</v>
      </c>
      <c r="H1449">
        <v>582.35232309234823</v>
      </c>
      <c r="I1449">
        <v>446.11437221457504</v>
      </c>
      <c r="J1449">
        <v>574.77859999999998</v>
      </c>
      <c r="K1449">
        <v>0.37397048232437718</v>
      </c>
      <c r="L1449">
        <v>0.31815107674803922</v>
      </c>
      <c r="M1449">
        <v>0.40363665730337078</v>
      </c>
      <c r="N1449">
        <v>3045.9820300000001</v>
      </c>
      <c r="O1449">
        <v>3564.4788680000001</v>
      </c>
      <c r="P1449">
        <v>3964</v>
      </c>
      <c r="Q1449">
        <v>761.91878650000001</v>
      </c>
      <c r="R1449">
        <v>607.50300619999996</v>
      </c>
      <c r="S1449">
        <v>998</v>
      </c>
      <c r="T1449">
        <v>0.25013896306538619</v>
      </c>
      <c r="U1449">
        <v>0.17043248920728346</v>
      </c>
      <c r="V1449">
        <v>0.25176589303733604</v>
      </c>
      <c r="W1449">
        <v>516.79156875610397</v>
      </c>
      <c r="X1449">
        <v>418.31289839744602</v>
      </c>
      <c r="Y1449">
        <v>344</v>
      </c>
      <c r="Z1449">
        <v>1509.2879104614301</v>
      </c>
      <c r="AA1449">
        <v>1405.18357086182</v>
      </c>
      <c r="AB1449">
        <v>1424</v>
      </c>
      <c r="AC1449">
        <v>0.34240754542193796</v>
      </c>
      <c r="AD1449">
        <v>0.29769270511815654</v>
      </c>
      <c r="AE1449">
        <v>0.24157303370786518</v>
      </c>
      <c r="AF1449">
        <v>630.95332113870404</v>
      </c>
      <c r="AG1449">
        <v>440.86862397193897</v>
      </c>
      <c r="AH1449">
        <v>391</v>
      </c>
      <c r="AI1449">
        <v>0.14280392164091857</v>
      </c>
      <c r="AJ1449">
        <v>7.9905923746497923E-2</v>
      </c>
      <c r="AK1449">
        <v>7.0387038703870392E-2</v>
      </c>
      <c r="AL1449">
        <f t="shared" si="521"/>
        <v>0.8571960783590814</v>
      </c>
      <c r="AM1449">
        <f t="shared" si="521"/>
        <v>0.92009407625350204</v>
      </c>
      <c r="AN1449">
        <f t="shared" si="521"/>
        <v>0.92961296129612958</v>
      </c>
      <c r="AO1449">
        <v>64304.279427359492</v>
      </c>
      <c r="AP1449">
        <v>69268.609317531678</v>
      </c>
      <c r="AQ1449">
        <v>54211</v>
      </c>
      <c r="AR1449">
        <v>1026.3</v>
      </c>
      <c r="AS1449">
        <v>982.0664294187427</v>
      </c>
      <c r="AT1449">
        <v>1069</v>
      </c>
      <c r="AU1449">
        <f t="shared" si="507"/>
        <v>-6.2897997894420646E-2</v>
      </c>
      <c r="AV1449">
        <f t="shared" si="508"/>
        <v>-9.5188850426275312E-3</v>
      </c>
      <c r="AW1449">
        <v>-7.9706473858102728E-2</v>
      </c>
      <c r="AX1449">
        <v>8.1333403830052581E-2</v>
      </c>
      <c r="AY1449" s="1">
        <f t="shared" si="509"/>
        <v>4964.3298901721864</v>
      </c>
      <c r="AZ1449" s="1">
        <f t="shared" si="510"/>
        <v>-15057.609317531678</v>
      </c>
      <c r="BA1449" s="1">
        <f t="shared" si="522"/>
        <v>-44.233570581257254</v>
      </c>
      <c r="BB1449" s="1">
        <f t="shared" si="523"/>
        <v>86.9335705812573</v>
      </c>
      <c r="BC1449">
        <f t="shared" si="511"/>
        <v>1</v>
      </c>
      <c r="BD1449">
        <f t="shared" si="512"/>
        <v>1</v>
      </c>
      <c r="BE1449">
        <f t="shared" si="513"/>
        <v>0</v>
      </c>
      <c r="BF1449">
        <f t="shared" si="514"/>
        <v>0</v>
      </c>
      <c r="BG1449">
        <f t="shared" si="515"/>
        <v>0</v>
      </c>
      <c r="BH1449">
        <f t="shared" si="516"/>
        <v>1</v>
      </c>
      <c r="BI1449">
        <f t="shared" si="517"/>
        <v>0</v>
      </c>
      <c r="BJ1449">
        <f t="shared" si="518"/>
        <v>0</v>
      </c>
      <c r="BK1449">
        <f t="shared" si="519"/>
        <v>1</v>
      </c>
      <c r="BL1449">
        <f t="shared" si="520"/>
        <v>1</v>
      </c>
      <c r="BM1449">
        <f t="shared" si="524"/>
        <v>0</v>
      </c>
      <c r="BN1449">
        <f t="shared" si="525"/>
        <v>0</v>
      </c>
      <c r="BO1449">
        <f>IF(AND(AU1449&gt;'County Avg'!$E$3,'Gentrification Calcs'!AW1449&gt;'County Avg'!$E$4,'Gentrification Calcs'!AY1449&gt;'County Avg'!$E$5,'Gentrification Calcs'!BA1449&gt;'County Avg'!$E$6),1,0)</f>
        <v>0</v>
      </c>
      <c r="BP1449">
        <f>IF(AND(AV1449&gt;'County Avg'!$F$3,'Gentrification Calcs'!AX1449&gt;'County Avg'!$F$4,'Gentrification Calcs'!AZ1449&gt;'County Avg'!$F$5,'Gentrification Calcs'!BB1449&gt;'County Avg'!$F$6),1,0)</f>
        <v>0</v>
      </c>
      <c r="BQ1449">
        <f t="shared" si="526"/>
        <v>0</v>
      </c>
      <c r="BR1449">
        <f t="shared" si="527"/>
        <v>0</v>
      </c>
      <c r="BS1449">
        <f t="shared" si="528"/>
        <v>0</v>
      </c>
      <c r="BT1449">
        <f t="shared" si="529"/>
        <v>0</v>
      </c>
    </row>
    <row r="1450" spans="1:72" x14ac:dyDescent="0.25">
      <c r="A1450">
        <v>6037482522</v>
      </c>
      <c r="B1450">
        <v>7009.1962623071804</v>
      </c>
      <c r="C1450">
        <v>4303.2643593549701</v>
      </c>
      <c r="D1450">
        <v>4371</v>
      </c>
      <c r="E1450">
        <v>2243.005541</v>
      </c>
      <c r="F1450">
        <v>1472.271606</v>
      </c>
      <c r="G1450">
        <v>1481</v>
      </c>
      <c r="H1450">
        <v>473.03436985140706</v>
      </c>
      <c r="I1450">
        <v>350.12752447418285</v>
      </c>
      <c r="J1450">
        <v>554.99699999999996</v>
      </c>
      <c r="K1450">
        <v>0.21089309018849503</v>
      </c>
      <c r="L1450">
        <v>0.23781449227662607</v>
      </c>
      <c r="M1450">
        <v>0.37474476704929099</v>
      </c>
      <c r="N1450">
        <v>4738.7225189999999</v>
      </c>
      <c r="O1450">
        <v>2991.1279300000001</v>
      </c>
      <c r="P1450">
        <v>3297</v>
      </c>
      <c r="Q1450">
        <v>1295.7836890000001</v>
      </c>
      <c r="R1450">
        <v>919.07788089999997</v>
      </c>
      <c r="S1450">
        <v>1021</v>
      </c>
      <c r="T1450">
        <v>0.27344578286754084</v>
      </c>
      <c r="U1450">
        <v>0.30726799468587085</v>
      </c>
      <c r="V1450">
        <v>0.30967546254170458</v>
      </c>
      <c r="W1450">
        <v>406.59749293327297</v>
      </c>
      <c r="X1450">
        <v>483.31655883789102</v>
      </c>
      <c r="Y1450">
        <v>423</v>
      </c>
      <c r="Z1450">
        <v>2207.2087125778198</v>
      </c>
      <c r="AA1450">
        <v>1471.30102539063</v>
      </c>
      <c r="AB1450">
        <v>1481</v>
      </c>
      <c r="AC1450">
        <v>0.18421343238465379</v>
      </c>
      <c r="AD1450">
        <v>0.32849603887795198</v>
      </c>
      <c r="AE1450">
        <v>0.28561782579338285</v>
      </c>
      <c r="AF1450">
        <v>1093.0758040033099</v>
      </c>
      <c r="AG1450">
        <v>454.20111083984398</v>
      </c>
      <c r="AH1450">
        <v>428</v>
      </c>
      <c r="AI1450">
        <v>0.15594880826514451</v>
      </c>
      <c r="AJ1450">
        <v>0.10554803816605997</v>
      </c>
      <c r="AK1450">
        <v>9.7918096545412947E-2</v>
      </c>
      <c r="AL1450">
        <f t="shared" si="521"/>
        <v>0.84405119173485543</v>
      </c>
      <c r="AM1450">
        <f t="shared" si="521"/>
        <v>0.89445196183394005</v>
      </c>
      <c r="AN1450">
        <f t="shared" si="521"/>
        <v>0.90208190345458705</v>
      </c>
      <c r="AO1450">
        <v>71969.786320254512</v>
      </c>
      <c r="AP1450">
        <v>72700.793624846759</v>
      </c>
      <c r="AQ1450">
        <v>60353</v>
      </c>
      <c r="AR1450">
        <v>1385.6777777777779</v>
      </c>
      <c r="AS1450">
        <v>1179.5618821668645</v>
      </c>
      <c r="AT1450">
        <v>1358</v>
      </c>
      <c r="AU1450">
        <f t="shared" si="507"/>
        <v>-5.0400770099084544E-2</v>
      </c>
      <c r="AV1450">
        <f t="shared" si="508"/>
        <v>-7.6299416206470211E-3</v>
      </c>
      <c r="AW1450">
        <v>3.3822211818330006E-2</v>
      </c>
      <c r="AX1450">
        <v>2.4074678558337337E-3</v>
      </c>
      <c r="AY1450" s="1">
        <f t="shared" si="509"/>
        <v>731.00730459224724</v>
      </c>
      <c r="AZ1450" s="1">
        <f t="shared" si="510"/>
        <v>-12347.793624846759</v>
      </c>
      <c r="BA1450" s="1">
        <f t="shared" si="522"/>
        <v>-206.11589561091341</v>
      </c>
      <c r="BB1450" s="1">
        <f t="shared" si="523"/>
        <v>178.43811783313549</v>
      </c>
      <c r="BC1450">
        <f t="shared" si="511"/>
        <v>1</v>
      </c>
      <c r="BD1450">
        <f t="shared" si="512"/>
        <v>1</v>
      </c>
      <c r="BE1450">
        <f t="shared" si="513"/>
        <v>0</v>
      </c>
      <c r="BF1450">
        <f t="shared" si="514"/>
        <v>0</v>
      </c>
      <c r="BG1450">
        <f t="shared" si="515"/>
        <v>0</v>
      </c>
      <c r="BH1450">
        <f t="shared" si="516"/>
        <v>0</v>
      </c>
      <c r="BI1450">
        <f t="shared" si="517"/>
        <v>0</v>
      </c>
      <c r="BJ1450">
        <f t="shared" si="518"/>
        <v>0</v>
      </c>
      <c r="BK1450">
        <f t="shared" si="519"/>
        <v>1</v>
      </c>
      <c r="BL1450">
        <f t="shared" si="520"/>
        <v>1</v>
      </c>
      <c r="BM1450">
        <f t="shared" si="524"/>
        <v>0</v>
      </c>
      <c r="BN1450">
        <f t="shared" si="525"/>
        <v>0</v>
      </c>
      <c r="BO1450">
        <f>IF(AND(AU1450&gt;'County Avg'!$E$3,'Gentrification Calcs'!AW1450&gt;'County Avg'!$E$4,'Gentrification Calcs'!AY1450&gt;'County Avg'!$E$5,'Gentrification Calcs'!BA1450&gt;'County Avg'!$E$6),1,0)</f>
        <v>0</v>
      </c>
      <c r="BP1450">
        <f>IF(AND(AV1450&gt;'County Avg'!$F$3,'Gentrification Calcs'!AX1450&gt;'County Avg'!$F$4,'Gentrification Calcs'!AZ1450&gt;'County Avg'!$F$5,'Gentrification Calcs'!BB1450&gt;'County Avg'!$F$6),1,0)</f>
        <v>0</v>
      </c>
      <c r="BQ1450">
        <f t="shared" si="526"/>
        <v>0</v>
      </c>
      <c r="BR1450">
        <f t="shared" si="527"/>
        <v>0</v>
      </c>
      <c r="BS1450">
        <f t="shared" si="528"/>
        <v>0</v>
      </c>
      <c r="BT1450">
        <f t="shared" si="529"/>
        <v>0</v>
      </c>
    </row>
    <row r="1451" spans="1:72" x14ac:dyDescent="0.25">
      <c r="A1451">
        <v>6037482600</v>
      </c>
      <c r="B1451">
        <v>4167.0608741430497</v>
      </c>
      <c r="C1451">
        <v>6759.6539834393197</v>
      </c>
      <c r="D1451">
        <v>6753</v>
      </c>
      <c r="E1451">
        <v>1432.069336</v>
      </c>
      <c r="F1451">
        <v>2234.7908830000001</v>
      </c>
      <c r="G1451">
        <v>2186</v>
      </c>
      <c r="H1451">
        <v>601.73086742013061</v>
      </c>
      <c r="I1451">
        <v>532.16822778542496</v>
      </c>
      <c r="J1451">
        <v>673.6866</v>
      </c>
      <c r="K1451">
        <v>0.42018277487936562</v>
      </c>
      <c r="L1451">
        <v>0.23812887005831987</v>
      </c>
      <c r="M1451">
        <v>0.30818234217749313</v>
      </c>
      <c r="N1451">
        <v>2798.610807</v>
      </c>
      <c r="O1451">
        <v>5004.5211410000002</v>
      </c>
      <c r="P1451">
        <v>5030</v>
      </c>
      <c r="Q1451">
        <v>328.91152949999997</v>
      </c>
      <c r="R1451">
        <v>1794.4970269999999</v>
      </c>
      <c r="S1451">
        <v>1838</v>
      </c>
      <c r="T1451">
        <v>0.11752671313828739</v>
      </c>
      <c r="U1451">
        <v>0.35857517161800312</v>
      </c>
      <c r="V1451">
        <v>0.36540755467196817</v>
      </c>
      <c r="W1451">
        <v>433.24710083007801</v>
      </c>
      <c r="X1451">
        <v>464.687108516693</v>
      </c>
      <c r="Y1451">
        <v>480</v>
      </c>
      <c r="Z1451">
        <v>1386.89965820313</v>
      </c>
      <c r="AA1451">
        <v>2228.8163595199599</v>
      </c>
      <c r="AB1451">
        <v>2186</v>
      </c>
      <c r="AC1451">
        <v>0.3123853252595028</v>
      </c>
      <c r="AD1451">
        <v>0.20849053199554621</v>
      </c>
      <c r="AE1451">
        <v>0.21957913998170173</v>
      </c>
      <c r="AF1451">
        <v>605.01906737557897</v>
      </c>
      <c r="AG1451">
        <v>755.131384849548</v>
      </c>
      <c r="AH1451">
        <v>439</v>
      </c>
      <c r="AI1451">
        <v>0.14519083969465657</v>
      </c>
      <c r="AJ1451">
        <v>0.11171154421506888</v>
      </c>
      <c r="AK1451">
        <v>6.5008144528357764E-2</v>
      </c>
      <c r="AL1451">
        <f t="shared" si="521"/>
        <v>0.85480916030534337</v>
      </c>
      <c r="AM1451">
        <f t="shared" si="521"/>
        <v>0.8882884557849311</v>
      </c>
      <c r="AN1451">
        <f t="shared" si="521"/>
        <v>0.93499185547164221</v>
      </c>
      <c r="AO1451">
        <v>92662.664369035003</v>
      </c>
      <c r="AP1451">
        <v>83374.816918675933</v>
      </c>
      <c r="AQ1451">
        <v>79235</v>
      </c>
      <c r="AR1451">
        <v>1342.4833333333333</v>
      </c>
      <c r="AS1451">
        <v>1161.9766706207988</v>
      </c>
      <c r="AT1451">
        <v>1329</v>
      </c>
      <c r="AU1451">
        <f t="shared" si="507"/>
        <v>-3.3479295479587695E-2</v>
      </c>
      <c r="AV1451">
        <f t="shared" si="508"/>
        <v>-4.6703399686711111E-2</v>
      </c>
      <c r="AW1451">
        <v>0.24104845847971573</v>
      </c>
      <c r="AX1451">
        <v>6.8323830539650521E-3</v>
      </c>
      <c r="AY1451" s="1">
        <f t="shared" si="509"/>
        <v>-9287.8474503590696</v>
      </c>
      <c r="AZ1451" s="1">
        <f t="shared" si="510"/>
        <v>-4139.8169186759333</v>
      </c>
      <c r="BA1451" s="1">
        <f t="shared" si="522"/>
        <v>-180.50666271253453</v>
      </c>
      <c r="BB1451" s="1">
        <f t="shared" si="523"/>
        <v>167.02332937920119</v>
      </c>
      <c r="BC1451">
        <f t="shared" si="511"/>
        <v>1</v>
      </c>
      <c r="BD1451">
        <f t="shared" si="512"/>
        <v>1</v>
      </c>
      <c r="BE1451">
        <f t="shared" si="513"/>
        <v>0</v>
      </c>
      <c r="BF1451">
        <f t="shared" si="514"/>
        <v>0</v>
      </c>
      <c r="BG1451">
        <f t="shared" si="515"/>
        <v>1</v>
      </c>
      <c r="BH1451">
        <f t="shared" si="516"/>
        <v>0</v>
      </c>
      <c r="BI1451">
        <f t="shared" si="517"/>
        <v>0</v>
      </c>
      <c r="BJ1451">
        <f t="shared" si="518"/>
        <v>0</v>
      </c>
      <c r="BK1451">
        <f t="shared" si="519"/>
        <v>1</v>
      </c>
      <c r="BL1451">
        <f t="shared" si="520"/>
        <v>1</v>
      </c>
      <c r="BM1451">
        <f t="shared" si="524"/>
        <v>0</v>
      </c>
      <c r="BN1451">
        <f t="shared" si="525"/>
        <v>0</v>
      </c>
      <c r="BO1451">
        <f>IF(AND(AU1451&gt;'County Avg'!$E$3,'Gentrification Calcs'!AW1451&gt;'County Avg'!$E$4,'Gentrification Calcs'!AY1451&gt;'County Avg'!$E$5,'Gentrification Calcs'!BA1451&gt;'County Avg'!$E$6),1,0)</f>
        <v>0</v>
      </c>
      <c r="BP1451">
        <f>IF(AND(AV1451&gt;'County Avg'!$F$3,'Gentrification Calcs'!AX1451&gt;'County Avg'!$F$4,'Gentrification Calcs'!AZ1451&gt;'County Avg'!$F$5,'Gentrification Calcs'!BB1451&gt;'County Avg'!$F$6),1,0)</f>
        <v>0</v>
      </c>
      <c r="BQ1451">
        <f t="shared" si="526"/>
        <v>0</v>
      </c>
      <c r="BR1451">
        <f t="shared" si="527"/>
        <v>0</v>
      </c>
      <c r="BS1451">
        <f t="shared" si="528"/>
        <v>0</v>
      </c>
      <c r="BT1451">
        <f t="shared" si="529"/>
        <v>0</v>
      </c>
    </row>
    <row r="1452" spans="1:72" x14ac:dyDescent="0.25">
      <c r="A1452">
        <v>6037482701</v>
      </c>
      <c r="B1452">
        <v>2382.9391444296198</v>
      </c>
      <c r="C1452">
        <v>4190</v>
      </c>
      <c r="D1452">
        <v>4525</v>
      </c>
      <c r="E1452">
        <v>818.93066409999994</v>
      </c>
      <c r="F1452">
        <v>1346</v>
      </c>
      <c r="G1452">
        <v>1344</v>
      </c>
      <c r="H1452">
        <v>596.46355063733836</v>
      </c>
      <c r="I1452">
        <v>595.26739999999995</v>
      </c>
      <c r="J1452">
        <v>440.6148</v>
      </c>
      <c r="K1452">
        <v>0.72834438467736262</v>
      </c>
      <c r="L1452">
        <v>0.44224918276374442</v>
      </c>
      <c r="M1452">
        <v>0.32783839285714284</v>
      </c>
      <c r="N1452">
        <v>1600.3892060000001</v>
      </c>
      <c r="O1452">
        <v>2667</v>
      </c>
      <c r="P1452">
        <v>3089</v>
      </c>
      <c r="Q1452">
        <v>188.08848570000001</v>
      </c>
      <c r="R1452">
        <v>435</v>
      </c>
      <c r="S1452">
        <v>548</v>
      </c>
      <c r="T1452">
        <v>0.11752671474841227</v>
      </c>
      <c r="U1452">
        <v>0.16310461192350956</v>
      </c>
      <c r="V1452">
        <v>0.17740369051472968</v>
      </c>
      <c r="W1452">
        <v>247.75291442871099</v>
      </c>
      <c r="X1452">
        <v>577</v>
      </c>
      <c r="Y1452">
        <v>534</v>
      </c>
      <c r="Z1452">
        <v>793.100341796875</v>
      </c>
      <c r="AA1452">
        <v>1367</v>
      </c>
      <c r="AB1452">
        <v>1344</v>
      </c>
      <c r="AC1452">
        <v>0.31238533306818855</v>
      </c>
      <c r="AD1452">
        <v>0.42209217264081933</v>
      </c>
      <c r="AE1452">
        <v>0.39732142857142855</v>
      </c>
      <c r="AF1452">
        <v>345.98093532100302</v>
      </c>
      <c r="AG1452">
        <v>348</v>
      </c>
      <c r="AH1452">
        <v>135</v>
      </c>
      <c r="AI1452">
        <v>0.14519083969465657</v>
      </c>
      <c r="AJ1452">
        <v>8.3054892601431979E-2</v>
      </c>
      <c r="AK1452">
        <v>2.9834254143646408E-2</v>
      </c>
      <c r="AL1452">
        <f t="shared" si="521"/>
        <v>0.85480916030534337</v>
      </c>
      <c r="AM1452">
        <f t="shared" si="521"/>
        <v>0.91694510739856805</v>
      </c>
      <c r="AN1452">
        <f t="shared" si="521"/>
        <v>0.97016574585635362</v>
      </c>
      <c r="AO1452">
        <v>62138.492576882294</v>
      </c>
      <c r="AP1452">
        <v>52037.785860237032</v>
      </c>
      <c r="AQ1452">
        <v>61413</v>
      </c>
      <c r="AR1452">
        <v>1148.9722222222222</v>
      </c>
      <c r="AS1452">
        <v>990.1826809015422</v>
      </c>
      <c r="AT1452">
        <v>1324</v>
      </c>
      <c r="AU1452">
        <f t="shared" si="507"/>
        <v>-6.2135947093224592E-2</v>
      </c>
      <c r="AV1452">
        <f t="shared" si="508"/>
        <v>-5.3220638457785574E-2</v>
      </c>
      <c r="AW1452">
        <v>4.557789717509729E-2</v>
      </c>
      <c r="AX1452">
        <v>1.4299078591220121E-2</v>
      </c>
      <c r="AY1452" s="1">
        <f t="shared" si="509"/>
        <v>-10100.706716645262</v>
      </c>
      <c r="AZ1452" s="1">
        <f t="shared" si="510"/>
        <v>9375.2141397629675</v>
      </c>
      <c r="BA1452" s="1">
        <f t="shared" si="522"/>
        <v>-158.78954132067997</v>
      </c>
      <c r="BB1452" s="1">
        <f t="shared" si="523"/>
        <v>333.8173190984578</v>
      </c>
      <c r="BC1452">
        <f t="shared" si="511"/>
        <v>1</v>
      </c>
      <c r="BD1452">
        <f t="shared" si="512"/>
        <v>1</v>
      </c>
      <c r="BE1452">
        <f t="shared" si="513"/>
        <v>1</v>
      </c>
      <c r="BF1452">
        <f t="shared" si="514"/>
        <v>1</v>
      </c>
      <c r="BG1452">
        <f t="shared" si="515"/>
        <v>1</v>
      </c>
      <c r="BH1452">
        <f t="shared" si="516"/>
        <v>1</v>
      </c>
      <c r="BI1452">
        <f t="shared" si="517"/>
        <v>0</v>
      </c>
      <c r="BJ1452">
        <f t="shared" si="518"/>
        <v>0</v>
      </c>
      <c r="BK1452">
        <f t="shared" si="519"/>
        <v>1</v>
      </c>
      <c r="BL1452">
        <f t="shared" si="520"/>
        <v>1</v>
      </c>
      <c r="BM1452">
        <f t="shared" si="524"/>
        <v>1</v>
      </c>
      <c r="BN1452">
        <f t="shared" si="525"/>
        <v>1</v>
      </c>
      <c r="BO1452">
        <f>IF(AND(AU1452&gt;'County Avg'!$E$3,'Gentrification Calcs'!AW1452&gt;'County Avg'!$E$4,'Gentrification Calcs'!AY1452&gt;'County Avg'!$E$5,'Gentrification Calcs'!BA1452&gt;'County Avg'!$E$6),1,0)</f>
        <v>0</v>
      </c>
      <c r="BP1452">
        <f>IF(AND(AV1452&gt;'County Avg'!$F$3,'Gentrification Calcs'!AX1452&gt;'County Avg'!$F$4,'Gentrification Calcs'!AZ1452&gt;'County Avg'!$F$5,'Gentrification Calcs'!BB1452&gt;'County Avg'!$F$6),1,0)</f>
        <v>0</v>
      </c>
      <c r="BQ1452">
        <f t="shared" si="526"/>
        <v>0</v>
      </c>
      <c r="BR1452">
        <f t="shared" si="527"/>
        <v>0</v>
      </c>
      <c r="BS1452">
        <f t="shared" si="528"/>
        <v>0</v>
      </c>
      <c r="BT1452">
        <f t="shared" si="529"/>
        <v>0</v>
      </c>
    </row>
    <row r="1453" spans="1:72" x14ac:dyDescent="0.25">
      <c r="A1453">
        <v>6037482702</v>
      </c>
      <c r="B1453">
        <v>4420.66283935916</v>
      </c>
      <c r="C1453">
        <v>2439</v>
      </c>
      <c r="D1453">
        <v>2387</v>
      </c>
      <c r="E1453">
        <v>1435.849856</v>
      </c>
      <c r="F1453">
        <v>835</v>
      </c>
      <c r="G1453">
        <v>768</v>
      </c>
      <c r="H1453">
        <v>341.08845202111144</v>
      </c>
      <c r="I1453">
        <v>284.26260000000002</v>
      </c>
      <c r="J1453">
        <v>302.5804</v>
      </c>
      <c r="K1453">
        <v>0.2375516148821562</v>
      </c>
      <c r="L1453">
        <v>0.34043425149700601</v>
      </c>
      <c r="M1453">
        <v>0.39398489583333335</v>
      </c>
      <c r="N1453">
        <v>2997.5817649999999</v>
      </c>
      <c r="O1453">
        <v>1853</v>
      </c>
      <c r="P1453">
        <v>1812</v>
      </c>
      <c r="Q1453">
        <v>594.6247267</v>
      </c>
      <c r="R1453">
        <v>344</v>
      </c>
      <c r="S1453">
        <v>347</v>
      </c>
      <c r="T1453">
        <v>0.19836814249502216</v>
      </c>
      <c r="U1453">
        <v>0.18564490016189963</v>
      </c>
      <c r="V1453">
        <v>0.19150110375275939</v>
      </c>
      <c r="W1453">
        <v>343.70424342155502</v>
      </c>
      <c r="X1453">
        <v>159</v>
      </c>
      <c r="Y1453">
        <v>136</v>
      </c>
      <c r="Z1453">
        <v>1380.8468918800399</v>
      </c>
      <c r="AA1453">
        <v>816</v>
      </c>
      <c r="AB1453">
        <v>768</v>
      </c>
      <c r="AC1453">
        <v>0.24890829348473059</v>
      </c>
      <c r="AD1453">
        <v>0.19485294117647059</v>
      </c>
      <c r="AE1453">
        <v>0.17708333333333334</v>
      </c>
      <c r="AF1453">
        <v>756.06883497854301</v>
      </c>
      <c r="AG1453">
        <v>313</v>
      </c>
      <c r="AH1453">
        <v>199</v>
      </c>
      <c r="AI1453">
        <v>0.17103064912504079</v>
      </c>
      <c r="AJ1453">
        <v>0.12833128331283314</v>
      </c>
      <c r="AK1453">
        <v>8.3368244658567237E-2</v>
      </c>
      <c r="AL1453">
        <f t="shared" si="521"/>
        <v>0.82896935087495915</v>
      </c>
      <c r="AM1453">
        <f t="shared" si="521"/>
        <v>0.87166871668716683</v>
      </c>
      <c r="AN1453">
        <f t="shared" si="521"/>
        <v>0.91663175534143271</v>
      </c>
      <c r="AO1453">
        <v>62138.492576882294</v>
      </c>
      <c r="AP1453">
        <v>61921.917449938708</v>
      </c>
      <c r="AQ1453">
        <v>66176</v>
      </c>
      <c r="AR1453">
        <v>1148.9722222222222</v>
      </c>
      <c r="AS1453">
        <v>1136.2752075919336</v>
      </c>
      <c r="AT1453">
        <v>920</v>
      </c>
      <c r="AU1453">
        <f t="shared" si="507"/>
        <v>-4.2699365812207651E-2</v>
      </c>
      <c r="AV1453">
        <f t="shared" si="508"/>
        <v>-4.4963038654265902E-2</v>
      </c>
      <c r="AW1453">
        <v>-1.2723242333122525E-2</v>
      </c>
      <c r="AX1453">
        <v>5.8562035908597543E-3</v>
      </c>
      <c r="AY1453" s="1">
        <f t="shared" si="509"/>
        <v>-216.57512694358593</v>
      </c>
      <c r="AZ1453" s="1">
        <f t="shared" si="510"/>
        <v>4254.0825500612918</v>
      </c>
      <c r="BA1453" s="1">
        <f t="shared" si="522"/>
        <v>-12.69701463028855</v>
      </c>
      <c r="BB1453" s="1">
        <f t="shared" si="523"/>
        <v>-216.27520759193362</v>
      </c>
      <c r="BC1453">
        <f t="shared" si="511"/>
        <v>1</v>
      </c>
      <c r="BD1453">
        <f t="shared" si="512"/>
        <v>1</v>
      </c>
      <c r="BE1453">
        <f t="shared" si="513"/>
        <v>0</v>
      </c>
      <c r="BF1453">
        <f t="shared" si="514"/>
        <v>0</v>
      </c>
      <c r="BG1453">
        <f t="shared" si="515"/>
        <v>0</v>
      </c>
      <c r="BH1453">
        <f t="shared" si="516"/>
        <v>0</v>
      </c>
      <c r="BI1453">
        <f t="shared" si="517"/>
        <v>0</v>
      </c>
      <c r="BJ1453">
        <f t="shared" si="518"/>
        <v>0</v>
      </c>
      <c r="BK1453">
        <f t="shared" si="519"/>
        <v>1</v>
      </c>
      <c r="BL1453">
        <f t="shared" si="520"/>
        <v>1</v>
      </c>
      <c r="BM1453">
        <f t="shared" si="524"/>
        <v>0</v>
      </c>
      <c r="BN1453">
        <f t="shared" si="525"/>
        <v>0</v>
      </c>
      <c r="BO1453">
        <f>IF(AND(AU1453&gt;'County Avg'!$E$3,'Gentrification Calcs'!AW1453&gt;'County Avg'!$E$4,'Gentrification Calcs'!AY1453&gt;'County Avg'!$E$5,'Gentrification Calcs'!BA1453&gt;'County Avg'!$E$6),1,0)</f>
        <v>0</v>
      </c>
      <c r="BP1453">
        <f>IF(AND(AV1453&gt;'County Avg'!$F$3,'Gentrification Calcs'!AX1453&gt;'County Avg'!$F$4,'Gentrification Calcs'!AZ1453&gt;'County Avg'!$F$5,'Gentrification Calcs'!BB1453&gt;'County Avg'!$F$6),1,0)</f>
        <v>0</v>
      </c>
      <c r="BQ1453">
        <f t="shared" si="526"/>
        <v>0</v>
      </c>
      <c r="BR1453">
        <f t="shared" si="527"/>
        <v>0</v>
      </c>
      <c r="BS1453">
        <f t="shared" si="528"/>
        <v>0</v>
      </c>
      <c r="BT1453">
        <f t="shared" si="529"/>
        <v>0</v>
      </c>
    </row>
    <row r="1454" spans="1:72" x14ac:dyDescent="0.25">
      <c r="A1454">
        <v>6037482800</v>
      </c>
      <c r="B1454">
        <v>3549.40636059695</v>
      </c>
      <c r="C1454">
        <v>4502.0918153002904</v>
      </c>
      <c r="D1454">
        <v>4234</v>
      </c>
      <c r="E1454">
        <v>1241.2520750000001</v>
      </c>
      <c r="F1454">
        <v>1426.9589249999999</v>
      </c>
      <c r="G1454">
        <v>1249</v>
      </c>
      <c r="H1454">
        <v>520.41503067469284</v>
      </c>
      <c r="I1454">
        <v>525.07729429382141</v>
      </c>
      <c r="J1454">
        <v>393.48840000000001</v>
      </c>
      <c r="K1454">
        <v>0.41926619190118397</v>
      </c>
      <c r="L1454">
        <v>0.36796945244504597</v>
      </c>
      <c r="M1454">
        <v>0.3150427542033627</v>
      </c>
      <c r="N1454">
        <v>2524.1103560000001</v>
      </c>
      <c r="O1454">
        <v>3054.9475480000001</v>
      </c>
      <c r="P1454">
        <v>3116</v>
      </c>
      <c r="Q1454">
        <v>1061.9490969999999</v>
      </c>
      <c r="R1454">
        <v>559.84368129999996</v>
      </c>
      <c r="S1454">
        <v>603</v>
      </c>
      <c r="T1454">
        <v>0.42072213462286506</v>
      </c>
      <c r="U1454">
        <v>0.18325803389538259</v>
      </c>
      <c r="V1454">
        <v>0.1935173299101412</v>
      </c>
      <c r="W1454">
        <v>47.549961090087898</v>
      </c>
      <c r="X1454">
        <v>375.24301815032999</v>
      </c>
      <c r="Y1454">
        <v>240</v>
      </c>
      <c r="Z1454">
        <v>1201.62707519531</v>
      </c>
      <c r="AA1454">
        <v>1414.90158653259</v>
      </c>
      <c r="AB1454">
        <v>1249</v>
      </c>
      <c r="AC1454">
        <v>3.9571312990229708E-2</v>
      </c>
      <c r="AD1454">
        <v>0.26520785736760277</v>
      </c>
      <c r="AE1454">
        <v>0.19215372297838271</v>
      </c>
      <c r="AF1454">
        <v>2927.2943889377598</v>
      </c>
      <c r="AG1454">
        <v>503.17914295196499</v>
      </c>
      <c r="AH1454">
        <v>244</v>
      </c>
      <c r="AI1454">
        <v>0.82472788166341104</v>
      </c>
      <c r="AJ1454">
        <v>0.11176563330892506</v>
      </c>
      <c r="AK1454">
        <v>5.7628719886632027E-2</v>
      </c>
      <c r="AL1454">
        <f t="shared" si="521"/>
        <v>0.17527211833658896</v>
      </c>
      <c r="AM1454">
        <f t="shared" si="521"/>
        <v>0.88823436669107492</v>
      </c>
      <c r="AN1454">
        <f t="shared" si="521"/>
        <v>0.94237128011336802</v>
      </c>
      <c r="AO1454">
        <v>74249.848356309652</v>
      </c>
      <c r="AP1454">
        <v>67241.453616673491</v>
      </c>
      <c r="AQ1454">
        <v>61840</v>
      </c>
      <c r="AR1454">
        <v>1358.0333333333333</v>
      </c>
      <c r="AS1454">
        <v>1118.6899960458679</v>
      </c>
      <c r="AT1454">
        <v>1329</v>
      </c>
      <c r="AU1454">
        <f t="shared" si="507"/>
        <v>-0.71296224835448596</v>
      </c>
      <c r="AV1454">
        <f t="shared" si="508"/>
        <v>-5.4136913422293029E-2</v>
      </c>
      <c r="AW1454">
        <v>-0.23746410072748247</v>
      </c>
      <c r="AX1454">
        <v>1.0259296014758612E-2</v>
      </c>
      <c r="AY1454" s="1">
        <f t="shared" si="509"/>
        <v>-7008.3947396361618</v>
      </c>
      <c r="AZ1454" s="1">
        <f t="shared" si="510"/>
        <v>-5401.4536166734906</v>
      </c>
      <c r="BA1454" s="1">
        <f t="shared" si="522"/>
        <v>-239.34333728746537</v>
      </c>
      <c r="BB1454" s="1">
        <f t="shared" si="523"/>
        <v>210.31000395413207</v>
      </c>
      <c r="BC1454">
        <f t="shared" si="511"/>
        <v>1</v>
      </c>
      <c r="BD1454">
        <f t="shared" si="512"/>
        <v>1</v>
      </c>
      <c r="BE1454">
        <f t="shared" si="513"/>
        <v>0</v>
      </c>
      <c r="BF1454">
        <f t="shared" si="514"/>
        <v>0</v>
      </c>
      <c r="BG1454">
        <f t="shared" si="515"/>
        <v>0</v>
      </c>
      <c r="BH1454">
        <f t="shared" si="516"/>
        <v>0</v>
      </c>
      <c r="BI1454">
        <f t="shared" si="517"/>
        <v>0</v>
      </c>
      <c r="BJ1454">
        <f t="shared" si="518"/>
        <v>0</v>
      </c>
      <c r="BK1454">
        <f t="shared" si="519"/>
        <v>0</v>
      </c>
      <c r="BL1454">
        <f t="shared" si="520"/>
        <v>1</v>
      </c>
      <c r="BM1454">
        <f t="shared" si="524"/>
        <v>0</v>
      </c>
      <c r="BN1454">
        <f t="shared" si="525"/>
        <v>0</v>
      </c>
      <c r="BO1454">
        <f>IF(AND(AU1454&gt;'County Avg'!$E$3,'Gentrification Calcs'!AW1454&gt;'County Avg'!$E$4,'Gentrification Calcs'!AY1454&gt;'County Avg'!$E$5,'Gentrification Calcs'!BA1454&gt;'County Avg'!$E$6),1,0)</f>
        <v>0</v>
      </c>
      <c r="BP1454">
        <f>IF(AND(AV1454&gt;'County Avg'!$F$3,'Gentrification Calcs'!AX1454&gt;'County Avg'!$F$4,'Gentrification Calcs'!AZ1454&gt;'County Avg'!$F$5,'Gentrification Calcs'!BB1454&gt;'County Avg'!$F$6),1,0)</f>
        <v>0</v>
      </c>
      <c r="BQ1454">
        <f t="shared" si="526"/>
        <v>0</v>
      </c>
      <c r="BR1454">
        <f t="shared" si="527"/>
        <v>0</v>
      </c>
      <c r="BS1454">
        <f t="shared" si="528"/>
        <v>0</v>
      </c>
      <c r="BT1454">
        <f t="shared" si="529"/>
        <v>0</v>
      </c>
    </row>
    <row r="1455" spans="1:72" x14ac:dyDescent="0.25">
      <c r="A1455">
        <v>6037500100</v>
      </c>
      <c r="B1455">
        <v>6003.6748427559696</v>
      </c>
      <c r="C1455">
        <v>3311.6564658284201</v>
      </c>
      <c r="D1455">
        <v>3365</v>
      </c>
      <c r="E1455">
        <v>2083.1397630000001</v>
      </c>
      <c r="F1455">
        <v>1131.292725</v>
      </c>
      <c r="G1455">
        <v>1067</v>
      </c>
      <c r="H1455">
        <v>123.90409977201023</v>
      </c>
      <c r="I1455">
        <v>106.74787536665164</v>
      </c>
      <c r="J1455">
        <v>233.19819999999999</v>
      </c>
      <c r="K1455">
        <v>5.9479494354028238E-2</v>
      </c>
      <c r="L1455">
        <v>9.4359199000993876E-2</v>
      </c>
      <c r="M1455">
        <v>0.21855501405810682</v>
      </c>
      <c r="N1455">
        <v>4371.5225549999996</v>
      </c>
      <c r="O1455">
        <v>2355.7041020000001</v>
      </c>
      <c r="P1455">
        <v>2321</v>
      </c>
      <c r="Q1455">
        <v>1537.616264</v>
      </c>
      <c r="R1455">
        <v>1177.8520510000001</v>
      </c>
      <c r="S1455">
        <v>1035</v>
      </c>
      <c r="T1455">
        <v>0.35173472049030757</v>
      </c>
      <c r="U1455">
        <v>0.5</v>
      </c>
      <c r="V1455">
        <v>0.44592847910383454</v>
      </c>
      <c r="W1455">
        <v>135.52116966247601</v>
      </c>
      <c r="X1455">
        <v>70.334312438964801</v>
      </c>
      <c r="Y1455">
        <v>48</v>
      </c>
      <c r="Z1455">
        <v>2077.8141174316402</v>
      </c>
      <c r="AA1455">
        <v>1144.1708984375</v>
      </c>
      <c r="AB1455">
        <v>1067</v>
      </c>
      <c r="AC1455">
        <v>6.5222951622829484E-2</v>
      </c>
      <c r="AD1455">
        <v>6.1471859260722836E-2</v>
      </c>
      <c r="AE1455">
        <v>4.4985941893158389E-2</v>
      </c>
      <c r="AF1455">
        <v>4913.9191817784504</v>
      </c>
      <c r="AG1455">
        <v>2357.685546875</v>
      </c>
      <c r="AH1455">
        <v>1994</v>
      </c>
      <c r="AI1455">
        <v>0.81848522954363234</v>
      </c>
      <c r="AJ1455">
        <v>0.71193542301351553</v>
      </c>
      <c r="AK1455">
        <v>0.59257057949479941</v>
      </c>
      <c r="AL1455">
        <f t="shared" si="521"/>
        <v>0.18151477045636766</v>
      </c>
      <c r="AM1455">
        <f t="shared" si="521"/>
        <v>0.28806457698648447</v>
      </c>
      <c r="AN1455">
        <f t="shared" si="521"/>
        <v>0.40742942050520059</v>
      </c>
      <c r="AO1455">
        <v>130678.20943796395</v>
      </c>
      <c r="AP1455">
        <v>142413.97915815286</v>
      </c>
      <c r="AQ1455">
        <v>119395</v>
      </c>
      <c r="AR1455">
        <v>1598.1944444444446</v>
      </c>
      <c r="AS1455">
        <v>1391.9371293001188</v>
      </c>
      <c r="AU1455">
        <f t="shared" si="507"/>
        <v>-0.10654980653011681</v>
      </c>
      <c r="AV1455">
        <f t="shared" si="508"/>
        <v>-0.11936484351871612</v>
      </c>
      <c r="AW1455">
        <v>0.14826527950969243</v>
      </c>
      <c r="AX1455">
        <v>-5.4071520896165459E-2</v>
      </c>
      <c r="AY1455" s="1">
        <f t="shared" si="509"/>
        <v>11735.76972018891</v>
      </c>
      <c r="AZ1455" s="1">
        <f t="shared" si="510"/>
        <v>-23018.979158152855</v>
      </c>
      <c r="BA1455" s="1">
        <f t="shared" si="522"/>
        <v>-206.25731514432573</v>
      </c>
      <c r="BB1455" s="1">
        <f t="shared" si="523"/>
        <v>-1391.9371293001188</v>
      </c>
      <c r="BC1455">
        <f t="shared" si="511"/>
        <v>1</v>
      </c>
      <c r="BD1455">
        <f t="shared" si="512"/>
        <v>1</v>
      </c>
      <c r="BE1455">
        <f t="shared" si="513"/>
        <v>0</v>
      </c>
      <c r="BF1455">
        <f t="shared" si="514"/>
        <v>0</v>
      </c>
      <c r="BG1455">
        <f t="shared" si="515"/>
        <v>0</v>
      </c>
      <c r="BH1455">
        <f t="shared" si="516"/>
        <v>0</v>
      </c>
      <c r="BI1455">
        <f t="shared" si="517"/>
        <v>0</v>
      </c>
      <c r="BJ1455">
        <f t="shared" si="518"/>
        <v>0</v>
      </c>
      <c r="BK1455">
        <f t="shared" si="519"/>
        <v>0</v>
      </c>
      <c r="BL1455">
        <f t="shared" si="520"/>
        <v>0</v>
      </c>
      <c r="BM1455">
        <f t="shared" si="524"/>
        <v>0</v>
      </c>
      <c r="BN1455">
        <f t="shared" si="525"/>
        <v>0</v>
      </c>
      <c r="BO1455">
        <f>IF(AND(AU1455&gt;'County Avg'!$E$3,'Gentrification Calcs'!AW1455&gt;'County Avg'!$E$4,'Gentrification Calcs'!AY1455&gt;'County Avg'!$E$5,'Gentrification Calcs'!BA1455&gt;'County Avg'!$E$6),1,0)</f>
        <v>0</v>
      </c>
      <c r="BP1455">
        <f>IF(AND(AV1455&gt;'County Avg'!$F$3,'Gentrification Calcs'!AX1455&gt;'County Avg'!$F$4,'Gentrification Calcs'!AZ1455&gt;'County Avg'!$F$5,'Gentrification Calcs'!BB1455&gt;'County Avg'!$F$6),1,0)</f>
        <v>0</v>
      </c>
      <c r="BQ1455">
        <f t="shared" si="526"/>
        <v>0</v>
      </c>
      <c r="BR1455">
        <f t="shared" si="527"/>
        <v>0</v>
      </c>
      <c r="BS1455">
        <f t="shared" si="528"/>
        <v>0</v>
      </c>
      <c r="BT1455">
        <f t="shared" si="529"/>
        <v>0</v>
      </c>
    </row>
    <row r="1456" spans="1:72" x14ac:dyDescent="0.25">
      <c r="A1456">
        <v>6037500201</v>
      </c>
      <c r="B1456">
        <v>4187.1969834096499</v>
      </c>
      <c r="C1456">
        <v>5938.5533513720102</v>
      </c>
      <c r="D1456">
        <v>6098</v>
      </c>
      <c r="E1456">
        <v>1474.7539609999999</v>
      </c>
      <c r="F1456">
        <v>2003.51205</v>
      </c>
      <c r="G1456">
        <v>1917</v>
      </c>
      <c r="H1456">
        <v>323.75753647718773</v>
      </c>
      <c r="I1456">
        <v>308.57069618179071</v>
      </c>
      <c r="J1456">
        <v>263.56020000000001</v>
      </c>
      <c r="K1456">
        <v>0.21953325438614485</v>
      </c>
      <c r="L1456">
        <v>0.15401489408650709</v>
      </c>
      <c r="M1456">
        <v>0.13748575899843507</v>
      </c>
      <c r="N1456">
        <v>2954.2658809999998</v>
      </c>
      <c r="O1456">
        <v>4167.3142449999996</v>
      </c>
      <c r="P1456">
        <v>4062</v>
      </c>
      <c r="Q1456">
        <v>1192.926412</v>
      </c>
      <c r="R1456">
        <v>1582.160791</v>
      </c>
      <c r="S1456">
        <v>1520</v>
      </c>
      <c r="T1456">
        <v>0.403797918011429</v>
      </c>
      <c r="U1456">
        <v>0.37965958360310798</v>
      </c>
      <c r="V1456">
        <v>0.37419990152634169</v>
      </c>
      <c r="W1456">
        <v>173.82311277836601</v>
      </c>
      <c r="X1456">
        <v>142.14686983823799</v>
      </c>
      <c r="Y1456">
        <v>135</v>
      </c>
      <c r="Z1456">
        <v>1470.1053661108001</v>
      </c>
      <c r="AA1456">
        <v>2004.51593351364</v>
      </c>
      <c r="AB1456">
        <v>1917</v>
      </c>
      <c r="AC1456">
        <v>0.11823854043756016</v>
      </c>
      <c r="AD1456">
        <v>7.0913315011207789E-2</v>
      </c>
      <c r="AE1456">
        <v>7.0422535211267609E-2</v>
      </c>
      <c r="AF1456">
        <v>3116.2327968530999</v>
      </c>
      <c r="AG1456">
        <v>4144.8030128479004</v>
      </c>
      <c r="AH1456">
        <v>3191</v>
      </c>
      <c r="AI1456">
        <v>0.74422885027862717</v>
      </c>
      <c r="AJ1456">
        <v>0.69794826578266045</v>
      </c>
      <c r="AK1456">
        <v>0.52328632338471626</v>
      </c>
      <c r="AL1456">
        <f t="shared" si="521"/>
        <v>0.25577114972137283</v>
      </c>
      <c r="AM1456">
        <f t="shared" si="521"/>
        <v>0.30205173421733955</v>
      </c>
      <c r="AN1456">
        <f t="shared" si="521"/>
        <v>0.47671367661528374</v>
      </c>
      <c r="AO1456">
        <v>109887.38123011666</v>
      </c>
      <c r="AP1456">
        <v>112454.01593788313</v>
      </c>
      <c r="AQ1456">
        <v>112663</v>
      </c>
      <c r="AR1456">
        <v>1508.3500000000001</v>
      </c>
      <c r="AS1456">
        <v>1299.9529458283907</v>
      </c>
      <c r="AT1456">
        <v>2001</v>
      </c>
      <c r="AU1456">
        <f t="shared" si="507"/>
        <v>-4.6280584495966726E-2</v>
      </c>
      <c r="AV1456">
        <f t="shared" si="508"/>
        <v>-0.17466194239794419</v>
      </c>
      <c r="AW1456">
        <v>-2.4138334408321027E-2</v>
      </c>
      <c r="AX1456">
        <v>-5.4596820767662813E-3</v>
      </c>
      <c r="AY1456" s="1">
        <f t="shared" si="509"/>
        <v>2566.6347077664686</v>
      </c>
      <c r="AZ1456" s="1">
        <f t="shared" si="510"/>
        <v>208.98406211686961</v>
      </c>
      <c r="BA1456" s="1">
        <f t="shared" si="522"/>
        <v>-208.3970541716094</v>
      </c>
      <c r="BB1456" s="1">
        <f t="shared" si="523"/>
        <v>701.04705417160926</v>
      </c>
      <c r="BC1456">
        <f t="shared" si="511"/>
        <v>1</v>
      </c>
      <c r="BD1456">
        <f t="shared" si="512"/>
        <v>1</v>
      </c>
      <c r="BE1456">
        <f t="shared" si="513"/>
        <v>0</v>
      </c>
      <c r="BF1456">
        <f t="shared" si="514"/>
        <v>0</v>
      </c>
      <c r="BG1456">
        <f t="shared" si="515"/>
        <v>0</v>
      </c>
      <c r="BH1456">
        <f t="shared" si="516"/>
        <v>0</v>
      </c>
      <c r="BI1456">
        <f t="shared" si="517"/>
        <v>0</v>
      </c>
      <c r="BJ1456">
        <f t="shared" si="518"/>
        <v>0</v>
      </c>
      <c r="BK1456">
        <f t="shared" si="519"/>
        <v>0</v>
      </c>
      <c r="BL1456">
        <f t="shared" si="520"/>
        <v>0</v>
      </c>
      <c r="BM1456">
        <f t="shared" si="524"/>
        <v>0</v>
      </c>
      <c r="BN1456">
        <f t="shared" si="525"/>
        <v>0</v>
      </c>
      <c r="BO1456">
        <f>IF(AND(AU1456&gt;'County Avg'!$E$3,'Gentrification Calcs'!AW1456&gt;'County Avg'!$E$4,'Gentrification Calcs'!AY1456&gt;'County Avg'!$E$5,'Gentrification Calcs'!BA1456&gt;'County Avg'!$E$6),1,0)</f>
        <v>0</v>
      </c>
      <c r="BP1456">
        <f>IF(AND(AV1456&gt;'County Avg'!$F$3,'Gentrification Calcs'!AX1456&gt;'County Avg'!$F$4,'Gentrification Calcs'!AZ1456&gt;'County Avg'!$F$5,'Gentrification Calcs'!BB1456&gt;'County Avg'!$F$6),1,0)</f>
        <v>0</v>
      </c>
      <c r="BQ1456">
        <f t="shared" si="526"/>
        <v>0</v>
      </c>
      <c r="BR1456">
        <f t="shared" si="527"/>
        <v>0</v>
      </c>
      <c r="BS1456">
        <f t="shared" si="528"/>
        <v>0</v>
      </c>
      <c r="BT1456">
        <f t="shared" si="529"/>
        <v>0</v>
      </c>
    </row>
    <row r="1457" spans="1:72" x14ac:dyDescent="0.25">
      <c r="A1457">
        <v>6037500202</v>
      </c>
      <c r="B1457">
        <v>2882.7162972962301</v>
      </c>
      <c r="C1457">
        <v>4433.6409624095504</v>
      </c>
      <c r="D1457">
        <v>5030</v>
      </c>
      <c r="E1457">
        <v>1003.830378</v>
      </c>
      <c r="F1457">
        <v>1575.7714719999999</v>
      </c>
      <c r="G1457">
        <v>1459</v>
      </c>
      <c r="H1457">
        <v>171.50885176673643</v>
      </c>
      <c r="I1457">
        <v>263.20868663151714</v>
      </c>
      <c r="J1457">
        <v>232.72399999999999</v>
      </c>
      <c r="K1457">
        <v>0.17085441477517871</v>
      </c>
      <c r="L1457">
        <v>0.16703480885933766</v>
      </c>
      <c r="M1457">
        <v>0.15950925291295406</v>
      </c>
      <c r="N1457">
        <v>1864.524314</v>
      </c>
      <c r="O1457">
        <v>3185.473328</v>
      </c>
      <c r="P1457">
        <v>3376</v>
      </c>
      <c r="Q1457">
        <v>763.45116710000002</v>
      </c>
      <c r="R1457">
        <v>1440.1706819999999</v>
      </c>
      <c r="S1457">
        <v>1535</v>
      </c>
      <c r="T1457">
        <v>0.40946163124156504</v>
      </c>
      <c r="U1457">
        <v>0.4521057104264663</v>
      </c>
      <c r="V1457">
        <v>0.45468009478672988</v>
      </c>
      <c r="W1457">
        <v>102.885245323181</v>
      </c>
      <c r="X1457">
        <v>196.165666379035</v>
      </c>
      <c r="Y1457">
        <v>107</v>
      </c>
      <c r="Z1457">
        <v>1002.03560447693</v>
      </c>
      <c r="AA1457">
        <v>1577.7627383470499</v>
      </c>
      <c r="AB1457">
        <v>1459</v>
      </c>
      <c r="AC1457">
        <v>0.10267623711523491</v>
      </c>
      <c r="AD1457">
        <v>0.12433153706275814</v>
      </c>
      <c r="AE1457">
        <v>7.333790267306374E-2</v>
      </c>
      <c r="AF1457">
        <v>1177.18901573678</v>
      </c>
      <c r="AG1457">
        <v>2622.0815851688399</v>
      </c>
      <c r="AH1457">
        <v>1732</v>
      </c>
      <c r="AI1457">
        <v>0.408361036721128</v>
      </c>
      <c r="AJ1457">
        <v>0.59140593643013828</v>
      </c>
      <c r="AK1457">
        <v>0.34433399602385684</v>
      </c>
      <c r="AL1457">
        <f t="shared" si="521"/>
        <v>0.591638963278872</v>
      </c>
      <c r="AM1457">
        <f t="shared" si="521"/>
        <v>0.40859406356986172</v>
      </c>
      <c r="AN1457">
        <f t="shared" si="521"/>
        <v>0.65566600397614316</v>
      </c>
      <c r="AO1457">
        <v>158436.19618239661</v>
      </c>
      <c r="AP1457">
        <v>129298.98079280753</v>
      </c>
      <c r="AQ1457">
        <v>130114</v>
      </c>
      <c r="AR1457">
        <v>1045.3055555555557</v>
      </c>
      <c r="AS1457">
        <v>944.19058916567826</v>
      </c>
      <c r="AT1457">
        <v>1031</v>
      </c>
      <c r="AU1457">
        <f t="shared" si="507"/>
        <v>0.18304489970901028</v>
      </c>
      <c r="AV1457">
        <f t="shared" si="508"/>
        <v>-0.24707194040628144</v>
      </c>
      <c r="AW1457">
        <v>4.2644079184901262E-2</v>
      </c>
      <c r="AX1457">
        <v>2.5743843602635819E-3</v>
      </c>
      <c r="AY1457" s="1">
        <f t="shared" si="509"/>
        <v>-29137.215389589081</v>
      </c>
      <c r="AZ1457" s="1">
        <f t="shared" si="510"/>
        <v>815.01920719246846</v>
      </c>
      <c r="BA1457" s="1">
        <f t="shared" si="522"/>
        <v>-101.1149663898774</v>
      </c>
      <c r="BB1457" s="1">
        <f t="shared" si="523"/>
        <v>86.809410834321739</v>
      </c>
      <c r="BC1457">
        <f t="shared" si="511"/>
        <v>1</v>
      </c>
      <c r="BD1457">
        <f t="shared" si="512"/>
        <v>1</v>
      </c>
      <c r="BE1457">
        <f t="shared" si="513"/>
        <v>0</v>
      </c>
      <c r="BF1457">
        <f t="shared" si="514"/>
        <v>0</v>
      </c>
      <c r="BG1457">
        <f t="shared" si="515"/>
        <v>0</v>
      </c>
      <c r="BH1457">
        <f t="shared" si="516"/>
        <v>0</v>
      </c>
      <c r="BI1457">
        <f t="shared" si="517"/>
        <v>0</v>
      </c>
      <c r="BJ1457">
        <f t="shared" si="518"/>
        <v>0</v>
      </c>
      <c r="BK1457">
        <f t="shared" si="519"/>
        <v>0</v>
      </c>
      <c r="BL1457">
        <f t="shared" si="520"/>
        <v>0</v>
      </c>
      <c r="BM1457">
        <f t="shared" si="524"/>
        <v>0</v>
      </c>
      <c r="BN1457">
        <f t="shared" si="525"/>
        <v>0</v>
      </c>
      <c r="BO1457">
        <f>IF(AND(AU1457&gt;'County Avg'!$E$3,'Gentrification Calcs'!AW1457&gt;'County Avg'!$E$4,'Gentrification Calcs'!AY1457&gt;'County Avg'!$E$5,'Gentrification Calcs'!BA1457&gt;'County Avg'!$E$6),1,0)</f>
        <v>0</v>
      </c>
      <c r="BP1457">
        <f>IF(AND(AV1457&gt;'County Avg'!$F$3,'Gentrification Calcs'!AX1457&gt;'County Avg'!$F$4,'Gentrification Calcs'!AZ1457&gt;'County Avg'!$F$5,'Gentrification Calcs'!BB1457&gt;'County Avg'!$F$6),1,0)</f>
        <v>0</v>
      </c>
      <c r="BQ1457">
        <f t="shared" si="526"/>
        <v>0</v>
      </c>
      <c r="BR1457">
        <f t="shared" si="527"/>
        <v>0</v>
      </c>
      <c r="BS1457">
        <f t="shared" si="528"/>
        <v>0</v>
      </c>
      <c r="BT1457">
        <f t="shared" si="529"/>
        <v>0</v>
      </c>
    </row>
    <row r="1458" spans="1:72" x14ac:dyDescent="0.25">
      <c r="A1458">
        <v>6037500300</v>
      </c>
      <c r="B1458">
        <v>5047.8499838530597</v>
      </c>
      <c r="C1458">
        <v>2949.2763793095901</v>
      </c>
      <c r="D1458">
        <v>3251</v>
      </c>
      <c r="E1458">
        <v>1224.3030570000001</v>
      </c>
      <c r="F1458">
        <v>1069.4604340000001</v>
      </c>
      <c r="G1458">
        <v>1101</v>
      </c>
      <c r="H1458">
        <v>172.94696939433675</v>
      </c>
      <c r="I1458">
        <v>180.46541749830837</v>
      </c>
      <c r="J1458">
        <v>291.48840000000001</v>
      </c>
      <c r="K1458">
        <v>0.14126156788182939</v>
      </c>
      <c r="L1458">
        <v>0.16874436095156031</v>
      </c>
      <c r="M1458">
        <v>0.26474877384196188</v>
      </c>
      <c r="N1458">
        <v>2539.06423</v>
      </c>
      <c r="O1458">
        <v>2035.7382660000001</v>
      </c>
      <c r="P1458">
        <v>2254</v>
      </c>
      <c r="Q1458">
        <v>51.010802269999999</v>
      </c>
      <c r="R1458">
        <v>806.53051660000006</v>
      </c>
      <c r="S1458">
        <v>844</v>
      </c>
      <c r="T1458">
        <v>2.0090394589978529E-2</v>
      </c>
      <c r="U1458">
        <v>0.39618576222214613</v>
      </c>
      <c r="V1458">
        <v>0.37444543034605149</v>
      </c>
      <c r="W1458">
        <v>625.73807573318504</v>
      </c>
      <c r="X1458">
        <v>140.809797525406</v>
      </c>
      <c r="Y1458">
        <v>272</v>
      </c>
      <c r="Z1458">
        <v>1230.1196708679199</v>
      </c>
      <c r="AA1458">
        <v>1063.4566345214801</v>
      </c>
      <c r="AB1458">
        <v>1101</v>
      </c>
      <c r="AC1458">
        <v>0.50868065160822196</v>
      </c>
      <c r="AD1458">
        <v>0.13240765345242847</v>
      </c>
      <c r="AE1458">
        <v>0.24704813805631246</v>
      </c>
      <c r="AF1458">
        <v>320.26512825712302</v>
      </c>
      <c r="AG1458">
        <v>931.42624282836903</v>
      </c>
      <c r="AH1458">
        <v>882</v>
      </c>
      <c r="AI1458">
        <v>6.3445849080614389E-2</v>
      </c>
      <c r="AJ1458">
        <v>0.31581517736442555</v>
      </c>
      <c r="AK1458">
        <v>0.27130113811135037</v>
      </c>
      <c r="AL1458">
        <f t="shared" si="521"/>
        <v>0.93655415091938565</v>
      </c>
      <c r="AM1458">
        <f t="shared" si="521"/>
        <v>0.68418482263557445</v>
      </c>
      <c r="AN1458">
        <f t="shared" si="521"/>
        <v>0.72869886188864963</v>
      </c>
      <c r="AO1458">
        <v>110816.09384941676</v>
      </c>
      <c r="AP1458">
        <v>105927.97261953414</v>
      </c>
      <c r="AQ1458">
        <v>94680</v>
      </c>
      <c r="AR1458">
        <v>1428.8722222222223</v>
      </c>
      <c r="AS1458">
        <v>1295.8948200869911</v>
      </c>
      <c r="AT1458">
        <v>1600</v>
      </c>
      <c r="AU1458">
        <f t="shared" si="507"/>
        <v>0.25236932828381115</v>
      </c>
      <c r="AV1458">
        <f t="shared" si="508"/>
        <v>-4.4514039253075177E-2</v>
      </c>
      <c r="AW1458">
        <v>0.37609536763216761</v>
      </c>
      <c r="AX1458">
        <v>-2.1740331876094643E-2</v>
      </c>
      <c r="AY1458" s="1">
        <f t="shared" si="509"/>
        <v>-4888.1212298826285</v>
      </c>
      <c r="AZ1458" s="1">
        <f t="shared" si="510"/>
        <v>-11247.972619534135</v>
      </c>
      <c r="BA1458" s="1">
        <f t="shared" si="522"/>
        <v>-132.97740213523116</v>
      </c>
      <c r="BB1458" s="1">
        <f t="shared" si="523"/>
        <v>304.1051799130089</v>
      </c>
      <c r="BC1458">
        <f t="shared" si="511"/>
        <v>1</v>
      </c>
      <c r="BD1458">
        <f t="shared" si="512"/>
        <v>1</v>
      </c>
      <c r="BE1458">
        <f t="shared" si="513"/>
        <v>0</v>
      </c>
      <c r="BF1458">
        <f t="shared" si="514"/>
        <v>0</v>
      </c>
      <c r="BG1458">
        <f t="shared" si="515"/>
        <v>1</v>
      </c>
      <c r="BH1458">
        <f t="shared" si="516"/>
        <v>0</v>
      </c>
      <c r="BI1458">
        <f t="shared" si="517"/>
        <v>0</v>
      </c>
      <c r="BJ1458">
        <f t="shared" si="518"/>
        <v>0</v>
      </c>
      <c r="BK1458">
        <f t="shared" si="519"/>
        <v>1</v>
      </c>
      <c r="BL1458">
        <f t="shared" si="520"/>
        <v>0</v>
      </c>
      <c r="BM1458">
        <f t="shared" si="524"/>
        <v>0</v>
      </c>
      <c r="BN1458">
        <f t="shared" si="525"/>
        <v>0</v>
      </c>
      <c r="BO1458">
        <f>IF(AND(AU1458&gt;'County Avg'!$E$3,'Gentrification Calcs'!AW1458&gt;'County Avg'!$E$4,'Gentrification Calcs'!AY1458&gt;'County Avg'!$E$5,'Gentrification Calcs'!BA1458&gt;'County Avg'!$E$6),1,0)</f>
        <v>0</v>
      </c>
      <c r="BP1458">
        <f>IF(AND(AV1458&gt;'County Avg'!$F$3,'Gentrification Calcs'!AX1458&gt;'County Avg'!$F$4,'Gentrification Calcs'!AZ1458&gt;'County Avg'!$F$5,'Gentrification Calcs'!BB1458&gt;'County Avg'!$F$6),1,0)</f>
        <v>0</v>
      </c>
      <c r="BQ1458">
        <f t="shared" si="526"/>
        <v>0</v>
      </c>
      <c r="BR1458">
        <f t="shared" si="527"/>
        <v>0</v>
      </c>
      <c r="BS1458">
        <f t="shared" si="528"/>
        <v>0</v>
      </c>
      <c r="BT1458">
        <f t="shared" si="529"/>
        <v>0</v>
      </c>
    </row>
    <row r="1459" spans="1:72" x14ac:dyDescent="0.25">
      <c r="A1459">
        <v>6037500402</v>
      </c>
      <c r="B1459">
        <v>3720.2190444012699</v>
      </c>
      <c r="C1459">
        <v>5097.9288957118997</v>
      </c>
      <c r="D1459">
        <v>4093</v>
      </c>
      <c r="E1459">
        <v>971.79266949999999</v>
      </c>
      <c r="F1459">
        <v>1205.983154</v>
      </c>
      <c r="G1459">
        <v>1142</v>
      </c>
      <c r="H1459">
        <v>653.73956590633395</v>
      </c>
      <c r="I1459">
        <v>650.25913218415008</v>
      </c>
      <c r="J1459">
        <v>616.75839999999994</v>
      </c>
      <c r="K1459">
        <v>0.67271506199227815</v>
      </c>
      <c r="L1459">
        <v>0.53919420849899369</v>
      </c>
      <c r="M1459">
        <v>0.54006865148861638</v>
      </c>
      <c r="N1459">
        <v>2141.900259</v>
      </c>
      <c r="O1459">
        <v>2745.9616700000001</v>
      </c>
      <c r="P1459">
        <v>2441</v>
      </c>
      <c r="Q1459">
        <v>185.14063999999999</v>
      </c>
      <c r="R1459">
        <v>110.99845120000001</v>
      </c>
      <c r="S1459">
        <v>135</v>
      </c>
      <c r="T1459">
        <v>8.6437563664349876E-2</v>
      </c>
      <c r="U1459">
        <v>4.0422432844810979E-2</v>
      </c>
      <c r="V1459">
        <v>5.5305202785743544E-2</v>
      </c>
      <c r="W1459">
        <v>173.30439195036899</v>
      </c>
      <c r="X1459">
        <v>638.99108886718795</v>
      </c>
      <c r="Y1459">
        <v>558</v>
      </c>
      <c r="Z1459">
        <v>963.88958454132103</v>
      </c>
      <c r="AA1459">
        <v>1219.98303222656</v>
      </c>
      <c r="AB1459">
        <v>1142</v>
      </c>
      <c r="AC1459">
        <v>0.17979693393288201</v>
      </c>
      <c r="AD1459">
        <v>0.52377047220155315</v>
      </c>
      <c r="AE1459">
        <v>0.48861646234676009</v>
      </c>
      <c r="AF1459">
        <v>346.75223698438703</v>
      </c>
      <c r="AG1459">
        <v>185.99740600585901</v>
      </c>
      <c r="AH1459">
        <v>162</v>
      </c>
      <c r="AI1459">
        <v>9.3207478604312444E-2</v>
      </c>
      <c r="AJ1459">
        <v>3.648489608442948E-2</v>
      </c>
      <c r="AK1459">
        <v>3.9579770339604199E-2</v>
      </c>
      <c r="AL1459">
        <f t="shared" si="521"/>
        <v>0.90679252139568756</v>
      </c>
      <c r="AM1459">
        <f t="shared" si="521"/>
        <v>0.96351510391557049</v>
      </c>
      <c r="AN1459">
        <f t="shared" si="521"/>
        <v>0.96042022966039575</v>
      </c>
      <c r="AO1459">
        <v>48215.058854718984</v>
      </c>
      <c r="AP1459">
        <v>43470.606456885987</v>
      </c>
      <c r="AQ1459">
        <v>41940</v>
      </c>
      <c r="AR1459">
        <v>850.06666666666672</v>
      </c>
      <c r="AS1459">
        <v>738.57888493475684</v>
      </c>
      <c r="AT1459">
        <v>1105</v>
      </c>
      <c r="AU1459">
        <f t="shared" si="507"/>
        <v>-5.6722582519882964E-2</v>
      </c>
      <c r="AV1459">
        <f t="shared" si="508"/>
        <v>3.0948742551747191E-3</v>
      </c>
      <c r="AW1459">
        <v>-4.6015130819538896E-2</v>
      </c>
      <c r="AX1459">
        <v>1.4882769940932565E-2</v>
      </c>
      <c r="AY1459" s="1">
        <f t="shared" si="509"/>
        <v>-4744.4523978329962</v>
      </c>
      <c r="AZ1459" s="1">
        <f t="shared" si="510"/>
        <v>-1530.6064568859874</v>
      </c>
      <c r="BA1459" s="1">
        <f t="shared" si="522"/>
        <v>-111.48778173190988</v>
      </c>
      <c r="BB1459" s="1">
        <f t="shared" si="523"/>
        <v>366.42111506524316</v>
      </c>
      <c r="BC1459">
        <f t="shared" si="511"/>
        <v>1</v>
      </c>
      <c r="BD1459">
        <f t="shared" si="512"/>
        <v>1</v>
      </c>
      <c r="BE1459">
        <f t="shared" si="513"/>
        <v>1</v>
      </c>
      <c r="BF1459">
        <f t="shared" si="514"/>
        <v>1</v>
      </c>
      <c r="BG1459">
        <f t="shared" si="515"/>
        <v>1</v>
      </c>
      <c r="BH1459">
        <f t="shared" si="516"/>
        <v>1</v>
      </c>
      <c r="BI1459">
        <f t="shared" si="517"/>
        <v>0</v>
      </c>
      <c r="BJ1459">
        <f t="shared" si="518"/>
        <v>1</v>
      </c>
      <c r="BK1459">
        <f t="shared" si="519"/>
        <v>1</v>
      </c>
      <c r="BL1459">
        <f t="shared" si="520"/>
        <v>1</v>
      </c>
      <c r="BM1459">
        <f t="shared" si="524"/>
        <v>1</v>
      </c>
      <c r="BN1459">
        <f t="shared" si="525"/>
        <v>1</v>
      </c>
      <c r="BO1459">
        <f>IF(AND(AU1459&gt;'County Avg'!$E$3,'Gentrification Calcs'!AW1459&gt;'County Avg'!$E$4,'Gentrification Calcs'!AY1459&gt;'County Avg'!$E$5,'Gentrification Calcs'!BA1459&gt;'County Avg'!$E$6),1,0)</f>
        <v>0</v>
      </c>
      <c r="BP1459">
        <f>IF(AND(AV1459&gt;'County Avg'!$F$3,'Gentrification Calcs'!AX1459&gt;'County Avg'!$F$4,'Gentrification Calcs'!AZ1459&gt;'County Avg'!$F$5,'Gentrification Calcs'!BB1459&gt;'County Avg'!$F$6),1,0)</f>
        <v>0</v>
      </c>
      <c r="BQ1459">
        <f t="shared" si="526"/>
        <v>0</v>
      </c>
      <c r="BR1459">
        <f t="shared" si="527"/>
        <v>0</v>
      </c>
      <c r="BS1459">
        <f t="shared" si="528"/>
        <v>0</v>
      </c>
      <c r="BT1459">
        <f t="shared" si="529"/>
        <v>0</v>
      </c>
    </row>
    <row r="1460" spans="1:72" x14ac:dyDescent="0.25">
      <c r="A1460">
        <v>6037500403</v>
      </c>
      <c r="B1460">
        <v>4325.4013389826996</v>
      </c>
      <c r="C1460">
        <v>4168.3821585346004</v>
      </c>
      <c r="D1460">
        <v>4404</v>
      </c>
      <c r="E1460">
        <v>1127.6677219999999</v>
      </c>
      <c r="F1460">
        <v>1084.722912</v>
      </c>
      <c r="G1460">
        <v>1073</v>
      </c>
      <c r="H1460">
        <v>243.65386382173369</v>
      </c>
      <c r="I1460">
        <v>271.74097976320684</v>
      </c>
      <c r="J1460">
        <v>427.78980000000001</v>
      </c>
      <c r="K1460">
        <v>0.21606884640592178</v>
      </c>
      <c r="L1460">
        <v>0.25051649297438905</v>
      </c>
      <c r="M1460">
        <v>0.39868574091332715</v>
      </c>
      <c r="N1460">
        <v>2488.4943899999998</v>
      </c>
      <c r="O1460">
        <v>2543.4582420000002</v>
      </c>
      <c r="P1460">
        <v>2766</v>
      </c>
      <c r="Q1460">
        <v>213.57031000000001</v>
      </c>
      <c r="R1460">
        <v>346.4304626</v>
      </c>
      <c r="S1460">
        <v>442</v>
      </c>
      <c r="T1460">
        <v>8.5823102860199743E-2</v>
      </c>
      <c r="U1460">
        <v>0.13620450176040277</v>
      </c>
      <c r="V1460">
        <v>0.15979754157628345</v>
      </c>
      <c r="W1460">
        <v>199.474277887493</v>
      </c>
      <c r="X1460">
        <v>183.827671289444</v>
      </c>
      <c r="Y1460">
        <v>157</v>
      </c>
      <c r="Z1460">
        <v>1118.21290111542</v>
      </c>
      <c r="AA1460">
        <v>1083.3274364471399</v>
      </c>
      <c r="AB1460">
        <v>1073</v>
      </c>
      <c r="AC1460">
        <v>0.17838667188378612</v>
      </c>
      <c r="AD1460">
        <v>0.16968800484950491</v>
      </c>
      <c r="AE1460">
        <v>0.14631873252562907</v>
      </c>
      <c r="AF1460">
        <v>392.84946308174398</v>
      </c>
      <c r="AG1460">
        <v>287.73741722106899</v>
      </c>
      <c r="AH1460">
        <v>199</v>
      </c>
      <c r="AI1460">
        <v>9.0823817790313788E-2</v>
      </c>
      <c r="AJ1460">
        <v>6.9028559829126465E-2</v>
      </c>
      <c r="AK1460">
        <v>4.5186194368755678E-2</v>
      </c>
      <c r="AL1460">
        <f t="shared" si="521"/>
        <v>0.90917618220968621</v>
      </c>
      <c r="AM1460">
        <f t="shared" si="521"/>
        <v>0.93097144017087352</v>
      </c>
      <c r="AN1460">
        <f t="shared" si="521"/>
        <v>0.95481380563124429</v>
      </c>
      <c r="AO1460">
        <v>74494.723753976679</v>
      </c>
      <c r="AP1460">
        <v>78645.252962811617</v>
      </c>
      <c r="AQ1460">
        <v>55027</v>
      </c>
      <c r="AR1460">
        <v>1223.2666666666667</v>
      </c>
      <c r="AS1460">
        <v>1206.6160537761962</v>
      </c>
      <c r="AT1460">
        <v>2001</v>
      </c>
      <c r="AU1460">
        <f t="shared" si="507"/>
        <v>-2.1795257961187323E-2</v>
      </c>
      <c r="AV1460">
        <f t="shared" si="508"/>
        <v>-2.3842365460370787E-2</v>
      </c>
      <c r="AW1460">
        <v>5.0381398900203031E-2</v>
      </c>
      <c r="AX1460">
        <v>2.3593039815880679E-2</v>
      </c>
      <c r="AY1460" s="1">
        <f t="shared" si="509"/>
        <v>4150.5292088349379</v>
      </c>
      <c r="AZ1460" s="1">
        <f t="shared" si="510"/>
        <v>-23618.252962811617</v>
      </c>
      <c r="BA1460" s="1">
        <f t="shared" si="522"/>
        <v>-16.650612890470484</v>
      </c>
      <c r="BB1460" s="1">
        <f t="shared" si="523"/>
        <v>794.38394622380383</v>
      </c>
      <c r="BC1460">
        <f t="shared" si="511"/>
        <v>1</v>
      </c>
      <c r="BD1460">
        <f t="shared" si="512"/>
        <v>1</v>
      </c>
      <c r="BE1460">
        <f t="shared" si="513"/>
        <v>0</v>
      </c>
      <c r="BF1460">
        <f t="shared" si="514"/>
        <v>0</v>
      </c>
      <c r="BG1460">
        <f t="shared" si="515"/>
        <v>1</v>
      </c>
      <c r="BH1460">
        <f t="shared" si="516"/>
        <v>1</v>
      </c>
      <c r="BI1460">
        <f t="shared" si="517"/>
        <v>0</v>
      </c>
      <c r="BJ1460">
        <f t="shared" si="518"/>
        <v>0</v>
      </c>
      <c r="BK1460">
        <f t="shared" si="519"/>
        <v>1</v>
      </c>
      <c r="BL1460">
        <f t="shared" si="520"/>
        <v>1</v>
      </c>
      <c r="BM1460">
        <f t="shared" si="524"/>
        <v>0</v>
      </c>
      <c r="BN1460">
        <f t="shared" si="525"/>
        <v>0</v>
      </c>
      <c r="BO1460">
        <f>IF(AND(AU1460&gt;'County Avg'!$E$3,'Gentrification Calcs'!AW1460&gt;'County Avg'!$E$4,'Gentrification Calcs'!AY1460&gt;'County Avg'!$E$5,'Gentrification Calcs'!BA1460&gt;'County Avg'!$E$6),1,0)</f>
        <v>1</v>
      </c>
      <c r="BP1460">
        <f>IF(AND(AV1460&gt;'County Avg'!$F$3,'Gentrification Calcs'!AX1460&gt;'County Avg'!$F$4,'Gentrification Calcs'!AZ1460&gt;'County Avg'!$F$5,'Gentrification Calcs'!BB1460&gt;'County Avg'!$F$6),1,0)</f>
        <v>0</v>
      </c>
      <c r="BQ1460">
        <f t="shared" si="526"/>
        <v>0</v>
      </c>
      <c r="BR1460">
        <f t="shared" si="527"/>
        <v>0</v>
      </c>
      <c r="BS1460">
        <f t="shared" si="528"/>
        <v>0</v>
      </c>
      <c r="BT1460">
        <f t="shared" si="529"/>
        <v>0</v>
      </c>
    </row>
    <row r="1461" spans="1:72" x14ac:dyDescent="0.25">
      <c r="A1461">
        <v>6037500404</v>
      </c>
      <c r="B1461">
        <v>2551.0000223474099</v>
      </c>
      <c r="C1461">
        <v>4848.3748376369504</v>
      </c>
      <c r="D1461">
        <v>4948</v>
      </c>
      <c r="E1461">
        <v>807</v>
      </c>
      <c r="F1461">
        <v>1259.605591</v>
      </c>
      <c r="G1461">
        <v>1247</v>
      </c>
      <c r="H1461">
        <v>281.64271484995868</v>
      </c>
      <c r="I1461">
        <v>314.236445819952</v>
      </c>
      <c r="J1461">
        <v>364.27</v>
      </c>
      <c r="K1461">
        <v>0.34899964665422389</v>
      </c>
      <c r="L1461">
        <v>0.24947209512660221</v>
      </c>
      <c r="M1461">
        <v>0.29211708099438649</v>
      </c>
      <c r="N1461">
        <v>1581.000014</v>
      </c>
      <c r="O1461">
        <v>2958.6965329999998</v>
      </c>
      <c r="P1461">
        <v>3363</v>
      </c>
      <c r="Q1461">
        <v>74</v>
      </c>
      <c r="R1461">
        <v>402.23153689999998</v>
      </c>
      <c r="S1461">
        <v>597</v>
      </c>
      <c r="T1461">
        <v>4.6805818687361507E-2</v>
      </c>
      <c r="U1461">
        <v>0.13594889925806392</v>
      </c>
      <c r="V1461">
        <v>0.17752007136485282</v>
      </c>
      <c r="W1461">
        <v>146</v>
      </c>
      <c r="X1461">
        <v>211.64398193359401</v>
      </c>
      <c r="Y1461">
        <v>410</v>
      </c>
      <c r="Z1461">
        <v>793</v>
      </c>
      <c r="AA1461">
        <v>1257.98583984375</v>
      </c>
      <c r="AB1461">
        <v>1247</v>
      </c>
      <c r="AC1461">
        <v>0.1841109709962169</v>
      </c>
      <c r="AD1461">
        <v>0.16824035313456434</v>
      </c>
      <c r="AE1461">
        <v>0.32878909382518046</v>
      </c>
      <c r="AF1461">
        <v>449.00000393335398</v>
      </c>
      <c r="AG1461">
        <v>328.26412963867199</v>
      </c>
      <c r="AH1461">
        <v>166</v>
      </c>
      <c r="AI1461">
        <v>0.17600940807526444</v>
      </c>
      <c r="AJ1461">
        <v>6.7706012969629359E-2</v>
      </c>
      <c r="AK1461">
        <v>3.3548908649959581E-2</v>
      </c>
      <c r="AL1461">
        <f t="shared" si="521"/>
        <v>0.82399059192473556</v>
      </c>
      <c r="AM1461">
        <f t="shared" si="521"/>
        <v>0.93229398703037059</v>
      </c>
      <c r="AN1461">
        <f t="shared" si="521"/>
        <v>0.96645109135004037</v>
      </c>
      <c r="AO1461">
        <v>74919.17444326618</v>
      </c>
      <c r="AP1461">
        <v>79867.138536984072</v>
      </c>
      <c r="AQ1461">
        <v>68560</v>
      </c>
      <c r="AR1461">
        <v>1226.7222222222222</v>
      </c>
      <c r="AS1461">
        <v>1222.8485567417954</v>
      </c>
      <c r="AT1461">
        <v>1420</v>
      </c>
      <c r="AU1461">
        <f t="shared" si="507"/>
        <v>-0.10830339510563508</v>
      </c>
      <c r="AV1461">
        <f t="shared" si="508"/>
        <v>-3.4157104319669777E-2</v>
      </c>
      <c r="AW1461">
        <v>8.9143080570702415E-2</v>
      </c>
      <c r="AX1461">
        <v>4.1571172106788901E-2</v>
      </c>
      <c r="AY1461" s="1">
        <f t="shared" si="509"/>
        <v>4947.964093717892</v>
      </c>
      <c r="AZ1461" s="1">
        <f t="shared" si="510"/>
        <v>-11307.138536984072</v>
      </c>
      <c r="BA1461" s="1">
        <f t="shared" si="522"/>
        <v>-3.8736654804267801</v>
      </c>
      <c r="BB1461" s="1">
        <f t="shared" si="523"/>
        <v>197.15144325820461</v>
      </c>
      <c r="BC1461">
        <f t="shared" si="511"/>
        <v>1</v>
      </c>
      <c r="BD1461">
        <f t="shared" si="512"/>
        <v>1</v>
      </c>
      <c r="BE1461">
        <f t="shared" si="513"/>
        <v>0</v>
      </c>
      <c r="BF1461">
        <f t="shared" si="514"/>
        <v>0</v>
      </c>
      <c r="BG1461">
        <f t="shared" si="515"/>
        <v>1</v>
      </c>
      <c r="BH1461">
        <f t="shared" si="516"/>
        <v>1</v>
      </c>
      <c r="BI1461">
        <f t="shared" si="517"/>
        <v>0</v>
      </c>
      <c r="BJ1461">
        <f t="shared" si="518"/>
        <v>0</v>
      </c>
      <c r="BK1461">
        <f t="shared" si="519"/>
        <v>1</v>
      </c>
      <c r="BL1461">
        <f t="shared" si="520"/>
        <v>1</v>
      </c>
      <c r="BM1461">
        <f t="shared" si="524"/>
        <v>0</v>
      </c>
      <c r="BN1461">
        <f t="shared" si="525"/>
        <v>0</v>
      </c>
      <c r="BO1461">
        <f>IF(AND(AU1461&gt;'County Avg'!$E$3,'Gentrification Calcs'!AW1461&gt;'County Avg'!$E$4,'Gentrification Calcs'!AY1461&gt;'County Avg'!$E$5,'Gentrification Calcs'!BA1461&gt;'County Avg'!$E$6),1,0)</f>
        <v>0</v>
      </c>
      <c r="BP1461">
        <f>IF(AND(AV1461&gt;'County Avg'!$F$3,'Gentrification Calcs'!AX1461&gt;'County Avg'!$F$4,'Gentrification Calcs'!AZ1461&gt;'County Avg'!$F$5,'Gentrification Calcs'!BB1461&gt;'County Avg'!$F$6),1,0)</f>
        <v>0</v>
      </c>
      <c r="BQ1461">
        <f t="shared" si="526"/>
        <v>0</v>
      </c>
      <c r="BR1461">
        <f t="shared" si="527"/>
        <v>0</v>
      </c>
      <c r="BS1461">
        <f t="shared" si="528"/>
        <v>0</v>
      </c>
      <c r="BT1461">
        <f t="shared" si="529"/>
        <v>0</v>
      </c>
    </row>
    <row r="1462" spans="1:72" x14ac:dyDescent="0.25">
      <c r="A1462">
        <v>6037500500</v>
      </c>
      <c r="B1462">
        <v>5956.8996973744897</v>
      </c>
      <c r="C1462">
        <v>2889</v>
      </c>
      <c r="D1462">
        <v>3019</v>
      </c>
      <c r="E1462">
        <v>1365.3427959999999</v>
      </c>
      <c r="F1462">
        <v>845</v>
      </c>
      <c r="G1462">
        <v>887</v>
      </c>
      <c r="H1462">
        <v>384.60800336926337</v>
      </c>
      <c r="I1462">
        <v>399.51800000000003</v>
      </c>
      <c r="J1462">
        <v>415.5976</v>
      </c>
      <c r="K1462">
        <v>0.28169336264565709</v>
      </c>
      <c r="L1462">
        <v>0.47280236686390537</v>
      </c>
      <c r="M1462">
        <v>0.46854295377677563</v>
      </c>
      <c r="N1462">
        <v>3050.9255539999999</v>
      </c>
      <c r="O1462">
        <v>1772</v>
      </c>
      <c r="P1462">
        <v>1942</v>
      </c>
      <c r="Q1462">
        <v>115.5161044</v>
      </c>
      <c r="R1462">
        <v>84</v>
      </c>
      <c r="S1462">
        <v>122</v>
      </c>
      <c r="T1462">
        <v>3.7862642780171887E-2</v>
      </c>
      <c r="U1462">
        <v>4.740406320541761E-2</v>
      </c>
      <c r="V1462">
        <v>6.2821833161688975E-2</v>
      </c>
      <c r="W1462">
        <v>478.33876203458601</v>
      </c>
      <c r="X1462">
        <v>174</v>
      </c>
      <c r="Y1462">
        <v>251</v>
      </c>
      <c r="Z1462">
        <v>1365.49291629563</v>
      </c>
      <c r="AA1462">
        <v>837</v>
      </c>
      <c r="AB1462">
        <v>887</v>
      </c>
      <c r="AC1462">
        <v>0.35030482862719253</v>
      </c>
      <c r="AD1462">
        <v>0.2078853046594982</v>
      </c>
      <c r="AE1462">
        <v>0.2829763246899662</v>
      </c>
      <c r="AF1462">
        <v>294.083777308224</v>
      </c>
      <c r="AG1462">
        <v>246</v>
      </c>
      <c r="AH1462">
        <v>95</v>
      </c>
      <c r="AI1462">
        <v>4.9368596459302777E-2</v>
      </c>
      <c r="AJ1462">
        <v>8.5150571131879543E-2</v>
      </c>
      <c r="AK1462">
        <v>3.1467373302418021E-2</v>
      </c>
      <c r="AL1462">
        <f t="shared" si="521"/>
        <v>0.9506314035406972</v>
      </c>
      <c r="AM1462">
        <f t="shared" si="521"/>
        <v>0.91484942886812048</v>
      </c>
      <c r="AN1462">
        <f t="shared" si="521"/>
        <v>0.968532626697582</v>
      </c>
      <c r="AO1462">
        <v>53185.122481442209</v>
      </c>
      <c r="AP1462">
        <v>48981.673886391509</v>
      </c>
      <c r="AQ1462">
        <v>49183</v>
      </c>
      <c r="AR1462">
        <v>1126.5111111111112</v>
      </c>
      <c r="AS1462">
        <v>1014.5314353499408</v>
      </c>
      <c r="AT1462">
        <v>1229</v>
      </c>
      <c r="AU1462">
        <f t="shared" si="507"/>
        <v>3.5781974672576766E-2</v>
      </c>
      <c r="AV1462">
        <f t="shared" si="508"/>
        <v>-5.3683197829461522E-2</v>
      </c>
      <c r="AW1462">
        <v>9.5414204252457224E-3</v>
      </c>
      <c r="AX1462">
        <v>1.5417769956271365E-2</v>
      </c>
      <c r="AY1462" s="1">
        <f t="shared" si="509"/>
        <v>-4203.4485950507005</v>
      </c>
      <c r="AZ1462" s="1">
        <f t="shared" si="510"/>
        <v>201.32611360849114</v>
      </c>
      <c r="BA1462" s="1">
        <f t="shared" si="522"/>
        <v>-111.97967576117037</v>
      </c>
      <c r="BB1462" s="1">
        <f t="shared" si="523"/>
        <v>214.46856465005919</v>
      </c>
      <c r="BC1462">
        <f t="shared" si="511"/>
        <v>1</v>
      </c>
      <c r="BD1462">
        <f t="shared" si="512"/>
        <v>1</v>
      </c>
      <c r="BE1462">
        <f t="shared" si="513"/>
        <v>0</v>
      </c>
      <c r="BF1462">
        <f t="shared" si="514"/>
        <v>1</v>
      </c>
      <c r="BG1462">
        <f t="shared" si="515"/>
        <v>1</v>
      </c>
      <c r="BH1462">
        <f t="shared" si="516"/>
        <v>1</v>
      </c>
      <c r="BI1462">
        <f t="shared" si="517"/>
        <v>0</v>
      </c>
      <c r="BJ1462">
        <f t="shared" si="518"/>
        <v>0</v>
      </c>
      <c r="BK1462">
        <f t="shared" si="519"/>
        <v>1</v>
      </c>
      <c r="BL1462">
        <f t="shared" si="520"/>
        <v>1</v>
      </c>
      <c r="BM1462">
        <f t="shared" si="524"/>
        <v>0</v>
      </c>
      <c r="BN1462">
        <f t="shared" si="525"/>
        <v>1</v>
      </c>
      <c r="BO1462">
        <f>IF(AND(AU1462&gt;'County Avg'!$E$3,'Gentrification Calcs'!AW1462&gt;'County Avg'!$E$4,'Gentrification Calcs'!AY1462&gt;'County Avg'!$E$5,'Gentrification Calcs'!BA1462&gt;'County Avg'!$E$6),1,0)</f>
        <v>0</v>
      </c>
      <c r="BP1462">
        <f>IF(AND(AV1462&gt;'County Avg'!$F$3,'Gentrification Calcs'!AX1462&gt;'County Avg'!$F$4,'Gentrification Calcs'!AZ1462&gt;'County Avg'!$F$5,'Gentrification Calcs'!BB1462&gt;'County Avg'!$F$6),1,0)</f>
        <v>0</v>
      </c>
      <c r="BQ1462">
        <f t="shared" si="526"/>
        <v>0</v>
      </c>
      <c r="BR1462">
        <f t="shared" si="527"/>
        <v>0</v>
      </c>
      <c r="BS1462">
        <f t="shared" si="528"/>
        <v>0</v>
      </c>
      <c r="BT1462">
        <f t="shared" si="529"/>
        <v>0</v>
      </c>
    </row>
    <row r="1463" spans="1:72" x14ac:dyDescent="0.25">
      <c r="A1463">
        <v>6037500600</v>
      </c>
      <c r="B1463">
        <v>6252.5113063641902</v>
      </c>
      <c r="C1463">
        <v>5746.2625830397701</v>
      </c>
      <c r="D1463">
        <v>6064</v>
      </c>
      <c r="E1463">
        <v>1710.6920729999999</v>
      </c>
      <c r="F1463">
        <v>1350.1930870000001</v>
      </c>
      <c r="G1463">
        <v>1450</v>
      </c>
      <c r="H1463">
        <v>577.86875810084769</v>
      </c>
      <c r="I1463">
        <v>603.39153446255466</v>
      </c>
      <c r="J1463">
        <v>655.23260000000005</v>
      </c>
      <c r="K1463">
        <v>0.33779823220169192</v>
      </c>
      <c r="L1463">
        <v>0.44689277427959057</v>
      </c>
      <c r="M1463">
        <v>0.45188455172413794</v>
      </c>
      <c r="N1463">
        <v>3744.9257830000001</v>
      </c>
      <c r="O1463">
        <v>3171.9599229999999</v>
      </c>
      <c r="P1463">
        <v>3729</v>
      </c>
      <c r="Q1463">
        <v>221.31591990000001</v>
      </c>
      <c r="R1463">
        <v>197.56410890000001</v>
      </c>
      <c r="S1463">
        <v>382</v>
      </c>
      <c r="T1463">
        <v>5.9097544977969464E-2</v>
      </c>
      <c r="U1463">
        <v>6.2284553933817155E-2</v>
      </c>
      <c r="V1463">
        <v>0.1024403325288281</v>
      </c>
      <c r="W1463">
        <v>371.48933732509602</v>
      </c>
      <c r="X1463">
        <v>429.88122513704002</v>
      </c>
      <c r="Y1463">
        <v>512</v>
      </c>
      <c r="Z1463">
        <v>1699.7202382087701</v>
      </c>
      <c r="AA1463">
        <v>1335.30168054253</v>
      </c>
      <c r="AB1463">
        <v>1450</v>
      </c>
      <c r="AC1463">
        <v>0.21855910694843855</v>
      </c>
      <c r="AD1463">
        <v>0.32193565798732482</v>
      </c>
      <c r="AE1463">
        <v>0.35310344827586204</v>
      </c>
      <c r="AF1463">
        <v>871.12229034187999</v>
      </c>
      <c r="AG1463">
        <v>200.543487274786</v>
      </c>
      <c r="AH1463">
        <v>364</v>
      </c>
      <c r="AI1463">
        <v>0.13932358498179734</v>
      </c>
      <c r="AJ1463">
        <v>3.4899812595876642E-2</v>
      </c>
      <c r="AK1463">
        <v>6.0026385224274406E-2</v>
      </c>
      <c r="AL1463">
        <f t="shared" si="521"/>
        <v>0.86067641501820269</v>
      </c>
      <c r="AM1463">
        <f t="shared" si="521"/>
        <v>0.9651001874041234</v>
      </c>
      <c r="AN1463">
        <f t="shared" si="521"/>
        <v>0.93997361477572561</v>
      </c>
      <c r="AO1463">
        <v>57563.857370095444</v>
      </c>
      <c r="AP1463">
        <v>53315.592970984886</v>
      </c>
      <c r="AQ1463">
        <v>47935</v>
      </c>
      <c r="AR1463">
        <v>907.08333333333337</v>
      </c>
      <c r="AS1463">
        <v>823.79952550415192</v>
      </c>
      <c r="AT1463">
        <v>873</v>
      </c>
      <c r="AU1463">
        <f t="shared" si="507"/>
        <v>-0.1044237723859207</v>
      </c>
      <c r="AV1463">
        <f t="shared" si="508"/>
        <v>2.5126572628397764E-2</v>
      </c>
      <c r="AW1463">
        <v>3.1870089558476908E-3</v>
      </c>
      <c r="AX1463">
        <v>4.0155778595010946E-2</v>
      </c>
      <c r="AY1463" s="1">
        <f t="shared" si="509"/>
        <v>-4248.2643991105579</v>
      </c>
      <c r="AZ1463" s="1">
        <f t="shared" si="510"/>
        <v>-5380.5929709848861</v>
      </c>
      <c r="BA1463" s="1">
        <f t="shared" si="522"/>
        <v>-83.283807829181455</v>
      </c>
      <c r="BB1463" s="1">
        <f t="shared" si="523"/>
        <v>49.200474495848084</v>
      </c>
      <c r="BC1463">
        <f t="shared" si="511"/>
        <v>1</v>
      </c>
      <c r="BD1463">
        <f t="shared" si="512"/>
        <v>1</v>
      </c>
      <c r="BE1463">
        <f t="shared" si="513"/>
        <v>0</v>
      </c>
      <c r="BF1463">
        <f t="shared" si="514"/>
        <v>1</v>
      </c>
      <c r="BG1463">
        <f t="shared" si="515"/>
        <v>1</v>
      </c>
      <c r="BH1463">
        <f t="shared" si="516"/>
        <v>1</v>
      </c>
      <c r="BI1463">
        <f t="shared" si="517"/>
        <v>0</v>
      </c>
      <c r="BJ1463">
        <f t="shared" si="518"/>
        <v>0</v>
      </c>
      <c r="BK1463">
        <f t="shared" si="519"/>
        <v>1</v>
      </c>
      <c r="BL1463">
        <f t="shared" si="520"/>
        <v>1</v>
      </c>
      <c r="BM1463">
        <f t="shared" si="524"/>
        <v>0</v>
      </c>
      <c r="BN1463">
        <f t="shared" si="525"/>
        <v>1</v>
      </c>
      <c r="BO1463">
        <f>IF(AND(AU1463&gt;'County Avg'!$E$3,'Gentrification Calcs'!AW1463&gt;'County Avg'!$E$4,'Gentrification Calcs'!AY1463&gt;'County Avg'!$E$5,'Gentrification Calcs'!BA1463&gt;'County Avg'!$E$6),1,0)</f>
        <v>0</v>
      </c>
      <c r="BP1463">
        <f>IF(AND(AV1463&gt;'County Avg'!$F$3,'Gentrification Calcs'!AX1463&gt;'County Avg'!$F$4,'Gentrification Calcs'!AZ1463&gt;'County Avg'!$F$5,'Gentrification Calcs'!BB1463&gt;'County Avg'!$F$6),1,0)</f>
        <v>0</v>
      </c>
      <c r="BQ1463">
        <f t="shared" si="526"/>
        <v>0</v>
      </c>
      <c r="BR1463">
        <f t="shared" si="527"/>
        <v>0</v>
      </c>
      <c r="BS1463">
        <f t="shared" si="528"/>
        <v>0</v>
      </c>
      <c r="BT1463">
        <f t="shared" si="529"/>
        <v>0</v>
      </c>
    </row>
    <row r="1464" spans="1:72" x14ac:dyDescent="0.25">
      <c r="A1464">
        <v>6037500700</v>
      </c>
      <c r="B1464">
        <v>4918.9999821047804</v>
      </c>
      <c r="C1464">
        <v>6511.73163945128</v>
      </c>
      <c r="D1464">
        <v>6685</v>
      </c>
      <c r="E1464">
        <v>1365</v>
      </c>
      <c r="F1464">
        <v>1696.8886849999999</v>
      </c>
      <c r="G1464">
        <v>1686</v>
      </c>
      <c r="H1464">
        <v>689.12255532893073</v>
      </c>
      <c r="I1464">
        <v>657.57893108851522</v>
      </c>
      <c r="J1464">
        <v>543.75839999999994</v>
      </c>
      <c r="K1464">
        <v>0.50485168888566356</v>
      </c>
      <c r="L1464">
        <v>0.38752037001679651</v>
      </c>
      <c r="M1464">
        <v>0.32251387900355866</v>
      </c>
      <c r="N1464">
        <v>2859.9999899999998</v>
      </c>
      <c r="O1464">
        <v>4064.3359580000001</v>
      </c>
      <c r="P1464">
        <v>4414</v>
      </c>
      <c r="Q1464">
        <v>174</v>
      </c>
      <c r="R1464">
        <v>195.87204800000001</v>
      </c>
      <c r="S1464">
        <v>518</v>
      </c>
      <c r="T1464">
        <v>6.0839161051885179E-2</v>
      </c>
      <c r="U1464">
        <v>4.8192878252216569E-2</v>
      </c>
      <c r="V1464">
        <v>0.11735387403715451</v>
      </c>
      <c r="W1464">
        <v>363</v>
      </c>
      <c r="X1464">
        <v>379.75247759185697</v>
      </c>
      <c r="Y1464">
        <v>498</v>
      </c>
      <c r="Z1464">
        <v>1386</v>
      </c>
      <c r="AA1464">
        <v>1703.88401403744</v>
      </c>
      <c r="AB1464">
        <v>1686</v>
      </c>
      <c r="AC1464">
        <v>0.26190476190476192</v>
      </c>
      <c r="AD1464">
        <v>0.22287460558539671</v>
      </c>
      <c r="AE1464">
        <v>0.29537366548042704</v>
      </c>
      <c r="AF1464">
        <v>675.99999754072599</v>
      </c>
      <c r="AG1464">
        <v>582.61865226761404</v>
      </c>
      <c r="AH1464">
        <v>295</v>
      </c>
      <c r="AI1464">
        <v>0.13742630615978857</v>
      </c>
      <c r="AJ1464">
        <v>8.9472153418888312E-2</v>
      </c>
      <c r="AK1464">
        <v>4.4128646222887064E-2</v>
      </c>
      <c r="AL1464">
        <f t="shared" si="521"/>
        <v>0.86257369384021143</v>
      </c>
      <c r="AM1464">
        <f t="shared" si="521"/>
        <v>0.91052784658111174</v>
      </c>
      <c r="AN1464">
        <f t="shared" si="521"/>
        <v>0.95587135377711296</v>
      </c>
      <c r="AO1464">
        <v>62836.840933191947</v>
      </c>
      <c r="AP1464">
        <v>63387.061708214147</v>
      </c>
      <c r="AQ1464">
        <v>67596</v>
      </c>
      <c r="AR1464">
        <v>1223.2666666666667</v>
      </c>
      <c r="AS1464">
        <v>1005.0624752866746</v>
      </c>
      <c r="AT1464">
        <v>1390</v>
      </c>
      <c r="AU1464">
        <f t="shared" si="507"/>
        <v>-4.7954152740900258E-2</v>
      </c>
      <c r="AV1464">
        <f t="shared" si="508"/>
        <v>-4.5343507196001248E-2</v>
      </c>
      <c r="AW1464">
        <v>-1.2646282799668611E-2</v>
      </c>
      <c r="AX1464">
        <v>6.9160995784937951E-2</v>
      </c>
      <c r="AY1464" s="1">
        <f t="shared" si="509"/>
        <v>550.22077502220054</v>
      </c>
      <c r="AZ1464" s="1">
        <f t="shared" si="510"/>
        <v>4208.9382917858529</v>
      </c>
      <c r="BA1464" s="1">
        <f t="shared" si="522"/>
        <v>-218.20419137999204</v>
      </c>
      <c r="BB1464" s="1">
        <f t="shared" si="523"/>
        <v>384.93752471332539</v>
      </c>
      <c r="BC1464">
        <f t="shared" si="511"/>
        <v>1</v>
      </c>
      <c r="BD1464">
        <f t="shared" si="512"/>
        <v>1</v>
      </c>
      <c r="BE1464">
        <f t="shared" si="513"/>
        <v>1</v>
      </c>
      <c r="BF1464">
        <f t="shared" si="514"/>
        <v>0</v>
      </c>
      <c r="BG1464">
        <f t="shared" si="515"/>
        <v>1</v>
      </c>
      <c r="BH1464">
        <f t="shared" si="516"/>
        <v>1</v>
      </c>
      <c r="BI1464">
        <f t="shared" si="517"/>
        <v>0</v>
      </c>
      <c r="BJ1464">
        <f t="shared" si="518"/>
        <v>0</v>
      </c>
      <c r="BK1464">
        <f t="shared" si="519"/>
        <v>1</v>
      </c>
      <c r="BL1464">
        <f t="shared" si="520"/>
        <v>1</v>
      </c>
      <c r="BM1464">
        <f t="shared" si="524"/>
        <v>1</v>
      </c>
      <c r="BN1464">
        <f t="shared" si="525"/>
        <v>0</v>
      </c>
      <c r="BO1464">
        <f>IF(AND(AU1464&gt;'County Avg'!$E$3,'Gentrification Calcs'!AW1464&gt;'County Avg'!$E$4,'Gentrification Calcs'!AY1464&gt;'County Avg'!$E$5,'Gentrification Calcs'!BA1464&gt;'County Avg'!$E$6),1,0)</f>
        <v>0</v>
      </c>
      <c r="BP1464">
        <f>IF(AND(AV1464&gt;'County Avg'!$F$3,'Gentrification Calcs'!AX1464&gt;'County Avg'!$F$4,'Gentrification Calcs'!AZ1464&gt;'County Avg'!$F$5,'Gentrification Calcs'!BB1464&gt;'County Avg'!$F$6),1,0)</f>
        <v>0</v>
      </c>
      <c r="BQ1464">
        <f t="shared" si="526"/>
        <v>0</v>
      </c>
      <c r="BR1464">
        <f t="shared" si="527"/>
        <v>0</v>
      </c>
      <c r="BS1464">
        <f t="shared" si="528"/>
        <v>0</v>
      </c>
      <c r="BT1464">
        <f t="shared" si="529"/>
        <v>0</v>
      </c>
    </row>
    <row r="1465" spans="1:72" x14ac:dyDescent="0.25">
      <c r="A1465">
        <v>6037500800</v>
      </c>
      <c r="B1465">
        <v>5519.0000190741002</v>
      </c>
      <c r="C1465">
        <v>5397</v>
      </c>
      <c r="D1465">
        <v>5363</v>
      </c>
      <c r="E1465">
        <v>1578</v>
      </c>
      <c r="F1465">
        <v>1409</v>
      </c>
      <c r="G1465">
        <v>1418</v>
      </c>
      <c r="H1465">
        <v>475.34879827069113</v>
      </c>
      <c r="I1465">
        <v>575.78139999999996</v>
      </c>
      <c r="J1465">
        <v>590.30439999999999</v>
      </c>
      <c r="K1465">
        <v>0.3012349798927067</v>
      </c>
      <c r="L1465">
        <v>0.4086454222853087</v>
      </c>
      <c r="M1465">
        <v>0.41629365303244004</v>
      </c>
      <c r="N1465">
        <v>3270.0000110000001</v>
      </c>
      <c r="O1465">
        <v>3153</v>
      </c>
      <c r="P1465">
        <v>3358</v>
      </c>
      <c r="Q1465">
        <v>142</v>
      </c>
      <c r="R1465">
        <v>246</v>
      </c>
      <c r="S1465">
        <v>345</v>
      </c>
      <c r="T1465">
        <v>4.3425076306521149E-2</v>
      </c>
      <c r="U1465">
        <v>7.8020932445290195E-2</v>
      </c>
      <c r="V1465">
        <v>0.10273972602739725</v>
      </c>
      <c r="W1465">
        <v>642</v>
      </c>
      <c r="X1465">
        <v>369</v>
      </c>
      <c r="Y1465">
        <v>369</v>
      </c>
      <c r="Z1465">
        <v>1569</v>
      </c>
      <c r="AA1465">
        <v>1413</v>
      </c>
      <c r="AB1465">
        <v>1418</v>
      </c>
      <c r="AC1465">
        <v>0.4091778202676864</v>
      </c>
      <c r="AD1465">
        <v>0.26114649681528662</v>
      </c>
      <c r="AE1465">
        <v>0.26022566995768687</v>
      </c>
      <c r="AF1465">
        <v>683.000002360503</v>
      </c>
      <c r="AG1465">
        <v>397</v>
      </c>
      <c r="AH1465">
        <v>305</v>
      </c>
      <c r="AI1465">
        <v>0.12375430331581827</v>
      </c>
      <c r="AJ1465">
        <v>7.3559384843431538E-2</v>
      </c>
      <c r="AK1465">
        <v>5.6871154204736152E-2</v>
      </c>
      <c r="AL1465">
        <f t="shared" si="521"/>
        <v>0.87624569668418173</v>
      </c>
      <c r="AM1465">
        <f t="shared" si="521"/>
        <v>0.9264406151565685</v>
      </c>
      <c r="AN1465">
        <f t="shared" si="521"/>
        <v>0.94312884579526379</v>
      </c>
      <c r="AO1465">
        <v>66047.429480381761</v>
      </c>
      <c r="AP1465">
        <v>56368.908868001643</v>
      </c>
      <c r="AQ1465">
        <v>51544</v>
      </c>
      <c r="AR1465">
        <v>1114.4166666666667</v>
      </c>
      <c r="AS1465">
        <v>1021.2949782522737</v>
      </c>
      <c r="AT1465">
        <v>1214</v>
      </c>
      <c r="AU1465">
        <f t="shared" si="507"/>
        <v>-5.0194918472386732E-2</v>
      </c>
      <c r="AV1465">
        <f t="shared" si="508"/>
        <v>-1.6688230638695387E-2</v>
      </c>
      <c r="AW1465">
        <v>3.4595856138769046E-2</v>
      </c>
      <c r="AX1465">
        <v>2.471879358210706E-2</v>
      </c>
      <c r="AY1465" s="1">
        <f t="shared" si="509"/>
        <v>-9678.5206123801181</v>
      </c>
      <c r="AZ1465" s="1">
        <f t="shared" si="510"/>
        <v>-4824.908868001643</v>
      </c>
      <c r="BA1465" s="1">
        <f t="shared" si="522"/>
        <v>-93.12168841439302</v>
      </c>
      <c r="BB1465" s="1">
        <f t="shared" si="523"/>
        <v>192.70502174772628</v>
      </c>
      <c r="BC1465">
        <f t="shared" si="511"/>
        <v>1</v>
      </c>
      <c r="BD1465">
        <f t="shared" si="512"/>
        <v>1</v>
      </c>
      <c r="BE1465">
        <f t="shared" si="513"/>
        <v>0</v>
      </c>
      <c r="BF1465">
        <f t="shared" si="514"/>
        <v>1</v>
      </c>
      <c r="BG1465">
        <f t="shared" si="515"/>
        <v>1</v>
      </c>
      <c r="BH1465">
        <f t="shared" si="516"/>
        <v>1</v>
      </c>
      <c r="BI1465">
        <f t="shared" si="517"/>
        <v>0</v>
      </c>
      <c r="BJ1465">
        <f t="shared" si="518"/>
        <v>0</v>
      </c>
      <c r="BK1465">
        <f t="shared" si="519"/>
        <v>1</v>
      </c>
      <c r="BL1465">
        <f t="shared" si="520"/>
        <v>1</v>
      </c>
      <c r="BM1465">
        <f t="shared" si="524"/>
        <v>0</v>
      </c>
      <c r="BN1465">
        <f t="shared" si="525"/>
        <v>1</v>
      </c>
      <c r="BO1465">
        <f>IF(AND(AU1465&gt;'County Avg'!$E$3,'Gentrification Calcs'!AW1465&gt;'County Avg'!$E$4,'Gentrification Calcs'!AY1465&gt;'County Avg'!$E$5,'Gentrification Calcs'!BA1465&gt;'County Avg'!$E$6),1,0)</f>
        <v>0</v>
      </c>
      <c r="BP1465">
        <f>IF(AND(AV1465&gt;'County Avg'!$F$3,'Gentrification Calcs'!AX1465&gt;'County Avg'!$F$4,'Gentrification Calcs'!AZ1465&gt;'County Avg'!$F$5,'Gentrification Calcs'!BB1465&gt;'County Avg'!$F$6),1,0)</f>
        <v>0</v>
      </c>
      <c r="BQ1465">
        <f t="shared" si="526"/>
        <v>0</v>
      </c>
      <c r="BR1465">
        <f t="shared" si="527"/>
        <v>0</v>
      </c>
      <c r="BS1465">
        <f t="shared" si="528"/>
        <v>0</v>
      </c>
      <c r="BT1465">
        <f t="shared" si="529"/>
        <v>0</v>
      </c>
    </row>
    <row r="1466" spans="1:72" x14ac:dyDescent="0.25">
      <c r="A1466">
        <v>6037500900</v>
      </c>
      <c r="B1466">
        <v>2936.9455243062198</v>
      </c>
      <c r="C1466">
        <v>5652</v>
      </c>
      <c r="D1466">
        <v>5631</v>
      </c>
      <c r="E1466">
        <v>840.56713869999999</v>
      </c>
      <c r="F1466">
        <v>1591</v>
      </c>
      <c r="G1466">
        <v>1541</v>
      </c>
      <c r="H1466">
        <v>837.25120289360711</v>
      </c>
      <c r="I1466">
        <v>671.77179999999998</v>
      </c>
      <c r="J1466">
        <v>697.92520000000002</v>
      </c>
      <c r="K1466">
        <v>0.99605512081816427</v>
      </c>
      <c r="L1466">
        <v>0.42223243243243241</v>
      </c>
      <c r="M1466">
        <v>0.45290408825438028</v>
      </c>
      <c r="N1466">
        <v>1699.2759619999999</v>
      </c>
      <c r="O1466">
        <v>3377</v>
      </c>
      <c r="P1466">
        <v>3880</v>
      </c>
      <c r="Q1466">
        <v>163.67877200000001</v>
      </c>
      <c r="R1466">
        <v>186</v>
      </c>
      <c r="S1466">
        <v>456</v>
      </c>
      <c r="T1466">
        <v>9.6322654860223358E-2</v>
      </c>
      <c r="U1466">
        <v>5.5078472016582766E-2</v>
      </c>
      <c r="V1466">
        <v>0.11752577319587629</v>
      </c>
      <c r="W1466">
        <v>193.51185607910199</v>
      </c>
      <c r="X1466">
        <v>661</v>
      </c>
      <c r="Y1466">
        <v>660</v>
      </c>
      <c r="Z1466">
        <v>835.72930908203102</v>
      </c>
      <c r="AA1466">
        <v>1587</v>
      </c>
      <c r="AB1466">
        <v>1541</v>
      </c>
      <c r="AC1466">
        <v>0.23154848582689569</v>
      </c>
      <c r="AD1466">
        <v>0.41650913673597983</v>
      </c>
      <c r="AE1466">
        <v>0.42829331602855286</v>
      </c>
      <c r="AF1466">
        <v>761.549772877755</v>
      </c>
      <c r="AG1466">
        <v>439</v>
      </c>
      <c r="AH1466">
        <v>211</v>
      </c>
      <c r="AI1466">
        <v>0.25929993136581997</v>
      </c>
      <c r="AJ1466">
        <v>7.767162066525124E-2</v>
      </c>
      <c r="AK1466">
        <v>3.7471141893091815E-2</v>
      </c>
      <c r="AL1466">
        <f t="shared" si="521"/>
        <v>0.74070006863418003</v>
      </c>
      <c r="AM1466">
        <f t="shared" si="521"/>
        <v>0.92232837933474876</v>
      </c>
      <c r="AN1466">
        <f t="shared" si="521"/>
        <v>0.96252885810690814</v>
      </c>
      <c r="AO1466">
        <v>47825.072110286324</v>
      </c>
      <c r="AP1466">
        <v>55485.348590110349</v>
      </c>
      <c r="AQ1466">
        <v>53159</v>
      </c>
      <c r="AR1466">
        <v>889.80555555555554</v>
      </c>
      <c r="AS1466">
        <v>796.74535389482014</v>
      </c>
      <c r="AT1466">
        <v>1105</v>
      </c>
      <c r="AU1466">
        <f t="shared" si="507"/>
        <v>-0.18162831070056873</v>
      </c>
      <c r="AV1466">
        <f t="shared" si="508"/>
        <v>-4.0200478772159425E-2</v>
      </c>
      <c r="AW1466">
        <v>-4.1244182843640592E-2</v>
      </c>
      <c r="AX1466">
        <v>6.2447301179293521E-2</v>
      </c>
      <c r="AY1466" s="1">
        <f t="shared" si="509"/>
        <v>7660.2764798240241</v>
      </c>
      <c r="AZ1466" s="1">
        <f t="shared" si="510"/>
        <v>-2326.3485901103486</v>
      </c>
      <c r="BA1466" s="1">
        <f t="shared" si="522"/>
        <v>-93.060201660735402</v>
      </c>
      <c r="BB1466" s="1">
        <f t="shared" si="523"/>
        <v>308.25464610517986</v>
      </c>
      <c r="BC1466">
        <f t="shared" si="511"/>
        <v>1</v>
      </c>
      <c r="BD1466">
        <f t="shared" si="512"/>
        <v>1</v>
      </c>
      <c r="BE1466">
        <f t="shared" si="513"/>
        <v>1</v>
      </c>
      <c r="BF1466">
        <f t="shared" si="514"/>
        <v>1</v>
      </c>
      <c r="BG1466">
        <f t="shared" si="515"/>
        <v>1</v>
      </c>
      <c r="BH1466">
        <f t="shared" si="516"/>
        <v>1</v>
      </c>
      <c r="BI1466">
        <f t="shared" si="517"/>
        <v>0</v>
      </c>
      <c r="BJ1466">
        <f t="shared" si="518"/>
        <v>0</v>
      </c>
      <c r="BK1466">
        <f t="shared" si="519"/>
        <v>1</v>
      </c>
      <c r="BL1466">
        <f t="shared" si="520"/>
        <v>1</v>
      </c>
      <c r="BM1466">
        <f t="shared" si="524"/>
        <v>1</v>
      </c>
      <c r="BN1466">
        <f t="shared" si="525"/>
        <v>1</v>
      </c>
      <c r="BO1466">
        <f>IF(AND(AU1466&gt;'County Avg'!$E$3,'Gentrification Calcs'!AW1466&gt;'County Avg'!$E$4,'Gentrification Calcs'!AY1466&gt;'County Avg'!$E$5,'Gentrification Calcs'!BA1466&gt;'County Avg'!$E$6),1,0)</f>
        <v>0</v>
      </c>
      <c r="BP1466">
        <f>IF(AND(AV1466&gt;'County Avg'!$F$3,'Gentrification Calcs'!AX1466&gt;'County Avg'!$F$4,'Gentrification Calcs'!AZ1466&gt;'County Avg'!$F$5,'Gentrification Calcs'!BB1466&gt;'County Avg'!$F$6),1,0)</f>
        <v>0</v>
      </c>
      <c r="BQ1466">
        <f t="shared" si="526"/>
        <v>0</v>
      </c>
      <c r="BR1466">
        <f t="shared" si="527"/>
        <v>0</v>
      </c>
      <c r="BS1466">
        <f t="shared" si="528"/>
        <v>0</v>
      </c>
      <c r="BT1466">
        <f t="shared" si="529"/>
        <v>0</v>
      </c>
    </row>
    <row r="1467" spans="1:72" x14ac:dyDescent="0.25">
      <c r="A1467">
        <v>6037501001</v>
      </c>
      <c r="B1467">
        <v>4345.0700633276601</v>
      </c>
      <c r="C1467">
        <v>3139.0000089704999</v>
      </c>
      <c r="D1467">
        <v>2655</v>
      </c>
      <c r="E1467">
        <v>1243.5787350000001</v>
      </c>
      <c r="F1467">
        <v>838.89501949999999</v>
      </c>
      <c r="G1467">
        <v>651</v>
      </c>
      <c r="H1467">
        <v>282.59632512114729</v>
      </c>
      <c r="I1467">
        <v>247.84492154696144</v>
      </c>
      <c r="J1467">
        <v>239.25280000000001</v>
      </c>
      <c r="K1467">
        <v>0.22724441739601414</v>
      </c>
      <c r="L1467">
        <v>0.29544211824583544</v>
      </c>
      <c r="M1467">
        <v>0.36751582181259601</v>
      </c>
      <c r="N1467">
        <v>2513.9972979999998</v>
      </c>
      <c r="O1467">
        <v>1840.7292480000001</v>
      </c>
      <c r="P1467">
        <v>1665</v>
      </c>
      <c r="Q1467">
        <v>242.1549072</v>
      </c>
      <c r="R1467">
        <v>194.39779659999999</v>
      </c>
      <c r="S1467">
        <v>156</v>
      </c>
      <c r="T1467">
        <v>9.6322660089032452E-2</v>
      </c>
      <c r="U1467">
        <v>0.10560912030447618</v>
      </c>
      <c r="V1467">
        <v>9.3693693693693694E-2</v>
      </c>
      <c r="W1467">
        <v>286.29150390625</v>
      </c>
      <c r="X1467">
        <v>188.348068237305</v>
      </c>
      <c r="Y1467">
        <v>145</v>
      </c>
      <c r="Z1467">
        <v>1236.42138671875</v>
      </c>
      <c r="AA1467">
        <v>843.33148193359398</v>
      </c>
      <c r="AB1467">
        <v>651</v>
      </c>
      <c r="AC1467">
        <v>0.23154848903577968</v>
      </c>
      <c r="AD1467">
        <v>0.2233381206230553</v>
      </c>
      <c r="AE1467">
        <v>0.2227342549923195</v>
      </c>
      <c r="AF1467">
        <v>1126.67636920054</v>
      </c>
      <c r="AG1467">
        <v>508.58010864257801</v>
      </c>
      <c r="AH1467">
        <v>38</v>
      </c>
      <c r="AI1467">
        <v>0.25929993136581964</v>
      </c>
      <c r="AJ1467">
        <v>0.16201978566077718</v>
      </c>
      <c r="AK1467">
        <v>1.431261770244821E-2</v>
      </c>
      <c r="AL1467">
        <f t="shared" si="521"/>
        <v>0.74070006863418036</v>
      </c>
      <c r="AM1467">
        <f t="shared" si="521"/>
        <v>0.83798021433922276</v>
      </c>
      <c r="AN1467">
        <f t="shared" si="521"/>
        <v>0.98568738229755182</v>
      </c>
      <c r="AO1467">
        <v>72773.340402969246</v>
      </c>
      <c r="AP1467">
        <v>67449.761340416851</v>
      </c>
      <c r="AQ1467">
        <v>54250</v>
      </c>
      <c r="AR1467">
        <v>1271.6444444444446</v>
      </c>
      <c r="AS1467">
        <v>1069.9924871490709</v>
      </c>
      <c r="AT1467">
        <v>1298</v>
      </c>
      <c r="AU1467">
        <f t="shared" si="507"/>
        <v>-9.7280145705042453E-2</v>
      </c>
      <c r="AV1467">
        <f t="shared" si="508"/>
        <v>-0.14770716795832897</v>
      </c>
      <c r="AW1467">
        <v>9.2864602154437287E-3</v>
      </c>
      <c r="AX1467">
        <v>-1.1915426610782487E-2</v>
      </c>
      <c r="AY1467" s="1">
        <f t="shared" si="509"/>
        <v>-5323.579062552395</v>
      </c>
      <c r="AZ1467" s="1">
        <f t="shared" si="510"/>
        <v>-13199.761340416851</v>
      </c>
      <c r="BA1467" s="1">
        <f t="shared" si="522"/>
        <v>-201.65195729537368</v>
      </c>
      <c r="BB1467" s="1">
        <f t="shared" si="523"/>
        <v>228.00751285092906</v>
      </c>
      <c r="BC1467">
        <f t="shared" si="511"/>
        <v>1</v>
      </c>
      <c r="BD1467">
        <f t="shared" si="512"/>
        <v>1</v>
      </c>
      <c r="BE1467">
        <f t="shared" si="513"/>
        <v>0</v>
      </c>
      <c r="BF1467">
        <f t="shared" si="514"/>
        <v>0</v>
      </c>
      <c r="BG1467">
        <f t="shared" si="515"/>
        <v>1</v>
      </c>
      <c r="BH1467">
        <f t="shared" si="516"/>
        <v>1</v>
      </c>
      <c r="BI1467">
        <f t="shared" si="517"/>
        <v>0</v>
      </c>
      <c r="BJ1467">
        <f t="shared" si="518"/>
        <v>0</v>
      </c>
      <c r="BK1467">
        <f t="shared" si="519"/>
        <v>1</v>
      </c>
      <c r="BL1467">
        <f t="shared" si="520"/>
        <v>1</v>
      </c>
      <c r="BM1467">
        <f t="shared" si="524"/>
        <v>0</v>
      </c>
      <c r="BN1467">
        <f t="shared" si="525"/>
        <v>0</v>
      </c>
      <c r="BO1467">
        <f>IF(AND(AU1467&gt;'County Avg'!$E$3,'Gentrification Calcs'!AW1467&gt;'County Avg'!$E$4,'Gentrification Calcs'!AY1467&gt;'County Avg'!$E$5,'Gentrification Calcs'!BA1467&gt;'County Avg'!$E$6),1,0)</f>
        <v>0</v>
      </c>
      <c r="BP1467">
        <f>IF(AND(AV1467&gt;'County Avg'!$F$3,'Gentrification Calcs'!AX1467&gt;'County Avg'!$F$4,'Gentrification Calcs'!AZ1467&gt;'County Avg'!$F$5,'Gentrification Calcs'!BB1467&gt;'County Avg'!$F$6),1,0)</f>
        <v>0</v>
      </c>
      <c r="BQ1467">
        <f t="shared" si="526"/>
        <v>0</v>
      </c>
      <c r="BR1467">
        <f t="shared" si="527"/>
        <v>0</v>
      </c>
      <c r="BS1467">
        <f t="shared" si="528"/>
        <v>0</v>
      </c>
      <c r="BT1467">
        <f t="shared" si="529"/>
        <v>0</v>
      </c>
    </row>
    <row r="1468" spans="1:72" x14ac:dyDescent="0.25">
      <c r="A1468">
        <v>6037501002</v>
      </c>
      <c r="B1468">
        <v>4465.0730057286501</v>
      </c>
      <c r="C1468">
        <v>4644.0002229809797</v>
      </c>
      <c r="D1468">
        <v>4961</v>
      </c>
      <c r="E1468">
        <v>1411.8718329999999</v>
      </c>
      <c r="F1468">
        <v>1241.1049800000001</v>
      </c>
      <c r="G1468">
        <v>1386</v>
      </c>
      <c r="H1468">
        <v>418.08771123882838</v>
      </c>
      <c r="I1468">
        <v>366.67467845303861</v>
      </c>
      <c r="J1468">
        <v>347.089</v>
      </c>
      <c r="K1468">
        <v>0.2961229918090082</v>
      </c>
      <c r="L1468">
        <v>0.29544211356966643</v>
      </c>
      <c r="M1468">
        <v>0.25042496392496394</v>
      </c>
      <c r="N1468">
        <v>2774.8003840000001</v>
      </c>
      <c r="O1468">
        <v>2723.2707519999999</v>
      </c>
      <c r="P1468">
        <v>3203</v>
      </c>
      <c r="Q1468">
        <v>409.69654300000002</v>
      </c>
      <c r="R1468">
        <v>287.60223389999999</v>
      </c>
      <c r="S1468">
        <v>510</v>
      </c>
      <c r="T1468">
        <v>0.14764901481287959</v>
      </c>
      <c r="U1468">
        <v>0.10560912229853817</v>
      </c>
      <c r="V1468">
        <v>0.15922572588198564</v>
      </c>
      <c r="W1468">
        <v>432.62990641593899</v>
      </c>
      <c r="X1468">
        <v>278.65194702148398</v>
      </c>
      <c r="Y1468">
        <v>237</v>
      </c>
      <c r="Z1468">
        <v>1431.94787120819</v>
      </c>
      <c r="AA1468">
        <v>1247.66857910156</v>
      </c>
      <c r="AB1468">
        <v>1386</v>
      </c>
      <c r="AC1468">
        <v>0.30212685469542433</v>
      </c>
      <c r="AD1468">
        <v>0.22333811373380891</v>
      </c>
      <c r="AE1468">
        <v>0.17099567099567101</v>
      </c>
      <c r="AF1468">
        <v>1561.4457873292099</v>
      </c>
      <c r="AG1468">
        <v>752.419921875</v>
      </c>
      <c r="AH1468">
        <v>778</v>
      </c>
      <c r="AI1468">
        <v>0.34970218523322877</v>
      </c>
      <c r="AJ1468">
        <v>0.16201978590604424</v>
      </c>
      <c r="AK1468">
        <v>0.15682322112477323</v>
      </c>
      <c r="AL1468">
        <f t="shared" si="521"/>
        <v>0.65029781476677129</v>
      </c>
      <c r="AM1468">
        <f t="shared" si="521"/>
        <v>0.83798021409395573</v>
      </c>
      <c r="AN1468">
        <f t="shared" si="521"/>
        <v>0.8431767788752268</v>
      </c>
      <c r="AO1468">
        <v>72773.340402969246</v>
      </c>
      <c r="AP1468">
        <v>67449.761340416851</v>
      </c>
      <c r="AQ1468">
        <v>69541</v>
      </c>
      <c r="AR1468">
        <v>1271.6444444444446</v>
      </c>
      <c r="AS1468">
        <v>1069.9924871490709</v>
      </c>
      <c r="AT1468">
        <v>1672</v>
      </c>
      <c r="AU1468">
        <f t="shared" si="507"/>
        <v>-0.18768239932718453</v>
      </c>
      <c r="AV1468">
        <f t="shared" si="508"/>
        <v>-5.196564781271007E-3</v>
      </c>
      <c r="AW1468">
        <v>-4.2039892514341426E-2</v>
      </c>
      <c r="AX1468">
        <v>5.361660358344747E-2</v>
      </c>
      <c r="AY1468" s="1">
        <f t="shared" si="509"/>
        <v>-5323.579062552395</v>
      </c>
      <c r="AZ1468" s="1">
        <f t="shared" si="510"/>
        <v>2091.2386595831485</v>
      </c>
      <c r="BA1468" s="1">
        <f t="shared" si="522"/>
        <v>-201.65195729537368</v>
      </c>
      <c r="BB1468" s="1">
        <f t="shared" si="523"/>
        <v>602.00751285092906</v>
      </c>
      <c r="BC1468">
        <f t="shared" si="511"/>
        <v>1</v>
      </c>
      <c r="BD1468">
        <f t="shared" si="512"/>
        <v>1</v>
      </c>
      <c r="BE1468">
        <f t="shared" si="513"/>
        <v>0</v>
      </c>
      <c r="BF1468">
        <f t="shared" si="514"/>
        <v>0</v>
      </c>
      <c r="BG1468">
        <f t="shared" si="515"/>
        <v>1</v>
      </c>
      <c r="BH1468">
        <f t="shared" si="516"/>
        <v>1</v>
      </c>
      <c r="BI1468">
        <f t="shared" si="517"/>
        <v>0</v>
      </c>
      <c r="BJ1468">
        <f t="shared" si="518"/>
        <v>0</v>
      </c>
      <c r="BK1468">
        <f t="shared" si="519"/>
        <v>1</v>
      </c>
      <c r="BL1468">
        <f t="shared" si="520"/>
        <v>1</v>
      </c>
      <c r="BM1468">
        <f t="shared" si="524"/>
        <v>0</v>
      </c>
      <c r="BN1468">
        <f t="shared" si="525"/>
        <v>0</v>
      </c>
      <c r="BO1468">
        <f>IF(AND(AU1468&gt;'County Avg'!$E$3,'Gentrification Calcs'!AW1468&gt;'County Avg'!$E$4,'Gentrification Calcs'!AY1468&gt;'County Avg'!$E$5,'Gentrification Calcs'!BA1468&gt;'County Avg'!$E$6),1,0)</f>
        <v>0</v>
      </c>
      <c r="BP1468">
        <f>IF(AND(AV1468&gt;'County Avg'!$F$3,'Gentrification Calcs'!AX1468&gt;'County Avg'!$F$4,'Gentrification Calcs'!AZ1468&gt;'County Avg'!$F$5,'Gentrification Calcs'!BB1468&gt;'County Avg'!$F$6),1,0)</f>
        <v>1</v>
      </c>
      <c r="BQ1468">
        <f t="shared" si="526"/>
        <v>0</v>
      </c>
      <c r="BR1468">
        <f t="shared" si="527"/>
        <v>0</v>
      </c>
      <c r="BS1468">
        <f t="shared" si="528"/>
        <v>0</v>
      </c>
      <c r="BT1468">
        <f t="shared" si="529"/>
        <v>0</v>
      </c>
    </row>
    <row r="1469" spans="1:72" x14ac:dyDescent="0.25">
      <c r="A1469">
        <v>6037501200</v>
      </c>
      <c r="B1469">
        <v>6204.98443074843</v>
      </c>
      <c r="C1469">
        <v>4791.2432692050897</v>
      </c>
      <c r="D1469">
        <v>5095</v>
      </c>
      <c r="E1469">
        <v>2437.8541690000002</v>
      </c>
      <c r="F1469">
        <v>1476.671509</v>
      </c>
      <c r="G1469">
        <v>1519</v>
      </c>
      <c r="H1469">
        <v>475.41511637075746</v>
      </c>
      <c r="I1469">
        <v>516.05937441684114</v>
      </c>
      <c r="J1469">
        <v>522.88779999999997</v>
      </c>
      <c r="K1469">
        <v>0.19501376350406194</v>
      </c>
      <c r="L1469">
        <v>0.34947472831402826</v>
      </c>
      <c r="M1469">
        <v>0.34423159973666884</v>
      </c>
      <c r="N1469">
        <v>4325.7267460000003</v>
      </c>
      <c r="O1469">
        <v>2887.8454590000001</v>
      </c>
      <c r="P1469">
        <v>3084</v>
      </c>
      <c r="Q1469">
        <v>887.1663274</v>
      </c>
      <c r="R1469">
        <v>477.33804320000002</v>
      </c>
      <c r="S1469">
        <v>538</v>
      </c>
      <c r="T1469">
        <v>0.20509070024369033</v>
      </c>
      <c r="U1469">
        <v>0.16529210097180619</v>
      </c>
      <c r="V1469">
        <v>0.17444876783398183</v>
      </c>
      <c r="W1469">
        <v>903.196643188596</v>
      </c>
      <c r="X1469">
        <v>452.52835083007801</v>
      </c>
      <c r="Y1469">
        <v>409</v>
      </c>
      <c r="Z1469">
        <v>2421.8492527604099</v>
      </c>
      <c r="AA1469">
        <v>1474.68676757813</v>
      </c>
      <c r="AB1469">
        <v>1519</v>
      </c>
      <c r="AC1469">
        <v>0.37293677224506755</v>
      </c>
      <c r="AD1469">
        <v>0.30686404786371202</v>
      </c>
      <c r="AE1469">
        <v>0.26925608953258723</v>
      </c>
      <c r="AF1469">
        <v>3341.7738516941099</v>
      </c>
      <c r="AG1469">
        <v>1042.99853515625</v>
      </c>
      <c r="AH1469">
        <v>917</v>
      </c>
      <c r="AI1469">
        <v>0.53856281010700835</v>
      </c>
      <c r="AJ1469">
        <v>0.21768849472953036</v>
      </c>
      <c r="AK1469">
        <v>0.17998037291462218</v>
      </c>
      <c r="AL1469">
        <f t="shared" si="521"/>
        <v>0.46143718989299165</v>
      </c>
      <c r="AM1469">
        <f t="shared" si="521"/>
        <v>0.78231150527046966</v>
      </c>
      <c r="AN1469">
        <f t="shared" si="521"/>
        <v>0.82001962708537779</v>
      </c>
      <c r="AO1469">
        <v>72022.389183457053</v>
      </c>
      <c r="AP1469">
        <v>66123.022885165512</v>
      </c>
      <c r="AQ1469">
        <v>62026</v>
      </c>
      <c r="AR1469">
        <v>1226.7222222222222</v>
      </c>
      <c r="AS1469">
        <v>1048.3491498616054</v>
      </c>
      <c r="AT1469">
        <v>1494</v>
      </c>
      <c r="AU1469">
        <f t="shared" si="507"/>
        <v>-0.32087431537747801</v>
      </c>
      <c r="AV1469">
        <f t="shared" si="508"/>
        <v>-3.770812181490818E-2</v>
      </c>
      <c r="AW1469">
        <v>-3.9798599271884144E-2</v>
      </c>
      <c r="AX1469">
        <v>9.1566668621756442E-3</v>
      </c>
      <c r="AY1469" s="1">
        <f t="shared" si="509"/>
        <v>-5899.3662982915412</v>
      </c>
      <c r="AZ1469" s="1">
        <f t="shared" si="510"/>
        <v>-4097.022885165512</v>
      </c>
      <c r="BA1469" s="1">
        <f t="shared" si="522"/>
        <v>-178.37307236061679</v>
      </c>
      <c r="BB1469" s="1">
        <f t="shared" si="523"/>
        <v>445.65085013839462</v>
      </c>
      <c r="BC1469">
        <f t="shared" si="511"/>
        <v>1</v>
      </c>
      <c r="BD1469">
        <f t="shared" si="512"/>
        <v>1</v>
      </c>
      <c r="BE1469">
        <f t="shared" si="513"/>
        <v>0</v>
      </c>
      <c r="BF1469">
        <f t="shared" si="514"/>
        <v>0</v>
      </c>
      <c r="BG1469">
        <f t="shared" si="515"/>
        <v>0</v>
      </c>
      <c r="BH1469">
        <f t="shared" si="516"/>
        <v>1</v>
      </c>
      <c r="BI1469">
        <f t="shared" si="517"/>
        <v>0</v>
      </c>
      <c r="BJ1469">
        <f t="shared" si="518"/>
        <v>0</v>
      </c>
      <c r="BK1469">
        <f t="shared" si="519"/>
        <v>0</v>
      </c>
      <c r="BL1469">
        <f t="shared" si="520"/>
        <v>1</v>
      </c>
      <c r="BM1469">
        <f t="shared" si="524"/>
        <v>0</v>
      </c>
      <c r="BN1469">
        <f t="shared" si="525"/>
        <v>0</v>
      </c>
      <c r="BO1469">
        <f>IF(AND(AU1469&gt;'County Avg'!$E$3,'Gentrification Calcs'!AW1469&gt;'County Avg'!$E$4,'Gentrification Calcs'!AY1469&gt;'County Avg'!$E$5,'Gentrification Calcs'!BA1469&gt;'County Avg'!$E$6),1,0)</f>
        <v>0</v>
      </c>
      <c r="BP1469">
        <f>IF(AND(AV1469&gt;'County Avg'!$F$3,'Gentrification Calcs'!AX1469&gt;'County Avg'!$F$4,'Gentrification Calcs'!AZ1469&gt;'County Avg'!$F$5,'Gentrification Calcs'!BB1469&gt;'County Avg'!$F$6),1,0)</f>
        <v>0</v>
      </c>
      <c r="BQ1469">
        <f t="shared" si="526"/>
        <v>0</v>
      </c>
      <c r="BR1469">
        <f t="shared" si="527"/>
        <v>0</v>
      </c>
      <c r="BS1469">
        <f t="shared" si="528"/>
        <v>0</v>
      </c>
      <c r="BT1469">
        <f t="shared" si="529"/>
        <v>0</v>
      </c>
    </row>
    <row r="1470" spans="1:72" x14ac:dyDescent="0.25">
      <c r="A1470">
        <v>6037501300</v>
      </c>
      <c r="B1470">
        <v>3757.9999758458298</v>
      </c>
      <c r="C1470">
        <v>6797</v>
      </c>
      <c r="D1470">
        <v>7480</v>
      </c>
      <c r="E1470">
        <v>1238</v>
      </c>
      <c r="F1470">
        <v>2447</v>
      </c>
      <c r="G1470">
        <v>2314</v>
      </c>
      <c r="H1470">
        <v>755.14636440573258</v>
      </c>
      <c r="I1470">
        <v>739.02880000000005</v>
      </c>
      <c r="J1470">
        <v>713.94240000000002</v>
      </c>
      <c r="K1470">
        <v>0.60997283069929931</v>
      </c>
      <c r="L1470">
        <v>0.30201422149570906</v>
      </c>
      <c r="M1470">
        <v>0.30853171996542783</v>
      </c>
      <c r="N1470">
        <v>1998.9999869999999</v>
      </c>
      <c r="O1470">
        <v>4407</v>
      </c>
      <c r="P1470">
        <v>4845</v>
      </c>
      <c r="Q1470">
        <v>177</v>
      </c>
      <c r="R1470">
        <v>906</v>
      </c>
      <c r="S1470">
        <v>1157</v>
      </c>
      <c r="T1470">
        <v>8.8544272711893718E-2</v>
      </c>
      <c r="U1470">
        <v>0.20558202859087815</v>
      </c>
      <c r="V1470">
        <v>0.23880288957688339</v>
      </c>
      <c r="W1470">
        <v>878</v>
      </c>
      <c r="X1470">
        <v>896</v>
      </c>
      <c r="Y1470">
        <v>898</v>
      </c>
      <c r="Z1470">
        <v>1231</v>
      </c>
      <c r="AA1470">
        <v>2441</v>
      </c>
      <c r="AB1470">
        <v>2314</v>
      </c>
      <c r="AC1470">
        <v>0.71324126726238835</v>
      </c>
      <c r="AD1470">
        <v>0.36706267922982383</v>
      </c>
      <c r="AE1470">
        <v>0.38807260155574763</v>
      </c>
      <c r="AF1470">
        <v>1059.99999318696</v>
      </c>
      <c r="AG1470">
        <v>2123</v>
      </c>
      <c r="AH1470">
        <v>1545</v>
      </c>
      <c r="AI1470">
        <v>0.28206492815327416</v>
      </c>
      <c r="AJ1470">
        <v>0.31234368103575105</v>
      </c>
      <c r="AK1470">
        <v>0.20655080213903743</v>
      </c>
      <c r="AL1470">
        <f t="shared" si="521"/>
        <v>0.71793507184672589</v>
      </c>
      <c r="AM1470">
        <f t="shared" si="521"/>
        <v>0.68765631896424895</v>
      </c>
      <c r="AN1470">
        <f t="shared" si="521"/>
        <v>0.79344919786096257</v>
      </c>
      <c r="AO1470">
        <v>67251.853658536595</v>
      </c>
      <c r="AP1470">
        <v>74042.910502656319</v>
      </c>
      <c r="AQ1470">
        <v>75074</v>
      </c>
      <c r="AR1470">
        <v>1244</v>
      </c>
      <c r="AS1470">
        <v>1113.2791617240016</v>
      </c>
      <c r="AT1470">
        <v>1537</v>
      </c>
      <c r="AU1470">
        <f t="shared" si="507"/>
        <v>3.0278752882476889E-2</v>
      </c>
      <c r="AV1470">
        <f t="shared" si="508"/>
        <v>-0.10579287889671363</v>
      </c>
      <c r="AW1470">
        <v>0.11703775587898443</v>
      </c>
      <c r="AX1470">
        <v>3.3220860986005241E-2</v>
      </c>
      <c r="AY1470" s="1">
        <f t="shared" si="509"/>
        <v>6791.0568441197247</v>
      </c>
      <c r="AZ1470" s="1">
        <f t="shared" si="510"/>
        <v>1031.0894973436807</v>
      </c>
      <c r="BA1470" s="1">
        <f t="shared" si="522"/>
        <v>-130.7208382759984</v>
      </c>
      <c r="BB1470" s="1">
        <f t="shared" si="523"/>
        <v>423.7208382759984</v>
      </c>
      <c r="BC1470">
        <f t="shared" si="511"/>
        <v>1</v>
      </c>
      <c r="BD1470">
        <f t="shared" si="512"/>
        <v>1</v>
      </c>
      <c r="BE1470">
        <f t="shared" si="513"/>
        <v>1</v>
      </c>
      <c r="BF1470">
        <f t="shared" si="514"/>
        <v>0</v>
      </c>
      <c r="BG1470">
        <f t="shared" si="515"/>
        <v>1</v>
      </c>
      <c r="BH1470">
        <f t="shared" si="516"/>
        <v>0</v>
      </c>
      <c r="BI1470">
        <f t="shared" si="517"/>
        <v>1</v>
      </c>
      <c r="BJ1470">
        <f t="shared" si="518"/>
        <v>0</v>
      </c>
      <c r="BK1470">
        <f t="shared" si="519"/>
        <v>1</v>
      </c>
      <c r="BL1470">
        <f t="shared" si="520"/>
        <v>0</v>
      </c>
      <c r="BM1470">
        <f t="shared" si="524"/>
        <v>1</v>
      </c>
      <c r="BN1470">
        <f t="shared" si="525"/>
        <v>0</v>
      </c>
      <c r="BO1470">
        <f>IF(AND(AU1470&gt;'County Avg'!$E$3,'Gentrification Calcs'!AW1470&gt;'County Avg'!$E$4,'Gentrification Calcs'!AY1470&gt;'County Avg'!$E$5,'Gentrification Calcs'!BA1470&gt;'County Avg'!$E$6),1,0)</f>
        <v>0</v>
      </c>
      <c r="BP1470">
        <f>IF(AND(AV1470&gt;'County Avg'!$F$3,'Gentrification Calcs'!AX1470&gt;'County Avg'!$F$4,'Gentrification Calcs'!AZ1470&gt;'County Avg'!$F$5,'Gentrification Calcs'!BB1470&gt;'County Avg'!$F$6),1,0)</f>
        <v>0</v>
      </c>
      <c r="BQ1470">
        <f t="shared" si="526"/>
        <v>0</v>
      </c>
      <c r="BR1470">
        <f t="shared" si="527"/>
        <v>0</v>
      </c>
      <c r="BS1470">
        <f t="shared" si="528"/>
        <v>0</v>
      </c>
      <c r="BT1470">
        <f t="shared" si="529"/>
        <v>0</v>
      </c>
    </row>
    <row r="1471" spans="1:72" x14ac:dyDescent="0.25">
      <c r="A1471">
        <v>6037501400</v>
      </c>
      <c r="B1471">
        <v>2208.8181756695999</v>
      </c>
      <c r="C1471">
        <v>4221</v>
      </c>
      <c r="D1471">
        <v>4082</v>
      </c>
      <c r="E1471">
        <v>890.45973590000006</v>
      </c>
      <c r="F1471">
        <v>1300</v>
      </c>
      <c r="G1471">
        <v>1133</v>
      </c>
      <c r="H1471">
        <v>681.02719562276627</v>
      </c>
      <c r="I1471">
        <v>526.0136</v>
      </c>
      <c r="J1471">
        <v>559.68359999999996</v>
      </c>
      <c r="K1471">
        <v>0.76480403118333318</v>
      </c>
      <c r="L1471">
        <v>0.40462584615384617</v>
      </c>
      <c r="M1471">
        <v>0.49398375992939098</v>
      </c>
      <c r="N1471">
        <v>1646.7033269999999</v>
      </c>
      <c r="O1471">
        <v>2320</v>
      </c>
      <c r="P1471">
        <v>2424</v>
      </c>
      <c r="Q1471">
        <v>592.06362149999995</v>
      </c>
      <c r="R1471">
        <v>236</v>
      </c>
      <c r="S1471">
        <v>257</v>
      </c>
      <c r="T1471">
        <v>0.35954480190346999</v>
      </c>
      <c r="U1471">
        <v>0.10172413793103448</v>
      </c>
      <c r="V1471">
        <v>0.10602310231023103</v>
      </c>
      <c r="W1471">
        <v>94.236242771148696</v>
      </c>
      <c r="X1471">
        <v>809</v>
      </c>
      <c r="Y1471">
        <v>767</v>
      </c>
      <c r="Z1471">
        <v>874.75494384765602</v>
      </c>
      <c r="AA1471">
        <v>1269</v>
      </c>
      <c r="AB1471">
        <v>1133</v>
      </c>
      <c r="AC1471">
        <v>0.10772873412597771</v>
      </c>
      <c r="AD1471">
        <v>0.63750985027580775</v>
      </c>
      <c r="AE1471">
        <v>0.67696381288614293</v>
      </c>
      <c r="AF1471">
        <v>1594.55282460174</v>
      </c>
      <c r="AG1471">
        <v>570</v>
      </c>
      <c r="AH1471">
        <v>284</v>
      </c>
      <c r="AI1471">
        <v>0.72190316168434898</v>
      </c>
      <c r="AJ1471">
        <v>0.13503909026297087</v>
      </c>
      <c r="AK1471">
        <v>6.9573738363547286E-2</v>
      </c>
      <c r="AL1471">
        <f t="shared" si="521"/>
        <v>0.27809683831565102</v>
      </c>
      <c r="AM1471">
        <f t="shared" si="521"/>
        <v>0.8649609097370291</v>
      </c>
      <c r="AN1471">
        <f t="shared" si="521"/>
        <v>0.9304262616364527</v>
      </c>
      <c r="AO1471">
        <v>45220.323435843056</v>
      </c>
      <c r="AP1471">
        <v>54499.731507968951</v>
      </c>
      <c r="AQ1471">
        <v>44985</v>
      </c>
      <c r="AR1471">
        <v>1028.0277777777778</v>
      </c>
      <c r="AS1471">
        <v>946.89600632661143</v>
      </c>
      <c r="AT1471">
        <v>1275</v>
      </c>
      <c r="AU1471">
        <f t="shared" si="507"/>
        <v>-0.58686407142137809</v>
      </c>
      <c r="AV1471">
        <f t="shared" si="508"/>
        <v>-6.5465351899423582E-2</v>
      </c>
      <c r="AW1471">
        <v>-0.25782066397243553</v>
      </c>
      <c r="AX1471">
        <v>4.2989643791965515E-3</v>
      </c>
      <c r="AY1471" s="1">
        <f t="shared" si="509"/>
        <v>9279.4080721258943</v>
      </c>
      <c r="AZ1471" s="1">
        <f t="shared" si="510"/>
        <v>-9514.7315079689506</v>
      </c>
      <c r="BA1471" s="1">
        <f t="shared" si="522"/>
        <v>-81.131771451166401</v>
      </c>
      <c r="BB1471" s="1">
        <f t="shared" si="523"/>
        <v>328.10399367338857</v>
      </c>
      <c r="BC1471">
        <f t="shared" si="511"/>
        <v>1</v>
      </c>
      <c r="BD1471">
        <f t="shared" si="512"/>
        <v>1</v>
      </c>
      <c r="BE1471">
        <f t="shared" si="513"/>
        <v>1</v>
      </c>
      <c r="BF1471">
        <f t="shared" si="514"/>
        <v>1</v>
      </c>
      <c r="BG1471">
        <f t="shared" si="515"/>
        <v>0</v>
      </c>
      <c r="BH1471">
        <f t="shared" si="516"/>
        <v>1</v>
      </c>
      <c r="BI1471">
        <f t="shared" si="517"/>
        <v>0</v>
      </c>
      <c r="BJ1471">
        <f t="shared" si="518"/>
        <v>1</v>
      </c>
      <c r="BK1471">
        <f t="shared" si="519"/>
        <v>0</v>
      </c>
      <c r="BL1471">
        <f t="shared" si="520"/>
        <v>1</v>
      </c>
      <c r="BM1471">
        <f t="shared" si="524"/>
        <v>0</v>
      </c>
      <c r="BN1471">
        <f t="shared" si="525"/>
        <v>1</v>
      </c>
      <c r="BO1471">
        <f>IF(AND(AU1471&gt;'County Avg'!$E$3,'Gentrification Calcs'!AW1471&gt;'County Avg'!$E$4,'Gentrification Calcs'!AY1471&gt;'County Avg'!$E$5,'Gentrification Calcs'!BA1471&gt;'County Avg'!$E$6),1,0)</f>
        <v>0</v>
      </c>
      <c r="BP1471">
        <f>IF(AND(AV1471&gt;'County Avg'!$F$3,'Gentrification Calcs'!AX1471&gt;'County Avg'!$F$4,'Gentrification Calcs'!AZ1471&gt;'County Avg'!$F$5,'Gentrification Calcs'!BB1471&gt;'County Avg'!$F$6),1,0)</f>
        <v>0</v>
      </c>
      <c r="BQ1471">
        <f t="shared" si="526"/>
        <v>0</v>
      </c>
      <c r="BR1471">
        <f t="shared" si="527"/>
        <v>0</v>
      </c>
      <c r="BS1471">
        <f t="shared" si="528"/>
        <v>0</v>
      </c>
      <c r="BT1471">
        <f t="shared" si="529"/>
        <v>0</v>
      </c>
    </row>
    <row r="1472" spans="1:72" x14ac:dyDescent="0.25">
      <c r="A1472">
        <v>6037501501</v>
      </c>
      <c r="B1472">
        <v>4016.2297761406999</v>
      </c>
      <c r="C1472">
        <v>2108.7235844135298</v>
      </c>
      <c r="D1472">
        <v>2227</v>
      </c>
      <c r="E1472">
        <v>1706.7170410000001</v>
      </c>
      <c r="F1472">
        <v>780.53955080000003</v>
      </c>
      <c r="G1472">
        <v>819</v>
      </c>
      <c r="H1472">
        <v>189.39643610769349</v>
      </c>
      <c r="I1472">
        <v>160.5457825016916</v>
      </c>
      <c r="J1472">
        <v>153.2902</v>
      </c>
      <c r="K1472">
        <v>0.11097119883253892</v>
      </c>
      <c r="L1472">
        <v>0.20568564698245345</v>
      </c>
      <c r="M1472">
        <v>0.18716752136752138</v>
      </c>
      <c r="N1472">
        <v>2538.1416140000001</v>
      </c>
      <c r="O1472">
        <v>1592.2617190000001</v>
      </c>
      <c r="P1472">
        <v>1655</v>
      </c>
      <c r="Q1472">
        <v>561.50836179999999</v>
      </c>
      <c r="R1472">
        <v>592.46948239999995</v>
      </c>
      <c r="S1472">
        <v>627</v>
      </c>
      <c r="T1472">
        <v>0.22122814531025611</v>
      </c>
      <c r="U1472">
        <v>0.37209302674945482</v>
      </c>
      <c r="V1472">
        <v>0.37885196374622354</v>
      </c>
      <c r="W1472">
        <v>1385.19152832031</v>
      </c>
      <c r="X1472">
        <v>107.19020080566401</v>
      </c>
      <c r="Y1472">
        <v>73</v>
      </c>
      <c r="Z1472">
        <v>1704.13659667969</v>
      </c>
      <c r="AA1472">
        <v>818.54333496093795</v>
      </c>
      <c r="AB1472">
        <v>819</v>
      </c>
      <c r="AC1472">
        <v>0.81284066724415927</v>
      </c>
      <c r="AD1472">
        <v>0.13095238361543715</v>
      </c>
      <c r="AE1472">
        <v>8.9133089133089136E-2</v>
      </c>
      <c r="AF1472">
        <v>2120.62299539478</v>
      </c>
      <c r="AG1472">
        <v>1122.57373046875</v>
      </c>
      <c r="AH1472">
        <v>815</v>
      </c>
      <c r="AI1472">
        <v>0.52801336417373557</v>
      </c>
      <c r="AJ1472">
        <v>0.53234750100305628</v>
      </c>
      <c r="AK1472">
        <v>0.3659631791647957</v>
      </c>
      <c r="AL1472">
        <f t="shared" si="521"/>
        <v>0.47198663582626443</v>
      </c>
      <c r="AM1472">
        <f t="shared" si="521"/>
        <v>0.46765249899694372</v>
      </c>
      <c r="AN1472">
        <f t="shared" si="521"/>
        <v>0.6340368208352043</v>
      </c>
      <c r="AO1472">
        <v>94295.167020148467</v>
      </c>
      <c r="AP1472">
        <v>101320.0380057213</v>
      </c>
      <c r="AQ1472">
        <v>91307</v>
      </c>
      <c r="AR1472">
        <v>1333.8444444444444</v>
      </c>
      <c r="AS1472">
        <v>1055.1126927639384</v>
      </c>
      <c r="AT1472">
        <v>1679</v>
      </c>
      <c r="AU1472">
        <f t="shared" si="507"/>
        <v>4.3341368293207116E-3</v>
      </c>
      <c r="AV1472">
        <f t="shared" si="508"/>
        <v>-0.16638432183826057</v>
      </c>
      <c r="AW1472">
        <v>0.15086488143919871</v>
      </c>
      <c r="AX1472">
        <v>6.7589369967687163E-3</v>
      </c>
      <c r="AY1472" s="1">
        <f t="shared" si="509"/>
        <v>7024.8709855728375</v>
      </c>
      <c r="AZ1472" s="1">
        <f t="shared" si="510"/>
        <v>-10013.038005721304</v>
      </c>
      <c r="BA1472" s="1">
        <f t="shared" si="522"/>
        <v>-278.73175168050602</v>
      </c>
      <c r="BB1472" s="1">
        <f t="shared" si="523"/>
        <v>623.88730723606159</v>
      </c>
      <c r="BC1472">
        <f t="shared" si="511"/>
        <v>1</v>
      </c>
      <c r="BD1472">
        <f t="shared" si="512"/>
        <v>1</v>
      </c>
      <c r="BE1472">
        <f t="shared" si="513"/>
        <v>0</v>
      </c>
      <c r="BF1472">
        <f t="shared" si="514"/>
        <v>0</v>
      </c>
      <c r="BG1472">
        <f t="shared" si="515"/>
        <v>0</v>
      </c>
      <c r="BH1472">
        <f t="shared" si="516"/>
        <v>0</v>
      </c>
      <c r="BI1472">
        <f t="shared" si="517"/>
        <v>1</v>
      </c>
      <c r="BJ1472">
        <f t="shared" si="518"/>
        <v>0</v>
      </c>
      <c r="BK1472">
        <f t="shared" si="519"/>
        <v>0</v>
      </c>
      <c r="BL1472">
        <f t="shared" si="520"/>
        <v>0</v>
      </c>
      <c r="BM1472">
        <f t="shared" si="524"/>
        <v>0</v>
      </c>
      <c r="BN1472">
        <f t="shared" si="525"/>
        <v>0</v>
      </c>
      <c r="BO1472">
        <f>IF(AND(AU1472&gt;'County Avg'!$E$3,'Gentrification Calcs'!AW1472&gt;'County Avg'!$E$4,'Gentrification Calcs'!AY1472&gt;'County Avg'!$E$5,'Gentrification Calcs'!BA1472&gt;'County Avg'!$E$6),1,0)</f>
        <v>0</v>
      </c>
      <c r="BP1472">
        <f>IF(AND(AV1472&gt;'County Avg'!$F$3,'Gentrification Calcs'!AX1472&gt;'County Avg'!$F$4,'Gentrification Calcs'!AZ1472&gt;'County Avg'!$F$5,'Gentrification Calcs'!BB1472&gt;'County Avg'!$F$6),1,0)</f>
        <v>0</v>
      </c>
      <c r="BQ1472">
        <f t="shared" si="526"/>
        <v>0</v>
      </c>
      <c r="BR1472">
        <f t="shared" si="527"/>
        <v>0</v>
      </c>
      <c r="BS1472">
        <f t="shared" si="528"/>
        <v>0</v>
      </c>
      <c r="BT1472">
        <f t="shared" si="529"/>
        <v>0</v>
      </c>
    </row>
    <row r="1473" spans="1:72" x14ac:dyDescent="0.25">
      <c r="A1473">
        <v>6037501503</v>
      </c>
      <c r="B1473">
        <v>3766.2108189963901</v>
      </c>
      <c r="C1473">
        <v>4966</v>
      </c>
      <c r="D1473">
        <v>4924</v>
      </c>
      <c r="E1473">
        <v>1600.4334779999999</v>
      </c>
      <c r="F1473">
        <v>2014</v>
      </c>
      <c r="G1473">
        <v>1890</v>
      </c>
      <c r="H1473">
        <v>941.14580053587554</v>
      </c>
      <c r="I1473">
        <v>756.78300000000002</v>
      </c>
      <c r="J1473">
        <v>770.35599999999999</v>
      </c>
      <c r="K1473">
        <v>0.58805680677961647</v>
      </c>
      <c r="L1473">
        <v>0.37576117179741808</v>
      </c>
      <c r="M1473">
        <v>0.40759576719576718</v>
      </c>
      <c r="N1473">
        <v>2380.1295220000002</v>
      </c>
      <c r="O1473">
        <v>3079</v>
      </c>
      <c r="P1473">
        <v>3235</v>
      </c>
      <c r="Q1473">
        <v>526.58889079999994</v>
      </c>
      <c r="R1473">
        <v>770</v>
      </c>
      <c r="S1473">
        <v>863</v>
      </c>
      <c r="T1473">
        <v>0.22124379616009818</v>
      </c>
      <c r="U1473">
        <v>0.25008119519324457</v>
      </c>
      <c r="V1473">
        <v>0.26676970633693975</v>
      </c>
      <c r="W1473">
        <v>1298.85080541298</v>
      </c>
      <c r="X1473">
        <v>1552</v>
      </c>
      <c r="Y1473">
        <v>1526</v>
      </c>
      <c r="Z1473">
        <v>1598.01600141823</v>
      </c>
      <c r="AA1473">
        <v>2011</v>
      </c>
      <c r="AB1473">
        <v>1890</v>
      </c>
      <c r="AC1473">
        <v>0.81278961178126963</v>
      </c>
      <c r="AD1473">
        <v>0.77175534559920433</v>
      </c>
      <c r="AE1473">
        <v>0.80740740740740746</v>
      </c>
      <c r="AF1473">
        <v>1988.66741736115</v>
      </c>
      <c r="AG1473">
        <v>1650</v>
      </c>
      <c r="AH1473">
        <v>1103</v>
      </c>
      <c r="AI1473">
        <v>0.52802870389796308</v>
      </c>
      <c r="AJ1473">
        <v>0.33225936367297626</v>
      </c>
      <c r="AK1473">
        <v>0.22400487408610886</v>
      </c>
      <c r="AL1473">
        <f t="shared" si="521"/>
        <v>0.47197129610203692</v>
      </c>
      <c r="AM1473">
        <f t="shared" si="521"/>
        <v>0.66774063632702374</v>
      </c>
      <c r="AN1473">
        <f t="shared" si="521"/>
        <v>0.77599512591389108</v>
      </c>
      <c r="AO1473">
        <v>47484.060445387062</v>
      </c>
      <c r="AP1473">
        <v>58292.609726195347</v>
      </c>
      <c r="AQ1473">
        <v>56220</v>
      </c>
      <c r="AR1473">
        <v>995.2</v>
      </c>
      <c r="AS1473">
        <v>965.83392645314359</v>
      </c>
      <c r="AT1473">
        <v>1112</v>
      </c>
      <c r="AU1473">
        <f t="shared" si="507"/>
        <v>-0.19576934022498682</v>
      </c>
      <c r="AV1473">
        <f t="shared" si="508"/>
        <v>-0.1082544895868674</v>
      </c>
      <c r="AW1473">
        <v>2.8837399033146388E-2</v>
      </c>
      <c r="AX1473">
        <v>1.6688511143695184E-2</v>
      </c>
      <c r="AY1473" s="1">
        <f t="shared" si="509"/>
        <v>10808.549280808285</v>
      </c>
      <c r="AZ1473" s="1">
        <f t="shared" si="510"/>
        <v>-2072.6097261953473</v>
      </c>
      <c r="BA1473" s="1">
        <f t="shared" si="522"/>
        <v>-29.366073546856455</v>
      </c>
      <c r="BB1473" s="1">
        <f t="shared" si="523"/>
        <v>146.16607354685641</v>
      </c>
      <c r="BC1473">
        <f t="shared" si="511"/>
        <v>1</v>
      </c>
      <c r="BD1473">
        <f t="shared" si="512"/>
        <v>1</v>
      </c>
      <c r="BE1473">
        <f t="shared" si="513"/>
        <v>1</v>
      </c>
      <c r="BF1473">
        <f t="shared" si="514"/>
        <v>0</v>
      </c>
      <c r="BG1473">
        <f t="shared" si="515"/>
        <v>0</v>
      </c>
      <c r="BH1473">
        <f t="shared" si="516"/>
        <v>0</v>
      </c>
      <c r="BI1473">
        <f t="shared" si="517"/>
        <v>1</v>
      </c>
      <c r="BJ1473">
        <f t="shared" si="518"/>
        <v>1</v>
      </c>
      <c r="BK1473">
        <f t="shared" si="519"/>
        <v>0</v>
      </c>
      <c r="BL1473">
        <f t="shared" si="520"/>
        <v>0</v>
      </c>
      <c r="BM1473">
        <f t="shared" si="524"/>
        <v>0</v>
      </c>
      <c r="BN1473">
        <f t="shared" si="525"/>
        <v>0</v>
      </c>
      <c r="BO1473">
        <f>IF(AND(AU1473&gt;'County Avg'!$E$3,'Gentrification Calcs'!AW1473&gt;'County Avg'!$E$4,'Gentrification Calcs'!AY1473&gt;'County Avg'!$E$5,'Gentrification Calcs'!BA1473&gt;'County Avg'!$E$6),1,0)</f>
        <v>0</v>
      </c>
      <c r="BP1473">
        <f>IF(AND(AV1473&gt;'County Avg'!$F$3,'Gentrification Calcs'!AX1473&gt;'County Avg'!$F$4,'Gentrification Calcs'!AZ1473&gt;'County Avg'!$F$5,'Gentrification Calcs'!BB1473&gt;'County Avg'!$F$6),1,0)</f>
        <v>0</v>
      </c>
      <c r="BQ1473">
        <f t="shared" si="526"/>
        <v>0</v>
      </c>
      <c r="BR1473">
        <f t="shared" si="527"/>
        <v>0</v>
      </c>
      <c r="BS1473">
        <f t="shared" si="528"/>
        <v>0</v>
      </c>
      <c r="BT1473">
        <f t="shared" si="529"/>
        <v>0</v>
      </c>
    </row>
    <row r="1474" spans="1:72" x14ac:dyDescent="0.25">
      <c r="A1474">
        <v>6037501504</v>
      </c>
      <c r="B1474">
        <v>6572.5591005412998</v>
      </c>
      <c r="C1474">
        <v>3627.4637944531701</v>
      </c>
      <c r="D1474">
        <v>3650</v>
      </c>
      <c r="E1474">
        <v>2245.849365</v>
      </c>
      <c r="F1474">
        <v>1518.1571469999999</v>
      </c>
      <c r="G1474">
        <v>1558</v>
      </c>
      <c r="H1474">
        <v>882.49188313724949</v>
      </c>
      <c r="I1474">
        <v>877.31176604886753</v>
      </c>
      <c r="J1474">
        <v>977.88480000000004</v>
      </c>
      <c r="K1474">
        <v>0.39294348805858109</v>
      </c>
      <c r="L1474">
        <v>0.57787941635851459</v>
      </c>
      <c r="M1474">
        <v>0.6276539152759949</v>
      </c>
      <c r="N1474">
        <v>4044.7286720000002</v>
      </c>
      <c r="O1474">
        <v>2304.281966</v>
      </c>
      <c r="P1474">
        <v>2623</v>
      </c>
      <c r="Q1474">
        <v>1449.9027100000001</v>
      </c>
      <c r="R1474">
        <v>454.1098619</v>
      </c>
      <c r="S1474">
        <v>434</v>
      </c>
      <c r="T1474">
        <v>0.35846723663742458</v>
      </c>
      <c r="U1474">
        <v>0.19707217632236593</v>
      </c>
      <c r="V1474">
        <v>0.16545939763629433</v>
      </c>
      <c r="W1474">
        <v>632.95751953125</v>
      </c>
      <c r="X1474">
        <v>1386.04540691897</v>
      </c>
      <c r="Y1474">
        <v>1390</v>
      </c>
      <c r="Z1474">
        <v>2276.84716796875</v>
      </c>
      <c r="AA1474">
        <v>1564.15459814668</v>
      </c>
      <c r="AB1474">
        <v>1558</v>
      </c>
      <c r="AC1474">
        <v>0.27799736777938072</v>
      </c>
      <c r="AD1474">
        <v>0.88613069869260608</v>
      </c>
      <c r="AE1474">
        <v>0.89216944801026954</v>
      </c>
      <c r="AF1474">
        <v>4331.7094208953104</v>
      </c>
      <c r="AG1474">
        <v>979.22696752846196</v>
      </c>
      <c r="AH1474">
        <v>549</v>
      </c>
      <c r="AI1474">
        <v>0.65905979005020454</v>
      </c>
      <c r="AJ1474">
        <v>0.269948102314851</v>
      </c>
      <c r="AK1474">
        <v>0.15041095890410958</v>
      </c>
      <c r="AL1474">
        <f t="shared" si="521"/>
        <v>0.34094020994979546</v>
      </c>
      <c r="AM1474">
        <f t="shared" si="521"/>
        <v>0.730051897685149</v>
      </c>
      <c r="AN1474">
        <f t="shared" si="521"/>
        <v>0.8495890410958904</v>
      </c>
      <c r="AO1474">
        <v>47485.874337221634</v>
      </c>
      <c r="AP1474">
        <v>36560.102574581128</v>
      </c>
      <c r="AQ1474">
        <v>35844</v>
      </c>
      <c r="AR1474">
        <v>995.2</v>
      </c>
      <c r="AS1474">
        <v>830.56306840648483</v>
      </c>
      <c r="AT1474">
        <v>905</v>
      </c>
      <c r="AU1474">
        <f t="shared" ref="AU1474:AU1537" si="530">AJ1474-AI1474</f>
        <v>-0.38911168773535354</v>
      </c>
      <c r="AV1474">
        <f t="shared" ref="AV1474:AV1537" si="531">AK1474-AJ1474</f>
        <v>-0.11953714341074143</v>
      </c>
      <c r="AW1474">
        <v>-0.16139506031505865</v>
      </c>
      <c r="AX1474">
        <v>-3.1612778686071596E-2</v>
      </c>
      <c r="AY1474" s="1">
        <f t="shared" ref="AY1474:AY1537" si="532">AP1474-AO1474</f>
        <v>-10925.771762640506</v>
      </c>
      <c r="AZ1474" s="1">
        <f t="shared" ref="AZ1474:AZ1537" si="533">AQ1474-AP1474</f>
        <v>-716.10257458112756</v>
      </c>
      <c r="BA1474" s="1">
        <f t="shared" si="522"/>
        <v>-164.63693159351521</v>
      </c>
      <c r="BB1474" s="1">
        <f t="shared" si="523"/>
        <v>74.436931593515169</v>
      </c>
      <c r="BC1474">
        <f t="shared" ref="BC1474:BC1537" si="534">IF(B1474&gt;500,1,0)</f>
        <v>1</v>
      </c>
      <c r="BD1474">
        <f t="shared" ref="BD1474:BD1537" si="535">IF(C1474&gt;500,1,0)</f>
        <v>1</v>
      </c>
      <c r="BE1474">
        <f t="shared" ref="BE1474:BE1537" si="536">IF(K1474&gt;MEDIAN(K$2:K$2348),1,0)</f>
        <v>0</v>
      </c>
      <c r="BF1474">
        <f t="shared" ref="BF1474:BF1537" si="537">IF(L1474&gt;MEDIAN(L$2:L$2348),1,0)</f>
        <v>1</v>
      </c>
      <c r="BG1474">
        <f t="shared" ref="BG1474:BG1537" si="538">IF(T1474&lt;MEDIAN(T$2:T$2348),1,0)</f>
        <v>0</v>
      </c>
      <c r="BH1474">
        <f t="shared" ref="BH1474:BH1537" si="539">IF(U1474&lt;MEDIAN(U$2:U$2348),1,0)</f>
        <v>0</v>
      </c>
      <c r="BI1474">
        <f t="shared" ref="BI1474:BI1537" si="540">IF(AC1474&gt;MEDIAN(AC$2:AC$2348),1,0)</f>
        <v>0</v>
      </c>
      <c r="BJ1474">
        <f t="shared" ref="BJ1474:BJ1537" si="541">IF(AD1474&gt;MEDIAN(AD$2:AD$2348),1,0)</f>
        <v>1</v>
      </c>
      <c r="BK1474">
        <f t="shared" ref="BK1474:BK1537" si="542">IF(AL1474&gt;MEDIAN(AL$2:AL$2348),1,0)</f>
        <v>0</v>
      </c>
      <c r="BL1474">
        <f t="shared" ref="BL1474:BL1537" si="543">IF(AM1474&gt;MEDIAN(AM$2:AM$2348),1,0)</f>
        <v>0</v>
      </c>
      <c r="BM1474">
        <f t="shared" si="524"/>
        <v>0</v>
      </c>
      <c r="BN1474">
        <f t="shared" si="525"/>
        <v>0</v>
      </c>
      <c r="BO1474">
        <f>IF(AND(AU1474&gt;'County Avg'!$E$3,'Gentrification Calcs'!AW1474&gt;'County Avg'!$E$4,'Gentrification Calcs'!AY1474&gt;'County Avg'!$E$5,'Gentrification Calcs'!BA1474&gt;'County Avg'!$E$6),1,0)</f>
        <v>0</v>
      </c>
      <c r="BP1474">
        <f>IF(AND(AV1474&gt;'County Avg'!$F$3,'Gentrification Calcs'!AX1474&gt;'County Avg'!$F$4,'Gentrification Calcs'!AZ1474&gt;'County Avg'!$F$5,'Gentrification Calcs'!BB1474&gt;'County Avg'!$F$6),1,0)</f>
        <v>0</v>
      </c>
      <c r="BQ1474">
        <f t="shared" si="526"/>
        <v>0</v>
      </c>
      <c r="BR1474">
        <f t="shared" si="527"/>
        <v>0</v>
      </c>
      <c r="BS1474">
        <f t="shared" si="528"/>
        <v>0</v>
      </c>
      <c r="BT1474">
        <f t="shared" si="529"/>
        <v>0</v>
      </c>
    </row>
    <row r="1475" spans="1:72" x14ac:dyDescent="0.25">
      <c r="A1475">
        <v>6037501600</v>
      </c>
      <c r="B1475">
        <v>3498.0000091624702</v>
      </c>
      <c r="C1475">
        <v>6914.5363131165504</v>
      </c>
      <c r="D1475">
        <v>7510</v>
      </c>
      <c r="E1475">
        <v>1314</v>
      </c>
      <c r="F1475">
        <v>2342.8427729999999</v>
      </c>
      <c r="G1475">
        <v>2249</v>
      </c>
      <c r="H1475">
        <v>562.72385144000953</v>
      </c>
      <c r="I1475">
        <v>613.72903395113224</v>
      </c>
      <c r="J1475">
        <v>712.03139999999996</v>
      </c>
      <c r="K1475">
        <v>0.42825255056317313</v>
      </c>
      <c r="L1475">
        <v>0.26195912121121767</v>
      </c>
      <c r="M1475">
        <v>0.31659911071587371</v>
      </c>
      <c r="N1475">
        <v>2416.0000060000002</v>
      </c>
      <c r="O1475">
        <v>4203.7182620000003</v>
      </c>
      <c r="P1475">
        <v>4347</v>
      </c>
      <c r="Q1475">
        <v>637</v>
      </c>
      <c r="R1475">
        <v>1637.8901370000001</v>
      </c>
      <c r="S1475">
        <v>1676</v>
      </c>
      <c r="T1475">
        <v>0.26365893974256882</v>
      </c>
      <c r="U1475">
        <v>0.38962890348906071</v>
      </c>
      <c r="V1475">
        <v>0.38555325511847249</v>
      </c>
      <c r="W1475">
        <v>350</v>
      </c>
      <c r="X1475">
        <v>676.95458984375</v>
      </c>
      <c r="Y1475">
        <v>753</v>
      </c>
      <c r="Z1475">
        <v>1307</v>
      </c>
      <c r="AA1475">
        <v>2304.84545898438</v>
      </c>
      <c r="AB1475">
        <v>2249</v>
      </c>
      <c r="AC1475">
        <v>0.26778882938026016</v>
      </c>
      <c r="AD1475">
        <v>0.2937093188634205</v>
      </c>
      <c r="AE1475">
        <v>0.33481547354379726</v>
      </c>
      <c r="AF1475">
        <v>2594.0000067945798</v>
      </c>
      <c r="AG1475">
        <v>3383.77319335938</v>
      </c>
      <c r="AH1475">
        <v>2928</v>
      </c>
      <c r="AI1475">
        <v>0.74156660949113717</v>
      </c>
      <c r="AJ1475">
        <v>0.48937094840915379</v>
      </c>
      <c r="AK1475">
        <v>0.38988015978695073</v>
      </c>
      <c r="AL1475">
        <f t="shared" ref="AL1475:AN1538" si="544">IFERROR(1-AF1475/B1475,"")</f>
        <v>0.25843339050886283</v>
      </c>
      <c r="AM1475">
        <f t="shared" si="544"/>
        <v>0.51062905159084626</v>
      </c>
      <c r="AN1475">
        <f t="shared" si="544"/>
        <v>0.61011984021304921</v>
      </c>
      <c r="AO1475">
        <v>102958.31442205727</v>
      </c>
      <c r="AP1475">
        <v>95087.582754393152</v>
      </c>
      <c r="AQ1475">
        <v>86782</v>
      </c>
      <c r="AR1475">
        <v>1097.1388888888889</v>
      </c>
      <c r="AS1475">
        <v>923.8999604586794</v>
      </c>
      <c r="AT1475">
        <v>1092</v>
      </c>
      <c r="AU1475">
        <f t="shared" si="530"/>
        <v>-0.25219566108198338</v>
      </c>
      <c r="AV1475">
        <f t="shared" si="531"/>
        <v>-9.9490788622203064E-2</v>
      </c>
      <c r="AW1475">
        <v>0.12596996374649189</v>
      </c>
      <c r="AX1475">
        <v>-4.0756483705882141E-3</v>
      </c>
      <c r="AY1475" s="1">
        <f t="shared" si="532"/>
        <v>-7870.7316676641203</v>
      </c>
      <c r="AZ1475" s="1">
        <f t="shared" si="533"/>
        <v>-8305.5827543931518</v>
      </c>
      <c r="BA1475" s="1">
        <f t="shared" ref="BA1475:BA1538" si="545">AS1475-AR1475</f>
        <v>-173.23892843020951</v>
      </c>
      <c r="BB1475" s="1">
        <f t="shared" ref="BB1475:BB1538" si="546">AT1475-AS1475</f>
        <v>168.1000395413206</v>
      </c>
      <c r="BC1475">
        <f t="shared" si="534"/>
        <v>1</v>
      </c>
      <c r="BD1475">
        <f t="shared" si="535"/>
        <v>1</v>
      </c>
      <c r="BE1475">
        <f t="shared" si="536"/>
        <v>1</v>
      </c>
      <c r="BF1475">
        <f t="shared" si="537"/>
        <v>0</v>
      </c>
      <c r="BG1475">
        <f t="shared" si="538"/>
        <v>0</v>
      </c>
      <c r="BH1475">
        <f t="shared" si="539"/>
        <v>0</v>
      </c>
      <c r="BI1475">
        <f t="shared" si="540"/>
        <v>0</v>
      </c>
      <c r="BJ1475">
        <f t="shared" si="541"/>
        <v>0</v>
      </c>
      <c r="BK1475">
        <f t="shared" si="542"/>
        <v>0</v>
      </c>
      <c r="BL1475">
        <f t="shared" si="543"/>
        <v>0</v>
      </c>
      <c r="BM1475">
        <f t="shared" ref="BM1475:BM1538" si="547">IF(AND(SUM(BE1475,BG1475,BI1475,BK1475)&gt;2,BC1475=1),1,0)</f>
        <v>0</v>
      </c>
      <c r="BN1475">
        <f t="shared" ref="BN1475:BN1538" si="548">IF(AND(SUM(BF1475,BH1475,BJ1475,BL1475)&gt;2,BD1475=1),1,0)</f>
        <v>0</v>
      </c>
      <c r="BO1475">
        <f>IF(AND(AU1475&gt;'County Avg'!$E$3,'Gentrification Calcs'!AW1475&gt;'County Avg'!$E$4,'Gentrification Calcs'!AY1475&gt;'County Avg'!$E$5,'Gentrification Calcs'!BA1475&gt;'County Avg'!$E$6),1,0)</f>
        <v>0</v>
      </c>
      <c r="BP1475">
        <f>IF(AND(AV1475&gt;'County Avg'!$F$3,'Gentrification Calcs'!AX1475&gt;'County Avg'!$F$4,'Gentrification Calcs'!AZ1475&gt;'County Avg'!$F$5,'Gentrification Calcs'!BB1475&gt;'County Avg'!$F$6),1,0)</f>
        <v>0</v>
      </c>
      <c r="BQ1475">
        <f t="shared" ref="BQ1475:BQ1538" si="549">IF(AND(BM1475=1,BO1475=1),1,0)</f>
        <v>0</v>
      </c>
      <c r="BR1475">
        <f t="shared" ref="BR1475:BR1538" si="550">IF(AND(BN1475=1,BP1475=1),1,0)</f>
        <v>0</v>
      </c>
      <c r="BS1475">
        <f t="shared" ref="BS1475:BS1538" si="551">IF(OR(BQ1475=1,BR1475=1),1,0)</f>
        <v>0</v>
      </c>
      <c r="BT1475">
        <f t="shared" ref="BT1475:BT1538" si="552">IF(BQ1475+BR1475&gt;1,1,0)</f>
        <v>0</v>
      </c>
    </row>
    <row r="1476" spans="1:72" x14ac:dyDescent="0.25">
      <c r="A1476">
        <v>6037501700</v>
      </c>
      <c r="B1476">
        <v>3954.4637944479</v>
      </c>
      <c r="C1476">
        <v>3418</v>
      </c>
      <c r="D1476">
        <v>3886</v>
      </c>
      <c r="E1476">
        <v>1442.1865230000001</v>
      </c>
      <c r="F1476">
        <v>1278</v>
      </c>
      <c r="G1476">
        <v>1247</v>
      </c>
      <c r="H1476">
        <v>310.72000081388279</v>
      </c>
      <c r="I1476">
        <v>313.50760000000002</v>
      </c>
      <c r="J1476">
        <v>416.1062</v>
      </c>
      <c r="K1476">
        <v>0.21545063406051726</v>
      </c>
      <c r="L1476">
        <v>0.24531111111111112</v>
      </c>
      <c r="M1476">
        <v>0.33368580593424219</v>
      </c>
      <c r="N1476">
        <v>2292.6314630000002</v>
      </c>
      <c r="O1476">
        <v>2338</v>
      </c>
      <c r="P1476">
        <v>2428</v>
      </c>
      <c r="Q1476">
        <v>350.25729369999999</v>
      </c>
      <c r="R1476">
        <v>709</v>
      </c>
      <c r="S1476">
        <v>711</v>
      </c>
      <c r="T1476">
        <v>0.15277522765986745</v>
      </c>
      <c r="U1476">
        <v>0.30325064157399489</v>
      </c>
      <c r="V1476">
        <v>0.29283360790774299</v>
      </c>
      <c r="W1476">
        <v>1113.34790039063</v>
      </c>
      <c r="X1476">
        <v>348</v>
      </c>
      <c r="Y1476">
        <v>430</v>
      </c>
      <c r="Z1476">
        <v>1435.88696289063</v>
      </c>
      <c r="AA1476">
        <v>1281</v>
      </c>
      <c r="AB1476">
        <v>1247</v>
      </c>
      <c r="AC1476">
        <v>0.77537294311058702</v>
      </c>
      <c r="AD1476">
        <v>0.27166276346604218</v>
      </c>
      <c r="AE1476">
        <v>0.34482758620689657</v>
      </c>
      <c r="AF1476">
        <v>1639.1538009484</v>
      </c>
      <c r="AG1476">
        <v>1773</v>
      </c>
      <c r="AH1476">
        <v>1426</v>
      </c>
      <c r="AI1476">
        <v>0.41450722175021187</v>
      </c>
      <c r="AJ1476">
        <v>0.51872440023405497</v>
      </c>
      <c r="AK1476">
        <v>0.36695831188883171</v>
      </c>
      <c r="AL1476">
        <f t="shared" si="544"/>
        <v>0.58549277824978807</v>
      </c>
      <c r="AM1476">
        <f t="shared" si="544"/>
        <v>0.48127559976594503</v>
      </c>
      <c r="AN1476">
        <f t="shared" si="544"/>
        <v>0.63304168811116823</v>
      </c>
      <c r="AO1476">
        <v>85751.73647932132</v>
      </c>
      <c r="AP1476">
        <v>82246.599918267282</v>
      </c>
      <c r="AQ1476">
        <v>73427</v>
      </c>
      <c r="AR1476">
        <v>1121.3277777777778</v>
      </c>
      <c r="AS1476">
        <v>1019.9422696718071</v>
      </c>
      <c r="AT1476">
        <v>1130</v>
      </c>
      <c r="AU1476">
        <f t="shared" si="530"/>
        <v>0.1042171784838431</v>
      </c>
      <c r="AV1476">
        <f t="shared" si="531"/>
        <v>-0.15176608834522326</v>
      </c>
      <c r="AW1476">
        <v>0.15047541391412744</v>
      </c>
      <c r="AX1476">
        <v>-1.0417033666251907E-2</v>
      </c>
      <c r="AY1476" s="1">
        <f t="shared" si="532"/>
        <v>-3505.1365610540379</v>
      </c>
      <c r="AZ1476" s="1">
        <f t="shared" si="533"/>
        <v>-8819.5999182672822</v>
      </c>
      <c r="BA1476" s="1">
        <f t="shared" si="545"/>
        <v>-101.38550810597064</v>
      </c>
      <c r="BB1476" s="1">
        <f t="shared" si="546"/>
        <v>110.05773032819286</v>
      </c>
      <c r="BC1476">
        <f t="shared" si="534"/>
        <v>1</v>
      </c>
      <c r="BD1476">
        <f t="shared" si="535"/>
        <v>1</v>
      </c>
      <c r="BE1476">
        <f t="shared" si="536"/>
        <v>0</v>
      </c>
      <c r="BF1476">
        <f t="shared" si="537"/>
        <v>0</v>
      </c>
      <c r="BG1476">
        <f t="shared" si="538"/>
        <v>1</v>
      </c>
      <c r="BH1476">
        <f t="shared" si="539"/>
        <v>0</v>
      </c>
      <c r="BI1476">
        <f t="shared" si="540"/>
        <v>1</v>
      </c>
      <c r="BJ1476">
        <f t="shared" si="541"/>
        <v>0</v>
      </c>
      <c r="BK1476">
        <f t="shared" si="542"/>
        <v>0</v>
      </c>
      <c r="BL1476">
        <f t="shared" si="543"/>
        <v>0</v>
      </c>
      <c r="BM1476">
        <f t="shared" si="547"/>
        <v>0</v>
      </c>
      <c r="BN1476">
        <f t="shared" si="548"/>
        <v>0</v>
      </c>
      <c r="BO1476">
        <f>IF(AND(AU1476&gt;'County Avg'!$E$3,'Gentrification Calcs'!AW1476&gt;'County Avg'!$E$4,'Gentrification Calcs'!AY1476&gt;'County Avg'!$E$5,'Gentrification Calcs'!BA1476&gt;'County Avg'!$E$6),1,0)</f>
        <v>1</v>
      </c>
      <c r="BP1476">
        <f>IF(AND(AV1476&gt;'County Avg'!$F$3,'Gentrification Calcs'!AX1476&gt;'County Avg'!$F$4,'Gentrification Calcs'!AZ1476&gt;'County Avg'!$F$5,'Gentrification Calcs'!BB1476&gt;'County Avg'!$F$6),1,0)</f>
        <v>0</v>
      </c>
      <c r="BQ1476">
        <f t="shared" si="549"/>
        <v>0</v>
      </c>
      <c r="BR1476">
        <f t="shared" si="550"/>
        <v>0</v>
      </c>
      <c r="BS1476">
        <f t="shared" si="551"/>
        <v>0</v>
      </c>
      <c r="BT1476">
        <f t="shared" si="552"/>
        <v>0</v>
      </c>
    </row>
    <row r="1477" spans="1:72" x14ac:dyDescent="0.25">
      <c r="A1477">
        <v>6037501802</v>
      </c>
      <c r="B1477">
        <v>3680.7983509137198</v>
      </c>
      <c r="C1477">
        <v>3255.1410352111898</v>
      </c>
      <c r="D1477">
        <v>3545</v>
      </c>
      <c r="E1477">
        <v>1342.381226</v>
      </c>
      <c r="F1477">
        <v>1311.040765</v>
      </c>
      <c r="G1477">
        <v>1263</v>
      </c>
      <c r="H1477">
        <v>703.70304781930236</v>
      </c>
      <c r="I1477">
        <v>401.54765757057885</v>
      </c>
      <c r="J1477">
        <v>442.1062</v>
      </c>
      <c r="K1477">
        <v>0.52421997133868015</v>
      </c>
      <c r="L1477">
        <v>0.30628159572946523</v>
      </c>
      <c r="M1477">
        <v>0.35004449722882025</v>
      </c>
      <c r="N1477">
        <v>2133.971771</v>
      </c>
      <c r="O1477">
        <v>2154.072075</v>
      </c>
      <c r="P1477">
        <v>2380</v>
      </c>
      <c r="Q1477">
        <v>326.01803589999997</v>
      </c>
      <c r="R1477">
        <v>402.00702519999999</v>
      </c>
      <c r="S1477">
        <v>686</v>
      </c>
      <c r="T1477">
        <v>0.15277523364201989</v>
      </c>
      <c r="U1477">
        <v>0.18662654321815114</v>
      </c>
      <c r="V1477">
        <v>0.28823529411764703</v>
      </c>
      <c r="W1477">
        <v>1036.29956054688</v>
      </c>
      <c r="X1477">
        <v>649.03820178285196</v>
      </c>
      <c r="Y1477">
        <v>737</v>
      </c>
      <c r="Z1477">
        <v>1336.517578125</v>
      </c>
      <c r="AA1477">
        <v>1178.0431383959899</v>
      </c>
      <c r="AB1477">
        <v>1263</v>
      </c>
      <c r="AC1477">
        <v>0.77537293748182812</v>
      </c>
      <c r="AD1477">
        <v>0.55094603977454937</v>
      </c>
      <c r="AE1477">
        <v>0.58353127474267619</v>
      </c>
      <c r="AF1477">
        <v>1525.71749826001</v>
      </c>
      <c r="AG1477">
        <v>1340.02054390125</v>
      </c>
      <c r="AH1477">
        <v>1052</v>
      </c>
      <c r="AI1477">
        <v>0.41450722175021254</v>
      </c>
      <c r="AJ1477">
        <v>0.411662821796694</v>
      </c>
      <c r="AK1477">
        <v>0.29675599435825106</v>
      </c>
      <c r="AL1477">
        <f t="shared" si="544"/>
        <v>0.5854927782497874</v>
      </c>
      <c r="AM1477">
        <f t="shared" si="544"/>
        <v>0.588337178203306</v>
      </c>
      <c r="AN1477">
        <f t="shared" si="544"/>
        <v>0.70324400564174894</v>
      </c>
      <c r="AO1477">
        <v>51610.664369034996</v>
      </c>
      <c r="AP1477">
        <v>64748.751123825103</v>
      </c>
      <c r="AQ1477">
        <v>61228</v>
      </c>
      <c r="AR1477">
        <v>1067.7666666666667</v>
      </c>
      <c r="AS1477">
        <v>1086.2249901146699</v>
      </c>
      <c r="AT1477">
        <v>1373</v>
      </c>
      <c r="AU1477">
        <f t="shared" si="530"/>
        <v>-2.8443999535185394E-3</v>
      </c>
      <c r="AV1477">
        <f t="shared" si="531"/>
        <v>-0.11490682743844294</v>
      </c>
      <c r="AW1477">
        <v>3.385130957613125E-2</v>
      </c>
      <c r="AX1477">
        <v>0.10160875089949589</v>
      </c>
      <c r="AY1477" s="1">
        <f t="shared" si="532"/>
        <v>13138.086754790107</v>
      </c>
      <c r="AZ1477" s="1">
        <f t="shared" si="533"/>
        <v>-3520.7511238251027</v>
      </c>
      <c r="BA1477" s="1">
        <f t="shared" si="545"/>
        <v>18.458323448003284</v>
      </c>
      <c r="BB1477" s="1">
        <f t="shared" si="546"/>
        <v>286.77500988533006</v>
      </c>
      <c r="BC1477">
        <f t="shared" si="534"/>
        <v>1</v>
      </c>
      <c r="BD1477">
        <f t="shared" si="535"/>
        <v>1</v>
      </c>
      <c r="BE1477">
        <f t="shared" si="536"/>
        <v>1</v>
      </c>
      <c r="BF1477">
        <f t="shared" si="537"/>
        <v>0</v>
      </c>
      <c r="BG1477">
        <f t="shared" si="538"/>
        <v>1</v>
      </c>
      <c r="BH1477">
        <f t="shared" si="539"/>
        <v>0</v>
      </c>
      <c r="BI1477">
        <f t="shared" si="540"/>
        <v>1</v>
      </c>
      <c r="BJ1477">
        <f t="shared" si="541"/>
        <v>1</v>
      </c>
      <c r="BK1477">
        <f t="shared" si="542"/>
        <v>0</v>
      </c>
      <c r="BL1477">
        <f t="shared" si="543"/>
        <v>0</v>
      </c>
      <c r="BM1477">
        <f t="shared" si="547"/>
        <v>1</v>
      </c>
      <c r="BN1477">
        <f t="shared" si="548"/>
        <v>0</v>
      </c>
      <c r="BO1477">
        <f>IF(AND(AU1477&gt;'County Avg'!$E$3,'Gentrification Calcs'!AW1477&gt;'County Avg'!$E$4,'Gentrification Calcs'!AY1477&gt;'County Avg'!$E$5,'Gentrification Calcs'!BA1477&gt;'County Avg'!$E$6),1,0)</f>
        <v>1</v>
      </c>
      <c r="BP1477">
        <f>IF(AND(AV1477&gt;'County Avg'!$F$3,'Gentrification Calcs'!AX1477&gt;'County Avg'!$F$4,'Gentrification Calcs'!AZ1477&gt;'County Avg'!$F$5,'Gentrification Calcs'!BB1477&gt;'County Avg'!$F$6),1,0)</f>
        <v>0</v>
      </c>
      <c r="BQ1477">
        <f t="shared" si="549"/>
        <v>1</v>
      </c>
      <c r="BR1477">
        <f t="shared" si="550"/>
        <v>0</v>
      </c>
      <c r="BS1477">
        <f t="shared" si="551"/>
        <v>1</v>
      </c>
      <c r="BT1477">
        <f t="shared" si="552"/>
        <v>0</v>
      </c>
    </row>
    <row r="1478" spans="1:72" x14ac:dyDescent="0.25">
      <c r="A1478">
        <v>6037501803</v>
      </c>
      <c r="B1478">
        <v>1780.7380732004201</v>
      </c>
      <c r="C1478">
        <v>5006.0002198219299</v>
      </c>
      <c r="D1478">
        <v>4707</v>
      </c>
      <c r="E1478">
        <v>649.43231200000002</v>
      </c>
      <c r="F1478">
        <v>1446.94165</v>
      </c>
      <c r="G1478">
        <v>1446</v>
      </c>
      <c r="H1478">
        <v>655.00385199704942</v>
      </c>
      <c r="I1478">
        <v>797.12435805061989</v>
      </c>
      <c r="J1478">
        <v>866.76139999999998</v>
      </c>
      <c r="K1478">
        <v>1.0085790926846421</v>
      </c>
      <c r="L1478">
        <v>0.55090290479275372</v>
      </c>
      <c r="M1478">
        <v>0.59942005532503462</v>
      </c>
      <c r="N1478">
        <v>1032.3968930000001</v>
      </c>
      <c r="O1478">
        <v>2558.2629390000002</v>
      </c>
      <c r="P1478">
        <v>2651</v>
      </c>
      <c r="Q1478">
        <v>157.72467040000001</v>
      </c>
      <c r="R1478">
        <v>249.35650630000001</v>
      </c>
      <c r="S1478">
        <v>179</v>
      </c>
      <c r="T1478">
        <v>0.15277522769530458</v>
      </c>
      <c r="U1478">
        <v>9.7471023208220736E-2</v>
      </c>
      <c r="V1478">
        <v>6.7521689928328937E-2</v>
      </c>
      <c r="W1478">
        <v>501.35266113281301</v>
      </c>
      <c r="X1478">
        <v>1355.96020507813</v>
      </c>
      <c r="Y1478">
        <v>1316</v>
      </c>
      <c r="Z1478">
        <v>646.59552001953102</v>
      </c>
      <c r="AA1478">
        <v>1531.18371582031</v>
      </c>
      <c r="AB1478">
        <v>1446</v>
      </c>
      <c r="AC1478">
        <v>0.77537292729412843</v>
      </c>
      <c r="AD1478">
        <v>0.88556336582491246</v>
      </c>
      <c r="AE1478">
        <v>0.91009681881051174</v>
      </c>
      <c r="AF1478">
        <v>738.12879138713299</v>
      </c>
      <c r="AG1478">
        <v>729.19927978515602</v>
      </c>
      <c r="AH1478">
        <v>233</v>
      </c>
      <c r="AI1478">
        <v>0.41450722175021265</v>
      </c>
      <c r="AJ1478">
        <v>0.14566505149116726</v>
      </c>
      <c r="AK1478">
        <v>4.9500743573401319E-2</v>
      </c>
      <c r="AL1478">
        <f t="shared" si="544"/>
        <v>0.5854927782497874</v>
      </c>
      <c r="AM1478">
        <f t="shared" si="544"/>
        <v>0.85433494850883274</v>
      </c>
      <c r="AN1478">
        <f t="shared" si="544"/>
        <v>0.95049925642659872</v>
      </c>
      <c r="AO1478">
        <v>51610.664369034996</v>
      </c>
      <c r="AP1478">
        <v>43079.155700858202</v>
      </c>
      <c r="AQ1478">
        <v>34898</v>
      </c>
      <c r="AR1478">
        <v>1067.7666666666667</v>
      </c>
      <c r="AS1478">
        <v>884.67141162514838</v>
      </c>
      <c r="AT1478">
        <v>1009</v>
      </c>
      <c r="AU1478">
        <f t="shared" si="530"/>
        <v>-0.26884217025904539</v>
      </c>
      <c r="AV1478">
        <f t="shared" si="531"/>
        <v>-9.6164307917765951E-2</v>
      </c>
      <c r="AW1478">
        <v>-5.5304204487083841E-2</v>
      </c>
      <c r="AX1478">
        <v>-2.9949333279891799E-2</v>
      </c>
      <c r="AY1478" s="1">
        <f t="shared" si="532"/>
        <v>-8531.5086681767934</v>
      </c>
      <c r="AZ1478" s="1">
        <f t="shared" si="533"/>
        <v>-8181.1557008582022</v>
      </c>
      <c r="BA1478" s="1">
        <f t="shared" si="545"/>
        <v>-183.09525504151827</v>
      </c>
      <c r="BB1478" s="1">
        <f t="shared" si="546"/>
        <v>124.32858837485162</v>
      </c>
      <c r="BC1478">
        <f t="shared" si="534"/>
        <v>1</v>
      </c>
      <c r="BD1478">
        <f t="shared" si="535"/>
        <v>1</v>
      </c>
      <c r="BE1478">
        <f t="shared" si="536"/>
        <v>1</v>
      </c>
      <c r="BF1478">
        <f t="shared" si="537"/>
        <v>1</v>
      </c>
      <c r="BG1478">
        <f t="shared" si="538"/>
        <v>1</v>
      </c>
      <c r="BH1478">
        <f t="shared" si="539"/>
        <v>1</v>
      </c>
      <c r="BI1478">
        <f t="shared" si="540"/>
        <v>1</v>
      </c>
      <c r="BJ1478">
        <f t="shared" si="541"/>
        <v>1</v>
      </c>
      <c r="BK1478">
        <f t="shared" si="542"/>
        <v>0</v>
      </c>
      <c r="BL1478">
        <f t="shared" si="543"/>
        <v>1</v>
      </c>
      <c r="BM1478">
        <f t="shared" si="547"/>
        <v>1</v>
      </c>
      <c r="BN1478">
        <f t="shared" si="548"/>
        <v>1</v>
      </c>
      <c r="BO1478">
        <f>IF(AND(AU1478&gt;'County Avg'!$E$3,'Gentrification Calcs'!AW1478&gt;'County Avg'!$E$4,'Gentrification Calcs'!AY1478&gt;'County Avg'!$E$5,'Gentrification Calcs'!BA1478&gt;'County Avg'!$E$6),1,0)</f>
        <v>0</v>
      </c>
      <c r="BP1478">
        <f>IF(AND(AV1478&gt;'County Avg'!$F$3,'Gentrification Calcs'!AX1478&gt;'County Avg'!$F$4,'Gentrification Calcs'!AZ1478&gt;'County Avg'!$F$5,'Gentrification Calcs'!BB1478&gt;'County Avg'!$F$6),1,0)</f>
        <v>0</v>
      </c>
      <c r="BQ1478">
        <f t="shared" si="549"/>
        <v>0</v>
      </c>
      <c r="BR1478">
        <f t="shared" si="550"/>
        <v>0</v>
      </c>
      <c r="BS1478">
        <f t="shared" si="551"/>
        <v>0</v>
      </c>
      <c r="BT1478">
        <f t="shared" si="552"/>
        <v>0</v>
      </c>
    </row>
    <row r="1479" spans="1:72" x14ac:dyDescent="0.25">
      <c r="A1479">
        <v>6037501804</v>
      </c>
      <c r="B1479">
        <v>3737.9999815056799</v>
      </c>
      <c r="C1479">
        <v>2421.8589878082298</v>
      </c>
      <c r="D1479">
        <v>2037</v>
      </c>
      <c r="E1479">
        <v>1289</v>
      </c>
      <c r="F1479">
        <v>700.01763919999996</v>
      </c>
      <c r="G1479">
        <v>751</v>
      </c>
      <c r="H1479">
        <v>316.88513907710677</v>
      </c>
      <c r="I1479">
        <v>385.6417843788015</v>
      </c>
      <c r="J1479">
        <v>378.85340000000002</v>
      </c>
      <c r="K1479">
        <v>0.24583796670062588</v>
      </c>
      <c r="L1479">
        <v>0.55090295270205458</v>
      </c>
      <c r="M1479">
        <v>0.50446524633821577</v>
      </c>
      <c r="N1479">
        <v>2450.999988</v>
      </c>
      <c r="O1479">
        <v>1237.6651609999999</v>
      </c>
      <c r="P1479">
        <v>1224</v>
      </c>
      <c r="Q1479">
        <v>337</v>
      </c>
      <c r="R1479">
        <v>120.6364899</v>
      </c>
      <c r="S1479">
        <v>183</v>
      </c>
      <c r="T1479">
        <v>0.13749490071396933</v>
      </c>
      <c r="U1479">
        <v>9.7471023424889003E-2</v>
      </c>
      <c r="V1479">
        <v>0.14950980392156862</v>
      </c>
      <c r="W1479">
        <v>286</v>
      </c>
      <c r="X1479">
        <v>656.00164794921898</v>
      </c>
      <c r="Y1479">
        <v>520</v>
      </c>
      <c r="Z1479">
        <v>1333</v>
      </c>
      <c r="AA1479">
        <v>740.77325439453102</v>
      </c>
      <c r="AB1479">
        <v>751</v>
      </c>
      <c r="AC1479">
        <v>0.2145536384096024</v>
      </c>
      <c r="AD1479">
        <v>0.88556335431602495</v>
      </c>
      <c r="AE1479">
        <v>0.69241011984021306</v>
      </c>
      <c r="AF1479">
        <v>2345.9999883928099</v>
      </c>
      <c r="AG1479">
        <v>352.78021240234398</v>
      </c>
      <c r="AH1479">
        <v>463</v>
      </c>
      <c r="AI1479">
        <v>0.62760834670947019</v>
      </c>
      <c r="AJ1479">
        <v>0.14566505076400352</v>
      </c>
      <c r="AK1479">
        <v>0.22729504172803142</v>
      </c>
      <c r="AL1479">
        <f t="shared" si="544"/>
        <v>0.37239165329052981</v>
      </c>
      <c r="AM1479">
        <f t="shared" si="544"/>
        <v>0.85433494923599651</v>
      </c>
      <c r="AN1479">
        <f t="shared" si="544"/>
        <v>0.77270495827196861</v>
      </c>
      <c r="AO1479">
        <v>51610.664369034996</v>
      </c>
      <c r="AP1479">
        <v>43079.155700858202</v>
      </c>
      <c r="AQ1479">
        <v>44464</v>
      </c>
      <c r="AR1479">
        <v>1067.7666666666667</v>
      </c>
      <c r="AS1479">
        <v>884.67141162514838</v>
      </c>
      <c r="AT1479">
        <v>973</v>
      </c>
      <c r="AU1479">
        <f t="shared" si="530"/>
        <v>-0.4819432959454667</v>
      </c>
      <c r="AV1479">
        <f t="shared" si="531"/>
        <v>8.1629990964027899E-2</v>
      </c>
      <c r="AW1479">
        <v>-4.0023877289080328E-2</v>
      </c>
      <c r="AX1479">
        <v>5.2038780496679621E-2</v>
      </c>
      <c r="AY1479" s="1">
        <f t="shared" si="532"/>
        <v>-8531.5086681767934</v>
      </c>
      <c r="AZ1479" s="1">
        <f t="shared" si="533"/>
        <v>1384.8442991417978</v>
      </c>
      <c r="BA1479" s="1">
        <f t="shared" si="545"/>
        <v>-183.09525504151827</v>
      </c>
      <c r="BB1479" s="1">
        <f t="shared" si="546"/>
        <v>88.32858837485162</v>
      </c>
      <c r="BC1479">
        <f t="shared" si="534"/>
        <v>1</v>
      </c>
      <c r="BD1479">
        <f t="shared" si="535"/>
        <v>1</v>
      </c>
      <c r="BE1479">
        <f t="shared" si="536"/>
        <v>0</v>
      </c>
      <c r="BF1479">
        <f t="shared" si="537"/>
        <v>1</v>
      </c>
      <c r="BG1479">
        <f t="shared" si="538"/>
        <v>1</v>
      </c>
      <c r="BH1479">
        <f t="shared" si="539"/>
        <v>1</v>
      </c>
      <c r="BI1479">
        <f t="shared" si="540"/>
        <v>0</v>
      </c>
      <c r="BJ1479">
        <f t="shared" si="541"/>
        <v>1</v>
      </c>
      <c r="BK1479">
        <f t="shared" si="542"/>
        <v>0</v>
      </c>
      <c r="BL1479">
        <f t="shared" si="543"/>
        <v>1</v>
      </c>
      <c r="BM1479">
        <f t="shared" si="547"/>
        <v>0</v>
      </c>
      <c r="BN1479">
        <f t="shared" si="548"/>
        <v>1</v>
      </c>
      <c r="BO1479">
        <f>IF(AND(AU1479&gt;'County Avg'!$E$3,'Gentrification Calcs'!AW1479&gt;'County Avg'!$E$4,'Gentrification Calcs'!AY1479&gt;'County Avg'!$E$5,'Gentrification Calcs'!BA1479&gt;'County Avg'!$E$6),1,0)</f>
        <v>0</v>
      </c>
      <c r="BP1479">
        <f>IF(AND(AV1479&gt;'County Avg'!$F$3,'Gentrification Calcs'!AX1479&gt;'County Avg'!$F$4,'Gentrification Calcs'!AZ1479&gt;'County Avg'!$F$5,'Gentrification Calcs'!BB1479&gt;'County Avg'!$F$6),1,0)</f>
        <v>0</v>
      </c>
      <c r="BQ1479">
        <f t="shared" si="549"/>
        <v>0</v>
      </c>
      <c r="BR1479">
        <f t="shared" si="550"/>
        <v>0</v>
      </c>
      <c r="BS1479">
        <f t="shared" si="551"/>
        <v>0</v>
      </c>
      <c r="BT1479">
        <f t="shared" si="552"/>
        <v>0</v>
      </c>
    </row>
    <row r="1480" spans="1:72" x14ac:dyDescent="0.25">
      <c r="A1480">
        <v>6037501900</v>
      </c>
      <c r="B1480">
        <v>2482.8747331680502</v>
      </c>
      <c r="C1480">
        <v>3981</v>
      </c>
      <c r="D1480">
        <v>4116</v>
      </c>
      <c r="E1480">
        <v>712.94696039999997</v>
      </c>
      <c r="F1480">
        <v>1346</v>
      </c>
      <c r="G1480">
        <v>1331</v>
      </c>
      <c r="H1480">
        <v>337.55199832991048</v>
      </c>
      <c r="I1480">
        <v>354.25380000000001</v>
      </c>
      <c r="J1480">
        <v>406.05160000000001</v>
      </c>
      <c r="K1480">
        <v>0.47346018298545856</v>
      </c>
      <c r="L1480">
        <v>0.26319004457652306</v>
      </c>
      <c r="M1480">
        <v>0.30507257700976709</v>
      </c>
      <c r="N1480">
        <v>1362.5295040000001</v>
      </c>
      <c r="O1480">
        <v>2461</v>
      </c>
      <c r="P1480">
        <v>2953</v>
      </c>
      <c r="Q1480">
        <v>90.576141359999994</v>
      </c>
      <c r="R1480">
        <v>408</v>
      </c>
      <c r="S1480">
        <v>553</v>
      </c>
      <c r="T1480">
        <v>6.6476462413543436E-2</v>
      </c>
      <c r="U1480">
        <v>0.16578626574563185</v>
      </c>
      <c r="V1480">
        <v>0.18726718591263122</v>
      </c>
      <c r="W1480">
        <v>335.87033081054699</v>
      </c>
      <c r="X1480">
        <v>258</v>
      </c>
      <c r="Y1480">
        <v>302</v>
      </c>
      <c r="Z1480">
        <v>674.46185302734398</v>
      </c>
      <c r="AA1480">
        <v>1337</v>
      </c>
      <c r="AB1480">
        <v>1331</v>
      </c>
      <c r="AC1480">
        <v>0.4979826943554807</v>
      </c>
      <c r="AD1480">
        <v>0.19296933433059088</v>
      </c>
      <c r="AE1480">
        <v>0.22689706987227648</v>
      </c>
      <c r="AF1480">
        <v>676.40551678603504</v>
      </c>
      <c r="AG1480">
        <v>1602</v>
      </c>
      <c r="AH1480">
        <v>1140</v>
      </c>
      <c r="AI1480">
        <v>0.27242837012682003</v>
      </c>
      <c r="AJ1480">
        <v>0.40241145440844012</v>
      </c>
      <c r="AK1480">
        <v>0.27696793002915454</v>
      </c>
      <c r="AL1480">
        <f t="shared" si="544"/>
        <v>0.72757162987318003</v>
      </c>
      <c r="AM1480">
        <f t="shared" si="544"/>
        <v>0.59758854559155994</v>
      </c>
      <c r="AN1480">
        <f t="shared" si="544"/>
        <v>0.72303206997084546</v>
      </c>
      <c r="AO1480">
        <v>74023.111876988332</v>
      </c>
      <c r="AP1480">
        <v>77612.102574581135</v>
      </c>
      <c r="AQ1480">
        <v>74357</v>
      </c>
      <c r="AR1480">
        <v>1525.6277777777777</v>
      </c>
      <c r="AS1480">
        <v>1293.1894029260579</v>
      </c>
      <c r="AT1480">
        <v>1413</v>
      </c>
      <c r="AU1480">
        <f t="shared" si="530"/>
        <v>0.12998308428162009</v>
      </c>
      <c r="AV1480">
        <f t="shared" si="531"/>
        <v>-0.12544352437928558</v>
      </c>
      <c r="AW1480">
        <v>9.9309803332088414E-2</v>
      </c>
      <c r="AX1480">
        <v>2.1480920166999373E-2</v>
      </c>
      <c r="AY1480" s="1">
        <f t="shared" si="532"/>
        <v>3588.9906975928025</v>
      </c>
      <c r="AZ1480" s="1">
        <f t="shared" si="533"/>
        <v>-3255.1025745811348</v>
      </c>
      <c r="BA1480" s="1">
        <f t="shared" si="545"/>
        <v>-232.4383748517198</v>
      </c>
      <c r="BB1480" s="1">
        <f t="shared" si="546"/>
        <v>119.81059707394206</v>
      </c>
      <c r="BC1480">
        <f t="shared" si="534"/>
        <v>1</v>
      </c>
      <c r="BD1480">
        <f t="shared" si="535"/>
        <v>1</v>
      </c>
      <c r="BE1480">
        <f t="shared" si="536"/>
        <v>1</v>
      </c>
      <c r="BF1480">
        <f t="shared" si="537"/>
        <v>0</v>
      </c>
      <c r="BG1480">
        <f t="shared" si="538"/>
        <v>1</v>
      </c>
      <c r="BH1480">
        <f t="shared" si="539"/>
        <v>1</v>
      </c>
      <c r="BI1480">
        <f t="shared" si="540"/>
        <v>0</v>
      </c>
      <c r="BJ1480">
        <f t="shared" si="541"/>
        <v>0</v>
      </c>
      <c r="BK1480">
        <f t="shared" si="542"/>
        <v>1</v>
      </c>
      <c r="BL1480">
        <f t="shared" si="543"/>
        <v>0</v>
      </c>
      <c r="BM1480">
        <f t="shared" si="547"/>
        <v>1</v>
      </c>
      <c r="BN1480">
        <f t="shared" si="548"/>
        <v>0</v>
      </c>
      <c r="BO1480">
        <f>IF(AND(AU1480&gt;'County Avg'!$E$3,'Gentrification Calcs'!AW1480&gt;'County Avg'!$E$4,'Gentrification Calcs'!AY1480&gt;'County Avg'!$E$5,'Gentrification Calcs'!BA1480&gt;'County Avg'!$E$6),1,0)</f>
        <v>0</v>
      </c>
      <c r="BP1480">
        <f>IF(AND(AV1480&gt;'County Avg'!$F$3,'Gentrification Calcs'!AX1480&gt;'County Avg'!$F$4,'Gentrification Calcs'!AZ1480&gt;'County Avg'!$F$5,'Gentrification Calcs'!BB1480&gt;'County Avg'!$F$6),1,0)</f>
        <v>0</v>
      </c>
      <c r="BQ1480">
        <f t="shared" si="549"/>
        <v>0</v>
      </c>
      <c r="BR1480">
        <f t="shared" si="550"/>
        <v>0</v>
      </c>
      <c r="BS1480">
        <f t="shared" si="551"/>
        <v>0</v>
      </c>
      <c r="BT1480">
        <f t="shared" si="552"/>
        <v>0</v>
      </c>
    </row>
    <row r="1481" spans="1:72" x14ac:dyDescent="0.25">
      <c r="A1481">
        <v>6037502003</v>
      </c>
      <c r="B1481">
        <v>3846.1445747460898</v>
      </c>
      <c r="C1481">
        <v>2734.0000578761101</v>
      </c>
      <c r="D1481">
        <v>2966</v>
      </c>
      <c r="E1481">
        <v>1104.4041749999999</v>
      </c>
      <c r="F1481">
        <v>697.78619379999998</v>
      </c>
      <c r="G1481">
        <v>780</v>
      </c>
      <c r="H1481">
        <v>326.84474354977181</v>
      </c>
      <c r="I1481">
        <v>263.86618086165231</v>
      </c>
      <c r="J1481">
        <v>326.63499999999999</v>
      </c>
      <c r="K1481">
        <v>0.29594667509272304</v>
      </c>
      <c r="L1481">
        <v>0.37814760911890705</v>
      </c>
      <c r="M1481">
        <v>0.41876282051282049</v>
      </c>
      <c r="N1481">
        <v>2110.6523769999999</v>
      </c>
      <c r="O1481">
        <v>1468.6552730000001</v>
      </c>
      <c r="P1481">
        <v>1675</v>
      </c>
      <c r="Q1481">
        <v>140.30870060000001</v>
      </c>
      <c r="R1481">
        <v>98.350921630000002</v>
      </c>
      <c r="S1481">
        <v>215</v>
      </c>
      <c r="T1481">
        <v>6.6476461083292832E-2</v>
      </c>
      <c r="U1481">
        <v>6.6966648633004291E-2</v>
      </c>
      <c r="V1481">
        <v>0.12835820895522387</v>
      </c>
      <c r="W1481">
        <v>520.286376953125</v>
      </c>
      <c r="X1481">
        <v>314.48968505859398</v>
      </c>
      <c r="Y1481">
        <v>420</v>
      </c>
      <c r="Z1481">
        <v>1044.78796386719</v>
      </c>
      <c r="AA1481">
        <v>699.72985839843795</v>
      </c>
      <c r="AB1481">
        <v>780</v>
      </c>
      <c r="AC1481">
        <v>0.4979827438165837</v>
      </c>
      <c r="AD1481">
        <v>0.44944442670834017</v>
      </c>
      <c r="AE1481">
        <v>0.53846153846153844</v>
      </c>
      <c r="AF1481">
        <v>1047.79889777019</v>
      </c>
      <c r="AG1481">
        <v>378.24285888671898</v>
      </c>
      <c r="AH1481">
        <v>393</v>
      </c>
      <c r="AI1481">
        <v>0.27242837012682042</v>
      </c>
      <c r="AJ1481">
        <v>0.13834778744684975</v>
      </c>
      <c r="AK1481">
        <v>0.13250168577208363</v>
      </c>
      <c r="AL1481">
        <f t="shared" si="544"/>
        <v>0.72757162987317958</v>
      </c>
      <c r="AM1481">
        <f t="shared" si="544"/>
        <v>0.86165221255315028</v>
      </c>
      <c r="AN1481">
        <f t="shared" si="544"/>
        <v>0.86749831422791635</v>
      </c>
      <c r="AO1481">
        <v>55392.62884411453</v>
      </c>
      <c r="AP1481">
        <v>59617.950143032293</v>
      </c>
      <c r="AQ1481">
        <v>55536</v>
      </c>
      <c r="AR1481">
        <v>1086.7722222222224</v>
      </c>
      <c r="AS1481">
        <v>940.13246342427851</v>
      </c>
      <c r="AT1481">
        <v>1225</v>
      </c>
      <c r="AU1481">
        <f t="shared" si="530"/>
        <v>-0.13408058267997067</v>
      </c>
      <c r="AV1481">
        <f t="shared" si="531"/>
        <v>-5.8461016747661243E-3</v>
      </c>
      <c r="AW1481">
        <v>4.9018754971145995E-4</v>
      </c>
      <c r="AX1481">
        <v>6.1391560322219582E-2</v>
      </c>
      <c r="AY1481" s="1">
        <f t="shared" si="532"/>
        <v>4225.3212989177628</v>
      </c>
      <c r="AZ1481" s="1">
        <f t="shared" si="533"/>
        <v>-4081.9501430322925</v>
      </c>
      <c r="BA1481" s="1">
        <f t="shared" si="545"/>
        <v>-146.63975879794384</v>
      </c>
      <c r="BB1481" s="1">
        <f t="shared" si="546"/>
        <v>284.86753657572149</v>
      </c>
      <c r="BC1481">
        <f t="shared" si="534"/>
        <v>1</v>
      </c>
      <c r="BD1481">
        <f t="shared" si="535"/>
        <v>1</v>
      </c>
      <c r="BE1481">
        <f t="shared" si="536"/>
        <v>0</v>
      </c>
      <c r="BF1481">
        <f t="shared" si="537"/>
        <v>0</v>
      </c>
      <c r="BG1481">
        <f t="shared" si="538"/>
        <v>1</v>
      </c>
      <c r="BH1481">
        <f t="shared" si="539"/>
        <v>1</v>
      </c>
      <c r="BI1481">
        <f t="shared" si="540"/>
        <v>0</v>
      </c>
      <c r="BJ1481">
        <f t="shared" si="541"/>
        <v>0</v>
      </c>
      <c r="BK1481">
        <f t="shared" si="542"/>
        <v>1</v>
      </c>
      <c r="BL1481">
        <f t="shared" si="543"/>
        <v>1</v>
      </c>
      <c r="BM1481">
        <f t="shared" si="547"/>
        <v>0</v>
      </c>
      <c r="BN1481">
        <f t="shared" si="548"/>
        <v>0</v>
      </c>
      <c r="BO1481">
        <f>IF(AND(AU1481&gt;'County Avg'!$E$3,'Gentrification Calcs'!AW1481&gt;'County Avg'!$E$4,'Gentrification Calcs'!AY1481&gt;'County Avg'!$E$5,'Gentrification Calcs'!BA1481&gt;'County Avg'!$E$6),1,0)</f>
        <v>0</v>
      </c>
      <c r="BP1481">
        <f>IF(AND(AV1481&gt;'County Avg'!$F$3,'Gentrification Calcs'!AX1481&gt;'County Avg'!$F$4,'Gentrification Calcs'!AZ1481&gt;'County Avg'!$F$5,'Gentrification Calcs'!BB1481&gt;'County Avg'!$F$6),1,0)</f>
        <v>0</v>
      </c>
      <c r="BQ1481">
        <f t="shared" si="549"/>
        <v>0</v>
      </c>
      <c r="BR1481">
        <f t="shared" si="550"/>
        <v>0</v>
      </c>
      <c r="BS1481">
        <f t="shared" si="551"/>
        <v>0</v>
      </c>
      <c r="BT1481">
        <f t="shared" si="552"/>
        <v>0</v>
      </c>
    </row>
    <row r="1482" spans="1:72" x14ac:dyDescent="0.25">
      <c r="A1482">
        <v>6037502004</v>
      </c>
      <c r="B1482">
        <v>3505.9438746963201</v>
      </c>
      <c r="C1482">
        <v>4235.1550249457396</v>
      </c>
      <c r="D1482">
        <v>3994</v>
      </c>
      <c r="E1482">
        <v>1175.638336</v>
      </c>
      <c r="F1482">
        <v>1080.9189449999999</v>
      </c>
      <c r="G1482">
        <v>913</v>
      </c>
      <c r="H1482">
        <v>506.30509884170914</v>
      </c>
      <c r="I1482">
        <v>408.74695579795815</v>
      </c>
      <c r="J1482">
        <v>311.45100000000002</v>
      </c>
      <c r="K1482">
        <v>0.43066399192490196</v>
      </c>
      <c r="L1482">
        <v>0.37814764713736992</v>
      </c>
      <c r="M1482">
        <v>0.34112924424972618</v>
      </c>
      <c r="N1482">
        <v>2257.7979150000001</v>
      </c>
      <c r="O1482">
        <v>2275.0483399999998</v>
      </c>
      <c r="P1482">
        <v>2232</v>
      </c>
      <c r="Q1482">
        <v>243.11381270000001</v>
      </c>
      <c r="R1482">
        <v>152.35237119999999</v>
      </c>
      <c r="S1482">
        <v>241</v>
      </c>
      <c r="T1482">
        <v>0.10767740154459307</v>
      </c>
      <c r="U1482">
        <v>6.6966652321770015E-2</v>
      </c>
      <c r="V1482">
        <v>0.10797491039426524</v>
      </c>
      <c r="W1482">
        <v>379.83834362030001</v>
      </c>
      <c r="X1482">
        <v>487.16629028320301</v>
      </c>
      <c r="Y1482">
        <v>394</v>
      </c>
      <c r="Z1482">
        <v>1202.7401924133301</v>
      </c>
      <c r="AA1482">
        <v>1083.92993164063</v>
      </c>
      <c r="AB1482">
        <v>913</v>
      </c>
      <c r="AC1482">
        <v>0.31581080104934739</v>
      </c>
      <c r="AD1482">
        <v>0.44944444844864739</v>
      </c>
      <c r="AE1482">
        <v>0.43154435925520263</v>
      </c>
      <c r="AF1482">
        <v>2029.7855577194</v>
      </c>
      <c r="AG1482">
        <v>585.92431640625</v>
      </c>
      <c r="AH1482">
        <v>209</v>
      </c>
      <c r="AI1482">
        <v>0.57895551961601699</v>
      </c>
      <c r="AJ1482">
        <v>0.13834778489926866</v>
      </c>
      <c r="AK1482">
        <v>5.232849273910866E-2</v>
      </c>
      <c r="AL1482">
        <f t="shared" si="544"/>
        <v>0.42104448038398301</v>
      </c>
      <c r="AM1482">
        <f t="shared" si="544"/>
        <v>0.86165221510073131</v>
      </c>
      <c r="AN1482">
        <f t="shared" si="544"/>
        <v>0.94767150726089133</v>
      </c>
      <c r="AO1482">
        <v>55398.070519618246</v>
      </c>
      <c r="AP1482">
        <v>59629.134450347374</v>
      </c>
      <c r="AQ1482">
        <v>63063</v>
      </c>
      <c r="AR1482">
        <v>1086.7722222222224</v>
      </c>
      <c r="AS1482">
        <v>940.13246342427851</v>
      </c>
      <c r="AT1482">
        <v>1552</v>
      </c>
      <c r="AU1482">
        <f t="shared" si="530"/>
        <v>-0.4406077347167483</v>
      </c>
      <c r="AV1482">
        <f t="shared" si="531"/>
        <v>-8.6019292160159994E-2</v>
      </c>
      <c r="AW1482">
        <v>-4.0710749222823056E-2</v>
      </c>
      <c r="AX1482">
        <v>4.1008258072495224E-2</v>
      </c>
      <c r="AY1482" s="1">
        <f t="shared" si="532"/>
        <v>4231.0639307291276</v>
      </c>
      <c r="AZ1482" s="1">
        <f t="shared" si="533"/>
        <v>3433.8655496526262</v>
      </c>
      <c r="BA1482" s="1">
        <f t="shared" si="545"/>
        <v>-146.63975879794384</v>
      </c>
      <c r="BB1482" s="1">
        <f t="shared" si="546"/>
        <v>611.86753657572149</v>
      </c>
      <c r="BC1482">
        <f t="shared" si="534"/>
        <v>1</v>
      </c>
      <c r="BD1482">
        <f t="shared" si="535"/>
        <v>1</v>
      </c>
      <c r="BE1482">
        <f t="shared" si="536"/>
        <v>1</v>
      </c>
      <c r="BF1482">
        <f t="shared" si="537"/>
        <v>0</v>
      </c>
      <c r="BG1482">
        <f t="shared" si="538"/>
        <v>1</v>
      </c>
      <c r="BH1482">
        <f t="shared" si="539"/>
        <v>1</v>
      </c>
      <c r="BI1482">
        <f t="shared" si="540"/>
        <v>0</v>
      </c>
      <c r="BJ1482">
        <f t="shared" si="541"/>
        <v>0</v>
      </c>
      <c r="BK1482">
        <f t="shared" si="542"/>
        <v>0</v>
      </c>
      <c r="BL1482">
        <f t="shared" si="543"/>
        <v>1</v>
      </c>
      <c r="BM1482">
        <f t="shared" si="547"/>
        <v>0</v>
      </c>
      <c r="BN1482">
        <f t="shared" si="548"/>
        <v>0</v>
      </c>
      <c r="BO1482">
        <f>IF(AND(AU1482&gt;'County Avg'!$E$3,'Gentrification Calcs'!AW1482&gt;'County Avg'!$E$4,'Gentrification Calcs'!AY1482&gt;'County Avg'!$E$5,'Gentrification Calcs'!BA1482&gt;'County Avg'!$E$6),1,0)</f>
        <v>0</v>
      </c>
      <c r="BP1482">
        <f>IF(AND(AV1482&gt;'County Avg'!$F$3,'Gentrification Calcs'!AX1482&gt;'County Avg'!$F$4,'Gentrification Calcs'!AZ1482&gt;'County Avg'!$F$5,'Gentrification Calcs'!BB1482&gt;'County Avg'!$F$6),1,0)</f>
        <v>0</v>
      </c>
      <c r="BQ1482">
        <f t="shared" si="549"/>
        <v>0</v>
      </c>
      <c r="BR1482">
        <f t="shared" si="550"/>
        <v>0</v>
      </c>
      <c r="BS1482">
        <f t="shared" si="551"/>
        <v>0</v>
      </c>
      <c r="BT1482">
        <f t="shared" si="552"/>
        <v>0</v>
      </c>
    </row>
    <row r="1483" spans="1:72" x14ac:dyDescent="0.25">
      <c r="A1483">
        <v>6037502005</v>
      </c>
      <c r="B1483">
        <v>5290.7741834368799</v>
      </c>
      <c r="C1483">
        <v>4111.8044840795901</v>
      </c>
      <c r="D1483">
        <v>4465</v>
      </c>
      <c r="E1483">
        <v>1282.9451899999999</v>
      </c>
      <c r="F1483">
        <v>1235.284523</v>
      </c>
      <c r="G1483">
        <v>1263</v>
      </c>
      <c r="H1483">
        <v>310.50131064646376</v>
      </c>
      <c r="I1483">
        <v>358.42615361145658</v>
      </c>
      <c r="J1483">
        <v>351.5804</v>
      </c>
      <c r="K1483">
        <v>0.24202227271023463</v>
      </c>
      <c r="L1483">
        <v>0.29015675897969345</v>
      </c>
      <c r="M1483">
        <v>0.27836927949327001</v>
      </c>
      <c r="N1483">
        <v>2683.8854489999999</v>
      </c>
      <c r="O1483">
        <v>2416.2746120000002</v>
      </c>
      <c r="P1483">
        <v>2781</v>
      </c>
      <c r="Q1483">
        <v>271.98840330000002</v>
      </c>
      <c r="R1483">
        <v>235.2952559</v>
      </c>
      <c r="S1483">
        <v>481</v>
      </c>
      <c r="T1483">
        <v>0.10134128615710529</v>
      </c>
      <c r="U1483">
        <v>9.7379351970776726E-2</v>
      </c>
      <c r="V1483">
        <v>0.17295936713412441</v>
      </c>
      <c r="W1483">
        <v>548.9765625</v>
      </c>
      <c r="X1483">
        <v>382.33937549591099</v>
      </c>
      <c r="Y1483">
        <v>379</v>
      </c>
      <c r="Z1483">
        <v>1398.94030761719</v>
      </c>
      <c r="AA1483">
        <v>1232.3298835754399</v>
      </c>
      <c r="AB1483">
        <v>1263</v>
      </c>
      <c r="AC1483">
        <v>0.39242315023081276</v>
      </c>
      <c r="AD1483">
        <v>0.31025732686657292</v>
      </c>
      <c r="AE1483">
        <v>0.30007917656373712</v>
      </c>
      <c r="AF1483">
        <v>1580.9325239111099</v>
      </c>
      <c r="AG1483">
        <v>1323.8272094726599</v>
      </c>
      <c r="AH1483">
        <v>846</v>
      </c>
      <c r="AI1483">
        <v>0.29880929880929791</v>
      </c>
      <c r="AJ1483">
        <v>0.32195772308687315</v>
      </c>
      <c r="AK1483">
        <v>0.18947368421052632</v>
      </c>
      <c r="AL1483">
        <f t="shared" si="544"/>
        <v>0.70119070119070215</v>
      </c>
      <c r="AM1483">
        <f t="shared" si="544"/>
        <v>0.67804227691312691</v>
      </c>
      <c r="AN1483">
        <f t="shared" si="544"/>
        <v>0.81052631578947365</v>
      </c>
      <c r="AO1483">
        <v>69169.137327677628</v>
      </c>
      <c r="AP1483">
        <v>70191.314671025757</v>
      </c>
      <c r="AQ1483">
        <v>75417</v>
      </c>
      <c r="AR1483">
        <v>1157.6111111111111</v>
      </c>
      <c r="AS1483">
        <v>1076.7560300514037</v>
      </c>
      <c r="AT1483">
        <v>1210</v>
      </c>
      <c r="AU1483">
        <f t="shared" si="530"/>
        <v>2.3148424277575241E-2</v>
      </c>
      <c r="AV1483">
        <f t="shared" si="531"/>
        <v>-0.13248403887634683</v>
      </c>
      <c r="AW1483">
        <v>-3.961934186328564E-3</v>
      </c>
      <c r="AX1483">
        <v>7.5580015163347683E-2</v>
      </c>
      <c r="AY1483" s="1">
        <f t="shared" si="532"/>
        <v>1022.1773433481285</v>
      </c>
      <c r="AZ1483" s="1">
        <f t="shared" si="533"/>
        <v>5225.685328974243</v>
      </c>
      <c r="BA1483" s="1">
        <f t="shared" si="545"/>
        <v>-80.855081059707345</v>
      </c>
      <c r="BB1483" s="1">
        <f t="shared" si="546"/>
        <v>133.24396994859626</v>
      </c>
      <c r="BC1483">
        <f t="shared" si="534"/>
        <v>1</v>
      </c>
      <c r="BD1483">
        <f t="shared" si="535"/>
        <v>1</v>
      </c>
      <c r="BE1483">
        <f t="shared" si="536"/>
        <v>0</v>
      </c>
      <c r="BF1483">
        <f t="shared" si="537"/>
        <v>0</v>
      </c>
      <c r="BG1483">
        <f t="shared" si="538"/>
        <v>1</v>
      </c>
      <c r="BH1483">
        <f t="shared" si="539"/>
        <v>1</v>
      </c>
      <c r="BI1483">
        <f t="shared" si="540"/>
        <v>0</v>
      </c>
      <c r="BJ1483">
        <f t="shared" si="541"/>
        <v>0</v>
      </c>
      <c r="BK1483">
        <f t="shared" si="542"/>
        <v>1</v>
      </c>
      <c r="BL1483">
        <f t="shared" si="543"/>
        <v>0</v>
      </c>
      <c r="BM1483">
        <f t="shared" si="547"/>
        <v>0</v>
      </c>
      <c r="BN1483">
        <f t="shared" si="548"/>
        <v>0</v>
      </c>
      <c r="BO1483">
        <f>IF(AND(AU1483&gt;'County Avg'!$E$3,'Gentrification Calcs'!AW1483&gt;'County Avg'!$E$4,'Gentrification Calcs'!AY1483&gt;'County Avg'!$E$5,'Gentrification Calcs'!BA1483&gt;'County Avg'!$E$6),1,0)</f>
        <v>0</v>
      </c>
      <c r="BP1483">
        <f>IF(AND(AV1483&gt;'County Avg'!$F$3,'Gentrification Calcs'!AX1483&gt;'County Avg'!$F$4,'Gentrification Calcs'!AZ1483&gt;'County Avg'!$F$5,'Gentrification Calcs'!BB1483&gt;'County Avg'!$F$6),1,0)</f>
        <v>0</v>
      </c>
      <c r="BQ1483">
        <f t="shared" si="549"/>
        <v>0</v>
      </c>
      <c r="BR1483">
        <f t="shared" si="550"/>
        <v>0</v>
      </c>
      <c r="BS1483">
        <f t="shared" si="551"/>
        <v>0</v>
      </c>
      <c r="BT1483">
        <f t="shared" si="552"/>
        <v>0</v>
      </c>
    </row>
    <row r="1484" spans="1:72" x14ac:dyDescent="0.25">
      <c r="A1484">
        <v>6037502100</v>
      </c>
      <c r="B1484">
        <v>5745.2258154990104</v>
      </c>
      <c r="C1484">
        <v>5916.7474806308701</v>
      </c>
      <c r="D1484">
        <v>5421</v>
      </c>
      <c r="E1484">
        <v>1793.054768</v>
      </c>
      <c r="F1484">
        <v>1566.9331050000001</v>
      </c>
      <c r="G1484">
        <v>1610</v>
      </c>
      <c r="H1484">
        <v>384.29079800962256</v>
      </c>
      <c r="I1484">
        <v>622.49702612044325</v>
      </c>
      <c r="J1484">
        <v>656.76139999999998</v>
      </c>
      <c r="K1484">
        <v>0.21432184050812136</v>
      </c>
      <c r="L1484">
        <v>0.39727096462132838</v>
      </c>
      <c r="M1484">
        <v>0.40792633540372669</v>
      </c>
      <c r="N1484">
        <v>3500.1145459999998</v>
      </c>
      <c r="O1484">
        <v>3139.8659670000002</v>
      </c>
      <c r="P1484">
        <v>3656</v>
      </c>
      <c r="Q1484">
        <v>213.01161099999999</v>
      </c>
      <c r="R1484">
        <v>288.98767090000001</v>
      </c>
      <c r="S1484">
        <v>413</v>
      </c>
      <c r="T1484">
        <v>6.0858468544532029E-2</v>
      </c>
      <c r="U1484">
        <v>9.2038218808465466E-2</v>
      </c>
      <c r="V1484">
        <v>0.11296498905908096</v>
      </c>
      <c r="W1484">
        <v>488.02343535236997</v>
      </c>
      <c r="X1484">
        <v>595.97454833984398</v>
      </c>
      <c r="Y1484">
        <v>733</v>
      </c>
      <c r="Z1484">
        <v>1802.0597195960599</v>
      </c>
      <c r="AA1484">
        <v>1550.93383789063</v>
      </c>
      <c r="AB1484">
        <v>1610</v>
      </c>
      <c r="AC1484">
        <v>0.27081424108506386</v>
      </c>
      <c r="AD1484">
        <v>0.38426819621809771</v>
      </c>
      <c r="AE1484">
        <v>0.45527950310559007</v>
      </c>
      <c r="AF1484">
        <v>1704.0674758662101</v>
      </c>
      <c r="AG1484">
        <v>1145.95104980469</v>
      </c>
      <c r="AH1484">
        <v>686</v>
      </c>
      <c r="AI1484">
        <v>0.29660583075239849</v>
      </c>
      <c r="AJ1484">
        <v>0.19367922216658529</v>
      </c>
      <c r="AK1484">
        <v>0.12654491791182437</v>
      </c>
      <c r="AL1484">
        <f t="shared" si="544"/>
        <v>0.70339416924760156</v>
      </c>
      <c r="AM1484">
        <f t="shared" si="544"/>
        <v>0.80632077783341471</v>
      </c>
      <c r="AN1484">
        <f t="shared" si="544"/>
        <v>0.87345508208817568</v>
      </c>
      <c r="AO1484">
        <v>70825.220572640508</v>
      </c>
      <c r="AP1484">
        <v>58591.789946873731</v>
      </c>
      <c r="AQ1484">
        <v>51983</v>
      </c>
      <c r="AR1484">
        <v>1105.7777777777778</v>
      </c>
      <c r="AS1484">
        <v>963.12850929221042</v>
      </c>
      <c r="AT1484">
        <v>1085</v>
      </c>
      <c r="AU1484">
        <f t="shared" si="530"/>
        <v>-0.10292660858581321</v>
      </c>
      <c r="AV1484">
        <f t="shared" si="531"/>
        <v>-6.7134304254760913E-2</v>
      </c>
      <c r="AW1484">
        <v>3.1179750263933437E-2</v>
      </c>
      <c r="AX1484">
        <v>2.0926770250615498E-2</v>
      </c>
      <c r="AY1484" s="1">
        <f t="shared" si="532"/>
        <v>-12233.430625766778</v>
      </c>
      <c r="AZ1484" s="1">
        <f t="shared" si="533"/>
        <v>-6608.7899468737305</v>
      </c>
      <c r="BA1484" s="1">
        <f t="shared" si="545"/>
        <v>-142.6492684855674</v>
      </c>
      <c r="BB1484" s="1">
        <f t="shared" si="546"/>
        <v>121.87149070778958</v>
      </c>
      <c r="BC1484">
        <f t="shared" si="534"/>
        <v>1</v>
      </c>
      <c r="BD1484">
        <f t="shared" si="535"/>
        <v>1</v>
      </c>
      <c r="BE1484">
        <f t="shared" si="536"/>
        <v>0</v>
      </c>
      <c r="BF1484">
        <f t="shared" si="537"/>
        <v>0</v>
      </c>
      <c r="BG1484">
        <f t="shared" si="538"/>
        <v>1</v>
      </c>
      <c r="BH1484">
        <f t="shared" si="539"/>
        <v>1</v>
      </c>
      <c r="BI1484">
        <f t="shared" si="540"/>
        <v>0</v>
      </c>
      <c r="BJ1484">
        <f t="shared" si="541"/>
        <v>0</v>
      </c>
      <c r="BK1484">
        <f t="shared" si="542"/>
        <v>1</v>
      </c>
      <c r="BL1484">
        <f t="shared" si="543"/>
        <v>1</v>
      </c>
      <c r="BM1484">
        <f t="shared" si="547"/>
        <v>0</v>
      </c>
      <c r="BN1484">
        <f t="shared" si="548"/>
        <v>0</v>
      </c>
      <c r="BO1484">
        <f>IF(AND(AU1484&gt;'County Avg'!$E$3,'Gentrification Calcs'!AW1484&gt;'County Avg'!$E$4,'Gentrification Calcs'!AY1484&gt;'County Avg'!$E$5,'Gentrification Calcs'!BA1484&gt;'County Avg'!$E$6),1,0)</f>
        <v>0</v>
      </c>
      <c r="BP1484">
        <f>IF(AND(AV1484&gt;'County Avg'!$F$3,'Gentrification Calcs'!AX1484&gt;'County Avg'!$F$4,'Gentrification Calcs'!AZ1484&gt;'County Avg'!$F$5,'Gentrification Calcs'!BB1484&gt;'County Avg'!$F$6),1,0)</f>
        <v>0</v>
      </c>
      <c r="BQ1484">
        <f t="shared" si="549"/>
        <v>0</v>
      </c>
      <c r="BR1484">
        <f t="shared" si="550"/>
        <v>0</v>
      </c>
      <c r="BS1484">
        <f t="shared" si="551"/>
        <v>0</v>
      </c>
      <c r="BT1484">
        <f t="shared" si="552"/>
        <v>0</v>
      </c>
    </row>
    <row r="1485" spans="1:72" x14ac:dyDescent="0.25">
      <c r="A1485">
        <v>6037502200</v>
      </c>
      <c r="B1485">
        <v>6042.3134503939</v>
      </c>
      <c r="C1485">
        <v>6467.2525810193602</v>
      </c>
      <c r="D1485">
        <v>6297</v>
      </c>
      <c r="E1485">
        <v>1468.150513</v>
      </c>
      <c r="F1485">
        <v>1826.0668909999999</v>
      </c>
      <c r="G1485">
        <v>1728</v>
      </c>
      <c r="H1485">
        <v>641.36520022654884</v>
      </c>
      <c r="I1485">
        <v>694.80477387955682</v>
      </c>
      <c r="J1485">
        <v>673.15779999999995</v>
      </c>
      <c r="K1485">
        <v>0.43685248518286546</v>
      </c>
      <c r="L1485">
        <v>0.38049250950443786</v>
      </c>
      <c r="M1485">
        <v>0.38955891203703702</v>
      </c>
      <c r="N1485">
        <v>3304.253009</v>
      </c>
      <c r="O1485">
        <v>3957.1340380000001</v>
      </c>
      <c r="P1485">
        <v>4182</v>
      </c>
      <c r="Q1485">
        <v>125.0890579</v>
      </c>
      <c r="R1485">
        <v>320.01233660000003</v>
      </c>
      <c r="S1485">
        <v>536</v>
      </c>
      <c r="T1485">
        <v>3.785698539406248E-2</v>
      </c>
      <c r="U1485">
        <v>8.086972377658945E-2</v>
      </c>
      <c r="V1485">
        <v>0.12816834050693449</v>
      </c>
      <c r="W1485">
        <v>570.58166503906295</v>
      </c>
      <c r="X1485">
        <v>517.02544165775203</v>
      </c>
      <c r="Y1485">
        <v>565</v>
      </c>
      <c r="Z1485">
        <v>1510.57836914063</v>
      </c>
      <c r="AA1485">
        <v>1818.0662080720101</v>
      </c>
      <c r="AB1485">
        <v>1728</v>
      </c>
      <c r="AC1485">
        <v>0.37772397427064153</v>
      </c>
      <c r="AD1485">
        <v>0.28438207550540073</v>
      </c>
      <c r="AE1485">
        <v>0.32696759259259262</v>
      </c>
      <c r="AF1485">
        <v>702.98586269110604</v>
      </c>
      <c r="AG1485">
        <v>1027.0489196963599</v>
      </c>
      <c r="AH1485">
        <v>821</v>
      </c>
      <c r="AI1485">
        <v>0.11634382566585952</v>
      </c>
      <c r="AJ1485">
        <v>0.15880760907817795</v>
      </c>
      <c r="AK1485">
        <v>0.13037954581546768</v>
      </c>
      <c r="AL1485">
        <f t="shared" si="544"/>
        <v>0.88365617433414045</v>
      </c>
      <c r="AM1485">
        <f t="shared" si="544"/>
        <v>0.84119239092182208</v>
      </c>
      <c r="AN1485">
        <f t="shared" si="544"/>
        <v>0.86962045418453227</v>
      </c>
      <c r="AO1485">
        <v>65753.579003181338</v>
      </c>
      <c r="AP1485">
        <v>63233.277482631798</v>
      </c>
      <c r="AQ1485">
        <v>62065</v>
      </c>
      <c r="AR1485">
        <v>1231.9055555555556</v>
      </c>
      <c r="AS1485">
        <v>1115.9845788849348</v>
      </c>
      <c r="AT1485">
        <v>1208</v>
      </c>
      <c r="AU1485">
        <f t="shared" si="530"/>
        <v>4.2463783412318434E-2</v>
      </c>
      <c r="AV1485">
        <f t="shared" si="531"/>
        <v>-2.8428063262710274E-2</v>
      </c>
      <c r="AW1485">
        <v>4.301273838252697E-2</v>
      </c>
      <c r="AX1485">
        <v>4.7298616730345036E-2</v>
      </c>
      <c r="AY1485" s="1">
        <f t="shared" si="532"/>
        <v>-2520.3015205495394</v>
      </c>
      <c r="AZ1485" s="1">
        <f t="shared" si="533"/>
        <v>-1168.2774826317982</v>
      </c>
      <c r="BA1485" s="1">
        <f t="shared" si="545"/>
        <v>-115.9209766706208</v>
      </c>
      <c r="BB1485" s="1">
        <f t="shared" si="546"/>
        <v>92.015421115065237</v>
      </c>
      <c r="BC1485">
        <f t="shared" si="534"/>
        <v>1</v>
      </c>
      <c r="BD1485">
        <f t="shared" si="535"/>
        <v>1</v>
      </c>
      <c r="BE1485">
        <f t="shared" si="536"/>
        <v>1</v>
      </c>
      <c r="BF1485">
        <f t="shared" si="537"/>
        <v>0</v>
      </c>
      <c r="BG1485">
        <f t="shared" si="538"/>
        <v>1</v>
      </c>
      <c r="BH1485">
        <f t="shared" si="539"/>
        <v>1</v>
      </c>
      <c r="BI1485">
        <f t="shared" si="540"/>
        <v>0</v>
      </c>
      <c r="BJ1485">
        <f t="shared" si="541"/>
        <v>0</v>
      </c>
      <c r="BK1485">
        <f t="shared" si="542"/>
        <v>1</v>
      </c>
      <c r="BL1485">
        <f t="shared" si="543"/>
        <v>1</v>
      </c>
      <c r="BM1485">
        <f t="shared" si="547"/>
        <v>1</v>
      </c>
      <c r="BN1485">
        <f t="shared" si="548"/>
        <v>0</v>
      </c>
      <c r="BO1485">
        <f>IF(AND(AU1485&gt;'County Avg'!$E$3,'Gentrification Calcs'!AW1485&gt;'County Avg'!$E$4,'Gentrification Calcs'!AY1485&gt;'County Avg'!$E$5,'Gentrification Calcs'!BA1485&gt;'County Avg'!$E$6),1,0)</f>
        <v>1</v>
      </c>
      <c r="BP1485">
        <f>IF(AND(AV1485&gt;'County Avg'!$F$3,'Gentrification Calcs'!AX1485&gt;'County Avg'!$F$4,'Gentrification Calcs'!AZ1485&gt;'County Avg'!$F$5,'Gentrification Calcs'!BB1485&gt;'County Avg'!$F$6),1,0)</f>
        <v>0</v>
      </c>
      <c r="BQ1485">
        <f t="shared" si="549"/>
        <v>1</v>
      </c>
      <c r="BR1485">
        <f t="shared" si="550"/>
        <v>0</v>
      </c>
      <c r="BS1485">
        <f t="shared" si="551"/>
        <v>1</v>
      </c>
      <c r="BT1485">
        <f t="shared" si="552"/>
        <v>0</v>
      </c>
    </row>
    <row r="1486" spans="1:72" x14ac:dyDescent="0.25">
      <c r="A1486">
        <v>6037502301</v>
      </c>
      <c r="B1486">
        <v>2189.5005649888899</v>
      </c>
      <c r="C1486">
        <v>5388.8620280027399</v>
      </c>
      <c r="D1486">
        <v>6485</v>
      </c>
      <c r="E1486">
        <v>532.00091550000002</v>
      </c>
      <c r="F1486">
        <v>1300.9313959999999</v>
      </c>
      <c r="G1486">
        <v>1317</v>
      </c>
      <c r="H1486">
        <v>584.35169487862663</v>
      </c>
      <c r="I1486">
        <v>424.03716105808189</v>
      </c>
      <c r="J1486">
        <v>423.86759999999998</v>
      </c>
      <c r="K1486">
        <v>1.0984035512973223</v>
      </c>
      <c r="L1486">
        <v>0.32594890273374716</v>
      </c>
      <c r="M1486">
        <v>0.32184328018223235</v>
      </c>
      <c r="N1486">
        <v>1197.3334199999999</v>
      </c>
      <c r="O1486">
        <v>3134.3786620000001</v>
      </c>
      <c r="P1486">
        <v>4144</v>
      </c>
      <c r="Q1486">
        <v>45.327434539999999</v>
      </c>
      <c r="R1486">
        <v>175.1828003</v>
      </c>
      <c r="S1486">
        <v>169</v>
      </c>
      <c r="T1486">
        <v>3.7856986018146896E-2</v>
      </c>
      <c r="U1486">
        <v>5.5890758325995771E-2</v>
      </c>
      <c r="V1486">
        <v>4.0781853281853284E-2</v>
      </c>
      <c r="W1486">
        <v>206.75671386718801</v>
      </c>
      <c r="X1486">
        <v>279.69528198242199</v>
      </c>
      <c r="Y1486">
        <v>243</v>
      </c>
      <c r="Z1486">
        <v>547.37512207031295</v>
      </c>
      <c r="AA1486">
        <v>1301.9267578125</v>
      </c>
      <c r="AB1486">
        <v>1317</v>
      </c>
      <c r="AC1486">
        <v>0.3777239876835855</v>
      </c>
      <c r="AD1486">
        <v>0.21483181008766314</v>
      </c>
      <c r="AE1486">
        <v>0.18451025056947609</v>
      </c>
      <c r="AF1486">
        <v>254.73487202836799</v>
      </c>
      <c r="AG1486">
        <v>402.12417602539102</v>
      </c>
      <c r="AH1486">
        <v>333</v>
      </c>
      <c r="AI1486">
        <v>0.11634382566585937</v>
      </c>
      <c r="AJ1486">
        <v>7.462135306782558E-2</v>
      </c>
      <c r="AK1486">
        <v>5.1349267540478027E-2</v>
      </c>
      <c r="AL1486">
        <f t="shared" si="544"/>
        <v>0.88365617433414068</v>
      </c>
      <c r="AM1486">
        <f t="shared" si="544"/>
        <v>0.92537864693217442</v>
      </c>
      <c r="AN1486">
        <f t="shared" si="544"/>
        <v>0.94865073245952192</v>
      </c>
      <c r="AO1486">
        <v>61032.018557794276</v>
      </c>
      <c r="AP1486">
        <v>69611.128729055999</v>
      </c>
      <c r="AQ1486">
        <v>59077</v>
      </c>
      <c r="AR1486">
        <v>1057.4000000000001</v>
      </c>
      <c r="AS1486">
        <v>1193.0889679715303</v>
      </c>
      <c r="AT1486">
        <v>1224</v>
      </c>
      <c r="AU1486">
        <f t="shared" si="530"/>
        <v>-4.1722472598033786E-2</v>
      </c>
      <c r="AV1486">
        <f t="shared" si="531"/>
        <v>-2.3272085527347552E-2</v>
      </c>
      <c r="AW1486">
        <v>1.8033772307848875E-2</v>
      </c>
      <c r="AX1486">
        <v>-1.5108905044142487E-2</v>
      </c>
      <c r="AY1486" s="1">
        <f t="shared" si="532"/>
        <v>8579.1101712617237</v>
      </c>
      <c r="AZ1486" s="1">
        <f t="shared" si="533"/>
        <v>-10534.128729055999</v>
      </c>
      <c r="BA1486" s="1">
        <f t="shared" si="545"/>
        <v>135.68896797153025</v>
      </c>
      <c r="BB1486" s="1">
        <f t="shared" si="546"/>
        <v>30.911032028469663</v>
      </c>
      <c r="BC1486">
        <f t="shared" si="534"/>
        <v>1</v>
      </c>
      <c r="BD1486">
        <f t="shared" si="535"/>
        <v>1</v>
      </c>
      <c r="BE1486">
        <f t="shared" si="536"/>
        <v>1</v>
      </c>
      <c r="BF1486">
        <f t="shared" si="537"/>
        <v>0</v>
      </c>
      <c r="BG1486">
        <f t="shared" si="538"/>
        <v>1</v>
      </c>
      <c r="BH1486">
        <f t="shared" si="539"/>
        <v>1</v>
      </c>
      <c r="BI1486">
        <f t="shared" si="540"/>
        <v>0</v>
      </c>
      <c r="BJ1486">
        <f t="shared" si="541"/>
        <v>0</v>
      </c>
      <c r="BK1486">
        <f t="shared" si="542"/>
        <v>1</v>
      </c>
      <c r="BL1486">
        <f t="shared" si="543"/>
        <v>1</v>
      </c>
      <c r="BM1486">
        <f t="shared" si="547"/>
        <v>1</v>
      </c>
      <c r="BN1486">
        <f t="shared" si="548"/>
        <v>0</v>
      </c>
      <c r="BO1486">
        <f>IF(AND(AU1486&gt;'County Avg'!$E$3,'Gentrification Calcs'!AW1486&gt;'County Avg'!$E$4,'Gentrification Calcs'!AY1486&gt;'County Avg'!$E$5,'Gentrification Calcs'!BA1486&gt;'County Avg'!$E$6),1,0)</f>
        <v>0</v>
      </c>
      <c r="BP1486">
        <f>IF(AND(AV1486&gt;'County Avg'!$F$3,'Gentrification Calcs'!AX1486&gt;'County Avg'!$F$4,'Gentrification Calcs'!AZ1486&gt;'County Avg'!$F$5,'Gentrification Calcs'!BB1486&gt;'County Avg'!$F$6),1,0)</f>
        <v>0</v>
      </c>
      <c r="BQ1486">
        <f t="shared" si="549"/>
        <v>0</v>
      </c>
      <c r="BR1486">
        <f t="shared" si="550"/>
        <v>0</v>
      </c>
      <c r="BS1486">
        <f t="shared" si="551"/>
        <v>0</v>
      </c>
      <c r="BT1486">
        <f t="shared" si="552"/>
        <v>0</v>
      </c>
    </row>
    <row r="1487" spans="1:72" x14ac:dyDescent="0.25">
      <c r="A1487">
        <v>6037502302</v>
      </c>
      <c r="B1487">
        <v>4114.0996281718199</v>
      </c>
      <c r="C1487">
        <v>3008</v>
      </c>
      <c r="D1487">
        <v>2431</v>
      </c>
      <c r="E1487">
        <v>1070.4316409999999</v>
      </c>
      <c r="F1487">
        <v>722</v>
      </c>
      <c r="G1487">
        <v>677</v>
      </c>
      <c r="H1487">
        <v>211.7464405964509</v>
      </c>
      <c r="I1487">
        <v>336.0104</v>
      </c>
      <c r="J1487">
        <v>435.27</v>
      </c>
      <c r="K1487">
        <v>0.19781407096546291</v>
      </c>
      <c r="L1487">
        <v>0.46538836565096953</v>
      </c>
      <c r="M1487">
        <v>0.64293943870014769</v>
      </c>
      <c r="N1487">
        <v>2371.0913730000002</v>
      </c>
      <c r="O1487">
        <v>1578</v>
      </c>
      <c r="P1487">
        <v>1482</v>
      </c>
      <c r="Q1487">
        <v>95.712829589999998</v>
      </c>
      <c r="R1487">
        <v>80</v>
      </c>
      <c r="S1487">
        <v>80</v>
      </c>
      <c r="T1487">
        <v>4.0366571562740018E-2</v>
      </c>
      <c r="U1487">
        <v>5.0697084917617236E-2</v>
      </c>
      <c r="V1487">
        <v>5.3981106612685563E-2</v>
      </c>
      <c r="W1487">
        <v>231.26289367675801</v>
      </c>
      <c r="X1487">
        <v>476</v>
      </c>
      <c r="Y1487">
        <v>433</v>
      </c>
      <c r="Z1487">
        <v>1069.91418457031</v>
      </c>
      <c r="AA1487">
        <v>714</v>
      </c>
      <c r="AB1487">
        <v>677</v>
      </c>
      <c r="AC1487">
        <v>0.21615088108177188</v>
      </c>
      <c r="AD1487">
        <v>0.66666666666666663</v>
      </c>
      <c r="AE1487">
        <v>0.63958641063515509</v>
      </c>
      <c r="AF1487">
        <v>534.95711965916303</v>
      </c>
      <c r="AG1487">
        <v>178</v>
      </c>
      <c r="AH1487">
        <v>112</v>
      </c>
      <c r="AI1487">
        <v>0.1300301810865192</v>
      </c>
      <c r="AJ1487">
        <v>5.9175531914893616E-2</v>
      </c>
      <c r="AK1487">
        <v>4.6071575483340191E-2</v>
      </c>
      <c r="AL1487">
        <f t="shared" si="544"/>
        <v>0.8699698189134808</v>
      </c>
      <c r="AM1487">
        <f t="shared" si="544"/>
        <v>0.94082446808510634</v>
      </c>
      <c r="AN1487">
        <f t="shared" si="544"/>
        <v>0.95392842451665982</v>
      </c>
      <c r="AO1487">
        <v>60999.368504772006</v>
      </c>
      <c r="AP1487">
        <v>51439.425418880266</v>
      </c>
      <c r="AQ1487">
        <v>35972</v>
      </c>
      <c r="AR1487">
        <v>1043.5777777777778</v>
      </c>
      <c r="AS1487">
        <v>879.26057730328205</v>
      </c>
      <c r="AT1487">
        <v>1087</v>
      </c>
      <c r="AU1487">
        <f t="shared" si="530"/>
        <v>-7.0854649171625594E-2</v>
      </c>
      <c r="AV1487">
        <f t="shared" si="531"/>
        <v>-1.3103956431553425E-2</v>
      </c>
      <c r="AW1487">
        <v>1.0330513354877217E-2</v>
      </c>
      <c r="AX1487">
        <v>3.2840216950683274E-3</v>
      </c>
      <c r="AY1487" s="1">
        <f t="shared" si="532"/>
        <v>-9559.9430858917403</v>
      </c>
      <c r="AZ1487" s="1">
        <f t="shared" si="533"/>
        <v>-15467.425418880266</v>
      </c>
      <c r="BA1487" s="1">
        <f t="shared" si="545"/>
        <v>-164.31720047449573</v>
      </c>
      <c r="BB1487" s="1">
        <f t="shared" si="546"/>
        <v>207.73942269671795</v>
      </c>
      <c r="BC1487">
        <f t="shared" si="534"/>
        <v>1</v>
      </c>
      <c r="BD1487">
        <f t="shared" si="535"/>
        <v>1</v>
      </c>
      <c r="BE1487">
        <f t="shared" si="536"/>
        <v>0</v>
      </c>
      <c r="BF1487">
        <f t="shared" si="537"/>
        <v>1</v>
      </c>
      <c r="BG1487">
        <f t="shared" si="538"/>
        <v>1</v>
      </c>
      <c r="BH1487">
        <f t="shared" si="539"/>
        <v>1</v>
      </c>
      <c r="BI1487">
        <f t="shared" si="540"/>
        <v>0</v>
      </c>
      <c r="BJ1487">
        <f t="shared" si="541"/>
        <v>1</v>
      </c>
      <c r="BK1487">
        <f t="shared" si="542"/>
        <v>1</v>
      </c>
      <c r="BL1487">
        <f t="shared" si="543"/>
        <v>1</v>
      </c>
      <c r="BM1487">
        <f t="shared" si="547"/>
        <v>0</v>
      </c>
      <c r="BN1487">
        <f t="shared" si="548"/>
        <v>1</v>
      </c>
      <c r="BO1487">
        <f>IF(AND(AU1487&gt;'County Avg'!$E$3,'Gentrification Calcs'!AW1487&gt;'County Avg'!$E$4,'Gentrification Calcs'!AY1487&gt;'County Avg'!$E$5,'Gentrification Calcs'!BA1487&gt;'County Avg'!$E$6),1,0)</f>
        <v>0</v>
      </c>
      <c r="BP1487">
        <f>IF(AND(AV1487&gt;'County Avg'!$F$3,'Gentrification Calcs'!AX1487&gt;'County Avg'!$F$4,'Gentrification Calcs'!AZ1487&gt;'County Avg'!$F$5,'Gentrification Calcs'!BB1487&gt;'County Avg'!$F$6),1,0)</f>
        <v>0</v>
      </c>
      <c r="BQ1487">
        <f t="shared" si="549"/>
        <v>0</v>
      </c>
      <c r="BR1487">
        <f t="shared" si="550"/>
        <v>0</v>
      </c>
      <c r="BS1487">
        <f t="shared" si="551"/>
        <v>0</v>
      </c>
      <c r="BT1487">
        <f t="shared" si="552"/>
        <v>0</v>
      </c>
    </row>
    <row r="1488" spans="1:72" x14ac:dyDescent="0.25">
      <c r="A1488">
        <v>6037502401</v>
      </c>
      <c r="B1488">
        <v>3837.9003923076202</v>
      </c>
      <c r="C1488">
        <v>4552</v>
      </c>
      <c r="D1488">
        <v>4683</v>
      </c>
      <c r="E1488">
        <v>998.56842040000004</v>
      </c>
      <c r="F1488">
        <v>1149</v>
      </c>
      <c r="G1488">
        <v>1308</v>
      </c>
      <c r="H1488">
        <v>393.29964658677108</v>
      </c>
      <c r="I1488">
        <v>391.5068</v>
      </c>
      <c r="J1488">
        <v>431.65219999999999</v>
      </c>
      <c r="K1488">
        <v>0.39386349352929234</v>
      </c>
      <c r="L1488">
        <v>0.34073698868581376</v>
      </c>
      <c r="M1488">
        <v>0.33000932721712539</v>
      </c>
      <c r="N1488">
        <v>2211.9086390000002</v>
      </c>
      <c r="O1488">
        <v>2573</v>
      </c>
      <c r="P1488">
        <v>3102</v>
      </c>
      <c r="Q1488">
        <v>89.287170410000002</v>
      </c>
      <c r="R1488">
        <v>255</v>
      </c>
      <c r="S1488">
        <v>318</v>
      </c>
      <c r="T1488">
        <v>4.036657248663153E-2</v>
      </c>
      <c r="U1488">
        <v>9.9106101826661491E-2</v>
      </c>
      <c r="V1488">
        <v>0.10251450676982592</v>
      </c>
      <c r="W1488">
        <v>215.73710632324199</v>
      </c>
      <c r="X1488">
        <v>309</v>
      </c>
      <c r="Y1488">
        <v>476</v>
      </c>
      <c r="Z1488">
        <v>998.08575439453102</v>
      </c>
      <c r="AA1488">
        <v>1152</v>
      </c>
      <c r="AB1488">
        <v>1308</v>
      </c>
      <c r="AC1488">
        <v>0.21615087218043166</v>
      </c>
      <c r="AD1488">
        <v>0.26822916666666669</v>
      </c>
      <c r="AE1488">
        <v>0.36391437308868502</v>
      </c>
      <c r="AF1488">
        <v>499.04288300378198</v>
      </c>
      <c r="AG1488">
        <v>344</v>
      </c>
      <c r="AH1488">
        <v>263</v>
      </c>
      <c r="AI1488">
        <v>0.13003018108651895</v>
      </c>
      <c r="AJ1488">
        <v>7.5571177504393669E-2</v>
      </c>
      <c r="AK1488">
        <v>5.6160580824257955E-2</v>
      </c>
      <c r="AL1488">
        <f t="shared" si="544"/>
        <v>0.86996981891348102</v>
      </c>
      <c r="AM1488">
        <f t="shared" si="544"/>
        <v>0.92442882249560632</v>
      </c>
      <c r="AN1488">
        <f t="shared" si="544"/>
        <v>0.94383941917574199</v>
      </c>
      <c r="AO1488">
        <v>65753.579003181338</v>
      </c>
      <c r="AP1488">
        <v>65351.305680425015</v>
      </c>
      <c r="AQ1488">
        <v>62745</v>
      </c>
      <c r="AR1488">
        <v>1148.9722222222222</v>
      </c>
      <c r="AS1488">
        <v>890.08224594701471</v>
      </c>
      <c r="AT1488">
        <v>1224</v>
      </c>
      <c r="AU1488">
        <f t="shared" si="530"/>
        <v>-5.4459003582125284E-2</v>
      </c>
      <c r="AV1488">
        <f t="shared" si="531"/>
        <v>-1.9410596680135714E-2</v>
      </c>
      <c r="AW1488">
        <v>5.8739529340029961E-2</v>
      </c>
      <c r="AX1488">
        <v>3.4084049431644253E-3</v>
      </c>
      <c r="AY1488" s="1">
        <f t="shared" si="532"/>
        <v>-402.27332275632216</v>
      </c>
      <c r="AZ1488" s="1">
        <f t="shared" si="533"/>
        <v>-2606.3056804250155</v>
      </c>
      <c r="BA1488" s="1">
        <f t="shared" si="545"/>
        <v>-258.88997627520746</v>
      </c>
      <c r="BB1488" s="1">
        <f t="shared" si="546"/>
        <v>333.91775405298529</v>
      </c>
      <c r="BC1488">
        <f t="shared" si="534"/>
        <v>1</v>
      </c>
      <c r="BD1488">
        <f t="shared" si="535"/>
        <v>1</v>
      </c>
      <c r="BE1488">
        <f t="shared" si="536"/>
        <v>0</v>
      </c>
      <c r="BF1488">
        <f t="shared" si="537"/>
        <v>0</v>
      </c>
      <c r="BG1488">
        <f t="shared" si="538"/>
        <v>1</v>
      </c>
      <c r="BH1488">
        <f t="shared" si="539"/>
        <v>1</v>
      </c>
      <c r="BI1488">
        <f t="shared" si="540"/>
        <v>0</v>
      </c>
      <c r="BJ1488">
        <f t="shared" si="541"/>
        <v>0</v>
      </c>
      <c r="BK1488">
        <f t="shared" si="542"/>
        <v>1</v>
      </c>
      <c r="BL1488">
        <f t="shared" si="543"/>
        <v>1</v>
      </c>
      <c r="BM1488">
        <f t="shared" si="547"/>
        <v>0</v>
      </c>
      <c r="BN1488">
        <f t="shared" si="548"/>
        <v>0</v>
      </c>
      <c r="BO1488">
        <f>IF(AND(AU1488&gt;'County Avg'!$E$3,'Gentrification Calcs'!AW1488&gt;'County Avg'!$E$4,'Gentrification Calcs'!AY1488&gt;'County Avg'!$E$5,'Gentrification Calcs'!BA1488&gt;'County Avg'!$E$6),1,0)</f>
        <v>0</v>
      </c>
      <c r="BP1488">
        <f>IF(AND(AV1488&gt;'County Avg'!$F$3,'Gentrification Calcs'!AX1488&gt;'County Avg'!$F$4,'Gentrification Calcs'!AZ1488&gt;'County Avg'!$F$5,'Gentrification Calcs'!BB1488&gt;'County Avg'!$F$6),1,0)</f>
        <v>0</v>
      </c>
      <c r="BQ1488">
        <f t="shared" si="549"/>
        <v>0</v>
      </c>
      <c r="BR1488">
        <f t="shared" si="550"/>
        <v>0</v>
      </c>
      <c r="BS1488">
        <f t="shared" si="551"/>
        <v>0</v>
      </c>
      <c r="BT1488">
        <f t="shared" si="552"/>
        <v>0</v>
      </c>
    </row>
    <row r="1489" spans="1:72" x14ac:dyDescent="0.25">
      <c r="A1489">
        <v>6037502402</v>
      </c>
      <c r="B1489">
        <v>3735.4527978072401</v>
      </c>
      <c r="C1489">
        <v>4173</v>
      </c>
      <c r="D1489">
        <v>3710</v>
      </c>
      <c r="E1489">
        <v>1095.778016</v>
      </c>
      <c r="F1489">
        <v>1017</v>
      </c>
      <c r="G1489">
        <v>909</v>
      </c>
      <c r="H1489">
        <v>366.89555537102206</v>
      </c>
      <c r="I1489">
        <v>376.75420000000003</v>
      </c>
      <c r="J1489">
        <v>303.1062</v>
      </c>
      <c r="K1489">
        <v>0.33482653421933778</v>
      </c>
      <c r="L1489">
        <v>0.37045644051130777</v>
      </c>
      <c r="M1489">
        <v>0.33345016501650165</v>
      </c>
      <c r="N1489">
        <v>2201.2173579999999</v>
      </c>
      <c r="O1489">
        <v>2348</v>
      </c>
      <c r="P1489">
        <v>2306</v>
      </c>
      <c r="Q1489">
        <v>273.83518770000001</v>
      </c>
      <c r="R1489">
        <v>214</v>
      </c>
      <c r="S1489">
        <v>223</v>
      </c>
      <c r="T1489">
        <v>0.12440170285991359</v>
      </c>
      <c r="U1489">
        <v>9.1141396933560478E-2</v>
      </c>
      <c r="V1489">
        <v>9.6704249783174323E-2</v>
      </c>
      <c r="W1489">
        <v>508.19619083404501</v>
      </c>
      <c r="X1489">
        <v>177</v>
      </c>
      <c r="Y1489">
        <v>146</v>
      </c>
      <c r="Z1489">
        <v>1079.83030033112</v>
      </c>
      <c r="AA1489">
        <v>1013</v>
      </c>
      <c r="AB1489">
        <v>909</v>
      </c>
      <c r="AC1489">
        <v>0.47062597769131992</v>
      </c>
      <c r="AD1489">
        <v>0.17472852912142153</v>
      </c>
      <c r="AE1489">
        <v>0.16061606160616063</v>
      </c>
      <c r="AF1489">
        <v>804.54362915957199</v>
      </c>
      <c r="AG1489">
        <v>337</v>
      </c>
      <c r="AH1489">
        <v>185</v>
      </c>
      <c r="AI1489">
        <v>0.21538048335983517</v>
      </c>
      <c r="AJ1489">
        <v>8.0757248981548041E-2</v>
      </c>
      <c r="AK1489">
        <v>4.9865229110512131E-2</v>
      </c>
      <c r="AL1489">
        <f t="shared" si="544"/>
        <v>0.78461951664016483</v>
      </c>
      <c r="AM1489">
        <f t="shared" si="544"/>
        <v>0.91924275101845199</v>
      </c>
      <c r="AN1489">
        <f t="shared" si="544"/>
        <v>0.95013477088948783</v>
      </c>
      <c r="AO1489">
        <v>65753.579003181338</v>
      </c>
      <c r="AP1489">
        <v>55869.809154066214</v>
      </c>
      <c r="AQ1489">
        <v>72679</v>
      </c>
      <c r="AR1489">
        <v>1148.9722222222222</v>
      </c>
      <c r="AS1489">
        <v>1163.3293792012655</v>
      </c>
      <c r="AT1489">
        <v>1712</v>
      </c>
      <c r="AU1489">
        <f t="shared" si="530"/>
        <v>-0.13462323437828713</v>
      </c>
      <c r="AV1489">
        <f t="shared" si="531"/>
        <v>-3.089201987103591E-2</v>
      </c>
      <c r="AW1489">
        <v>-3.3260305926353109E-2</v>
      </c>
      <c r="AX1489">
        <v>5.5628528496138446E-3</v>
      </c>
      <c r="AY1489" s="1">
        <f t="shared" si="532"/>
        <v>-9883.7698491151241</v>
      </c>
      <c r="AZ1489" s="1">
        <f t="shared" si="533"/>
        <v>16809.190845933786</v>
      </c>
      <c r="BA1489" s="1">
        <f t="shared" si="545"/>
        <v>14.357156979043339</v>
      </c>
      <c r="BB1489" s="1">
        <f t="shared" si="546"/>
        <v>548.67062079873449</v>
      </c>
      <c r="BC1489">
        <f t="shared" si="534"/>
        <v>1</v>
      </c>
      <c r="BD1489">
        <f t="shared" si="535"/>
        <v>1</v>
      </c>
      <c r="BE1489">
        <f t="shared" si="536"/>
        <v>0</v>
      </c>
      <c r="BF1489">
        <f t="shared" si="537"/>
        <v>0</v>
      </c>
      <c r="BG1489">
        <f t="shared" si="538"/>
        <v>1</v>
      </c>
      <c r="BH1489">
        <f t="shared" si="539"/>
        <v>1</v>
      </c>
      <c r="BI1489">
        <f t="shared" si="540"/>
        <v>0</v>
      </c>
      <c r="BJ1489">
        <f t="shared" si="541"/>
        <v>0</v>
      </c>
      <c r="BK1489">
        <f t="shared" si="542"/>
        <v>1</v>
      </c>
      <c r="BL1489">
        <f t="shared" si="543"/>
        <v>1</v>
      </c>
      <c r="BM1489">
        <f t="shared" si="547"/>
        <v>0</v>
      </c>
      <c r="BN1489">
        <f t="shared" si="548"/>
        <v>0</v>
      </c>
      <c r="BO1489">
        <f>IF(AND(AU1489&gt;'County Avg'!$E$3,'Gentrification Calcs'!AW1489&gt;'County Avg'!$E$4,'Gentrification Calcs'!AY1489&gt;'County Avg'!$E$5,'Gentrification Calcs'!BA1489&gt;'County Avg'!$E$6),1,0)</f>
        <v>0</v>
      </c>
      <c r="BP1489">
        <f>IF(AND(AV1489&gt;'County Avg'!$F$3,'Gentrification Calcs'!AX1489&gt;'County Avg'!$F$4,'Gentrification Calcs'!AZ1489&gt;'County Avg'!$F$5,'Gentrification Calcs'!BB1489&gt;'County Avg'!$F$6),1,0)</f>
        <v>0</v>
      </c>
      <c r="BQ1489">
        <f t="shared" si="549"/>
        <v>0</v>
      </c>
      <c r="BR1489">
        <f t="shared" si="550"/>
        <v>0</v>
      </c>
      <c r="BS1489">
        <f t="shared" si="551"/>
        <v>0</v>
      </c>
      <c r="BT1489">
        <f t="shared" si="552"/>
        <v>0</v>
      </c>
    </row>
    <row r="1490" spans="1:72" x14ac:dyDescent="0.25">
      <c r="A1490">
        <v>6037502500</v>
      </c>
      <c r="B1490">
        <v>6758.9999797385799</v>
      </c>
      <c r="C1490">
        <v>4076</v>
      </c>
      <c r="D1490">
        <v>3893</v>
      </c>
      <c r="E1490">
        <v>1767</v>
      </c>
      <c r="F1490">
        <v>1068</v>
      </c>
      <c r="G1490">
        <v>1105</v>
      </c>
      <c r="H1490">
        <v>461.69460974218413</v>
      </c>
      <c r="I1490">
        <v>494.27699999999999</v>
      </c>
      <c r="J1490">
        <v>530.68960000000004</v>
      </c>
      <c r="K1490">
        <v>0.26128727206688407</v>
      </c>
      <c r="L1490">
        <v>0.46280617977528088</v>
      </c>
      <c r="M1490">
        <v>0.48026208144796384</v>
      </c>
      <c r="N1490">
        <v>3983.999988</v>
      </c>
      <c r="O1490">
        <v>2307</v>
      </c>
      <c r="P1490">
        <v>2464</v>
      </c>
      <c r="Q1490">
        <v>237</v>
      </c>
      <c r="R1490">
        <v>144</v>
      </c>
      <c r="S1490">
        <v>178</v>
      </c>
      <c r="T1490">
        <v>5.9487951986409493E-2</v>
      </c>
      <c r="U1490">
        <v>6.2418725617685307E-2</v>
      </c>
      <c r="V1490">
        <v>7.2240259740259744E-2</v>
      </c>
      <c r="W1490">
        <v>235</v>
      </c>
      <c r="X1490">
        <v>481</v>
      </c>
      <c r="Y1490">
        <v>456</v>
      </c>
      <c r="Z1490">
        <v>1793</v>
      </c>
      <c r="AA1490">
        <v>1066</v>
      </c>
      <c r="AB1490">
        <v>1105</v>
      </c>
      <c r="AC1490">
        <v>0.13106525376464026</v>
      </c>
      <c r="AD1490">
        <v>0.45121951219512196</v>
      </c>
      <c r="AE1490">
        <v>0.41266968325791853</v>
      </c>
      <c r="AF1490">
        <v>1138.99999658563</v>
      </c>
      <c r="AG1490">
        <v>433</v>
      </c>
      <c r="AH1490">
        <v>271</v>
      </c>
      <c r="AI1490">
        <v>0.16851605267051406</v>
      </c>
      <c r="AJ1490">
        <v>0.10623159960745829</v>
      </c>
      <c r="AK1490">
        <v>6.9612124325712815E-2</v>
      </c>
      <c r="AL1490">
        <f t="shared" si="544"/>
        <v>0.83148394732948594</v>
      </c>
      <c r="AM1490">
        <f t="shared" si="544"/>
        <v>0.89376840039254168</v>
      </c>
      <c r="AN1490">
        <f t="shared" si="544"/>
        <v>0.93038787567428716</v>
      </c>
      <c r="AO1490">
        <v>62952.930010604461</v>
      </c>
      <c r="AP1490">
        <v>48973.285655905194</v>
      </c>
      <c r="AQ1490">
        <v>50718</v>
      </c>
      <c r="AR1490">
        <v>1086.7722222222224</v>
      </c>
      <c r="AS1490">
        <v>875.2024515618823</v>
      </c>
      <c r="AT1490">
        <v>1200</v>
      </c>
      <c r="AU1490">
        <f t="shared" si="530"/>
        <v>-6.2284453063055772E-2</v>
      </c>
      <c r="AV1490">
        <f t="shared" si="531"/>
        <v>-3.6619475281745473E-2</v>
      </c>
      <c r="AW1490">
        <v>2.930773631275814E-3</v>
      </c>
      <c r="AX1490">
        <v>9.8215341225744365E-3</v>
      </c>
      <c r="AY1490" s="1">
        <f t="shared" si="532"/>
        <v>-13979.644354699267</v>
      </c>
      <c r="AZ1490" s="1">
        <f t="shared" si="533"/>
        <v>1744.7143440948057</v>
      </c>
      <c r="BA1490" s="1">
        <f t="shared" si="545"/>
        <v>-211.56977066034005</v>
      </c>
      <c r="BB1490" s="1">
        <f t="shared" si="546"/>
        <v>324.7975484381177</v>
      </c>
      <c r="BC1490">
        <f t="shared" si="534"/>
        <v>1</v>
      </c>
      <c r="BD1490">
        <f t="shared" si="535"/>
        <v>1</v>
      </c>
      <c r="BE1490">
        <f t="shared" si="536"/>
        <v>0</v>
      </c>
      <c r="BF1490">
        <f t="shared" si="537"/>
        <v>1</v>
      </c>
      <c r="BG1490">
        <f t="shared" si="538"/>
        <v>1</v>
      </c>
      <c r="BH1490">
        <f t="shared" si="539"/>
        <v>1</v>
      </c>
      <c r="BI1490">
        <f t="shared" si="540"/>
        <v>0</v>
      </c>
      <c r="BJ1490">
        <f t="shared" si="541"/>
        <v>0</v>
      </c>
      <c r="BK1490">
        <f t="shared" si="542"/>
        <v>1</v>
      </c>
      <c r="BL1490">
        <f t="shared" si="543"/>
        <v>1</v>
      </c>
      <c r="BM1490">
        <f t="shared" si="547"/>
        <v>0</v>
      </c>
      <c r="BN1490">
        <f t="shared" si="548"/>
        <v>1</v>
      </c>
      <c r="BO1490">
        <f>IF(AND(AU1490&gt;'County Avg'!$E$3,'Gentrification Calcs'!AW1490&gt;'County Avg'!$E$4,'Gentrification Calcs'!AY1490&gt;'County Avg'!$E$5,'Gentrification Calcs'!BA1490&gt;'County Avg'!$E$6),1,0)</f>
        <v>0</v>
      </c>
      <c r="BP1490">
        <f>IF(AND(AV1490&gt;'County Avg'!$F$3,'Gentrification Calcs'!AX1490&gt;'County Avg'!$F$4,'Gentrification Calcs'!AZ1490&gt;'County Avg'!$F$5,'Gentrification Calcs'!BB1490&gt;'County Avg'!$F$6),1,0)</f>
        <v>0</v>
      </c>
      <c r="BQ1490">
        <f t="shared" si="549"/>
        <v>0</v>
      </c>
      <c r="BR1490">
        <f t="shared" si="550"/>
        <v>0</v>
      </c>
      <c r="BS1490">
        <f t="shared" si="551"/>
        <v>0</v>
      </c>
      <c r="BT1490">
        <f t="shared" si="552"/>
        <v>0</v>
      </c>
    </row>
    <row r="1491" spans="1:72" x14ac:dyDescent="0.25">
      <c r="A1491">
        <v>6037502601</v>
      </c>
      <c r="B1491">
        <v>3917.99992040077</v>
      </c>
      <c r="C1491">
        <v>7090</v>
      </c>
      <c r="D1491">
        <v>7641</v>
      </c>
      <c r="E1491">
        <v>1258</v>
      </c>
      <c r="F1491">
        <v>1808</v>
      </c>
      <c r="G1491">
        <v>1850</v>
      </c>
      <c r="H1491">
        <v>659.28639802366092</v>
      </c>
      <c r="I1491">
        <v>456.26659999999998</v>
      </c>
      <c r="J1491">
        <v>398.74119999999999</v>
      </c>
      <c r="K1491">
        <v>0.52407503817461121</v>
      </c>
      <c r="L1491">
        <v>0.25235984513274334</v>
      </c>
      <c r="M1491">
        <v>0.21553578378378377</v>
      </c>
      <c r="N1491">
        <v>2308.999953</v>
      </c>
      <c r="O1491">
        <v>4133</v>
      </c>
      <c r="P1491">
        <v>4822</v>
      </c>
      <c r="Q1491">
        <v>219</v>
      </c>
      <c r="R1491">
        <v>186</v>
      </c>
      <c r="S1491">
        <v>529</v>
      </c>
      <c r="T1491">
        <v>9.4846255720127337E-2</v>
      </c>
      <c r="U1491">
        <v>4.500362932494556E-2</v>
      </c>
      <c r="V1491">
        <v>0.10970551638324347</v>
      </c>
      <c r="W1491">
        <v>644</v>
      </c>
      <c r="X1491">
        <v>242</v>
      </c>
      <c r="Y1491">
        <v>310</v>
      </c>
      <c r="Z1491">
        <v>1282</v>
      </c>
      <c r="AA1491">
        <v>1791</v>
      </c>
      <c r="AB1491">
        <v>1850</v>
      </c>
      <c r="AC1491">
        <v>0.5023400936037441</v>
      </c>
      <c r="AD1491">
        <v>0.13512004466778335</v>
      </c>
      <c r="AE1491">
        <v>0.16756756756756758</v>
      </c>
      <c r="AF1491">
        <v>867.99998236545798</v>
      </c>
      <c r="AG1491">
        <v>685</v>
      </c>
      <c r="AH1491">
        <v>487</v>
      </c>
      <c r="AI1491">
        <v>0.22154160285860108</v>
      </c>
      <c r="AJ1491">
        <v>9.6614950634696758E-2</v>
      </c>
      <c r="AK1491">
        <v>6.3735113205077867E-2</v>
      </c>
      <c r="AL1491">
        <f t="shared" si="544"/>
        <v>0.77845839714139897</v>
      </c>
      <c r="AM1491">
        <f t="shared" si="544"/>
        <v>0.90338504936530328</v>
      </c>
      <c r="AN1491">
        <f t="shared" si="544"/>
        <v>0.93626488679492215</v>
      </c>
      <c r="AO1491">
        <v>72905.754506892903</v>
      </c>
      <c r="AP1491">
        <v>70855.382917858617</v>
      </c>
      <c r="AQ1491">
        <v>71371</v>
      </c>
      <c r="AR1491">
        <v>1421.9611111111112</v>
      </c>
      <c r="AS1491">
        <v>1240.4337682878609</v>
      </c>
      <c r="AT1491">
        <v>1706</v>
      </c>
      <c r="AU1491">
        <f t="shared" si="530"/>
        <v>-0.12492665222390432</v>
      </c>
      <c r="AV1491">
        <f t="shared" si="531"/>
        <v>-3.2879837429618891E-2</v>
      </c>
      <c r="AW1491">
        <v>-4.9842626395181777E-2</v>
      </c>
      <c r="AX1491">
        <v>6.4701887058297908E-2</v>
      </c>
      <c r="AY1491" s="1">
        <f t="shared" si="532"/>
        <v>-2050.3715890342864</v>
      </c>
      <c r="AZ1491" s="1">
        <f t="shared" si="533"/>
        <v>515.61708214138343</v>
      </c>
      <c r="BA1491" s="1">
        <f t="shared" si="545"/>
        <v>-181.52734282325036</v>
      </c>
      <c r="BB1491" s="1">
        <f t="shared" si="546"/>
        <v>465.56623171213914</v>
      </c>
      <c r="BC1491">
        <f t="shared" si="534"/>
        <v>1</v>
      </c>
      <c r="BD1491">
        <f t="shared" si="535"/>
        <v>1</v>
      </c>
      <c r="BE1491">
        <f t="shared" si="536"/>
        <v>1</v>
      </c>
      <c r="BF1491">
        <f t="shared" si="537"/>
        <v>0</v>
      </c>
      <c r="BG1491">
        <f t="shared" si="538"/>
        <v>1</v>
      </c>
      <c r="BH1491">
        <f t="shared" si="539"/>
        <v>1</v>
      </c>
      <c r="BI1491">
        <f t="shared" si="540"/>
        <v>0</v>
      </c>
      <c r="BJ1491">
        <f t="shared" si="541"/>
        <v>0</v>
      </c>
      <c r="BK1491">
        <f t="shared" si="542"/>
        <v>1</v>
      </c>
      <c r="BL1491">
        <f t="shared" si="543"/>
        <v>1</v>
      </c>
      <c r="BM1491">
        <f t="shared" si="547"/>
        <v>1</v>
      </c>
      <c r="BN1491">
        <f t="shared" si="548"/>
        <v>0</v>
      </c>
      <c r="BO1491">
        <f>IF(AND(AU1491&gt;'County Avg'!$E$3,'Gentrification Calcs'!AW1491&gt;'County Avg'!$E$4,'Gentrification Calcs'!AY1491&gt;'County Avg'!$E$5,'Gentrification Calcs'!BA1491&gt;'County Avg'!$E$6),1,0)</f>
        <v>0</v>
      </c>
      <c r="BP1491">
        <f>IF(AND(AV1491&gt;'County Avg'!$F$3,'Gentrification Calcs'!AX1491&gt;'County Avg'!$F$4,'Gentrification Calcs'!AZ1491&gt;'County Avg'!$F$5,'Gentrification Calcs'!BB1491&gt;'County Avg'!$F$6),1,0)</f>
        <v>1</v>
      </c>
      <c r="BQ1491">
        <f t="shared" si="549"/>
        <v>0</v>
      </c>
      <c r="BR1491">
        <f t="shared" si="550"/>
        <v>0</v>
      </c>
      <c r="BS1491">
        <f t="shared" si="551"/>
        <v>0</v>
      </c>
      <c r="BT1491">
        <f t="shared" si="552"/>
        <v>0</v>
      </c>
    </row>
    <row r="1492" spans="1:72" x14ac:dyDescent="0.25">
      <c r="A1492">
        <v>6037502602</v>
      </c>
      <c r="B1492">
        <v>6834.2228777502396</v>
      </c>
      <c r="C1492">
        <v>4474</v>
      </c>
      <c r="D1492">
        <v>4859</v>
      </c>
      <c r="E1492">
        <v>1927.859158</v>
      </c>
      <c r="F1492">
        <v>1310</v>
      </c>
      <c r="G1492">
        <v>1347</v>
      </c>
      <c r="H1492">
        <v>528.06238927172978</v>
      </c>
      <c r="I1492">
        <v>689.26980000000003</v>
      </c>
      <c r="J1492">
        <v>450.32460000000003</v>
      </c>
      <c r="K1492">
        <v>0.27391129018965904</v>
      </c>
      <c r="L1492">
        <v>0.52616015267175575</v>
      </c>
      <c r="M1492">
        <v>0.33431670378619155</v>
      </c>
      <c r="N1492">
        <v>4150.4338189999999</v>
      </c>
      <c r="O1492">
        <v>2669</v>
      </c>
      <c r="P1492">
        <v>3028</v>
      </c>
      <c r="Q1492">
        <v>233.5848546</v>
      </c>
      <c r="R1492">
        <v>144</v>
      </c>
      <c r="S1492">
        <v>322</v>
      </c>
      <c r="T1492">
        <v>5.6279623958991262E-2</v>
      </c>
      <c r="U1492">
        <v>5.3952791307605844E-2</v>
      </c>
      <c r="V1492">
        <v>0.10634081902245707</v>
      </c>
      <c r="W1492">
        <v>512.66661297343705</v>
      </c>
      <c r="X1492">
        <v>652</v>
      </c>
      <c r="Y1492">
        <v>493</v>
      </c>
      <c r="Z1492">
        <v>1924.05650473479</v>
      </c>
      <c r="AA1492">
        <v>1312</v>
      </c>
      <c r="AB1492">
        <v>1347</v>
      </c>
      <c r="AC1492">
        <v>0.266450913323932</v>
      </c>
      <c r="AD1492">
        <v>0.49695121951219512</v>
      </c>
      <c r="AE1492">
        <v>0.36599851521900517</v>
      </c>
      <c r="AF1492">
        <v>987.28930098391197</v>
      </c>
      <c r="AG1492">
        <v>533</v>
      </c>
      <c r="AH1492">
        <v>339</v>
      </c>
      <c r="AI1492">
        <v>0.14446255538404654</v>
      </c>
      <c r="AJ1492">
        <v>0.11913276709879303</v>
      </c>
      <c r="AK1492">
        <v>6.9767441860465115E-2</v>
      </c>
      <c r="AL1492">
        <f t="shared" si="544"/>
        <v>0.85553744461595349</v>
      </c>
      <c r="AM1492">
        <f t="shared" si="544"/>
        <v>0.88086723290120694</v>
      </c>
      <c r="AN1492">
        <f t="shared" si="544"/>
        <v>0.93023255813953487</v>
      </c>
      <c r="AO1492">
        <v>62292.673382820787</v>
      </c>
      <c r="AP1492">
        <v>43711.069064160205</v>
      </c>
      <c r="AQ1492">
        <v>57656</v>
      </c>
      <c r="AR1492">
        <v>1017.6611111111112</v>
      </c>
      <c r="AS1492">
        <v>932.0162119414789</v>
      </c>
      <c r="AT1492">
        <v>1199</v>
      </c>
      <c r="AU1492">
        <f t="shared" si="530"/>
        <v>-2.5329788285253507E-2</v>
      </c>
      <c r="AV1492">
        <f t="shared" si="531"/>
        <v>-4.9365325238327915E-2</v>
      </c>
      <c r="AW1492">
        <v>-2.3268326513854187E-3</v>
      </c>
      <c r="AX1492">
        <v>5.2388027714851224E-2</v>
      </c>
      <c r="AY1492" s="1">
        <f t="shared" si="532"/>
        <v>-18581.604318660582</v>
      </c>
      <c r="AZ1492" s="1">
        <f t="shared" si="533"/>
        <v>13944.930935839795</v>
      </c>
      <c r="BA1492" s="1">
        <f t="shared" si="545"/>
        <v>-85.644899169632254</v>
      </c>
      <c r="BB1492" s="1">
        <f t="shared" si="546"/>
        <v>266.9837880585211</v>
      </c>
      <c r="BC1492">
        <f t="shared" si="534"/>
        <v>1</v>
      </c>
      <c r="BD1492">
        <f t="shared" si="535"/>
        <v>1</v>
      </c>
      <c r="BE1492">
        <f t="shared" si="536"/>
        <v>0</v>
      </c>
      <c r="BF1492">
        <f t="shared" si="537"/>
        <v>1</v>
      </c>
      <c r="BG1492">
        <f t="shared" si="538"/>
        <v>1</v>
      </c>
      <c r="BH1492">
        <f t="shared" si="539"/>
        <v>1</v>
      </c>
      <c r="BI1492">
        <f t="shared" si="540"/>
        <v>0</v>
      </c>
      <c r="BJ1492">
        <f t="shared" si="541"/>
        <v>0</v>
      </c>
      <c r="BK1492">
        <f t="shared" si="542"/>
        <v>1</v>
      </c>
      <c r="BL1492">
        <f t="shared" si="543"/>
        <v>1</v>
      </c>
      <c r="BM1492">
        <f t="shared" si="547"/>
        <v>0</v>
      </c>
      <c r="BN1492">
        <f t="shared" si="548"/>
        <v>1</v>
      </c>
      <c r="BO1492">
        <f>IF(AND(AU1492&gt;'County Avg'!$E$3,'Gentrification Calcs'!AW1492&gt;'County Avg'!$E$4,'Gentrification Calcs'!AY1492&gt;'County Avg'!$E$5,'Gentrification Calcs'!BA1492&gt;'County Avg'!$E$6),1,0)</f>
        <v>0</v>
      </c>
      <c r="BP1492">
        <f>IF(AND(AV1492&gt;'County Avg'!$F$3,'Gentrification Calcs'!AX1492&gt;'County Avg'!$F$4,'Gentrification Calcs'!AZ1492&gt;'County Avg'!$F$5,'Gentrification Calcs'!BB1492&gt;'County Avg'!$F$6),1,0)</f>
        <v>0</v>
      </c>
      <c r="BQ1492">
        <f t="shared" si="549"/>
        <v>0</v>
      </c>
      <c r="BR1492">
        <f t="shared" si="550"/>
        <v>0</v>
      </c>
      <c r="BS1492">
        <f t="shared" si="551"/>
        <v>0</v>
      </c>
      <c r="BT1492">
        <f t="shared" si="552"/>
        <v>0</v>
      </c>
    </row>
    <row r="1493" spans="1:72" x14ac:dyDescent="0.25">
      <c r="A1493">
        <v>6037502700</v>
      </c>
      <c r="B1493">
        <v>5115.2077448494902</v>
      </c>
      <c r="C1493">
        <v>7202.1783508240096</v>
      </c>
      <c r="D1493">
        <v>6398</v>
      </c>
      <c r="E1493">
        <v>1590.5166369999999</v>
      </c>
      <c r="F1493">
        <v>1920.0788950000001</v>
      </c>
      <c r="G1493">
        <v>1800</v>
      </c>
      <c r="H1493">
        <v>781.30351825249022</v>
      </c>
      <c r="I1493">
        <v>560.74894867085106</v>
      </c>
      <c r="J1493">
        <v>740.35900000000004</v>
      </c>
      <c r="K1493">
        <v>0.4912262469169571</v>
      </c>
      <c r="L1493">
        <v>0.29204474364625055</v>
      </c>
      <c r="M1493">
        <v>0.41131055555555557</v>
      </c>
      <c r="N1493">
        <v>3116.571316</v>
      </c>
      <c r="O1493">
        <v>4302.6429399999997</v>
      </c>
      <c r="P1493">
        <v>4053</v>
      </c>
      <c r="Q1493">
        <v>289.59540980000003</v>
      </c>
      <c r="R1493">
        <v>417.818646</v>
      </c>
      <c r="S1493">
        <v>404</v>
      </c>
      <c r="T1493">
        <v>9.2921156115780668E-2</v>
      </c>
      <c r="U1493">
        <v>9.7107441130125483E-2</v>
      </c>
      <c r="V1493">
        <v>9.9679249938317296E-2</v>
      </c>
      <c r="W1493">
        <v>560.06006276607502</v>
      </c>
      <c r="X1493">
        <v>541.30937593244005</v>
      </c>
      <c r="Y1493">
        <v>623</v>
      </c>
      <c r="Z1493">
        <v>1610.63677549362</v>
      </c>
      <c r="AA1493">
        <v>1927.0835662782199</v>
      </c>
      <c r="AB1493">
        <v>1800</v>
      </c>
      <c r="AC1493">
        <v>0.34772586301739605</v>
      </c>
      <c r="AD1493">
        <v>0.28089564220500923</v>
      </c>
      <c r="AE1493">
        <v>0.34611111111111109</v>
      </c>
      <c r="AF1493">
        <v>2010.6654321203901</v>
      </c>
      <c r="AG1493">
        <v>722.88142414158199</v>
      </c>
      <c r="AH1493">
        <v>602</v>
      </c>
      <c r="AI1493">
        <v>0.39307600637431234</v>
      </c>
      <c r="AJ1493">
        <v>0.10036983103297856</v>
      </c>
      <c r="AK1493">
        <v>9.4091903719912467E-2</v>
      </c>
      <c r="AL1493">
        <f t="shared" si="544"/>
        <v>0.60692399362568761</v>
      </c>
      <c r="AM1493">
        <f t="shared" si="544"/>
        <v>0.89963016896702142</v>
      </c>
      <c r="AN1493">
        <f t="shared" si="544"/>
        <v>0.9059080962800875</v>
      </c>
      <c r="AO1493">
        <v>60371.761930010609</v>
      </c>
      <c r="AP1493">
        <v>70396.826317940344</v>
      </c>
      <c r="AQ1493">
        <v>51866</v>
      </c>
      <c r="AR1493">
        <v>796.50555555555559</v>
      </c>
      <c r="AS1493">
        <v>976.65559509687637</v>
      </c>
      <c r="AT1493">
        <v>1306</v>
      </c>
      <c r="AU1493">
        <f t="shared" si="530"/>
        <v>-0.29270617534133381</v>
      </c>
      <c r="AV1493">
        <f t="shared" si="531"/>
        <v>-6.2779273130660895E-3</v>
      </c>
      <c r="AW1493">
        <v>4.1862850143448149E-3</v>
      </c>
      <c r="AX1493">
        <v>2.5718088081918139E-3</v>
      </c>
      <c r="AY1493" s="1">
        <f t="shared" si="532"/>
        <v>10025.064387929735</v>
      </c>
      <c r="AZ1493" s="1">
        <f t="shared" si="533"/>
        <v>-18530.826317940344</v>
      </c>
      <c r="BA1493" s="1">
        <f t="shared" si="545"/>
        <v>180.15003954132078</v>
      </c>
      <c r="BB1493" s="1">
        <f t="shared" si="546"/>
        <v>329.34440490312363</v>
      </c>
      <c r="BC1493">
        <f t="shared" si="534"/>
        <v>1</v>
      </c>
      <c r="BD1493">
        <f t="shared" si="535"/>
        <v>1</v>
      </c>
      <c r="BE1493">
        <f t="shared" si="536"/>
        <v>1</v>
      </c>
      <c r="BF1493">
        <f t="shared" si="537"/>
        <v>0</v>
      </c>
      <c r="BG1493">
        <f t="shared" si="538"/>
        <v>1</v>
      </c>
      <c r="BH1493">
        <f t="shared" si="539"/>
        <v>1</v>
      </c>
      <c r="BI1493">
        <f t="shared" si="540"/>
        <v>0</v>
      </c>
      <c r="BJ1493">
        <f t="shared" si="541"/>
        <v>0</v>
      </c>
      <c r="BK1493">
        <f t="shared" si="542"/>
        <v>1</v>
      </c>
      <c r="BL1493">
        <f t="shared" si="543"/>
        <v>1</v>
      </c>
      <c r="BM1493">
        <f t="shared" si="547"/>
        <v>1</v>
      </c>
      <c r="BN1493">
        <f t="shared" si="548"/>
        <v>0</v>
      </c>
      <c r="BO1493">
        <f>IF(AND(AU1493&gt;'County Avg'!$E$3,'Gentrification Calcs'!AW1493&gt;'County Avg'!$E$4,'Gentrification Calcs'!AY1493&gt;'County Avg'!$E$5,'Gentrification Calcs'!BA1493&gt;'County Avg'!$E$6),1,0)</f>
        <v>0</v>
      </c>
      <c r="BP1493">
        <f>IF(AND(AV1493&gt;'County Avg'!$F$3,'Gentrification Calcs'!AX1493&gt;'County Avg'!$F$4,'Gentrification Calcs'!AZ1493&gt;'County Avg'!$F$5,'Gentrification Calcs'!BB1493&gt;'County Avg'!$F$6),1,0)</f>
        <v>0</v>
      </c>
      <c r="BQ1493">
        <f t="shared" si="549"/>
        <v>0</v>
      </c>
      <c r="BR1493">
        <f t="shared" si="550"/>
        <v>0</v>
      </c>
      <c r="BS1493">
        <f t="shared" si="551"/>
        <v>0</v>
      </c>
      <c r="BT1493">
        <f t="shared" si="552"/>
        <v>0</v>
      </c>
    </row>
    <row r="1494" spans="1:72" x14ac:dyDescent="0.25">
      <c r="A1494">
        <v>6037502801</v>
      </c>
      <c r="B1494">
        <v>2092.9990824341598</v>
      </c>
      <c r="C1494">
        <v>6092.9998545050603</v>
      </c>
      <c r="D1494">
        <v>6693</v>
      </c>
      <c r="E1494">
        <v>650.79464380000002</v>
      </c>
      <c r="F1494">
        <v>1775.565308</v>
      </c>
      <c r="G1494">
        <v>1670</v>
      </c>
      <c r="H1494">
        <v>639.67849620317156</v>
      </c>
      <c r="I1494">
        <v>680.69029741509166</v>
      </c>
      <c r="J1494">
        <v>471.30439999999999</v>
      </c>
      <c r="K1494">
        <v>0.98291911634072293</v>
      </c>
      <c r="L1494">
        <v>0.38336539599426084</v>
      </c>
      <c r="M1494">
        <v>0.28221820359281435</v>
      </c>
      <c r="N1494">
        <v>1275.2132919999999</v>
      </c>
      <c r="O1494">
        <v>4003.1440429999998</v>
      </c>
      <c r="P1494">
        <v>4246</v>
      </c>
      <c r="Q1494">
        <v>118.4942922</v>
      </c>
      <c r="R1494">
        <v>375.02990720000003</v>
      </c>
      <c r="S1494">
        <v>654</v>
      </c>
      <c r="T1494">
        <v>9.2921155185073157E-2</v>
      </c>
      <c r="U1494">
        <v>9.3683840294427306E-2</v>
      </c>
      <c r="V1494">
        <v>0.15402731983042864</v>
      </c>
      <c r="W1494">
        <v>229.16081809997601</v>
      </c>
      <c r="X1494">
        <v>680.84521484375</v>
      </c>
      <c r="Y1494">
        <v>444</v>
      </c>
      <c r="Z1494">
        <v>659.02722263336204</v>
      </c>
      <c r="AA1494">
        <v>1774.85900878906</v>
      </c>
      <c r="AB1494">
        <v>1670</v>
      </c>
      <c r="AC1494">
        <v>0.34772587569947094</v>
      </c>
      <c r="AD1494">
        <v>0.38360523933012175</v>
      </c>
      <c r="AE1494">
        <v>0.26586826347305387</v>
      </c>
      <c r="AF1494">
        <v>822.70772066832001</v>
      </c>
      <c r="AG1494">
        <v>1762.85241699219</v>
      </c>
      <c r="AH1494">
        <v>770</v>
      </c>
      <c r="AI1494">
        <v>0.3930760063743125</v>
      </c>
      <c r="AJ1494">
        <v>0.28932421780525186</v>
      </c>
      <c r="AK1494">
        <v>0.1150455699985059</v>
      </c>
      <c r="AL1494">
        <f t="shared" si="544"/>
        <v>0.6069239936256875</v>
      </c>
      <c r="AM1494">
        <f t="shared" si="544"/>
        <v>0.71067578219474814</v>
      </c>
      <c r="AN1494">
        <f t="shared" si="544"/>
        <v>0.8849544300014941</v>
      </c>
      <c r="AO1494">
        <v>64619.896606574766</v>
      </c>
      <c r="AP1494">
        <v>61018.784634246025</v>
      </c>
      <c r="AQ1494">
        <v>80714</v>
      </c>
      <c r="AR1494">
        <v>1275.1000000000001</v>
      </c>
      <c r="AS1494">
        <v>1034.8220640569396</v>
      </c>
      <c r="AT1494">
        <v>1611</v>
      </c>
      <c r="AU1494">
        <f t="shared" si="530"/>
        <v>-0.10375178856906064</v>
      </c>
      <c r="AV1494">
        <f t="shared" si="531"/>
        <v>-0.17427864780674596</v>
      </c>
      <c r="AW1494">
        <v>7.6268510935414979E-4</v>
      </c>
      <c r="AX1494">
        <v>6.0343479536001332E-2</v>
      </c>
      <c r="AY1494" s="1">
        <f t="shared" si="532"/>
        <v>-3601.1119723287411</v>
      </c>
      <c r="AZ1494" s="1">
        <f t="shared" si="533"/>
        <v>19695.215365753975</v>
      </c>
      <c r="BA1494" s="1">
        <f t="shared" si="545"/>
        <v>-240.27793594306058</v>
      </c>
      <c r="BB1494" s="1">
        <f t="shared" si="546"/>
        <v>576.17793594306045</v>
      </c>
      <c r="BC1494">
        <f t="shared" si="534"/>
        <v>1</v>
      </c>
      <c r="BD1494">
        <f t="shared" si="535"/>
        <v>1</v>
      </c>
      <c r="BE1494">
        <f t="shared" si="536"/>
        <v>1</v>
      </c>
      <c r="BF1494">
        <f t="shared" si="537"/>
        <v>0</v>
      </c>
      <c r="BG1494">
        <f t="shared" si="538"/>
        <v>1</v>
      </c>
      <c r="BH1494">
        <f t="shared" si="539"/>
        <v>1</v>
      </c>
      <c r="BI1494">
        <f t="shared" si="540"/>
        <v>0</v>
      </c>
      <c r="BJ1494">
        <f t="shared" si="541"/>
        <v>0</v>
      </c>
      <c r="BK1494">
        <f t="shared" si="542"/>
        <v>1</v>
      </c>
      <c r="BL1494">
        <f t="shared" si="543"/>
        <v>0</v>
      </c>
      <c r="BM1494">
        <f t="shared" si="547"/>
        <v>1</v>
      </c>
      <c r="BN1494">
        <f t="shared" si="548"/>
        <v>0</v>
      </c>
      <c r="BO1494">
        <f>IF(AND(AU1494&gt;'County Avg'!$E$3,'Gentrification Calcs'!AW1494&gt;'County Avg'!$E$4,'Gentrification Calcs'!AY1494&gt;'County Avg'!$E$5,'Gentrification Calcs'!BA1494&gt;'County Avg'!$E$6),1,0)</f>
        <v>0</v>
      </c>
      <c r="BP1494">
        <f>IF(AND(AV1494&gt;'County Avg'!$F$3,'Gentrification Calcs'!AX1494&gt;'County Avg'!$F$4,'Gentrification Calcs'!AZ1494&gt;'County Avg'!$F$5,'Gentrification Calcs'!BB1494&gt;'County Avg'!$F$6),1,0)</f>
        <v>0</v>
      </c>
      <c r="BQ1494">
        <f t="shared" si="549"/>
        <v>0</v>
      </c>
      <c r="BR1494">
        <f t="shared" si="550"/>
        <v>0</v>
      </c>
      <c r="BS1494">
        <f t="shared" si="551"/>
        <v>0</v>
      </c>
      <c r="BT1494">
        <f t="shared" si="552"/>
        <v>0</v>
      </c>
    </row>
    <row r="1495" spans="1:72" x14ac:dyDescent="0.25">
      <c r="A1495">
        <v>6037502802</v>
      </c>
      <c r="B1495">
        <v>4875.99996174631</v>
      </c>
      <c r="C1495">
        <v>2493.08399963379</v>
      </c>
      <c r="D1495">
        <v>2222</v>
      </c>
      <c r="E1495">
        <v>1369</v>
      </c>
      <c r="F1495">
        <v>726.51135250000004</v>
      </c>
      <c r="G1495">
        <v>887</v>
      </c>
      <c r="H1495">
        <v>261.73844199273935</v>
      </c>
      <c r="I1495">
        <v>278.51930984398564</v>
      </c>
      <c r="J1495">
        <v>553.34479999999996</v>
      </c>
      <c r="K1495">
        <v>0.19118951204728951</v>
      </c>
      <c r="L1495">
        <v>0.3833653925510897</v>
      </c>
      <c r="M1495">
        <v>0.62383855693348356</v>
      </c>
      <c r="N1495">
        <v>2883.9999769999999</v>
      </c>
      <c r="O1495">
        <v>1637.9738769999999</v>
      </c>
      <c r="P1495">
        <v>1573</v>
      </c>
      <c r="Q1495">
        <v>344</v>
      </c>
      <c r="R1495">
        <v>153.4516754</v>
      </c>
      <c r="S1495">
        <v>110</v>
      </c>
      <c r="T1495">
        <v>0.11927878042420664</v>
      </c>
      <c r="U1495">
        <v>9.3683835593917728E-2</v>
      </c>
      <c r="V1495">
        <v>6.9930069930069935E-2</v>
      </c>
      <c r="W1495">
        <v>214</v>
      </c>
      <c r="X1495">
        <v>278.58270263671898</v>
      </c>
      <c r="Y1495">
        <v>800</v>
      </c>
      <c r="Z1495">
        <v>1374</v>
      </c>
      <c r="AA1495">
        <v>726.22235107421898</v>
      </c>
      <c r="AB1495">
        <v>887</v>
      </c>
      <c r="AC1495">
        <v>0.15574963609898107</v>
      </c>
      <c r="AD1495">
        <v>0.38360524462603351</v>
      </c>
      <c r="AE1495">
        <v>0.90191657271702363</v>
      </c>
      <c r="AF1495">
        <v>2089.9999836033198</v>
      </c>
      <c r="AG1495">
        <v>721.3095703125</v>
      </c>
      <c r="AH1495">
        <v>316</v>
      </c>
      <c r="AI1495">
        <v>0.42863002461033634</v>
      </c>
      <c r="AJ1495">
        <v>0.28932421467485792</v>
      </c>
      <c r="AK1495">
        <v>0.14221422142214221</v>
      </c>
      <c r="AL1495">
        <f t="shared" si="544"/>
        <v>0.57136997538966372</v>
      </c>
      <c r="AM1495">
        <f t="shared" si="544"/>
        <v>0.71067578532514208</v>
      </c>
      <c r="AN1495">
        <f t="shared" si="544"/>
        <v>0.85778577857785776</v>
      </c>
      <c r="AO1495">
        <v>64647.104984093326</v>
      </c>
      <c r="AP1495">
        <v>61083.094401307731</v>
      </c>
      <c r="AQ1495">
        <v>29831</v>
      </c>
      <c r="AR1495">
        <v>1273.3722222222223</v>
      </c>
      <c r="AS1495">
        <v>1034.8220640569396</v>
      </c>
      <c r="AT1495">
        <v>1081</v>
      </c>
      <c r="AU1495">
        <f t="shared" si="530"/>
        <v>-0.13930580993547842</v>
      </c>
      <c r="AV1495">
        <f t="shared" si="531"/>
        <v>-0.1471099932527157</v>
      </c>
      <c r="AW1495">
        <v>-2.5594944830288915E-2</v>
      </c>
      <c r="AX1495">
        <v>-2.3753765663847792E-2</v>
      </c>
      <c r="AY1495" s="1">
        <f t="shared" si="532"/>
        <v>-3564.010582785595</v>
      </c>
      <c r="AZ1495" s="1">
        <f t="shared" si="533"/>
        <v>-31252.094401307731</v>
      </c>
      <c r="BA1495" s="1">
        <f t="shared" si="545"/>
        <v>-238.55015816528271</v>
      </c>
      <c r="BB1495" s="1">
        <f t="shared" si="546"/>
        <v>46.177935943060447</v>
      </c>
      <c r="BC1495">
        <f t="shared" si="534"/>
        <v>1</v>
      </c>
      <c r="BD1495">
        <f t="shared" si="535"/>
        <v>1</v>
      </c>
      <c r="BE1495">
        <f t="shared" si="536"/>
        <v>0</v>
      </c>
      <c r="BF1495">
        <f t="shared" si="537"/>
        <v>0</v>
      </c>
      <c r="BG1495">
        <f t="shared" si="538"/>
        <v>1</v>
      </c>
      <c r="BH1495">
        <f t="shared" si="539"/>
        <v>1</v>
      </c>
      <c r="BI1495">
        <f t="shared" si="540"/>
        <v>0</v>
      </c>
      <c r="BJ1495">
        <f t="shared" si="541"/>
        <v>0</v>
      </c>
      <c r="BK1495">
        <f t="shared" si="542"/>
        <v>0</v>
      </c>
      <c r="BL1495">
        <f t="shared" si="543"/>
        <v>0</v>
      </c>
      <c r="BM1495">
        <f t="shared" si="547"/>
        <v>0</v>
      </c>
      <c r="BN1495">
        <f t="shared" si="548"/>
        <v>0</v>
      </c>
      <c r="BO1495">
        <f>IF(AND(AU1495&gt;'County Avg'!$E$3,'Gentrification Calcs'!AW1495&gt;'County Avg'!$E$4,'Gentrification Calcs'!AY1495&gt;'County Avg'!$E$5,'Gentrification Calcs'!BA1495&gt;'County Avg'!$E$6),1,0)</f>
        <v>0</v>
      </c>
      <c r="BP1495">
        <f>IF(AND(AV1495&gt;'County Avg'!$F$3,'Gentrification Calcs'!AX1495&gt;'County Avg'!$F$4,'Gentrification Calcs'!AZ1495&gt;'County Avg'!$F$5,'Gentrification Calcs'!BB1495&gt;'County Avg'!$F$6),1,0)</f>
        <v>0</v>
      </c>
      <c r="BQ1495">
        <f t="shared" si="549"/>
        <v>0</v>
      </c>
      <c r="BR1495">
        <f t="shared" si="550"/>
        <v>0</v>
      </c>
      <c r="BS1495">
        <f t="shared" si="551"/>
        <v>0</v>
      </c>
      <c r="BT1495">
        <f t="shared" si="552"/>
        <v>0</v>
      </c>
    </row>
    <row r="1496" spans="1:72" x14ac:dyDescent="0.25">
      <c r="A1496">
        <v>6037502901</v>
      </c>
      <c r="B1496">
        <v>3236.1944750335201</v>
      </c>
      <c r="C1496">
        <v>5348</v>
      </c>
      <c r="D1496">
        <v>5210</v>
      </c>
      <c r="E1496">
        <v>718.77118619999999</v>
      </c>
      <c r="F1496">
        <v>1355</v>
      </c>
      <c r="G1496">
        <v>1354</v>
      </c>
      <c r="H1496">
        <v>254.36319800444409</v>
      </c>
      <c r="I1496">
        <v>283.76779999999997</v>
      </c>
      <c r="J1496">
        <v>388.48540000000003</v>
      </c>
      <c r="K1496">
        <v>0.35388619200111737</v>
      </c>
      <c r="L1496">
        <v>0.20942273062730624</v>
      </c>
      <c r="M1496">
        <v>0.28691683899556869</v>
      </c>
      <c r="N1496">
        <v>1672.65176</v>
      </c>
      <c r="O1496">
        <v>3049</v>
      </c>
      <c r="P1496">
        <v>3600</v>
      </c>
      <c r="Q1496">
        <v>145.094371</v>
      </c>
      <c r="R1496">
        <v>265</v>
      </c>
      <c r="S1496">
        <v>463</v>
      </c>
      <c r="T1496">
        <v>8.6745116030607583E-2</v>
      </c>
      <c r="U1496">
        <v>8.6913742210560835E-2</v>
      </c>
      <c r="V1496">
        <v>0.12861111111111112</v>
      </c>
      <c r="W1496">
        <v>328.30976693332201</v>
      </c>
      <c r="X1496">
        <v>226</v>
      </c>
      <c r="Y1496">
        <v>195</v>
      </c>
      <c r="Z1496">
        <v>736.75188396871101</v>
      </c>
      <c r="AA1496">
        <v>1373</v>
      </c>
      <c r="AB1496">
        <v>1354</v>
      </c>
      <c r="AC1496">
        <v>0.44561781798886441</v>
      </c>
      <c r="AD1496">
        <v>0.16460305899490169</v>
      </c>
      <c r="AE1496">
        <v>0.14401772525849335</v>
      </c>
      <c r="AF1496">
        <v>711.83540829525998</v>
      </c>
      <c r="AG1496">
        <v>1263</v>
      </c>
      <c r="AH1496">
        <v>855</v>
      </c>
      <c r="AI1496">
        <v>0.21996064012435065</v>
      </c>
      <c r="AJ1496">
        <v>0.2361630516080778</v>
      </c>
      <c r="AK1496">
        <v>0.16410748560460653</v>
      </c>
      <c r="AL1496">
        <f t="shared" si="544"/>
        <v>0.78003935987564932</v>
      </c>
      <c r="AM1496">
        <f t="shared" si="544"/>
        <v>0.76383694839192218</v>
      </c>
      <c r="AN1496">
        <f t="shared" si="544"/>
        <v>0.83589251439539347</v>
      </c>
      <c r="AO1496">
        <v>85341.796924708382</v>
      </c>
      <c r="AP1496">
        <v>75105.419697588892</v>
      </c>
      <c r="AQ1496">
        <v>80208</v>
      </c>
      <c r="AR1496">
        <v>1568.8222222222223</v>
      </c>
      <c r="AS1496">
        <v>1362.1775405298538</v>
      </c>
      <c r="AT1496">
        <v>1228</v>
      </c>
      <c r="AU1496">
        <f t="shared" si="530"/>
        <v>1.6202411483727142E-2</v>
      </c>
      <c r="AV1496">
        <f t="shared" si="531"/>
        <v>-7.2055566003471266E-2</v>
      </c>
      <c r="AW1496">
        <v>1.686261799532518E-4</v>
      </c>
      <c r="AX1496">
        <v>4.1697368900550286E-2</v>
      </c>
      <c r="AY1496" s="1">
        <f t="shared" si="532"/>
        <v>-10236.37722711949</v>
      </c>
      <c r="AZ1496" s="1">
        <f t="shared" si="533"/>
        <v>5102.5803024111083</v>
      </c>
      <c r="BA1496" s="1">
        <f t="shared" si="545"/>
        <v>-206.64468169236852</v>
      </c>
      <c r="BB1496" s="1">
        <f t="shared" si="546"/>
        <v>-134.17754052985379</v>
      </c>
      <c r="BC1496">
        <f t="shared" si="534"/>
        <v>1</v>
      </c>
      <c r="BD1496">
        <f t="shared" si="535"/>
        <v>1</v>
      </c>
      <c r="BE1496">
        <f t="shared" si="536"/>
        <v>0</v>
      </c>
      <c r="BF1496">
        <f t="shared" si="537"/>
        <v>0</v>
      </c>
      <c r="BG1496">
        <f t="shared" si="538"/>
        <v>1</v>
      </c>
      <c r="BH1496">
        <f t="shared" si="539"/>
        <v>1</v>
      </c>
      <c r="BI1496">
        <f t="shared" si="540"/>
        <v>0</v>
      </c>
      <c r="BJ1496">
        <f t="shared" si="541"/>
        <v>0</v>
      </c>
      <c r="BK1496">
        <f t="shared" si="542"/>
        <v>1</v>
      </c>
      <c r="BL1496">
        <f t="shared" si="543"/>
        <v>1</v>
      </c>
      <c r="BM1496">
        <f t="shared" si="547"/>
        <v>0</v>
      </c>
      <c r="BN1496">
        <f t="shared" si="548"/>
        <v>0</v>
      </c>
      <c r="BO1496">
        <f>IF(AND(AU1496&gt;'County Avg'!$E$3,'Gentrification Calcs'!AW1496&gt;'County Avg'!$E$4,'Gentrification Calcs'!AY1496&gt;'County Avg'!$E$5,'Gentrification Calcs'!BA1496&gt;'County Avg'!$E$6),1,0)</f>
        <v>0</v>
      </c>
      <c r="BP1496">
        <f>IF(AND(AV1496&gt;'County Avg'!$F$3,'Gentrification Calcs'!AX1496&gt;'County Avg'!$F$4,'Gentrification Calcs'!AZ1496&gt;'County Avg'!$F$5,'Gentrification Calcs'!BB1496&gt;'County Avg'!$F$6),1,0)</f>
        <v>0</v>
      </c>
      <c r="BQ1496">
        <f t="shared" si="549"/>
        <v>0</v>
      </c>
      <c r="BR1496">
        <f t="shared" si="550"/>
        <v>0</v>
      </c>
      <c r="BS1496">
        <f t="shared" si="551"/>
        <v>0</v>
      </c>
      <c r="BT1496">
        <f t="shared" si="552"/>
        <v>0</v>
      </c>
    </row>
    <row r="1497" spans="1:72" x14ac:dyDescent="0.25">
      <c r="A1497">
        <v>6037502902</v>
      </c>
      <c r="B1497">
        <v>5258.9457488588896</v>
      </c>
      <c r="C1497">
        <v>3778.1873551024501</v>
      </c>
      <c r="D1497">
        <v>4247</v>
      </c>
      <c r="E1497">
        <v>1137.7719729999999</v>
      </c>
      <c r="F1497">
        <v>855.23149820000003</v>
      </c>
      <c r="G1497">
        <v>905</v>
      </c>
      <c r="H1497">
        <v>295.70302063480204</v>
      </c>
      <c r="I1497">
        <v>390.10434619872296</v>
      </c>
      <c r="J1497">
        <v>413.97980000000001</v>
      </c>
      <c r="K1497">
        <v>0.25989655893448704</v>
      </c>
      <c r="L1497">
        <v>0.45613888990264384</v>
      </c>
      <c r="M1497">
        <v>0.45743624309392267</v>
      </c>
      <c r="N1497">
        <v>2513.4961239999998</v>
      </c>
      <c r="O1497">
        <v>2037.558802</v>
      </c>
      <c r="P1497">
        <v>2445</v>
      </c>
      <c r="Q1497">
        <v>90.981758119999995</v>
      </c>
      <c r="R1497">
        <v>157.01523280000001</v>
      </c>
      <c r="S1497">
        <v>263</v>
      </c>
      <c r="T1497">
        <v>3.6197293980788331E-2</v>
      </c>
      <c r="U1497">
        <v>7.7060466989163245E-2</v>
      </c>
      <c r="V1497">
        <v>0.10756646216768916</v>
      </c>
      <c r="W1497">
        <v>608.8779296875</v>
      </c>
      <c r="X1497">
        <v>433.12246353179199</v>
      </c>
      <c r="Y1497">
        <v>493</v>
      </c>
      <c r="Z1497">
        <v>1098.77978515625</v>
      </c>
      <c r="AA1497">
        <v>849.22929342091095</v>
      </c>
      <c r="AB1497">
        <v>905</v>
      </c>
      <c r="AC1497">
        <v>0.55414009059232516</v>
      </c>
      <c r="AD1497">
        <v>0.51001827997131954</v>
      </c>
      <c r="AE1497">
        <v>0.54475138121546962</v>
      </c>
      <c r="AF1497">
        <v>981.80317972992896</v>
      </c>
      <c r="AG1497">
        <v>542.08478244394098</v>
      </c>
      <c r="AH1497">
        <v>373</v>
      </c>
      <c r="AI1497">
        <v>0.18669201520912534</v>
      </c>
      <c r="AJ1497">
        <v>0.14347747517386991</v>
      </c>
      <c r="AK1497">
        <v>8.7826701200847651E-2</v>
      </c>
      <c r="AL1497">
        <f t="shared" si="544"/>
        <v>0.81330798479087463</v>
      </c>
      <c r="AM1497">
        <f t="shared" si="544"/>
        <v>0.85652252482613012</v>
      </c>
      <c r="AN1497">
        <f t="shared" si="544"/>
        <v>0.91217329879915232</v>
      </c>
      <c r="AO1497">
        <v>58597.775715800643</v>
      </c>
      <c r="AP1497">
        <v>50414.663261136091</v>
      </c>
      <c r="AQ1497">
        <v>52569</v>
      </c>
      <c r="AR1497">
        <v>1169.7055555555555</v>
      </c>
      <c r="AS1497">
        <v>961.77580071174384</v>
      </c>
      <c r="AT1497">
        <v>895</v>
      </c>
      <c r="AU1497">
        <f t="shared" si="530"/>
        <v>-4.3214540035255433E-2</v>
      </c>
      <c r="AV1497">
        <f t="shared" si="531"/>
        <v>-5.5650773973022261E-2</v>
      </c>
      <c r="AW1497">
        <v>4.0863173008374915E-2</v>
      </c>
      <c r="AX1497">
        <v>3.050599517852591E-2</v>
      </c>
      <c r="AY1497" s="1">
        <f t="shared" si="532"/>
        <v>-8183.1124546645515</v>
      </c>
      <c r="AZ1497" s="1">
        <f t="shared" si="533"/>
        <v>2154.336738863909</v>
      </c>
      <c r="BA1497" s="1">
        <f t="shared" si="545"/>
        <v>-207.92975484381168</v>
      </c>
      <c r="BB1497" s="1">
        <f t="shared" si="546"/>
        <v>-66.775800711743841</v>
      </c>
      <c r="BC1497">
        <f t="shared" si="534"/>
        <v>1</v>
      </c>
      <c r="BD1497">
        <f t="shared" si="535"/>
        <v>1</v>
      </c>
      <c r="BE1497">
        <f t="shared" si="536"/>
        <v>0</v>
      </c>
      <c r="BF1497">
        <f t="shared" si="537"/>
        <v>1</v>
      </c>
      <c r="BG1497">
        <f t="shared" si="538"/>
        <v>1</v>
      </c>
      <c r="BH1497">
        <f t="shared" si="539"/>
        <v>1</v>
      </c>
      <c r="BI1497">
        <f t="shared" si="540"/>
        <v>1</v>
      </c>
      <c r="BJ1497">
        <f t="shared" si="541"/>
        <v>0</v>
      </c>
      <c r="BK1497">
        <f t="shared" si="542"/>
        <v>1</v>
      </c>
      <c r="BL1497">
        <f t="shared" si="543"/>
        <v>1</v>
      </c>
      <c r="BM1497">
        <f t="shared" si="547"/>
        <v>1</v>
      </c>
      <c r="BN1497">
        <f t="shared" si="548"/>
        <v>1</v>
      </c>
      <c r="BO1497">
        <f>IF(AND(AU1497&gt;'County Avg'!$E$3,'Gentrification Calcs'!AW1497&gt;'County Avg'!$E$4,'Gentrification Calcs'!AY1497&gt;'County Avg'!$E$5,'Gentrification Calcs'!BA1497&gt;'County Avg'!$E$6),1,0)</f>
        <v>0</v>
      </c>
      <c r="BP1497">
        <f>IF(AND(AV1497&gt;'County Avg'!$F$3,'Gentrification Calcs'!AX1497&gt;'County Avg'!$F$4,'Gentrification Calcs'!AZ1497&gt;'County Avg'!$F$5,'Gentrification Calcs'!BB1497&gt;'County Avg'!$F$6),1,0)</f>
        <v>0</v>
      </c>
      <c r="BQ1497">
        <f t="shared" si="549"/>
        <v>0</v>
      </c>
      <c r="BR1497">
        <f t="shared" si="550"/>
        <v>0</v>
      </c>
      <c r="BS1497">
        <f t="shared" si="551"/>
        <v>0</v>
      </c>
      <c r="BT1497">
        <f t="shared" si="552"/>
        <v>0</v>
      </c>
    </row>
    <row r="1498" spans="1:72" x14ac:dyDescent="0.25">
      <c r="A1498">
        <v>6037503000</v>
      </c>
      <c r="B1498">
        <v>4046.20123770911</v>
      </c>
      <c r="C1498">
        <v>5922.8125317096701</v>
      </c>
      <c r="D1498">
        <v>5942</v>
      </c>
      <c r="E1498">
        <v>1026.7498780000001</v>
      </c>
      <c r="F1498">
        <v>1154.768433</v>
      </c>
      <c r="G1498">
        <v>1301</v>
      </c>
      <c r="H1498">
        <v>466.62645625616346</v>
      </c>
      <c r="I1498">
        <v>444.68265380127718</v>
      </c>
      <c r="J1498">
        <v>534.5086</v>
      </c>
      <c r="K1498">
        <v>0.45446945381196668</v>
      </c>
      <c r="L1498">
        <v>0.38508383247542166</v>
      </c>
      <c r="M1498">
        <v>0.41084442736356647</v>
      </c>
      <c r="N1498">
        <v>2170.133691</v>
      </c>
      <c r="O1498">
        <v>2787.4411620000001</v>
      </c>
      <c r="P1498">
        <v>3406</v>
      </c>
      <c r="Q1498">
        <v>143.93110659999999</v>
      </c>
      <c r="R1498">
        <v>75.984764100000007</v>
      </c>
      <c r="S1498">
        <v>207</v>
      </c>
      <c r="T1498">
        <v>6.6323612778748375E-2</v>
      </c>
      <c r="U1498">
        <v>2.7259683589332031E-2</v>
      </c>
      <c r="V1498">
        <v>6.0775102759835581E-2</v>
      </c>
      <c r="W1498">
        <v>354.86462402343801</v>
      </c>
      <c r="X1498">
        <v>610.87750244140602</v>
      </c>
      <c r="Y1498">
        <v>732</v>
      </c>
      <c r="Z1498">
        <v>1005.03619384766</v>
      </c>
      <c r="AA1498">
        <v>1143.77062988281</v>
      </c>
      <c r="AB1498">
        <v>1301</v>
      </c>
      <c r="AC1498">
        <v>0.35308641240558863</v>
      </c>
      <c r="AD1498">
        <v>0.5340909151548997</v>
      </c>
      <c r="AE1498">
        <v>0.56264411990776331</v>
      </c>
      <c r="AF1498">
        <v>1207.28420861422</v>
      </c>
      <c r="AG1498">
        <v>422.91522216796898</v>
      </c>
      <c r="AH1498">
        <v>186</v>
      </c>
      <c r="AI1498">
        <v>0.29837473167740014</v>
      </c>
      <c r="AJ1498">
        <v>7.1404458591886391E-2</v>
      </c>
      <c r="AK1498">
        <v>3.130259171995961E-2</v>
      </c>
      <c r="AL1498">
        <f t="shared" si="544"/>
        <v>0.70162526832259986</v>
      </c>
      <c r="AM1498">
        <f t="shared" si="544"/>
        <v>0.92859554140811362</v>
      </c>
      <c r="AN1498">
        <f t="shared" si="544"/>
        <v>0.96869740828004036</v>
      </c>
      <c r="AO1498">
        <v>59339.657476139982</v>
      </c>
      <c r="AP1498">
        <v>58888.17409072334</v>
      </c>
      <c r="AQ1498">
        <v>48645</v>
      </c>
      <c r="AR1498">
        <v>1202.5333333333333</v>
      </c>
      <c r="AS1498">
        <v>1040.2328983788059</v>
      </c>
      <c r="AT1498">
        <v>1255</v>
      </c>
      <c r="AU1498">
        <f t="shared" si="530"/>
        <v>-0.22697027308551376</v>
      </c>
      <c r="AV1498">
        <f t="shared" si="531"/>
        <v>-4.0101866871926781E-2</v>
      </c>
      <c r="AW1498">
        <v>-3.9063929189416341E-2</v>
      </c>
      <c r="AX1498">
        <v>3.3515419170503546E-2</v>
      </c>
      <c r="AY1498" s="1">
        <f t="shared" si="532"/>
        <v>-451.4833854166427</v>
      </c>
      <c r="AZ1498" s="1">
        <f t="shared" si="533"/>
        <v>-10243.17409072334</v>
      </c>
      <c r="BA1498" s="1">
        <f t="shared" si="545"/>
        <v>-162.30043495452742</v>
      </c>
      <c r="BB1498" s="1">
        <f t="shared" si="546"/>
        <v>214.76710162119412</v>
      </c>
      <c r="BC1498">
        <f t="shared" si="534"/>
        <v>1</v>
      </c>
      <c r="BD1498">
        <f t="shared" si="535"/>
        <v>1</v>
      </c>
      <c r="BE1498">
        <f t="shared" si="536"/>
        <v>1</v>
      </c>
      <c r="BF1498">
        <f t="shared" si="537"/>
        <v>0</v>
      </c>
      <c r="BG1498">
        <f t="shared" si="538"/>
        <v>1</v>
      </c>
      <c r="BH1498">
        <f t="shared" si="539"/>
        <v>1</v>
      </c>
      <c r="BI1498">
        <f t="shared" si="540"/>
        <v>0</v>
      </c>
      <c r="BJ1498">
        <f t="shared" si="541"/>
        <v>1</v>
      </c>
      <c r="BK1498">
        <f t="shared" si="542"/>
        <v>1</v>
      </c>
      <c r="BL1498">
        <f t="shared" si="543"/>
        <v>1</v>
      </c>
      <c r="BM1498">
        <f t="shared" si="547"/>
        <v>1</v>
      </c>
      <c r="BN1498">
        <f t="shared" si="548"/>
        <v>1</v>
      </c>
      <c r="BO1498">
        <f>IF(AND(AU1498&gt;'County Avg'!$E$3,'Gentrification Calcs'!AW1498&gt;'County Avg'!$E$4,'Gentrification Calcs'!AY1498&gt;'County Avg'!$E$5,'Gentrification Calcs'!BA1498&gt;'County Avg'!$E$6),1,0)</f>
        <v>0</v>
      </c>
      <c r="BP1498">
        <f>IF(AND(AV1498&gt;'County Avg'!$F$3,'Gentrification Calcs'!AX1498&gt;'County Avg'!$F$4,'Gentrification Calcs'!AZ1498&gt;'County Avg'!$F$5,'Gentrification Calcs'!BB1498&gt;'County Avg'!$F$6),1,0)</f>
        <v>0</v>
      </c>
      <c r="BQ1498">
        <f t="shared" si="549"/>
        <v>0</v>
      </c>
      <c r="BR1498">
        <f t="shared" si="550"/>
        <v>0</v>
      </c>
      <c r="BS1498">
        <f t="shared" si="551"/>
        <v>0</v>
      </c>
      <c r="BT1498">
        <f t="shared" si="552"/>
        <v>0</v>
      </c>
    </row>
    <row r="1499" spans="1:72" x14ac:dyDescent="0.25">
      <c r="A1499">
        <v>6037503103</v>
      </c>
      <c r="B1499">
        <v>2473.6587141936802</v>
      </c>
      <c r="C1499">
        <v>4631.5105543732598</v>
      </c>
      <c r="D1499">
        <v>5215</v>
      </c>
      <c r="E1499">
        <v>627.70703130000004</v>
      </c>
      <c r="F1499">
        <v>1012.813232</v>
      </c>
      <c r="G1499">
        <v>1063</v>
      </c>
      <c r="H1499">
        <v>293.18071883895459</v>
      </c>
      <c r="I1499">
        <v>371.12902476916037</v>
      </c>
      <c r="J1499">
        <v>288.25279999999998</v>
      </c>
      <c r="K1499">
        <v>0.46706616975720117</v>
      </c>
      <c r="L1499">
        <v>0.3664338231801067</v>
      </c>
      <c r="M1499">
        <v>0.27116914393226715</v>
      </c>
      <c r="N1499">
        <v>1326.718519</v>
      </c>
      <c r="O1499">
        <v>2476.179443</v>
      </c>
      <c r="P1499">
        <v>3046</v>
      </c>
      <c r="Q1499">
        <v>87.992767330000007</v>
      </c>
      <c r="R1499">
        <v>158.87266539999999</v>
      </c>
      <c r="S1499">
        <v>236</v>
      </c>
      <c r="T1499">
        <v>6.6323614293349598E-2</v>
      </c>
      <c r="U1499">
        <v>6.4160400753314861E-2</v>
      </c>
      <c r="V1499">
        <v>7.7478660538411029E-2</v>
      </c>
      <c r="W1499">
        <v>216.947677612305</v>
      </c>
      <c r="X1499">
        <v>320.84832763671898</v>
      </c>
      <c r="Y1499">
        <v>291</v>
      </c>
      <c r="Z1499">
        <v>614.43225097656295</v>
      </c>
      <c r="AA1499">
        <v>1015.91619873047</v>
      </c>
      <c r="AB1499">
        <v>1063</v>
      </c>
      <c r="AC1499">
        <v>0.35308640988081907</v>
      </c>
      <c r="AD1499">
        <v>0.31582164753122749</v>
      </c>
      <c r="AE1499">
        <v>0.2737535277516463</v>
      </c>
      <c r="AF1499">
        <v>738.077255108999</v>
      </c>
      <c r="AG1499">
        <v>636.11126708984398</v>
      </c>
      <c r="AH1499">
        <v>387</v>
      </c>
      <c r="AI1499">
        <v>0.29837473167739892</v>
      </c>
      <c r="AJ1499">
        <v>0.13734423351128974</v>
      </c>
      <c r="AK1499">
        <v>7.4209012464046015E-2</v>
      </c>
      <c r="AL1499">
        <f t="shared" si="544"/>
        <v>0.70162526832260108</v>
      </c>
      <c r="AM1499">
        <f t="shared" si="544"/>
        <v>0.86265576648871023</v>
      </c>
      <c r="AN1499">
        <f t="shared" si="544"/>
        <v>0.92579098753595401</v>
      </c>
      <c r="AO1499">
        <v>67895.785259809127</v>
      </c>
      <c r="AP1499">
        <v>62911.72864732326</v>
      </c>
      <c r="AQ1499">
        <v>73685</v>
      </c>
      <c r="AR1499">
        <v>1228.45</v>
      </c>
      <c r="AS1499">
        <v>1049.7018584420721</v>
      </c>
      <c r="AT1499">
        <v>1470</v>
      </c>
      <c r="AU1499">
        <f t="shared" si="530"/>
        <v>-0.16103049816610918</v>
      </c>
      <c r="AV1499">
        <f t="shared" si="531"/>
        <v>-6.3135221047243728E-2</v>
      </c>
      <c r="AW1499">
        <v>-2.1632135400347363E-3</v>
      </c>
      <c r="AX1499">
        <v>1.3318259785096168E-2</v>
      </c>
      <c r="AY1499" s="1">
        <f t="shared" si="532"/>
        <v>-4984.0566124858669</v>
      </c>
      <c r="AZ1499" s="1">
        <f t="shared" si="533"/>
        <v>10773.27135267674</v>
      </c>
      <c r="BA1499" s="1">
        <f t="shared" si="545"/>
        <v>-178.74814155792797</v>
      </c>
      <c r="BB1499" s="1">
        <f t="shared" si="546"/>
        <v>420.29814155792792</v>
      </c>
      <c r="BC1499">
        <f t="shared" si="534"/>
        <v>1</v>
      </c>
      <c r="BD1499">
        <f t="shared" si="535"/>
        <v>1</v>
      </c>
      <c r="BE1499">
        <f t="shared" si="536"/>
        <v>1</v>
      </c>
      <c r="BF1499">
        <f t="shared" si="537"/>
        <v>0</v>
      </c>
      <c r="BG1499">
        <f t="shared" si="538"/>
        <v>1</v>
      </c>
      <c r="BH1499">
        <f t="shared" si="539"/>
        <v>1</v>
      </c>
      <c r="BI1499">
        <f t="shared" si="540"/>
        <v>0</v>
      </c>
      <c r="BJ1499">
        <f t="shared" si="541"/>
        <v>0</v>
      </c>
      <c r="BK1499">
        <f t="shared" si="542"/>
        <v>1</v>
      </c>
      <c r="BL1499">
        <f t="shared" si="543"/>
        <v>1</v>
      </c>
      <c r="BM1499">
        <f t="shared" si="547"/>
        <v>1</v>
      </c>
      <c r="BN1499">
        <f t="shared" si="548"/>
        <v>0</v>
      </c>
      <c r="BO1499">
        <f>IF(AND(AU1499&gt;'County Avg'!$E$3,'Gentrification Calcs'!AW1499&gt;'County Avg'!$E$4,'Gentrification Calcs'!AY1499&gt;'County Avg'!$E$5,'Gentrification Calcs'!BA1499&gt;'County Avg'!$E$6),1,0)</f>
        <v>0</v>
      </c>
      <c r="BP1499">
        <f>IF(AND(AV1499&gt;'County Avg'!$F$3,'Gentrification Calcs'!AX1499&gt;'County Avg'!$F$4,'Gentrification Calcs'!AZ1499&gt;'County Avg'!$F$5,'Gentrification Calcs'!BB1499&gt;'County Avg'!$F$6),1,0)</f>
        <v>0</v>
      </c>
      <c r="BQ1499">
        <f t="shared" si="549"/>
        <v>0</v>
      </c>
      <c r="BR1499">
        <f t="shared" si="550"/>
        <v>0</v>
      </c>
      <c r="BS1499">
        <f t="shared" si="551"/>
        <v>0</v>
      </c>
      <c r="BT1499">
        <f t="shared" si="552"/>
        <v>0</v>
      </c>
    </row>
    <row r="1500" spans="1:72" x14ac:dyDescent="0.25">
      <c r="A1500">
        <v>6037503104</v>
      </c>
      <c r="B1500">
        <v>3314.3806134696201</v>
      </c>
      <c r="C1500">
        <v>2831.4894456267398</v>
      </c>
      <c r="D1500">
        <v>2790</v>
      </c>
      <c r="E1500">
        <v>960.41137700000002</v>
      </c>
      <c r="F1500">
        <v>619.18676760000005</v>
      </c>
      <c r="G1500">
        <v>607</v>
      </c>
      <c r="H1500">
        <v>179.23701699032583</v>
      </c>
      <c r="I1500">
        <v>226.89097523083962</v>
      </c>
      <c r="J1500">
        <v>169</v>
      </c>
      <c r="K1500">
        <v>0.18662525380551154</v>
      </c>
      <c r="L1500">
        <v>0.36643382433749477</v>
      </c>
      <c r="M1500">
        <v>0.2784184514003295</v>
      </c>
      <c r="N1500">
        <v>1836.3186639999999</v>
      </c>
      <c r="O1500">
        <v>1513.820557</v>
      </c>
      <c r="P1500">
        <v>1626</v>
      </c>
      <c r="Q1500">
        <v>163.44197080000001</v>
      </c>
      <c r="R1500">
        <v>97.127334590000004</v>
      </c>
      <c r="S1500">
        <v>112</v>
      </c>
      <c r="T1500">
        <v>8.9005233135287687E-2</v>
      </c>
      <c r="U1500">
        <v>6.4160401403506637E-2</v>
      </c>
      <c r="V1500">
        <v>6.8880688806888066E-2</v>
      </c>
      <c r="W1500">
        <v>412.90603637695301</v>
      </c>
      <c r="X1500">
        <v>196.15168762207</v>
      </c>
      <c r="Y1500">
        <v>292</v>
      </c>
      <c r="Z1500">
        <v>955.85723876953102</v>
      </c>
      <c r="AA1500">
        <v>621.08380126953102</v>
      </c>
      <c r="AB1500">
        <v>607</v>
      </c>
      <c r="AC1500">
        <v>0.4319745874483143</v>
      </c>
      <c r="AD1500">
        <v>0.31582161251207108</v>
      </c>
      <c r="AE1500">
        <v>0.48105436573311366</v>
      </c>
      <c r="AF1500">
        <v>1400.1360545756399</v>
      </c>
      <c r="AG1500">
        <v>388.88873291015602</v>
      </c>
      <c r="AH1500">
        <v>275</v>
      </c>
      <c r="AI1500">
        <v>0.4224427480916032</v>
      </c>
      <c r="AJ1500">
        <v>0.13734422832152812</v>
      </c>
      <c r="AK1500">
        <v>9.8566308243727599E-2</v>
      </c>
      <c r="AL1500">
        <f t="shared" si="544"/>
        <v>0.5775572519083968</v>
      </c>
      <c r="AM1500">
        <f t="shared" si="544"/>
        <v>0.86265577167847185</v>
      </c>
      <c r="AN1500">
        <f t="shared" si="544"/>
        <v>0.90143369175627241</v>
      </c>
      <c r="AO1500">
        <v>67895.785259809127</v>
      </c>
      <c r="AP1500">
        <v>62911.72864732326</v>
      </c>
      <c r="AQ1500">
        <v>62679</v>
      </c>
      <c r="AR1500">
        <v>1228.45</v>
      </c>
      <c r="AS1500">
        <v>1049.7018584420721</v>
      </c>
      <c r="AT1500">
        <v>1400</v>
      </c>
      <c r="AU1500">
        <f t="shared" si="530"/>
        <v>-0.28509851977007505</v>
      </c>
      <c r="AV1500">
        <f t="shared" si="531"/>
        <v>-3.8777920077800523E-2</v>
      </c>
      <c r="AW1500">
        <v>-2.484483173178105E-2</v>
      </c>
      <c r="AX1500">
        <v>4.720287403381429E-3</v>
      </c>
      <c r="AY1500" s="1">
        <f t="shared" si="532"/>
        <v>-4984.0566124858669</v>
      </c>
      <c r="AZ1500" s="1">
        <f t="shared" si="533"/>
        <v>-232.72864732325979</v>
      </c>
      <c r="BA1500" s="1">
        <f t="shared" si="545"/>
        <v>-178.74814155792797</v>
      </c>
      <c r="BB1500" s="1">
        <f t="shared" si="546"/>
        <v>350.29814155792792</v>
      </c>
      <c r="BC1500">
        <f t="shared" si="534"/>
        <v>1</v>
      </c>
      <c r="BD1500">
        <f t="shared" si="535"/>
        <v>1</v>
      </c>
      <c r="BE1500">
        <f t="shared" si="536"/>
        <v>0</v>
      </c>
      <c r="BF1500">
        <f t="shared" si="537"/>
        <v>0</v>
      </c>
      <c r="BG1500">
        <f t="shared" si="538"/>
        <v>1</v>
      </c>
      <c r="BH1500">
        <f t="shared" si="539"/>
        <v>1</v>
      </c>
      <c r="BI1500">
        <f t="shared" si="540"/>
        <v>0</v>
      </c>
      <c r="BJ1500">
        <f t="shared" si="541"/>
        <v>0</v>
      </c>
      <c r="BK1500">
        <f t="shared" si="542"/>
        <v>0</v>
      </c>
      <c r="BL1500">
        <f t="shared" si="543"/>
        <v>1</v>
      </c>
      <c r="BM1500">
        <f t="shared" si="547"/>
        <v>0</v>
      </c>
      <c r="BN1500">
        <f t="shared" si="548"/>
        <v>0</v>
      </c>
      <c r="BO1500">
        <f>IF(AND(AU1500&gt;'County Avg'!$E$3,'Gentrification Calcs'!AW1500&gt;'County Avg'!$E$4,'Gentrification Calcs'!AY1500&gt;'County Avg'!$E$5,'Gentrification Calcs'!BA1500&gt;'County Avg'!$E$6),1,0)</f>
        <v>0</v>
      </c>
      <c r="BP1500">
        <f>IF(AND(AV1500&gt;'County Avg'!$F$3,'Gentrification Calcs'!AX1500&gt;'County Avg'!$F$4,'Gentrification Calcs'!AZ1500&gt;'County Avg'!$F$5,'Gentrification Calcs'!BB1500&gt;'County Avg'!$F$6),1,0)</f>
        <v>0</v>
      </c>
      <c r="BQ1500">
        <f t="shared" si="549"/>
        <v>0</v>
      </c>
      <c r="BR1500">
        <f t="shared" si="550"/>
        <v>0</v>
      </c>
      <c r="BS1500">
        <f t="shared" si="551"/>
        <v>0</v>
      </c>
      <c r="BT1500">
        <f t="shared" si="552"/>
        <v>0</v>
      </c>
    </row>
    <row r="1501" spans="1:72" x14ac:dyDescent="0.25">
      <c r="A1501">
        <v>6037503105</v>
      </c>
      <c r="B1501">
        <v>3235.6193698740799</v>
      </c>
      <c r="C1501">
        <v>3619.0001163482698</v>
      </c>
      <c r="D1501">
        <v>3977</v>
      </c>
      <c r="E1501">
        <v>937.58862299999998</v>
      </c>
      <c r="F1501">
        <v>1010.506592</v>
      </c>
      <c r="G1501">
        <v>992</v>
      </c>
      <c r="H1501">
        <v>358.35548724156348</v>
      </c>
      <c r="I1501">
        <v>381.67870534116304</v>
      </c>
      <c r="J1501">
        <v>270.23559999999998</v>
      </c>
      <c r="K1501">
        <v>0.38220972231396572</v>
      </c>
      <c r="L1501">
        <v>0.37771025776857381</v>
      </c>
      <c r="M1501">
        <v>0.27241491935483869</v>
      </c>
      <c r="N1501">
        <v>1792.681327</v>
      </c>
      <c r="O1501">
        <v>2078.1926269999999</v>
      </c>
      <c r="P1501">
        <v>2243</v>
      </c>
      <c r="Q1501">
        <v>159.55802919999999</v>
      </c>
      <c r="R1501">
        <v>224.1634521</v>
      </c>
      <c r="S1501">
        <v>275</v>
      </c>
      <c r="T1501">
        <v>8.9005238575790666E-2</v>
      </c>
      <c r="U1501">
        <v>0.1078646171618816</v>
      </c>
      <c r="V1501">
        <v>0.12260365581810076</v>
      </c>
      <c r="W1501">
        <v>403.09396362304699</v>
      </c>
      <c r="X1501">
        <v>438.20666503906301</v>
      </c>
      <c r="Y1501">
        <v>443</v>
      </c>
      <c r="Z1501">
        <v>933.14276123046898</v>
      </c>
      <c r="AA1501">
        <v>1002.41040039063</v>
      </c>
      <c r="AB1501">
        <v>992</v>
      </c>
      <c r="AC1501">
        <v>0.43197459206725847</v>
      </c>
      <c r="AD1501">
        <v>0.43715295139425725</v>
      </c>
      <c r="AE1501">
        <v>0.44657258064516131</v>
      </c>
      <c r="AF1501">
        <v>1366.86393838803</v>
      </c>
      <c r="AG1501">
        <v>896.65380859375</v>
      </c>
      <c r="AH1501">
        <v>859</v>
      </c>
      <c r="AI1501">
        <v>0.42244274809160387</v>
      </c>
      <c r="AJ1501">
        <v>0.24776285707846649</v>
      </c>
      <c r="AK1501">
        <v>0.21599195373397034</v>
      </c>
      <c r="AL1501">
        <f t="shared" si="544"/>
        <v>0.57755725190839613</v>
      </c>
      <c r="AM1501">
        <f t="shared" si="544"/>
        <v>0.75223714292153354</v>
      </c>
      <c r="AN1501">
        <f t="shared" si="544"/>
        <v>0.78400804626602971</v>
      </c>
      <c r="AO1501">
        <v>64696.08006362673</v>
      </c>
      <c r="AP1501">
        <v>59227.897425418887</v>
      </c>
      <c r="AQ1501">
        <v>63514</v>
      </c>
      <c r="AR1501">
        <v>1211.1722222222222</v>
      </c>
      <c r="AS1501">
        <v>971.24476077500992</v>
      </c>
      <c r="AT1501">
        <v>1376</v>
      </c>
      <c r="AU1501">
        <f t="shared" si="530"/>
        <v>-0.17467989101313738</v>
      </c>
      <c r="AV1501">
        <f t="shared" si="531"/>
        <v>-3.1770903344496143E-2</v>
      </c>
      <c r="AW1501">
        <v>1.8859378586090936E-2</v>
      </c>
      <c r="AX1501">
        <v>1.4739038656219158E-2</v>
      </c>
      <c r="AY1501" s="1">
        <f t="shared" si="532"/>
        <v>-5468.1826382078434</v>
      </c>
      <c r="AZ1501" s="1">
        <f t="shared" si="533"/>
        <v>4286.102574581113</v>
      </c>
      <c r="BA1501" s="1">
        <f t="shared" si="545"/>
        <v>-239.92746144721229</v>
      </c>
      <c r="BB1501" s="1">
        <f t="shared" si="546"/>
        <v>404.75523922499008</v>
      </c>
      <c r="BC1501">
        <f t="shared" si="534"/>
        <v>1</v>
      </c>
      <c r="BD1501">
        <f t="shared" si="535"/>
        <v>1</v>
      </c>
      <c r="BE1501">
        <f t="shared" si="536"/>
        <v>0</v>
      </c>
      <c r="BF1501">
        <f t="shared" si="537"/>
        <v>0</v>
      </c>
      <c r="BG1501">
        <f t="shared" si="538"/>
        <v>1</v>
      </c>
      <c r="BH1501">
        <f t="shared" si="539"/>
        <v>1</v>
      </c>
      <c r="BI1501">
        <f t="shared" si="540"/>
        <v>0</v>
      </c>
      <c r="BJ1501">
        <f t="shared" si="541"/>
        <v>0</v>
      </c>
      <c r="BK1501">
        <f t="shared" si="542"/>
        <v>0</v>
      </c>
      <c r="BL1501">
        <f t="shared" si="543"/>
        <v>0</v>
      </c>
      <c r="BM1501">
        <f t="shared" si="547"/>
        <v>0</v>
      </c>
      <c r="BN1501">
        <f t="shared" si="548"/>
        <v>0</v>
      </c>
      <c r="BO1501">
        <f>IF(AND(AU1501&gt;'County Avg'!$E$3,'Gentrification Calcs'!AW1501&gt;'County Avg'!$E$4,'Gentrification Calcs'!AY1501&gt;'County Avg'!$E$5,'Gentrification Calcs'!BA1501&gt;'County Avg'!$E$6),1,0)</f>
        <v>0</v>
      </c>
      <c r="BP1501">
        <f>IF(AND(AV1501&gt;'County Avg'!$F$3,'Gentrification Calcs'!AX1501&gt;'County Avg'!$F$4,'Gentrification Calcs'!AZ1501&gt;'County Avg'!$F$5,'Gentrification Calcs'!BB1501&gt;'County Avg'!$F$6),1,0)</f>
        <v>0</v>
      </c>
      <c r="BQ1501">
        <f t="shared" si="549"/>
        <v>0</v>
      </c>
      <c r="BR1501">
        <f t="shared" si="550"/>
        <v>0</v>
      </c>
      <c r="BS1501">
        <f t="shared" si="551"/>
        <v>0</v>
      </c>
      <c r="BT1501">
        <f t="shared" si="552"/>
        <v>0</v>
      </c>
    </row>
    <row r="1502" spans="1:72" x14ac:dyDescent="0.25">
      <c r="A1502">
        <v>6037503106</v>
      </c>
      <c r="B1502">
        <v>3497.6732478999202</v>
      </c>
      <c r="C1502">
        <v>3533.0000967979399</v>
      </c>
      <c r="D1502">
        <v>3753</v>
      </c>
      <c r="E1502">
        <v>1073.4893070000001</v>
      </c>
      <c r="F1502">
        <v>986.49346920000005</v>
      </c>
      <c r="G1502">
        <v>1047</v>
      </c>
      <c r="H1502">
        <v>349.83971095753355</v>
      </c>
      <c r="I1502">
        <v>372.60869465883695</v>
      </c>
      <c r="J1502">
        <v>344.72699999999998</v>
      </c>
      <c r="K1502">
        <v>0.3258902614830923</v>
      </c>
      <c r="L1502">
        <v>0.37771024978097945</v>
      </c>
      <c r="M1502">
        <v>0.32925214899713462</v>
      </c>
      <c r="N1502">
        <v>2222.8512529999998</v>
      </c>
      <c r="O1502">
        <v>2028.807495</v>
      </c>
      <c r="P1502">
        <v>2246</v>
      </c>
      <c r="Q1502">
        <v>222.2521165</v>
      </c>
      <c r="R1502">
        <v>218.8365479</v>
      </c>
      <c r="S1502">
        <v>214</v>
      </c>
      <c r="T1502">
        <v>9.9985150243429272E-2</v>
      </c>
      <c r="U1502">
        <v>0.10786461921070535</v>
      </c>
      <c r="V1502">
        <v>9.5280498664292071E-2</v>
      </c>
      <c r="W1502">
        <v>137.476942002773</v>
      </c>
      <c r="X1502">
        <v>427.79336547851602</v>
      </c>
      <c r="Y1502">
        <v>398</v>
      </c>
      <c r="Z1502">
        <v>1091.4997031688699</v>
      </c>
      <c r="AA1502">
        <v>978.58966064453102</v>
      </c>
      <c r="AB1502">
        <v>1047</v>
      </c>
      <c r="AC1502">
        <v>0.12595234025593083</v>
      </c>
      <c r="AD1502">
        <v>0.43715295867397308</v>
      </c>
      <c r="AE1502">
        <v>0.38013371537726837</v>
      </c>
      <c r="AF1502">
        <v>2020.3379232073401</v>
      </c>
      <c r="AG1502">
        <v>875.34619140625</v>
      </c>
      <c r="AH1502">
        <v>874</v>
      </c>
      <c r="AI1502">
        <v>0.57762340276365021</v>
      </c>
      <c r="AJ1502">
        <v>0.24776285520048572</v>
      </c>
      <c r="AK1502">
        <v>0.23288036237676527</v>
      </c>
      <c r="AL1502">
        <f t="shared" si="544"/>
        <v>0.42237659723634979</v>
      </c>
      <c r="AM1502">
        <f t="shared" si="544"/>
        <v>0.75223714479951431</v>
      </c>
      <c r="AN1502">
        <f t="shared" si="544"/>
        <v>0.76711963762323476</v>
      </c>
      <c r="AO1502">
        <v>64696.08006362673</v>
      </c>
      <c r="AP1502">
        <v>59227.897425418887</v>
      </c>
      <c r="AQ1502">
        <v>59536</v>
      </c>
      <c r="AR1502">
        <v>1211.1722222222222</v>
      </c>
      <c r="AS1502">
        <v>971.24476077500992</v>
      </c>
      <c r="AT1502">
        <v>1620</v>
      </c>
      <c r="AU1502">
        <f t="shared" si="530"/>
        <v>-0.32986054756316452</v>
      </c>
      <c r="AV1502">
        <f t="shared" si="531"/>
        <v>-1.488249282372045E-2</v>
      </c>
      <c r="AW1502">
        <v>7.8794689672760793E-3</v>
      </c>
      <c r="AX1502">
        <v>-1.258412054641328E-2</v>
      </c>
      <c r="AY1502" s="1">
        <f t="shared" si="532"/>
        <v>-5468.1826382078434</v>
      </c>
      <c r="AZ1502" s="1">
        <f t="shared" si="533"/>
        <v>308.102574581113</v>
      </c>
      <c r="BA1502" s="1">
        <f t="shared" si="545"/>
        <v>-239.92746144721229</v>
      </c>
      <c r="BB1502" s="1">
        <f t="shared" si="546"/>
        <v>648.75523922499008</v>
      </c>
      <c r="BC1502">
        <f t="shared" si="534"/>
        <v>1</v>
      </c>
      <c r="BD1502">
        <f t="shared" si="535"/>
        <v>1</v>
      </c>
      <c r="BE1502">
        <f t="shared" si="536"/>
        <v>0</v>
      </c>
      <c r="BF1502">
        <f t="shared" si="537"/>
        <v>0</v>
      </c>
      <c r="BG1502">
        <f t="shared" si="538"/>
        <v>1</v>
      </c>
      <c r="BH1502">
        <f t="shared" si="539"/>
        <v>1</v>
      </c>
      <c r="BI1502">
        <f t="shared" si="540"/>
        <v>0</v>
      </c>
      <c r="BJ1502">
        <f t="shared" si="541"/>
        <v>0</v>
      </c>
      <c r="BK1502">
        <f t="shared" si="542"/>
        <v>0</v>
      </c>
      <c r="BL1502">
        <f t="shared" si="543"/>
        <v>0</v>
      </c>
      <c r="BM1502">
        <f t="shared" si="547"/>
        <v>0</v>
      </c>
      <c r="BN1502">
        <f t="shared" si="548"/>
        <v>0</v>
      </c>
      <c r="BO1502">
        <f>IF(AND(AU1502&gt;'County Avg'!$E$3,'Gentrification Calcs'!AW1502&gt;'County Avg'!$E$4,'Gentrification Calcs'!AY1502&gt;'County Avg'!$E$5,'Gentrification Calcs'!BA1502&gt;'County Avg'!$E$6),1,0)</f>
        <v>0</v>
      </c>
      <c r="BP1502">
        <f>IF(AND(AV1502&gt;'County Avg'!$F$3,'Gentrification Calcs'!AX1502&gt;'County Avg'!$F$4,'Gentrification Calcs'!AZ1502&gt;'County Avg'!$F$5,'Gentrification Calcs'!BB1502&gt;'County Avg'!$F$6),1,0)</f>
        <v>0</v>
      </c>
      <c r="BQ1502">
        <f t="shared" si="549"/>
        <v>0</v>
      </c>
      <c r="BR1502">
        <f t="shared" si="550"/>
        <v>0</v>
      </c>
      <c r="BS1502">
        <f t="shared" si="551"/>
        <v>0</v>
      </c>
      <c r="BT1502">
        <f t="shared" si="552"/>
        <v>0</v>
      </c>
    </row>
    <row r="1503" spans="1:72" x14ac:dyDescent="0.25">
      <c r="A1503">
        <v>6037503201</v>
      </c>
      <c r="B1503">
        <v>3591.32676572527</v>
      </c>
      <c r="C1503">
        <v>3814</v>
      </c>
      <c r="D1503">
        <v>4201</v>
      </c>
      <c r="E1503">
        <v>1144.5107419999999</v>
      </c>
      <c r="F1503">
        <v>1133</v>
      </c>
      <c r="G1503">
        <v>1133</v>
      </c>
      <c r="H1503">
        <v>238.17583193365536</v>
      </c>
      <c r="I1503">
        <v>229.767</v>
      </c>
      <c r="J1503">
        <v>238.0718</v>
      </c>
      <c r="K1503">
        <v>0.20810274923016439</v>
      </c>
      <c r="L1503">
        <v>0.20279523389232126</v>
      </c>
      <c r="M1503">
        <v>0.21012515445719329</v>
      </c>
      <c r="N1503">
        <v>2191.1487550000002</v>
      </c>
      <c r="O1503">
        <v>2349</v>
      </c>
      <c r="P1503">
        <v>2773</v>
      </c>
      <c r="Q1503">
        <v>193.74787900000001</v>
      </c>
      <c r="R1503">
        <v>371</v>
      </c>
      <c r="S1503">
        <v>664</v>
      </c>
      <c r="T1503">
        <v>8.8422969256598913E-2</v>
      </c>
      <c r="U1503">
        <v>0.15793954874414645</v>
      </c>
      <c r="V1503">
        <v>0.23945185719437431</v>
      </c>
      <c r="W1503">
        <v>366.52307128906301</v>
      </c>
      <c r="X1503">
        <v>118</v>
      </c>
      <c r="Y1503">
        <v>239</v>
      </c>
      <c r="Z1503">
        <v>1152.50024414063</v>
      </c>
      <c r="AA1503">
        <v>1120</v>
      </c>
      <c r="AB1503">
        <v>1133</v>
      </c>
      <c r="AC1503">
        <v>0.3180242894979719</v>
      </c>
      <c r="AD1503">
        <v>0.10535714285714286</v>
      </c>
      <c r="AE1503">
        <v>0.21094439541041482</v>
      </c>
      <c r="AF1503">
        <v>1796.66208329804</v>
      </c>
      <c r="AG1503">
        <v>1416</v>
      </c>
      <c r="AH1503">
        <v>1184</v>
      </c>
      <c r="AI1503">
        <v>0.5002780867630694</v>
      </c>
      <c r="AJ1503">
        <v>0.37126376507603565</v>
      </c>
      <c r="AK1503">
        <v>0.28183765770054747</v>
      </c>
      <c r="AL1503">
        <f t="shared" si="544"/>
        <v>0.4997219132369306</v>
      </c>
      <c r="AM1503">
        <f t="shared" si="544"/>
        <v>0.62873623492396435</v>
      </c>
      <c r="AN1503">
        <f t="shared" si="544"/>
        <v>0.71816234229945253</v>
      </c>
      <c r="AO1503">
        <v>82584.681336161186</v>
      </c>
      <c r="AP1503">
        <v>86974.765835717219</v>
      </c>
      <c r="AQ1503">
        <v>84896</v>
      </c>
      <c r="AR1503">
        <v>1643.1166666666668</v>
      </c>
      <c r="AS1503">
        <v>1138.9806247528668</v>
      </c>
      <c r="AT1503">
        <v>2001</v>
      </c>
      <c r="AU1503">
        <f t="shared" si="530"/>
        <v>-0.12901432168703375</v>
      </c>
      <c r="AV1503">
        <f t="shared" si="531"/>
        <v>-8.9426107375488173E-2</v>
      </c>
      <c r="AW1503">
        <v>6.9516579487547539E-2</v>
      </c>
      <c r="AX1503">
        <v>8.1512308450227861E-2</v>
      </c>
      <c r="AY1503" s="1">
        <f t="shared" si="532"/>
        <v>4390.0844995560328</v>
      </c>
      <c r="AZ1503" s="1">
        <f t="shared" si="533"/>
        <v>-2078.7658357172186</v>
      </c>
      <c r="BA1503" s="1">
        <f t="shared" si="545"/>
        <v>-504.1360419138</v>
      </c>
      <c r="BB1503" s="1">
        <f t="shared" si="546"/>
        <v>862.01937524713321</v>
      </c>
      <c r="BC1503">
        <f t="shared" si="534"/>
        <v>1</v>
      </c>
      <c r="BD1503">
        <f t="shared" si="535"/>
        <v>1</v>
      </c>
      <c r="BE1503">
        <f t="shared" si="536"/>
        <v>0</v>
      </c>
      <c r="BF1503">
        <f t="shared" si="537"/>
        <v>0</v>
      </c>
      <c r="BG1503">
        <f t="shared" si="538"/>
        <v>1</v>
      </c>
      <c r="BH1503">
        <f t="shared" si="539"/>
        <v>1</v>
      </c>
      <c r="BI1503">
        <f t="shared" si="540"/>
        <v>0</v>
      </c>
      <c r="BJ1503">
        <f t="shared" si="541"/>
        <v>0</v>
      </c>
      <c r="BK1503">
        <f t="shared" si="542"/>
        <v>0</v>
      </c>
      <c r="BL1503">
        <f t="shared" si="543"/>
        <v>0</v>
      </c>
      <c r="BM1503">
        <f t="shared" si="547"/>
        <v>0</v>
      </c>
      <c r="BN1503">
        <f t="shared" si="548"/>
        <v>0</v>
      </c>
      <c r="BO1503">
        <f>IF(AND(AU1503&gt;'County Avg'!$E$3,'Gentrification Calcs'!AW1503&gt;'County Avg'!$E$4,'Gentrification Calcs'!AY1503&gt;'County Avg'!$E$5,'Gentrification Calcs'!BA1503&gt;'County Avg'!$E$6),1,0)</f>
        <v>0</v>
      </c>
      <c r="BP1503">
        <f>IF(AND(AV1503&gt;'County Avg'!$F$3,'Gentrification Calcs'!AX1503&gt;'County Avg'!$F$4,'Gentrification Calcs'!AZ1503&gt;'County Avg'!$F$5,'Gentrification Calcs'!BB1503&gt;'County Avg'!$F$6),1,0)</f>
        <v>0</v>
      </c>
      <c r="BQ1503">
        <f t="shared" si="549"/>
        <v>0</v>
      </c>
      <c r="BR1503">
        <f t="shared" si="550"/>
        <v>0</v>
      </c>
      <c r="BS1503">
        <f t="shared" si="551"/>
        <v>0</v>
      </c>
      <c r="BT1503">
        <f t="shared" si="552"/>
        <v>0</v>
      </c>
    </row>
    <row r="1504" spans="1:72" x14ac:dyDescent="0.25">
      <c r="A1504">
        <v>6037503202</v>
      </c>
      <c r="B1504">
        <v>3126.7225830300199</v>
      </c>
      <c r="C1504">
        <v>3955</v>
      </c>
      <c r="D1504">
        <v>4715</v>
      </c>
      <c r="E1504">
        <v>1053.0601280000001</v>
      </c>
      <c r="F1504">
        <v>1129</v>
      </c>
      <c r="G1504">
        <v>1312</v>
      </c>
      <c r="H1504">
        <v>452.35537001520231</v>
      </c>
      <c r="I1504">
        <v>364.26099999999997</v>
      </c>
      <c r="J1504">
        <v>532.61480000000006</v>
      </c>
      <c r="K1504">
        <v>0.42956271725369349</v>
      </c>
      <c r="L1504">
        <v>0.3226403897254207</v>
      </c>
      <c r="M1504">
        <v>0.40595640243902442</v>
      </c>
      <c r="N1504">
        <v>2096.1408390000001</v>
      </c>
      <c r="O1504">
        <v>2284</v>
      </c>
      <c r="P1504">
        <v>3144</v>
      </c>
      <c r="Q1504">
        <v>322.36947149999997</v>
      </c>
      <c r="R1504">
        <v>161</v>
      </c>
      <c r="S1504">
        <v>450</v>
      </c>
      <c r="T1504">
        <v>0.15379189484891284</v>
      </c>
      <c r="U1504">
        <v>7.0490367775831869E-2</v>
      </c>
      <c r="V1504">
        <v>0.1431297709923664</v>
      </c>
      <c r="W1504">
        <v>197.23542022705101</v>
      </c>
      <c r="X1504">
        <v>341</v>
      </c>
      <c r="Y1504">
        <v>429</v>
      </c>
      <c r="Z1504">
        <v>1080.9688301086401</v>
      </c>
      <c r="AA1504">
        <v>1142</v>
      </c>
      <c r="AB1504">
        <v>1312</v>
      </c>
      <c r="AC1504">
        <v>0.18246170910148107</v>
      </c>
      <c r="AD1504">
        <v>0.29859894921190894</v>
      </c>
      <c r="AE1504">
        <v>0.32698170731707316</v>
      </c>
      <c r="AF1504">
        <v>2113.7022013988399</v>
      </c>
      <c r="AG1504">
        <v>1077</v>
      </c>
      <c r="AH1504">
        <v>752</v>
      </c>
      <c r="AI1504">
        <v>0.67601206863402308</v>
      </c>
      <c r="AJ1504">
        <v>0.27231352718078383</v>
      </c>
      <c r="AK1504">
        <v>0.15949098621420996</v>
      </c>
      <c r="AL1504">
        <f t="shared" si="544"/>
        <v>0.32398793136597692</v>
      </c>
      <c r="AM1504">
        <f t="shared" si="544"/>
        <v>0.72768647281921617</v>
      </c>
      <c r="AN1504">
        <f t="shared" si="544"/>
        <v>0.84050901378579002</v>
      </c>
      <c r="AO1504">
        <v>67487.659597030754</v>
      </c>
      <c r="AP1504">
        <v>63840.026154474872</v>
      </c>
      <c r="AQ1504">
        <v>62396</v>
      </c>
      <c r="AR1504">
        <v>1081.588888888889</v>
      </c>
      <c r="AS1504">
        <v>926.60537761961257</v>
      </c>
      <c r="AT1504">
        <v>968</v>
      </c>
      <c r="AU1504">
        <f t="shared" si="530"/>
        <v>-0.40369854145323925</v>
      </c>
      <c r="AV1504">
        <f t="shared" si="531"/>
        <v>-0.11282254096657388</v>
      </c>
      <c r="AW1504">
        <v>-8.3301527073080972E-2</v>
      </c>
      <c r="AX1504">
        <v>7.2639403216534532E-2</v>
      </c>
      <c r="AY1504" s="1">
        <f t="shared" si="532"/>
        <v>-3647.6334425558816</v>
      </c>
      <c r="AZ1504" s="1">
        <f t="shared" si="533"/>
        <v>-1444.0261544748719</v>
      </c>
      <c r="BA1504" s="1">
        <f t="shared" si="545"/>
        <v>-154.98351126927639</v>
      </c>
      <c r="BB1504" s="1">
        <f t="shared" si="546"/>
        <v>41.394622380387432</v>
      </c>
      <c r="BC1504">
        <f t="shared" si="534"/>
        <v>1</v>
      </c>
      <c r="BD1504">
        <f t="shared" si="535"/>
        <v>1</v>
      </c>
      <c r="BE1504">
        <f t="shared" si="536"/>
        <v>1</v>
      </c>
      <c r="BF1504">
        <f t="shared" si="537"/>
        <v>0</v>
      </c>
      <c r="BG1504">
        <f t="shared" si="538"/>
        <v>1</v>
      </c>
      <c r="BH1504">
        <f t="shared" si="539"/>
        <v>1</v>
      </c>
      <c r="BI1504">
        <f t="shared" si="540"/>
        <v>0</v>
      </c>
      <c r="BJ1504">
        <f t="shared" si="541"/>
        <v>0</v>
      </c>
      <c r="BK1504">
        <f t="shared" si="542"/>
        <v>0</v>
      </c>
      <c r="BL1504">
        <f t="shared" si="543"/>
        <v>0</v>
      </c>
      <c r="BM1504">
        <f t="shared" si="547"/>
        <v>0</v>
      </c>
      <c r="BN1504">
        <f t="shared" si="548"/>
        <v>0</v>
      </c>
      <c r="BO1504">
        <f>IF(AND(AU1504&gt;'County Avg'!$E$3,'Gentrification Calcs'!AW1504&gt;'County Avg'!$E$4,'Gentrification Calcs'!AY1504&gt;'County Avg'!$E$5,'Gentrification Calcs'!BA1504&gt;'County Avg'!$E$6),1,0)</f>
        <v>0</v>
      </c>
      <c r="BP1504">
        <f>IF(AND(AV1504&gt;'County Avg'!$F$3,'Gentrification Calcs'!AX1504&gt;'County Avg'!$F$4,'Gentrification Calcs'!AZ1504&gt;'County Avg'!$F$5,'Gentrification Calcs'!BB1504&gt;'County Avg'!$F$6),1,0)</f>
        <v>0</v>
      </c>
      <c r="BQ1504">
        <f t="shared" si="549"/>
        <v>0</v>
      </c>
      <c r="BR1504">
        <f t="shared" si="550"/>
        <v>0</v>
      </c>
      <c r="BS1504">
        <f t="shared" si="551"/>
        <v>0</v>
      </c>
      <c r="BT1504">
        <f t="shared" si="552"/>
        <v>0</v>
      </c>
    </row>
    <row r="1505" spans="1:72" x14ac:dyDescent="0.25">
      <c r="A1505">
        <v>6037503301</v>
      </c>
      <c r="B1505">
        <v>5667.2773214249501</v>
      </c>
      <c r="C1505">
        <v>3274.3881387710599</v>
      </c>
      <c r="D1505">
        <v>3220</v>
      </c>
      <c r="E1505">
        <v>1823.9398189999999</v>
      </c>
      <c r="F1505">
        <v>1088.1403600000001</v>
      </c>
      <c r="G1505">
        <v>1052</v>
      </c>
      <c r="H1505">
        <v>259.65698398406414</v>
      </c>
      <c r="I1505">
        <v>276.22630401034075</v>
      </c>
      <c r="J1505">
        <v>139.12639999999999</v>
      </c>
      <c r="K1505">
        <v>0.14236049966079728</v>
      </c>
      <c r="L1505">
        <v>0.25385172185906302</v>
      </c>
      <c r="M1505">
        <v>0.13224942965779465</v>
      </c>
      <c r="N1505">
        <v>3294.859101</v>
      </c>
      <c r="O1505">
        <v>2086.948727</v>
      </c>
      <c r="P1505">
        <v>2138</v>
      </c>
      <c r="Q1505">
        <v>493.63052370000003</v>
      </c>
      <c r="R1505">
        <v>314.12877659999998</v>
      </c>
      <c r="S1505">
        <v>543</v>
      </c>
      <c r="T1505">
        <v>0.14981840150620754</v>
      </c>
      <c r="U1505">
        <v>0.15052060097880882</v>
      </c>
      <c r="V1505">
        <v>0.25397567820392891</v>
      </c>
      <c r="W1505">
        <v>805.76458740234398</v>
      </c>
      <c r="X1505">
        <v>172.41524982452401</v>
      </c>
      <c r="Y1505">
        <v>111</v>
      </c>
      <c r="Z1505">
        <v>1791.03112792969</v>
      </c>
      <c r="AA1505">
        <v>1077.11269378662</v>
      </c>
      <c r="AB1505">
        <v>1052</v>
      </c>
      <c r="AC1505">
        <v>0.44988865622550789</v>
      </c>
      <c r="AD1505">
        <v>0.16007169056600137</v>
      </c>
      <c r="AE1505">
        <v>0.10551330798479087</v>
      </c>
      <c r="AF1505">
        <v>2776.2977411309298</v>
      </c>
      <c r="AG1505">
        <v>1535.2150583267201</v>
      </c>
      <c r="AH1505">
        <v>719</v>
      </c>
      <c r="AI1505">
        <v>0.48988210452225978</v>
      </c>
      <c r="AJ1505">
        <v>0.46885555201861789</v>
      </c>
      <c r="AK1505">
        <v>0.22329192546583851</v>
      </c>
      <c r="AL1505">
        <f t="shared" si="544"/>
        <v>0.51011789547774022</v>
      </c>
      <c r="AM1505">
        <f t="shared" si="544"/>
        <v>0.53114444798138205</v>
      </c>
      <c r="AN1505">
        <f t="shared" si="544"/>
        <v>0.77670807453416146</v>
      </c>
      <c r="AO1505">
        <v>82370.642099681878</v>
      </c>
      <c r="AP1505">
        <v>74045.706579485093</v>
      </c>
      <c r="AQ1505">
        <v>87857</v>
      </c>
      <c r="AR1505">
        <v>1402.9555555555555</v>
      </c>
      <c r="AS1505">
        <v>1212.0268880980625</v>
      </c>
      <c r="AT1505">
        <v>2001</v>
      </c>
      <c r="AU1505">
        <f t="shared" si="530"/>
        <v>-2.1026552503641882E-2</v>
      </c>
      <c r="AV1505">
        <f t="shared" si="531"/>
        <v>-0.24556362655277938</v>
      </c>
      <c r="AW1505">
        <v>7.0219947260127813E-4</v>
      </c>
      <c r="AX1505">
        <v>0.1034550772251201</v>
      </c>
      <c r="AY1505" s="1">
        <f t="shared" si="532"/>
        <v>-8324.9355201967846</v>
      </c>
      <c r="AZ1505" s="1">
        <f t="shared" si="533"/>
        <v>13811.293420514907</v>
      </c>
      <c r="BA1505" s="1">
        <f t="shared" si="545"/>
        <v>-190.92866745749302</v>
      </c>
      <c r="BB1505" s="1">
        <f t="shared" si="546"/>
        <v>788.9731119019375</v>
      </c>
      <c r="BC1505">
        <f t="shared" si="534"/>
        <v>1</v>
      </c>
      <c r="BD1505">
        <f t="shared" si="535"/>
        <v>1</v>
      </c>
      <c r="BE1505">
        <f t="shared" si="536"/>
        <v>0</v>
      </c>
      <c r="BF1505">
        <f t="shared" si="537"/>
        <v>0</v>
      </c>
      <c r="BG1505">
        <f t="shared" si="538"/>
        <v>1</v>
      </c>
      <c r="BH1505">
        <f t="shared" si="539"/>
        <v>1</v>
      </c>
      <c r="BI1505">
        <f t="shared" si="540"/>
        <v>0</v>
      </c>
      <c r="BJ1505">
        <f t="shared" si="541"/>
        <v>0</v>
      </c>
      <c r="BK1505">
        <f t="shared" si="542"/>
        <v>0</v>
      </c>
      <c r="BL1505">
        <f t="shared" si="543"/>
        <v>0</v>
      </c>
      <c r="BM1505">
        <f t="shared" si="547"/>
        <v>0</v>
      </c>
      <c r="BN1505">
        <f t="shared" si="548"/>
        <v>0</v>
      </c>
      <c r="BO1505">
        <f>IF(AND(AU1505&gt;'County Avg'!$E$3,'Gentrification Calcs'!AW1505&gt;'County Avg'!$E$4,'Gentrification Calcs'!AY1505&gt;'County Avg'!$E$5,'Gentrification Calcs'!BA1505&gt;'County Avg'!$E$6),1,0)</f>
        <v>0</v>
      </c>
      <c r="BP1505">
        <f>IF(AND(AV1505&gt;'County Avg'!$F$3,'Gentrification Calcs'!AX1505&gt;'County Avg'!$F$4,'Gentrification Calcs'!AZ1505&gt;'County Avg'!$F$5,'Gentrification Calcs'!BB1505&gt;'County Avg'!$F$6),1,0)</f>
        <v>0</v>
      </c>
      <c r="BQ1505">
        <f t="shared" si="549"/>
        <v>0</v>
      </c>
      <c r="BR1505">
        <f t="shared" si="550"/>
        <v>0</v>
      </c>
      <c r="BS1505">
        <f t="shared" si="551"/>
        <v>0</v>
      </c>
      <c r="BT1505">
        <f t="shared" si="552"/>
        <v>0</v>
      </c>
    </row>
    <row r="1506" spans="1:72" x14ac:dyDescent="0.25">
      <c r="A1506">
        <v>6037503302</v>
      </c>
      <c r="B1506">
        <v>5753.8716801679502</v>
      </c>
      <c r="C1506">
        <v>6267.6118612289401</v>
      </c>
      <c r="D1506">
        <v>6616</v>
      </c>
      <c r="E1506">
        <v>2246.4360350000002</v>
      </c>
      <c r="F1506">
        <v>1852.8596190000001</v>
      </c>
      <c r="G1506">
        <v>1897</v>
      </c>
      <c r="H1506">
        <v>541.90140760046779</v>
      </c>
      <c r="I1506">
        <v>619.80089598965947</v>
      </c>
      <c r="J1506">
        <v>679.6866</v>
      </c>
      <c r="K1506">
        <v>0.24122717012971515</v>
      </c>
      <c r="L1506">
        <v>0.33451044517024442</v>
      </c>
      <c r="M1506">
        <v>0.35829551924090669</v>
      </c>
      <c r="N1506">
        <v>4064.5517279999999</v>
      </c>
      <c r="O1506">
        <v>3586.0512699999999</v>
      </c>
      <c r="P1506">
        <v>3951</v>
      </c>
      <c r="Q1506">
        <v>805.72174070000005</v>
      </c>
      <c r="R1506">
        <v>406.87121580000002</v>
      </c>
      <c r="S1506">
        <v>746</v>
      </c>
      <c r="T1506">
        <v>0.19823139047524507</v>
      </c>
      <c r="U1506">
        <v>0.11345939730527055</v>
      </c>
      <c r="V1506">
        <v>0.18881295874462162</v>
      </c>
      <c r="W1506">
        <v>670.93560791015602</v>
      </c>
      <c r="X1506">
        <v>870.58477783203102</v>
      </c>
      <c r="Y1506">
        <v>810</v>
      </c>
      <c r="Z1506">
        <v>2217.48193359375</v>
      </c>
      <c r="AA1506">
        <v>1842.88732910156</v>
      </c>
      <c r="AB1506">
        <v>1897</v>
      </c>
      <c r="AC1506">
        <v>0.30256643706801611</v>
      </c>
      <c r="AD1506">
        <v>0.47240260654266719</v>
      </c>
      <c r="AE1506">
        <v>0.42698998418555612</v>
      </c>
      <c r="AF1506">
        <v>4316.1525721613798</v>
      </c>
      <c r="AG1506">
        <v>1879.78491210938</v>
      </c>
      <c r="AH1506">
        <v>1233</v>
      </c>
      <c r="AI1506">
        <v>0.75013014055179539</v>
      </c>
      <c r="AJ1506">
        <v>0.29992044078823921</v>
      </c>
      <c r="AK1506">
        <v>0.18636638452237</v>
      </c>
      <c r="AL1506">
        <f t="shared" si="544"/>
        <v>0.24986985944820461</v>
      </c>
      <c r="AM1506">
        <f t="shared" si="544"/>
        <v>0.70007955921176079</v>
      </c>
      <c r="AN1506">
        <f t="shared" si="544"/>
        <v>0.81363361547763002</v>
      </c>
      <c r="AO1506">
        <v>69684.282608695663</v>
      </c>
      <c r="AP1506">
        <v>68649.278299959144</v>
      </c>
      <c r="AQ1506">
        <v>53480</v>
      </c>
      <c r="AR1506">
        <v>1155.8833333333334</v>
      </c>
      <c r="AS1506">
        <v>980.71372083827612</v>
      </c>
      <c r="AT1506">
        <v>1172</v>
      </c>
      <c r="AU1506">
        <f t="shared" si="530"/>
        <v>-0.45020969976355618</v>
      </c>
      <c r="AV1506">
        <f t="shared" si="531"/>
        <v>-0.1135540562658692</v>
      </c>
      <c r="AW1506">
        <v>-8.4771993169974524E-2</v>
      </c>
      <c r="AX1506">
        <v>7.5353561439351069E-2</v>
      </c>
      <c r="AY1506" s="1">
        <f t="shared" si="532"/>
        <v>-1035.0043087365193</v>
      </c>
      <c r="AZ1506" s="1">
        <f t="shared" si="533"/>
        <v>-15169.278299959144</v>
      </c>
      <c r="BA1506" s="1">
        <f t="shared" si="545"/>
        <v>-175.16961249505732</v>
      </c>
      <c r="BB1506" s="1">
        <f t="shared" si="546"/>
        <v>191.28627916172388</v>
      </c>
      <c r="BC1506">
        <f t="shared" si="534"/>
        <v>1</v>
      </c>
      <c r="BD1506">
        <f t="shared" si="535"/>
        <v>1</v>
      </c>
      <c r="BE1506">
        <f t="shared" si="536"/>
        <v>0</v>
      </c>
      <c r="BF1506">
        <f t="shared" si="537"/>
        <v>0</v>
      </c>
      <c r="BG1506">
        <f t="shared" si="538"/>
        <v>0</v>
      </c>
      <c r="BH1506">
        <f t="shared" si="539"/>
        <v>1</v>
      </c>
      <c r="BI1506">
        <f t="shared" si="540"/>
        <v>0</v>
      </c>
      <c r="BJ1506">
        <f t="shared" si="541"/>
        <v>0</v>
      </c>
      <c r="BK1506">
        <f t="shared" si="542"/>
        <v>0</v>
      </c>
      <c r="BL1506">
        <f t="shared" si="543"/>
        <v>0</v>
      </c>
      <c r="BM1506">
        <f t="shared" si="547"/>
        <v>0</v>
      </c>
      <c r="BN1506">
        <f t="shared" si="548"/>
        <v>0</v>
      </c>
      <c r="BO1506">
        <f>IF(AND(AU1506&gt;'County Avg'!$E$3,'Gentrification Calcs'!AW1506&gt;'County Avg'!$E$4,'Gentrification Calcs'!AY1506&gt;'County Avg'!$E$5,'Gentrification Calcs'!BA1506&gt;'County Avg'!$E$6),1,0)</f>
        <v>0</v>
      </c>
      <c r="BP1506">
        <f>IF(AND(AV1506&gt;'County Avg'!$F$3,'Gentrification Calcs'!AX1506&gt;'County Avg'!$F$4,'Gentrification Calcs'!AZ1506&gt;'County Avg'!$F$5,'Gentrification Calcs'!BB1506&gt;'County Avg'!$F$6),1,0)</f>
        <v>0</v>
      </c>
      <c r="BQ1506">
        <f t="shared" si="549"/>
        <v>0</v>
      </c>
      <c r="BR1506">
        <f t="shared" si="550"/>
        <v>0</v>
      </c>
      <c r="BS1506">
        <f t="shared" si="551"/>
        <v>0</v>
      </c>
      <c r="BT1506">
        <f t="shared" si="552"/>
        <v>0</v>
      </c>
    </row>
    <row r="1507" spans="1:72" x14ac:dyDescent="0.25">
      <c r="A1507">
        <v>6037503401</v>
      </c>
      <c r="B1507">
        <v>3696.9999867117899</v>
      </c>
      <c r="C1507">
        <v>6259.0703188180896</v>
      </c>
      <c r="D1507">
        <v>6512</v>
      </c>
      <c r="E1507">
        <v>1332</v>
      </c>
      <c r="F1507">
        <v>2304.3442380000001</v>
      </c>
      <c r="G1507">
        <v>2260</v>
      </c>
      <c r="H1507">
        <v>630.23695072008354</v>
      </c>
      <c r="I1507">
        <v>729.87089574804816</v>
      </c>
      <c r="J1507">
        <v>367.74419999999998</v>
      </c>
      <c r="K1507">
        <v>0.4731508639039666</v>
      </c>
      <c r="L1507">
        <v>0.31673691964596484</v>
      </c>
      <c r="M1507">
        <v>0.16271867256637168</v>
      </c>
      <c r="N1507">
        <v>2535.9999910000001</v>
      </c>
      <c r="O1507">
        <v>4221.3032229999999</v>
      </c>
      <c r="P1507">
        <v>4252</v>
      </c>
      <c r="Q1507">
        <v>406</v>
      </c>
      <c r="R1507">
        <v>923.53485109999997</v>
      </c>
      <c r="S1507">
        <v>1344</v>
      </c>
      <c r="T1507">
        <v>0.16009463779213395</v>
      </c>
      <c r="U1507">
        <v>0.21877955747601124</v>
      </c>
      <c r="V1507">
        <v>0.3160865475070555</v>
      </c>
      <c r="W1507">
        <v>254</v>
      </c>
      <c r="X1507">
        <v>741.82312011718795</v>
      </c>
      <c r="Y1507">
        <v>699</v>
      </c>
      <c r="Z1507">
        <v>1320</v>
      </c>
      <c r="AA1507">
        <v>2316.3251953125</v>
      </c>
      <c r="AB1507">
        <v>2260</v>
      </c>
      <c r="AC1507">
        <v>0.19242424242424241</v>
      </c>
      <c r="AD1507">
        <v>0.3202586241424133</v>
      </c>
      <c r="AE1507">
        <v>0.30929203539823008</v>
      </c>
      <c r="AF1507">
        <v>2606.9999906295998</v>
      </c>
      <c r="AG1507">
        <v>3625.24877929688</v>
      </c>
      <c r="AH1507">
        <v>2455</v>
      </c>
      <c r="AI1507">
        <v>0.70516635109548242</v>
      </c>
      <c r="AJ1507">
        <v>0.57919924120319544</v>
      </c>
      <c r="AK1507">
        <v>0.37699631449631449</v>
      </c>
      <c r="AL1507">
        <f t="shared" si="544"/>
        <v>0.29483364890451758</v>
      </c>
      <c r="AM1507">
        <f t="shared" si="544"/>
        <v>0.42080075879680456</v>
      </c>
      <c r="AN1507">
        <f t="shared" si="544"/>
        <v>0.62300368550368557</v>
      </c>
      <c r="AO1507">
        <v>76754.832979851548</v>
      </c>
      <c r="AP1507">
        <v>73596.936248467522</v>
      </c>
      <c r="AQ1507">
        <v>83177</v>
      </c>
      <c r="AR1507">
        <v>1257.8222222222223</v>
      </c>
      <c r="AS1507">
        <v>1133.5697904310005</v>
      </c>
      <c r="AT1507">
        <v>1469</v>
      </c>
      <c r="AU1507">
        <f t="shared" si="530"/>
        <v>-0.12596710989228699</v>
      </c>
      <c r="AV1507">
        <f t="shared" si="531"/>
        <v>-0.20220292670688095</v>
      </c>
      <c r="AW1507">
        <v>5.868491968387729E-2</v>
      </c>
      <c r="AX1507">
        <v>9.730699003104426E-2</v>
      </c>
      <c r="AY1507" s="1">
        <f t="shared" si="532"/>
        <v>-3157.8967313840258</v>
      </c>
      <c r="AZ1507" s="1">
        <f t="shared" si="533"/>
        <v>9580.0637515324779</v>
      </c>
      <c r="BA1507" s="1">
        <f t="shared" si="545"/>
        <v>-124.25243179122185</v>
      </c>
      <c r="BB1507" s="1">
        <f t="shared" si="546"/>
        <v>335.43020956899954</v>
      </c>
      <c r="BC1507">
        <f t="shared" si="534"/>
        <v>1</v>
      </c>
      <c r="BD1507">
        <f t="shared" si="535"/>
        <v>1</v>
      </c>
      <c r="BE1507">
        <f t="shared" si="536"/>
        <v>1</v>
      </c>
      <c r="BF1507">
        <f t="shared" si="537"/>
        <v>0</v>
      </c>
      <c r="BG1507">
        <f t="shared" si="538"/>
        <v>1</v>
      </c>
      <c r="BH1507">
        <f t="shared" si="539"/>
        <v>0</v>
      </c>
      <c r="BI1507">
        <f t="shared" si="540"/>
        <v>0</v>
      </c>
      <c r="BJ1507">
        <f t="shared" si="541"/>
        <v>0</v>
      </c>
      <c r="BK1507">
        <f t="shared" si="542"/>
        <v>0</v>
      </c>
      <c r="BL1507">
        <f t="shared" si="543"/>
        <v>0</v>
      </c>
      <c r="BM1507">
        <f t="shared" si="547"/>
        <v>0</v>
      </c>
      <c r="BN1507">
        <f t="shared" si="548"/>
        <v>0</v>
      </c>
      <c r="BO1507">
        <f>IF(AND(AU1507&gt;'County Avg'!$E$3,'Gentrification Calcs'!AW1507&gt;'County Avg'!$E$4,'Gentrification Calcs'!AY1507&gt;'County Avg'!$E$5,'Gentrification Calcs'!BA1507&gt;'County Avg'!$E$6),1,0)</f>
        <v>0</v>
      </c>
      <c r="BP1507">
        <f>IF(AND(AV1507&gt;'County Avg'!$F$3,'Gentrification Calcs'!AX1507&gt;'County Avg'!$F$4,'Gentrification Calcs'!AZ1507&gt;'County Avg'!$F$5,'Gentrification Calcs'!BB1507&gt;'County Avg'!$F$6),1,0)</f>
        <v>0</v>
      </c>
      <c r="BQ1507">
        <f t="shared" si="549"/>
        <v>0</v>
      </c>
      <c r="BR1507">
        <f t="shared" si="550"/>
        <v>0</v>
      </c>
      <c r="BS1507">
        <f t="shared" si="551"/>
        <v>0</v>
      </c>
      <c r="BT1507">
        <f t="shared" si="552"/>
        <v>0</v>
      </c>
    </row>
    <row r="1508" spans="1:72" x14ac:dyDescent="0.25">
      <c r="A1508">
        <v>6037503402</v>
      </c>
      <c r="B1508">
        <v>5677.0000423382498</v>
      </c>
      <c r="C1508">
        <v>3821</v>
      </c>
      <c r="D1508">
        <v>4568</v>
      </c>
      <c r="E1508">
        <v>1946</v>
      </c>
      <c r="F1508">
        <v>1335</v>
      </c>
      <c r="G1508">
        <v>1412</v>
      </c>
      <c r="H1508">
        <v>351.53119873648325</v>
      </c>
      <c r="I1508">
        <v>365.012</v>
      </c>
      <c r="J1508">
        <v>331.64920000000001</v>
      </c>
      <c r="K1508">
        <v>0.18064295926849089</v>
      </c>
      <c r="L1508">
        <v>0.27341722846441946</v>
      </c>
      <c r="M1508">
        <v>0.23487903682719546</v>
      </c>
      <c r="N1508">
        <v>3459.0000260000002</v>
      </c>
      <c r="O1508">
        <v>2524</v>
      </c>
      <c r="P1508">
        <v>2885</v>
      </c>
      <c r="Q1508">
        <v>484</v>
      </c>
      <c r="R1508">
        <v>444</v>
      </c>
      <c r="S1508">
        <v>825</v>
      </c>
      <c r="T1508">
        <v>0.13992483271522241</v>
      </c>
      <c r="U1508">
        <v>0.17591125198098256</v>
      </c>
      <c r="V1508">
        <v>0.28596187175043325</v>
      </c>
      <c r="W1508">
        <v>780</v>
      </c>
      <c r="X1508">
        <v>252</v>
      </c>
      <c r="Y1508">
        <v>254</v>
      </c>
      <c r="Z1508">
        <v>1915</v>
      </c>
      <c r="AA1508">
        <v>1341</v>
      </c>
      <c r="AB1508">
        <v>1412</v>
      </c>
      <c r="AC1508">
        <v>0.40731070496083549</v>
      </c>
      <c r="AD1508">
        <v>0.18791946308724833</v>
      </c>
      <c r="AE1508">
        <v>0.17988668555240794</v>
      </c>
      <c r="AF1508">
        <v>3196.00002383531</v>
      </c>
      <c r="AG1508">
        <v>2107</v>
      </c>
      <c r="AH1508">
        <v>1977</v>
      </c>
      <c r="AI1508">
        <v>0.56297340144442509</v>
      </c>
      <c r="AJ1508">
        <v>0.55142632818633863</v>
      </c>
      <c r="AK1508">
        <v>0.43279334500875655</v>
      </c>
      <c r="AL1508">
        <f t="shared" si="544"/>
        <v>0.43702659855557491</v>
      </c>
      <c r="AM1508">
        <f t="shared" si="544"/>
        <v>0.44857367181366137</v>
      </c>
      <c r="AN1508">
        <f t="shared" si="544"/>
        <v>0.56720665499124345</v>
      </c>
      <c r="AO1508">
        <v>82591.936903499474</v>
      </c>
      <c r="AP1508">
        <v>79121.984062116884</v>
      </c>
      <c r="AQ1508">
        <v>76964</v>
      </c>
      <c r="AR1508">
        <v>1249.1833333333334</v>
      </c>
      <c r="AS1508">
        <v>1255.3135626729934</v>
      </c>
      <c r="AT1508">
        <v>1804</v>
      </c>
      <c r="AU1508">
        <f t="shared" si="530"/>
        <v>-1.154707325808646E-2</v>
      </c>
      <c r="AV1508">
        <f t="shared" si="531"/>
        <v>-0.11863298317758209</v>
      </c>
      <c r="AW1508">
        <v>3.5986419265760156E-2</v>
      </c>
      <c r="AX1508">
        <v>0.11005061976945069</v>
      </c>
      <c r="AY1508" s="1">
        <f t="shared" si="532"/>
        <v>-3469.9528413825901</v>
      </c>
      <c r="AZ1508" s="1">
        <f t="shared" si="533"/>
        <v>-2157.9840621168842</v>
      </c>
      <c r="BA1508" s="1">
        <f t="shared" si="545"/>
        <v>6.1302293396599907</v>
      </c>
      <c r="BB1508" s="1">
        <f t="shared" si="546"/>
        <v>548.68643732700662</v>
      </c>
      <c r="BC1508">
        <f t="shared" si="534"/>
        <v>1</v>
      </c>
      <c r="BD1508">
        <f t="shared" si="535"/>
        <v>1</v>
      </c>
      <c r="BE1508">
        <f t="shared" si="536"/>
        <v>0</v>
      </c>
      <c r="BF1508">
        <f t="shared" si="537"/>
        <v>0</v>
      </c>
      <c r="BG1508">
        <f t="shared" si="538"/>
        <v>1</v>
      </c>
      <c r="BH1508">
        <f t="shared" si="539"/>
        <v>1</v>
      </c>
      <c r="BI1508">
        <f t="shared" si="540"/>
        <v>0</v>
      </c>
      <c r="BJ1508">
        <f t="shared" si="541"/>
        <v>0</v>
      </c>
      <c r="BK1508">
        <f t="shared" si="542"/>
        <v>0</v>
      </c>
      <c r="BL1508">
        <f t="shared" si="543"/>
        <v>0</v>
      </c>
      <c r="BM1508">
        <f t="shared" si="547"/>
        <v>0</v>
      </c>
      <c r="BN1508">
        <f t="shared" si="548"/>
        <v>0</v>
      </c>
      <c r="BO1508">
        <f>IF(AND(AU1508&gt;'County Avg'!$E$3,'Gentrification Calcs'!AW1508&gt;'County Avg'!$E$4,'Gentrification Calcs'!AY1508&gt;'County Avg'!$E$5,'Gentrification Calcs'!BA1508&gt;'County Avg'!$E$6),1,0)</f>
        <v>1</v>
      </c>
      <c r="BP1508">
        <f>IF(AND(AV1508&gt;'County Avg'!$F$3,'Gentrification Calcs'!AX1508&gt;'County Avg'!$F$4,'Gentrification Calcs'!AZ1508&gt;'County Avg'!$F$5,'Gentrification Calcs'!BB1508&gt;'County Avg'!$F$6),1,0)</f>
        <v>0</v>
      </c>
      <c r="BQ1508">
        <f t="shared" si="549"/>
        <v>0</v>
      </c>
      <c r="BR1508">
        <f t="shared" si="550"/>
        <v>0</v>
      </c>
      <c r="BS1508">
        <f t="shared" si="551"/>
        <v>0</v>
      </c>
      <c r="BT1508">
        <f t="shared" si="552"/>
        <v>0</v>
      </c>
    </row>
    <row r="1509" spans="1:72" x14ac:dyDescent="0.25">
      <c r="A1509">
        <v>6037503501</v>
      </c>
      <c r="B1509">
        <v>3691.0000010205099</v>
      </c>
      <c r="C1509">
        <v>6274</v>
      </c>
      <c r="D1509">
        <v>6582</v>
      </c>
      <c r="E1509">
        <v>1227</v>
      </c>
      <c r="F1509">
        <v>1935</v>
      </c>
      <c r="G1509">
        <v>1956</v>
      </c>
      <c r="H1509">
        <v>567.57280423287648</v>
      </c>
      <c r="I1509">
        <v>531.27459999999996</v>
      </c>
      <c r="J1509">
        <v>724.05160000000001</v>
      </c>
      <c r="K1509">
        <v>0.46256952260218132</v>
      </c>
      <c r="L1509">
        <v>0.27456051679586563</v>
      </c>
      <c r="M1509">
        <v>0.37016952965235173</v>
      </c>
      <c r="N1509">
        <v>2388.0000009999999</v>
      </c>
      <c r="O1509">
        <v>3667</v>
      </c>
      <c r="P1509">
        <v>4078</v>
      </c>
      <c r="Q1509">
        <v>323</v>
      </c>
      <c r="R1509">
        <v>472</v>
      </c>
      <c r="S1509">
        <v>909</v>
      </c>
      <c r="T1509">
        <v>0.13525963143414588</v>
      </c>
      <c r="U1509">
        <v>0.12871557131169895</v>
      </c>
      <c r="V1509">
        <v>0.22290338401177048</v>
      </c>
      <c r="W1509">
        <v>265</v>
      </c>
      <c r="X1509">
        <v>801</v>
      </c>
      <c r="Y1509">
        <v>773</v>
      </c>
      <c r="Z1509">
        <v>1231</v>
      </c>
      <c r="AA1509">
        <v>1937</v>
      </c>
      <c r="AB1509">
        <v>1956</v>
      </c>
      <c r="AC1509">
        <v>0.21527213647441104</v>
      </c>
      <c r="AD1509">
        <v>0.41352607124419205</v>
      </c>
      <c r="AE1509">
        <v>0.39519427402862983</v>
      </c>
      <c r="AF1509">
        <v>2434.0000006729701</v>
      </c>
      <c r="AG1509">
        <v>2117</v>
      </c>
      <c r="AH1509">
        <v>1525</v>
      </c>
      <c r="AI1509">
        <v>0.65944188566784157</v>
      </c>
      <c r="AJ1509">
        <v>0.33742429072362129</v>
      </c>
      <c r="AK1509">
        <v>0.23169249468246733</v>
      </c>
      <c r="AL1509">
        <f t="shared" si="544"/>
        <v>0.34055811433215843</v>
      </c>
      <c r="AM1509">
        <f t="shared" si="544"/>
        <v>0.66257570927637865</v>
      </c>
      <c r="AN1509">
        <f t="shared" si="544"/>
        <v>0.76830750531753267</v>
      </c>
      <c r="AO1509">
        <v>69406.757158006367</v>
      </c>
      <c r="AP1509">
        <v>66246.050265631391</v>
      </c>
      <c r="AQ1509">
        <v>67891</v>
      </c>
      <c r="AR1509">
        <v>1212.9000000000001</v>
      </c>
      <c r="AS1509">
        <v>1019.9422696718071</v>
      </c>
      <c r="AT1509">
        <v>1319</v>
      </c>
      <c r="AU1509">
        <f t="shared" si="530"/>
        <v>-0.32201759494422028</v>
      </c>
      <c r="AV1509">
        <f t="shared" si="531"/>
        <v>-0.10573179604115396</v>
      </c>
      <c r="AW1509">
        <v>-6.5440601224469319E-3</v>
      </c>
      <c r="AX1509">
        <v>9.4187812700071538E-2</v>
      </c>
      <c r="AY1509" s="1">
        <f t="shared" si="532"/>
        <v>-3160.7068923749757</v>
      </c>
      <c r="AZ1509" s="1">
        <f t="shared" si="533"/>
        <v>1644.9497343686089</v>
      </c>
      <c r="BA1509" s="1">
        <f t="shared" si="545"/>
        <v>-192.95773032819295</v>
      </c>
      <c r="BB1509" s="1">
        <f t="shared" si="546"/>
        <v>299.05773032819286</v>
      </c>
      <c r="BC1509">
        <f t="shared" si="534"/>
        <v>1</v>
      </c>
      <c r="BD1509">
        <f t="shared" si="535"/>
        <v>1</v>
      </c>
      <c r="BE1509">
        <f t="shared" si="536"/>
        <v>1</v>
      </c>
      <c r="BF1509">
        <f t="shared" si="537"/>
        <v>0</v>
      </c>
      <c r="BG1509">
        <f t="shared" si="538"/>
        <v>1</v>
      </c>
      <c r="BH1509">
        <f t="shared" si="539"/>
        <v>1</v>
      </c>
      <c r="BI1509">
        <f t="shared" si="540"/>
        <v>0</v>
      </c>
      <c r="BJ1509">
        <f t="shared" si="541"/>
        <v>0</v>
      </c>
      <c r="BK1509">
        <f t="shared" si="542"/>
        <v>0</v>
      </c>
      <c r="BL1509">
        <f t="shared" si="543"/>
        <v>0</v>
      </c>
      <c r="BM1509">
        <f t="shared" si="547"/>
        <v>0</v>
      </c>
      <c r="BN1509">
        <f t="shared" si="548"/>
        <v>0</v>
      </c>
      <c r="BO1509">
        <f>IF(AND(AU1509&gt;'County Avg'!$E$3,'Gentrification Calcs'!AW1509&gt;'County Avg'!$E$4,'Gentrification Calcs'!AY1509&gt;'County Avg'!$E$5,'Gentrification Calcs'!BA1509&gt;'County Avg'!$E$6),1,0)</f>
        <v>0</v>
      </c>
      <c r="BP1509">
        <f>IF(AND(AV1509&gt;'County Avg'!$F$3,'Gentrification Calcs'!AX1509&gt;'County Avg'!$F$4,'Gentrification Calcs'!AZ1509&gt;'County Avg'!$F$5,'Gentrification Calcs'!BB1509&gt;'County Avg'!$F$6),1,0)</f>
        <v>0</v>
      </c>
      <c r="BQ1509">
        <f t="shared" si="549"/>
        <v>0</v>
      </c>
      <c r="BR1509">
        <f t="shared" si="550"/>
        <v>0</v>
      </c>
      <c r="BS1509">
        <f t="shared" si="551"/>
        <v>0</v>
      </c>
      <c r="BT1509">
        <f t="shared" si="552"/>
        <v>0</v>
      </c>
    </row>
    <row r="1510" spans="1:72" x14ac:dyDescent="0.25">
      <c r="A1510">
        <v>6037503502</v>
      </c>
      <c r="B1510">
        <v>4054.0000052209198</v>
      </c>
      <c r="C1510">
        <v>3926</v>
      </c>
      <c r="D1510">
        <v>4149</v>
      </c>
      <c r="E1510">
        <v>1195</v>
      </c>
      <c r="F1510">
        <v>1245</v>
      </c>
      <c r="G1510">
        <v>1252</v>
      </c>
      <c r="H1510">
        <v>351.55200009719937</v>
      </c>
      <c r="I1510">
        <v>342.51639999999998</v>
      </c>
      <c r="J1510">
        <v>354.30740000000003</v>
      </c>
      <c r="K1510">
        <v>0.29418577413991581</v>
      </c>
      <c r="L1510">
        <v>0.27511357429718875</v>
      </c>
      <c r="M1510">
        <v>0.28299313099041534</v>
      </c>
      <c r="N1510">
        <v>2687.0000030000001</v>
      </c>
      <c r="O1510">
        <v>2485</v>
      </c>
      <c r="P1510">
        <v>2628</v>
      </c>
      <c r="Q1510">
        <v>387</v>
      </c>
      <c r="R1510">
        <v>339</v>
      </c>
      <c r="S1510">
        <v>448</v>
      </c>
      <c r="T1510">
        <v>0.14402679552211373</v>
      </c>
      <c r="U1510">
        <v>0.13641851106639838</v>
      </c>
      <c r="V1510">
        <v>0.17047184170471841</v>
      </c>
      <c r="W1510">
        <v>193</v>
      </c>
      <c r="X1510">
        <v>232</v>
      </c>
      <c r="Y1510">
        <v>279</v>
      </c>
      <c r="Z1510">
        <v>1213</v>
      </c>
      <c r="AA1510">
        <v>1253</v>
      </c>
      <c r="AB1510">
        <v>1252</v>
      </c>
      <c r="AC1510">
        <v>0.15910964550700743</v>
      </c>
      <c r="AD1510">
        <v>0.18515562649640863</v>
      </c>
      <c r="AE1510">
        <v>0.22284345047923323</v>
      </c>
      <c r="AF1510">
        <v>2823.00000363559</v>
      </c>
      <c r="AG1510">
        <v>1872</v>
      </c>
      <c r="AH1510">
        <v>1325</v>
      </c>
      <c r="AI1510">
        <v>0.69634928465713031</v>
      </c>
      <c r="AJ1510">
        <v>0.47682119205298013</v>
      </c>
      <c r="AK1510">
        <v>0.31935406121957099</v>
      </c>
      <c r="AL1510">
        <f t="shared" si="544"/>
        <v>0.30365071534286969</v>
      </c>
      <c r="AM1510">
        <f t="shared" si="544"/>
        <v>0.52317880794701987</v>
      </c>
      <c r="AN1510">
        <f t="shared" si="544"/>
        <v>0.68064593878042901</v>
      </c>
      <c r="AO1510">
        <v>71911.741781548248</v>
      </c>
      <c r="AP1510">
        <v>70370.263588067028</v>
      </c>
      <c r="AQ1510">
        <v>68170</v>
      </c>
      <c r="AR1510">
        <v>1278.5555555555557</v>
      </c>
      <c r="AS1510">
        <v>1137.6279161724003</v>
      </c>
      <c r="AT1510">
        <v>1364</v>
      </c>
      <c r="AU1510">
        <f t="shared" si="530"/>
        <v>-0.21952809260415018</v>
      </c>
      <c r="AV1510">
        <f t="shared" si="531"/>
        <v>-0.15746713083340913</v>
      </c>
      <c r="AW1510">
        <v>-7.6082844557153473E-3</v>
      </c>
      <c r="AX1510">
        <v>3.4053330638320028E-2</v>
      </c>
      <c r="AY1510" s="1">
        <f t="shared" si="532"/>
        <v>-1541.4781934812199</v>
      </c>
      <c r="AZ1510" s="1">
        <f t="shared" si="533"/>
        <v>-2200.2635880670277</v>
      </c>
      <c r="BA1510" s="1">
        <f t="shared" si="545"/>
        <v>-140.92763938315534</v>
      </c>
      <c r="BB1510" s="1">
        <f t="shared" si="546"/>
        <v>226.37208382759968</v>
      </c>
      <c r="BC1510">
        <f t="shared" si="534"/>
        <v>1</v>
      </c>
      <c r="BD1510">
        <f t="shared" si="535"/>
        <v>1</v>
      </c>
      <c r="BE1510">
        <f t="shared" si="536"/>
        <v>0</v>
      </c>
      <c r="BF1510">
        <f t="shared" si="537"/>
        <v>0</v>
      </c>
      <c r="BG1510">
        <f t="shared" si="538"/>
        <v>1</v>
      </c>
      <c r="BH1510">
        <f t="shared" si="539"/>
        <v>1</v>
      </c>
      <c r="BI1510">
        <f t="shared" si="540"/>
        <v>0</v>
      </c>
      <c r="BJ1510">
        <f t="shared" si="541"/>
        <v>0</v>
      </c>
      <c r="BK1510">
        <f t="shared" si="542"/>
        <v>0</v>
      </c>
      <c r="BL1510">
        <f t="shared" si="543"/>
        <v>0</v>
      </c>
      <c r="BM1510">
        <f t="shared" si="547"/>
        <v>0</v>
      </c>
      <c r="BN1510">
        <f t="shared" si="548"/>
        <v>0</v>
      </c>
      <c r="BO1510">
        <f>IF(AND(AU1510&gt;'County Avg'!$E$3,'Gentrification Calcs'!AW1510&gt;'County Avg'!$E$4,'Gentrification Calcs'!AY1510&gt;'County Avg'!$E$5,'Gentrification Calcs'!BA1510&gt;'County Avg'!$E$6),1,0)</f>
        <v>0</v>
      </c>
      <c r="BP1510">
        <f>IF(AND(AV1510&gt;'County Avg'!$F$3,'Gentrification Calcs'!AX1510&gt;'County Avg'!$F$4,'Gentrification Calcs'!AZ1510&gt;'County Avg'!$F$5,'Gentrification Calcs'!BB1510&gt;'County Avg'!$F$6),1,0)</f>
        <v>0</v>
      </c>
      <c r="BQ1510">
        <f t="shared" si="549"/>
        <v>0</v>
      </c>
      <c r="BR1510">
        <f t="shared" si="550"/>
        <v>0</v>
      </c>
      <c r="BS1510">
        <f t="shared" si="551"/>
        <v>0</v>
      </c>
      <c r="BT1510">
        <f t="shared" si="552"/>
        <v>0</v>
      </c>
    </row>
    <row r="1511" spans="1:72" x14ac:dyDescent="0.25">
      <c r="A1511">
        <v>6037503601</v>
      </c>
      <c r="B1511">
        <v>3578.00000150505</v>
      </c>
      <c r="C1511">
        <v>4139</v>
      </c>
      <c r="D1511">
        <v>4144</v>
      </c>
      <c r="E1511">
        <v>1176</v>
      </c>
      <c r="F1511">
        <v>1229</v>
      </c>
      <c r="G1511">
        <v>1211</v>
      </c>
      <c r="H1511">
        <v>225.26560029010707</v>
      </c>
      <c r="I1511">
        <v>246.76300000000001</v>
      </c>
      <c r="J1511">
        <v>327.96260000000001</v>
      </c>
      <c r="K1511">
        <v>0.19155238119907064</v>
      </c>
      <c r="L1511">
        <v>0.20078356387306753</v>
      </c>
      <c r="M1511">
        <v>0.27081965317919077</v>
      </c>
      <c r="N1511">
        <v>2434.0000009999999</v>
      </c>
      <c r="O1511">
        <v>2661</v>
      </c>
      <c r="P1511">
        <v>2765</v>
      </c>
      <c r="Q1511">
        <v>567</v>
      </c>
      <c r="R1511">
        <v>352</v>
      </c>
      <c r="S1511">
        <v>625</v>
      </c>
      <c r="T1511">
        <v>0.23294987665039035</v>
      </c>
      <c r="U1511">
        <v>0.13228109733183013</v>
      </c>
      <c r="V1511">
        <v>0.22603978300180833</v>
      </c>
      <c r="W1511">
        <v>88</v>
      </c>
      <c r="X1511">
        <v>177</v>
      </c>
      <c r="Y1511">
        <v>211</v>
      </c>
      <c r="Z1511">
        <v>1157</v>
      </c>
      <c r="AA1511">
        <v>1223</v>
      </c>
      <c r="AB1511">
        <v>1211</v>
      </c>
      <c r="AC1511">
        <v>7.6058772687986165E-2</v>
      </c>
      <c r="AD1511">
        <v>0.14472608340147178</v>
      </c>
      <c r="AE1511">
        <v>0.17423616845582163</v>
      </c>
      <c r="AF1511">
        <v>2519.0000010596</v>
      </c>
      <c r="AG1511">
        <v>2193</v>
      </c>
      <c r="AH1511">
        <v>1981</v>
      </c>
      <c r="AI1511">
        <v>0.70402459474567014</v>
      </c>
      <c r="AJ1511">
        <v>0.5298381251510027</v>
      </c>
      <c r="AK1511">
        <v>0.47804054054054052</v>
      </c>
      <c r="AL1511">
        <f t="shared" si="544"/>
        <v>0.29597540525432986</v>
      </c>
      <c r="AM1511">
        <f t="shared" si="544"/>
        <v>0.4701618748489973</v>
      </c>
      <c r="AN1511">
        <f t="shared" si="544"/>
        <v>0.52195945945945943</v>
      </c>
      <c r="AO1511">
        <v>96232.403499469787</v>
      </c>
      <c r="AP1511">
        <v>91405.149570903159</v>
      </c>
      <c r="AQ1511">
        <v>87460</v>
      </c>
      <c r="AR1511">
        <v>1383.95</v>
      </c>
      <c r="AS1511">
        <v>1443.340055357849</v>
      </c>
      <c r="AT1511">
        <v>1203</v>
      </c>
      <c r="AU1511">
        <f t="shared" si="530"/>
        <v>-0.17418646959466744</v>
      </c>
      <c r="AV1511">
        <f t="shared" si="531"/>
        <v>-5.1797584610462188E-2</v>
      </c>
      <c r="AW1511">
        <v>-0.10066877931856022</v>
      </c>
      <c r="AX1511">
        <v>9.3758685669978192E-2</v>
      </c>
      <c r="AY1511" s="1">
        <f t="shared" si="532"/>
        <v>-4827.253928566628</v>
      </c>
      <c r="AZ1511" s="1">
        <f t="shared" si="533"/>
        <v>-3945.1495709031587</v>
      </c>
      <c r="BA1511" s="1">
        <f t="shared" si="545"/>
        <v>59.390055357848951</v>
      </c>
      <c r="BB1511" s="1">
        <f t="shared" si="546"/>
        <v>-240.340055357849</v>
      </c>
      <c r="BC1511">
        <f t="shared" si="534"/>
        <v>1</v>
      </c>
      <c r="BD1511">
        <f t="shared" si="535"/>
        <v>1</v>
      </c>
      <c r="BE1511">
        <f t="shared" si="536"/>
        <v>0</v>
      </c>
      <c r="BF1511">
        <f t="shared" si="537"/>
        <v>0</v>
      </c>
      <c r="BG1511">
        <f t="shared" si="538"/>
        <v>0</v>
      </c>
      <c r="BH1511">
        <f t="shared" si="539"/>
        <v>1</v>
      </c>
      <c r="BI1511">
        <f t="shared" si="540"/>
        <v>0</v>
      </c>
      <c r="BJ1511">
        <f t="shared" si="541"/>
        <v>0</v>
      </c>
      <c r="BK1511">
        <f t="shared" si="542"/>
        <v>0</v>
      </c>
      <c r="BL1511">
        <f t="shared" si="543"/>
        <v>0</v>
      </c>
      <c r="BM1511">
        <f t="shared" si="547"/>
        <v>0</v>
      </c>
      <c r="BN1511">
        <f t="shared" si="548"/>
        <v>0</v>
      </c>
      <c r="BO1511">
        <f>IF(AND(AU1511&gt;'County Avg'!$E$3,'Gentrification Calcs'!AW1511&gt;'County Avg'!$E$4,'Gentrification Calcs'!AY1511&gt;'County Avg'!$E$5,'Gentrification Calcs'!BA1511&gt;'County Avg'!$E$6),1,0)</f>
        <v>0</v>
      </c>
      <c r="BP1511">
        <f>IF(AND(AV1511&gt;'County Avg'!$F$3,'Gentrification Calcs'!AX1511&gt;'County Avg'!$F$4,'Gentrification Calcs'!AZ1511&gt;'County Avg'!$F$5,'Gentrification Calcs'!BB1511&gt;'County Avg'!$F$6),1,0)</f>
        <v>0</v>
      </c>
      <c r="BQ1511">
        <f t="shared" si="549"/>
        <v>0</v>
      </c>
      <c r="BR1511">
        <f t="shared" si="550"/>
        <v>0</v>
      </c>
      <c r="BS1511">
        <f t="shared" si="551"/>
        <v>0</v>
      </c>
      <c r="BT1511">
        <f t="shared" si="552"/>
        <v>0</v>
      </c>
    </row>
    <row r="1512" spans="1:72" x14ac:dyDescent="0.25">
      <c r="A1512">
        <v>6037503602</v>
      </c>
      <c r="B1512">
        <v>4467.9999864762603</v>
      </c>
      <c r="C1512">
        <v>3745</v>
      </c>
      <c r="D1512">
        <v>3632</v>
      </c>
      <c r="E1512">
        <v>1595</v>
      </c>
      <c r="F1512">
        <v>1220</v>
      </c>
      <c r="G1512">
        <v>1206</v>
      </c>
      <c r="H1512">
        <v>210.64320008860523</v>
      </c>
      <c r="I1512">
        <v>231.01039999999978</v>
      </c>
      <c r="J1512">
        <v>263.5804</v>
      </c>
      <c r="K1512">
        <v>0.13206470224990924</v>
      </c>
      <c r="L1512">
        <v>0.18935278688524571</v>
      </c>
      <c r="M1512">
        <v>0.2185575456053068</v>
      </c>
      <c r="N1512">
        <v>2893.9999910000001</v>
      </c>
      <c r="O1512">
        <v>2533</v>
      </c>
      <c r="P1512">
        <v>2601</v>
      </c>
      <c r="Q1512">
        <v>465</v>
      </c>
      <c r="R1512">
        <v>786</v>
      </c>
      <c r="S1512">
        <v>1100</v>
      </c>
      <c r="T1512">
        <v>0.16067726380307373</v>
      </c>
      <c r="U1512">
        <v>0.31030398736675879</v>
      </c>
      <c r="V1512">
        <v>0.42291426374471358</v>
      </c>
      <c r="W1512">
        <v>654</v>
      </c>
      <c r="X1512">
        <v>87</v>
      </c>
      <c r="Y1512">
        <v>156</v>
      </c>
      <c r="Z1512">
        <v>1616</v>
      </c>
      <c r="AA1512">
        <v>1225</v>
      </c>
      <c r="AB1512">
        <v>1206</v>
      </c>
      <c r="AC1512">
        <v>0.40470297029702973</v>
      </c>
      <c r="AD1512">
        <v>7.1020408163265311E-2</v>
      </c>
      <c r="AE1512">
        <v>0.12935323383084577</v>
      </c>
      <c r="AF1512">
        <v>3061.9999907319402</v>
      </c>
      <c r="AG1512">
        <v>2226</v>
      </c>
      <c r="AH1512">
        <v>1530</v>
      </c>
      <c r="AI1512">
        <v>0.68531781557743954</v>
      </c>
      <c r="AJ1512">
        <v>0.594392523364486</v>
      </c>
      <c r="AK1512">
        <v>0.42125550660792954</v>
      </c>
      <c r="AL1512">
        <f t="shared" si="544"/>
        <v>0.31468218442256046</v>
      </c>
      <c r="AM1512">
        <f t="shared" si="544"/>
        <v>0.405607476635514</v>
      </c>
      <c r="AN1512">
        <f t="shared" si="544"/>
        <v>0.57874449339207046</v>
      </c>
      <c r="AO1512">
        <v>109600.78632025451</v>
      </c>
      <c r="AP1512">
        <v>112284.85328974256</v>
      </c>
      <c r="AQ1512">
        <v>109471</v>
      </c>
      <c r="AR1512">
        <v>1572.2777777777778</v>
      </c>
      <c r="AS1512">
        <v>1137.6279161724003</v>
      </c>
      <c r="AT1512">
        <v>2001</v>
      </c>
      <c r="AU1512">
        <f t="shared" si="530"/>
        <v>-9.0925292212953535E-2</v>
      </c>
      <c r="AV1512">
        <f t="shared" si="531"/>
        <v>-0.17313701675655646</v>
      </c>
      <c r="AW1512">
        <v>0.14962672356368506</v>
      </c>
      <c r="AX1512">
        <v>0.11261027637795479</v>
      </c>
      <c r="AY1512" s="1">
        <f t="shared" si="532"/>
        <v>2684.0669694880489</v>
      </c>
      <c r="AZ1512" s="1">
        <f t="shared" si="533"/>
        <v>-2813.8532897425612</v>
      </c>
      <c r="BA1512" s="1">
        <f t="shared" si="545"/>
        <v>-434.64986160537751</v>
      </c>
      <c r="BB1512" s="1">
        <f t="shared" si="546"/>
        <v>863.37208382759968</v>
      </c>
      <c r="BC1512">
        <f t="shared" si="534"/>
        <v>1</v>
      </c>
      <c r="BD1512">
        <f t="shared" si="535"/>
        <v>1</v>
      </c>
      <c r="BE1512">
        <f t="shared" si="536"/>
        <v>0</v>
      </c>
      <c r="BF1512">
        <f t="shared" si="537"/>
        <v>0</v>
      </c>
      <c r="BG1512">
        <f t="shared" si="538"/>
        <v>1</v>
      </c>
      <c r="BH1512">
        <f t="shared" si="539"/>
        <v>0</v>
      </c>
      <c r="BI1512">
        <f t="shared" si="540"/>
        <v>0</v>
      </c>
      <c r="BJ1512">
        <f t="shared" si="541"/>
        <v>0</v>
      </c>
      <c r="BK1512">
        <f t="shared" si="542"/>
        <v>0</v>
      </c>
      <c r="BL1512">
        <f t="shared" si="543"/>
        <v>0</v>
      </c>
      <c r="BM1512">
        <f t="shared" si="547"/>
        <v>0</v>
      </c>
      <c r="BN1512">
        <f t="shared" si="548"/>
        <v>0</v>
      </c>
      <c r="BO1512">
        <f>IF(AND(AU1512&gt;'County Avg'!$E$3,'Gentrification Calcs'!AW1512&gt;'County Avg'!$E$4,'Gentrification Calcs'!AY1512&gt;'County Avg'!$E$5,'Gentrification Calcs'!BA1512&gt;'County Avg'!$E$6),1,0)</f>
        <v>0</v>
      </c>
      <c r="BP1512">
        <f>IF(AND(AV1512&gt;'County Avg'!$F$3,'Gentrification Calcs'!AX1512&gt;'County Avg'!$F$4,'Gentrification Calcs'!AZ1512&gt;'County Avg'!$F$5,'Gentrification Calcs'!BB1512&gt;'County Avg'!$F$6),1,0)</f>
        <v>0</v>
      </c>
      <c r="BQ1512">
        <f t="shared" si="549"/>
        <v>0</v>
      </c>
      <c r="BR1512">
        <f t="shared" si="550"/>
        <v>0</v>
      </c>
      <c r="BS1512">
        <f t="shared" si="551"/>
        <v>0</v>
      </c>
      <c r="BT1512">
        <f t="shared" si="552"/>
        <v>0</v>
      </c>
    </row>
    <row r="1513" spans="1:72" x14ac:dyDescent="0.25">
      <c r="A1513">
        <v>6037503701</v>
      </c>
      <c r="B1513">
        <v>4865.8212533671804</v>
      </c>
      <c r="C1513">
        <v>4603</v>
      </c>
      <c r="D1513">
        <v>5274</v>
      </c>
      <c r="E1513">
        <v>1659.6831050000001</v>
      </c>
      <c r="F1513">
        <v>1636</v>
      </c>
      <c r="G1513">
        <v>1707</v>
      </c>
      <c r="H1513">
        <v>456.59359861798322</v>
      </c>
      <c r="I1513">
        <v>536.52279999999996</v>
      </c>
      <c r="J1513">
        <v>569.88480000000004</v>
      </c>
      <c r="K1513">
        <v>0.27510890316497089</v>
      </c>
      <c r="L1513">
        <v>0.32794792176039117</v>
      </c>
      <c r="M1513">
        <v>0.33385166959578211</v>
      </c>
      <c r="N1513">
        <v>3176.3413690000002</v>
      </c>
      <c r="O1513">
        <v>2852</v>
      </c>
      <c r="P1513">
        <v>3269</v>
      </c>
      <c r="Q1513">
        <v>517.47149660000002</v>
      </c>
      <c r="R1513">
        <v>413</v>
      </c>
      <c r="S1513">
        <v>698</v>
      </c>
      <c r="T1513">
        <v>0.1629143207497607</v>
      </c>
      <c r="U1513">
        <v>0.14481065918653577</v>
      </c>
      <c r="V1513">
        <v>0.21352095442031202</v>
      </c>
      <c r="W1513">
        <v>459.86431884765602</v>
      </c>
      <c r="X1513">
        <v>689</v>
      </c>
      <c r="Y1513">
        <v>770</v>
      </c>
      <c r="Z1513">
        <v>1684.51379394531</v>
      </c>
      <c r="AA1513">
        <v>1635</v>
      </c>
      <c r="AB1513">
        <v>1707</v>
      </c>
      <c r="AC1513">
        <v>0.27299528237795251</v>
      </c>
      <c r="AD1513">
        <v>0.42140672782874616</v>
      </c>
      <c r="AE1513">
        <v>0.45108377270064443</v>
      </c>
      <c r="AF1513">
        <v>3414.71595612908</v>
      </c>
      <c r="AG1513">
        <v>2435</v>
      </c>
      <c r="AH1513">
        <v>1748</v>
      </c>
      <c r="AI1513">
        <v>0.70177587262706664</v>
      </c>
      <c r="AJ1513">
        <v>0.52900282424505762</v>
      </c>
      <c r="AK1513">
        <v>0.33143723928706864</v>
      </c>
      <c r="AL1513">
        <f t="shared" si="544"/>
        <v>0.29822412737293336</v>
      </c>
      <c r="AM1513">
        <f t="shared" si="544"/>
        <v>0.47099717575494238</v>
      </c>
      <c r="AN1513">
        <f t="shared" si="544"/>
        <v>0.66856276071293141</v>
      </c>
      <c r="AO1513">
        <v>73689.355779427366</v>
      </c>
      <c r="AP1513">
        <v>69513.266040049042</v>
      </c>
      <c r="AQ1513">
        <v>63969</v>
      </c>
      <c r="AR1513">
        <v>1173.1611111111113</v>
      </c>
      <c r="AS1513">
        <v>995.59351522340853</v>
      </c>
      <c r="AT1513">
        <v>1197</v>
      </c>
      <c r="AU1513">
        <f t="shared" si="530"/>
        <v>-0.17277304838200902</v>
      </c>
      <c r="AV1513">
        <f t="shared" si="531"/>
        <v>-0.19756558495798898</v>
      </c>
      <c r="AW1513">
        <v>-1.8103661563224932E-2</v>
      </c>
      <c r="AX1513">
        <v>6.8710295233776253E-2</v>
      </c>
      <c r="AY1513" s="1">
        <f t="shared" si="532"/>
        <v>-4176.0897393783234</v>
      </c>
      <c r="AZ1513" s="1">
        <f t="shared" si="533"/>
        <v>-5544.2660400490422</v>
      </c>
      <c r="BA1513" s="1">
        <f t="shared" si="545"/>
        <v>-177.56759588770274</v>
      </c>
      <c r="BB1513" s="1">
        <f t="shared" si="546"/>
        <v>201.40648477659147</v>
      </c>
      <c r="BC1513">
        <f t="shared" si="534"/>
        <v>1</v>
      </c>
      <c r="BD1513">
        <f t="shared" si="535"/>
        <v>1</v>
      </c>
      <c r="BE1513">
        <f t="shared" si="536"/>
        <v>0</v>
      </c>
      <c r="BF1513">
        <f t="shared" si="537"/>
        <v>0</v>
      </c>
      <c r="BG1513">
        <f t="shared" si="538"/>
        <v>1</v>
      </c>
      <c r="BH1513">
        <f t="shared" si="539"/>
        <v>1</v>
      </c>
      <c r="BI1513">
        <f t="shared" si="540"/>
        <v>0</v>
      </c>
      <c r="BJ1513">
        <f t="shared" si="541"/>
        <v>0</v>
      </c>
      <c r="BK1513">
        <f t="shared" si="542"/>
        <v>0</v>
      </c>
      <c r="BL1513">
        <f t="shared" si="543"/>
        <v>0</v>
      </c>
      <c r="BM1513">
        <f t="shared" si="547"/>
        <v>0</v>
      </c>
      <c r="BN1513">
        <f t="shared" si="548"/>
        <v>0</v>
      </c>
      <c r="BO1513">
        <f>IF(AND(AU1513&gt;'County Avg'!$E$3,'Gentrification Calcs'!AW1513&gt;'County Avg'!$E$4,'Gentrification Calcs'!AY1513&gt;'County Avg'!$E$5,'Gentrification Calcs'!BA1513&gt;'County Avg'!$E$6),1,0)</f>
        <v>0</v>
      </c>
      <c r="BP1513">
        <f>IF(AND(AV1513&gt;'County Avg'!$F$3,'Gentrification Calcs'!AX1513&gt;'County Avg'!$F$4,'Gentrification Calcs'!AZ1513&gt;'County Avg'!$F$5,'Gentrification Calcs'!BB1513&gt;'County Avg'!$F$6),1,0)</f>
        <v>0</v>
      </c>
      <c r="BQ1513">
        <f t="shared" si="549"/>
        <v>0</v>
      </c>
      <c r="BR1513">
        <f t="shared" si="550"/>
        <v>0</v>
      </c>
      <c r="BS1513">
        <f t="shared" si="551"/>
        <v>0</v>
      </c>
      <c r="BT1513">
        <f t="shared" si="552"/>
        <v>0</v>
      </c>
    </row>
    <row r="1514" spans="1:72" x14ac:dyDescent="0.25">
      <c r="A1514">
        <v>6037503702</v>
      </c>
      <c r="B1514">
        <v>3851.8618778671498</v>
      </c>
      <c r="C1514">
        <v>4901.5773287415504</v>
      </c>
      <c r="D1514">
        <v>5254</v>
      </c>
      <c r="E1514">
        <v>1501.3652380000001</v>
      </c>
      <c r="F1514">
        <v>1689.4798579999999</v>
      </c>
      <c r="G1514">
        <v>1621</v>
      </c>
      <c r="H1514">
        <v>441.80504836737737</v>
      </c>
      <c r="I1514">
        <v>443.24661654095826</v>
      </c>
      <c r="J1514">
        <v>408.3186</v>
      </c>
      <c r="K1514">
        <v>0.29426886755145276</v>
      </c>
      <c r="L1514">
        <v>0.26235685169142647</v>
      </c>
      <c r="M1514">
        <v>0.25189302899444788</v>
      </c>
      <c r="N1514">
        <v>2789.413982</v>
      </c>
      <c r="O1514">
        <v>3126.679932</v>
      </c>
      <c r="P1514">
        <v>3342</v>
      </c>
      <c r="Q1514">
        <v>694.84474379999995</v>
      </c>
      <c r="R1514">
        <v>479.72885129999997</v>
      </c>
      <c r="S1514">
        <v>548</v>
      </c>
      <c r="T1514">
        <v>0.24910061693381155</v>
      </c>
      <c r="U1514">
        <v>0.15343075138270978</v>
      </c>
      <c r="V1514">
        <v>0.16397366846199879</v>
      </c>
      <c r="W1514">
        <v>168.10016810894001</v>
      </c>
      <c r="X1514">
        <v>475.75592041015602</v>
      </c>
      <c r="Y1514">
        <v>415</v>
      </c>
      <c r="Z1514">
        <v>1485.3754265308401</v>
      </c>
      <c r="AA1514">
        <v>1674.58142089844</v>
      </c>
      <c r="AB1514">
        <v>1621</v>
      </c>
      <c r="AC1514">
        <v>0.11317015557578287</v>
      </c>
      <c r="AD1514">
        <v>0.28410438242824004</v>
      </c>
      <c r="AE1514">
        <v>0.25601480567550894</v>
      </c>
      <c r="AF1514">
        <v>2747.2532692418899</v>
      </c>
      <c r="AG1514">
        <v>2710.517578125</v>
      </c>
      <c r="AH1514">
        <v>2335</v>
      </c>
      <c r="AI1514">
        <v>0.71322735766504097</v>
      </c>
      <c r="AJ1514">
        <v>0.55298884345478816</v>
      </c>
      <c r="AK1514">
        <v>0.44442329653597257</v>
      </c>
      <c r="AL1514">
        <f t="shared" si="544"/>
        <v>0.28677264233495903</v>
      </c>
      <c r="AM1514">
        <f t="shared" si="544"/>
        <v>0.44701115654521184</v>
      </c>
      <c r="AN1514">
        <f t="shared" si="544"/>
        <v>0.55557670346402743</v>
      </c>
      <c r="AO1514">
        <v>82308.969777306469</v>
      </c>
      <c r="AP1514">
        <v>79238.021250510836</v>
      </c>
      <c r="AQ1514">
        <v>80625</v>
      </c>
      <c r="AR1514">
        <v>1136.8777777777777</v>
      </c>
      <c r="AS1514">
        <v>1010.4733096085411</v>
      </c>
      <c r="AT1514">
        <v>1258</v>
      </c>
      <c r="AU1514">
        <f t="shared" si="530"/>
        <v>-0.16023851421025281</v>
      </c>
      <c r="AV1514">
        <f t="shared" si="531"/>
        <v>-0.10856554691881559</v>
      </c>
      <c r="AW1514">
        <v>-9.5669865551101768E-2</v>
      </c>
      <c r="AX1514">
        <v>1.0542917079289005E-2</v>
      </c>
      <c r="AY1514" s="1">
        <f t="shared" si="532"/>
        <v>-3070.9485267956334</v>
      </c>
      <c r="AZ1514" s="1">
        <f t="shared" si="533"/>
        <v>1386.9787494891643</v>
      </c>
      <c r="BA1514" s="1">
        <f t="shared" si="545"/>
        <v>-126.40446816923668</v>
      </c>
      <c r="BB1514" s="1">
        <f t="shared" si="546"/>
        <v>247.52669039145894</v>
      </c>
      <c r="BC1514">
        <f t="shared" si="534"/>
        <v>1</v>
      </c>
      <c r="BD1514">
        <f t="shared" si="535"/>
        <v>1</v>
      </c>
      <c r="BE1514">
        <f t="shared" si="536"/>
        <v>0</v>
      </c>
      <c r="BF1514">
        <f t="shared" si="537"/>
        <v>0</v>
      </c>
      <c r="BG1514">
        <f t="shared" si="538"/>
        <v>0</v>
      </c>
      <c r="BH1514">
        <f t="shared" si="539"/>
        <v>1</v>
      </c>
      <c r="BI1514">
        <f t="shared" si="540"/>
        <v>0</v>
      </c>
      <c r="BJ1514">
        <f t="shared" si="541"/>
        <v>0</v>
      </c>
      <c r="BK1514">
        <f t="shared" si="542"/>
        <v>0</v>
      </c>
      <c r="BL1514">
        <f t="shared" si="543"/>
        <v>0</v>
      </c>
      <c r="BM1514">
        <f t="shared" si="547"/>
        <v>0</v>
      </c>
      <c r="BN1514">
        <f t="shared" si="548"/>
        <v>0</v>
      </c>
      <c r="BO1514">
        <f>IF(AND(AU1514&gt;'County Avg'!$E$3,'Gentrification Calcs'!AW1514&gt;'County Avg'!$E$4,'Gentrification Calcs'!AY1514&gt;'County Avg'!$E$5,'Gentrification Calcs'!BA1514&gt;'County Avg'!$E$6),1,0)</f>
        <v>0</v>
      </c>
      <c r="BP1514">
        <f>IF(AND(AV1514&gt;'County Avg'!$F$3,'Gentrification Calcs'!AX1514&gt;'County Avg'!$F$4,'Gentrification Calcs'!AZ1514&gt;'County Avg'!$F$5,'Gentrification Calcs'!BB1514&gt;'County Avg'!$F$6),1,0)</f>
        <v>0</v>
      </c>
      <c r="BQ1514">
        <f t="shared" si="549"/>
        <v>0</v>
      </c>
      <c r="BR1514">
        <f t="shared" si="550"/>
        <v>0</v>
      </c>
      <c r="BS1514">
        <f t="shared" si="551"/>
        <v>0</v>
      </c>
      <c r="BT1514">
        <f t="shared" si="552"/>
        <v>0</v>
      </c>
    </row>
    <row r="1515" spans="1:72" x14ac:dyDescent="0.25">
      <c r="A1515">
        <v>6037503703</v>
      </c>
      <c r="B1515">
        <v>3879.3000512368999</v>
      </c>
      <c r="C1515">
        <v>7408.1580536623997</v>
      </c>
      <c r="D1515">
        <v>7513</v>
      </c>
      <c r="E1515">
        <v>1214.8413089999999</v>
      </c>
      <c r="F1515">
        <v>2784.9043900000001</v>
      </c>
      <c r="G1515">
        <v>2925</v>
      </c>
      <c r="H1515">
        <v>382.67527484328912</v>
      </c>
      <c r="I1515">
        <v>774.6341798984821</v>
      </c>
      <c r="J1515">
        <v>981.03139999999996</v>
      </c>
      <c r="K1515">
        <v>0.3150002160844278</v>
      </c>
      <c r="L1515">
        <v>0.27815467657705911</v>
      </c>
      <c r="M1515">
        <v>0.33539535042735041</v>
      </c>
      <c r="N1515">
        <v>2406.7045640000001</v>
      </c>
      <c r="O1515">
        <v>5241.2869629999996</v>
      </c>
      <c r="P1515">
        <v>5572</v>
      </c>
      <c r="Q1515">
        <v>405.6131287</v>
      </c>
      <c r="R1515">
        <v>2103.65281</v>
      </c>
      <c r="S1515">
        <v>2561</v>
      </c>
      <c r="T1515">
        <v>0.16853465721021502</v>
      </c>
      <c r="U1515">
        <v>0.40136188398963651</v>
      </c>
      <c r="V1515">
        <v>0.45961952620244079</v>
      </c>
      <c r="W1515">
        <v>320.69412231445301</v>
      </c>
      <c r="X1515">
        <v>445.47173190116899</v>
      </c>
      <c r="Y1515">
        <v>764</v>
      </c>
      <c r="Z1515">
        <v>1200.85461425781</v>
      </c>
      <c r="AA1515">
        <v>2794.8800144195602</v>
      </c>
      <c r="AB1515">
        <v>2925</v>
      </c>
      <c r="AC1515">
        <v>0.26705491114980517</v>
      </c>
      <c r="AD1515">
        <v>0.15938849954304191</v>
      </c>
      <c r="AE1515">
        <v>0.26119658119658118</v>
      </c>
      <c r="AF1515">
        <v>2584.53495558842</v>
      </c>
      <c r="AG1515">
        <v>3078.6177814006801</v>
      </c>
      <c r="AH1515">
        <v>2280</v>
      </c>
      <c r="AI1515">
        <v>0.66623744527427076</v>
      </c>
      <c r="AJ1515">
        <v>0.41557128763994067</v>
      </c>
      <c r="AK1515">
        <v>0.30347397843737522</v>
      </c>
      <c r="AL1515">
        <f t="shared" si="544"/>
        <v>0.33376255472572924</v>
      </c>
      <c r="AM1515">
        <f t="shared" si="544"/>
        <v>0.58442871236005933</v>
      </c>
      <c r="AN1515">
        <f t="shared" si="544"/>
        <v>0.69652602156262478</v>
      </c>
      <c r="AO1515">
        <v>92352.488865323437</v>
      </c>
      <c r="AP1515">
        <v>92597.676338373523</v>
      </c>
      <c r="AQ1515">
        <v>77981</v>
      </c>
      <c r="AR1515">
        <v>1406.4111111111113</v>
      </c>
      <c r="AS1515">
        <v>807.56702253855281</v>
      </c>
      <c r="AT1515">
        <v>992</v>
      </c>
      <c r="AU1515">
        <f t="shared" si="530"/>
        <v>-0.25066615763433009</v>
      </c>
      <c r="AV1515">
        <f t="shared" si="531"/>
        <v>-0.11209730920256544</v>
      </c>
      <c r="AW1515">
        <v>0.2328272267794215</v>
      </c>
      <c r="AX1515">
        <v>5.8257642212804273E-2</v>
      </c>
      <c r="AY1515" s="1">
        <f t="shared" si="532"/>
        <v>245.18747305008583</v>
      </c>
      <c r="AZ1515" s="1">
        <f t="shared" si="533"/>
        <v>-14616.676338373523</v>
      </c>
      <c r="BA1515" s="1">
        <f t="shared" si="545"/>
        <v>-598.84408857255846</v>
      </c>
      <c r="BB1515" s="1">
        <f t="shared" si="546"/>
        <v>184.43297746144719</v>
      </c>
      <c r="BC1515">
        <f t="shared" si="534"/>
        <v>1</v>
      </c>
      <c r="BD1515">
        <f t="shared" si="535"/>
        <v>1</v>
      </c>
      <c r="BE1515">
        <f t="shared" si="536"/>
        <v>0</v>
      </c>
      <c r="BF1515">
        <f t="shared" si="537"/>
        <v>0</v>
      </c>
      <c r="BG1515">
        <f t="shared" si="538"/>
        <v>1</v>
      </c>
      <c r="BH1515">
        <f t="shared" si="539"/>
        <v>0</v>
      </c>
      <c r="BI1515">
        <f t="shared" si="540"/>
        <v>0</v>
      </c>
      <c r="BJ1515">
        <f t="shared" si="541"/>
        <v>0</v>
      </c>
      <c r="BK1515">
        <f t="shared" si="542"/>
        <v>0</v>
      </c>
      <c r="BL1515">
        <f t="shared" si="543"/>
        <v>0</v>
      </c>
      <c r="BM1515">
        <f t="shared" si="547"/>
        <v>0</v>
      </c>
      <c r="BN1515">
        <f t="shared" si="548"/>
        <v>0</v>
      </c>
      <c r="BO1515">
        <f>IF(AND(AU1515&gt;'County Avg'!$E$3,'Gentrification Calcs'!AW1515&gt;'County Avg'!$E$4,'Gentrification Calcs'!AY1515&gt;'County Avg'!$E$5,'Gentrification Calcs'!BA1515&gt;'County Avg'!$E$6),1,0)</f>
        <v>0</v>
      </c>
      <c r="BP1515">
        <f>IF(AND(AV1515&gt;'County Avg'!$F$3,'Gentrification Calcs'!AX1515&gt;'County Avg'!$F$4,'Gentrification Calcs'!AZ1515&gt;'County Avg'!$F$5,'Gentrification Calcs'!BB1515&gt;'County Avg'!$F$6),1,0)</f>
        <v>0</v>
      </c>
      <c r="BQ1515">
        <f t="shared" si="549"/>
        <v>0</v>
      </c>
      <c r="BR1515">
        <f t="shared" si="550"/>
        <v>0</v>
      </c>
      <c r="BS1515">
        <f t="shared" si="551"/>
        <v>0</v>
      </c>
      <c r="BT1515">
        <f t="shared" si="552"/>
        <v>0</v>
      </c>
    </row>
    <row r="1516" spans="1:72" x14ac:dyDescent="0.25">
      <c r="A1516">
        <v>6037503801</v>
      </c>
      <c r="B1516">
        <v>3753.9999975554001</v>
      </c>
      <c r="C1516">
        <v>4095.0943094492</v>
      </c>
      <c r="D1516">
        <v>4344</v>
      </c>
      <c r="E1516">
        <v>1283</v>
      </c>
      <c r="F1516">
        <v>1228.8280030000001</v>
      </c>
      <c r="G1516">
        <v>1225</v>
      </c>
      <c r="H1516">
        <v>275.64589801099936</v>
      </c>
      <c r="I1516">
        <v>218.05782558723811</v>
      </c>
      <c r="J1516">
        <v>394.19819999999999</v>
      </c>
      <c r="K1516">
        <v>0.21484481528526841</v>
      </c>
      <c r="L1516">
        <v>0.17745186881718392</v>
      </c>
      <c r="M1516">
        <v>0.32179444897959181</v>
      </c>
      <c r="N1516">
        <v>2468.9999979999998</v>
      </c>
      <c r="O1516">
        <v>2568.5502929999998</v>
      </c>
      <c r="P1516">
        <v>2800</v>
      </c>
      <c r="Q1516">
        <v>442</v>
      </c>
      <c r="R1516">
        <v>638.39111330000003</v>
      </c>
      <c r="S1516">
        <v>645</v>
      </c>
      <c r="T1516">
        <v>0.1790198462365491</v>
      </c>
      <c r="U1516">
        <v>0.24854141070929775</v>
      </c>
      <c r="V1516">
        <v>0.23035714285714284</v>
      </c>
      <c r="W1516">
        <v>193</v>
      </c>
      <c r="X1516">
        <v>326.68841552734398</v>
      </c>
      <c r="Y1516">
        <v>315</v>
      </c>
      <c r="Z1516">
        <v>1291</v>
      </c>
      <c r="AA1516">
        <v>1228.82800292969</v>
      </c>
      <c r="AB1516">
        <v>1225</v>
      </c>
      <c r="AC1516">
        <v>0.14949651432997677</v>
      </c>
      <c r="AD1516">
        <v>0.26585365465994848</v>
      </c>
      <c r="AE1516">
        <v>0.25714285714285712</v>
      </c>
      <c r="AF1516">
        <v>2348.99999847034</v>
      </c>
      <c r="AG1516">
        <v>1988.10388183594</v>
      </c>
      <c r="AH1516">
        <v>1577</v>
      </c>
      <c r="AI1516">
        <v>0.62573255194459398</v>
      </c>
      <c r="AJ1516">
        <v>0.48548427254739945</v>
      </c>
      <c r="AK1516">
        <v>0.36302946593001839</v>
      </c>
      <c r="AL1516">
        <f t="shared" si="544"/>
        <v>0.37426744805540602</v>
      </c>
      <c r="AM1516">
        <f t="shared" si="544"/>
        <v>0.51451572745260055</v>
      </c>
      <c r="AN1516">
        <f t="shared" si="544"/>
        <v>0.63697053406998161</v>
      </c>
      <c r="AO1516">
        <v>89620.767762460237</v>
      </c>
      <c r="AP1516">
        <v>91630.233755619134</v>
      </c>
      <c r="AQ1516">
        <v>82042</v>
      </c>
      <c r="AR1516">
        <v>1402.9555555555555</v>
      </c>
      <c r="AS1516">
        <v>1178.2091735863978</v>
      </c>
      <c r="AT1516">
        <v>1750</v>
      </c>
      <c r="AU1516">
        <f t="shared" si="530"/>
        <v>-0.14024827939719453</v>
      </c>
      <c r="AV1516">
        <f t="shared" si="531"/>
        <v>-0.12245480661738106</v>
      </c>
      <c r="AW1516">
        <v>6.9521564472748654E-2</v>
      </c>
      <c r="AX1516">
        <v>-1.8184267852154906E-2</v>
      </c>
      <c r="AY1516" s="1">
        <f t="shared" si="532"/>
        <v>2009.4659931588976</v>
      </c>
      <c r="AZ1516" s="1">
        <f t="shared" si="533"/>
        <v>-9588.2337556191342</v>
      </c>
      <c r="BA1516" s="1">
        <f t="shared" si="545"/>
        <v>-224.74638196915771</v>
      </c>
      <c r="BB1516" s="1">
        <f t="shared" si="546"/>
        <v>571.79082641360219</v>
      </c>
      <c r="BC1516">
        <f t="shared" si="534"/>
        <v>1</v>
      </c>
      <c r="BD1516">
        <f t="shared" si="535"/>
        <v>1</v>
      </c>
      <c r="BE1516">
        <f t="shared" si="536"/>
        <v>0</v>
      </c>
      <c r="BF1516">
        <f t="shared" si="537"/>
        <v>0</v>
      </c>
      <c r="BG1516">
        <f t="shared" si="538"/>
        <v>0</v>
      </c>
      <c r="BH1516">
        <f t="shared" si="539"/>
        <v>0</v>
      </c>
      <c r="BI1516">
        <f t="shared" si="540"/>
        <v>0</v>
      </c>
      <c r="BJ1516">
        <f t="shared" si="541"/>
        <v>0</v>
      </c>
      <c r="BK1516">
        <f t="shared" si="542"/>
        <v>0</v>
      </c>
      <c r="BL1516">
        <f t="shared" si="543"/>
        <v>0</v>
      </c>
      <c r="BM1516">
        <f t="shared" si="547"/>
        <v>0</v>
      </c>
      <c r="BN1516">
        <f t="shared" si="548"/>
        <v>0</v>
      </c>
      <c r="BO1516">
        <f>IF(AND(AU1516&gt;'County Avg'!$E$3,'Gentrification Calcs'!AW1516&gt;'County Avg'!$E$4,'Gentrification Calcs'!AY1516&gt;'County Avg'!$E$5,'Gentrification Calcs'!BA1516&gt;'County Avg'!$E$6),1,0)</f>
        <v>0</v>
      </c>
      <c r="BP1516">
        <f>IF(AND(AV1516&gt;'County Avg'!$F$3,'Gentrification Calcs'!AX1516&gt;'County Avg'!$F$4,'Gentrification Calcs'!AZ1516&gt;'County Avg'!$F$5,'Gentrification Calcs'!BB1516&gt;'County Avg'!$F$6),1,0)</f>
        <v>0</v>
      </c>
      <c r="BQ1516">
        <f t="shared" si="549"/>
        <v>0</v>
      </c>
      <c r="BR1516">
        <f t="shared" si="550"/>
        <v>0</v>
      </c>
      <c r="BS1516">
        <f t="shared" si="551"/>
        <v>0</v>
      </c>
      <c r="BT1516">
        <f t="shared" si="552"/>
        <v>0</v>
      </c>
    </row>
    <row r="1517" spans="1:72" x14ac:dyDescent="0.25">
      <c r="A1517">
        <v>6037503802</v>
      </c>
      <c r="B1517">
        <v>2559.1827732762499</v>
      </c>
      <c r="C1517">
        <v>4956</v>
      </c>
      <c r="D1517">
        <v>5039</v>
      </c>
      <c r="E1517">
        <v>850.69879360000004</v>
      </c>
      <c r="F1517">
        <v>1587</v>
      </c>
      <c r="G1517">
        <v>1473</v>
      </c>
      <c r="H1517">
        <v>263.17439982862129</v>
      </c>
      <c r="I1517">
        <v>329.01279999999997</v>
      </c>
      <c r="J1517">
        <v>359.7928</v>
      </c>
      <c r="K1517">
        <v>0.30936261084245326</v>
      </c>
      <c r="L1517">
        <v>0.20731745431632009</v>
      </c>
      <c r="M1517">
        <v>0.24425852002715545</v>
      </c>
      <c r="N1517">
        <v>1759.406375</v>
      </c>
      <c r="O1517">
        <v>3170</v>
      </c>
      <c r="P1517">
        <v>3248</v>
      </c>
      <c r="Q1517">
        <v>196.266583</v>
      </c>
      <c r="R1517">
        <v>1026</v>
      </c>
      <c r="S1517">
        <v>1119</v>
      </c>
      <c r="T1517">
        <v>0.1115527292550591</v>
      </c>
      <c r="U1517">
        <v>0.32365930599369086</v>
      </c>
      <c r="V1517">
        <v>0.34451970443349755</v>
      </c>
      <c r="W1517">
        <v>80.113289520144505</v>
      </c>
      <c r="X1517">
        <v>235</v>
      </c>
      <c r="Y1517">
        <v>209</v>
      </c>
      <c r="Z1517">
        <v>801.71411484479904</v>
      </c>
      <c r="AA1517">
        <v>1586</v>
      </c>
      <c r="AB1517">
        <v>1473</v>
      </c>
      <c r="AC1517">
        <v>9.9927502880067604E-2</v>
      </c>
      <c r="AD1517">
        <v>0.14817150063051701</v>
      </c>
      <c r="AE1517">
        <v>0.14188730482009504</v>
      </c>
      <c r="AF1517">
        <v>1680.45718741065</v>
      </c>
      <c r="AG1517">
        <v>2050</v>
      </c>
      <c r="AH1517">
        <v>1505</v>
      </c>
      <c r="AI1517">
        <v>0.65663820691452179</v>
      </c>
      <c r="AJ1517">
        <v>0.41364003228410007</v>
      </c>
      <c r="AK1517">
        <v>0.29867037110537803</v>
      </c>
      <c r="AL1517">
        <f t="shared" si="544"/>
        <v>0.34336179308547821</v>
      </c>
      <c r="AM1517">
        <f t="shared" si="544"/>
        <v>0.58635996771589993</v>
      </c>
      <c r="AN1517">
        <f t="shared" si="544"/>
        <v>0.70132962889462203</v>
      </c>
      <c r="AO1517">
        <v>81456.440615058324</v>
      </c>
      <c r="AP1517">
        <v>86909.058030241125</v>
      </c>
      <c r="AQ1517">
        <v>83938</v>
      </c>
      <c r="AR1517">
        <v>1370.1277777777777</v>
      </c>
      <c r="AS1517">
        <v>1237.7283511269277</v>
      </c>
      <c r="AT1517">
        <v>1326</v>
      </c>
      <c r="AU1517">
        <f t="shared" si="530"/>
        <v>-0.24299817463042173</v>
      </c>
      <c r="AV1517">
        <f t="shared" si="531"/>
        <v>-0.11496966117872204</v>
      </c>
      <c r="AW1517">
        <v>0.21210657673863176</v>
      </c>
      <c r="AX1517">
        <v>2.0860398439806693E-2</v>
      </c>
      <c r="AY1517" s="1">
        <f t="shared" si="532"/>
        <v>5452.6174151828018</v>
      </c>
      <c r="AZ1517" s="1">
        <f t="shared" si="533"/>
        <v>-2971.0580302411254</v>
      </c>
      <c r="BA1517" s="1">
        <f t="shared" si="545"/>
        <v>-132.39942665085005</v>
      </c>
      <c r="BB1517" s="1">
        <f t="shared" si="546"/>
        <v>88.271648873072309</v>
      </c>
      <c r="BC1517">
        <f t="shared" si="534"/>
        <v>1</v>
      </c>
      <c r="BD1517">
        <f t="shared" si="535"/>
        <v>1</v>
      </c>
      <c r="BE1517">
        <f t="shared" si="536"/>
        <v>0</v>
      </c>
      <c r="BF1517">
        <f t="shared" si="537"/>
        <v>0</v>
      </c>
      <c r="BG1517">
        <f t="shared" si="538"/>
        <v>1</v>
      </c>
      <c r="BH1517">
        <f t="shared" si="539"/>
        <v>0</v>
      </c>
      <c r="BI1517">
        <f t="shared" si="540"/>
        <v>0</v>
      </c>
      <c r="BJ1517">
        <f t="shared" si="541"/>
        <v>0</v>
      </c>
      <c r="BK1517">
        <f t="shared" si="542"/>
        <v>0</v>
      </c>
      <c r="BL1517">
        <f t="shared" si="543"/>
        <v>0</v>
      </c>
      <c r="BM1517">
        <f t="shared" si="547"/>
        <v>0</v>
      </c>
      <c r="BN1517">
        <f t="shared" si="548"/>
        <v>0</v>
      </c>
      <c r="BO1517">
        <f>IF(AND(AU1517&gt;'County Avg'!$E$3,'Gentrification Calcs'!AW1517&gt;'County Avg'!$E$4,'Gentrification Calcs'!AY1517&gt;'County Avg'!$E$5,'Gentrification Calcs'!BA1517&gt;'County Avg'!$E$6),1,0)</f>
        <v>0</v>
      </c>
      <c r="BP1517">
        <f>IF(AND(AV1517&gt;'County Avg'!$F$3,'Gentrification Calcs'!AX1517&gt;'County Avg'!$F$4,'Gentrification Calcs'!AZ1517&gt;'County Avg'!$F$5,'Gentrification Calcs'!BB1517&gt;'County Avg'!$F$6),1,0)</f>
        <v>0</v>
      </c>
      <c r="BQ1517">
        <f t="shared" si="549"/>
        <v>0</v>
      </c>
      <c r="BR1517">
        <f t="shared" si="550"/>
        <v>0</v>
      </c>
      <c r="BS1517">
        <f t="shared" si="551"/>
        <v>0</v>
      </c>
      <c r="BT1517">
        <f t="shared" si="552"/>
        <v>0</v>
      </c>
    </row>
    <row r="1518" spans="1:72" x14ac:dyDescent="0.25">
      <c r="A1518">
        <v>6037503901</v>
      </c>
      <c r="B1518">
        <v>4329.8171984806104</v>
      </c>
      <c r="C1518">
        <v>2669.95193839073</v>
      </c>
      <c r="D1518">
        <v>3073</v>
      </c>
      <c r="E1518">
        <v>1387.301185</v>
      </c>
      <c r="F1518">
        <v>803.98553470000002</v>
      </c>
      <c r="G1518">
        <v>807</v>
      </c>
      <c r="H1518">
        <v>238.76383256588451</v>
      </c>
      <c r="I1518">
        <v>137.75332094968854</v>
      </c>
      <c r="J1518">
        <v>188.43379999999999</v>
      </c>
      <c r="K1518">
        <v>0.17210670267385703</v>
      </c>
      <c r="L1518">
        <v>0.17133805896282694</v>
      </c>
      <c r="M1518">
        <v>0.2334991325898389</v>
      </c>
      <c r="N1518">
        <v>2793.5936069999998</v>
      </c>
      <c r="O1518">
        <v>1790.9677730000001</v>
      </c>
      <c r="P1518">
        <v>2103</v>
      </c>
      <c r="Q1518">
        <v>524.73338560000002</v>
      </c>
      <c r="R1518">
        <v>364.99343870000001</v>
      </c>
      <c r="S1518">
        <v>483</v>
      </c>
      <c r="T1518">
        <v>0.18783454554204243</v>
      </c>
      <c r="U1518">
        <v>0.20379676519170956</v>
      </c>
      <c r="V1518">
        <v>0.22967189728958631</v>
      </c>
      <c r="W1518">
        <v>222.886708843289</v>
      </c>
      <c r="X1518">
        <v>86.998435974121094</v>
      </c>
      <c r="Y1518">
        <v>90</v>
      </c>
      <c r="Z1518">
        <v>1415.2858991539099</v>
      </c>
      <c r="AA1518">
        <v>814.9853515625</v>
      </c>
      <c r="AB1518">
        <v>807</v>
      </c>
      <c r="AC1518">
        <v>0.15748528899817044</v>
      </c>
      <c r="AD1518">
        <v>0.10674846585564589</v>
      </c>
      <c r="AE1518">
        <v>0.11152416356877323</v>
      </c>
      <c r="AF1518">
        <v>2889.5427935880398</v>
      </c>
      <c r="AG1518">
        <v>1316.97631835938</v>
      </c>
      <c r="AH1518">
        <v>1279</v>
      </c>
      <c r="AI1518">
        <v>0.667359073404304</v>
      </c>
      <c r="AJ1518">
        <v>0.49325843638712313</v>
      </c>
      <c r="AK1518">
        <v>0.41620566221932964</v>
      </c>
      <c r="AL1518">
        <f t="shared" si="544"/>
        <v>0.332640926595696</v>
      </c>
      <c r="AM1518">
        <f t="shared" si="544"/>
        <v>0.50674156361287692</v>
      </c>
      <c r="AN1518">
        <f t="shared" si="544"/>
        <v>0.58379433778067036</v>
      </c>
      <c r="AO1518">
        <v>77806.890243902439</v>
      </c>
      <c r="AP1518">
        <v>85824.18022067839</v>
      </c>
      <c r="AQ1518">
        <v>91851</v>
      </c>
      <c r="AR1518">
        <v>1729.5055555555557</v>
      </c>
      <c r="AS1518">
        <v>1776.1063661526296</v>
      </c>
      <c r="AT1518">
        <v>2001</v>
      </c>
      <c r="AU1518">
        <f t="shared" si="530"/>
        <v>-0.17410063701718087</v>
      </c>
      <c r="AV1518">
        <f t="shared" si="531"/>
        <v>-7.7052774167793492E-2</v>
      </c>
      <c r="AW1518">
        <v>1.5962219649667125E-2</v>
      </c>
      <c r="AX1518">
        <v>2.5875132097876757E-2</v>
      </c>
      <c r="AY1518" s="1">
        <f t="shared" si="532"/>
        <v>8017.2899767759518</v>
      </c>
      <c r="AZ1518" s="1">
        <f t="shared" si="533"/>
        <v>6026.8197793216095</v>
      </c>
      <c r="BA1518" s="1">
        <f t="shared" si="545"/>
        <v>46.60081059707386</v>
      </c>
      <c r="BB1518" s="1">
        <f t="shared" si="546"/>
        <v>224.89363384737044</v>
      </c>
      <c r="BC1518">
        <f t="shared" si="534"/>
        <v>1</v>
      </c>
      <c r="BD1518">
        <f t="shared" si="535"/>
        <v>1</v>
      </c>
      <c r="BE1518">
        <f t="shared" si="536"/>
        <v>0</v>
      </c>
      <c r="BF1518">
        <f t="shared" si="537"/>
        <v>0</v>
      </c>
      <c r="BG1518">
        <f t="shared" si="538"/>
        <v>0</v>
      </c>
      <c r="BH1518">
        <f t="shared" si="539"/>
        <v>0</v>
      </c>
      <c r="BI1518">
        <f t="shared" si="540"/>
        <v>0</v>
      </c>
      <c r="BJ1518">
        <f t="shared" si="541"/>
        <v>0</v>
      </c>
      <c r="BK1518">
        <f t="shared" si="542"/>
        <v>0</v>
      </c>
      <c r="BL1518">
        <f t="shared" si="543"/>
        <v>0</v>
      </c>
      <c r="BM1518">
        <f t="shared" si="547"/>
        <v>0</v>
      </c>
      <c r="BN1518">
        <f t="shared" si="548"/>
        <v>0</v>
      </c>
      <c r="BO1518">
        <f>IF(AND(AU1518&gt;'County Avg'!$E$3,'Gentrification Calcs'!AW1518&gt;'County Avg'!$E$4,'Gentrification Calcs'!AY1518&gt;'County Avg'!$E$5,'Gentrification Calcs'!BA1518&gt;'County Avg'!$E$6),1,0)</f>
        <v>0</v>
      </c>
      <c r="BP1518">
        <f>IF(AND(AV1518&gt;'County Avg'!$F$3,'Gentrification Calcs'!AX1518&gt;'County Avg'!$F$4,'Gentrification Calcs'!AZ1518&gt;'County Avg'!$F$5,'Gentrification Calcs'!BB1518&gt;'County Avg'!$F$6),1,0)</f>
        <v>0</v>
      </c>
      <c r="BQ1518">
        <f t="shared" si="549"/>
        <v>0</v>
      </c>
      <c r="BR1518">
        <f t="shared" si="550"/>
        <v>0</v>
      </c>
      <c r="BS1518">
        <f t="shared" si="551"/>
        <v>0</v>
      </c>
      <c r="BT1518">
        <f t="shared" si="552"/>
        <v>0</v>
      </c>
    </row>
    <row r="1519" spans="1:72" x14ac:dyDescent="0.25">
      <c r="A1519">
        <v>6037503902</v>
      </c>
      <c r="B1519">
        <v>4394.9999628097803</v>
      </c>
      <c r="C1519">
        <v>4492.0480492586803</v>
      </c>
      <c r="D1519">
        <v>4535</v>
      </c>
      <c r="E1519">
        <v>1128</v>
      </c>
      <c r="F1519">
        <v>1420.014469</v>
      </c>
      <c r="G1519">
        <v>1360</v>
      </c>
      <c r="H1519">
        <v>311.07456571113846</v>
      </c>
      <c r="I1519">
        <v>331.76547905031146</v>
      </c>
      <c r="J1519">
        <v>293.97980000000001</v>
      </c>
      <c r="K1519">
        <v>0.27577532421200218</v>
      </c>
      <c r="L1519">
        <v>0.2336352806911515</v>
      </c>
      <c r="M1519">
        <v>0.21616161764705882</v>
      </c>
      <c r="N1519">
        <v>2266.9999809999999</v>
      </c>
      <c r="O1519">
        <v>2868.0322310000001</v>
      </c>
      <c r="P1519">
        <v>2983</v>
      </c>
      <c r="Q1519">
        <v>563</v>
      </c>
      <c r="R1519">
        <v>633.00656849999996</v>
      </c>
      <c r="S1519">
        <v>668</v>
      </c>
      <c r="T1519">
        <v>0.24834583357678466</v>
      </c>
      <c r="U1519">
        <v>0.22071110695966231</v>
      </c>
      <c r="V1519">
        <v>0.22393563526651022</v>
      </c>
      <c r="W1519">
        <v>245</v>
      </c>
      <c r="X1519">
        <v>207.001565649989</v>
      </c>
      <c r="Y1519">
        <v>274</v>
      </c>
      <c r="Z1519">
        <v>1123</v>
      </c>
      <c r="AA1519">
        <v>1417.01466672122</v>
      </c>
      <c r="AB1519">
        <v>1360</v>
      </c>
      <c r="AC1519">
        <v>0.21816562778272486</v>
      </c>
      <c r="AD1519">
        <v>0.1460828673911771</v>
      </c>
      <c r="AE1519">
        <v>0.20147058823529412</v>
      </c>
      <c r="AF1519">
        <v>3162.9999732348901</v>
      </c>
      <c r="AG1519">
        <v>2355.0237007010701</v>
      </c>
      <c r="AH1519">
        <v>1347</v>
      </c>
      <c r="AI1519">
        <v>0.71968145620022794</v>
      </c>
      <c r="AJ1519">
        <v>0.52426502897486105</v>
      </c>
      <c r="AK1519">
        <v>0.29702315325248069</v>
      </c>
      <c r="AL1519">
        <f t="shared" si="544"/>
        <v>0.28031854379977206</v>
      </c>
      <c r="AM1519">
        <f t="shared" si="544"/>
        <v>0.47573497102513895</v>
      </c>
      <c r="AN1519">
        <f t="shared" si="544"/>
        <v>0.70297684674751926</v>
      </c>
      <c r="AO1519">
        <v>86003.867444326621</v>
      </c>
      <c r="AP1519">
        <v>86804.205149162255</v>
      </c>
      <c r="AQ1519">
        <v>83088</v>
      </c>
      <c r="AR1519">
        <v>1580.9166666666667</v>
      </c>
      <c r="AS1519">
        <v>1498.8011071569792</v>
      </c>
      <c r="AT1519">
        <v>1791</v>
      </c>
      <c r="AU1519">
        <f t="shared" si="530"/>
        <v>-0.1954164272253669</v>
      </c>
      <c r="AV1519">
        <f t="shared" si="531"/>
        <v>-0.22724187572238036</v>
      </c>
      <c r="AW1519">
        <v>-2.7634726617122352E-2</v>
      </c>
      <c r="AX1519">
        <v>3.2245283068479125E-3</v>
      </c>
      <c r="AY1519" s="1">
        <f t="shared" si="532"/>
        <v>800.33770483563421</v>
      </c>
      <c r="AZ1519" s="1">
        <f t="shared" si="533"/>
        <v>-3716.2051491622551</v>
      </c>
      <c r="BA1519" s="1">
        <f t="shared" si="545"/>
        <v>-82.1155595096875</v>
      </c>
      <c r="BB1519" s="1">
        <f t="shared" si="546"/>
        <v>292.19889284302076</v>
      </c>
      <c r="BC1519">
        <f t="shared" si="534"/>
        <v>1</v>
      </c>
      <c r="BD1519">
        <f t="shared" si="535"/>
        <v>1</v>
      </c>
      <c r="BE1519">
        <f t="shared" si="536"/>
        <v>0</v>
      </c>
      <c r="BF1519">
        <f t="shared" si="537"/>
        <v>0</v>
      </c>
      <c r="BG1519">
        <f t="shared" si="538"/>
        <v>0</v>
      </c>
      <c r="BH1519">
        <f t="shared" si="539"/>
        <v>0</v>
      </c>
      <c r="BI1519">
        <f t="shared" si="540"/>
        <v>0</v>
      </c>
      <c r="BJ1519">
        <f t="shared" si="541"/>
        <v>0</v>
      </c>
      <c r="BK1519">
        <f t="shared" si="542"/>
        <v>0</v>
      </c>
      <c r="BL1519">
        <f t="shared" si="543"/>
        <v>0</v>
      </c>
      <c r="BM1519">
        <f t="shared" si="547"/>
        <v>0</v>
      </c>
      <c r="BN1519">
        <f t="shared" si="548"/>
        <v>0</v>
      </c>
      <c r="BO1519">
        <f>IF(AND(AU1519&gt;'County Avg'!$E$3,'Gentrification Calcs'!AW1519&gt;'County Avg'!$E$4,'Gentrification Calcs'!AY1519&gt;'County Avg'!$E$5,'Gentrification Calcs'!BA1519&gt;'County Avg'!$E$6),1,0)</f>
        <v>0</v>
      </c>
      <c r="BP1519">
        <f>IF(AND(AV1519&gt;'County Avg'!$F$3,'Gentrification Calcs'!AX1519&gt;'County Avg'!$F$4,'Gentrification Calcs'!AZ1519&gt;'County Avg'!$F$5,'Gentrification Calcs'!BB1519&gt;'County Avg'!$F$6),1,0)</f>
        <v>0</v>
      </c>
      <c r="BQ1519">
        <f t="shared" si="549"/>
        <v>0</v>
      </c>
      <c r="BR1519">
        <f t="shared" si="550"/>
        <v>0</v>
      </c>
      <c r="BS1519">
        <f t="shared" si="551"/>
        <v>0</v>
      </c>
      <c r="BT1519">
        <f t="shared" si="552"/>
        <v>0</v>
      </c>
    </row>
    <row r="1520" spans="1:72" x14ac:dyDescent="0.25">
      <c r="A1520">
        <v>6037504001</v>
      </c>
      <c r="B1520">
        <v>4969.9999328842396</v>
      </c>
      <c r="C1520">
        <v>4784</v>
      </c>
      <c r="D1520">
        <v>5420</v>
      </c>
      <c r="E1520">
        <v>1661</v>
      </c>
      <c r="F1520">
        <v>1244</v>
      </c>
      <c r="G1520">
        <v>1054</v>
      </c>
      <c r="H1520">
        <v>354.04159700412163</v>
      </c>
      <c r="I1520">
        <v>410.26260000000002</v>
      </c>
      <c r="J1520">
        <v>314.178</v>
      </c>
      <c r="K1520">
        <v>0.21314966707051272</v>
      </c>
      <c r="L1520">
        <v>0.32979308681672026</v>
      </c>
      <c r="M1520">
        <v>0.29808159392789374</v>
      </c>
      <c r="N1520">
        <v>3260.9999560000001</v>
      </c>
      <c r="O1520">
        <v>2282</v>
      </c>
      <c r="P1520">
        <v>2290</v>
      </c>
      <c r="Q1520">
        <v>593</v>
      </c>
      <c r="R1520">
        <v>559</v>
      </c>
      <c r="S1520">
        <v>661</v>
      </c>
      <c r="T1520">
        <v>0.18184606194456507</v>
      </c>
      <c r="U1520">
        <v>0.24496056091148116</v>
      </c>
      <c r="V1520">
        <v>0.28864628820960697</v>
      </c>
      <c r="W1520">
        <v>347</v>
      </c>
      <c r="X1520">
        <v>362</v>
      </c>
      <c r="Y1520">
        <v>268</v>
      </c>
      <c r="Z1520">
        <v>1664</v>
      </c>
      <c r="AA1520">
        <v>1238</v>
      </c>
      <c r="AB1520">
        <v>1054</v>
      </c>
      <c r="AC1520">
        <v>0.20853365384615385</v>
      </c>
      <c r="AD1520">
        <v>0.29240710823909533</v>
      </c>
      <c r="AE1520">
        <v>0.25426944971537002</v>
      </c>
      <c r="AF1520">
        <v>3233.9999563274901</v>
      </c>
      <c r="AG1520">
        <v>2871</v>
      </c>
      <c r="AH1520">
        <v>2594</v>
      </c>
      <c r="AI1520">
        <v>0.65070422535211248</v>
      </c>
      <c r="AJ1520">
        <v>0.6001254180602007</v>
      </c>
      <c r="AK1520">
        <v>0.47859778597785979</v>
      </c>
      <c r="AL1520">
        <f t="shared" si="544"/>
        <v>0.34929577464788752</v>
      </c>
      <c r="AM1520">
        <f t="shared" si="544"/>
        <v>0.3998745819397993</v>
      </c>
      <c r="AN1520">
        <f t="shared" si="544"/>
        <v>0.52140221402214015</v>
      </c>
      <c r="AO1520">
        <v>77904.840402969246</v>
      </c>
      <c r="AP1520">
        <v>69116.223130363724</v>
      </c>
      <c r="AQ1520">
        <v>73605</v>
      </c>
      <c r="AR1520">
        <v>1359.7611111111112</v>
      </c>
      <c r="AS1520">
        <v>1851.8580466587587</v>
      </c>
      <c r="AT1520">
        <v>1417</v>
      </c>
      <c r="AU1520">
        <f t="shared" si="530"/>
        <v>-5.0578807291911776E-2</v>
      </c>
      <c r="AV1520">
        <f t="shared" si="531"/>
        <v>-0.12152763208234091</v>
      </c>
      <c r="AW1520">
        <v>6.3114498966916094E-2</v>
      </c>
      <c r="AX1520">
        <v>4.3685727298125809E-2</v>
      </c>
      <c r="AY1520" s="1">
        <f t="shared" si="532"/>
        <v>-8788.6172726055229</v>
      </c>
      <c r="AZ1520" s="1">
        <f t="shared" si="533"/>
        <v>4488.7768696362764</v>
      </c>
      <c r="BA1520" s="1">
        <f t="shared" si="545"/>
        <v>492.09693554764749</v>
      </c>
      <c r="BB1520" s="1">
        <f t="shared" si="546"/>
        <v>-434.85804665875867</v>
      </c>
      <c r="BC1520">
        <f t="shared" si="534"/>
        <v>1</v>
      </c>
      <c r="BD1520">
        <f t="shared" si="535"/>
        <v>1</v>
      </c>
      <c r="BE1520">
        <f t="shared" si="536"/>
        <v>0</v>
      </c>
      <c r="BF1520">
        <f t="shared" si="537"/>
        <v>0</v>
      </c>
      <c r="BG1520">
        <f t="shared" si="538"/>
        <v>0</v>
      </c>
      <c r="BH1520">
        <f t="shared" si="539"/>
        <v>0</v>
      </c>
      <c r="BI1520">
        <f t="shared" si="540"/>
        <v>0</v>
      </c>
      <c r="BJ1520">
        <f t="shared" si="541"/>
        <v>0</v>
      </c>
      <c r="BK1520">
        <f t="shared" si="542"/>
        <v>0</v>
      </c>
      <c r="BL1520">
        <f t="shared" si="543"/>
        <v>0</v>
      </c>
      <c r="BM1520">
        <f t="shared" si="547"/>
        <v>0</v>
      </c>
      <c r="BN1520">
        <f t="shared" si="548"/>
        <v>0</v>
      </c>
      <c r="BO1520">
        <f>IF(AND(AU1520&gt;'County Avg'!$E$3,'Gentrification Calcs'!AW1520&gt;'County Avg'!$E$4,'Gentrification Calcs'!AY1520&gt;'County Avg'!$E$5,'Gentrification Calcs'!BA1520&gt;'County Avg'!$E$6),1,0)</f>
        <v>0</v>
      </c>
      <c r="BP1520">
        <f>IF(AND(AV1520&gt;'County Avg'!$F$3,'Gentrification Calcs'!AX1520&gt;'County Avg'!$F$4,'Gentrification Calcs'!AZ1520&gt;'County Avg'!$F$5,'Gentrification Calcs'!BB1520&gt;'County Avg'!$F$6),1,0)</f>
        <v>0</v>
      </c>
      <c r="BQ1520">
        <f t="shared" si="549"/>
        <v>0</v>
      </c>
      <c r="BR1520">
        <f t="shared" si="550"/>
        <v>0</v>
      </c>
      <c r="BS1520">
        <f t="shared" si="551"/>
        <v>0</v>
      </c>
      <c r="BT1520">
        <f t="shared" si="552"/>
        <v>0</v>
      </c>
    </row>
    <row r="1521" spans="1:72" x14ac:dyDescent="0.25">
      <c r="A1521">
        <v>6037504002</v>
      </c>
      <c r="B1521">
        <v>5067.6601377345096</v>
      </c>
      <c r="C1521">
        <v>5138</v>
      </c>
      <c r="D1521">
        <v>5429</v>
      </c>
      <c r="E1521">
        <v>1410.9448239999999</v>
      </c>
      <c r="F1521">
        <v>1649</v>
      </c>
      <c r="G1521">
        <v>1577</v>
      </c>
      <c r="H1521">
        <v>443.92959400509602</v>
      </c>
      <c r="I1521">
        <v>442.76940000000002</v>
      </c>
      <c r="J1521">
        <v>426.36200000000002</v>
      </c>
      <c r="K1521">
        <v>0.31463285201087071</v>
      </c>
      <c r="L1521">
        <v>0.26850782292298364</v>
      </c>
      <c r="M1521">
        <v>0.27036271401395057</v>
      </c>
      <c r="N1521">
        <v>2918.4070649999999</v>
      </c>
      <c r="O1521">
        <v>3307</v>
      </c>
      <c r="P1521">
        <v>3492</v>
      </c>
      <c r="Q1521">
        <v>218.9054108</v>
      </c>
      <c r="R1521">
        <v>693</v>
      </c>
      <c r="S1521">
        <v>848</v>
      </c>
      <c r="T1521">
        <v>7.500852551561378E-2</v>
      </c>
      <c r="U1521">
        <v>0.20955548835802842</v>
      </c>
      <c r="V1521">
        <v>0.24284077892325315</v>
      </c>
      <c r="W1521">
        <v>378.10934448242199</v>
      </c>
      <c r="X1521">
        <v>326</v>
      </c>
      <c r="Y1521">
        <v>432</v>
      </c>
      <c r="Z1521">
        <v>1377.11401367188</v>
      </c>
      <c r="AA1521">
        <v>1659</v>
      </c>
      <c r="AB1521">
        <v>1577</v>
      </c>
      <c r="AC1521">
        <v>0.27456647795940065</v>
      </c>
      <c r="AD1521">
        <v>0.19650391802290537</v>
      </c>
      <c r="AE1521">
        <v>0.27393785668991755</v>
      </c>
      <c r="AF1521">
        <v>2042.78544330826</v>
      </c>
      <c r="AG1521">
        <v>2614</v>
      </c>
      <c r="AH1521">
        <v>2388</v>
      </c>
      <c r="AI1521">
        <v>0.40310229727076458</v>
      </c>
      <c r="AJ1521">
        <v>0.50875827170105103</v>
      </c>
      <c r="AK1521">
        <v>0.43986001105175909</v>
      </c>
      <c r="AL1521">
        <f t="shared" si="544"/>
        <v>0.59689770272923548</v>
      </c>
      <c r="AM1521">
        <f t="shared" si="544"/>
        <v>0.49124172829894897</v>
      </c>
      <c r="AN1521">
        <f t="shared" si="544"/>
        <v>0.56013998894824091</v>
      </c>
      <c r="AO1521">
        <v>83961.425238600219</v>
      </c>
      <c r="AP1521">
        <v>85024.502247650191</v>
      </c>
      <c r="AQ1521">
        <v>72179</v>
      </c>
      <c r="AR1521">
        <v>1193.8944444444444</v>
      </c>
      <c r="AS1521">
        <v>1090.2831158560698</v>
      </c>
      <c r="AT1521">
        <v>1549</v>
      </c>
      <c r="AU1521">
        <f t="shared" si="530"/>
        <v>0.10565597443028646</v>
      </c>
      <c r="AV1521">
        <f t="shared" si="531"/>
        <v>-6.8898260649291942E-2</v>
      </c>
      <c r="AW1521">
        <v>0.13454696284241463</v>
      </c>
      <c r="AX1521">
        <v>3.3285290565224723E-2</v>
      </c>
      <c r="AY1521" s="1">
        <f t="shared" si="532"/>
        <v>1063.0770090499718</v>
      </c>
      <c r="AZ1521" s="1">
        <f t="shared" si="533"/>
        <v>-12845.502247650191</v>
      </c>
      <c r="BA1521" s="1">
        <f t="shared" si="545"/>
        <v>-103.61132858837459</v>
      </c>
      <c r="BB1521" s="1">
        <f t="shared" si="546"/>
        <v>458.7168841439302</v>
      </c>
      <c r="BC1521">
        <f t="shared" si="534"/>
        <v>1</v>
      </c>
      <c r="BD1521">
        <f t="shared" si="535"/>
        <v>1</v>
      </c>
      <c r="BE1521">
        <f t="shared" si="536"/>
        <v>0</v>
      </c>
      <c r="BF1521">
        <f t="shared" si="537"/>
        <v>0</v>
      </c>
      <c r="BG1521">
        <f t="shared" si="538"/>
        <v>1</v>
      </c>
      <c r="BH1521">
        <f t="shared" si="539"/>
        <v>0</v>
      </c>
      <c r="BI1521">
        <f t="shared" si="540"/>
        <v>0</v>
      </c>
      <c r="BJ1521">
        <f t="shared" si="541"/>
        <v>0</v>
      </c>
      <c r="BK1521">
        <f t="shared" si="542"/>
        <v>0</v>
      </c>
      <c r="BL1521">
        <f t="shared" si="543"/>
        <v>0</v>
      </c>
      <c r="BM1521">
        <f t="shared" si="547"/>
        <v>0</v>
      </c>
      <c r="BN1521">
        <f t="shared" si="548"/>
        <v>0</v>
      </c>
      <c r="BO1521">
        <f>IF(AND(AU1521&gt;'County Avg'!$E$3,'Gentrification Calcs'!AW1521&gt;'County Avg'!$E$4,'Gentrification Calcs'!AY1521&gt;'County Avg'!$E$5,'Gentrification Calcs'!BA1521&gt;'County Avg'!$E$6),1,0)</f>
        <v>1</v>
      </c>
      <c r="BP1521">
        <f>IF(AND(AV1521&gt;'County Avg'!$F$3,'Gentrification Calcs'!AX1521&gt;'County Avg'!$F$4,'Gentrification Calcs'!AZ1521&gt;'County Avg'!$F$5,'Gentrification Calcs'!BB1521&gt;'County Avg'!$F$6),1,0)</f>
        <v>0</v>
      </c>
      <c r="BQ1521">
        <f t="shared" si="549"/>
        <v>0</v>
      </c>
      <c r="BR1521">
        <f t="shared" si="550"/>
        <v>0</v>
      </c>
      <c r="BS1521">
        <f t="shared" si="551"/>
        <v>0</v>
      </c>
      <c r="BT1521">
        <f t="shared" si="552"/>
        <v>0</v>
      </c>
    </row>
    <row r="1522" spans="1:72" x14ac:dyDescent="0.25">
      <c r="A1522">
        <v>6037504101</v>
      </c>
      <c r="B1522">
        <v>147.64221751819099</v>
      </c>
      <c r="C1522">
        <v>5342.2868727445602</v>
      </c>
      <c r="D1522">
        <v>5625</v>
      </c>
      <c r="E1522">
        <v>36.274810459999998</v>
      </c>
      <c r="F1522">
        <v>1398.0095209999999</v>
      </c>
      <c r="G1522">
        <v>1375</v>
      </c>
      <c r="H1522">
        <v>455.65120357524216</v>
      </c>
      <c r="I1522">
        <v>432.59986313370536</v>
      </c>
      <c r="J1522">
        <v>650.5258</v>
      </c>
      <c r="K1522">
        <v>12.561091230998597</v>
      </c>
      <c r="L1522">
        <v>0.309439854761694</v>
      </c>
      <c r="M1522">
        <v>0.47310967272727272</v>
      </c>
      <c r="N1522">
        <v>74.505125680000006</v>
      </c>
      <c r="O1522">
        <v>3060.695557</v>
      </c>
      <c r="P1522">
        <v>3649</v>
      </c>
      <c r="Q1522">
        <v>9.4620337140000004</v>
      </c>
      <c r="R1522">
        <v>275.62179570000001</v>
      </c>
      <c r="S1522">
        <v>342</v>
      </c>
      <c r="T1522">
        <v>0.12699842631820388</v>
      </c>
      <c r="U1522">
        <v>9.0052012873229392E-2</v>
      </c>
      <c r="V1522">
        <v>9.372430802959715E-2</v>
      </c>
      <c r="W1522">
        <v>16.178957950323799</v>
      </c>
      <c r="X1522">
        <v>367.1640625</v>
      </c>
      <c r="Y1522">
        <v>454</v>
      </c>
      <c r="Z1522">
        <v>41.491067983210101</v>
      </c>
      <c r="AA1522">
        <v>1391.04431152344</v>
      </c>
      <c r="AB1522">
        <v>1375</v>
      </c>
      <c r="AC1522">
        <v>0.38993833460422911</v>
      </c>
      <c r="AD1522">
        <v>0.26394850218530441</v>
      </c>
      <c r="AE1522">
        <v>0.33018181818181819</v>
      </c>
      <c r="AF1522">
        <v>52.216906870464399</v>
      </c>
      <c r="AG1522">
        <v>1364.1787109375</v>
      </c>
      <c r="AH1522">
        <v>1242</v>
      </c>
      <c r="AI1522">
        <v>0.35367192221988103</v>
      </c>
      <c r="AJ1522">
        <v>0.2553548215273328</v>
      </c>
      <c r="AK1522">
        <v>0.2208</v>
      </c>
      <c r="AL1522">
        <f t="shared" si="544"/>
        <v>0.64632807778011903</v>
      </c>
      <c r="AM1522">
        <f t="shared" si="544"/>
        <v>0.7446451784726672</v>
      </c>
      <c r="AN1522">
        <f t="shared" si="544"/>
        <v>0.7792</v>
      </c>
      <c r="AO1522">
        <v>71842.813891834579</v>
      </c>
      <c r="AP1522">
        <v>70157.761749080513</v>
      </c>
      <c r="AQ1522">
        <v>55288</v>
      </c>
      <c r="AR1522">
        <v>1178.3444444444444</v>
      </c>
      <c r="AS1522">
        <v>869.79161724001585</v>
      </c>
      <c r="AT1522">
        <v>1262</v>
      </c>
      <c r="AU1522">
        <f t="shared" si="530"/>
        <v>-9.8317100692548232E-2</v>
      </c>
      <c r="AV1522">
        <f t="shared" si="531"/>
        <v>-3.4554821527332802E-2</v>
      </c>
      <c r="AW1522">
        <v>-3.6946413444974485E-2</v>
      </c>
      <c r="AX1522">
        <v>3.6722951563677581E-3</v>
      </c>
      <c r="AY1522" s="1">
        <f t="shared" si="532"/>
        <v>-1685.0521427540662</v>
      </c>
      <c r="AZ1522" s="1">
        <f t="shared" si="533"/>
        <v>-14869.761749080513</v>
      </c>
      <c r="BA1522" s="1">
        <f t="shared" si="545"/>
        <v>-308.55282720442858</v>
      </c>
      <c r="BB1522" s="1">
        <f t="shared" si="546"/>
        <v>392.20838275998415</v>
      </c>
      <c r="BC1522">
        <f t="shared" si="534"/>
        <v>0</v>
      </c>
      <c r="BD1522">
        <f t="shared" si="535"/>
        <v>1</v>
      </c>
      <c r="BE1522">
        <f t="shared" si="536"/>
        <v>1</v>
      </c>
      <c r="BF1522">
        <f t="shared" si="537"/>
        <v>0</v>
      </c>
      <c r="BG1522">
        <f t="shared" si="538"/>
        <v>1</v>
      </c>
      <c r="BH1522">
        <f t="shared" si="539"/>
        <v>1</v>
      </c>
      <c r="BI1522">
        <f t="shared" si="540"/>
        <v>0</v>
      </c>
      <c r="BJ1522">
        <f t="shared" si="541"/>
        <v>0</v>
      </c>
      <c r="BK1522">
        <f t="shared" si="542"/>
        <v>1</v>
      </c>
      <c r="BL1522">
        <f t="shared" si="543"/>
        <v>0</v>
      </c>
      <c r="BM1522">
        <f t="shared" si="547"/>
        <v>0</v>
      </c>
      <c r="BN1522">
        <f t="shared" si="548"/>
        <v>0</v>
      </c>
      <c r="BO1522">
        <f>IF(AND(AU1522&gt;'County Avg'!$E$3,'Gentrification Calcs'!AW1522&gt;'County Avg'!$E$4,'Gentrification Calcs'!AY1522&gt;'County Avg'!$E$5,'Gentrification Calcs'!BA1522&gt;'County Avg'!$E$6),1,0)</f>
        <v>0</v>
      </c>
      <c r="BP1522">
        <f>IF(AND(AV1522&gt;'County Avg'!$F$3,'Gentrification Calcs'!AX1522&gt;'County Avg'!$F$4,'Gentrification Calcs'!AZ1522&gt;'County Avg'!$F$5,'Gentrification Calcs'!BB1522&gt;'County Avg'!$F$6),1,0)</f>
        <v>0</v>
      </c>
      <c r="BQ1522">
        <f t="shared" si="549"/>
        <v>0</v>
      </c>
      <c r="BR1522">
        <f t="shared" si="550"/>
        <v>0</v>
      </c>
      <c r="BS1522">
        <f t="shared" si="551"/>
        <v>0</v>
      </c>
      <c r="BT1522">
        <f t="shared" si="552"/>
        <v>0</v>
      </c>
    </row>
    <row r="1523" spans="1:72" x14ac:dyDescent="0.25">
      <c r="A1523">
        <v>6037504102</v>
      </c>
      <c r="B1523">
        <v>4772.8447624945102</v>
      </c>
      <c r="C1523">
        <v>131.92647818497801</v>
      </c>
      <c r="D1523">
        <v>0</v>
      </c>
      <c r="E1523">
        <v>1546.6805420000001</v>
      </c>
      <c r="F1523">
        <v>39.874048620000003</v>
      </c>
      <c r="G1523">
        <v>0</v>
      </c>
      <c r="H1523">
        <v>13.443060718654541</v>
      </c>
      <c r="I1523">
        <v>12.970423575855927</v>
      </c>
      <c r="J1523">
        <v>0</v>
      </c>
      <c r="K1523">
        <v>8.6915561123381228E-3</v>
      </c>
      <c r="L1523">
        <v>0.32528484126265095</v>
      </c>
      <c r="N1523">
        <v>3242.3060730000002</v>
      </c>
      <c r="O1523">
        <v>77.911196709999999</v>
      </c>
      <c r="P1523">
        <v>0</v>
      </c>
      <c r="Q1523">
        <v>659.61376949999999</v>
      </c>
      <c r="R1523">
        <v>13.158028140000001</v>
      </c>
      <c r="S1523">
        <v>0</v>
      </c>
      <c r="T1523">
        <v>0.20343969836557746</v>
      </c>
      <c r="U1523">
        <v>0.16888494459886985</v>
      </c>
      <c r="W1523">
        <v>397.67593383789102</v>
      </c>
      <c r="X1523">
        <v>13.488723652437301</v>
      </c>
      <c r="Y1523">
        <v>0</v>
      </c>
      <c r="Z1523">
        <v>1567.95837402344</v>
      </c>
      <c r="AA1523">
        <v>39.866069182753598</v>
      </c>
      <c r="AB1523">
        <v>0</v>
      </c>
      <c r="AC1523">
        <v>0.25362658883439593</v>
      </c>
      <c r="AD1523">
        <v>0.33835098189897883</v>
      </c>
      <c r="AF1523">
        <v>1298.6833558209501</v>
      </c>
      <c r="AG1523">
        <v>33.6828643865883</v>
      </c>
      <c r="AH1523">
        <v>0</v>
      </c>
      <c r="AI1523">
        <v>0.27209838585703294</v>
      </c>
      <c r="AJ1523">
        <v>0.25531542151349301</v>
      </c>
      <c r="AL1523">
        <f t="shared" si="544"/>
        <v>0.72790161414296706</v>
      </c>
      <c r="AM1523">
        <f t="shared" si="544"/>
        <v>0.74468457848650704</v>
      </c>
      <c r="AN1523" t="str">
        <f t="shared" si="544"/>
        <v/>
      </c>
      <c r="AO1523">
        <v>72724.36532343585</v>
      </c>
      <c r="AP1523">
        <v>72928.673886391509</v>
      </c>
      <c r="AR1523">
        <v>1235.3611111111111</v>
      </c>
      <c r="AS1523">
        <v>984.77184657967587</v>
      </c>
      <c r="AU1523">
        <f t="shared" si="530"/>
        <v>-1.678296434353993E-2</v>
      </c>
      <c r="AV1523">
        <f t="shared" si="531"/>
        <v>-0.25531542151349301</v>
      </c>
      <c r="AW1523">
        <v>-3.4554753766707608E-2</v>
      </c>
      <c r="AY1523" s="1">
        <f t="shared" si="532"/>
        <v>204.308562955659</v>
      </c>
      <c r="AZ1523" s="1">
        <f t="shared" si="533"/>
        <v>-72928.673886391509</v>
      </c>
      <c r="BA1523" s="1">
        <f t="shared" si="545"/>
        <v>-250.58926453143522</v>
      </c>
      <c r="BB1523" s="1">
        <f t="shared" si="546"/>
        <v>-984.77184657967587</v>
      </c>
      <c r="BC1523">
        <f t="shared" si="534"/>
        <v>1</v>
      </c>
      <c r="BD1523">
        <f t="shared" si="535"/>
        <v>0</v>
      </c>
      <c r="BE1523">
        <f t="shared" si="536"/>
        <v>0</v>
      </c>
      <c r="BF1523">
        <f t="shared" si="537"/>
        <v>0</v>
      </c>
      <c r="BG1523">
        <f t="shared" si="538"/>
        <v>0</v>
      </c>
      <c r="BH1523">
        <f t="shared" si="539"/>
        <v>1</v>
      </c>
      <c r="BI1523">
        <f t="shared" si="540"/>
        <v>0</v>
      </c>
      <c r="BJ1523">
        <f t="shared" si="541"/>
        <v>0</v>
      </c>
      <c r="BK1523">
        <f t="shared" si="542"/>
        <v>1</v>
      </c>
      <c r="BL1523">
        <f t="shared" si="543"/>
        <v>0</v>
      </c>
      <c r="BM1523">
        <f t="shared" si="547"/>
        <v>0</v>
      </c>
      <c r="BN1523">
        <f t="shared" si="548"/>
        <v>0</v>
      </c>
      <c r="BO1523">
        <f>IF(AND(AU1523&gt;'County Avg'!$E$3,'Gentrification Calcs'!AW1523&gt;'County Avg'!$E$4,'Gentrification Calcs'!AY1523&gt;'County Avg'!$E$5,'Gentrification Calcs'!BA1523&gt;'County Avg'!$E$6),1,0)</f>
        <v>0</v>
      </c>
      <c r="BP1523">
        <f>IF(AND(AV1523&gt;'County Avg'!$F$3,'Gentrification Calcs'!AX1523&gt;'County Avg'!$F$4,'Gentrification Calcs'!AZ1523&gt;'County Avg'!$F$5,'Gentrification Calcs'!BB1523&gt;'County Avg'!$F$6),1,0)</f>
        <v>0</v>
      </c>
      <c r="BQ1523">
        <f t="shared" si="549"/>
        <v>0</v>
      </c>
      <c r="BR1523">
        <f t="shared" si="550"/>
        <v>0</v>
      </c>
      <c r="BS1523">
        <f t="shared" si="551"/>
        <v>0</v>
      </c>
      <c r="BT1523">
        <f t="shared" si="552"/>
        <v>0</v>
      </c>
    </row>
    <row r="1524" spans="1:72" x14ac:dyDescent="0.25">
      <c r="A1524">
        <v>6037530003</v>
      </c>
      <c r="B1524">
        <v>1603.98238587279</v>
      </c>
      <c r="C1524">
        <v>2942</v>
      </c>
      <c r="D1524">
        <v>2962</v>
      </c>
      <c r="E1524">
        <v>517.59239579999996</v>
      </c>
      <c r="F1524">
        <v>1032</v>
      </c>
      <c r="G1524">
        <v>921</v>
      </c>
      <c r="H1524">
        <v>456.07528949425148</v>
      </c>
      <c r="I1524">
        <v>178.51159999999999</v>
      </c>
      <c r="J1524">
        <v>269.36200000000002</v>
      </c>
      <c r="K1524">
        <v>0.88114758484682421</v>
      </c>
      <c r="L1524">
        <v>0.17297635658914728</v>
      </c>
      <c r="M1524">
        <v>0.2924668838219327</v>
      </c>
      <c r="N1524">
        <v>1085.770209</v>
      </c>
      <c r="O1524">
        <v>2207</v>
      </c>
      <c r="P1524">
        <v>2188</v>
      </c>
      <c r="Q1524">
        <v>219.31581310000001</v>
      </c>
      <c r="R1524">
        <v>634</v>
      </c>
      <c r="S1524">
        <v>664</v>
      </c>
      <c r="T1524">
        <v>0.20199100259159902</v>
      </c>
      <c r="U1524">
        <v>0.28726778432260985</v>
      </c>
      <c r="V1524">
        <v>0.30347349177330896</v>
      </c>
      <c r="W1524">
        <v>134.05012488365199</v>
      </c>
      <c r="X1524">
        <v>48</v>
      </c>
      <c r="Y1524">
        <v>73</v>
      </c>
      <c r="Z1524">
        <v>524.57175731658901</v>
      </c>
      <c r="AA1524">
        <v>953</v>
      </c>
      <c r="AB1524">
        <v>921</v>
      </c>
      <c r="AC1524">
        <v>0.25554201691943207</v>
      </c>
      <c r="AD1524">
        <v>5.0367261280167892E-2</v>
      </c>
      <c r="AE1524">
        <v>7.9261672095548311E-2</v>
      </c>
      <c r="AF1524">
        <v>432.63657466130701</v>
      </c>
      <c r="AG1524">
        <v>779</v>
      </c>
      <c r="AH1524">
        <v>694</v>
      </c>
      <c r="AI1524">
        <v>0.26972651225586397</v>
      </c>
      <c r="AJ1524">
        <v>0.26478585995921144</v>
      </c>
      <c r="AK1524">
        <v>0.23430114787305875</v>
      </c>
      <c r="AL1524">
        <f t="shared" si="544"/>
        <v>0.73027348774413603</v>
      </c>
      <c r="AM1524">
        <f t="shared" si="544"/>
        <v>0.73521414004078856</v>
      </c>
      <c r="AN1524">
        <f t="shared" si="544"/>
        <v>0.76569885212694122</v>
      </c>
      <c r="AO1524">
        <v>77141.19194061507</v>
      </c>
      <c r="AP1524">
        <v>99192.223539027385</v>
      </c>
      <c r="AQ1524">
        <v>72784</v>
      </c>
      <c r="AR1524">
        <v>1021.1166666666667</v>
      </c>
      <c r="AS1524">
        <v>1183.6200079082641</v>
      </c>
      <c r="AT1524">
        <v>2001</v>
      </c>
      <c r="AU1524">
        <f t="shared" si="530"/>
        <v>-4.9406522966525257E-3</v>
      </c>
      <c r="AV1524">
        <f t="shared" si="531"/>
        <v>-3.0484712086152693E-2</v>
      </c>
      <c r="AW1524">
        <v>8.5276781731010831E-2</v>
      </c>
      <c r="AX1524">
        <v>1.6205707450699103E-2</v>
      </c>
      <c r="AY1524" s="1">
        <f t="shared" si="532"/>
        <v>22051.031598412315</v>
      </c>
      <c r="AZ1524" s="1">
        <f t="shared" si="533"/>
        <v>-26408.223539027385</v>
      </c>
      <c r="BA1524" s="1">
        <f t="shared" si="545"/>
        <v>162.50334124159747</v>
      </c>
      <c r="BB1524" s="1">
        <f t="shared" si="546"/>
        <v>817.37999209173586</v>
      </c>
      <c r="BC1524">
        <f t="shared" si="534"/>
        <v>1</v>
      </c>
      <c r="BD1524">
        <f t="shared" si="535"/>
        <v>1</v>
      </c>
      <c r="BE1524">
        <f t="shared" si="536"/>
        <v>1</v>
      </c>
      <c r="BF1524">
        <f t="shared" si="537"/>
        <v>0</v>
      </c>
      <c r="BG1524">
        <f t="shared" si="538"/>
        <v>0</v>
      </c>
      <c r="BH1524">
        <f t="shared" si="539"/>
        <v>0</v>
      </c>
      <c r="BI1524">
        <f t="shared" si="540"/>
        <v>0</v>
      </c>
      <c r="BJ1524">
        <f t="shared" si="541"/>
        <v>0</v>
      </c>
      <c r="BK1524">
        <f t="shared" si="542"/>
        <v>1</v>
      </c>
      <c r="BL1524">
        <f t="shared" si="543"/>
        <v>0</v>
      </c>
      <c r="BM1524">
        <f t="shared" si="547"/>
        <v>0</v>
      </c>
      <c r="BN1524">
        <f t="shared" si="548"/>
        <v>0</v>
      </c>
      <c r="BO1524">
        <f>IF(AND(AU1524&gt;'County Avg'!$E$3,'Gentrification Calcs'!AW1524&gt;'County Avg'!$E$4,'Gentrification Calcs'!AY1524&gt;'County Avg'!$E$5,'Gentrification Calcs'!BA1524&gt;'County Avg'!$E$6),1,0)</f>
        <v>1</v>
      </c>
      <c r="BP1524">
        <f>IF(AND(AV1524&gt;'County Avg'!$F$3,'Gentrification Calcs'!AX1524&gt;'County Avg'!$F$4,'Gentrification Calcs'!AZ1524&gt;'County Avg'!$F$5,'Gentrification Calcs'!BB1524&gt;'County Avg'!$F$6),1,0)</f>
        <v>0</v>
      </c>
      <c r="BQ1524">
        <f t="shared" si="549"/>
        <v>0</v>
      </c>
      <c r="BR1524">
        <f t="shared" si="550"/>
        <v>0</v>
      </c>
      <c r="BS1524">
        <f t="shared" si="551"/>
        <v>0</v>
      </c>
      <c r="BT1524">
        <f t="shared" si="552"/>
        <v>0</v>
      </c>
    </row>
    <row r="1525" spans="1:72" x14ac:dyDescent="0.25">
      <c r="A1525">
        <v>6037530004</v>
      </c>
      <c r="B1525">
        <v>6590.3261261506404</v>
      </c>
      <c r="C1525">
        <v>3773</v>
      </c>
      <c r="D1525">
        <v>4079</v>
      </c>
      <c r="E1525">
        <v>2186.0310030000001</v>
      </c>
      <c r="F1525">
        <v>1139</v>
      </c>
      <c r="G1525">
        <v>1217</v>
      </c>
      <c r="H1525">
        <v>153.36257660343159</v>
      </c>
      <c r="I1525">
        <v>394.77179999999998</v>
      </c>
      <c r="J1525">
        <v>460.74119999999999</v>
      </c>
      <c r="K1525">
        <v>7.0155718922999918E-2</v>
      </c>
      <c r="L1525">
        <v>0.34659508340649692</v>
      </c>
      <c r="M1525">
        <v>0.37858767460969595</v>
      </c>
      <c r="N1525">
        <v>4392.3269959999998</v>
      </c>
      <c r="O1525">
        <v>2413</v>
      </c>
      <c r="P1525">
        <v>2902</v>
      </c>
      <c r="Q1525">
        <v>1350.1387790000001</v>
      </c>
      <c r="R1525">
        <v>276</v>
      </c>
      <c r="S1525">
        <v>707</v>
      </c>
      <c r="T1525">
        <v>0.30738576163148673</v>
      </c>
      <c r="U1525">
        <v>0.11438043928719437</v>
      </c>
      <c r="V1525">
        <v>0.24362508614748449</v>
      </c>
      <c r="W1525">
        <v>911.06574460135403</v>
      </c>
      <c r="X1525">
        <v>542</v>
      </c>
      <c r="Y1525">
        <v>484</v>
      </c>
      <c r="Z1525">
        <v>2204.9895406866499</v>
      </c>
      <c r="AA1525">
        <v>1205</v>
      </c>
      <c r="AB1525">
        <v>1217</v>
      </c>
      <c r="AC1525">
        <v>0.41318370350076195</v>
      </c>
      <c r="AD1525">
        <v>0.44979253112033196</v>
      </c>
      <c r="AE1525">
        <v>0.39769926047658177</v>
      </c>
      <c r="AF1525">
        <v>1177.3802935654801</v>
      </c>
      <c r="AG1525">
        <v>626</v>
      </c>
      <c r="AH1525">
        <v>670</v>
      </c>
      <c r="AI1525">
        <v>0.17865281186823131</v>
      </c>
      <c r="AJ1525">
        <v>0.16591571693612511</v>
      </c>
      <c r="AK1525">
        <v>0.16425594508457955</v>
      </c>
      <c r="AL1525">
        <f t="shared" si="544"/>
        <v>0.82134718813176866</v>
      </c>
      <c r="AM1525">
        <f t="shared" si="544"/>
        <v>0.83408428306387483</v>
      </c>
      <c r="AN1525">
        <f t="shared" si="544"/>
        <v>0.83574405491542048</v>
      </c>
      <c r="AO1525">
        <v>77095.844644750803</v>
      </c>
      <c r="AP1525">
        <v>58826.6604004904</v>
      </c>
      <c r="AQ1525">
        <v>60511</v>
      </c>
      <c r="AR1525">
        <v>1021.1166666666667</v>
      </c>
      <c r="AS1525">
        <v>988.82997232107562</v>
      </c>
      <c r="AT1525">
        <v>1090</v>
      </c>
      <c r="AU1525">
        <f t="shared" si="530"/>
        <v>-1.2737094932106202E-2</v>
      </c>
      <c r="AV1525">
        <f t="shared" si="531"/>
        <v>-1.6597718515455606E-3</v>
      </c>
      <c r="AW1525">
        <v>-0.19300532234429235</v>
      </c>
      <c r="AX1525">
        <v>0.12924464686029014</v>
      </c>
      <c r="AY1525" s="1">
        <f t="shared" si="532"/>
        <v>-18269.184244260403</v>
      </c>
      <c r="AZ1525" s="1">
        <f t="shared" si="533"/>
        <v>1684.3395995095998</v>
      </c>
      <c r="BA1525" s="1">
        <f t="shared" si="545"/>
        <v>-32.286694345591059</v>
      </c>
      <c r="BB1525" s="1">
        <f t="shared" si="546"/>
        <v>101.17002767892438</v>
      </c>
      <c r="BC1525">
        <f t="shared" si="534"/>
        <v>1</v>
      </c>
      <c r="BD1525">
        <f t="shared" si="535"/>
        <v>1</v>
      </c>
      <c r="BE1525">
        <f t="shared" si="536"/>
        <v>0</v>
      </c>
      <c r="BF1525">
        <f t="shared" si="537"/>
        <v>0</v>
      </c>
      <c r="BG1525">
        <f t="shared" si="538"/>
        <v>0</v>
      </c>
      <c r="BH1525">
        <f t="shared" si="539"/>
        <v>1</v>
      </c>
      <c r="BI1525">
        <f t="shared" si="540"/>
        <v>0</v>
      </c>
      <c r="BJ1525">
        <f t="shared" si="541"/>
        <v>0</v>
      </c>
      <c r="BK1525">
        <f t="shared" si="542"/>
        <v>1</v>
      </c>
      <c r="BL1525">
        <f t="shared" si="543"/>
        <v>1</v>
      </c>
      <c r="BM1525">
        <f t="shared" si="547"/>
        <v>0</v>
      </c>
      <c r="BN1525">
        <f t="shared" si="548"/>
        <v>0</v>
      </c>
      <c r="BO1525">
        <f>IF(AND(AU1525&gt;'County Avg'!$E$3,'Gentrification Calcs'!AW1525&gt;'County Avg'!$E$4,'Gentrification Calcs'!AY1525&gt;'County Avg'!$E$5,'Gentrification Calcs'!BA1525&gt;'County Avg'!$E$6),1,0)</f>
        <v>0</v>
      </c>
      <c r="BP1525">
        <f>IF(AND(AV1525&gt;'County Avg'!$F$3,'Gentrification Calcs'!AX1525&gt;'County Avg'!$F$4,'Gentrification Calcs'!AZ1525&gt;'County Avg'!$F$5,'Gentrification Calcs'!BB1525&gt;'County Avg'!$F$6),1,0)</f>
        <v>0</v>
      </c>
      <c r="BQ1525">
        <f t="shared" si="549"/>
        <v>0</v>
      </c>
      <c r="BR1525">
        <f t="shared" si="550"/>
        <v>0</v>
      </c>
      <c r="BS1525">
        <f t="shared" si="551"/>
        <v>0</v>
      </c>
      <c r="BT1525">
        <f t="shared" si="552"/>
        <v>0</v>
      </c>
    </row>
    <row r="1526" spans="1:72" x14ac:dyDescent="0.25">
      <c r="A1526">
        <v>6037530005</v>
      </c>
      <c r="B1526">
        <v>2087.0713209761002</v>
      </c>
      <c r="C1526">
        <v>4415.6437902585703</v>
      </c>
      <c r="D1526">
        <v>4757</v>
      </c>
      <c r="E1526">
        <v>692.98828130000004</v>
      </c>
      <c r="F1526">
        <v>1361.7695819999999</v>
      </c>
      <c r="G1526">
        <v>1553</v>
      </c>
      <c r="H1526">
        <v>580.83105928790053</v>
      </c>
      <c r="I1526">
        <v>225.076981231996</v>
      </c>
      <c r="J1526">
        <v>593.92520000000002</v>
      </c>
      <c r="K1526">
        <v>0.83815422996518785</v>
      </c>
      <c r="L1526">
        <v>0.16528272051827636</v>
      </c>
      <c r="M1526">
        <v>0.38243734707018673</v>
      </c>
      <c r="N1526">
        <v>1389.90696</v>
      </c>
      <c r="O1526">
        <v>3191.9246859999998</v>
      </c>
      <c r="P1526">
        <v>3601</v>
      </c>
      <c r="Q1526">
        <v>433.82391360000003</v>
      </c>
      <c r="R1526">
        <v>1269.078434</v>
      </c>
      <c r="S1526">
        <v>1312</v>
      </c>
      <c r="T1526">
        <v>0.31212442709114863</v>
      </c>
      <c r="U1526">
        <v>0.39759034402229632</v>
      </c>
      <c r="V1526">
        <v>0.3643432379894474</v>
      </c>
      <c r="W1526">
        <v>293.80148315429699</v>
      </c>
      <c r="X1526">
        <v>110.440429350252</v>
      </c>
      <c r="Y1526">
        <v>226</v>
      </c>
      <c r="Z1526">
        <v>699.62091064453102</v>
      </c>
      <c r="AA1526">
        <v>1359.7974122088499</v>
      </c>
      <c r="AB1526">
        <v>1553</v>
      </c>
      <c r="AC1526">
        <v>0.41994382769896083</v>
      </c>
      <c r="AD1526">
        <v>8.1218296459950587E-2</v>
      </c>
      <c r="AE1526">
        <v>0.14552479072762395</v>
      </c>
      <c r="AF1526">
        <v>368.97141291267599</v>
      </c>
      <c r="AG1526">
        <v>522.61975094880495</v>
      </c>
      <c r="AH1526">
        <v>737</v>
      </c>
      <c r="AI1526">
        <v>0.17678907721280562</v>
      </c>
      <c r="AJ1526">
        <v>0.1183564109273863</v>
      </c>
      <c r="AK1526">
        <v>0.15492957746478872</v>
      </c>
      <c r="AL1526">
        <f t="shared" si="544"/>
        <v>0.82321092278719443</v>
      </c>
      <c r="AM1526">
        <f t="shared" si="544"/>
        <v>0.88164358907261375</v>
      </c>
      <c r="AN1526">
        <f t="shared" si="544"/>
        <v>0.84507042253521125</v>
      </c>
      <c r="AO1526">
        <v>87841.339872746554</v>
      </c>
      <c r="AP1526">
        <v>105584.05516959543</v>
      </c>
      <c r="AQ1526">
        <v>64583</v>
      </c>
      <c r="AR1526">
        <v>1292.3777777777777</v>
      </c>
      <c r="AS1526">
        <v>1601.6069592724398</v>
      </c>
      <c r="AT1526">
        <v>865</v>
      </c>
      <c r="AU1526">
        <f t="shared" si="530"/>
        <v>-5.8432666285419321E-2</v>
      </c>
      <c r="AV1526">
        <f t="shared" si="531"/>
        <v>3.6573166537402418E-2</v>
      </c>
      <c r="AW1526">
        <v>8.546591693114769E-2</v>
      </c>
      <c r="AX1526">
        <v>-3.3247106032848917E-2</v>
      </c>
      <c r="AY1526" s="1">
        <f t="shared" si="532"/>
        <v>17742.715296848881</v>
      </c>
      <c r="AZ1526" s="1">
        <f t="shared" si="533"/>
        <v>-41001.055169595435</v>
      </c>
      <c r="BA1526" s="1">
        <f t="shared" si="545"/>
        <v>309.22918149466204</v>
      </c>
      <c r="BB1526" s="1">
        <f t="shared" si="546"/>
        <v>-736.60695927243978</v>
      </c>
      <c r="BC1526">
        <f t="shared" si="534"/>
        <v>1</v>
      </c>
      <c r="BD1526">
        <f t="shared" si="535"/>
        <v>1</v>
      </c>
      <c r="BE1526">
        <f t="shared" si="536"/>
        <v>1</v>
      </c>
      <c r="BF1526">
        <f t="shared" si="537"/>
        <v>0</v>
      </c>
      <c r="BG1526">
        <f t="shared" si="538"/>
        <v>0</v>
      </c>
      <c r="BH1526">
        <f t="shared" si="539"/>
        <v>0</v>
      </c>
      <c r="BI1526">
        <f t="shared" si="540"/>
        <v>0</v>
      </c>
      <c r="BJ1526">
        <f t="shared" si="541"/>
        <v>0</v>
      </c>
      <c r="BK1526">
        <f t="shared" si="542"/>
        <v>1</v>
      </c>
      <c r="BL1526">
        <f t="shared" si="543"/>
        <v>1</v>
      </c>
      <c r="BM1526">
        <f t="shared" si="547"/>
        <v>0</v>
      </c>
      <c r="BN1526">
        <f t="shared" si="548"/>
        <v>0</v>
      </c>
      <c r="BO1526">
        <f>IF(AND(AU1526&gt;'County Avg'!$E$3,'Gentrification Calcs'!AW1526&gt;'County Avg'!$E$4,'Gentrification Calcs'!AY1526&gt;'County Avg'!$E$5,'Gentrification Calcs'!BA1526&gt;'County Avg'!$E$6),1,0)</f>
        <v>1</v>
      </c>
      <c r="BP1526">
        <f>IF(AND(AV1526&gt;'County Avg'!$F$3,'Gentrification Calcs'!AX1526&gt;'County Avg'!$F$4,'Gentrification Calcs'!AZ1526&gt;'County Avg'!$F$5,'Gentrification Calcs'!BB1526&gt;'County Avg'!$F$6),1,0)</f>
        <v>0</v>
      </c>
      <c r="BQ1526">
        <f t="shared" si="549"/>
        <v>0</v>
      </c>
      <c r="BR1526">
        <f t="shared" si="550"/>
        <v>0</v>
      </c>
      <c r="BS1526">
        <f t="shared" si="551"/>
        <v>0</v>
      </c>
      <c r="BT1526">
        <f t="shared" si="552"/>
        <v>0</v>
      </c>
    </row>
    <row r="1527" spans="1:72" x14ac:dyDescent="0.25">
      <c r="A1527">
        <v>6037530006</v>
      </c>
      <c r="B1527">
        <v>5079.17093059745</v>
      </c>
      <c r="C1527">
        <v>3929</v>
      </c>
      <c r="D1527">
        <v>3782</v>
      </c>
      <c r="E1527">
        <v>1599.6743160000001</v>
      </c>
      <c r="F1527">
        <v>1475</v>
      </c>
      <c r="G1527">
        <v>1363</v>
      </c>
      <c r="H1527">
        <v>182.24534741122264</v>
      </c>
      <c r="I1527">
        <v>569.77499999999998</v>
      </c>
      <c r="J1527">
        <v>478.63200000000001</v>
      </c>
      <c r="K1527">
        <v>0.11392653216245215</v>
      </c>
      <c r="L1527">
        <v>0.38628813559322034</v>
      </c>
      <c r="M1527">
        <v>0.35116067498165809</v>
      </c>
      <c r="N1527">
        <v>3042.1099920000001</v>
      </c>
      <c r="O1527">
        <v>2703</v>
      </c>
      <c r="P1527">
        <v>2659</v>
      </c>
      <c r="Q1527">
        <v>263.48462130000001</v>
      </c>
      <c r="R1527">
        <v>596</v>
      </c>
      <c r="S1527">
        <v>655</v>
      </c>
      <c r="T1527">
        <v>8.661245714089881E-2</v>
      </c>
      <c r="U1527">
        <v>0.22049574546799852</v>
      </c>
      <c r="V1527">
        <v>0.24633320797292216</v>
      </c>
      <c r="W1527">
        <v>1208.67000412941</v>
      </c>
      <c r="X1527">
        <v>1150</v>
      </c>
      <c r="Y1527">
        <v>1102</v>
      </c>
      <c r="Z1527">
        <v>1616.52429199219</v>
      </c>
      <c r="AA1527">
        <v>1477</v>
      </c>
      <c r="AB1527">
        <v>1363</v>
      </c>
      <c r="AC1527">
        <v>0.74769677765859988</v>
      </c>
      <c r="AD1527">
        <v>0.77860528097494919</v>
      </c>
      <c r="AE1527">
        <v>0.80851063829787229</v>
      </c>
      <c r="AF1527">
        <v>1029.9207317861001</v>
      </c>
      <c r="AG1527">
        <v>642</v>
      </c>
      <c r="AH1527">
        <v>548</v>
      </c>
      <c r="AI1527">
        <v>0.20277339468568606</v>
      </c>
      <c r="AJ1527">
        <v>0.16340035632476457</v>
      </c>
      <c r="AK1527">
        <v>0.14489687995769435</v>
      </c>
      <c r="AL1527">
        <f t="shared" si="544"/>
        <v>0.797226605314314</v>
      </c>
      <c r="AM1527">
        <f t="shared" si="544"/>
        <v>0.83659964367523543</v>
      </c>
      <c r="AN1527">
        <f t="shared" si="544"/>
        <v>0.8551031200423056</v>
      </c>
      <c r="AO1527">
        <v>87979.195652173919</v>
      </c>
      <c r="AP1527">
        <v>58439.403759705769</v>
      </c>
      <c r="AQ1527">
        <v>60625</v>
      </c>
      <c r="AR1527">
        <v>1292.3777777777777</v>
      </c>
      <c r="AS1527">
        <v>1091.6358244365363</v>
      </c>
      <c r="AT1527">
        <v>1328</v>
      </c>
      <c r="AU1527">
        <f t="shared" si="530"/>
        <v>-3.9373038360921486E-2</v>
      </c>
      <c r="AV1527">
        <f t="shared" si="531"/>
        <v>-1.8503476367070226E-2</v>
      </c>
      <c r="AW1527">
        <v>0.13388328832709973</v>
      </c>
      <c r="AX1527">
        <v>2.5837462504923636E-2</v>
      </c>
      <c r="AY1527" s="1">
        <f t="shared" si="532"/>
        <v>-29539.791892468151</v>
      </c>
      <c r="AZ1527" s="1">
        <f t="shared" si="533"/>
        <v>2185.5962402942314</v>
      </c>
      <c r="BA1527" s="1">
        <f t="shared" si="545"/>
        <v>-200.74195334124147</v>
      </c>
      <c r="BB1527" s="1">
        <f t="shared" si="546"/>
        <v>236.36417556346373</v>
      </c>
      <c r="BC1527">
        <f t="shared" si="534"/>
        <v>1</v>
      </c>
      <c r="BD1527">
        <f t="shared" si="535"/>
        <v>1</v>
      </c>
      <c r="BE1527">
        <f t="shared" si="536"/>
        <v>0</v>
      </c>
      <c r="BF1527">
        <f t="shared" si="537"/>
        <v>0</v>
      </c>
      <c r="BG1527">
        <f t="shared" si="538"/>
        <v>1</v>
      </c>
      <c r="BH1527">
        <f t="shared" si="539"/>
        <v>0</v>
      </c>
      <c r="BI1527">
        <f t="shared" si="540"/>
        <v>1</v>
      </c>
      <c r="BJ1527">
        <f t="shared" si="541"/>
        <v>1</v>
      </c>
      <c r="BK1527">
        <f t="shared" si="542"/>
        <v>1</v>
      </c>
      <c r="BL1527">
        <f t="shared" si="543"/>
        <v>1</v>
      </c>
      <c r="BM1527">
        <f t="shared" si="547"/>
        <v>1</v>
      </c>
      <c r="BN1527">
        <f t="shared" si="548"/>
        <v>0</v>
      </c>
      <c r="BO1527">
        <f>IF(AND(AU1527&gt;'County Avg'!$E$3,'Gentrification Calcs'!AW1527&gt;'County Avg'!$E$4,'Gentrification Calcs'!AY1527&gt;'County Avg'!$E$5,'Gentrification Calcs'!BA1527&gt;'County Avg'!$E$6),1,0)</f>
        <v>0</v>
      </c>
      <c r="BP1527">
        <f>IF(AND(AV1527&gt;'County Avg'!$F$3,'Gentrification Calcs'!AX1527&gt;'County Avg'!$F$4,'Gentrification Calcs'!AZ1527&gt;'County Avg'!$F$5,'Gentrification Calcs'!BB1527&gt;'County Avg'!$F$6),1,0)</f>
        <v>0</v>
      </c>
      <c r="BQ1527">
        <f t="shared" si="549"/>
        <v>0</v>
      </c>
      <c r="BR1527">
        <f t="shared" si="550"/>
        <v>0</v>
      </c>
      <c r="BS1527">
        <f t="shared" si="551"/>
        <v>0</v>
      </c>
      <c r="BT1527">
        <f t="shared" si="552"/>
        <v>0</v>
      </c>
    </row>
    <row r="1528" spans="1:72" x14ac:dyDescent="0.25">
      <c r="A1528">
        <v>6037530101</v>
      </c>
      <c r="B1528">
        <v>4588.0000305780004</v>
      </c>
      <c r="C1528">
        <v>5249.8085503280199</v>
      </c>
      <c r="D1528">
        <v>5749</v>
      </c>
      <c r="E1528">
        <v>1576</v>
      </c>
      <c r="F1528">
        <v>1644.823709</v>
      </c>
      <c r="G1528">
        <v>1751</v>
      </c>
      <c r="H1528">
        <v>906.43959780505747</v>
      </c>
      <c r="I1528">
        <v>999.17793335329577</v>
      </c>
      <c r="J1528">
        <v>986.99699999999996</v>
      </c>
      <c r="K1528">
        <v>0.57515202906412277</v>
      </c>
      <c r="L1528">
        <v>0.60746810000736429</v>
      </c>
      <c r="M1528">
        <v>0.56367618503712158</v>
      </c>
      <c r="N1528">
        <v>3095.0000209999998</v>
      </c>
      <c r="O1528">
        <v>3007.078493</v>
      </c>
      <c r="P1528">
        <v>3709</v>
      </c>
      <c r="Q1528">
        <v>278</v>
      </c>
      <c r="R1528">
        <v>260.43743979999999</v>
      </c>
      <c r="S1528">
        <v>385</v>
      </c>
      <c r="T1528">
        <v>8.9822293413160531E-2</v>
      </c>
      <c r="U1528">
        <v>8.6608128256797048E-2</v>
      </c>
      <c r="V1528">
        <v>0.10380156376381774</v>
      </c>
      <c r="W1528">
        <v>813</v>
      </c>
      <c r="X1528">
        <v>1235.1276955604601</v>
      </c>
      <c r="Y1528">
        <v>1266</v>
      </c>
      <c r="Z1528">
        <v>1566</v>
      </c>
      <c r="AA1528">
        <v>1650.71535968781</v>
      </c>
      <c r="AB1528">
        <v>1751</v>
      </c>
      <c r="AC1528">
        <v>0.51915708812260541</v>
      </c>
      <c r="AD1528">
        <v>0.74823784022585971</v>
      </c>
      <c r="AE1528">
        <v>0.72301541976013706</v>
      </c>
      <c r="AF1528">
        <v>1320.00000879751</v>
      </c>
      <c r="AG1528">
        <v>667.45910978317295</v>
      </c>
      <c r="AH1528">
        <v>353</v>
      </c>
      <c r="AI1528">
        <v>0.28770706190061102</v>
      </c>
      <c r="AJ1528">
        <v>0.12713970488342258</v>
      </c>
      <c r="AK1528">
        <v>6.1401982953557144E-2</v>
      </c>
      <c r="AL1528">
        <f t="shared" si="544"/>
        <v>0.71229293809938898</v>
      </c>
      <c r="AM1528">
        <f t="shared" si="544"/>
        <v>0.87286029511657737</v>
      </c>
      <c r="AN1528">
        <f t="shared" si="544"/>
        <v>0.93859801704644286</v>
      </c>
      <c r="AO1528">
        <v>45983.971898197247</v>
      </c>
      <c r="AP1528">
        <v>39340.80098079281</v>
      </c>
      <c r="AQ1528">
        <v>32290</v>
      </c>
      <c r="AR1528">
        <v>946.82222222222231</v>
      </c>
      <c r="AS1528">
        <v>858.96994859628319</v>
      </c>
      <c r="AT1528">
        <v>1087</v>
      </c>
      <c r="AU1528">
        <f t="shared" si="530"/>
        <v>-0.16056735701718844</v>
      </c>
      <c r="AV1528">
        <f t="shared" si="531"/>
        <v>-6.5737721929865434E-2</v>
      </c>
      <c r="AW1528">
        <v>-3.2141651563634827E-3</v>
      </c>
      <c r="AX1528">
        <v>1.7193435507020696E-2</v>
      </c>
      <c r="AY1528" s="1">
        <f t="shared" si="532"/>
        <v>-6643.1709174044372</v>
      </c>
      <c r="AZ1528" s="1">
        <f t="shared" si="533"/>
        <v>-7050.8009807928102</v>
      </c>
      <c r="BA1528" s="1">
        <f t="shared" si="545"/>
        <v>-87.852273625939119</v>
      </c>
      <c r="BB1528" s="1">
        <f t="shared" si="546"/>
        <v>228.03005140371681</v>
      </c>
      <c r="BC1528">
        <f t="shared" si="534"/>
        <v>1</v>
      </c>
      <c r="BD1528">
        <f t="shared" si="535"/>
        <v>1</v>
      </c>
      <c r="BE1528">
        <f t="shared" si="536"/>
        <v>1</v>
      </c>
      <c r="BF1528">
        <f t="shared" si="537"/>
        <v>1</v>
      </c>
      <c r="BG1528">
        <f t="shared" si="538"/>
        <v>1</v>
      </c>
      <c r="BH1528">
        <f t="shared" si="539"/>
        <v>1</v>
      </c>
      <c r="BI1528">
        <f t="shared" si="540"/>
        <v>0</v>
      </c>
      <c r="BJ1528">
        <f t="shared" si="541"/>
        <v>1</v>
      </c>
      <c r="BK1528">
        <f t="shared" si="542"/>
        <v>1</v>
      </c>
      <c r="BL1528">
        <f t="shared" si="543"/>
        <v>1</v>
      </c>
      <c r="BM1528">
        <f t="shared" si="547"/>
        <v>1</v>
      </c>
      <c r="BN1528">
        <f t="shared" si="548"/>
        <v>1</v>
      </c>
      <c r="BO1528">
        <f>IF(AND(AU1528&gt;'County Avg'!$E$3,'Gentrification Calcs'!AW1528&gt;'County Avg'!$E$4,'Gentrification Calcs'!AY1528&gt;'County Avg'!$E$5,'Gentrification Calcs'!BA1528&gt;'County Avg'!$E$6),1,0)</f>
        <v>0</v>
      </c>
      <c r="BP1528">
        <f>IF(AND(AV1528&gt;'County Avg'!$F$3,'Gentrification Calcs'!AX1528&gt;'County Avg'!$F$4,'Gentrification Calcs'!AZ1528&gt;'County Avg'!$F$5,'Gentrification Calcs'!BB1528&gt;'County Avg'!$F$6),1,0)</f>
        <v>0</v>
      </c>
      <c r="BQ1528">
        <f t="shared" si="549"/>
        <v>0</v>
      </c>
      <c r="BR1528">
        <f t="shared" si="550"/>
        <v>0</v>
      </c>
      <c r="BS1528">
        <f t="shared" si="551"/>
        <v>0</v>
      </c>
      <c r="BT1528">
        <f t="shared" si="552"/>
        <v>0</v>
      </c>
    </row>
    <row r="1529" spans="1:72" x14ac:dyDescent="0.25">
      <c r="A1529">
        <v>6037530102</v>
      </c>
      <c r="B1529">
        <v>3938.9999662600198</v>
      </c>
      <c r="C1529">
        <v>5079</v>
      </c>
      <c r="D1529">
        <v>4746</v>
      </c>
      <c r="E1529">
        <v>1227</v>
      </c>
      <c r="F1529">
        <v>1669</v>
      </c>
      <c r="G1529">
        <v>1709</v>
      </c>
      <c r="H1529">
        <v>872.26560581345586</v>
      </c>
      <c r="I1529">
        <v>838.76700000000005</v>
      </c>
      <c r="J1529">
        <v>985.6694</v>
      </c>
      <c r="K1529">
        <v>0.71089291427339518</v>
      </c>
      <c r="L1529">
        <v>0.50255662073097662</v>
      </c>
      <c r="M1529">
        <v>0.57675213575190165</v>
      </c>
      <c r="N1529">
        <v>2585.9999779999998</v>
      </c>
      <c r="O1529">
        <v>3303</v>
      </c>
      <c r="P1529">
        <v>3319</v>
      </c>
      <c r="Q1529">
        <v>330</v>
      </c>
      <c r="R1529">
        <v>306</v>
      </c>
      <c r="S1529">
        <v>380</v>
      </c>
      <c r="T1529">
        <v>0.12761020990232971</v>
      </c>
      <c r="U1529">
        <v>9.264305177111716E-2</v>
      </c>
      <c r="V1529">
        <v>0.11449231696294064</v>
      </c>
      <c r="W1529">
        <v>376</v>
      </c>
      <c r="X1529">
        <v>873</v>
      </c>
      <c r="Y1529">
        <v>984</v>
      </c>
      <c r="Z1529">
        <v>1207</v>
      </c>
      <c r="AA1529">
        <v>1664</v>
      </c>
      <c r="AB1529">
        <v>1709</v>
      </c>
      <c r="AC1529">
        <v>0.3115161557580779</v>
      </c>
      <c r="AD1529">
        <v>0.52463942307692313</v>
      </c>
      <c r="AE1529">
        <v>0.57577530719719139</v>
      </c>
      <c r="AF1529">
        <v>527.99999547735194</v>
      </c>
      <c r="AG1529">
        <v>848</v>
      </c>
      <c r="AH1529">
        <v>911</v>
      </c>
      <c r="AI1529">
        <v>0.13404417364813398</v>
      </c>
      <c r="AJ1529">
        <v>0.16696200039377831</v>
      </c>
      <c r="AK1529">
        <v>0.1919511167298778</v>
      </c>
      <c r="AL1529">
        <f t="shared" si="544"/>
        <v>0.86595582635186608</v>
      </c>
      <c r="AM1529">
        <f t="shared" si="544"/>
        <v>0.83303799960622171</v>
      </c>
      <c r="AN1529">
        <f t="shared" si="544"/>
        <v>0.80804888327012225</v>
      </c>
      <c r="AO1529">
        <v>46199.825026511135</v>
      </c>
      <c r="AP1529">
        <v>46757.394769105034</v>
      </c>
      <c r="AQ1529">
        <v>32917</v>
      </c>
      <c r="AR1529">
        <v>933</v>
      </c>
      <c r="AS1529">
        <v>831.91577698695141</v>
      </c>
      <c r="AT1529">
        <v>954</v>
      </c>
      <c r="AU1529">
        <f t="shared" si="530"/>
        <v>3.2917826745644335E-2</v>
      </c>
      <c r="AV1529">
        <f t="shared" si="531"/>
        <v>2.4989116336099487E-2</v>
      </c>
      <c r="AW1529">
        <v>-3.4967158131212553E-2</v>
      </c>
      <c r="AX1529">
        <v>2.184926519182348E-2</v>
      </c>
      <c r="AY1529" s="1">
        <f t="shared" si="532"/>
        <v>557.56974259389972</v>
      </c>
      <c r="AZ1529" s="1">
        <f t="shared" si="533"/>
        <v>-13840.394769105034</v>
      </c>
      <c r="BA1529" s="1">
        <f t="shared" si="545"/>
        <v>-101.08422301304859</v>
      </c>
      <c r="BB1529" s="1">
        <f t="shared" si="546"/>
        <v>122.08422301304859</v>
      </c>
      <c r="BC1529">
        <f t="shared" si="534"/>
        <v>1</v>
      </c>
      <c r="BD1529">
        <f t="shared" si="535"/>
        <v>1</v>
      </c>
      <c r="BE1529">
        <f t="shared" si="536"/>
        <v>1</v>
      </c>
      <c r="BF1529">
        <f t="shared" si="537"/>
        <v>1</v>
      </c>
      <c r="BG1529">
        <f t="shared" si="538"/>
        <v>1</v>
      </c>
      <c r="BH1529">
        <f t="shared" si="539"/>
        <v>1</v>
      </c>
      <c r="BI1529">
        <f t="shared" si="540"/>
        <v>0</v>
      </c>
      <c r="BJ1529">
        <f t="shared" si="541"/>
        <v>1</v>
      </c>
      <c r="BK1529">
        <f t="shared" si="542"/>
        <v>1</v>
      </c>
      <c r="BL1529">
        <f t="shared" si="543"/>
        <v>1</v>
      </c>
      <c r="BM1529">
        <f t="shared" si="547"/>
        <v>1</v>
      </c>
      <c r="BN1529">
        <f t="shared" si="548"/>
        <v>1</v>
      </c>
      <c r="BO1529">
        <f>IF(AND(AU1529&gt;'County Avg'!$E$3,'Gentrification Calcs'!AW1529&gt;'County Avg'!$E$4,'Gentrification Calcs'!AY1529&gt;'County Avg'!$E$5,'Gentrification Calcs'!BA1529&gt;'County Avg'!$E$6),1,0)</f>
        <v>0</v>
      </c>
      <c r="BP1529">
        <f>IF(AND(AV1529&gt;'County Avg'!$F$3,'Gentrification Calcs'!AX1529&gt;'County Avg'!$F$4,'Gentrification Calcs'!AZ1529&gt;'County Avg'!$F$5,'Gentrification Calcs'!BB1529&gt;'County Avg'!$F$6),1,0)</f>
        <v>0</v>
      </c>
      <c r="BQ1529">
        <f t="shared" si="549"/>
        <v>0</v>
      </c>
      <c r="BR1529">
        <f t="shared" si="550"/>
        <v>0</v>
      </c>
      <c r="BS1529">
        <f t="shared" si="551"/>
        <v>0</v>
      </c>
      <c r="BT1529">
        <f t="shared" si="552"/>
        <v>0</v>
      </c>
    </row>
    <row r="1530" spans="1:72" x14ac:dyDescent="0.25">
      <c r="A1530">
        <v>6037530202</v>
      </c>
      <c r="B1530">
        <v>3375.9444004193901</v>
      </c>
      <c r="C1530">
        <v>4038</v>
      </c>
      <c r="D1530">
        <v>4153</v>
      </c>
      <c r="E1530">
        <v>1126.1579589999999</v>
      </c>
      <c r="F1530">
        <v>1188</v>
      </c>
      <c r="G1530">
        <v>1274</v>
      </c>
      <c r="H1530">
        <v>533.32799543171427</v>
      </c>
      <c r="I1530">
        <v>485.01440000000002</v>
      </c>
      <c r="J1530">
        <v>635.44799999999998</v>
      </c>
      <c r="K1530">
        <v>0.4735818729241999</v>
      </c>
      <c r="L1530">
        <v>0.40826127946127949</v>
      </c>
      <c r="M1530">
        <v>0.49878178963893249</v>
      </c>
      <c r="N1530">
        <v>2054.5047519999998</v>
      </c>
      <c r="O1530">
        <v>2496</v>
      </c>
      <c r="P1530">
        <v>3029</v>
      </c>
      <c r="Q1530">
        <v>251.94369510000001</v>
      </c>
      <c r="R1530">
        <v>242</v>
      </c>
      <c r="S1530">
        <v>497</v>
      </c>
      <c r="T1530">
        <v>0.12262989163434168</v>
      </c>
      <c r="U1530">
        <v>9.6955128205128208E-2</v>
      </c>
      <c r="V1530">
        <v>0.16408055463849455</v>
      </c>
      <c r="W1530">
        <v>746.21881103515602</v>
      </c>
      <c r="X1530">
        <v>378</v>
      </c>
      <c r="Y1530">
        <v>394</v>
      </c>
      <c r="Z1530">
        <v>1120.59301757813</v>
      </c>
      <c r="AA1530">
        <v>1187</v>
      </c>
      <c r="AB1530">
        <v>1274</v>
      </c>
      <c r="AC1530">
        <v>0.66591420732561202</v>
      </c>
      <c r="AD1530">
        <v>0.31844987363100252</v>
      </c>
      <c r="AE1530">
        <v>0.30926216640502358</v>
      </c>
      <c r="AF1530">
        <v>555.49032693848199</v>
      </c>
      <c r="AG1530">
        <v>384</v>
      </c>
      <c r="AH1530">
        <v>414</v>
      </c>
      <c r="AI1530">
        <v>0.16454368350067436</v>
      </c>
      <c r="AJ1530">
        <v>9.5096582466567603E-2</v>
      </c>
      <c r="AK1530">
        <v>9.9686973272333251E-2</v>
      </c>
      <c r="AL1530">
        <f t="shared" si="544"/>
        <v>0.83545631649932561</v>
      </c>
      <c r="AM1530">
        <f t="shared" si="544"/>
        <v>0.9049034175334324</v>
      </c>
      <c r="AN1530">
        <f t="shared" si="544"/>
        <v>0.90031302672766678</v>
      </c>
      <c r="AO1530">
        <v>56040.188229056206</v>
      </c>
      <c r="AP1530">
        <v>58252.066612178183</v>
      </c>
      <c r="AQ1530">
        <v>44805</v>
      </c>
      <c r="AR1530">
        <v>1019.3888888888889</v>
      </c>
      <c r="AS1530">
        <v>886.02412020561496</v>
      </c>
      <c r="AT1530">
        <v>1372</v>
      </c>
      <c r="AU1530">
        <f t="shared" si="530"/>
        <v>-6.9447101034106756E-2</v>
      </c>
      <c r="AV1530">
        <f t="shared" si="531"/>
        <v>4.5903908057656484E-3</v>
      </c>
      <c r="AW1530">
        <v>-2.5674763429213474E-2</v>
      </c>
      <c r="AX1530">
        <v>6.7125426433366345E-2</v>
      </c>
      <c r="AY1530" s="1">
        <f t="shared" si="532"/>
        <v>2211.8783831219771</v>
      </c>
      <c r="AZ1530" s="1">
        <f t="shared" si="533"/>
        <v>-13447.066612178183</v>
      </c>
      <c r="BA1530" s="1">
        <f t="shared" si="545"/>
        <v>-133.36476868327395</v>
      </c>
      <c r="BB1530" s="1">
        <f t="shared" si="546"/>
        <v>485.97587979438504</v>
      </c>
      <c r="BC1530">
        <f t="shared" si="534"/>
        <v>1</v>
      </c>
      <c r="BD1530">
        <f t="shared" si="535"/>
        <v>1</v>
      </c>
      <c r="BE1530">
        <f t="shared" si="536"/>
        <v>1</v>
      </c>
      <c r="BF1530">
        <f t="shared" si="537"/>
        <v>1</v>
      </c>
      <c r="BG1530">
        <f t="shared" si="538"/>
        <v>1</v>
      </c>
      <c r="BH1530">
        <f t="shared" si="539"/>
        <v>1</v>
      </c>
      <c r="BI1530">
        <f t="shared" si="540"/>
        <v>1</v>
      </c>
      <c r="BJ1530">
        <f t="shared" si="541"/>
        <v>0</v>
      </c>
      <c r="BK1530">
        <f t="shared" si="542"/>
        <v>1</v>
      </c>
      <c r="BL1530">
        <f t="shared" si="543"/>
        <v>1</v>
      </c>
      <c r="BM1530">
        <f t="shared" si="547"/>
        <v>1</v>
      </c>
      <c r="BN1530">
        <f t="shared" si="548"/>
        <v>1</v>
      </c>
      <c r="BO1530">
        <f>IF(AND(AU1530&gt;'County Avg'!$E$3,'Gentrification Calcs'!AW1530&gt;'County Avg'!$E$4,'Gentrification Calcs'!AY1530&gt;'County Avg'!$E$5,'Gentrification Calcs'!BA1530&gt;'County Avg'!$E$6),1,0)</f>
        <v>0</v>
      </c>
      <c r="BP1530">
        <f>IF(AND(AV1530&gt;'County Avg'!$F$3,'Gentrification Calcs'!AX1530&gt;'County Avg'!$F$4,'Gentrification Calcs'!AZ1530&gt;'County Avg'!$F$5,'Gentrification Calcs'!BB1530&gt;'County Avg'!$F$6),1,0)</f>
        <v>0</v>
      </c>
      <c r="BQ1530">
        <f t="shared" si="549"/>
        <v>0</v>
      </c>
      <c r="BR1530">
        <f t="shared" si="550"/>
        <v>0</v>
      </c>
      <c r="BS1530">
        <f t="shared" si="551"/>
        <v>0</v>
      </c>
      <c r="BT1530">
        <f t="shared" si="552"/>
        <v>0</v>
      </c>
    </row>
    <row r="1531" spans="1:72" x14ac:dyDescent="0.25">
      <c r="A1531">
        <v>6037530203</v>
      </c>
      <c r="B1531">
        <v>3297.05596295139</v>
      </c>
      <c r="C1531">
        <v>3377</v>
      </c>
      <c r="D1531">
        <v>3190</v>
      </c>
      <c r="E1531">
        <v>1099.842163</v>
      </c>
      <c r="F1531">
        <v>1061</v>
      </c>
      <c r="G1531">
        <v>973</v>
      </c>
      <c r="H1531">
        <v>589.02858663398979</v>
      </c>
      <c r="I1531">
        <v>540.7654</v>
      </c>
      <c r="J1531">
        <v>453.92520000000002</v>
      </c>
      <c r="K1531">
        <v>0.53555737945826487</v>
      </c>
      <c r="L1531">
        <v>0.5096752120640905</v>
      </c>
      <c r="M1531">
        <v>0.46652127440904423</v>
      </c>
      <c r="N1531">
        <v>2006.495469</v>
      </c>
      <c r="O1531">
        <v>2067</v>
      </c>
      <c r="P1531">
        <v>2129</v>
      </c>
      <c r="Q1531">
        <v>246.05632019999999</v>
      </c>
      <c r="R1531">
        <v>260</v>
      </c>
      <c r="S1531">
        <v>319</v>
      </c>
      <c r="T1531">
        <v>0.12262989077300528</v>
      </c>
      <c r="U1531">
        <v>0.12578616352201258</v>
      </c>
      <c r="V1531">
        <v>0.14983560356975106</v>
      </c>
      <c r="W1531">
        <v>728.78131103515602</v>
      </c>
      <c r="X1531">
        <v>725</v>
      </c>
      <c r="Y1531">
        <v>702</v>
      </c>
      <c r="Z1531">
        <v>1094.40710449219</v>
      </c>
      <c r="AA1531">
        <v>1059</v>
      </c>
      <c r="AB1531">
        <v>973</v>
      </c>
      <c r="AC1531">
        <v>0.66591427270870462</v>
      </c>
      <c r="AD1531">
        <v>0.68460812086874412</v>
      </c>
      <c r="AE1531">
        <v>0.7214799588900308</v>
      </c>
      <c r="AF1531">
        <v>542.509732851884</v>
      </c>
      <c r="AG1531">
        <v>360</v>
      </c>
      <c r="AH1531">
        <v>309</v>
      </c>
      <c r="AI1531">
        <v>0.16454368350067416</v>
      </c>
      <c r="AJ1531">
        <v>0.10660349422564407</v>
      </c>
      <c r="AK1531">
        <v>9.6865203761755489E-2</v>
      </c>
      <c r="AL1531">
        <f t="shared" si="544"/>
        <v>0.83545631649932584</v>
      </c>
      <c r="AM1531">
        <f t="shared" si="544"/>
        <v>0.89339650577435592</v>
      </c>
      <c r="AN1531">
        <f t="shared" si="544"/>
        <v>0.90313479623824455</v>
      </c>
      <c r="AO1531">
        <v>48498.025980911989</v>
      </c>
      <c r="AP1531">
        <v>44707.870453616677</v>
      </c>
      <c r="AQ1531">
        <v>48144</v>
      </c>
      <c r="AR1531">
        <v>1047.0333333333333</v>
      </c>
      <c r="AS1531">
        <v>896.84578884934763</v>
      </c>
      <c r="AT1531">
        <v>1037</v>
      </c>
      <c r="AU1531">
        <f t="shared" si="530"/>
        <v>-5.7940189275030099E-2</v>
      </c>
      <c r="AV1531">
        <f t="shared" si="531"/>
        <v>-9.738290463888577E-3</v>
      </c>
      <c r="AW1531">
        <v>3.1562727490073023E-3</v>
      </c>
      <c r="AX1531">
        <v>2.4049440047738485E-2</v>
      </c>
      <c r="AY1531" s="1">
        <f t="shared" si="532"/>
        <v>-3790.1555272953119</v>
      </c>
      <c r="AZ1531" s="1">
        <f t="shared" si="533"/>
        <v>3436.129546383323</v>
      </c>
      <c r="BA1531" s="1">
        <f t="shared" si="545"/>
        <v>-150.18754448398568</v>
      </c>
      <c r="BB1531" s="1">
        <f t="shared" si="546"/>
        <v>140.15421115065237</v>
      </c>
      <c r="BC1531">
        <f t="shared" si="534"/>
        <v>1</v>
      </c>
      <c r="BD1531">
        <f t="shared" si="535"/>
        <v>1</v>
      </c>
      <c r="BE1531">
        <f t="shared" si="536"/>
        <v>1</v>
      </c>
      <c r="BF1531">
        <f t="shared" si="537"/>
        <v>1</v>
      </c>
      <c r="BG1531">
        <f t="shared" si="538"/>
        <v>1</v>
      </c>
      <c r="BH1531">
        <f t="shared" si="539"/>
        <v>1</v>
      </c>
      <c r="BI1531">
        <f t="shared" si="540"/>
        <v>1</v>
      </c>
      <c r="BJ1531">
        <f t="shared" si="541"/>
        <v>1</v>
      </c>
      <c r="BK1531">
        <f t="shared" si="542"/>
        <v>1</v>
      </c>
      <c r="BL1531">
        <f t="shared" si="543"/>
        <v>1</v>
      </c>
      <c r="BM1531">
        <f t="shared" si="547"/>
        <v>1</v>
      </c>
      <c r="BN1531">
        <f t="shared" si="548"/>
        <v>1</v>
      </c>
      <c r="BO1531">
        <f>IF(AND(AU1531&gt;'County Avg'!$E$3,'Gentrification Calcs'!AW1531&gt;'County Avg'!$E$4,'Gentrification Calcs'!AY1531&gt;'County Avg'!$E$5,'Gentrification Calcs'!BA1531&gt;'County Avg'!$E$6),1,0)</f>
        <v>0</v>
      </c>
      <c r="BP1531">
        <f>IF(AND(AV1531&gt;'County Avg'!$F$3,'Gentrification Calcs'!AX1531&gt;'County Avg'!$F$4,'Gentrification Calcs'!AZ1531&gt;'County Avg'!$F$5,'Gentrification Calcs'!BB1531&gt;'County Avg'!$F$6),1,0)</f>
        <v>0</v>
      </c>
      <c r="BQ1531">
        <f t="shared" si="549"/>
        <v>0</v>
      </c>
      <c r="BR1531">
        <f t="shared" si="550"/>
        <v>0</v>
      </c>
      <c r="BS1531">
        <f t="shared" si="551"/>
        <v>0</v>
      </c>
      <c r="BT1531">
        <f t="shared" si="552"/>
        <v>0</v>
      </c>
    </row>
    <row r="1532" spans="1:72" x14ac:dyDescent="0.25">
      <c r="A1532">
        <v>6037530204</v>
      </c>
      <c r="B1532">
        <v>3404.3004973280899</v>
      </c>
      <c r="C1532">
        <v>3690</v>
      </c>
      <c r="D1532">
        <v>3839</v>
      </c>
      <c r="E1532">
        <v>941.10656740000002</v>
      </c>
      <c r="F1532">
        <v>1156</v>
      </c>
      <c r="G1532">
        <v>1075</v>
      </c>
      <c r="H1532">
        <v>575.26427676627725</v>
      </c>
      <c r="I1532">
        <v>610.0104</v>
      </c>
      <c r="J1532">
        <v>520.88779999999997</v>
      </c>
      <c r="K1532">
        <v>0.61126369392529356</v>
      </c>
      <c r="L1532">
        <v>0.52769065743944632</v>
      </c>
      <c r="M1532">
        <v>0.48454679069767437</v>
      </c>
      <c r="N1532">
        <v>1831.943841</v>
      </c>
      <c r="O1532">
        <v>2119</v>
      </c>
      <c r="P1532">
        <v>2314</v>
      </c>
      <c r="Q1532">
        <v>104.2469177</v>
      </c>
      <c r="R1532">
        <v>136</v>
      </c>
      <c r="S1532">
        <v>388</v>
      </c>
      <c r="T1532">
        <v>5.6905083751418339E-2</v>
      </c>
      <c r="U1532">
        <v>6.4181217555450684E-2</v>
      </c>
      <c r="V1532">
        <v>0.16767502160760589</v>
      </c>
      <c r="W1532">
        <v>519.17437744140602</v>
      </c>
      <c r="X1532">
        <v>780</v>
      </c>
      <c r="Y1532">
        <v>708</v>
      </c>
      <c r="Z1532">
        <v>948.93536376953102</v>
      </c>
      <c r="AA1532">
        <v>1153</v>
      </c>
      <c r="AB1532">
        <v>1075</v>
      </c>
      <c r="AC1532">
        <v>0.54711247705960564</v>
      </c>
      <c r="AD1532">
        <v>0.67649609713790115</v>
      </c>
      <c r="AE1532">
        <v>0.65860465116279066</v>
      </c>
      <c r="AF1532">
        <v>147.51144735457001</v>
      </c>
      <c r="AG1532">
        <v>403</v>
      </c>
      <c r="AH1532">
        <v>152</v>
      </c>
      <c r="AI1532">
        <v>4.3330912611958407E-2</v>
      </c>
      <c r="AJ1532">
        <v>0.10921409214092141</v>
      </c>
      <c r="AK1532">
        <v>3.9593644178171399E-2</v>
      </c>
      <c r="AL1532">
        <f t="shared" si="544"/>
        <v>0.95666908738804157</v>
      </c>
      <c r="AM1532">
        <f t="shared" si="544"/>
        <v>0.89078590785907863</v>
      </c>
      <c r="AN1532">
        <f t="shared" si="544"/>
        <v>0.96040635582182865</v>
      </c>
      <c r="AO1532">
        <v>48498.025980911989</v>
      </c>
      <c r="AP1532">
        <v>42620.599100939929</v>
      </c>
      <c r="AQ1532">
        <v>48155</v>
      </c>
      <c r="AR1532">
        <v>1047.0333333333333</v>
      </c>
      <c r="AS1532">
        <v>915.7837089758799</v>
      </c>
      <c r="AT1532">
        <v>1268</v>
      </c>
      <c r="AU1532">
        <f t="shared" si="530"/>
        <v>6.5883179528962998E-2</v>
      </c>
      <c r="AV1532">
        <f t="shared" si="531"/>
        <v>-6.9620447962750021E-2</v>
      </c>
      <c r="AW1532">
        <v>7.2761338040323448E-3</v>
      </c>
      <c r="AX1532">
        <v>0.10349380405215521</v>
      </c>
      <c r="AY1532" s="1">
        <f t="shared" si="532"/>
        <v>-5877.4268799720594</v>
      </c>
      <c r="AZ1532" s="1">
        <f t="shared" si="533"/>
        <v>5534.4008990600705</v>
      </c>
      <c r="BA1532" s="1">
        <f t="shared" si="545"/>
        <v>-131.2496243574534</v>
      </c>
      <c r="BB1532" s="1">
        <f t="shared" si="546"/>
        <v>352.2162910241201</v>
      </c>
      <c r="BC1532">
        <f t="shared" si="534"/>
        <v>1</v>
      </c>
      <c r="BD1532">
        <f t="shared" si="535"/>
        <v>1</v>
      </c>
      <c r="BE1532">
        <f t="shared" si="536"/>
        <v>1</v>
      </c>
      <c r="BF1532">
        <f t="shared" si="537"/>
        <v>1</v>
      </c>
      <c r="BG1532">
        <f t="shared" si="538"/>
        <v>1</v>
      </c>
      <c r="BH1532">
        <f t="shared" si="539"/>
        <v>1</v>
      </c>
      <c r="BI1532">
        <f t="shared" si="540"/>
        <v>1</v>
      </c>
      <c r="BJ1532">
        <f t="shared" si="541"/>
        <v>1</v>
      </c>
      <c r="BK1532">
        <f t="shared" si="542"/>
        <v>1</v>
      </c>
      <c r="BL1532">
        <f t="shared" si="543"/>
        <v>1</v>
      </c>
      <c r="BM1532">
        <f t="shared" si="547"/>
        <v>1</v>
      </c>
      <c r="BN1532">
        <f t="shared" si="548"/>
        <v>1</v>
      </c>
      <c r="BO1532">
        <f>IF(AND(AU1532&gt;'County Avg'!$E$3,'Gentrification Calcs'!AW1532&gt;'County Avg'!$E$4,'Gentrification Calcs'!AY1532&gt;'County Avg'!$E$5,'Gentrification Calcs'!BA1532&gt;'County Avg'!$E$6),1,0)</f>
        <v>0</v>
      </c>
      <c r="BP1532">
        <f>IF(AND(AV1532&gt;'County Avg'!$F$3,'Gentrification Calcs'!AX1532&gt;'County Avg'!$F$4,'Gentrification Calcs'!AZ1532&gt;'County Avg'!$F$5,'Gentrification Calcs'!BB1532&gt;'County Avg'!$F$6),1,0)</f>
        <v>0</v>
      </c>
      <c r="BQ1532">
        <f t="shared" si="549"/>
        <v>0</v>
      </c>
      <c r="BR1532">
        <f t="shared" si="550"/>
        <v>0</v>
      </c>
      <c r="BS1532">
        <f t="shared" si="551"/>
        <v>0</v>
      </c>
      <c r="BT1532">
        <f t="shared" si="552"/>
        <v>0</v>
      </c>
    </row>
    <row r="1533" spans="1:72" x14ac:dyDescent="0.25">
      <c r="A1533">
        <v>6037530301</v>
      </c>
      <c r="B1533">
        <v>4857.6994551766102</v>
      </c>
      <c r="C1533">
        <v>2260</v>
      </c>
      <c r="D1533">
        <v>2476</v>
      </c>
      <c r="E1533">
        <v>1342.893433</v>
      </c>
      <c r="F1533">
        <v>665</v>
      </c>
      <c r="G1533">
        <v>563</v>
      </c>
      <c r="H1533">
        <v>514.73946496254598</v>
      </c>
      <c r="I1533">
        <v>396.50920000000002</v>
      </c>
      <c r="J1533">
        <v>197.34479999999999</v>
      </c>
      <c r="K1533">
        <v>0.38330626415576941</v>
      </c>
      <c r="L1533">
        <v>0.59625443609022555</v>
      </c>
      <c r="M1533">
        <v>0.35052362344582594</v>
      </c>
      <c r="N1533">
        <v>2614.0561339999999</v>
      </c>
      <c r="O1533">
        <v>1378</v>
      </c>
      <c r="P1533">
        <v>1581</v>
      </c>
      <c r="Q1533">
        <v>148.75308229999999</v>
      </c>
      <c r="R1533">
        <v>90</v>
      </c>
      <c r="S1533">
        <v>146</v>
      </c>
      <c r="T1533">
        <v>5.6905083393285691E-2</v>
      </c>
      <c r="U1533">
        <v>6.5312046444121918E-2</v>
      </c>
      <c r="V1533">
        <v>9.2346616065781151E-2</v>
      </c>
      <c r="W1533">
        <v>740.82562255859398</v>
      </c>
      <c r="X1533">
        <v>377</v>
      </c>
      <c r="Y1533">
        <v>312</v>
      </c>
      <c r="Z1533">
        <v>1354.06457519531</v>
      </c>
      <c r="AA1533">
        <v>627</v>
      </c>
      <c r="AB1533">
        <v>563</v>
      </c>
      <c r="AC1533">
        <v>0.54711247611786717</v>
      </c>
      <c r="AD1533">
        <v>0.60127591706539074</v>
      </c>
      <c r="AE1533">
        <v>0.55417406749555953</v>
      </c>
      <c r="AF1533">
        <v>210.48855058741501</v>
      </c>
      <c r="AG1533">
        <v>81</v>
      </c>
      <c r="AH1533">
        <v>18</v>
      </c>
      <c r="AI1533">
        <v>4.3330912611958275E-2</v>
      </c>
      <c r="AJ1533">
        <v>3.5840707964601773E-2</v>
      </c>
      <c r="AK1533">
        <v>7.2697899838449114E-3</v>
      </c>
      <c r="AL1533">
        <f t="shared" si="544"/>
        <v>0.95666908738804168</v>
      </c>
      <c r="AM1533">
        <f t="shared" si="544"/>
        <v>0.96415929203539819</v>
      </c>
      <c r="AN1533">
        <f t="shared" si="544"/>
        <v>0.99273021001615513</v>
      </c>
      <c r="AO1533">
        <v>44603.600212089077</v>
      </c>
      <c r="AP1533">
        <v>39995.082958724975</v>
      </c>
      <c r="AQ1533">
        <v>56550</v>
      </c>
      <c r="AR1533">
        <v>886.35</v>
      </c>
      <c r="AS1533">
        <v>857.61724001581661</v>
      </c>
      <c r="AT1533">
        <v>946</v>
      </c>
      <c r="AU1533">
        <f t="shared" si="530"/>
        <v>-7.490204647356502E-3</v>
      </c>
      <c r="AV1533">
        <f t="shared" si="531"/>
        <v>-2.8570917980756862E-2</v>
      </c>
      <c r="AW1533">
        <v>8.4069630508362275E-3</v>
      </c>
      <c r="AX1533">
        <v>2.7034569621659232E-2</v>
      </c>
      <c r="AY1533" s="1">
        <f t="shared" si="532"/>
        <v>-4608.5172533641016</v>
      </c>
      <c r="AZ1533" s="1">
        <f t="shared" si="533"/>
        <v>16554.917041275025</v>
      </c>
      <c r="BA1533" s="1">
        <f t="shared" si="545"/>
        <v>-28.732759984183417</v>
      </c>
      <c r="BB1533" s="1">
        <f t="shared" si="546"/>
        <v>88.382759984183394</v>
      </c>
      <c r="BC1533">
        <f t="shared" si="534"/>
        <v>1</v>
      </c>
      <c r="BD1533">
        <f t="shared" si="535"/>
        <v>1</v>
      </c>
      <c r="BE1533">
        <f t="shared" si="536"/>
        <v>0</v>
      </c>
      <c r="BF1533">
        <f t="shared" si="537"/>
        <v>1</v>
      </c>
      <c r="BG1533">
        <f t="shared" si="538"/>
        <v>1</v>
      </c>
      <c r="BH1533">
        <f t="shared" si="539"/>
        <v>1</v>
      </c>
      <c r="BI1533">
        <f t="shared" si="540"/>
        <v>1</v>
      </c>
      <c r="BJ1533">
        <f t="shared" si="541"/>
        <v>1</v>
      </c>
      <c r="BK1533">
        <f t="shared" si="542"/>
        <v>1</v>
      </c>
      <c r="BL1533">
        <f t="shared" si="543"/>
        <v>1</v>
      </c>
      <c r="BM1533">
        <f t="shared" si="547"/>
        <v>1</v>
      </c>
      <c r="BN1533">
        <f t="shared" si="548"/>
        <v>1</v>
      </c>
      <c r="BO1533">
        <f>IF(AND(AU1533&gt;'County Avg'!$E$3,'Gentrification Calcs'!AW1533&gt;'County Avg'!$E$4,'Gentrification Calcs'!AY1533&gt;'County Avg'!$E$5,'Gentrification Calcs'!BA1533&gt;'County Avg'!$E$6),1,0)</f>
        <v>0</v>
      </c>
      <c r="BP1533">
        <f>IF(AND(AV1533&gt;'County Avg'!$F$3,'Gentrification Calcs'!AX1533&gt;'County Avg'!$F$4,'Gentrification Calcs'!AZ1533&gt;'County Avg'!$F$5,'Gentrification Calcs'!BB1533&gt;'County Avg'!$F$6),1,0)</f>
        <v>0</v>
      </c>
      <c r="BQ1533">
        <f t="shared" si="549"/>
        <v>0</v>
      </c>
      <c r="BR1533">
        <f t="shared" si="550"/>
        <v>0</v>
      </c>
      <c r="BS1533">
        <f t="shared" si="551"/>
        <v>0</v>
      </c>
      <c r="BT1533">
        <f t="shared" si="552"/>
        <v>0</v>
      </c>
    </row>
    <row r="1534" spans="1:72" x14ac:dyDescent="0.25">
      <c r="A1534">
        <v>6037530302</v>
      </c>
      <c r="B1534">
        <v>3951.0000116024598</v>
      </c>
      <c r="C1534">
        <v>6597</v>
      </c>
      <c r="D1534">
        <v>7021</v>
      </c>
      <c r="E1534">
        <v>1253</v>
      </c>
      <c r="F1534">
        <v>1715</v>
      </c>
      <c r="G1534">
        <v>1860</v>
      </c>
      <c r="H1534">
        <v>734.49732785603567</v>
      </c>
      <c r="I1534">
        <v>894.53719999999998</v>
      </c>
      <c r="J1534">
        <v>951.57439999999997</v>
      </c>
      <c r="K1534">
        <v>0.58619100387552725</v>
      </c>
      <c r="L1534">
        <v>0.52159603498542273</v>
      </c>
      <c r="M1534">
        <v>0.5115991397849462</v>
      </c>
      <c r="N1534">
        <v>2371.0000070000001</v>
      </c>
      <c r="O1534">
        <v>3669</v>
      </c>
      <c r="P1534">
        <v>4439</v>
      </c>
      <c r="Q1534">
        <v>168</v>
      </c>
      <c r="R1534">
        <v>177</v>
      </c>
      <c r="S1534">
        <v>367</v>
      </c>
      <c r="T1534">
        <v>7.0856178618307356E-2</v>
      </c>
      <c r="U1534">
        <v>4.8242027800490597E-2</v>
      </c>
      <c r="V1534">
        <v>8.2676278441090337E-2</v>
      </c>
      <c r="W1534">
        <v>710</v>
      </c>
      <c r="X1534">
        <v>966</v>
      </c>
      <c r="Y1534">
        <v>1209</v>
      </c>
      <c r="Z1534">
        <v>1226</v>
      </c>
      <c r="AA1534">
        <v>1745</v>
      </c>
      <c r="AB1534">
        <v>1860</v>
      </c>
      <c r="AC1534">
        <v>0.57911908646003263</v>
      </c>
      <c r="AD1534">
        <v>0.55358166189111746</v>
      </c>
      <c r="AE1534">
        <v>0.65</v>
      </c>
      <c r="AF1534">
        <v>101.000000296595</v>
      </c>
      <c r="AG1534">
        <v>178</v>
      </c>
      <c r="AH1534">
        <v>205</v>
      </c>
      <c r="AI1534">
        <v>2.556314856998218E-2</v>
      </c>
      <c r="AJ1534">
        <v>2.6981961497650447E-2</v>
      </c>
      <c r="AK1534">
        <v>2.9198119925936475E-2</v>
      </c>
      <c r="AL1534">
        <f t="shared" si="544"/>
        <v>0.97443685143001779</v>
      </c>
      <c r="AM1534">
        <f t="shared" si="544"/>
        <v>0.97301803850234958</v>
      </c>
      <c r="AN1534">
        <f t="shared" si="544"/>
        <v>0.97080188007406354</v>
      </c>
      <c r="AO1534">
        <v>44603.600212089077</v>
      </c>
      <c r="AP1534">
        <v>44594.629342051499</v>
      </c>
      <c r="AQ1534">
        <v>43352</v>
      </c>
      <c r="AR1534">
        <v>886.35</v>
      </c>
      <c r="AS1534">
        <v>834.62119414788458</v>
      </c>
      <c r="AT1534">
        <v>1036</v>
      </c>
      <c r="AU1534">
        <f t="shared" si="530"/>
        <v>1.4188129276682671E-3</v>
      </c>
      <c r="AV1534">
        <f t="shared" si="531"/>
        <v>2.2161584282860275E-3</v>
      </c>
      <c r="AW1534">
        <v>-2.2614150817816758E-2</v>
      </c>
      <c r="AX1534">
        <v>3.443425064059974E-2</v>
      </c>
      <c r="AY1534" s="1">
        <f t="shared" si="532"/>
        <v>-8.9708700375776971</v>
      </c>
      <c r="AZ1534" s="1">
        <f t="shared" si="533"/>
        <v>-1242.6293420514994</v>
      </c>
      <c r="BA1534" s="1">
        <f t="shared" si="545"/>
        <v>-51.728805852115443</v>
      </c>
      <c r="BB1534" s="1">
        <f t="shared" si="546"/>
        <v>201.37880585211542</v>
      </c>
      <c r="BC1534">
        <f t="shared" si="534"/>
        <v>1</v>
      </c>
      <c r="BD1534">
        <f t="shared" si="535"/>
        <v>1</v>
      </c>
      <c r="BE1534">
        <f t="shared" si="536"/>
        <v>1</v>
      </c>
      <c r="BF1534">
        <f t="shared" si="537"/>
        <v>1</v>
      </c>
      <c r="BG1534">
        <f t="shared" si="538"/>
        <v>1</v>
      </c>
      <c r="BH1534">
        <f t="shared" si="539"/>
        <v>1</v>
      </c>
      <c r="BI1534">
        <f t="shared" si="540"/>
        <v>1</v>
      </c>
      <c r="BJ1534">
        <f t="shared" si="541"/>
        <v>1</v>
      </c>
      <c r="BK1534">
        <f t="shared" si="542"/>
        <v>1</v>
      </c>
      <c r="BL1534">
        <f t="shared" si="543"/>
        <v>1</v>
      </c>
      <c r="BM1534">
        <f t="shared" si="547"/>
        <v>1</v>
      </c>
      <c r="BN1534">
        <f t="shared" si="548"/>
        <v>1</v>
      </c>
      <c r="BO1534">
        <f>IF(AND(AU1534&gt;'County Avg'!$E$3,'Gentrification Calcs'!AW1534&gt;'County Avg'!$E$4,'Gentrification Calcs'!AY1534&gt;'County Avg'!$E$5,'Gentrification Calcs'!BA1534&gt;'County Avg'!$E$6),1,0)</f>
        <v>0</v>
      </c>
      <c r="BP1534">
        <f>IF(AND(AV1534&gt;'County Avg'!$F$3,'Gentrification Calcs'!AX1534&gt;'County Avg'!$F$4,'Gentrification Calcs'!AZ1534&gt;'County Avg'!$F$5,'Gentrification Calcs'!BB1534&gt;'County Avg'!$F$6),1,0)</f>
        <v>0</v>
      </c>
      <c r="BQ1534">
        <f t="shared" si="549"/>
        <v>0</v>
      </c>
      <c r="BR1534">
        <f t="shared" si="550"/>
        <v>0</v>
      </c>
      <c r="BS1534">
        <f t="shared" si="551"/>
        <v>0</v>
      </c>
      <c r="BT1534">
        <f t="shared" si="552"/>
        <v>0</v>
      </c>
    </row>
    <row r="1535" spans="1:72" x14ac:dyDescent="0.25">
      <c r="A1535">
        <v>6037530400</v>
      </c>
      <c r="B1535">
        <v>4539.9999810066302</v>
      </c>
      <c r="C1535">
        <v>3853</v>
      </c>
      <c r="D1535">
        <v>4009</v>
      </c>
      <c r="E1535">
        <v>984</v>
      </c>
      <c r="F1535">
        <v>1228</v>
      </c>
      <c r="G1535">
        <v>1224</v>
      </c>
      <c r="H1535">
        <v>691.02080202924355</v>
      </c>
      <c r="I1535">
        <v>759.51239999999996</v>
      </c>
      <c r="J1535">
        <v>749.08899999999994</v>
      </c>
      <c r="K1535">
        <v>0.70225691263134504</v>
      </c>
      <c r="L1535">
        <v>0.61849543973941368</v>
      </c>
      <c r="M1535">
        <v>0.61200081699346398</v>
      </c>
      <c r="N1535">
        <v>2255.9999910000001</v>
      </c>
      <c r="O1535">
        <v>2304</v>
      </c>
      <c r="P1535">
        <v>2345</v>
      </c>
      <c r="Q1535">
        <v>34</v>
      </c>
      <c r="R1535">
        <v>207</v>
      </c>
      <c r="S1535">
        <v>418</v>
      </c>
      <c r="T1535">
        <v>1.5070922045938961E-2</v>
      </c>
      <c r="U1535">
        <v>8.984375E-2</v>
      </c>
      <c r="V1535">
        <v>0.17825159914712155</v>
      </c>
      <c r="W1535">
        <v>614</v>
      </c>
      <c r="X1535">
        <v>718</v>
      </c>
      <c r="Y1535">
        <v>773</v>
      </c>
      <c r="Z1535">
        <v>1016</v>
      </c>
      <c r="AA1535">
        <v>1219</v>
      </c>
      <c r="AB1535">
        <v>1224</v>
      </c>
      <c r="AC1535">
        <v>0.60433070866141736</v>
      </c>
      <c r="AD1535">
        <v>0.58900738310090239</v>
      </c>
      <c r="AE1535">
        <v>0.63153594771241828</v>
      </c>
      <c r="AF1535">
        <v>38.999999836841098</v>
      </c>
      <c r="AG1535">
        <v>107</v>
      </c>
      <c r="AH1535">
        <v>19</v>
      </c>
      <c r="AI1535">
        <v>8.5903083700440541E-3</v>
      </c>
      <c r="AJ1535">
        <v>2.7770568388268881E-2</v>
      </c>
      <c r="AK1535">
        <v>4.7393364928909956E-3</v>
      </c>
      <c r="AL1535">
        <f t="shared" si="544"/>
        <v>0.99140969162995596</v>
      </c>
      <c r="AM1535">
        <f t="shared" si="544"/>
        <v>0.97222943161173114</v>
      </c>
      <c r="AN1535">
        <f t="shared" si="544"/>
        <v>0.99526066350710896</v>
      </c>
      <c r="AO1535">
        <v>42134.893425238603</v>
      </c>
      <c r="AP1535">
        <v>34433.686146301596</v>
      </c>
      <c r="AQ1535">
        <v>23300</v>
      </c>
      <c r="AR1535">
        <v>499.32777777777778</v>
      </c>
      <c r="AS1535">
        <v>505.91300909450382</v>
      </c>
      <c r="AT1535">
        <v>580</v>
      </c>
      <c r="AU1535">
        <f t="shared" si="530"/>
        <v>1.9180260018224829E-2</v>
      </c>
      <c r="AV1535">
        <f t="shared" si="531"/>
        <v>-2.3031231895377886E-2</v>
      </c>
      <c r="AW1535">
        <v>7.4772827954061039E-2</v>
      </c>
      <c r="AX1535">
        <v>8.8407849147121548E-2</v>
      </c>
      <c r="AY1535" s="1">
        <f t="shared" si="532"/>
        <v>-7701.2072789370068</v>
      </c>
      <c r="AZ1535" s="1">
        <f t="shared" si="533"/>
        <v>-11133.686146301596</v>
      </c>
      <c r="BA1535" s="1">
        <f t="shared" si="545"/>
        <v>6.5852313167260377</v>
      </c>
      <c r="BB1535" s="1">
        <f t="shared" si="546"/>
        <v>74.086990905496179</v>
      </c>
      <c r="BC1535">
        <f t="shared" si="534"/>
        <v>1</v>
      </c>
      <c r="BD1535">
        <f t="shared" si="535"/>
        <v>1</v>
      </c>
      <c r="BE1535">
        <f t="shared" si="536"/>
        <v>1</v>
      </c>
      <c r="BF1535">
        <f t="shared" si="537"/>
        <v>1</v>
      </c>
      <c r="BG1535">
        <f t="shared" si="538"/>
        <v>1</v>
      </c>
      <c r="BH1535">
        <f t="shared" si="539"/>
        <v>1</v>
      </c>
      <c r="BI1535">
        <f t="shared" si="540"/>
        <v>1</v>
      </c>
      <c r="BJ1535">
        <f t="shared" si="541"/>
        <v>1</v>
      </c>
      <c r="BK1535">
        <f t="shared" si="542"/>
        <v>1</v>
      </c>
      <c r="BL1535">
        <f t="shared" si="543"/>
        <v>1</v>
      </c>
      <c r="BM1535">
        <f t="shared" si="547"/>
        <v>1</v>
      </c>
      <c r="BN1535">
        <f t="shared" si="548"/>
        <v>1</v>
      </c>
      <c r="BO1535">
        <f>IF(AND(AU1535&gt;'County Avg'!$E$3,'Gentrification Calcs'!AW1535&gt;'County Avg'!$E$4,'Gentrification Calcs'!AY1535&gt;'County Avg'!$E$5,'Gentrification Calcs'!BA1535&gt;'County Avg'!$E$6),1,0)</f>
        <v>0</v>
      </c>
      <c r="BP1535">
        <f>IF(AND(AV1535&gt;'County Avg'!$F$3,'Gentrification Calcs'!AX1535&gt;'County Avg'!$F$4,'Gentrification Calcs'!AZ1535&gt;'County Avg'!$F$5,'Gentrification Calcs'!BB1535&gt;'County Avg'!$F$6),1,0)</f>
        <v>0</v>
      </c>
      <c r="BQ1535">
        <f t="shared" si="549"/>
        <v>0</v>
      </c>
      <c r="BR1535">
        <f t="shared" si="550"/>
        <v>0</v>
      </c>
      <c r="BS1535">
        <f t="shared" si="551"/>
        <v>0</v>
      </c>
      <c r="BT1535">
        <f t="shared" si="552"/>
        <v>0</v>
      </c>
    </row>
    <row r="1536" spans="1:72" x14ac:dyDescent="0.25">
      <c r="A1536">
        <v>6037530500</v>
      </c>
      <c r="B1536">
        <v>4147.4451495597204</v>
      </c>
      <c r="C1536">
        <v>4576</v>
      </c>
      <c r="D1536">
        <v>4694</v>
      </c>
      <c r="E1536">
        <v>543.01599120000003</v>
      </c>
      <c r="F1536">
        <v>1137</v>
      </c>
      <c r="G1536">
        <v>1227</v>
      </c>
      <c r="H1536">
        <v>533.0831977698133</v>
      </c>
      <c r="I1536">
        <v>667.76620000000003</v>
      </c>
      <c r="J1536">
        <v>797.41359999999997</v>
      </c>
      <c r="K1536">
        <v>0.98170810143503062</v>
      </c>
      <c r="L1536">
        <v>0.58730536499560249</v>
      </c>
      <c r="M1536">
        <v>0.64988883455582724</v>
      </c>
      <c r="N1536">
        <v>2625.290023</v>
      </c>
      <c r="O1536">
        <v>2415</v>
      </c>
      <c r="P1536">
        <v>2615</v>
      </c>
      <c r="Q1536">
        <v>115.4443512</v>
      </c>
      <c r="R1536">
        <v>126</v>
      </c>
      <c r="S1536">
        <v>165</v>
      </c>
      <c r="T1536">
        <v>4.3973941998255175E-2</v>
      </c>
      <c r="U1536">
        <v>5.2173913043478258E-2</v>
      </c>
      <c r="V1536">
        <v>6.3097514340344163E-2</v>
      </c>
      <c r="W1536">
        <v>241.81553649902301</v>
      </c>
      <c r="X1536">
        <v>726</v>
      </c>
      <c r="Y1536">
        <v>747</v>
      </c>
      <c r="Z1536">
        <v>552.04254150390602</v>
      </c>
      <c r="AA1536">
        <v>1135</v>
      </c>
      <c r="AB1536">
        <v>1227</v>
      </c>
      <c r="AC1536">
        <v>0.43803786541568923</v>
      </c>
      <c r="AD1536">
        <v>0.63964757709251097</v>
      </c>
      <c r="AE1536">
        <v>0.60880195599022002</v>
      </c>
      <c r="AF1536">
        <v>458.92692032928898</v>
      </c>
      <c r="AG1536">
        <v>40</v>
      </c>
      <c r="AH1536">
        <v>13</v>
      </c>
      <c r="AI1536">
        <v>0.11065292096219939</v>
      </c>
      <c r="AJ1536">
        <v>8.7412587412587419E-3</v>
      </c>
      <c r="AK1536">
        <v>2.7694929697486153E-3</v>
      </c>
      <c r="AL1536">
        <f t="shared" si="544"/>
        <v>0.88934707903780064</v>
      </c>
      <c r="AM1536">
        <f t="shared" si="544"/>
        <v>0.99125874125874125</v>
      </c>
      <c r="AN1536">
        <f t="shared" si="544"/>
        <v>0.9972305070302514</v>
      </c>
      <c r="AO1536">
        <v>47143.048780487807</v>
      </c>
      <c r="AP1536">
        <v>39660.951777686969</v>
      </c>
      <c r="AQ1536">
        <v>33286</v>
      </c>
      <c r="AR1536">
        <v>761.95</v>
      </c>
      <c r="AS1536">
        <v>768.33847370502178</v>
      </c>
      <c r="AT1536">
        <v>867</v>
      </c>
      <c r="AU1536">
        <f t="shared" si="530"/>
        <v>-0.10191166222094065</v>
      </c>
      <c r="AV1536">
        <f t="shared" si="531"/>
        <v>-5.971765771510127E-3</v>
      </c>
      <c r="AW1536">
        <v>8.1999710452230826E-3</v>
      </c>
      <c r="AX1536">
        <v>1.0923601296865905E-2</v>
      </c>
      <c r="AY1536" s="1">
        <f t="shared" si="532"/>
        <v>-7482.0970028008378</v>
      </c>
      <c r="AZ1536" s="1">
        <f t="shared" si="533"/>
        <v>-6374.9517776869689</v>
      </c>
      <c r="BA1536" s="1">
        <f t="shared" si="545"/>
        <v>6.3884737050217382</v>
      </c>
      <c r="BB1536" s="1">
        <f t="shared" si="546"/>
        <v>98.661526294978216</v>
      </c>
      <c r="BC1536">
        <f t="shared" si="534"/>
        <v>1</v>
      </c>
      <c r="BD1536">
        <f t="shared" si="535"/>
        <v>1</v>
      </c>
      <c r="BE1536">
        <f t="shared" si="536"/>
        <v>1</v>
      </c>
      <c r="BF1536">
        <f t="shared" si="537"/>
        <v>1</v>
      </c>
      <c r="BG1536">
        <f t="shared" si="538"/>
        <v>1</v>
      </c>
      <c r="BH1536">
        <f t="shared" si="539"/>
        <v>1</v>
      </c>
      <c r="BI1536">
        <f t="shared" si="540"/>
        <v>0</v>
      </c>
      <c r="BJ1536">
        <f t="shared" si="541"/>
        <v>1</v>
      </c>
      <c r="BK1536">
        <f t="shared" si="542"/>
        <v>1</v>
      </c>
      <c r="BL1536">
        <f t="shared" si="543"/>
        <v>1</v>
      </c>
      <c r="BM1536">
        <f t="shared" si="547"/>
        <v>1</v>
      </c>
      <c r="BN1536">
        <f t="shared" si="548"/>
        <v>1</v>
      </c>
      <c r="BO1536">
        <f>IF(AND(AU1536&gt;'County Avg'!$E$3,'Gentrification Calcs'!AW1536&gt;'County Avg'!$E$4,'Gentrification Calcs'!AY1536&gt;'County Avg'!$E$5,'Gentrification Calcs'!BA1536&gt;'County Avg'!$E$6),1,0)</f>
        <v>0</v>
      </c>
      <c r="BP1536">
        <f>IF(AND(AV1536&gt;'County Avg'!$F$3,'Gentrification Calcs'!AX1536&gt;'County Avg'!$F$4,'Gentrification Calcs'!AZ1536&gt;'County Avg'!$F$5,'Gentrification Calcs'!BB1536&gt;'County Avg'!$F$6),1,0)</f>
        <v>0</v>
      </c>
      <c r="BQ1536">
        <f t="shared" si="549"/>
        <v>0</v>
      </c>
      <c r="BR1536">
        <f t="shared" si="550"/>
        <v>0</v>
      </c>
      <c r="BS1536">
        <f t="shared" si="551"/>
        <v>0</v>
      </c>
      <c r="BT1536">
        <f t="shared" si="552"/>
        <v>0</v>
      </c>
    </row>
    <row r="1537" spans="1:72" x14ac:dyDescent="0.25">
      <c r="A1537">
        <v>6037530601</v>
      </c>
      <c r="B1537">
        <v>4587.5732569378397</v>
      </c>
      <c r="C1537">
        <v>3489</v>
      </c>
      <c r="D1537">
        <v>3920</v>
      </c>
      <c r="E1537">
        <v>602.73650669999995</v>
      </c>
      <c r="F1537">
        <v>785</v>
      </c>
      <c r="G1537">
        <v>878</v>
      </c>
      <c r="H1537">
        <v>296.22012919003441</v>
      </c>
      <c r="I1537">
        <v>416.26659999999998</v>
      </c>
      <c r="J1537">
        <v>428.76139999999998</v>
      </c>
      <c r="K1537">
        <v>0.49145874838716558</v>
      </c>
      <c r="L1537">
        <v>0.53027592356687892</v>
      </c>
      <c r="M1537">
        <v>0.48833872437357628</v>
      </c>
      <c r="N1537">
        <v>2904.7500340000001</v>
      </c>
      <c r="O1537">
        <v>1897</v>
      </c>
      <c r="P1537">
        <v>2223</v>
      </c>
      <c r="Q1537">
        <v>130.6435668</v>
      </c>
      <c r="R1537">
        <v>88</v>
      </c>
      <c r="S1537">
        <v>127</v>
      </c>
      <c r="T1537">
        <v>4.4975837945028491E-2</v>
      </c>
      <c r="U1537">
        <v>4.6389035318924618E-2</v>
      </c>
      <c r="V1537">
        <v>5.7130004498425549E-2</v>
      </c>
      <c r="W1537">
        <v>267.272189885378</v>
      </c>
      <c r="X1537">
        <v>409</v>
      </c>
      <c r="Y1537">
        <v>520</v>
      </c>
      <c r="Z1537">
        <v>612.69115877151501</v>
      </c>
      <c r="AA1537">
        <v>821</v>
      </c>
      <c r="AB1537">
        <v>878</v>
      </c>
      <c r="AC1537">
        <v>0.43622661443536387</v>
      </c>
      <c r="AD1537">
        <v>0.49817295980511572</v>
      </c>
      <c r="AE1537">
        <v>0.592255125284738</v>
      </c>
      <c r="AF1537">
        <v>508.03824216530199</v>
      </c>
      <c r="AG1537">
        <v>25</v>
      </c>
      <c r="AH1537">
        <v>86</v>
      </c>
      <c r="AI1537">
        <v>0.11074226256703147</v>
      </c>
      <c r="AJ1537">
        <v>7.1653768988248785E-3</v>
      </c>
      <c r="AK1537">
        <v>2.1938775510204081E-2</v>
      </c>
      <c r="AL1537">
        <f t="shared" si="544"/>
        <v>0.88925773743296854</v>
      </c>
      <c r="AM1537">
        <f t="shared" si="544"/>
        <v>0.9928346231011751</v>
      </c>
      <c r="AN1537">
        <f t="shared" si="544"/>
        <v>0.97806122448979593</v>
      </c>
      <c r="AO1537">
        <v>46870.965005302227</v>
      </c>
      <c r="AP1537">
        <v>44429.660809154069</v>
      </c>
      <c r="AQ1537">
        <v>47548</v>
      </c>
      <c r="AR1537">
        <v>893.26111111111118</v>
      </c>
      <c r="AS1537">
        <v>854.91182285488344</v>
      </c>
      <c r="AT1537">
        <v>1148</v>
      </c>
      <c r="AU1537">
        <f t="shared" si="530"/>
        <v>-0.10357688566820659</v>
      </c>
      <c r="AV1537">
        <f t="shared" si="531"/>
        <v>1.4773398611379203E-2</v>
      </c>
      <c r="AW1537">
        <v>1.4131973738961273E-3</v>
      </c>
      <c r="AX1537">
        <v>1.0740969179500931E-2</v>
      </c>
      <c r="AY1537" s="1">
        <f t="shared" si="532"/>
        <v>-2441.3041961481576</v>
      </c>
      <c r="AZ1537" s="1">
        <f t="shared" si="533"/>
        <v>3118.3391908459307</v>
      </c>
      <c r="BA1537" s="1">
        <f t="shared" si="545"/>
        <v>-38.349288256227737</v>
      </c>
      <c r="BB1537" s="1">
        <f t="shared" si="546"/>
        <v>293.08817714511656</v>
      </c>
      <c r="BC1537">
        <f t="shared" si="534"/>
        <v>1</v>
      </c>
      <c r="BD1537">
        <f t="shared" si="535"/>
        <v>1</v>
      </c>
      <c r="BE1537">
        <f t="shared" si="536"/>
        <v>1</v>
      </c>
      <c r="BF1537">
        <f t="shared" si="537"/>
        <v>1</v>
      </c>
      <c r="BG1537">
        <f t="shared" si="538"/>
        <v>1</v>
      </c>
      <c r="BH1537">
        <f t="shared" si="539"/>
        <v>1</v>
      </c>
      <c r="BI1537">
        <f t="shared" si="540"/>
        <v>0</v>
      </c>
      <c r="BJ1537">
        <f t="shared" si="541"/>
        <v>0</v>
      </c>
      <c r="BK1537">
        <f t="shared" si="542"/>
        <v>1</v>
      </c>
      <c r="BL1537">
        <f t="shared" si="543"/>
        <v>1</v>
      </c>
      <c r="BM1537">
        <f t="shared" si="547"/>
        <v>1</v>
      </c>
      <c r="BN1537">
        <f t="shared" si="548"/>
        <v>1</v>
      </c>
      <c r="BO1537">
        <f>IF(AND(AU1537&gt;'County Avg'!$E$3,'Gentrification Calcs'!AW1537&gt;'County Avg'!$E$4,'Gentrification Calcs'!AY1537&gt;'County Avg'!$E$5,'Gentrification Calcs'!BA1537&gt;'County Avg'!$E$6),1,0)</f>
        <v>0</v>
      </c>
      <c r="BP1537">
        <f>IF(AND(AV1537&gt;'County Avg'!$F$3,'Gentrification Calcs'!AX1537&gt;'County Avg'!$F$4,'Gentrification Calcs'!AZ1537&gt;'County Avg'!$F$5,'Gentrification Calcs'!BB1537&gt;'County Avg'!$F$6),1,0)</f>
        <v>0</v>
      </c>
      <c r="BQ1537">
        <f t="shared" si="549"/>
        <v>0</v>
      </c>
      <c r="BR1537">
        <f t="shared" si="550"/>
        <v>0</v>
      </c>
      <c r="BS1537">
        <f t="shared" si="551"/>
        <v>0</v>
      </c>
      <c r="BT1537">
        <f t="shared" si="552"/>
        <v>0</v>
      </c>
    </row>
    <row r="1538" spans="1:72" x14ac:dyDescent="0.25">
      <c r="A1538">
        <v>6037530602</v>
      </c>
      <c r="B1538">
        <v>2143.48783215201</v>
      </c>
      <c r="C1538">
        <v>1602.1041359901401</v>
      </c>
      <c r="D1538">
        <v>1457</v>
      </c>
      <c r="E1538">
        <v>492.80063460000002</v>
      </c>
      <c r="F1538">
        <v>380.54968259999998</v>
      </c>
      <c r="G1538">
        <v>404</v>
      </c>
      <c r="H1538">
        <v>327.53794341773136</v>
      </c>
      <c r="I1538">
        <v>191.52755087321651</v>
      </c>
      <c r="J1538">
        <v>256.74419999999998</v>
      </c>
      <c r="K1538">
        <v>0.66464594487300066</v>
      </c>
      <c r="L1538">
        <v>0.50329184238088898</v>
      </c>
      <c r="M1538">
        <v>0.63550544554455435</v>
      </c>
      <c r="N1538">
        <v>983.11611000000005</v>
      </c>
      <c r="O1538">
        <v>861.97998050000001</v>
      </c>
      <c r="P1538">
        <v>857</v>
      </c>
      <c r="Q1538">
        <v>18.42015799</v>
      </c>
      <c r="R1538">
        <v>24.970451350000001</v>
      </c>
      <c r="S1538">
        <v>46</v>
      </c>
      <c r="T1538">
        <v>1.8736503046420425E-2</v>
      </c>
      <c r="U1538">
        <v>2.8968713792535697E-2</v>
      </c>
      <c r="V1538">
        <v>5.3675612602100353E-2</v>
      </c>
      <c r="W1538">
        <v>251.059891819954</v>
      </c>
      <c r="X1538">
        <v>127.848709106445</v>
      </c>
      <c r="Y1538">
        <v>124</v>
      </c>
      <c r="Z1538">
        <v>486.14749455451999</v>
      </c>
      <c r="AA1538">
        <v>353.58157348632801</v>
      </c>
      <c r="AB1538">
        <v>404</v>
      </c>
      <c r="AC1538">
        <v>0.51642741067710751</v>
      </c>
      <c r="AD1538">
        <v>0.36158193382605258</v>
      </c>
      <c r="AE1538">
        <v>0.30693069306930693</v>
      </c>
      <c r="AF1538">
        <v>50.267592652740497</v>
      </c>
      <c r="AG1538">
        <v>39.952720642089801</v>
      </c>
      <c r="AH1538">
        <v>2</v>
      </c>
      <c r="AI1538">
        <v>2.3451307676551188E-2</v>
      </c>
      <c r="AJ1538">
        <v>2.4937655265085519E-2</v>
      </c>
      <c r="AK1538">
        <v>1.3726835964310226E-3</v>
      </c>
      <c r="AL1538">
        <f t="shared" si="544"/>
        <v>0.97654869232344876</v>
      </c>
      <c r="AM1538">
        <f t="shared" si="544"/>
        <v>0.97506234473491449</v>
      </c>
      <c r="AN1538">
        <f t="shared" si="544"/>
        <v>0.99862731640356894</v>
      </c>
      <c r="AO1538">
        <v>46870.965005302227</v>
      </c>
      <c r="AP1538">
        <v>45686.497343686155</v>
      </c>
      <c r="AQ1538">
        <v>32500</v>
      </c>
      <c r="AR1538">
        <v>893.26111111111118</v>
      </c>
      <c r="AS1538">
        <v>934.72162910241207</v>
      </c>
      <c r="AT1538">
        <v>1047</v>
      </c>
      <c r="AU1538">
        <f t="shared" ref="AU1538:AU1601" si="553">AJ1538-AI1538</f>
        <v>1.4863475885343314E-3</v>
      </c>
      <c r="AV1538">
        <f t="shared" ref="AV1538:AV1601" si="554">AK1538-AJ1538</f>
        <v>-2.3564971668654497E-2</v>
      </c>
      <c r="AW1538">
        <v>1.0232210746115272E-2</v>
      </c>
      <c r="AX1538">
        <v>2.4706898809564656E-2</v>
      </c>
      <c r="AY1538" s="1">
        <f t="shared" ref="AY1538:AY1601" si="555">AP1538-AO1538</f>
        <v>-1184.4676616160723</v>
      </c>
      <c r="AZ1538" s="1">
        <f t="shared" ref="AZ1538:AZ1601" si="556">AQ1538-AP1538</f>
        <v>-13186.497343686155</v>
      </c>
      <c r="BA1538" s="1">
        <f t="shared" si="545"/>
        <v>41.46051799130089</v>
      </c>
      <c r="BB1538" s="1">
        <f t="shared" si="546"/>
        <v>112.27837089758793</v>
      </c>
      <c r="BC1538">
        <f t="shared" ref="BC1538:BC1601" si="557">IF(B1538&gt;500,1,0)</f>
        <v>1</v>
      </c>
      <c r="BD1538">
        <f t="shared" ref="BD1538:BD1601" si="558">IF(C1538&gt;500,1,0)</f>
        <v>1</v>
      </c>
      <c r="BE1538">
        <f t="shared" ref="BE1538:BE1601" si="559">IF(K1538&gt;MEDIAN(K$2:K$2348),1,0)</f>
        <v>1</v>
      </c>
      <c r="BF1538">
        <f t="shared" ref="BF1538:BF1601" si="560">IF(L1538&gt;MEDIAN(L$2:L$2348),1,0)</f>
        <v>1</v>
      </c>
      <c r="BG1538">
        <f t="shared" ref="BG1538:BG1601" si="561">IF(T1538&lt;MEDIAN(T$2:T$2348),1,0)</f>
        <v>1</v>
      </c>
      <c r="BH1538">
        <f t="shared" ref="BH1538:BH1601" si="562">IF(U1538&lt;MEDIAN(U$2:U$2348),1,0)</f>
        <v>1</v>
      </c>
      <c r="BI1538">
        <f t="shared" ref="BI1538:BI1601" si="563">IF(AC1538&gt;MEDIAN(AC$2:AC$2348),1,0)</f>
        <v>0</v>
      </c>
      <c r="BJ1538">
        <f t="shared" ref="BJ1538:BJ1601" si="564">IF(AD1538&gt;MEDIAN(AD$2:AD$2348),1,0)</f>
        <v>0</v>
      </c>
      <c r="BK1538">
        <f t="shared" ref="BK1538:BK1601" si="565">IF(AL1538&gt;MEDIAN(AL$2:AL$2348),1,0)</f>
        <v>1</v>
      </c>
      <c r="BL1538">
        <f t="shared" ref="BL1538:BL1601" si="566">IF(AM1538&gt;MEDIAN(AM$2:AM$2348),1,0)</f>
        <v>1</v>
      </c>
      <c r="BM1538">
        <f t="shared" si="547"/>
        <v>1</v>
      </c>
      <c r="BN1538">
        <f t="shared" si="548"/>
        <v>1</v>
      </c>
      <c r="BO1538">
        <f>IF(AND(AU1538&gt;'County Avg'!$E$3,'Gentrification Calcs'!AW1538&gt;'County Avg'!$E$4,'Gentrification Calcs'!AY1538&gt;'County Avg'!$E$5,'Gentrification Calcs'!BA1538&gt;'County Avg'!$E$6),1,0)</f>
        <v>0</v>
      </c>
      <c r="BP1538">
        <f>IF(AND(AV1538&gt;'County Avg'!$F$3,'Gentrification Calcs'!AX1538&gt;'County Avg'!$F$4,'Gentrification Calcs'!AZ1538&gt;'County Avg'!$F$5,'Gentrification Calcs'!BB1538&gt;'County Avg'!$F$6),1,0)</f>
        <v>0</v>
      </c>
      <c r="BQ1538">
        <f t="shared" si="549"/>
        <v>0</v>
      </c>
      <c r="BR1538">
        <f t="shared" si="550"/>
        <v>0</v>
      </c>
      <c r="BS1538">
        <f t="shared" si="551"/>
        <v>0</v>
      </c>
      <c r="BT1538">
        <f t="shared" si="552"/>
        <v>0</v>
      </c>
    </row>
    <row r="1539" spans="1:72" x14ac:dyDescent="0.25">
      <c r="A1539">
        <v>6037530700</v>
      </c>
      <c r="B1539">
        <v>5858.8652935974897</v>
      </c>
      <c r="C1539">
        <v>2100</v>
      </c>
      <c r="D1539">
        <v>2110</v>
      </c>
      <c r="E1539">
        <v>1265.373106</v>
      </c>
      <c r="F1539">
        <v>510</v>
      </c>
      <c r="G1539">
        <v>483</v>
      </c>
      <c r="H1539">
        <v>296.01953669960562</v>
      </c>
      <c r="I1539">
        <v>300.01519999999999</v>
      </c>
      <c r="J1539">
        <v>182.03440000000001</v>
      </c>
      <c r="K1539">
        <v>0.23393853978401657</v>
      </c>
      <c r="L1539">
        <v>0.58826509803921567</v>
      </c>
      <c r="M1539">
        <v>0.37688281573498966</v>
      </c>
      <c r="N1539">
        <v>2819.9031970000001</v>
      </c>
      <c r="O1539">
        <v>1198</v>
      </c>
      <c r="P1539">
        <v>1242</v>
      </c>
      <c r="Q1539">
        <v>121.3745752</v>
      </c>
      <c r="R1539">
        <v>70</v>
      </c>
      <c r="S1539">
        <v>63</v>
      </c>
      <c r="T1539">
        <v>4.3042107023080194E-2</v>
      </c>
      <c r="U1539">
        <v>5.8430717863105178E-2</v>
      </c>
      <c r="V1539">
        <v>5.0724637681159424E-2</v>
      </c>
      <c r="W1539">
        <v>704.69654703140304</v>
      </c>
      <c r="X1539">
        <v>275</v>
      </c>
      <c r="Y1539">
        <v>295</v>
      </c>
      <c r="Z1539">
        <v>1268.81388711929</v>
      </c>
      <c r="AA1539">
        <v>501</v>
      </c>
      <c r="AB1539">
        <v>483</v>
      </c>
      <c r="AC1539">
        <v>0.55539788316105465</v>
      </c>
      <c r="AD1539">
        <v>0.5489021956087824</v>
      </c>
      <c r="AE1539">
        <v>0.61076604554865421</v>
      </c>
      <c r="AF1539">
        <v>77.761202798600294</v>
      </c>
      <c r="AG1539">
        <v>30</v>
      </c>
      <c r="AH1539">
        <v>45</v>
      </c>
      <c r="AI1539">
        <v>1.3272399842265869E-2</v>
      </c>
      <c r="AJ1539">
        <v>1.4285714285714285E-2</v>
      </c>
      <c r="AK1539">
        <v>2.132701421800948E-2</v>
      </c>
      <c r="AL1539">
        <f t="shared" ref="AL1539:AN1602" si="567">IFERROR(1-AF1539/B1539,"")</f>
        <v>0.98672760015773409</v>
      </c>
      <c r="AM1539">
        <f t="shared" si="567"/>
        <v>0.98571428571428577</v>
      </c>
      <c r="AN1539">
        <f t="shared" si="567"/>
        <v>0.97867298578199047</v>
      </c>
      <c r="AO1539">
        <v>41102.788971367976</v>
      </c>
      <c r="AP1539">
        <v>42703.083367388645</v>
      </c>
      <c r="AQ1539">
        <v>53967</v>
      </c>
      <c r="AR1539">
        <v>793.05000000000007</v>
      </c>
      <c r="AS1539">
        <v>818.38869118228558</v>
      </c>
      <c r="AT1539">
        <v>1014</v>
      </c>
      <c r="AU1539">
        <f t="shared" si="553"/>
        <v>1.0133144434484164E-3</v>
      </c>
      <c r="AV1539">
        <f t="shared" si="554"/>
        <v>7.041299932295195E-3</v>
      </c>
      <c r="AW1539">
        <v>1.5388610840024984E-2</v>
      </c>
      <c r="AX1539">
        <v>-7.7060801819457542E-3</v>
      </c>
      <c r="AY1539" s="1">
        <f t="shared" si="555"/>
        <v>1600.2943960206685</v>
      </c>
      <c r="AZ1539" s="1">
        <f t="shared" si="556"/>
        <v>11263.916632611355</v>
      </c>
      <c r="BA1539" s="1">
        <f t="shared" ref="BA1539:BA1602" si="568">AS1539-AR1539</f>
        <v>25.338691182285515</v>
      </c>
      <c r="BB1539" s="1">
        <f t="shared" ref="BB1539:BB1602" si="569">AT1539-AS1539</f>
        <v>195.61130881771442</v>
      </c>
      <c r="BC1539">
        <f t="shared" si="557"/>
        <v>1</v>
      </c>
      <c r="BD1539">
        <f t="shared" si="558"/>
        <v>1</v>
      </c>
      <c r="BE1539">
        <f t="shared" si="559"/>
        <v>0</v>
      </c>
      <c r="BF1539">
        <f t="shared" si="560"/>
        <v>1</v>
      </c>
      <c r="BG1539">
        <f t="shared" si="561"/>
        <v>1</v>
      </c>
      <c r="BH1539">
        <f t="shared" si="562"/>
        <v>1</v>
      </c>
      <c r="BI1539">
        <f t="shared" si="563"/>
        <v>1</v>
      </c>
      <c r="BJ1539">
        <f t="shared" si="564"/>
        <v>1</v>
      </c>
      <c r="BK1539">
        <f t="shared" si="565"/>
        <v>1</v>
      </c>
      <c r="BL1539">
        <f t="shared" si="566"/>
        <v>1</v>
      </c>
      <c r="BM1539">
        <f t="shared" ref="BM1539:BM1602" si="570">IF(AND(SUM(BE1539,BG1539,BI1539,BK1539)&gt;2,BC1539=1),1,0)</f>
        <v>1</v>
      </c>
      <c r="BN1539">
        <f t="shared" ref="BN1539:BN1602" si="571">IF(AND(SUM(BF1539,BH1539,BJ1539,BL1539)&gt;2,BD1539=1),1,0)</f>
        <v>1</v>
      </c>
      <c r="BO1539">
        <f>IF(AND(AU1539&gt;'County Avg'!$E$3,'Gentrification Calcs'!AW1539&gt;'County Avg'!$E$4,'Gentrification Calcs'!AY1539&gt;'County Avg'!$E$5,'Gentrification Calcs'!BA1539&gt;'County Avg'!$E$6),1,0)</f>
        <v>0</v>
      </c>
      <c r="BP1539">
        <f>IF(AND(AV1539&gt;'County Avg'!$F$3,'Gentrification Calcs'!AX1539&gt;'County Avg'!$F$4,'Gentrification Calcs'!AZ1539&gt;'County Avg'!$F$5,'Gentrification Calcs'!BB1539&gt;'County Avg'!$F$6),1,0)</f>
        <v>0</v>
      </c>
      <c r="BQ1539">
        <f t="shared" ref="BQ1539:BQ1602" si="572">IF(AND(BM1539=1,BO1539=1),1,0)</f>
        <v>0</v>
      </c>
      <c r="BR1539">
        <f t="shared" ref="BR1539:BR1602" si="573">IF(AND(BN1539=1,BP1539=1),1,0)</f>
        <v>0</v>
      </c>
      <c r="BS1539">
        <f t="shared" ref="BS1539:BS1602" si="574">IF(OR(BQ1539=1,BR1539=1),1,0)</f>
        <v>0</v>
      </c>
      <c r="BT1539">
        <f t="shared" ref="BT1539:BT1602" si="575">IF(BQ1539+BR1539&gt;1,1,0)</f>
        <v>0</v>
      </c>
    </row>
    <row r="1540" spans="1:72" x14ac:dyDescent="0.25">
      <c r="A1540">
        <v>6037530801</v>
      </c>
      <c r="B1540">
        <v>4272.2022354538703</v>
      </c>
      <c r="C1540">
        <v>6172</v>
      </c>
      <c r="D1540">
        <v>5943</v>
      </c>
      <c r="E1540">
        <v>922.21954349999999</v>
      </c>
      <c r="F1540">
        <v>1376</v>
      </c>
      <c r="G1540">
        <v>1485</v>
      </c>
      <c r="H1540">
        <v>699.35380911927905</v>
      </c>
      <c r="I1540">
        <v>675.02080000000001</v>
      </c>
      <c r="J1540">
        <v>908.51980000000003</v>
      </c>
      <c r="K1540">
        <v>0.75833765836830702</v>
      </c>
      <c r="L1540">
        <v>0.49056744186046514</v>
      </c>
      <c r="M1540">
        <v>0.61179784511784518</v>
      </c>
      <c r="N1540">
        <v>2055.8252299999999</v>
      </c>
      <c r="O1540">
        <v>3161</v>
      </c>
      <c r="P1540">
        <v>3305</v>
      </c>
      <c r="Q1540">
        <v>88.960083010000005</v>
      </c>
      <c r="R1540">
        <v>110</v>
      </c>
      <c r="S1540">
        <v>237</v>
      </c>
      <c r="T1540">
        <v>4.3272201212356955E-2</v>
      </c>
      <c r="U1540">
        <v>3.4799114204365704E-2</v>
      </c>
      <c r="V1540">
        <v>7.170953101361574E-2</v>
      </c>
      <c r="W1540">
        <v>512.57952880859398</v>
      </c>
      <c r="X1540">
        <v>817</v>
      </c>
      <c r="Y1540">
        <v>870</v>
      </c>
      <c r="Z1540">
        <v>924.76129150390602</v>
      </c>
      <c r="AA1540">
        <v>1364</v>
      </c>
      <c r="AB1540">
        <v>1485</v>
      </c>
      <c r="AC1540">
        <v>0.55428307122912157</v>
      </c>
      <c r="AD1540">
        <v>0.59897360703812319</v>
      </c>
      <c r="AE1540">
        <v>0.58585858585858586</v>
      </c>
      <c r="AF1540">
        <v>56.765007392247803</v>
      </c>
      <c r="AG1540">
        <v>78</v>
      </c>
      <c r="AH1540">
        <v>88</v>
      </c>
      <c r="AI1540">
        <v>1.3287059990084294E-2</v>
      </c>
      <c r="AJ1540">
        <v>1.2637718729747246E-2</v>
      </c>
      <c r="AK1540">
        <v>1.4807336362106681E-2</v>
      </c>
      <c r="AL1540">
        <f t="shared" si="567"/>
        <v>0.98671294000991572</v>
      </c>
      <c r="AM1540">
        <f t="shared" si="567"/>
        <v>0.98736228127025272</v>
      </c>
      <c r="AN1540">
        <f t="shared" si="567"/>
        <v>0.98519266363789337</v>
      </c>
      <c r="AO1540">
        <v>44721.503181336164</v>
      </c>
      <c r="AP1540">
        <v>47632.566816510021</v>
      </c>
      <c r="AQ1540">
        <v>38638</v>
      </c>
      <c r="AR1540">
        <v>869.07222222222231</v>
      </c>
      <c r="AS1540">
        <v>803.50889679715306</v>
      </c>
      <c r="AT1540">
        <v>999</v>
      </c>
      <c r="AU1540">
        <f t="shared" si="553"/>
        <v>-6.4934126033704825E-4</v>
      </c>
      <c r="AV1540">
        <f t="shared" si="554"/>
        <v>2.1696176323594343E-3</v>
      </c>
      <c r="AW1540">
        <v>-8.4730870079912507E-3</v>
      </c>
      <c r="AX1540">
        <v>3.6910416809250036E-2</v>
      </c>
      <c r="AY1540" s="1">
        <f t="shared" si="555"/>
        <v>2911.0636351738576</v>
      </c>
      <c r="AZ1540" s="1">
        <f t="shared" si="556"/>
        <v>-8994.5668165100215</v>
      </c>
      <c r="BA1540" s="1">
        <f t="shared" si="568"/>
        <v>-65.563325425069252</v>
      </c>
      <c r="BB1540" s="1">
        <f t="shared" si="569"/>
        <v>195.49110320284694</v>
      </c>
      <c r="BC1540">
        <f t="shared" si="557"/>
        <v>1</v>
      </c>
      <c r="BD1540">
        <f t="shared" si="558"/>
        <v>1</v>
      </c>
      <c r="BE1540">
        <f t="shared" si="559"/>
        <v>1</v>
      </c>
      <c r="BF1540">
        <f t="shared" si="560"/>
        <v>1</v>
      </c>
      <c r="BG1540">
        <f t="shared" si="561"/>
        <v>1</v>
      </c>
      <c r="BH1540">
        <f t="shared" si="562"/>
        <v>1</v>
      </c>
      <c r="BI1540">
        <f t="shared" si="563"/>
        <v>1</v>
      </c>
      <c r="BJ1540">
        <f t="shared" si="564"/>
        <v>1</v>
      </c>
      <c r="BK1540">
        <f t="shared" si="565"/>
        <v>1</v>
      </c>
      <c r="BL1540">
        <f t="shared" si="566"/>
        <v>1</v>
      </c>
      <c r="BM1540">
        <f t="shared" si="570"/>
        <v>1</v>
      </c>
      <c r="BN1540">
        <f t="shared" si="571"/>
        <v>1</v>
      </c>
      <c r="BO1540">
        <f>IF(AND(AU1540&gt;'County Avg'!$E$3,'Gentrification Calcs'!AW1540&gt;'County Avg'!$E$4,'Gentrification Calcs'!AY1540&gt;'County Avg'!$E$5,'Gentrification Calcs'!BA1540&gt;'County Avg'!$E$6),1,0)</f>
        <v>0</v>
      </c>
      <c r="BP1540">
        <f>IF(AND(AV1540&gt;'County Avg'!$F$3,'Gentrification Calcs'!AX1540&gt;'County Avg'!$F$4,'Gentrification Calcs'!AZ1540&gt;'County Avg'!$F$5,'Gentrification Calcs'!BB1540&gt;'County Avg'!$F$6),1,0)</f>
        <v>0</v>
      </c>
      <c r="BQ1540">
        <f t="shared" si="572"/>
        <v>0</v>
      </c>
      <c r="BR1540">
        <f t="shared" si="573"/>
        <v>0</v>
      </c>
      <c r="BS1540">
        <f t="shared" si="574"/>
        <v>0</v>
      </c>
      <c r="BT1540">
        <f t="shared" si="575"/>
        <v>0</v>
      </c>
    </row>
    <row r="1541" spans="1:72" x14ac:dyDescent="0.25">
      <c r="A1541">
        <v>6037530802</v>
      </c>
      <c r="B1541">
        <v>3528.2640474046402</v>
      </c>
      <c r="C1541">
        <v>3672</v>
      </c>
      <c r="D1541">
        <v>3344</v>
      </c>
      <c r="E1541">
        <v>836.99564299999997</v>
      </c>
      <c r="F1541">
        <v>834</v>
      </c>
      <c r="G1541">
        <v>856</v>
      </c>
      <c r="H1541">
        <v>508.98589577544698</v>
      </c>
      <c r="I1541">
        <v>454.76060000000001</v>
      </c>
      <c r="J1541">
        <v>402.0718</v>
      </c>
      <c r="K1541">
        <v>0.60811056787716988</v>
      </c>
      <c r="L1541">
        <v>0.5452764988009593</v>
      </c>
      <c r="M1541">
        <v>0.46971004672897193</v>
      </c>
      <c r="N1541">
        <v>1785.3160700000001</v>
      </c>
      <c r="O1541">
        <v>1902</v>
      </c>
      <c r="P1541">
        <v>1888</v>
      </c>
      <c r="Q1541">
        <v>70.123825100000005</v>
      </c>
      <c r="R1541">
        <v>58</v>
      </c>
      <c r="S1541">
        <v>150</v>
      </c>
      <c r="T1541">
        <v>3.927810110396867E-2</v>
      </c>
      <c r="U1541">
        <v>3.0494216614090432E-2</v>
      </c>
      <c r="V1541">
        <v>7.9449152542372878E-2</v>
      </c>
      <c r="W1541">
        <v>523.49215993657697</v>
      </c>
      <c r="X1541">
        <v>417</v>
      </c>
      <c r="Y1541">
        <v>477</v>
      </c>
      <c r="Z1541">
        <v>836.99584495276201</v>
      </c>
      <c r="AA1541">
        <v>846</v>
      </c>
      <c r="AB1541">
        <v>856</v>
      </c>
      <c r="AC1541">
        <v>0.6254417666387837</v>
      </c>
      <c r="AD1541">
        <v>0.49290780141843971</v>
      </c>
      <c r="AE1541">
        <v>0.55724299065420557</v>
      </c>
      <c r="AF1541">
        <v>34.164126697413202</v>
      </c>
      <c r="AG1541">
        <v>43</v>
      </c>
      <c r="AH1541">
        <v>16</v>
      </c>
      <c r="AI1541">
        <v>9.6829846741612307E-3</v>
      </c>
      <c r="AJ1541">
        <v>1.1710239651416121E-2</v>
      </c>
      <c r="AK1541">
        <v>4.7846889952153108E-3</v>
      </c>
      <c r="AL1541">
        <f t="shared" si="567"/>
        <v>0.99031701532583882</v>
      </c>
      <c r="AM1541">
        <f t="shared" si="567"/>
        <v>0.98828976034858385</v>
      </c>
      <c r="AN1541">
        <f t="shared" si="567"/>
        <v>0.99521531100478466</v>
      </c>
      <c r="AO1541">
        <v>46854.639978791092</v>
      </c>
      <c r="AP1541">
        <v>42100.528810788725</v>
      </c>
      <c r="AQ1541">
        <v>48716</v>
      </c>
      <c r="AR1541">
        <v>881.16666666666674</v>
      </c>
      <c r="AS1541">
        <v>741.28430209569001</v>
      </c>
      <c r="AT1541">
        <v>998</v>
      </c>
      <c r="AU1541">
        <f t="shared" si="553"/>
        <v>2.0272549772548908E-3</v>
      </c>
      <c r="AV1541">
        <f t="shared" si="554"/>
        <v>-6.9255506562008106E-3</v>
      </c>
      <c r="AW1541">
        <v>-8.7838844898782374E-3</v>
      </c>
      <c r="AX1541">
        <v>4.8954935928282442E-2</v>
      </c>
      <c r="AY1541" s="1">
        <f t="shared" si="555"/>
        <v>-4754.1111680023678</v>
      </c>
      <c r="AZ1541" s="1">
        <f t="shared" si="556"/>
        <v>6615.4711892112755</v>
      </c>
      <c r="BA1541" s="1">
        <f t="shared" si="568"/>
        <v>-139.88236457097673</v>
      </c>
      <c r="BB1541" s="1">
        <f t="shared" si="569"/>
        <v>256.71569790430999</v>
      </c>
      <c r="BC1541">
        <f t="shared" si="557"/>
        <v>1</v>
      </c>
      <c r="BD1541">
        <f t="shared" si="558"/>
        <v>1</v>
      </c>
      <c r="BE1541">
        <f t="shared" si="559"/>
        <v>1</v>
      </c>
      <c r="BF1541">
        <f t="shared" si="560"/>
        <v>1</v>
      </c>
      <c r="BG1541">
        <f t="shared" si="561"/>
        <v>1</v>
      </c>
      <c r="BH1541">
        <f t="shared" si="562"/>
        <v>1</v>
      </c>
      <c r="BI1541">
        <f t="shared" si="563"/>
        <v>1</v>
      </c>
      <c r="BJ1541">
        <f t="shared" si="564"/>
        <v>0</v>
      </c>
      <c r="BK1541">
        <f t="shared" si="565"/>
        <v>1</v>
      </c>
      <c r="BL1541">
        <f t="shared" si="566"/>
        <v>1</v>
      </c>
      <c r="BM1541">
        <f t="shared" si="570"/>
        <v>1</v>
      </c>
      <c r="BN1541">
        <f t="shared" si="571"/>
        <v>1</v>
      </c>
      <c r="BO1541">
        <f>IF(AND(AU1541&gt;'County Avg'!$E$3,'Gentrification Calcs'!AW1541&gt;'County Avg'!$E$4,'Gentrification Calcs'!AY1541&gt;'County Avg'!$E$5,'Gentrification Calcs'!BA1541&gt;'County Avg'!$E$6),1,0)</f>
        <v>0</v>
      </c>
      <c r="BP1541">
        <f>IF(AND(AV1541&gt;'County Avg'!$F$3,'Gentrification Calcs'!AX1541&gt;'County Avg'!$F$4,'Gentrification Calcs'!AZ1541&gt;'County Avg'!$F$5,'Gentrification Calcs'!BB1541&gt;'County Avg'!$F$6),1,0)</f>
        <v>1</v>
      </c>
      <c r="BQ1541">
        <f t="shared" si="572"/>
        <v>0</v>
      </c>
      <c r="BR1541">
        <f t="shared" si="573"/>
        <v>1</v>
      </c>
      <c r="BS1541">
        <f t="shared" si="574"/>
        <v>1</v>
      </c>
      <c r="BT1541">
        <f t="shared" si="575"/>
        <v>0</v>
      </c>
    </row>
    <row r="1542" spans="1:72" x14ac:dyDescent="0.25">
      <c r="A1542">
        <v>6037530901</v>
      </c>
      <c r="B1542">
        <v>4221.1249088752102</v>
      </c>
      <c r="C1542">
        <v>3954</v>
      </c>
      <c r="D1542">
        <v>4089</v>
      </c>
      <c r="E1542">
        <v>1001.447327</v>
      </c>
      <c r="F1542">
        <v>868</v>
      </c>
      <c r="G1542">
        <v>931</v>
      </c>
      <c r="H1542">
        <v>482.68079891488679</v>
      </c>
      <c r="I1542">
        <v>525.76700000000005</v>
      </c>
      <c r="J1542">
        <v>503.81600000000003</v>
      </c>
      <c r="K1542">
        <v>0.48198321159919261</v>
      </c>
      <c r="L1542">
        <v>0.60572235023041476</v>
      </c>
      <c r="M1542">
        <v>0.54115574650913001</v>
      </c>
      <c r="N1542">
        <v>2135.9121</v>
      </c>
      <c r="O1542">
        <v>1978</v>
      </c>
      <c r="P1542">
        <v>2369</v>
      </c>
      <c r="Q1542">
        <v>83.953666690000006</v>
      </c>
      <c r="R1542">
        <v>43</v>
      </c>
      <c r="S1542">
        <v>100</v>
      </c>
      <c r="T1542">
        <v>3.930576857071974E-2</v>
      </c>
      <c r="U1542">
        <v>2.1739130434782608E-2</v>
      </c>
      <c r="V1542">
        <v>4.2211903756859431E-2</v>
      </c>
      <c r="W1542">
        <v>626.381591796875</v>
      </c>
      <c r="X1542">
        <v>559</v>
      </c>
      <c r="Y1542">
        <v>544</v>
      </c>
      <c r="Z1542">
        <v>1001.44732666016</v>
      </c>
      <c r="AA1542">
        <v>872</v>
      </c>
      <c r="AB1542">
        <v>931</v>
      </c>
      <c r="AC1542">
        <v>0.62547632323895241</v>
      </c>
      <c r="AD1542">
        <v>0.64105504587155959</v>
      </c>
      <c r="AE1542">
        <v>0.58431793770139639</v>
      </c>
      <c r="AF1542">
        <v>40.886525657450697</v>
      </c>
      <c r="AG1542">
        <v>43</v>
      </c>
      <c r="AH1542">
        <v>14</v>
      </c>
      <c r="AI1542">
        <v>9.6861681518791154E-3</v>
      </c>
      <c r="AJ1542">
        <v>1.0875063227111785E-2</v>
      </c>
      <c r="AK1542">
        <v>3.4238200048911714E-3</v>
      </c>
      <c r="AL1542">
        <f t="shared" si="567"/>
        <v>0.99031383184812083</v>
      </c>
      <c r="AM1542">
        <f t="shared" si="567"/>
        <v>0.98912493677288826</v>
      </c>
      <c r="AN1542">
        <f t="shared" si="567"/>
        <v>0.99657617999510884</v>
      </c>
      <c r="AO1542">
        <v>41900.901378579008</v>
      </c>
      <c r="AP1542">
        <v>36698.508377605234</v>
      </c>
      <c r="AQ1542">
        <v>39904</v>
      </c>
      <c r="AR1542">
        <v>748.12777777777785</v>
      </c>
      <c r="AS1542">
        <v>802.15618821668647</v>
      </c>
      <c r="AT1542">
        <v>1059</v>
      </c>
      <c r="AU1542">
        <f t="shared" si="553"/>
        <v>1.1888950752326696E-3</v>
      </c>
      <c r="AV1542">
        <f t="shared" si="554"/>
        <v>-7.4512432222206132E-3</v>
      </c>
      <c r="AW1542">
        <v>-1.7566638135937132E-2</v>
      </c>
      <c r="AX1542">
        <v>2.0472773322076823E-2</v>
      </c>
      <c r="AY1542" s="1">
        <f t="shared" si="555"/>
        <v>-5202.3930009737742</v>
      </c>
      <c r="AZ1542" s="1">
        <f t="shared" si="556"/>
        <v>3205.4916223947657</v>
      </c>
      <c r="BA1542" s="1">
        <f t="shared" si="568"/>
        <v>54.028410438908622</v>
      </c>
      <c r="BB1542" s="1">
        <f t="shared" si="569"/>
        <v>256.84381178331353</v>
      </c>
      <c r="BC1542">
        <f t="shared" si="557"/>
        <v>1</v>
      </c>
      <c r="BD1542">
        <f t="shared" si="558"/>
        <v>1</v>
      </c>
      <c r="BE1542">
        <f t="shared" si="559"/>
        <v>1</v>
      </c>
      <c r="BF1542">
        <f t="shared" si="560"/>
        <v>1</v>
      </c>
      <c r="BG1542">
        <f t="shared" si="561"/>
        <v>1</v>
      </c>
      <c r="BH1542">
        <f t="shared" si="562"/>
        <v>1</v>
      </c>
      <c r="BI1542">
        <f t="shared" si="563"/>
        <v>1</v>
      </c>
      <c r="BJ1542">
        <f t="shared" si="564"/>
        <v>1</v>
      </c>
      <c r="BK1542">
        <f t="shared" si="565"/>
        <v>1</v>
      </c>
      <c r="BL1542">
        <f t="shared" si="566"/>
        <v>1</v>
      </c>
      <c r="BM1542">
        <f t="shared" si="570"/>
        <v>1</v>
      </c>
      <c r="BN1542">
        <f t="shared" si="571"/>
        <v>1</v>
      </c>
      <c r="BO1542">
        <f>IF(AND(AU1542&gt;'County Avg'!$E$3,'Gentrification Calcs'!AW1542&gt;'County Avg'!$E$4,'Gentrification Calcs'!AY1542&gt;'County Avg'!$E$5,'Gentrification Calcs'!BA1542&gt;'County Avg'!$E$6),1,0)</f>
        <v>0</v>
      </c>
      <c r="BP1542">
        <f>IF(AND(AV1542&gt;'County Avg'!$F$3,'Gentrification Calcs'!AX1542&gt;'County Avg'!$F$4,'Gentrification Calcs'!AZ1542&gt;'County Avg'!$F$5,'Gentrification Calcs'!BB1542&gt;'County Avg'!$F$6),1,0)</f>
        <v>0</v>
      </c>
      <c r="BQ1542">
        <f t="shared" si="572"/>
        <v>0</v>
      </c>
      <c r="BR1542">
        <f t="shared" si="573"/>
        <v>0</v>
      </c>
      <c r="BS1542">
        <f t="shared" si="574"/>
        <v>0</v>
      </c>
      <c r="BT1542">
        <f t="shared" si="575"/>
        <v>0</v>
      </c>
    </row>
    <row r="1543" spans="1:72" x14ac:dyDescent="0.25">
      <c r="A1543">
        <v>6037530902</v>
      </c>
      <c r="B1543">
        <v>5632.0578884675297</v>
      </c>
      <c r="C1543">
        <v>4010</v>
      </c>
      <c r="D1543">
        <v>4690</v>
      </c>
      <c r="E1543">
        <v>1257.8164059999999</v>
      </c>
      <c r="F1543">
        <v>1067</v>
      </c>
      <c r="G1543">
        <v>1183</v>
      </c>
      <c r="H1543">
        <v>577.51923108164362</v>
      </c>
      <c r="I1543">
        <v>661.26739999999995</v>
      </c>
      <c r="J1543">
        <v>832.90800000000002</v>
      </c>
      <c r="K1543">
        <v>0.45914429826704267</v>
      </c>
      <c r="L1543">
        <v>0.61974451733833169</v>
      </c>
      <c r="M1543">
        <v>0.70406424344885887</v>
      </c>
      <c r="N1543">
        <v>2758.317368</v>
      </c>
      <c r="O1543">
        <v>2154</v>
      </c>
      <c r="P1543">
        <v>2605</v>
      </c>
      <c r="Q1543">
        <v>53.272224430000001</v>
      </c>
      <c r="R1543">
        <v>72</v>
      </c>
      <c r="S1543">
        <v>82</v>
      </c>
      <c r="T1543">
        <v>1.9313304932936926E-2</v>
      </c>
      <c r="U1543">
        <v>3.3426183844011144E-2</v>
      </c>
      <c r="V1543">
        <v>3.1477927063339732E-2</v>
      </c>
      <c r="W1543">
        <v>736.93243408203102</v>
      </c>
      <c r="X1543">
        <v>717</v>
      </c>
      <c r="Y1543">
        <v>846</v>
      </c>
      <c r="Z1543">
        <v>1237.09936523438</v>
      </c>
      <c r="AA1543">
        <v>1070</v>
      </c>
      <c r="AB1543">
        <v>1183</v>
      </c>
      <c r="AC1543">
        <v>0.59569380988439224</v>
      </c>
      <c r="AD1543">
        <v>0.67009345794392527</v>
      </c>
      <c r="AE1543">
        <v>0.71513102282333052</v>
      </c>
      <c r="AF1543">
        <v>45.380042541514499</v>
      </c>
      <c r="AG1543">
        <v>76</v>
      </c>
      <c r="AH1543">
        <v>34</v>
      </c>
      <c r="AI1543">
        <v>8.0574531441583441E-3</v>
      </c>
      <c r="AJ1543">
        <v>1.8952618453865335E-2</v>
      </c>
      <c r="AK1543">
        <v>7.2494669509594887E-3</v>
      </c>
      <c r="AL1543">
        <f t="shared" si="567"/>
        <v>0.9919425468558416</v>
      </c>
      <c r="AM1543">
        <f t="shared" si="567"/>
        <v>0.98104738154613469</v>
      </c>
      <c r="AN1543">
        <f t="shared" si="567"/>
        <v>0.99275053304904048</v>
      </c>
      <c r="AO1543">
        <v>41900.901378579008</v>
      </c>
      <c r="AP1543">
        <v>31128.723334695551</v>
      </c>
      <c r="AQ1543">
        <v>21996</v>
      </c>
      <c r="AR1543">
        <v>748.12777777777785</v>
      </c>
      <c r="AS1543">
        <v>683.11783313562682</v>
      </c>
      <c r="AT1543">
        <v>938</v>
      </c>
      <c r="AU1543">
        <f t="shared" si="553"/>
        <v>1.0895165309706991E-2</v>
      </c>
      <c r="AV1543">
        <f t="shared" si="554"/>
        <v>-1.1703151502905847E-2</v>
      </c>
      <c r="AW1543">
        <v>1.4112878911074218E-2</v>
      </c>
      <c r="AX1543">
        <v>-1.9482567806714118E-3</v>
      </c>
      <c r="AY1543" s="1">
        <f t="shared" si="555"/>
        <v>-10772.178043883458</v>
      </c>
      <c r="AZ1543" s="1">
        <f t="shared" si="556"/>
        <v>-9132.7233346955509</v>
      </c>
      <c r="BA1543" s="1">
        <f t="shared" si="568"/>
        <v>-65.009944642151027</v>
      </c>
      <c r="BB1543" s="1">
        <f t="shared" si="569"/>
        <v>254.88216686437318</v>
      </c>
      <c r="BC1543">
        <f t="shared" si="557"/>
        <v>1</v>
      </c>
      <c r="BD1543">
        <f t="shared" si="558"/>
        <v>1</v>
      </c>
      <c r="BE1543">
        <f t="shared" si="559"/>
        <v>1</v>
      </c>
      <c r="BF1543">
        <f t="shared" si="560"/>
        <v>1</v>
      </c>
      <c r="BG1543">
        <f t="shared" si="561"/>
        <v>1</v>
      </c>
      <c r="BH1543">
        <f t="shared" si="562"/>
        <v>1</v>
      </c>
      <c r="BI1543">
        <f t="shared" si="563"/>
        <v>1</v>
      </c>
      <c r="BJ1543">
        <f t="shared" si="564"/>
        <v>1</v>
      </c>
      <c r="BK1543">
        <f t="shared" si="565"/>
        <v>1</v>
      </c>
      <c r="BL1543">
        <f t="shared" si="566"/>
        <v>1</v>
      </c>
      <c r="BM1543">
        <f t="shared" si="570"/>
        <v>1</v>
      </c>
      <c r="BN1543">
        <f t="shared" si="571"/>
        <v>1</v>
      </c>
      <c r="BO1543">
        <f>IF(AND(AU1543&gt;'County Avg'!$E$3,'Gentrification Calcs'!AW1543&gt;'County Avg'!$E$4,'Gentrification Calcs'!AY1543&gt;'County Avg'!$E$5,'Gentrification Calcs'!BA1543&gt;'County Avg'!$E$6),1,0)</f>
        <v>0</v>
      </c>
      <c r="BP1543">
        <f>IF(AND(AV1543&gt;'County Avg'!$F$3,'Gentrification Calcs'!AX1543&gt;'County Avg'!$F$4,'Gentrification Calcs'!AZ1543&gt;'County Avg'!$F$5,'Gentrification Calcs'!BB1543&gt;'County Avg'!$F$6),1,0)</f>
        <v>0</v>
      </c>
      <c r="BQ1543">
        <f t="shared" si="572"/>
        <v>0</v>
      </c>
      <c r="BR1543">
        <f t="shared" si="573"/>
        <v>0</v>
      </c>
      <c r="BS1543">
        <f t="shared" si="574"/>
        <v>0</v>
      </c>
      <c r="BT1543">
        <f t="shared" si="575"/>
        <v>0</v>
      </c>
    </row>
    <row r="1544" spans="1:72" x14ac:dyDescent="0.25">
      <c r="A1544">
        <v>6037531000</v>
      </c>
      <c r="B1544">
        <v>4689.7260379721602</v>
      </c>
      <c r="C1544">
        <v>5506.5329841971397</v>
      </c>
      <c r="D1544">
        <v>5151</v>
      </c>
      <c r="E1544">
        <v>1116.7578699999999</v>
      </c>
      <c r="F1544">
        <v>1262.9754640000001</v>
      </c>
      <c r="G1544">
        <v>1291</v>
      </c>
      <c r="H1544">
        <v>689.79243099364351</v>
      </c>
      <c r="I1544">
        <v>709.19490290287388</v>
      </c>
      <c r="J1544">
        <v>691.65219999999999</v>
      </c>
      <c r="K1544">
        <v>0.6176741167659231</v>
      </c>
      <c r="L1544">
        <v>0.56152706296982646</v>
      </c>
      <c r="M1544">
        <v>0.53574918667699456</v>
      </c>
      <c r="N1544">
        <v>2367.343351</v>
      </c>
      <c r="O1544">
        <v>2944.611328</v>
      </c>
      <c r="P1544">
        <v>3074</v>
      </c>
      <c r="Q1544">
        <v>57.482257959999998</v>
      </c>
      <c r="R1544">
        <v>137.88813780000001</v>
      </c>
      <c r="S1544">
        <v>144</v>
      </c>
      <c r="T1544">
        <v>2.4281335420026275E-2</v>
      </c>
      <c r="U1544">
        <v>4.6827279542408937E-2</v>
      </c>
      <c r="V1544">
        <v>4.6844502277163302E-2</v>
      </c>
      <c r="W1544">
        <v>777.79653644561802</v>
      </c>
      <c r="X1544">
        <v>761.38232421875</v>
      </c>
      <c r="Y1544">
        <v>777</v>
      </c>
      <c r="Z1544">
        <v>1122.09472846985</v>
      </c>
      <c r="AA1544">
        <v>1262.97546386719</v>
      </c>
      <c r="AB1544">
        <v>1291</v>
      </c>
      <c r="AC1544">
        <v>0.69316477184262693</v>
      </c>
      <c r="AD1544">
        <v>0.60284807266755758</v>
      </c>
      <c r="AE1544">
        <v>0.60185902401239344</v>
      </c>
      <c r="AF1544">
        <v>49.257420216916699</v>
      </c>
      <c r="AG1544">
        <v>94.922996520996094</v>
      </c>
      <c r="AH1544">
        <v>90</v>
      </c>
      <c r="AI1544">
        <v>1.0503261772241099E-2</v>
      </c>
      <c r="AJ1544">
        <v>1.7238250782009253E-2</v>
      </c>
      <c r="AK1544">
        <v>1.7472335468841003E-2</v>
      </c>
      <c r="AL1544">
        <f t="shared" si="567"/>
        <v>0.98949673822775885</v>
      </c>
      <c r="AM1544">
        <f t="shared" si="567"/>
        <v>0.98276174921799075</v>
      </c>
      <c r="AN1544">
        <f t="shared" si="567"/>
        <v>0.98252766453115903</v>
      </c>
      <c r="AO1544">
        <v>47121.282078472963</v>
      </c>
      <c r="AP1544">
        <v>41662.942787086235</v>
      </c>
      <c r="AQ1544">
        <v>39714</v>
      </c>
      <c r="AR1544">
        <v>837.97222222222229</v>
      </c>
      <c r="AS1544">
        <v>844.09015421115078</v>
      </c>
      <c r="AT1544">
        <v>1140</v>
      </c>
      <c r="AU1544">
        <f t="shared" si="553"/>
        <v>6.7349890097681536E-3</v>
      </c>
      <c r="AV1544">
        <f t="shared" si="554"/>
        <v>2.3408468683175018E-4</v>
      </c>
      <c r="AW1544">
        <v>2.2545944122382661E-2</v>
      </c>
      <c r="AX1544">
        <v>1.7222734754365754E-5</v>
      </c>
      <c r="AY1544" s="1">
        <f t="shared" si="555"/>
        <v>-5458.3392913867283</v>
      </c>
      <c r="AZ1544" s="1">
        <f t="shared" si="556"/>
        <v>-1948.9427870862346</v>
      </c>
      <c r="BA1544" s="1">
        <f t="shared" si="568"/>
        <v>6.1179319889284898</v>
      </c>
      <c r="BB1544" s="1">
        <f t="shared" si="569"/>
        <v>295.90984578884922</v>
      </c>
      <c r="BC1544">
        <f t="shared" si="557"/>
        <v>1</v>
      </c>
      <c r="BD1544">
        <f t="shared" si="558"/>
        <v>1</v>
      </c>
      <c r="BE1544">
        <f t="shared" si="559"/>
        <v>1</v>
      </c>
      <c r="BF1544">
        <f t="shared" si="560"/>
        <v>1</v>
      </c>
      <c r="BG1544">
        <f t="shared" si="561"/>
        <v>1</v>
      </c>
      <c r="BH1544">
        <f t="shared" si="562"/>
        <v>1</v>
      </c>
      <c r="BI1544">
        <f t="shared" si="563"/>
        <v>1</v>
      </c>
      <c r="BJ1544">
        <f t="shared" si="564"/>
        <v>1</v>
      </c>
      <c r="BK1544">
        <f t="shared" si="565"/>
        <v>1</v>
      </c>
      <c r="BL1544">
        <f t="shared" si="566"/>
        <v>1</v>
      </c>
      <c r="BM1544">
        <f t="shared" si="570"/>
        <v>1</v>
      </c>
      <c r="BN1544">
        <f t="shared" si="571"/>
        <v>1</v>
      </c>
      <c r="BO1544">
        <f>IF(AND(AU1544&gt;'County Avg'!$E$3,'Gentrification Calcs'!AW1544&gt;'County Avg'!$E$4,'Gentrification Calcs'!AY1544&gt;'County Avg'!$E$5,'Gentrification Calcs'!BA1544&gt;'County Avg'!$E$6),1,0)</f>
        <v>0</v>
      </c>
      <c r="BP1544">
        <f>IF(AND(AV1544&gt;'County Avg'!$F$3,'Gentrification Calcs'!AX1544&gt;'County Avg'!$F$4,'Gentrification Calcs'!AZ1544&gt;'County Avg'!$F$5,'Gentrification Calcs'!BB1544&gt;'County Avg'!$F$6),1,0)</f>
        <v>0</v>
      </c>
      <c r="BQ1544">
        <f t="shared" si="572"/>
        <v>0</v>
      </c>
      <c r="BR1544">
        <f t="shared" si="573"/>
        <v>0</v>
      </c>
      <c r="BS1544">
        <f t="shared" si="574"/>
        <v>0</v>
      </c>
      <c r="BT1544">
        <f t="shared" si="575"/>
        <v>0</v>
      </c>
    </row>
    <row r="1545" spans="1:72" x14ac:dyDescent="0.25">
      <c r="A1545">
        <v>6037531101</v>
      </c>
      <c r="B1545">
        <v>3190.8393914407902</v>
      </c>
      <c r="C1545">
        <v>5229</v>
      </c>
      <c r="D1545">
        <v>4547</v>
      </c>
      <c r="E1545">
        <v>759.97753909999994</v>
      </c>
      <c r="F1545">
        <v>1213</v>
      </c>
      <c r="G1545">
        <v>1252</v>
      </c>
      <c r="H1545">
        <v>704.94269298999291</v>
      </c>
      <c r="I1545">
        <v>736.52840000000003</v>
      </c>
      <c r="J1545">
        <v>691.34180000000003</v>
      </c>
      <c r="K1545">
        <v>0.92758358862134027</v>
      </c>
      <c r="L1545">
        <v>0.60719571310799669</v>
      </c>
      <c r="M1545">
        <v>0.55218993610223643</v>
      </c>
      <c r="N1545">
        <v>1608.9541039999999</v>
      </c>
      <c r="O1545">
        <v>2748</v>
      </c>
      <c r="P1545">
        <v>2683</v>
      </c>
      <c r="Q1545">
        <v>38.962692259999997</v>
      </c>
      <c r="R1545">
        <v>87</v>
      </c>
      <c r="S1545">
        <v>234</v>
      </c>
      <c r="T1545">
        <v>2.4216161395241388E-2</v>
      </c>
      <c r="U1545">
        <v>3.1659388646288207E-2</v>
      </c>
      <c r="V1545">
        <v>8.7215803205367121E-2</v>
      </c>
      <c r="W1545">
        <v>530.712890625</v>
      </c>
      <c r="X1545">
        <v>846</v>
      </c>
      <c r="Y1545">
        <v>851</v>
      </c>
      <c r="Z1545">
        <v>763.66876220703102</v>
      </c>
      <c r="AA1545">
        <v>1231</v>
      </c>
      <c r="AB1545">
        <v>1252</v>
      </c>
      <c r="AC1545">
        <v>0.6949516817883451</v>
      </c>
      <c r="AD1545">
        <v>0.68724614134849715</v>
      </c>
      <c r="AE1545">
        <v>0.67971246006389774</v>
      </c>
      <c r="AF1545">
        <v>32.810687829725303</v>
      </c>
      <c r="AG1545">
        <v>83</v>
      </c>
      <c r="AH1545">
        <v>60</v>
      </c>
      <c r="AI1545">
        <v>1.0282776349614381E-2</v>
      </c>
      <c r="AJ1545">
        <v>1.5873015873015872E-2</v>
      </c>
      <c r="AK1545">
        <v>1.3195513525401364E-2</v>
      </c>
      <c r="AL1545">
        <f t="shared" si="567"/>
        <v>0.98971722365038561</v>
      </c>
      <c r="AM1545">
        <f t="shared" si="567"/>
        <v>0.98412698412698418</v>
      </c>
      <c r="AN1545">
        <f t="shared" si="567"/>
        <v>0.98680448647459862</v>
      </c>
      <c r="AO1545">
        <v>37759.786320254512</v>
      </c>
      <c r="AP1545">
        <v>38307.650592562328</v>
      </c>
      <c r="AQ1545">
        <v>39444</v>
      </c>
      <c r="AR1545">
        <v>793.05000000000007</v>
      </c>
      <c r="AS1545">
        <v>760.22222222222229</v>
      </c>
      <c r="AT1545">
        <v>1016</v>
      </c>
      <c r="AU1545">
        <f t="shared" si="553"/>
        <v>5.5902395234014909E-3</v>
      </c>
      <c r="AV1545">
        <f t="shared" si="554"/>
        <v>-2.6775023476145084E-3</v>
      </c>
      <c r="AW1545">
        <v>7.4432272510468189E-3</v>
      </c>
      <c r="AX1545">
        <v>5.5556414559078914E-2</v>
      </c>
      <c r="AY1545" s="1">
        <f t="shared" si="555"/>
        <v>547.86427230781555</v>
      </c>
      <c r="AZ1545" s="1">
        <f t="shared" si="556"/>
        <v>1136.3494074376722</v>
      </c>
      <c r="BA1545" s="1">
        <f t="shared" si="568"/>
        <v>-32.827777777777783</v>
      </c>
      <c r="BB1545" s="1">
        <f t="shared" si="569"/>
        <v>255.77777777777771</v>
      </c>
      <c r="BC1545">
        <f t="shared" si="557"/>
        <v>1</v>
      </c>
      <c r="BD1545">
        <f t="shared" si="558"/>
        <v>1</v>
      </c>
      <c r="BE1545">
        <f t="shared" si="559"/>
        <v>1</v>
      </c>
      <c r="BF1545">
        <f t="shared" si="560"/>
        <v>1</v>
      </c>
      <c r="BG1545">
        <f t="shared" si="561"/>
        <v>1</v>
      </c>
      <c r="BH1545">
        <f t="shared" si="562"/>
        <v>1</v>
      </c>
      <c r="BI1545">
        <f t="shared" si="563"/>
        <v>1</v>
      </c>
      <c r="BJ1545">
        <f t="shared" si="564"/>
        <v>1</v>
      </c>
      <c r="BK1545">
        <f t="shared" si="565"/>
        <v>1</v>
      </c>
      <c r="BL1545">
        <f t="shared" si="566"/>
        <v>1</v>
      </c>
      <c r="BM1545">
        <f t="shared" si="570"/>
        <v>1</v>
      </c>
      <c r="BN1545">
        <f t="shared" si="571"/>
        <v>1</v>
      </c>
      <c r="BO1545">
        <f>IF(AND(AU1545&gt;'County Avg'!$E$3,'Gentrification Calcs'!AW1545&gt;'County Avg'!$E$4,'Gentrification Calcs'!AY1545&gt;'County Avg'!$E$5,'Gentrification Calcs'!BA1545&gt;'County Avg'!$E$6),1,0)</f>
        <v>0</v>
      </c>
      <c r="BP1545">
        <f>IF(AND(AV1545&gt;'County Avg'!$F$3,'Gentrification Calcs'!AX1545&gt;'County Avg'!$F$4,'Gentrification Calcs'!AZ1545&gt;'County Avg'!$F$5,'Gentrification Calcs'!BB1545&gt;'County Avg'!$F$6),1,0)</f>
        <v>1</v>
      </c>
      <c r="BQ1545">
        <f t="shared" si="572"/>
        <v>0</v>
      </c>
      <c r="BR1545">
        <f t="shared" si="573"/>
        <v>1</v>
      </c>
      <c r="BS1545">
        <f t="shared" si="574"/>
        <v>1</v>
      </c>
      <c r="BT1545">
        <f t="shared" si="575"/>
        <v>0</v>
      </c>
    </row>
    <row r="1546" spans="1:72" x14ac:dyDescent="0.25">
      <c r="A1546">
        <v>6037531102</v>
      </c>
      <c r="B1546">
        <v>5430.0000113784299</v>
      </c>
      <c r="C1546">
        <v>2944</v>
      </c>
      <c r="D1546">
        <v>2916</v>
      </c>
      <c r="E1546">
        <v>1144</v>
      </c>
      <c r="F1546">
        <v>768</v>
      </c>
      <c r="G1546">
        <v>885</v>
      </c>
      <c r="H1546">
        <v>480.24610048114994</v>
      </c>
      <c r="I1546">
        <v>440.76779999999997</v>
      </c>
      <c r="J1546">
        <v>559.14359999999999</v>
      </c>
      <c r="K1546">
        <v>0.4197955423786276</v>
      </c>
      <c r="L1546">
        <v>0.57391640624999996</v>
      </c>
      <c r="M1546">
        <v>0.63180067796610173</v>
      </c>
      <c r="N1546">
        <v>2585.0000049999999</v>
      </c>
      <c r="O1546">
        <v>1593</v>
      </c>
      <c r="P1546">
        <v>1858</v>
      </c>
      <c r="Q1546">
        <v>104</v>
      </c>
      <c r="R1546">
        <v>53</v>
      </c>
      <c r="S1546">
        <v>75</v>
      </c>
      <c r="T1546">
        <v>4.0232108239396311E-2</v>
      </c>
      <c r="U1546">
        <v>3.3270558694287508E-2</v>
      </c>
      <c r="V1546">
        <v>4.0365984930032295E-2</v>
      </c>
      <c r="W1546">
        <v>786</v>
      </c>
      <c r="X1546">
        <v>547</v>
      </c>
      <c r="Y1546">
        <v>692</v>
      </c>
      <c r="Z1546">
        <v>1181</v>
      </c>
      <c r="AA1546">
        <v>756</v>
      </c>
      <c r="AB1546">
        <v>885</v>
      </c>
      <c r="AC1546">
        <v>0.66553767993226076</v>
      </c>
      <c r="AD1546">
        <v>0.72354497354497349</v>
      </c>
      <c r="AE1546">
        <v>0.78192090395480229</v>
      </c>
      <c r="AF1546">
        <v>68.000000142492397</v>
      </c>
      <c r="AG1546">
        <v>46</v>
      </c>
      <c r="AH1546">
        <v>4</v>
      </c>
      <c r="AI1546">
        <v>1.2523020257826903E-2</v>
      </c>
      <c r="AJ1546">
        <v>1.5625E-2</v>
      </c>
      <c r="AK1546">
        <v>1.3717421124828531E-3</v>
      </c>
      <c r="AL1546">
        <f t="shared" si="567"/>
        <v>0.98747697974217308</v>
      </c>
      <c r="AM1546">
        <f t="shared" si="567"/>
        <v>0.984375</v>
      </c>
      <c r="AN1546">
        <f t="shared" si="567"/>
        <v>0.99862825788751719</v>
      </c>
      <c r="AO1546">
        <v>37504.027571580067</v>
      </c>
      <c r="AP1546">
        <v>42669.530445443408</v>
      </c>
      <c r="AQ1546">
        <v>32768</v>
      </c>
      <c r="AR1546">
        <v>793.05000000000007</v>
      </c>
      <c r="AS1546">
        <v>665.53262158956113</v>
      </c>
      <c r="AT1546">
        <v>795</v>
      </c>
      <c r="AU1546">
        <f t="shared" si="553"/>
        <v>3.1019797421730968E-3</v>
      </c>
      <c r="AV1546">
        <f t="shared" si="554"/>
        <v>-1.4253257887517147E-2</v>
      </c>
      <c r="AW1546">
        <v>-6.9615495451088028E-3</v>
      </c>
      <c r="AX1546">
        <v>7.0954262357447867E-3</v>
      </c>
      <c r="AY1546" s="1">
        <f t="shared" si="555"/>
        <v>5165.5028738633409</v>
      </c>
      <c r="AZ1546" s="1">
        <f t="shared" si="556"/>
        <v>-9901.5304454434081</v>
      </c>
      <c r="BA1546" s="1">
        <f t="shared" si="568"/>
        <v>-127.51737841043894</v>
      </c>
      <c r="BB1546" s="1">
        <f t="shared" si="569"/>
        <v>129.46737841043887</v>
      </c>
      <c r="BC1546">
        <f t="shared" si="557"/>
        <v>1</v>
      </c>
      <c r="BD1546">
        <f t="shared" si="558"/>
        <v>1</v>
      </c>
      <c r="BE1546">
        <f t="shared" si="559"/>
        <v>0</v>
      </c>
      <c r="BF1546">
        <f t="shared" si="560"/>
        <v>1</v>
      </c>
      <c r="BG1546">
        <f t="shared" si="561"/>
        <v>1</v>
      </c>
      <c r="BH1546">
        <f t="shared" si="562"/>
        <v>1</v>
      </c>
      <c r="BI1546">
        <f t="shared" si="563"/>
        <v>1</v>
      </c>
      <c r="BJ1546">
        <f t="shared" si="564"/>
        <v>1</v>
      </c>
      <c r="BK1546">
        <f t="shared" si="565"/>
        <v>1</v>
      </c>
      <c r="BL1546">
        <f t="shared" si="566"/>
        <v>1</v>
      </c>
      <c r="BM1546">
        <f t="shared" si="570"/>
        <v>1</v>
      </c>
      <c r="BN1546">
        <f t="shared" si="571"/>
        <v>1</v>
      </c>
      <c r="BO1546">
        <f>IF(AND(AU1546&gt;'County Avg'!$E$3,'Gentrification Calcs'!AW1546&gt;'County Avg'!$E$4,'Gentrification Calcs'!AY1546&gt;'County Avg'!$E$5,'Gentrification Calcs'!BA1546&gt;'County Avg'!$E$6),1,0)</f>
        <v>0</v>
      </c>
      <c r="BP1546">
        <f>IF(AND(AV1546&gt;'County Avg'!$F$3,'Gentrification Calcs'!AX1546&gt;'County Avg'!$F$4,'Gentrification Calcs'!AZ1546&gt;'County Avg'!$F$5,'Gentrification Calcs'!BB1546&gt;'County Avg'!$F$6),1,0)</f>
        <v>0</v>
      </c>
      <c r="BQ1546">
        <f t="shared" si="572"/>
        <v>0</v>
      </c>
      <c r="BR1546">
        <f t="shared" si="573"/>
        <v>0</v>
      </c>
      <c r="BS1546">
        <f t="shared" si="574"/>
        <v>0</v>
      </c>
      <c r="BT1546">
        <f t="shared" si="575"/>
        <v>0</v>
      </c>
    </row>
    <row r="1547" spans="1:72" x14ac:dyDescent="0.25">
      <c r="A1547">
        <v>6037531201</v>
      </c>
      <c r="B1547">
        <v>4740.0000044144699</v>
      </c>
      <c r="C1547">
        <v>5558</v>
      </c>
      <c r="D1547">
        <v>5344</v>
      </c>
      <c r="E1547">
        <v>1087</v>
      </c>
      <c r="F1547">
        <v>1190</v>
      </c>
      <c r="G1547">
        <v>1257</v>
      </c>
      <c r="H1547">
        <v>733.74080153753607</v>
      </c>
      <c r="I1547">
        <v>700.52599999999995</v>
      </c>
      <c r="J1547">
        <v>723.04859999999996</v>
      </c>
      <c r="K1547">
        <v>0.6750145368330599</v>
      </c>
      <c r="L1547">
        <v>0.5886773109243697</v>
      </c>
      <c r="M1547">
        <v>0.575217661097852</v>
      </c>
      <c r="N1547">
        <v>2359.0000020000002</v>
      </c>
      <c r="O1547">
        <v>2690</v>
      </c>
      <c r="P1547">
        <v>3142</v>
      </c>
      <c r="Q1547">
        <v>56</v>
      </c>
      <c r="R1547">
        <v>92</v>
      </c>
      <c r="S1547">
        <v>168</v>
      </c>
      <c r="T1547">
        <v>2.3738872383434612E-2</v>
      </c>
      <c r="U1547">
        <v>3.4200743494423792E-2</v>
      </c>
      <c r="V1547">
        <v>5.3469127943984722E-2</v>
      </c>
      <c r="W1547">
        <v>808</v>
      </c>
      <c r="X1547">
        <v>825</v>
      </c>
      <c r="Y1547">
        <v>1020</v>
      </c>
      <c r="Z1547">
        <v>1096</v>
      </c>
      <c r="AA1547">
        <v>1203</v>
      </c>
      <c r="AB1547">
        <v>1257</v>
      </c>
      <c r="AC1547">
        <v>0.73722627737226276</v>
      </c>
      <c r="AD1547">
        <v>0.68578553615960103</v>
      </c>
      <c r="AE1547">
        <v>0.8114558472553699</v>
      </c>
      <c r="AF1547">
        <v>56.0000000521541</v>
      </c>
      <c r="AG1547">
        <v>71</v>
      </c>
      <c r="AH1547">
        <v>23</v>
      </c>
      <c r="AI1547">
        <v>1.1814345991561186E-2</v>
      </c>
      <c r="AJ1547">
        <v>1.2774379273119828E-2</v>
      </c>
      <c r="AK1547">
        <v>4.3038922155688624E-3</v>
      </c>
      <c r="AL1547">
        <f t="shared" si="567"/>
        <v>0.98818565400843883</v>
      </c>
      <c r="AM1547">
        <f t="shared" si="567"/>
        <v>0.98722562072688014</v>
      </c>
      <c r="AN1547">
        <f t="shared" si="567"/>
        <v>0.99569610778443118</v>
      </c>
      <c r="AO1547">
        <v>38715.707317073175</v>
      </c>
      <c r="AP1547">
        <v>41119.10584389048</v>
      </c>
      <c r="AQ1547">
        <v>40241</v>
      </c>
      <c r="AR1547">
        <v>841.42777777777781</v>
      </c>
      <c r="AS1547">
        <v>833.268485567418</v>
      </c>
      <c r="AT1547">
        <v>926</v>
      </c>
      <c r="AU1547">
        <f t="shared" si="553"/>
        <v>9.6003328155864175E-4</v>
      </c>
      <c r="AV1547">
        <f t="shared" si="554"/>
        <v>-8.4704870575509662E-3</v>
      </c>
      <c r="AW1547">
        <v>1.0461871110989181E-2</v>
      </c>
      <c r="AX1547">
        <v>1.926838444956093E-2</v>
      </c>
      <c r="AY1547" s="1">
        <f t="shared" si="555"/>
        <v>2403.3985268173055</v>
      </c>
      <c r="AZ1547" s="1">
        <f t="shared" si="556"/>
        <v>-878.10584389048017</v>
      </c>
      <c r="BA1547" s="1">
        <f t="shared" si="568"/>
        <v>-8.1592922103598085</v>
      </c>
      <c r="BB1547" s="1">
        <f t="shared" si="569"/>
        <v>92.731514432582003</v>
      </c>
      <c r="BC1547">
        <f t="shared" si="557"/>
        <v>1</v>
      </c>
      <c r="BD1547">
        <f t="shared" si="558"/>
        <v>1</v>
      </c>
      <c r="BE1547">
        <f t="shared" si="559"/>
        <v>1</v>
      </c>
      <c r="BF1547">
        <f t="shared" si="560"/>
        <v>1</v>
      </c>
      <c r="BG1547">
        <f t="shared" si="561"/>
        <v>1</v>
      </c>
      <c r="BH1547">
        <f t="shared" si="562"/>
        <v>1</v>
      </c>
      <c r="BI1547">
        <f t="shared" si="563"/>
        <v>1</v>
      </c>
      <c r="BJ1547">
        <f t="shared" si="564"/>
        <v>1</v>
      </c>
      <c r="BK1547">
        <f t="shared" si="565"/>
        <v>1</v>
      </c>
      <c r="BL1547">
        <f t="shared" si="566"/>
        <v>1</v>
      </c>
      <c r="BM1547">
        <f t="shared" si="570"/>
        <v>1</v>
      </c>
      <c r="BN1547">
        <f t="shared" si="571"/>
        <v>1</v>
      </c>
      <c r="BO1547">
        <f>IF(AND(AU1547&gt;'County Avg'!$E$3,'Gentrification Calcs'!AW1547&gt;'County Avg'!$E$4,'Gentrification Calcs'!AY1547&gt;'County Avg'!$E$5,'Gentrification Calcs'!BA1547&gt;'County Avg'!$E$6),1,0)</f>
        <v>0</v>
      </c>
      <c r="BP1547">
        <f>IF(AND(AV1547&gt;'County Avg'!$F$3,'Gentrification Calcs'!AX1547&gt;'County Avg'!$F$4,'Gentrification Calcs'!AZ1547&gt;'County Avg'!$F$5,'Gentrification Calcs'!BB1547&gt;'County Avg'!$F$6),1,0)</f>
        <v>0</v>
      </c>
      <c r="BQ1547">
        <f t="shared" si="572"/>
        <v>0</v>
      </c>
      <c r="BR1547">
        <f t="shared" si="573"/>
        <v>0</v>
      </c>
      <c r="BS1547">
        <f t="shared" si="574"/>
        <v>0</v>
      </c>
      <c r="BT1547">
        <f t="shared" si="575"/>
        <v>0</v>
      </c>
    </row>
    <row r="1548" spans="1:72" x14ac:dyDescent="0.25">
      <c r="A1548">
        <v>6037531202</v>
      </c>
      <c r="B1548">
        <v>5257.9999505719798</v>
      </c>
      <c r="C1548">
        <v>4990</v>
      </c>
      <c r="D1548">
        <v>3983</v>
      </c>
      <c r="E1548">
        <v>1133</v>
      </c>
      <c r="F1548">
        <v>1132</v>
      </c>
      <c r="G1548">
        <v>1086</v>
      </c>
      <c r="H1548">
        <v>744.39840069327499</v>
      </c>
      <c r="I1548">
        <v>696.26019999999994</v>
      </c>
      <c r="J1548">
        <v>622.59760000000006</v>
      </c>
      <c r="K1548">
        <v>0.65701535806996914</v>
      </c>
      <c r="L1548">
        <v>0.615070848056537</v>
      </c>
      <c r="M1548">
        <v>0.573294290976059</v>
      </c>
      <c r="N1548">
        <v>2564.9999760000001</v>
      </c>
      <c r="O1548">
        <v>2462</v>
      </c>
      <c r="P1548">
        <v>2424</v>
      </c>
      <c r="Q1548">
        <v>59</v>
      </c>
      <c r="R1548">
        <v>40</v>
      </c>
      <c r="S1548">
        <v>102</v>
      </c>
      <c r="T1548">
        <v>2.300194953296171E-2</v>
      </c>
      <c r="U1548">
        <v>1.6246953696181964E-2</v>
      </c>
      <c r="V1548">
        <v>4.2079207920792082E-2</v>
      </c>
      <c r="W1548">
        <v>817</v>
      </c>
      <c r="X1548">
        <v>842</v>
      </c>
      <c r="Y1548">
        <v>860</v>
      </c>
      <c r="Z1548">
        <v>1142</v>
      </c>
      <c r="AA1548">
        <v>1137</v>
      </c>
      <c r="AB1548">
        <v>1086</v>
      </c>
      <c r="AC1548">
        <v>0.71541155866900175</v>
      </c>
      <c r="AD1548">
        <v>0.7405452946350044</v>
      </c>
      <c r="AE1548">
        <v>0.79189686924493552</v>
      </c>
      <c r="AF1548">
        <v>68.999999351362902</v>
      </c>
      <c r="AG1548">
        <v>55</v>
      </c>
      <c r="AH1548">
        <v>42</v>
      </c>
      <c r="AI1548">
        <v>1.3122860403195115E-2</v>
      </c>
      <c r="AJ1548">
        <v>1.1022044088176353E-2</v>
      </c>
      <c r="AK1548">
        <v>1.054481546572935E-2</v>
      </c>
      <c r="AL1548">
        <f t="shared" si="567"/>
        <v>0.9868771395968049</v>
      </c>
      <c r="AM1548">
        <f t="shared" si="567"/>
        <v>0.98897795591182369</v>
      </c>
      <c r="AN1548">
        <f t="shared" si="567"/>
        <v>0.98945518453427062</v>
      </c>
      <c r="AO1548">
        <v>34438.550371155885</v>
      </c>
      <c r="AP1548">
        <v>35169.054352268089</v>
      </c>
      <c r="AQ1548">
        <v>37625</v>
      </c>
      <c r="AR1548">
        <v>846.6111111111112</v>
      </c>
      <c r="AS1548">
        <v>817.035982601819</v>
      </c>
      <c r="AT1548">
        <v>962</v>
      </c>
      <c r="AU1548">
        <f t="shared" si="553"/>
        <v>-2.1008163150187612E-3</v>
      </c>
      <c r="AV1548">
        <f t="shared" si="554"/>
        <v>-4.7722862244700334E-4</v>
      </c>
      <c r="AW1548">
        <v>-6.7549958367797459E-3</v>
      </c>
      <c r="AX1548">
        <v>2.5832254224610118E-2</v>
      </c>
      <c r="AY1548" s="1">
        <f t="shared" si="555"/>
        <v>730.5039811122042</v>
      </c>
      <c r="AZ1548" s="1">
        <f t="shared" si="556"/>
        <v>2455.9456477319109</v>
      </c>
      <c r="BA1548" s="1">
        <f t="shared" si="568"/>
        <v>-29.575128509292199</v>
      </c>
      <c r="BB1548" s="1">
        <f t="shared" si="569"/>
        <v>144.964017398181</v>
      </c>
      <c r="BC1548">
        <f t="shared" si="557"/>
        <v>1</v>
      </c>
      <c r="BD1548">
        <f t="shared" si="558"/>
        <v>1</v>
      </c>
      <c r="BE1548">
        <f t="shared" si="559"/>
        <v>1</v>
      </c>
      <c r="BF1548">
        <f t="shared" si="560"/>
        <v>1</v>
      </c>
      <c r="BG1548">
        <f t="shared" si="561"/>
        <v>1</v>
      </c>
      <c r="BH1548">
        <f t="shared" si="562"/>
        <v>1</v>
      </c>
      <c r="BI1548">
        <f t="shared" si="563"/>
        <v>1</v>
      </c>
      <c r="BJ1548">
        <f t="shared" si="564"/>
        <v>1</v>
      </c>
      <c r="BK1548">
        <f t="shared" si="565"/>
        <v>1</v>
      </c>
      <c r="BL1548">
        <f t="shared" si="566"/>
        <v>1</v>
      </c>
      <c r="BM1548">
        <f t="shared" si="570"/>
        <v>1</v>
      </c>
      <c r="BN1548">
        <f t="shared" si="571"/>
        <v>1</v>
      </c>
      <c r="BO1548">
        <f>IF(AND(AU1548&gt;'County Avg'!$E$3,'Gentrification Calcs'!AW1548&gt;'County Avg'!$E$4,'Gentrification Calcs'!AY1548&gt;'County Avg'!$E$5,'Gentrification Calcs'!BA1548&gt;'County Avg'!$E$6),1,0)</f>
        <v>0</v>
      </c>
      <c r="BP1548">
        <f>IF(AND(AV1548&gt;'County Avg'!$F$3,'Gentrification Calcs'!AX1548&gt;'County Avg'!$F$4,'Gentrification Calcs'!AZ1548&gt;'County Avg'!$F$5,'Gentrification Calcs'!BB1548&gt;'County Avg'!$F$6),1,0)</f>
        <v>0</v>
      </c>
      <c r="BQ1548">
        <f t="shared" si="572"/>
        <v>0</v>
      </c>
      <c r="BR1548">
        <f t="shared" si="573"/>
        <v>0</v>
      </c>
      <c r="BS1548">
        <f t="shared" si="574"/>
        <v>0</v>
      </c>
      <c r="BT1548">
        <f t="shared" si="575"/>
        <v>0</v>
      </c>
    </row>
    <row r="1549" spans="1:72" x14ac:dyDescent="0.25">
      <c r="A1549">
        <v>6037531301</v>
      </c>
      <c r="B1549">
        <v>6595.3510988183098</v>
      </c>
      <c r="C1549">
        <v>5490</v>
      </c>
      <c r="D1549">
        <v>5729</v>
      </c>
      <c r="E1549">
        <v>1398.6812159999999</v>
      </c>
      <c r="F1549">
        <v>1201</v>
      </c>
      <c r="G1549">
        <v>1291</v>
      </c>
      <c r="H1549">
        <v>667.7407937228777</v>
      </c>
      <c r="I1549">
        <v>726.02080000000001</v>
      </c>
      <c r="J1549">
        <v>832.74120000000005</v>
      </c>
      <c r="K1549">
        <v>0.47740742213762433</v>
      </c>
      <c r="L1549">
        <v>0.60451357202331391</v>
      </c>
      <c r="M1549">
        <v>0.64503578621223856</v>
      </c>
      <c r="N1549">
        <v>3097.136782</v>
      </c>
      <c r="O1549">
        <v>2828</v>
      </c>
      <c r="P1549">
        <v>3153</v>
      </c>
      <c r="Q1549">
        <v>32.171630399999998</v>
      </c>
      <c r="R1549">
        <v>141</v>
      </c>
      <c r="S1549">
        <v>263</v>
      </c>
      <c r="T1549">
        <v>1.0387539416074778E-2</v>
      </c>
      <c r="U1549">
        <v>4.9858557284299859E-2</v>
      </c>
      <c r="V1549">
        <v>8.3412622898826519E-2</v>
      </c>
      <c r="W1549">
        <v>933.39657902717602</v>
      </c>
      <c r="X1549">
        <v>852</v>
      </c>
      <c r="Y1549">
        <v>976</v>
      </c>
      <c r="Z1549">
        <v>1419.63033020496</v>
      </c>
      <c r="AA1549">
        <v>1198</v>
      </c>
      <c r="AB1549">
        <v>1291</v>
      </c>
      <c r="AC1549">
        <v>0.65749270015414241</v>
      </c>
      <c r="AD1549">
        <v>0.71118530884808018</v>
      </c>
      <c r="AE1549">
        <v>0.756003098373354</v>
      </c>
      <c r="AF1549">
        <v>85.184363545676106</v>
      </c>
      <c r="AG1549">
        <v>93</v>
      </c>
      <c r="AH1549">
        <v>34</v>
      </c>
      <c r="AI1549">
        <v>1.2915819380857315E-2</v>
      </c>
      <c r="AJ1549">
        <v>1.6939890710382512E-2</v>
      </c>
      <c r="AK1549">
        <v>5.9347181008902079E-3</v>
      </c>
      <c r="AL1549">
        <f t="shared" si="567"/>
        <v>0.98708418061914271</v>
      </c>
      <c r="AM1549">
        <f t="shared" si="567"/>
        <v>0.98306010928961751</v>
      </c>
      <c r="AN1549">
        <f t="shared" si="567"/>
        <v>0.99406528189910981</v>
      </c>
      <c r="AO1549">
        <v>40801.682926829271</v>
      </c>
      <c r="AP1549">
        <v>38826.322844299146</v>
      </c>
      <c r="AQ1549">
        <v>33386</v>
      </c>
      <c r="AR1549">
        <v>867.34444444444443</v>
      </c>
      <c r="AS1549">
        <v>835.97390272835116</v>
      </c>
      <c r="AT1549">
        <v>918</v>
      </c>
      <c r="AU1549">
        <f t="shared" si="553"/>
        <v>4.0240713295251977E-3</v>
      </c>
      <c r="AV1549">
        <f t="shared" si="554"/>
        <v>-1.1005172609492304E-2</v>
      </c>
      <c r="AW1549">
        <v>3.9471017868225079E-2</v>
      </c>
      <c r="AX1549">
        <v>3.355406561452666E-2</v>
      </c>
      <c r="AY1549" s="1">
        <f t="shared" si="555"/>
        <v>-1975.3600825301255</v>
      </c>
      <c r="AZ1549" s="1">
        <f t="shared" si="556"/>
        <v>-5440.3228442991458</v>
      </c>
      <c r="BA1549" s="1">
        <f t="shared" si="568"/>
        <v>-31.370541716093271</v>
      </c>
      <c r="BB1549" s="1">
        <f t="shared" si="569"/>
        <v>82.026097271648837</v>
      </c>
      <c r="BC1549">
        <f t="shared" si="557"/>
        <v>1</v>
      </c>
      <c r="BD1549">
        <f t="shared" si="558"/>
        <v>1</v>
      </c>
      <c r="BE1549">
        <f t="shared" si="559"/>
        <v>1</v>
      </c>
      <c r="BF1549">
        <f t="shared" si="560"/>
        <v>1</v>
      </c>
      <c r="BG1549">
        <f t="shared" si="561"/>
        <v>1</v>
      </c>
      <c r="BH1549">
        <f t="shared" si="562"/>
        <v>1</v>
      </c>
      <c r="BI1549">
        <f t="shared" si="563"/>
        <v>1</v>
      </c>
      <c r="BJ1549">
        <f t="shared" si="564"/>
        <v>1</v>
      </c>
      <c r="BK1549">
        <f t="shared" si="565"/>
        <v>1</v>
      </c>
      <c r="BL1549">
        <f t="shared" si="566"/>
        <v>1</v>
      </c>
      <c r="BM1549">
        <f t="shared" si="570"/>
        <v>1</v>
      </c>
      <c r="BN1549">
        <f t="shared" si="571"/>
        <v>1</v>
      </c>
      <c r="BO1549">
        <f>IF(AND(AU1549&gt;'County Avg'!$E$3,'Gentrification Calcs'!AW1549&gt;'County Avg'!$E$4,'Gentrification Calcs'!AY1549&gt;'County Avg'!$E$5,'Gentrification Calcs'!BA1549&gt;'County Avg'!$E$6),1,0)</f>
        <v>1</v>
      </c>
      <c r="BP1549">
        <f>IF(AND(AV1549&gt;'County Avg'!$F$3,'Gentrification Calcs'!AX1549&gt;'County Avg'!$F$4,'Gentrification Calcs'!AZ1549&gt;'County Avg'!$F$5,'Gentrification Calcs'!BB1549&gt;'County Avg'!$F$6),1,0)</f>
        <v>0</v>
      </c>
      <c r="BQ1549">
        <f t="shared" si="572"/>
        <v>1</v>
      </c>
      <c r="BR1549">
        <f t="shared" si="573"/>
        <v>0</v>
      </c>
      <c r="BS1549">
        <f t="shared" si="574"/>
        <v>1</v>
      </c>
      <c r="BT1549">
        <f t="shared" si="575"/>
        <v>0</v>
      </c>
    </row>
    <row r="1550" spans="1:72" x14ac:dyDescent="0.25">
      <c r="A1550">
        <v>6037531302</v>
      </c>
      <c r="B1550">
        <v>3189.9999992804801</v>
      </c>
      <c r="C1550">
        <v>6558.2219214439401</v>
      </c>
      <c r="D1550">
        <v>7029</v>
      </c>
      <c r="E1550">
        <v>723</v>
      </c>
      <c r="F1550">
        <v>1427.8710940000001</v>
      </c>
      <c r="G1550">
        <v>1526</v>
      </c>
      <c r="H1550">
        <v>832.61603173132835</v>
      </c>
      <c r="I1550">
        <v>810.06443372947069</v>
      </c>
      <c r="J1550">
        <v>932.44799999999998</v>
      </c>
      <c r="K1550">
        <v>1.151612768646374</v>
      </c>
      <c r="L1550">
        <v>0.56732322485790909</v>
      </c>
      <c r="M1550">
        <v>0.61104062909567491</v>
      </c>
      <c r="N1550">
        <v>1535</v>
      </c>
      <c r="O1550">
        <v>3306.0708009999998</v>
      </c>
      <c r="P1550">
        <v>3931</v>
      </c>
      <c r="Q1550">
        <v>48</v>
      </c>
      <c r="R1550">
        <v>73.889831540000003</v>
      </c>
      <c r="S1550">
        <v>174</v>
      </c>
      <c r="T1550">
        <v>3.1270358306188926E-2</v>
      </c>
      <c r="U1550">
        <v>2.2349742636379798E-2</v>
      </c>
      <c r="V1550">
        <v>4.4263546171457648E-2</v>
      </c>
      <c r="W1550">
        <v>533</v>
      </c>
      <c r="X1550">
        <v>970.55291748046898</v>
      </c>
      <c r="Y1550">
        <v>969</v>
      </c>
      <c r="Z1550">
        <v>734</v>
      </c>
      <c r="AA1550">
        <v>1430.86657714844</v>
      </c>
      <c r="AB1550">
        <v>1526</v>
      </c>
      <c r="AC1550">
        <v>0.72615803814713897</v>
      </c>
      <c r="AD1550">
        <v>0.67829728709903503</v>
      </c>
      <c r="AE1550">
        <v>0.63499344692005244</v>
      </c>
      <c r="AF1550">
        <v>65.999999985113405</v>
      </c>
      <c r="AG1550">
        <v>132.802001953125</v>
      </c>
      <c r="AH1550">
        <v>82</v>
      </c>
      <c r="AI1550">
        <v>2.06896551724138E-2</v>
      </c>
      <c r="AJ1550">
        <v>2.0249696265826522E-2</v>
      </c>
      <c r="AK1550">
        <v>1.1665955327927158E-2</v>
      </c>
      <c r="AL1550">
        <f t="shared" si="567"/>
        <v>0.97931034482758617</v>
      </c>
      <c r="AM1550">
        <f t="shared" si="567"/>
        <v>0.97975030373417349</v>
      </c>
      <c r="AN1550">
        <f t="shared" si="567"/>
        <v>0.98833404467207286</v>
      </c>
      <c r="AO1550">
        <v>44939.170201484623</v>
      </c>
      <c r="AP1550">
        <v>40908.002043318353</v>
      </c>
      <c r="AQ1550">
        <v>36971</v>
      </c>
      <c r="AR1550">
        <v>827.60555555555561</v>
      </c>
      <c r="AS1550">
        <v>857.61724001581661</v>
      </c>
      <c r="AT1550">
        <v>1021</v>
      </c>
      <c r="AU1550">
        <f t="shared" si="553"/>
        <v>-4.3995890658727818E-4</v>
      </c>
      <c r="AV1550">
        <f t="shared" si="554"/>
        <v>-8.5837409378993635E-3</v>
      </c>
      <c r="AW1550">
        <v>-8.9206156698091281E-3</v>
      </c>
      <c r="AX1550">
        <v>2.1913803535077849E-2</v>
      </c>
      <c r="AY1550" s="1">
        <f t="shared" si="555"/>
        <v>-4031.1681581662706</v>
      </c>
      <c r="AZ1550" s="1">
        <f t="shared" si="556"/>
        <v>-3937.0020433183527</v>
      </c>
      <c r="BA1550" s="1">
        <f t="shared" si="568"/>
        <v>30.011684460260994</v>
      </c>
      <c r="BB1550" s="1">
        <f t="shared" si="569"/>
        <v>163.38275998418339</v>
      </c>
      <c r="BC1550">
        <f t="shared" si="557"/>
        <v>1</v>
      </c>
      <c r="BD1550">
        <f t="shared" si="558"/>
        <v>1</v>
      </c>
      <c r="BE1550">
        <f t="shared" si="559"/>
        <v>1</v>
      </c>
      <c r="BF1550">
        <f t="shared" si="560"/>
        <v>1</v>
      </c>
      <c r="BG1550">
        <f t="shared" si="561"/>
        <v>1</v>
      </c>
      <c r="BH1550">
        <f t="shared" si="562"/>
        <v>1</v>
      </c>
      <c r="BI1550">
        <f t="shared" si="563"/>
        <v>1</v>
      </c>
      <c r="BJ1550">
        <f t="shared" si="564"/>
        <v>1</v>
      </c>
      <c r="BK1550">
        <f t="shared" si="565"/>
        <v>1</v>
      </c>
      <c r="BL1550">
        <f t="shared" si="566"/>
        <v>1</v>
      </c>
      <c r="BM1550">
        <f t="shared" si="570"/>
        <v>1</v>
      </c>
      <c r="BN1550">
        <f t="shared" si="571"/>
        <v>1</v>
      </c>
      <c r="BO1550">
        <f>IF(AND(AU1550&gt;'County Avg'!$E$3,'Gentrification Calcs'!AW1550&gt;'County Avg'!$E$4,'Gentrification Calcs'!AY1550&gt;'County Avg'!$E$5,'Gentrification Calcs'!BA1550&gt;'County Avg'!$E$6),1,0)</f>
        <v>0</v>
      </c>
      <c r="BP1550">
        <f>IF(AND(AV1550&gt;'County Avg'!$F$3,'Gentrification Calcs'!AX1550&gt;'County Avg'!$F$4,'Gentrification Calcs'!AZ1550&gt;'County Avg'!$F$5,'Gentrification Calcs'!BB1550&gt;'County Avg'!$F$6),1,0)</f>
        <v>0</v>
      </c>
      <c r="BQ1550">
        <f t="shared" si="572"/>
        <v>0</v>
      </c>
      <c r="BR1550">
        <f t="shared" si="573"/>
        <v>0</v>
      </c>
      <c r="BS1550">
        <f t="shared" si="574"/>
        <v>0</v>
      </c>
      <c r="BT1550">
        <f t="shared" si="575"/>
        <v>0</v>
      </c>
    </row>
    <row r="1551" spans="1:72" x14ac:dyDescent="0.25">
      <c r="A1551">
        <v>6037531502</v>
      </c>
      <c r="B1551">
        <v>3085.1004423043801</v>
      </c>
      <c r="C1551">
        <v>3367</v>
      </c>
      <c r="D1551">
        <v>3756</v>
      </c>
      <c r="E1551">
        <v>720.17987059999996</v>
      </c>
      <c r="F1551">
        <v>755</v>
      </c>
      <c r="G1551">
        <v>801</v>
      </c>
      <c r="H1551">
        <v>501.77599988682204</v>
      </c>
      <c r="I1551">
        <v>396.51080000000002</v>
      </c>
      <c r="J1551">
        <v>494.721</v>
      </c>
      <c r="K1551">
        <v>0.69673705191007329</v>
      </c>
      <c r="L1551">
        <v>0.52517986754966894</v>
      </c>
      <c r="M1551">
        <v>0.61762921348314603</v>
      </c>
      <c r="N1551">
        <v>1536.0184549999999</v>
      </c>
      <c r="O1551">
        <v>1725</v>
      </c>
      <c r="P1551">
        <v>1998</v>
      </c>
      <c r="Q1551">
        <v>27.391275409999999</v>
      </c>
      <c r="R1551">
        <v>53</v>
      </c>
      <c r="S1551">
        <v>51</v>
      </c>
      <c r="T1551">
        <v>1.7832647336258729E-2</v>
      </c>
      <c r="U1551">
        <v>3.072463768115942E-2</v>
      </c>
      <c r="V1551">
        <v>2.5525525525525526E-2</v>
      </c>
      <c r="W1551">
        <v>474.92257690429699</v>
      </c>
      <c r="X1551">
        <v>540</v>
      </c>
      <c r="Y1551">
        <v>581</v>
      </c>
      <c r="Z1551">
        <v>715.54437255859398</v>
      </c>
      <c r="AA1551">
        <v>760</v>
      </c>
      <c r="AB1551">
        <v>801</v>
      </c>
      <c r="AC1551">
        <v>0.66372204871949692</v>
      </c>
      <c r="AD1551">
        <v>0.71052631578947367</v>
      </c>
      <c r="AE1551">
        <v>0.72534332084893882</v>
      </c>
      <c r="AF1551">
        <v>46.775870659170302</v>
      </c>
      <c r="AG1551">
        <v>42</v>
      </c>
      <c r="AH1551">
        <v>0</v>
      </c>
      <c r="AI1551">
        <v>1.5161863133451697E-2</v>
      </c>
      <c r="AJ1551">
        <v>1.2474012474012475E-2</v>
      </c>
      <c r="AK1551">
        <v>0</v>
      </c>
      <c r="AL1551">
        <f t="shared" si="567"/>
        <v>0.98483813686654831</v>
      </c>
      <c r="AM1551">
        <f t="shared" si="567"/>
        <v>0.98752598752598753</v>
      </c>
      <c r="AN1551">
        <f t="shared" si="567"/>
        <v>1</v>
      </c>
      <c r="AO1551">
        <v>34940.998409331922</v>
      </c>
      <c r="AP1551">
        <v>45208.368205966493</v>
      </c>
      <c r="AQ1551">
        <v>40490</v>
      </c>
      <c r="AR1551">
        <v>865.61666666666667</v>
      </c>
      <c r="AS1551">
        <v>822.44681692368533</v>
      </c>
      <c r="AT1551">
        <v>1075</v>
      </c>
      <c r="AU1551">
        <f t="shared" si="553"/>
        <v>-2.6878506594392223E-3</v>
      </c>
      <c r="AV1551">
        <f t="shared" si="554"/>
        <v>-1.2474012474012475E-2</v>
      </c>
      <c r="AW1551">
        <v>1.289199034490069E-2</v>
      </c>
      <c r="AX1551">
        <v>-5.1991121556338935E-3</v>
      </c>
      <c r="AY1551" s="1">
        <f t="shared" si="555"/>
        <v>10267.369796634572</v>
      </c>
      <c r="AZ1551" s="1">
        <f t="shared" si="556"/>
        <v>-4718.3682059664934</v>
      </c>
      <c r="BA1551" s="1">
        <f t="shared" si="568"/>
        <v>-43.169849742981341</v>
      </c>
      <c r="BB1551" s="1">
        <f t="shared" si="569"/>
        <v>252.55318307631467</v>
      </c>
      <c r="BC1551">
        <f t="shared" si="557"/>
        <v>1</v>
      </c>
      <c r="BD1551">
        <f t="shared" si="558"/>
        <v>1</v>
      </c>
      <c r="BE1551">
        <f t="shared" si="559"/>
        <v>1</v>
      </c>
      <c r="BF1551">
        <f t="shared" si="560"/>
        <v>1</v>
      </c>
      <c r="BG1551">
        <f t="shared" si="561"/>
        <v>1</v>
      </c>
      <c r="BH1551">
        <f t="shared" si="562"/>
        <v>1</v>
      </c>
      <c r="BI1551">
        <f t="shared" si="563"/>
        <v>1</v>
      </c>
      <c r="BJ1551">
        <f t="shared" si="564"/>
        <v>1</v>
      </c>
      <c r="BK1551">
        <f t="shared" si="565"/>
        <v>1</v>
      </c>
      <c r="BL1551">
        <f t="shared" si="566"/>
        <v>1</v>
      </c>
      <c r="BM1551">
        <f t="shared" si="570"/>
        <v>1</v>
      </c>
      <c r="BN1551">
        <f t="shared" si="571"/>
        <v>1</v>
      </c>
      <c r="BO1551">
        <f>IF(AND(AU1551&gt;'County Avg'!$E$3,'Gentrification Calcs'!AW1551&gt;'County Avg'!$E$4,'Gentrification Calcs'!AY1551&gt;'County Avg'!$E$5,'Gentrification Calcs'!BA1551&gt;'County Avg'!$E$6),1,0)</f>
        <v>0</v>
      </c>
      <c r="BP1551">
        <f>IF(AND(AV1551&gt;'County Avg'!$F$3,'Gentrification Calcs'!AX1551&gt;'County Avg'!$F$4,'Gentrification Calcs'!AZ1551&gt;'County Avg'!$F$5,'Gentrification Calcs'!BB1551&gt;'County Avg'!$F$6),1,0)</f>
        <v>0</v>
      </c>
      <c r="BQ1551">
        <f t="shared" si="572"/>
        <v>0</v>
      </c>
      <c r="BR1551">
        <f t="shared" si="573"/>
        <v>0</v>
      </c>
      <c r="BS1551">
        <f t="shared" si="574"/>
        <v>0</v>
      </c>
      <c r="BT1551">
        <f t="shared" si="575"/>
        <v>0</v>
      </c>
    </row>
    <row r="1552" spans="1:72" x14ac:dyDescent="0.25">
      <c r="A1552">
        <v>6037531503</v>
      </c>
      <c r="B1552">
        <v>4235.89952605485</v>
      </c>
      <c r="C1552">
        <v>3216.9999873638199</v>
      </c>
      <c r="D1552">
        <v>3526</v>
      </c>
      <c r="E1552">
        <v>988.82012940000004</v>
      </c>
      <c r="F1552">
        <v>745.88549799999998</v>
      </c>
      <c r="G1552">
        <v>764</v>
      </c>
      <c r="H1552">
        <v>411.82049638100187</v>
      </c>
      <c r="I1552">
        <v>442.69173240765025</v>
      </c>
      <c r="J1552">
        <v>516.06880000000001</v>
      </c>
      <c r="K1552">
        <v>0.41647665145215829</v>
      </c>
      <c r="L1552">
        <v>0.59351164970316972</v>
      </c>
      <c r="M1552">
        <v>0.67548272251308905</v>
      </c>
      <c r="N1552">
        <v>2108.9815290000001</v>
      </c>
      <c r="O1552">
        <v>1698.259155</v>
      </c>
      <c r="P1552">
        <v>1889</v>
      </c>
      <c r="Q1552">
        <v>37.60872269</v>
      </c>
      <c r="R1552">
        <v>50.56850815</v>
      </c>
      <c r="S1552">
        <v>75</v>
      </c>
      <c r="T1552">
        <v>1.7832646788439464E-2</v>
      </c>
      <c r="U1552">
        <v>2.9776673366439178E-2</v>
      </c>
      <c r="V1552">
        <v>3.9703546850185283E-2</v>
      </c>
      <c r="W1552">
        <v>652.077392578125</v>
      </c>
      <c r="X1552">
        <v>508.63491821289102</v>
      </c>
      <c r="Y1552">
        <v>543</v>
      </c>
      <c r="Z1552">
        <v>982.45556640625</v>
      </c>
      <c r="AA1552">
        <v>747.99255371093795</v>
      </c>
      <c r="AB1552">
        <v>764</v>
      </c>
      <c r="AC1552">
        <v>0.66372201947348719</v>
      </c>
      <c r="AD1552">
        <v>0.67999997552041569</v>
      </c>
      <c r="AE1552">
        <v>0.71073298429319376</v>
      </c>
      <c r="AF1552">
        <v>64.224128861096702</v>
      </c>
      <c r="AG1552">
        <v>50.147106170654297</v>
      </c>
      <c r="AH1552">
        <v>10</v>
      </c>
      <c r="AI1552">
        <v>1.5161863133451733E-2</v>
      </c>
      <c r="AJ1552">
        <v>1.5588158647071519E-2</v>
      </c>
      <c r="AK1552">
        <v>2.8360748723766306E-3</v>
      </c>
      <c r="AL1552">
        <f t="shared" si="567"/>
        <v>0.98483813686654831</v>
      </c>
      <c r="AM1552">
        <f t="shared" si="567"/>
        <v>0.98441184135292847</v>
      </c>
      <c r="AN1552">
        <f t="shared" si="567"/>
        <v>0.99716392512762342</v>
      </c>
      <c r="AO1552">
        <v>41587.098091198306</v>
      </c>
      <c r="AP1552">
        <v>38631.99550469964</v>
      </c>
      <c r="AQ1552">
        <v>33602</v>
      </c>
      <c r="AR1552">
        <v>874.25555555555559</v>
      </c>
      <c r="AS1552">
        <v>848.14827995255052</v>
      </c>
      <c r="AT1552">
        <v>968</v>
      </c>
      <c r="AU1552">
        <f t="shared" si="553"/>
        <v>4.2629551361978574E-4</v>
      </c>
      <c r="AV1552">
        <f t="shared" si="554"/>
        <v>-1.2752083774694889E-2</v>
      </c>
      <c r="AW1552">
        <v>1.1944026577999714E-2</v>
      </c>
      <c r="AX1552">
        <v>9.9268734837461049E-3</v>
      </c>
      <c r="AY1552" s="1">
        <f t="shared" si="555"/>
        <v>-2955.1025864986659</v>
      </c>
      <c r="AZ1552" s="1">
        <f t="shared" si="556"/>
        <v>-5029.9955046996402</v>
      </c>
      <c r="BA1552" s="1">
        <f t="shared" si="568"/>
        <v>-26.107275603005064</v>
      </c>
      <c r="BB1552" s="1">
        <f t="shared" si="569"/>
        <v>119.85172004744948</v>
      </c>
      <c r="BC1552">
        <f t="shared" si="557"/>
        <v>1</v>
      </c>
      <c r="BD1552">
        <f t="shared" si="558"/>
        <v>1</v>
      </c>
      <c r="BE1552">
        <f t="shared" si="559"/>
        <v>0</v>
      </c>
      <c r="BF1552">
        <f t="shared" si="560"/>
        <v>1</v>
      </c>
      <c r="BG1552">
        <f t="shared" si="561"/>
        <v>1</v>
      </c>
      <c r="BH1552">
        <f t="shared" si="562"/>
        <v>1</v>
      </c>
      <c r="BI1552">
        <f t="shared" si="563"/>
        <v>1</v>
      </c>
      <c r="BJ1552">
        <f t="shared" si="564"/>
        <v>1</v>
      </c>
      <c r="BK1552">
        <f t="shared" si="565"/>
        <v>1</v>
      </c>
      <c r="BL1552">
        <f t="shared" si="566"/>
        <v>1</v>
      </c>
      <c r="BM1552">
        <f t="shared" si="570"/>
        <v>1</v>
      </c>
      <c r="BN1552">
        <f t="shared" si="571"/>
        <v>1</v>
      </c>
      <c r="BO1552">
        <f>IF(AND(AU1552&gt;'County Avg'!$E$3,'Gentrification Calcs'!AW1552&gt;'County Avg'!$E$4,'Gentrification Calcs'!AY1552&gt;'County Avg'!$E$5,'Gentrification Calcs'!BA1552&gt;'County Avg'!$E$6),1,0)</f>
        <v>0</v>
      </c>
      <c r="BP1552">
        <f>IF(AND(AV1552&gt;'County Avg'!$F$3,'Gentrification Calcs'!AX1552&gt;'County Avg'!$F$4,'Gentrification Calcs'!AZ1552&gt;'County Avg'!$F$5,'Gentrification Calcs'!BB1552&gt;'County Avg'!$F$6),1,0)</f>
        <v>0</v>
      </c>
      <c r="BQ1552">
        <f t="shared" si="572"/>
        <v>0</v>
      </c>
      <c r="BR1552">
        <f t="shared" si="573"/>
        <v>0</v>
      </c>
      <c r="BS1552">
        <f t="shared" si="574"/>
        <v>0</v>
      </c>
      <c r="BT1552">
        <f t="shared" si="575"/>
        <v>0</v>
      </c>
    </row>
    <row r="1553" spans="1:72" x14ac:dyDescent="0.25">
      <c r="A1553">
        <v>6037531504</v>
      </c>
      <c r="B1553">
        <v>4456.0000041499698</v>
      </c>
      <c r="C1553">
        <v>4417.0000126361801</v>
      </c>
      <c r="D1553">
        <v>4678</v>
      </c>
      <c r="E1553">
        <v>1046</v>
      </c>
      <c r="F1553">
        <v>1024.1145019999999</v>
      </c>
      <c r="G1553">
        <v>1118</v>
      </c>
      <c r="H1553">
        <v>565.43709939537007</v>
      </c>
      <c r="I1553">
        <v>607.82386759234976</v>
      </c>
      <c r="J1553">
        <v>718.7038</v>
      </c>
      <c r="K1553">
        <v>0.54057084072215111</v>
      </c>
      <c r="L1553">
        <v>0.5935116301988953</v>
      </c>
      <c r="M1553">
        <v>0.64284776386404296</v>
      </c>
      <c r="N1553">
        <v>2203.0000020000002</v>
      </c>
      <c r="O1553">
        <v>2331.7409670000002</v>
      </c>
      <c r="P1553">
        <v>2705</v>
      </c>
      <c r="Q1553">
        <v>35</v>
      </c>
      <c r="R1553">
        <v>69.431488040000005</v>
      </c>
      <c r="S1553">
        <v>175</v>
      </c>
      <c r="T1553">
        <v>1.5887426222526167E-2</v>
      </c>
      <c r="U1553">
        <v>2.9776672890612723E-2</v>
      </c>
      <c r="V1553">
        <v>6.4695009242144177E-2</v>
      </c>
      <c r="W1553">
        <v>754</v>
      </c>
      <c r="X1553">
        <v>698.36505126953102</v>
      </c>
      <c r="Y1553">
        <v>770</v>
      </c>
      <c r="Z1553">
        <v>1064</v>
      </c>
      <c r="AA1553">
        <v>1027.00744628906</v>
      </c>
      <c r="AB1553">
        <v>1118</v>
      </c>
      <c r="AC1553">
        <v>0.70864661654135341</v>
      </c>
      <c r="AD1553">
        <v>0.67999998811398121</v>
      </c>
      <c r="AE1553">
        <v>0.68872987477638636</v>
      </c>
      <c r="AF1553">
        <v>62.000000057742</v>
      </c>
      <c r="AG1553">
        <v>68.852897644042997</v>
      </c>
      <c r="AH1553">
        <v>59</v>
      </c>
      <c r="AI1553">
        <v>1.391382405745064E-2</v>
      </c>
      <c r="AJ1553">
        <v>1.5588158806218749E-2</v>
      </c>
      <c r="AK1553">
        <v>1.2612227447627191E-2</v>
      </c>
      <c r="AL1553">
        <f t="shared" si="567"/>
        <v>0.98608617594254933</v>
      </c>
      <c r="AM1553">
        <f t="shared" si="567"/>
        <v>0.98441184119378122</v>
      </c>
      <c r="AN1553">
        <f t="shared" si="567"/>
        <v>0.98738777255237276</v>
      </c>
      <c r="AO1553">
        <v>41587.098091198306</v>
      </c>
      <c r="AP1553">
        <v>38631.99550469964</v>
      </c>
      <c r="AQ1553">
        <v>34929</v>
      </c>
      <c r="AR1553">
        <v>874.25555555555559</v>
      </c>
      <c r="AS1553">
        <v>848.14827995255052</v>
      </c>
      <c r="AT1553">
        <v>1039</v>
      </c>
      <c r="AU1553">
        <f t="shared" si="553"/>
        <v>1.6743347487681096E-3</v>
      </c>
      <c r="AV1553">
        <f t="shared" si="554"/>
        <v>-2.9759313585915586E-3</v>
      </c>
      <c r="AW1553">
        <v>1.3889246668086556E-2</v>
      </c>
      <c r="AX1553">
        <v>3.4918336351531451E-2</v>
      </c>
      <c r="AY1553" s="1">
        <f t="shared" si="555"/>
        <v>-2955.1025864986659</v>
      </c>
      <c r="AZ1553" s="1">
        <f t="shared" si="556"/>
        <v>-3702.9955046996402</v>
      </c>
      <c r="BA1553" s="1">
        <f t="shared" si="568"/>
        <v>-26.107275603005064</v>
      </c>
      <c r="BB1553" s="1">
        <f t="shared" si="569"/>
        <v>190.85172004744948</v>
      </c>
      <c r="BC1553">
        <f t="shared" si="557"/>
        <v>1</v>
      </c>
      <c r="BD1553">
        <f t="shared" si="558"/>
        <v>1</v>
      </c>
      <c r="BE1553">
        <f t="shared" si="559"/>
        <v>1</v>
      </c>
      <c r="BF1553">
        <f t="shared" si="560"/>
        <v>1</v>
      </c>
      <c r="BG1553">
        <f t="shared" si="561"/>
        <v>1</v>
      </c>
      <c r="BH1553">
        <f t="shared" si="562"/>
        <v>1</v>
      </c>
      <c r="BI1553">
        <f t="shared" si="563"/>
        <v>1</v>
      </c>
      <c r="BJ1553">
        <f t="shared" si="564"/>
        <v>1</v>
      </c>
      <c r="BK1553">
        <f t="shared" si="565"/>
        <v>1</v>
      </c>
      <c r="BL1553">
        <f t="shared" si="566"/>
        <v>1</v>
      </c>
      <c r="BM1553">
        <f t="shared" si="570"/>
        <v>1</v>
      </c>
      <c r="BN1553">
        <f t="shared" si="571"/>
        <v>1</v>
      </c>
      <c r="BO1553">
        <f>IF(AND(AU1553&gt;'County Avg'!$E$3,'Gentrification Calcs'!AW1553&gt;'County Avg'!$E$4,'Gentrification Calcs'!AY1553&gt;'County Avg'!$E$5,'Gentrification Calcs'!BA1553&gt;'County Avg'!$E$6),1,0)</f>
        <v>0</v>
      </c>
      <c r="BP1553">
        <f>IF(AND(AV1553&gt;'County Avg'!$F$3,'Gentrification Calcs'!AX1553&gt;'County Avg'!$F$4,'Gentrification Calcs'!AZ1553&gt;'County Avg'!$F$5,'Gentrification Calcs'!BB1553&gt;'County Avg'!$F$6),1,0)</f>
        <v>0</v>
      </c>
      <c r="BQ1553">
        <f t="shared" si="572"/>
        <v>0</v>
      </c>
      <c r="BR1553">
        <f t="shared" si="573"/>
        <v>0</v>
      </c>
      <c r="BS1553">
        <f t="shared" si="574"/>
        <v>0</v>
      </c>
      <c r="BT1553">
        <f t="shared" si="575"/>
        <v>0</v>
      </c>
    </row>
    <row r="1554" spans="1:72" x14ac:dyDescent="0.25">
      <c r="A1554">
        <v>6037531602</v>
      </c>
      <c r="B1554">
        <v>3814.0094749452501</v>
      </c>
      <c r="C1554">
        <v>4407</v>
      </c>
      <c r="D1554">
        <v>4994</v>
      </c>
      <c r="E1554">
        <v>902.04437259999997</v>
      </c>
      <c r="F1554">
        <v>1090</v>
      </c>
      <c r="G1554">
        <v>1168</v>
      </c>
      <c r="H1554">
        <v>630.440000587143</v>
      </c>
      <c r="I1554">
        <v>708.76459999999997</v>
      </c>
      <c r="J1554">
        <v>699.10619999999994</v>
      </c>
      <c r="K1554">
        <v>0.69890131764804386</v>
      </c>
      <c r="L1554">
        <v>0.65024275229357797</v>
      </c>
      <c r="M1554">
        <v>0.59854982876712326</v>
      </c>
      <c r="N1554">
        <v>1916.8442540000001</v>
      </c>
      <c r="O1554">
        <v>2326</v>
      </c>
      <c r="P1554">
        <v>2881</v>
      </c>
      <c r="Q1554">
        <v>72.865608219999999</v>
      </c>
      <c r="R1554">
        <v>43</v>
      </c>
      <c r="S1554">
        <v>75</v>
      </c>
      <c r="T1554">
        <v>3.8013316975516777E-2</v>
      </c>
      <c r="U1554">
        <v>1.8486672398968184E-2</v>
      </c>
      <c r="V1554">
        <v>2.6032627559875045E-2</v>
      </c>
      <c r="W1554">
        <v>605.79510498046898</v>
      </c>
      <c r="X1554">
        <v>799</v>
      </c>
      <c r="Y1554">
        <v>918</v>
      </c>
      <c r="Z1554">
        <v>907.363037109375</v>
      </c>
      <c r="AA1554">
        <v>1101</v>
      </c>
      <c r="AB1554">
        <v>1168</v>
      </c>
      <c r="AC1554">
        <v>0.66764357837451282</v>
      </c>
      <c r="AD1554">
        <v>0.72570390554041775</v>
      </c>
      <c r="AE1554">
        <v>0.78595890410958902</v>
      </c>
      <c r="AF1554">
        <v>62.760161489825599</v>
      </c>
      <c r="AG1554">
        <v>66</v>
      </c>
      <c r="AH1554">
        <v>48</v>
      </c>
      <c r="AI1554">
        <v>1.64551666434249E-2</v>
      </c>
      <c r="AJ1554">
        <v>1.4976174268209666E-2</v>
      </c>
      <c r="AK1554">
        <v>9.6115338406087304E-3</v>
      </c>
      <c r="AL1554">
        <f t="shared" si="567"/>
        <v>0.98354483335657505</v>
      </c>
      <c r="AM1554">
        <f t="shared" si="567"/>
        <v>0.98502382573179037</v>
      </c>
      <c r="AN1554">
        <f t="shared" si="567"/>
        <v>0.99038846615939125</v>
      </c>
      <c r="AO1554">
        <v>40500.576882290567</v>
      </c>
      <c r="AP1554">
        <v>32249.950143032289</v>
      </c>
      <c r="AQ1554">
        <v>35474</v>
      </c>
      <c r="AR1554">
        <v>791.32222222222231</v>
      </c>
      <c r="AS1554">
        <v>742.63701067615671</v>
      </c>
      <c r="AT1554">
        <v>973</v>
      </c>
      <c r="AU1554">
        <f t="shared" si="553"/>
        <v>-1.478992375215234E-3</v>
      </c>
      <c r="AV1554">
        <f t="shared" si="554"/>
        <v>-5.3646404276009359E-3</v>
      </c>
      <c r="AW1554">
        <v>-1.9526644576548593E-2</v>
      </c>
      <c r="AX1554">
        <v>7.5459551609068608E-3</v>
      </c>
      <c r="AY1554" s="1">
        <f t="shared" si="555"/>
        <v>-8250.6267392582777</v>
      </c>
      <c r="AZ1554" s="1">
        <f t="shared" si="556"/>
        <v>3224.0498569677111</v>
      </c>
      <c r="BA1554" s="1">
        <f t="shared" si="568"/>
        <v>-48.685211546065602</v>
      </c>
      <c r="BB1554" s="1">
        <f t="shared" si="569"/>
        <v>230.36298932384329</v>
      </c>
      <c r="BC1554">
        <f t="shared" si="557"/>
        <v>1</v>
      </c>
      <c r="BD1554">
        <f t="shared" si="558"/>
        <v>1</v>
      </c>
      <c r="BE1554">
        <f t="shared" si="559"/>
        <v>1</v>
      </c>
      <c r="BF1554">
        <f t="shared" si="560"/>
        <v>1</v>
      </c>
      <c r="BG1554">
        <f t="shared" si="561"/>
        <v>1</v>
      </c>
      <c r="BH1554">
        <f t="shared" si="562"/>
        <v>1</v>
      </c>
      <c r="BI1554">
        <f t="shared" si="563"/>
        <v>1</v>
      </c>
      <c r="BJ1554">
        <f t="shared" si="564"/>
        <v>1</v>
      </c>
      <c r="BK1554">
        <f t="shared" si="565"/>
        <v>1</v>
      </c>
      <c r="BL1554">
        <f t="shared" si="566"/>
        <v>1</v>
      </c>
      <c r="BM1554">
        <f t="shared" si="570"/>
        <v>1</v>
      </c>
      <c r="BN1554">
        <f t="shared" si="571"/>
        <v>1</v>
      </c>
      <c r="BO1554">
        <f>IF(AND(AU1554&gt;'County Avg'!$E$3,'Gentrification Calcs'!AW1554&gt;'County Avg'!$E$4,'Gentrification Calcs'!AY1554&gt;'County Avg'!$E$5,'Gentrification Calcs'!BA1554&gt;'County Avg'!$E$6),1,0)</f>
        <v>0</v>
      </c>
      <c r="BP1554">
        <f>IF(AND(AV1554&gt;'County Avg'!$F$3,'Gentrification Calcs'!AX1554&gt;'County Avg'!$F$4,'Gentrification Calcs'!AZ1554&gt;'County Avg'!$F$5,'Gentrification Calcs'!BB1554&gt;'County Avg'!$F$6),1,0)</f>
        <v>0</v>
      </c>
      <c r="BQ1554">
        <f t="shared" si="572"/>
        <v>0</v>
      </c>
      <c r="BR1554">
        <f t="shared" si="573"/>
        <v>0</v>
      </c>
      <c r="BS1554">
        <f t="shared" si="574"/>
        <v>0</v>
      </c>
      <c r="BT1554">
        <f t="shared" si="575"/>
        <v>0</v>
      </c>
    </row>
    <row r="1555" spans="1:72" x14ac:dyDescent="0.25">
      <c r="A1555">
        <v>6037531603</v>
      </c>
      <c r="B1555">
        <v>3356.9907401176101</v>
      </c>
      <c r="C1555">
        <v>3539</v>
      </c>
      <c r="D1555">
        <v>3813</v>
      </c>
      <c r="E1555">
        <v>793.95568849999995</v>
      </c>
      <c r="F1555">
        <v>829</v>
      </c>
      <c r="G1555">
        <v>847</v>
      </c>
      <c r="H1555">
        <v>572.97176639654981</v>
      </c>
      <c r="I1555">
        <v>493.01120000000003</v>
      </c>
      <c r="J1555">
        <v>386.54300000000001</v>
      </c>
      <c r="K1555">
        <v>0.72166718457430623</v>
      </c>
      <c r="L1555">
        <v>0.59470591073582635</v>
      </c>
      <c r="M1555">
        <v>0.45636717827626921</v>
      </c>
      <c r="N1555">
        <v>1687.1558540000001</v>
      </c>
      <c r="O1555">
        <v>1831</v>
      </c>
      <c r="P1555">
        <v>2208</v>
      </c>
      <c r="Q1555">
        <v>64.134391780000001</v>
      </c>
      <c r="R1555">
        <v>77</v>
      </c>
      <c r="S1555">
        <v>81</v>
      </c>
      <c r="T1555">
        <v>3.8013317873358723E-2</v>
      </c>
      <c r="U1555">
        <v>4.2053522665210265E-2</v>
      </c>
      <c r="V1555">
        <v>3.6684782608695655E-2</v>
      </c>
      <c r="W1555">
        <v>533.20489501953102</v>
      </c>
      <c r="X1555">
        <v>529</v>
      </c>
      <c r="Y1555">
        <v>504</v>
      </c>
      <c r="Z1555">
        <v>798.63702392578102</v>
      </c>
      <c r="AA1555">
        <v>829</v>
      </c>
      <c r="AB1555">
        <v>847</v>
      </c>
      <c r="AC1555">
        <v>0.66764359658472694</v>
      </c>
      <c r="AD1555">
        <v>0.63811821471652597</v>
      </c>
      <c r="AE1555">
        <v>0.5950413223140496</v>
      </c>
      <c r="AF1555">
        <v>55.239842049069601</v>
      </c>
      <c r="AG1555">
        <v>41</v>
      </c>
      <c r="AH1555">
        <v>99</v>
      </c>
      <c r="AI1555">
        <v>1.6455166643424911E-2</v>
      </c>
      <c r="AJ1555">
        <v>1.158519355750212E-2</v>
      </c>
      <c r="AK1555">
        <v>2.5963808025177025E-2</v>
      </c>
      <c r="AL1555">
        <f t="shared" si="567"/>
        <v>0.98354483335657505</v>
      </c>
      <c r="AM1555">
        <f t="shared" si="567"/>
        <v>0.98841480644249791</v>
      </c>
      <c r="AN1555">
        <f t="shared" si="567"/>
        <v>0.97403619197482294</v>
      </c>
      <c r="AO1555">
        <v>40170.44856839873</v>
      </c>
      <c r="AP1555">
        <v>37152.870862280346</v>
      </c>
      <c r="AQ1555">
        <v>50804</v>
      </c>
      <c r="AR1555">
        <v>872.52777777777783</v>
      </c>
      <c r="AS1555">
        <v>845.44286279161736</v>
      </c>
      <c r="AT1555">
        <v>1095</v>
      </c>
      <c r="AU1555">
        <f t="shared" si="553"/>
        <v>-4.8699730859227911E-3</v>
      </c>
      <c r="AV1555">
        <f t="shared" si="554"/>
        <v>1.4378614467674905E-2</v>
      </c>
      <c r="AW1555">
        <v>4.0402047918515413E-3</v>
      </c>
      <c r="AX1555">
        <v>-5.3687400565146093E-3</v>
      </c>
      <c r="AY1555" s="1">
        <f t="shared" si="555"/>
        <v>-3017.5777061183835</v>
      </c>
      <c r="AZ1555" s="1">
        <f t="shared" si="556"/>
        <v>13651.129137719654</v>
      </c>
      <c r="BA1555" s="1">
        <f t="shared" si="568"/>
        <v>-27.08491498616047</v>
      </c>
      <c r="BB1555" s="1">
        <f t="shared" si="569"/>
        <v>249.55713720838264</v>
      </c>
      <c r="BC1555">
        <f t="shared" si="557"/>
        <v>1</v>
      </c>
      <c r="BD1555">
        <f t="shared" si="558"/>
        <v>1</v>
      </c>
      <c r="BE1555">
        <f t="shared" si="559"/>
        <v>1</v>
      </c>
      <c r="BF1555">
        <f t="shared" si="560"/>
        <v>1</v>
      </c>
      <c r="BG1555">
        <f t="shared" si="561"/>
        <v>1</v>
      </c>
      <c r="BH1555">
        <f t="shared" si="562"/>
        <v>1</v>
      </c>
      <c r="BI1555">
        <f t="shared" si="563"/>
        <v>1</v>
      </c>
      <c r="BJ1555">
        <f t="shared" si="564"/>
        <v>1</v>
      </c>
      <c r="BK1555">
        <f t="shared" si="565"/>
        <v>1</v>
      </c>
      <c r="BL1555">
        <f t="shared" si="566"/>
        <v>1</v>
      </c>
      <c r="BM1555">
        <f t="shared" si="570"/>
        <v>1</v>
      </c>
      <c r="BN1555">
        <f t="shared" si="571"/>
        <v>1</v>
      </c>
      <c r="BO1555">
        <f>IF(AND(AU1555&gt;'County Avg'!$E$3,'Gentrification Calcs'!AW1555&gt;'County Avg'!$E$4,'Gentrification Calcs'!AY1555&gt;'County Avg'!$E$5,'Gentrification Calcs'!BA1555&gt;'County Avg'!$E$6),1,0)</f>
        <v>0</v>
      </c>
      <c r="BP1555">
        <f>IF(AND(AV1555&gt;'County Avg'!$F$3,'Gentrification Calcs'!AX1555&gt;'County Avg'!$F$4,'Gentrification Calcs'!AZ1555&gt;'County Avg'!$F$5,'Gentrification Calcs'!BB1555&gt;'County Avg'!$F$6),1,0)</f>
        <v>0</v>
      </c>
      <c r="BQ1555">
        <f t="shared" si="572"/>
        <v>0</v>
      </c>
      <c r="BR1555">
        <f t="shared" si="573"/>
        <v>0</v>
      </c>
      <c r="BS1555">
        <f t="shared" si="574"/>
        <v>0</v>
      </c>
      <c r="BT1555">
        <f t="shared" si="575"/>
        <v>0</v>
      </c>
    </row>
    <row r="1556" spans="1:72" x14ac:dyDescent="0.25">
      <c r="A1556">
        <v>6037531604</v>
      </c>
      <c r="B1556">
        <v>5199.0000688464197</v>
      </c>
      <c r="C1556">
        <v>3742</v>
      </c>
      <c r="D1556">
        <v>3768</v>
      </c>
      <c r="E1556">
        <v>1310</v>
      </c>
      <c r="F1556">
        <v>882</v>
      </c>
      <c r="G1556">
        <v>877</v>
      </c>
      <c r="H1556">
        <v>504.31466591195567</v>
      </c>
      <c r="I1556">
        <v>556.00319999999999</v>
      </c>
      <c r="J1556">
        <v>581.46820000000002</v>
      </c>
      <c r="K1556">
        <v>0.38497302741370659</v>
      </c>
      <c r="L1556">
        <v>0.63038911564625855</v>
      </c>
      <c r="M1556">
        <v>0.66301961231470929</v>
      </c>
      <c r="N1556">
        <v>2793.0000369999998</v>
      </c>
      <c r="O1556">
        <v>1911</v>
      </c>
      <c r="P1556">
        <v>2163</v>
      </c>
      <c r="Q1556">
        <v>34</v>
      </c>
      <c r="R1556">
        <v>18</v>
      </c>
      <c r="S1556">
        <v>104</v>
      </c>
      <c r="T1556">
        <v>1.2173290207514596E-2</v>
      </c>
      <c r="U1556">
        <v>9.4191522762951327E-3</v>
      </c>
      <c r="V1556">
        <v>4.8081368469717986E-2</v>
      </c>
      <c r="W1556">
        <v>795</v>
      </c>
      <c r="X1556">
        <v>633</v>
      </c>
      <c r="Y1556">
        <v>684</v>
      </c>
      <c r="Z1556">
        <v>1332</v>
      </c>
      <c r="AA1556">
        <v>880</v>
      </c>
      <c r="AB1556">
        <v>877</v>
      </c>
      <c r="AC1556">
        <v>0.59684684684684686</v>
      </c>
      <c r="AD1556">
        <v>0.71931818181818186</v>
      </c>
      <c r="AE1556">
        <v>0.77993158494868875</v>
      </c>
      <c r="AF1556">
        <v>151.00000199957901</v>
      </c>
      <c r="AG1556">
        <v>73</v>
      </c>
      <c r="AH1556">
        <v>37</v>
      </c>
      <c r="AI1556">
        <v>2.9044046932102399E-2</v>
      </c>
      <c r="AJ1556">
        <v>1.9508284339925172E-2</v>
      </c>
      <c r="AK1556">
        <v>9.8195329087048828E-3</v>
      </c>
      <c r="AL1556">
        <f t="shared" si="567"/>
        <v>0.97095595306789761</v>
      </c>
      <c r="AM1556">
        <f t="shared" si="567"/>
        <v>0.98049171566007487</v>
      </c>
      <c r="AN1556">
        <f t="shared" si="567"/>
        <v>0.99018046709129515</v>
      </c>
      <c r="AO1556">
        <v>40170.44856839873</v>
      </c>
      <c r="AP1556">
        <v>34737.060482223133</v>
      </c>
      <c r="AQ1556">
        <v>31803</v>
      </c>
      <c r="AR1556">
        <v>872.52777777777783</v>
      </c>
      <c r="AS1556">
        <v>788.62910241202064</v>
      </c>
      <c r="AT1556">
        <v>954</v>
      </c>
      <c r="AU1556">
        <f t="shared" si="553"/>
        <v>-9.5357625921772271E-3</v>
      </c>
      <c r="AV1556">
        <f t="shared" si="554"/>
        <v>-9.6887514312202893E-3</v>
      </c>
      <c r="AW1556">
        <v>-2.7541379312194629E-3</v>
      </c>
      <c r="AX1556">
        <v>3.8662216193422853E-2</v>
      </c>
      <c r="AY1556" s="1">
        <f t="shared" si="555"/>
        <v>-5433.388086175597</v>
      </c>
      <c r="AZ1556" s="1">
        <f t="shared" si="556"/>
        <v>-2934.0604822231326</v>
      </c>
      <c r="BA1556" s="1">
        <f t="shared" si="568"/>
        <v>-83.898675365757185</v>
      </c>
      <c r="BB1556" s="1">
        <f t="shared" si="569"/>
        <v>165.37089758797936</v>
      </c>
      <c r="BC1556">
        <f t="shared" si="557"/>
        <v>1</v>
      </c>
      <c r="BD1556">
        <f t="shared" si="558"/>
        <v>1</v>
      </c>
      <c r="BE1556">
        <f t="shared" si="559"/>
        <v>0</v>
      </c>
      <c r="BF1556">
        <f t="shared" si="560"/>
        <v>1</v>
      </c>
      <c r="BG1556">
        <f t="shared" si="561"/>
        <v>1</v>
      </c>
      <c r="BH1556">
        <f t="shared" si="562"/>
        <v>1</v>
      </c>
      <c r="BI1556">
        <f t="shared" si="563"/>
        <v>1</v>
      </c>
      <c r="BJ1556">
        <f t="shared" si="564"/>
        <v>1</v>
      </c>
      <c r="BK1556">
        <f t="shared" si="565"/>
        <v>1</v>
      </c>
      <c r="BL1556">
        <f t="shared" si="566"/>
        <v>1</v>
      </c>
      <c r="BM1556">
        <f t="shared" si="570"/>
        <v>1</v>
      </c>
      <c r="BN1556">
        <f t="shared" si="571"/>
        <v>1</v>
      </c>
      <c r="BO1556">
        <f>IF(AND(AU1556&gt;'County Avg'!$E$3,'Gentrification Calcs'!AW1556&gt;'County Avg'!$E$4,'Gentrification Calcs'!AY1556&gt;'County Avg'!$E$5,'Gentrification Calcs'!BA1556&gt;'County Avg'!$E$6),1,0)</f>
        <v>0</v>
      </c>
      <c r="BP1556">
        <f>IF(AND(AV1556&gt;'County Avg'!$F$3,'Gentrification Calcs'!AX1556&gt;'County Avg'!$F$4,'Gentrification Calcs'!AZ1556&gt;'County Avg'!$F$5,'Gentrification Calcs'!BB1556&gt;'County Avg'!$F$6),1,0)</f>
        <v>0</v>
      </c>
      <c r="BQ1556">
        <f t="shared" si="572"/>
        <v>0</v>
      </c>
      <c r="BR1556">
        <f t="shared" si="573"/>
        <v>0</v>
      </c>
      <c r="BS1556">
        <f t="shared" si="574"/>
        <v>0</v>
      </c>
      <c r="BT1556">
        <f t="shared" si="575"/>
        <v>0</v>
      </c>
    </row>
    <row r="1557" spans="1:72" x14ac:dyDescent="0.25">
      <c r="A1557">
        <v>6037531701</v>
      </c>
      <c r="B1557">
        <v>4818.9999782961004</v>
      </c>
      <c r="C1557">
        <v>5546</v>
      </c>
      <c r="D1557">
        <v>5494</v>
      </c>
      <c r="E1557">
        <v>1234</v>
      </c>
      <c r="F1557">
        <v>1338</v>
      </c>
      <c r="G1557">
        <v>1295</v>
      </c>
      <c r="H1557">
        <v>728.46080964645478</v>
      </c>
      <c r="I1557">
        <v>799.77419999999995</v>
      </c>
      <c r="J1557">
        <v>698.83320000000003</v>
      </c>
      <c r="K1557">
        <v>0.59032480522403141</v>
      </c>
      <c r="L1557">
        <v>0.59773856502242151</v>
      </c>
      <c r="M1557">
        <v>0.53963953667953668</v>
      </c>
      <c r="N1557">
        <v>2477.9999889999999</v>
      </c>
      <c r="O1557">
        <v>2897</v>
      </c>
      <c r="P1557">
        <v>3212</v>
      </c>
      <c r="Q1557">
        <v>104</v>
      </c>
      <c r="R1557">
        <v>43</v>
      </c>
      <c r="S1557">
        <v>160</v>
      </c>
      <c r="T1557">
        <v>4.196933029122786E-2</v>
      </c>
      <c r="U1557">
        <v>1.484294097342078E-2</v>
      </c>
      <c r="V1557">
        <v>4.9813200498132003E-2</v>
      </c>
      <c r="W1557">
        <v>867</v>
      </c>
      <c r="X1557">
        <v>829</v>
      </c>
      <c r="Y1557">
        <v>785</v>
      </c>
      <c r="Z1557">
        <v>1232</v>
      </c>
      <c r="AA1557">
        <v>1339</v>
      </c>
      <c r="AB1557">
        <v>1295</v>
      </c>
      <c r="AC1557">
        <v>0.70373376623376627</v>
      </c>
      <c r="AD1557">
        <v>0.61911874533233757</v>
      </c>
      <c r="AE1557">
        <v>0.60617760617760619</v>
      </c>
      <c r="AF1557">
        <v>115.999999477557</v>
      </c>
      <c r="AG1557">
        <v>103</v>
      </c>
      <c r="AH1557">
        <v>64</v>
      </c>
      <c r="AI1557">
        <v>2.4071384104585994E-2</v>
      </c>
      <c r="AJ1557">
        <v>1.8571943743238371E-2</v>
      </c>
      <c r="AK1557">
        <v>1.1649071714597743E-2</v>
      </c>
      <c r="AL1557">
        <f t="shared" si="567"/>
        <v>0.97592861589541402</v>
      </c>
      <c r="AM1557">
        <f t="shared" si="567"/>
        <v>0.98142805625676166</v>
      </c>
      <c r="AN1557">
        <f t="shared" si="567"/>
        <v>0.98835092828540227</v>
      </c>
      <c r="AO1557">
        <v>45690.121420996824</v>
      </c>
      <c r="AP1557">
        <v>40025.839803841445</v>
      </c>
      <c r="AQ1557">
        <v>40875</v>
      </c>
      <c r="AR1557">
        <v>856.97777777777787</v>
      </c>
      <c r="AS1557">
        <v>871.14432582048244</v>
      </c>
      <c r="AT1557">
        <v>1089</v>
      </c>
      <c r="AU1557">
        <f t="shared" si="553"/>
        <v>-5.4994403613476232E-3</v>
      </c>
      <c r="AV1557">
        <f t="shared" si="554"/>
        <v>-6.9228720286406281E-3</v>
      </c>
      <c r="AW1557">
        <v>-2.712638931780708E-2</v>
      </c>
      <c r="AX1557">
        <v>3.4970259524711222E-2</v>
      </c>
      <c r="AY1557" s="1">
        <f t="shared" si="555"/>
        <v>-5664.2816171553786</v>
      </c>
      <c r="AZ1557" s="1">
        <f t="shared" si="556"/>
        <v>849.16019615855475</v>
      </c>
      <c r="BA1557" s="1">
        <f t="shared" si="568"/>
        <v>14.166548042704562</v>
      </c>
      <c r="BB1557" s="1">
        <f t="shared" si="569"/>
        <v>217.85567417951756</v>
      </c>
      <c r="BC1557">
        <f t="shared" si="557"/>
        <v>1</v>
      </c>
      <c r="BD1557">
        <f t="shared" si="558"/>
        <v>1</v>
      </c>
      <c r="BE1557">
        <f t="shared" si="559"/>
        <v>1</v>
      </c>
      <c r="BF1557">
        <f t="shared" si="560"/>
        <v>1</v>
      </c>
      <c r="BG1557">
        <f t="shared" si="561"/>
        <v>1</v>
      </c>
      <c r="BH1557">
        <f t="shared" si="562"/>
        <v>1</v>
      </c>
      <c r="BI1557">
        <f t="shared" si="563"/>
        <v>1</v>
      </c>
      <c r="BJ1557">
        <f t="shared" si="564"/>
        <v>1</v>
      </c>
      <c r="BK1557">
        <f t="shared" si="565"/>
        <v>1</v>
      </c>
      <c r="BL1557">
        <f t="shared" si="566"/>
        <v>1</v>
      </c>
      <c r="BM1557">
        <f t="shared" si="570"/>
        <v>1</v>
      </c>
      <c r="BN1557">
        <f t="shared" si="571"/>
        <v>1</v>
      </c>
      <c r="BO1557">
        <f>IF(AND(AU1557&gt;'County Avg'!$E$3,'Gentrification Calcs'!AW1557&gt;'County Avg'!$E$4,'Gentrification Calcs'!AY1557&gt;'County Avg'!$E$5,'Gentrification Calcs'!BA1557&gt;'County Avg'!$E$6),1,0)</f>
        <v>0</v>
      </c>
      <c r="BP1557">
        <f>IF(AND(AV1557&gt;'County Avg'!$F$3,'Gentrification Calcs'!AX1557&gt;'County Avg'!$F$4,'Gentrification Calcs'!AZ1557&gt;'County Avg'!$F$5,'Gentrification Calcs'!BB1557&gt;'County Avg'!$F$6),1,0)</f>
        <v>0</v>
      </c>
      <c r="BQ1557">
        <f t="shared" si="572"/>
        <v>0</v>
      </c>
      <c r="BR1557">
        <f t="shared" si="573"/>
        <v>0</v>
      </c>
      <c r="BS1557">
        <f t="shared" si="574"/>
        <v>0</v>
      </c>
      <c r="BT1557">
        <f t="shared" si="575"/>
        <v>0</v>
      </c>
    </row>
    <row r="1558" spans="1:72" x14ac:dyDescent="0.25">
      <c r="A1558">
        <v>6037531702</v>
      </c>
      <c r="B1558">
        <v>4815.0000608273203</v>
      </c>
      <c r="C1558">
        <v>4673</v>
      </c>
      <c r="D1558">
        <v>4799</v>
      </c>
      <c r="E1558">
        <v>1177</v>
      </c>
      <c r="F1558">
        <v>1266</v>
      </c>
      <c r="G1558">
        <v>1276</v>
      </c>
      <c r="H1558">
        <v>785.17439646371758</v>
      </c>
      <c r="I1558">
        <v>847.76220000000001</v>
      </c>
      <c r="J1558">
        <v>727.50559999999996</v>
      </c>
      <c r="K1558">
        <v>0.66709804287486629</v>
      </c>
      <c r="L1558">
        <v>0.66963838862559244</v>
      </c>
      <c r="M1558">
        <v>0.57014545454545451</v>
      </c>
      <c r="N1558">
        <v>2469.000031</v>
      </c>
      <c r="O1558">
        <v>2519</v>
      </c>
      <c r="P1558">
        <v>2887</v>
      </c>
      <c r="Q1558">
        <v>125</v>
      </c>
      <c r="R1558">
        <v>100</v>
      </c>
      <c r="S1558">
        <v>143</v>
      </c>
      <c r="T1558">
        <v>5.0627783892482257E-2</v>
      </c>
      <c r="U1558">
        <v>3.9698292973402147E-2</v>
      </c>
      <c r="V1558">
        <v>4.953238656044337E-2</v>
      </c>
      <c r="W1558">
        <v>762</v>
      </c>
      <c r="X1558">
        <v>919</v>
      </c>
      <c r="Y1558">
        <v>910</v>
      </c>
      <c r="Z1558">
        <v>1207</v>
      </c>
      <c r="AA1558">
        <v>1269</v>
      </c>
      <c r="AB1558">
        <v>1276</v>
      </c>
      <c r="AC1558">
        <v>0.63131731565865778</v>
      </c>
      <c r="AD1558">
        <v>0.72419227738376679</v>
      </c>
      <c r="AE1558">
        <v>0.71316614420062696</v>
      </c>
      <c r="AF1558">
        <v>188.00000237498199</v>
      </c>
      <c r="AG1558">
        <v>88</v>
      </c>
      <c r="AH1558">
        <v>35</v>
      </c>
      <c r="AI1558">
        <v>3.9044652128764366E-2</v>
      </c>
      <c r="AJ1558">
        <v>1.8831585705114489E-2</v>
      </c>
      <c r="AK1558">
        <v>7.2931860804334239E-3</v>
      </c>
      <c r="AL1558">
        <f t="shared" si="567"/>
        <v>0.9609553478712356</v>
      </c>
      <c r="AM1558">
        <f t="shared" si="567"/>
        <v>0.98116841429488555</v>
      </c>
      <c r="AN1558">
        <f t="shared" si="567"/>
        <v>0.99270681391956661</v>
      </c>
      <c r="AO1558">
        <v>38811.84358430541</v>
      </c>
      <c r="AP1558">
        <v>31618.036779730286</v>
      </c>
      <c r="AQ1558">
        <v>38141</v>
      </c>
      <c r="AR1558">
        <v>798.23333333333335</v>
      </c>
      <c r="AS1558">
        <v>764.28034796362203</v>
      </c>
      <c r="AT1558">
        <v>882</v>
      </c>
      <c r="AU1558">
        <f t="shared" si="553"/>
        <v>-2.0213066423649877E-2</v>
      </c>
      <c r="AV1558">
        <f t="shared" si="554"/>
        <v>-1.1538399624681065E-2</v>
      </c>
      <c r="AW1558">
        <v>-1.0929490919080111E-2</v>
      </c>
      <c r="AX1558">
        <v>9.8340935870412233E-3</v>
      </c>
      <c r="AY1558" s="1">
        <f t="shared" si="555"/>
        <v>-7193.8068045751243</v>
      </c>
      <c r="AZ1558" s="1">
        <f t="shared" si="556"/>
        <v>6522.9632202697139</v>
      </c>
      <c r="BA1558" s="1">
        <f t="shared" si="568"/>
        <v>-33.952985369711314</v>
      </c>
      <c r="BB1558" s="1">
        <f t="shared" si="569"/>
        <v>117.71965203637797</v>
      </c>
      <c r="BC1558">
        <f t="shared" si="557"/>
        <v>1</v>
      </c>
      <c r="BD1558">
        <f t="shared" si="558"/>
        <v>1</v>
      </c>
      <c r="BE1558">
        <f t="shared" si="559"/>
        <v>1</v>
      </c>
      <c r="BF1558">
        <f t="shared" si="560"/>
        <v>1</v>
      </c>
      <c r="BG1558">
        <f t="shared" si="561"/>
        <v>1</v>
      </c>
      <c r="BH1558">
        <f t="shared" si="562"/>
        <v>1</v>
      </c>
      <c r="BI1558">
        <f t="shared" si="563"/>
        <v>1</v>
      </c>
      <c r="BJ1558">
        <f t="shared" si="564"/>
        <v>1</v>
      </c>
      <c r="BK1558">
        <f t="shared" si="565"/>
        <v>1</v>
      </c>
      <c r="BL1558">
        <f t="shared" si="566"/>
        <v>1</v>
      </c>
      <c r="BM1558">
        <f t="shared" si="570"/>
        <v>1</v>
      </c>
      <c r="BN1558">
        <f t="shared" si="571"/>
        <v>1</v>
      </c>
      <c r="BO1558">
        <f>IF(AND(AU1558&gt;'County Avg'!$E$3,'Gentrification Calcs'!AW1558&gt;'County Avg'!$E$4,'Gentrification Calcs'!AY1558&gt;'County Avg'!$E$5,'Gentrification Calcs'!BA1558&gt;'County Avg'!$E$6),1,0)</f>
        <v>0</v>
      </c>
      <c r="BP1558">
        <f>IF(AND(AV1558&gt;'County Avg'!$F$3,'Gentrification Calcs'!AX1558&gt;'County Avg'!$F$4,'Gentrification Calcs'!AZ1558&gt;'County Avg'!$F$5,'Gentrification Calcs'!BB1558&gt;'County Avg'!$F$6),1,0)</f>
        <v>0</v>
      </c>
      <c r="BQ1558">
        <f t="shared" si="572"/>
        <v>0</v>
      </c>
      <c r="BR1558">
        <f t="shared" si="573"/>
        <v>0</v>
      </c>
      <c r="BS1558">
        <f t="shared" si="574"/>
        <v>0</v>
      </c>
      <c r="BT1558">
        <f t="shared" si="575"/>
        <v>0</v>
      </c>
    </row>
    <row r="1559" spans="1:72" x14ac:dyDescent="0.25">
      <c r="A1559">
        <v>6037531800</v>
      </c>
      <c r="B1559">
        <v>5905.5854244495404</v>
      </c>
      <c r="C1559">
        <v>5274</v>
      </c>
      <c r="D1559">
        <v>4668</v>
      </c>
      <c r="E1559">
        <v>1586.6933590000001</v>
      </c>
      <c r="F1559">
        <v>1273</v>
      </c>
      <c r="G1559">
        <v>1172</v>
      </c>
      <c r="H1559">
        <v>637.10400804845926</v>
      </c>
      <c r="I1559">
        <v>765.02</v>
      </c>
      <c r="J1559">
        <v>614.6866</v>
      </c>
      <c r="K1559">
        <v>0.40152938463799243</v>
      </c>
      <c r="L1559">
        <v>0.60095836606441477</v>
      </c>
      <c r="M1559">
        <v>0.52447662116040961</v>
      </c>
      <c r="N1559">
        <v>3214.9334389999999</v>
      </c>
      <c r="O1559">
        <v>2735</v>
      </c>
      <c r="P1559">
        <v>2509</v>
      </c>
      <c r="Q1559">
        <v>131.56497189999999</v>
      </c>
      <c r="R1559">
        <v>124</v>
      </c>
      <c r="S1559">
        <v>120</v>
      </c>
      <c r="T1559">
        <v>4.0923078003419898E-2</v>
      </c>
      <c r="U1559">
        <v>4.5338208409506399E-2</v>
      </c>
      <c r="V1559">
        <v>4.7827819848545235E-2</v>
      </c>
      <c r="W1559">
        <v>868.526611328125</v>
      </c>
      <c r="X1559">
        <v>829</v>
      </c>
      <c r="Y1559">
        <v>656</v>
      </c>
      <c r="Z1559">
        <v>1599.55297851563</v>
      </c>
      <c r="AA1559">
        <v>1278</v>
      </c>
      <c r="AB1559">
        <v>1172</v>
      </c>
      <c r="AC1559">
        <v>0.54298083464175684</v>
      </c>
      <c r="AD1559">
        <v>0.64866979655712054</v>
      </c>
      <c r="AE1559">
        <v>0.55972696245733788</v>
      </c>
      <c r="AF1559">
        <v>307.64439983313298</v>
      </c>
      <c r="AG1559">
        <v>143</v>
      </c>
      <c r="AH1559">
        <v>55</v>
      </c>
      <c r="AI1559">
        <v>5.2093802345058539E-2</v>
      </c>
      <c r="AJ1559">
        <v>2.7114144861585136E-2</v>
      </c>
      <c r="AK1559">
        <v>1.1782347900599829E-2</v>
      </c>
      <c r="AL1559">
        <f t="shared" si="567"/>
        <v>0.94790619765494144</v>
      </c>
      <c r="AM1559">
        <f t="shared" si="567"/>
        <v>0.97288585513841486</v>
      </c>
      <c r="AN1559">
        <f t="shared" si="567"/>
        <v>0.98821765209940016</v>
      </c>
      <c r="AO1559">
        <v>46265.125132555673</v>
      </c>
      <c r="AP1559">
        <v>40271.894564773196</v>
      </c>
      <c r="AQ1559">
        <v>41620</v>
      </c>
      <c r="AR1559">
        <v>898.44444444444446</v>
      </c>
      <c r="AS1559">
        <v>845.44286279161736</v>
      </c>
      <c r="AT1559">
        <v>927</v>
      </c>
      <c r="AU1559">
        <f t="shared" si="553"/>
        <v>-2.4979657483473403E-2</v>
      </c>
      <c r="AV1559">
        <f t="shared" si="554"/>
        <v>-1.5331796960985307E-2</v>
      </c>
      <c r="AW1559">
        <v>4.415130406086501E-3</v>
      </c>
      <c r="AX1559">
        <v>2.4896114390388357E-3</v>
      </c>
      <c r="AY1559" s="1">
        <f t="shared" si="555"/>
        <v>-5993.230567782477</v>
      </c>
      <c r="AZ1559" s="1">
        <f t="shared" si="556"/>
        <v>1348.1054352268038</v>
      </c>
      <c r="BA1559" s="1">
        <f t="shared" si="568"/>
        <v>-53.001581652827099</v>
      </c>
      <c r="BB1559" s="1">
        <f t="shared" si="569"/>
        <v>81.557137208382642</v>
      </c>
      <c r="BC1559">
        <f t="shared" si="557"/>
        <v>1</v>
      </c>
      <c r="BD1559">
        <f t="shared" si="558"/>
        <v>1</v>
      </c>
      <c r="BE1559">
        <f t="shared" si="559"/>
        <v>0</v>
      </c>
      <c r="BF1559">
        <f t="shared" si="560"/>
        <v>1</v>
      </c>
      <c r="BG1559">
        <f t="shared" si="561"/>
        <v>1</v>
      </c>
      <c r="BH1559">
        <f t="shared" si="562"/>
        <v>1</v>
      </c>
      <c r="BI1559">
        <f t="shared" si="563"/>
        <v>1</v>
      </c>
      <c r="BJ1559">
        <f t="shared" si="564"/>
        <v>1</v>
      </c>
      <c r="BK1559">
        <f t="shared" si="565"/>
        <v>1</v>
      </c>
      <c r="BL1559">
        <f t="shared" si="566"/>
        <v>1</v>
      </c>
      <c r="BM1559">
        <f t="shared" si="570"/>
        <v>1</v>
      </c>
      <c r="BN1559">
        <f t="shared" si="571"/>
        <v>1</v>
      </c>
      <c r="BO1559">
        <f>IF(AND(AU1559&gt;'County Avg'!$E$3,'Gentrification Calcs'!AW1559&gt;'County Avg'!$E$4,'Gentrification Calcs'!AY1559&gt;'County Avg'!$E$5,'Gentrification Calcs'!BA1559&gt;'County Avg'!$E$6),1,0)</f>
        <v>0</v>
      </c>
      <c r="BP1559">
        <f>IF(AND(AV1559&gt;'County Avg'!$F$3,'Gentrification Calcs'!AX1559&gt;'County Avg'!$F$4,'Gentrification Calcs'!AZ1559&gt;'County Avg'!$F$5,'Gentrification Calcs'!BB1559&gt;'County Avg'!$F$6),1,0)</f>
        <v>0</v>
      </c>
      <c r="BQ1559">
        <f t="shared" si="572"/>
        <v>0</v>
      </c>
      <c r="BR1559">
        <f t="shared" si="573"/>
        <v>0</v>
      </c>
      <c r="BS1559">
        <f t="shared" si="574"/>
        <v>0</v>
      </c>
      <c r="BT1559">
        <f t="shared" si="575"/>
        <v>0</v>
      </c>
    </row>
    <row r="1560" spans="1:72" x14ac:dyDescent="0.25">
      <c r="A1560">
        <v>6037531901</v>
      </c>
      <c r="B1560">
        <v>3660.4285315489801</v>
      </c>
      <c r="C1560">
        <v>6332.9243892431296</v>
      </c>
      <c r="D1560">
        <v>7055</v>
      </c>
      <c r="E1560">
        <v>1013.709222</v>
      </c>
      <c r="F1560">
        <v>1643.0783690000001</v>
      </c>
      <c r="G1560">
        <v>1729</v>
      </c>
      <c r="H1560">
        <v>928.66745370182036</v>
      </c>
      <c r="I1560">
        <v>876.46009682026022</v>
      </c>
      <c r="J1560">
        <v>972.30140000000006</v>
      </c>
      <c r="K1560">
        <v>0.91610832134840769</v>
      </c>
      <c r="L1560">
        <v>0.53342561946919542</v>
      </c>
      <c r="M1560">
        <v>0.56234898785425103</v>
      </c>
      <c r="N1560">
        <v>2123.1335600000002</v>
      </c>
      <c r="O1560">
        <v>3447.3979490000002</v>
      </c>
      <c r="P1560">
        <v>4189</v>
      </c>
      <c r="Q1560">
        <v>81.224980349999996</v>
      </c>
      <c r="R1560">
        <v>112.7699738</v>
      </c>
      <c r="S1560">
        <v>158</v>
      </c>
      <c r="T1560">
        <v>3.8257122340433443E-2</v>
      </c>
      <c r="U1560">
        <v>3.2711620610179806E-2</v>
      </c>
      <c r="V1560">
        <v>3.7717832418238242E-2</v>
      </c>
      <c r="W1560">
        <v>515.02443080162595</v>
      </c>
      <c r="X1560">
        <v>925.90081787109398</v>
      </c>
      <c r="Y1560">
        <v>1024</v>
      </c>
      <c r="Z1560">
        <v>1076.7038984140399</v>
      </c>
      <c r="AA1560">
        <v>1651.98120117188</v>
      </c>
      <c r="AB1560">
        <v>1729</v>
      </c>
      <c r="AC1560">
        <v>0.47833432344792759</v>
      </c>
      <c r="AD1560">
        <v>0.5604790279782117</v>
      </c>
      <c r="AE1560">
        <v>0.5922498554077501</v>
      </c>
      <c r="AF1560">
        <v>279.787214423715</v>
      </c>
      <c r="AG1560">
        <v>197.84205627441401</v>
      </c>
      <c r="AH1560">
        <v>87</v>
      </c>
      <c r="AI1560">
        <v>7.6435644628012361E-2</v>
      </c>
      <c r="AJ1560">
        <v>3.1240236597560075E-2</v>
      </c>
      <c r="AK1560">
        <v>1.2331679659815733E-2</v>
      </c>
      <c r="AL1560">
        <f t="shared" si="567"/>
        <v>0.92356435537198767</v>
      </c>
      <c r="AM1560">
        <f t="shared" si="567"/>
        <v>0.96875976340243997</v>
      </c>
      <c r="AN1560">
        <f t="shared" si="567"/>
        <v>0.98766832034018426</v>
      </c>
      <c r="AO1560">
        <v>41186.227995758221</v>
      </c>
      <c r="AP1560">
        <v>43490.178994687376</v>
      </c>
      <c r="AQ1560">
        <v>42056</v>
      </c>
      <c r="AR1560">
        <v>874.25555555555559</v>
      </c>
      <c r="AS1560">
        <v>802.15618821668647</v>
      </c>
      <c r="AT1560">
        <v>930</v>
      </c>
      <c r="AU1560">
        <f t="shared" si="553"/>
        <v>-4.5195408030452286E-2</v>
      </c>
      <c r="AV1560">
        <f t="shared" si="554"/>
        <v>-1.890855693774434E-2</v>
      </c>
      <c r="AW1560">
        <v>-5.5455017302536366E-3</v>
      </c>
      <c r="AX1560">
        <v>5.0062118080584361E-3</v>
      </c>
      <c r="AY1560" s="1">
        <f t="shared" si="555"/>
        <v>2303.9509989291546</v>
      </c>
      <c r="AZ1560" s="1">
        <f t="shared" si="556"/>
        <v>-1434.178994687376</v>
      </c>
      <c r="BA1560" s="1">
        <f t="shared" si="568"/>
        <v>-72.099367338869115</v>
      </c>
      <c r="BB1560" s="1">
        <f t="shared" si="569"/>
        <v>127.84381178331353</v>
      </c>
      <c r="BC1560">
        <f t="shared" si="557"/>
        <v>1</v>
      </c>
      <c r="BD1560">
        <f t="shared" si="558"/>
        <v>1</v>
      </c>
      <c r="BE1560">
        <f t="shared" si="559"/>
        <v>1</v>
      </c>
      <c r="BF1560">
        <f t="shared" si="560"/>
        <v>1</v>
      </c>
      <c r="BG1560">
        <f t="shared" si="561"/>
        <v>1</v>
      </c>
      <c r="BH1560">
        <f t="shared" si="562"/>
        <v>1</v>
      </c>
      <c r="BI1560">
        <f t="shared" si="563"/>
        <v>0</v>
      </c>
      <c r="BJ1560">
        <f t="shared" si="564"/>
        <v>1</v>
      </c>
      <c r="BK1560">
        <f t="shared" si="565"/>
        <v>1</v>
      </c>
      <c r="BL1560">
        <f t="shared" si="566"/>
        <v>1</v>
      </c>
      <c r="BM1560">
        <f t="shared" si="570"/>
        <v>1</v>
      </c>
      <c r="BN1560">
        <f t="shared" si="571"/>
        <v>1</v>
      </c>
      <c r="BO1560">
        <f>IF(AND(AU1560&gt;'County Avg'!$E$3,'Gentrification Calcs'!AW1560&gt;'County Avg'!$E$4,'Gentrification Calcs'!AY1560&gt;'County Avg'!$E$5,'Gentrification Calcs'!BA1560&gt;'County Avg'!$E$6),1,0)</f>
        <v>0</v>
      </c>
      <c r="BP1560">
        <f>IF(AND(AV1560&gt;'County Avg'!$F$3,'Gentrification Calcs'!AX1560&gt;'County Avg'!$F$4,'Gentrification Calcs'!AZ1560&gt;'County Avg'!$F$5,'Gentrification Calcs'!BB1560&gt;'County Avg'!$F$6),1,0)</f>
        <v>0</v>
      </c>
      <c r="BQ1560">
        <f t="shared" si="572"/>
        <v>0</v>
      </c>
      <c r="BR1560">
        <f t="shared" si="573"/>
        <v>0</v>
      </c>
      <c r="BS1560">
        <f t="shared" si="574"/>
        <v>0</v>
      </c>
      <c r="BT1560">
        <f t="shared" si="575"/>
        <v>0</v>
      </c>
    </row>
    <row r="1561" spans="1:72" x14ac:dyDescent="0.25">
      <c r="A1561">
        <v>6037531902</v>
      </c>
      <c r="B1561">
        <v>3513.5819399461202</v>
      </c>
      <c r="C1561">
        <v>4044.2096390482002</v>
      </c>
      <c r="D1561">
        <v>3864</v>
      </c>
      <c r="E1561">
        <v>1056.9983729999999</v>
      </c>
      <c r="F1561">
        <v>1095.223176</v>
      </c>
      <c r="G1561">
        <v>1121</v>
      </c>
      <c r="H1561">
        <v>596.31297875270593</v>
      </c>
      <c r="I1561">
        <v>606.73482264437098</v>
      </c>
      <c r="J1561">
        <v>693.52279999999996</v>
      </c>
      <c r="K1561">
        <v>0.56415695045985281</v>
      </c>
      <c r="L1561">
        <v>0.55398281915499836</v>
      </c>
      <c r="M1561">
        <v>0.61866440677966095</v>
      </c>
      <c r="N1561">
        <v>2031.794275</v>
      </c>
      <c r="O1561">
        <v>2265.5583820000002</v>
      </c>
      <c r="P1561">
        <v>2444</v>
      </c>
      <c r="Q1561">
        <v>120.59782680000001</v>
      </c>
      <c r="R1561">
        <v>123.15512459999999</v>
      </c>
      <c r="S1561">
        <v>196</v>
      </c>
      <c r="T1561">
        <v>5.9355333501960976E-2</v>
      </c>
      <c r="U1561">
        <v>5.4359722344158062E-2</v>
      </c>
      <c r="V1561">
        <v>8.0196399345335512E-2</v>
      </c>
      <c r="W1561">
        <v>600.67318695783604</v>
      </c>
      <c r="X1561">
        <v>545.74911713600204</v>
      </c>
      <c r="Y1561">
        <v>625</v>
      </c>
      <c r="Z1561">
        <v>1077.20497649908</v>
      </c>
      <c r="AA1561">
        <v>1096.2198965549501</v>
      </c>
      <c r="AB1561">
        <v>1121</v>
      </c>
      <c r="AC1561">
        <v>0.55762199401457102</v>
      </c>
      <c r="AD1561">
        <v>0.4978463890786034</v>
      </c>
      <c r="AE1561">
        <v>0.55753791257805529</v>
      </c>
      <c r="AF1561">
        <v>420.40954661079502</v>
      </c>
      <c r="AG1561">
        <v>151.26902386546101</v>
      </c>
      <c r="AH1561">
        <v>50</v>
      </c>
      <c r="AI1561">
        <v>0.11965269454260739</v>
      </c>
      <c r="AJ1561">
        <v>3.7403853253527679E-2</v>
      </c>
      <c r="AK1561">
        <v>1.2939958592132506E-2</v>
      </c>
      <c r="AL1561">
        <f t="shared" si="567"/>
        <v>0.88034730545739259</v>
      </c>
      <c r="AM1561">
        <f t="shared" si="567"/>
        <v>0.96259614674647231</v>
      </c>
      <c r="AN1561">
        <f t="shared" si="567"/>
        <v>0.98706004140786752</v>
      </c>
      <c r="AO1561">
        <v>40814.380169671262</v>
      </c>
      <c r="AP1561">
        <v>42205.381691867595</v>
      </c>
      <c r="AQ1561">
        <v>35924</v>
      </c>
      <c r="AR1561">
        <v>919.17777777777781</v>
      </c>
      <c r="AS1561">
        <v>799.45077105575331</v>
      </c>
      <c r="AT1561">
        <v>952</v>
      </c>
      <c r="AU1561">
        <f t="shared" si="553"/>
        <v>-8.2248841289079722E-2</v>
      </c>
      <c r="AV1561">
        <f t="shared" si="554"/>
        <v>-2.4463894661395175E-2</v>
      </c>
      <c r="AW1561">
        <v>-4.9956111578029136E-3</v>
      </c>
      <c r="AX1561">
        <v>2.5836677001177449E-2</v>
      </c>
      <c r="AY1561" s="1">
        <f t="shared" si="555"/>
        <v>1391.0015221963331</v>
      </c>
      <c r="AZ1561" s="1">
        <f t="shared" si="556"/>
        <v>-6281.3816918675948</v>
      </c>
      <c r="BA1561" s="1">
        <f t="shared" si="568"/>
        <v>-119.7270067220245</v>
      </c>
      <c r="BB1561" s="1">
        <f t="shared" si="569"/>
        <v>152.54922894424669</v>
      </c>
      <c r="BC1561">
        <f t="shared" si="557"/>
        <v>1</v>
      </c>
      <c r="BD1561">
        <f t="shared" si="558"/>
        <v>1</v>
      </c>
      <c r="BE1561">
        <f t="shared" si="559"/>
        <v>1</v>
      </c>
      <c r="BF1561">
        <f t="shared" si="560"/>
        <v>1</v>
      </c>
      <c r="BG1561">
        <f t="shared" si="561"/>
        <v>1</v>
      </c>
      <c r="BH1561">
        <f t="shared" si="562"/>
        <v>1</v>
      </c>
      <c r="BI1561">
        <f t="shared" si="563"/>
        <v>1</v>
      </c>
      <c r="BJ1561">
        <f t="shared" si="564"/>
        <v>0</v>
      </c>
      <c r="BK1561">
        <f t="shared" si="565"/>
        <v>1</v>
      </c>
      <c r="BL1561">
        <f t="shared" si="566"/>
        <v>1</v>
      </c>
      <c r="BM1561">
        <f t="shared" si="570"/>
        <v>1</v>
      </c>
      <c r="BN1561">
        <f t="shared" si="571"/>
        <v>1</v>
      </c>
      <c r="BO1561">
        <f>IF(AND(AU1561&gt;'County Avg'!$E$3,'Gentrification Calcs'!AW1561&gt;'County Avg'!$E$4,'Gentrification Calcs'!AY1561&gt;'County Avg'!$E$5,'Gentrification Calcs'!BA1561&gt;'County Avg'!$E$6),1,0)</f>
        <v>0</v>
      </c>
      <c r="BP1561">
        <f>IF(AND(AV1561&gt;'County Avg'!$F$3,'Gentrification Calcs'!AX1561&gt;'County Avg'!$F$4,'Gentrification Calcs'!AZ1561&gt;'County Avg'!$F$5,'Gentrification Calcs'!BB1561&gt;'County Avg'!$F$6),1,0)</f>
        <v>0</v>
      </c>
      <c r="BQ1561">
        <f t="shared" si="572"/>
        <v>0</v>
      </c>
      <c r="BR1561">
        <f t="shared" si="573"/>
        <v>0</v>
      </c>
      <c r="BS1561">
        <f t="shared" si="574"/>
        <v>0</v>
      </c>
      <c r="BT1561">
        <f t="shared" si="575"/>
        <v>0</v>
      </c>
    </row>
    <row r="1562" spans="1:72" x14ac:dyDescent="0.25">
      <c r="A1562">
        <v>6037532001</v>
      </c>
      <c r="B1562">
        <v>2147.1113208840202</v>
      </c>
      <c r="C1562">
        <v>3152.6590935131499</v>
      </c>
      <c r="D1562">
        <v>3400</v>
      </c>
      <c r="E1562">
        <v>646.07989499999996</v>
      </c>
      <c r="F1562">
        <v>887.70023890000004</v>
      </c>
      <c r="G1562">
        <v>1145</v>
      </c>
      <c r="H1562">
        <v>599.07725957214166</v>
      </c>
      <c r="I1562">
        <v>508.2470043646216</v>
      </c>
      <c r="J1562">
        <v>713.57740000000001</v>
      </c>
      <c r="K1562">
        <v>0.92724949995873451</v>
      </c>
      <c r="L1562">
        <v>0.5725435029671947</v>
      </c>
      <c r="M1562">
        <v>0.62321170305676854</v>
      </c>
      <c r="N1562">
        <v>1241.626264</v>
      </c>
      <c r="O1562">
        <v>1847.711994</v>
      </c>
      <c r="P1562">
        <v>2118</v>
      </c>
      <c r="Q1562">
        <v>73.741447449999995</v>
      </c>
      <c r="R1562">
        <v>106.9918931</v>
      </c>
      <c r="S1562">
        <v>193</v>
      </c>
      <c r="T1562">
        <v>5.9391017722543918E-2</v>
      </c>
      <c r="U1562">
        <v>5.7905070404603326E-2</v>
      </c>
      <c r="V1562">
        <v>9.1123701605288002E-2</v>
      </c>
      <c r="W1562">
        <v>367.20993041992199</v>
      </c>
      <c r="X1562">
        <v>499.27035120129602</v>
      </c>
      <c r="Y1562">
        <v>734</v>
      </c>
      <c r="Z1562">
        <v>658.43249511718795</v>
      </c>
      <c r="AA1562">
        <v>886.71142131090198</v>
      </c>
      <c r="AB1562">
        <v>1145</v>
      </c>
      <c r="AC1562">
        <v>0.55770323175584746</v>
      </c>
      <c r="AD1562">
        <v>0.56305844179065789</v>
      </c>
      <c r="AE1562">
        <v>0.6410480349344978</v>
      </c>
      <c r="AF1562">
        <v>257.15925339039802</v>
      </c>
      <c r="AG1562">
        <v>163.42780961096301</v>
      </c>
      <c r="AH1562">
        <v>161</v>
      </c>
      <c r="AI1562">
        <v>0.11976987447698755</v>
      </c>
      <c r="AJ1562">
        <v>5.1838084855805974E-2</v>
      </c>
      <c r="AK1562">
        <v>4.7352941176470591E-2</v>
      </c>
      <c r="AL1562">
        <f t="shared" si="567"/>
        <v>0.8802301255230125</v>
      </c>
      <c r="AM1562">
        <f t="shared" si="567"/>
        <v>0.94816191514419401</v>
      </c>
      <c r="AN1562">
        <f t="shared" si="567"/>
        <v>0.9526470588235294</v>
      </c>
      <c r="AO1562">
        <v>42468.649522799577</v>
      </c>
      <c r="AP1562">
        <v>41626.593788312224</v>
      </c>
      <c r="AQ1562">
        <v>36891</v>
      </c>
      <c r="AR1562">
        <v>1015.9333333333334</v>
      </c>
      <c r="AS1562">
        <v>898.19849742981421</v>
      </c>
      <c r="AT1562">
        <v>973</v>
      </c>
      <c r="AU1562">
        <f t="shared" si="553"/>
        <v>-6.7931789621181571E-2</v>
      </c>
      <c r="AV1562">
        <f t="shared" si="554"/>
        <v>-4.4851436793353835E-3</v>
      </c>
      <c r="AW1562">
        <v>-1.4859473179405919E-3</v>
      </c>
      <c r="AX1562">
        <v>3.3218631200684676E-2</v>
      </c>
      <c r="AY1562" s="1">
        <f t="shared" si="555"/>
        <v>-842.05573448735231</v>
      </c>
      <c r="AZ1562" s="1">
        <f t="shared" si="556"/>
        <v>-4735.5937883122242</v>
      </c>
      <c r="BA1562" s="1">
        <f t="shared" si="568"/>
        <v>-117.73483590351918</v>
      </c>
      <c r="BB1562" s="1">
        <f t="shared" si="569"/>
        <v>74.801502570185789</v>
      </c>
      <c r="BC1562">
        <f t="shared" si="557"/>
        <v>1</v>
      </c>
      <c r="BD1562">
        <f t="shared" si="558"/>
        <v>1</v>
      </c>
      <c r="BE1562">
        <f t="shared" si="559"/>
        <v>1</v>
      </c>
      <c r="BF1562">
        <f t="shared" si="560"/>
        <v>1</v>
      </c>
      <c r="BG1562">
        <f t="shared" si="561"/>
        <v>1</v>
      </c>
      <c r="BH1562">
        <f t="shared" si="562"/>
        <v>1</v>
      </c>
      <c r="BI1562">
        <f t="shared" si="563"/>
        <v>1</v>
      </c>
      <c r="BJ1562">
        <f t="shared" si="564"/>
        <v>1</v>
      </c>
      <c r="BK1562">
        <f t="shared" si="565"/>
        <v>1</v>
      </c>
      <c r="BL1562">
        <f t="shared" si="566"/>
        <v>1</v>
      </c>
      <c r="BM1562">
        <f t="shared" si="570"/>
        <v>1</v>
      </c>
      <c r="BN1562">
        <f t="shared" si="571"/>
        <v>1</v>
      </c>
      <c r="BO1562">
        <f>IF(AND(AU1562&gt;'County Avg'!$E$3,'Gentrification Calcs'!AW1562&gt;'County Avg'!$E$4,'Gentrification Calcs'!AY1562&gt;'County Avg'!$E$5,'Gentrification Calcs'!BA1562&gt;'County Avg'!$E$6),1,0)</f>
        <v>0</v>
      </c>
      <c r="BP1562">
        <f>IF(AND(AV1562&gt;'County Avg'!$F$3,'Gentrification Calcs'!AX1562&gt;'County Avg'!$F$4,'Gentrification Calcs'!AZ1562&gt;'County Avg'!$F$5,'Gentrification Calcs'!BB1562&gt;'County Avg'!$F$6),1,0)</f>
        <v>0</v>
      </c>
      <c r="BQ1562">
        <f t="shared" si="572"/>
        <v>0</v>
      </c>
      <c r="BR1562">
        <f t="shared" si="573"/>
        <v>0</v>
      </c>
      <c r="BS1562">
        <f t="shared" si="574"/>
        <v>0</v>
      </c>
      <c r="BT1562">
        <f t="shared" si="575"/>
        <v>0</v>
      </c>
    </row>
    <row r="1563" spans="1:72" x14ac:dyDescent="0.25">
      <c r="A1563">
        <v>6037532002</v>
      </c>
      <c r="B1563">
        <v>5539.2296414597304</v>
      </c>
      <c r="C1563">
        <v>3109</v>
      </c>
      <c r="D1563">
        <v>3109</v>
      </c>
      <c r="E1563">
        <v>1537.5305060000001</v>
      </c>
      <c r="F1563">
        <v>889</v>
      </c>
      <c r="G1563">
        <v>875</v>
      </c>
      <c r="H1563">
        <v>366.24388788184893</v>
      </c>
      <c r="I1563">
        <v>484.26260000000002</v>
      </c>
      <c r="J1563">
        <v>503.35899999999998</v>
      </c>
      <c r="K1563">
        <v>0.23820268050138377</v>
      </c>
      <c r="L1563">
        <v>0.54472733408323959</v>
      </c>
      <c r="M1563">
        <v>0.57526742857142854</v>
      </c>
      <c r="N1563">
        <v>2953.6461119999999</v>
      </c>
      <c r="O1563">
        <v>1785</v>
      </c>
      <c r="P1563">
        <v>1969</v>
      </c>
      <c r="Q1563">
        <v>201.2870313</v>
      </c>
      <c r="R1563">
        <v>182</v>
      </c>
      <c r="S1563">
        <v>157</v>
      </c>
      <c r="T1563">
        <v>6.8148662252466893E-2</v>
      </c>
      <c r="U1563">
        <v>0.10196078431372549</v>
      </c>
      <c r="V1563">
        <v>7.973590655154901E-2</v>
      </c>
      <c r="W1563">
        <v>915.97571413963999</v>
      </c>
      <c r="X1563">
        <v>486</v>
      </c>
      <c r="Y1563">
        <v>548</v>
      </c>
      <c r="Z1563">
        <v>1522.27329267561</v>
      </c>
      <c r="AA1563">
        <v>889</v>
      </c>
      <c r="AB1563">
        <v>875</v>
      </c>
      <c r="AC1563">
        <v>0.60171568308190149</v>
      </c>
      <c r="AD1563">
        <v>0.54668166479190106</v>
      </c>
      <c r="AE1563">
        <v>0.62628571428571433</v>
      </c>
      <c r="AF1563">
        <v>624.42546026799096</v>
      </c>
      <c r="AG1563">
        <v>181</v>
      </c>
      <c r="AH1563">
        <v>140</v>
      </c>
      <c r="AI1563">
        <v>0.11272785218982882</v>
      </c>
      <c r="AJ1563">
        <v>5.8218076551945962E-2</v>
      </c>
      <c r="AK1563">
        <v>4.5030556449018974E-2</v>
      </c>
      <c r="AL1563">
        <f t="shared" si="567"/>
        <v>0.88727214781017116</v>
      </c>
      <c r="AM1563">
        <f t="shared" si="567"/>
        <v>0.941781923448054</v>
      </c>
      <c r="AN1563">
        <f t="shared" si="567"/>
        <v>0.95496944355098101</v>
      </c>
      <c r="AO1563">
        <v>42468.649522799577</v>
      </c>
      <c r="AP1563">
        <v>42455.630568042507</v>
      </c>
      <c r="AQ1563">
        <v>40954</v>
      </c>
      <c r="AR1563">
        <v>1015.9333333333334</v>
      </c>
      <c r="AS1563">
        <v>963.12850929221042</v>
      </c>
      <c r="AT1563">
        <v>1104</v>
      </c>
      <c r="AU1563">
        <f t="shared" si="553"/>
        <v>-5.4509775637882861E-2</v>
      </c>
      <c r="AV1563">
        <f t="shared" si="554"/>
        <v>-1.3187520102926988E-2</v>
      </c>
      <c r="AW1563">
        <v>3.3812122061258595E-2</v>
      </c>
      <c r="AX1563">
        <v>-2.2224877762176479E-2</v>
      </c>
      <c r="AY1563" s="1">
        <f t="shared" si="555"/>
        <v>-13.018954757069878</v>
      </c>
      <c r="AZ1563" s="1">
        <f t="shared" si="556"/>
        <v>-1501.6305680425066</v>
      </c>
      <c r="BA1563" s="1">
        <f t="shared" si="568"/>
        <v>-52.80482404112297</v>
      </c>
      <c r="BB1563" s="1">
        <f t="shared" si="569"/>
        <v>140.87149070778958</v>
      </c>
      <c r="BC1563">
        <f t="shared" si="557"/>
        <v>1</v>
      </c>
      <c r="BD1563">
        <f t="shared" si="558"/>
        <v>1</v>
      </c>
      <c r="BE1563">
        <f t="shared" si="559"/>
        <v>0</v>
      </c>
      <c r="BF1563">
        <f t="shared" si="560"/>
        <v>1</v>
      </c>
      <c r="BG1563">
        <f t="shared" si="561"/>
        <v>1</v>
      </c>
      <c r="BH1563">
        <f t="shared" si="562"/>
        <v>1</v>
      </c>
      <c r="BI1563">
        <f t="shared" si="563"/>
        <v>1</v>
      </c>
      <c r="BJ1563">
        <f t="shared" si="564"/>
        <v>1</v>
      </c>
      <c r="BK1563">
        <f t="shared" si="565"/>
        <v>1</v>
      </c>
      <c r="BL1563">
        <f t="shared" si="566"/>
        <v>1</v>
      </c>
      <c r="BM1563">
        <f t="shared" si="570"/>
        <v>1</v>
      </c>
      <c r="BN1563">
        <f t="shared" si="571"/>
        <v>1</v>
      </c>
      <c r="BO1563">
        <f>IF(AND(AU1563&gt;'County Avg'!$E$3,'Gentrification Calcs'!AW1563&gt;'County Avg'!$E$4,'Gentrification Calcs'!AY1563&gt;'County Avg'!$E$5,'Gentrification Calcs'!BA1563&gt;'County Avg'!$E$6),1,0)</f>
        <v>1</v>
      </c>
      <c r="BP1563">
        <f>IF(AND(AV1563&gt;'County Avg'!$F$3,'Gentrification Calcs'!AX1563&gt;'County Avg'!$F$4,'Gentrification Calcs'!AZ1563&gt;'County Avg'!$F$5,'Gentrification Calcs'!BB1563&gt;'County Avg'!$F$6),1,0)</f>
        <v>0</v>
      </c>
      <c r="BQ1563">
        <f t="shared" si="572"/>
        <v>1</v>
      </c>
      <c r="BR1563">
        <f t="shared" si="573"/>
        <v>0</v>
      </c>
      <c r="BS1563">
        <f t="shared" si="574"/>
        <v>1</v>
      </c>
      <c r="BT1563">
        <f t="shared" si="575"/>
        <v>0</v>
      </c>
    </row>
    <row r="1564" spans="1:72" x14ac:dyDescent="0.25">
      <c r="A1564">
        <v>6037532101</v>
      </c>
      <c r="B1564">
        <v>3919.2588470825399</v>
      </c>
      <c r="C1564">
        <v>6593.87763128604</v>
      </c>
      <c r="D1564">
        <v>6511</v>
      </c>
      <c r="E1564">
        <v>1087.7773689999999</v>
      </c>
      <c r="F1564">
        <v>1680.228701</v>
      </c>
      <c r="G1564">
        <v>1740</v>
      </c>
      <c r="H1564">
        <v>799.20436900604659</v>
      </c>
      <c r="I1564">
        <v>845.10222632223019</v>
      </c>
      <c r="J1564">
        <v>1029.6633999999999</v>
      </c>
      <c r="K1564">
        <v>0.73471317916896894</v>
      </c>
      <c r="L1564">
        <v>0.50296856958773628</v>
      </c>
      <c r="M1564">
        <v>0.59176057471264365</v>
      </c>
      <c r="N1564">
        <v>2091.4279839999999</v>
      </c>
      <c r="O1564">
        <v>3246.547779</v>
      </c>
      <c r="P1564">
        <v>3813</v>
      </c>
      <c r="Q1564">
        <v>142.39703710000001</v>
      </c>
      <c r="R1564">
        <v>189.026399</v>
      </c>
      <c r="S1564">
        <v>355</v>
      </c>
      <c r="T1564">
        <v>6.8086034130448933E-2</v>
      </c>
      <c r="U1564">
        <v>5.8223815531901341E-2</v>
      </c>
      <c r="V1564">
        <v>9.3102543928665099E-2</v>
      </c>
      <c r="W1564">
        <v>645.53493523597695</v>
      </c>
      <c r="X1564">
        <v>1288.0511816889</v>
      </c>
      <c r="Y1564">
        <v>1296</v>
      </c>
      <c r="Z1564">
        <v>1077.0063366889999</v>
      </c>
      <c r="AA1564">
        <v>1673.2296441644401</v>
      </c>
      <c r="AB1564">
        <v>1740</v>
      </c>
      <c r="AC1564">
        <v>0.59937895743540448</v>
      </c>
      <c r="AD1564">
        <v>0.76979940331628149</v>
      </c>
      <c r="AE1564">
        <v>0.7448275862068966</v>
      </c>
      <c r="AF1564">
        <v>442.45222169243402</v>
      </c>
      <c r="AG1564">
        <v>286.07852348685299</v>
      </c>
      <c r="AH1564">
        <v>99</v>
      </c>
      <c r="AI1564">
        <v>0.11289180912911413</v>
      </c>
      <c r="AJ1564">
        <v>4.3385476571402119E-2</v>
      </c>
      <c r="AK1564">
        <v>1.5205037628628475E-2</v>
      </c>
      <c r="AL1564">
        <f t="shared" si="567"/>
        <v>0.88710819087088588</v>
      </c>
      <c r="AM1564">
        <f t="shared" si="567"/>
        <v>0.95661452342859787</v>
      </c>
      <c r="AN1564">
        <f t="shared" si="567"/>
        <v>0.98479496237137154</v>
      </c>
      <c r="AO1564">
        <v>48793.690349946977</v>
      </c>
      <c r="AP1564">
        <v>46754.59869227626</v>
      </c>
      <c r="AQ1564">
        <v>40041</v>
      </c>
      <c r="AR1564">
        <v>1047.0333333333333</v>
      </c>
      <c r="AS1564">
        <v>934.72162910241207</v>
      </c>
      <c r="AT1564">
        <v>1106</v>
      </c>
      <c r="AU1564">
        <f t="shared" si="553"/>
        <v>-6.9506332557712019E-2</v>
      </c>
      <c r="AV1564">
        <f t="shared" si="554"/>
        <v>-2.8180438942773646E-2</v>
      </c>
      <c r="AW1564">
        <v>-9.8622185985475924E-3</v>
      </c>
      <c r="AX1564">
        <v>3.4878728396763758E-2</v>
      </c>
      <c r="AY1564" s="1">
        <f t="shared" si="555"/>
        <v>-2039.0916576707168</v>
      </c>
      <c r="AZ1564" s="1">
        <f t="shared" si="556"/>
        <v>-6713.5986922762604</v>
      </c>
      <c r="BA1564" s="1">
        <f t="shared" si="568"/>
        <v>-112.31170423092124</v>
      </c>
      <c r="BB1564" s="1">
        <f t="shared" si="569"/>
        <v>171.27837089758793</v>
      </c>
      <c r="BC1564">
        <f t="shared" si="557"/>
        <v>1</v>
      </c>
      <c r="BD1564">
        <f t="shared" si="558"/>
        <v>1</v>
      </c>
      <c r="BE1564">
        <f t="shared" si="559"/>
        <v>1</v>
      </c>
      <c r="BF1564">
        <f t="shared" si="560"/>
        <v>1</v>
      </c>
      <c r="BG1564">
        <f t="shared" si="561"/>
        <v>1</v>
      </c>
      <c r="BH1564">
        <f t="shared" si="562"/>
        <v>1</v>
      </c>
      <c r="BI1564">
        <f t="shared" si="563"/>
        <v>1</v>
      </c>
      <c r="BJ1564">
        <f t="shared" si="564"/>
        <v>1</v>
      </c>
      <c r="BK1564">
        <f t="shared" si="565"/>
        <v>1</v>
      </c>
      <c r="BL1564">
        <f t="shared" si="566"/>
        <v>1</v>
      </c>
      <c r="BM1564">
        <f t="shared" si="570"/>
        <v>1</v>
      </c>
      <c r="BN1564">
        <f t="shared" si="571"/>
        <v>1</v>
      </c>
      <c r="BO1564">
        <f>IF(AND(AU1564&gt;'County Avg'!$E$3,'Gentrification Calcs'!AW1564&gt;'County Avg'!$E$4,'Gentrification Calcs'!AY1564&gt;'County Avg'!$E$5,'Gentrification Calcs'!BA1564&gt;'County Avg'!$E$6),1,0)</f>
        <v>0</v>
      </c>
      <c r="BP1564">
        <f>IF(AND(AV1564&gt;'County Avg'!$F$3,'Gentrification Calcs'!AX1564&gt;'County Avg'!$F$4,'Gentrification Calcs'!AZ1564&gt;'County Avg'!$F$5,'Gentrification Calcs'!BB1564&gt;'County Avg'!$F$6),1,0)</f>
        <v>0</v>
      </c>
      <c r="BQ1564">
        <f t="shared" si="572"/>
        <v>0</v>
      </c>
      <c r="BR1564">
        <f t="shared" si="573"/>
        <v>0</v>
      </c>
      <c r="BS1564">
        <f t="shared" si="574"/>
        <v>0</v>
      </c>
      <c r="BT1564">
        <f t="shared" si="575"/>
        <v>0</v>
      </c>
    </row>
    <row r="1565" spans="1:72" x14ac:dyDescent="0.25">
      <c r="A1565">
        <v>6037532102</v>
      </c>
      <c r="B1565">
        <v>6514.8406811144996</v>
      </c>
      <c r="C1565">
        <v>3504.3906113889502</v>
      </c>
      <c r="D1565">
        <v>3498</v>
      </c>
      <c r="E1565">
        <v>1671.784071</v>
      </c>
      <c r="F1565">
        <v>999.88260969999999</v>
      </c>
      <c r="G1565">
        <v>1012</v>
      </c>
      <c r="H1565">
        <v>564.65065193767646</v>
      </c>
      <c r="I1565">
        <v>463.10424258925485</v>
      </c>
      <c r="J1565">
        <v>374.85340000000002</v>
      </c>
      <c r="K1565">
        <v>0.33775333892248605</v>
      </c>
      <c r="L1565">
        <v>0.46315861291777288</v>
      </c>
      <c r="M1565">
        <v>0.37040849802371545</v>
      </c>
      <c r="N1565">
        <v>3273.925056</v>
      </c>
      <c r="O1565">
        <v>2206.1161470000002</v>
      </c>
      <c r="P1565">
        <v>2310</v>
      </c>
      <c r="Q1565">
        <v>188.11554799999999</v>
      </c>
      <c r="R1565">
        <v>147.10154080000001</v>
      </c>
      <c r="S1565">
        <v>446</v>
      </c>
      <c r="T1565">
        <v>5.7458721498602316E-2</v>
      </c>
      <c r="U1565">
        <v>6.6678964749900815E-2</v>
      </c>
      <c r="V1565">
        <v>0.19307359307359306</v>
      </c>
      <c r="W1565">
        <v>1104.51454970241</v>
      </c>
      <c r="X1565">
        <v>336.19634142517998</v>
      </c>
      <c r="Y1565">
        <v>329</v>
      </c>
      <c r="Z1565">
        <v>1681.72917836905</v>
      </c>
      <c r="AA1565">
        <v>996.88635337352798</v>
      </c>
      <c r="AB1565">
        <v>1012</v>
      </c>
      <c r="AC1565">
        <v>0.65677313797550574</v>
      </c>
      <c r="AD1565">
        <v>0.33724640756438262</v>
      </c>
      <c r="AE1565">
        <v>0.32509881422924902</v>
      </c>
      <c r="AF1565">
        <v>571.30671785868196</v>
      </c>
      <c r="AG1565">
        <v>367.302800804377</v>
      </c>
      <c r="AH1565">
        <v>196</v>
      </c>
      <c r="AI1565">
        <v>8.7693121877072219E-2</v>
      </c>
      <c r="AJ1565">
        <v>0.10481217465047314</v>
      </c>
      <c r="AK1565">
        <v>5.6032018296169238E-2</v>
      </c>
      <c r="AL1565">
        <f t="shared" si="567"/>
        <v>0.91230687812292777</v>
      </c>
      <c r="AM1565">
        <f t="shared" si="567"/>
        <v>0.8951878253495269</v>
      </c>
      <c r="AN1565">
        <f t="shared" si="567"/>
        <v>0.94396798170383078</v>
      </c>
      <c r="AO1565">
        <v>48826.340402969246</v>
      </c>
      <c r="AP1565">
        <v>50813.104209235804</v>
      </c>
      <c r="AQ1565">
        <v>61250</v>
      </c>
      <c r="AR1565">
        <v>1047.0333333333333</v>
      </c>
      <c r="AS1565">
        <v>913.07829181494674</v>
      </c>
      <c r="AT1565">
        <v>972</v>
      </c>
      <c r="AU1565">
        <f t="shared" si="553"/>
        <v>1.7119052773400922E-2</v>
      </c>
      <c r="AV1565">
        <f t="shared" si="554"/>
        <v>-4.8780156354303904E-2</v>
      </c>
      <c r="AW1565">
        <v>9.2202432512984989E-3</v>
      </c>
      <c r="AX1565">
        <v>0.12639462832369225</v>
      </c>
      <c r="AY1565" s="1">
        <f t="shared" si="555"/>
        <v>1986.7638062665574</v>
      </c>
      <c r="AZ1565" s="1">
        <f t="shared" si="556"/>
        <v>10436.895790764196</v>
      </c>
      <c r="BA1565" s="1">
        <f t="shared" si="568"/>
        <v>-133.95504151838657</v>
      </c>
      <c r="BB1565" s="1">
        <f t="shared" si="569"/>
        <v>58.921708185053262</v>
      </c>
      <c r="BC1565">
        <f t="shared" si="557"/>
        <v>1</v>
      </c>
      <c r="BD1565">
        <f t="shared" si="558"/>
        <v>1</v>
      </c>
      <c r="BE1565">
        <f t="shared" si="559"/>
        <v>0</v>
      </c>
      <c r="BF1565">
        <f t="shared" si="560"/>
        <v>1</v>
      </c>
      <c r="BG1565">
        <f t="shared" si="561"/>
        <v>1</v>
      </c>
      <c r="BH1565">
        <f t="shared" si="562"/>
        <v>1</v>
      </c>
      <c r="BI1565">
        <f t="shared" si="563"/>
        <v>1</v>
      </c>
      <c r="BJ1565">
        <f t="shared" si="564"/>
        <v>0</v>
      </c>
      <c r="BK1565">
        <f t="shared" si="565"/>
        <v>1</v>
      </c>
      <c r="BL1565">
        <f t="shared" si="566"/>
        <v>1</v>
      </c>
      <c r="BM1565">
        <f t="shared" si="570"/>
        <v>1</v>
      </c>
      <c r="BN1565">
        <f t="shared" si="571"/>
        <v>1</v>
      </c>
      <c r="BO1565">
        <f>IF(AND(AU1565&gt;'County Avg'!$E$3,'Gentrification Calcs'!AW1565&gt;'County Avg'!$E$4,'Gentrification Calcs'!AY1565&gt;'County Avg'!$E$5,'Gentrification Calcs'!BA1565&gt;'County Avg'!$E$6),1,0)</f>
        <v>0</v>
      </c>
      <c r="BP1565">
        <f>IF(AND(AV1565&gt;'County Avg'!$F$3,'Gentrification Calcs'!AX1565&gt;'County Avg'!$F$4,'Gentrification Calcs'!AZ1565&gt;'County Avg'!$F$5,'Gentrification Calcs'!BB1565&gt;'County Avg'!$F$6),1,0)</f>
        <v>0</v>
      </c>
      <c r="BQ1565">
        <f t="shared" si="572"/>
        <v>0</v>
      </c>
      <c r="BR1565">
        <f t="shared" si="573"/>
        <v>0</v>
      </c>
      <c r="BS1565">
        <f t="shared" si="574"/>
        <v>0</v>
      </c>
      <c r="BT1565">
        <f t="shared" si="575"/>
        <v>0</v>
      </c>
    </row>
    <row r="1566" spans="1:72" x14ac:dyDescent="0.25">
      <c r="A1566">
        <v>6037532200</v>
      </c>
      <c r="B1566">
        <v>4388.1002463156601</v>
      </c>
      <c r="C1566">
        <v>6771.2265359759303</v>
      </c>
      <c r="D1566">
        <v>6645</v>
      </c>
      <c r="E1566">
        <v>1078.7200069999999</v>
      </c>
      <c r="F1566">
        <v>1724.5483400000001</v>
      </c>
      <c r="G1566">
        <v>1812</v>
      </c>
      <c r="H1566">
        <v>864.78446566954108</v>
      </c>
      <c r="I1566">
        <v>868.30180184085771</v>
      </c>
      <c r="J1566">
        <v>865.63200000000006</v>
      </c>
      <c r="K1566">
        <v>0.80167648700108063</v>
      </c>
      <c r="L1566">
        <v>0.50349519448138969</v>
      </c>
      <c r="M1566">
        <v>0.47772185430463582</v>
      </c>
      <c r="N1566">
        <v>2292.577417</v>
      </c>
      <c r="O1566">
        <v>3492.0854490000002</v>
      </c>
      <c r="P1566">
        <v>3989</v>
      </c>
      <c r="Q1566">
        <v>133.82493740000001</v>
      </c>
      <c r="R1566">
        <v>195.9486847</v>
      </c>
      <c r="S1566">
        <v>443</v>
      </c>
      <c r="T1566">
        <v>5.8373137765231689E-2</v>
      </c>
      <c r="U1566">
        <v>5.611222507631141E-2</v>
      </c>
      <c r="V1566">
        <v>0.11105540235648031</v>
      </c>
      <c r="W1566">
        <v>481.961884856224</v>
      </c>
      <c r="X1566">
        <v>1132.70336914063</v>
      </c>
      <c r="Y1566">
        <v>1154</v>
      </c>
      <c r="Z1566">
        <v>1066.7355481684201</v>
      </c>
      <c r="AA1566">
        <v>1722.548828125</v>
      </c>
      <c r="AB1566">
        <v>1812</v>
      </c>
      <c r="AC1566">
        <v>0.45181009077999723</v>
      </c>
      <c r="AD1566">
        <v>0.65757402672502541</v>
      </c>
      <c r="AE1566">
        <v>0.63686534216335544</v>
      </c>
      <c r="AF1566">
        <v>189.91799160757901</v>
      </c>
      <c r="AG1566">
        <v>381.89996337890602</v>
      </c>
      <c r="AH1566">
        <v>237</v>
      </c>
      <c r="AI1566">
        <v>4.3280230839538837E-2</v>
      </c>
      <c r="AJ1566">
        <v>5.6400411557617922E-2</v>
      </c>
      <c r="AK1566">
        <v>3.566591422121896E-2</v>
      </c>
      <c r="AL1566">
        <f t="shared" si="567"/>
        <v>0.9567197691604612</v>
      </c>
      <c r="AM1566">
        <f t="shared" si="567"/>
        <v>0.94359958844238212</v>
      </c>
      <c r="AN1566">
        <f t="shared" si="567"/>
        <v>0.96433408577878099</v>
      </c>
      <c r="AO1566">
        <v>49014.985153764581</v>
      </c>
      <c r="AP1566">
        <v>45773.175725378016</v>
      </c>
      <c r="AQ1566">
        <v>47941</v>
      </c>
      <c r="AR1566">
        <v>1064.3111111111111</v>
      </c>
      <c r="AS1566">
        <v>904.96204033214713</v>
      </c>
      <c r="AT1566">
        <v>1085</v>
      </c>
      <c r="AU1566">
        <f t="shared" si="553"/>
        <v>1.3120180718079084E-2</v>
      </c>
      <c r="AV1566">
        <f t="shared" si="554"/>
        <v>-2.0734497336398962E-2</v>
      </c>
      <c r="AW1566">
        <v>-2.2609126889202788E-3</v>
      </c>
      <c r="AX1566">
        <v>5.4943177280168905E-2</v>
      </c>
      <c r="AY1566" s="1">
        <f t="shared" si="555"/>
        <v>-3241.8094283865648</v>
      </c>
      <c r="AZ1566" s="1">
        <f t="shared" si="556"/>
        <v>2167.8242746219839</v>
      </c>
      <c r="BA1566" s="1">
        <f t="shared" si="568"/>
        <v>-159.34907077896401</v>
      </c>
      <c r="BB1566" s="1">
        <f t="shared" si="569"/>
        <v>180.03795966785287</v>
      </c>
      <c r="BC1566">
        <f t="shared" si="557"/>
        <v>1</v>
      </c>
      <c r="BD1566">
        <f t="shared" si="558"/>
        <v>1</v>
      </c>
      <c r="BE1566">
        <f t="shared" si="559"/>
        <v>1</v>
      </c>
      <c r="BF1566">
        <f t="shared" si="560"/>
        <v>1</v>
      </c>
      <c r="BG1566">
        <f t="shared" si="561"/>
        <v>1</v>
      </c>
      <c r="BH1566">
        <f t="shared" si="562"/>
        <v>1</v>
      </c>
      <c r="BI1566">
        <f t="shared" si="563"/>
        <v>0</v>
      </c>
      <c r="BJ1566">
        <f t="shared" si="564"/>
        <v>1</v>
      </c>
      <c r="BK1566">
        <f t="shared" si="565"/>
        <v>1</v>
      </c>
      <c r="BL1566">
        <f t="shared" si="566"/>
        <v>1</v>
      </c>
      <c r="BM1566">
        <f t="shared" si="570"/>
        <v>1</v>
      </c>
      <c r="BN1566">
        <f t="shared" si="571"/>
        <v>1</v>
      </c>
      <c r="BO1566">
        <f>IF(AND(AU1566&gt;'County Avg'!$E$3,'Gentrification Calcs'!AW1566&gt;'County Avg'!$E$4,'Gentrification Calcs'!AY1566&gt;'County Avg'!$E$5,'Gentrification Calcs'!BA1566&gt;'County Avg'!$E$6),1,0)</f>
        <v>0</v>
      </c>
      <c r="BP1566">
        <f>IF(AND(AV1566&gt;'County Avg'!$F$3,'Gentrification Calcs'!AX1566&gt;'County Avg'!$F$4,'Gentrification Calcs'!AZ1566&gt;'County Avg'!$F$5,'Gentrification Calcs'!BB1566&gt;'County Avg'!$F$6),1,0)</f>
        <v>0</v>
      </c>
      <c r="BQ1566">
        <f t="shared" si="572"/>
        <v>0</v>
      </c>
      <c r="BR1566">
        <f t="shared" si="573"/>
        <v>0</v>
      </c>
      <c r="BS1566">
        <f t="shared" si="574"/>
        <v>0</v>
      </c>
      <c r="BT1566">
        <f t="shared" si="575"/>
        <v>0</v>
      </c>
    </row>
    <row r="1567" spans="1:72" x14ac:dyDescent="0.25">
      <c r="A1567">
        <v>6037532302</v>
      </c>
      <c r="B1567">
        <v>3809.7455645397099</v>
      </c>
      <c r="C1567">
        <v>4593.6602256670603</v>
      </c>
      <c r="D1567">
        <v>4598</v>
      </c>
      <c r="E1567">
        <v>1049.3878079999999</v>
      </c>
      <c r="F1567">
        <v>1086.101054</v>
      </c>
      <c r="G1567">
        <v>1086</v>
      </c>
      <c r="H1567">
        <v>575.53029500677223</v>
      </c>
      <c r="I1567">
        <v>544.71180016316021</v>
      </c>
      <c r="J1567">
        <v>516.1952</v>
      </c>
      <c r="K1567">
        <v>0.54844385518796901</v>
      </c>
      <c r="L1567">
        <v>0.50152957513211305</v>
      </c>
      <c r="M1567">
        <v>0.47531786372007367</v>
      </c>
      <c r="N1567">
        <v>2181.9353649999998</v>
      </c>
      <c r="O1567">
        <v>2450.8664450000001</v>
      </c>
      <c r="P1567">
        <v>2697</v>
      </c>
      <c r="Q1567">
        <v>111.767214</v>
      </c>
      <c r="R1567">
        <v>94.107747590000002</v>
      </c>
      <c r="S1567">
        <v>136</v>
      </c>
      <c r="T1567">
        <v>5.1223888568303219E-2</v>
      </c>
      <c r="U1567">
        <v>3.8397746144833281E-2</v>
      </c>
      <c r="V1567">
        <v>5.042639970337412E-2</v>
      </c>
      <c r="W1567">
        <v>577.75399072296602</v>
      </c>
      <c r="X1567">
        <v>501.43419885635399</v>
      </c>
      <c r="Y1567">
        <v>559</v>
      </c>
      <c r="Z1567">
        <v>1048.58814756067</v>
      </c>
      <c r="AA1567">
        <v>1089.10539770126</v>
      </c>
      <c r="AB1567">
        <v>1086</v>
      </c>
      <c r="AC1567">
        <v>0.55098275911948347</v>
      </c>
      <c r="AD1567">
        <v>0.46040924956823753</v>
      </c>
      <c r="AE1567">
        <v>0.51473296500920807</v>
      </c>
      <c r="AF1567">
        <v>311.621817995036</v>
      </c>
      <c r="AG1567">
        <v>132.19461379945301</v>
      </c>
      <c r="AH1567">
        <v>70</v>
      </c>
      <c r="AI1567">
        <v>8.1795965823950212E-2</v>
      </c>
      <c r="AJ1567">
        <v>2.8777621179036289E-2</v>
      </c>
      <c r="AK1567">
        <v>1.5224010439321443E-2</v>
      </c>
      <c r="AL1567">
        <f t="shared" si="567"/>
        <v>0.91820403417604979</v>
      </c>
      <c r="AM1567">
        <f t="shared" si="567"/>
        <v>0.97122237882096374</v>
      </c>
      <c r="AN1567">
        <f t="shared" si="567"/>
        <v>0.98477598956067858</v>
      </c>
      <c r="AO1567">
        <v>48481.700954400854</v>
      </c>
      <c r="AP1567">
        <v>46203.771557008586</v>
      </c>
      <c r="AQ1567">
        <v>47553</v>
      </c>
      <c r="AR1567">
        <v>856.97777777777787</v>
      </c>
      <c r="AS1567">
        <v>844.09015421115078</v>
      </c>
      <c r="AT1567">
        <v>853</v>
      </c>
      <c r="AU1567">
        <f t="shared" si="553"/>
        <v>-5.3018344644913923E-2</v>
      </c>
      <c r="AV1567">
        <f t="shared" si="554"/>
        <v>-1.3553610739714846E-2</v>
      </c>
      <c r="AW1567">
        <v>-1.2826142423469938E-2</v>
      </c>
      <c r="AX1567">
        <v>1.2028653558540839E-2</v>
      </c>
      <c r="AY1567" s="1">
        <f t="shared" si="555"/>
        <v>-2277.9293973922686</v>
      </c>
      <c r="AZ1567" s="1">
        <f t="shared" si="556"/>
        <v>1349.2284429914143</v>
      </c>
      <c r="BA1567" s="1">
        <f t="shared" si="568"/>
        <v>-12.887623566627099</v>
      </c>
      <c r="BB1567" s="1">
        <f t="shared" si="569"/>
        <v>8.9098457888492248</v>
      </c>
      <c r="BC1567">
        <f t="shared" si="557"/>
        <v>1</v>
      </c>
      <c r="BD1567">
        <f t="shared" si="558"/>
        <v>1</v>
      </c>
      <c r="BE1567">
        <f t="shared" si="559"/>
        <v>1</v>
      </c>
      <c r="BF1567">
        <f t="shared" si="560"/>
        <v>1</v>
      </c>
      <c r="BG1567">
        <f t="shared" si="561"/>
        <v>1</v>
      </c>
      <c r="BH1567">
        <f t="shared" si="562"/>
        <v>1</v>
      </c>
      <c r="BI1567">
        <f t="shared" si="563"/>
        <v>1</v>
      </c>
      <c r="BJ1567">
        <f t="shared" si="564"/>
        <v>0</v>
      </c>
      <c r="BK1567">
        <f t="shared" si="565"/>
        <v>1</v>
      </c>
      <c r="BL1567">
        <f t="shared" si="566"/>
        <v>1</v>
      </c>
      <c r="BM1567">
        <f t="shared" si="570"/>
        <v>1</v>
      </c>
      <c r="BN1567">
        <f t="shared" si="571"/>
        <v>1</v>
      </c>
      <c r="BO1567">
        <f>IF(AND(AU1567&gt;'County Avg'!$E$3,'Gentrification Calcs'!AW1567&gt;'County Avg'!$E$4,'Gentrification Calcs'!AY1567&gt;'County Avg'!$E$5,'Gentrification Calcs'!BA1567&gt;'County Avg'!$E$6),1,0)</f>
        <v>0</v>
      </c>
      <c r="BP1567">
        <f>IF(AND(AV1567&gt;'County Avg'!$F$3,'Gentrification Calcs'!AX1567&gt;'County Avg'!$F$4,'Gentrification Calcs'!AZ1567&gt;'County Avg'!$F$5,'Gentrification Calcs'!BB1567&gt;'County Avg'!$F$6),1,0)</f>
        <v>0</v>
      </c>
      <c r="BQ1567">
        <f t="shared" si="572"/>
        <v>0</v>
      </c>
      <c r="BR1567">
        <f t="shared" si="573"/>
        <v>0</v>
      </c>
      <c r="BS1567">
        <f t="shared" si="574"/>
        <v>0</v>
      </c>
      <c r="BT1567">
        <f t="shared" si="575"/>
        <v>0</v>
      </c>
    </row>
    <row r="1568" spans="1:72" x14ac:dyDescent="0.25">
      <c r="A1568">
        <v>6037532303</v>
      </c>
      <c r="B1568">
        <v>4423.2595925269798</v>
      </c>
      <c r="C1568">
        <v>4548.9802854024201</v>
      </c>
      <c r="D1568">
        <v>4455</v>
      </c>
      <c r="E1568">
        <v>1202.5378109999999</v>
      </c>
      <c r="F1568">
        <v>1283.4499040000001</v>
      </c>
      <c r="G1568">
        <v>1253</v>
      </c>
      <c r="H1568">
        <v>532.10335247264106</v>
      </c>
      <c r="I1568">
        <v>642.35787432988877</v>
      </c>
      <c r="J1568">
        <v>536.01419999999996</v>
      </c>
      <c r="K1568">
        <v>0.44248367710796338</v>
      </c>
      <c r="L1568">
        <v>0.50049314143693191</v>
      </c>
      <c r="M1568">
        <v>0.42778467677573817</v>
      </c>
      <c r="N1568">
        <v>2500.1875150000001</v>
      </c>
      <c r="O1568">
        <v>2632.246341</v>
      </c>
      <c r="P1568">
        <v>2847</v>
      </c>
      <c r="Q1568">
        <v>124.23608350000001</v>
      </c>
      <c r="R1568">
        <v>123.134321</v>
      </c>
      <c r="S1568">
        <v>202</v>
      </c>
      <c r="T1568">
        <v>4.969070629888335E-2</v>
      </c>
      <c r="U1568">
        <v>4.6779178332230414E-2</v>
      </c>
      <c r="V1568">
        <v>7.0951879171057247E-2</v>
      </c>
      <c r="W1568">
        <v>673.63001292152705</v>
      </c>
      <c r="X1568">
        <v>617.37637311220203</v>
      </c>
      <c r="Y1568">
        <v>639</v>
      </c>
      <c r="Z1568">
        <v>1200.9884843384</v>
      </c>
      <c r="AA1568">
        <v>1276.53858992457</v>
      </c>
      <c r="AB1568">
        <v>1253</v>
      </c>
      <c r="AC1568">
        <v>0.56089631308381449</v>
      </c>
      <c r="AD1568">
        <v>0.48363314511994693</v>
      </c>
      <c r="AE1568">
        <v>0.50997605746209096</v>
      </c>
      <c r="AF1568">
        <v>373.209575024424</v>
      </c>
      <c r="AG1568">
        <v>214.561117306352</v>
      </c>
      <c r="AH1568">
        <v>93</v>
      </c>
      <c r="AI1568">
        <v>8.4374332371302624E-2</v>
      </c>
      <c r="AJ1568">
        <v>4.7166860229065848E-2</v>
      </c>
      <c r="AK1568">
        <v>2.0875420875420877E-2</v>
      </c>
      <c r="AL1568">
        <f t="shared" si="567"/>
        <v>0.91562566762869735</v>
      </c>
      <c r="AM1568">
        <f t="shared" si="567"/>
        <v>0.9528331397709342</v>
      </c>
      <c r="AN1568">
        <f t="shared" si="567"/>
        <v>0.97912457912457918</v>
      </c>
      <c r="AO1568">
        <v>49927.372746553556</v>
      </c>
      <c r="AP1568">
        <v>46152.04413567634</v>
      </c>
      <c r="AQ1568">
        <v>53493</v>
      </c>
      <c r="AR1568">
        <v>945.09444444444443</v>
      </c>
      <c r="AS1568">
        <v>846.79557137208394</v>
      </c>
      <c r="AT1568">
        <v>868</v>
      </c>
      <c r="AU1568">
        <f t="shared" si="553"/>
        <v>-3.7207472142236776E-2</v>
      </c>
      <c r="AV1568">
        <f t="shared" si="554"/>
        <v>-2.6291439353644971E-2</v>
      </c>
      <c r="AW1568">
        <v>-2.9115279666529353E-3</v>
      </c>
      <c r="AX1568">
        <v>2.4172700838826833E-2</v>
      </c>
      <c r="AY1568" s="1">
        <f t="shared" si="555"/>
        <v>-3775.3286108772154</v>
      </c>
      <c r="AZ1568" s="1">
        <f t="shared" si="556"/>
        <v>7340.9558643236596</v>
      </c>
      <c r="BA1568" s="1">
        <f t="shared" si="568"/>
        <v>-98.298873072360493</v>
      </c>
      <c r="BB1568" s="1">
        <f t="shared" si="569"/>
        <v>21.204428627916059</v>
      </c>
      <c r="BC1568">
        <f t="shared" si="557"/>
        <v>1</v>
      </c>
      <c r="BD1568">
        <f t="shared" si="558"/>
        <v>1</v>
      </c>
      <c r="BE1568">
        <f t="shared" si="559"/>
        <v>1</v>
      </c>
      <c r="BF1568">
        <f t="shared" si="560"/>
        <v>1</v>
      </c>
      <c r="BG1568">
        <f t="shared" si="561"/>
        <v>1</v>
      </c>
      <c r="BH1568">
        <f t="shared" si="562"/>
        <v>1</v>
      </c>
      <c r="BI1568">
        <f t="shared" si="563"/>
        <v>1</v>
      </c>
      <c r="BJ1568">
        <f t="shared" si="564"/>
        <v>0</v>
      </c>
      <c r="BK1568">
        <f t="shared" si="565"/>
        <v>1</v>
      </c>
      <c r="BL1568">
        <f t="shared" si="566"/>
        <v>1</v>
      </c>
      <c r="BM1568">
        <f t="shared" si="570"/>
        <v>1</v>
      </c>
      <c r="BN1568">
        <f t="shared" si="571"/>
        <v>1</v>
      </c>
      <c r="BO1568">
        <f>IF(AND(AU1568&gt;'County Avg'!$E$3,'Gentrification Calcs'!AW1568&gt;'County Avg'!$E$4,'Gentrification Calcs'!AY1568&gt;'County Avg'!$E$5,'Gentrification Calcs'!BA1568&gt;'County Avg'!$E$6),1,0)</f>
        <v>0</v>
      </c>
      <c r="BP1568">
        <f>IF(AND(AV1568&gt;'County Avg'!$F$3,'Gentrification Calcs'!AX1568&gt;'County Avg'!$F$4,'Gentrification Calcs'!AZ1568&gt;'County Avg'!$F$5,'Gentrification Calcs'!BB1568&gt;'County Avg'!$F$6),1,0)</f>
        <v>0</v>
      </c>
      <c r="BQ1568">
        <f t="shared" si="572"/>
        <v>0</v>
      </c>
      <c r="BR1568">
        <f t="shared" si="573"/>
        <v>0</v>
      </c>
      <c r="BS1568">
        <f t="shared" si="574"/>
        <v>0</v>
      </c>
      <c r="BT1568">
        <f t="shared" si="575"/>
        <v>0</v>
      </c>
    </row>
    <row r="1569" spans="1:72" x14ac:dyDescent="0.25">
      <c r="A1569">
        <v>6037532304</v>
      </c>
      <c r="B1569">
        <v>439.18894564668602</v>
      </c>
      <c r="C1569">
        <v>3809.4469768581898</v>
      </c>
      <c r="D1569">
        <v>4682</v>
      </c>
      <c r="E1569">
        <v>114.43584730000001</v>
      </c>
      <c r="F1569">
        <v>915.70537950000005</v>
      </c>
      <c r="G1569">
        <v>1031</v>
      </c>
      <c r="H1569">
        <v>610.94902830107685</v>
      </c>
      <c r="I1569">
        <v>429.38696821610216</v>
      </c>
      <c r="J1569">
        <v>511.85340000000002</v>
      </c>
      <c r="K1569">
        <v>5.3387906212590854</v>
      </c>
      <c r="L1569">
        <v>0.46891388630976383</v>
      </c>
      <c r="M1569">
        <v>0.49646304558680893</v>
      </c>
      <c r="N1569">
        <v>216.4516132</v>
      </c>
      <c r="O1569">
        <v>2184.0415630000002</v>
      </c>
      <c r="P1569">
        <v>3008</v>
      </c>
      <c r="Q1569">
        <v>2.0810957210000001</v>
      </c>
      <c r="R1569">
        <v>149.28101000000001</v>
      </c>
      <c r="S1569">
        <v>181</v>
      </c>
      <c r="T1569">
        <v>9.6146001881588193E-3</v>
      </c>
      <c r="U1569">
        <v>6.8350810043627364E-2</v>
      </c>
      <c r="V1569">
        <v>6.017287234042553E-2</v>
      </c>
      <c r="W1569">
        <v>97.184047035872894</v>
      </c>
      <c r="X1569">
        <v>599.34574401378597</v>
      </c>
      <c r="Y1569">
        <v>617</v>
      </c>
      <c r="Z1569">
        <v>106.315900743008</v>
      </c>
      <c r="AA1569">
        <v>913.73998248577095</v>
      </c>
      <c r="AB1569">
        <v>1031</v>
      </c>
      <c r="AC1569">
        <v>0.91410641641263923</v>
      </c>
      <c r="AD1569">
        <v>0.65592592586712073</v>
      </c>
      <c r="AE1569">
        <v>0.59844810863239573</v>
      </c>
      <c r="AF1569">
        <v>28.569452571327499</v>
      </c>
      <c r="AG1569">
        <v>251.40943098813301</v>
      </c>
      <c r="AH1569">
        <v>251</v>
      </c>
      <c r="AI1569">
        <v>6.5050481926999013E-2</v>
      </c>
      <c r="AJ1569">
        <v>6.5996306685827899E-2</v>
      </c>
      <c r="AK1569">
        <v>5.3609568560444257E-2</v>
      </c>
      <c r="AL1569">
        <f t="shared" si="567"/>
        <v>0.93494951807300097</v>
      </c>
      <c r="AM1569">
        <f t="shared" si="567"/>
        <v>0.9340036933141721</v>
      </c>
      <c r="AN1569">
        <f t="shared" si="567"/>
        <v>0.9463904314395557</v>
      </c>
      <c r="AO1569">
        <v>54837.577942735952</v>
      </c>
      <c r="AP1569">
        <v>50709.649366571321</v>
      </c>
      <c r="AQ1569">
        <v>45202</v>
      </c>
      <c r="AR1569">
        <v>983.10555555555561</v>
      </c>
      <c r="AS1569">
        <v>803.50889679715306</v>
      </c>
      <c r="AT1569">
        <v>938</v>
      </c>
      <c r="AU1569">
        <f t="shared" si="553"/>
        <v>9.458247588288865E-4</v>
      </c>
      <c r="AV1569">
        <f t="shared" si="554"/>
        <v>-1.2386738125383642E-2</v>
      </c>
      <c r="AW1569">
        <v>5.8736209855468541E-2</v>
      </c>
      <c r="AX1569">
        <v>-8.1779377032018333E-3</v>
      </c>
      <c r="AY1569" s="1">
        <f t="shared" si="555"/>
        <v>-4127.9285761646315</v>
      </c>
      <c r="AZ1569" s="1">
        <f t="shared" si="556"/>
        <v>-5507.6493665713206</v>
      </c>
      <c r="BA1569" s="1">
        <f t="shared" si="568"/>
        <v>-179.59665875840255</v>
      </c>
      <c r="BB1569" s="1">
        <f t="shared" si="569"/>
        <v>134.49110320284694</v>
      </c>
      <c r="BC1569">
        <f t="shared" si="557"/>
        <v>0</v>
      </c>
      <c r="BD1569">
        <f t="shared" si="558"/>
        <v>1</v>
      </c>
      <c r="BE1569">
        <f t="shared" si="559"/>
        <v>1</v>
      </c>
      <c r="BF1569">
        <f t="shared" si="560"/>
        <v>1</v>
      </c>
      <c r="BG1569">
        <f t="shared" si="561"/>
        <v>1</v>
      </c>
      <c r="BH1569">
        <f t="shared" si="562"/>
        <v>1</v>
      </c>
      <c r="BI1569">
        <f t="shared" si="563"/>
        <v>1</v>
      </c>
      <c r="BJ1569">
        <f t="shared" si="564"/>
        <v>1</v>
      </c>
      <c r="BK1569">
        <f t="shared" si="565"/>
        <v>1</v>
      </c>
      <c r="BL1569">
        <f t="shared" si="566"/>
        <v>1</v>
      </c>
      <c r="BM1569">
        <f t="shared" si="570"/>
        <v>0</v>
      </c>
      <c r="BN1569">
        <f t="shared" si="571"/>
        <v>1</v>
      </c>
      <c r="BO1569">
        <f>IF(AND(AU1569&gt;'County Avg'!$E$3,'Gentrification Calcs'!AW1569&gt;'County Avg'!$E$4,'Gentrification Calcs'!AY1569&gt;'County Avg'!$E$5,'Gentrification Calcs'!BA1569&gt;'County Avg'!$E$6),1,0)</f>
        <v>0</v>
      </c>
      <c r="BP1569">
        <f>IF(AND(AV1569&gt;'County Avg'!$F$3,'Gentrification Calcs'!AX1569&gt;'County Avg'!$F$4,'Gentrification Calcs'!AZ1569&gt;'County Avg'!$F$5,'Gentrification Calcs'!BB1569&gt;'County Avg'!$F$6),1,0)</f>
        <v>0</v>
      </c>
      <c r="BQ1569">
        <f t="shared" si="572"/>
        <v>0</v>
      </c>
      <c r="BR1569">
        <f t="shared" si="573"/>
        <v>0</v>
      </c>
      <c r="BS1569">
        <f t="shared" si="574"/>
        <v>0</v>
      </c>
      <c r="BT1569">
        <f t="shared" si="575"/>
        <v>0</v>
      </c>
    </row>
    <row r="1570" spans="1:72" x14ac:dyDescent="0.25">
      <c r="A1570">
        <v>6037532400</v>
      </c>
      <c r="B1570">
        <v>4442.4922130022596</v>
      </c>
      <c r="C1570">
        <v>129.032394927941</v>
      </c>
      <c r="D1570">
        <v>60</v>
      </c>
      <c r="E1570">
        <v>1078.9831650000001</v>
      </c>
      <c r="F1570">
        <v>32.646580579999998</v>
      </c>
      <c r="G1570">
        <v>21</v>
      </c>
      <c r="H1570">
        <v>76.860777705879883</v>
      </c>
      <c r="I1570">
        <v>8.4973542803378255</v>
      </c>
      <c r="J1570">
        <v>16</v>
      </c>
      <c r="K1570">
        <v>7.1234454993447355E-2</v>
      </c>
      <c r="L1570">
        <v>0.26028313316045998</v>
      </c>
      <c r="M1570">
        <v>0.76190476190476186</v>
      </c>
      <c r="N1570">
        <v>2162.823864</v>
      </c>
      <c r="O1570">
        <v>63.407640489999999</v>
      </c>
      <c r="P1570">
        <v>44</v>
      </c>
      <c r="Q1570">
        <v>291.5411072</v>
      </c>
      <c r="R1570">
        <v>8.4885172369999999</v>
      </c>
      <c r="S1570">
        <v>6</v>
      </c>
      <c r="T1570">
        <v>0.13479650934718926</v>
      </c>
      <c r="U1570">
        <v>0.13387215123292157</v>
      </c>
      <c r="V1570">
        <v>0.13636363636363635</v>
      </c>
      <c r="W1570">
        <v>643.57620418071701</v>
      </c>
      <c r="X1570">
        <v>26.3910741377622</v>
      </c>
      <c r="Y1570">
        <v>20</v>
      </c>
      <c r="Z1570">
        <v>1067.94379663467</v>
      </c>
      <c r="AA1570">
        <v>33.613123329356299</v>
      </c>
      <c r="AB1570">
        <v>21</v>
      </c>
      <c r="AC1570">
        <v>0.60263115550534563</v>
      </c>
      <c r="AD1570">
        <v>0.78514197800575514</v>
      </c>
      <c r="AE1570">
        <v>0.95238095238095233</v>
      </c>
      <c r="AF1570">
        <v>170.901378752125</v>
      </c>
      <c r="AG1570">
        <v>9.9883382029365695</v>
      </c>
      <c r="AH1570">
        <v>7</v>
      </c>
      <c r="AI1570">
        <v>3.8469708118324182E-2</v>
      </c>
      <c r="AJ1570">
        <v>7.7409538965115099E-2</v>
      </c>
      <c r="AK1570">
        <v>0.11666666666666667</v>
      </c>
      <c r="AL1570">
        <f t="shared" si="567"/>
        <v>0.96153029188167582</v>
      </c>
      <c r="AM1570">
        <f t="shared" si="567"/>
        <v>0.92259046103488496</v>
      </c>
      <c r="AN1570">
        <f t="shared" si="567"/>
        <v>0.8833333333333333</v>
      </c>
      <c r="AO1570">
        <v>43816.371155885477</v>
      </c>
      <c r="AP1570">
        <v>48711.852472415208</v>
      </c>
      <c r="AQ1570">
        <v>32188</v>
      </c>
      <c r="AR1570">
        <v>822.42222222222222</v>
      </c>
      <c r="AS1570">
        <v>725.05179913009101</v>
      </c>
      <c r="AT1570">
        <v>925</v>
      </c>
      <c r="AU1570">
        <f t="shared" si="553"/>
        <v>3.8939830846790917E-2</v>
      </c>
      <c r="AV1570">
        <f t="shared" si="554"/>
        <v>3.925712770155157E-2</v>
      </c>
      <c r="AW1570">
        <v>-9.2435811426769265E-4</v>
      </c>
      <c r="AX1570">
        <v>2.4914851307147878E-3</v>
      </c>
      <c r="AY1570" s="1">
        <f t="shared" si="555"/>
        <v>4895.481316529731</v>
      </c>
      <c r="AZ1570" s="1">
        <f t="shared" si="556"/>
        <v>-16523.852472415208</v>
      </c>
      <c r="BA1570" s="1">
        <f t="shared" si="568"/>
        <v>-97.370423092131205</v>
      </c>
      <c r="BB1570" s="1">
        <f t="shared" si="569"/>
        <v>199.94820086990899</v>
      </c>
      <c r="BC1570">
        <f t="shared" si="557"/>
        <v>1</v>
      </c>
      <c r="BD1570">
        <f t="shared" si="558"/>
        <v>0</v>
      </c>
      <c r="BE1570">
        <f t="shared" si="559"/>
        <v>0</v>
      </c>
      <c r="BF1570">
        <f t="shared" si="560"/>
        <v>0</v>
      </c>
      <c r="BG1570">
        <f t="shared" si="561"/>
        <v>1</v>
      </c>
      <c r="BH1570">
        <f t="shared" si="562"/>
        <v>1</v>
      </c>
      <c r="BI1570">
        <f t="shared" si="563"/>
        <v>1</v>
      </c>
      <c r="BJ1570">
        <f t="shared" si="564"/>
        <v>1</v>
      </c>
      <c r="BK1570">
        <f t="shared" si="565"/>
        <v>1</v>
      </c>
      <c r="BL1570">
        <f t="shared" si="566"/>
        <v>1</v>
      </c>
      <c r="BM1570">
        <f t="shared" si="570"/>
        <v>1</v>
      </c>
      <c r="BN1570">
        <f t="shared" si="571"/>
        <v>0</v>
      </c>
      <c r="BO1570">
        <f>IF(AND(AU1570&gt;'County Avg'!$E$3,'Gentrification Calcs'!AW1570&gt;'County Avg'!$E$4,'Gentrification Calcs'!AY1570&gt;'County Avg'!$E$5,'Gentrification Calcs'!BA1570&gt;'County Avg'!$E$6),1,0)</f>
        <v>0</v>
      </c>
      <c r="BP1570">
        <f>IF(AND(AV1570&gt;'County Avg'!$F$3,'Gentrification Calcs'!AX1570&gt;'County Avg'!$F$4,'Gentrification Calcs'!AZ1570&gt;'County Avg'!$F$5,'Gentrification Calcs'!BB1570&gt;'County Avg'!$F$6),1,0)</f>
        <v>0</v>
      </c>
      <c r="BQ1570">
        <f t="shared" si="572"/>
        <v>0</v>
      </c>
      <c r="BR1570">
        <f t="shared" si="573"/>
        <v>0</v>
      </c>
      <c r="BS1570">
        <f t="shared" si="574"/>
        <v>0</v>
      </c>
      <c r="BT1570">
        <f t="shared" si="575"/>
        <v>0</v>
      </c>
    </row>
    <row r="1571" spans="1:72" x14ac:dyDescent="0.25">
      <c r="A1571">
        <v>6037532500</v>
      </c>
      <c r="B1571">
        <v>4300.0726761574097</v>
      </c>
      <c r="C1571">
        <v>4336.17481887341</v>
      </c>
      <c r="D1571">
        <v>3843</v>
      </c>
      <c r="E1571">
        <v>1009.860291</v>
      </c>
      <c r="F1571">
        <v>1086.2901609999999</v>
      </c>
      <c r="G1571">
        <v>1071</v>
      </c>
      <c r="H1571">
        <v>484.7688549313857</v>
      </c>
      <c r="I1571">
        <v>525.69535952176102</v>
      </c>
      <c r="J1571">
        <v>565.37620000000004</v>
      </c>
      <c r="K1571">
        <v>0.4800355645743335</v>
      </c>
      <c r="L1571">
        <v>0.48393640888528777</v>
      </c>
      <c r="M1571">
        <v>0.52789561157796461</v>
      </c>
      <c r="N1571">
        <v>2032.230888</v>
      </c>
      <c r="O1571">
        <v>2322.3447270000001</v>
      </c>
      <c r="P1571">
        <v>2414</v>
      </c>
      <c r="Q1571">
        <v>75.061882019999999</v>
      </c>
      <c r="R1571">
        <v>137.78312679999999</v>
      </c>
      <c r="S1571">
        <v>212</v>
      </c>
      <c r="T1571">
        <v>3.6935705712981957E-2</v>
      </c>
      <c r="U1571">
        <v>5.9329317132856468E-2</v>
      </c>
      <c r="V1571">
        <v>8.7821043910521951E-2</v>
      </c>
      <c r="W1571">
        <v>747.83874511718795</v>
      </c>
      <c r="X1571">
        <v>684.92193603515602</v>
      </c>
      <c r="Y1571">
        <v>721</v>
      </c>
      <c r="Z1571">
        <v>976.49945068359398</v>
      </c>
      <c r="AA1571">
        <v>1089.28540039063</v>
      </c>
      <c r="AB1571">
        <v>1071</v>
      </c>
      <c r="AC1571">
        <v>0.76583631930736562</v>
      </c>
      <c r="AD1571">
        <v>0.62878097493047769</v>
      </c>
      <c r="AE1571">
        <v>0.67320261437908502</v>
      </c>
      <c r="AF1571">
        <v>159.158985427517</v>
      </c>
      <c r="AG1571">
        <v>92.853843688964801</v>
      </c>
      <c r="AH1571">
        <v>22</v>
      </c>
      <c r="AI1571">
        <v>3.7013091967027671E-2</v>
      </c>
      <c r="AJ1571">
        <v>2.1413768486642643E-2</v>
      </c>
      <c r="AK1571">
        <v>5.7246942492844132E-3</v>
      </c>
      <c r="AL1571">
        <f t="shared" si="567"/>
        <v>0.96298690803297238</v>
      </c>
      <c r="AM1571">
        <f t="shared" si="567"/>
        <v>0.97858623151335733</v>
      </c>
      <c r="AN1571">
        <f t="shared" si="567"/>
        <v>0.99427530575071554</v>
      </c>
      <c r="AO1571">
        <v>46475.536585365859</v>
      </c>
      <c r="AP1571">
        <v>48244.907642010628</v>
      </c>
      <c r="AQ1571">
        <v>43260</v>
      </c>
      <c r="AR1571">
        <v>780.95555555555563</v>
      </c>
      <c r="AS1571">
        <v>737.22617635429026</v>
      </c>
      <c r="AT1571">
        <v>896</v>
      </c>
      <c r="AU1571">
        <f t="shared" si="553"/>
        <v>-1.5599323480385029E-2</v>
      </c>
      <c r="AV1571">
        <f t="shared" si="554"/>
        <v>-1.5689074237358228E-2</v>
      </c>
      <c r="AW1571">
        <v>2.2393611419874511E-2</v>
      </c>
      <c r="AX1571">
        <v>2.8491726777665483E-2</v>
      </c>
      <c r="AY1571" s="1">
        <f t="shared" si="555"/>
        <v>1769.3710566447699</v>
      </c>
      <c r="AZ1571" s="1">
        <f t="shared" si="556"/>
        <v>-4984.9076420106285</v>
      </c>
      <c r="BA1571" s="1">
        <f t="shared" si="568"/>
        <v>-43.729379201265374</v>
      </c>
      <c r="BB1571" s="1">
        <f t="shared" si="569"/>
        <v>158.77382364570974</v>
      </c>
      <c r="BC1571">
        <f t="shared" si="557"/>
        <v>1</v>
      </c>
      <c r="BD1571">
        <f t="shared" si="558"/>
        <v>1</v>
      </c>
      <c r="BE1571">
        <f t="shared" si="559"/>
        <v>1</v>
      </c>
      <c r="BF1571">
        <f t="shared" si="560"/>
        <v>1</v>
      </c>
      <c r="BG1571">
        <f t="shared" si="561"/>
        <v>1</v>
      </c>
      <c r="BH1571">
        <f t="shared" si="562"/>
        <v>1</v>
      </c>
      <c r="BI1571">
        <f t="shared" si="563"/>
        <v>1</v>
      </c>
      <c r="BJ1571">
        <f t="shared" si="564"/>
        <v>1</v>
      </c>
      <c r="BK1571">
        <f t="shared" si="565"/>
        <v>1</v>
      </c>
      <c r="BL1571">
        <f t="shared" si="566"/>
        <v>1</v>
      </c>
      <c r="BM1571">
        <f t="shared" si="570"/>
        <v>1</v>
      </c>
      <c r="BN1571">
        <f t="shared" si="571"/>
        <v>1</v>
      </c>
      <c r="BO1571">
        <f>IF(AND(AU1571&gt;'County Avg'!$E$3,'Gentrification Calcs'!AW1571&gt;'County Avg'!$E$4,'Gentrification Calcs'!AY1571&gt;'County Avg'!$E$5,'Gentrification Calcs'!BA1571&gt;'County Avg'!$E$6),1,0)</f>
        <v>0</v>
      </c>
      <c r="BP1571">
        <f>IF(AND(AV1571&gt;'County Avg'!$F$3,'Gentrification Calcs'!AX1571&gt;'County Avg'!$F$4,'Gentrification Calcs'!AZ1571&gt;'County Avg'!$F$5,'Gentrification Calcs'!BB1571&gt;'County Avg'!$F$6),1,0)</f>
        <v>0</v>
      </c>
      <c r="BQ1571">
        <f t="shared" si="572"/>
        <v>0</v>
      </c>
      <c r="BR1571">
        <f t="shared" si="573"/>
        <v>0</v>
      </c>
      <c r="BS1571">
        <f t="shared" si="574"/>
        <v>0</v>
      </c>
      <c r="BT1571">
        <f t="shared" si="575"/>
        <v>0</v>
      </c>
    </row>
    <row r="1572" spans="1:72" x14ac:dyDescent="0.25">
      <c r="A1572">
        <v>6037532603</v>
      </c>
      <c r="B1572">
        <v>1886.9272086296501</v>
      </c>
      <c r="C1572">
        <v>3492</v>
      </c>
      <c r="D1572">
        <v>3442</v>
      </c>
      <c r="E1572">
        <v>443.139679</v>
      </c>
      <c r="F1572">
        <v>771</v>
      </c>
      <c r="G1572">
        <v>751</v>
      </c>
      <c r="H1572">
        <v>607.37181692047477</v>
      </c>
      <c r="I1572">
        <v>448.26339999999999</v>
      </c>
      <c r="J1572">
        <v>478.34179999999998</v>
      </c>
      <c r="K1572">
        <v>1.3706103192814625</v>
      </c>
      <c r="L1572">
        <v>0.5814051880674449</v>
      </c>
      <c r="M1572">
        <v>0.63693981358189078</v>
      </c>
      <c r="N1572">
        <v>891.76905739999995</v>
      </c>
      <c r="O1572">
        <v>1668</v>
      </c>
      <c r="P1572">
        <v>1658</v>
      </c>
      <c r="Q1572">
        <v>32.938117980000001</v>
      </c>
      <c r="R1572">
        <v>40</v>
      </c>
      <c r="S1572">
        <v>34</v>
      </c>
      <c r="T1572">
        <v>3.6935704044310347E-2</v>
      </c>
      <c r="U1572">
        <v>2.3980815347721823E-2</v>
      </c>
      <c r="V1572">
        <v>2.0506634499396863E-2</v>
      </c>
      <c r="W1572">
        <v>328.16125488281301</v>
      </c>
      <c r="X1572">
        <v>580</v>
      </c>
      <c r="Y1572">
        <v>574</v>
      </c>
      <c r="Z1572">
        <v>428.50051879882801</v>
      </c>
      <c r="AA1572">
        <v>771</v>
      </c>
      <c r="AB1572">
        <v>751</v>
      </c>
      <c r="AC1572">
        <v>0.7658363070427876</v>
      </c>
      <c r="AD1572">
        <v>0.75226977950713358</v>
      </c>
      <c r="AE1572">
        <v>0.76431424766977363</v>
      </c>
      <c r="AF1572">
        <v>69.841010308095903</v>
      </c>
      <c r="AG1572">
        <v>76</v>
      </c>
      <c r="AH1572">
        <v>0</v>
      </c>
      <c r="AI1572">
        <v>3.7013091967027595E-2</v>
      </c>
      <c r="AJ1572">
        <v>2.1764032073310423E-2</v>
      </c>
      <c r="AK1572">
        <v>0</v>
      </c>
      <c r="AL1572">
        <f t="shared" si="567"/>
        <v>0.96298690803297238</v>
      </c>
      <c r="AM1572">
        <f t="shared" si="567"/>
        <v>0.97823596792668954</v>
      </c>
      <c r="AN1572">
        <f t="shared" si="567"/>
        <v>1</v>
      </c>
      <c r="AO1572">
        <v>40810.752386002125</v>
      </c>
      <c r="AP1572">
        <v>40278.884756845124</v>
      </c>
      <c r="AQ1572">
        <v>35950</v>
      </c>
      <c r="AR1572">
        <v>924.3611111111112</v>
      </c>
      <c r="AS1572">
        <v>815.68327402135242</v>
      </c>
      <c r="AT1572">
        <v>970</v>
      </c>
      <c r="AU1572">
        <f t="shared" si="553"/>
        <v>-1.5249059893717172E-2</v>
      </c>
      <c r="AV1572">
        <f t="shared" si="554"/>
        <v>-2.1764032073310423E-2</v>
      </c>
      <c r="AW1572">
        <v>-1.2954888696588524E-2</v>
      </c>
      <c r="AX1572">
        <v>-3.4741808483249592E-3</v>
      </c>
      <c r="AY1572" s="1">
        <f t="shared" si="555"/>
        <v>-531.86762915700092</v>
      </c>
      <c r="AZ1572" s="1">
        <f t="shared" si="556"/>
        <v>-4328.8847568451238</v>
      </c>
      <c r="BA1572" s="1">
        <f t="shared" si="568"/>
        <v>-108.67783708975878</v>
      </c>
      <c r="BB1572" s="1">
        <f t="shared" si="569"/>
        <v>154.31672597864758</v>
      </c>
      <c r="BC1572">
        <f t="shared" si="557"/>
        <v>1</v>
      </c>
      <c r="BD1572">
        <f t="shared" si="558"/>
        <v>1</v>
      </c>
      <c r="BE1572">
        <f t="shared" si="559"/>
        <v>1</v>
      </c>
      <c r="BF1572">
        <f t="shared" si="560"/>
        <v>1</v>
      </c>
      <c r="BG1572">
        <f t="shared" si="561"/>
        <v>1</v>
      </c>
      <c r="BH1572">
        <f t="shared" si="562"/>
        <v>1</v>
      </c>
      <c r="BI1572">
        <f t="shared" si="563"/>
        <v>1</v>
      </c>
      <c r="BJ1572">
        <f t="shared" si="564"/>
        <v>1</v>
      </c>
      <c r="BK1572">
        <f t="shared" si="565"/>
        <v>1</v>
      </c>
      <c r="BL1572">
        <f t="shared" si="566"/>
        <v>1</v>
      </c>
      <c r="BM1572">
        <f t="shared" si="570"/>
        <v>1</v>
      </c>
      <c r="BN1572">
        <f t="shared" si="571"/>
        <v>1</v>
      </c>
      <c r="BO1572">
        <f>IF(AND(AU1572&gt;'County Avg'!$E$3,'Gentrification Calcs'!AW1572&gt;'County Avg'!$E$4,'Gentrification Calcs'!AY1572&gt;'County Avg'!$E$5,'Gentrification Calcs'!BA1572&gt;'County Avg'!$E$6),1,0)</f>
        <v>0</v>
      </c>
      <c r="BP1572">
        <f>IF(AND(AV1572&gt;'County Avg'!$F$3,'Gentrification Calcs'!AX1572&gt;'County Avg'!$F$4,'Gentrification Calcs'!AZ1572&gt;'County Avg'!$F$5,'Gentrification Calcs'!BB1572&gt;'County Avg'!$F$6),1,0)</f>
        <v>0</v>
      </c>
      <c r="BQ1572">
        <f t="shared" si="572"/>
        <v>0</v>
      </c>
      <c r="BR1572">
        <f t="shared" si="573"/>
        <v>0</v>
      </c>
      <c r="BS1572">
        <f t="shared" si="574"/>
        <v>0</v>
      </c>
      <c r="BT1572">
        <f t="shared" si="575"/>
        <v>0</v>
      </c>
    </row>
    <row r="1573" spans="1:72" x14ac:dyDescent="0.25">
      <c r="A1573">
        <v>6037532604</v>
      </c>
      <c r="B1573">
        <v>4438.2852265921201</v>
      </c>
      <c r="C1573">
        <v>2996</v>
      </c>
      <c r="D1573">
        <v>3003</v>
      </c>
      <c r="E1573">
        <v>1194.266357</v>
      </c>
      <c r="F1573">
        <v>662</v>
      </c>
      <c r="G1573">
        <v>651</v>
      </c>
      <c r="H1573">
        <v>266.52256680605785</v>
      </c>
      <c r="I1573">
        <v>346.75979999999998</v>
      </c>
      <c r="J1573">
        <v>331.63499999999999</v>
      </c>
      <c r="K1573">
        <v>0.22316844583612253</v>
      </c>
      <c r="L1573">
        <v>0.52380634441087615</v>
      </c>
      <c r="M1573">
        <v>0.50942396313364058</v>
      </c>
      <c r="N1573">
        <v>2259.8487799999998</v>
      </c>
      <c r="O1573">
        <v>1458</v>
      </c>
      <c r="P1573">
        <v>1510</v>
      </c>
      <c r="Q1573">
        <v>87.321289059999998</v>
      </c>
      <c r="R1573">
        <v>87</v>
      </c>
      <c r="S1573">
        <v>42</v>
      </c>
      <c r="T1573">
        <v>3.8640324004334488E-2</v>
      </c>
      <c r="U1573">
        <v>5.9670781893004114E-2</v>
      </c>
      <c r="V1573">
        <v>2.781456953642384E-2</v>
      </c>
      <c r="W1573">
        <v>982.20037841796898</v>
      </c>
      <c r="X1573">
        <v>507</v>
      </c>
      <c r="Y1573">
        <v>488</v>
      </c>
      <c r="Z1573">
        <v>1173.25671386719</v>
      </c>
      <c r="AA1573">
        <v>660</v>
      </c>
      <c r="AB1573">
        <v>651</v>
      </c>
      <c r="AC1573">
        <v>0.83715726218222331</v>
      </c>
      <c r="AD1573">
        <v>0.76818181818181819</v>
      </c>
      <c r="AE1573">
        <v>0.74961597542242708</v>
      </c>
      <c r="AF1573">
        <v>203.530831396976</v>
      </c>
      <c r="AG1573">
        <v>61</v>
      </c>
      <c r="AH1573">
        <v>16</v>
      </c>
      <c r="AI1573">
        <v>4.5857988165680492E-2</v>
      </c>
      <c r="AJ1573">
        <v>2.0360480640854474E-2</v>
      </c>
      <c r="AK1573">
        <v>5.328005328005328E-3</v>
      </c>
      <c r="AL1573">
        <f t="shared" si="567"/>
        <v>0.95414201183431946</v>
      </c>
      <c r="AM1573">
        <f t="shared" si="567"/>
        <v>0.97963951935914551</v>
      </c>
      <c r="AN1573">
        <f t="shared" si="567"/>
        <v>0.99467199467199463</v>
      </c>
      <c r="AO1573">
        <v>40986.699893955461</v>
      </c>
      <c r="AP1573">
        <v>43648.157335512878</v>
      </c>
      <c r="AQ1573">
        <v>43125</v>
      </c>
      <c r="AR1573">
        <v>931.27222222222224</v>
      </c>
      <c r="AS1573">
        <v>814.33056544088583</v>
      </c>
      <c r="AT1573">
        <v>994</v>
      </c>
      <c r="AU1573">
        <f t="shared" si="553"/>
        <v>-2.5497507524826019E-2</v>
      </c>
      <c r="AV1573">
        <f t="shared" si="554"/>
        <v>-1.5032475312849146E-2</v>
      </c>
      <c r="AW1573">
        <v>2.1030457888669626E-2</v>
      </c>
      <c r="AX1573">
        <v>-3.1856212356580274E-2</v>
      </c>
      <c r="AY1573" s="1">
        <f t="shared" si="555"/>
        <v>2661.457441557417</v>
      </c>
      <c r="AZ1573" s="1">
        <f t="shared" si="556"/>
        <v>-523.15733551287849</v>
      </c>
      <c r="BA1573" s="1">
        <f t="shared" si="568"/>
        <v>-116.94165678133641</v>
      </c>
      <c r="BB1573" s="1">
        <f t="shared" si="569"/>
        <v>179.66943455911417</v>
      </c>
      <c r="BC1573">
        <f t="shared" si="557"/>
        <v>1</v>
      </c>
      <c r="BD1573">
        <f t="shared" si="558"/>
        <v>1</v>
      </c>
      <c r="BE1573">
        <f t="shared" si="559"/>
        <v>0</v>
      </c>
      <c r="BF1573">
        <f t="shared" si="560"/>
        <v>1</v>
      </c>
      <c r="BG1573">
        <f t="shared" si="561"/>
        <v>1</v>
      </c>
      <c r="BH1573">
        <f t="shared" si="562"/>
        <v>1</v>
      </c>
      <c r="BI1573">
        <f t="shared" si="563"/>
        <v>1</v>
      </c>
      <c r="BJ1573">
        <f t="shared" si="564"/>
        <v>1</v>
      </c>
      <c r="BK1573">
        <f t="shared" si="565"/>
        <v>1</v>
      </c>
      <c r="BL1573">
        <f t="shared" si="566"/>
        <v>1</v>
      </c>
      <c r="BM1573">
        <f t="shared" si="570"/>
        <v>1</v>
      </c>
      <c r="BN1573">
        <f t="shared" si="571"/>
        <v>1</v>
      </c>
      <c r="BO1573">
        <f>IF(AND(AU1573&gt;'County Avg'!$E$3,'Gentrification Calcs'!AW1573&gt;'County Avg'!$E$4,'Gentrification Calcs'!AY1573&gt;'County Avg'!$E$5,'Gentrification Calcs'!BA1573&gt;'County Avg'!$E$6),1,0)</f>
        <v>0</v>
      </c>
      <c r="BP1573">
        <f>IF(AND(AV1573&gt;'County Avg'!$F$3,'Gentrification Calcs'!AX1573&gt;'County Avg'!$F$4,'Gentrification Calcs'!AZ1573&gt;'County Avg'!$F$5,'Gentrification Calcs'!BB1573&gt;'County Avg'!$F$6),1,0)</f>
        <v>0</v>
      </c>
      <c r="BQ1573">
        <f t="shared" si="572"/>
        <v>0</v>
      </c>
      <c r="BR1573">
        <f t="shared" si="573"/>
        <v>0</v>
      </c>
      <c r="BS1573">
        <f t="shared" si="574"/>
        <v>0</v>
      </c>
      <c r="BT1573">
        <f t="shared" si="575"/>
        <v>0</v>
      </c>
    </row>
    <row r="1574" spans="1:72" x14ac:dyDescent="0.25">
      <c r="A1574">
        <v>6037532605</v>
      </c>
      <c r="B1574">
        <v>2321.7148374941798</v>
      </c>
      <c r="C1574">
        <v>3745</v>
      </c>
      <c r="D1574">
        <v>4305</v>
      </c>
      <c r="E1574">
        <v>624.73364260000005</v>
      </c>
      <c r="F1574">
        <v>1040</v>
      </c>
      <c r="G1574">
        <v>1112</v>
      </c>
      <c r="H1574">
        <v>640.27910732784994</v>
      </c>
      <c r="I1574">
        <v>757.26819999999998</v>
      </c>
      <c r="J1574">
        <v>770.46820000000002</v>
      </c>
      <c r="K1574">
        <v>1.0248833481468249</v>
      </c>
      <c r="L1574">
        <v>0.72814250000000003</v>
      </c>
      <c r="M1574">
        <v>0.6928670863309353</v>
      </c>
      <c r="N1574">
        <v>1182.151253</v>
      </c>
      <c r="O1574">
        <v>1951</v>
      </c>
      <c r="P1574">
        <v>2320</v>
      </c>
      <c r="Q1574">
        <v>45.678710940000002</v>
      </c>
      <c r="R1574">
        <v>70</v>
      </c>
      <c r="S1574">
        <v>35</v>
      </c>
      <c r="T1574">
        <v>3.8640326966688079E-2</v>
      </c>
      <c r="U1574">
        <v>3.5879036391594052E-2</v>
      </c>
      <c r="V1574">
        <v>1.5086206896551725E-2</v>
      </c>
      <c r="W1574">
        <v>513.79962158203102</v>
      </c>
      <c r="X1574">
        <v>817</v>
      </c>
      <c r="Y1574">
        <v>919</v>
      </c>
      <c r="Z1574">
        <v>613.74328613281295</v>
      </c>
      <c r="AA1574">
        <v>1012</v>
      </c>
      <c r="AB1574">
        <v>1112</v>
      </c>
      <c r="AC1574">
        <v>0.83715721734322268</v>
      </c>
      <c r="AD1574">
        <v>0.80731225296442688</v>
      </c>
      <c r="AE1574">
        <v>0.82643884892086328</v>
      </c>
      <c r="AF1574">
        <v>106.469171541893</v>
      </c>
      <c r="AG1574">
        <v>100</v>
      </c>
      <c r="AH1574">
        <v>37</v>
      </c>
      <c r="AI1574">
        <v>4.5857988165680534E-2</v>
      </c>
      <c r="AJ1574">
        <v>2.67022696929239E-2</v>
      </c>
      <c r="AK1574">
        <v>8.5946573751451809E-3</v>
      </c>
      <c r="AL1574">
        <f t="shared" si="567"/>
        <v>0.95414201183431946</v>
      </c>
      <c r="AM1574">
        <f t="shared" si="567"/>
        <v>0.97329773030707611</v>
      </c>
      <c r="AN1574">
        <f t="shared" si="567"/>
        <v>0.9914053426248548</v>
      </c>
      <c r="AO1574">
        <v>47427.829798515377</v>
      </c>
      <c r="AP1574">
        <v>31292.29382917859</v>
      </c>
      <c r="AQ1574">
        <v>26875</v>
      </c>
      <c r="AR1574">
        <v>882.8944444444445</v>
      </c>
      <c r="AS1574">
        <v>772.39659944642153</v>
      </c>
      <c r="AT1574">
        <v>950</v>
      </c>
      <c r="AU1574">
        <f t="shared" si="553"/>
        <v>-1.9155718472756635E-2</v>
      </c>
      <c r="AV1574">
        <f t="shared" si="554"/>
        <v>-1.8107612317778719E-2</v>
      </c>
      <c r="AW1574">
        <v>-2.7612905750940275E-3</v>
      </c>
      <c r="AX1574">
        <v>-2.0792829495042325E-2</v>
      </c>
      <c r="AY1574" s="1">
        <f t="shared" si="555"/>
        <v>-16135.535969336786</v>
      </c>
      <c r="AZ1574" s="1">
        <f t="shared" si="556"/>
        <v>-4417.2938291785904</v>
      </c>
      <c r="BA1574" s="1">
        <f t="shared" si="568"/>
        <v>-110.49784499802297</v>
      </c>
      <c r="BB1574" s="1">
        <f t="shared" si="569"/>
        <v>177.60340055357847</v>
      </c>
      <c r="BC1574">
        <f t="shared" si="557"/>
        <v>1</v>
      </c>
      <c r="BD1574">
        <f t="shared" si="558"/>
        <v>1</v>
      </c>
      <c r="BE1574">
        <f t="shared" si="559"/>
        <v>1</v>
      </c>
      <c r="BF1574">
        <f t="shared" si="560"/>
        <v>1</v>
      </c>
      <c r="BG1574">
        <f t="shared" si="561"/>
        <v>1</v>
      </c>
      <c r="BH1574">
        <f t="shared" si="562"/>
        <v>1</v>
      </c>
      <c r="BI1574">
        <f t="shared" si="563"/>
        <v>1</v>
      </c>
      <c r="BJ1574">
        <f t="shared" si="564"/>
        <v>1</v>
      </c>
      <c r="BK1574">
        <f t="shared" si="565"/>
        <v>1</v>
      </c>
      <c r="BL1574">
        <f t="shared" si="566"/>
        <v>1</v>
      </c>
      <c r="BM1574">
        <f t="shared" si="570"/>
        <v>1</v>
      </c>
      <c r="BN1574">
        <f t="shared" si="571"/>
        <v>1</v>
      </c>
      <c r="BO1574">
        <f>IF(AND(AU1574&gt;'County Avg'!$E$3,'Gentrification Calcs'!AW1574&gt;'County Avg'!$E$4,'Gentrification Calcs'!AY1574&gt;'County Avg'!$E$5,'Gentrification Calcs'!BA1574&gt;'County Avg'!$E$6),1,0)</f>
        <v>0</v>
      </c>
      <c r="BP1574">
        <f>IF(AND(AV1574&gt;'County Avg'!$F$3,'Gentrification Calcs'!AX1574&gt;'County Avg'!$F$4,'Gentrification Calcs'!AZ1574&gt;'County Avg'!$F$5,'Gentrification Calcs'!BB1574&gt;'County Avg'!$F$6),1,0)</f>
        <v>0</v>
      </c>
      <c r="BQ1574">
        <f t="shared" si="572"/>
        <v>0</v>
      </c>
      <c r="BR1574">
        <f t="shared" si="573"/>
        <v>0</v>
      </c>
      <c r="BS1574">
        <f t="shared" si="574"/>
        <v>0</v>
      </c>
      <c r="BT1574">
        <f t="shared" si="575"/>
        <v>0</v>
      </c>
    </row>
    <row r="1575" spans="1:72" x14ac:dyDescent="0.25">
      <c r="A1575">
        <v>6037532606</v>
      </c>
      <c r="B1575">
        <v>3041.0960374267802</v>
      </c>
      <c r="C1575">
        <v>4390</v>
      </c>
      <c r="D1575">
        <v>4525</v>
      </c>
      <c r="E1575">
        <v>646.69800569999995</v>
      </c>
      <c r="F1575">
        <v>1245</v>
      </c>
      <c r="G1575">
        <v>1208</v>
      </c>
      <c r="H1575">
        <v>334.93690191741467</v>
      </c>
      <c r="I1575">
        <v>776.27060000000006</v>
      </c>
      <c r="J1575">
        <v>860.30439999999999</v>
      </c>
      <c r="K1575">
        <v>0.51791856317056628</v>
      </c>
      <c r="L1575">
        <v>0.62351052208835345</v>
      </c>
      <c r="M1575">
        <v>0.71217251655629144</v>
      </c>
      <c r="N1575">
        <v>1416.444123</v>
      </c>
      <c r="O1575">
        <v>2453</v>
      </c>
      <c r="P1575">
        <v>2557</v>
      </c>
      <c r="Q1575">
        <v>7.4369904990000002</v>
      </c>
      <c r="R1575">
        <v>168</v>
      </c>
      <c r="S1575">
        <v>122</v>
      </c>
      <c r="T1575">
        <v>5.2504651459519668E-3</v>
      </c>
      <c r="U1575">
        <v>6.8487566245413772E-2</v>
      </c>
      <c r="V1575">
        <v>4.7712162690653107E-2</v>
      </c>
      <c r="W1575">
        <v>463.67455673217802</v>
      </c>
      <c r="X1575">
        <v>1109</v>
      </c>
      <c r="Y1575">
        <v>1047</v>
      </c>
      <c r="Z1575">
        <v>646.17108917236305</v>
      </c>
      <c r="AA1575">
        <v>1239</v>
      </c>
      <c r="AB1575">
        <v>1208</v>
      </c>
      <c r="AC1575">
        <v>0.7175724270271322</v>
      </c>
      <c r="AD1575">
        <v>0.8950766747376917</v>
      </c>
      <c r="AE1575">
        <v>0.86672185430463577</v>
      </c>
      <c r="AF1575">
        <v>25.646614937393501</v>
      </c>
      <c r="AG1575">
        <v>104</v>
      </c>
      <c r="AH1575">
        <v>29</v>
      </c>
      <c r="AI1575">
        <v>8.4333459455934682E-3</v>
      </c>
      <c r="AJ1575">
        <v>2.369020501138952E-2</v>
      </c>
      <c r="AK1575">
        <v>6.4088397790055245E-3</v>
      </c>
      <c r="AL1575">
        <f t="shared" si="567"/>
        <v>0.99156665405440658</v>
      </c>
      <c r="AM1575">
        <f t="shared" si="567"/>
        <v>0.97630979498861048</v>
      </c>
      <c r="AN1575">
        <f t="shared" si="567"/>
        <v>0.99359116022099447</v>
      </c>
      <c r="AO1575">
        <v>47427.829798515377</v>
      </c>
      <c r="AP1575">
        <v>36751.633837351867</v>
      </c>
      <c r="AQ1575">
        <v>30957</v>
      </c>
      <c r="AR1575">
        <v>882.8944444444445</v>
      </c>
      <c r="AS1575">
        <v>780.51285092922114</v>
      </c>
      <c r="AT1575">
        <v>871</v>
      </c>
      <c r="AU1575">
        <f t="shared" si="553"/>
        <v>1.5256859065796052E-2</v>
      </c>
      <c r="AV1575">
        <f t="shared" si="554"/>
        <v>-1.7281365232383994E-2</v>
      </c>
      <c r="AW1575">
        <v>6.3237101099461804E-2</v>
      </c>
      <c r="AX1575">
        <v>-2.0775403554760666E-2</v>
      </c>
      <c r="AY1575" s="1">
        <f t="shared" si="555"/>
        <v>-10676.19596116351</v>
      </c>
      <c r="AZ1575" s="1">
        <f t="shared" si="556"/>
        <v>-5794.6338373518665</v>
      </c>
      <c r="BA1575" s="1">
        <f t="shared" si="568"/>
        <v>-102.38159351522336</v>
      </c>
      <c r="BB1575" s="1">
        <f t="shared" si="569"/>
        <v>90.487149070778855</v>
      </c>
      <c r="BC1575">
        <f t="shared" si="557"/>
        <v>1</v>
      </c>
      <c r="BD1575">
        <f t="shared" si="558"/>
        <v>1</v>
      </c>
      <c r="BE1575">
        <f t="shared" si="559"/>
        <v>1</v>
      </c>
      <c r="BF1575">
        <f t="shared" si="560"/>
        <v>1</v>
      </c>
      <c r="BG1575">
        <f t="shared" si="561"/>
        <v>1</v>
      </c>
      <c r="BH1575">
        <f t="shared" si="562"/>
        <v>1</v>
      </c>
      <c r="BI1575">
        <f t="shared" si="563"/>
        <v>1</v>
      </c>
      <c r="BJ1575">
        <f t="shared" si="564"/>
        <v>1</v>
      </c>
      <c r="BK1575">
        <f t="shared" si="565"/>
        <v>1</v>
      </c>
      <c r="BL1575">
        <f t="shared" si="566"/>
        <v>1</v>
      </c>
      <c r="BM1575">
        <f t="shared" si="570"/>
        <v>1</v>
      </c>
      <c r="BN1575">
        <f t="shared" si="571"/>
        <v>1</v>
      </c>
      <c r="BO1575">
        <f>IF(AND(AU1575&gt;'County Avg'!$E$3,'Gentrification Calcs'!AW1575&gt;'County Avg'!$E$4,'Gentrification Calcs'!AY1575&gt;'County Avg'!$E$5,'Gentrification Calcs'!BA1575&gt;'County Avg'!$E$6),1,0)</f>
        <v>0</v>
      </c>
      <c r="BP1575">
        <f>IF(AND(AV1575&gt;'County Avg'!$F$3,'Gentrification Calcs'!AX1575&gt;'County Avg'!$F$4,'Gentrification Calcs'!AZ1575&gt;'County Avg'!$F$5,'Gentrification Calcs'!BB1575&gt;'County Avg'!$F$6),1,0)</f>
        <v>0</v>
      </c>
      <c r="BQ1575">
        <f t="shared" si="572"/>
        <v>0</v>
      </c>
      <c r="BR1575">
        <f t="shared" si="573"/>
        <v>0</v>
      </c>
      <c r="BS1575">
        <f t="shared" si="574"/>
        <v>0</v>
      </c>
      <c r="BT1575">
        <f t="shared" si="575"/>
        <v>0</v>
      </c>
    </row>
    <row r="1576" spans="1:72" x14ac:dyDescent="0.25">
      <c r="A1576">
        <v>6037532700</v>
      </c>
      <c r="B1576">
        <v>4597.3927634040201</v>
      </c>
      <c r="C1576">
        <v>2777</v>
      </c>
      <c r="D1576">
        <v>2742</v>
      </c>
      <c r="E1576">
        <v>1104.3210220000001</v>
      </c>
      <c r="F1576">
        <v>621</v>
      </c>
      <c r="G1576">
        <v>622</v>
      </c>
      <c r="H1576">
        <v>408.70463492701646</v>
      </c>
      <c r="I1576">
        <v>438.25619999999998</v>
      </c>
      <c r="J1576">
        <v>362</v>
      </c>
      <c r="K1576">
        <v>0.37009585689750313</v>
      </c>
      <c r="L1576">
        <v>0.70572657004830919</v>
      </c>
      <c r="M1576">
        <v>0.58199356913183276</v>
      </c>
      <c r="N1576">
        <v>2119.2591849999999</v>
      </c>
      <c r="O1576">
        <v>1264</v>
      </c>
      <c r="P1576">
        <v>1507</v>
      </c>
      <c r="Q1576">
        <v>41.459072589999998</v>
      </c>
      <c r="R1576">
        <v>24</v>
      </c>
      <c r="S1576">
        <v>11</v>
      </c>
      <c r="T1576">
        <v>1.9563002431908772E-2</v>
      </c>
      <c r="U1576">
        <v>1.8987341772151899E-2</v>
      </c>
      <c r="V1576">
        <v>7.2992700729927005E-3</v>
      </c>
      <c r="W1576">
        <v>787.82837295532204</v>
      </c>
      <c r="X1576">
        <v>435</v>
      </c>
      <c r="Y1576">
        <v>412</v>
      </c>
      <c r="Z1576">
        <v>1072.04074859619</v>
      </c>
      <c r="AA1576">
        <v>616</v>
      </c>
      <c r="AB1576">
        <v>622</v>
      </c>
      <c r="AC1576">
        <v>0.73488659268499179</v>
      </c>
      <c r="AD1576">
        <v>0.70616883116883122</v>
      </c>
      <c r="AE1576">
        <v>0.66237942122186499</v>
      </c>
      <c r="AF1576">
        <v>18.8996608300573</v>
      </c>
      <c r="AG1576">
        <v>11</v>
      </c>
      <c r="AH1576">
        <v>26</v>
      </c>
      <c r="AI1576">
        <v>4.1109519683638117E-3</v>
      </c>
      <c r="AJ1576">
        <v>3.9611091105509547E-3</v>
      </c>
      <c r="AK1576">
        <v>9.4821298322392417E-3</v>
      </c>
      <c r="AL1576">
        <f t="shared" si="567"/>
        <v>0.99588904803163614</v>
      </c>
      <c r="AM1576">
        <f t="shared" si="567"/>
        <v>0.99603889088944908</v>
      </c>
      <c r="AN1576">
        <f t="shared" si="567"/>
        <v>0.99051787016776072</v>
      </c>
      <c r="AO1576">
        <v>35838.874867444327</v>
      </c>
      <c r="AP1576">
        <v>35427.691458929308</v>
      </c>
      <c r="AQ1576">
        <v>32949</v>
      </c>
      <c r="AR1576">
        <v>765.40555555555557</v>
      </c>
      <c r="AS1576">
        <v>765.63305654408862</v>
      </c>
      <c r="AT1576">
        <v>865</v>
      </c>
      <c r="AU1576">
        <f t="shared" si="553"/>
        <v>-1.4984285781285706E-4</v>
      </c>
      <c r="AV1576">
        <f t="shared" si="554"/>
        <v>5.521020721688287E-3</v>
      </c>
      <c r="AW1576">
        <v>-5.7566065975687281E-4</v>
      </c>
      <c r="AX1576">
        <v>-1.1688071699159199E-2</v>
      </c>
      <c r="AY1576" s="1">
        <f t="shared" si="555"/>
        <v>-411.18340851501853</v>
      </c>
      <c r="AZ1576" s="1">
        <f t="shared" si="556"/>
        <v>-2478.6914589293083</v>
      </c>
      <c r="BA1576" s="1">
        <f t="shared" si="568"/>
        <v>0.2275009885330519</v>
      </c>
      <c r="BB1576" s="1">
        <f t="shared" si="569"/>
        <v>99.366943455911382</v>
      </c>
      <c r="BC1576">
        <f t="shared" si="557"/>
        <v>1</v>
      </c>
      <c r="BD1576">
        <f t="shared" si="558"/>
        <v>1</v>
      </c>
      <c r="BE1576">
        <f t="shared" si="559"/>
        <v>0</v>
      </c>
      <c r="BF1576">
        <f t="shared" si="560"/>
        <v>1</v>
      </c>
      <c r="BG1576">
        <f t="shared" si="561"/>
        <v>1</v>
      </c>
      <c r="BH1576">
        <f t="shared" si="562"/>
        <v>1</v>
      </c>
      <c r="BI1576">
        <f t="shared" si="563"/>
        <v>1</v>
      </c>
      <c r="BJ1576">
        <f t="shared" si="564"/>
        <v>1</v>
      </c>
      <c r="BK1576">
        <f t="shared" si="565"/>
        <v>1</v>
      </c>
      <c r="BL1576">
        <f t="shared" si="566"/>
        <v>1</v>
      </c>
      <c r="BM1576">
        <f t="shared" si="570"/>
        <v>1</v>
      </c>
      <c r="BN1576">
        <f t="shared" si="571"/>
        <v>1</v>
      </c>
      <c r="BO1576">
        <f>IF(AND(AU1576&gt;'County Avg'!$E$3,'Gentrification Calcs'!AW1576&gt;'County Avg'!$E$4,'Gentrification Calcs'!AY1576&gt;'County Avg'!$E$5,'Gentrification Calcs'!BA1576&gt;'County Avg'!$E$6),1,0)</f>
        <v>0</v>
      </c>
      <c r="BP1576">
        <f>IF(AND(AV1576&gt;'County Avg'!$F$3,'Gentrification Calcs'!AX1576&gt;'County Avg'!$F$4,'Gentrification Calcs'!AZ1576&gt;'County Avg'!$F$5,'Gentrification Calcs'!BB1576&gt;'County Avg'!$F$6),1,0)</f>
        <v>0</v>
      </c>
      <c r="BQ1576">
        <f t="shared" si="572"/>
        <v>0</v>
      </c>
      <c r="BR1576">
        <f t="shared" si="573"/>
        <v>0</v>
      </c>
      <c r="BS1576">
        <f t="shared" si="574"/>
        <v>0</v>
      </c>
      <c r="BT1576">
        <f t="shared" si="575"/>
        <v>0</v>
      </c>
    </row>
    <row r="1577" spans="1:72" x14ac:dyDescent="0.25">
      <c r="A1577">
        <v>6037532800</v>
      </c>
      <c r="B1577">
        <v>6084.0000609112903</v>
      </c>
      <c r="C1577">
        <v>4387</v>
      </c>
      <c r="D1577">
        <v>4152</v>
      </c>
      <c r="E1577">
        <v>1360</v>
      </c>
      <c r="F1577">
        <v>1032</v>
      </c>
      <c r="G1577">
        <v>885</v>
      </c>
      <c r="H1577">
        <v>918.86651969622756</v>
      </c>
      <c r="I1577">
        <v>678.26260000000002</v>
      </c>
      <c r="J1577">
        <v>623.81299999999999</v>
      </c>
      <c r="K1577">
        <v>0.67563714683546139</v>
      </c>
      <c r="L1577">
        <v>0.65723120155038761</v>
      </c>
      <c r="M1577">
        <v>0.70487344632768356</v>
      </c>
      <c r="N1577">
        <v>2715.000027</v>
      </c>
      <c r="O1577">
        <v>1955</v>
      </c>
      <c r="P1577">
        <v>2169</v>
      </c>
      <c r="Q1577">
        <v>43</v>
      </c>
      <c r="R1577">
        <v>27</v>
      </c>
      <c r="S1577">
        <v>44</v>
      </c>
      <c r="T1577">
        <v>1.5837937227394364E-2</v>
      </c>
      <c r="U1577">
        <v>1.3810741687979539E-2</v>
      </c>
      <c r="V1577">
        <v>2.0285846011987092E-2</v>
      </c>
      <c r="W1577">
        <v>1001</v>
      </c>
      <c r="X1577">
        <v>774</v>
      </c>
      <c r="Y1577">
        <v>614</v>
      </c>
      <c r="Z1577">
        <v>1400</v>
      </c>
      <c r="AA1577">
        <v>1025</v>
      </c>
      <c r="AB1577">
        <v>885</v>
      </c>
      <c r="AC1577">
        <v>0.71499999999999997</v>
      </c>
      <c r="AD1577">
        <v>0.7551219512195122</v>
      </c>
      <c r="AE1577">
        <v>0.69378531073446326</v>
      </c>
      <c r="AF1577">
        <v>13.0000001301523</v>
      </c>
      <c r="AG1577">
        <v>37</v>
      </c>
      <c r="AH1577">
        <v>14</v>
      </c>
      <c r="AI1577">
        <v>2.1367521367521318E-3</v>
      </c>
      <c r="AJ1577">
        <v>8.4340095737405977E-3</v>
      </c>
      <c r="AK1577">
        <v>3.3718689788053949E-3</v>
      </c>
      <c r="AL1577">
        <f t="shared" si="567"/>
        <v>0.99786324786324787</v>
      </c>
      <c r="AM1577">
        <f t="shared" si="567"/>
        <v>0.99156599042625937</v>
      </c>
      <c r="AN1577">
        <f t="shared" si="567"/>
        <v>0.99662813102119463</v>
      </c>
      <c r="AO1577">
        <v>26825.646341463416</v>
      </c>
      <c r="AP1577">
        <v>33273.314262362081</v>
      </c>
      <c r="AQ1577">
        <v>31583</v>
      </c>
      <c r="AR1577">
        <v>763.67777777777781</v>
      </c>
      <c r="AS1577">
        <v>699.35033610122582</v>
      </c>
      <c r="AT1577">
        <v>850</v>
      </c>
      <c r="AU1577">
        <f t="shared" si="553"/>
        <v>6.2972574369884659E-3</v>
      </c>
      <c r="AV1577">
        <f t="shared" si="554"/>
        <v>-5.0621405949352032E-3</v>
      </c>
      <c r="AW1577">
        <v>-2.0271955394148243E-3</v>
      </c>
      <c r="AX1577">
        <v>6.4751043240075523E-3</v>
      </c>
      <c r="AY1577" s="1">
        <f t="shared" si="555"/>
        <v>6447.6679208986643</v>
      </c>
      <c r="AZ1577" s="1">
        <f t="shared" si="556"/>
        <v>-1690.3142623620806</v>
      </c>
      <c r="BA1577" s="1">
        <f t="shared" si="568"/>
        <v>-64.327441676551985</v>
      </c>
      <c r="BB1577" s="1">
        <f t="shared" si="569"/>
        <v>150.64966389877418</v>
      </c>
      <c r="BC1577">
        <f t="shared" si="557"/>
        <v>1</v>
      </c>
      <c r="BD1577">
        <f t="shared" si="558"/>
        <v>1</v>
      </c>
      <c r="BE1577">
        <f t="shared" si="559"/>
        <v>1</v>
      </c>
      <c r="BF1577">
        <f t="shared" si="560"/>
        <v>1</v>
      </c>
      <c r="BG1577">
        <f t="shared" si="561"/>
        <v>1</v>
      </c>
      <c r="BH1577">
        <f t="shared" si="562"/>
        <v>1</v>
      </c>
      <c r="BI1577">
        <f t="shared" si="563"/>
        <v>1</v>
      </c>
      <c r="BJ1577">
        <f t="shared" si="564"/>
        <v>1</v>
      </c>
      <c r="BK1577">
        <f t="shared" si="565"/>
        <v>1</v>
      </c>
      <c r="BL1577">
        <f t="shared" si="566"/>
        <v>1</v>
      </c>
      <c r="BM1577">
        <f t="shared" si="570"/>
        <v>1</v>
      </c>
      <c r="BN1577">
        <f t="shared" si="571"/>
        <v>1</v>
      </c>
      <c r="BO1577">
        <f>IF(AND(AU1577&gt;'County Avg'!$E$3,'Gentrification Calcs'!AW1577&gt;'County Avg'!$E$4,'Gentrification Calcs'!AY1577&gt;'County Avg'!$E$5,'Gentrification Calcs'!BA1577&gt;'County Avg'!$E$6),1,0)</f>
        <v>0</v>
      </c>
      <c r="BP1577">
        <f>IF(AND(AV1577&gt;'County Avg'!$F$3,'Gentrification Calcs'!AX1577&gt;'County Avg'!$F$4,'Gentrification Calcs'!AZ1577&gt;'County Avg'!$F$5,'Gentrification Calcs'!BB1577&gt;'County Avg'!$F$6),1,0)</f>
        <v>0</v>
      </c>
      <c r="BQ1577">
        <f t="shared" si="572"/>
        <v>0</v>
      </c>
      <c r="BR1577">
        <f t="shared" si="573"/>
        <v>0</v>
      </c>
      <c r="BS1577">
        <f t="shared" si="574"/>
        <v>0</v>
      </c>
      <c r="BT1577">
        <f t="shared" si="575"/>
        <v>0</v>
      </c>
    </row>
    <row r="1578" spans="1:72" x14ac:dyDescent="0.25">
      <c r="A1578">
        <v>6037532900</v>
      </c>
      <c r="B1578">
        <v>4556.36748682081</v>
      </c>
      <c r="C1578">
        <v>6389</v>
      </c>
      <c r="D1578">
        <v>6471</v>
      </c>
      <c r="E1578">
        <v>926.00970459999996</v>
      </c>
      <c r="F1578">
        <v>1469</v>
      </c>
      <c r="G1578">
        <v>1531</v>
      </c>
      <c r="H1578">
        <v>1039.3072104052503</v>
      </c>
      <c r="I1578">
        <v>1091.5172</v>
      </c>
      <c r="J1578">
        <v>1000.3156</v>
      </c>
      <c r="K1578">
        <v>1.1223502359018909</v>
      </c>
      <c r="L1578">
        <v>0.74303417290673923</v>
      </c>
      <c r="M1578">
        <v>0.65337400391900724</v>
      </c>
      <c r="N1578">
        <v>2004.3770910000001</v>
      </c>
      <c r="O1578">
        <v>2891</v>
      </c>
      <c r="P1578">
        <v>3176</v>
      </c>
      <c r="Q1578">
        <v>15.610413550000001</v>
      </c>
      <c r="R1578">
        <v>47</v>
      </c>
      <c r="S1578">
        <v>82</v>
      </c>
      <c r="T1578">
        <v>7.7881620280402615E-3</v>
      </c>
      <c r="U1578">
        <v>1.6257350397786235E-2</v>
      </c>
      <c r="V1578">
        <v>2.5818639798488665E-2</v>
      </c>
      <c r="W1578">
        <v>609.43054199218795</v>
      </c>
      <c r="X1578">
        <v>1046</v>
      </c>
      <c r="Y1578">
        <v>1092</v>
      </c>
      <c r="Z1578">
        <v>926.00970458984398</v>
      </c>
      <c r="AA1578">
        <v>1469</v>
      </c>
      <c r="AB1578">
        <v>1531</v>
      </c>
      <c r="AC1578">
        <v>0.65812543753212827</v>
      </c>
      <c r="AD1578">
        <v>0.71204901293396872</v>
      </c>
      <c r="AE1578">
        <v>0.71325930764206402</v>
      </c>
      <c r="AF1578">
        <v>42.460324668194502</v>
      </c>
      <c r="AG1578">
        <v>51</v>
      </c>
      <c r="AH1578">
        <v>12</v>
      </c>
      <c r="AI1578">
        <v>9.3188981773331576E-3</v>
      </c>
      <c r="AJ1578">
        <v>7.9824698700892167E-3</v>
      </c>
      <c r="AK1578">
        <v>1.8544274455261937E-3</v>
      </c>
      <c r="AL1578">
        <f t="shared" si="567"/>
        <v>0.99068110182266689</v>
      </c>
      <c r="AM1578">
        <f t="shared" si="567"/>
        <v>0.99201753012991079</v>
      </c>
      <c r="AN1578">
        <f t="shared" si="567"/>
        <v>0.99814557255447378</v>
      </c>
      <c r="AO1578">
        <v>31549.02067868505</v>
      </c>
      <c r="AP1578">
        <v>27358.213731099309</v>
      </c>
      <c r="AQ1578">
        <v>37443</v>
      </c>
      <c r="AR1578">
        <v>779.22777777777776</v>
      </c>
      <c r="AS1578">
        <v>702.05575326215899</v>
      </c>
      <c r="AT1578">
        <v>911</v>
      </c>
      <c r="AU1578">
        <f t="shared" si="553"/>
        <v>-1.336428307243941E-3</v>
      </c>
      <c r="AV1578">
        <f t="shared" si="554"/>
        <v>-6.128042424563023E-3</v>
      </c>
      <c r="AW1578">
        <v>8.4691883697459724E-3</v>
      </c>
      <c r="AX1578">
        <v>9.5612894007024302E-3</v>
      </c>
      <c r="AY1578" s="1">
        <f t="shared" si="555"/>
        <v>-4190.806947585741</v>
      </c>
      <c r="AZ1578" s="1">
        <f t="shared" si="556"/>
        <v>10084.786268900691</v>
      </c>
      <c r="BA1578" s="1">
        <f t="shared" si="568"/>
        <v>-77.172024515618773</v>
      </c>
      <c r="BB1578" s="1">
        <f t="shared" si="569"/>
        <v>208.94424673784101</v>
      </c>
      <c r="BC1578">
        <f t="shared" si="557"/>
        <v>1</v>
      </c>
      <c r="BD1578">
        <f t="shared" si="558"/>
        <v>1</v>
      </c>
      <c r="BE1578">
        <f t="shared" si="559"/>
        <v>1</v>
      </c>
      <c r="BF1578">
        <f t="shared" si="560"/>
        <v>1</v>
      </c>
      <c r="BG1578">
        <f t="shared" si="561"/>
        <v>1</v>
      </c>
      <c r="BH1578">
        <f t="shared" si="562"/>
        <v>1</v>
      </c>
      <c r="BI1578">
        <f t="shared" si="563"/>
        <v>1</v>
      </c>
      <c r="BJ1578">
        <f t="shared" si="564"/>
        <v>1</v>
      </c>
      <c r="BK1578">
        <f t="shared" si="565"/>
        <v>1</v>
      </c>
      <c r="BL1578">
        <f t="shared" si="566"/>
        <v>1</v>
      </c>
      <c r="BM1578">
        <f t="shared" si="570"/>
        <v>1</v>
      </c>
      <c r="BN1578">
        <f t="shared" si="571"/>
        <v>1</v>
      </c>
      <c r="BO1578">
        <f>IF(AND(AU1578&gt;'County Avg'!$E$3,'Gentrification Calcs'!AW1578&gt;'County Avg'!$E$4,'Gentrification Calcs'!AY1578&gt;'County Avg'!$E$5,'Gentrification Calcs'!BA1578&gt;'County Avg'!$E$6),1,0)</f>
        <v>0</v>
      </c>
      <c r="BP1578">
        <f>IF(AND(AV1578&gt;'County Avg'!$F$3,'Gentrification Calcs'!AX1578&gt;'County Avg'!$F$4,'Gentrification Calcs'!AZ1578&gt;'County Avg'!$F$5,'Gentrification Calcs'!BB1578&gt;'County Avg'!$F$6),1,0)</f>
        <v>0</v>
      </c>
      <c r="BQ1578">
        <f t="shared" si="572"/>
        <v>0</v>
      </c>
      <c r="BR1578">
        <f t="shared" si="573"/>
        <v>0</v>
      </c>
      <c r="BS1578">
        <f t="shared" si="574"/>
        <v>0</v>
      </c>
      <c r="BT1578">
        <f t="shared" si="575"/>
        <v>0</v>
      </c>
    </row>
    <row r="1579" spans="1:72" x14ac:dyDescent="0.25">
      <c r="A1579">
        <v>6037533001</v>
      </c>
      <c r="B1579">
        <v>2740.6325326907399</v>
      </c>
      <c r="C1579">
        <v>4474.5688549280203</v>
      </c>
      <c r="D1579">
        <v>3879</v>
      </c>
      <c r="E1579">
        <v>556.99029540000004</v>
      </c>
      <c r="F1579">
        <v>968.47003170000005</v>
      </c>
      <c r="G1579">
        <v>974</v>
      </c>
      <c r="H1579">
        <v>567.51570791692291</v>
      </c>
      <c r="I1579">
        <v>640.97481663552685</v>
      </c>
      <c r="J1579">
        <v>619.30740000000003</v>
      </c>
      <c r="K1579">
        <v>1.0188969405819972</v>
      </c>
      <c r="L1579">
        <v>0.6618426958554352</v>
      </c>
      <c r="M1579">
        <v>0.63583921971252566</v>
      </c>
      <c r="N1579">
        <v>1205.622918</v>
      </c>
      <c r="O1579">
        <v>2189.204346</v>
      </c>
      <c r="P1579">
        <v>2001</v>
      </c>
      <c r="Q1579">
        <v>9.3895864489999994</v>
      </c>
      <c r="R1579">
        <v>54.32423782</v>
      </c>
      <c r="S1579">
        <v>111</v>
      </c>
      <c r="T1579">
        <v>7.7881618778252179E-3</v>
      </c>
      <c r="U1579">
        <v>2.4814603497046044E-2</v>
      </c>
      <c r="V1579">
        <v>5.5472263868065967E-2</v>
      </c>
      <c r="W1579">
        <v>366.56945800781301</v>
      </c>
      <c r="X1579">
        <v>650.017578125</v>
      </c>
      <c r="Y1579">
        <v>691</v>
      </c>
      <c r="Z1579">
        <v>556.99029541015602</v>
      </c>
      <c r="AA1579">
        <v>970.96771240234398</v>
      </c>
      <c r="AB1579">
        <v>974</v>
      </c>
      <c r="AC1579">
        <v>0.65812539469449627</v>
      </c>
      <c r="AD1579">
        <v>0.66945334002584167</v>
      </c>
      <c r="AE1579">
        <v>0.70944558521560575</v>
      </c>
      <c r="AF1579">
        <v>25.5396755136317</v>
      </c>
      <c r="AG1579">
        <v>34.967327117919901</v>
      </c>
      <c r="AH1579">
        <v>24</v>
      </c>
      <c r="AI1579">
        <v>9.3188981773331611E-3</v>
      </c>
      <c r="AJ1579">
        <v>7.8146807550874969E-3</v>
      </c>
      <c r="AK1579">
        <v>6.1871616395978348E-3</v>
      </c>
      <c r="AL1579">
        <f t="shared" si="567"/>
        <v>0.99068110182266689</v>
      </c>
      <c r="AM1579">
        <f t="shared" si="567"/>
        <v>0.99218531924491249</v>
      </c>
      <c r="AN1579">
        <f t="shared" si="567"/>
        <v>0.99381283836040213</v>
      </c>
      <c r="AO1579">
        <v>40350.023860021211</v>
      </c>
      <c r="AP1579">
        <v>34574.888026154476</v>
      </c>
      <c r="AQ1579">
        <v>32409</v>
      </c>
      <c r="AR1579">
        <v>832.78888888888889</v>
      </c>
      <c r="AS1579">
        <v>761.57493080268887</v>
      </c>
      <c r="AT1579">
        <v>952</v>
      </c>
      <c r="AU1579">
        <f t="shared" si="553"/>
        <v>-1.5042174222456642E-3</v>
      </c>
      <c r="AV1579">
        <f t="shared" si="554"/>
        <v>-1.6275191154896621E-3</v>
      </c>
      <c r="AW1579">
        <v>1.7026441619220827E-2</v>
      </c>
      <c r="AX1579">
        <v>3.0657660371019923E-2</v>
      </c>
      <c r="AY1579" s="1">
        <f t="shared" si="555"/>
        <v>-5775.1358338667342</v>
      </c>
      <c r="AZ1579" s="1">
        <f t="shared" si="556"/>
        <v>-2165.8880261544764</v>
      </c>
      <c r="BA1579" s="1">
        <f t="shared" si="568"/>
        <v>-71.213958086200023</v>
      </c>
      <c r="BB1579" s="1">
        <f t="shared" si="569"/>
        <v>190.42506919731113</v>
      </c>
      <c r="BC1579">
        <f t="shared" si="557"/>
        <v>1</v>
      </c>
      <c r="BD1579">
        <f t="shared" si="558"/>
        <v>1</v>
      </c>
      <c r="BE1579">
        <f t="shared" si="559"/>
        <v>1</v>
      </c>
      <c r="BF1579">
        <f t="shared" si="560"/>
        <v>1</v>
      </c>
      <c r="BG1579">
        <f t="shared" si="561"/>
        <v>1</v>
      </c>
      <c r="BH1579">
        <f t="shared" si="562"/>
        <v>1</v>
      </c>
      <c r="BI1579">
        <f t="shared" si="563"/>
        <v>1</v>
      </c>
      <c r="BJ1579">
        <f t="shared" si="564"/>
        <v>1</v>
      </c>
      <c r="BK1579">
        <f t="shared" si="565"/>
        <v>1</v>
      </c>
      <c r="BL1579">
        <f t="shared" si="566"/>
        <v>1</v>
      </c>
      <c r="BM1579">
        <f t="shared" si="570"/>
        <v>1</v>
      </c>
      <c r="BN1579">
        <f t="shared" si="571"/>
        <v>1</v>
      </c>
      <c r="BO1579">
        <f>IF(AND(AU1579&gt;'County Avg'!$E$3,'Gentrification Calcs'!AW1579&gt;'County Avg'!$E$4,'Gentrification Calcs'!AY1579&gt;'County Avg'!$E$5,'Gentrification Calcs'!BA1579&gt;'County Avg'!$E$6),1,0)</f>
        <v>0</v>
      </c>
      <c r="BP1579">
        <f>IF(AND(AV1579&gt;'County Avg'!$F$3,'Gentrification Calcs'!AX1579&gt;'County Avg'!$F$4,'Gentrification Calcs'!AZ1579&gt;'County Avg'!$F$5,'Gentrification Calcs'!BB1579&gt;'County Avg'!$F$6),1,0)</f>
        <v>0</v>
      </c>
      <c r="BQ1579">
        <f t="shared" si="572"/>
        <v>0</v>
      </c>
      <c r="BR1579">
        <f t="shared" si="573"/>
        <v>0</v>
      </c>
      <c r="BS1579">
        <f t="shared" si="574"/>
        <v>0</v>
      </c>
      <c r="BT1579">
        <f t="shared" si="575"/>
        <v>0</v>
      </c>
    </row>
    <row r="1580" spans="1:72" x14ac:dyDescent="0.25">
      <c r="A1580">
        <v>6037533002</v>
      </c>
      <c r="B1580">
        <v>3561.2798709926001</v>
      </c>
      <c r="C1580">
        <v>2691.4311450719802</v>
      </c>
      <c r="D1580">
        <v>2909</v>
      </c>
      <c r="E1580">
        <v>975.52709960000004</v>
      </c>
      <c r="F1580">
        <v>582.52996829999995</v>
      </c>
      <c r="G1580">
        <v>642</v>
      </c>
      <c r="H1580">
        <v>341.35789451332732</v>
      </c>
      <c r="I1580">
        <v>385.54318336447329</v>
      </c>
      <c r="J1580">
        <v>354.76139999999998</v>
      </c>
      <c r="K1580">
        <v>0.34992148824291597</v>
      </c>
      <c r="L1580">
        <v>0.66184265933923681</v>
      </c>
      <c r="M1580">
        <v>0.55258785046728964</v>
      </c>
      <c r="N1580">
        <v>1810.178412</v>
      </c>
      <c r="O1580">
        <v>1316.795654</v>
      </c>
      <c r="P1580">
        <v>1785</v>
      </c>
      <c r="Q1580">
        <v>71.700233460000007</v>
      </c>
      <c r="R1580">
        <v>32.67576218</v>
      </c>
      <c r="S1580">
        <v>83</v>
      </c>
      <c r="T1580">
        <v>3.9609484338497356E-2</v>
      </c>
      <c r="U1580">
        <v>2.4814603602876108E-2</v>
      </c>
      <c r="V1580">
        <v>4.6498599439775912E-2</v>
      </c>
      <c r="W1580">
        <v>886.65924072265602</v>
      </c>
      <c r="X1580">
        <v>390.98239135742199</v>
      </c>
      <c r="Y1580">
        <v>368</v>
      </c>
      <c r="Z1580">
        <v>977.04193115234398</v>
      </c>
      <c r="AA1580">
        <v>584.03228759765602</v>
      </c>
      <c r="AB1580">
        <v>642</v>
      </c>
      <c r="AC1580">
        <v>0.90749353989025972</v>
      </c>
      <c r="AD1580">
        <v>0.66945338410257982</v>
      </c>
      <c r="AE1580">
        <v>0.57320872274143297</v>
      </c>
      <c r="AF1580">
        <v>153.49908985988199</v>
      </c>
      <c r="AG1580">
        <v>21.0326747894287</v>
      </c>
      <c r="AH1580">
        <v>30</v>
      </c>
      <c r="AI1580">
        <v>4.310222600311913E-2</v>
      </c>
      <c r="AJ1580">
        <v>7.8146806125579706E-3</v>
      </c>
      <c r="AK1580">
        <v>1.0312822275696116E-2</v>
      </c>
      <c r="AL1580">
        <f t="shared" si="567"/>
        <v>0.95689777399688092</v>
      </c>
      <c r="AM1580">
        <f t="shared" si="567"/>
        <v>0.99218531938744203</v>
      </c>
      <c r="AN1580">
        <f t="shared" si="567"/>
        <v>0.98968717772430392</v>
      </c>
      <c r="AO1580">
        <v>40350.023860021211</v>
      </c>
      <c r="AP1580">
        <v>34574.888026154476</v>
      </c>
      <c r="AQ1580">
        <v>40446</v>
      </c>
      <c r="AR1580">
        <v>832.78888888888889</v>
      </c>
      <c r="AS1580">
        <v>761.57493080268887</v>
      </c>
      <c r="AT1580">
        <v>961</v>
      </c>
      <c r="AU1580">
        <f t="shared" si="553"/>
        <v>-3.5287545390561156E-2</v>
      </c>
      <c r="AV1580">
        <f t="shared" si="554"/>
        <v>2.4981416631381457E-3</v>
      </c>
      <c r="AW1580">
        <v>-1.4794880735621248E-2</v>
      </c>
      <c r="AX1580">
        <v>2.1683995836899804E-2</v>
      </c>
      <c r="AY1580" s="1">
        <f t="shared" si="555"/>
        <v>-5775.1358338667342</v>
      </c>
      <c r="AZ1580" s="1">
        <f t="shared" si="556"/>
        <v>5871.1119738455236</v>
      </c>
      <c r="BA1580" s="1">
        <f t="shared" si="568"/>
        <v>-71.213958086200023</v>
      </c>
      <c r="BB1580" s="1">
        <f t="shared" si="569"/>
        <v>199.42506919731113</v>
      </c>
      <c r="BC1580">
        <f t="shared" si="557"/>
        <v>1</v>
      </c>
      <c r="BD1580">
        <f t="shared" si="558"/>
        <v>1</v>
      </c>
      <c r="BE1580">
        <f t="shared" si="559"/>
        <v>0</v>
      </c>
      <c r="BF1580">
        <f t="shared" si="560"/>
        <v>1</v>
      </c>
      <c r="BG1580">
        <f t="shared" si="561"/>
        <v>1</v>
      </c>
      <c r="BH1580">
        <f t="shared" si="562"/>
        <v>1</v>
      </c>
      <c r="BI1580">
        <f t="shared" si="563"/>
        <v>1</v>
      </c>
      <c r="BJ1580">
        <f t="shared" si="564"/>
        <v>1</v>
      </c>
      <c r="BK1580">
        <f t="shared" si="565"/>
        <v>1</v>
      </c>
      <c r="BL1580">
        <f t="shared" si="566"/>
        <v>1</v>
      </c>
      <c r="BM1580">
        <f t="shared" si="570"/>
        <v>1</v>
      </c>
      <c r="BN1580">
        <f t="shared" si="571"/>
        <v>1</v>
      </c>
      <c r="BO1580">
        <f>IF(AND(AU1580&gt;'County Avg'!$E$3,'Gentrification Calcs'!AW1580&gt;'County Avg'!$E$4,'Gentrification Calcs'!AY1580&gt;'County Avg'!$E$5,'Gentrification Calcs'!BA1580&gt;'County Avg'!$E$6),1,0)</f>
        <v>0</v>
      </c>
      <c r="BP1580">
        <f>IF(AND(AV1580&gt;'County Avg'!$F$3,'Gentrification Calcs'!AX1580&gt;'County Avg'!$F$4,'Gentrification Calcs'!AZ1580&gt;'County Avg'!$F$5,'Gentrification Calcs'!BB1580&gt;'County Avg'!$F$6),1,0)</f>
        <v>0</v>
      </c>
      <c r="BQ1580">
        <f t="shared" si="572"/>
        <v>0</v>
      </c>
      <c r="BR1580">
        <f t="shared" si="573"/>
        <v>0</v>
      </c>
      <c r="BS1580">
        <f t="shared" si="574"/>
        <v>0</v>
      </c>
      <c r="BT1580">
        <f t="shared" si="575"/>
        <v>0</v>
      </c>
    </row>
    <row r="1581" spans="1:72" x14ac:dyDescent="0.25">
      <c r="A1581">
        <v>6037533103</v>
      </c>
      <c r="B1581">
        <v>3491.7201573613102</v>
      </c>
      <c r="C1581">
        <v>3892</v>
      </c>
      <c r="D1581">
        <v>3306</v>
      </c>
      <c r="E1581">
        <v>956.47290039999996</v>
      </c>
      <c r="F1581">
        <v>854</v>
      </c>
      <c r="G1581">
        <v>812</v>
      </c>
      <c r="H1581">
        <v>766.9089211981576</v>
      </c>
      <c r="I1581">
        <v>487.76060000000001</v>
      </c>
      <c r="J1581">
        <v>596.12339999999995</v>
      </c>
      <c r="K1581">
        <v>0.80180935693780131</v>
      </c>
      <c r="L1581">
        <v>0.57114824355971894</v>
      </c>
      <c r="M1581">
        <v>0.73414211822660091</v>
      </c>
      <c r="N1581">
        <v>1774.8216030000001</v>
      </c>
      <c r="O1581">
        <v>1845</v>
      </c>
      <c r="P1581">
        <v>1793</v>
      </c>
      <c r="Q1581">
        <v>70.299766539999993</v>
      </c>
      <c r="R1581">
        <v>22</v>
      </c>
      <c r="S1581">
        <v>47</v>
      </c>
      <c r="T1581">
        <v>3.9609483241116482E-2</v>
      </c>
      <c r="U1581">
        <v>1.1924119241192412E-2</v>
      </c>
      <c r="V1581">
        <v>2.6213050752928055E-2</v>
      </c>
      <c r="W1581">
        <v>869.3408203125</v>
      </c>
      <c r="X1581">
        <v>760</v>
      </c>
      <c r="Y1581">
        <v>741</v>
      </c>
      <c r="Z1581">
        <v>957.95812988281295</v>
      </c>
      <c r="AA1581">
        <v>876</v>
      </c>
      <c r="AB1581">
        <v>812</v>
      </c>
      <c r="AC1581">
        <v>0.90749354611025279</v>
      </c>
      <c r="AD1581">
        <v>0.86757990867579904</v>
      </c>
      <c r="AE1581">
        <v>0.91256157635467983</v>
      </c>
      <c r="AF1581">
        <v>150.50091136223401</v>
      </c>
      <c r="AG1581">
        <v>58</v>
      </c>
      <c r="AH1581">
        <v>31</v>
      </c>
      <c r="AI1581">
        <v>4.3102226003119165E-2</v>
      </c>
      <c r="AJ1581">
        <v>1.4902363823227132E-2</v>
      </c>
      <c r="AK1581">
        <v>9.3768905021173622E-3</v>
      </c>
      <c r="AL1581">
        <f t="shared" si="567"/>
        <v>0.95689777399688081</v>
      </c>
      <c r="AM1581">
        <f t="shared" si="567"/>
        <v>0.98509763617677282</v>
      </c>
      <c r="AN1581">
        <f t="shared" si="567"/>
        <v>0.99062310949788268</v>
      </c>
      <c r="AO1581">
        <v>29219.983563096503</v>
      </c>
      <c r="AP1581">
        <v>39449.847977114841</v>
      </c>
      <c r="AQ1581">
        <v>28448</v>
      </c>
      <c r="AR1581">
        <v>844.88333333333333</v>
      </c>
      <c r="AS1581">
        <v>834.62119414788458</v>
      </c>
      <c r="AT1581">
        <v>888</v>
      </c>
      <c r="AU1581">
        <f t="shared" si="553"/>
        <v>-2.8199862179892031E-2</v>
      </c>
      <c r="AV1581">
        <f t="shared" si="554"/>
        <v>-5.5254733211097702E-3</v>
      </c>
      <c r="AW1581">
        <v>-2.7685363999924072E-2</v>
      </c>
      <c r="AX1581">
        <v>1.4288931511735643E-2</v>
      </c>
      <c r="AY1581" s="1">
        <f t="shared" si="555"/>
        <v>10229.864414018339</v>
      </c>
      <c r="AZ1581" s="1">
        <f t="shared" si="556"/>
        <v>-11001.847977114841</v>
      </c>
      <c r="BA1581" s="1">
        <f t="shared" si="568"/>
        <v>-10.262139185448746</v>
      </c>
      <c r="BB1581" s="1">
        <f t="shared" si="569"/>
        <v>53.37880585211542</v>
      </c>
      <c r="BC1581">
        <f t="shared" si="557"/>
        <v>1</v>
      </c>
      <c r="BD1581">
        <f t="shared" si="558"/>
        <v>1</v>
      </c>
      <c r="BE1581">
        <f t="shared" si="559"/>
        <v>1</v>
      </c>
      <c r="BF1581">
        <f t="shared" si="560"/>
        <v>1</v>
      </c>
      <c r="BG1581">
        <f t="shared" si="561"/>
        <v>1</v>
      </c>
      <c r="BH1581">
        <f t="shared" si="562"/>
        <v>1</v>
      </c>
      <c r="BI1581">
        <f t="shared" si="563"/>
        <v>1</v>
      </c>
      <c r="BJ1581">
        <f t="shared" si="564"/>
        <v>1</v>
      </c>
      <c r="BK1581">
        <f t="shared" si="565"/>
        <v>1</v>
      </c>
      <c r="BL1581">
        <f t="shared" si="566"/>
        <v>1</v>
      </c>
      <c r="BM1581">
        <f t="shared" si="570"/>
        <v>1</v>
      </c>
      <c r="BN1581">
        <f t="shared" si="571"/>
        <v>1</v>
      </c>
      <c r="BO1581">
        <f>IF(AND(AU1581&gt;'County Avg'!$E$3,'Gentrification Calcs'!AW1581&gt;'County Avg'!$E$4,'Gentrification Calcs'!AY1581&gt;'County Avg'!$E$5,'Gentrification Calcs'!BA1581&gt;'County Avg'!$E$6),1,0)</f>
        <v>0</v>
      </c>
      <c r="BP1581">
        <f>IF(AND(AV1581&gt;'County Avg'!$F$3,'Gentrification Calcs'!AX1581&gt;'County Avg'!$F$4,'Gentrification Calcs'!AZ1581&gt;'County Avg'!$F$5,'Gentrification Calcs'!BB1581&gt;'County Avg'!$F$6),1,0)</f>
        <v>0</v>
      </c>
      <c r="BQ1581">
        <f t="shared" si="572"/>
        <v>0</v>
      </c>
      <c r="BR1581">
        <f t="shared" si="573"/>
        <v>0</v>
      </c>
      <c r="BS1581">
        <f t="shared" si="574"/>
        <v>0</v>
      </c>
      <c r="BT1581">
        <f t="shared" si="575"/>
        <v>0</v>
      </c>
    </row>
    <row r="1582" spans="1:72" x14ac:dyDescent="0.25">
      <c r="A1582">
        <v>6037533104</v>
      </c>
      <c r="B1582">
        <v>1713.8988032785401</v>
      </c>
      <c r="C1582">
        <v>4219</v>
      </c>
      <c r="D1582">
        <v>4621</v>
      </c>
      <c r="E1582">
        <v>436.47137450000002</v>
      </c>
      <c r="F1582">
        <v>1237</v>
      </c>
      <c r="G1582">
        <v>1279</v>
      </c>
      <c r="H1582">
        <v>751.92948490775552</v>
      </c>
      <c r="I1582">
        <v>872.26179999999999</v>
      </c>
      <c r="J1582">
        <v>1007.8332</v>
      </c>
      <c r="K1582">
        <v>1.7227463903426168</v>
      </c>
      <c r="L1582">
        <v>0.70514292643492316</v>
      </c>
      <c r="M1582">
        <v>0.78798530101641906</v>
      </c>
      <c r="N1582">
        <v>882.92443979999996</v>
      </c>
      <c r="O1582">
        <v>2192</v>
      </c>
      <c r="P1582">
        <v>2676</v>
      </c>
      <c r="Q1582">
        <v>26.769035339999999</v>
      </c>
      <c r="R1582">
        <v>96</v>
      </c>
      <c r="S1582">
        <v>164</v>
      </c>
      <c r="T1582">
        <v>3.0318602740302125E-2</v>
      </c>
      <c r="U1582">
        <v>4.3795620437956206E-2</v>
      </c>
      <c r="V1582">
        <v>6.1285500747384154E-2</v>
      </c>
      <c r="W1582">
        <v>324.63125610351602</v>
      </c>
      <c r="X1582">
        <v>1102</v>
      </c>
      <c r="Y1582">
        <v>1144</v>
      </c>
      <c r="Z1582">
        <v>435.56396484375</v>
      </c>
      <c r="AA1582">
        <v>1229</v>
      </c>
      <c r="AB1582">
        <v>1279</v>
      </c>
      <c r="AC1582">
        <v>0.74531247372580767</v>
      </c>
      <c r="AD1582">
        <v>0.89666395443449964</v>
      </c>
      <c r="AE1582">
        <v>0.89444878811571538</v>
      </c>
      <c r="AF1582">
        <v>103.219583784479</v>
      </c>
      <c r="AG1582">
        <v>112</v>
      </c>
      <c r="AH1582">
        <v>80</v>
      </c>
      <c r="AI1582">
        <v>6.0225016545334457E-2</v>
      </c>
      <c r="AJ1582">
        <v>2.6546575017776724E-2</v>
      </c>
      <c r="AK1582">
        <v>1.7312270071413113E-2</v>
      </c>
      <c r="AL1582">
        <f t="shared" si="567"/>
        <v>0.93977498345466559</v>
      </c>
      <c r="AM1582">
        <f t="shared" si="567"/>
        <v>0.97345342498222331</v>
      </c>
      <c r="AN1582">
        <f t="shared" si="567"/>
        <v>0.98268772992858688</v>
      </c>
      <c r="AO1582">
        <v>29118.405620360554</v>
      </c>
      <c r="AP1582">
        <v>29234.381283203926</v>
      </c>
      <c r="AQ1582">
        <v>24397</v>
      </c>
      <c r="AR1582">
        <v>844.88333333333333</v>
      </c>
      <c r="AS1582">
        <v>706.11387900355874</v>
      </c>
      <c r="AT1582">
        <v>865</v>
      </c>
      <c r="AU1582">
        <f t="shared" si="553"/>
        <v>-3.3678441527557737E-2</v>
      </c>
      <c r="AV1582">
        <f t="shared" si="554"/>
        <v>-9.2343049463636112E-3</v>
      </c>
      <c r="AW1582">
        <v>1.3477017697654081E-2</v>
      </c>
      <c r="AX1582">
        <v>1.7489880309427948E-2</v>
      </c>
      <c r="AY1582" s="1">
        <f t="shared" si="555"/>
        <v>115.97566284337154</v>
      </c>
      <c r="AZ1582" s="1">
        <f t="shared" si="556"/>
        <v>-4837.3812832039257</v>
      </c>
      <c r="BA1582" s="1">
        <f t="shared" si="568"/>
        <v>-138.76945432977459</v>
      </c>
      <c r="BB1582" s="1">
        <f t="shared" si="569"/>
        <v>158.88612099644126</v>
      </c>
      <c r="BC1582">
        <f t="shared" si="557"/>
        <v>1</v>
      </c>
      <c r="BD1582">
        <f t="shared" si="558"/>
        <v>1</v>
      </c>
      <c r="BE1582">
        <f t="shared" si="559"/>
        <v>1</v>
      </c>
      <c r="BF1582">
        <f t="shared" si="560"/>
        <v>1</v>
      </c>
      <c r="BG1582">
        <f t="shared" si="561"/>
        <v>1</v>
      </c>
      <c r="BH1582">
        <f t="shared" si="562"/>
        <v>1</v>
      </c>
      <c r="BI1582">
        <f t="shared" si="563"/>
        <v>1</v>
      </c>
      <c r="BJ1582">
        <f t="shared" si="564"/>
        <v>1</v>
      </c>
      <c r="BK1582">
        <f t="shared" si="565"/>
        <v>1</v>
      </c>
      <c r="BL1582">
        <f t="shared" si="566"/>
        <v>1</v>
      </c>
      <c r="BM1582">
        <f t="shared" si="570"/>
        <v>1</v>
      </c>
      <c r="BN1582">
        <f t="shared" si="571"/>
        <v>1</v>
      </c>
      <c r="BO1582">
        <f>IF(AND(AU1582&gt;'County Avg'!$E$3,'Gentrification Calcs'!AW1582&gt;'County Avg'!$E$4,'Gentrification Calcs'!AY1582&gt;'County Avg'!$E$5,'Gentrification Calcs'!BA1582&gt;'County Avg'!$E$6),1,0)</f>
        <v>0</v>
      </c>
      <c r="BP1582">
        <f>IF(AND(AV1582&gt;'County Avg'!$F$3,'Gentrification Calcs'!AX1582&gt;'County Avg'!$F$4,'Gentrification Calcs'!AZ1582&gt;'County Avg'!$F$5,'Gentrification Calcs'!BB1582&gt;'County Avg'!$F$6),1,0)</f>
        <v>0</v>
      </c>
      <c r="BQ1582">
        <f t="shared" si="572"/>
        <v>0</v>
      </c>
      <c r="BR1582">
        <f t="shared" si="573"/>
        <v>0</v>
      </c>
      <c r="BS1582">
        <f t="shared" si="574"/>
        <v>0</v>
      </c>
      <c r="BT1582">
        <f t="shared" si="575"/>
        <v>0</v>
      </c>
    </row>
    <row r="1583" spans="1:72" x14ac:dyDescent="0.25">
      <c r="A1583">
        <v>6037533105</v>
      </c>
      <c r="B1583">
        <v>2794.3217717799598</v>
      </c>
      <c r="C1583">
        <v>2787</v>
      </c>
      <c r="D1583">
        <v>2579</v>
      </c>
      <c r="E1583">
        <v>711.61816409999994</v>
      </c>
      <c r="F1583">
        <v>640</v>
      </c>
      <c r="G1583">
        <v>623</v>
      </c>
      <c r="H1583">
        <v>276.35044954924649</v>
      </c>
      <c r="I1583">
        <v>457.25940000000003</v>
      </c>
      <c r="J1583">
        <v>390.78160000000003</v>
      </c>
      <c r="K1583">
        <v>0.38834091580384733</v>
      </c>
      <c r="L1583">
        <v>0.71446781250000002</v>
      </c>
      <c r="M1583">
        <v>0.62725778491171758</v>
      </c>
      <c r="N1583">
        <v>1439.510303</v>
      </c>
      <c r="O1583">
        <v>1298</v>
      </c>
      <c r="P1583">
        <v>1313</v>
      </c>
      <c r="Q1583">
        <v>43.643939969999998</v>
      </c>
      <c r="R1583">
        <v>74</v>
      </c>
      <c r="S1583">
        <v>105</v>
      </c>
      <c r="T1583">
        <v>3.0318602012812407E-2</v>
      </c>
      <c r="U1583">
        <v>5.7010785824345149E-2</v>
      </c>
      <c r="V1583">
        <v>7.9969535415079965E-2</v>
      </c>
      <c r="W1583">
        <v>529.27526855468795</v>
      </c>
      <c r="X1583">
        <v>525</v>
      </c>
      <c r="Y1583">
        <v>534</v>
      </c>
      <c r="Z1583">
        <v>710.138671875</v>
      </c>
      <c r="AA1583">
        <v>630</v>
      </c>
      <c r="AB1583">
        <v>623</v>
      </c>
      <c r="AC1583">
        <v>0.74531255586634493</v>
      </c>
      <c r="AD1583">
        <v>0.83333333333333337</v>
      </c>
      <c r="AE1583">
        <v>0.8571428571428571</v>
      </c>
      <c r="AF1583">
        <v>168.28807493843601</v>
      </c>
      <c r="AG1583">
        <v>61</v>
      </c>
      <c r="AH1583">
        <v>28</v>
      </c>
      <c r="AI1583">
        <v>6.0225016545334326E-2</v>
      </c>
      <c r="AJ1583">
        <v>2.1887334050950842E-2</v>
      </c>
      <c r="AK1583">
        <v>1.0856921287320668E-2</v>
      </c>
      <c r="AL1583">
        <f t="shared" si="567"/>
        <v>0.9397749834546657</v>
      </c>
      <c r="AM1583">
        <f t="shared" si="567"/>
        <v>0.97811266594904911</v>
      </c>
      <c r="AN1583">
        <f t="shared" si="567"/>
        <v>0.98914307871267937</v>
      </c>
      <c r="AO1583">
        <v>40239.376458112412</v>
      </c>
      <c r="AP1583">
        <v>31261.536984062121</v>
      </c>
      <c r="AQ1583">
        <v>26513</v>
      </c>
      <c r="AR1583">
        <v>893.26111111111118</v>
      </c>
      <c r="AS1583">
        <v>784.57097667062089</v>
      </c>
      <c r="AT1583">
        <v>974</v>
      </c>
      <c r="AU1583">
        <f t="shared" si="553"/>
        <v>-3.8337682494383483E-2</v>
      </c>
      <c r="AV1583">
        <f t="shared" si="554"/>
        <v>-1.1030412763630175E-2</v>
      </c>
      <c r="AW1583">
        <v>2.6692183811532742E-2</v>
      </c>
      <c r="AX1583">
        <v>2.2958749590734816E-2</v>
      </c>
      <c r="AY1583" s="1">
        <f t="shared" si="555"/>
        <v>-8977.8394740502918</v>
      </c>
      <c r="AZ1583" s="1">
        <f t="shared" si="556"/>
        <v>-4748.5369840621206</v>
      </c>
      <c r="BA1583" s="1">
        <f t="shared" si="568"/>
        <v>-108.69013444049028</v>
      </c>
      <c r="BB1583" s="1">
        <f t="shared" si="569"/>
        <v>189.42902332937911</v>
      </c>
      <c r="BC1583">
        <f t="shared" si="557"/>
        <v>1</v>
      </c>
      <c r="BD1583">
        <f t="shared" si="558"/>
        <v>1</v>
      </c>
      <c r="BE1583">
        <f t="shared" si="559"/>
        <v>0</v>
      </c>
      <c r="BF1583">
        <f t="shared" si="560"/>
        <v>1</v>
      </c>
      <c r="BG1583">
        <f t="shared" si="561"/>
        <v>1</v>
      </c>
      <c r="BH1583">
        <f t="shared" si="562"/>
        <v>1</v>
      </c>
      <c r="BI1583">
        <f t="shared" si="563"/>
        <v>1</v>
      </c>
      <c r="BJ1583">
        <f t="shared" si="564"/>
        <v>1</v>
      </c>
      <c r="BK1583">
        <f t="shared" si="565"/>
        <v>1</v>
      </c>
      <c r="BL1583">
        <f t="shared" si="566"/>
        <v>1</v>
      </c>
      <c r="BM1583">
        <f t="shared" si="570"/>
        <v>1</v>
      </c>
      <c r="BN1583">
        <f t="shared" si="571"/>
        <v>1</v>
      </c>
      <c r="BO1583">
        <f>IF(AND(AU1583&gt;'County Avg'!$E$3,'Gentrification Calcs'!AW1583&gt;'County Avg'!$E$4,'Gentrification Calcs'!AY1583&gt;'County Avg'!$E$5,'Gentrification Calcs'!BA1583&gt;'County Avg'!$E$6),1,0)</f>
        <v>0</v>
      </c>
      <c r="BP1583">
        <f>IF(AND(AV1583&gt;'County Avg'!$F$3,'Gentrification Calcs'!AX1583&gt;'County Avg'!$F$4,'Gentrification Calcs'!AZ1583&gt;'County Avg'!$F$5,'Gentrification Calcs'!BB1583&gt;'County Avg'!$F$6),1,0)</f>
        <v>0</v>
      </c>
      <c r="BQ1583">
        <f t="shared" si="572"/>
        <v>0</v>
      </c>
      <c r="BR1583">
        <f t="shared" si="573"/>
        <v>0</v>
      </c>
      <c r="BS1583">
        <f t="shared" si="574"/>
        <v>0</v>
      </c>
      <c r="BT1583">
        <f t="shared" si="575"/>
        <v>0</v>
      </c>
    </row>
    <row r="1584" spans="1:72" x14ac:dyDescent="0.25">
      <c r="A1584">
        <v>6037533106</v>
      </c>
      <c r="B1584">
        <v>3046.7791948016002</v>
      </c>
      <c r="C1584">
        <v>1820</v>
      </c>
      <c r="D1584">
        <v>1935</v>
      </c>
      <c r="E1584">
        <v>775.91040039999996</v>
      </c>
      <c r="F1584">
        <v>422</v>
      </c>
      <c r="G1584">
        <v>396</v>
      </c>
      <c r="H1584">
        <v>450.5587356379869</v>
      </c>
      <c r="I1584">
        <v>245.25540000000001</v>
      </c>
      <c r="J1584">
        <v>232.76140000000001</v>
      </c>
      <c r="K1584">
        <v>0.58068397511582948</v>
      </c>
      <c r="L1584">
        <v>0.58117393364928915</v>
      </c>
      <c r="M1584">
        <v>0.5877813131313131</v>
      </c>
      <c r="N1584">
        <v>1569.565139</v>
      </c>
      <c r="O1584">
        <v>947</v>
      </c>
      <c r="P1584">
        <v>1114</v>
      </c>
      <c r="Q1584">
        <v>47.587020870000003</v>
      </c>
      <c r="R1584">
        <v>43</v>
      </c>
      <c r="S1584">
        <v>67</v>
      </c>
      <c r="T1584">
        <v>3.0318602068544032E-2</v>
      </c>
      <c r="U1584">
        <v>4.5406546990496302E-2</v>
      </c>
      <c r="V1584">
        <v>6.0143626570915619E-2</v>
      </c>
      <c r="W1584">
        <v>577.09344482421898</v>
      </c>
      <c r="X1584">
        <v>274</v>
      </c>
      <c r="Y1584">
        <v>257</v>
      </c>
      <c r="Z1584">
        <v>774.29730224609398</v>
      </c>
      <c r="AA1584">
        <v>426</v>
      </c>
      <c r="AB1584">
        <v>396</v>
      </c>
      <c r="AC1584">
        <v>0.74531248287986684</v>
      </c>
      <c r="AD1584">
        <v>0.64319248826291076</v>
      </c>
      <c r="AE1584">
        <v>0.64898989898989901</v>
      </c>
      <c r="AF1584">
        <v>183.49232741690699</v>
      </c>
      <c r="AG1584">
        <v>74</v>
      </c>
      <c r="AH1584">
        <v>17</v>
      </c>
      <c r="AI1584">
        <v>6.0225016545334402E-2</v>
      </c>
      <c r="AJ1584">
        <v>4.0659340659340661E-2</v>
      </c>
      <c r="AK1584">
        <v>8.7855297157622744E-3</v>
      </c>
      <c r="AL1584">
        <f t="shared" si="567"/>
        <v>0.93977498345466559</v>
      </c>
      <c r="AM1584">
        <f t="shared" si="567"/>
        <v>0.95934065934065937</v>
      </c>
      <c r="AN1584">
        <f t="shared" si="567"/>
        <v>0.9912144702842377</v>
      </c>
      <c r="AO1584">
        <v>40239.376458112412</v>
      </c>
      <c r="AP1584">
        <v>39062.591336330202</v>
      </c>
      <c r="AQ1584">
        <v>41250</v>
      </c>
      <c r="AR1584">
        <v>893.26111111111118</v>
      </c>
      <c r="AS1584">
        <v>856.26453143535002</v>
      </c>
      <c r="AT1584">
        <v>1147</v>
      </c>
      <c r="AU1584">
        <f t="shared" si="553"/>
        <v>-1.9565675885993741E-2</v>
      </c>
      <c r="AV1584">
        <f t="shared" si="554"/>
        <v>-3.1873810943578385E-2</v>
      </c>
      <c r="AW1584">
        <v>1.508794492195227E-2</v>
      </c>
      <c r="AX1584">
        <v>1.4737079580419317E-2</v>
      </c>
      <c r="AY1584" s="1">
        <f t="shared" si="555"/>
        <v>-1176.7851217822099</v>
      </c>
      <c r="AZ1584" s="1">
        <f t="shared" si="556"/>
        <v>2187.4086636697975</v>
      </c>
      <c r="BA1584" s="1">
        <f t="shared" si="568"/>
        <v>-36.996579675761154</v>
      </c>
      <c r="BB1584" s="1">
        <f t="shared" si="569"/>
        <v>290.73546856464998</v>
      </c>
      <c r="BC1584">
        <f t="shared" si="557"/>
        <v>1</v>
      </c>
      <c r="BD1584">
        <f t="shared" si="558"/>
        <v>1</v>
      </c>
      <c r="BE1584">
        <f t="shared" si="559"/>
        <v>1</v>
      </c>
      <c r="BF1584">
        <f t="shared" si="560"/>
        <v>1</v>
      </c>
      <c r="BG1584">
        <f t="shared" si="561"/>
        <v>1</v>
      </c>
      <c r="BH1584">
        <f t="shared" si="562"/>
        <v>1</v>
      </c>
      <c r="BI1584">
        <f t="shared" si="563"/>
        <v>1</v>
      </c>
      <c r="BJ1584">
        <f t="shared" si="564"/>
        <v>1</v>
      </c>
      <c r="BK1584">
        <f t="shared" si="565"/>
        <v>1</v>
      </c>
      <c r="BL1584">
        <f t="shared" si="566"/>
        <v>1</v>
      </c>
      <c r="BM1584">
        <f t="shared" si="570"/>
        <v>1</v>
      </c>
      <c r="BN1584">
        <f t="shared" si="571"/>
        <v>1</v>
      </c>
      <c r="BO1584">
        <f>IF(AND(AU1584&gt;'County Avg'!$E$3,'Gentrification Calcs'!AW1584&gt;'County Avg'!$E$4,'Gentrification Calcs'!AY1584&gt;'County Avg'!$E$5,'Gentrification Calcs'!BA1584&gt;'County Avg'!$E$6),1,0)</f>
        <v>0</v>
      </c>
      <c r="BP1584">
        <f>IF(AND(AV1584&gt;'County Avg'!$F$3,'Gentrification Calcs'!AX1584&gt;'County Avg'!$F$4,'Gentrification Calcs'!AZ1584&gt;'County Avg'!$F$5,'Gentrification Calcs'!BB1584&gt;'County Avg'!$F$6),1,0)</f>
        <v>0</v>
      </c>
      <c r="BQ1584">
        <f t="shared" si="572"/>
        <v>0</v>
      </c>
      <c r="BR1584">
        <f t="shared" si="573"/>
        <v>0</v>
      </c>
      <c r="BS1584">
        <f t="shared" si="574"/>
        <v>0</v>
      </c>
      <c r="BT1584">
        <f t="shared" si="575"/>
        <v>0</v>
      </c>
    </row>
    <row r="1585" spans="1:72" x14ac:dyDescent="0.25">
      <c r="A1585">
        <v>6037533107</v>
      </c>
      <c r="B1585">
        <v>2740.5419976409398</v>
      </c>
      <c r="C1585">
        <v>3781</v>
      </c>
      <c r="D1585">
        <v>3668</v>
      </c>
      <c r="E1585">
        <v>658.72845459999996</v>
      </c>
      <c r="F1585">
        <v>981</v>
      </c>
      <c r="G1585">
        <v>959</v>
      </c>
      <c r="H1585">
        <v>491.26517770482167</v>
      </c>
      <c r="I1585">
        <v>649.77179999999998</v>
      </c>
      <c r="J1585">
        <v>696.32159999999999</v>
      </c>
      <c r="K1585">
        <v>0.74577798222354441</v>
      </c>
      <c r="L1585">
        <v>0.66235657492354738</v>
      </c>
      <c r="M1585">
        <v>0.72609134515119911</v>
      </c>
      <c r="N1585">
        <v>1356.5248799999999</v>
      </c>
      <c r="O1585">
        <v>1951</v>
      </c>
      <c r="P1585">
        <v>2113</v>
      </c>
      <c r="Q1585">
        <v>60.772315980000002</v>
      </c>
      <c r="R1585">
        <v>69</v>
      </c>
      <c r="S1585">
        <v>192</v>
      </c>
      <c r="T1585">
        <v>4.4800000999613072E-2</v>
      </c>
      <c r="U1585">
        <v>3.5366478728856995E-2</v>
      </c>
      <c r="V1585">
        <v>9.0866067203028866E-2</v>
      </c>
      <c r="W1585">
        <v>426.49142456054699</v>
      </c>
      <c r="X1585">
        <v>749</v>
      </c>
      <c r="Y1585">
        <v>771</v>
      </c>
      <c r="Z1585">
        <v>652.21716308593795</v>
      </c>
      <c r="AA1585">
        <v>980</v>
      </c>
      <c r="AB1585">
        <v>959</v>
      </c>
      <c r="AC1585">
        <v>0.65391015247532103</v>
      </c>
      <c r="AD1585">
        <v>0.76428571428571423</v>
      </c>
      <c r="AE1585">
        <v>0.80396246089676748</v>
      </c>
      <c r="AF1585">
        <v>143.61076729982199</v>
      </c>
      <c r="AG1585">
        <v>134</v>
      </c>
      <c r="AH1585">
        <v>25</v>
      </c>
      <c r="AI1585">
        <v>5.2402323125659893E-2</v>
      </c>
      <c r="AJ1585">
        <v>3.5440359693202854E-2</v>
      </c>
      <c r="AK1585">
        <v>6.8157033805888766E-3</v>
      </c>
      <c r="AL1585">
        <f t="shared" si="567"/>
        <v>0.94759767687434016</v>
      </c>
      <c r="AM1585">
        <f t="shared" si="567"/>
        <v>0.96455964030679719</v>
      </c>
      <c r="AN1585">
        <f t="shared" si="567"/>
        <v>0.9931842966194111</v>
      </c>
      <c r="AO1585">
        <v>40239.376458112412</v>
      </c>
      <c r="AP1585">
        <v>38715.877809562735</v>
      </c>
      <c r="AQ1585">
        <v>35308</v>
      </c>
      <c r="AR1585">
        <v>893.26111111111118</v>
      </c>
      <c r="AS1585">
        <v>777.80743376828798</v>
      </c>
      <c r="AT1585">
        <v>889</v>
      </c>
      <c r="AU1585">
        <f t="shared" si="553"/>
        <v>-1.6961963432457039E-2</v>
      </c>
      <c r="AV1585">
        <f t="shared" si="554"/>
        <v>-2.8624656312613978E-2</v>
      </c>
      <c r="AW1585">
        <v>-9.433522270756077E-3</v>
      </c>
      <c r="AX1585">
        <v>5.5499588474171871E-2</v>
      </c>
      <c r="AY1585" s="1">
        <f t="shared" si="555"/>
        <v>-1523.4986485496775</v>
      </c>
      <c r="AZ1585" s="1">
        <f t="shared" si="556"/>
        <v>-3407.8778095627349</v>
      </c>
      <c r="BA1585" s="1">
        <f t="shared" si="568"/>
        <v>-115.4536773428232</v>
      </c>
      <c r="BB1585" s="1">
        <f t="shared" si="569"/>
        <v>111.19256623171202</v>
      </c>
      <c r="BC1585">
        <f t="shared" si="557"/>
        <v>1</v>
      </c>
      <c r="BD1585">
        <f t="shared" si="558"/>
        <v>1</v>
      </c>
      <c r="BE1585">
        <f t="shared" si="559"/>
        <v>1</v>
      </c>
      <c r="BF1585">
        <f t="shared" si="560"/>
        <v>1</v>
      </c>
      <c r="BG1585">
        <f t="shared" si="561"/>
        <v>1</v>
      </c>
      <c r="BH1585">
        <f t="shared" si="562"/>
        <v>1</v>
      </c>
      <c r="BI1585">
        <f t="shared" si="563"/>
        <v>1</v>
      </c>
      <c r="BJ1585">
        <f t="shared" si="564"/>
        <v>1</v>
      </c>
      <c r="BK1585">
        <f t="shared" si="565"/>
        <v>1</v>
      </c>
      <c r="BL1585">
        <f t="shared" si="566"/>
        <v>1</v>
      </c>
      <c r="BM1585">
        <f t="shared" si="570"/>
        <v>1</v>
      </c>
      <c r="BN1585">
        <f t="shared" si="571"/>
        <v>1</v>
      </c>
      <c r="BO1585">
        <f>IF(AND(AU1585&gt;'County Avg'!$E$3,'Gentrification Calcs'!AW1585&gt;'County Avg'!$E$4,'Gentrification Calcs'!AY1585&gt;'County Avg'!$E$5,'Gentrification Calcs'!BA1585&gt;'County Avg'!$E$6),1,0)</f>
        <v>0</v>
      </c>
      <c r="BP1585">
        <f>IF(AND(AV1585&gt;'County Avg'!$F$3,'Gentrification Calcs'!AX1585&gt;'County Avg'!$F$4,'Gentrification Calcs'!AZ1585&gt;'County Avg'!$F$5,'Gentrification Calcs'!BB1585&gt;'County Avg'!$F$6),1,0)</f>
        <v>0</v>
      </c>
      <c r="BQ1585">
        <f t="shared" si="572"/>
        <v>0</v>
      </c>
      <c r="BR1585">
        <f t="shared" si="573"/>
        <v>0</v>
      </c>
      <c r="BS1585">
        <f t="shared" si="574"/>
        <v>0</v>
      </c>
      <c r="BT1585">
        <f t="shared" si="575"/>
        <v>0</v>
      </c>
    </row>
    <row r="1586" spans="1:72" x14ac:dyDescent="0.25">
      <c r="A1586">
        <v>6037533201</v>
      </c>
      <c r="B1586">
        <v>2248.3017002568899</v>
      </c>
      <c r="C1586">
        <v>2992</v>
      </c>
      <c r="D1586">
        <v>2584</v>
      </c>
      <c r="E1586">
        <v>540.60826989999998</v>
      </c>
      <c r="F1586">
        <v>677</v>
      </c>
      <c r="G1586">
        <v>676</v>
      </c>
      <c r="H1586">
        <v>376.92262855495358</v>
      </c>
      <c r="I1586">
        <v>435.76220000000001</v>
      </c>
      <c r="J1586">
        <v>389.79579999999999</v>
      </c>
      <c r="K1586">
        <v>0.69721950170069635</v>
      </c>
      <c r="L1586">
        <v>0.64366646971935004</v>
      </c>
      <c r="M1586">
        <v>0.5766210059171597</v>
      </c>
      <c r="N1586">
        <v>1112.901969</v>
      </c>
      <c r="O1586">
        <v>1408</v>
      </c>
      <c r="P1586">
        <v>1467</v>
      </c>
      <c r="Q1586">
        <v>49.78539473</v>
      </c>
      <c r="R1586">
        <v>111</v>
      </c>
      <c r="S1586">
        <v>133</v>
      </c>
      <c r="T1586">
        <v>4.4734753030165587E-2</v>
      </c>
      <c r="U1586">
        <v>7.8835227272727279E-2</v>
      </c>
      <c r="V1586">
        <v>9.066121336059986E-2</v>
      </c>
      <c r="W1586">
        <v>350.28255796432501</v>
      </c>
      <c r="X1586">
        <v>498</v>
      </c>
      <c r="Y1586">
        <v>566</v>
      </c>
      <c r="Z1586">
        <v>535.29234385490395</v>
      </c>
      <c r="AA1586">
        <v>672</v>
      </c>
      <c r="AB1586">
        <v>676</v>
      </c>
      <c r="AC1586">
        <v>0.65437617777562018</v>
      </c>
      <c r="AD1586">
        <v>0.7410714285714286</v>
      </c>
      <c r="AE1586">
        <v>0.83727810650887569</v>
      </c>
      <c r="AF1586">
        <v>118.18073582469999</v>
      </c>
      <c r="AG1586">
        <v>43</v>
      </c>
      <c r="AH1586">
        <v>21</v>
      </c>
      <c r="AI1586">
        <v>5.2564447116326386E-2</v>
      </c>
      <c r="AJ1586">
        <v>1.4371657754010695E-2</v>
      </c>
      <c r="AK1586">
        <v>8.126934984520124E-3</v>
      </c>
      <c r="AL1586">
        <f t="shared" si="567"/>
        <v>0.94743555288367365</v>
      </c>
      <c r="AM1586">
        <f t="shared" si="567"/>
        <v>0.98562834224598928</v>
      </c>
      <c r="AN1586">
        <f t="shared" si="567"/>
        <v>0.99187306501547989</v>
      </c>
      <c r="AO1586">
        <v>43763.768292682929</v>
      </c>
      <c r="AP1586">
        <v>36536.335921536578</v>
      </c>
      <c r="AQ1586">
        <v>42586</v>
      </c>
      <c r="AR1586">
        <v>931.27222222222224</v>
      </c>
      <c r="AS1586">
        <v>810.27243969948609</v>
      </c>
      <c r="AT1586">
        <v>971</v>
      </c>
      <c r="AU1586">
        <f t="shared" si="553"/>
        <v>-3.8192789362315689E-2</v>
      </c>
      <c r="AV1586">
        <f t="shared" si="554"/>
        <v>-6.2447227694905714E-3</v>
      </c>
      <c r="AW1586">
        <v>3.4100474242561692E-2</v>
      </c>
      <c r="AX1586">
        <v>1.1825986087872581E-2</v>
      </c>
      <c r="AY1586" s="1">
        <f t="shared" si="555"/>
        <v>-7227.4323711463512</v>
      </c>
      <c r="AZ1586" s="1">
        <f t="shared" si="556"/>
        <v>6049.6640784634219</v>
      </c>
      <c r="BA1586" s="1">
        <f t="shared" si="568"/>
        <v>-120.99978252273615</v>
      </c>
      <c r="BB1586" s="1">
        <f t="shared" si="569"/>
        <v>160.72756030051391</v>
      </c>
      <c r="BC1586">
        <f t="shared" si="557"/>
        <v>1</v>
      </c>
      <c r="BD1586">
        <f t="shared" si="558"/>
        <v>1</v>
      </c>
      <c r="BE1586">
        <f t="shared" si="559"/>
        <v>1</v>
      </c>
      <c r="BF1586">
        <f t="shared" si="560"/>
        <v>1</v>
      </c>
      <c r="BG1586">
        <f t="shared" si="561"/>
        <v>1</v>
      </c>
      <c r="BH1586">
        <f t="shared" si="562"/>
        <v>1</v>
      </c>
      <c r="BI1586">
        <f t="shared" si="563"/>
        <v>1</v>
      </c>
      <c r="BJ1586">
        <f t="shared" si="564"/>
        <v>1</v>
      </c>
      <c r="BK1586">
        <f t="shared" si="565"/>
        <v>1</v>
      </c>
      <c r="BL1586">
        <f t="shared" si="566"/>
        <v>1</v>
      </c>
      <c r="BM1586">
        <f t="shared" si="570"/>
        <v>1</v>
      </c>
      <c r="BN1586">
        <f t="shared" si="571"/>
        <v>1</v>
      </c>
      <c r="BO1586">
        <f>IF(AND(AU1586&gt;'County Avg'!$E$3,'Gentrification Calcs'!AW1586&gt;'County Avg'!$E$4,'Gentrification Calcs'!AY1586&gt;'County Avg'!$E$5,'Gentrification Calcs'!BA1586&gt;'County Avg'!$E$6),1,0)</f>
        <v>0</v>
      </c>
      <c r="BP1586">
        <f>IF(AND(AV1586&gt;'County Avg'!$F$3,'Gentrification Calcs'!AX1586&gt;'County Avg'!$F$4,'Gentrification Calcs'!AZ1586&gt;'County Avg'!$F$5,'Gentrification Calcs'!BB1586&gt;'County Avg'!$F$6),1,0)</f>
        <v>0</v>
      </c>
      <c r="BQ1586">
        <f t="shared" si="572"/>
        <v>0</v>
      </c>
      <c r="BR1586">
        <f t="shared" si="573"/>
        <v>0</v>
      </c>
      <c r="BS1586">
        <f t="shared" si="574"/>
        <v>0</v>
      </c>
      <c r="BT1586">
        <f t="shared" si="575"/>
        <v>0</v>
      </c>
    </row>
    <row r="1587" spans="1:72" x14ac:dyDescent="0.25">
      <c r="A1587">
        <v>6037533202</v>
      </c>
      <c r="B1587">
        <v>2629.4547413770501</v>
      </c>
      <c r="C1587">
        <v>2872.8780085234898</v>
      </c>
      <c r="D1587">
        <v>2444</v>
      </c>
      <c r="E1587">
        <v>632.57388739999999</v>
      </c>
      <c r="F1587">
        <v>649.69222449999995</v>
      </c>
      <c r="G1587">
        <v>624</v>
      </c>
      <c r="H1587">
        <v>309.52865557045669</v>
      </c>
      <c r="I1587">
        <v>324.35878237256509</v>
      </c>
      <c r="J1587">
        <v>290.27</v>
      </c>
      <c r="K1587">
        <v>0.48931620753850408</v>
      </c>
      <c r="L1587">
        <v>0.49924990655720108</v>
      </c>
      <c r="M1587">
        <v>0.46517628205128203</v>
      </c>
      <c r="N1587">
        <v>1301.6179629999999</v>
      </c>
      <c r="O1587">
        <v>1530.432965</v>
      </c>
      <c r="P1587">
        <v>1468</v>
      </c>
      <c r="Q1587">
        <v>58.112580780000002</v>
      </c>
      <c r="R1587">
        <v>32.176542400000002</v>
      </c>
      <c r="S1587">
        <v>111</v>
      </c>
      <c r="T1587">
        <v>4.4646418866301406E-2</v>
      </c>
      <c r="U1587">
        <v>2.1024470287726717E-2</v>
      </c>
      <c r="V1587">
        <v>7.5613079019073576E-2</v>
      </c>
      <c r="W1587">
        <v>410.29888027254498</v>
      </c>
      <c r="X1587">
        <v>365.022747755051</v>
      </c>
      <c r="Y1587">
        <v>352</v>
      </c>
      <c r="Z1587">
        <v>626.39888903778001</v>
      </c>
      <c r="AA1587">
        <v>656.68320798873901</v>
      </c>
      <c r="AB1587">
        <v>624</v>
      </c>
      <c r="AC1587">
        <v>0.65501214554005793</v>
      </c>
      <c r="AD1587">
        <v>0.5558582027291773</v>
      </c>
      <c r="AE1587">
        <v>0.5641025641025641</v>
      </c>
      <c r="AF1587">
        <v>138.804497021863</v>
      </c>
      <c r="AG1587">
        <v>89.560023009777098</v>
      </c>
      <c r="AH1587">
        <v>14</v>
      </c>
      <c r="AI1587">
        <v>5.2788319508846472E-2</v>
      </c>
      <c r="AJ1587">
        <v>3.1174321618969925E-2</v>
      </c>
      <c r="AK1587">
        <v>5.7283142389525366E-3</v>
      </c>
      <c r="AL1587">
        <f t="shared" si="567"/>
        <v>0.94721168049115356</v>
      </c>
      <c r="AM1587">
        <f t="shared" si="567"/>
        <v>0.96882567838103006</v>
      </c>
      <c r="AN1587">
        <f t="shared" si="567"/>
        <v>0.99427168576104741</v>
      </c>
      <c r="AO1587">
        <v>43683.957051961828</v>
      </c>
      <c r="AP1587">
        <v>47102.710257458115</v>
      </c>
      <c r="AQ1587">
        <v>47813</v>
      </c>
      <c r="AR1587">
        <v>931.27222222222224</v>
      </c>
      <c r="AS1587">
        <v>959.07038355081067</v>
      </c>
      <c r="AT1587">
        <v>1087</v>
      </c>
      <c r="AU1587">
        <f t="shared" si="553"/>
        <v>-2.1613997889876547E-2</v>
      </c>
      <c r="AV1587">
        <f t="shared" si="554"/>
        <v>-2.5446007380017389E-2</v>
      </c>
      <c r="AW1587">
        <v>-2.3621948578574688E-2</v>
      </c>
      <c r="AX1587">
        <v>5.4588608731346855E-2</v>
      </c>
      <c r="AY1587" s="1">
        <f t="shared" si="555"/>
        <v>3418.7532054962867</v>
      </c>
      <c r="AZ1587" s="1">
        <f t="shared" si="556"/>
        <v>710.28974254188506</v>
      </c>
      <c r="BA1587" s="1">
        <f t="shared" si="568"/>
        <v>27.798161328588435</v>
      </c>
      <c r="BB1587" s="1">
        <f t="shared" si="569"/>
        <v>127.92961644918933</v>
      </c>
      <c r="BC1587">
        <f t="shared" si="557"/>
        <v>1</v>
      </c>
      <c r="BD1587">
        <f t="shared" si="558"/>
        <v>1</v>
      </c>
      <c r="BE1587">
        <f t="shared" si="559"/>
        <v>1</v>
      </c>
      <c r="BF1587">
        <f t="shared" si="560"/>
        <v>1</v>
      </c>
      <c r="BG1587">
        <f t="shared" si="561"/>
        <v>1</v>
      </c>
      <c r="BH1587">
        <f t="shared" si="562"/>
        <v>1</v>
      </c>
      <c r="BI1587">
        <f t="shared" si="563"/>
        <v>1</v>
      </c>
      <c r="BJ1587">
        <f t="shared" si="564"/>
        <v>1</v>
      </c>
      <c r="BK1587">
        <f t="shared" si="565"/>
        <v>1</v>
      </c>
      <c r="BL1587">
        <f t="shared" si="566"/>
        <v>1</v>
      </c>
      <c r="BM1587">
        <f t="shared" si="570"/>
        <v>1</v>
      </c>
      <c r="BN1587">
        <f t="shared" si="571"/>
        <v>1</v>
      </c>
      <c r="BO1587">
        <f>IF(AND(AU1587&gt;'County Avg'!$E$3,'Gentrification Calcs'!AW1587&gt;'County Avg'!$E$4,'Gentrification Calcs'!AY1587&gt;'County Avg'!$E$5,'Gentrification Calcs'!BA1587&gt;'County Avg'!$E$6),1,0)</f>
        <v>0</v>
      </c>
      <c r="BP1587">
        <f>IF(AND(AV1587&gt;'County Avg'!$F$3,'Gentrification Calcs'!AX1587&gt;'County Avg'!$F$4,'Gentrification Calcs'!AZ1587&gt;'County Avg'!$F$5,'Gentrification Calcs'!BB1587&gt;'County Avg'!$F$6),1,0)</f>
        <v>0</v>
      </c>
      <c r="BQ1587">
        <f t="shared" si="572"/>
        <v>0</v>
      </c>
      <c r="BR1587">
        <f t="shared" si="573"/>
        <v>0</v>
      </c>
      <c r="BS1587">
        <f t="shared" si="574"/>
        <v>0</v>
      </c>
      <c r="BT1587">
        <f t="shared" si="575"/>
        <v>0</v>
      </c>
    </row>
    <row r="1588" spans="1:72" x14ac:dyDescent="0.25">
      <c r="A1588">
        <v>6037533203</v>
      </c>
      <c r="B1588">
        <v>3764.7324642396102</v>
      </c>
      <c r="C1588">
        <v>2374.6851140628601</v>
      </c>
      <c r="D1588">
        <v>1577</v>
      </c>
      <c r="E1588">
        <v>866.52664909999999</v>
      </c>
      <c r="F1588">
        <v>528.83285020000005</v>
      </c>
      <c r="G1588">
        <v>375</v>
      </c>
      <c r="H1588">
        <v>362.49367038829325</v>
      </c>
      <c r="I1588">
        <v>261.11605809928955</v>
      </c>
      <c r="J1588">
        <v>190</v>
      </c>
      <c r="K1588">
        <v>0.41832951215613484</v>
      </c>
      <c r="L1588">
        <v>0.49375914904026419</v>
      </c>
      <c r="M1588">
        <v>0.50666666666666671</v>
      </c>
      <c r="N1588">
        <v>1675.1231049999999</v>
      </c>
      <c r="O1588">
        <v>1151.9419519999999</v>
      </c>
      <c r="P1588">
        <v>948</v>
      </c>
      <c r="Q1588">
        <v>6.1514025029999999</v>
      </c>
      <c r="R1588">
        <v>62.810509770000003</v>
      </c>
      <c r="S1588">
        <v>39</v>
      </c>
      <c r="T1588">
        <v>3.6722092153340575E-3</v>
      </c>
      <c r="U1588">
        <v>5.4525759445559291E-2</v>
      </c>
      <c r="V1588">
        <v>4.1139240506329111E-2</v>
      </c>
      <c r="W1588">
        <v>662.603920735884</v>
      </c>
      <c r="X1588">
        <v>391.41274011135101</v>
      </c>
      <c r="Y1588">
        <v>256</v>
      </c>
      <c r="Z1588">
        <v>839.37300028232903</v>
      </c>
      <c r="AA1588">
        <v>534.75863811373699</v>
      </c>
      <c r="AB1588">
        <v>375</v>
      </c>
      <c r="AC1588">
        <v>0.78940342435724342</v>
      </c>
      <c r="AD1588">
        <v>0.731942809735599</v>
      </c>
      <c r="AE1588">
        <v>0.68266666666666664</v>
      </c>
      <c r="AF1588">
        <v>104.947655457755</v>
      </c>
      <c r="AG1588">
        <v>49.8505899831653</v>
      </c>
      <c r="AH1588">
        <v>5</v>
      </c>
      <c r="AI1588">
        <v>2.7876524150024038E-2</v>
      </c>
      <c r="AJ1588">
        <v>2.0992505359110829E-2</v>
      </c>
      <c r="AK1588">
        <v>3.1705770450221942E-3</v>
      </c>
      <c r="AL1588">
        <f t="shared" si="567"/>
        <v>0.97212347584997594</v>
      </c>
      <c r="AM1588">
        <f t="shared" si="567"/>
        <v>0.97900749464088921</v>
      </c>
      <c r="AN1588">
        <f t="shared" si="567"/>
        <v>0.99682942295497778</v>
      </c>
      <c r="AO1588">
        <v>43683.957051961828</v>
      </c>
      <c r="AP1588">
        <v>47770.972619534128</v>
      </c>
      <c r="AQ1588">
        <v>36719</v>
      </c>
      <c r="AR1588">
        <v>931.27222222222224</v>
      </c>
      <c r="AS1588">
        <v>829.21035982601825</v>
      </c>
      <c r="AT1588">
        <v>960</v>
      </c>
      <c r="AU1588">
        <f t="shared" si="553"/>
        <v>-6.8840187909132086E-3</v>
      </c>
      <c r="AV1588">
        <f t="shared" si="554"/>
        <v>-1.7821928314088634E-2</v>
      </c>
      <c r="AW1588">
        <v>5.0853550230225232E-2</v>
      </c>
      <c r="AX1588">
        <v>-1.338651893923018E-2</v>
      </c>
      <c r="AY1588" s="1">
        <f t="shared" si="555"/>
        <v>4087.0155675722999</v>
      </c>
      <c r="AZ1588" s="1">
        <f t="shared" si="556"/>
        <v>-11051.972619534128</v>
      </c>
      <c r="BA1588" s="1">
        <f t="shared" si="568"/>
        <v>-102.06186239620399</v>
      </c>
      <c r="BB1588" s="1">
        <f t="shared" si="569"/>
        <v>130.78964017398175</v>
      </c>
      <c r="BC1588">
        <f t="shared" si="557"/>
        <v>1</v>
      </c>
      <c r="BD1588">
        <f t="shared" si="558"/>
        <v>1</v>
      </c>
      <c r="BE1588">
        <f t="shared" si="559"/>
        <v>0</v>
      </c>
      <c r="BF1588">
        <f t="shared" si="560"/>
        <v>1</v>
      </c>
      <c r="BG1588">
        <f t="shared" si="561"/>
        <v>1</v>
      </c>
      <c r="BH1588">
        <f t="shared" si="562"/>
        <v>1</v>
      </c>
      <c r="BI1588">
        <f t="shared" si="563"/>
        <v>1</v>
      </c>
      <c r="BJ1588">
        <f t="shared" si="564"/>
        <v>1</v>
      </c>
      <c r="BK1588">
        <f t="shared" si="565"/>
        <v>1</v>
      </c>
      <c r="BL1588">
        <f t="shared" si="566"/>
        <v>1</v>
      </c>
      <c r="BM1588">
        <f t="shared" si="570"/>
        <v>1</v>
      </c>
      <c r="BN1588">
        <f t="shared" si="571"/>
        <v>1</v>
      </c>
      <c r="BO1588">
        <f>IF(AND(AU1588&gt;'County Avg'!$E$3,'Gentrification Calcs'!AW1588&gt;'County Avg'!$E$4,'Gentrification Calcs'!AY1588&gt;'County Avg'!$E$5,'Gentrification Calcs'!BA1588&gt;'County Avg'!$E$6),1,0)</f>
        <v>1</v>
      </c>
      <c r="BP1588">
        <f>IF(AND(AV1588&gt;'County Avg'!$F$3,'Gentrification Calcs'!AX1588&gt;'County Avg'!$F$4,'Gentrification Calcs'!AZ1588&gt;'County Avg'!$F$5,'Gentrification Calcs'!BB1588&gt;'County Avg'!$F$6),1,0)</f>
        <v>0</v>
      </c>
      <c r="BQ1588">
        <f t="shared" si="572"/>
        <v>1</v>
      </c>
      <c r="BR1588">
        <f t="shared" si="573"/>
        <v>0</v>
      </c>
      <c r="BS1588">
        <f t="shared" si="574"/>
        <v>1</v>
      </c>
      <c r="BT1588">
        <f t="shared" si="575"/>
        <v>0</v>
      </c>
    </row>
    <row r="1589" spans="1:72" x14ac:dyDescent="0.25">
      <c r="A1589">
        <v>6037533300</v>
      </c>
      <c r="B1589">
        <v>4037.9336240581601</v>
      </c>
      <c r="C1589">
        <v>3804.66358237341</v>
      </c>
      <c r="D1589">
        <v>3616</v>
      </c>
      <c r="E1589">
        <v>944.82623290000004</v>
      </c>
      <c r="F1589">
        <v>852.8291888</v>
      </c>
      <c r="G1589">
        <v>794</v>
      </c>
      <c r="H1589">
        <v>536.94288885450578</v>
      </c>
      <c r="I1589">
        <v>458.55848875271101</v>
      </c>
      <c r="J1589">
        <v>478.12639999999999</v>
      </c>
      <c r="K1589">
        <v>0.56829803212220464</v>
      </c>
      <c r="L1589">
        <v>0.53769089376260693</v>
      </c>
      <c r="M1589">
        <v>0.60217430730478583</v>
      </c>
      <c r="N1589">
        <v>1958.794067</v>
      </c>
      <c r="O1589">
        <v>1734.6418060000001</v>
      </c>
      <c r="P1589">
        <v>1866</v>
      </c>
      <c r="Q1589">
        <v>29.678697589999999</v>
      </c>
      <c r="R1589">
        <v>41.356889129999999</v>
      </c>
      <c r="S1589">
        <v>34</v>
      </c>
      <c r="T1589">
        <v>1.5151514949937817E-2</v>
      </c>
      <c r="U1589">
        <v>2.3841745879148953E-2</v>
      </c>
      <c r="V1589">
        <v>1.8220793140407289E-2</v>
      </c>
      <c r="W1589">
        <v>603.031982421875</v>
      </c>
      <c r="X1589">
        <v>663.18749904632602</v>
      </c>
      <c r="Y1589">
        <v>632</v>
      </c>
      <c r="Z1589">
        <v>941.56481933593795</v>
      </c>
      <c r="AA1589">
        <v>853.82125806808494</v>
      </c>
      <c r="AB1589">
        <v>794</v>
      </c>
      <c r="AC1589">
        <v>0.64045721551828827</v>
      </c>
      <c r="AD1589">
        <v>0.77672872721264863</v>
      </c>
      <c r="AE1589">
        <v>0.79596977329974816</v>
      </c>
      <c r="AF1589">
        <v>250.14902589876499</v>
      </c>
      <c r="AG1589">
        <v>67.689985632896395</v>
      </c>
      <c r="AH1589">
        <v>54</v>
      </c>
      <c r="AI1589">
        <v>6.1949761731685656E-2</v>
      </c>
      <c r="AJ1589">
        <v>1.7791319565413535E-2</v>
      </c>
      <c r="AK1589">
        <v>1.4933628318584071E-2</v>
      </c>
      <c r="AL1589">
        <f t="shared" si="567"/>
        <v>0.93805023826831435</v>
      </c>
      <c r="AM1589">
        <f t="shared" si="567"/>
        <v>0.98220868043458642</v>
      </c>
      <c r="AN1589">
        <f t="shared" si="567"/>
        <v>0.98506637168141598</v>
      </c>
      <c r="AO1589">
        <v>40355.46553552492</v>
      </c>
      <c r="AP1589">
        <v>44047.996322026978</v>
      </c>
      <c r="AQ1589">
        <v>28239</v>
      </c>
      <c r="AR1589">
        <v>848.33888888888896</v>
      </c>
      <c r="AS1589">
        <v>777.80743376828798</v>
      </c>
      <c r="AT1589">
        <v>882</v>
      </c>
      <c r="AU1589">
        <f t="shared" si="553"/>
        <v>-4.415844216627212E-2</v>
      </c>
      <c r="AV1589">
        <f t="shared" si="554"/>
        <v>-2.8576912468294639E-3</v>
      </c>
      <c r="AW1589">
        <v>8.6902309292111353E-3</v>
      </c>
      <c r="AX1589">
        <v>-5.6209527387416636E-3</v>
      </c>
      <c r="AY1589" s="1">
        <f t="shared" si="555"/>
        <v>3692.5307865020586</v>
      </c>
      <c r="AZ1589" s="1">
        <f t="shared" si="556"/>
        <v>-15808.996322026978</v>
      </c>
      <c r="BA1589" s="1">
        <f t="shared" si="568"/>
        <v>-70.531455120600981</v>
      </c>
      <c r="BB1589" s="1">
        <f t="shared" si="569"/>
        <v>104.19256623171202</v>
      </c>
      <c r="BC1589">
        <f t="shared" si="557"/>
        <v>1</v>
      </c>
      <c r="BD1589">
        <f t="shared" si="558"/>
        <v>1</v>
      </c>
      <c r="BE1589">
        <f t="shared" si="559"/>
        <v>1</v>
      </c>
      <c r="BF1589">
        <f t="shared" si="560"/>
        <v>1</v>
      </c>
      <c r="BG1589">
        <f t="shared" si="561"/>
        <v>1</v>
      </c>
      <c r="BH1589">
        <f t="shared" si="562"/>
        <v>1</v>
      </c>
      <c r="BI1589">
        <f t="shared" si="563"/>
        <v>1</v>
      </c>
      <c r="BJ1589">
        <f t="shared" si="564"/>
        <v>1</v>
      </c>
      <c r="BK1589">
        <f t="shared" si="565"/>
        <v>1</v>
      </c>
      <c r="BL1589">
        <f t="shared" si="566"/>
        <v>1</v>
      </c>
      <c r="BM1589">
        <f t="shared" si="570"/>
        <v>1</v>
      </c>
      <c r="BN1589">
        <f t="shared" si="571"/>
        <v>1</v>
      </c>
      <c r="BO1589">
        <f>IF(AND(AU1589&gt;'County Avg'!$E$3,'Gentrification Calcs'!AW1589&gt;'County Avg'!$E$4,'Gentrification Calcs'!AY1589&gt;'County Avg'!$E$5,'Gentrification Calcs'!BA1589&gt;'County Avg'!$E$6),1,0)</f>
        <v>0</v>
      </c>
      <c r="BP1589">
        <f>IF(AND(AV1589&gt;'County Avg'!$F$3,'Gentrification Calcs'!AX1589&gt;'County Avg'!$F$4,'Gentrification Calcs'!AZ1589&gt;'County Avg'!$F$5,'Gentrification Calcs'!BB1589&gt;'County Avg'!$F$6),1,0)</f>
        <v>0</v>
      </c>
      <c r="BQ1589">
        <f t="shared" si="572"/>
        <v>0</v>
      </c>
      <c r="BR1589">
        <f t="shared" si="573"/>
        <v>0</v>
      </c>
      <c r="BS1589">
        <f t="shared" si="574"/>
        <v>0</v>
      </c>
      <c r="BT1589">
        <f t="shared" si="575"/>
        <v>0</v>
      </c>
    </row>
    <row r="1590" spans="1:72" x14ac:dyDescent="0.25">
      <c r="A1590">
        <v>6037533401</v>
      </c>
      <c r="B1590">
        <v>4564.1521363147303</v>
      </c>
      <c r="C1590">
        <v>5024.51518148184</v>
      </c>
      <c r="D1590">
        <v>4985</v>
      </c>
      <c r="E1590">
        <v>1067.5496519999999</v>
      </c>
      <c r="F1590">
        <v>1119.1010739999999</v>
      </c>
      <c r="G1590">
        <v>1099</v>
      </c>
      <c r="H1590">
        <v>471.81641637102558</v>
      </c>
      <c r="I1590">
        <v>667.49674865715906</v>
      </c>
      <c r="J1590">
        <v>553.39940000000001</v>
      </c>
      <c r="K1590">
        <v>0.44196203472794127</v>
      </c>
      <c r="L1590">
        <v>0.59645796449048816</v>
      </c>
      <c r="M1590">
        <v>0.50354813466787995</v>
      </c>
      <c r="N1590">
        <v>2209.4243369999999</v>
      </c>
      <c r="O1590">
        <v>2558.513672</v>
      </c>
      <c r="P1590">
        <v>2688</v>
      </c>
      <c r="Q1590">
        <v>34.601769959999999</v>
      </c>
      <c r="R1590">
        <v>38.795505519999999</v>
      </c>
      <c r="S1590">
        <v>149</v>
      </c>
      <c r="T1590">
        <v>1.5660988874134956E-2</v>
      </c>
      <c r="U1590">
        <v>1.516329810724576E-2</v>
      </c>
      <c r="V1590">
        <v>5.5431547619047616E-2</v>
      </c>
      <c r="W1590">
        <v>684.82662677764904</v>
      </c>
      <c r="X1590">
        <v>679.418701171875</v>
      </c>
      <c r="Y1590">
        <v>739</v>
      </c>
      <c r="Z1590">
        <v>1063.1929352879499</v>
      </c>
      <c r="AA1590">
        <v>1112.13781738281</v>
      </c>
      <c r="AB1590">
        <v>1099</v>
      </c>
      <c r="AC1590">
        <v>0.64412262727477021</v>
      </c>
      <c r="AD1590">
        <v>0.61091232628951386</v>
      </c>
      <c r="AE1590">
        <v>0.67242948134667879</v>
      </c>
      <c r="AF1590">
        <v>280.80311977456603</v>
      </c>
      <c r="AG1590">
        <v>136.28164672851599</v>
      </c>
      <c r="AH1590">
        <v>36</v>
      </c>
      <c r="AI1590">
        <v>6.1523610823651709E-2</v>
      </c>
      <c r="AJ1590">
        <v>2.7123342612395799E-2</v>
      </c>
      <c r="AK1590">
        <v>7.2216649949849547E-3</v>
      </c>
      <c r="AL1590">
        <f t="shared" si="567"/>
        <v>0.93847638917634835</v>
      </c>
      <c r="AM1590">
        <f t="shared" si="567"/>
        <v>0.9728766573876042</v>
      </c>
      <c r="AN1590">
        <f t="shared" si="567"/>
        <v>0.992778335005015</v>
      </c>
      <c r="AO1590">
        <v>50837.946447507959</v>
      </c>
      <c r="AP1590">
        <v>37499.584389047821</v>
      </c>
      <c r="AQ1590">
        <v>41477</v>
      </c>
      <c r="AR1590">
        <v>894.98888888888894</v>
      </c>
      <c r="AS1590">
        <v>844.09015421115078</v>
      </c>
      <c r="AT1590">
        <v>1020</v>
      </c>
      <c r="AU1590">
        <f t="shared" si="553"/>
        <v>-3.4400268211255913E-2</v>
      </c>
      <c r="AV1590">
        <f t="shared" si="554"/>
        <v>-1.9901677617410844E-2</v>
      </c>
      <c r="AW1590">
        <v>-4.9769076688919653E-4</v>
      </c>
      <c r="AX1590">
        <v>4.0268249511801857E-2</v>
      </c>
      <c r="AY1590" s="1">
        <f t="shared" si="555"/>
        <v>-13338.362058460138</v>
      </c>
      <c r="AZ1590" s="1">
        <f t="shared" si="556"/>
        <v>3977.4156109521791</v>
      </c>
      <c r="BA1590" s="1">
        <f t="shared" si="568"/>
        <v>-50.898734677738162</v>
      </c>
      <c r="BB1590" s="1">
        <f t="shared" si="569"/>
        <v>175.90984578884922</v>
      </c>
      <c r="BC1590">
        <f t="shared" si="557"/>
        <v>1</v>
      </c>
      <c r="BD1590">
        <f t="shared" si="558"/>
        <v>1</v>
      </c>
      <c r="BE1590">
        <f t="shared" si="559"/>
        <v>1</v>
      </c>
      <c r="BF1590">
        <f t="shared" si="560"/>
        <v>1</v>
      </c>
      <c r="BG1590">
        <f t="shared" si="561"/>
        <v>1</v>
      </c>
      <c r="BH1590">
        <f t="shared" si="562"/>
        <v>1</v>
      </c>
      <c r="BI1590">
        <f t="shared" si="563"/>
        <v>1</v>
      </c>
      <c r="BJ1590">
        <f t="shared" si="564"/>
        <v>1</v>
      </c>
      <c r="BK1590">
        <f t="shared" si="565"/>
        <v>1</v>
      </c>
      <c r="BL1590">
        <f t="shared" si="566"/>
        <v>1</v>
      </c>
      <c r="BM1590">
        <f t="shared" si="570"/>
        <v>1</v>
      </c>
      <c r="BN1590">
        <f t="shared" si="571"/>
        <v>1</v>
      </c>
      <c r="BO1590">
        <f>IF(AND(AU1590&gt;'County Avg'!$E$3,'Gentrification Calcs'!AW1590&gt;'County Avg'!$E$4,'Gentrification Calcs'!AY1590&gt;'County Avg'!$E$5,'Gentrification Calcs'!BA1590&gt;'County Avg'!$E$6),1,0)</f>
        <v>0</v>
      </c>
      <c r="BP1590">
        <f>IF(AND(AV1590&gt;'County Avg'!$F$3,'Gentrification Calcs'!AX1590&gt;'County Avg'!$F$4,'Gentrification Calcs'!AZ1590&gt;'County Avg'!$F$5,'Gentrification Calcs'!BB1590&gt;'County Avg'!$F$6),1,0)</f>
        <v>0</v>
      </c>
      <c r="BQ1590">
        <f t="shared" si="572"/>
        <v>0</v>
      </c>
      <c r="BR1590">
        <f t="shared" si="573"/>
        <v>0</v>
      </c>
      <c r="BS1590">
        <f t="shared" si="574"/>
        <v>0</v>
      </c>
      <c r="BT1590">
        <f t="shared" si="575"/>
        <v>0</v>
      </c>
    </row>
    <row r="1591" spans="1:72" x14ac:dyDescent="0.25">
      <c r="A1591">
        <v>6037533402</v>
      </c>
      <c r="B1591">
        <v>4111.8096320669902</v>
      </c>
      <c r="C1591">
        <v>4349.4419553931803</v>
      </c>
      <c r="D1591">
        <v>4204</v>
      </c>
      <c r="E1591">
        <v>961.90456930000005</v>
      </c>
      <c r="F1591">
        <v>1043.89265</v>
      </c>
      <c r="G1591">
        <v>976</v>
      </c>
      <c r="H1591">
        <v>538.68305644823283</v>
      </c>
      <c r="I1591">
        <v>604.1089684779065</v>
      </c>
      <c r="J1591">
        <v>562.43380000000002</v>
      </c>
      <c r="K1591">
        <v>0.56001715101555738</v>
      </c>
      <c r="L1591">
        <v>0.57870794327166353</v>
      </c>
      <c r="M1591">
        <v>0.57626413934426235</v>
      </c>
      <c r="N1591">
        <v>1992.1453919999999</v>
      </c>
      <c r="O1591">
        <v>2227.487349</v>
      </c>
      <c r="P1591">
        <v>2255</v>
      </c>
      <c r="Q1591">
        <v>30.81871104</v>
      </c>
      <c r="R1591">
        <v>64.882612469999998</v>
      </c>
      <c r="S1591">
        <v>93</v>
      </c>
      <c r="T1591">
        <v>1.5470111350186031E-2</v>
      </c>
      <c r="U1591">
        <v>2.9128162051797135E-2</v>
      </c>
      <c r="V1591">
        <v>4.1241685144124171E-2</v>
      </c>
      <c r="W1591">
        <v>615.80791751667903</v>
      </c>
      <c r="X1591">
        <v>759.24341297149704</v>
      </c>
      <c r="Y1591">
        <v>729</v>
      </c>
      <c r="Z1591">
        <v>958.22033657878603</v>
      </c>
      <c r="AA1591">
        <v>1044.7732553482099</v>
      </c>
      <c r="AB1591">
        <v>976</v>
      </c>
      <c r="AC1591">
        <v>0.64265795037845819</v>
      </c>
      <c r="AD1591">
        <v>0.72670640168564682</v>
      </c>
      <c r="AE1591">
        <v>0.74692622950819676</v>
      </c>
      <c r="AF1591">
        <v>253.72132870800399</v>
      </c>
      <c r="AG1591">
        <v>117.44062077999099</v>
      </c>
      <c r="AH1591">
        <v>0</v>
      </c>
      <c r="AI1591">
        <v>6.1705514459933622E-2</v>
      </c>
      <c r="AJ1591">
        <v>2.700130775038119E-2</v>
      </c>
      <c r="AK1591">
        <v>0</v>
      </c>
      <c r="AL1591">
        <f t="shared" si="567"/>
        <v>0.93829448554006634</v>
      </c>
      <c r="AM1591">
        <f t="shared" si="567"/>
        <v>0.97299869224961877</v>
      </c>
      <c r="AN1591">
        <f t="shared" si="567"/>
        <v>1</v>
      </c>
      <c r="AO1591">
        <v>50500.56256627784</v>
      </c>
      <c r="AP1591">
        <v>40368.359215365759</v>
      </c>
      <c r="AQ1591">
        <v>38214</v>
      </c>
      <c r="AR1591">
        <v>896.7166666666667</v>
      </c>
      <c r="AS1591">
        <v>800.80347963621989</v>
      </c>
      <c r="AT1591">
        <v>985</v>
      </c>
      <c r="AU1591">
        <f t="shared" si="553"/>
        <v>-3.4704206709552432E-2</v>
      </c>
      <c r="AV1591">
        <f t="shared" si="554"/>
        <v>-2.700130775038119E-2</v>
      </c>
      <c r="AW1591">
        <v>1.3658050701611104E-2</v>
      </c>
      <c r="AX1591">
        <v>1.2113523092327036E-2</v>
      </c>
      <c r="AY1591" s="1">
        <f t="shared" si="555"/>
        <v>-10132.203350912081</v>
      </c>
      <c r="AZ1591" s="1">
        <f t="shared" si="556"/>
        <v>-2154.3592153657592</v>
      </c>
      <c r="BA1591" s="1">
        <f t="shared" si="568"/>
        <v>-95.913187030446807</v>
      </c>
      <c r="BB1591" s="1">
        <f t="shared" si="569"/>
        <v>184.19652036378011</v>
      </c>
      <c r="BC1591">
        <f t="shared" si="557"/>
        <v>1</v>
      </c>
      <c r="BD1591">
        <f t="shared" si="558"/>
        <v>1</v>
      </c>
      <c r="BE1591">
        <f t="shared" si="559"/>
        <v>1</v>
      </c>
      <c r="BF1591">
        <f t="shared" si="560"/>
        <v>1</v>
      </c>
      <c r="BG1591">
        <f t="shared" si="561"/>
        <v>1</v>
      </c>
      <c r="BH1591">
        <f t="shared" si="562"/>
        <v>1</v>
      </c>
      <c r="BI1591">
        <f t="shared" si="563"/>
        <v>1</v>
      </c>
      <c r="BJ1591">
        <f t="shared" si="564"/>
        <v>1</v>
      </c>
      <c r="BK1591">
        <f t="shared" si="565"/>
        <v>1</v>
      </c>
      <c r="BL1591">
        <f t="shared" si="566"/>
        <v>1</v>
      </c>
      <c r="BM1591">
        <f t="shared" si="570"/>
        <v>1</v>
      </c>
      <c r="BN1591">
        <f t="shared" si="571"/>
        <v>1</v>
      </c>
      <c r="BO1591">
        <f>IF(AND(AU1591&gt;'County Avg'!$E$3,'Gentrification Calcs'!AW1591&gt;'County Avg'!$E$4,'Gentrification Calcs'!AY1591&gt;'County Avg'!$E$5,'Gentrification Calcs'!BA1591&gt;'County Avg'!$E$6),1,0)</f>
        <v>0</v>
      </c>
      <c r="BP1591">
        <f>IF(AND(AV1591&gt;'County Avg'!$F$3,'Gentrification Calcs'!AX1591&gt;'County Avg'!$F$4,'Gentrification Calcs'!AZ1591&gt;'County Avg'!$F$5,'Gentrification Calcs'!BB1591&gt;'County Avg'!$F$6),1,0)</f>
        <v>0</v>
      </c>
      <c r="BQ1591">
        <f t="shared" si="572"/>
        <v>0</v>
      </c>
      <c r="BR1591">
        <f t="shared" si="573"/>
        <v>0</v>
      </c>
      <c r="BS1591">
        <f t="shared" si="574"/>
        <v>0</v>
      </c>
      <c r="BT1591">
        <f t="shared" si="575"/>
        <v>0</v>
      </c>
    </row>
    <row r="1592" spans="1:72" x14ac:dyDescent="0.25">
      <c r="A1592">
        <v>6037533403</v>
      </c>
      <c r="B1592">
        <v>3657.9269363160402</v>
      </c>
      <c r="C1592">
        <v>3466.5730913914699</v>
      </c>
      <c r="D1592">
        <v>3052</v>
      </c>
      <c r="E1592">
        <v>849.42752270000005</v>
      </c>
      <c r="F1592">
        <v>777.33358380000004</v>
      </c>
      <c r="G1592">
        <v>700</v>
      </c>
      <c r="H1592">
        <v>483.3963946962117</v>
      </c>
      <c r="I1592">
        <v>391.03852611992045</v>
      </c>
      <c r="J1592">
        <v>393.23559999999998</v>
      </c>
      <c r="K1592">
        <v>0.56908492105327879</v>
      </c>
      <c r="L1592">
        <v>0.50305111508025446</v>
      </c>
      <c r="M1592">
        <v>0.56176514285714285</v>
      </c>
      <c r="N1592">
        <v>1700.4325940000001</v>
      </c>
      <c r="O1592">
        <v>1757.1924859999999</v>
      </c>
      <c r="P1592">
        <v>1717</v>
      </c>
      <c r="Q1592">
        <v>43.049424449999997</v>
      </c>
      <c r="R1592">
        <v>64.265576600000003</v>
      </c>
      <c r="S1592">
        <v>135</v>
      </c>
      <c r="T1592">
        <v>2.5316748574392471E-2</v>
      </c>
      <c r="U1592">
        <v>3.6572872415526599E-2</v>
      </c>
      <c r="V1592">
        <v>7.8625509609784511E-2</v>
      </c>
      <c r="W1592">
        <v>597.43957710266102</v>
      </c>
      <c r="X1592">
        <v>521.32937812805199</v>
      </c>
      <c r="Y1592">
        <v>509</v>
      </c>
      <c r="Z1592">
        <v>835.74595069885299</v>
      </c>
      <c r="AA1592">
        <v>775.79446792602505</v>
      </c>
      <c r="AB1592">
        <v>700</v>
      </c>
      <c r="AC1592">
        <v>0.71485787828595571</v>
      </c>
      <c r="AD1592">
        <v>0.67199419392838811</v>
      </c>
      <c r="AE1592">
        <v>0.72714285714285709</v>
      </c>
      <c r="AF1592">
        <v>194.769993074409</v>
      </c>
      <c r="AG1592">
        <v>97.179924011230497</v>
      </c>
      <c r="AH1592">
        <v>108</v>
      </c>
      <c r="AI1592">
        <v>5.3246004216411479E-2</v>
      </c>
      <c r="AJ1592">
        <v>2.8033427090447652E-2</v>
      </c>
      <c r="AK1592">
        <v>3.5386631716906945E-2</v>
      </c>
      <c r="AL1592">
        <f t="shared" si="567"/>
        <v>0.94675399578358854</v>
      </c>
      <c r="AM1592">
        <f t="shared" si="567"/>
        <v>0.97196657290955235</v>
      </c>
      <c r="AN1592">
        <f t="shared" si="567"/>
        <v>0.96461336828309308</v>
      </c>
      <c r="AO1592">
        <v>50558.607104984098</v>
      </c>
      <c r="AP1592">
        <v>47236.921945239075</v>
      </c>
      <c r="AQ1592">
        <v>35500</v>
      </c>
      <c r="AR1592">
        <v>896.7166666666667</v>
      </c>
      <c r="AS1592">
        <v>804.86160537761964</v>
      </c>
      <c r="AT1592">
        <v>951</v>
      </c>
      <c r="AU1592">
        <f t="shared" si="553"/>
        <v>-2.5212577125963826E-2</v>
      </c>
      <c r="AV1592">
        <f t="shared" si="554"/>
        <v>7.3532046264592928E-3</v>
      </c>
      <c r="AW1592">
        <v>1.1256123841134127E-2</v>
      </c>
      <c r="AX1592">
        <v>4.2052637194257912E-2</v>
      </c>
      <c r="AY1592" s="1">
        <f t="shared" si="555"/>
        <v>-3321.6851597450222</v>
      </c>
      <c r="AZ1592" s="1">
        <f t="shared" si="556"/>
        <v>-11736.921945239075</v>
      </c>
      <c r="BA1592" s="1">
        <f t="shared" si="568"/>
        <v>-91.855061289047057</v>
      </c>
      <c r="BB1592" s="1">
        <f t="shared" si="569"/>
        <v>146.13839462238036</v>
      </c>
      <c r="BC1592">
        <f t="shared" si="557"/>
        <v>1</v>
      </c>
      <c r="BD1592">
        <f t="shared" si="558"/>
        <v>1</v>
      </c>
      <c r="BE1592">
        <f t="shared" si="559"/>
        <v>1</v>
      </c>
      <c r="BF1592">
        <f t="shared" si="560"/>
        <v>1</v>
      </c>
      <c r="BG1592">
        <f t="shared" si="561"/>
        <v>1</v>
      </c>
      <c r="BH1592">
        <f t="shared" si="562"/>
        <v>1</v>
      </c>
      <c r="BI1592">
        <f t="shared" si="563"/>
        <v>1</v>
      </c>
      <c r="BJ1592">
        <f t="shared" si="564"/>
        <v>1</v>
      </c>
      <c r="BK1592">
        <f t="shared" si="565"/>
        <v>1</v>
      </c>
      <c r="BL1592">
        <f t="shared" si="566"/>
        <v>1</v>
      </c>
      <c r="BM1592">
        <f t="shared" si="570"/>
        <v>1</v>
      </c>
      <c r="BN1592">
        <f t="shared" si="571"/>
        <v>1</v>
      </c>
      <c r="BO1592">
        <f>IF(AND(AU1592&gt;'County Avg'!$E$3,'Gentrification Calcs'!AW1592&gt;'County Avg'!$E$4,'Gentrification Calcs'!AY1592&gt;'County Avg'!$E$5,'Gentrification Calcs'!BA1592&gt;'County Avg'!$E$6),1,0)</f>
        <v>0</v>
      </c>
      <c r="BP1592">
        <f>IF(AND(AV1592&gt;'County Avg'!$F$3,'Gentrification Calcs'!AX1592&gt;'County Avg'!$F$4,'Gentrification Calcs'!AZ1592&gt;'County Avg'!$F$5,'Gentrification Calcs'!BB1592&gt;'County Avg'!$F$6),1,0)</f>
        <v>0</v>
      </c>
      <c r="BQ1592">
        <f t="shared" si="572"/>
        <v>0</v>
      </c>
      <c r="BR1592">
        <f t="shared" si="573"/>
        <v>0</v>
      </c>
      <c r="BS1592">
        <f t="shared" si="574"/>
        <v>0</v>
      </c>
      <c r="BT1592">
        <f t="shared" si="575"/>
        <v>0</v>
      </c>
    </row>
    <row r="1593" spans="1:72" x14ac:dyDescent="0.25">
      <c r="A1593">
        <v>6037533501</v>
      </c>
      <c r="B1593">
        <v>2064.1772593703399</v>
      </c>
      <c r="C1593">
        <v>3213.3202346563298</v>
      </c>
      <c r="D1593">
        <v>3204</v>
      </c>
      <c r="E1593">
        <v>479.46173659999999</v>
      </c>
      <c r="F1593">
        <v>702.49566649999997</v>
      </c>
      <c r="G1593">
        <v>730</v>
      </c>
      <c r="H1593">
        <v>512.3357555772435</v>
      </c>
      <c r="I1593">
        <v>457.11823006574446</v>
      </c>
      <c r="J1593">
        <v>482.85040000000004</v>
      </c>
      <c r="K1593">
        <v>1.0685644264553049</v>
      </c>
      <c r="L1593">
        <v>0.65070612085511625</v>
      </c>
      <c r="M1593">
        <v>0.66143890410958905</v>
      </c>
      <c r="N1593">
        <v>960.80099519999999</v>
      </c>
      <c r="O1593">
        <v>1523.507568</v>
      </c>
      <c r="P1593">
        <v>1547</v>
      </c>
      <c r="Q1593">
        <v>24.924067310000002</v>
      </c>
      <c r="R1593">
        <v>43.009937290000003</v>
      </c>
      <c r="S1593">
        <v>86</v>
      </c>
      <c r="T1593">
        <v>2.5940925784336658E-2</v>
      </c>
      <c r="U1593">
        <v>2.8230865532530132E-2</v>
      </c>
      <c r="V1593">
        <v>5.5591467356173235E-2</v>
      </c>
      <c r="W1593">
        <v>336.34549717698201</v>
      </c>
      <c r="X1593">
        <v>504.64993286132801</v>
      </c>
      <c r="Y1593">
        <v>606</v>
      </c>
      <c r="Z1593">
        <v>471.95784821174999</v>
      </c>
      <c r="AA1593">
        <v>701.53985595703102</v>
      </c>
      <c r="AB1593">
        <v>730</v>
      </c>
      <c r="AC1593">
        <v>0.71266003616932383</v>
      </c>
      <c r="AD1593">
        <v>0.71934606220325359</v>
      </c>
      <c r="AE1593">
        <v>0.83013698630136989</v>
      </c>
      <c r="AF1593">
        <v>111.490952350616</v>
      </c>
      <c r="AG1593">
        <v>83.152549743652301</v>
      </c>
      <c r="AH1593">
        <v>27</v>
      </c>
      <c r="AI1593">
        <v>5.4012295622627576E-2</v>
      </c>
      <c r="AJ1593">
        <v>2.5877454990895301E-2</v>
      </c>
      <c r="AK1593">
        <v>8.4269662921348312E-3</v>
      </c>
      <c r="AL1593">
        <f t="shared" si="567"/>
        <v>0.94598770437737245</v>
      </c>
      <c r="AM1593">
        <f t="shared" si="567"/>
        <v>0.97412254500910467</v>
      </c>
      <c r="AN1593">
        <f t="shared" si="567"/>
        <v>0.9915730337078652</v>
      </c>
      <c r="AO1593">
        <v>42347.118769883353</v>
      </c>
      <c r="AP1593">
        <v>37825.327339599513</v>
      </c>
      <c r="AQ1593">
        <v>36449</v>
      </c>
      <c r="AR1593">
        <v>926.08888888888896</v>
      </c>
      <c r="AS1593">
        <v>819.74139976275217</v>
      </c>
      <c r="AT1593">
        <v>1005</v>
      </c>
      <c r="AU1593">
        <f t="shared" si="553"/>
        <v>-2.8134840631732275E-2</v>
      </c>
      <c r="AV1593">
        <f t="shared" si="554"/>
        <v>-1.745048869876047E-2</v>
      </c>
      <c r="AW1593">
        <v>2.2899397481934737E-3</v>
      </c>
      <c r="AX1593">
        <v>2.7360601823643103E-2</v>
      </c>
      <c r="AY1593" s="1">
        <f t="shared" si="555"/>
        <v>-4521.7914302838399</v>
      </c>
      <c r="AZ1593" s="1">
        <f t="shared" si="556"/>
        <v>-1376.3273395995129</v>
      </c>
      <c r="BA1593" s="1">
        <f t="shared" si="568"/>
        <v>-106.34748912613679</v>
      </c>
      <c r="BB1593" s="1">
        <f t="shared" si="569"/>
        <v>185.25860023724783</v>
      </c>
      <c r="BC1593">
        <f t="shared" si="557"/>
        <v>1</v>
      </c>
      <c r="BD1593">
        <f t="shared" si="558"/>
        <v>1</v>
      </c>
      <c r="BE1593">
        <f t="shared" si="559"/>
        <v>1</v>
      </c>
      <c r="BF1593">
        <f t="shared" si="560"/>
        <v>1</v>
      </c>
      <c r="BG1593">
        <f t="shared" si="561"/>
        <v>1</v>
      </c>
      <c r="BH1593">
        <f t="shared" si="562"/>
        <v>1</v>
      </c>
      <c r="BI1593">
        <f t="shared" si="563"/>
        <v>1</v>
      </c>
      <c r="BJ1593">
        <f t="shared" si="564"/>
        <v>1</v>
      </c>
      <c r="BK1593">
        <f t="shared" si="565"/>
        <v>1</v>
      </c>
      <c r="BL1593">
        <f t="shared" si="566"/>
        <v>1</v>
      </c>
      <c r="BM1593">
        <f t="shared" si="570"/>
        <v>1</v>
      </c>
      <c r="BN1593">
        <f t="shared" si="571"/>
        <v>1</v>
      </c>
      <c r="BO1593">
        <f>IF(AND(AU1593&gt;'County Avg'!$E$3,'Gentrification Calcs'!AW1593&gt;'County Avg'!$E$4,'Gentrification Calcs'!AY1593&gt;'County Avg'!$E$5,'Gentrification Calcs'!BA1593&gt;'County Avg'!$E$6),1,0)</f>
        <v>0</v>
      </c>
      <c r="BP1593">
        <f>IF(AND(AV1593&gt;'County Avg'!$F$3,'Gentrification Calcs'!AX1593&gt;'County Avg'!$F$4,'Gentrification Calcs'!AZ1593&gt;'County Avg'!$F$5,'Gentrification Calcs'!BB1593&gt;'County Avg'!$F$6),1,0)</f>
        <v>0</v>
      </c>
      <c r="BQ1593">
        <f t="shared" si="572"/>
        <v>0</v>
      </c>
      <c r="BR1593">
        <f t="shared" si="573"/>
        <v>0</v>
      </c>
      <c r="BS1593">
        <f t="shared" si="574"/>
        <v>0</v>
      </c>
      <c r="BT1593">
        <f t="shared" si="575"/>
        <v>0</v>
      </c>
    </row>
    <row r="1594" spans="1:72" x14ac:dyDescent="0.25">
      <c r="A1594">
        <v>6037533502</v>
      </c>
      <c r="B1594">
        <v>1531.32552643192</v>
      </c>
      <c r="C1594">
        <v>2333.7206940675701</v>
      </c>
      <c r="D1594">
        <v>2348</v>
      </c>
      <c r="E1594">
        <v>355.6921997</v>
      </c>
      <c r="F1594">
        <v>556.48043380000001</v>
      </c>
      <c r="G1594">
        <v>511</v>
      </c>
      <c r="H1594">
        <v>288.95054567047004</v>
      </c>
      <c r="I1594">
        <v>309.32313067200693</v>
      </c>
      <c r="J1594">
        <v>208.14359999999999</v>
      </c>
      <c r="K1594">
        <v>0.81236120981617921</v>
      </c>
      <c r="L1594">
        <v>0.5558562563642232</v>
      </c>
      <c r="M1594">
        <v>0.40732602739726026</v>
      </c>
      <c r="N1594">
        <v>712.77616360000002</v>
      </c>
      <c r="O1594">
        <v>1221.730593</v>
      </c>
      <c r="P1594">
        <v>1296</v>
      </c>
      <c r="Q1594">
        <v>18.490427019999998</v>
      </c>
      <c r="R1594">
        <v>82.547626800000003</v>
      </c>
      <c r="S1594">
        <v>59</v>
      </c>
      <c r="T1594">
        <v>2.5941421675229542E-2</v>
      </c>
      <c r="U1594">
        <v>6.7566145329390148E-2</v>
      </c>
      <c r="V1594">
        <v>4.5524691358024692E-2</v>
      </c>
      <c r="W1594">
        <v>249.52136230468801</v>
      </c>
      <c r="X1594">
        <v>366.13254732731701</v>
      </c>
      <c r="Y1594">
        <v>255</v>
      </c>
      <c r="Z1594">
        <v>350.12518310546898</v>
      </c>
      <c r="AA1594">
        <v>543.85569896735296</v>
      </c>
      <c r="AB1594">
        <v>511</v>
      </c>
      <c r="AC1594">
        <v>0.71266328257663247</v>
      </c>
      <c r="AD1594">
        <v>0.6732163476865497</v>
      </c>
      <c r="AE1594">
        <v>0.49902152641878667</v>
      </c>
      <c r="AF1594">
        <v>82.709870033196495</v>
      </c>
      <c r="AG1594">
        <v>65.0682926152367</v>
      </c>
      <c r="AH1594">
        <v>32</v>
      </c>
      <c r="AI1594">
        <v>5.4011944949363858E-2</v>
      </c>
      <c r="AJ1594">
        <v>2.7881782417511838E-2</v>
      </c>
      <c r="AK1594">
        <v>1.3628620102214651E-2</v>
      </c>
      <c r="AL1594">
        <f t="shared" si="567"/>
        <v>0.9459880550506361</v>
      </c>
      <c r="AM1594">
        <f t="shared" si="567"/>
        <v>0.97211821758248818</v>
      </c>
      <c r="AN1594">
        <f t="shared" si="567"/>
        <v>0.98637137989778534</v>
      </c>
      <c r="AO1594">
        <v>42347.118769883353</v>
      </c>
      <c r="AP1594">
        <v>39860.871270944015</v>
      </c>
      <c r="AQ1594">
        <v>51211</v>
      </c>
      <c r="AR1594">
        <v>926.08888888888896</v>
      </c>
      <c r="AS1594">
        <v>794.03993673388698</v>
      </c>
      <c r="AT1594">
        <v>813</v>
      </c>
      <c r="AU1594">
        <f t="shared" si="553"/>
        <v>-2.6130162531852019E-2</v>
      </c>
      <c r="AV1594">
        <f t="shared" si="554"/>
        <v>-1.4253162315297187E-2</v>
      </c>
      <c r="AW1594">
        <v>4.1624723654160603E-2</v>
      </c>
      <c r="AX1594">
        <v>-2.2041453971365456E-2</v>
      </c>
      <c r="AY1594" s="1">
        <f t="shared" si="555"/>
        <v>-2486.2474989393377</v>
      </c>
      <c r="AZ1594" s="1">
        <f t="shared" si="556"/>
        <v>11350.128729055985</v>
      </c>
      <c r="BA1594" s="1">
        <f t="shared" si="568"/>
        <v>-132.04895215500198</v>
      </c>
      <c r="BB1594" s="1">
        <f t="shared" si="569"/>
        <v>18.960063266113025</v>
      </c>
      <c r="BC1594">
        <f t="shared" si="557"/>
        <v>1</v>
      </c>
      <c r="BD1594">
        <f t="shared" si="558"/>
        <v>1</v>
      </c>
      <c r="BE1594">
        <f t="shared" si="559"/>
        <v>1</v>
      </c>
      <c r="BF1594">
        <f t="shared" si="560"/>
        <v>1</v>
      </c>
      <c r="BG1594">
        <f t="shared" si="561"/>
        <v>1</v>
      </c>
      <c r="BH1594">
        <f t="shared" si="562"/>
        <v>1</v>
      </c>
      <c r="BI1594">
        <f t="shared" si="563"/>
        <v>1</v>
      </c>
      <c r="BJ1594">
        <f t="shared" si="564"/>
        <v>1</v>
      </c>
      <c r="BK1594">
        <f t="shared" si="565"/>
        <v>1</v>
      </c>
      <c r="BL1594">
        <f t="shared" si="566"/>
        <v>1</v>
      </c>
      <c r="BM1594">
        <f t="shared" si="570"/>
        <v>1</v>
      </c>
      <c r="BN1594">
        <f t="shared" si="571"/>
        <v>1</v>
      </c>
      <c r="BO1594">
        <f>IF(AND(AU1594&gt;'County Avg'!$E$3,'Gentrification Calcs'!AW1594&gt;'County Avg'!$E$4,'Gentrification Calcs'!AY1594&gt;'County Avg'!$E$5,'Gentrification Calcs'!BA1594&gt;'County Avg'!$E$6),1,0)</f>
        <v>0</v>
      </c>
      <c r="BP1594">
        <f>IF(AND(AV1594&gt;'County Avg'!$F$3,'Gentrification Calcs'!AX1594&gt;'County Avg'!$F$4,'Gentrification Calcs'!AZ1594&gt;'County Avg'!$F$5,'Gentrification Calcs'!BB1594&gt;'County Avg'!$F$6),1,0)</f>
        <v>0</v>
      </c>
      <c r="BQ1594">
        <f t="shared" si="572"/>
        <v>0</v>
      </c>
      <c r="BR1594">
        <f t="shared" si="573"/>
        <v>0</v>
      </c>
      <c r="BS1594">
        <f t="shared" si="574"/>
        <v>0</v>
      </c>
      <c r="BT1594">
        <f t="shared" si="575"/>
        <v>0</v>
      </c>
    </row>
    <row r="1595" spans="1:72" x14ac:dyDescent="0.25">
      <c r="A1595">
        <v>6037533503</v>
      </c>
      <c r="B1595">
        <v>4504.2754651413597</v>
      </c>
      <c r="C1595">
        <v>2153.2548367977101</v>
      </c>
      <c r="D1595">
        <v>2002</v>
      </c>
      <c r="E1595">
        <v>1157.649559</v>
      </c>
      <c r="F1595">
        <v>487.1915894</v>
      </c>
      <c r="G1595">
        <v>442</v>
      </c>
      <c r="H1595">
        <v>214.36171508411343</v>
      </c>
      <c r="I1595">
        <v>299.913441478641</v>
      </c>
      <c r="J1595">
        <v>277.76139999999998</v>
      </c>
      <c r="K1595">
        <v>0.18516978080074872</v>
      </c>
      <c r="L1595">
        <v>0.61559650865073212</v>
      </c>
      <c r="M1595">
        <v>0.6284194570135746</v>
      </c>
      <c r="N1595">
        <v>2235.5930699999999</v>
      </c>
      <c r="O1595">
        <v>1021.500305</v>
      </c>
      <c r="P1595">
        <v>1068</v>
      </c>
      <c r="Q1595">
        <v>70.530608419999993</v>
      </c>
      <c r="R1595">
        <v>35.809051510000003</v>
      </c>
      <c r="S1595">
        <v>5</v>
      </c>
      <c r="T1595">
        <v>3.1548947510380322E-2</v>
      </c>
      <c r="U1595">
        <v>3.5055350776424882E-2</v>
      </c>
      <c r="V1595">
        <v>4.6816479400749065E-3</v>
      </c>
      <c r="W1595">
        <v>855.42798423767101</v>
      </c>
      <c r="X1595">
        <v>372.22567749023398</v>
      </c>
      <c r="Y1595">
        <v>316</v>
      </c>
      <c r="Z1595">
        <v>1156.7819137573199</v>
      </c>
      <c r="AA1595">
        <v>499.44204711914102</v>
      </c>
      <c r="AB1595">
        <v>442</v>
      </c>
      <c r="AC1595">
        <v>0.73948941806945501</v>
      </c>
      <c r="AD1595">
        <v>0.74528302059726304</v>
      </c>
      <c r="AE1595">
        <v>0.71493212669683259</v>
      </c>
      <c r="AF1595">
        <v>377.68776938940999</v>
      </c>
      <c r="AG1595">
        <v>61.252326965332003</v>
      </c>
      <c r="AH1595">
        <v>15</v>
      </c>
      <c r="AI1595">
        <v>8.3850948351702745E-2</v>
      </c>
      <c r="AJ1595">
        <v>2.8446390050341459E-2</v>
      </c>
      <c r="AK1595">
        <v>7.4925074925074929E-3</v>
      </c>
      <c r="AL1595">
        <f t="shared" si="567"/>
        <v>0.9161490516482973</v>
      </c>
      <c r="AM1595">
        <f t="shared" si="567"/>
        <v>0.97155360994965856</v>
      </c>
      <c r="AN1595">
        <f t="shared" si="567"/>
        <v>0.99250749250749248</v>
      </c>
      <c r="AO1595">
        <v>42345.304878048781</v>
      </c>
      <c r="AP1595">
        <v>36698.508377605234</v>
      </c>
      <c r="AQ1595">
        <v>33750</v>
      </c>
      <c r="AR1595">
        <v>926.08888888888896</v>
      </c>
      <c r="AS1595">
        <v>810.27243969948609</v>
      </c>
      <c r="AT1595">
        <v>973</v>
      </c>
      <c r="AU1595">
        <f t="shared" si="553"/>
        <v>-5.540455830136129E-2</v>
      </c>
      <c r="AV1595">
        <f t="shared" si="554"/>
        <v>-2.0953882557833967E-2</v>
      </c>
      <c r="AW1595">
        <v>3.5064032660445596E-3</v>
      </c>
      <c r="AX1595">
        <v>-3.0373702836349974E-2</v>
      </c>
      <c r="AY1595" s="1">
        <f t="shared" si="555"/>
        <v>-5646.7965004435464</v>
      </c>
      <c r="AZ1595" s="1">
        <f t="shared" si="556"/>
        <v>-2948.5083776052343</v>
      </c>
      <c r="BA1595" s="1">
        <f t="shared" si="568"/>
        <v>-115.81644918940287</v>
      </c>
      <c r="BB1595" s="1">
        <f t="shared" si="569"/>
        <v>162.72756030051391</v>
      </c>
      <c r="BC1595">
        <f t="shared" si="557"/>
        <v>1</v>
      </c>
      <c r="BD1595">
        <f t="shared" si="558"/>
        <v>1</v>
      </c>
      <c r="BE1595">
        <f t="shared" si="559"/>
        <v>0</v>
      </c>
      <c r="BF1595">
        <f t="shared" si="560"/>
        <v>1</v>
      </c>
      <c r="BG1595">
        <f t="shared" si="561"/>
        <v>1</v>
      </c>
      <c r="BH1595">
        <f t="shared" si="562"/>
        <v>1</v>
      </c>
      <c r="BI1595">
        <f t="shared" si="563"/>
        <v>1</v>
      </c>
      <c r="BJ1595">
        <f t="shared" si="564"/>
        <v>1</v>
      </c>
      <c r="BK1595">
        <f t="shared" si="565"/>
        <v>1</v>
      </c>
      <c r="BL1595">
        <f t="shared" si="566"/>
        <v>1</v>
      </c>
      <c r="BM1595">
        <f t="shared" si="570"/>
        <v>1</v>
      </c>
      <c r="BN1595">
        <f t="shared" si="571"/>
        <v>1</v>
      </c>
      <c r="BO1595">
        <f>IF(AND(AU1595&gt;'County Avg'!$E$3,'Gentrification Calcs'!AW1595&gt;'County Avg'!$E$4,'Gentrification Calcs'!AY1595&gt;'County Avg'!$E$5,'Gentrification Calcs'!BA1595&gt;'County Avg'!$E$6),1,0)</f>
        <v>0</v>
      </c>
      <c r="BP1595">
        <f>IF(AND(AV1595&gt;'County Avg'!$F$3,'Gentrification Calcs'!AX1595&gt;'County Avg'!$F$4,'Gentrification Calcs'!AZ1595&gt;'County Avg'!$F$5,'Gentrification Calcs'!BB1595&gt;'County Avg'!$F$6),1,0)</f>
        <v>0</v>
      </c>
      <c r="BQ1595">
        <f t="shared" si="572"/>
        <v>0</v>
      </c>
      <c r="BR1595">
        <f t="shared" si="573"/>
        <v>0</v>
      </c>
      <c r="BS1595">
        <f t="shared" si="574"/>
        <v>0</v>
      </c>
      <c r="BT1595">
        <f t="shared" si="575"/>
        <v>0</v>
      </c>
    </row>
    <row r="1596" spans="1:72" x14ac:dyDescent="0.25">
      <c r="A1596">
        <v>6037533601</v>
      </c>
      <c r="B1596">
        <v>5731.3733610506397</v>
      </c>
      <c r="C1596">
        <v>4670</v>
      </c>
      <c r="D1596">
        <v>4602</v>
      </c>
      <c r="E1596">
        <v>1478.4575199999999</v>
      </c>
      <c r="F1596">
        <v>1104</v>
      </c>
      <c r="G1596">
        <v>1142</v>
      </c>
      <c r="H1596">
        <v>738.86622940434449</v>
      </c>
      <c r="I1596">
        <v>684.02480000000003</v>
      </c>
      <c r="J1596">
        <v>778.83320000000003</v>
      </c>
      <c r="K1596">
        <v>0.49975479133437972</v>
      </c>
      <c r="L1596">
        <v>0.61958768115942031</v>
      </c>
      <c r="M1596">
        <v>0.68199054290718042</v>
      </c>
      <c r="N1596">
        <v>2851.4104769999999</v>
      </c>
      <c r="O1596">
        <v>2349</v>
      </c>
      <c r="P1596">
        <v>2537</v>
      </c>
      <c r="Q1596">
        <v>90.53202057</v>
      </c>
      <c r="R1596">
        <v>55</v>
      </c>
      <c r="S1596">
        <v>141</v>
      </c>
      <c r="T1596">
        <v>3.1749908089434294E-2</v>
      </c>
      <c r="U1596">
        <v>2.3414218816517667E-2</v>
      </c>
      <c r="V1596">
        <v>5.5577453685455261E-2</v>
      </c>
      <c r="W1596">
        <v>1094.39282226563</v>
      </c>
      <c r="X1596">
        <v>845</v>
      </c>
      <c r="Y1596">
        <v>962</v>
      </c>
      <c r="Z1596">
        <v>1478.109375</v>
      </c>
      <c r="AA1596">
        <v>1102</v>
      </c>
      <c r="AB1596">
        <v>1142</v>
      </c>
      <c r="AC1596">
        <v>0.74040043367266373</v>
      </c>
      <c r="AD1596">
        <v>0.76678765880217781</v>
      </c>
      <c r="AE1596">
        <v>0.8423817863397548</v>
      </c>
      <c r="AF1596">
        <v>487.13191568103599</v>
      </c>
      <c r="AG1596">
        <v>186</v>
      </c>
      <c r="AH1596">
        <v>179</v>
      </c>
      <c r="AI1596">
        <v>8.4993924665856702E-2</v>
      </c>
      <c r="AJ1596">
        <v>3.9828693790149895E-2</v>
      </c>
      <c r="AK1596">
        <v>3.8896132116471097E-2</v>
      </c>
      <c r="AL1596">
        <f t="shared" si="567"/>
        <v>0.91500607533414335</v>
      </c>
      <c r="AM1596">
        <f t="shared" si="567"/>
        <v>0.96017130620985014</v>
      </c>
      <c r="AN1596">
        <f t="shared" si="567"/>
        <v>0.96110386788352886</v>
      </c>
      <c r="AO1596">
        <v>38282.187168610821</v>
      </c>
      <c r="AP1596">
        <v>39100.3383735186</v>
      </c>
      <c r="AQ1596">
        <v>32174</v>
      </c>
      <c r="AR1596">
        <v>931.27222222222224</v>
      </c>
      <c r="AS1596">
        <v>907.66745749308041</v>
      </c>
      <c r="AT1596">
        <v>968</v>
      </c>
      <c r="AU1596">
        <f t="shared" si="553"/>
        <v>-4.5165230875706806E-2</v>
      </c>
      <c r="AV1596">
        <f t="shared" si="554"/>
        <v>-9.3256167367879866E-4</v>
      </c>
      <c r="AW1596">
        <v>-8.3356892729166271E-3</v>
      </c>
      <c r="AX1596">
        <v>3.2163234868937594E-2</v>
      </c>
      <c r="AY1596" s="1">
        <f t="shared" si="555"/>
        <v>818.15120490777917</v>
      </c>
      <c r="AZ1596" s="1">
        <f t="shared" si="556"/>
        <v>-6926.3383735185998</v>
      </c>
      <c r="BA1596" s="1">
        <f t="shared" si="568"/>
        <v>-23.604764729141834</v>
      </c>
      <c r="BB1596" s="1">
        <f t="shared" si="569"/>
        <v>60.332542506919594</v>
      </c>
      <c r="BC1596">
        <f t="shared" si="557"/>
        <v>1</v>
      </c>
      <c r="BD1596">
        <f t="shared" si="558"/>
        <v>1</v>
      </c>
      <c r="BE1596">
        <f t="shared" si="559"/>
        <v>1</v>
      </c>
      <c r="BF1596">
        <f t="shared" si="560"/>
        <v>1</v>
      </c>
      <c r="BG1596">
        <f t="shared" si="561"/>
        <v>1</v>
      </c>
      <c r="BH1596">
        <f t="shared" si="562"/>
        <v>1</v>
      </c>
      <c r="BI1596">
        <f t="shared" si="563"/>
        <v>1</v>
      </c>
      <c r="BJ1596">
        <f t="shared" si="564"/>
        <v>1</v>
      </c>
      <c r="BK1596">
        <f t="shared" si="565"/>
        <v>1</v>
      </c>
      <c r="BL1596">
        <f t="shared" si="566"/>
        <v>1</v>
      </c>
      <c r="BM1596">
        <f t="shared" si="570"/>
        <v>1</v>
      </c>
      <c r="BN1596">
        <f t="shared" si="571"/>
        <v>1</v>
      </c>
      <c r="BO1596">
        <f>IF(AND(AU1596&gt;'County Avg'!$E$3,'Gentrification Calcs'!AW1596&gt;'County Avg'!$E$4,'Gentrification Calcs'!AY1596&gt;'County Avg'!$E$5,'Gentrification Calcs'!BA1596&gt;'County Avg'!$E$6),1,0)</f>
        <v>0</v>
      </c>
      <c r="BP1596">
        <f>IF(AND(AV1596&gt;'County Avg'!$F$3,'Gentrification Calcs'!AX1596&gt;'County Avg'!$F$4,'Gentrification Calcs'!AZ1596&gt;'County Avg'!$F$5,'Gentrification Calcs'!BB1596&gt;'County Avg'!$F$6),1,0)</f>
        <v>0</v>
      </c>
      <c r="BQ1596">
        <f t="shared" si="572"/>
        <v>0</v>
      </c>
      <c r="BR1596">
        <f t="shared" si="573"/>
        <v>0</v>
      </c>
      <c r="BS1596">
        <f t="shared" si="574"/>
        <v>0</v>
      </c>
      <c r="BT1596">
        <f t="shared" si="575"/>
        <v>0</v>
      </c>
    </row>
    <row r="1597" spans="1:72" x14ac:dyDescent="0.25">
      <c r="A1597">
        <v>6037533602</v>
      </c>
      <c r="B1597">
        <v>6373.6423676222703</v>
      </c>
      <c r="C1597">
        <v>6230.8412470221501</v>
      </c>
      <c r="D1597">
        <v>5415</v>
      </c>
      <c r="E1597">
        <v>1643.319886</v>
      </c>
      <c r="F1597">
        <v>1528.018311</v>
      </c>
      <c r="G1597">
        <v>1433</v>
      </c>
      <c r="H1597">
        <v>945.43565011613566</v>
      </c>
      <c r="I1597">
        <v>891.79219214423279</v>
      </c>
      <c r="J1597">
        <v>833.44799999999998</v>
      </c>
      <c r="K1597">
        <v>0.57532051925533367</v>
      </c>
      <c r="L1597">
        <v>0.58362663963143613</v>
      </c>
      <c r="M1597">
        <v>0.58161060711793444</v>
      </c>
      <c r="N1597">
        <v>3170.4436989999999</v>
      </c>
      <c r="O1597">
        <v>3133.8845209999999</v>
      </c>
      <c r="P1597">
        <v>3277</v>
      </c>
      <c r="Q1597">
        <v>101.6517894</v>
      </c>
      <c r="R1597">
        <v>97.809135440000006</v>
      </c>
      <c r="S1597">
        <v>170</v>
      </c>
      <c r="T1597">
        <v>3.2062322832625077E-2</v>
      </c>
      <c r="U1597">
        <v>3.1210191308769033E-2</v>
      </c>
      <c r="V1597">
        <v>5.1876716509002135E-2</v>
      </c>
      <c r="W1597">
        <v>1215.8037635088001</v>
      </c>
      <c r="X1597">
        <v>1119.81481933594</v>
      </c>
      <c r="Y1597">
        <v>1030</v>
      </c>
      <c r="Z1597">
        <v>1643.5361671447799</v>
      </c>
      <c r="AA1597">
        <v>1525.02404785156</v>
      </c>
      <c r="AB1597">
        <v>1433</v>
      </c>
      <c r="AC1597">
        <v>0.73974871244905149</v>
      </c>
      <c r="AD1597">
        <v>0.73429322043381873</v>
      </c>
      <c r="AE1597">
        <v>0.71877180739706914</v>
      </c>
      <c r="AF1597">
        <v>542.82872703486203</v>
      </c>
      <c r="AG1597">
        <v>307.400146484375</v>
      </c>
      <c r="AH1597">
        <v>240</v>
      </c>
      <c r="AI1597">
        <v>8.5167741728403232E-2</v>
      </c>
      <c r="AJ1597">
        <v>4.9335255753994375E-2</v>
      </c>
      <c r="AK1597">
        <v>4.4321329639889197E-2</v>
      </c>
      <c r="AL1597">
        <f t="shared" si="567"/>
        <v>0.91483225827159675</v>
      </c>
      <c r="AM1597">
        <f t="shared" si="567"/>
        <v>0.95066474424600567</v>
      </c>
      <c r="AN1597">
        <f t="shared" si="567"/>
        <v>0.95567867036011078</v>
      </c>
      <c r="AO1597">
        <v>38280.373276776249</v>
      </c>
      <c r="AP1597">
        <v>41611.215365753989</v>
      </c>
      <c r="AQ1597">
        <v>39698</v>
      </c>
      <c r="AR1597">
        <v>931.27222222222224</v>
      </c>
      <c r="AS1597">
        <v>850.85369711348369</v>
      </c>
      <c r="AT1597">
        <v>1033</v>
      </c>
      <c r="AU1597">
        <f t="shared" si="553"/>
        <v>-3.5832485974408856E-2</v>
      </c>
      <c r="AV1597">
        <f t="shared" si="554"/>
        <v>-5.0139261141051786E-3</v>
      </c>
      <c r="AW1597">
        <v>-8.5213152385604438E-4</v>
      </c>
      <c r="AX1597">
        <v>2.0666525200233102E-2</v>
      </c>
      <c r="AY1597" s="1">
        <f t="shared" si="555"/>
        <v>3330.8420889777408</v>
      </c>
      <c r="AZ1597" s="1">
        <f t="shared" si="556"/>
        <v>-1913.2153657539893</v>
      </c>
      <c r="BA1597" s="1">
        <f t="shared" si="568"/>
        <v>-80.41852510873855</v>
      </c>
      <c r="BB1597" s="1">
        <f t="shared" si="569"/>
        <v>182.14630288651631</v>
      </c>
      <c r="BC1597">
        <f t="shared" si="557"/>
        <v>1</v>
      </c>
      <c r="BD1597">
        <f t="shared" si="558"/>
        <v>1</v>
      </c>
      <c r="BE1597">
        <f t="shared" si="559"/>
        <v>1</v>
      </c>
      <c r="BF1597">
        <f t="shared" si="560"/>
        <v>1</v>
      </c>
      <c r="BG1597">
        <f t="shared" si="561"/>
        <v>1</v>
      </c>
      <c r="BH1597">
        <f t="shared" si="562"/>
        <v>1</v>
      </c>
      <c r="BI1597">
        <f t="shared" si="563"/>
        <v>1</v>
      </c>
      <c r="BJ1597">
        <f t="shared" si="564"/>
        <v>1</v>
      </c>
      <c r="BK1597">
        <f t="shared" si="565"/>
        <v>1</v>
      </c>
      <c r="BL1597">
        <f t="shared" si="566"/>
        <v>1</v>
      </c>
      <c r="BM1597">
        <f t="shared" si="570"/>
        <v>1</v>
      </c>
      <c r="BN1597">
        <f t="shared" si="571"/>
        <v>1</v>
      </c>
      <c r="BO1597">
        <f>IF(AND(AU1597&gt;'County Avg'!$E$3,'Gentrification Calcs'!AW1597&gt;'County Avg'!$E$4,'Gentrification Calcs'!AY1597&gt;'County Avg'!$E$5,'Gentrification Calcs'!BA1597&gt;'County Avg'!$E$6),1,0)</f>
        <v>0</v>
      </c>
      <c r="BP1597">
        <f>IF(AND(AV1597&gt;'County Avg'!$F$3,'Gentrification Calcs'!AX1597&gt;'County Avg'!$F$4,'Gentrification Calcs'!AZ1597&gt;'County Avg'!$F$5,'Gentrification Calcs'!BB1597&gt;'County Avg'!$F$6),1,0)</f>
        <v>0</v>
      </c>
      <c r="BQ1597">
        <f t="shared" si="572"/>
        <v>0</v>
      </c>
      <c r="BR1597">
        <f t="shared" si="573"/>
        <v>0</v>
      </c>
      <c r="BS1597">
        <f t="shared" si="574"/>
        <v>0</v>
      </c>
      <c r="BT1597">
        <f t="shared" si="575"/>
        <v>0</v>
      </c>
    </row>
    <row r="1598" spans="1:72" x14ac:dyDescent="0.25">
      <c r="A1598">
        <v>6037533603</v>
      </c>
      <c r="B1598">
        <v>3538.3749683245601</v>
      </c>
      <c r="C1598">
        <v>6458.2477552930404</v>
      </c>
      <c r="D1598">
        <v>6587</v>
      </c>
      <c r="E1598">
        <v>834.11956789999999</v>
      </c>
      <c r="F1598">
        <v>1654.246101</v>
      </c>
      <c r="G1598">
        <v>1710</v>
      </c>
      <c r="H1598">
        <v>1048.5965890786906</v>
      </c>
      <c r="I1598">
        <v>923.86579973698849</v>
      </c>
      <c r="J1598">
        <v>1039.5572</v>
      </c>
      <c r="K1598">
        <v>1.2571298281835819</v>
      </c>
      <c r="L1598">
        <v>0.55848147333006082</v>
      </c>
      <c r="M1598">
        <v>0.60792818713450292</v>
      </c>
      <c r="N1598">
        <v>1632.2515800000001</v>
      </c>
      <c r="O1598">
        <v>3349.3127610000001</v>
      </c>
      <c r="P1598">
        <v>3520</v>
      </c>
      <c r="Q1598">
        <v>35.377651210000003</v>
      </c>
      <c r="R1598">
        <v>173.15553629999999</v>
      </c>
      <c r="S1598">
        <v>221</v>
      </c>
      <c r="T1598">
        <v>2.1674141194582271E-2</v>
      </c>
      <c r="U1598">
        <v>5.1698825596777402E-2</v>
      </c>
      <c r="V1598">
        <v>6.2784090909090914E-2</v>
      </c>
      <c r="W1598">
        <v>604.77484130859398</v>
      </c>
      <c r="X1598">
        <v>1153.1106541603799</v>
      </c>
      <c r="Y1598">
        <v>1344</v>
      </c>
      <c r="Z1598">
        <v>837.77935791015602</v>
      </c>
      <c r="AA1598">
        <v>1637.81699120998</v>
      </c>
      <c r="AB1598">
        <v>1710</v>
      </c>
      <c r="AC1598">
        <v>0.72187842252070666</v>
      </c>
      <c r="AD1598">
        <v>0.70405342010067273</v>
      </c>
      <c r="AE1598">
        <v>0.78596491228070176</v>
      </c>
      <c r="AF1598">
        <v>211.65594104613399</v>
      </c>
      <c r="AG1598">
        <v>395.22668264806299</v>
      </c>
      <c r="AH1598">
        <v>653</v>
      </c>
      <c r="AI1598">
        <v>5.9817272883985563E-2</v>
      </c>
      <c r="AJ1598">
        <v>6.1197200482769297E-2</v>
      </c>
      <c r="AK1598">
        <v>9.9134659177167142E-2</v>
      </c>
      <c r="AL1598">
        <f t="shared" si="567"/>
        <v>0.94018272711601447</v>
      </c>
      <c r="AM1598">
        <f t="shared" si="567"/>
        <v>0.93880279951723067</v>
      </c>
      <c r="AN1598">
        <f t="shared" si="567"/>
        <v>0.90086534082283287</v>
      </c>
      <c r="AO1598">
        <v>38349.301166489931</v>
      </c>
      <c r="AP1598">
        <v>41616.80751941153</v>
      </c>
      <c r="AQ1598">
        <v>37827</v>
      </c>
      <c r="AR1598">
        <v>931.27222222222224</v>
      </c>
      <c r="AS1598">
        <v>799.45077105575331</v>
      </c>
      <c r="AT1598">
        <v>953</v>
      </c>
      <c r="AU1598">
        <f t="shared" si="553"/>
        <v>1.3799275987837339E-3</v>
      </c>
      <c r="AV1598">
        <f t="shared" si="554"/>
        <v>3.7937458694397845E-2</v>
      </c>
      <c r="AW1598">
        <v>3.0024684402195131E-2</v>
      </c>
      <c r="AX1598">
        <v>1.1085265312313512E-2</v>
      </c>
      <c r="AY1598" s="1">
        <f t="shared" si="555"/>
        <v>3267.5063529215986</v>
      </c>
      <c r="AZ1598" s="1">
        <f t="shared" si="556"/>
        <v>-3789.8075194115299</v>
      </c>
      <c r="BA1598" s="1">
        <f t="shared" si="568"/>
        <v>-131.82145116646893</v>
      </c>
      <c r="BB1598" s="1">
        <f t="shared" si="569"/>
        <v>153.54922894424669</v>
      </c>
      <c r="BC1598">
        <f t="shared" si="557"/>
        <v>1</v>
      </c>
      <c r="BD1598">
        <f t="shared" si="558"/>
        <v>1</v>
      </c>
      <c r="BE1598">
        <f t="shared" si="559"/>
        <v>1</v>
      </c>
      <c r="BF1598">
        <f t="shared" si="560"/>
        <v>1</v>
      </c>
      <c r="BG1598">
        <f t="shared" si="561"/>
        <v>1</v>
      </c>
      <c r="BH1598">
        <f t="shared" si="562"/>
        <v>1</v>
      </c>
      <c r="BI1598">
        <f t="shared" si="563"/>
        <v>1</v>
      </c>
      <c r="BJ1598">
        <f t="shared" si="564"/>
        <v>1</v>
      </c>
      <c r="BK1598">
        <f t="shared" si="565"/>
        <v>1</v>
      </c>
      <c r="BL1598">
        <f t="shared" si="566"/>
        <v>1</v>
      </c>
      <c r="BM1598">
        <f t="shared" si="570"/>
        <v>1</v>
      </c>
      <c r="BN1598">
        <f t="shared" si="571"/>
        <v>1</v>
      </c>
      <c r="BO1598">
        <f>IF(AND(AU1598&gt;'County Avg'!$E$3,'Gentrification Calcs'!AW1598&gt;'County Avg'!$E$4,'Gentrification Calcs'!AY1598&gt;'County Avg'!$E$5,'Gentrification Calcs'!BA1598&gt;'County Avg'!$E$6),1,0)</f>
        <v>0</v>
      </c>
      <c r="BP1598">
        <f>IF(AND(AV1598&gt;'County Avg'!$F$3,'Gentrification Calcs'!AX1598&gt;'County Avg'!$F$4,'Gentrification Calcs'!AZ1598&gt;'County Avg'!$F$5,'Gentrification Calcs'!BB1598&gt;'County Avg'!$F$6),1,0)</f>
        <v>0</v>
      </c>
      <c r="BQ1598">
        <f t="shared" si="572"/>
        <v>0</v>
      </c>
      <c r="BR1598">
        <f t="shared" si="573"/>
        <v>0</v>
      </c>
      <c r="BS1598">
        <f t="shared" si="574"/>
        <v>0</v>
      </c>
      <c r="BT1598">
        <f t="shared" si="575"/>
        <v>0</v>
      </c>
    </row>
    <row r="1599" spans="1:72" x14ac:dyDescent="0.25">
      <c r="A1599">
        <v>6037533701</v>
      </c>
      <c r="B1599">
        <v>2790.18748012383</v>
      </c>
      <c r="C1599">
        <v>3877</v>
      </c>
      <c r="D1599">
        <v>3914</v>
      </c>
      <c r="E1599">
        <v>657.74548340000001</v>
      </c>
      <c r="F1599">
        <v>965</v>
      </c>
      <c r="G1599">
        <v>934</v>
      </c>
      <c r="H1599">
        <v>497.90992702005417</v>
      </c>
      <c r="I1599">
        <v>557.779</v>
      </c>
      <c r="J1599">
        <v>521.76139999999998</v>
      </c>
      <c r="K1599">
        <v>0.75699482487705083</v>
      </c>
      <c r="L1599">
        <v>0.57800932642487046</v>
      </c>
      <c r="M1599">
        <v>0.55863104925053531</v>
      </c>
      <c r="N1599">
        <v>1287.1128590000001</v>
      </c>
      <c r="O1599">
        <v>1935</v>
      </c>
      <c r="P1599">
        <v>1933</v>
      </c>
      <c r="Q1599">
        <v>27.89706421</v>
      </c>
      <c r="R1599">
        <v>61</v>
      </c>
      <c r="S1599">
        <v>60</v>
      </c>
      <c r="T1599">
        <v>2.1674139928703796E-2</v>
      </c>
      <c r="U1599">
        <v>3.1524547803617568E-2</v>
      </c>
      <c r="V1599">
        <v>3.1039834454216243E-2</v>
      </c>
      <c r="W1599">
        <v>476.8955078125</v>
      </c>
      <c r="X1599">
        <v>705</v>
      </c>
      <c r="Y1599">
        <v>738</v>
      </c>
      <c r="Z1599">
        <v>660.63134765625</v>
      </c>
      <c r="AA1599">
        <v>967</v>
      </c>
      <c r="AB1599">
        <v>934</v>
      </c>
      <c r="AC1599">
        <v>0.72187841146866938</v>
      </c>
      <c r="AD1599">
        <v>0.72905894519131331</v>
      </c>
      <c r="AE1599">
        <v>0.79014989293361881</v>
      </c>
      <c r="AF1599">
        <v>166.90140589604701</v>
      </c>
      <c r="AG1599">
        <v>145</v>
      </c>
      <c r="AH1599">
        <v>116</v>
      </c>
      <c r="AI1599">
        <v>5.9817272883985501E-2</v>
      </c>
      <c r="AJ1599">
        <v>3.7400051586278051E-2</v>
      </c>
      <c r="AK1599">
        <v>2.9637199795605518E-2</v>
      </c>
      <c r="AL1599">
        <f t="shared" si="567"/>
        <v>0.94018272711601447</v>
      </c>
      <c r="AM1599">
        <f t="shared" si="567"/>
        <v>0.96259994841372198</v>
      </c>
      <c r="AN1599">
        <f t="shared" si="567"/>
        <v>0.97036280020439447</v>
      </c>
      <c r="AO1599">
        <v>41541.750795334039</v>
      </c>
      <c r="AP1599">
        <v>44797.34491213732</v>
      </c>
      <c r="AQ1599">
        <v>38182</v>
      </c>
      <c r="AR1599">
        <v>938.18333333333339</v>
      </c>
      <c r="AS1599">
        <v>796.74535389482014</v>
      </c>
      <c r="AT1599">
        <v>1005</v>
      </c>
      <c r="AU1599">
        <f t="shared" si="553"/>
        <v>-2.241722129770745E-2</v>
      </c>
      <c r="AV1599">
        <f t="shared" si="554"/>
        <v>-7.7628517906725321E-3</v>
      </c>
      <c r="AW1599">
        <v>9.8504078749137719E-3</v>
      </c>
      <c r="AX1599">
        <v>-4.8471334940132504E-4</v>
      </c>
      <c r="AY1599" s="1">
        <f t="shared" si="555"/>
        <v>3255.5941168032805</v>
      </c>
      <c r="AZ1599" s="1">
        <f t="shared" si="556"/>
        <v>-6615.3449121373196</v>
      </c>
      <c r="BA1599" s="1">
        <f t="shared" si="568"/>
        <v>-141.43797943851325</v>
      </c>
      <c r="BB1599" s="1">
        <f t="shared" si="569"/>
        <v>208.25464610517986</v>
      </c>
      <c r="BC1599">
        <f t="shared" si="557"/>
        <v>1</v>
      </c>
      <c r="BD1599">
        <f t="shared" si="558"/>
        <v>1</v>
      </c>
      <c r="BE1599">
        <f t="shared" si="559"/>
        <v>1</v>
      </c>
      <c r="BF1599">
        <f t="shared" si="560"/>
        <v>1</v>
      </c>
      <c r="BG1599">
        <f t="shared" si="561"/>
        <v>1</v>
      </c>
      <c r="BH1599">
        <f t="shared" si="562"/>
        <v>1</v>
      </c>
      <c r="BI1599">
        <f t="shared" si="563"/>
        <v>1</v>
      </c>
      <c r="BJ1599">
        <f t="shared" si="564"/>
        <v>1</v>
      </c>
      <c r="BK1599">
        <f t="shared" si="565"/>
        <v>1</v>
      </c>
      <c r="BL1599">
        <f t="shared" si="566"/>
        <v>1</v>
      </c>
      <c r="BM1599">
        <f t="shared" si="570"/>
        <v>1</v>
      </c>
      <c r="BN1599">
        <f t="shared" si="571"/>
        <v>1</v>
      </c>
      <c r="BO1599">
        <f>IF(AND(AU1599&gt;'County Avg'!$E$3,'Gentrification Calcs'!AW1599&gt;'County Avg'!$E$4,'Gentrification Calcs'!AY1599&gt;'County Avg'!$E$5,'Gentrification Calcs'!BA1599&gt;'County Avg'!$E$6),1,0)</f>
        <v>0</v>
      </c>
      <c r="BP1599">
        <f>IF(AND(AV1599&gt;'County Avg'!$F$3,'Gentrification Calcs'!AX1599&gt;'County Avg'!$F$4,'Gentrification Calcs'!AZ1599&gt;'County Avg'!$F$5,'Gentrification Calcs'!BB1599&gt;'County Avg'!$F$6),1,0)</f>
        <v>0</v>
      </c>
      <c r="BQ1599">
        <f t="shared" si="572"/>
        <v>0</v>
      </c>
      <c r="BR1599">
        <f t="shared" si="573"/>
        <v>0</v>
      </c>
      <c r="BS1599">
        <f t="shared" si="574"/>
        <v>0</v>
      </c>
      <c r="BT1599">
        <f t="shared" si="575"/>
        <v>0</v>
      </c>
    </row>
    <row r="1600" spans="1:72" x14ac:dyDescent="0.25">
      <c r="A1600">
        <v>6037533702</v>
      </c>
      <c r="B1600">
        <v>5333.1427225464604</v>
      </c>
      <c r="C1600">
        <v>3663</v>
      </c>
      <c r="D1600">
        <v>3600</v>
      </c>
      <c r="E1600">
        <v>1259.5563870000001</v>
      </c>
      <c r="F1600">
        <v>834</v>
      </c>
      <c r="G1600">
        <v>840</v>
      </c>
      <c r="H1600">
        <v>392.6271401525741</v>
      </c>
      <c r="I1600">
        <v>497.7758</v>
      </c>
      <c r="J1600">
        <v>532.81600000000003</v>
      </c>
      <c r="K1600">
        <v>0.31171858934218089</v>
      </c>
      <c r="L1600">
        <v>0.59685347721822546</v>
      </c>
      <c r="M1600">
        <v>0.63430476190476193</v>
      </c>
      <c r="N1600">
        <v>2466.8549939999998</v>
      </c>
      <c r="O1600">
        <v>1686</v>
      </c>
      <c r="P1600">
        <v>1925</v>
      </c>
      <c r="Q1600">
        <v>54.478019830000001</v>
      </c>
      <c r="R1600">
        <v>25</v>
      </c>
      <c r="S1600">
        <v>79</v>
      </c>
      <c r="T1600">
        <v>2.2083997625520751E-2</v>
      </c>
      <c r="U1600">
        <v>1.4827995255041519E-2</v>
      </c>
      <c r="V1600">
        <v>4.1038961038961042E-2</v>
      </c>
      <c r="W1600">
        <v>910.36399173736595</v>
      </c>
      <c r="X1600">
        <v>624</v>
      </c>
      <c r="Y1600">
        <v>676</v>
      </c>
      <c r="Z1600">
        <v>1264.98816490173</v>
      </c>
      <c r="AA1600">
        <v>834</v>
      </c>
      <c r="AB1600">
        <v>840</v>
      </c>
      <c r="AC1600">
        <v>0.7196620624573884</v>
      </c>
      <c r="AD1600">
        <v>0.74820143884892087</v>
      </c>
      <c r="AE1600">
        <v>0.80476190476190479</v>
      </c>
      <c r="AF1600">
        <v>320.30965628570198</v>
      </c>
      <c r="AG1600">
        <v>82</v>
      </c>
      <c r="AH1600">
        <v>26</v>
      </c>
      <c r="AI1600">
        <v>6.0060207076693614E-2</v>
      </c>
      <c r="AJ1600">
        <v>2.2386022386022386E-2</v>
      </c>
      <c r="AK1600">
        <v>7.2222222222222219E-3</v>
      </c>
      <c r="AL1600">
        <f t="shared" si="567"/>
        <v>0.93993979292330643</v>
      </c>
      <c r="AM1600">
        <f t="shared" si="567"/>
        <v>0.97761397761397761</v>
      </c>
      <c r="AN1600">
        <f t="shared" si="567"/>
        <v>0.99277777777777776</v>
      </c>
      <c r="AO1600">
        <v>41554.448038176037</v>
      </c>
      <c r="AP1600">
        <v>42700.287290559878</v>
      </c>
      <c r="AQ1600">
        <v>37287</v>
      </c>
      <c r="AR1600">
        <v>938.18333333333339</v>
      </c>
      <c r="AS1600">
        <v>887.37682878608155</v>
      </c>
      <c r="AT1600">
        <v>1069</v>
      </c>
      <c r="AU1600">
        <f t="shared" si="553"/>
        <v>-3.7674184690671228E-2</v>
      </c>
      <c r="AV1600">
        <f t="shared" si="554"/>
        <v>-1.5163800163800164E-2</v>
      </c>
      <c r="AW1600">
        <v>-7.2560023704792316E-3</v>
      </c>
      <c r="AX1600">
        <v>2.6210965783919522E-2</v>
      </c>
      <c r="AY1600" s="1">
        <f t="shared" si="555"/>
        <v>1145.8392523838411</v>
      </c>
      <c r="AZ1600" s="1">
        <f t="shared" si="556"/>
        <v>-5413.2872905598779</v>
      </c>
      <c r="BA1600" s="1">
        <f t="shared" si="568"/>
        <v>-50.806504547251848</v>
      </c>
      <c r="BB1600" s="1">
        <f t="shared" si="569"/>
        <v>181.62317121391845</v>
      </c>
      <c r="BC1600">
        <f t="shared" si="557"/>
        <v>1</v>
      </c>
      <c r="BD1600">
        <f t="shared" si="558"/>
        <v>1</v>
      </c>
      <c r="BE1600">
        <f t="shared" si="559"/>
        <v>0</v>
      </c>
      <c r="BF1600">
        <f t="shared" si="560"/>
        <v>1</v>
      </c>
      <c r="BG1600">
        <f t="shared" si="561"/>
        <v>1</v>
      </c>
      <c r="BH1600">
        <f t="shared" si="562"/>
        <v>1</v>
      </c>
      <c r="BI1600">
        <f t="shared" si="563"/>
        <v>1</v>
      </c>
      <c r="BJ1600">
        <f t="shared" si="564"/>
        <v>1</v>
      </c>
      <c r="BK1600">
        <f t="shared" si="565"/>
        <v>1</v>
      </c>
      <c r="BL1600">
        <f t="shared" si="566"/>
        <v>1</v>
      </c>
      <c r="BM1600">
        <f t="shared" si="570"/>
        <v>1</v>
      </c>
      <c r="BN1600">
        <f t="shared" si="571"/>
        <v>1</v>
      </c>
      <c r="BO1600">
        <f>IF(AND(AU1600&gt;'County Avg'!$E$3,'Gentrification Calcs'!AW1600&gt;'County Avg'!$E$4,'Gentrification Calcs'!AY1600&gt;'County Avg'!$E$5,'Gentrification Calcs'!BA1600&gt;'County Avg'!$E$6),1,0)</f>
        <v>0</v>
      </c>
      <c r="BP1600">
        <f>IF(AND(AV1600&gt;'County Avg'!$F$3,'Gentrification Calcs'!AX1600&gt;'County Avg'!$F$4,'Gentrification Calcs'!AZ1600&gt;'County Avg'!$F$5,'Gentrification Calcs'!BB1600&gt;'County Avg'!$F$6),1,0)</f>
        <v>0</v>
      </c>
      <c r="BQ1600">
        <f t="shared" si="572"/>
        <v>0</v>
      </c>
      <c r="BR1600">
        <f t="shared" si="573"/>
        <v>0</v>
      </c>
      <c r="BS1600">
        <f t="shared" si="574"/>
        <v>0</v>
      </c>
      <c r="BT1600">
        <f t="shared" si="575"/>
        <v>0</v>
      </c>
    </row>
    <row r="1601" spans="1:72" x14ac:dyDescent="0.25">
      <c r="A1601">
        <v>6037533703</v>
      </c>
      <c r="B1601">
        <v>6063.3861907110904</v>
      </c>
      <c r="C1601">
        <v>4213</v>
      </c>
      <c r="D1601">
        <v>4183</v>
      </c>
      <c r="E1601">
        <v>1657.771755</v>
      </c>
      <c r="F1601">
        <v>961</v>
      </c>
      <c r="G1601">
        <v>970</v>
      </c>
      <c r="H1601">
        <v>750.34486039176147</v>
      </c>
      <c r="I1601">
        <v>532.01599999999996</v>
      </c>
      <c r="J1601">
        <v>578.12339999999995</v>
      </c>
      <c r="K1601">
        <v>0.45262253873529257</v>
      </c>
      <c r="L1601">
        <v>0.55360665972944845</v>
      </c>
      <c r="M1601">
        <v>0.59600350515463907</v>
      </c>
      <c r="N1601">
        <v>3203.3979840000002</v>
      </c>
      <c r="O1601">
        <v>2009</v>
      </c>
      <c r="P1601">
        <v>2226</v>
      </c>
      <c r="Q1601">
        <v>130.16867830000001</v>
      </c>
      <c r="R1601">
        <v>29</v>
      </c>
      <c r="S1601">
        <v>88</v>
      </c>
      <c r="T1601">
        <v>4.0634563344970877E-2</v>
      </c>
      <c r="U1601">
        <v>1.4435042309606769E-2</v>
      </c>
      <c r="V1601">
        <v>3.9532794249775384E-2</v>
      </c>
      <c r="W1601">
        <v>1067.82154464722</v>
      </c>
      <c r="X1601">
        <v>665</v>
      </c>
      <c r="Y1601">
        <v>706</v>
      </c>
      <c r="Z1601">
        <v>1666.253074646</v>
      </c>
      <c r="AA1601">
        <v>953</v>
      </c>
      <c r="AB1601">
        <v>970</v>
      </c>
      <c r="AC1601">
        <v>0.64085195754197277</v>
      </c>
      <c r="AD1601">
        <v>0.69779643231899269</v>
      </c>
      <c r="AE1601">
        <v>0.72783505154639172</v>
      </c>
      <c r="AF1601">
        <v>948.53712200045698</v>
      </c>
      <c r="AG1601">
        <v>102</v>
      </c>
      <c r="AH1601">
        <v>98</v>
      </c>
      <c r="AI1601">
        <v>0.15643686418219324</v>
      </c>
      <c r="AJ1601">
        <v>2.4210776169000713E-2</v>
      </c>
      <c r="AK1601">
        <v>2.3428161606502511E-2</v>
      </c>
      <c r="AL1601">
        <f t="shared" si="567"/>
        <v>0.84356313581780673</v>
      </c>
      <c r="AM1601">
        <f t="shared" si="567"/>
        <v>0.97578922383099931</v>
      </c>
      <c r="AN1601">
        <f t="shared" si="567"/>
        <v>0.97657183839349748</v>
      </c>
      <c r="AO1601">
        <v>41710.442735949102</v>
      </c>
      <c r="AP1601">
        <v>42536.716796076835</v>
      </c>
      <c r="AQ1601">
        <v>36953</v>
      </c>
      <c r="AR1601">
        <v>939.91111111111115</v>
      </c>
      <c r="AS1601">
        <v>819.74139976275217</v>
      </c>
      <c r="AT1601">
        <v>1070</v>
      </c>
      <c r="AU1601">
        <f t="shared" si="553"/>
        <v>-0.13222608801319252</v>
      </c>
      <c r="AV1601">
        <f t="shared" si="554"/>
        <v>-7.8261456249820172E-4</v>
      </c>
      <c r="AW1601">
        <v>-2.6199521035364107E-2</v>
      </c>
      <c r="AX1601">
        <v>2.5097751940168615E-2</v>
      </c>
      <c r="AY1601" s="1">
        <f t="shared" si="555"/>
        <v>826.27406012773281</v>
      </c>
      <c r="AZ1601" s="1">
        <f t="shared" si="556"/>
        <v>-5583.7167960768347</v>
      </c>
      <c r="BA1601" s="1">
        <f t="shared" si="568"/>
        <v>-120.16971134835899</v>
      </c>
      <c r="BB1601" s="1">
        <f t="shared" si="569"/>
        <v>250.25860023724783</v>
      </c>
      <c r="BC1601">
        <f t="shared" si="557"/>
        <v>1</v>
      </c>
      <c r="BD1601">
        <f t="shared" si="558"/>
        <v>1</v>
      </c>
      <c r="BE1601">
        <f t="shared" si="559"/>
        <v>1</v>
      </c>
      <c r="BF1601">
        <f t="shared" si="560"/>
        <v>1</v>
      </c>
      <c r="BG1601">
        <f t="shared" si="561"/>
        <v>1</v>
      </c>
      <c r="BH1601">
        <f t="shared" si="562"/>
        <v>1</v>
      </c>
      <c r="BI1601">
        <f t="shared" si="563"/>
        <v>1</v>
      </c>
      <c r="BJ1601">
        <f t="shared" si="564"/>
        <v>1</v>
      </c>
      <c r="BK1601">
        <f t="shared" si="565"/>
        <v>1</v>
      </c>
      <c r="BL1601">
        <f t="shared" si="566"/>
        <v>1</v>
      </c>
      <c r="BM1601">
        <f t="shared" si="570"/>
        <v>1</v>
      </c>
      <c r="BN1601">
        <f t="shared" si="571"/>
        <v>1</v>
      </c>
      <c r="BO1601">
        <f>IF(AND(AU1601&gt;'County Avg'!$E$3,'Gentrification Calcs'!AW1601&gt;'County Avg'!$E$4,'Gentrification Calcs'!AY1601&gt;'County Avg'!$E$5,'Gentrification Calcs'!BA1601&gt;'County Avg'!$E$6),1,0)</f>
        <v>0</v>
      </c>
      <c r="BP1601">
        <f>IF(AND(AV1601&gt;'County Avg'!$F$3,'Gentrification Calcs'!AX1601&gt;'County Avg'!$F$4,'Gentrification Calcs'!AZ1601&gt;'County Avg'!$F$5,'Gentrification Calcs'!BB1601&gt;'County Avg'!$F$6),1,0)</f>
        <v>0</v>
      </c>
      <c r="BQ1601">
        <f t="shared" si="572"/>
        <v>0</v>
      </c>
      <c r="BR1601">
        <f t="shared" si="573"/>
        <v>0</v>
      </c>
      <c r="BS1601">
        <f t="shared" si="574"/>
        <v>0</v>
      </c>
      <c r="BT1601">
        <f t="shared" si="575"/>
        <v>0</v>
      </c>
    </row>
    <row r="1602" spans="1:72" x14ac:dyDescent="0.25">
      <c r="A1602">
        <v>6037533803</v>
      </c>
      <c r="B1602">
        <v>3894.8481471432401</v>
      </c>
      <c r="C1602">
        <v>6586.5775546207997</v>
      </c>
      <c r="D1602">
        <v>6133</v>
      </c>
      <c r="E1602">
        <v>1073.3393550000001</v>
      </c>
      <c r="F1602">
        <v>1620.8500710000001</v>
      </c>
      <c r="G1602">
        <v>1616</v>
      </c>
      <c r="H1602">
        <v>1003.176744366657</v>
      </c>
      <c r="I1602">
        <v>843.91874021518538</v>
      </c>
      <c r="J1602">
        <v>1026.1032</v>
      </c>
      <c r="K1602">
        <v>0.9346314748392478</v>
      </c>
      <c r="L1602">
        <v>0.52066428309098389</v>
      </c>
      <c r="M1602">
        <v>0.63496485148514847</v>
      </c>
      <c r="N1602">
        <v>2071.2094870000001</v>
      </c>
      <c r="O1602">
        <v>3492.2233430000001</v>
      </c>
      <c r="P1602">
        <v>3603</v>
      </c>
      <c r="Q1602">
        <v>85.052558899999994</v>
      </c>
      <c r="R1602">
        <v>100.9348693</v>
      </c>
      <c r="S1602">
        <v>215</v>
      </c>
      <c r="T1602">
        <v>4.1064199171467003E-2</v>
      </c>
      <c r="U1602">
        <v>2.8902753170789969E-2</v>
      </c>
      <c r="V1602">
        <v>5.9672495142936439E-2</v>
      </c>
      <c r="W1602">
        <v>684.01422119140602</v>
      </c>
      <c r="X1602">
        <v>1084.62181091309</v>
      </c>
      <c r="Y1602">
        <v>1128</v>
      </c>
      <c r="Z1602">
        <v>1078.9296875</v>
      </c>
      <c r="AA1602">
        <v>1621.56190109253</v>
      </c>
      <c r="AB1602">
        <v>1616</v>
      </c>
      <c r="AC1602">
        <v>0.63397478919719319</v>
      </c>
      <c r="AD1602">
        <v>0.66887474982134465</v>
      </c>
      <c r="AE1602">
        <v>0.69801980198019797</v>
      </c>
      <c r="AF1602">
        <v>622.12153098720103</v>
      </c>
      <c r="AG1602">
        <v>438.72227287292498</v>
      </c>
      <c r="AH1602">
        <v>287</v>
      </c>
      <c r="AI1602">
        <v>0.15972934180848858</v>
      </c>
      <c r="AJ1602">
        <v>6.6608533678486834E-2</v>
      </c>
      <c r="AK1602">
        <v>4.6796021522908855E-2</v>
      </c>
      <c r="AL1602">
        <f t="shared" si="567"/>
        <v>0.84027065819151137</v>
      </c>
      <c r="AM1602">
        <f t="shared" si="567"/>
        <v>0.93339146632151315</v>
      </c>
      <c r="AN1602">
        <f t="shared" si="567"/>
        <v>0.95320397847709115</v>
      </c>
      <c r="AO1602">
        <v>42481.346765641574</v>
      </c>
      <c r="AP1602">
        <v>44878.431140171648</v>
      </c>
      <c r="AQ1602">
        <v>32254</v>
      </c>
      <c r="AR1602">
        <v>996.92777777777781</v>
      </c>
      <c r="AS1602">
        <v>909.02016607354699</v>
      </c>
      <c r="AT1602">
        <v>992</v>
      </c>
      <c r="AU1602">
        <f t="shared" ref="AU1602:AU1665" si="576">AJ1602-AI1602</f>
        <v>-9.3120808130001745E-2</v>
      </c>
      <c r="AV1602">
        <f t="shared" ref="AV1602:AV1665" si="577">AK1602-AJ1602</f>
        <v>-1.9812512155577978E-2</v>
      </c>
      <c r="AW1602">
        <v>-1.2161446000677034E-2</v>
      </c>
      <c r="AX1602">
        <v>3.0769741972146471E-2</v>
      </c>
      <c r="AY1602" s="1">
        <f t="shared" ref="AY1602:AY1665" si="578">AP1602-AO1602</f>
        <v>2397.0843745300735</v>
      </c>
      <c r="AZ1602" s="1">
        <f t="shared" ref="AZ1602:AZ1665" si="579">AQ1602-AP1602</f>
        <v>-12624.431140171648</v>
      </c>
      <c r="BA1602" s="1">
        <f t="shared" si="568"/>
        <v>-87.907611704230817</v>
      </c>
      <c r="BB1602" s="1">
        <f t="shared" si="569"/>
        <v>82.979833926453011</v>
      </c>
      <c r="BC1602">
        <f t="shared" ref="BC1602:BC1665" si="580">IF(B1602&gt;500,1,0)</f>
        <v>1</v>
      </c>
      <c r="BD1602">
        <f t="shared" ref="BD1602:BD1665" si="581">IF(C1602&gt;500,1,0)</f>
        <v>1</v>
      </c>
      <c r="BE1602">
        <f t="shared" ref="BE1602:BE1665" si="582">IF(K1602&gt;MEDIAN(K$2:K$2348),1,0)</f>
        <v>1</v>
      </c>
      <c r="BF1602">
        <f t="shared" ref="BF1602:BF1665" si="583">IF(L1602&gt;MEDIAN(L$2:L$2348),1,0)</f>
        <v>1</v>
      </c>
      <c r="BG1602">
        <f t="shared" ref="BG1602:BG1665" si="584">IF(T1602&lt;MEDIAN(T$2:T$2348),1,0)</f>
        <v>1</v>
      </c>
      <c r="BH1602">
        <f t="shared" ref="BH1602:BH1665" si="585">IF(U1602&lt;MEDIAN(U$2:U$2348),1,0)</f>
        <v>1</v>
      </c>
      <c r="BI1602">
        <f t="shared" ref="BI1602:BI1665" si="586">IF(AC1602&gt;MEDIAN(AC$2:AC$2348),1,0)</f>
        <v>1</v>
      </c>
      <c r="BJ1602">
        <f t="shared" ref="BJ1602:BJ1665" si="587">IF(AD1602&gt;MEDIAN(AD$2:AD$2348),1,0)</f>
        <v>1</v>
      </c>
      <c r="BK1602">
        <f t="shared" ref="BK1602:BK1665" si="588">IF(AL1602&gt;MEDIAN(AL$2:AL$2348),1,0)</f>
        <v>1</v>
      </c>
      <c r="BL1602">
        <f t="shared" ref="BL1602:BL1665" si="589">IF(AM1602&gt;MEDIAN(AM$2:AM$2348),1,0)</f>
        <v>1</v>
      </c>
      <c r="BM1602">
        <f t="shared" si="570"/>
        <v>1</v>
      </c>
      <c r="BN1602">
        <f t="shared" si="571"/>
        <v>1</v>
      </c>
      <c r="BO1602">
        <f>IF(AND(AU1602&gt;'County Avg'!$E$3,'Gentrification Calcs'!AW1602&gt;'County Avg'!$E$4,'Gentrification Calcs'!AY1602&gt;'County Avg'!$E$5,'Gentrification Calcs'!BA1602&gt;'County Avg'!$E$6),1,0)</f>
        <v>0</v>
      </c>
      <c r="BP1602">
        <f>IF(AND(AV1602&gt;'County Avg'!$F$3,'Gentrification Calcs'!AX1602&gt;'County Avg'!$F$4,'Gentrification Calcs'!AZ1602&gt;'County Avg'!$F$5,'Gentrification Calcs'!BB1602&gt;'County Avg'!$F$6),1,0)</f>
        <v>0</v>
      </c>
      <c r="BQ1602">
        <f t="shared" si="572"/>
        <v>0</v>
      </c>
      <c r="BR1602">
        <f t="shared" si="573"/>
        <v>0</v>
      </c>
      <c r="BS1602">
        <f t="shared" si="574"/>
        <v>0</v>
      </c>
      <c r="BT1602">
        <f t="shared" si="575"/>
        <v>0</v>
      </c>
    </row>
    <row r="1603" spans="1:72" x14ac:dyDescent="0.25">
      <c r="A1603">
        <v>6037533804</v>
      </c>
      <c r="B1603">
        <v>3806.11788611872</v>
      </c>
      <c r="C1603">
        <v>4579</v>
      </c>
      <c r="D1603">
        <v>4115</v>
      </c>
      <c r="E1603">
        <v>969.41004620000001</v>
      </c>
      <c r="F1603">
        <v>1166</v>
      </c>
      <c r="G1603">
        <v>1238</v>
      </c>
      <c r="H1603">
        <v>649.92740854471106</v>
      </c>
      <c r="I1603">
        <v>604.01679999999999</v>
      </c>
      <c r="J1603">
        <v>871.80700000000002</v>
      </c>
      <c r="K1603">
        <v>0.67043601527791863</v>
      </c>
      <c r="L1603">
        <v>0.51802469982847343</v>
      </c>
      <c r="M1603">
        <v>0.7042059773828756</v>
      </c>
      <c r="N1603">
        <v>1885.724332</v>
      </c>
      <c r="O1603">
        <v>2392</v>
      </c>
      <c r="P1603">
        <v>2470</v>
      </c>
      <c r="Q1603">
        <v>85.482693519999998</v>
      </c>
      <c r="R1603">
        <v>161</v>
      </c>
      <c r="S1603">
        <v>175</v>
      </c>
      <c r="T1603">
        <v>4.5331489905174535E-2</v>
      </c>
      <c r="U1603">
        <v>6.7307692307692304E-2</v>
      </c>
      <c r="V1603">
        <v>7.08502024291498E-2</v>
      </c>
      <c r="W1603">
        <v>675.083686113358</v>
      </c>
      <c r="X1603">
        <v>718</v>
      </c>
      <c r="Y1603">
        <v>784</v>
      </c>
      <c r="Z1603">
        <v>986.49394953250896</v>
      </c>
      <c r="AA1603">
        <v>1167</v>
      </c>
      <c r="AB1603">
        <v>1238</v>
      </c>
      <c r="AC1603">
        <v>0.68432623072171339</v>
      </c>
      <c r="AD1603">
        <v>0.6152527849185947</v>
      </c>
      <c r="AE1603">
        <v>0.63327948303715675</v>
      </c>
      <c r="AF1603">
        <v>485.35333100043698</v>
      </c>
      <c r="AG1603">
        <v>264</v>
      </c>
      <c r="AH1603">
        <v>266</v>
      </c>
      <c r="AI1603">
        <v>0.12751925860482868</v>
      </c>
      <c r="AJ1603">
        <v>5.7654509718279102E-2</v>
      </c>
      <c r="AK1603">
        <v>6.4641555285540706E-2</v>
      </c>
      <c r="AL1603">
        <f t="shared" ref="AL1603:AN1666" si="590">IFERROR(1-AF1603/B1603,"")</f>
        <v>0.87248074139517129</v>
      </c>
      <c r="AM1603">
        <f t="shared" si="590"/>
        <v>0.94234549028172088</v>
      </c>
      <c r="AN1603">
        <f t="shared" si="590"/>
        <v>0.93535844471445928</v>
      </c>
      <c r="AO1603">
        <v>42492.230116648992</v>
      </c>
      <c r="AP1603">
        <v>45202.776052308953</v>
      </c>
      <c r="AQ1603">
        <v>36797</v>
      </c>
      <c r="AR1603">
        <v>995.2</v>
      </c>
      <c r="AS1603">
        <v>909.02016607354699</v>
      </c>
      <c r="AT1603">
        <v>951</v>
      </c>
      <c r="AU1603">
        <f t="shared" si="576"/>
        <v>-6.9864748886549588E-2</v>
      </c>
      <c r="AV1603">
        <f t="shared" si="577"/>
        <v>6.987045567261603E-3</v>
      </c>
      <c r="AW1603">
        <v>2.1976202402517769E-2</v>
      </c>
      <c r="AX1603">
        <v>3.5425101214574956E-3</v>
      </c>
      <c r="AY1603" s="1">
        <f t="shared" si="578"/>
        <v>2710.5459356599604</v>
      </c>
      <c r="AZ1603" s="1">
        <f t="shared" si="579"/>
        <v>-8405.7760523089528</v>
      </c>
      <c r="BA1603" s="1">
        <f t="shared" ref="BA1603:BA1666" si="591">AS1603-AR1603</f>
        <v>-86.179833926453057</v>
      </c>
      <c r="BB1603" s="1">
        <f t="shared" ref="BB1603:BB1666" si="592">AT1603-AS1603</f>
        <v>41.979833926453011</v>
      </c>
      <c r="BC1603">
        <f t="shared" si="580"/>
        <v>1</v>
      </c>
      <c r="BD1603">
        <f t="shared" si="581"/>
        <v>1</v>
      </c>
      <c r="BE1603">
        <f t="shared" si="582"/>
        <v>1</v>
      </c>
      <c r="BF1603">
        <f t="shared" si="583"/>
        <v>1</v>
      </c>
      <c r="BG1603">
        <f t="shared" si="584"/>
        <v>1</v>
      </c>
      <c r="BH1603">
        <f t="shared" si="585"/>
        <v>1</v>
      </c>
      <c r="BI1603">
        <f t="shared" si="586"/>
        <v>1</v>
      </c>
      <c r="BJ1603">
        <f t="shared" si="587"/>
        <v>1</v>
      </c>
      <c r="BK1603">
        <f t="shared" si="588"/>
        <v>1</v>
      </c>
      <c r="BL1603">
        <f t="shared" si="589"/>
        <v>1</v>
      </c>
      <c r="BM1603">
        <f t="shared" ref="BM1603:BM1666" si="593">IF(AND(SUM(BE1603,BG1603,BI1603,BK1603)&gt;2,BC1603=1),1,0)</f>
        <v>1</v>
      </c>
      <c r="BN1603">
        <f t="shared" ref="BN1603:BN1666" si="594">IF(AND(SUM(BF1603,BH1603,BJ1603,BL1603)&gt;2,BD1603=1),1,0)</f>
        <v>1</v>
      </c>
      <c r="BO1603">
        <f>IF(AND(AU1603&gt;'County Avg'!$E$3,'Gentrification Calcs'!AW1603&gt;'County Avg'!$E$4,'Gentrification Calcs'!AY1603&gt;'County Avg'!$E$5,'Gentrification Calcs'!BA1603&gt;'County Avg'!$E$6),1,0)</f>
        <v>0</v>
      </c>
      <c r="BP1603">
        <f>IF(AND(AV1603&gt;'County Avg'!$F$3,'Gentrification Calcs'!AX1603&gt;'County Avg'!$F$4,'Gentrification Calcs'!AZ1603&gt;'County Avg'!$F$5,'Gentrification Calcs'!BB1603&gt;'County Avg'!$F$6),1,0)</f>
        <v>0</v>
      </c>
      <c r="BQ1603">
        <f t="shared" ref="BQ1603:BQ1666" si="595">IF(AND(BM1603=1,BO1603=1),1,0)</f>
        <v>0</v>
      </c>
      <c r="BR1603">
        <f t="shared" ref="BR1603:BR1666" si="596">IF(AND(BN1603=1,BP1603=1),1,0)</f>
        <v>0</v>
      </c>
      <c r="BS1603">
        <f t="shared" ref="BS1603:BS1666" si="597">IF(OR(BQ1603=1,BR1603=1),1,0)</f>
        <v>0</v>
      </c>
      <c r="BT1603">
        <f t="shared" ref="BT1603:BT1666" si="598">IF(BQ1603+BR1603&gt;1,1,0)</f>
        <v>0</v>
      </c>
    </row>
    <row r="1604" spans="1:72" x14ac:dyDescent="0.25">
      <c r="A1604">
        <v>6037533805</v>
      </c>
      <c r="B1604">
        <v>4494.4993520723401</v>
      </c>
      <c r="C1604">
        <v>3759.0000228583799</v>
      </c>
      <c r="D1604">
        <v>3995</v>
      </c>
      <c r="E1604">
        <v>1132.299364</v>
      </c>
      <c r="F1604">
        <v>899.23229979999996</v>
      </c>
      <c r="G1604">
        <v>938</v>
      </c>
      <c r="H1604">
        <v>567.1519946330792</v>
      </c>
      <c r="I1604">
        <v>545.87828231129095</v>
      </c>
      <c r="J1604">
        <v>507.5804</v>
      </c>
      <c r="K1604">
        <v>0.50088520109164281</v>
      </c>
      <c r="L1604">
        <v>0.60704923792517329</v>
      </c>
      <c r="M1604">
        <v>0.54113049040511729</v>
      </c>
      <c r="N1604">
        <v>2207.9097240000001</v>
      </c>
      <c r="O1604">
        <v>1901.125366</v>
      </c>
      <c r="P1604">
        <v>2356</v>
      </c>
      <c r="Q1604">
        <v>96.532341630000005</v>
      </c>
      <c r="R1604">
        <v>59.410167690000002</v>
      </c>
      <c r="S1604">
        <v>150</v>
      </c>
      <c r="T1604">
        <v>4.3721145199322471E-2</v>
      </c>
      <c r="U1604">
        <v>3.1250000001315011E-2</v>
      </c>
      <c r="V1604">
        <v>6.3667232597623094E-2</v>
      </c>
      <c r="W1604">
        <v>798.38354015350296</v>
      </c>
      <c r="X1604">
        <v>604.08258056640602</v>
      </c>
      <c r="Y1604">
        <v>624</v>
      </c>
      <c r="Z1604">
        <v>1150.8699121475199</v>
      </c>
      <c r="AA1604">
        <v>902.083984375</v>
      </c>
      <c r="AB1604">
        <v>938</v>
      </c>
      <c r="AC1604">
        <v>0.69372179403293421</v>
      </c>
      <c r="AD1604">
        <v>0.6696522619065659</v>
      </c>
      <c r="AE1604">
        <v>0.6652452025586354</v>
      </c>
      <c r="AF1604">
        <v>557.80421370170598</v>
      </c>
      <c r="AG1604">
        <v>219.57997131347699</v>
      </c>
      <c r="AH1604">
        <v>173</v>
      </c>
      <c r="AI1604">
        <v>0.1241081976003649</v>
      </c>
      <c r="AJ1604">
        <v>5.8414463947384136E-2</v>
      </c>
      <c r="AK1604">
        <v>4.3304130162703382E-2</v>
      </c>
      <c r="AL1604">
        <f t="shared" si="590"/>
        <v>0.87589180239963516</v>
      </c>
      <c r="AM1604">
        <f t="shared" si="590"/>
        <v>0.94158553605261586</v>
      </c>
      <c r="AN1604">
        <f t="shared" si="590"/>
        <v>0.9566958698372966</v>
      </c>
      <c r="AO1604">
        <v>44317.005302226935</v>
      </c>
      <c r="AP1604">
        <v>39844.094809971401</v>
      </c>
      <c r="AQ1604">
        <v>37115</v>
      </c>
      <c r="AR1604">
        <v>941.63888888888891</v>
      </c>
      <c r="AS1604">
        <v>849.50098853301711</v>
      </c>
      <c r="AT1604">
        <v>1116</v>
      </c>
      <c r="AU1604">
        <f t="shared" si="576"/>
        <v>-6.5693733652980757E-2</v>
      </c>
      <c r="AV1604">
        <f t="shared" si="577"/>
        <v>-1.5110333784680754E-2</v>
      </c>
      <c r="AW1604">
        <v>-1.2471145198007461E-2</v>
      </c>
      <c r="AX1604">
        <v>3.2417232596308083E-2</v>
      </c>
      <c r="AY1604" s="1">
        <f t="shared" si="578"/>
        <v>-4472.9104922555343</v>
      </c>
      <c r="AZ1604" s="1">
        <f t="shared" si="579"/>
        <v>-2729.0948099714005</v>
      </c>
      <c r="BA1604" s="1">
        <f t="shared" si="591"/>
        <v>-92.137900355871807</v>
      </c>
      <c r="BB1604" s="1">
        <f t="shared" si="592"/>
        <v>266.49901146698289</v>
      </c>
      <c r="BC1604">
        <f t="shared" si="580"/>
        <v>1</v>
      </c>
      <c r="BD1604">
        <f t="shared" si="581"/>
        <v>1</v>
      </c>
      <c r="BE1604">
        <f t="shared" si="582"/>
        <v>1</v>
      </c>
      <c r="BF1604">
        <f t="shared" si="583"/>
        <v>1</v>
      </c>
      <c r="BG1604">
        <f t="shared" si="584"/>
        <v>1</v>
      </c>
      <c r="BH1604">
        <f t="shared" si="585"/>
        <v>1</v>
      </c>
      <c r="BI1604">
        <f t="shared" si="586"/>
        <v>1</v>
      </c>
      <c r="BJ1604">
        <f t="shared" si="587"/>
        <v>1</v>
      </c>
      <c r="BK1604">
        <f t="shared" si="588"/>
        <v>1</v>
      </c>
      <c r="BL1604">
        <f t="shared" si="589"/>
        <v>1</v>
      </c>
      <c r="BM1604">
        <f t="shared" si="593"/>
        <v>1</v>
      </c>
      <c r="BN1604">
        <f t="shared" si="594"/>
        <v>1</v>
      </c>
      <c r="BO1604">
        <f>IF(AND(AU1604&gt;'County Avg'!$E$3,'Gentrification Calcs'!AW1604&gt;'County Avg'!$E$4,'Gentrification Calcs'!AY1604&gt;'County Avg'!$E$5,'Gentrification Calcs'!BA1604&gt;'County Avg'!$E$6),1,0)</f>
        <v>0</v>
      </c>
      <c r="BP1604">
        <f>IF(AND(AV1604&gt;'County Avg'!$F$3,'Gentrification Calcs'!AX1604&gt;'County Avg'!$F$4,'Gentrification Calcs'!AZ1604&gt;'County Avg'!$F$5,'Gentrification Calcs'!BB1604&gt;'County Avg'!$F$6),1,0)</f>
        <v>0</v>
      </c>
      <c r="BQ1604">
        <f t="shared" si="595"/>
        <v>0</v>
      </c>
      <c r="BR1604">
        <f t="shared" si="596"/>
        <v>0</v>
      </c>
      <c r="BS1604">
        <f t="shared" si="597"/>
        <v>0</v>
      </c>
      <c r="BT1604">
        <f t="shared" si="598"/>
        <v>0</v>
      </c>
    </row>
    <row r="1605" spans="1:72" x14ac:dyDescent="0.25">
      <c r="A1605">
        <v>6037533806</v>
      </c>
      <c r="B1605">
        <v>4989.2225075836704</v>
      </c>
      <c r="C1605">
        <v>4429.7652167901397</v>
      </c>
      <c r="D1605">
        <v>4018</v>
      </c>
      <c r="E1605">
        <v>1093.7604249999999</v>
      </c>
      <c r="F1605">
        <v>1051.7542060000001</v>
      </c>
      <c r="G1605">
        <v>1025</v>
      </c>
      <c r="H1605">
        <v>663.54840465637471</v>
      </c>
      <c r="I1605">
        <v>635.24352149064998</v>
      </c>
      <c r="J1605">
        <v>602.70680000000004</v>
      </c>
      <c r="K1605">
        <v>0.60666704471079647</v>
      </c>
      <c r="L1605">
        <v>0.60398476931847889</v>
      </c>
      <c r="M1605">
        <v>0.58800663414634147</v>
      </c>
      <c r="N1605">
        <v>2198.346442</v>
      </c>
      <c r="O1605">
        <v>2225.1332379999999</v>
      </c>
      <c r="P1605">
        <v>2104</v>
      </c>
      <c r="Q1605">
        <v>7.876925902</v>
      </c>
      <c r="R1605">
        <v>68.933543920000005</v>
      </c>
      <c r="S1605">
        <v>93</v>
      </c>
      <c r="T1605">
        <v>3.5831139949141829E-3</v>
      </c>
      <c r="U1605">
        <v>3.0979512931081393E-2</v>
      </c>
      <c r="V1605">
        <v>4.4201520912547532E-2</v>
      </c>
      <c r="W1605">
        <v>848.82615078985702</v>
      </c>
      <c r="X1605">
        <v>714.66514205932594</v>
      </c>
      <c r="Y1605">
        <v>756</v>
      </c>
      <c r="Z1605">
        <v>1094.7438328042599</v>
      </c>
      <c r="AA1605">
        <v>1054.1146907806401</v>
      </c>
      <c r="AB1605">
        <v>1025</v>
      </c>
      <c r="AC1605">
        <v>0.77536509031115686</v>
      </c>
      <c r="AD1605">
        <v>0.67797664552997572</v>
      </c>
      <c r="AE1605">
        <v>0.73756097560975609</v>
      </c>
      <c r="AF1605">
        <v>477.52510653981102</v>
      </c>
      <c r="AG1605">
        <v>254.18429923057599</v>
      </c>
      <c r="AH1605">
        <v>175</v>
      </c>
      <c r="AI1605">
        <v>9.5711326927986853E-2</v>
      </c>
      <c r="AJ1605">
        <v>5.7380986754589434E-2</v>
      </c>
      <c r="AK1605">
        <v>4.3554006968641118E-2</v>
      </c>
      <c r="AL1605">
        <f t="shared" si="590"/>
        <v>0.9042886730720131</v>
      </c>
      <c r="AM1605">
        <f t="shared" si="590"/>
        <v>0.94261901324541053</v>
      </c>
      <c r="AN1605">
        <f t="shared" si="590"/>
        <v>0.95644599303135891</v>
      </c>
      <c r="AO1605">
        <v>44197.288441145283</v>
      </c>
      <c r="AP1605">
        <v>40045.412341642834</v>
      </c>
      <c r="AQ1605">
        <v>29283</v>
      </c>
      <c r="AR1605">
        <v>948.55000000000007</v>
      </c>
      <c r="AS1605">
        <v>852.20640569395027</v>
      </c>
      <c r="AT1605">
        <v>1018</v>
      </c>
      <c r="AU1605">
        <f t="shared" si="576"/>
        <v>-3.8330340173397419E-2</v>
      </c>
      <c r="AV1605">
        <f t="shared" si="577"/>
        <v>-1.3826979785948317E-2</v>
      </c>
      <c r="AW1605">
        <v>2.7396398936167209E-2</v>
      </c>
      <c r="AX1605">
        <v>1.3222007981466138E-2</v>
      </c>
      <c r="AY1605" s="1">
        <f t="shared" si="578"/>
        <v>-4151.8760995024495</v>
      </c>
      <c r="AZ1605" s="1">
        <f t="shared" si="579"/>
        <v>-10762.412341642834</v>
      </c>
      <c r="BA1605" s="1">
        <f t="shared" si="591"/>
        <v>-96.343594306049795</v>
      </c>
      <c r="BB1605" s="1">
        <f t="shared" si="592"/>
        <v>165.79359430604973</v>
      </c>
      <c r="BC1605">
        <f t="shared" si="580"/>
        <v>1</v>
      </c>
      <c r="BD1605">
        <f t="shared" si="581"/>
        <v>1</v>
      </c>
      <c r="BE1605">
        <f t="shared" si="582"/>
        <v>1</v>
      </c>
      <c r="BF1605">
        <f t="shared" si="583"/>
        <v>1</v>
      </c>
      <c r="BG1605">
        <f t="shared" si="584"/>
        <v>1</v>
      </c>
      <c r="BH1605">
        <f t="shared" si="585"/>
        <v>1</v>
      </c>
      <c r="BI1605">
        <f t="shared" si="586"/>
        <v>1</v>
      </c>
      <c r="BJ1605">
        <f t="shared" si="587"/>
        <v>1</v>
      </c>
      <c r="BK1605">
        <f t="shared" si="588"/>
        <v>1</v>
      </c>
      <c r="BL1605">
        <f t="shared" si="589"/>
        <v>1</v>
      </c>
      <c r="BM1605">
        <f t="shared" si="593"/>
        <v>1</v>
      </c>
      <c r="BN1605">
        <f t="shared" si="594"/>
        <v>1</v>
      </c>
      <c r="BO1605">
        <f>IF(AND(AU1605&gt;'County Avg'!$E$3,'Gentrification Calcs'!AW1605&gt;'County Avg'!$E$4,'Gentrification Calcs'!AY1605&gt;'County Avg'!$E$5,'Gentrification Calcs'!BA1605&gt;'County Avg'!$E$6),1,0)</f>
        <v>1</v>
      </c>
      <c r="BP1605">
        <f>IF(AND(AV1605&gt;'County Avg'!$F$3,'Gentrification Calcs'!AX1605&gt;'County Avg'!$F$4,'Gentrification Calcs'!AZ1605&gt;'County Avg'!$F$5,'Gentrification Calcs'!BB1605&gt;'County Avg'!$F$6),1,0)</f>
        <v>0</v>
      </c>
      <c r="BQ1605">
        <f t="shared" si="595"/>
        <v>1</v>
      </c>
      <c r="BR1605">
        <f t="shared" si="596"/>
        <v>0</v>
      </c>
      <c r="BS1605">
        <f t="shared" si="597"/>
        <v>1</v>
      </c>
      <c r="BT1605">
        <f t="shared" si="598"/>
        <v>0</v>
      </c>
    </row>
    <row r="1606" spans="1:72" x14ac:dyDescent="0.25">
      <c r="A1606">
        <v>6037533901</v>
      </c>
      <c r="B1606">
        <v>4947.1284059673499</v>
      </c>
      <c r="C1606">
        <v>6588</v>
      </c>
      <c r="D1606">
        <v>5902</v>
      </c>
      <c r="E1606">
        <v>1084.6126509999999</v>
      </c>
      <c r="F1606">
        <v>1408</v>
      </c>
      <c r="G1606">
        <v>1431</v>
      </c>
      <c r="H1606">
        <v>651.82491990741835</v>
      </c>
      <c r="I1606">
        <v>766.52279999999996</v>
      </c>
      <c r="J1606">
        <v>842.68359999999996</v>
      </c>
      <c r="K1606">
        <v>0.60097484508081622</v>
      </c>
      <c r="L1606">
        <v>0.5444053977272727</v>
      </c>
      <c r="M1606">
        <v>0.58887742837176793</v>
      </c>
      <c r="N1606">
        <v>2179.9890949999999</v>
      </c>
      <c r="O1606">
        <v>3088</v>
      </c>
      <c r="P1606">
        <v>3228</v>
      </c>
      <c r="Q1606">
        <v>7.8510364509999997</v>
      </c>
      <c r="R1606">
        <v>161</v>
      </c>
      <c r="S1606">
        <v>266</v>
      </c>
      <c r="T1606">
        <v>3.6014108827457231E-3</v>
      </c>
      <c r="U1606">
        <v>5.2137305699481863E-2</v>
      </c>
      <c r="V1606">
        <v>8.2403965303593563E-2</v>
      </c>
      <c r="W1606">
        <v>841.63737601338698</v>
      </c>
      <c r="X1606">
        <v>1083</v>
      </c>
      <c r="Y1606">
        <v>1133</v>
      </c>
      <c r="Z1606">
        <v>1085.5869670398499</v>
      </c>
      <c r="AA1606">
        <v>1410</v>
      </c>
      <c r="AB1606">
        <v>1431</v>
      </c>
      <c r="AC1606">
        <v>0.77528323530664867</v>
      </c>
      <c r="AD1606">
        <v>0.76808510638297878</v>
      </c>
      <c r="AE1606">
        <v>0.79175401816911251</v>
      </c>
      <c r="AF1606">
        <v>473.47961012584301</v>
      </c>
      <c r="AG1606">
        <v>252</v>
      </c>
      <c r="AH1606">
        <v>106</v>
      </c>
      <c r="AI1606">
        <v>9.5707968597443335E-2</v>
      </c>
      <c r="AJ1606">
        <v>3.825136612021858E-2</v>
      </c>
      <c r="AK1606">
        <v>1.7960013554727212E-2</v>
      </c>
      <c r="AL1606">
        <f t="shared" si="590"/>
        <v>0.90429203140255665</v>
      </c>
      <c r="AM1606">
        <f t="shared" si="590"/>
        <v>0.96174863387978138</v>
      </c>
      <c r="AN1606">
        <f t="shared" si="590"/>
        <v>0.98203998644527279</v>
      </c>
      <c r="AO1606">
        <v>42138.521208907747</v>
      </c>
      <c r="AP1606">
        <v>43217.561503882309</v>
      </c>
      <c r="AQ1606">
        <v>39981</v>
      </c>
      <c r="AR1606">
        <v>1067.7666666666667</v>
      </c>
      <c r="AS1606">
        <v>896.84578884934763</v>
      </c>
      <c r="AT1606">
        <v>1136</v>
      </c>
      <c r="AU1606">
        <f t="shared" si="576"/>
        <v>-5.7456602477224755E-2</v>
      </c>
      <c r="AV1606">
        <f t="shared" si="577"/>
        <v>-2.0291352565491368E-2</v>
      </c>
      <c r="AW1606">
        <v>4.853589481673614E-2</v>
      </c>
      <c r="AX1606">
        <v>3.0266659604111699E-2</v>
      </c>
      <c r="AY1606" s="1">
        <f t="shared" si="578"/>
        <v>1079.0402949745621</v>
      </c>
      <c r="AZ1606" s="1">
        <f t="shared" si="579"/>
        <v>-3236.5615038823089</v>
      </c>
      <c r="BA1606" s="1">
        <f t="shared" si="591"/>
        <v>-170.92087781731902</v>
      </c>
      <c r="BB1606" s="1">
        <f t="shared" si="592"/>
        <v>239.15421115065237</v>
      </c>
      <c r="BC1606">
        <f t="shared" si="580"/>
        <v>1</v>
      </c>
      <c r="BD1606">
        <f t="shared" si="581"/>
        <v>1</v>
      </c>
      <c r="BE1606">
        <f t="shared" si="582"/>
        <v>1</v>
      </c>
      <c r="BF1606">
        <f t="shared" si="583"/>
        <v>1</v>
      </c>
      <c r="BG1606">
        <f t="shared" si="584"/>
        <v>1</v>
      </c>
      <c r="BH1606">
        <f t="shared" si="585"/>
        <v>1</v>
      </c>
      <c r="BI1606">
        <f t="shared" si="586"/>
        <v>1</v>
      </c>
      <c r="BJ1606">
        <f t="shared" si="587"/>
        <v>1</v>
      </c>
      <c r="BK1606">
        <f t="shared" si="588"/>
        <v>1</v>
      </c>
      <c r="BL1606">
        <f t="shared" si="589"/>
        <v>1</v>
      </c>
      <c r="BM1606">
        <f t="shared" si="593"/>
        <v>1</v>
      </c>
      <c r="BN1606">
        <f t="shared" si="594"/>
        <v>1</v>
      </c>
      <c r="BO1606">
        <f>IF(AND(AU1606&gt;'County Avg'!$E$3,'Gentrification Calcs'!AW1606&gt;'County Avg'!$E$4,'Gentrification Calcs'!AY1606&gt;'County Avg'!$E$5,'Gentrification Calcs'!BA1606&gt;'County Avg'!$E$6),1,0)</f>
        <v>0</v>
      </c>
      <c r="BP1606">
        <f>IF(AND(AV1606&gt;'County Avg'!$F$3,'Gentrification Calcs'!AX1606&gt;'County Avg'!$F$4,'Gentrification Calcs'!AZ1606&gt;'County Avg'!$F$5,'Gentrification Calcs'!BB1606&gt;'County Avg'!$F$6),1,0)</f>
        <v>0</v>
      </c>
      <c r="BQ1606">
        <f t="shared" si="595"/>
        <v>0</v>
      </c>
      <c r="BR1606">
        <f t="shared" si="596"/>
        <v>0</v>
      </c>
      <c r="BS1606">
        <f t="shared" si="597"/>
        <v>0</v>
      </c>
      <c r="BT1606">
        <f t="shared" si="598"/>
        <v>0</v>
      </c>
    </row>
    <row r="1607" spans="1:72" x14ac:dyDescent="0.25">
      <c r="A1607">
        <v>6037533902</v>
      </c>
      <c r="B1607">
        <v>4454.21541835272</v>
      </c>
      <c r="C1607">
        <v>4252.4713678729304</v>
      </c>
      <c r="D1607">
        <v>3958</v>
      </c>
      <c r="E1607">
        <v>1008.004124</v>
      </c>
      <c r="F1607">
        <v>942.35578640000006</v>
      </c>
      <c r="G1607">
        <v>946</v>
      </c>
      <c r="H1607">
        <v>646.33686588930686</v>
      </c>
      <c r="I1607">
        <v>522.17671562022099</v>
      </c>
      <c r="J1607">
        <v>582.01419999999996</v>
      </c>
      <c r="K1607">
        <v>0.64120458488253851</v>
      </c>
      <c r="L1607">
        <v>0.55411843717227793</v>
      </c>
      <c r="M1607">
        <v>0.61523699788583508</v>
      </c>
      <c r="N1607">
        <v>2064.5021059999999</v>
      </c>
      <c r="O1607">
        <v>2096.8525490000002</v>
      </c>
      <c r="P1607">
        <v>2344</v>
      </c>
      <c r="Q1607">
        <v>48.533766190000001</v>
      </c>
      <c r="R1607">
        <v>68.060281380000006</v>
      </c>
      <c r="S1607">
        <v>89</v>
      </c>
      <c r="T1607">
        <v>2.3508702678940258E-2</v>
      </c>
      <c r="U1607">
        <v>3.2458305860590106E-2</v>
      </c>
      <c r="V1607">
        <v>3.7969283276450515E-2</v>
      </c>
      <c r="W1607">
        <v>691.98172565572895</v>
      </c>
      <c r="X1607">
        <v>625.23266485333397</v>
      </c>
      <c r="Y1607">
        <v>625</v>
      </c>
      <c r="Z1607">
        <v>984.28541683591902</v>
      </c>
      <c r="AA1607">
        <v>941.355030715466</v>
      </c>
      <c r="AB1607">
        <v>946</v>
      </c>
      <c r="AC1607">
        <v>0.70302954185806321</v>
      </c>
      <c r="AD1607">
        <v>0.66418369738581318</v>
      </c>
      <c r="AE1607">
        <v>0.66067653276955607</v>
      </c>
      <c r="AF1607">
        <v>512.98853609380797</v>
      </c>
      <c r="AG1607">
        <v>162.10027612000701</v>
      </c>
      <c r="AH1607">
        <v>76</v>
      </c>
      <c r="AI1607">
        <v>0.11516922463609179</v>
      </c>
      <c r="AJ1607">
        <v>3.8119075261661063E-2</v>
      </c>
      <c r="AK1607">
        <v>1.9201616978271854E-2</v>
      </c>
      <c r="AL1607">
        <f t="shared" si="590"/>
        <v>0.8848307753639082</v>
      </c>
      <c r="AM1607">
        <f t="shared" si="590"/>
        <v>0.96188092473833897</v>
      </c>
      <c r="AN1607">
        <f t="shared" si="590"/>
        <v>0.98079838302172817</v>
      </c>
      <c r="AO1607">
        <v>42142.148992576884</v>
      </c>
      <c r="AP1607">
        <v>41307.841029832452</v>
      </c>
      <c r="AQ1607">
        <v>37500</v>
      </c>
      <c r="AR1607">
        <v>1067.7666666666667</v>
      </c>
      <c r="AS1607">
        <v>891.4349545274813</v>
      </c>
      <c r="AT1607">
        <v>1140</v>
      </c>
      <c r="AU1607">
        <f t="shared" si="576"/>
        <v>-7.7050149374430721E-2</v>
      </c>
      <c r="AV1607">
        <f t="shared" si="577"/>
        <v>-1.891745828338921E-2</v>
      </c>
      <c r="AW1607">
        <v>8.9496031816498484E-3</v>
      </c>
      <c r="AX1607">
        <v>5.5109774158604088E-3</v>
      </c>
      <c r="AY1607" s="1">
        <f t="shared" si="578"/>
        <v>-834.30796274443128</v>
      </c>
      <c r="AZ1607" s="1">
        <f t="shared" si="579"/>
        <v>-3807.8410298324525</v>
      </c>
      <c r="BA1607" s="1">
        <f t="shared" si="591"/>
        <v>-176.33171213918536</v>
      </c>
      <c r="BB1607" s="1">
        <f t="shared" si="592"/>
        <v>248.5650454725187</v>
      </c>
      <c r="BC1607">
        <f t="shared" si="580"/>
        <v>1</v>
      </c>
      <c r="BD1607">
        <f t="shared" si="581"/>
        <v>1</v>
      </c>
      <c r="BE1607">
        <f t="shared" si="582"/>
        <v>1</v>
      </c>
      <c r="BF1607">
        <f t="shared" si="583"/>
        <v>1</v>
      </c>
      <c r="BG1607">
        <f t="shared" si="584"/>
        <v>1</v>
      </c>
      <c r="BH1607">
        <f t="shared" si="585"/>
        <v>1</v>
      </c>
      <c r="BI1607">
        <f t="shared" si="586"/>
        <v>1</v>
      </c>
      <c r="BJ1607">
        <f t="shared" si="587"/>
        <v>1</v>
      </c>
      <c r="BK1607">
        <f t="shared" si="588"/>
        <v>1</v>
      </c>
      <c r="BL1607">
        <f t="shared" si="589"/>
        <v>1</v>
      </c>
      <c r="BM1607">
        <f t="shared" si="593"/>
        <v>1</v>
      </c>
      <c r="BN1607">
        <f t="shared" si="594"/>
        <v>1</v>
      </c>
      <c r="BO1607">
        <f>IF(AND(AU1607&gt;'County Avg'!$E$3,'Gentrification Calcs'!AW1607&gt;'County Avg'!$E$4,'Gentrification Calcs'!AY1607&gt;'County Avg'!$E$5,'Gentrification Calcs'!BA1607&gt;'County Avg'!$E$6),1,0)</f>
        <v>0</v>
      </c>
      <c r="BP1607">
        <f>IF(AND(AV1607&gt;'County Avg'!$F$3,'Gentrification Calcs'!AX1607&gt;'County Avg'!$F$4,'Gentrification Calcs'!AZ1607&gt;'County Avg'!$F$5,'Gentrification Calcs'!BB1607&gt;'County Avg'!$F$6),1,0)</f>
        <v>0</v>
      </c>
      <c r="BQ1607">
        <f t="shared" si="595"/>
        <v>0</v>
      </c>
      <c r="BR1607">
        <f t="shared" si="596"/>
        <v>0</v>
      </c>
      <c r="BS1607">
        <f t="shared" si="597"/>
        <v>0</v>
      </c>
      <c r="BT1607">
        <f t="shared" si="598"/>
        <v>0</v>
      </c>
    </row>
    <row r="1608" spans="1:72" x14ac:dyDescent="0.25">
      <c r="A1608">
        <v>6037534001</v>
      </c>
      <c r="B1608">
        <v>5141.0334537867102</v>
      </c>
      <c r="C1608">
        <v>5691.3296631066096</v>
      </c>
      <c r="D1608">
        <v>5556</v>
      </c>
      <c r="E1608">
        <v>1167.0866100000001</v>
      </c>
      <c r="F1608">
        <v>1218.2791070000001</v>
      </c>
      <c r="G1608">
        <v>1274</v>
      </c>
      <c r="H1608">
        <v>579.74603785422107</v>
      </c>
      <c r="I1608">
        <v>719.87886967490567</v>
      </c>
      <c r="J1608">
        <v>800.04859999999996</v>
      </c>
      <c r="K1608">
        <v>0.49674637073783329</v>
      </c>
      <c r="L1608">
        <v>0.59089814931456885</v>
      </c>
      <c r="M1608">
        <v>0.62798163265306117</v>
      </c>
      <c r="N1608">
        <v>2390.5144169999999</v>
      </c>
      <c r="O1608">
        <v>2652.0469509999998</v>
      </c>
      <c r="P1608">
        <v>3012</v>
      </c>
      <c r="Q1608">
        <v>57.879196450000002</v>
      </c>
      <c r="R1608">
        <v>105.20635799999999</v>
      </c>
      <c r="S1608">
        <v>186</v>
      </c>
      <c r="T1608">
        <v>2.4212025678822753E-2</v>
      </c>
      <c r="U1608">
        <v>3.9669870082929763E-2</v>
      </c>
      <c r="V1608">
        <v>6.1752988047808766E-2</v>
      </c>
      <c r="W1608">
        <v>797.96931940317199</v>
      </c>
      <c r="X1608">
        <v>936.83740632049705</v>
      </c>
      <c r="Y1608">
        <v>993</v>
      </c>
      <c r="Z1608">
        <v>1140.0691656172301</v>
      </c>
      <c r="AA1608">
        <v>1222.2763893455301</v>
      </c>
      <c r="AB1608">
        <v>1274</v>
      </c>
      <c r="AC1608">
        <v>0.69993062128923889</v>
      </c>
      <c r="AD1608">
        <v>0.76646936362906282</v>
      </c>
      <c r="AE1608">
        <v>0.77943485086342235</v>
      </c>
      <c r="AF1608">
        <v>593.54303297203796</v>
      </c>
      <c r="AG1608">
        <v>235.34879864892</v>
      </c>
      <c r="AH1608">
        <v>109</v>
      </c>
      <c r="AI1608">
        <v>0.11545208532631787</v>
      </c>
      <c r="AJ1608">
        <v>4.1352164183097936E-2</v>
      </c>
      <c r="AK1608">
        <v>1.9618430525557954E-2</v>
      </c>
      <c r="AL1608">
        <f t="shared" si="590"/>
        <v>0.8845479146736821</v>
      </c>
      <c r="AM1608">
        <f t="shared" si="590"/>
        <v>0.95864783581690205</v>
      </c>
      <c r="AN1608">
        <f t="shared" si="590"/>
        <v>0.98038156947444199</v>
      </c>
      <c r="AO1608">
        <v>44777.733828207849</v>
      </c>
      <c r="AP1608">
        <v>41208.580302411123</v>
      </c>
      <c r="AQ1608">
        <v>37917</v>
      </c>
      <c r="AR1608">
        <v>1057.4000000000001</v>
      </c>
      <c r="AS1608">
        <v>898.19849742981421</v>
      </c>
      <c r="AT1608">
        <v>1114</v>
      </c>
      <c r="AU1608">
        <f t="shared" si="576"/>
        <v>-7.4099921143219935E-2</v>
      </c>
      <c r="AV1608">
        <f t="shared" si="577"/>
        <v>-2.1733733657539982E-2</v>
      </c>
      <c r="AW1608">
        <v>1.545784440410701E-2</v>
      </c>
      <c r="AX1608">
        <v>2.2083117964879002E-2</v>
      </c>
      <c r="AY1608" s="1">
        <f t="shared" si="578"/>
        <v>-3569.1535257967262</v>
      </c>
      <c r="AZ1608" s="1">
        <f t="shared" si="579"/>
        <v>-3291.5803024111228</v>
      </c>
      <c r="BA1608" s="1">
        <f t="shared" si="591"/>
        <v>-159.20150257018588</v>
      </c>
      <c r="BB1608" s="1">
        <f t="shared" si="592"/>
        <v>215.80150257018579</v>
      </c>
      <c r="BC1608">
        <f t="shared" si="580"/>
        <v>1</v>
      </c>
      <c r="BD1608">
        <f t="shared" si="581"/>
        <v>1</v>
      </c>
      <c r="BE1608">
        <f t="shared" si="582"/>
        <v>1</v>
      </c>
      <c r="BF1608">
        <f t="shared" si="583"/>
        <v>1</v>
      </c>
      <c r="BG1608">
        <f t="shared" si="584"/>
        <v>1</v>
      </c>
      <c r="BH1608">
        <f t="shared" si="585"/>
        <v>1</v>
      </c>
      <c r="BI1608">
        <f t="shared" si="586"/>
        <v>1</v>
      </c>
      <c r="BJ1608">
        <f t="shared" si="587"/>
        <v>1</v>
      </c>
      <c r="BK1608">
        <f t="shared" si="588"/>
        <v>1</v>
      </c>
      <c r="BL1608">
        <f t="shared" si="589"/>
        <v>1</v>
      </c>
      <c r="BM1608">
        <f t="shared" si="593"/>
        <v>1</v>
      </c>
      <c r="BN1608">
        <f t="shared" si="594"/>
        <v>1</v>
      </c>
      <c r="BO1608">
        <f>IF(AND(AU1608&gt;'County Avg'!$E$3,'Gentrification Calcs'!AW1608&gt;'County Avg'!$E$4,'Gentrification Calcs'!AY1608&gt;'County Avg'!$E$5,'Gentrification Calcs'!BA1608&gt;'County Avg'!$E$6),1,0)</f>
        <v>0</v>
      </c>
      <c r="BP1608">
        <f>IF(AND(AV1608&gt;'County Avg'!$F$3,'Gentrification Calcs'!AX1608&gt;'County Avg'!$F$4,'Gentrification Calcs'!AZ1608&gt;'County Avg'!$F$5,'Gentrification Calcs'!BB1608&gt;'County Avg'!$F$6),1,0)</f>
        <v>0</v>
      </c>
      <c r="BQ1608">
        <f t="shared" si="595"/>
        <v>0</v>
      </c>
      <c r="BR1608">
        <f t="shared" si="596"/>
        <v>0</v>
      </c>
      <c r="BS1608">
        <f t="shared" si="597"/>
        <v>0</v>
      </c>
      <c r="BT1608">
        <f t="shared" si="598"/>
        <v>0</v>
      </c>
    </row>
    <row r="1609" spans="1:72" x14ac:dyDescent="0.25">
      <c r="A1609">
        <v>6037534002</v>
      </c>
      <c r="B1609">
        <v>3326.0894938923698</v>
      </c>
      <c r="C1609">
        <v>4220.6699528805902</v>
      </c>
      <c r="D1609">
        <v>4720</v>
      </c>
      <c r="E1609">
        <v>739.38403319999998</v>
      </c>
      <c r="F1609">
        <v>900.63581610000006</v>
      </c>
      <c r="G1609">
        <v>1016</v>
      </c>
      <c r="H1609">
        <v>669.47639110793193</v>
      </c>
      <c r="I1609">
        <v>418.44991528174864</v>
      </c>
      <c r="J1609">
        <v>393.88779999999997</v>
      </c>
      <c r="K1609">
        <v>0.90545151240348953</v>
      </c>
      <c r="L1609">
        <v>0.46461611652726792</v>
      </c>
      <c r="M1609">
        <v>0.38768484251968499</v>
      </c>
      <c r="N1609">
        <v>1479.147639</v>
      </c>
      <c r="O1609">
        <v>2104.805437</v>
      </c>
      <c r="P1609">
        <v>2748</v>
      </c>
      <c r="Q1609">
        <v>25.05099869</v>
      </c>
      <c r="R1609">
        <v>114.29485</v>
      </c>
      <c r="S1609">
        <v>209</v>
      </c>
      <c r="T1609">
        <v>1.6936104300538993E-2</v>
      </c>
      <c r="U1609">
        <v>5.4301859920556639E-2</v>
      </c>
      <c r="V1609">
        <v>7.6055312954876275E-2</v>
      </c>
      <c r="W1609">
        <v>584.90289306640602</v>
      </c>
      <c r="X1609">
        <v>586.03530770540203</v>
      </c>
      <c r="Y1609">
        <v>612</v>
      </c>
      <c r="Z1609">
        <v>735.968017578125</v>
      </c>
      <c r="AA1609">
        <v>906.54423475265503</v>
      </c>
      <c r="AB1609">
        <v>1016</v>
      </c>
      <c r="AC1609">
        <v>0.79473955266584262</v>
      </c>
      <c r="AD1609">
        <v>0.64644976520676689</v>
      </c>
      <c r="AE1609">
        <v>0.60236220472440949</v>
      </c>
      <c r="AF1609">
        <v>302.13023361158599</v>
      </c>
      <c r="AG1609">
        <v>328.25506496429398</v>
      </c>
      <c r="AH1609">
        <v>189</v>
      </c>
      <c r="AI1609">
        <v>9.0836471528015578E-2</v>
      </c>
      <c r="AJ1609">
        <v>7.7773213406620717E-2</v>
      </c>
      <c r="AK1609">
        <v>4.0042372881355932E-2</v>
      </c>
      <c r="AL1609">
        <f t="shared" si="590"/>
        <v>0.90916352847198445</v>
      </c>
      <c r="AM1609">
        <f t="shared" si="590"/>
        <v>0.92222678659337931</v>
      </c>
      <c r="AN1609">
        <f t="shared" si="590"/>
        <v>0.95995762711864407</v>
      </c>
      <c r="AO1609">
        <v>44946.425768822912</v>
      </c>
      <c r="AP1609">
        <v>51540.084184715983</v>
      </c>
      <c r="AQ1609">
        <v>55278</v>
      </c>
      <c r="AR1609">
        <v>1057.4000000000001</v>
      </c>
      <c r="AS1609">
        <v>967.18663503361017</v>
      </c>
      <c r="AT1609">
        <v>1124</v>
      </c>
      <c r="AU1609">
        <f t="shared" si="576"/>
        <v>-1.3063258121394861E-2</v>
      </c>
      <c r="AV1609">
        <f t="shared" si="577"/>
        <v>-3.7730840525264785E-2</v>
      </c>
      <c r="AW1609">
        <v>3.7365755620017649E-2</v>
      </c>
      <c r="AX1609">
        <v>2.1753453034319636E-2</v>
      </c>
      <c r="AY1609" s="1">
        <f t="shared" si="578"/>
        <v>6593.6584158930709</v>
      </c>
      <c r="AZ1609" s="1">
        <f t="shared" si="579"/>
        <v>3737.9158152840173</v>
      </c>
      <c r="BA1609" s="1">
        <f t="shared" si="591"/>
        <v>-90.213364966389918</v>
      </c>
      <c r="BB1609" s="1">
        <f t="shared" si="592"/>
        <v>156.81336496638983</v>
      </c>
      <c r="BC1609">
        <f t="shared" si="580"/>
        <v>1</v>
      </c>
      <c r="BD1609">
        <f t="shared" si="581"/>
        <v>1</v>
      </c>
      <c r="BE1609">
        <f t="shared" si="582"/>
        <v>1</v>
      </c>
      <c r="BF1609">
        <f t="shared" si="583"/>
        <v>1</v>
      </c>
      <c r="BG1609">
        <f t="shared" si="584"/>
        <v>1</v>
      </c>
      <c r="BH1609">
        <f t="shared" si="585"/>
        <v>1</v>
      </c>
      <c r="BI1609">
        <f t="shared" si="586"/>
        <v>1</v>
      </c>
      <c r="BJ1609">
        <f t="shared" si="587"/>
        <v>1</v>
      </c>
      <c r="BK1609">
        <f t="shared" si="588"/>
        <v>1</v>
      </c>
      <c r="BL1609">
        <f t="shared" si="589"/>
        <v>1</v>
      </c>
      <c r="BM1609">
        <f t="shared" si="593"/>
        <v>1</v>
      </c>
      <c r="BN1609">
        <f t="shared" si="594"/>
        <v>1</v>
      </c>
      <c r="BO1609">
        <f>IF(AND(AU1609&gt;'County Avg'!$E$3,'Gentrification Calcs'!AW1609&gt;'County Avg'!$E$4,'Gentrification Calcs'!AY1609&gt;'County Avg'!$E$5,'Gentrification Calcs'!BA1609&gt;'County Avg'!$E$6),1,0)</f>
        <v>1</v>
      </c>
      <c r="BP1609">
        <f>IF(AND(AV1609&gt;'County Avg'!$F$3,'Gentrification Calcs'!AX1609&gt;'County Avg'!$F$4,'Gentrification Calcs'!AZ1609&gt;'County Avg'!$F$5,'Gentrification Calcs'!BB1609&gt;'County Avg'!$F$6),1,0)</f>
        <v>0</v>
      </c>
      <c r="BQ1609">
        <f t="shared" si="595"/>
        <v>1</v>
      </c>
      <c r="BR1609">
        <f t="shared" si="596"/>
        <v>0</v>
      </c>
      <c r="BS1609">
        <f t="shared" si="597"/>
        <v>1</v>
      </c>
      <c r="BT1609">
        <f t="shared" si="598"/>
        <v>0</v>
      </c>
    </row>
    <row r="1610" spans="1:72" x14ac:dyDescent="0.25">
      <c r="A1610">
        <v>6037534101</v>
      </c>
      <c r="B1610">
        <v>5200.0039350772504</v>
      </c>
      <c r="C1610">
        <v>2286.6500726342201</v>
      </c>
      <c r="D1610">
        <v>2153</v>
      </c>
      <c r="E1610">
        <v>1155.9520259999999</v>
      </c>
      <c r="F1610">
        <v>502.8534851</v>
      </c>
      <c r="G1610">
        <v>497</v>
      </c>
      <c r="H1610">
        <v>446.10819498773634</v>
      </c>
      <c r="I1610">
        <v>267.38911003061753</v>
      </c>
      <c r="J1610">
        <v>286.68959999999998</v>
      </c>
      <c r="K1610">
        <v>0.38592275886346894</v>
      </c>
      <c r="L1610">
        <v>0.53174357532282623</v>
      </c>
      <c r="M1610">
        <v>0.57684024144869217</v>
      </c>
      <c r="N1610">
        <v>2312.4974710000001</v>
      </c>
      <c r="O1610">
        <v>1007.611755</v>
      </c>
      <c r="P1610">
        <v>1237</v>
      </c>
      <c r="Q1610">
        <v>39.164699550000002</v>
      </c>
      <c r="R1610">
        <v>43.809204100000002</v>
      </c>
      <c r="S1610">
        <v>51</v>
      </c>
      <c r="T1610">
        <v>1.6936104813582303E-2</v>
      </c>
      <c r="U1610">
        <v>4.3478258250371445E-2</v>
      </c>
      <c r="V1610">
        <v>4.1228779304769606E-2</v>
      </c>
      <c r="W1610">
        <v>914.43640136718795</v>
      </c>
      <c r="X1610">
        <v>335.23565673828102</v>
      </c>
      <c r="Y1610">
        <v>367</v>
      </c>
      <c r="Z1610">
        <v>1150.61145019531</v>
      </c>
      <c r="AA1610">
        <v>495.23449707031301</v>
      </c>
      <c r="AB1610">
        <v>497</v>
      </c>
      <c r="AC1610">
        <v>0.79473952845851425</v>
      </c>
      <c r="AD1610">
        <v>0.67692307123484685</v>
      </c>
      <c r="AE1610">
        <v>0.73843058350100599</v>
      </c>
      <c r="AF1610">
        <v>472.35000939421298</v>
      </c>
      <c r="AG1610">
        <v>110.475387573242</v>
      </c>
      <c r="AH1610">
        <v>182</v>
      </c>
      <c r="AI1610">
        <v>9.0836471528015453E-2</v>
      </c>
      <c r="AJ1610">
        <v>4.8313202310825983E-2</v>
      </c>
      <c r="AK1610">
        <v>8.4533209475150958E-2</v>
      </c>
      <c r="AL1610">
        <f t="shared" si="590"/>
        <v>0.90916352847198456</v>
      </c>
      <c r="AM1610">
        <f t="shared" si="590"/>
        <v>0.95168679768917397</v>
      </c>
      <c r="AN1610">
        <f t="shared" si="590"/>
        <v>0.91546679052484903</v>
      </c>
      <c r="AO1610">
        <v>43680.329268292684</v>
      </c>
      <c r="AP1610">
        <v>45149.650592562328</v>
      </c>
      <c r="AQ1610">
        <v>36741</v>
      </c>
      <c r="AR1610">
        <v>1010.75</v>
      </c>
      <c r="AS1610">
        <v>841.38473705021761</v>
      </c>
      <c r="AT1610">
        <v>1151</v>
      </c>
      <c r="AU1610">
        <f t="shared" si="576"/>
        <v>-4.252326921718947E-2</v>
      </c>
      <c r="AV1610">
        <f t="shared" si="577"/>
        <v>3.6220007164324976E-2</v>
      </c>
      <c r="AW1610">
        <v>2.6542153436789142E-2</v>
      </c>
      <c r="AX1610">
        <v>-2.2494789456018391E-3</v>
      </c>
      <c r="AY1610" s="1">
        <f t="shared" si="578"/>
        <v>1469.3213242696438</v>
      </c>
      <c r="AZ1610" s="1">
        <f t="shared" si="579"/>
        <v>-8408.6505925623278</v>
      </c>
      <c r="BA1610" s="1">
        <f t="shared" si="591"/>
        <v>-169.36526294978239</v>
      </c>
      <c r="BB1610" s="1">
        <f t="shared" si="592"/>
        <v>309.61526294978239</v>
      </c>
      <c r="BC1610">
        <f t="shared" si="580"/>
        <v>1</v>
      </c>
      <c r="BD1610">
        <f t="shared" si="581"/>
        <v>1</v>
      </c>
      <c r="BE1610">
        <f t="shared" si="582"/>
        <v>0</v>
      </c>
      <c r="BF1610">
        <f t="shared" si="583"/>
        <v>1</v>
      </c>
      <c r="BG1610">
        <f t="shared" si="584"/>
        <v>1</v>
      </c>
      <c r="BH1610">
        <f t="shared" si="585"/>
        <v>1</v>
      </c>
      <c r="BI1610">
        <f t="shared" si="586"/>
        <v>1</v>
      </c>
      <c r="BJ1610">
        <f t="shared" si="587"/>
        <v>1</v>
      </c>
      <c r="BK1610">
        <f t="shared" si="588"/>
        <v>1</v>
      </c>
      <c r="BL1610">
        <f t="shared" si="589"/>
        <v>1</v>
      </c>
      <c r="BM1610">
        <f t="shared" si="593"/>
        <v>1</v>
      </c>
      <c r="BN1610">
        <f t="shared" si="594"/>
        <v>1</v>
      </c>
      <c r="BO1610">
        <f>IF(AND(AU1610&gt;'County Avg'!$E$3,'Gentrification Calcs'!AW1610&gt;'County Avg'!$E$4,'Gentrification Calcs'!AY1610&gt;'County Avg'!$E$5,'Gentrification Calcs'!BA1610&gt;'County Avg'!$E$6),1,0)</f>
        <v>0</v>
      </c>
      <c r="BP1610">
        <f>IF(AND(AV1610&gt;'County Avg'!$F$3,'Gentrification Calcs'!AX1610&gt;'County Avg'!$F$4,'Gentrification Calcs'!AZ1610&gt;'County Avg'!$F$5,'Gentrification Calcs'!BB1610&gt;'County Avg'!$F$6),1,0)</f>
        <v>0</v>
      </c>
      <c r="BQ1610">
        <f t="shared" si="595"/>
        <v>0</v>
      </c>
      <c r="BR1610">
        <f t="shared" si="596"/>
        <v>0</v>
      </c>
      <c r="BS1610">
        <f t="shared" si="597"/>
        <v>0</v>
      </c>
      <c r="BT1610">
        <f t="shared" si="598"/>
        <v>0</v>
      </c>
    </row>
    <row r="1611" spans="1:72" x14ac:dyDescent="0.25">
      <c r="A1611">
        <v>6037534102</v>
      </c>
      <c r="B1611">
        <v>3726.4589086404599</v>
      </c>
      <c r="C1611">
        <v>6745</v>
      </c>
      <c r="D1611">
        <v>6506</v>
      </c>
      <c r="E1611">
        <v>795.65075679999995</v>
      </c>
      <c r="F1611">
        <v>1475</v>
      </c>
      <c r="G1611">
        <v>1493</v>
      </c>
      <c r="H1611">
        <v>697.44496462472557</v>
      </c>
      <c r="I1611">
        <v>912.77660000000003</v>
      </c>
      <c r="J1611">
        <v>932.01419999999996</v>
      </c>
      <c r="K1611">
        <v>0.87657173535503841</v>
      </c>
      <c r="L1611">
        <v>0.61883159322033898</v>
      </c>
      <c r="M1611">
        <v>0.62425599464166104</v>
      </c>
      <c r="N1611">
        <v>1643.1101410000001</v>
      </c>
      <c r="O1611">
        <v>3249</v>
      </c>
      <c r="P1611">
        <v>3473</v>
      </c>
      <c r="Q1611">
        <v>37.581344600000001</v>
      </c>
      <c r="R1611">
        <v>122</v>
      </c>
      <c r="S1611">
        <v>123</v>
      </c>
      <c r="T1611">
        <v>2.2872078786591823E-2</v>
      </c>
      <c r="U1611">
        <v>3.7550015389350572E-2</v>
      </c>
      <c r="V1611">
        <v>3.5416066801036566E-2</v>
      </c>
      <c r="W1611">
        <v>646.66760253906295</v>
      </c>
      <c r="X1611">
        <v>1211</v>
      </c>
      <c r="Y1611">
        <v>1239</v>
      </c>
      <c r="Z1611">
        <v>796.18768310546898</v>
      </c>
      <c r="AA1611">
        <v>1477</v>
      </c>
      <c r="AB1611">
        <v>1493</v>
      </c>
      <c r="AC1611">
        <v>0.8122049816404916</v>
      </c>
      <c r="AD1611">
        <v>0.81990521327014221</v>
      </c>
      <c r="AE1611">
        <v>0.82987273945077022</v>
      </c>
      <c r="AF1611">
        <v>376.88721421489799</v>
      </c>
      <c r="AG1611">
        <v>196</v>
      </c>
      <c r="AH1611">
        <v>88</v>
      </c>
      <c r="AI1611">
        <v>0.10113816452960685</v>
      </c>
      <c r="AJ1611">
        <v>2.9058561897702003E-2</v>
      </c>
      <c r="AK1611">
        <v>1.3525976022133415E-2</v>
      </c>
      <c r="AL1611">
        <f t="shared" si="590"/>
        <v>0.89886183547039311</v>
      </c>
      <c r="AM1611">
        <f t="shared" si="590"/>
        <v>0.97094143810229805</v>
      </c>
      <c r="AN1611">
        <f t="shared" si="590"/>
        <v>0.98647402397786654</v>
      </c>
      <c r="AO1611">
        <v>43680.329268292684</v>
      </c>
      <c r="AP1611">
        <v>39542.118512464243</v>
      </c>
      <c r="AQ1611">
        <v>34493</v>
      </c>
      <c r="AR1611">
        <v>1010.75</v>
      </c>
      <c r="AS1611">
        <v>900.90391459074738</v>
      </c>
      <c r="AT1611">
        <v>1135</v>
      </c>
      <c r="AU1611">
        <f t="shared" si="576"/>
        <v>-7.2079602631904841E-2</v>
      </c>
      <c r="AV1611">
        <f t="shared" si="577"/>
        <v>-1.5532585875568588E-2</v>
      </c>
      <c r="AW1611">
        <v>1.4677936602758748E-2</v>
      </c>
      <c r="AX1611">
        <v>-2.1339485883140052E-3</v>
      </c>
      <c r="AY1611" s="1">
        <f t="shared" si="578"/>
        <v>-4138.2107558284406</v>
      </c>
      <c r="AZ1611" s="1">
        <f t="shared" si="579"/>
        <v>-5049.1185124642434</v>
      </c>
      <c r="BA1611" s="1">
        <f t="shared" si="591"/>
        <v>-109.84608540925262</v>
      </c>
      <c r="BB1611" s="1">
        <f t="shared" si="592"/>
        <v>234.09608540925262</v>
      </c>
      <c r="BC1611">
        <f t="shared" si="580"/>
        <v>1</v>
      </c>
      <c r="BD1611">
        <f t="shared" si="581"/>
        <v>1</v>
      </c>
      <c r="BE1611">
        <f t="shared" si="582"/>
        <v>1</v>
      </c>
      <c r="BF1611">
        <f t="shared" si="583"/>
        <v>1</v>
      </c>
      <c r="BG1611">
        <f t="shared" si="584"/>
        <v>1</v>
      </c>
      <c r="BH1611">
        <f t="shared" si="585"/>
        <v>1</v>
      </c>
      <c r="BI1611">
        <f t="shared" si="586"/>
        <v>1</v>
      </c>
      <c r="BJ1611">
        <f t="shared" si="587"/>
        <v>1</v>
      </c>
      <c r="BK1611">
        <f t="shared" si="588"/>
        <v>1</v>
      </c>
      <c r="BL1611">
        <f t="shared" si="589"/>
        <v>1</v>
      </c>
      <c r="BM1611">
        <f t="shared" si="593"/>
        <v>1</v>
      </c>
      <c r="BN1611">
        <f t="shared" si="594"/>
        <v>1</v>
      </c>
      <c r="BO1611">
        <f>IF(AND(AU1611&gt;'County Avg'!$E$3,'Gentrification Calcs'!AW1611&gt;'County Avg'!$E$4,'Gentrification Calcs'!AY1611&gt;'County Avg'!$E$5,'Gentrification Calcs'!BA1611&gt;'County Avg'!$E$6),1,0)</f>
        <v>0</v>
      </c>
      <c r="BP1611">
        <f>IF(AND(AV1611&gt;'County Avg'!$F$3,'Gentrification Calcs'!AX1611&gt;'County Avg'!$F$4,'Gentrification Calcs'!AZ1611&gt;'County Avg'!$F$5,'Gentrification Calcs'!BB1611&gt;'County Avg'!$F$6),1,0)</f>
        <v>0</v>
      </c>
      <c r="BQ1611">
        <f t="shared" si="595"/>
        <v>0</v>
      </c>
      <c r="BR1611">
        <f t="shared" si="596"/>
        <v>0</v>
      </c>
      <c r="BS1611">
        <f t="shared" si="597"/>
        <v>0</v>
      </c>
      <c r="BT1611">
        <f t="shared" si="598"/>
        <v>0</v>
      </c>
    </row>
    <row r="1612" spans="1:72" x14ac:dyDescent="0.25">
      <c r="A1612">
        <v>6037534201</v>
      </c>
      <c r="B1612">
        <v>4086.6151777315299</v>
      </c>
      <c r="C1612">
        <v>4515.3734090328198</v>
      </c>
      <c r="D1612">
        <v>4246</v>
      </c>
      <c r="E1612">
        <v>872.54913329999999</v>
      </c>
      <c r="F1612">
        <v>978.89178470000002</v>
      </c>
      <c r="G1612">
        <v>1058</v>
      </c>
      <c r="H1612">
        <v>491.64088829663257</v>
      </c>
      <c r="I1612">
        <v>570.63669300922436</v>
      </c>
      <c r="J1612">
        <v>730.28719999999998</v>
      </c>
      <c r="K1612">
        <v>0.56345352890012734</v>
      </c>
      <c r="L1612">
        <v>0.58294154872707082</v>
      </c>
      <c r="M1612">
        <v>0.69025255198487712</v>
      </c>
      <c r="N1612">
        <v>1801.914098</v>
      </c>
      <c r="O1612">
        <v>2147.821289</v>
      </c>
      <c r="P1612">
        <v>2209</v>
      </c>
      <c r="Q1612">
        <v>41.213523860000002</v>
      </c>
      <c r="R1612">
        <v>50.478748320000001</v>
      </c>
      <c r="S1612">
        <v>64</v>
      </c>
      <c r="T1612">
        <v>2.2872080253850149E-2</v>
      </c>
      <c r="U1612">
        <v>2.3502303743111842E-2</v>
      </c>
      <c r="V1612">
        <v>2.8972385694884563E-2</v>
      </c>
      <c r="W1612">
        <v>709.1669921875</v>
      </c>
      <c r="X1612">
        <v>762.130126953125</v>
      </c>
      <c r="Y1612">
        <v>899</v>
      </c>
      <c r="Z1612">
        <v>873.137939453125</v>
      </c>
      <c r="AA1612">
        <v>966.024658203125</v>
      </c>
      <c r="AB1612">
        <v>1058</v>
      </c>
      <c r="AC1612">
        <v>0.81220499092236742</v>
      </c>
      <c r="AD1612">
        <v>0.78893444435542837</v>
      </c>
      <c r="AE1612">
        <v>0.84971644612476371</v>
      </c>
      <c r="AF1612">
        <v>413.312758214599</v>
      </c>
      <c r="AG1612">
        <v>321.67828369140602</v>
      </c>
      <c r="AH1612">
        <v>117</v>
      </c>
      <c r="AI1612">
        <v>0.1011381645296066</v>
      </c>
      <c r="AJ1612">
        <v>7.1240682564126759E-2</v>
      </c>
      <c r="AK1612">
        <v>2.7555346208195948E-2</v>
      </c>
      <c r="AL1612">
        <f t="shared" si="590"/>
        <v>0.89886183547039344</v>
      </c>
      <c r="AM1612">
        <f t="shared" si="590"/>
        <v>0.92875931743587326</v>
      </c>
      <c r="AN1612">
        <f t="shared" si="590"/>
        <v>0.972444653791804</v>
      </c>
      <c r="AO1612">
        <v>42508.555143160127</v>
      </c>
      <c r="AP1612">
        <v>42936.555782590935</v>
      </c>
      <c r="AQ1612">
        <v>30875</v>
      </c>
      <c r="AR1612">
        <v>1043.5777777777778</v>
      </c>
      <c r="AS1612">
        <v>854.91182285488344</v>
      </c>
      <c r="AT1612">
        <v>982</v>
      </c>
      <c r="AU1612">
        <f t="shared" si="576"/>
        <v>-2.9897481965479838E-2</v>
      </c>
      <c r="AV1612">
        <f t="shared" si="577"/>
        <v>-4.3685336355930811E-2</v>
      </c>
      <c r="AW1612">
        <v>6.3022348926169286E-4</v>
      </c>
      <c r="AX1612">
        <v>5.4700819517727213E-3</v>
      </c>
      <c r="AY1612" s="1">
        <f t="shared" si="578"/>
        <v>428.0006394308075</v>
      </c>
      <c r="AZ1612" s="1">
        <f t="shared" si="579"/>
        <v>-12061.555782590935</v>
      </c>
      <c r="BA1612" s="1">
        <f t="shared" si="591"/>
        <v>-188.66595492289434</v>
      </c>
      <c r="BB1612" s="1">
        <f t="shared" si="592"/>
        <v>127.08817714511656</v>
      </c>
      <c r="BC1612">
        <f t="shared" si="580"/>
        <v>1</v>
      </c>
      <c r="BD1612">
        <f t="shared" si="581"/>
        <v>1</v>
      </c>
      <c r="BE1612">
        <f t="shared" si="582"/>
        <v>1</v>
      </c>
      <c r="BF1612">
        <f t="shared" si="583"/>
        <v>1</v>
      </c>
      <c r="BG1612">
        <f t="shared" si="584"/>
        <v>1</v>
      </c>
      <c r="BH1612">
        <f t="shared" si="585"/>
        <v>1</v>
      </c>
      <c r="BI1612">
        <f t="shared" si="586"/>
        <v>1</v>
      </c>
      <c r="BJ1612">
        <f t="shared" si="587"/>
        <v>1</v>
      </c>
      <c r="BK1612">
        <f t="shared" si="588"/>
        <v>1</v>
      </c>
      <c r="BL1612">
        <f t="shared" si="589"/>
        <v>1</v>
      </c>
      <c r="BM1612">
        <f t="shared" si="593"/>
        <v>1</v>
      </c>
      <c r="BN1612">
        <f t="shared" si="594"/>
        <v>1</v>
      </c>
      <c r="BO1612">
        <f>IF(AND(AU1612&gt;'County Avg'!$E$3,'Gentrification Calcs'!AW1612&gt;'County Avg'!$E$4,'Gentrification Calcs'!AY1612&gt;'County Avg'!$E$5,'Gentrification Calcs'!BA1612&gt;'County Avg'!$E$6),1,0)</f>
        <v>0</v>
      </c>
      <c r="BP1612">
        <f>IF(AND(AV1612&gt;'County Avg'!$F$3,'Gentrification Calcs'!AX1612&gt;'County Avg'!$F$4,'Gentrification Calcs'!AZ1612&gt;'County Avg'!$F$5,'Gentrification Calcs'!BB1612&gt;'County Avg'!$F$6),1,0)</f>
        <v>0</v>
      </c>
      <c r="BQ1612">
        <f t="shared" si="595"/>
        <v>0</v>
      </c>
      <c r="BR1612">
        <f t="shared" si="596"/>
        <v>0</v>
      </c>
      <c r="BS1612">
        <f t="shared" si="597"/>
        <v>0</v>
      </c>
      <c r="BT1612">
        <f t="shared" si="598"/>
        <v>0</v>
      </c>
    </row>
    <row r="1613" spans="1:72" x14ac:dyDescent="0.25">
      <c r="A1613">
        <v>6037534202</v>
      </c>
      <c r="B1613">
        <v>5809.14649778699</v>
      </c>
      <c r="C1613">
        <v>6290</v>
      </c>
      <c r="D1613">
        <v>6139</v>
      </c>
      <c r="E1613">
        <v>1241.0969439999999</v>
      </c>
      <c r="F1613">
        <v>1245</v>
      </c>
      <c r="G1613">
        <v>1267</v>
      </c>
      <c r="H1613">
        <v>539.157190610062</v>
      </c>
      <c r="I1613">
        <v>648.51559999999995</v>
      </c>
      <c r="J1613">
        <v>806.68359999999996</v>
      </c>
      <c r="K1613">
        <v>0.43441988413280797</v>
      </c>
      <c r="L1613">
        <v>0.52089606425702806</v>
      </c>
      <c r="M1613">
        <v>0.63668792423046561</v>
      </c>
      <c r="N1613">
        <v>2562.5344009999999</v>
      </c>
      <c r="O1613">
        <v>2885</v>
      </c>
      <c r="P1613">
        <v>2990</v>
      </c>
      <c r="Q1613">
        <v>59.113112209999997</v>
      </c>
      <c r="R1613">
        <v>87</v>
      </c>
      <c r="S1613">
        <v>155</v>
      </c>
      <c r="T1613">
        <v>2.3068221908330976E-2</v>
      </c>
      <c r="U1613">
        <v>3.0155979202772965E-2</v>
      </c>
      <c r="V1613">
        <v>5.1839464882943144E-2</v>
      </c>
      <c r="W1613">
        <v>1007.82681459188</v>
      </c>
      <c r="X1613">
        <v>1041</v>
      </c>
      <c r="Y1613">
        <v>1008</v>
      </c>
      <c r="Z1613">
        <v>1241.93145155907</v>
      </c>
      <c r="AA1613">
        <v>1243</v>
      </c>
      <c r="AB1613">
        <v>1267</v>
      </c>
      <c r="AC1613">
        <v>0.81149955041938537</v>
      </c>
      <c r="AD1613">
        <v>0.83748994368463392</v>
      </c>
      <c r="AE1613">
        <v>0.79558011049723754</v>
      </c>
      <c r="AF1613">
        <v>590.21565504837895</v>
      </c>
      <c r="AG1613">
        <v>291</v>
      </c>
      <c r="AH1613">
        <v>88</v>
      </c>
      <c r="AI1613">
        <v>0.10160109669694561</v>
      </c>
      <c r="AJ1613">
        <v>4.626391096979332E-2</v>
      </c>
      <c r="AK1613">
        <v>1.4334582179508063E-2</v>
      </c>
      <c r="AL1613">
        <f t="shared" si="590"/>
        <v>0.89839890330305439</v>
      </c>
      <c r="AM1613">
        <f t="shared" si="590"/>
        <v>0.95373608903020668</v>
      </c>
      <c r="AN1613">
        <f t="shared" si="590"/>
        <v>0.98566541782049188</v>
      </c>
      <c r="AO1613">
        <v>42454.138388123014</v>
      </c>
      <c r="AP1613">
        <v>45096.525132815696</v>
      </c>
      <c r="AQ1613">
        <v>38063</v>
      </c>
      <c r="AR1613">
        <v>1043.5777777777778</v>
      </c>
      <c r="AS1613">
        <v>890.08224594701471</v>
      </c>
      <c r="AT1613">
        <v>1157</v>
      </c>
      <c r="AU1613">
        <f t="shared" si="576"/>
        <v>-5.5337185727152294E-2</v>
      </c>
      <c r="AV1613">
        <f t="shared" si="577"/>
        <v>-3.1929328790285261E-2</v>
      </c>
      <c r="AW1613">
        <v>7.0877572944419882E-3</v>
      </c>
      <c r="AX1613">
        <v>2.1683485680170179E-2</v>
      </c>
      <c r="AY1613" s="1">
        <f t="shared" si="578"/>
        <v>2642.3867446926815</v>
      </c>
      <c r="AZ1613" s="1">
        <f t="shared" si="579"/>
        <v>-7033.5251328156955</v>
      </c>
      <c r="BA1613" s="1">
        <f t="shared" si="591"/>
        <v>-153.49553183076307</v>
      </c>
      <c r="BB1613" s="1">
        <f t="shared" si="592"/>
        <v>266.91775405298529</v>
      </c>
      <c r="BC1613">
        <f t="shared" si="580"/>
        <v>1</v>
      </c>
      <c r="BD1613">
        <f t="shared" si="581"/>
        <v>1</v>
      </c>
      <c r="BE1613">
        <f t="shared" si="582"/>
        <v>1</v>
      </c>
      <c r="BF1613">
        <f t="shared" si="583"/>
        <v>1</v>
      </c>
      <c r="BG1613">
        <f t="shared" si="584"/>
        <v>1</v>
      </c>
      <c r="BH1613">
        <f t="shared" si="585"/>
        <v>1</v>
      </c>
      <c r="BI1613">
        <f t="shared" si="586"/>
        <v>1</v>
      </c>
      <c r="BJ1613">
        <f t="shared" si="587"/>
        <v>1</v>
      </c>
      <c r="BK1613">
        <f t="shared" si="588"/>
        <v>1</v>
      </c>
      <c r="BL1613">
        <f t="shared" si="589"/>
        <v>1</v>
      </c>
      <c r="BM1613">
        <f t="shared" si="593"/>
        <v>1</v>
      </c>
      <c r="BN1613">
        <f t="shared" si="594"/>
        <v>1</v>
      </c>
      <c r="BO1613">
        <f>IF(AND(AU1613&gt;'County Avg'!$E$3,'Gentrification Calcs'!AW1613&gt;'County Avg'!$E$4,'Gentrification Calcs'!AY1613&gt;'County Avg'!$E$5,'Gentrification Calcs'!BA1613&gt;'County Avg'!$E$6),1,0)</f>
        <v>0</v>
      </c>
      <c r="BP1613">
        <f>IF(AND(AV1613&gt;'County Avg'!$F$3,'Gentrification Calcs'!AX1613&gt;'County Avg'!$F$4,'Gentrification Calcs'!AZ1613&gt;'County Avg'!$F$5,'Gentrification Calcs'!BB1613&gt;'County Avg'!$F$6),1,0)</f>
        <v>0</v>
      </c>
      <c r="BQ1613">
        <f t="shared" si="595"/>
        <v>0</v>
      </c>
      <c r="BR1613">
        <f t="shared" si="596"/>
        <v>0</v>
      </c>
      <c r="BS1613">
        <f t="shared" si="597"/>
        <v>0</v>
      </c>
      <c r="BT1613">
        <f t="shared" si="598"/>
        <v>0</v>
      </c>
    </row>
    <row r="1614" spans="1:72" x14ac:dyDescent="0.25">
      <c r="A1614">
        <v>6037534203</v>
      </c>
      <c r="B1614">
        <v>5671.6100719016104</v>
      </c>
      <c r="C1614">
        <v>3323.9062038063998</v>
      </c>
      <c r="D1614">
        <v>3282</v>
      </c>
      <c r="E1614">
        <v>1340.5415419999999</v>
      </c>
      <c r="F1614">
        <v>770.42864989999998</v>
      </c>
      <c r="G1614">
        <v>826</v>
      </c>
      <c r="H1614">
        <v>766.35887477176118</v>
      </c>
      <c r="I1614">
        <v>410.15068499403515</v>
      </c>
      <c r="J1614">
        <v>553.33879999999999</v>
      </c>
      <c r="K1614">
        <v>0.57167857224954333</v>
      </c>
      <c r="L1614">
        <v>0.53236686492288654</v>
      </c>
      <c r="M1614">
        <v>0.6699016949152542</v>
      </c>
      <c r="N1614">
        <v>2668.6709639999999</v>
      </c>
      <c r="O1614">
        <v>1654.4780270000001</v>
      </c>
      <c r="P1614">
        <v>1774</v>
      </c>
      <c r="Q1614">
        <v>61.574801039999997</v>
      </c>
      <c r="R1614">
        <v>82.723899840000001</v>
      </c>
      <c r="S1614">
        <v>52</v>
      </c>
      <c r="T1614">
        <v>2.3073208301298848E-2</v>
      </c>
      <c r="U1614">
        <v>4.9999999087325442E-2</v>
      </c>
      <c r="V1614">
        <v>2.9312288613303268E-2</v>
      </c>
      <c r="W1614">
        <v>1103.8353482186801</v>
      </c>
      <c r="X1614">
        <v>611.95751953125</v>
      </c>
      <c r="Y1614">
        <v>602</v>
      </c>
      <c r="Z1614">
        <v>1310.86843168736</v>
      </c>
      <c r="AA1614">
        <v>776.40869140625</v>
      </c>
      <c r="AB1614">
        <v>826</v>
      </c>
      <c r="AC1614">
        <v>0.84206417786551979</v>
      </c>
      <c r="AD1614">
        <v>0.78818993953153449</v>
      </c>
      <c r="AE1614">
        <v>0.72881355932203384</v>
      </c>
      <c r="AF1614">
        <v>485.24597350655398</v>
      </c>
      <c r="AG1614">
        <v>182.39125061035199</v>
      </c>
      <c r="AH1614">
        <v>72</v>
      </c>
      <c r="AI1614">
        <v>8.5557005392625285E-2</v>
      </c>
      <c r="AJ1614">
        <v>5.4872562409097186E-2</v>
      </c>
      <c r="AK1614">
        <v>2.1937842778793418E-2</v>
      </c>
      <c r="AL1614">
        <f t="shared" si="590"/>
        <v>0.91444299460737466</v>
      </c>
      <c r="AM1614">
        <f t="shared" si="590"/>
        <v>0.94512743759090279</v>
      </c>
      <c r="AN1614">
        <f t="shared" si="590"/>
        <v>0.9780621572212066</v>
      </c>
      <c r="AO1614">
        <v>42461.393955461295</v>
      </c>
      <c r="AP1614">
        <v>44439.447078054764</v>
      </c>
      <c r="AQ1614">
        <v>37105</v>
      </c>
      <c r="AR1614">
        <v>1043.5777777777778</v>
      </c>
      <c r="AS1614">
        <v>927.95808620007915</v>
      </c>
      <c r="AT1614">
        <v>970</v>
      </c>
      <c r="AU1614">
        <f t="shared" si="576"/>
        <v>-3.0684442983528099E-2</v>
      </c>
      <c r="AV1614">
        <f t="shared" si="577"/>
        <v>-3.2934719630303769E-2</v>
      </c>
      <c r="AW1614">
        <v>2.6926790786026594E-2</v>
      </c>
      <c r="AX1614">
        <v>-2.0687710474022174E-2</v>
      </c>
      <c r="AY1614" s="1">
        <f t="shared" si="578"/>
        <v>1978.0531225934683</v>
      </c>
      <c r="AZ1614" s="1">
        <f t="shared" si="579"/>
        <v>-7334.4470780547636</v>
      </c>
      <c r="BA1614" s="1">
        <f t="shared" si="591"/>
        <v>-115.61969157769863</v>
      </c>
      <c r="BB1614" s="1">
        <f t="shared" si="592"/>
        <v>42.041913799920849</v>
      </c>
      <c r="BC1614">
        <f t="shared" si="580"/>
        <v>1</v>
      </c>
      <c r="BD1614">
        <f t="shared" si="581"/>
        <v>1</v>
      </c>
      <c r="BE1614">
        <f t="shared" si="582"/>
        <v>1</v>
      </c>
      <c r="BF1614">
        <f t="shared" si="583"/>
        <v>1</v>
      </c>
      <c r="BG1614">
        <f t="shared" si="584"/>
        <v>1</v>
      </c>
      <c r="BH1614">
        <f t="shared" si="585"/>
        <v>1</v>
      </c>
      <c r="BI1614">
        <f t="shared" si="586"/>
        <v>1</v>
      </c>
      <c r="BJ1614">
        <f t="shared" si="587"/>
        <v>1</v>
      </c>
      <c r="BK1614">
        <f t="shared" si="588"/>
        <v>1</v>
      </c>
      <c r="BL1614">
        <f t="shared" si="589"/>
        <v>1</v>
      </c>
      <c r="BM1614">
        <f t="shared" si="593"/>
        <v>1</v>
      </c>
      <c r="BN1614">
        <f t="shared" si="594"/>
        <v>1</v>
      </c>
      <c r="BO1614">
        <f>IF(AND(AU1614&gt;'County Avg'!$E$3,'Gentrification Calcs'!AW1614&gt;'County Avg'!$E$4,'Gentrification Calcs'!AY1614&gt;'County Avg'!$E$5,'Gentrification Calcs'!BA1614&gt;'County Avg'!$E$6),1,0)</f>
        <v>1</v>
      </c>
      <c r="BP1614">
        <f>IF(AND(AV1614&gt;'County Avg'!$F$3,'Gentrification Calcs'!AX1614&gt;'County Avg'!$F$4,'Gentrification Calcs'!AZ1614&gt;'County Avg'!$F$5,'Gentrification Calcs'!BB1614&gt;'County Avg'!$F$6),1,0)</f>
        <v>0</v>
      </c>
      <c r="BQ1614">
        <f t="shared" si="595"/>
        <v>1</v>
      </c>
      <c r="BR1614">
        <f t="shared" si="596"/>
        <v>0</v>
      </c>
      <c r="BS1614">
        <f t="shared" si="597"/>
        <v>1</v>
      </c>
      <c r="BT1614">
        <f t="shared" si="598"/>
        <v>0</v>
      </c>
    </row>
    <row r="1615" spans="1:72" x14ac:dyDescent="0.25">
      <c r="A1615">
        <v>6037534301</v>
      </c>
      <c r="B1615">
        <v>2461.4077515154599</v>
      </c>
      <c r="C1615">
        <v>4535.1984706951798</v>
      </c>
      <c r="D1615">
        <v>4497</v>
      </c>
      <c r="E1615">
        <v>579.65531940000005</v>
      </c>
      <c r="F1615">
        <v>1089.5744319999999</v>
      </c>
      <c r="G1615">
        <v>1124</v>
      </c>
      <c r="H1615">
        <v>883.68063106359955</v>
      </c>
      <c r="I1615">
        <v>686.08660239240271</v>
      </c>
      <c r="J1615">
        <v>728.721</v>
      </c>
      <c r="K1615">
        <v>1.5244932660642112</v>
      </c>
      <c r="L1615">
        <v>0.62968309666833555</v>
      </c>
      <c r="M1615">
        <v>0.64832829181494667</v>
      </c>
      <c r="N1615">
        <v>1154.008004</v>
      </c>
      <c r="O1615">
        <v>2243.1557090000001</v>
      </c>
      <c r="P1615">
        <v>2410</v>
      </c>
      <c r="Q1615">
        <v>24.324138399999999</v>
      </c>
      <c r="R1615">
        <v>95.04392378</v>
      </c>
      <c r="S1615">
        <v>84</v>
      </c>
      <c r="T1615">
        <v>2.1077963337938859E-2</v>
      </c>
      <c r="U1615">
        <v>4.2370631427263078E-2</v>
      </c>
      <c r="V1615">
        <v>3.4854771784232366E-2</v>
      </c>
      <c r="W1615">
        <v>482.98213191237301</v>
      </c>
      <c r="X1615">
        <v>905.39873665571201</v>
      </c>
      <c r="Y1615">
        <v>923</v>
      </c>
      <c r="Z1615">
        <v>565.93671306595195</v>
      </c>
      <c r="AA1615">
        <v>1089.5755726099001</v>
      </c>
      <c r="AB1615">
        <v>1124</v>
      </c>
      <c r="AC1615">
        <v>0.85342074610396979</v>
      </c>
      <c r="AD1615">
        <v>0.83096460623376256</v>
      </c>
      <c r="AE1615">
        <v>0.82117437722419928</v>
      </c>
      <c r="AF1615">
        <v>209.23827029609501</v>
      </c>
      <c r="AG1615">
        <v>187.09412238001801</v>
      </c>
      <c r="AH1615">
        <v>68</v>
      </c>
      <c r="AI1615">
        <v>8.5007561289782013E-2</v>
      </c>
      <c r="AJ1615">
        <v>4.1253789352098454E-2</v>
      </c>
      <c r="AK1615">
        <v>1.5121191905714921E-2</v>
      </c>
      <c r="AL1615">
        <f t="shared" si="590"/>
        <v>0.91499243871021796</v>
      </c>
      <c r="AM1615">
        <f t="shared" si="590"/>
        <v>0.95874621064790155</v>
      </c>
      <c r="AN1615">
        <f t="shared" si="590"/>
        <v>0.98487880809428507</v>
      </c>
      <c r="AO1615">
        <v>39793.159066808061</v>
      </c>
      <c r="AP1615">
        <v>37714.882304863102</v>
      </c>
      <c r="AQ1615">
        <v>35833</v>
      </c>
      <c r="AR1615">
        <v>1036.6666666666667</v>
      </c>
      <c r="AS1615">
        <v>884.67141162514838</v>
      </c>
      <c r="AT1615">
        <v>1128</v>
      </c>
      <c r="AU1615">
        <f t="shared" si="576"/>
        <v>-4.375377193768356E-2</v>
      </c>
      <c r="AV1615">
        <f t="shared" si="577"/>
        <v>-2.6132597446383535E-2</v>
      </c>
      <c r="AW1615">
        <v>2.1292668089324219E-2</v>
      </c>
      <c r="AX1615">
        <v>-7.5158596430307117E-3</v>
      </c>
      <c r="AY1615" s="1">
        <f t="shared" si="578"/>
        <v>-2078.2767619449587</v>
      </c>
      <c r="AZ1615" s="1">
        <f t="shared" si="579"/>
        <v>-1881.882304863102</v>
      </c>
      <c r="BA1615" s="1">
        <f t="shared" si="591"/>
        <v>-151.99525504151836</v>
      </c>
      <c r="BB1615" s="1">
        <f t="shared" si="592"/>
        <v>243.32858837485162</v>
      </c>
      <c r="BC1615">
        <f t="shared" si="580"/>
        <v>1</v>
      </c>
      <c r="BD1615">
        <f t="shared" si="581"/>
        <v>1</v>
      </c>
      <c r="BE1615">
        <f t="shared" si="582"/>
        <v>1</v>
      </c>
      <c r="BF1615">
        <f t="shared" si="583"/>
        <v>1</v>
      </c>
      <c r="BG1615">
        <f t="shared" si="584"/>
        <v>1</v>
      </c>
      <c r="BH1615">
        <f t="shared" si="585"/>
        <v>1</v>
      </c>
      <c r="BI1615">
        <f t="shared" si="586"/>
        <v>1</v>
      </c>
      <c r="BJ1615">
        <f t="shared" si="587"/>
        <v>1</v>
      </c>
      <c r="BK1615">
        <f t="shared" si="588"/>
        <v>1</v>
      </c>
      <c r="BL1615">
        <f t="shared" si="589"/>
        <v>1</v>
      </c>
      <c r="BM1615">
        <f t="shared" si="593"/>
        <v>1</v>
      </c>
      <c r="BN1615">
        <f t="shared" si="594"/>
        <v>1</v>
      </c>
      <c r="BO1615">
        <f>IF(AND(AU1615&gt;'County Avg'!$E$3,'Gentrification Calcs'!AW1615&gt;'County Avg'!$E$4,'Gentrification Calcs'!AY1615&gt;'County Avg'!$E$5,'Gentrification Calcs'!BA1615&gt;'County Avg'!$E$6),1,0)</f>
        <v>0</v>
      </c>
      <c r="BP1615">
        <f>IF(AND(AV1615&gt;'County Avg'!$F$3,'Gentrification Calcs'!AX1615&gt;'County Avg'!$F$4,'Gentrification Calcs'!AZ1615&gt;'County Avg'!$F$5,'Gentrification Calcs'!BB1615&gt;'County Avg'!$F$6),1,0)</f>
        <v>0</v>
      </c>
      <c r="BQ1615">
        <f t="shared" si="595"/>
        <v>0</v>
      </c>
      <c r="BR1615">
        <f t="shared" si="596"/>
        <v>0</v>
      </c>
      <c r="BS1615">
        <f t="shared" si="597"/>
        <v>0</v>
      </c>
      <c r="BT1615">
        <f t="shared" si="598"/>
        <v>0</v>
      </c>
    </row>
    <row r="1616" spans="1:72" x14ac:dyDescent="0.25">
      <c r="A1616">
        <v>6037534302</v>
      </c>
      <c r="B1616">
        <v>2677.5242559418798</v>
      </c>
      <c r="C1616">
        <v>3927.15673076954</v>
      </c>
      <c r="D1616">
        <v>4149</v>
      </c>
      <c r="E1616">
        <v>676.00848670000005</v>
      </c>
      <c r="F1616">
        <v>796.03776230000005</v>
      </c>
      <c r="G1616">
        <v>841</v>
      </c>
      <c r="H1616">
        <v>385.49436909023262</v>
      </c>
      <c r="I1616">
        <v>386.77778139465568</v>
      </c>
      <c r="J1616">
        <v>450.87060000000002</v>
      </c>
      <c r="K1616">
        <v>0.57025078334749935</v>
      </c>
      <c r="L1616">
        <v>0.48587868529896705</v>
      </c>
      <c r="M1616">
        <v>0.53611248513674203</v>
      </c>
      <c r="N1616">
        <v>1315.9327579999999</v>
      </c>
      <c r="O1616">
        <v>1743.082054</v>
      </c>
      <c r="P1616">
        <v>1997</v>
      </c>
      <c r="Q1616">
        <v>52.402619100000003</v>
      </c>
      <c r="R1616">
        <v>78.004190579999999</v>
      </c>
      <c r="S1616">
        <v>50</v>
      </c>
      <c r="T1616">
        <v>3.9821654093970052E-2</v>
      </c>
      <c r="U1616">
        <v>4.4750727827756062E-2</v>
      </c>
      <c r="V1616">
        <v>2.5037556334501752E-2</v>
      </c>
      <c r="W1616">
        <v>504.90243679284998</v>
      </c>
      <c r="X1616">
        <v>663.01847307384003</v>
      </c>
      <c r="Y1616">
        <v>712</v>
      </c>
      <c r="Z1616">
        <v>687.31310617923702</v>
      </c>
      <c r="AA1616">
        <v>796.03859412670101</v>
      </c>
      <c r="AB1616">
        <v>841</v>
      </c>
      <c r="AC1616">
        <v>0.73460324305409341</v>
      </c>
      <c r="AD1616">
        <v>0.83289739714342426</v>
      </c>
      <c r="AE1616">
        <v>0.84661117717003564</v>
      </c>
      <c r="AF1616">
        <v>247.38351222234999</v>
      </c>
      <c r="AG1616">
        <v>92.010154697112696</v>
      </c>
      <c r="AH1616">
        <v>0</v>
      </c>
      <c r="AI1616">
        <v>9.2392631616077456E-2</v>
      </c>
      <c r="AJ1616">
        <v>2.3429203621084659E-2</v>
      </c>
      <c r="AK1616">
        <v>0</v>
      </c>
      <c r="AL1616">
        <f t="shared" si="590"/>
        <v>0.90760736838392253</v>
      </c>
      <c r="AM1616">
        <f t="shared" si="590"/>
        <v>0.97657079637891531</v>
      </c>
      <c r="AN1616">
        <f t="shared" si="590"/>
        <v>1</v>
      </c>
      <c r="AO1616">
        <v>39987.245493107104</v>
      </c>
      <c r="AP1616">
        <v>48682.493665713126</v>
      </c>
      <c r="AQ1616">
        <v>40542</v>
      </c>
      <c r="AR1616">
        <v>1038.3944444444444</v>
      </c>
      <c r="AS1616">
        <v>926.60537761961257</v>
      </c>
      <c r="AT1616">
        <v>1169</v>
      </c>
      <c r="AU1616">
        <f t="shared" si="576"/>
        <v>-6.8963427994992804E-2</v>
      </c>
      <c r="AV1616">
        <f t="shared" si="577"/>
        <v>-2.3429203621084659E-2</v>
      </c>
      <c r="AW1616">
        <v>4.9290737337860102E-3</v>
      </c>
      <c r="AX1616">
        <v>-1.971317149325431E-2</v>
      </c>
      <c r="AY1616" s="1">
        <f t="shared" si="578"/>
        <v>8695.2481726060214</v>
      </c>
      <c r="AZ1616" s="1">
        <f t="shared" si="579"/>
        <v>-8140.4936657131257</v>
      </c>
      <c r="BA1616" s="1">
        <f t="shared" si="591"/>
        <v>-111.78906682483182</v>
      </c>
      <c r="BB1616" s="1">
        <f t="shared" si="592"/>
        <v>242.39462238038743</v>
      </c>
      <c r="BC1616">
        <f t="shared" si="580"/>
        <v>1</v>
      </c>
      <c r="BD1616">
        <f t="shared" si="581"/>
        <v>1</v>
      </c>
      <c r="BE1616">
        <f t="shared" si="582"/>
        <v>1</v>
      </c>
      <c r="BF1616">
        <f t="shared" si="583"/>
        <v>1</v>
      </c>
      <c r="BG1616">
        <f t="shared" si="584"/>
        <v>1</v>
      </c>
      <c r="BH1616">
        <f t="shared" si="585"/>
        <v>1</v>
      </c>
      <c r="BI1616">
        <f t="shared" si="586"/>
        <v>1</v>
      </c>
      <c r="BJ1616">
        <f t="shared" si="587"/>
        <v>1</v>
      </c>
      <c r="BK1616">
        <f t="shared" si="588"/>
        <v>1</v>
      </c>
      <c r="BL1616">
        <f t="shared" si="589"/>
        <v>1</v>
      </c>
      <c r="BM1616">
        <f t="shared" si="593"/>
        <v>1</v>
      </c>
      <c r="BN1616">
        <f t="shared" si="594"/>
        <v>1</v>
      </c>
      <c r="BO1616">
        <f>IF(AND(AU1616&gt;'County Avg'!$E$3,'Gentrification Calcs'!AW1616&gt;'County Avg'!$E$4,'Gentrification Calcs'!AY1616&gt;'County Avg'!$E$5,'Gentrification Calcs'!BA1616&gt;'County Avg'!$E$6),1,0)</f>
        <v>0</v>
      </c>
      <c r="BP1616">
        <f>IF(AND(AV1616&gt;'County Avg'!$F$3,'Gentrification Calcs'!AX1616&gt;'County Avg'!$F$4,'Gentrification Calcs'!AZ1616&gt;'County Avg'!$F$5,'Gentrification Calcs'!BB1616&gt;'County Avg'!$F$6),1,0)</f>
        <v>0</v>
      </c>
      <c r="BQ1616">
        <f t="shared" si="595"/>
        <v>0</v>
      </c>
      <c r="BR1616">
        <f t="shared" si="596"/>
        <v>0</v>
      </c>
      <c r="BS1616">
        <f t="shared" si="597"/>
        <v>0</v>
      </c>
      <c r="BT1616">
        <f t="shared" si="598"/>
        <v>0</v>
      </c>
    </row>
    <row r="1617" spans="1:72" x14ac:dyDescent="0.25">
      <c r="A1617">
        <v>6037534403</v>
      </c>
      <c r="B1617">
        <v>3548.5724180236102</v>
      </c>
      <c r="C1617">
        <v>2903.2230421900699</v>
      </c>
      <c r="D1617">
        <v>2983</v>
      </c>
      <c r="E1617">
        <v>896.54076840000005</v>
      </c>
      <c r="F1617">
        <v>677.25604250000004</v>
      </c>
      <c r="G1617">
        <v>725</v>
      </c>
      <c r="H1617">
        <v>399.81821892097412</v>
      </c>
      <c r="I1617">
        <v>317.41664612964286</v>
      </c>
      <c r="J1617">
        <v>427.39940000000001</v>
      </c>
      <c r="K1617">
        <v>0.44595653986210193</v>
      </c>
      <c r="L1617">
        <v>0.46868041953223744</v>
      </c>
      <c r="M1617">
        <v>0.58951641379310349</v>
      </c>
      <c r="N1617">
        <v>1744.7118680000001</v>
      </c>
      <c r="O1617">
        <v>1497.9654539999999</v>
      </c>
      <c r="P1617">
        <v>1558</v>
      </c>
      <c r="Q1617">
        <v>69.033252950000005</v>
      </c>
      <c r="R1617">
        <v>50.745410919999998</v>
      </c>
      <c r="S1617">
        <v>92</v>
      </c>
      <c r="T1617">
        <v>3.956713668093189E-2</v>
      </c>
      <c r="U1617">
        <v>3.3876222435233812E-2</v>
      </c>
      <c r="V1617">
        <v>5.9050064184852376E-2</v>
      </c>
      <c r="W1617">
        <v>669.41009671241</v>
      </c>
      <c r="X1617">
        <v>502.57473754882801</v>
      </c>
      <c r="Y1617">
        <v>598</v>
      </c>
      <c r="Z1617">
        <v>911.04274969920505</v>
      </c>
      <c r="AA1617">
        <v>684.087158203125</v>
      </c>
      <c r="AB1617">
        <v>725</v>
      </c>
      <c r="AC1617">
        <v>0.73477352948961638</v>
      </c>
      <c r="AD1617">
        <v>0.73466477410411968</v>
      </c>
      <c r="AE1617">
        <v>0.82482758620689656</v>
      </c>
      <c r="AF1617">
        <v>327.03325796808298</v>
      </c>
      <c r="AG1617">
        <v>104.41844177246099</v>
      </c>
      <c r="AH1617">
        <v>18</v>
      </c>
      <c r="AI1617">
        <v>9.2159104970506792E-2</v>
      </c>
      <c r="AJ1617">
        <v>3.5966386410908373E-2</v>
      </c>
      <c r="AK1617">
        <v>6.0341937646664432E-3</v>
      </c>
      <c r="AL1617">
        <f t="shared" si="590"/>
        <v>0.90784089502949317</v>
      </c>
      <c r="AM1617">
        <f t="shared" si="590"/>
        <v>0.96403361358909168</v>
      </c>
      <c r="AN1617">
        <f t="shared" si="590"/>
        <v>0.99396580623533359</v>
      </c>
      <c r="AO1617">
        <v>40905.074761399788</v>
      </c>
      <c r="AP1617">
        <v>49345.163874131598</v>
      </c>
      <c r="AQ1617">
        <v>32583</v>
      </c>
      <c r="AR1617">
        <v>945.09444444444443</v>
      </c>
      <c r="AS1617">
        <v>886.02412020561496</v>
      </c>
      <c r="AT1617">
        <v>1125</v>
      </c>
      <c r="AU1617">
        <f t="shared" si="576"/>
        <v>-5.6192718559598419E-2</v>
      </c>
      <c r="AV1617">
        <f t="shared" si="577"/>
        <v>-2.9932192646241931E-2</v>
      </c>
      <c r="AW1617">
        <v>-5.6909142456980782E-3</v>
      </c>
      <c r="AX1617">
        <v>2.5173841749618564E-2</v>
      </c>
      <c r="AY1617" s="1">
        <f t="shared" si="578"/>
        <v>8440.08911273181</v>
      </c>
      <c r="AZ1617" s="1">
        <f t="shared" si="579"/>
        <v>-16762.163874131598</v>
      </c>
      <c r="BA1617" s="1">
        <f t="shared" si="591"/>
        <v>-59.070324238829471</v>
      </c>
      <c r="BB1617" s="1">
        <f t="shared" si="592"/>
        <v>238.97587979438504</v>
      </c>
      <c r="BC1617">
        <f t="shared" si="580"/>
        <v>1</v>
      </c>
      <c r="BD1617">
        <f t="shared" si="581"/>
        <v>1</v>
      </c>
      <c r="BE1617">
        <f t="shared" si="582"/>
        <v>1</v>
      </c>
      <c r="BF1617">
        <f t="shared" si="583"/>
        <v>1</v>
      </c>
      <c r="BG1617">
        <f t="shared" si="584"/>
        <v>1</v>
      </c>
      <c r="BH1617">
        <f t="shared" si="585"/>
        <v>1</v>
      </c>
      <c r="BI1617">
        <f t="shared" si="586"/>
        <v>1</v>
      </c>
      <c r="BJ1617">
        <f t="shared" si="587"/>
        <v>1</v>
      </c>
      <c r="BK1617">
        <f t="shared" si="588"/>
        <v>1</v>
      </c>
      <c r="BL1617">
        <f t="shared" si="589"/>
        <v>1</v>
      </c>
      <c r="BM1617">
        <f t="shared" si="593"/>
        <v>1</v>
      </c>
      <c r="BN1617">
        <f t="shared" si="594"/>
        <v>1</v>
      </c>
      <c r="BO1617">
        <f>IF(AND(AU1617&gt;'County Avg'!$E$3,'Gentrification Calcs'!AW1617&gt;'County Avg'!$E$4,'Gentrification Calcs'!AY1617&gt;'County Avg'!$E$5,'Gentrification Calcs'!BA1617&gt;'County Avg'!$E$6),1,0)</f>
        <v>0</v>
      </c>
      <c r="BP1617">
        <f>IF(AND(AV1617&gt;'County Avg'!$F$3,'Gentrification Calcs'!AX1617&gt;'County Avg'!$F$4,'Gentrification Calcs'!AZ1617&gt;'County Avg'!$F$5,'Gentrification Calcs'!BB1617&gt;'County Avg'!$F$6),1,0)</f>
        <v>0</v>
      </c>
      <c r="BQ1617">
        <f t="shared" si="595"/>
        <v>0</v>
      </c>
      <c r="BR1617">
        <f t="shared" si="596"/>
        <v>0</v>
      </c>
      <c r="BS1617">
        <f t="shared" si="597"/>
        <v>0</v>
      </c>
      <c r="BT1617">
        <f t="shared" si="598"/>
        <v>0</v>
      </c>
    </row>
    <row r="1618" spans="1:72" x14ac:dyDescent="0.25">
      <c r="A1618">
        <v>6037534404</v>
      </c>
      <c r="B1618">
        <v>4768.5597209119896</v>
      </c>
      <c r="C1618">
        <v>3911.5083445981099</v>
      </c>
      <c r="D1618">
        <v>3403</v>
      </c>
      <c r="E1618">
        <v>1007.112183</v>
      </c>
      <c r="F1618">
        <v>953.24175639999999</v>
      </c>
      <c r="G1618">
        <v>946</v>
      </c>
      <c r="H1618">
        <v>531.63108385367127</v>
      </c>
      <c r="I1618">
        <v>608.4100377057066</v>
      </c>
      <c r="J1618">
        <v>623.05160000000001</v>
      </c>
      <c r="K1618">
        <v>0.52787672796295748</v>
      </c>
      <c r="L1618">
        <v>0.63825365771157549</v>
      </c>
      <c r="M1618">
        <v>0.65861691331923888</v>
      </c>
      <c r="N1618">
        <v>2046.287887</v>
      </c>
      <c r="O1618">
        <v>1906.1061130000001</v>
      </c>
      <c r="P1618">
        <v>1853</v>
      </c>
      <c r="Q1618">
        <v>51.931494129999997</v>
      </c>
      <c r="R1618">
        <v>43.08482695</v>
      </c>
      <c r="S1618">
        <v>72</v>
      </c>
      <c r="T1618">
        <v>2.5378391017177534E-2</v>
      </c>
      <c r="U1618">
        <v>2.2603582589738012E-2</v>
      </c>
      <c r="V1618">
        <v>3.8855909336211546E-2</v>
      </c>
      <c r="W1618">
        <v>906.75829875422596</v>
      </c>
      <c r="X1618">
        <v>726.03681373596203</v>
      </c>
      <c r="Y1618">
        <v>665</v>
      </c>
      <c r="Z1618">
        <v>1008.79250087542</v>
      </c>
      <c r="AA1618">
        <v>954.93668556213402</v>
      </c>
      <c r="AB1618">
        <v>946</v>
      </c>
      <c r="AC1618">
        <v>0.89885511437421484</v>
      </c>
      <c r="AD1618">
        <v>0.76029837863917904</v>
      </c>
      <c r="AE1618">
        <v>0.70295983086680758</v>
      </c>
      <c r="AF1618">
        <v>295.85138857186001</v>
      </c>
      <c r="AG1618">
        <v>203.893536090851</v>
      </c>
      <c r="AH1618">
        <v>128</v>
      </c>
      <c r="AI1618">
        <v>6.2042085217982393E-2</v>
      </c>
      <c r="AJ1618">
        <v>5.2126575767742649E-2</v>
      </c>
      <c r="AK1618">
        <v>3.7613870114604764E-2</v>
      </c>
      <c r="AL1618">
        <f t="shared" si="590"/>
        <v>0.93795791478201762</v>
      </c>
      <c r="AM1618">
        <f t="shared" si="590"/>
        <v>0.9478734242322574</v>
      </c>
      <c r="AN1618">
        <f t="shared" si="590"/>
        <v>0.96238612988539529</v>
      </c>
      <c r="AO1618">
        <v>40770.846765641574</v>
      </c>
      <c r="AP1618">
        <v>34765.021250510836</v>
      </c>
      <c r="AQ1618">
        <v>33491</v>
      </c>
      <c r="AR1618">
        <v>945.09444444444443</v>
      </c>
      <c r="AS1618">
        <v>898.19849742981421</v>
      </c>
      <c r="AT1618">
        <v>1061</v>
      </c>
      <c r="AU1618">
        <f t="shared" si="576"/>
        <v>-9.9155094502397442E-3</v>
      </c>
      <c r="AV1618">
        <f t="shared" si="577"/>
        <v>-1.4512705653137885E-2</v>
      </c>
      <c r="AW1618">
        <v>-2.7748084274395214E-3</v>
      </c>
      <c r="AX1618">
        <v>1.6252326746473533E-2</v>
      </c>
      <c r="AY1618" s="1">
        <f t="shared" si="578"/>
        <v>-6005.8255151307385</v>
      </c>
      <c r="AZ1618" s="1">
        <f t="shared" si="579"/>
        <v>-1274.0212505108357</v>
      </c>
      <c r="BA1618" s="1">
        <f t="shared" si="591"/>
        <v>-46.895947014630224</v>
      </c>
      <c r="BB1618" s="1">
        <f t="shared" si="592"/>
        <v>162.80150257018579</v>
      </c>
      <c r="BC1618">
        <f t="shared" si="580"/>
        <v>1</v>
      </c>
      <c r="BD1618">
        <f t="shared" si="581"/>
        <v>1</v>
      </c>
      <c r="BE1618">
        <f t="shared" si="582"/>
        <v>1</v>
      </c>
      <c r="BF1618">
        <f t="shared" si="583"/>
        <v>1</v>
      </c>
      <c r="BG1618">
        <f t="shared" si="584"/>
        <v>1</v>
      </c>
      <c r="BH1618">
        <f t="shared" si="585"/>
        <v>1</v>
      </c>
      <c r="BI1618">
        <f t="shared" si="586"/>
        <v>1</v>
      </c>
      <c r="BJ1618">
        <f t="shared" si="587"/>
        <v>1</v>
      </c>
      <c r="BK1618">
        <f t="shared" si="588"/>
        <v>1</v>
      </c>
      <c r="BL1618">
        <f t="shared" si="589"/>
        <v>1</v>
      </c>
      <c r="BM1618">
        <f t="shared" si="593"/>
        <v>1</v>
      </c>
      <c r="BN1618">
        <f t="shared" si="594"/>
        <v>1</v>
      </c>
      <c r="BO1618">
        <f>IF(AND(AU1618&gt;'County Avg'!$E$3,'Gentrification Calcs'!AW1618&gt;'County Avg'!$E$4,'Gentrification Calcs'!AY1618&gt;'County Avg'!$E$5,'Gentrification Calcs'!BA1618&gt;'County Avg'!$E$6),1,0)</f>
        <v>0</v>
      </c>
      <c r="BP1618">
        <f>IF(AND(AV1618&gt;'County Avg'!$F$3,'Gentrification Calcs'!AX1618&gt;'County Avg'!$F$4,'Gentrification Calcs'!AZ1618&gt;'County Avg'!$F$5,'Gentrification Calcs'!BB1618&gt;'County Avg'!$F$6),1,0)</f>
        <v>0</v>
      </c>
      <c r="BQ1618">
        <f t="shared" si="595"/>
        <v>0</v>
      </c>
      <c r="BR1618">
        <f t="shared" si="596"/>
        <v>0</v>
      </c>
      <c r="BS1618">
        <f t="shared" si="597"/>
        <v>0</v>
      </c>
      <c r="BT1618">
        <f t="shared" si="598"/>
        <v>0</v>
      </c>
    </row>
    <row r="1619" spans="1:72" x14ac:dyDescent="0.25">
      <c r="A1619">
        <v>6037534405</v>
      </c>
      <c r="B1619">
        <v>3501.1248666121801</v>
      </c>
      <c r="C1619">
        <v>4264.5498687888003</v>
      </c>
      <c r="D1619">
        <v>4068</v>
      </c>
      <c r="E1619">
        <v>741.26742360000003</v>
      </c>
      <c r="F1619">
        <v>931.21977059999995</v>
      </c>
      <c r="G1619">
        <v>927</v>
      </c>
      <c r="H1619">
        <v>595.0879224191749</v>
      </c>
      <c r="I1619">
        <v>587.4014704862451</v>
      </c>
      <c r="J1619">
        <v>501.1234</v>
      </c>
      <c r="K1619">
        <v>0.80279788841805899</v>
      </c>
      <c r="L1619">
        <v>0.63078715576213851</v>
      </c>
      <c r="M1619">
        <v>0.54058619201725999</v>
      </c>
      <c r="N1619">
        <v>1505.223448</v>
      </c>
      <c r="O1619">
        <v>1897.968435</v>
      </c>
      <c r="P1619">
        <v>2124</v>
      </c>
      <c r="Q1619">
        <v>38.669593810000002</v>
      </c>
      <c r="R1619">
        <v>45.341857009999998</v>
      </c>
      <c r="S1619">
        <v>64</v>
      </c>
      <c r="T1619">
        <v>2.5690268020592252E-2</v>
      </c>
      <c r="U1619">
        <v>2.3889679182151412E-2</v>
      </c>
      <c r="V1619">
        <v>3.0131826741996232E-2</v>
      </c>
      <c r="W1619">
        <v>665.09704780578602</v>
      </c>
      <c r="X1619">
        <v>808.56629568338406</v>
      </c>
      <c r="Y1619">
        <v>809</v>
      </c>
      <c r="Z1619">
        <v>742.70709896087601</v>
      </c>
      <c r="AA1619">
        <v>924.48593115806602</v>
      </c>
      <c r="AB1619">
        <v>927</v>
      </c>
      <c r="AC1619">
        <v>0.89550382477335344</v>
      </c>
      <c r="AD1619">
        <v>0.87461179065269912</v>
      </c>
      <c r="AE1619">
        <v>0.87270765911542614</v>
      </c>
      <c r="AF1619">
        <v>220.35086033864999</v>
      </c>
      <c r="AG1619">
        <v>133.99414560198801</v>
      </c>
      <c r="AH1619">
        <v>51</v>
      </c>
      <c r="AI1619">
        <v>6.2937161264936481E-2</v>
      </c>
      <c r="AJ1619">
        <v>3.1420466338700472E-2</v>
      </c>
      <c r="AK1619">
        <v>1.2536873156342183E-2</v>
      </c>
      <c r="AL1619">
        <f t="shared" si="590"/>
        <v>0.93706283873506346</v>
      </c>
      <c r="AM1619">
        <f t="shared" si="590"/>
        <v>0.96857953366129956</v>
      </c>
      <c r="AN1619">
        <f t="shared" si="590"/>
        <v>0.98746312684365778</v>
      </c>
      <c r="AO1619">
        <v>42026.059915164369</v>
      </c>
      <c r="AP1619">
        <v>34668.556599918273</v>
      </c>
      <c r="AQ1619">
        <v>42235</v>
      </c>
      <c r="AR1619">
        <v>1074.6777777777779</v>
      </c>
      <c r="AS1619">
        <v>942.83788058521168</v>
      </c>
      <c r="AT1619">
        <v>1120</v>
      </c>
      <c r="AU1619">
        <f t="shared" si="576"/>
        <v>-3.1516694926236009E-2</v>
      </c>
      <c r="AV1619">
        <f t="shared" si="577"/>
        <v>-1.8883593182358289E-2</v>
      </c>
      <c r="AW1619">
        <v>-1.8005888384408399E-3</v>
      </c>
      <c r="AX1619">
        <v>6.2421475598448198E-3</v>
      </c>
      <c r="AY1619" s="1">
        <f t="shared" si="578"/>
        <v>-7357.5033152460965</v>
      </c>
      <c r="AZ1619" s="1">
        <f t="shared" si="579"/>
        <v>7566.4434000817273</v>
      </c>
      <c r="BA1619" s="1">
        <f t="shared" si="591"/>
        <v>-131.83989719256624</v>
      </c>
      <c r="BB1619" s="1">
        <f t="shared" si="592"/>
        <v>177.16211941478832</v>
      </c>
      <c r="BC1619">
        <f t="shared" si="580"/>
        <v>1</v>
      </c>
      <c r="BD1619">
        <f t="shared" si="581"/>
        <v>1</v>
      </c>
      <c r="BE1619">
        <f t="shared" si="582"/>
        <v>1</v>
      </c>
      <c r="BF1619">
        <f t="shared" si="583"/>
        <v>1</v>
      </c>
      <c r="BG1619">
        <f t="shared" si="584"/>
        <v>1</v>
      </c>
      <c r="BH1619">
        <f t="shared" si="585"/>
        <v>1</v>
      </c>
      <c r="BI1619">
        <f t="shared" si="586"/>
        <v>1</v>
      </c>
      <c r="BJ1619">
        <f t="shared" si="587"/>
        <v>1</v>
      </c>
      <c r="BK1619">
        <f t="shared" si="588"/>
        <v>1</v>
      </c>
      <c r="BL1619">
        <f t="shared" si="589"/>
        <v>1</v>
      </c>
      <c r="BM1619">
        <f t="shared" si="593"/>
        <v>1</v>
      </c>
      <c r="BN1619">
        <f t="shared" si="594"/>
        <v>1</v>
      </c>
      <c r="BO1619">
        <f>IF(AND(AU1619&gt;'County Avg'!$E$3,'Gentrification Calcs'!AW1619&gt;'County Avg'!$E$4,'Gentrification Calcs'!AY1619&gt;'County Avg'!$E$5,'Gentrification Calcs'!BA1619&gt;'County Avg'!$E$6),1,0)</f>
        <v>0</v>
      </c>
      <c r="BP1619">
        <f>IF(AND(AV1619&gt;'County Avg'!$F$3,'Gentrification Calcs'!AX1619&gt;'County Avg'!$F$4,'Gentrification Calcs'!AZ1619&gt;'County Avg'!$F$5,'Gentrification Calcs'!BB1619&gt;'County Avg'!$F$6),1,0)</f>
        <v>0</v>
      </c>
      <c r="BQ1619">
        <f t="shared" si="595"/>
        <v>0</v>
      </c>
      <c r="BR1619">
        <f t="shared" si="596"/>
        <v>0</v>
      </c>
      <c r="BS1619">
        <f t="shared" si="597"/>
        <v>0</v>
      </c>
      <c r="BT1619">
        <f t="shared" si="598"/>
        <v>0</v>
      </c>
    </row>
    <row r="1620" spans="1:72" x14ac:dyDescent="0.25">
      <c r="A1620">
        <v>6037534406</v>
      </c>
      <c r="B1620">
        <v>4450.7841408945696</v>
      </c>
      <c r="C1620">
        <v>4344.2115818169004</v>
      </c>
      <c r="D1620">
        <v>4831</v>
      </c>
      <c r="E1620">
        <v>1136.3145750000001</v>
      </c>
      <c r="F1620">
        <v>910.26830010000003</v>
      </c>
      <c r="G1620">
        <v>1029</v>
      </c>
      <c r="H1620">
        <v>437.84774270066623</v>
      </c>
      <c r="I1620">
        <v>522.69219315821704</v>
      </c>
      <c r="J1620">
        <v>576.37620000000004</v>
      </c>
      <c r="K1620">
        <v>0.38532264949665562</v>
      </c>
      <c r="L1620">
        <v>0.57421772580764951</v>
      </c>
      <c r="M1620">
        <v>0.56013236151603507</v>
      </c>
      <c r="N1620">
        <v>2335.6119610000001</v>
      </c>
      <c r="O1620">
        <v>2021.3086760000001</v>
      </c>
      <c r="P1620">
        <v>2473</v>
      </c>
      <c r="Q1620">
        <v>217.8154907</v>
      </c>
      <c r="R1620">
        <v>34.3683421</v>
      </c>
      <c r="S1620">
        <v>69</v>
      </c>
      <c r="T1620">
        <v>9.3258424060622458E-2</v>
      </c>
      <c r="U1620">
        <v>1.7003015179261022E-2</v>
      </c>
      <c r="V1620">
        <v>2.7901334411645773E-2</v>
      </c>
      <c r="W1620">
        <v>549</v>
      </c>
      <c r="X1620">
        <v>808.88656473159801</v>
      </c>
      <c r="Y1620">
        <v>937</v>
      </c>
      <c r="Z1620">
        <v>1133.69030761719</v>
      </c>
      <c r="AA1620">
        <v>903.54223537445102</v>
      </c>
      <c r="AB1620">
        <v>1029</v>
      </c>
      <c r="AC1620">
        <v>0.48425923403534932</v>
      </c>
      <c r="AD1620">
        <v>0.89523935136952915</v>
      </c>
      <c r="AE1620">
        <v>0.91059280855199221</v>
      </c>
      <c r="AF1620">
        <v>396.266748393326</v>
      </c>
      <c r="AG1620">
        <v>143.082072019577</v>
      </c>
      <c r="AH1620">
        <v>36</v>
      </c>
      <c r="AI1620">
        <v>8.903301886792464E-2</v>
      </c>
      <c r="AJ1620">
        <v>3.293625766720485E-2</v>
      </c>
      <c r="AK1620">
        <v>7.4518733181535915E-3</v>
      </c>
      <c r="AL1620">
        <f t="shared" si="590"/>
        <v>0.9109669811320753</v>
      </c>
      <c r="AM1620">
        <f t="shared" si="590"/>
        <v>0.96706374233279513</v>
      </c>
      <c r="AN1620">
        <f t="shared" si="590"/>
        <v>0.99254812668184644</v>
      </c>
      <c r="AO1620">
        <v>42065.96553552492</v>
      </c>
      <c r="AP1620">
        <v>40643.772782999593</v>
      </c>
      <c r="AQ1620">
        <v>41365</v>
      </c>
      <c r="AR1620">
        <v>1072.95</v>
      </c>
      <c r="AS1620">
        <v>932.0162119414789</v>
      </c>
      <c r="AT1620">
        <v>1157</v>
      </c>
      <c r="AU1620">
        <f t="shared" si="576"/>
        <v>-5.609676120071979E-2</v>
      </c>
      <c r="AV1620">
        <f t="shared" si="577"/>
        <v>-2.5484384349051259E-2</v>
      </c>
      <c r="AW1620">
        <v>-7.6255408881361439E-2</v>
      </c>
      <c r="AX1620">
        <v>1.089831923238475E-2</v>
      </c>
      <c r="AY1620" s="1">
        <f t="shared" si="578"/>
        <v>-1422.1927525253268</v>
      </c>
      <c r="AZ1620" s="1">
        <f t="shared" si="579"/>
        <v>721.22721700040711</v>
      </c>
      <c r="BA1620" s="1">
        <f t="shared" si="591"/>
        <v>-140.93378805852115</v>
      </c>
      <c r="BB1620" s="1">
        <f t="shared" si="592"/>
        <v>224.9837880585211</v>
      </c>
      <c r="BC1620">
        <f t="shared" si="580"/>
        <v>1</v>
      </c>
      <c r="BD1620">
        <f t="shared" si="581"/>
        <v>1</v>
      </c>
      <c r="BE1620">
        <f t="shared" si="582"/>
        <v>0</v>
      </c>
      <c r="BF1620">
        <f t="shared" si="583"/>
        <v>1</v>
      </c>
      <c r="BG1620">
        <f t="shared" si="584"/>
        <v>1</v>
      </c>
      <c r="BH1620">
        <f t="shared" si="585"/>
        <v>1</v>
      </c>
      <c r="BI1620">
        <f t="shared" si="586"/>
        <v>0</v>
      </c>
      <c r="BJ1620">
        <f t="shared" si="587"/>
        <v>1</v>
      </c>
      <c r="BK1620">
        <f t="shared" si="588"/>
        <v>1</v>
      </c>
      <c r="BL1620">
        <f t="shared" si="589"/>
        <v>1</v>
      </c>
      <c r="BM1620">
        <f t="shared" si="593"/>
        <v>0</v>
      </c>
      <c r="BN1620">
        <f t="shared" si="594"/>
        <v>1</v>
      </c>
      <c r="BO1620">
        <f>IF(AND(AU1620&gt;'County Avg'!$E$3,'Gentrification Calcs'!AW1620&gt;'County Avg'!$E$4,'Gentrification Calcs'!AY1620&gt;'County Avg'!$E$5,'Gentrification Calcs'!BA1620&gt;'County Avg'!$E$6),1,0)</f>
        <v>0</v>
      </c>
      <c r="BP1620">
        <f>IF(AND(AV1620&gt;'County Avg'!$F$3,'Gentrification Calcs'!AX1620&gt;'County Avg'!$F$4,'Gentrification Calcs'!AZ1620&gt;'County Avg'!$F$5,'Gentrification Calcs'!BB1620&gt;'County Avg'!$F$6),1,0)</f>
        <v>0</v>
      </c>
      <c r="BQ1620">
        <f t="shared" si="595"/>
        <v>0</v>
      </c>
      <c r="BR1620">
        <f t="shared" si="596"/>
        <v>0</v>
      </c>
      <c r="BS1620">
        <f t="shared" si="597"/>
        <v>0</v>
      </c>
      <c r="BT1620">
        <f t="shared" si="598"/>
        <v>0</v>
      </c>
    </row>
    <row r="1621" spans="1:72" x14ac:dyDescent="0.25">
      <c r="A1621">
        <v>6037534501</v>
      </c>
      <c r="B1621">
        <v>3917.40763908587</v>
      </c>
      <c r="C1621">
        <v>5402</v>
      </c>
      <c r="D1621">
        <v>4839</v>
      </c>
      <c r="E1621">
        <v>1000.1400149999999</v>
      </c>
      <c r="F1621">
        <v>1279</v>
      </c>
      <c r="G1621">
        <v>1203</v>
      </c>
      <c r="H1621">
        <v>545.62666645582169</v>
      </c>
      <c r="I1621">
        <v>524.26499999999999</v>
      </c>
      <c r="J1621">
        <v>575.20939999999996</v>
      </c>
      <c r="K1621">
        <v>0.54555028123319482</v>
      </c>
      <c r="L1621">
        <v>0.40990226739640345</v>
      </c>
      <c r="M1621">
        <v>0.47814580216126346</v>
      </c>
      <c r="N1621">
        <v>2055.7150940000001</v>
      </c>
      <c r="O1621">
        <v>2949</v>
      </c>
      <c r="P1621">
        <v>2979</v>
      </c>
      <c r="Q1621">
        <v>191.7127533</v>
      </c>
      <c r="R1621">
        <v>146</v>
      </c>
      <c r="S1621">
        <v>282</v>
      </c>
      <c r="T1621">
        <v>9.325842567365028E-2</v>
      </c>
      <c r="U1621">
        <v>4.9508307900983387E-2</v>
      </c>
      <c r="V1621">
        <v>9.4662638469284993E-2</v>
      </c>
      <c r="W1621">
        <v>483.20852661132801</v>
      </c>
      <c r="X1621">
        <v>688</v>
      </c>
      <c r="Y1621">
        <v>561</v>
      </c>
      <c r="Z1621">
        <v>997.83026123046898</v>
      </c>
      <c r="AA1621">
        <v>1276</v>
      </c>
      <c r="AB1621">
        <v>1203</v>
      </c>
      <c r="AC1621">
        <v>0.48425924266464121</v>
      </c>
      <c r="AD1621">
        <v>0.53918495297805646</v>
      </c>
      <c r="AE1621">
        <v>0.46633416458852867</v>
      </c>
      <c r="AF1621">
        <v>348.77862824408402</v>
      </c>
      <c r="AG1621">
        <v>201</v>
      </c>
      <c r="AH1621">
        <v>237</v>
      </c>
      <c r="AI1621">
        <v>8.9033018867924543E-2</v>
      </c>
      <c r="AJ1621">
        <v>3.7208441318030361E-2</v>
      </c>
      <c r="AK1621">
        <v>4.8977061376317424E-2</v>
      </c>
      <c r="AL1621">
        <f t="shared" si="590"/>
        <v>0.91096698113207542</v>
      </c>
      <c r="AM1621">
        <f t="shared" si="590"/>
        <v>0.96279155868196964</v>
      </c>
      <c r="AN1621">
        <f t="shared" si="590"/>
        <v>0.95102293862368259</v>
      </c>
      <c r="AO1621">
        <v>54213.599151643692</v>
      </c>
      <c r="AP1621">
        <v>55948.099305271768</v>
      </c>
      <c r="AQ1621">
        <v>46367</v>
      </c>
      <c r="AR1621">
        <v>934.72777777777787</v>
      </c>
      <c r="AS1621">
        <v>877.90786872281546</v>
      </c>
      <c r="AT1621">
        <v>977</v>
      </c>
      <c r="AU1621">
        <f t="shared" si="576"/>
        <v>-5.1824577549894182E-2</v>
      </c>
      <c r="AV1621">
        <f t="shared" si="577"/>
        <v>1.1768620058287063E-2</v>
      </c>
      <c r="AW1621">
        <v>-4.3750117772666894E-2</v>
      </c>
      <c r="AX1621">
        <v>4.5154330568301607E-2</v>
      </c>
      <c r="AY1621" s="1">
        <f t="shared" si="578"/>
        <v>1734.5001536280761</v>
      </c>
      <c r="AZ1621" s="1">
        <f t="shared" si="579"/>
        <v>-9581.0993052717677</v>
      </c>
      <c r="BA1621" s="1">
        <f t="shared" si="591"/>
        <v>-56.819909054962409</v>
      </c>
      <c r="BB1621" s="1">
        <f t="shared" si="592"/>
        <v>99.092131277184535</v>
      </c>
      <c r="BC1621">
        <f t="shared" si="580"/>
        <v>1</v>
      </c>
      <c r="BD1621">
        <f t="shared" si="581"/>
        <v>1</v>
      </c>
      <c r="BE1621">
        <f t="shared" si="582"/>
        <v>1</v>
      </c>
      <c r="BF1621">
        <f t="shared" si="583"/>
        <v>1</v>
      </c>
      <c r="BG1621">
        <f t="shared" si="584"/>
        <v>1</v>
      </c>
      <c r="BH1621">
        <f t="shared" si="585"/>
        <v>1</v>
      </c>
      <c r="BI1621">
        <f t="shared" si="586"/>
        <v>0</v>
      </c>
      <c r="BJ1621">
        <f t="shared" si="587"/>
        <v>1</v>
      </c>
      <c r="BK1621">
        <f t="shared" si="588"/>
        <v>1</v>
      </c>
      <c r="BL1621">
        <f t="shared" si="589"/>
        <v>1</v>
      </c>
      <c r="BM1621">
        <f t="shared" si="593"/>
        <v>1</v>
      </c>
      <c r="BN1621">
        <f t="shared" si="594"/>
        <v>1</v>
      </c>
      <c r="BO1621">
        <f>IF(AND(AU1621&gt;'County Avg'!$E$3,'Gentrification Calcs'!AW1621&gt;'County Avg'!$E$4,'Gentrification Calcs'!AY1621&gt;'County Avg'!$E$5,'Gentrification Calcs'!BA1621&gt;'County Avg'!$E$6),1,0)</f>
        <v>0</v>
      </c>
      <c r="BP1621">
        <f>IF(AND(AV1621&gt;'County Avg'!$F$3,'Gentrification Calcs'!AX1621&gt;'County Avg'!$F$4,'Gentrification Calcs'!AZ1621&gt;'County Avg'!$F$5,'Gentrification Calcs'!BB1621&gt;'County Avg'!$F$6),1,0)</f>
        <v>0</v>
      </c>
      <c r="BQ1621">
        <f t="shared" si="595"/>
        <v>0</v>
      </c>
      <c r="BR1621">
        <f t="shared" si="596"/>
        <v>0</v>
      </c>
      <c r="BS1621">
        <f t="shared" si="597"/>
        <v>0</v>
      </c>
      <c r="BT1621">
        <f t="shared" si="598"/>
        <v>0</v>
      </c>
    </row>
    <row r="1622" spans="1:72" x14ac:dyDescent="0.25">
      <c r="A1622">
        <v>6037534502</v>
      </c>
      <c r="B1622">
        <v>3731.0000138990599</v>
      </c>
      <c r="C1622">
        <v>4220.4888368845004</v>
      </c>
      <c r="D1622">
        <v>4248</v>
      </c>
      <c r="E1622">
        <v>878</v>
      </c>
      <c r="F1622">
        <v>997.6427612</v>
      </c>
      <c r="G1622">
        <v>1032</v>
      </c>
      <c r="H1622">
        <v>480.23943727663811</v>
      </c>
      <c r="I1622">
        <v>374.62407311014243</v>
      </c>
      <c r="J1622">
        <v>455.21539999999999</v>
      </c>
      <c r="K1622">
        <v>0.54696974632874495</v>
      </c>
      <c r="L1622">
        <v>0.37550923805584613</v>
      </c>
      <c r="M1622">
        <v>0.44110019379844961</v>
      </c>
      <c r="N1622">
        <v>2100.000008</v>
      </c>
      <c r="O1622">
        <v>2334.164307</v>
      </c>
      <c r="P1622">
        <v>2537</v>
      </c>
      <c r="Q1622">
        <v>83</v>
      </c>
      <c r="R1622">
        <v>163.94129939999999</v>
      </c>
      <c r="S1622">
        <v>155</v>
      </c>
      <c r="T1622">
        <v>3.9523809373242631E-2</v>
      </c>
      <c r="U1622">
        <v>7.0235543791133809E-2</v>
      </c>
      <c r="V1622">
        <v>6.1095782420181315E-2</v>
      </c>
      <c r="W1622">
        <v>190</v>
      </c>
      <c r="X1622">
        <v>448.83929443359398</v>
      </c>
      <c r="Y1622">
        <v>480</v>
      </c>
      <c r="Z1622">
        <v>892</v>
      </c>
      <c r="AA1622">
        <v>990.64532470703102</v>
      </c>
      <c r="AB1622">
        <v>1032</v>
      </c>
      <c r="AC1622">
        <v>0.21300448430493274</v>
      </c>
      <c r="AD1622">
        <v>0.45307768909759066</v>
      </c>
      <c r="AE1622">
        <v>0.46511627906976744</v>
      </c>
      <c r="AF1622">
        <v>340.00000126659899</v>
      </c>
      <c r="AG1622">
        <v>183.93414306640599</v>
      </c>
      <c r="AH1622">
        <v>69</v>
      </c>
      <c r="AI1622">
        <v>9.1128383811310679E-2</v>
      </c>
      <c r="AJ1622">
        <v>4.3581241456897998E-2</v>
      </c>
      <c r="AK1622">
        <v>1.6242937853107344E-2</v>
      </c>
      <c r="AL1622">
        <f t="shared" si="590"/>
        <v>0.90887161618868928</v>
      </c>
      <c r="AM1622">
        <f t="shared" si="590"/>
        <v>0.95641875854310199</v>
      </c>
      <c r="AN1622">
        <f t="shared" si="590"/>
        <v>0.98375706214689262</v>
      </c>
      <c r="AO1622">
        <v>54213.599151643692</v>
      </c>
      <c r="AP1622">
        <v>58584.799754801803</v>
      </c>
      <c r="AQ1622">
        <v>49623</v>
      </c>
      <c r="AR1622">
        <v>934.72777777777787</v>
      </c>
      <c r="AS1622">
        <v>835.97390272835116</v>
      </c>
      <c r="AT1622">
        <v>1027</v>
      </c>
      <c r="AU1622">
        <f t="shared" si="576"/>
        <v>-4.754714235441268E-2</v>
      </c>
      <c r="AV1622">
        <f t="shared" si="577"/>
        <v>-2.7338303603790654E-2</v>
      </c>
      <c r="AW1622">
        <v>3.0711734417891177E-2</v>
      </c>
      <c r="AX1622">
        <v>-9.1397613709524941E-3</v>
      </c>
      <c r="AY1622" s="1">
        <f t="shared" si="578"/>
        <v>4371.2006031581113</v>
      </c>
      <c r="AZ1622" s="1">
        <f t="shared" si="579"/>
        <v>-8961.7997548018029</v>
      </c>
      <c r="BA1622" s="1">
        <f t="shared" si="591"/>
        <v>-98.753875049426711</v>
      </c>
      <c r="BB1622" s="1">
        <f t="shared" si="592"/>
        <v>191.02609727164884</v>
      </c>
      <c r="BC1622">
        <f t="shared" si="580"/>
        <v>1</v>
      </c>
      <c r="BD1622">
        <f t="shared" si="581"/>
        <v>1</v>
      </c>
      <c r="BE1622">
        <f t="shared" si="582"/>
        <v>1</v>
      </c>
      <c r="BF1622">
        <f t="shared" si="583"/>
        <v>0</v>
      </c>
      <c r="BG1622">
        <f t="shared" si="584"/>
        <v>1</v>
      </c>
      <c r="BH1622">
        <f t="shared" si="585"/>
        <v>1</v>
      </c>
      <c r="BI1622">
        <f t="shared" si="586"/>
        <v>0</v>
      </c>
      <c r="BJ1622">
        <f t="shared" si="587"/>
        <v>0</v>
      </c>
      <c r="BK1622">
        <f t="shared" si="588"/>
        <v>1</v>
      </c>
      <c r="BL1622">
        <f t="shared" si="589"/>
        <v>1</v>
      </c>
      <c r="BM1622">
        <f t="shared" si="593"/>
        <v>1</v>
      </c>
      <c r="BN1622">
        <f t="shared" si="594"/>
        <v>0</v>
      </c>
      <c r="BO1622">
        <f>IF(AND(AU1622&gt;'County Avg'!$E$3,'Gentrification Calcs'!AW1622&gt;'County Avg'!$E$4,'Gentrification Calcs'!AY1622&gt;'County Avg'!$E$5,'Gentrification Calcs'!BA1622&gt;'County Avg'!$E$6),1,0)</f>
        <v>1</v>
      </c>
      <c r="BP1622">
        <f>IF(AND(AV1622&gt;'County Avg'!$F$3,'Gentrification Calcs'!AX1622&gt;'County Avg'!$F$4,'Gentrification Calcs'!AZ1622&gt;'County Avg'!$F$5,'Gentrification Calcs'!BB1622&gt;'County Avg'!$F$6),1,0)</f>
        <v>0</v>
      </c>
      <c r="BQ1622">
        <f t="shared" si="595"/>
        <v>1</v>
      </c>
      <c r="BR1622">
        <f t="shared" si="596"/>
        <v>0</v>
      </c>
      <c r="BS1622">
        <f t="shared" si="597"/>
        <v>1</v>
      </c>
      <c r="BT1622">
        <f t="shared" si="598"/>
        <v>0</v>
      </c>
    </row>
    <row r="1623" spans="1:72" x14ac:dyDescent="0.25">
      <c r="A1623">
        <v>6037534700</v>
      </c>
      <c r="B1623">
        <v>2759.9999691546</v>
      </c>
      <c r="C1623">
        <v>4194</v>
      </c>
      <c r="D1623">
        <v>4768</v>
      </c>
      <c r="E1623">
        <v>637</v>
      </c>
      <c r="F1623">
        <v>930</v>
      </c>
      <c r="G1623">
        <v>918</v>
      </c>
      <c r="H1623">
        <v>360.66400134357809</v>
      </c>
      <c r="I1623">
        <v>325.26179999999999</v>
      </c>
      <c r="J1623">
        <v>303.54300000000001</v>
      </c>
      <c r="K1623">
        <v>0.56619152487217916</v>
      </c>
      <c r="L1623">
        <v>0.34974387096774195</v>
      </c>
      <c r="M1623">
        <v>0.33065686274509803</v>
      </c>
      <c r="N1623">
        <v>1432.999984</v>
      </c>
      <c r="O1623">
        <v>2363</v>
      </c>
      <c r="P1623">
        <v>2946</v>
      </c>
      <c r="Q1623">
        <v>73</v>
      </c>
      <c r="R1623">
        <v>185</v>
      </c>
      <c r="S1623">
        <v>215</v>
      </c>
      <c r="T1623">
        <v>5.0942080122172564E-2</v>
      </c>
      <c r="U1623">
        <v>7.8290308929327132E-2</v>
      </c>
      <c r="V1623">
        <v>7.2980312287847932E-2</v>
      </c>
      <c r="W1623">
        <v>313</v>
      </c>
      <c r="X1623">
        <v>243</v>
      </c>
      <c r="Y1623">
        <v>258</v>
      </c>
      <c r="Z1623">
        <v>655</v>
      </c>
      <c r="AA1623">
        <v>931</v>
      </c>
      <c r="AB1623">
        <v>918</v>
      </c>
      <c r="AC1623">
        <v>0.47786259541984732</v>
      </c>
      <c r="AD1623">
        <v>0.26100966702470463</v>
      </c>
      <c r="AE1623">
        <v>0.28104575163398693</v>
      </c>
      <c r="AF1623">
        <v>185.99999792128801</v>
      </c>
      <c r="AG1623">
        <v>181</v>
      </c>
      <c r="AH1623">
        <v>68</v>
      </c>
      <c r="AI1623">
        <v>6.7391304347826003E-2</v>
      </c>
      <c r="AJ1623">
        <v>4.3156890796375774E-2</v>
      </c>
      <c r="AK1623">
        <v>1.4261744966442953E-2</v>
      </c>
      <c r="AL1623">
        <f t="shared" si="590"/>
        <v>0.93260869565217397</v>
      </c>
      <c r="AM1623">
        <f t="shared" si="590"/>
        <v>0.95684310920362425</v>
      </c>
      <c r="AN1623">
        <f t="shared" si="590"/>
        <v>0.98573825503355705</v>
      </c>
      <c r="AO1623">
        <v>57864.963414634149</v>
      </c>
      <c r="AP1623">
        <v>65087.076420106263</v>
      </c>
      <c r="AQ1623">
        <v>56744</v>
      </c>
      <c r="AR1623">
        <v>908.81111111111113</v>
      </c>
      <c r="AS1623">
        <v>963.12850929221042</v>
      </c>
      <c r="AT1623">
        <v>1109</v>
      </c>
      <c r="AU1623">
        <f t="shared" si="576"/>
        <v>-2.4234413551450229E-2</v>
      </c>
      <c r="AV1623">
        <f t="shared" si="577"/>
        <v>-2.8895145829932821E-2</v>
      </c>
      <c r="AW1623">
        <v>2.7348228807154568E-2</v>
      </c>
      <c r="AX1623">
        <v>-5.3099966414792005E-3</v>
      </c>
      <c r="AY1623" s="1">
        <f t="shared" si="578"/>
        <v>7222.1130054721143</v>
      </c>
      <c r="AZ1623" s="1">
        <f t="shared" si="579"/>
        <v>-8343.076420106263</v>
      </c>
      <c r="BA1623" s="1">
        <f t="shared" si="591"/>
        <v>54.317398181099293</v>
      </c>
      <c r="BB1623" s="1">
        <f t="shared" si="592"/>
        <v>145.87149070778958</v>
      </c>
      <c r="BC1623">
        <f t="shared" si="580"/>
        <v>1</v>
      </c>
      <c r="BD1623">
        <f t="shared" si="581"/>
        <v>1</v>
      </c>
      <c r="BE1623">
        <f t="shared" si="582"/>
        <v>1</v>
      </c>
      <c r="BF1623">
        <f t="shared" si="583"/>
        <v>0</v>
      </c>
      <c r="BG1623">
        <f t="shared" si="584"/>
        <v>1</v>
      </c>
      <c r="BH1623">
        <f t="shared" si="585"/>
        <v>1</v>
      </c>
      <c r="BI1623">
        <f t="shared" si="586"/>
        <v>0</v>
      </c>
      <c r="BJ1623">
        <f t="shared" si="587"/>
        <v>0</v>
      </c>
      <c r="BK1623">
        <f t="shared" si="588"/>
        <v>1</v>
      </c>
      <c r="BL1623">
        <f t="shared" si="589"/>
        <v>1</v>
      </c>
      <c r="BM1623">
        <f t="shared" si="593"/>
        <v>1</v>
      </c>
      <c r="BN1623">
        <f t="shared" si="594"/>
        <v>0</v>
      </c>
      <c r="BO1623">
        <f>IF(AND(AU1623&gt;'County Avg'!$E$3,'Gentrification Calcs'!AW1623&gt;'County Avg'!$E$4,'Gentrification Calcs'!AY1623&gt;'County Avg'!$E$5,'Gentrification Calcs'!BA1623&gt;'County Avg'!$E$6),1,0)</f>
        <v>1</v>
      </c>
      <c r="BP1623">
        <f>IF(AND(AV1623&gt;'County Avg'!$F$3,'Gentrification Calcs'!AX1623&gt;'County Avg'!$F$4,'Gentrification Calcs'!AZ1623&gt;'County Avg'!$F$5,'Gentrification Calcs'!BB1623&gt;'County Avg'!$F$6),1,0)</f>
        <v>0</v>
      </c>
      <c r="BQ1623">
        <f t="shared" si="595"/>
        <v>1</v>
      </c>
      <c r="BR1623">
        <f t="shared" si="596"/>
        <v>0</v>
      </c>
      <c r="BS1623">
        <f t="shared" si="597"/>
        <v>1</v>
      </c>
      <c r="BT1623">
        <f t="shared" si="598"/>
        <v>0</v>
      </c>
    </row>
    <row r="1624" spans="1:72" x14ac:dyDescent="0.25">
      <c r="A1624">
        <v>6037534802</v>
      </c>
      <c r="B1624">
        <v>5224.55430010082</v>
      </c>
      <c r="C1624">
        <v>2967</v>
      </c>
      <c r="D1624">
        <v>2806</v>
      </c>
      <c r="E1624">
        <v>1199.869017</v>
      </c>
      <c r="F1624">
        <v>672</v>
      </c>
      <c r="G1624">
        <v>634</v>
      </c>
      <c r="H1624">
        <v>250.79679719712738</v>
      </c>
      <c r="I1624">
        <v>353.76459999999997</v>
      </c>
      <c r="J1624">
        <v>328.74419999999998</v>
      </c>
      <c r="K1624">
        <v>0.20902014606909997</v>
      </c>
      <c r="L1624">
        <v>0.5264354166666666</v>
      </c>
      <c r="M1624">
        <v>0.51852397476340695</v>
      </c>
      <c r="N1624">
        <v>2655.500916</v>
      </c>
      <c r="O1624">
        <v>1595</v>
      </c>
      <c r="P1624">
        <v>1630</v>
      </c>
      <c r="Q1624">
        <v>68.743082880000003</v>
      </c>
      <c r="R1624">
        <v>103</v>
      </c>
      <c r="S1624">
        <v>87</v>
      </c>
      <c r="T1624">
        <v>2.5887049206350189E-2</v>
      </c>
      <c r="U1624">
        <v>6.4576802507836997E-2</v>
      </c>
      <c r="V1624">
        <v>5.3374233128834353E-2</v>
      </c>
      <c r="W1624">
        <v>650.50758123397804</v>
      </c>
      <c r="X1624">
        <v>326</v>
      </c>
      <c r="Y1624">
        <v>393</v>
      </c>
      <c r="Z1624">
        <v>1214.3174371719399</v>
      </c>
      <c r="AA1624">
        <v>669</v>
      </c>
      <c r="AB1624">
        <v>634</v>
      </c>
      <c r="AC1624">
        <v>0.53569813075316164</v>
      </c>
      <c r="AD1624">
        <v>0.48729446935724963</v>
      </c>
      <c r="AE1624">
        <v>0.61987381703470035</v>
      </c>
      <c r="AF1624">
        <v>258.599535547725</v>
      </c>
      <c r="AG1624">
        <v>79</v>
      </c>
      <c r="AH1624">
        <v>38</v>
      </c>
      <c r="AI1624">
        <v>4.9496956236579778E-2</v>
      </c>
      <c r="AJ1624">
        <v>2.6626221772834514E-2</v>
      </c>
      <c r="AK1624">
        <v>1.35424091233072E-2</v>
      </c>
      <c r="AL1624">
        <f t="shared" si="590"/>
        <v>0.95050304376342021</v>
      </c>
      <c r="AM1624">
        <f t="shared" si="590"/>
        <v>0.97337377822716553</v>
      </c>
      <c r="AN1624">
        <f t="shared" si="590"/>
        <v>0.98645759087669282</v>
      </c>
      <c r="AO1624">
        <v>59259.846235418881</v>
      </c>
      <c r="AP1624">
        <v>44815.519411524321</v>
      </c>
      <c r="AQ1624">
        <v>42969</v>
      </c>
      <c r="AR1624">
        <v>903.62777777777785</v>
      </c>
      <c r="AS1624">
        <v>697.99762752075924</v>
      </c>
      <c r="AT1624">
        <v>1069</v>
      </c>
      <c r="AU1624">
        <f t="shared" si="576"/>
        <v>-2.2870734463745265E-2</v>
      </c>
      <c r="AV1624">
        <f t="shared" si="577"/>
        <v>-1.3083812649527314E-2</v>
      </c>
      <c r="AW1624">
        <v>3.8689753301486808E-2</v>
      </c>
      <c r="AX1624">
        <v>-1.1202569379002644E-2</v>
      </c>
      <c r="AY1624" s="1">
        <f t="shared" si="578"/>
        <v>-14444.32682389456</v>
      </c>
      <c r="AZ1624" s="1">
        <f t="shared" si="579"/>
        <v>-1846.5194115243212</v>
      </c>
      <c r="BA1624" s="1">
        <f t="shared" si="591"/>
        <v>-205.63015025701861</v>
      </c>
      <c r="BB1624" s="1">
        <f t="shared" si="592"/>
        <v>371.00237247924076</v>
      </c>
      <c r="BC1624">
        <f t="shared" si="580"/>
        <v>1</v>
      </c>
      <c r="BD1624">
        <f t="shared" si="581"/>
        <v>1</v>
      </c>
      <c r="BE1624">
        <f t="shared" si="582"/>
        <v>0</v>
      </c>
      <c r="BF1624">
        <f t="shared" si="583"/>
        <v>1</v>
      </c>
      <c r="BG1624">
        <f t="shared" si="584"/>
        <v>1</v>
      </c>
      <c r="BH1624">
        <f t="shared" si="585"/>
        <v>1</v>
      </c>
      <c r="BI1624">
        <f t="shared" si="586"/>
        <v>1</v>
      </c>
      <c r="BJ1624">
        <f t="shared" si="587"/>
        <v>0</v>
      </c>
      <c r="BK1624">
        <f t="shared" si="588"/>
        <v>1</v>
      </c>
      <c r="BL1624">
        <f t="shared" si="589"/>
        <v>1</v>
      </c>
      <c r="BM1624">
        <f t="shared" si="593"/>
        <v>1</v>
      </c>
      <c r="BN1624">
        <f t="shared" si="594"/>
        <v>1</v>
      </c>
      <c r="BO1624">
        <f>IF(AND(AU1624&gt;'County Avg'!$E$3,'Gentrification Calcs'!AW1624&gt;'County Avg'!$E$4,'Gentrification Calcs'!AY1624&gt;'County Avg'!$E$5,'Gentrification Calcs'!BA1624&gt;'County Avg'!$E$6),1,0)</f>
        <v>0</v>
      </c>
      <c r="BP1624">
        <f>IF(AND(AV1624&gt;'County Avg'!$F$3,'Gentrification Calcs'!AX1624&gt;'County Avg'!$F$4,'Gentrification Calcs'!AZ1624&gt;'County Avg'!$F$5,'Gentrification Calcs'!BB1624&gt;'County Avg'!$F$6),1,0)</f>
        <v>0</v>
      </c>
      <c r="BQ1624">
        <f t="shared" si="595"/>
        <v>0</v>
      </c>
      <c r="BR1624">
        <f t="shared" si="596"/>
        <v>0</v>
      </c>
      <c r="BS1624">
        <f t="shared" si="597"/>
        <v>0</v>
      </c>
      <c r="BT1624">
        <f t="shared" si="598"/>
        <v>0</v>
      </c>
    </row>
    <row r="1625" spans="1:72" x14ac:dyDescent="0.25">
      <c r="A1625">
        <v>6037534803</v>
      </c>
      <c r="B1625">
        <v>2997.2886965164198</v>
      </c>
      <c r="C1625">
        <v>4967.1813061311796</v>
      </c>
      <c r="D1625">
        <v>4565</v>
      </c>
      <c r="E1625">
        <v>687.87249759999997</v>
      </c>
      <c r="F1625">
        <v>1140.047104</v>
      </c>
      <c r="G1625">
        <v>1127</v>
      </c>
      <c r="H1625">
        <v>607.06022793401303</v>
      </c>
      <c r="I1625">
        <v>580.16457634518019</v>
      </c>
      <c r="J1625">
        <v>687.94240000000002</v>
      </c>
      <c r="K1625">
        <v>0.88251853367020416</v>
      </c>
      <c r="L1625">
        <v>0.50889526784428396</v>
      </c>
      <c r="M1625">
        <v>0.61041916592724044</v>
      </c>
      <c r="N1625">
        <v>1523.5883739999999</v>
      </c>
      <c r="O1625">
        <v>2679.897426</v>
      </c>
      <c r="P1625">
        <v>2730</v>
      </c>
      <c r="Q1625">
        <v>39.32780838</v>
      </c>
      <c r="R1625">
        <v>79.394031609999999</v>
      </c>
      <c r="S1625">
        <v>68</v>
      </c>
      <c r="T1625">
        <v>2.5812620423684068E-2</v>
      </c>
      <c r="U1625">
        <v>2.9625772553729078E-2</v>
      </c>
      <c r="V1625">
        <v>2.490842490842491E-2</v>
      </c>
      <c r="W1625">
        <v>372.15759277343801</v>
      </c>
      <c r="X1625">
        <v>608.85743141174305</v>
      </c>
      <c r="Y1625">
        <v>632</v>
      </c>
      <c r="Z1625">
        <v>696.24786376953102</v>
      </c>
      <c r="AA1625">
        <v>1138.5017557144199</v>
      </c>
      <c r="AB1625">
        <v>1127</v>
      </c>
      <c r="AC1625">
        <v>0.53451882891037206</v>
      </c>
      <c r="AD1625">
        <v>0.53478831135370508</v>
      </c>
      <c r="AE1625">
        <v>0.56078083407275958</v>
      </c>
      <c r="AF1625">
        <v>147.843422522861</v>
      </c>
      <c r="AG1625">
        <v>191.65924519300501</v>
      </c>
      <c r="AH1625">
        <v>87</v>
      </c>
      <c r="AI1625">
        <v>4.9325719839630765E-2</v>
      </c>
      <c r="AJ1625">
        <v>3.8585111631909377E-2</v>
      </c>
      <c r="AK1625">
        <v>1.9058050383351587E-2</v>
      </c>
      <c r="AL1625">
        <f t="shared" si="590"/>
        <v>0.95067428016036926</v>
      </c>
      <c r="AM1625">
        <f t="shared" si="590"/>
        <v>0.96141488836809064</v>
      </c>
      <c r="AN1625">
        <f t="shared" si="590"/>
        <v>0.98094194961664838</v>
      </c>
      <c r="AO1625">
        <v>50194.014846235419</v>
      </c>
      <c r="AP1625">
        <v>46578.445852063756</v>
      </c>
      <c r="AQ1625">
        <v>32083</v>
      </c>
      <c r="AR1625">
        <v>850.06666666666672</v>
      </c>
      <c r="AS1625">
        <v>831.91577698695141</v>
      </c>
      <c r="AT1625">
        <v>881</v>
      </c>
      <c r="AU1625">
        <f t="shared" si="576"/>
        <v>-1.0740608207721387E-2</v>
      </c>
      <c r="AV1625">
        <f t="shared" si="577"/>
        <v>-1.9527061248557791E-2</v>
      </c>
      <c r="AW1625">
        <v>3.8131521300450097E-3</v>
      </c>
      <c r="AX1625">
        <v>-4.7173476453041679E-3</v>
      </c>
      <c r="AY1625" s="1">
        <f t="shared" si="578"/>
        <v>-3615.5689941716628</v>
      </c>
      <c r="AZ1625" s="1">
        <f t="shared" si="579"/>
        <v>-14495.445852063756</v>
      </c>
      <c r="BA1625" s="1">
        <f t="shared" si="591"/>
        <v>-18.150889679715306</v>
      </c>
      <c r="BB1625" s="1">
        <f t="shared" si="592"/>
        <v>49.084223013048586</v>
      </c>
      <c r="BC1625">
        <f t="shared" si="580"/>
        <v>1</v>
      </c>
      <c r="BD1625">
        <f t="shared" si="581"/>
        <v>1</v>
      </c>
      <c r="BE1625">
        <f t="shared" si="582"/>
        <v>1</v>
      </c>
      <c r="BF1625">
        <f t="shared" si="583"/>
        <v>1</v>
      </c>
      <c r="BG1625">
        <f t="shared" si="584"/>
        <v>1</v>
      </c>
      <c r="BH1625">
        <f t="shared" si="585"/>
        <v>1</v>
      </c>
      <c r="BI1625">
        <f t="shared" si="586"/>
        <v>1</v>
      </c>
      <c r="BJ1625">
        <f t="shared" si="587"/>
        <v>1</v>
      </c>
      <c r="BK1625">
        <f t="shared" si="588"/>
        <v>1</v>
      </c>
      <c r="BL1625">
        <f t="shared" si="589"/>
        <v>1</v>
      </c>
      <c r="BM1625">
        <f t="shared" si="593"/>
        <v>1</v>
      </c>
      <c r="BN1625">
        <f t="shared" si="594"/>
        <v>1</v>
      </c>
      <c r="BO1625">
        <f>IF(AND(AU1625&gt;'County Avg'!$E$3,'Gentrification Calcs'!AW1625&gt;'County Avg'!$E$4,'Gentrification Calcs'!AY1625&gt;'County Avg'!$E$5,'Gentrification Calcs'!BA1625&gt;'County Avg'!$E$6),1,0)</f>
        <v>0</v>
      </c>
      <c r="BP1625">
        <f>IF(AND(AV1625&gt;'County Avg'!$F$3,'Gentrification Calcs'!AX1625&gt;'County Avg'!$F$4,'Gentrification Calcs'!AZ1625&gt;'County Avg'!$F$5,'Gentrification Calcs'!BB1625&gt;'County Avg'!$F$6),1,0)</f>
        <v>0</v>
      </c>
      <c r="BQ1625">
        <f t="shared" si="595"/>
        <v>0</v>
      </c>
      <c r="BR1625">
        <f t="shared" si="596"/>
        <v>0</v>
      </c>
      <c r="BS1625">
        <f t="shared" si="597"/>
        <v>0</v>
      </c>
      <c r="BT1625">
        <f t="shared" si="598"/>
        <v>0</v>
      </c>
    </row>
    <row r="1626" spans="1:72" x14ac:dyDescent="0.25">
      <c r="A1626">
        <v>6037534804</v>
      </c>
      <c r="B1626">
        <v>6560.0000329100303</v>
      </c>
      <c r="C1626">
        <v>4043.71820878983</v>
      </c>
      <c r="D1626">
        <v>4059</v>
      </c>
      <c r="E1626">
        <v>1375</v>
      </c>
      <c r="F1626">
        <v>869.76593019999996</v>
      </c>
      <c r="G1626">
        <v>904</v>
      </c>
      <c r="H1626">
        <v>347.57857542434647</v>
      </c>
      <c r="I1626">
        <v>419.79123322384913</v>
      </c>
      <c r="J1626">
        <v>608.28719999999998</v>
      </c>
      <c r="K1626">
        <v>0.25278441849043382</v>
      </c>
      <c r="L1626">
        <v>0.48264851340787684</v>
      </c>
      <c r="M1626">
        <v>0.67288407079646018</v>
      </c>
      <c r="N1626">
        <v>3090.000016</v>
      </c>
      <c r="O1626">
        <v>2050.5871579999998</v>
      </c>
      <c r="P1626">
        <v>2284</v>
      </c>
      <c r="Q1626">
        <v>39</v>
      </c>
      <c r="R1626">
        <v>64.390419010000002</v>
      </c>
      <c r="S1626">
        <v>69</v>
      </c>
      <c r="T1626">
        <v>1.2621359157947655E-2</v>
      </c>
      <c r="U1626">
        <v>3.1400966673760869E-2</v>
      </c>
      <c r="V1626">
        <v>3.0210157618213659E-2</v>
      </c>
      <c r="W1626">
        <v>895</v>
      </c>
      <c r="X1626">
        <v>487.38592529296898</v>
      </c>
      <c r="Y1626">
        <v>462</v>
      </c>
      <c r="Z1626">
        <v>1384</v>
      </c>
      <c r="AA1626">
        <v>870.756591796875</v>
      </c>
      <c r="AB1626">
        <v>904</v>
      </c>
      <c r="AC1626">
        <v>0.64667630057803471</v>
      </c>
      <c r="AD1626">
        <v>0.55972694307970683</v>
      </c>
      <c r="AE1626">
        <v>0.51106194690265483</v>
      </c>
      <c r="AF1626">
        <v>157.00000078763301</v>
      </c>
      <c r="AG1626">
        <v>81.230987548828097</v>
      </c>
      <c r="AH1626">
        <v>36</v>
      </c>
      <c r="AI1626">
        <v>2.3932926829268241E-2</v>
      </c>
      <c r="AJ1626">
        <v>2.0088191944793856E-2</v>
      </c>
      <c r="AK1626">
        <v>8.869179600886918E-3</v>
      </c>
      <c r="AL1626">
        <f t="shared" si="590"/>
        <v>0.97606707317073171</v>
      </c>
      <c r="AM1626">
        <f t="shared" si="590"/>
        <v>0.97991180805520617</v>
      </c>
      <c r="AN1626">
        <f t="shared" si="590"/>
        <v>0.99113082039911304</v>
      </c>
      <c r="AO1626">
        <v>50184.945387062566</v>
      </c>
      <c r="AP1626">
        <v>48226.733142623627</v>
      </c>
      <c r="AQ1626">
        <v>34746</v>
      </c>
      <c r="AR1626">
        <v>851.79444444444448</v>
      </c>
      <c r="AS1626">
        <v>731.81534203242393</v>
      </c>
      <c r="AT1626">
        <v>964</v>
      </c>
      <c r="AU1626">
        <f t="shared" si="576"/>
        <v>-3.8447348844743851E-3</v>
      </c>
      <c r="AV1626">
        <f t="shared" si="577"/>
        <v>-1.1219012343906938E-2</v>
      </c>
      <c r="AW1626">
        <v>1.8779607515813215E-2</v>
      </c>
      <c r="AX1626">
        <v>-1.1908090555472102E-3</v>
      </c>
      <c r="AY1626" s="1">
        <f t="shared" si="578"/>
        <v>-1958.2122444389388</v>
      </c>
      <c r="AZ1626" s="1">
        <f t="shared" si="579"/>
        <v>-13480.733142623627</v>
      </c>
      <c r="BA1626" s="1">
        <f t="shared" si="591"/>
        <v>-119.97910241202055</v>
      </c>
      <c r="BB1626" s="1">
        <f t="shared" si="592"/>
        <v>232.18465796757607</v>
      </c>
      <c r="BC1626">
        <f t="shared" si="580"/>
        <v>1</v>
      </c>
      <c r="BD1626">
        <f t="shared" si="581"/>
        <v>1</v>
      </c>
      <c r="BE1626">
        <f t="shared" si="582"/>
        <v>0</v>
      </c>
      <c r="BF1626">
        <f t="shared" si="583"/>
        <v>1</v>
      </c>
      <c r="BG1626">
        <f t="shared" si="584"/>
        <v>1</v>
      </c>
      <c r="BH1626">
        <f t="shared" si="585"/>
        <v>1</v>
      </c>
      <c r="BI1626">
        <f t="shared" si="586"/>
        <v>1</v>
      </c>
      <c r="BJ1626">
        <f t="shared" si="587"/>
        <v>1</v>
      </c>
      <c r="BK1626">
        <f t="shared" si="588"/>
        <v>1</v>
      </c>
      <c r="BL1626">
        <f t="shared" si="589"/>
        <v>1</v>
      </c>
      <c r="BM1626">
        <f t="shared" si="593"/>
        <v>1</v>
      </c>
      <c r="BN1626">
        <f t="shared" si="594"/>
        <v>1</v>
      </c>
      <c r="BO1626">
        <f>IF(AND(AU1626&gt;'County Avg'!$E$3,'Gentrification Calcs'!AW1626&gt;'County Avg'!$E$4,'Gentrification Calcs'!AY1626&gt;'County Avg'!$E$5,'Gentrification Calcs'!BA1626&gt;'County Avg'!$E$6),1,0)</f>
        <v>0</v>
      </c>
      <c r="BP1626">
        <f>IF(AND(AV1626&gt;'County Avg'!$F$3,'Gentrification Calcs'!AX1626&gt;'County Avg'!$F$4,'Gentrification Calcs'!AZ1626&gt;'County Avg'!$F$5,'Gentrification Calcs'!BB1626&gt;'County Avg'!$F$6),1,0)</f>
        <v>0</v>
      </c>
      <c r="BQ1626">
        <f t="shared" si="595"/>
        <v>0</v>
      </c>
      <c r="BR1626">
        <f t="shared" si="596"/>
        <v>0</v>
      </c>
      <c r="BS1626">
        <f t="shared" si="597"/>
        <v>0</v>
      </c>
      <c r="BT1626">
        <f t="shared" si="598"/>
        <v>0</v>
      </c>
    </row>
    <row r="1627" spans="1:72" x14ac:dyDescent="0.25">
      <c r="A1627">
        <v>6037534900</v>
      </c>
      <c r="B1627">
        <v>4077.3727451078598</v>
      </c>
      <c r="C1627">
        <v>6544</v>
      </c>
      <c r="D1627">
        <v>6575</v>
      </c>
      <c r="E1627">
        <v>910.71246340000005</v>
      </c>
      <c r="F1627">
        <v>1412</v>
      </c>
      <c r="G1627">
        <v>1488</v>
      </c>
      <c r="H1627">
        <v>924.06240463581105</v>
      </c>
      <c r="I1627">
        <v>837.2826</v>
      </c>
      <c r="J1627">
        <v>841.10320000000002</v>
      </c>
      <c r="K1627">
        <v>1.0146587883358609</v>
      </c>
      <c r="L1627">
        <v>0.5929763456090652</v>
      </c>
      <c r="M1627">
        <v>0.56525752688172048</v>
      </c>
      <c r="N1627">
        <v>1850.104501</v>
      </c>
      <c r="O1627">
        <v>3187</v>
      </c>
      <c r="P1627">
        <v>3642</v>
      </c>
      <c r="Q1627">
        <v>20.562728880000002</v>
      </c>
      <c r="R1627">
        <v>115</v>
      </c>
      <c r="S1627">
        <v>92</v>
      </c>
      <c r="T1627">
        <v>1.1114360766586773E-2</v>
      </c>
      <c r="U1627">
        <v>3.608409162221525E-2</v>
      </c>
      <c r="V1627">
        <v>2.5260845689181768E-2</v>
      </c>
      <c r="W1627">
        <v>582.791015625</v>
      </c>
      <c r="X1627">
        <v>918</v>
      </c>
      <c r="Y1627">
        <v>988</v>
      </c>
      <c r="Z1627">
        <v>903.67785644531295</v>
      </c>
      <c r="AA1627">
        <v>1419</v>
      </c>
      <c r="AB1627">
        <v>1488</v>
      </c>
      <c r="AC1627">
        <v>0.64491014299880456</v>
      </c>
      <c r="AD1627">
        <v>0.64693446088794926</v>
      </c>
      <c r="AE1627">
        <v>0.66397849462365588</v>
      </c>
      <c r="AF1627">
        <v>12.9869868457317</v>
      </c>
      <c r="AG1627">
        <v>84</v>
      </c>
      <c r="AH1627">
        <v>10</v>
      </c>
      <c r="AI1627">
        <v>3.1851360318513513E-3</v>
      </c>
      <c r="AJ1627">
        <v>1.2836185819070905E-2</v>
      </c>
      <c r="AK1627">
        <v>1.520912547528517E-3</v>
      </c>
      <c r="AL1627">
        <f t="shared" si="590"/>
        <v>0.99681486396814867</v>
      </c>
      <c r="AM1627">
        <f t="shared" si="590"/>
        <v>0.98716381418092913</v>
      </c>
      <c r="AN1627">
        <f t="shared" si="590"/>
        <v>0.99847908745247149</v>
      </c>
      <c r="AO1627">
        <v>36783.912513255571</v>
      </c>
      <c r="AP1627">
        <v>41595.836943195754</v>
      </c>
      <c r="AQ1627">
        <v>40223</v>
      </c>
      <c r="AR1627">
        <v>875.98333333333335</v>
      </c>
      <c r="AS1627">
        <v>872.49703440094902</v>
      </c>
      <c r="AT1627">
        <v>1013</v>
      </c>
      <c r="AU1627">
        <f t="shared" si="576"/>
        <v>9.6510497872195535E-3</v>
      </c>
      <c r="AV1627">
        <f t="shared" si="577"/>
        <v>-1.1315273271542388E-2</v>
      </c>
      <c r="AW1627">
        <v>2.4969730855628477E-2</v>
      </c>
      <c r="AX1627">
        <v>-1.0823245933033483E-2</v>
      </c>
      <c r="AY1627" s="1">
        <f t="shared" si="578"/>
        <v>4811.9244299401835</v>
      </c>
      <c r="AZ1627" s="1">
        <f t="shared" si="579"/>
        <v>-1372.8369431957544</v>
      </c>
      <c r="BA1627" s="1">
        <f t="shared" si="591"/>
        <v>-3.4862989323843294</v>
      </c>
      <c r="BB1627" s="1">
        <f t="shared" si="592"/>
        <v>140.50296559905098</v>
      </c>
      <c r="BC1627">
        <f t="shared" si="580"/>
        <v>1</v>
      </c>
      <c r="BD1627">
        <f t="shared" si="581"/>
        <v>1</v>
      </c>
      <c r="BE1627">
        <f t="shared" si="582"/>
        <v>1</v>
      </c>
      <c r="BF1627">
        <f t="shared" si="583"/>
        <v>1</v>
      </c>
      <c r="BG1627">
        <f t="shared" si="584"/>
        <v>1</v>
      </c>
      <c r="BH1627">
        <f t="shared" si="585"/>
        <v>1</v>
      </c>
      <c r="BI1627">
        <f t="shared" si="586"/>
        <v>1</v>
      </c>
      <c r="BJ1627">
        <f t="shared" si="587"/>
        <v>1</v>
      </c>
      <c r="BK1627">
        <f t="shared" si="588"/>
        <v>1</v>
      </c>
      <c r="BL1627">
        <f t="shared" si="589"/>
        <v>1</v>
      </c>
      <c r="BM1627">
        <f t="shared" si="593"/>
        <v>1</v>
      </c>
      <c r="BN1627">
        <f t="shared" si="594"/>
        <v>1</v>
      </c>
      <c r="BO1627">
        <f>IF(AND(AU1627&gt;'County Avg'!$E$3,'Gentrification Calcs'!AW1627&gt;'County Avg'!$E$4,'Gentrification Calcs'!AY1627&gt;'County Avg'!$E$5,'Gentrification Calcs'!BA1627&gt;'County Avg'!$E$6),1,0)</f>
        <v>0</v>
      </c>
      <c r="BP1627">
        <f>IF(AND(AV1627&gt;'County Avg'!$F$3,'Gentrification Calcs'!AX1627&gt;'County Avg'!$F$4,'Gentrification Calcs'!AZ1627&gt;'County Avg'!$F$5,'Gentrification Calcs'!BB1627&gt;'County Avg'!$F$6),1,0)</f>
        <v>0</v>
      </c>
      <c r="BQ1627">
        <f t="shared" si="595"/>
        <v>0</v>
      </c>
      <c r="BR1627">
        <f t="shared" si="596"/>
        <v>0</v>
      </c>
      <c r="BS1627">
        <f t="shared" si="597"/>
        <v>0</v>
      </c>
      <c r="BT1627">
        <f t="shared" si="598"/>
        <v>0</v>
      </c>
    </row>
    <row r="1628" spans="1:72" x14ac:dyDescent="0.25">
      <c r="A1628">
        <v>6037535001</v>
      </c>
      <c r="B1628">
        <v>3457.6273193655702</v>
      </c>
      <c r="C1628">
        <v>4283.0001252889597</v>
      </c>
      <c r="D1628">
        <v>4703</v>
      </c>
      <c r="E1628">
        <v>772.28753659999995</v>
      </c>
      <c r="F1628">
        <v>933.98083499999996</v>
      </c>
      <c r="G1628">
        <v>1003</v>
      </c>
      <c r="H1628">
        <v>639.62382073737979</v>
      </c>
      <c r="I1628">
        <v>635.69644222362592</v>
      </c>
      <c r="J1628">
        <v>623.39940000000001</v>
      </c>
      <c r="K1628">
        <v>0.82821978916470296</v>
      </c>
      <c r="L1628">
        <v>0.68063114188379037</v>
      </c>
      <c r="M1628">
        <v>0.6215347956131605</v>
      </c>
      <c r="N1628">
        <v>1568.895528</v>
      </c>
      <c r="O1628">
        <v>1958.3294679999999</v>
      </c>
      <c r="P1628">
        <v>2315</v>
      </c>
      <c r="Q1628">
        <v>17.437271119999998</v>
      </c>
      <c r="R1628">
        <v>37.337589260000001</v>
      </c>
      <c r="S1628">
        <v>108</v>
      </c>
      <c r="T1628">
        <v>1.1114360904724306E-2</v>
      </c>
      <c r="U1628">
        <v>1.9066040658690636E-2</v>
      </c>
      <c r="V1628">
        <v>4.6652267818574511E-2</v>
      </c>
      <c r="W1628">
        <v>494.208984375</v>
      </c>
      <c r="X1628">
        <v>586.03778076171898</v>
      </c>
      <c r="Y1628">
        <v>569</v>
      </c>
      <c r="Z1628">
        <v>766.32220458984398</v>
      </c>
      <c r="AA1628">
        <v>935.60418701171898</v>
      </c>
      <c r="AB1628">
        <v>1003</v>
      </c>
      <c r="AC1628">
        <v>0.64491017148526164</v>
      </c>
      <c r="AD1628">
        <v>0.6263736192048257</v>
      </c>
      <c r="AE1628">
        <v>0.56729810568295114</v>
      </c>
      <c r="AF1628">
        <v>11.0130133596249</v>
      </c>
      <c r="AG1628">
        <v>56.276943206787102</v>
      </c>
      <c r="AH1628">
        <v>56</v>
      </c>
      <c r="AI1628">
        <v>3.1851360318513578E-3</v>
      </c>
      <c r="AJ1628">
        <v>1.3139608115932587E-2</v>
      </c>
      <c r="AK1628">
        <v>1.1907293217095471E-2</v>
      </c>
      <c r="AL1628">
        <f t="shared" si="590"/>
        <v>0.99681486396814867</v>
      </c>
      <c r="AM1628">
        <f t="shared" si="590"/>
        <v>0.98686039188406738</v>
      </c>
      <c r="AN1628">
        <f t="shared" si="590"/>
        <v>0.98809270678290451</v>
      </c>
      <c r="AO1628">
        <v>33119.851007423116</v>
      </c>
      <c r="AP1628">
        <v>31706.113199836538</v>
      </c>
      <c r="AQ1628">
        <v>31956</v>
      </c>
      <c r="AR1628">
        <v>824.15000000000009</v>
      </c>
      <c r="AS1628">
        <v>761.57493080268887</v>
      </c>
      <c r="AT1628">
        <v>879</v>
      </c>
      <c r="AU1628">
        <f t="shared" si="576"/>
        <v>9.9544720840812288E-3</v>
      </c>
      <c r="AV1628">
        <f t="shared" si="577"/>
        <v>-1.2323148988371158E-3</v>
      </c>
      <c r="AW1628">
        <v>7.95167975396633E-3</v>
      </c>
      <c r="AX1628">
        <v>2.7586227159883875E-2</v>
      </c>
      <c r="AY1628" s="1">
        <f t="shared" si="578"/>
        <v>-1413.7378075865781</v>
      </c>
      <c r="AZ1628" s="1">
        <f t="shared" si="579"/>
        <v>249.88680016346188</v>
      </c>
      <c r="BA1628" s="1">
        <f t="shared" si="591"/>
        <v>-62.575069197311223</v>
      </c>
      <c r="BB1628" s="1">
        <f t="shared" si="592"/>
        <v>117.42506919731113</v>
      </c>
      <c r="BC1628">
        <f t="shared" si="580"/>
        <v>1</v>
      </c>
      <c r="BD1628">
        <f t="shared" si="581"/>
        <v>1</v>
      </c>
      <c r="BE1628">
        <f t="shared" si="582"/>
        <v>1</v>
      </c>
      <c r="BF1628">
        <f t="shared" si="583"/>
        <v>1</v>
      </c>
      <c r="BG1628">
        <f t="shared" si="584"/>
        <v>1</v>
      </c>
      <c r="BH1628">
        <f t="shared" si="585"/>
        <v>1</v>
      </c>
      <c r="BI1628">
        <f t="shared" si="586"/>
        <v>1</v>
      </c>
      <c r="BJ1628">
        <f t="shared" si="587"/>
        <v>1</v>
      </c>
      <c r="BK1628">
        <f t="shared" si="588"/>
        <v>1</v>
      </c>
      <c r="BL1628">
        <f t="shared" si="589"/>
        <v>1</v>
      </c>
      <c r="BM1628">
        <f t="shared" si="593"/>
        <v>1</v>
      </c>
      <c r="BN1628">
        <f t="shared" si="594"/>
        <v>1</v>
      </c>
      <c r="BO1628">
        <f>IF(AND(AU1628&gt;'County Avg'!$E$3,'Gentrification Calcs'!AW1628&gt;'County Avg'!$E$4,'Gentrification Calcs'!AY1628&gt;'County Avg'!$E$5,'Gentrification Calcs'!BA1628&gt;'County Avg'!$E$6),1,0)</f>
        <v>0</v>
      </c>
      <c r="BP1628">
        <f>IF(AND(AV1628&gt;'County Avg'!$F$3,'Gentrification Calcs'!AX1628&gt;'County Avg'!$F$4,'Gentrification Calcs'!AZ1628&gt;'County Avg'!$F$5,'Gentrification Calcs'!BB1628&gt;'County Avg'!$F$6),1,0)</f>
        <v>0</v>
      </c>
      <c r="BQ1628">
        <f t="shared" si="595"/>
        <v>0</v>
      </c>
      <c r="BR1628">
        <f t="shared" si="596"/>
        <v>0</v>
      </c>
      <c r="BS1628">
        <f t="shared" si="597"/>
        <v>0</v>
      </c>
      <c r="BT1628">
        <f t="shared" si="598"/>
        <v>0</v>
      </c>
    </row>
    <row r="1629" spans="1:72" x14ac:dyDescent="0.25">
      <c r="A1629">
        <v>6037535002</v>
      </c>
      <c r="B1629">
        <v>5963.0000478987304</v>
      </c>
      <c r="C1629">
        <v>3632.0001105964202</v>
      </c>
      <c r="D1629">
        <v>3040</v>
      </c>
      <c r="E1629">
        <v>1486</v>
      </c>
      <c r="F1629">
        <v>792.01922609999997</v>
      </c>
      <c r="G1629">
        <v>729</v>
      </c>
      <c r="H1629">
        <v>542.40338937666684</v>
      </c>
      <c r="I1629">
        <v>539.0729577763741</v>
      </c>
      <c r="J1629">
        <v>419.39940000000001</v>
      </c>
      <c r="K1629">
        <v>0.36500901034768968</v>
      </c>
      <c r="L1629">
        <v>0.68063115138105368</v>
      </c>
      <c r="M1629">
        <v>0.57530781893004113</v>
      </c>
      <c r="N1629">
        <v>2897.0000230000001</v>
      </c>
      <c r="O1629">
        <v>1660.670654</v>
      </c>
      <c r="P1629">
        <v>1640</v>
      </c>
      <c r="Q1629">
        <v>103</v>
      </c>
      <c r="R1629">
        <v>31.662414550000001</v>
      </c>
      <c r="S1629">
        <v>71</v>
      </c>
      <c r="T1629">
        <v>3.5554021119177603E-2</v>
      </c>
      <c r="U1629">
        <v>1.9066040863512483E-2</v>
      </c>
      <c r="V1629">
        <v>4.3292682926829265E-2</v>
      </c>
      <c r="W1629">
        <v>848</v>
      </c>
      <c r="X1629">
        <v>496.96224975585898</v>
      </c>
      <c r="Y1629">
        <v>441</v>
      </c>
      <c r="Z1629">
        <v>1495</v>
      </c>
      <c r="AA1629">
        <v>793.39587402343795</v>
      </c>
      <c r="AB1629">
        <v>729</v>
      </c>
      <c r="AC1629">
        <v>0.56722408026755855</v>
      </c>
      <c r="AD1629">
        <v>0.62637362510556494</v>
      </c>
      <c r="AE1629">
        <v>0.60493827160493829</v>
      </c>
      <c r="AF1629">
        <v>25.000000200816402</v>
      </c>
      <c r="AG1629">
        <v>47.723060607910199</v>
      </c>
      <c r="AH1629">
        <v>138</v>
      </c>
      <c r="AI1629">
        <v>4.1925205433506613E-3</v>
      </c>
      <c r="AJ1629">
        <v>1.3139608798104763E-2</v>
      </c>
      <c r="AK1629">
        <v>4.5394736842105265E-2</v>
      </c>
      <c r="AL1629">
        <f t="shared" si="590"/>
        <v>0.99580747945664938</v>
      </c>
      <c r="AM1629">
        <f t="shared" si="590"/>
        <v>0.98686039120189528</v>
      </c>
      <c r="AN1629">
        <f t="shared" si="590"/>
        <v>0.95460526315789473</v>
      </c>
      <c r="AO1629">
        <v>33119.851007423116</v>
      </c>
      <c r="AP1629">
        <v>31706.113199836538</v>
      </c>
      <c r="AQ1629">
        <v>36250</v>
      </c>
      <c r="AR1629">
        <v>824.15000000000009</v>
      </c>
      <c r="AS1629">
        <v>761.57493080268887</v>
      </c>
      <c r="AT1629">
        <v>985</v>
      </c>
      <c r="AU1629">
        <f t="shared" si="576"/>
        <v>8.9470882547541021E-3</v>
      </c>
      <c r="AV1629">
        <f t="shared" si="577"/>
        <v>3.2255128044000506E-2</v>
      </c>
      <c r="AW1629">
        <v>-1.648798025566512E-2</v>
      </c>
      <c r="AX1629">
        <v>2.4226642063316782E-2</v>
      </c>
      <c r="AY1629" s="1">
        <f t="shared" si="578"/>
        <v>-1413.7378075865781</v>
      </c>
      <c r="AZ1629" s="1">
        <f t="shared" si="579"/>
        <v>4543.8868001634619</v>
      </c>
      <c r="BA1629" s="1">
        <f t="shared" si="591"/>
        <v>-62.575069197311223</v>
      </c>
      <c r="BB1629" s="1">
        <f t="shared" si="592"/>
        <v>223.42506919731113</v>
      </c>
      <c r="BC1629">
        <f t="shared" si="580"/>
        <v>1</v>
      </c>
      <c r="BD1629">
        <f t="shared" si="581"/>
        <v>1</v>
      </c>
      <c r="BE1629">
        <f t="shared" si="582"/>
        <v>0</v>
      </c>
      <c r="BF1629">
        <f t="shared" si="583"/>
        <v>1</v>
      </c>
      <c r="BG1629">
        <f t="shared" si="584"/>
        <v>1</v>
      </c>
      <c r="BH1629">
        <f t="shared" si="585"/>
        <v>1</v>
      </c>
      <c r="BI1629">
        <f t="shared" si="586"/>
        <v>1</v>
      </c>
      <c r="BJ1629">
        <f t="shared" si="587"/>
        <v>1</v>
      </c>
      <c r="BK1629">
        <f t="shared" si="588"/>
        <v>1</v>
      </c>
      <c r="BL1629">
        <f t="shared" si="589"/>
        <v>1</v>
      </c>
      <c r="BM1629">
        <f t="shared" si="593"/>
        <v>1</v>
      </c>
      <c r="BN1629">
        <f t="shared" si="594"/>
        <v>1</v>
      </c>
      <c r="BO1629">
        <f>IF(AND(AU1629&gt;'County Avg'!$E$3,'Gentrification Calcs'!AW1629&gt;'County Avg'!$E$4,'Gentrification Calcs'!AY1629&gt;'County Avg'!$E$5,'Gentrification Calcs'!BA1629&gt;'County Avg'!$E$6),1,0)</f>
        <v>0</v>
      </c>
      <c r="BP1629">
        <f>IF(AND(AV1629&gt;'County Avg'!$F$3,'Gentrification Calcs'!AX1629&gt;'County Avg'!$F$4,'Gentrification Calcs'!AZ1629&gt;'County Avg'!$F$5,'Gentrification Calcs'!BB1629&gt;'County Avg'!$F$6),1,0)</f>
        <v>0</v>
      </c>
      <c r="BQ1629">
        <f t="shared" si="595"/>
        <v>0</v>
      </c>
      <c r="BR1629">
        <f t="shared" si="596"/>
        <v>0</v>
      </c>
      <c r="BS1629">
        <f t="shared" si="597"/>
        <v>0</v>
      </c>
      <c r="BT1629">
        <f t="shared" si="598"/>
        <v>0</v>
      </c>
    </row>
    <row r="1630" spans="1:72" x14ac:dyDescent="0.25">
      <c r="A1630">
        <v>6037535101</v>
      </c>
      <c r="B1630">
        <v>3540.99997361749</v>
      </c>
      <c r="C1630">
        <v>6768</v>
      </c>
      <c r="D1630">
        <v>7352</v>
      </c>
      <c r="E1630">
        <v>949</v>
      </c>
      <c r="F1630">
        <v>1585</v>
      </c>
      <c r="G1630">
        <v>1745</v>
      </c>
      <c r="H1630">
        <v>931.0976074791879</v>
      </c>
      <c r="I1630">
        <v>973.77980000000002</v>
      </c>
      <c r="J1630">
        <v>1003.178</v>
      </c>
      <c r="K1630">
        <v>0.98113551894540352</v>
      </c>
      <c r="L1630">
        <v>0.61437211356466881</v>
      </c>
      <c r="M1630">
        <v>0.57488710601719195</v>
      </c>
      <c r="N1630">
        <v>1745.9999869999999</v>
      </c>
      <c r="O1630">
        <v>3205</v>
      </c>
      <c r="P1630">
        <v>4019</v>
      </c>
      <c r="Q1630">
        <v>35</v>
      </c>
      <c r="R1630">
        <v>127</v>
      </c>
      <c r="S1630">
        <v>219</v>
      </c>
      <c r="T1630">
        <v>2.0045819164144128E-2</v>
      </c>
      <c r="U1630">
        <v>3.9625585023400939E-2</v>
      </c>
      <c r="V1630">
        <v>5.4491166956954468E-2</v>
      </c>
      <c r="W1630">
        <v>448</v>
      </c>
      <c r="X1630">
        <v>942</v>
      </c>
      <c r="Y1630">
        <v>1033</v>
      </c>
      <c r="Z1630">
        <v>890</v>
      </c>
      <c r="AA1630">
        <v>1586</v>
      </c>
      <c r="AB1630">
        <v>1745</v>
      </c>
      <c r="AC1630">
        <v>0.50337078651685396</v>
      </c>
      <c r="AD1630">
        <v>0.59394703656998737</v>
      </c>
      <c r="AE1630">
        <v>0.59197707736389682</v>
      </c>
      <c r="AF1630">
        <v>14.9999998882413</v>
      </c>
      <c r="AG1630">
        <v>62</v>
      </c>
      <c r="AH1630">
        <v>77</v>
      </c>
      <c r="AI1630">
        <v>4.2360914995763985E-3</v>
      </c>
      <c r="AJ1630">
        <v>9.1607565011820324E-3</v>
      </c>
      <c r="AK1630">
        <v>1.0473340587595211E-2</v>
      </c>
      <c r="AL1630">
        <f t="shared" si="590"/>
        <v>0.99576390850042362</v>
      </c>
      <c r="AM1630">
        <f t="shared" si="590"/>
        <v>0.99083924349881802</v>
      </c>
      <c r="AN1630">
        <f t="shared" si="590"/>
        <v>0.98952665941240481</v>
      </c>
      <c r="AO1630">
        <v>38686.685047720042</v>
      </c>
      <c r="AP1630">
        <v>38359.378013894573</v>
      </c>
      <c r="AQ1630">
        <v>36973</v>
      </c>
      <c r="AR1630">
        <v>908.81111111111113</v>
      </c>
      <c r="AS1630">
        <v>840.03202846975091</v>
      </c>
      <c r="AT1630">
        <v>1054</v>
      </c>
      <c r="AU1630">
        <f t="shared" si="576"/>
        <v>4.924665001605634E-3</v>
      </c>
      <c r="AV1630">
        <f t="shared" si="577"/>
        <v>1.312584086413179E-3</v>
      </c>
      <c r="AW1630">
        <v>1.9579765859256811E-2</v>
      </c>
      <c r="AX1630">
        <v>1.4865581933553529E-2</v>
      </c>
      <c r="AY1630" s="1">
        <f t="shared" si="578"/>
        <v>-327.30703382546926</v>
      </c>
      <c r="AZ1630" s="1">
        <f t="shared" si="579"/>
        <v>-1386.3780138945731</v>
      </c>
      <c r="BA1630" s="1">
        <f t="shared" si="591"/>
        <v>-68.779082641360219</v>
      </c>
      <c r="BB1630" s="1">
        <f t="shared" si="592"/>
        <v>213.96797153024909</v>
      </c>
      <c r="BC1630">
        <f t="shared" si="580"/>
        <v>1</v>
      </c>
      <c r="BD1630">
        <f t="shared" si="581"/>
        <v>1</v>
      </c>
      <c r="BE1630">
        <f t="shared" si="582"/>
        <v>1</v>
      </c>
      <c r="BF1630">
        <f t="shared" si="583"/>
        <v>1</v>
      </c>
      <c r="BG1630">
        <f t="shared" si="584"/>
        <v>1</v>
      </c>
      <c r="BH1630">
        <f t="shared" si="585"/>
        <v>1</v>
      </c>
      <c r="BI1630">
        <f t="shared" si="586"/>
        <v>0</v>
      </c>
      <c r="BJ1630">
        <f t="shared" si="587"/>
        <v>1</v>
      </c>
      <c r="BK1630">
        <f t="shared" si="588"/>
        <v>1</v>
      </c>
      <c r="BL1630">
        <f t="shared" si="589"/>
        <v>1</v>
      </c>
      <c r="BM1630">
        <f t="shared" si="593"/>
        <v>1</v>
      </c>
      <c r="BN1630">
        <f t="shared" si="594"/>
        <v>1</v>
      </c>
      <c r="BO1630">
        <f>IF(AND(AU1630&gt;'County Avg'!$E$3,'Gentrification Calcs'!AW1630&gt;'County Avg'!$E$4,'Gentrification Calcs'!AY1630&gt;'County Avg'!$E$5,'Gentrification Calcs'!BA1630&gt;'County Avg'!$E$6),1,0)</f>
        <v>0</v>
      </c>
      <c r="BP1630">
        <f>IF(AND(AV1630&gt;'County Avg'!$F$3,'Gentrification Calcs'!AX1630&gt;'County Avg'!$F$4,'Gentrification Calcs'!AZ1630&gt;'County Avg'!$F$5,'Gentrification Calcs'!BB1630&gt;'County Avg'!$F$6),1,0)</f>
        <v>0</v>
      </c>
      <c r="BQ1630">
        <f t="shared" si="595"/>
        <v>0</v>
      </c>
      <c r="BR1630">
        <f t="shared" si="596"/>
        <v>0</v>
      </c>
      <c r="BS1630">
        <f t="shared" si="597"/>
        <v>0</v>
      </c>
      <c r="BT1630">
        <f t="shared" si="598"/>
        <v>0</v>
      </c>
    </row>
    <row r="1631" spans="1:72" x14ac:dyDescent="0.25">
      <c r="A1631">
        <v>6037535102</v>
      </c>
      <c r="B1631">
        <v>4490.55806792562</v>
      </c>
      <c r="C1631">
        <v>3792</v>
      </c>
      <c r="D1631">
        <v>4273</v>
      </c>
      <c r="E1631">
        <v>1104.043077</v>
      </c>
      <c r="F1631">
        <v>902</v>
      </c>
      <c r="G1631">
        <v>940</v>
      </c>
      <c r="H1631">
        <v>629.97119530634882</v>
      </c>
      <c r="I1631">
        <v>550.00400000000002</v>
      </c>
      <c r="J1631">
        <v>504.47120000000001</v>
      </c>
      <c r="K1631">
        <v>0.57060381830223528</v>
      </c>
      <c r="L1631">
        <v>0.60976053215077608</v>
      </c>
      <c r="M1631">
        <v>0.53667148936170217</v>
      </c>
      <c r="N1631">
        <v>2304.5417170000001</v>
      </c>
      <c r="O1631">
        <v>1832</v>
      </c>
      <c r="P1631">
        <v>2294</v>
      </c>
      <c r="Q1631">
        <v>93.714635130000005</v>
      </c>
      <c r="R1631">
        <v>51</v>
      </c>
      <c r="S1631">
        <v>74</v>
      </c>
      <c r="T1631">
        <v>4.0665193621227037E-2</v>
      </c>
      <c r="U1631">
        <v>2.7838427947598252E-2</v>
      </c>
      <c r="V1631">
        <v>3.2258064516129031E-2</v>
      </c>
      <c r="W1631">
        <v>588.729467391968</v>
      </c>
      <c r="X1631">
        <v>463</v>
      </c>
      <c r="Y1631">
        <v>705</v>
      </c>
      <c r="Z1631">
        <v>1132.9536886215201</v>
      </c>
      <c r="AA1631">
        <v>897</v>
      </c>
      <c r="AB1631">
        <v>940</v>
      </c>
      <c r="AC1631">
        <v>0.51964124686180513</v>
      </c>
      <c r="AD1631">
        <v>0.51616499442586394</v>
      </c>
      <c r="AE1631">
        <v>0.75</v>
      </c>
      <c r="AF1631">
        <v>22.2437871820993</v>
      </c>
      <c r="AG1631">
        <v>44</v>
      </c>
      <c r="AH1631">
        <v>36</v>
      </c>
      <c r="AI1631">
        <v>4.9534571974424223E-3</v>
      </c>
      <c r="AJ1631">
        <v>1.1603375527426161E-2</v>
      </c>
      <c r="AK1631">
        <v>8.4249941493096184E-3</v>
      </c>
      <c r="AL1631">
        <f t="shared" si="590"/>
        <v>0.99504654280255755</v>
      </c>
      <c r="AM1631">
        <f t="shared" si="590"/>
        <v>0.98839662447257381</v>
      </c>
      <c r="AN1631">
        <f t="shared" si="590"/>
        <v>0.99157500585069036</v>
      </c>
      <c r="AO1631">
        <v>38204.189819724284</v>
      </c>
      <c r="AP1631">
        <v>34628.013485901109</v>
      </c>
      <c r="AQ1631">
        <v>39524</v>
      </c>
      <c r="AR1631">
        <v>870.80000000000007</v>
      </c>
      <c r="AS1631">
        <v>837.32661130881775</v>
      </c>
      <c r="AT1631">
        <v>1039</v>
      </c>
      <c r="AU1631">
        <f t="shared" si="576"/>
        <v>6.6499183299837386E-3</v>
      </c>
      <c r="AV1631">
        <f t="shared" si="577"/>
        <v>-3.1783813781165425E-3</v>
      </c>
      <c r="AW1631">
        <v>-1.2826765673628785E-2</v>
      </c>
      <c r="AX1631">
        <v>4.4196365685307791E-3</v>
      </c>
      <c r="AY1631" s="1">
        <f t="shared" si="578"/>
        <v>-3576.1763338231758</v>
      </c>
      <c r="AZ1631" s="1">
        <f t="shared" si="579"/>
        <v>4895.9865140988913</v>
      </c>
      <c r="BA1631" s="1">
        <f t="shared" si="591"/>
        <v>-33.473388691182322</v>
      </c>
      <c r="BB1631" s="1">
        <f t="shared" si="592"/>
        <v>201.67338869118225</v>
      </c>
      <c r="BC1631">
        <f t="shared" si="580"/>
        <v>1</v>
      </c>
      <c r="BD1631">
        <f t="shared" si="581"/>
        <v>1</v>
      </c>
      <c r="BE1631">
        <f t="shared" si="582"/>
        <v>1</v>
      </c>
      <c r="BF1631">
        <f t="shared" si="583"/>
        <v>1</v>
      </c>
      <c r="BG1631">
        <f t="shared" si="584"/>
        <v>1</v>
      </c>
      <c r="BH1631">
        <f t="shared" si="585"/>
        <v>1</v>
      </c>
      <c r="BI1631">
        <f t="shared" si="586"/>
        <v>0</v>
      </c>
      <c r="BJ1631">
        <f t="shared" si="587"/>
        <v>0</v>
      </c>
      <c r="BK1631">
        <f t="shared" si="588"/>
        <v>1</v>
      </c>
      <c r="BL1631">
        <f t="shared" si="589"/>
        <v>1</v>
      </c>
      <c r="BM1631">
        <f t="shared" si="593"/>
        <v>1</v>
      </c>
      <c r="BN1631">
        <f t="shared" si="594"/>
        <v>1</v>
      </c>
      <c r="BO1631">
        <f>IF(AND(AU1631&gt;'County Avg'!$E$3,'Gentrification Calcs'!AW1631&gt;'County Avg'!$E$4,'Gentrification Calcs'!AY1631&gt;'County Avg'!$E$5,'Gentrification Calcs'!BA1631&gt;'County Avg'!$E$6),1,0)</f>
        <v>0</v>
      </c>
      <c r="BP1631">
        <f>IF(AND(AV1631&gt;'County Avg'!$F$3,'Gentrification Calcs'!AX1631&gt;'County Avg'!$F$4,'Gentrification Calcs'!AZ1631&gt;'County Avg'!$F$5,'Gentrification Calcs'!BB1631&gt;'County Avg'!$F$6),1,0)</f>
        <v>0</v>
      </c>
      <c r="BQ1631">
        <f t="shared" si="595"/>
        <v>0</v>
      </c>
      <c r="BR1631">
        <f t="shared" si="596"/>
        <v>0</v>
      </c>
      <c r="BS1631">
        <f t="shared" si="597"/>
        <v>0</v>
      </c>
      <c r="BT1631">
        <f t="shared" si="598"/>
        <v>0</v>
      </c>
    </row>
    <row r="1632" spans="1:72" x14ac:dyDescent="0.25">
      <c r="A1632">
        <v>6037535200</v>
      </c>
      <c r="B1632">
        <v>5799.8240252240703</v>
      </c>
      <c r="C1632">
        <v>5358</v>
      </c>
      <c r="D1632">
        <v>5825</v>
      </c>
      <c r="E1632">
        <v>1210.648105</v>
      </c>
      <c r="F1632">
        <v>1141</v>
      </c>
      <c r="G1632">
        <v>1267</v>
      </c>
      <c r="H1632">
        <v>839.77901806614125</v>
      </c>
      <c r="I1632">
        <v>690.77340000000004</v>
      </c>
      <c r="J1632">
        <v>760.30439999999999</v>
      </c>
      <c r="K1632">
        <v>0.69366070503711008</v>
      </c>
      <c r="L1632">
        <v>0.60541051709027172</v>
      </c>
      <c r="M1632">
        <v>0.6000823993685872</v>
      </c>
      <c r="N1632">
        <v>2575.4355139999998</v>
      </c>
      <c r="O1632">
        <v>2434</v>
      </c>
      <c r="P1632">
        <v>3090</v>
      </c>
      <c r="Q1632">
        <v>15.037054189999999</v>
      </c>
      <c r="R1632">
        <v>56</v>
      </c>
      <c r="S1632">
        <v>102</v>
      </c>
      <c r="T1632">
        <v>5.8386451954471263E-3</v>
      </c>
      <c r="U1632">
        <v>2.3007395234182416E-2</v>
      </c>
      <c r="V1632">
        <v>3.3009708737864081E-2</v>
      </c>
      <c r="W1632">
        <v>692.35064241290104</v>
      </c>
      <c r="X1632">
        <v>565</v>
      </c>
      <c r="Y1632">
        <v>712</v>
      </c>
      <c r="Z1632">
        <v>1255.6559963822399</v>
      </c>
      <c r="AA1632">
        <v>1140</v>
      </c>
      <c r="AB1632">
        <v>1267</v>
      </c>
      <c r="AC1632">
        <v>0.55138560593640451</v>
      </c>
      <c r="AD1632">
        <v>0.49561403508771928</v>
      </c>
      <c r="AE1632">
        <v>0.56195737963693759</v>
      </c>
      <c r="AF1632">
        <v>60.139296465477301</v>
      </c>
      <c r="AG1632">
        <v>31</v>
      </c>
      <c r="AH1632">
        <v>38</v>
      </c>
      <c r="AI1632">
        <v>1.0369158823427213E-2</v>
      </c>
      <c r="AJ1632">
        <v>5.7857409481149686E-3</v>
      </c>
      <c r="AK1632">
        <v>6.5236051502145925E-3</v>
      </c>
      <c r="AL1632">
        <f t="shared" si="590"/>
        <v>0.98963084117657274</v>
      </c>
      <c r="AM1632">
        <f t="shared" si="590"/>
        <v>0.99421425905188499</v>
      </c>
      <c r="AN1632">
        <f t="shared" si="590"/>
        <v>0.99347639484978545</v>
      </c>
      <c r="AO1632">
        <v>30101.534994697773</v>
      </c>
      <c r="AP1632">
        <v>40341.796485492443</v>
      </c>
      <c r="AQ1632">
        <v>34899</v>
      </c>
      <c r="AR1632">
        <v>943.36666666666667</v>
      </c>
      <c r="AS1632">
        <v>915.7837089758799</v>
      </c>
      <c r="AT1632">
        <v>1260</v>
      </c>
      <c r="AU1632">
        <f t="shared" si="576"/>
        <v>-4.5834178753122448E-3</v>
      </c>
      <c r="AV1632">
        <f t="shared" si="577"/>
        <v>7.378642020996239E-4</v>
      </c>
      <c r="AW1632">
        <v>1.7168750038735289E-2</v>
      </c>
      <c r="AX1632">
        <v>1.0002313503681665E-2</v>
      </c>
      <c r="AY1632" s="1">
        <f t="shared" si="578"/>
        <v>10240.26149079467</v>
      </c>
      <c r="AZ1632" s="1">
        <f t="shared" si="579"/>
        <v>-5442.796485492443</v>
      </c>
      <c r="BA1632" s="1">
        <f t="shared" si="591"/>
        <v>-27.58295769078677</v>
      </c>
      <c r="BB1632" s="1">
        <f t="shared" si="592"/>
        <v>344.2162910241201</v>
      </c>
      <c r="BC1632">
        <f t="shared" si="580"/>
        <v>1</v>
      </c>
      <c r="BD1632">
        <f t="shared" si="581"/>
        <v>1</v>
      </c>
      <c r="BE1632">
        <f t="shared" si="582"/>
        <v>1</v>
      </c>
      <c r="BF1632">
        <f t="shared" si="583"/>
        <v>1</v>
      </c>
      <c r="BG1632">
        <f t="shared" si="584"/>
        <v>1</v>
      </c>
      <c r="BH1632">
        <f t="shared" si="585"/>
        <v>1</v>
      </c>
      <c r="BI1632">
        <f t="shared" si="586"/>
        <v>1</v>
      </c>
      <c r="BJ1632">
        <f t="shared" si="587"/>
        <v>0</v>
      </c>
      <c r="BK1632">
        <f t="shared" si="588"/>
        <v>1</v>
      </c>
      <c r="BL1632">
        <f t="shared" si="589"/>
        <v>1</v>
      </c>
      <c r="BM1632">
        <f t="shared" si="593"/>
        <v>1</v>
      </c>
      <c r="BN1632">
        <f t="shared" si="594"/>
        <v>1</v>
      </c>
      <c r="BO1632">
        <f>IF(AND(AU1632&gt;'County Avg'!$E$3,'Gentrification Calcs'!AW1632&gt;'County Avg'!$E$4,'Gentrification Calcs'!AY1632&gt;'County Avg'!$E$5,'Gentrification Calcs'!BA1632&gt;'County Avg'!$E$6),1,0)</f>
        <v>0</v>
      </c>
      <c r="BP1632">
        <f>IF(AND(AV1632&gt;'County Avg'!$F$3,'Gentrification Calcs'!AX1632&gt;'County Avg'!$F$4,'Gentrification Calcs'!AZ1632&gt;'County Avg'!$F$5,'Gentrification Calcs'!BB1632&gt;'County Avg'!$F$6),1,0)</f>
        <v>0</v>
      </c>
      <c r="BQ1632">
        <f t="shared" si="595"/>
        <v>0</v>
      </c>
      <c r="BR1632">
        <f t="shared" si="596"/>
        <v>0</v>
      </c>
      <c r="BS1632">
        <f t="shared" si="597"/>
        <v>0</v>
      </c>
      <c r="BT1632">
        <f t="shared" si="598"/>
        <v>0</v>
      </c>
    </row>
    <row r="1633" spans="1:72" x14ac:dyDescent="0.25">
      <c r="A1633">
        <v>6037535300</v>
      </c>
      <c r="B1633">
        <v>2586.6264032194399</v>
      </c>
      <c r="C1633">
        <v>6070.8099428016003</v>
      </c>
      <c r="D1633">
        <v>6221</v>
      </c>
      <c r="E1633">
        <v>628.82336280000004</v>
      </c>
      <c r="F1633">
        <v>1284.819483</v>
      </c>
      <c r="G1633">
        <v>1458</v>
      </c>
      <c r="H1633">
        <v>793.74668652090963</v>
      </c>
      <c r="I1633">
        <v>857.41792228527299</v>
      </c>
      <c r="J1633">
        <v>879.46820000000002</v>
      </c>
      <c r="K1633">
        <v>1.2622728948659692</v>
      </c>
      <c r="L1633">
        <v>0.66734505012582612</v>
      </c>
      <c r="M1633">
        <v>0.60320178326474627</v>
      </c>
      <c r="N1633">
        <v>1384.473812</v>
      </c>
      <c r="O1633">
        <v>2886.9320389999998</v>
      </c>
      <c r="P1633">
        <v>3309</v>
      </c>
      <c r="Q1633">
        <v>37.03390503</v>
      </c>
      <c r="R1633">
        <v>69.060667879999997</v>
      </c>
      <c r="S1633">
        <v>46</v>
      </c>
      <c r="T1633">
        <v>2.674944423578595E-2</v>
      </c>
      <c r="U1633">
        <v>2.3921819754344414E-2</v>
      </c>
      <c r="V1633">
        <v>1.390148080991236E-2</v>
      </c>
      <c r="W1633">
        <v>352.57271862030001</v>
      </c>
      <c r="X1633">
        <v>722.459209173918</v>
      </c>
      <c r="Y1633">
        <v>955</v>
      </c>
      <c r="Z1633">
        <v>591.05618190765404</v>
      </c>
      <c r="AA1633">
        <v>1289.8204163908999</v>
      </c>
      <c r="AB1633">
        <v>1458</v>
      </c>
      <c r="AC1633">
        <v>0.59651303786783771</v>
      </c>
      <c r="AD1633">
        <v>0.56012387460531998</v>
      </c>
      <c r="AE1633">
        <v>0.65500685871056241</v>
      </c>
      <c r="AF1633">
        <v>28.946998466122199</v>
      </c>
      <c r="AG1633">
        <v>87.076534859836102</v>
      </c>
      <c r="AH1633">
        <v>53</v>
      </c>
      <c r="AI1633">
        <v>1.1191024119329087E-2</v>
      </c>
      <c r="AJ1633">
        <v>1.4343478988843358E-2</v>
      </c>
      <c r="AK1633">
        <v>8.5195306220864821E-3</v>
      </c>
      <c r="AL1633">
        <f t="shared" si="590"/>
        <v>0.98880897588067096</v>
      </c>
      <c r="AM1633">
        <f t="shared" si="590"/>
        <v>0.98565652101115664</v>
      </c>
      <c r="AN1633">
        <f t="shared" si="590"/>
        <v>0.99148046937791356</v>
      </c>
      <c r="AO1633">
        <v>33176.081654294809</v>
      </c>
      <c r="AP1633">
        <v>35535.340416836945</v>
      </c>
      <c r="AQ1633">
        <v>37394</v>
      </c>
      <c r="AR1633">
        <v>801.68888888888887</v>
      </c>
      <c r="AS1633">
        <v>822.44681692368533</v>
      </c>
      <c r="AT1633">
        <v>967</v>
      </c>
      <c r="AU1633">
        <f t="shared" si="576"/>
        <v>3.1524548695142703E-3</v>
      </c>
      <c r="AV1633">
        <f t="shared" si="577"/>
        <v>-5.8239483667568755E-3</v>
      </c>
      <c r="AW1633">
        <v>-2.8276244814415367E-3</v>
      </c>
      <c r="AX1633">
        <v>-1.0020338944432054E-2</v>
      </c>
      <c r="AY1633" s="1">
        <f t="shared" si="578"/>
        <v>2359.2587625421365</v>
      </c>
      <c r="AZ1633" s="1">
        <f t="shared" si="579"/>
        <v>1858.6595831630548</v>
      </c>
      <c r="BA1633" s="1">
        <f t="shared" si="591"/>
        <v>20.757928034796464</v>
      </c>
      <c r="BB1633" s="1">
        <f t="shared" si="592"/>
        <v>144.55318307631467</v>
      </c>
      <c r="BC1633">
        <f t="shared" si="580"/>
        <v>1</v>
      </c>
      <c r="BD1633">
        <f t="shared" si="581"/>
        <v>1</v>
      </c>
      <c r="BE1633">
        <f t="shared" si="582"/>
        <v>1</v>
      </c>
      <c r="BF1633">
        <f t="shared" si="583"/>
        <v>1</v>
      </c>
      <c r="BG1633">
        <f t="shared" si="584"/>
        <v>1</v>
      </c>
      <c r="BH1633">
        <f t="shared" si="585"/>
        <v>1</v>
      </c>
      <c r="BI1633">
        <f t="shared" si="586"/>
        <v>1</v>
      </c>
      <c r="BJ1633">
        <f t="shared" si="587"/>
        <v>1</v>
      </c>
      <c r="BK1633">
        <f t="shared" si="588"/>
        <v>1</v>
      </c>
      <c r="BL1633">
        <f t="shared" si="589"/>
        <v>1</v>
      </c>
      <c r="BM1633">
        <f t="shared" si="593"/>
        <v>1</v>
      </c>
      <c r="BN1633">
        <f t="shared" si="594"/>
        <v>1</v>
      </c>
      <c r="BO1633">
        <f>IF(AND(AU1633&gt;'County Avg'!$E$3,'Gentrification Calcs'!AW1633&gt;'County Avg'!$E$4,'Gentrification Calcs'!AY1633&gt;'County Avg'!$E$5,'Gentrification Calcs'!BA1633&gt;'County Avg'!$E$6),1,0)</f>
        <v>0</v>
      </c>
      <c r="BP1633">
        <f>IF(AND(AV1633&gt;'County Avg'!$F$3,'Gentrification Calcs'!AX1633&gt;'County Avg'!$F$4,'Gentrification Calcs'!AZ1633&gt;'County Avg'!$F$5,'Gentrification Calcs'!BB1633&gt;'County Avg'!$F$6),1,0)</f>
        <v>0</v>
      </c>
      <c r="BQ1633">
        <f t="shared" si="595"/>
        <v>0</v>
      </c>
      <c r="BR1633">
        <f t="shared" si="596"/>
        <v>0</v>
      </c>
      <c r="BS1633">
        <f t="shared" si="597"/>
        <v>0</v>
      </c>
      <c r="BT1633">
        <f t="shared" si="598"/>
        <v>0</v>
      </c>
    </row>
    <row r="1634" spans="1:72" x14ac:dyDescent="0.25">
      <c r="A1634">
        <v>6037535400</v>
      </c>
      <c r="B1634">
        <v>4113.9753382934896</v>
      </c>
      <c r="C1634">
        <v>3045</v>
      </c>
      <c r="D1634">
        <v>3720</v>
      </c>
      <c r="E1634">
        <v>1044.8863779999999</v>
      </c>
      <c r="F1634">
        <v>673</v>
      </c>
      <c r="G1634">
        <v>704</v>
      </c>
      <c r="H1634">
        <v>484.7549407968034</v>
      </c>
      <c r="I1634">
        <v>345.75580000000002</v>
      </c>
      <c r="J1634">
        <v>472.24979999999999</v>
      </c>
      <c r="K1634">
        <v>0.46393076893648949</v>
      </c>
      <c r="L1634">
        <v>0.51375304606240713</v>
      </c>
      <c r="M1634">
        <v>0.67080937500000004</v>
      </c>
      <c r="N1634">
        <v>2060.6320909999999</v>
      </c>
      <c r="O1634">
        <v>1464</v>
      </c>
      <c r="P1634">
        <v>1858</v>
      </c>
      <c r="Q1634">
        <v>76.809786799999998</v>
      </c>
      <c r="R1634">
        <v>0</v>
      </c>
      <c r="S1634">
        <v>55</v>
      </c>
      <c r="T1634">
        <v>3.7274866840846459E-2</v>
      </c>
      <c r="U1634">
        <v>0</v>
      </c>
      <c r="V1634">
        <v>2.9601722282023683E-2</v>
      </c>
      <c r="W1634">
        <v>726.17075681686401</v>
      </c>
      <c r="X1634">
        <v>337</v>
      </c>
      <c r="Y1634">
        <v>412</v>
      </c>
      <c r="Z1634">
        <v>1038.3832368850699</v>
      </c>
      <c r="AA1634">
        <v>631</v>
      </c>
      <c r="AB1634">
        <v>704</v>
      </c>
      <c r="AC1634">
        <v>0.69932827401492215</v>
      </c>
      <c r="AD1634">
        <v>0.53407290015847864</v>
      </c>
      <c r="AE1634">
        <v>0.58522727272727271</v>
      </c>
      <c r="AF1634">
        <v>309.83574267344198</v>
      </c>
      <c r="AG1634">
        <v>20</v>
      </c>
      <c r="AH1634">
        <v>9</v>
      </c>
      <c r="AI1634">
        <v>7.5312980072934604E-2</v>
      </c>
      <c r="AJ1634">
        <v>6.5681444991789817E-3</v>
      </c>
      <c r="AK1634">
        <v>2.4193548387096775E-3</v>
      </c>
      <c r="AL1634">
        <f t="shared" si="590"/>
        <v>0.92468701992706537</v>
      </c>
      <c r="AM1634">
        <f t="shared" si="590"/>
        <v>0.99343185550082103</v>
      </c>
      <c r="AN1634">
        <f t="shared" si="590"/>
        <v>0.9975806451612903</v>
      </c>
      <c r="AO1634">
        <v>29138.358430540829</v>
      </c>
      <c r="AP1634">
        <v>44240.925623212104</v>
      </c>
      <c r="AQ1634">
        <v>33125</v>
      </c>
      <c r="AR1634">
        <v>889.80555555555554</v>
      </c>
      <c r="AS1634">
        <v>758.8695136417557</v>
      </c>
      <c r="AT1634">
        <v>925</v>
      </c>
      <c r="AU1634">
        <f t="shared" si="576"/>
        <v>-6.8744835573755617E-2</v>
      </c>
      <c r="AV1634">
        <f t="shared" si="577"/>
        <v>-4.1487896604693042E-3</v>
      </c>
      <c r="AW1634">
        <v>-3.7274866840846459E-2</v>
      </c>
      <c r="AX1634">
        <v>2.9601722282023683E-2</v>
      </c>
      <c r="AY1634" s="1">
        <f t="shared" si="578"/>
        <v>15102.567192671275</v>
      </c>
      <c r="AZ1634" s="1">
        <f t="shared" si="579"/>
        <v>-11115.925623212104</v>
      </c>
      <c r="BA1634" s="1">
        <f t="shared" si="591"/>
        <v>-130.93604191379984</v>
      </c>
      <c r="BB1634" s="1">
        <f t="shared" si="592"/>
        <v>166.1304863582443</v>
      </c>
      <c r="BC1634">
        <f t="shared" si="580"/>
        <v>1</v>
      </c>
      <c r="BD1634">
        <f t="shared" si="581"/>
        <v>1</v>
      </c>
      <c r="BE1634">
        <f t="shared" si="582"/>
        <v>1</v>
      </c>
      <c r="BF1634">
        <f t="shared" si="583"/>
        <v>1</v>
      </c>
      <c r="BG1634">
        <f t="shared" si="584"/>
        <v>1</v>
      </c>
      <c r="BH1634">
        <f t="shared" si="585"/>
        <v>1</v>
      </c>
      <c r="BI1634">
        <f t="shared" si="586"/>
        <v>1</v>
      </c>
      <c r="BJ1634">
        <f t="shared" si="587"/>
        <v>1</v>
      </c>
      <c r="BK1634">
        <f t="shared" si="588"/>
        <v>1</v>
      </c>
      <c r="BL1634">
        <f t="shared" si="589"/>
        <v>1</v>
      </c>
      <c r="BM1634">
        <f t="shared" si="593"/>
        <v>1</v>
      </c>
      <c r="BN1634">
        <f t="shared" si="594"/>
        <v>1</v>
      </c>
      <c r="BO1634">
        <f>IF(AND(AU1634&gt;'County Avg'!$E$3,'Gentrification Calcs'!AW1634&gt;'County Avg'!$E$4,'Gentrification Calcs'!AY1634&gt;'County Avg'!$E$5,'Gentrification Calcs'!BA1634&gt;'County Avg'!$E$6),1,0)</f>
        <v>0</v>
      </c>
      <c r="BP1634">
        <f>IF(AND(AV1634&gt;'County Avg'!$F$3,'Gentrification Calcs'!AX1634&gt;'County Avg'!$F$4,'Gentrification Calcs'!AZ1634&gt;'County Avg'!$F$5,'Gentrification Calcs'!BB1634&gt;'County Avg'!$F$6),1,0)</f>
        <v>0</v>
      </c>
      <c r="BQ1634">
        <f t="shared" si="595"/>
        <v>0</v>
      </c>
      <c r="BR1634">
        <f t="shared" si="596"/>
        <v>0</v>
      </c>
      <c r="BS1634">
        <f t="shared" si="597"/>
        <v>0</v>
      </c>
      <c r="BT1634">
        <f t="shared" si="598"/>
        <v>0</v>
      </c>
    </row>
    <row r="1635" spans="1:72" x14ac:dyDescent="0.25">
      <c r="A1635">
        <v>6037535501</v>
      </c>
      <c r="B1635">
        <v>3847.0695893226102</v>
      </c>
      <c r="C1635">
        <v>3987.2906306907498</v>
      </c>
      <c r="D1635">
        <v>3836</v>
      </c>
      <c r="E1635">
        <v>978.03118900000004</v>
      </c>
      <c r="F1635">
        <v>930.36747839999998</v>
      </c>
      <c r="G1635">
        <v>995</v>
      </c>
      <c r="H1635">
        <v>620.27289309679009</v>
      </c>
      <c r="I1635">
        <v>577.95366814569763</v>
      </c>
      <c r="J1635">
        <v>605.6866</v>
      </c>
      <c r="K1635">
        <v>0.63420563686828402</v>
      </c>
      <c r="L1635">
        <v>0.62121009339195066</v>
      </c>
      <c r="M1635">
        <v>0.60873025125628144</v>
      </c>
      <c r="N1635">
        <v>1926.6589080000001</v>
      </c>
      <c r="O1635">
        <v>1968.5834239999999</v>
      </c>
      <c r="P1635">
        <v>2260</v>
      </c>
      <c r="Q1635">
        <v>72.038368230000003</v>
      </c>
      <c r="R1635">
        <v>52.154885110000002</v>
      </c>
      <c r="S1635">
        <v>84</v>
      </c>
      <c r="T1635">
        <v>3.7390307091139767E-2</v>
      </c>
      <c r="U1635">
        <v>2.6493611839942022E-2</v>
      </c>
      <c r="V1635">
        <v>3.7168141592920353E-2</v>
      </c>
      <c r="W1635">
        <v>681.056640625</v>
      </c>
      <c r="X1635">
        <v>771.29745483398403</v>
      </c>
      <c r="Y1635">
        <v>799</v>
      </c>
      <c r="Z1635">
        <v>971.782958984375</v>
      </c>
      <c r="AA1635">
        <v>989.92127227783203</v>
      </c>
      <c r="AB1635">
        <v>995</v>
      </c>
      <c r="AC1635">
        <v>0.7008320472472398</v>
      </c>
      <c r="AD1635">
        <v>0.77915029854769213</v>
      </c>
      <c r="AE1635">
        <v>0.80301507537688444</v>
      </c>
      <c r="AF1635">
        <v>290.72628691642097</v>
      </c>
      <c r="AG1635">
        <v>87.033231139183002</v>
      </c>
      <c r="AH1635">
        <v>35</v>
      </c>
      <c r="AI1635">
        <v>7.5570841692939553E-2</v>
      </c>
      <c r="AJ1635">
        <v>2.1827661738343249E-2</v>
      </c>
      <c r="AK1635">
        <v>9.1240875912408752E-3</v>
      </c>
      <c r="AL1635">
        <f t="shared" si="590"/>
        <v>0.92442915830706041</v>
      </c>
      <c r="AM1635">
        <f t="shared" si="590"/>
        <v>0.97817233826165673</v>
      </c>
      <c r="AN1635">
        <f t="shared" si="590"/>
        <v>0.99087591240875916</v>
      </c>
      <c r="AO1635">
        <v>42662.735949098627</v>
      </c>
      <c r="AP1635">
        <v>36171.447895382102</v>
      </c>
      <c r="AQ1635">
        <v>37466</v>
      </c>
      <c r="AR1635">
        <v>912.26666666666665</v>
      </c>
      <c r="AS1635">
        <v>757.51680506128912</v>
      </c>
      <c r="AT1635">
        <v>928</v>
      </c>
      <c r="AU1635">
        <f t="shared" si="576"/>
        <v>-5.3743179954596307E-2</v>
      </c>
      <c r="AV1635">
        <f t="shared" si="577"/>
        <v>-1.2703574147102374E-2</v>
      </c>
      <c r="AW1635">
        <v>-1.0896695251197745E-2</v>
      </c>
      <c r="AX1635">
        <v>1.0674529752978331E-2</v>
      </c>
      <c r="AY1635" s="1">
        <f t="shared" si="578"/>
        <v>-6491.2880537165256</v>
      </c>
      <c r="AZ1635" s="1">
        <f t="shared" si="579"/>
        <v>1294.5521046178983</v>
      </c>
      <c r="BA1635" s="1">
        <f t="shared" si="591"/>
        <v>-154.74986160537753</v>
      </c>
      <c r="BB1635" s="1">
        <f t="shared" si="592"/>
        <v>170.48319493871088</v>
      </c>
      <c r="BC1635">
        <f t="shared" si="580"/>
        <v>1</v>
      </c>
      <c r="BD1635">
        <f t="shared" si="581"/>
        <v>1</v>
      </c>
      <c r="BE1635">
        <f t="shared" si="582"/>
        <v>1</v>
      </c>
      <c r="BF1635">
        <f t="shared" si="583"/>
        <v>1</v>
      </c>
      <c r="BG1635">
        <f t="shared" si="584"/>
        <v>1</v>
      </c>
      <c r="BH1635">
        <f t="shared" si="585"/>
        <v>1</v>
      </c>
      <c r="BI1635">
        <f t="shared" si="586"/>
        <v>1</v>
      </c>
      <c r="BJ1635">
        <f t="shared" si="587"/>
        <v>1</v>
      </c>
      <c r="BK1635">
        <f t="shared" si="588"/>
        <v>1</v>
      </c>
      <c r="BL1635">
        <f t="shared" si="589"/>
        <v>1</v>
      </c>
      <c r="BM1635">
        <f t="shared" si="593"/>
        <v>1</v>
      </c>
      <c r="BN1635">
        <f t="shared" si="594"/>
        <v>1</v>
      </c>
      <c r="BO1635">
        <f>IF(AND(AU1635&gt;'County Avg'!$E$3,'Gentrification Calcs'!AW1635&gt;'County Avg'!$E$4,'Gentrification Calcs'!AY1635&gt;'County Avg'!$E$5,'Gentrification Calcs'!BA1635&gt;'County Avg'!$E$6),1,0)</f>
        <v>0</v>
      </c>
      <c r="BP1635">
        <f>IF(AND(AV1635&gt;'County Avg'!$F$3,'Gentrification Calcs'!AX1635&gt;'County Avg'!$F$4,'Gentrification Calcs'!AZ1635&gt;'County Avg'!$F$5,'Gentrification Calcs'!BB1635&gt;'County Avg'!$F$6),1,0)</f>
        <v>0</v>
      </c>
      <c r="BQ1635">
        <f t="shared" si="595"/>
        <v>0</v>
      </c>
      <c r="BR1635">
        <f t="shared" si="596"/>
        <v>0</v>
      </c>
      <c r="BS1635">
        <f t="shared" si="597"/>
        <v>0</v>
      </c>
      <c r="BT1635">
        <f t="shared" si="598"/>
        <v>0</v>
      </c>
    </row>
    <row r="1636" spans="1:72" x14ac:dyDescent="0.25">
      <c r="A1636">
        <v>6037535502</v>
      </c>
      <c r="B1636">
        <v>2512.2873845547401</v>
      </c>
      <c r="C1636">
        <v>5096</v>
      </c>
      <c r="D1636">
        <v>5021</v>
      </c>
      <c r="E1636">
        <v>638.69274900000005</v>
      </c>
      <c r="F1636">
        <v>1230</v>
      </c>
      <c r="G1636">
        <v>1178</v>
      </c>
      <c r="H1636">
        <v>581.35965903469776</v>
      </c>
      <c r="I1636">
        <v>671.01840000000004</v>
      </c>
      <c r="J1636">
        <v>588.28719999999998</v>
      </c>
      <c r="K1636">
        <v>0.91023369209206051</v>
      </c>
      <c r="L1636">
        <v>0.54554341463414635</v>
      </c>
      <c r="M1636">
        <v>0.49939490662139219</v>
      </c>
      <c r="N1636">
        <v>1258.183861</v>
      </c>
      <c r="O1636">
        <v>2729</v>
      </c>
      <c r="P1636">
        <v>2814</v>
      </c>
      <c r="Q1636">
        <v>47.04388428</v>
      </c>
      <c r="R1636">
        <v>220</v>
      </c>
      <c r="S1636">
        <v>173</v>
      </c>
      <c r="T1636">
        <v>3.7390309745834516E-2</v>
      </c>
      <c r="U1636">
        <v>8.0615610113594721E-2</v>
      </c>
      <c r="V1636">
        <v>6.1478322672352523E-2</v>
      </c>
      <c r="W1636">
        <v>444.75671386718801</v>
      </c>
      <c r="X1636">
        <v>816</v>
      </c>
      <c r="Y1636">
        <v>738</v>
      </c>
      <c r="Z1636">
        <v>634.61236572265602</v>
      </c>
      <c r="AA1636">
        <v>1222</v>
      </c>
      <c r="AB1636">
        <v>1178</v>
      </c>
      <c r="AC1636">
        <v>0.70083209513373956</v>
      </c>
      <c r="AD1636">
        <v>0.66775777414075288</v>
      </c>
      <c r="AE1636">
        <v>0.62648556876061123</v>
      </c>
      <c r="AF1636">
        <v>189.85567222535599</v>
      </c>
      <c r="AG1636">
        <v>217</v>
      </c>
      <c r="AH1636">
        <v>54</v>
      </c>
      <c r="AI1636">
        <v>7.5570841692939775E-2</v>
      </c>
      <c r="AJ1636">
        <v>4.2582417582417584E-2</v>
      </c>
      <c r="AK1636">
        <v>1.0754829715196175E-2</v>
      </c>
      <c r="AL1636">
        <f t="shared" si="590"/>
        <v>0.92442915830706018</v>
      </c>
      <c r="AM1636">
        <f t="shared" si="590"/>
        <v>0.95741758241758246</v>
      </c>
      <c r="AN1636">
        <f t="shared" si="590"/>
        <v>0.98924517028480385</v>
      </c>
      <c r="AO1636">
        <v>40799.869034994699</v>
      </c>
      <c r="AP1636">
        <v>42974.302819779325</v>
      </c>
      <c r="AQ1636">
        <v>44531</v>
      </c>
      <c r="AR1636">
        <v>927.81666666666672</v>
      </c>
      <c r="AS1636">
        <v>796.74535389482014</v>
      </c>
      <c r="AT1636">
        <v>993</v>
      </c>
      <c r="AU1636">
        <f t="shared" si="576"/>
        <v>-3.2988424110522191E-2</v>
      </c>
      <c r="AV1636">
        <f t="shared" si="577"/>
        <v>-3.182758786722141E-2</v>
      </c>
      <c r="AW1636">
        <v>4.3225300367760205E-2</v>
      </c>
      <c r="AX1636">
        <v>-1.9137287441242198E-2</v>
      </c>
      <c r="AY1636" s="1">
        <f t="shared" si="578"/>
        <v>2174.4337847846255</v>
      </c>
      <c r="AZ1636" s="1">
        <f t="shared" si="579"/>
        <v>1556.6971802206754</v>
      </c>
      <c r="BA1636" s="1">
        <f t="shared" si="591"/>
        <v>-131.07131277184658</v>
      </c>
      <c r="BB1636" s="1">
        <f t="shared" si="592"/>
        <v>196.25464610517986</v>
      </c>
      <c r="BC1636">
        <f t="shared" si="580"/>
        <v>1</v>
      </c>
      <c r="BD1636">
        <f t="shared" si="581"/>
        <v>1</v>
      </c>
      <c r="BE1636">
        <f t="shared" si="582"/>
        <v>1</v>
      </c>
      <c r="BF1636">
        <f t="shared" si="583"/>
        <v>1</v>
      </c>
      <c r="BG1636">
        <f t="shared" si="584"/>
        <v>1</v>
      </c>
      <c r="BH1636">
        <f t="shared" si="585"/>
        <v>1</v>
      </c>
      <c r="BI1636">
        <f t="shared" si="586"/>
        <v>1</v>
      </c>
      <c r="BJ1636">
        <f t="shared" si="587"/>
        <v>1</v>
      </c>
      <c r="BK1636">
        <f t="shared" si="588"/>
        <v>1</v>
      </c>
      <c r="BL1636">
        <f t="shared" si="589"/>
        <v>1</v>
      </c>
      <c r="BM1636">
        <f t="shared" si="593"/>
        <v>1</v>
      </c>
      <c r="BN1636">
        <f t="shared" si="594"/>
        <v>1</v>
      </c>
      <c r="BO1636">
        <f>IF(AND(AU1636&gt;'County Avg'!$E$3,'Gentrification Calcs'!AW1636&gt;'County Avg'!$E$4,'Gentrification Calcs'!AY1636&gt;'County Avg'!$E$5,'Gentrification Calcs'!BA1636&gt;'County Avg'!$E$6),1,0)</f>
        <v>0</v>
      </c>
      <c r="BP1636">
        <f>IF(AND(AV1636&gt;'County Avg'!$F$3,'Gentrification Calcs'!AX1636&gt;'County Avg'!$F$4,'Gentrification Calcs'!AZ1636&gt;'County Avg'!$F$5,'Gentrification Calcs'!BB1636&gt;'County Avg'!$F$6),1,0)</f>
        <v>0</v>
      </c>
      <c r="BQ1636">
        <f t="shared" si="595"/>
        <v>0</v>
      </c>
      <c r="BR1636">
        <f t="shared" si="596"/>
        <v>0</v>
      </c>
      <c r="BS1636">
        <f t="shared" si="597"/>
        <v>0</v>
      </c>
      <c r="BT1636">
        <f t="shared" si="598"/>
        <v>0</v>
      </c>
    </row>
    <row r="1637" spans="1:72" x14ac:dyDescent="0.25">
      <c r="A1637">
        <v>6037535503</v>
      </c>
      <c r="B1637">
        <v>5922.5270629305696</v>
      </c>
      <c r="C1637">
        <v>2635</v>
      </c>
      <c r="D1637">
        <v>2417</v>
      </c>
      <c r="E1637">
        <v>1340.2270510000001</v>
      </c>
      <c r="F1637">
        <v>678</v>
      </c>
      <c r="G1637">
        <v>597</v>
      </c>
      <c r="H1637">
        <v>379.6506674419403</v>
      </c>
      <c r="I1637">
        <v>429.02319999999997</v>
      </c>
      <c r="J1637">
        <v>412.30740000000003</v>
      </c>
      <c r="K1637">
        <v>0.28327339547330199</v>
      </c>
      <c r="L1637">
        <v>0.63277758112094395</v>
      </c>
      <c r="M1637">
        <v>0.69063216080402012</v>
      </c>
      <c r="N1637">
        <v>2789.1849990000001</v>
      </c>
      <c r="O1637">
        <v>1259</v>
      </c>
      <c r="P1637">
        <v>1404</v>
      </c>
      <c r="Q1637">
        <v>130.00437930000001</v>
      </c>
      <c r="R1637">
        <v>28</v>
      </c>
      <c r="S1637">
        <v>42</v>
      </c>
      <c r="T1637">
        <v>4.6610167251942836E-2</v>
      </c>
      <c r="U1637">
        <v>2.2239872915011914E-2</v>
      </c>
      <c r="V1637">
        <v>2.9914529914529916E-2</v>
      </c>
      <c r="W1637">
        <v>882.611572265625</v>
      </c>
      <c r="X1637">
        <v>436</v>
      </c>
      <c r="Y1637">
        <v>476</v>
      </c>
      <c r="Z1637">
        <v>1363.39147949219</v>
      </c>
      <c r="AA1637">
        <v>629</v>
      </c>
      <c r="AB1637">
        <v>597</v>
      </c>
      <c r="AC1637">
        <v>0.64736474119257614</v>
      </c>
      <c r="AD1637">
        <v>0.69316375198728142</v>
      </c>
      <c r="AE1637">
        <v>0.79731993299832493</v>
      </c>
      <c r="AF1637">
        <v>316.26521432794902</v>
      </c>
      <c r="AG1637">
        <v>62</v>
      </c>
      <c r="AH1637">
        <v>21</v>
      </c>
      <c r="AI1637">
        <v>5.3400383141762375E-2</v>
      </c>
      <c r="AJ1637">
        <v>2.3529411764705882E-2</v>
      </c>
      <c r="AK1637">
        <v>8.6884567645841952E-3</v>
      </c>
      <c r="AL1637">
        <f t="shared" si="590"/>
        <v>0.94659961685823757</v>
      </c>
      <c r="AM1637">
        <f t="shared" si="590"/>
        <v>0.97647058823529409</v>
      </c>
      <c r="AN1637">
        <f t="shared" si="590"/>
        <v>0.99131154323541582</v>
      </c>
      <c r="AO1637">
        <v>40799.869034994699</v>
      </c>
      <c r="AP1637">
        <v>41623.797711483458</v>
      </c>
      <c r="AQ1637">
        <v>29147</v>
      </c>
      <c r="AR1637">
        <v>927.81666666666672</v>
      </c>
      <c r="AS1637">
        <v>815.68327402135242</v>
      </c>
      <c r="AT1637">
        <v>1040</v>
      </c>
      <c r="AU1637">
        <f t="shared" si="576"/>
        <v>-2.9870971377056493E-2</v>
      </c>
      <c r="AV1637">
        <f t="shared" si="577"/>
        <v>-1.4840955000121687E-2</v>
      </c>
      <c r="AW1637">
        <v>-2.4370294336930921E-2</v>
      </c>
      <c r="AX1637">
        <v>7.6746569995180015E-3</v>
      </c>
      <c r="AY1637" s="1">
        <f t="shared" si="578"/>
        <v>823.92867648875836</v>
      </c>
      <c r="AZ1637" s="1">
        <f t="shared" si="579"/>
        <v>-12476.797711483458</v>
      </c>
      <c r="BA1637" s="1">
        <f t="shared" si="591"/>
        <v>-112.1333926453143</v>
      </c>
      <c r="BB1637" s="1">
        <f t="shared" si="592"/>
        <v>224.31672597864758</v>
      </c>
      <c r="BC1637">
        <f t="shared" si="580"/>
        <v>1</v>
      </c>
      <c r="BD1637">
        <f t="shared" si="581"/>
        <v>1</v>
      </c>
      <c r="BE1637">
        <f t="shared" si="582"/>
        <v>0</v>
      </c>
      <c r="BF1637">
        <f t="shared" si="583"/>
        <v>1</v>
      </c>
      <c r="BG1637">
        <f t="shared" si="584"/>
        <v>1</v>
      </c>
      <c r="BH1637">
        <f t="shared" si="585"/>
        <v>1</v>
      </c>
      <c r="BI1637">
        <f t="shared" si="586"/>
        <v>1</v>
      </c>
      <c r="BJ1637">
        <f t="shared" si="587"/>
        <v>1</v>
      </c>
      <c r="BK1637">
        <f t="shared" si="588"/>
        <v>1</v>
      </c>
      <c r="BL1637">
        <f t="shared" si="589"/>
        <v>1</v>
      </c>
      <c r="BM1637">
        <f t="shared" si="593"/>
        <v>1</v>
      </c>
      <c r="BN1637">
        <f t="shared" si="594"/>
        <v>1</v>
      </c>
      <c r="BO1637">
        <f>IF(AND(AU1637&gt;'County Avg'!$E$3,'Gentrification Calcs'!AW1637&gt;'County Avg'!$E$4,'Gentrification Calcs'!AY1637&gt;'County Avg'!$E$5,'Gentrification Calcs'!BA1637&gt;'County Avg'!$E$6),1,0)</f>
        <v>0</v>
      </c>
      <c r="BP1637">
        <f>IF(AND(AV1637&gt;'County Avg'!$F$3,'Gentrification Calcs'!AX1637&gt;'County Avg'!$F$4,'Gentrification Calcs'!AZ1637&gt;'County Avg'!$F$5,'Gentrification Calcs'!BB1637&gt;'County Avg'!$F$6),1,0)</f>
        <v>0</v>
      </c>
      <c r="BQ1637">
        <f t="shared" si="595"/>
        <v>0</v>
      </c>
      <c r="BR1637">
        <f t="shared" si="596"/>
        <v>0</v>
      </c>
      <c r="BS1637">
        <f t="shared" si="597"/>
        <v>0</v>
      </c>
      <c r="BT1637">
        <f t="shared" si="598"/>
        <v>0</v>
      </c>
    </row>
    <row r="1638" spans="1:72" x14ac:dyDescent="0.25">
      <c r="A1638">
        <v>6037535603</v>
      </c>
      <c r="B1638">
        <v>3233.5205091181401</v>
      </c>
      <c r="C1638">
        <v>4061</v>
      </c>
      <c r="D1638">
        <v>3446</v>
      </c>
      <c r="E1638">
        <v>731.72338869999999</v>
      </c>
      <c r="F1638">
        <v>992</v>
      </c>
      <c r="G1638">
        <v>828</v>
      </c>
      <c r="H1638">
        <v>689.8738030741481</v>
      </c>
      <c r="I1638">
        <v>516.00639999999999</v>
      </c>
      <c r="J1638">
        <v>479.5804</v>
      </c>
      <c r="K1638">
        <v>0.94280682253412318</v>
      </c>
      <c r="L1638">
        <v>0.52016774193548387</v>
      </c>
      <c r="M1638">
        <v>0.57920338164251206</v>
      </c>
      <c r="N1638">
        <v>1522.8105849999999</v>
      </c>
      <c r="O1638">
        <v>2030</v>
      </c>
      <c r="P1638">
        <v>1941</v>
      </c>
      <c r="Q1638">
        <v>70.978462219999997</v>
      </c>
      <c r="R1638">
        <v>32</v>
      </c>
      <c r="S1638">
        <v>72</v>
      </c>
      <c r="T1638">
        <v>4.6610171297174166E-2</v>
      </c>
      <c r="U1638">
        <v>1.5763546798029555E-2</v>
      </c>
      <c r="V1638">
        <v>3.7094281298299843E-2</v>
      </c>
      <c r="W1638">
        <v>481.87921142578102</v>
      </c>
      <c r="X1638">
        <v>711</v>
      </c>
      <c r="Y1638">
        <v>574</v>
      </c>
      <c r="Z1638">
        <v>744.37048339843795</v>
      </c>
      <c r="AA1638">
        <v>992</v>
      </c>
      <c r="AB1638">
        <v>828</v>
      </c>
      <c r="AC1638">
        <v>0.64736474937285537</v>
      </c>
      <c r="AD1638">
        <v>0.71673387096774188</v>
      </c>
      <c r="AE1638">
        <v>0.69323671497584538</v>
      </c>
      <c r="AF1638">
        <v>172.67123408365501</v>
      </c>
      <c r="AG1638">
        <v>154</v>
      </c>
      <c r="AH1638">
        <v>20</v>
      </c>
      <c r="AI1638">
        <v>5.3400383141762306E-2</v>
      </c>
      <c r="AJ1638">
        <v>3.7921694163999015E-2</v>
      </c>
      <c r="AK1638">
        <v>5.8038305281485781E-3</v>
      </c>
      <c r="AL1638">
        <f t="shared" si="590"/>
        <v>0.94659961685823768</v>
      </c>
      <c r="AM1638">
        <f t="shared" si="590"/>
        <v>0.96207830583600096</v>
      </c>
      <c r="AN1638">
        <f t="shared" si="590"/>
        <v>0.99419616947185141</v>
      </c>
      <c r="AO1638">
        <v>49408.599681866384</v>
      </c>
      <c r="AP1638">
        <v>43339.190845933801</v>
      </c>
      <c r="AQ1638">
        <v>36324</v>
      </c>
      <c r="AR1638">
        <v>929.54444444444448</v>
      </c>
      <c r="AS1638">
        <v>784.57097667062089</v>
      </c>
      <c r="AT1638">
        <v>917</v>
      </c>
      <c r="AU1638">
        <f t="shared" si="576"/>
        <v>-1.5478688977763291E-2</v>
      </c>
      <c r="AV1638">
        <f t="shared" si="577"/>
        <v>-3.2117863635850438E-2</v>
      </c>
      <c r="AW1638">
        <v>-3.0846624499144611E-2</v>
      </c>
      <c r="AX1638">
        <v>2.1330734500270288E-2</v>
      </c>
      <c r="AY1638" s="1">
        <f t="shared" si="578"/>
        <v>-6069.4088359325833</v>
      </c>
      <c r="AZ1638" s="1">
        <f t="shared" si="579"/>
        <v>-7015.190845933801</v>
      </c>
      <c r="BA1638" s="1">
        <f t="shared" si="591"/>
        <v>-144.97346777382359</v>
      </c>
      <c r="BB1638" s="1">
        <f t="shared" si="592"/>
        <v>132.42902332937911</v>
      </c>
      <c r="BC1638">
        <f t="shared" si="580"/>
        <v>1</v>
      </c>
      <c r="BD1638">
        <f t="shared" si="581"/>
        <v>1</v>
      </c>
      <c r="BE1638">
        <f t="shared" si="582"/>
        <v>1</v>
      </c>
      <c r="BF1638">
        <f t="shared" si="583"/>
        <v>1</v>
      </c>
      <c r="BG1638">
        <f t="shared" si="584"/>
        <v>1</v>
      </c>
      <c r="BH1638">
        <f t="shared" si="585"/>
        <v>1</v>
      </c>
      <c r="BI1638">
        <f t="shared" si="586"/>
        <v>1</v>
      </c>
      <c r="BJ1638">
        <f t="shared" si="587"/>
        <v>1</v>
      </c>
      <c r="BK1638">
        <f t="shared" si="588"/>
        <v>1</v>
      </c>
      <c r="BL1638">
        <f t="shared" si="589"/>
        <v>1</v>
      </c>
      <c r="BM1638">
        <f t="shared" si="593"/>
        <v>1</v>
      </c>
      <c r="BN1638">
        <f t="shared" si="594"/>
        <v>1</v>
      </c>
      <c r="BO1638">
        <f>IF(AND(AU1638&gt;'County Avg'!$E$3,'Gentrification Calcs'!AW1638&gt;'County Avg'!$E$4,'Gentrification Calcs'!AY1638&gt;'County Avg'!$E$5,'Gentrification Calcs'!BA1638&gt;'County Avg'!$E$6),1,0)</f>
        <v>0</v>
      </c>
      <c r="BP1638">
        <f>IF(AND(AV1638&gt;'County Avg'!$F$3,'Gentrification Calcs'!AX1638&gt;'County Avg'!$F$4,'Gentrification Calcs'!AZ1638&gt;'County Avg'!$F$5,'Gentrification Calcs'!BB1638&gt;'County Avg'!$F$6),1,0)</f>
        <v>0</v>
      </c>
      <c r="BQ1638">
        <f t="shared" si="595"/>
        <v>0</v>
      </c>
      <c r="BR1638">
        <f t="shared" si="596"/>
        <v>0</v>
      </c>
      <c r="BS1638">
        <f t="shared" si="597"/>
        <v>0</v>
      </c>
      <c r="BT1638">
        <f t="shared" si="598"/>
        <v>0</v>
      </c>
    </row>
    <row r="1639" spans="1:72" x14ac:dyDescent="0.25">
      <c r="A1639">
        <v>6037535604</v>
      </c>
      <c r="B1639">
        <v>3371.9524955219899</v>
      </c>
      <c r="C1639">
        <v>4556</v>
      </c>
      <c r="D1639">
        <v>4369</v>
      </c>
      <c r="E1639">
        <v>763.04962160000002</v>
      </c>
      <c r="F1639">
        <v>1001</v>
      </c>
      <c r="G1639">
        <v>1028</v>
      </c>
      <c r="H1639">
        <v>376.65021488982217</v>
      </c>
      <c r="I1639">
        <v>525.5172</v>
      </c>
      <c r="J1639">
        <v>697.53700000000003</v>
      </c>
      <c r="K1639">
        <v>0.49361169212041994</v>
      </c>
      <c r="L1639">
        <v>0.52499220779220779</v>
      </c>
      <c r="M1639">
        <v>0.67853793774319071</v>
      </c>
      <c r="N1639">
        <v>1588.0044479999999</v>
      </c>
      <c r="O1639">
        <v>2273</v>
      </c>
      <c r="P1639">
        <v>2480</v>
      </c>
      <c r="Q1639">
        <v>74.017158510000002</v>
      </c>
      <c r="R1639">
        <v>93</v>
      </c>
      <c r="S1639">
        <v>101</v>
      </c>
      <c r="T1639">
        <v>4.6610170773274812E-2</v>
      </c>
      <c r="U1639">
        <v>4.09150901891773E-2</v>
      </c>
      <c r="V1639">
        <v>4.0725806451612903E-2</v>
      </c>
      <c r="W1639">
        <v>502.50921630859398</v>
      </c>
      <c r="X1639">
        <v>544</v>
      </c>
      <c r="Y1639">
        <v>503</v>
      </c>
      <c r="Z1639">
        <v>776.23809814453102</v>
      </c>
      <c r="AA1639">
        <v>999</v>
      </c>
      <c r="AB1639">
        <v>1028</v>
      </c>
      <c r="AC1639">
        <v>0.64736479375304978</v>
      </c>
      <c r="AD1639">
        <v>0.5445445445445446</v>
      </c>
      <c r="AE1639">
        <v>0.48929961089494162</v>
      </c>
      <c r="AF1639">
        <v>180.063555196696</v>
      </c>
      <c r="AG1639">
        <v>130</v>
      </c>
      <c r="AH1639">
        <v>6</v>
      </c>
      <c r="AI1639">
        <v>5.3400383141762361E-2</v>
      </c>
      <c r="AJ1639">
        <v>2.8533801580333626E-2</v>
      </c>
      <c r="AK1639">
        <v>1.3733119707026781E-3</v>
      </c>
      <c r="AL1639">
        <f t="shared" si="590"/>
        <v>0.94659961685823768</v>
      </c>
      <c r="AM1639">
        <f t="shared" si="590"/>
        <v>0.97146619841966642</v>
      </c>
      <c r="AN1639">
        <f t="shared" si="590"/>
        <v>0.99862668802929733</v>
      </c>
      <c r="AO1639">
        <v>49408.599681866384</v>
      </c>
      <c r="AP1639">
        <v>46392.506742950558</v>
      </c>
      <c r="AQ1639">
        <v>38150</v>
      </c>
      <c r="AR1639">
        <v>929.54444444444448</v>
      </c>
      <c r="AS1639">
        <v>799.45077105575331</v>
      </c>
      <c r="AT1639">
        <v>972</v>
      </c>
      <c r="AU1639">
        <f t="shared" si="576"/>
        <v>-2.4866581561428736E-2</v>
      </c>
      <c r="AV1639">
        <f t="shared" si="577"/>
        <v>-2.7160489609630949E-2</v>
      </c>
      <c r="AW1639">
        <v>-5.6950805840975116E-3</v>
      </c>
      <c r="AX1639">
        <v>-1.8928373756439687E-4</v>
      </c>
      <c r="AY1639" s="1">
        <f t="shared" si="578"/>
        <v>-3016.0929389158264</v>
      </c>
      <c r="AZ1639" s="1">
        <f t="shared" si="579"/>
        <v>-8242.506742950558</v>
      </c>
      <c r="BA1639" s="1">
        <f t="shared" si="591"/>
        <v>-130.09367338869117</v>
      </c>
      <c r="BB1639" s="1">
        <f t="shared" si="592"/>
        <v>172.54922894424669</v>
      </c>
      <c r="BC1639">
        <f t="shared" si="580"/>
        <v>1</v>
      </c>
      <c r="BD1639">
        <f t="shared" si="581"/>
        <v>1</v>
      </c>
      <c r="BE1639">
        <f t="shared" si="582"/>
        <v>1</v>
      </c>
      <c r="BF1639">
        <f t="shared" si="583"/>
        <v>1</v>
      </c>
      <c r="BG1639">
        <f t="shared" si="584"/>
        <v>1</v>
      </c>
      <c r="BH1639">
        <f t="shared" si="585"/>
        <v>1</v>
      </c>
      <c r="BI1639">
        <f t="shared" si="586"/>
        <v>1</v>
      </c>
      <c r="BJ1639">
        <f t="shared" si="587"/>
        <v>1</v>
      </c>
      <c r="BK1639">
        <f t="shared" si="588"/>
        <v>1</v>
      </c>
      <c r="BL1639">
        <f t="shared" si="589"/>
        <v>1</v>
      </c>
      <c r="BM1639">
        <f t="shared" si="593"/>
        <v>1</v>
      </c>
      <c r="BN1639">
        <f t="shared" si="594"/>
        <v>1</v>
      </c>
      <c r="BO1639">
        <f>IF(AND(AU1639&gt;'County Avg'!$E$3,'Gentrification Calcs'!AW1639&gt;'County Avg'!$E$4,'Gentrification Calcs'!AY1639&gt;'County Avg'!$E$5,'Gentrification Calcs'!BA1639&gt;'County Avg'!$E$6),1,0)</f>
        <v>0</v>
      </c>
      <c r="BP1639">
        <f>IF(AND(AV1639&gt;'County Avg'!$F$3,'Gentrification Calcs'!AX1639&gt;'County Avg'!$F$4,'Gentrification Calcs'!AZ1639&gt;'County Avg'!$F$5,'Gentrification Calcs'!BB1639&gt;'County Avg'!$F$6),1,0)</f>
        <v>0</v>
      </c>
      <c r="BQ1639">
        <f t="shared" si="595"/>
        <v>0</v>
      </c>
      <c r="BR1639">
        <f t="shared" si="596"/>
        <v>0</v>
      </c>
      <c r="BS1639">
        <f t="shared" si="597"/>
        <v>0</v>
      </c>
      <c r="BT1639">
        <f t="shared" si="598"/>
        <v>0</v>
      </c>
    </row>
    <row r="1640" spans="1:72" x14ac:dyDescent="0.25">
      <c r="A1640">
        <v>6037535605</v>
      </c>
      <c r="B1640">
        <v>1192.16666340952</v>
      </c>
      <c r="C1640">
        <v>4441</v>
      </c>
      <c r="D1640">
        <v>4306</v>
      </c>
      <c r="E1640">
        <v>262.73785400000003</v>
      </c>
      <c r="F1640">
        <v>1061</v>
      </c>
      <c r="G1640">
        <v>1095</v>
      </c>
      <c r="H1640">
        <v>392.77518990686787</v>
      </c>
      <c r="I1640">
        <v>643.02719999999999</v>
      </c>
      <c r="J1640">
        <v>629.39639999999997</v>
      </c>
      <c r="K1640">
        <v>1.4949318643170002</v>
      </c>
      <c r="L1640">
        <v>0.60605768143261074</v>
      </c>
      <c r="M1640">
        <v>0.5747912328767123</v>
      </c>
      <c r="N1640">
        <v>557.28700019999997</v>
      </c>
      <c r="O1640">
        <v>2230</v>
      </c>
      <c r="P1640">
        <v>2551</v>
      </c>
      <c r="Q1640">
        <v>9.5938863750000003</v>
      </c>
      <c r="R1640">
        <v>60</v>
      </c>
      <c r="S1640">
        <v>101</v>
      </c>
      <c r="T1640">
        <v>1.7215342133509184E-2</v>
      </c>
      <c r="U1640">
        <v>2.6905829596412557E-2</v>
      </c>
      <c r="V1640">
        <v>3.959231673853391E-2</v>
      </c>
      <c r="W1640">
        <v>141.38359069824199</v>
      </c>
      <c r="X1640">
        <v>770</v>
      </c>
      <c r="Y1640">
        <v>789</v>
      </c>
      <c r="Z1640">
        <v>261.22302246093801</v>
      </c>
      <c r="AA1640">
        <v>1067</v>
      </c>
      <c r="AB1640">
        <v>1095</v>
      </c>
      <c r="AC1640">
        <v>0.54123709834719402</v>
      </c>
      <c r="AD1640">
        <v>0.72164948453608246</v>
      </c>
      <c r="AE1640">
        <v>0.72054794520547949</v>
      </c>
      <c r="AF1640">
        <v>52.513906393303799</v>
      </c>
      <c r="AG1640">
        <v>160</v>
      </c>
      <c r="AH1640">
        <v>68</v>
      </c>
      <c r="AI1640">
        <v>4.4049131723845898E-2</v>
      </c>
      <c r="AJ1640">
        <v>3.6027921639270433E-2</v>
      </c>
      <c r="AK1640">
        <v>1.5791918253599629E-2</v>
      </c>
      <c r="AL1640">
        <f t="shared" si="590"/>
        <v>0.95595086827615405</v>
      </c>
      <c r="AM1640">
        <f t="shared" si="590"/>
        <v>0.96397207836072951</v>
      </c>
      <c r="AN1640">
        <f t="shared" si="590"/>
        <v>0.9842080817464004</v>
      </c>
      <c r="AO1640">
        <v>49408.599681866384</v>
      </c>
      <c r="AP1640">
        <v>41249.123416428287</v>
      </c>
      <c r="AQ1640">
        <v>36811</v>
      </c>
      <c r="AR1640">
        <v>929.54444444444448</v>
      </c>
      <c r="AS1640">
        <v>818.38869118228558</v>
      </c>
      <c r="AT1640">
        <v>931</v>
      </c>
      <c r="AU1640">
        <f t="shared" si="576"/>
        <v>-8.0212100845754655E-3</v>
      </c>
      <c r="AV1640">
        <f t="shared" si="577"/>
        <v>-2.0236003385670803E-2</v>
      </c>
      <c r="AW1640">
        <v>9.690487462903373E-3</v>
      </c>
      <c r="AX1640">
        <v>1.2686487142121353E-2</v>
      </c>
      <c r="AY1640" s="1">
        <f t="shared" si="578"/>
        <v>-8159.4762654380975</v>
      </c>
      <c r="AZ1640" s="1">
        <f t="shared" si="579"/>
        <v>-4438.1234164282869</v>
      </c>
      <c r="BA1640" s="1">
        <f t="shared" si="591"/>
        <v>-111.1557532621589</v>
      </c>
      <c r="BB1640" s="1">
        <f t="shared" si="592"/>
        <v>112.61130881771442</v>
      </c>
      <c r="BC1640">
        <f t="shared" si="580"/>
        <v>1</v>
      </c>
      <c r="BD1640">
        <f t="shared" si="581"/>
        <v>1</v>
      </c>
      <c r="BE1640">
        <f t="shared" si="582"/>
        <v>1</v>
      </c>
      <c r="BF1640">
        <f t="shared" si="583"/>
        <v>1</v>
      </c>
      <c r="BG1640">
        <f t="shared" si="584"/>
        <v>1</v>
      </c>
      <c r="BH1640">
        <f t="shared" si="585"/>
        <v>1</v>
      </c>
      <c r="BI1640">
        <f t="shared" si="586"/>
        <v>1</v>
      </c>
      <c r="BJ1640">
        <f t="shared" si="587"/>
        <v>1</v>
      </c>
      <c r="BK1640">
        <f t="shared" si="588"/>
        <v>1</v>
      </c>
      <c r="BL1640">
        <f t="shared" si="589"/>
        <v>1</v>
      </c>
      <c r="BM1640">
        <f t="shared" si="593"/>
        <v>1</v>
      </c>
      <c r="BN1640">
        <f t="shared" si="594"/>
        <v>1</v>
      </c>
      <c r="BO1640">
        <f>IF(AND(AU1640&gt;'County Avg'!$E$3,'Gentrification Calcs'!AW1640&gt;'County Avg'!$E$4,'Gentrification Calcs'!AY1640&gt;'County Avg'!$E$5,'Gentrification Calcs'!BA1640&gt;'County Avg'!$E$6),1,0)</f>
        <v>0</v>
      </c>
      <c r="BP1640">
        <f>IF(AND(AV1640&gt;'County Avg'!$F$3,'Gentrification Calcs'!AX1640&gt;'County Avg'!$F$4,'Gentrification Calcs'!AZ1640&gt;'County Avg'!$F$5,'Gentrification Calcs'!BB1640&gt;'County Avg'!$F$6),1,0)</f>
        <v>0</v>
      </c>
      <c r="BQ1640">
        <f t="shared" si="595"/>
        <v>0</v>
      </c>
      <c r="BR1640">
        <f t="shared" si="596"/>
        <v>0</v>
      </c>
      <c r="BS1640">
        <f t="shared" si="597"/>
        <v>0</v>
      </c>
      <c r="BT1640">
        <f t="shared" si="598"/>
        <v>0</v>
      </c>
    </row>
    <row r="1641" spans="1:72" x14ac:dyDescent="0.25">
      <c r="A1641">
        <v>6037535606</v>
      </c>
      <c r="B1641">
        <v>5767.84825222176</v>
      </c>
      <c r="C1641">
        <v>2077</v>
      </c>
      <c r="D1641">
        <v>1915</v>
      </c>
      <c r="E1641">
        <v>1271.4887180000001</v>
      </c>
      <c r="F1641">
        <v>417</v>
      </c>
      <c r="G1641">
        <v>492</v>
      </c>
      <c r="H1641">
        <v>130.53018154370025</v>
      </c>
      <c r="I1641">
        <v>247.01439999999999</v>
      </c>
      <c r="J1641">
        <v>321.14359999999999</v>
      </c>
      <c r="K1641">
        <v>0.10265933129868342</v>
      </c>
      <c r="L1641">
        <v>0.59236067146282967</v>
      </c>
      <c r="M1641">
        <v>0.65273089430894304</v>
      </c>
      <c r="N1641">
        <v>2696.9805200000001</v>
      </c>
      <c r="O1641">
        <v>962</v>
      </c>
      <c r="P1641">
        <v>976</v>
      </c>
      <c r="Q1641">
        <v>46.721137939999998</v>
      </c>
      <c r="R1641">
        <v>36</v>
      </c>
      <c r="S1641">
        <v>85</v>
      </c>
      <c r="T1641">
        <v>1.7323498480441377E-2</v>
      </c>
      <c r="U1641">
        <v>3.7422037422037424E-2</v>
      </c>
      <c r="V1641">
        <v>8.7090163934426229E-2</v>
      </c>
      <c r="W1641">
        <v>685.63440799713101</v>
      </c>
      <c r="X1641">
        <v>324</v>
      </c>
      <c r="Y1641">
        <v>344</v>
      </c>
      <c r="Z1641">
        <v>1264.1791844367999</v>
      </c>
      <c r="AA1641">
        <v>466</v>
      </c>
      <c r="AB1641">
        <v>492</v>
      </c>
      <c r="AC1641">
        <v>0.54235540059345755</v>
      </c>
      <c r="AD1641">
        <v>0.69527896995708149</v>
      </c>
      <c r="AE1641">
        <v>0.69918699186991873</v>
      </c>
      <c r="AF1641">
        <v>254.885451432325</v>
      </c>
      <c r="AG1641">
        <v>45</v>
      </c>
      <c r="AH1641">
        <v>23</v>
      </c>
      <c r="AI1641">
        <v>4.419073461825973E-2</v>
      </c>
      <c r="AJ1641">
        <v>2.1665864227250843E-2</v>
      </c>
      <c r="AK1641">
        <v>1.2010443864229765E-2</v>
      </c>
      <c r="AL1641">
        <f t="shared" si="590"/>
        <v>0.95580926538174027</v>
      </c>
      <c r="AM1641">
        <f t="shared" si="590"/>
        <v>0.97833413577274919</v>
      </c>
      <c r="AN1641">
        <f t="shared" si="590"/>
        <v>0.98798955613577022</v>
      </c>
      <c r="AO1641">
        <v>51108.216330858966</v>
      </c>
      <c r="AP1641">
        <v>42926.76951369024</v>
      </c>
      <c r="AQ1641">
        <v>30000</v>
      </c>
      <c r="AR1641">
        <v>910.53888888888889</v>
      </c>
      <c r="AS1641">
        <v>787.27639383155406</v>
      </c>
      <c r="AT1641">
        <v>899</v>
      </c>
      <c r="AU1641">
        <f t="shared" si="576"/>
        <v>-2.2524870391008887E-2</v>
      </c>
      <c r="AV1641">
        <f t="shared" si="577"/>
        <v>-9.6554203630210781E-3</v>
      </c>
      <c r="AW1641">
        <v>2.0098538941596047E-2</v>
      </c>
      <c r="AX1641">
        <v>4.9668126512388805E-2</v>
      </c>
      <c r="AY1641" s="1">
        <f t="shared" si="578"/>
        <v>-8181.4468171687258</v>
      </c>
      <c r="AZ1641" s="1">
        <f t="shared" si="579"/>
        <v>-12926.76951369024</v>
      </c>
      <c r="BA1641" s="1">
        <f t="shared" si="591"/>
        <v>-123.26249505733483</v>
      </c>
      <c r="BB1641" s="1">
        <f t="shared" si="592"/>
        <v>111.72360616844594</v>
      </c>
      <c r="BC1641">
        <f t="shared" si="580"/>
        <v>1</v>
      </c>
      <c r="BD1641">
        <f t="shared" si="581"/>
        <v>1</v>
      </c>
      <c r="BE1641">
        <f t="shared" si="582"/>
        <v>0</v>
      </c>
      <c r="BF1641">
        <f t="shared" si="583"/>
        <v>1</v>
      </c>
      <c r="BG1641">
        <f t="shared" si="584"/>
        <v>1</v>
      </c>
      <c r="BH1641">
        <f t="shared" si="585"/>
        <v>1</v>
      </c>
      <c r="BI1641">
        <f t="shared" si="586"/>
        <v>1</v>
      </c>
      <c r="BJ1641">
        <f t="shared" si="587"/>
        <v>1</v>
      </c>
      <c r="BK1641">
        <f t="shared" si="588"/>
        <v>1</v>
      </c>
      <c r="BL1641">
        <f t="shared" si="589"/>
        <v>1</v>
      </c>
      <c r="BM1641">
        <f t="shared" si="593"/>
        <v>1</v>
      </c>
      <c r="BN1641">
        <f t="shared" si="594"/>
        <v>1</v>
      </c>
      <c r="BO1641">
        <f>IF(AND(AU1641&gt;'County Avg'!$E$3,'Gentrification Calcs'!AW1641&gt;'County Avg'!$E$4,'Gentrification Calcs'!AY1641&gt;'County Avg'!$E$5,'Gentrification Calcs'!BA1641&gt;'County Avg'!$E$6),1,0)</f>
        <v>0</v>
      </c>
      <c r="BP1641">
        <f>IF(AND(AV1641&gt;'County Avg'!$F$3,'Gentrification Calcs'!AX1641&gt;'County Avg'!$F$4,'Gentrification Calcs'!AZ1641&gt;'County Avg'!$F$5,'Gentrification Calcs'!BB1641&gt;'County Avg'!$F$6),1,0)</f>
        <v>0</v>
      </c>
      <c r="BQ1641">
        <f t="shared" si="595"/>
        <v>0</v>
      </c>
      <c r="BR1641">
        <f t="shared" si="596"/>
        <v>0</v>
      </c>
      <c r="BS1641">
        <f t="shared" si="597"/>
        <v>0</v>
      </c>
      <c r="BT1641">
        <f t="shared" si="598"/>
        <v>0</v>
      </c>
    </row>
    <row r="1642" spans="1:72" x14ac:dyDescent="0.25">
      <c r="A1642">
        <v>6037535607</v>
      </c>
      <c r="B1642">
        <v>4578.1115000545997</v>
      </c>
      <c r="C1642">
        <v>4712.0019464492798</v>
      </c>
      <c r="D1642">
        <v>4343</v>
      </c>
      <c r="E1642">
        <v>1153.442871</v>
      </c>
      <c r="F1642">
        <v>1023.668762</v>
      </c>
      <c r="G1642">
        <v>1006</v>
      </c>
      <c r="H1642">
        <v>632.59710796001093</v>
      </c>
      <c r="I1642">
        <v>475.46737745792063</v>
      </c>
      <c r="J1642">
        <v>474.37919999999997</v>
      </c>
      <c r="K1642">
        <v>0.54844251402895094</v>
      </c>
      <c r="L1642">
        <v>0.46447385629798149</v>
      </c>
      <c r="M1642">
        <v>0.47154990059642143</v>
      </c>
      <c r="N1642">
        <v>2313.9296129999998</v>
      </c>
      <c r="O1642">
        <v>2301.3010250000002</v>
      </c>
      <c r="P1642">
        <v>2633</v>
      </c>
      <c r="Q1642">
        <v>76.602691649999997</v>
      </c>
      <c r="R1642">
        <v>45.908809660000003</v>
      </c>
      <c r="S1642">
        <v>132</v>
      </c>
      <c r="T1642">
        <v>3.3105022391188871E-2</v>
      </c>
      <c r="U1642">
        <v>1.9949067575807472E-2</v>
      </c>
      <c r="V1642">
        <v>5.013292821876187E-2</v>
      </c>
      <c r="W1642">
        <v>626.90936279296898</v>
      </c>
      <c r="X1642">
        <v>488.39157104492199</v>
      </c>
      <c r="Y1642">
        <v>397</v>
      </c>
      <c r="Z1642">
        <v>1150.80139160156</v>
      </c>
      <c r="AA1642">
        <v>1021.71520996094</v>
      </c>
      <c r="AB1642">
        <v>1006</v>
      </c>
      <c r="AC1642">
        <v>0.54475895438439192</v>
      </c>
      <c r="AD1642">
        <v>0.47801145200098677</v>
      </c>
      <c r="AE1642">
        <v>0.39463220675944333</v>
      </c>
      <c r="AF1642">
        <v>452.572230219841</v>
      </c>
      <c r="AG1642">
        <v>176.79774475097699</v>
      </c>
      <c r="AH1642">
        <v>51</v>
      </c>
      <c r="AI1642">
        <v>9.8855659197999768E-2</v>
      </c>
      <c r="AJ1642">
        <v>3.7520728293459767E-2</v>
      </c>
      <c r="AK1642">
        <v>1.1743034768593138E-2</v>
      </c>
      <c r="AL1642">
        <f t="shared" si="590"/>
        <v>0.90114434080200023</v>
      </c>
      <c r="AM1642">
        <f t="shared" si="590"/>
        <v>0.96247927170654024</v>
      </c>
      <c r="AN1642">
        <f t="shared" si="590"/>
        <v>0.98825696523140683</v>
      </c>
      <c r="AO1642">
        <v>51108.216330858966</v>
      </c>
      <c r="AP1642">
        <v>50185.384961176955</v>
      </c>
      <c r="AQ1642">
        <v>48295</v>
      </c>
      <c r="AR1642">
        <v>910.53888888888889</v>
      </c>
      <c r="AS1642">
        <v>830.56306840648483</v>
      </c>
      <c r="AT1642">
        <v>987</v>
      </c>
      <c r="AU1642">
        <f t="shared" si="576"/>
        <v>-6.1334930904540001E-2</v>
      </c>
      <c r="AV1642">
        <f t="shared" si="577"/>
        <v>-2.5777693524866627E-2</v>
      </c>
      <c r="AW1642">
        <v>-1.3155954815381399E-2</v>
      </c>
      <c r="AX1642">
        <v>3.0183860642954398E-2</v>
      </c>
      <c r="AY1642" s="1">
        <f t="shared" si="578"/>
        <v>-922.83136968201143</v>
      </c>
      <c r="AZ1642" s="1">
        <f t="shared" si="579"/>
        <v>-1890.3849611769547</v>
      </c>
      <c r="BA1642" s="1">
        <f t="shared" si="591"/>
        <v>-79.97582048240406</v>
      </c>
      <c r="BB1642" s="1">
        <f t="shared" si="592"/>
        <v>156.43693159351517</v>
      </c>
      <c r="BC1642">
        <f t="shared" si="580"/>
        <v>1</v>
      </c>
      <c r="BD1642">
        <f t="shared" si="581"/>
        <v>1</v>
      </c>
      <c r="BE1642">
        <f t="shared" si="582"/>
        <v>1</v>
      </c>
      <c r="BF1642">
        <f t="shared" si="583"/>
        <v>1</v>
      </c>
      <c r="BG1642">
        <f t="shared" si="584"/>
        <v>1</v>
      </c>
      <c r="BH1642">
        <f t="shared" si="585"/>
        <v>1</v>
      </c>
      <c r="BI1642">
        <f t="shared" si="586"/>
        <v>1</v>
      </c>
      <c r="BJ1642">
        <f t="shared" si="587"/>
        <v>0</v>
      </c>
      <c r="BK1642">
        <f t="shared" si="588"/>
        <v>1</v>
      </c>
      <c r="BL1642">
        <f t="shared" si="589"/>
        <v>1</v>
      </c>
      <c r="BM1642">
        <f t="shared" si="593"/>
        <v>1</v>
      </c>
      <c r="BN1642">
        <f t="shared" si="594"/>
        <v>1</v>
      </c>
      <c r="BO1642">
        <f>IF(AND(AU1642&gt;'County Avg'!$E$3,'Gentrification Calcs'!AW1642&gt;'County Avg'!$E$4,'Gentrification Calcs'!AY1642&gt;'County Avg'!$E$5,'Gentrification Calcs'!BA1642&gt;'County Avg'!$E$6),1,0)</f>
        <v>0</v>
      </c>
      <c r="BP1642">
        <f>IF(AND(AV1642&gt;'County Avg'!$F$3,'Gentrification Calcs'!AX1642&gt;'County Avg'!$F$4,'Gentrification Calcs'!AZ1642&gt;'County Avg'!$F$5,'Gentrification Calcs'!BB1642&gt;'County Avg'!$F$6),1,0)</f>
        <v>0</v>
      </c>
      <c r="BQ1642">
        <f t="shared" si="595"/>
        <v>0</v>
      </c>
      <c r="BR1642">
        <f t="shared" si="596"/>
        <v>0</v>
      </c>
      <c r="BS1642">
        <f t="shared" si="597"/>
        <v>0</v>
      </c>
      <c r="BT1642">
        <f t="shared" si="598"/>
        <v>0</v>
      </c>
    </row>
    <row r="1643" spans="1:72" x14ac:dyDescent="0.25">
      <c r="A1643">
        <v>6037535701</v>
      </c>
      <c r="B1643">
        <v>5820.8881276881202</v>
      </c>
      <c r="C1643">
        <v>6051</v>
      </c>
      <c r="D1643">
        <v>6561</v>
      </c>
      <c r="E1643">
        <v>1466.5570070000001</v>
      </c>
      <c r="F1643">
        <v>1439</v>
      </c>
      <c r="G1643">
        <v>1512</v>
      </c>
      <c r="H1643">
        <v>667.86418600015645</v>
      </c>
      <c r="I1643">
        <v>583.26980000000003</v>
      </c>
      <c r="J1643">
        <v>752.02840000000003</v>
      </c>
      <c r="K1643">
        <v>0.45539599402708825</v>
      </c>
      <c r="L1643">
        <v>0.40532995135510774</v>
      </c>
      <c r="M1643">
        <v>0.49737328042328044</v>
      </c>
      <c r="N1643">
        <v>2942.0701989999998</v>
      </c>
      <c r="O1643">
        <v>3185</v>
      </c>
      <c r="P1643">
        <v>3700</v>
      </c>
      <c r="Q1643">
        <v>97.397300720000004</v>
      </c>
      <c r="R1643">
        <v>155</v>
      </c>
      <c r="S1643">
        <v>110</v>
      </c>
      <c r="T1643">
        <v>3.3105022699018209E-2</v>
      </c>
      <c r="U1643">
        <v>4.8665620094191522E-2</v>
      </c>
      <c r="V1643">
        <v>2.9729729729729731E-2</v>
      </c>
      <c r="W1643">
        <v>797.090576171875</v>
      </c>
      <c r="X1643">
        <v>745</v>
      </c>
      <c r="Y1643">
        <v>791</v>
      </c>
      <c r="Z1643">
        <v>1463.19848632813</v>
      </c>
      <c r="AA1643">
        <v>1429</v>
      </c>
      <c r="AB1643">
        <v>1512</v>
      </c>
      <c r="AC1643">
        <v>0.54475902184136293</v>
      </c>
      <c r="AD1643">
        <v>0.52134359692092369</v>
      </c>
      <c r="AE1643">
        <v>0.52314814814814814</v>
      </c>
      <c r="AF1643">
        <v>575.42773298042005</v>
      </c>
      <c r="AG1643">
        <v>268</v>
      </c>
      <c r="AH1643">
        <v>198</v>
      </c>
      <c r="AI1643">
        <v>9.8855659197999809E-2</v>
      </c>
      <c r="AJ1643">
        <v>4.4290199966947615E-2</v>
      </c>
      <c r="AK1643">
        <v>3.017832647462277E-2</v>
      </c>
      <c r="AL1643">
        <f t="shared" si="590"/>
        <v>0.90114434080200023</v>
      </c>
      <c r="AM1643">
        <f t="shared" si="590"/>
        <v>0.95570980003305239</v>
      </c>
      <c r="AN1643">
        <f t="shared" si="590"/>
        <v>0.96982167352537718</v>
      </c>
      <c r="AO1643">
        <v>45671.982502651117</v>
      </c>
      <c r="AP1643">
        <v>52290.830813240711</v>
      </c>
      <c r="AQ1643">
        <v>44778</v>
      </c>
      <c r="AR1643">
        <v>958.91666666666674</v>
      </c>
      <c r="AS1643">
        <v>863.02807433768294</v>
      </c>
      <c r="AT1643">
        <v>1039</v>
      </c>
      <c r="AU1643">
        <f t="shared" si="576"/>
        <v>-5.4565459231052195E-2</v>
      </c>
      <c r="AV1643">
        <f t="shared" si="577"/>
        <v>-1.4111873492324845E-2</v>
      </c>
      <c r="AW1643">
        <v>1.5560597395173313E-2</v>
      </c>
      <c r="AX1643">
        <v>-1.8935890364461791E-2</v>
      </c>
      <c r="AY1643" s="1">
        <f t="shared" si="578"/>
        <v>6618.8483105895939</v>
      </c>
      <c r="AZ1643" s="1">
        <f t="shared" si="579"/>
        <v>-7512.830813240711</v>
      </c>
      <c r="BA1643" s="1">
        <f t="shared" si="591"/>
        <v>-95.888592328983805</v>
      </c>
      <c r="BB1643" s="1">
        <f t="shared" si="592"/>
        <v>175.97192566231706</v>
      </c>
      <c r="BC1643">
        <f t="shared" si="580"/>
        <v>1</v>
      </c>
      <c r="BD1643">
        <f t="shared" si="581"/>
        <v>1</v>
      </c>
      <c r="BE1643">
        <f t="shared" si="582"/>
        <v>1</v>
      </c>
      <c r="BF1643">
        <f t="shared" si="583"/>
        <v>1</v>
      </c>
      <c r="BG1643">
        <f t="shared" si="584"/>
        <v>1</v>
      </c>
      <c r="BH1643">
        <f t="shared" si="585"/>
        <v>1</v>
      </c>
      <c r="BI1643">
        <f t="shared" si="586"/>
        <v>1</v>
      </c>
      <c r="BJ1643">
        <f t="shared" si="587"/>
        <v>1</v>
      </c>
      <c r="BK1643">
        <f t="shared" si="588"/>
        <v>1</v>
      </c>
      <c r="BL1643">
        <f t="shared" si="589"/>
        <v>1</v>
      </c>
      <c r="BM1643">
        <f t="shared" si="593"/>
        <v>1</v>
      </c>
      <c r="BN1643">
        <f t="shared" si="594"/>
        <v>1</v>
      </c>
      <c r="BO1643">
        <f>IF(AND(AU1643&gt;'County Avg'!$E$3,'Gentrification Calcs'!AW1643&gt;'County Avg'!$E$4,'Gentrification Calcs'!AY1643&gt;'County Avg'!$E$5,'Gentrification Calcs'!BA1643&gt;'County Avg'!$E$6),1,0)</f>
        <v>0</v>
      </c>
      <c r="BP1643">
        <f>IF(AND(AV1643&gt;'County Avg'!$F$3,'Gentrification Calcs'!AX1643&gt;'County Avg'!$F$4,'Gentrification Calcs'!AZ1643&gt;'County Avg'!$F$5,'Gentrification Calcs'!BB1643&gt;'County Avg'!$F$6),1,0)</f>
        <v>0</v>
      </c>
      <c r="BQ1643">
        <f t="shared" si="595"/>
        <v>0</v>
      </c>
      <c r="BR1643">
        <f t="shared" si="596"/>
        <v>0</v>
      </c>
      <c r="BS1643">
        <f t="shared" si="597"/>
        <v>0</v>
      </c>
      <c r="BT1643">
        <f t="shared" si="598"/>
        <v>0</v>
      </c>
    </row>
    <row r="1644" spans="1:72" x14ac:dyDescent="0.25">
      <c r="A1644">
        <v>6037535702</v>
      </c>
      <c r="B1644">
        <v>6227.1790504198898</v>
      </c>
      <c r="C1644">
        <v>5502</v>
      </c>
      <c r="D1644">
        <v>4513</v>
      </c>
      <c r="E1644">
        <v>1521.712769</v>
      </c>
      <c r="F1644">
        <v>1281</v>
      </c>
      <c r="G1644">
        <v>1340</v>
      </c>
      <c r="H1644">
        <v>849.16295969419639</v>
      </c>
      <c r="I1644">
        <v>589.77660000000003</v>
      </c>
      <c r="J1644">
        <v>866.92219999999998</v>
      </c>
      <c r="K1644">
        <v>0.55803104041259211</v>
      </c>
      <c r="L1644">
        <v>0.4604032786885246</v>
      </c>
      <c r="M1644">
        <v>0.64695686567164179</v>
      </c>
      <c r="N1644">
        <v>3092.1919950000001</v>
      </c>
      <c r="O1644">
        <v>2827</v>
      </c>
      <c r="P1644">
        <v>2781</v>
      </c>
      <c r="Q1644">
        <v>201.037262</v>
      </c>
      <c r="R1644">
        <v>152</v>
      </c>
      <c r="S1644">
        <v>201</v>
      </c>
      <c r="T1644">
        <v>6.5014482388245101E-2</v>
      </c>
      <c r="U1644">
        <v>5.3767244428723028E-2</v>
      </c>
      <c r="V1644">
        <v>7.2276159654800429E-2</v>
      </c>
      <c r="W1644">
        <v>799.17291259765602</v>
      </c>
      <c r="X1644">
        <v>752</v>
      </c>
      <c r="Y1644">
        <v>902</v>
      </c>
      <c r="Z1644">
        <v>1567.49353027344</v>
      </c>
      <c r="AA1644">
        <v>1259</v>
      </c>
      <c r="AB1644">
        <v>1340</v>
      </c>
      <c r="AC1644">
        <v>0.5098412830184027</v>
      </c>
      <c r="AD1644">
        <v>0.59729944400317714</v>
      </c>
      <c r="AE1644">
        <v>0.67313432835820897</v>
      </c>
      <c r="AF1644">
        <v>694.67332222999505</v>
      </c>
      <c r="AG1644">
        <v>191</v>
      </c>
      <c r="AH1644">
        <v>80</v>
      </c>
      <c r="AI1644">
        <v>0.11155505833466507</v>
      </c>
      <c r="AJ1644">
        <v>3.4714649218466009E-2</v>
      </c>
      <c r="AK1644">
        <v>1.7726567693330378E-2</v>
      </c>
      <c r="AL1644">
        <f t="shared" si="590"/>
        <v>0.88844494166533494</v>
      </c>
      <c r="AM1644">
        <f t="shared" si="590"/>
        <v>0.96528535078153399</v>
      </c>
      <c r="AN1644">
        <f t="shared" si="590"/>
        <v>0.98227343230666964</v>
      </c>
      <c r="AO1644">
        <v>45671.982502651117</v>
      </c>
      <c r="AP1644">
        <v>49985.465467919908</v>
      </c>
      <c r="AQ1644">
        <v>36051</v>
      </c>
      <c r="AR1644">
        <v>958.91666666666674</v>
      </c>
      <c r="AS1644">
        <v>880.61328588374863</v>
      </c>
      <c r="AT1644">
        <v>1021</v>
      </c>
      <c r="AU1644">
        <f t="shared" si="576"/>
        <v>-7.6840409116199063E-2</v>
      </c>
      <c r="AV1644">
        <f t="shared" si="577"/>
        <v>-1.6988081525135632E-2</v>
      </c>
      <c r="AW1644">
        <v>-1.1247237959522073E-2</v>
      </c>
      <c r="AX1644">
        <v>1.8508915226077401E-2</v>
      </c>
      <c r="AY1644" s="1">
        <f t="shared" si="578"/>
        <v>4313.4829652687913</v>
      </c>
      <c r="AZ1644" s="1">
        <f t="shared" si="579"/>
        <v>-13934.465467919908</v>
      </c>
      <c r="BA1644" s="1">
        <f t="shared" si="591"/>
        <v>-78.303380782918111</v>
      </c>
      <c r="BB1644" s="1">
        <f t="shared" si="592"/>
        <v>140.38671411625137</v>
      </c>
      <c r="BC1644">
        <f t="shared" si="580"/>
        <v>1</v>
      </c>
      <c r="BD1644">
        <f t="shared" si="581"/>
        <v>1</v>
      </c>
      <c r="BE1644">
        <f t="shared" si="582"/>
        <v>1</v>
      </c>
      <c r="BF1644">
        <f t="shared" si="583"/>
        <v>1</v>
      </c>
      <c r="BG1644">
        <f t="shared" si="584"/>
        <v>1</v>
      </c>
      <c r="BH1644">
        <f t="shared" si="585"/>
        <v>1</v>
      </c>
      <c r="BI1644">
        <f t="shared" si="586"/>
        <v>0</v>
      </c>
      <c r="BJ1644">
        <f t="shared" si="587"/>
        <v>1</v>
      </c>
      <c r="BK1644">
        <f t="shared" si="588"/>
        <v>1</v>
      </c>
      <c r="BL1644">
        <f t="shared" si="589"/>
        <v>1</v>
      </c>
      <c r="BM1644">
        <f t="shared" si="593"/>
        <v>1</v>
      </c>
      <c r="BN1644">
        <f t="shared" si="594"/>
        <v>1</v>
      </c>
      <c r="BO1644">
        <f>IF(AND(AU1644&gt;'County Avg'!$E$3,'Gentrification Calcs'!AW1644&gt;'County Avg'!$E$4,'Gentrification Calcs'!AY1644&gt;'County Avg'!$E$5,'Gentrification Calcs'!BA1644&gt;'County Avg'!$E$6),1,0)</f>
        <v>0</v>
      </c>
      <c r="BP1644">
        <f>IF(AND(AV1644&gt;'County Avg'!$F$3,'Gentrification Calcs'!AX1644&gt;'County Avg'!$F$4,'Gentrification Calcs'!AZ1644&gt;'County Avg'!$F$5,'Gentrification Calcs'!BB1644&gt;'County Avg'!$F$6),1,0)</f>
        <v>0</v>
      </c>
      <c r="BQ1644">
        <f t="shared" si="595"/>
        <v>0</v>
      </c>
      <c r="BR1644">
        <f t="shared" si="596"/>
        <v>0</v>
      </c>
      <c r="BS1644">
        <f t="shared" si="597"/>
        <v>0</v>
      </c>
      <c r="BT1644">
        <f t="shared" si="598"/>
        <v>0</v>
      </c>
    </row>
    <row r="1645" spans="1:72" x14ac:dyDescent="0.25">
      <c r="A1645">
        <v>6037535802</v>
      </c>
      <c r="B1645">
        <v>4098.91694768461</v>
      </c>
      <c r="C1645">
        <v>6836.2624325752304</v>
      </c>
      <c r="D1645">
        <v>7205</v>
      </c>
      <c r="E1645">
        <v>1009.086304</v>
      </c>
      <c r="F1645">
        <v>1543.6079099999999</v>
      </c>
      <c r="G1645">
        <v>1724</v>
      </c>
      <c r="H1645">
        <v>754.33799778446132</v>
      </c>
      <c r="I1645">
        <v>707.13962451570728</v>
      </c>
      <c r="J1645">
        <v>943.57740000000001</v>
      </c>
      <c r="K1645">
        <v>0.74754557146824707</v>
      </c>
      <c r="L1645">
        <v>0.45810831878654168</v>
      </c>
      <c r="M1645">
        <v>0.54731867749419949</v>
      </c>
      <c r="N1645">
        <v>2013.9700150000001</v>
      </c>
      <c r="O1645">
        <v>3520.1428219999998</v>
      </c>
      <c r="P1645">
        <v>4655</v>
      </c>
      <c r="Q1645">
        <v>83.584655760000004</v>
      </c>
      <c r="R1645">
        <v>134.3565979</v>
      </c>
      <c r="S1645">
        <v>262</v>
      </c>
      <c r="T1645">
        <v>4.1502433073711875E-2</v>
      </c>
      <c r="U1645">
        <v>3.816793939731801E-2</v>
      </c>
      <c r="V1645">
        <v>5.6283566058002145E-2</v>
      </c>
      <c r="W1645">
        <v>715.37261962890602</v>
      </c>
      <c r="X1645">
        <v>777.27777099609398</v>
      </c>
      <c r="Y1645">
        <v>884</v>
      </c>
      <c r="Z1645">
        <v>1042.70690917969</v>
      </c>
      <c r="AA1645">
        <v>1544.60314941406</v>
      </c>
      <c r="AB1645">
        <v>1724</v>
      </c>
      <c r="AC1645">
        <v>0.68607258025335061</v>
      </c>
      <c r="AD1645">
        <v>0.50322166654324874</v>
      </c>
      <c r="AE1645">
        <v>0.51276102088167053</v>
      </c>
      <c r="AF1645">
        <v>365.15755902134401</v>
      </c>
      <c r="AG1645">
        <v>322.455810546875</v>
      </c>
      <c r="AH1645">
        <v>128</v>
      </c>
      <c r="AI1645">
        <v>8.9086352244246783E-2</v>
      </c>
      <c r="AJ1645">
        <v>4.716843651442524E-2</v>
      </c>
      <c r="AK1645">
        <v>1.7765440666204026E-2</v>
      </c>
      <c r="AL1645">
        <f t="shared" si="590"/>
        <v>0.91091364775575323</v>
      </c>
      <c r="AM1645">
        <f t="shared" si="590"/>
        <v>0.95283156348557474</v>
      </c>
      <c r="AN1645">
        <f t="shared" si="590"/>
        <v>0.982234559333796</v>
      </c>
      <c r="AO1645">
        <v>51238.816542948043</v>
      </c>
      <c r="AP1645">
        <v>51916.15651818554</v>
      </c>
      <c r="AQ1645">
        <v>39819</v>
      </c>
      <c r="AR1645">
        <v>991.74444444444453</v>
      </c>
      <c r="AS1645">
        <v>869.79161724001585</v>
      </c>
      <c r="AT1645">
        <v>1041</v>
      </c>
      <c r="AU1645">
        <f t="shared" si="576"/>
        <v>-4.1917915729821544E-2</v>
      </c>
      <c r="AV1645">
        <f t="shared" si="577"/>
        <v>-2.9402995848221213E-2</v>
      </c>
      <c r="AW1645">
        <v>-3.3344936763938654E-3</v>
      </c>
      <c r="AX1645">
        <v>1.8115626660684135E-2</v>
      </c>
      <c r="AY1645" s="1">
        <f t="shared" si="578"/>
        <v>677.33997523749713</v>
      </c>
      <c r="AZ1645" s="1">
        <f t="shared" si="579"/>
        <v>-12097.15651818554</v>
      </c>
      <c r="BA1645" s="1">
        <f t="shared" si="591"/>
        <v>-121.95282720442867</v>
      </c>
      <c r="BB1645" s="1">
        <f t="shared" si="592"/>
        <v>171.20838275998415</v>
      </c>
      <c r="BC1645">
        <f t="shared" si="580"/>
        <v>1</v>
      </c>
      <c r="BD1645">
        <f t="shared" si="581"/>
        <v>1</v>
      </c>
      <c r="BE1645">
        <f t="shared" si="582"/>
        <v>1</v>
      </c>
      <c r="BF1645">
        <f t="shared" si="583"/>
        <v>1</v>
      </c>
      <c r="BG1645">
        <f t="shared" si="584"/>
        <v>1</v>
      </c>
      <c r="BH1645">
        <f t="shared" si="585"/>
        <v>1</v>
      </c>
      <c r="BI1645">
        <f t="shared" si="586"/>
        <v>1</v>
      </c>
      <c r="BJ1645">
        <f t="shared" si="587"/>
        <v>0</v>
      </c>
      <c r="BK1645">
        <f t="shared" si="588"/>
        <v>1</v>
      </c>
      <c r="BL1645">
        <f t="shared" si="589"/>
        <v>1</v>
      </c>
      <c r="BM1645">
        <f t="shared" si="593"/>
        <v>1</v>
      </c>
      <c r="BN1645">
        <f t="shared" si="594"/>
        <v>1</v>
      </c>
      <c r="BO1645">
        <f>IF(AND(AU1645&gt;'County Avg'!$E$3,'Gentrification Calcs'!AW1645&gt;'County Avg'!$E$4,'Gentrification Calcs'!AY1645&gt;'County Avg'!$E$5,'Gentrification Calcs'!BA1645&gt;'County Avg'!$E$6),1,0)</f>
        <v>0</v>
      </c>
      <c r="BP1645">
        <f>IF(AND(AV1645&gt;'County Avg'!$F$3,'Gentrification Calcs'!AX1645&gt;'County Avg'!$F$4,'Gentrification Calcs'!AZ1645&gt;'County Avg'!$F$5,'Gentrification Calcs'!BB1645&gt;'County Avg'!$F$6),1,0)</f>
        <v>0</v>
      </c>
      <c r="BQ1645">
        <f t="shared" si="595"/>
        <v>0</v>
      </c>
      <c r="BR1645">
        <f t="shared" si="596"/>
        <v>0</v>
      </c>
      <c r="BS1645">
        <f t="shared" si="597"/>
        <v>0</v>
      </c>
      <c r="BT1645">
        <f t="shared" si="598"/>
        <v>0</v>
      </c>
    </row>
    <row r="1646" spans="1:72" x14ac:dyDescent="0.25">
      <c r="A1646">
        <v>6037535803</v>
      </c>
      <c r="B1646">
        <v>4679.0836213760003</v>
      </c>
      <c r="C1646">
        <v>4558</v>
      </c>
      <c r="D1646">
        <v>4135</v>
      </c>
      <c r="E1646">
        <v>1151.913818</v>
      </c>
      <c r="F1646">
        <v>1064</v>
      </c>
      <c r="G1646">
        <v>1044</v>
      </c>
      <c r="H1646">
        <v>635.98380705654915</v>
      </c>
      <c r="I1646">
        <v>585.26660000000004</v>
      </c>
      <c r="J1646">
        <v>676.30740000000003</v>
      </c>
      <c r="K1646">
        <v>0.55211058077310882</v>
      </c>
      <c r="L1646">
        <v>0.55006259398496249</v>
      </c>
      <c r="M1646">
        <v>0.64780402298850581</v>
      </c>
      <c r="N1646">
        <v>2299.030264</v>
      </c>
      <c r="O1646">
        <v>2214</v>
      </c>
      <c r="P1646">
        <v>2323</v>
      </c>
      <c r="Q1646">
        <v>95.415351869999995</v>
      </c>
      <c r="R1646">
        <v>50</v>
      </c>
      <c r="S1646">
        <v>85</v>
      </c>
      <c r="T1646">
        <v>4.1502434032334251E-2</v>
      </c>
      <c r="U1646">
        <v>2.2583559168925023E-2</v>
      </c>
      <c r="V1646">
        <v>3.6590615583297459E-2</v>
      </c>
      <c r="W1646">
        <v>816.62750244140602</v>
      </c>
      <c r="X1646">
        <v>780</v>
      </c>
      <c r="Y1646">
        <v>732</v>
      </c>
      <c r="Z1646">
        <v>1190.29321289063</v>
      </c>
      <c r="AA1646">
        <v>1061</v>
      </c>
      <c r="AB1646">
        <v>1044</v>
      </c>
      <c r="AC1646">
        <v>0.68607255220604346</v>
      </c>
      <c r="AD1646">
        <v>0.73515551366635246</v>
      </c>
      <c r="AE1646">
        <v>0.70114942528735635</v>
      </c>
      <c r="AF1646">
        <v>416.84249167418898</v>
      </c>
      <c r="AG1646">
        <v>141</v>
      </c>
      <c r="AH1646">
        <v>31</v>
      </c>
      <c r="AI1646">
        <v>8.908635224424695E-2</v>
      </c>
      <c r="AJ1646">
        <v>3.0934620447564721E-2</v>
      </c>
      <c r="AK1646">
        <v>7.4969770253929865E-3</v>
      </c>
      <c r="AL1646">
        <f t="shared" si="590"/>
        <v>0.91091364775575301</v>
      </c>
      <c r="AM1646">
        <f t="shared" si="590"/>
        <v>0.96906537955243532</v>
      </c>
      <c r="AN1646">
        <f t="shared" si="590"/>
        <v>0.99250302297460702</v>
      </c>
      <c r="AO1646">
        <v>40411.696182396612</v>
      </c>
      <c r="AP1646">
        <v>42596.832447895387</v>
      </c>
      <c r="AQ1646">
        <v>35852</v>
      </c>
      <c r="AR1646">
        <v>983.10555555555561</v>
      </c>
      <c r="AS1646">
        <v>894.14037168841446</v>
      </c>
      <c r="AT1646">
        <v>1069</v>
      </c>
      <c r="AU1646">
        <f t="shared" si="576"/>
        <v>-5.8151731796682232E-2</v>
      </c>
      <c r="AV1646">
        <f t="shared" si="577"/>
        <v>-2.3437643422171736E-2</v>
      </c>
      <c r="AW1646">
        <v>-1.8918874863409228E-2</v>
      </c>
      <c r="AX1646">
        <v>1.4007056414372436E-2</v>
      </c>
      <c r="AY1646" s="1">
        <f t="shared" si="578"/>
        <v>2185.1362654987752</v>
      </c>
      <c r="AZ1646" s="1">
        <f t="shared" si="579"/>
        <v>-6744.8324478953873</v>
      </c>
      <c r="BA1646" s="1">
        <f t="shared" si="591"/>
        <v>-88.96518386714115</v>
      </c>
      <c r="BB1646" s="1">
        <f t="shared" si="592"/>
        <v>174.85962831158554</v>
      </c>
      <c r="BC1646">
        <f t="shared" si="580"/>
        <v>1</v>
      </c>
      <c r="BD1646">
        <f t="shared" si="581"/>
        <v>1</v>
      </c>
      <c r="BE1646">
        <f t="shared" si="582"/>
        <v>1</v>
      </c>
      <c r="BF1646">
        <f t="shared" si="583"/>
        <v>1</v>
      </c>
      <c r="BG1646">
        <f t="shared" si="584"/>
        <v>1</v>
      </c>
      <c r="BH1646">
        <f t="shared" si="585"/>
        <v>1</v>
      </c>
      <c r="BI1646">
        <f t="shared" si="586"/>
        <v>1</v>
      </c>
      <c r="BJ1646">
        <f t="shared" si="587"/>
        <v>1</v>
      </c>
      <c r="BK1646">
        <f t="shared" si="588"/>
        <v>1</v>
      </c>
      <c r="BL1646">
        <f t="shared" si="589"/>
        <v>1</v>
      </c>
      <c r="BM1646">
        <f t="shared" si="593"/>
        <v>1</v>
      </c>
      <c r="BN1646">
        <f t="shared" si="594"/>
        <v>1</v>
      </c>
      <c r="BO1646">
        <f>IF(AND(AU1646&gt;'County Avg'!$E$3,'Gentrification Calcs'!AW1646&gt;'County Avg'!$E$4,'Gentrification Calcs'!AY1646&gt;'County Avg'!$E$5,'Gentrification Calcs'!BA1646&gt;'County Avg'!$E$6),1,0)</f>
        <v>0</v>
      </c>
      <c r="BP1646">
        <f>IF(AND(AV1646&gt;'County Avg'!$F$3,'Gentrification Calcs'!AX1646&gt;'County Avg'!$F$4,'Gentrification Calcs'!AZ1646&gt;'County Avg'!$F$5,'Gentrification Calcs'!BB1646&gt;'County Avg'!$F$6),1,0)</f>
        <v>0</v>
      </c>
      <c r="BQ1646">
        <f t="shared" si="595"/>
        <v>0</v>
      </c>
      <c r="BR1646">
        <f t="shared" si="596"/>
        <v>0</v>
      </c>
      <c r="BS1646">
        <f t="shared" si="597"/>
        <v>0</v>
      </c>
      <c r="BT1646">
        <f t="shared" si="598"/>
        <v>0</v>
      </c>
    </row>
    <row r="1647" spans="1:72" x14ac:dyDescent="0.25">
      <c r="A1647">
        <v>6037535804</v>
      </c>
      <c r="B1647">
        <v>4691.2684150319601</v>
      </c>
      <c r="C1647">
        <v>5682</v>
      </c>
      <c r="D1647">
        <v>4952</v>
      </c>
      <c r="E1647">
        <v>1244.4488530000001</v>
      </c>
      <c r="F1647">
        <v>1325</v>
      </c>
      <c r="G1647">
        <v>1303</v>
      </c>
      <c r="H1647">
        <v>726.00188123831913</v>
      </c>
      <c r="I1647">
        <v>748.76379999999995</v>
      </c>
      <c r="J1647">
        <v>723.1952</v>
      </c>
      <c r="K1647">
        <v>0.58339230213290183</v>
      </c>
      <c r="L1647">
        <v>0.56510475471698107</v>
      </c>
      <c r="M1647">
        <v>0.55502317728319261</v>
      </c>
      <c r="N1647">
        <v>2529.127841</v>
      </c>
      <c r="O1647">
        <v>2778</v>
      </c>
      <c r="P1647">
        <v>2882</v>
      </c>
      <c r="Q1647">
        <v>138.12310790000001</v>
      </c>
      <c r="R1647">
        <v>57</v>
      </c>
      <c r="S1647">
        <v>89</v>
      </c>
      <c r="T1647">
        <v>5.4612940342860274E-2</v>
      </c>
      <c r="U1647">
        <v>2.0518358531317494E-2</v>
      </c>
      <c r="V1647">
        <v>3.0881332408049966E-2</v>
      </c>
      <c r="W1647">
        <v>356.25924682617199</v>
      </c>
      <c r="X1647">
        <v>872</v>
      </c>
      <c r="Y1647">
        <v>858</v>
      </c>
      <c r="Z1647">
        <v>1256.07092285156</v>
      </c>
      <c r="AA1647">
        <v>1326</v>
      </c>
      <c r="AB1647">
        <v>1303</v>
      </c>
      <c r="AC1647">
        <v>0.28362988135843825</v>
      </c>
      <c r="AD1647">
        <v>0.65761689291101055</v>
      </c>
      <c r="AE1647">
        <v>0.6584804297774367</v>
      </c>
      <c r="AF1647">
        <v>849.30061825257098</v>
      </c>
      <c r="AG1647">
        <v>202</v>
      </c>
      <c r="AH1647">
        <v>59</v>
      </c>
      <c r="AI1647">
        <v>0.18103858980466905</v>
      </c>
      <c r="AJ1647">
        <v>3.5550862372404082E-2</v>
      </c>
      <c r="AK1647">
        <v>1.1914378029079161E-2</v>
      </c>
      <c r="AL1647">
        <f t="shared" si="590"/>
        <v>0.81896141019533097</v>
      </c>
      <c r="AM1647">
        <f t="shared" si="590"/>
        <v>0.96444913762759588</v>
      </c>
      <c r="AN1647">
        <f t="shared" si="590"/>
        <v>0.98808562197092087</v>
      </c>
      <c r="AO1647">
        <v>40411.696182396612</v>
      </c>
      <c r="AP1647">
        <v>40375.349407437687</v>
      </c>
      <c r="AQ1647">
        <v>40737</v>
      </c>
      <c r="AR1647">
        <v>983.10555555555561</v>
      </c>
      <c r="AS1647">
        <v>871.14432582048244</v>
      </c>
      <c r="AT1647">
        <v>955</v>
      </c>
      <c r="AU1647">
        <f t="shared" si="576"/>
        <v>-0.14548772743226496</v>
      </c>
      <c r="AV1647">
        <f t="shared" si="577"/>
        <v>-2.3636484343324923E-2</v>
      </c>
      <c r="AW1647">
        <v>-3.4094581811542776E-2</v>
      </c>
      <c r="AX1647">
        <v>1.0362973876732472E-2</v>
      </c>
      <c r="AY1647" s="1">
        <f t="shared" si="578"/>
        <v>-36.34677495892538</v>
      </c>
      <c r="AZ1647" s="1">
        <f t="shared" si="579"/>
        <v>361.65059256231325</v>
      </c>
      <c r="BA1647" s="1">
        <f t="shared" si="591"/>
        <v>-111.96122973507318</v>
      </c>
      <c r="BB1647" s="1">
        <f t="shared" si="592"/>
        <v>83.855674179517564</v>
      </c>
      <c r="BC1647">
        <f t="shared" si="580"/>
        <v>1</v>
      </c>
      <c r="BD1647">
        <f t="shared" si="581"/>
        <v>1</v>
      </c>
      <c r="BE1647">
        <f t="shared" si="582"/>
        <v>1</v>
      </c>
      <c r="BF1647">
        <f t="shared" si="583"/>
        <v>1</v>
      </c>
      <c r="BG1647">
        <f t="shared" si="584"/>
        <v>1</v>
      </c>
      <c r="BH1647">
        <f t="shared" si="585"/>
        <v>1</v>
      </c>
      <c r="BI1647">
        <f t="shared" si="586"/>
        <v>0</v>
      </c>
      <c r="BJ1647">
        <f t="shared" si="587"/>
        <v>1</v>
      </c>
      <c r="BK1647">
        <f t="shared" si="588"/>
        <v>1</v>
      </c>
      <c r="BL1647">
        <f t="shared" si="589"/>
        <v>1</v>
      </c>
      <c r="BM1647">
        <f t="shared" si="593"/>
        <v>1</v>
      </c>
      <c r="BN1647">
        <f t="shared" si="594"/>
        <v>1</v>
      </c>
      <c r="BO1647">
        <f>IF(AND(AU1647&gt;'County Avg'!$E$3,'Gentrification Calcs'!AW1647&gt;'County Avg'!$E$4,'Gentrification Calcs'!AY1647&gt;'County Avg'!$E$5,'Gentrification Calcs'!BA1647&gt;'County Avg'!$E$6),1,0)</f>
        <v>0</v>
      </c>
      <c r="BP1647">
        <f>IF(AND(AV1647&gt;'County Avg'!$F$3,'Gentrification Calcs'!AX1647&gt;'County Avg'!$F$4,'Gentrification Calcs'!AZ1647&gt;'County Avg'!$F$5,'Gentrification Calcs'!BB1647&gt;'County Avg'!$F$6),1,0)</f>
        <v>0</v>
      </c>
      <c r="BQ1647">
        <f t="shared" si="595"/>
        <v>0</v>
      </c>
      <c r="BR1647">
        <f t="shared" si="596"/>
        <v>0</v>
      </c>
      <c r="BS1647">
        <f t="shared" si="597"/>
        <v>0</v>
      </c>
      <c r="BT1647">
        <f t="shared" si="598"/>
        <v>0</v>
      </c>
    </row>
    <row r="1648" spans="1:72" x14ac:dyDescent="0.25">
      <c r="A1648">
        <v>6037535901</v>
      </c>
      <c r="B1648">
        <v>5739.0726259415396</v>
      </c>
      <c r="C1648">
        <v>5769</v>
      </c>
      <c r="D1648">
        <v>5448</v>
      </c>
      <c r="E1648">
        <v>1522.399048</v>
      </c>
      <c r="F1648">
        <v>1351</v>
      </c>
      <c r="G1648">
        <v>1426</v>
      </c>
      <c r="H1648">
        <v>542.95162724431304</v>
      </c>
      <c r="I1648">
        <v>594.01840000000004</v>
      </c>
      <c r="J1648">
        <v>628.36199999999997</v>
      </c>
      <c r="K1648">
        <v>0.35664212215423891</v>
      </c>
      <c r="L1648">
        <v>0.43968793486306446</v>
      </c>
      <c r="M1648">
        <v>0.44064656381486672</v>
      </c>
      <c r="N1648">
        <v>3094.013618</v>
      </c>
      <c r="O1648">
        <v>3109</v>
      </c>
      <c r="P1648">
        <v>3273</v>
      </c>
      <c r="Q1648">
        <v>168.973175</v>
      </c>
      <c r="R1648">
        <v>162</v>
      </c>
      <c r="S1648">
        <v>286</v>
      </c>
      <c r="T1648">
        <v>5.4612938358437439E-2</v>
      </c>
      <c r="U1648">
        <v>5.210678674815053E-2</v>
      </c>
      <c r="V1648">
        <v>8.7381607088298202E-2</v>
      </c>
      <c r="W1648">
        <v>435.83047485351602</v>
      </c>
      <c r="X1648">
        <v>567</v>
      </c>
      <c r="Y1648">
        <v>541</v>
      </c>
      <c r="Z1648">
        <v>1536.61682128906</v>
      </c>
      <c r="AA1648">
        <v>1365</v>
      </c>
      <c r="AB1648">
        <v>1426</v>
      </c>
      <c r="AC1648">
        <v>0.28362989967004271</v>
      </c>
      <c r="AD1648">
        <v>0.41538461538461541</v>
      </c>
      <c r="AE1648">
        <v>0.37938288920056101</v>
      </c>
      <c r="AF1648">
        <v>1038.99361498703</v>
      </c>
      <c r="AG1648">
        <v>315</v>
      </c>
      <c r="AH1648">
        <v>74</v>
      </c>
      <c r="AI1648">
        <v>0.18103858980466814</v>
      </c>
      <c r="AJ1648">
        <v>5.4602184087363496E-2</v>
      </c>
      <c r="AK1648">
        <v>1.3582966226138032E-2</v>
      </c>
      <c r="AL1648">
        <f t="shared" si="590"/>
        <v>0.81896141019533186</v>
      </c>
      <c r="AM1648">
        <f t="shared" si="590"/>
        <v>0.9453978159126365</v>
      </c>
      <c r="AN1648">
        <f t="shared" si="590"/>
        <v>0.98641703377386192</v>
      </c>
      <c r="AO1648">
        <v>56642.400318133623</v>
      </c>
      <c r="AP1648">
        <v>56223.512872905609</v>
      </c>
      <c r="AQ1648">
        <v>50476</v>
      </c>
      <c r="AR1648">
        <v>969.28333333333342</v>
      </c>
      <c r="AS1648">
        <v>927.95808620007915</v>
      </c>
      <c r="AT1648">
        <v>982</v>
      </c>
      <c r="AU1648">
        <f t="shared" si="576"/>
        <v>-0.12643640571730463</v>
      </c>
      <c r="AV1648">
        <f t="shared" si="577"/>
        <v>-4.1019217861225463E-2</v>
      </c>
      <c r="AW1648">
        <v>-2.5061516102869094E-3</v>
      </c>
      <c r="AX1648">
        <v>3.5274820340147672E-2</v>
      </c>
      <c r="AY1648" s="1">
        <f t="shared" si="578"/>
        <v>-418.88744522801426</v>
      </c>
      <c r="AZ1648" s="1">
        <f t="shared" si="579"/>
        <v>-5747.5128729056087</v>
      </c>
      <c r="BA1648" s="1">
        <f t="shared" si="591"/>
        <v>-41.325247133254265</v>
      </c>
      <c r="BB1648" s="1">
        <f t="shared" si="592"/>
        <v>54.041913799920849</v>
      </c>
      <c r="BC1648">
        <f t="shared" si="580"/>
        <v>1</v>
      </c>
      <c r="BD1648">
        <f t="shared" si="581"/>
        <v>1</v>
      </c>
      <c r="BE1648">
        <f t="shared" si="582"/>
        <v>0</v>
      </c>
      <c r="BF1648">
        <f t="shared" si="583"/>
        <v>1</v>
      </c>
      <c r="BG1648">
        <f t="shared" si="584"/>
        <v>1</v>
      </c>
      <c r="BH1648">
        <f t="shared" si="585"/>
        <v>1</v>
      </c>
      <c r="BI1648">
        <f t="shared" si="586"/>
        <v>0</v>
      </c>
      <c r="BJ1648">
        <f t="shared" si="587"/>
        <v>0</v>
      </c>
      <c r="BK1648">
        <f t="shared" si="588"/>
        <v>1</v>
      </c>
      <c r="BL1648">
        <f t="shared" si="589"/>
        <v>1</v>
      </c>
      <c r="BM1648">
        <f t="shared" si="593"/>
        <v>0</v>
      </c>
      <c r="BN1648">
        <f t="shared" si="594"/>
        <v>1</v>
      </c>
      <c r="BO1648">
        <f>IF(AND(AU1648&gt;'County Avg'!$E$3,'Gentrification Calcs'!AW1648&gt;'County Avg'!$E$4,'Gentrification Calcs'!AY1648&gt;'County Avg'!$E$5,'Gentrification Calcs'!BA1648&gt;'County Avg'!$E$6),1,0)</f>
        <v>0</v>
      </c>
      <c r="BP1648">
        <f>IF(AND(AV1648&gt;'County Avg'!$F$3,'Gentrification Calcs'!AX1648&gt;'County Avg'!$F$4,'Gentrification Calcs'!AZ1648&gt;'County Avg'!$F$5,'Gentrification Calcs'!BB1648&gt;'County Avg'!$F$6),1,0)</f>
        <v>0</v>
      </c>
      <c r="BQ1648">
        <f t="shared" si="595"/>
        <v>0</v>
      </c>
      <c r="BR1648">
        <f t="shared" si="596"/>
        <v>0</v>
      </c>
      <c r="BS1648">
        <f t="shared" si="597"/>
        <v>0</v>
      </c>
      <c r="BT1648">
        <f t="shared" si="598"/>
        <v>0</v>
      </c>
    </row>
    <row r="1649" spans="1:72" x14ac:dyDescent="0.25">
      <c r="A1649">
        <v>6037535902</v>
      </c>
      <c r="B1649">
        <v>3540.9789625459798</v>
      </c>
      <c r="C1649">
        <v>6165.5362230539304</v>
      </c>
      <c r="D1649">
        <v>7739</v>
      </c>
      <c r="E1649">
        <v>938.46435550000001</v>
      </c>
      <c r="F1649">
        <v>1442.745361</v>
      </c>
      <c r="G1649">
        <v>1569</v>
      </c>
      <c r="H1649">
        <v>664.22096231878504</v>
      </c>
      <c r="I1649">
        <v>564.16585678416754</v>
      </c>
      <c r="J1649">
        <v>385.79579999999999</v>
      </c>
      <c r="K1649">
        <v>0.70777431068748253</v>
      </c>
      <c r="L1649">
        <v>0.39103633394678267</v>
      </c>
      <c r="M1649">
        <v>0.24588642447418738</v>
      </c>
      <c r="N1649">
        <v>1776.9857730000001</v>
      </c>
      <c r="O1649">
        <v>3344.321289</v>
      </c>
      <c r="P1649">
        <v>4734</v>
      </c>
      <c r="Q1649">
        <v>80.953796389999994</v>
      </c>
      <c r="R1649">
        <v>210.62698359999999</v>
      </c>
      <c r="S1649">
        <v>452</v>
      </c>
      <c r="T1649">
        <v>4.5556806148948269E-2</v>
      </c>
      <c r="U1649">
        <v>6.2980487040161293E-2</v>
      </c>
      <c r="V1649">
        <v>9.5479509928179135E-2</v>
      </c>
      <c r="W1649">
        <v>652.62750244140602</v>
      </c>
      <c r="X1649">
        <v>351.04495239257801</v>
      </c>
      <c r="Y1649">
        <v>302</v>
      </c>
      <c r="Z1649">
        <v>964.44952392578102</v>
      </c>
      <c r="AA1649">
        <v>1453.62280273438</v>
      </c>
      <c r="AB1649">
        <v>1569</v>
      </c>
      <c r="AC1649">
        <v>0.67668393861079745</v>
      </c>
      <c r="AD1649">
        <v>0.24149659164140419</v>
      </c>
      <c r="AE1649">
        <v>0.19247928616953475</v>
      </c>
      <c r="AF1649">
        <v>328.81232816190499</v>
      </c>
      <c r="AG1649">
        <v>427.18710327148398</v>
      </c>
      <c r="AH1649">
        <v>303</v>
      </c>
      <c r="AI1649">
        <v>9.2859158904883027E-2</v>
      </c>
      <c r="AJ1649">
        <v>6.9286285542231152E-2</v>
      </c>
      <c r="AK1649">
        <v>3.9152345264246026E-2</v>
      </c>
      <c r="AL1649">
        <f t="shared" si="590"/>
        <v>0.90714084109511695</v>
      </c>
      <c r="AM1649">
        <f t="shared" si="590"/>
        <v>0.93071371445776885</v>
      </c>
      <c r="AN1649">
        <f t="shared" si="590"/>
        <v>0.96084765473575395</v>
      </c>
      <c r="AO1649">
        <v>56642.400318133623</v>
      </c>
      <c r="AP1649">
        <v>58175.174499387009</v>
      </c>
      <c r="AQ1649">
        <v>66655</v>
      </c>
      <c r="AR1649">
        <v>969.28333333333342</v>
      </c>
      <c r="AS1649">
        <v>945.54329774614484</v>
      </c>
      <c r="AT1649">
        <v>1136</v>
      </c>
      <c r="AU1649">
        <f t="shared" si="576"/>
        <v>-2.3572873362651875E-2</v>
      </c>
      <c r="AV1649">
        <f t="shared" si="577"/>
        <v>-3.0133940277985126E-2</v>
      </c>
      <c r="AW1649">
        <v>1.7423680891213024E-2</v>
      </c>
      <c r="AX1649">
        <v>3.2499022888017842E-2</v>
      </c>
      <c r="AY1649" s="1">
        <f t="shared" si="578"/>
        <v>1532.7741812533859</v>
      </c>
      <c r="AZ1649" s="1">
        <f t="shared" si="579"/>
        <v>8479.8255006129912</v>
      </c>
      <c r="BA1649" s="1">
        <f t="shared" si="591"/>
        <v>-23.740035587188572</v>
      </c>
      <c r="BB1649" s="1">
        <f t="shared" si="592"/>
        <v>190.45670225385516</v>
      </c>
      <c r="BC1649">
        <f t="shared" si="580"/>
        <v>1</v>
      </c>
      <c r="BD1649">
        <f t="shared" si="581"/>
        <v>1</v>
      </c>
      <c r="BE1649">
        <f t="shared" si="582"/>
        <v>1</v>
      </c>
      <c r="BF1649">
        <f t="shared" si="583"/>
        <v>0</v>
      </c>
      <c r="BG1649">
        <f t="shared" si="584"/>
        <v>1</v>
      </c>
      <c r="BH1649">
        <f t="shared" si="585"/>
        <v>1</v>
      </c>
      <c r="BI1649">
        <f t="shared" si="586"/>
        <v>1</v>
      </c>
      <c r="BJ1649">
        <f t="shared" si="587"/>
        <v>0</v>
      </c>
      <c r="BK1649">
        <f t="shared" si="588"/>
        <v>1</v>
      </c>
      <c r="BL1649">
        <f t="shared" si="589"/>
        <v>1</v>
      </c>
      <c r="BM1649">
        <f t="shared" si="593"/>
        <v>1</v>
      </c>
      <c r="BN1649">
        <f t="shared" si="594"/>
        <v>0</v>
      </c>
      <c r="BO1649">
        <f>IF(AND(AU1649&gt;'County Avg'!$E$3,'Gentrification Calcs'!AW1649&gt;'County Avg'!$E$4,'Gentrification Calcs'!AY1649&gt;'County Avg'!$E$5,'Gentrification Calcs'!BA1649&gt;'County Avg'!$E$6),1,0)</f>
        <v>0</v>
      </c>
      <c r="BP1649">
        <f>IF(AND(AV1649&gt;'County Avg'!$F$3,'Gentrification Calcs'!AX1649&gt;'County Avg'!$F$4,'Gentrification Calcs'!AZ1649&gt;'County Avg'!$F$5,'Gentrification Calcs'!BB1649&gt;'County Avg'!$F$6),1,0)</f>
        <v>0</v>
      </c>
      <c r="BQ1649">
        <f t="shared" si="595"/>
        <v>0</v>
      </c>
      <c r="BR1649">
        <f t="shared" si="596"/>
        <v>0</v>
      </c>
      <c r="BS1649">
        <f t="shared" si="597"/>
        <v>0</v>
      </c>
      <c r="BT1649">
        <f t="shared" si="598"/>
        <v>0</v>
      </c>
    </row>
    <row r="1650" spans="1:72" x14ac:dyDescent="0.25">
      <c r="A1650">
        <v>6037536000</v>
      </c>
      <c r="B1650">
        <v>5348.4646574346598</v>
      </c>
      <c r="C1650">
        <v>3851.8016149997702</v>
      </c>
      <c r="D1650">
        <v>4179</v>
      </c>
      <c r="E1650">
        <v>1573.7673669999999</v>
      </c>
      <c r="F1650">
        <v>1006.425598</v>
      </c>
      <c r="G1650">
        <v>1005</v>
      </c>
      <c r="H1650">
        <v>486.65184020348005</v>
      </c>
      <c r="I1650">
        <v>552.94699760759727</v>
      </c>
      <c r="J1650">
        <v>501.6694</v>
      </c>
      <c r="K1650">
        <v>0.30922730411621252</v>
      </c>
      <c r="L1650">
        <v>0.54941666697114078</v>
      </c>
      <c r="M1650">
        <v>0.49917353233830847</v>
      </c>
      <c r="N1650">
        <v>3022.094024</v>
      </c>
      <c r="O1650">
        <v>2024.8443600000001</v>
      </c>
      <c r="P1650">
        <v>2455</v>
      </c>
      <c r="Q1650">
        <v>241.8166602</v>
      </c>
      <c r="R1650">
        <v>76.956077579999999</v>
      </c>
      <c r="S1650">
        <v>39</v>
      </c>
      <c r="T1650">
        <v>8.001625967941757E-2</v>
      </c>
      <c r="U1650">
        <v>3.8005922381115748E-2</v>
      </c>
      <c r="V1650">
        <v>1.5885947046843176E-2</v>
      </c>
      <c r="W1650">
        <v>598.97319757938396</v>
      </c>
      <c r="X1650">
        <v>698.60125732421898</v>
      </c>
      <c r="Y1650">
        <v>710</v>
      </c>
      <c r="Z1650">
        <v>1596.56629657745</v>
      </c>
      <c r="AA1650">
        <v>1008.42443847656</v>
      </c>
      <c r="AB1650">
        <v>1005</v>
      </c>
      <c r="AC1650">
        <v>0.37516337333651562</v>
      </c>
      <c r="AD1650">
        <v>0.6927651003575489</v>
      </c>
      <c r="AE1650">
        <v>0.70646766169154229</v>
      </c>
      <c r="AF1650">
        <v>1383.5382230472901</v>
      </c>
      <c r="AG1650">
        <v>164.90588378906301</v>
      </c>
      <c r="AH1650">
        <v>84</v>
      </c>
      <c r="AI1650">
        <v>0.25867951116103871</v>
      </c>
      <c r="AJ1650">
        <v>4.2812662819103377E-2</v>
      </c>
      <c r="AK1650">
        <v>2.0100502512562814E-2</v>
      </c>
      <c r="AL1650">
        <f t="shared" si="590"/>
        <v>0.74132048883896129</v>
      </c>
      <c r="AM1650">
        <f t="shared" si="590"/>
        <v>0.95718733718089666</v>
      </c>
      <c r="AN1650">
        <f t="shared" si="590"/>
        <v>0.97989949748743721</v>
      </c>
      <c r="AO1650">
        <v>48946.057264050905</v>
      </c>
      <c r="AP1650">
        <v>41711.874131589706</v>
      </c>
      <c r="AQ1650">
        <v>43750</v>
      </c>
      <c r="AR1650">
        <v>903.62777777777785</v>
      </c>
      <c r="AS1650">
        <v>794.03993673388698</v>
      </c>
      <c r="AT1650">
        <v>982</v>
      </c>
      <c r="AU1650">
        <f t="shared" si="576"/>
        <v>-0.21586684834193534</v>
      </c>
      <c r="AV1650">
        <f t="shared" si="577"/>
        <v>-2.2712160306540562E-2</v>
      </c>
      <c r="AW1650">
        <v>-4.2010337298301823E-2</v>
      </c>
      <c r="AX1650">
        <v>-2.2119975334272571E-2</v>
      </c>
      <c r="AY1650" s="1">
        <f t="shared" si="578"/>
        <v>-7234.1831324611994</v>
      </c>
      <c r="AZ1650" s="1">
        <f t="shared" si="579"/>
        <v>2038.1258684102941</v>
      </c>
      <c r="BA1650" s="1">
        <f t="shared" si="591"/>
        <v>-109.58784104389088</v>
      </c>
      <c r="BB1650" s="1">
        <f t="shared" si="592"/>
        <v>187.96006326611302</v>
      </c>
      <c r="BC1650">
        <f t="shared" si="580"/>
        <v>1</v>
      </c>
      <c r="BD1650">
        <f t="shared" si="581"/>
        <v>1</v>
      </c>
      <c r="BE1650">
        <f t="shared" si="582"/>
        <v>0</v>
      </c>
      <c r="BF1650">
        <f t="shared" si="583"/>
        <v>1</v>
      </c>
      <c r="BG1650">
        <f t="shared" si="584"/>
        <v>1</v>
      </c>
      <c r="BH1650">
        <f t="shared" si="585"/>
        <v>1</v>
      </c>
      <c r="BI1650">
        <f t="shared" si="586"/>
        <v>0</v>
      </c>
      <c r="BJ1650">
        <f t="shared" si="587"/>
        <v>1</v>
      </c>
      <c r="BK1650">
        <f t="shared" si="588"/>
        <v>1</v>
      </c>
      <c r="BL1650">
        <f t="shared" si="589"/>
        <v>1</v>
      </c>
      <c r="BM1650">
        <f t="shared" si="593"/>
        <v>0</v>
      </c>
      <c r="BN1650">
        <f t="shared" si="594"/>
        <v>1</v>
      </c>
      <c r="BO1650">
        <f>IF(AND(AU1650&gt;'County Avg'!$E$3,'Gentrification Calcs'!AW1650&gt;'County Avg'!$E$4,'Gentrification Calcs'!AY1650&gt;'County Avg'!$E$5,'Gentrification Calcs'!BA1650&gt;'County Avg'!$E$6),1,0)</f>
        <v>0</v>
      </c>
      <c r="BP1650">
        <f>IF(AND(AV1650&gt;'County Avg'!$F$3,'Gentrification Calcs'!AX1650&gt;'County Avg'!$F$4,'Gentrification Calcs'!AZ1650&gt;'County Avg'!$F$5,'Gentrification Calcs'!BB1650&gt;'County Avg'!$F$6),1,0)</f>
        <v>0</v>
      </c>
      <c r="BQ1650">
        <f t="shared" si="595"/>
        <v>0</v>
      </c>
      <c r="BR1650">
        <f t="shared" si="596"/>
        <v>0</v>
      </c>
      <c r="BS1650">
        <f t="shared" si="597"/>
        <v>0</v>
      </c>
      <c r="BT1650">
        <f t="shared" si="598"/>
        <v>0</v>
      </c>
    </row>
    <row r="1651" spans="1:72" x14ac:dyDescent="0.25">
      <c r="A1651">
        <v>6037536102</v>
      </c>
      <c r="B1651">
        <v>3147.3958682020202</v>
      </c>
      <c r="C1651">
        <v>2849.6417672634102</v>
      </c>
      <c r="D1651">
        <v>3172</v>
      </c>
      <c r="E1651">
        <v>934.4988505</v>
      </c>
      <c r="F1651">
        <v>1041.9979249999999</v>
      </c>
      <c r="G1651">
        <v>1036</v>
      </c>
      <c r="H1651">
        <v>721.33578996603376</v>
      </c>
      <c r="I1651">
        <v>349.00038916543349</v>
      </c>
      <c r="J1651">
        <v>427.41660000000002</v>
      </c>
      <c r="K1651">
        <v>0.77189585581628684</v>
      </c>
      <c r="L1651">
        <v>0.3349338619512448</v>
      </c>
      <c r="M1651">
        <v>0.41256428571428572</v>
      </c>
      <c r="N1651">
        <v>1791.5673449999999</v>
      </c>
      <c r="O1651">
        <v>1944.873413</v>
      </c>
      <c r="P1651">
        <v>2040</v>
      </c>
      <c r="Q1651">
        <v>145.167474</v>
      </c>
      <c r="R1651">
        <v>306.63696290000001</v>
      </c>
      <c r="S1651">
        <v>261</v>
      </c>
      <c r="T1651">
        <v>8.1028198245040012E-2</v>
      </c>
      <c r="U1651">
        <v>0.15766422680795833</v>
      </c>
      <c r="V1651">
        <v>0.12794117647058822</v>
      </c>
      <c r="W1651">
        <v>344.97343212366098</v>
      </c>
      <c r="X1651">
        <v>166.56823730468801</v>
      </c>
      <c r="Y1651">
        <v>329</v>
      </c>
      <c r="Z1651">
        <v>948.47745037078903</v>
      </c>
      <c r="AA1651">
        <v>988.052490234375</v>
      </c>
      <c r="AB1651">
        <v>1036</v>
      </c>
      <c r="AC1651">
        <v>0.36371284524350078</v>
      </c>
      <c r="AD1651">
        <v>0.1685823768990011</v>
      </c>
      <c r="AE1651">
        <v>0.31756756756756754</v>
      </c>
      <c r="AF1651">
        <v>826.81624623723303</v>
      </c>
      <c r="AG1651">
        <v>925.58941650390602</v>
      </c>
      <c r="AH1651">
        <v>302</v>
      </c>
      <c r="AI1651">
        <v>0.26269852311573366</v>
      </c>
      <c r="AJ1651">
        <v>0.32480904341628003</v>
      </c>
      <c r="AK1651">
        <v>9.520807061790669E-2</v>
      </c>
      <c r="AL1651">
        <f t="shared" si="590"/>
        <v>0.73730147688426628</v>
      </c>
      <c r="AM1651">
        <f t="shared" si="590"/>
        <v>0.67519095658371997</v>
      </c>
      <c r="AN1651">
        <f t="shared" si="590"/>
        <v>0.9047919293820933</v>
      </c>
      <c r="AO1651">
        <v>64453.018557794276</v>
      </c>
      <c r="AP1651">
        <v>64280.408255006136</v>
      </c>
      <c r="AQ1651">
        <v>54074</v>
      </c>
      <c r="AR1651">
        <v>1000.3833333333333</v>
      </c>
      <c r="AS1651">
        <v>1006.4151838671413</v>
      </c>
      <c r="AT1651">
        <v>1292</v>
      </c>
      <c r="AU1651">
        <f t="shared" si="576"/>
        <v>6.2110520300546368E-2</v>
      </c>
      <c r="AV1651">
        <f t="shared" si="577"/>
        <v>-0.22960097279837333</v>
      </c>
      <c r="AW1651">
        <v>7.6636028562918318E-2</v>
      </c>
      <c r="AX1651">
        <v>-2.9723050337370105E-2</v>
      </c>
      <c r="AY1651" s="1">
        <f t="shared" si="578"/>
        <v>-172.61030278813996</v>
      </c>
      <c r="AZ1651" s="1">
        <f t="shared" si="579"/>
        <v>-10206.408255006136</v>
      </c>
      <c r="BA1651" s="1">
        <f t="shared" si="591"/>
        <v>6.0318505338079831</v>
      </c>
      <c r="BB1651" s="1">
        <f t="shared" si="592"/>
        <v>285.58481613285869</v>
      </c>
      <c r="BC1651">
        <f t="shared" si="580"/>
        <v>1</v>
      </c>
      <c r="BD1651">
        <f t="shared" si="581"/>
        <v>1</v>
      </c>
      <c r="BE1651">
        <f t="shared" si="582"/>
        <v>1</v>
      </c>
      <c r="BF1651">
        <f t="shared" si="583"/>
        <v>0</v>
      </c>
      <c r="BG1651">
        <f t="shared" si="584"/>
        <v>1</v>
      </c>
      <c r="BH1651">
        <f t="shared" si="585"/>
        <v>1</v>
      </c>
      <c r="BI1651">
        <f t="shared" si="586"/>
        <v>0</v>
      </c>
      <c r="BJ1651">
        <f t="shared" si="587"/>
        <v>0</v>
      </c>
      <c r="BK1651">
        <f t="shared" si="588"/>
        <v>1</v>
      </c>
      <c r="BL1651">
        <f t="shared" si="589"/>
        <v>0</v>
      </c>
      <c r="BM1651">
        <f t="shared" si="593"/>
        <v>1</v>
      </c>
      <c r="BN1651">
        <f t="shared" si="594"/>
        <v>0</v>
      </c>
      <c r="BO1651">
        <f>IF(AND(AU1651&gt;'County Avg'!$E$3,'Gentrification Calcs'!AW1651&gt;'County Avg'!$E$4,'Gentrification Calcs'!AY1651&gt;'County Avg'!$E$5,'Gentrification Calcs'!BA1651&gt;'County Avg'!$E$6),1,0)</f>
        <v>1</v>
      </c>
      <c r="BP1651">
        <f>IF(AND(AV1651&gt;'County Avg'!$F$3,'Gentrification Calcs'!AX1651&gt;'County Avg'!$F$4,'Gentrification Calcs'!AZ1651&gt;'County Avg'!$F$5,'Gentrification Calcs'!BB1651&gt;'County Avg'!$F$6),1,0)</f>
        <v>0</v>
      </c>
      <c r="BQ1651">
        <f t="shared" si="595"/>
        <v>1</v>
      </c>
      <c r="BR1651">
        <f t="shared" si="596"/>
        <v>0</v>
      </c>
      <c r="BS1651">
        <f t="shared" si="597"/>
        <v>1</v>
      </c>
      <c r="BT1651">
        <f t="shared" si="598"/>
        <v>0</v>
      </c>
    </row>
    <row r="1652" spans="1:72" x14ac:dyDescent="0.25">
      <c r="A1652">
        <v>6037536103</v>
      </c>
      <c r="B1652">
        <v>2381.1522484203601</v>
      </c>
      <c r="C1652">
        <v>5657.7172667980203</v>
      </c>
      <c r="D1652">
        <v>5794</v>
      </c>
      <c r="E1652">
        <v>706.992119</v>
      </c>
      <c r="F1652">
        <v>1363.1551509999999</v>
      </c>
      <c r="G1652">
        <v>1503</v>
      </c>
      <c r="H1652">
        <v>425.37782839891139</v>
      </c>
      <c r="I1652">
        <v>533.58345173631358</v>
      </c>
      <c r="J1652">
        <v>636.6866</v>
      </c>
      <c r="K1652">
        <v>0.6016726593792644</v>
      </c>
      <c r="L1652">
        <v>0.3914326636589246</v>
      </c>
      <c r="M1652">
        <v>0.42361051230871588</v>
      </c>
      <c r="N1652">
        <v>1355.404528</v>
      </c>
      <c r="O1652">
        <v>2962.0014649999998</v>
      </c>
      <c r="P1652">
        <v>3499</v>
      </c>
      <c r="Q1652">
        <v>109.8259868</v>
      </c>
      <c r="R1652">
        <v>151.2728271</v>
      </c>
      <c r="S1652">
        <v>163</v>
      </c>
      <c r="T1652">
        <v>8.1028198247246816E-2</v>
      </c>
      <c r="U1652">
        <v>5.1071152019163506E-2</v>
      </c>
      <c r="V1652">
        <v>4.6584738496713345E-2</v>
      </c>
      <c r="W1652">
        <v>260.98855257034302</v>
      </c>
      <c r="X1652">
        <v>666.846923828125</v>
      </c>
      <c r="Y1652">
        <v>539</v>
      </c>
      <c r="Z1652">
        <v>717.56758034229301</v>
      </c>
      <c r="AA1652">
        <v>1393.18310546875</v>
      </c>
      <c r="AB1652">
        <v>1503</v>
      </c>
      <c r="AC1652">
        <v>0.36371285398073117</v>
      </c>
      <c r="AD1652">
        <v>0.47864987826116212</v>
      </c>
      <c r="AE1652">
        <v>0.35861610113107117</v>
      </c>
      <c r="AF1652">
        <v>625.52517897373605</v>
      </c>
      <c r="AG1652">
        <v>366.56750488281301</v>
      </c>
      <c r="AH1652">
        <v>144</v>
      </c>
      <c r="AI1652">
        <v>0.26269852311573322</v>
      </c>
      <c r="AJ1652">
        <v>6.4790707558681437E-2</v>
      </c>
      <c r="AK1652">
        <v>2.4853296513634795E-2</v>
      </c>
      <c r="AL1652">
        <f t="shared" si="590"/>
        <v>0.73730147688426673</v>
      </c>
      <c r="AM1652">
        <f t="shared" si="590"/>
        <v>0.93520929244131856</v>
      </c>
      <c r="AN1652">
        <f t="shared" si="590"/>
        <v>0.97514670348636523</v>
      </c>
      <c r="AO1652">
        <v>54930.086426299051</v>
      </c>
      <c r="AP1652">
        <v>57622.949325704954</v>
      </c>
      <c r="AQ1652">
        <v>51185</v>
      </c>
      <c r="AR1652">
        <v>958.91666666666674</v>
      </c>
      <c r="AS1652">
        <v>848.14827995255052</v>
      </c>
      <c r="AT1652">
        <v>926</v>
      </c>
      <c r="AU1652">
        <f t="shared" si="576"/>
        <v>-0.19790781555705178</v>
      </c>
      <c r="AV1652">
        <f t="shared" si="577"/>
        <v>-3.9937411045046639E-2</v>
      </c>
      <c r="AW1652">
        <v>-2.995704622808331E-2</v>
      </c>
      <c r="AX1652">
        <v>-4.4864135224501611E-3</v>
      </c>
      <c r="AY1652" s="1">
        <f t="shared" si="578"/>
        <v>2692.8628994059036</v>
      </c>
      <c r="AZ1652" s="1">
        <f t="shared" si="579"/>
        <v>-6437.9493257049544</v>
      </c>
      <c r="BA1652" s="1">
        <f t="shared" si="591"/>
        <v>-110.76838671411622</v>
      </c>
      <c r="BB1652" s="1">
        <f t="shared" si="592"/>
        <v>77.851720047449476</v>
      </c>
      <c r="BC1652">
        <f t="shared" si="580"/>
        <v>1</v>
      </c>
      <c r="BD1652">
        <f t="shared" si="581"/>
        <v>1</v>
      </c>
      <c r="BE1652">
        <f t="shared" si="582"/>
        <v>1</v>
      </c>
      <c r="BF1652">
        <f t="shared" si="583"/>
        <v>0</v>
      </c>
      <c r="BG1652">
        <f t="shared" si="584"/>
        <v>1</v>
      </c>
      <c r="BH1652">
        <f t="shared" si="585"/>
        <v>1</v>
      </c>
      <c r="BI1652">
        <f t="shared" si="586"/>
        <v>0</v>
      </c>
      <c r="BJ1652">
        <f t="shared" si="587"/>
        <v>0</v>
      </c>
      <c r="BK1652">
        <f t="shared" si="588"/>
        <v>1</v>
      </c>
      <c r="BL1652">
        <f t="shared" si="589"/>
        <v>1</v>
      </c>
      <c r="BM1652">
        <f t="shared" si="593"/>
        <v>1</v>
      </c>
      <c r="BN1652">
        <f t="shared" si="594"/>
        <v>0</v>
      </c>
      <c r="BO1652">
        <f>IF(AND(AU1652&gt;'County Avg'!$E$3,'Gentrification Calcs'!AW1652&gt;'County Avg'!$E$4,'Gentrification Calcs'!AY1652&gt;'County Avg'!$E$5,'Gentrification Calcs'!BA1652&gt;'County Avg'!$E$6),1,0)</f>
        <v>0</v>
      </c>
      <c r="BP1652">
        <f>IF(AND(AV1652&gt;'County Avg'!$F$3,'Gentrification Calcs'!AX1652&gt;'County Avg'!$F$4,'Gentrification Calcs'!AZ1652&gt;'County Avg'!$F$5,'Gentrification Calcs'!BB1652&gt;'County Avg'!$F$6),1,0)</f>
        <v>0</v>
      </c>
      <c r="BQ1652">
        <f t="shared" si="595"/>
        <v>0</v>
      </c>
      <c r="BR1652">
        <f t="shared" si="596"/>
        <v>0</v>
      </c>
      <c r="BS1652">
        <f t="shared" si="597"/>
        <v>0</v>
      </c>
      <c r="BT1652">
        <f t="shared" si="598"/>
        <v>0</v>
      </c>
    </row>
    <row r="1653" spans="1:72" x14ac:dyDescent="0.25">
      <c r="A1653">
        <v>6037536104</v>
      </c>
      <c r="B1653">
        <v>5722.1794622399402</v>
      </c>
      <c r="C1653">
        <v>4280.3276941776303</v>
      </c>
      <c r="D1653">
        <v>4187</v>
      </c>
      <c r="E1653">
        <v>1827.1126730000001</v>
      </c>
      <c r="F1653">
        <v>1031.290649</v>
      </c>
      <c r="G1653">
        <v>1021</v>
      </c>
      <c r="H1653">
        <v>321.81823162234082</v>
      </c>
      <c r="I1653">
        <v>403.68084162166531</v>
      </c>
      <c r="J1653">
        <v>544.08899999999994</v>
      </c>
      <c r="K1653">
        <v>0.17613485822630534</v>
      </c>
      <c r="L1653">
        <v>0.39143265966107416</v>
      </c>
      <c r="M1653">
        <v>0.53289813907933392</v>
      </c>
      <c r="N1653">
        <v>3482.881609</v>
      </c>
      <c r="O1653">
        <v>2240.892578</v>
      </c>
      <c r="P1653">
        <v>2259</v>
      </c>
      <c r="Q1653">
        <v>344.17785090000001</v>
      </c>
      <c r="R1653">
        <v>114.4449692</v>
      </c>
      <c r="S1653">
        <v>205</v>
      </c>
      <c r="T1653">
        <v>9.8819853655266757E-2</v>
      </c>
      <c r="U1653">
        <v>5.107115366598354E-2</v>
      </c>
      <c r="V1653">
        <v>9.0748118636564845E-2</v>
      </c>
      <c r="W1653">
        <v>576.16418870956102</v>
      </c>
      <c r="X1653">
        <v>504.50088500976602</v>
      </c>
      <c r="Y1653">
        <v>560</v>
      </c>
      <c r="Z1653">
        <v>1826.2609713552499</v>
      </c>
      <c r="AA1653">
        <v>1054.00817871094</v>
      </c>
      <c r="AB1653">
        <v>1021</v>
      </c>
      <c r="AC1653">
        <v>0.31548842019111617</v>
      </c>
      <c r="AD1653">
        <v>0.47864987691724975</v>
      </c>
      <c r="AE1653">
        <v>0.54848188050930458</v>
      </c>
      <c r="AF1653">
        <v>2378.1524997633501</v>
      </c>
      <c r="AG1653">
        <v>277.32546997070301</v>
      </c>
      <c r="AH1653">
        <v>122</v>
      </c>
      <c r="AI1653">
        <v>0.41560257161742792</v>
      </c>
      <c r="AJ1653">
        <v>6.4790709914088696E-2</v>
      </c>
      <c r="AK1653">
        <v>2.9137807499402913E-2</v>
      </c>
      <c r="AL1653">
        <f t="shared" si="590"/>
        <v>0.58439742838257214</v>
      </c>
      <c r="AM1653">
        <f t="shared" si="590"/>
        <v>0.93520929008591125</v>
      </c>
      <c r="AN1653">
        <f t="shared" si="590"/>
        <v>0.97086219250059713</v>
      </c>
      <c r="AO1653">
        <v>54578.19141039237</v>
      </c>
      <c r="AP1653">
        <v>57161.596648957915</v>
      </c>
      <c r="AQ1653">
        <v>39958</v>
      </c>
      <c r="AR1653">
        <v>960.6444444444445</v>
      </c>
      <c r="AS1653">
        <v>849.50098853301711</v>
      </c>
      <c r="AT1653">
        <v>1059</v>
      </c>
      <c r="AU1653">
        <f t="shared" si="576"/>
        <v>-0.35081186170333922</v>
      </c>
      <c r="AV1653">
        <f t="shared" si="577"/>
        <v>-3.5652902414685786E-2</v>
      </c>
      <c r="AW1653">
        <v>-4.7748699989283216E-2</v>
      </c>
      <c r="AX1653">
        <v>3.9676964970581305E-2</v>
      </c>
      <c r="AY1653" s="1">
        <f t="shared" si="578"/>
        <v>2583.405238565545</v>
      </c>
      <c r="AZ1653" s="1">
        <f t="shared" si="579"/>
        <v>-17203.596648957915</v>
      </c>
      <c r="BA1653" s="1">
        <f t="shared" si="591"/>
        <v>-111.1434559114274</v>
      </c>
      <c r="BB1653" s="1">
        <f t="shared" si="592"/>
        <v>209.49901146698289</v>
      </c>
      <c r="BC1653">
        <f t="shared" si="580"/>
        <v>1</v>
      </c>
      <c r="BD1653">
        <f t="shared" si="581"/>
        <v>1</v>
      </c>
      <c r="BE1653">
        <f t="shared" si="582"/>
        <v>0</v>
      </c>
      <c r="BF1653">
        <f t="shared" si="583"/>
        <v>0</v>
      </c>
      <c r="BG1653">
        <f t="shared" si="584"/>
        <v>1</v>
      </c>
      <c r="BH1653">
        <f t="shared" si="585"/>
        <v>1</v>
      </c>
      <c r="BI1653">
        <f t="shared" si="586"/>
        <v>0</v>
      </c>
      <c r="BJ1653">
        <f t="shared" si="587"/>
        <v>0</v>
      </c>
      <c r="BK1653">
        <f t="shared" si="588"/>
        <v>0</v>
      </c>
      <c r="BL1653">
        <f t="shared" si="589"/>
        <v>1</v>
      </c>
      <c r="BM1653">
        <f t="shared" si="593"/>
        <v>0</v>
      </c>
      <c r="BN1653">
        <f t="shared" si="594"/>
        <v>0</v>
      </c>
      <c r="BO1653">
        <f>IF(AND(AU1653&gt;'County Avg'!$E$3,'Gentrification Calcs'!AW1653&gt;'County Avg'!$E$4,'Gentrification Calcs'!AY1653&gt;'County Avg'!$E$5,'Gentrification Calcs'!BA1653&gt;'County Avg'!$E$6),1,0)</f>
        <v>0</v>
      </c>
      <c r="BP1653">
        <f>IF(AND(AV1653&gt;'County Avg'!$F$3,'Gentrification Calcs'!AX1653&gt;'County Avg'!$F$4,'Gentrification Calcs'!AZ1653&gt;'County Avg'!$F$5,'Gentrification Calcs'!BB1653&gt;'County Avg'!$F$6),1,0)</f>
        <v>0</v>
      </c>
      <c r="BQ1653">
        <f t="shared" si="595"/>
        <v>0</v>
      </c>
      <c r="BR1653">
        <f t="shared" si="596"/>
        <v>0</v>
      </c>
      <c r="BS1653">
        <f t="shared" si="597"/>
        <v>0</v>
      </c>
      <c r="BT1653">
        <f t="shared" si="598"/>
        <v>0</v>
      </c>
    </row>
    <row r="1654" spans="1:72" x14ac:dyDescent="0.25">
      <c r="A1654">
        <v>6037536200</v>
      </c>
      <c r="B1654">
        <v>6226.0370577640897</v>
      </c>
      <c r="C1654">
        <v>7250.1318009356301</v>
      </c>
      <c r="D1654">
        <v>7462</v>
      </c>
      <c r="E1654">
        <v>1379.2856839999999</v>
      </c>
      <c r="F1654">
        <v>1843.009004</v>
      </c>
      <c r="G1654">
        <v>1914</v>
      </c>
      <c r="H1654">
        <v>724.79542817939762</v>
      </c>
      <c r="I1654">
        <v>556.68376557901308</v>
      </c>
      <c r="J1654">
        <v>908.57740000000001</v>
      </c>
      <c r="K1654">
        <v>0.52548608064824787</v>
      </c>
      <c r="L1654">
        <v>0.30205157130041516</v>
      </c>
      <c r="M1654">
        <v>0.47470083594566354</v>
      </c>
      <c r="N1654">
        <v>2942.2573219999999</v>
      </c>
      <c r="O1654">
        <v>3917.5334750000002</v>
      </c>
      <c r="P1654">
        <v>4156</v>
      </c>
      <c r="Q1654">
        <v>75.176532370000004</v>
      </c>
      <c r="R1654">
        <v>287.35924410000001</v>
      </c>
      <c r="S1654">
        <v>517</v>
      </c>
      <c r="T1654">
        <v>2.5550631417546696E-2</v>
      </c>
      <c r="U1654">
        <v>7.3352083889978756E-2</v>
      </c>
      <c r="V1654">
        <v>0.12439846005774784</v>
      </c>
      <c r="W1654">
        <v>755.943216562271</v>
      </c>
      <c r="X1654">
        <v>577.46740362979494</v>
      </c>
      <c r="Y1654">
        <v>601</v>
      </c>
      <c r="Z1654">
        <v>1376.1471261978099</v>
      </c>
      <c r="AA1654">
        <v>1846.87162020803</v>
      </c>
      <c r="AB1654">
        <v>1914</v>
      </c>
      <c r="AC1654">
        <v>0.54931860276515976</v>
      </c>
      <c r="AD1654">
        <v>0.31267327805099387</v>
      </c>
      <c r="AE1654">
        <v>0.31400208986415884</v>
      </c>
      <c r="AF1654">
        <v>573.50086271522696</v>
      </c>
      <c r="AG1654">
        <v>1052.5446265339899</v>
      </c>
      <c r="AH1654">
        <v>755</v>
      </c>
      <c r="AI1654">
        <v>9.2113306971093434E-2</v>
      </c>
      <c r="AJ1654">
        <v>0.14517592996008141</v>
      </c>
      <c r="AK1654">
        <v>0.10117930849638167</v>
      </c>
      <c r="AL1654">
        <f t="shared" si="590"/>
        <v>0.90788669302890657</v>
      </c>
      <c r="AM1654">
        <f t="shared" si="590"/>
        <v>0.85482407003991856</v>
      </c>
      <c r="AN1654">
        <f t="shared" si="590"/>
        <v>0.89882069150361832</v>
      </c>
      <c r="AO1654">
        <v>62695.357370095444</v>
      </c>
      <c r="AP1654">
        <v>64743.158970167562</v>
      </c>
      <c r="AQ1654">
        <v>48750</v>
      </c>
      <c r="AR1654">
        <v>1071.2222222222222</v>
      </c>
      <c r="AS1654">
        <v>910.37287465401357</v>
      </c>
      <c r="AT1654">
        <v>1003</v>
      </c>
      <c r="AU1654">
        <f t="shared" si="576"/>
        <v>5.3062622988987979E-2</v>
      </c>
      <c r="AV1654">
        <f t="shared" si="577"/>
        <v>-4.3996621463699745E-2</v>
      </c>
      <c r="AW1654">
        <v>4.780145247243206E-2</v>
      </c>
      <c r="AX1654">
        <v>5.1046376167769081E-2</v>
      </c>
      <c r="AY1654" s="1">
        <f t="shared" si="578"/>
        <v>2047.8016000721182</v>
      </c>
      <c r="AZ1654" s="1">
        <f t="shared" si="579"/>
        <v>-15993.158970167562</v>
      </c>
      <c r="BA1654" s="1">
        <f t="shared" si="591"/>
        <v>-160.8493475682086</v>
      </c>
      <c r="BB1654" s="1">
        <f t="shared" si="592"/>
        <v>92.627125345986428</v>
      </c>
      <c r="BC1654">
        <f t="shared" si="580"/>
        <v>1</v>
      </c>
      <c r="BD1654">
        <f t="shared" si="581"/>
        <v>1</v>
      </c>
      <c r="BE1654">
        <f t="shared" si="582"/>
        <v>1</v>
      </c>
      <c r="BF1654">
        <f t="shared" si="583"/>
        <v>0</v>
      </c>
      <c r="BG1654">
        <f t="shared" si="584"/>
        <v>1</v>
      </c>
      <c r="BH1654">
        <f t="shared" si="585"/>
        <v>1</v>
      </c>
      <c r="BI1654">
        <f t="shared" si="586"/>
        <v>1</v>
      </c>
      <c r="BJ1654">
        <f t="shared" si="587"/>
        <v>0</v>
      </c>
      <c r="BK1654">
        <f t="shared" si="588"/>
        <v>1</v>
      </c>
      <c r="BL1654">
        <f t="shared" si="589"/>
        <v>1</v>
      </c>
      <c r="BM1654">
        <f t="shared" si="593"/>
        <v>1</v>
      </c>
      <c r="BN1654">
        <f t="shared" si="594"/>
        <v>0</v>
      </c>
      <c r="BO1654">
        <f>IF(AND(AU1654&gt;'County Avg'!$E$3,'Gentrification Calcs'!AW1654&gt;'County Avg'!$E$4,'Gentrification Calcs'!AY1654&gt;'County Avg'!$E$5,'Gentrification Calcs'!BA1654&gt;'County Avg'!$E$6),1,0)</f>
        <v>0</v>
      </c>
      <c r="BP1654">
        <f>IF(AND(AV1654&gt;'County Avg'!$F$3,'Gentrification Calcs'!AX1654&gt;'County Avg'!$F$4,'Gentrification Calcs'!AZ1654&gt;'County Avg'!$F$5,'Gentrification Calcs'!BB1654&gt;'County Avg'!$F$6),1,0)</f>
        <v>0</v>
      </c>
      <c r="BQ1654">
        <f t="shared" si="595"/>
        <v>0</v>
      </c>
      <c r="BR1654">
        <f t="shared" si="596"/>
        <v>0</v>
      </c>
      <c r="BS1654">
        <f t="shared" si="597"/>
        <v>0</v>
      </c>
      <c r="BT1654">
        <f t="shared" si="598"/>
        <v>0</v>
      </c>
    </row>
    <row r="1655" spans="1:72" x14ac:dyDescent="0.25">
      <c r="A1655">
        <v>6037540000</v>
      </c>
      <c r="B1655">
        <v>5642.6646127475997</v>
      </c>
      <c r="C1655">
        <v>7021.3535768799502</v>
      </c>
      <c r="D1655">
        <v>6930</v>
      </c>
      <c r="E1655">
        <v>1363.382333</v>
      </c>
      <c r="F1655">
        <v>1432.9360710000001</v>
      </c>
      <c r="G1655">
        <v>1519</v>
      </c>
      <c r="H1655">
        <v>781.53990538477012</v>
      </c>
      <c r="I1655">
        <v>781.59324898817999</v>
      </c>
      <c r="J1655">
        <v>834.52279999999996</v>
      </c>
      <c r="K1655">
        <v>0.57323605159607871</v>
      </c>
      <c r="L1655">
        <v>0.54544879203350027</v>
      </c>
      <c r="M1655">
        <v>0.54938959842001311</v>
      </c>
      <c r="N1655">
        <v>2987.5142059999998</v>
      </c>
      <c r="O1655">
        <v>3321.3992029999999</v>
      </c>
      <c r="P1655">
        <v>3672</v>
      </c>
      <c r="Q1655">
        <v>177.61241680000001</v>
      </c>
      <c r="R1655">
        <v>115.20731069999999</v>
      </c>
      <c r="S1655">
        <v>190</v>
      </c>
      <c r="T1655">
        <v>5.9451572294883348E-2</v>
      </c>
      <c r="U1655">
        <v>3.4686378739400205E-2</v>
      </c>
      <c r="V1655">
        <v>5.1742919389978215E-2</v>
      </c>
      <c r="W1655">
        <v>364.489325439092</v>
      </c>
      <c r="X1655">
        <v>817.73612862825405</v>
      </c>
      <c r="Y1655">
        <v>814</v>
      </c>
      <c r="Z1655">
        <v>1355.61704985145</v>
      </c>
      <c r="AA1655">
        <v>1441.9149885177601</v>
      </c>
      <c r="AB1655">
        <v>1519</v>
      </c>
      <c r="AC1655">
        <v>0.26887337060199495</v>
      </c>
      <c r="AD1655">
        <v>0.56711812772600356</v>
      </c>
      <c r="AE1655">
        <v>0.53587886767610271</v>
      </c>
      <c r="AF1655">
        <v>561.50750935856797</v>
      </c>
      <c r="AG1655">
        <v>228.26528739929199</v>
      </c>
      <c r="AH1655">
        <v>63</v>
      </c>
      <c r="AI1655">
        <v>9.95110551298833E-2</v>
      </c>
      <c r="AJ1655">
        <v>3.2510154188919976E-2</v>
      </c>
      <c r="AK1655">
        <v>9.0909090909090905E-3</v>
      </c>
      <c r="AL1655">
        <f t="shared" si="590"/>
        <v>0.90048894487011666</v>
      </c>
      <c r="AM1655">
        <f t="shared" si="590"/>
        <v>0.96748984581108</v>
      </c>
      <c r="AN1655">
        <f t="shared" si="590"/>
        <v>0.99090909090909096</v>
      </c>
      <c r="AO1655">
        <v>45512.360021208908</v>
      </c>
      <c r="AP1655">
        <v>42946.342051491629</v>
      </c>
      <c r="AQ1655">
        <v>40260</v>
      </c>
      <c r="AR1655">
        <v>1104.05</v>
      </c>
      <c r="AS1655">
        <v>956.36496638987751</v>
      </c>
      <c r="AT1655">
        <v>1156</v>
      </c>
      <c r="AU1655">
        <f t="shared" si="576"/>
        <v>-6.7000900940963323E-2</v>
      </c>
      <c r="AV1655">
        <f t="shared" si="577"/>
        <v>-2.3419245098010886E-2</v>
      </c>
      <c r="AW1655">
        <v>-2.4765193555483143E-2</v>
      </c>
      <c r="AX1655">
        <v>1.705654065057801E-2</v>
      </c>
      <c r="AY1655" s="1">
        <f t="shared" si="578"/>
        <v>-2566.0179697172789</v>
      </c>
      <c r="AZ1655" s="1">
        <f t="shared" si="579"/>
        <v>-2686.3420514916288</v>
      </c>
      <c r="BA1655" s="1">
        <f t="shared" si="591"/>
        <v>-147.68503361012245</v>
      </c>
      <c r="BB1655" s="1">
        <f t="shared" si="592"/>
        <v>199.63503361012249</v>
      </c>
      <c r="BC1655">
        <f t="shared" si="580"/>
        <v>1</v>
      </c>
      <c r="BD1655">
        <f t="shared" si="581"/>
        <v>1</v>
      </c>
      <c r="BE1655">
        <f t="shared" si="582"/>
        <v>1</v>
      </c>
      <c r="BF1655">
        <f t="shared" si="583"/>
        <v>1</v>
      </c>
      <c r="BG1655">
        <f t="shared" si="584"/>
        <v>1</v>
      </c>
      <c r="BH1655">
        <f t="shared" si="585"/>
        <v>1</v>
      </c>
      <c r="BI1655">
        <f t="shared" si="586"/>
        <v>0</v>
      </c>
      <c r="BJ1655">
        <f t="shared" si="587"/>
        <v>1</v>
      </c>
      <c r="BK1655">
        <f t="shared" si="588"/>
        <v>1</v>
      </c>
      <c r="BL1655">
        <f t="shared" si="589"/>
        <v>1</v>
      </c>
      <c r="BM1655">
        <f t="shared" si="593"/>
        <v>1</v>
      </c>
      <c r="BN1655">
        <f t="shared" si="594"/>
        <v>1</v>
      </c>
      <c r="BO1655">
        <f>IF(AND(AU1655&gt;'County Avg'!$E$3,'Gentrification Calcs'!AW1655&gt;'County Avg'!$E$4,'Gentrification Calcs'!AY1655&gt;'County Avg'!$E$5,'Gentrification Calcs'!BA1655&gt;'County Avg'!$E$6),1,0)</f>
        <v>0</v>
      </c>
      <c r="BP1655">
        <f>IF(AND(AV1655&gt;'County Avg'!$F$3,'Gentrification Calcs'!AX1655&gt;'County Avg'!$F$4,'Gentrification Calcs'!AZ1655&gt;'County Avg'!$F$5,'Gentrification Calcs'!BB1655&gt;'County Avg'!$F$6),1,0)</f>
        <v>0</v>
      </c>
      <c r="BQ1655">
        <f t="shared" si="595"/>
        <v>0</v>
      </c>
      <c r="BR1655">
        <f t="shared" si="596"/>
        <v>0</v>
      </c>
      <c r="BS1655">
        <f t="shared" si="597"/>
        <v>0</v>
      </c>
      <c r="BT1655">
        <f t="shared" si="598"/>
        <v>0</v>
      </c>
    </row>
    <row r="1656" spans="1:72" x14ac:dyDescent="0.25">
      <c r="A1656">
        <v>6037540101</v>
      </c>
      <c r="B1656">
        <v>5670.9999894369403</v>
      </c>
      <c r="C1656">
        <v>6539.3707916811099</v>
      </c>
      <c r="D1656">
        <v>6525</v>
      </c>
      <c r="E1656">
        <v>1418</v>
      </c>
      <c r="F1656">
        <v>1391.350441</v>
      </c>
      <c r="G1656">
        <v>1465</v>
      </c>
      <c r="H1656">
        <v>575.85956562758497</v>
      </c>
      <c r="I1656">
        <v>442.64303504201189</v>
      </c>
      <c r="J1656">
        <v>689.08600000000001</v>
      </c>
      <c r="K1656">
        <v>0.40610688690238717</v>
      </c>
      <c r="L1656">
        <v>0.3181391416556944</v>
      </c>
      <c r="M1656">
        <v>0.47036587030716726</v>
      </c>
      <c r="N1656">
        <v>2927.9999950000001</v>
      </c>
      <c r="O1656">
        <v>3337.4556010000001</v>
      </c>
      <c r="P1656">
        <v>3914</v>
      </c>
      <c r="Q1656">
        <v>186</v>
      </c>
      <c r="R1656">
        <v>194.00565810000001</v>
      </c>
      <c r="S1656">
        <v>297</v>
      </c>
      <c r="T1656">
        <v>6.352459027241221E-2</v>
      </c>
      <c r="U1656">
        <v>5.8129809439823016E-2</v>
      </c>
      <c r="V1656">
        <v>7.5881451200817573E-2</v>
      </c>
      <c r="W1656">
        <v>388</v>
      </c>
      <c r="X1656">
        <v>420.51319622993498</v>
      </c>
      <c r="Y1656">
        <v>515</v>
      </c>
      <c r="Z1656">
        <v>1408</v>
      </c>
      <c r="AA1656">
        <v>1398.69334983826</v>
      </c>
      <c r="AB1656">
        <v>1465</v>
      </c>
      <c r="AC1656">
        <v>0.27556818181818182</v>
      </c>
      <c r="AD1656">
        <v>0.3006471692158697</v>
      </c>
      <c r="AE1656">
        <v>0.35153583617747441</v>
      </c>
      <c r="AF1656">
        <v>414.99999922700198</v>
      </c>
      <c r="AG1656">
        <v>248.60086441039999</v>
      </c>
      <c r="AH1656">
        <v>93</v>
      </c>
      <c r="AI1656">
        <v>7.3179333450890435E-2</v>
      </c>
      <c r="AJ1656">
        <v>3.8016022080694843E-2</v>
      </c>
      <c r="AK1656">
        <v>1.4252873563218391E-2</v>
      </c>
      <c r="AL1656">
        <f t="shared" si="590"/>
        <v>0.92682066654910955</v>
      </c>
      <c r="AM1656">
        <f t="shared" si="590"/>
        <v>0.96198397791930512</v>
      </c>
      <c r="AN1656">
        <f t="shared" si="590"/>
        <v>0.98574712643678164</v>
      </c>
      <c r="AO1656">
        <v>58675.773064687171</v>
      </c>
      <c r="AP1656">
        <v>67129.610543522693</v>
      </c>
      <c r="AQ1656">
        <v>48490</v>
      </c>
      <c r="AR1656">
        <v>912.26666666666665</v>
      </c>
      <c r="AS1656">
        <v>861.67536575721635</v>
      </c>
      <c r="AT1656">
        <v>992</v>
      </c>
      <c r="AU1656">
        <f t="shared" si="576"/>
        <v>-3.5163311370195592E-2</v>
      </c>
      <c r="AV1656">
        <f t="shared" si="577"/>
        <v>-2.3763148517476452E-2</v>
      </c>
      <c r="AW1656">
        <v>-5.3947808325891938E-3</v>
      </c>
      <c r="AX1656">
        <v>1.7751641760994558E-2</v>
      </c>
      <c r="AY1656" s="1">
        <f t="shared" si="578"/>
        <v>8453.8374788355213</v>
      </c>
      <c r="AZ1656" s="1">
        <f t="shared" si="579"/>
        <v>-18639.610543522693</v>
      </c>
      <c r="BA1656" s="1">
        <f t="shared" si="591"/>
        <v>-50.591300909450297</v>
      </c>
      <c r="BB1656" s="1">
        <f t="shared" si="592"/>
        <v>130.32463424278365</v>
      </c>
      <c r="BC1656">
        <f t="shared" si="580"/>
        <v>1</v>
      </c>
      <c r="BD1656">
        <f t="shared" si="581"/>
        <v>1</v>
      </c>
      <c r="BE1656">
        <f t="shared" si="582"/>
        <v>0</v>
      </c>
      <c r="BF1656">
        <f t="shared" si="583"/>
        <v>0</v>
      </c>
      <c r="BG1656">
        <f t="shared" si="584"/>
        <v>1</v>
      </c>
      <c r="BH1656">
        <f t="shared" si="585"/>
        <v>1</v>
      </c>
      <c r="BI1656">
        <f t="shared" si="586"/>
        <v>0</v>
      </c>
      <c r="BJ1656">
        <f t="shared" si="587"/>
        <v>0</v>
      </c>
      <c r="BK1656">
        <f t="shared" si="588"/>
        <v>1</v>
      </c>
      <c r="BL1656">
        <f t="shared" si="589"/>
        <v>1</v>
      </c>
      <c r="BM1656">
        <f t="shared" si="593"/>
        <v>0</v>
      </c>
      <c r="BN1656">
        <f t="shared" si="594"/>
        <v>0</v>
      </c>
      <c r="BO1656">
        <f>IF(AND(AU1656&gt;'County Avg'!$E$3,'Gentrification Calcs'!AW1656&gt;'County Avg'!$E$4,'Gentrification Calcs'!AY1656&gt;'County Avg'!$E$5,'Gentrification Calcs'!BA1656&gt;'County Avg'!$E$6),1,0)</f>
        <v>0</v>
      </c>
      <c r="BP1656">
        <f>IF(AND(AV1656&gt;'County Avg'!$F$3,'Gentrification Calcs'!AX1656&gt;'County Avg'!$F$4,'Gentrification Calcs'!AZ1656&gt;'County Avg'!$F$5,'Gentrification Calcs'!BB1656&gt;'County Avg'!$F$6),1,0)</f>
        <v>0</v>
      </c>
      <c r="BQ1656">
        <f t="shared" si="595"/>
        <v>0</v>
      </c>
      <c r="BR1656">
        <f t="shared" si="596"/>
        <v>0</v>
      </c>
      <c r="BS1656">
        <f t="shared" si="597"/>
        <v>0</v>
      </c>
      <c r="BT1656">
        <f t="shared" si="598"/>
        <v>0</v>
      </c>
    </row>
    <row r="1657" spans="1:72" x14ac:dyDescent="0.25">
      <c r="A1657">
        <v>6037540102</v>
      </c>
      <c r="B1657">
        <v>2061.1888114497401</v>
      </c>
      <c r="C1657">
        <v>6839</v>
      </c>
      <c r="D1657">
        <v>6789</v>
      </c>
      <c r="E1657">
        <v>477.2606399</v>
      </c>
      <c r="F1657">
        <v>1461</v>
      </c>
      <c r="G1657">
        <v>1566</v>
      </c>
      <c r="H1657">
        <v>581.48159891690614</v>
      </c>
      <c r="I1657">
        <v>496.024</v>
      </c>
      <c r="J1657">
        <v>714.63200000000006</v>
      </c>
      <c r="K1657">
        <v>1.2183732541588668</v>
      </c>
      <c r="L1657">
        <v>0.33950992470910335</v>
      </c>
      <c r="M1657">
        <v>0.45634227330779059</v>
      </c>
      <c r="N1657">
        <v>1016.157596</v>
      </c>
      <c r="O1657">
        <v>3440</v>
      </c>
      <c r="P1657">
        <v>3989</v>
      </c>
      <c r="Q1657">
        <v>37.776775639999997</v>
      </c>
      <c r="R1657">
        <v>213</v>
      </c>
      <c r="S1657">
        <v>282</v>
      </c>
      <c r="T1657">
        <v>3.7176099247502939E-2</v>
      </c>
      <c r="U1657">
        <v>6.1918604651162792E-2</v>
      </c>
      <c r="V1657">
        <v>7.0694409626472804E-2</v>
      </c>
      <c r="W1657">
        <v>355.72843663394502</v>
      </c>
      <c r="X1657">
        <v>404</v>
      </c>
      <c r="Y1657">
        <v>510</v>
      </c>
      <c r="Z1657">
        <v>475.99986511468899</v>
      </c>
      <c r="AA1657">
        <v>1448</v>
      </c>
      <c r="AB1657">
        <v>1566</v>
      </c>
      <c r="AC1657">
        <v>0.74732886016308986</v>
      </c>
      <c r="AD1657">
        <v>0.27900552486187846</v>
      </c>
      <c r="AE1657">
        <v>0.32567049808429116</v>
      </c>
      <c r="AF1657">
        <v>147.588583277353</v>
      </c>
      <c r="AG1657">
        <v>205</v>
      </c>
      <c r="AH1657">
        <v>20</v>
      </c>
      <c r="AI1657">
        <v>7.1603621394367239E-2</v>
      </c>
      <c r="AJ1657">
        <v>2.9975142564702441E-2</v>
      </c>
      <c r="AK1657">
        <v>2.9459419649432907E-3</v>
      </c>
      <c r="AL1657">
        <f t="shared" si="590"/>
        <v>0.92839637860563273</v>
      </c>
      <c r="AM1657">
        <f t="shared" si="590"/>
        <v>0.97002485743529754</v>
      </c>
      <c r="AN1657">
        <f t="shared" si="590"/>
        <v>0.99705405803505676</v>
      </c>
      <c r="AO1657">
        <v>57128.523329798518</v>
      </c>
      <c r="AP1657">
        <v>60136.622394769111</v>
      </c>
      <c r="AQ1657">
        <v>48591</v>
      </c>
      <c r="AR1657">
        <v>991.74444444444453</v>
      </c>
      <c r="AS1657">
        <v>887.37682878608155</v>
      </c>
      <c r="AT1657">
        <v>1099</v>
      </c>
      <c r="AU1657">
        <f t="shared" si="576"/>
        <v>-4.1628478829664799E-2</v>
      </c>
      <c r="AV1657">
        <f t="shared" si="577"/>
        <v>-2.7029200599759148E-2</v>
      </c>
      <c r="AW1657">
        <v>2.4742505403659854E-2</v>
      </c>
      <c r="AX1657">
        <v>8.7758049753100115E-3</v>
      </c>
      <c r="AY1657" s="1">
        <f t="shared" si="578"/>
        <v>3008.0990649705927</v>
      </c>
      <c r="AZ1657" s="1">
        <f t="shared" si="579"/>
        <v>-11545.622394769111</v>
      </c>
      <c r="BA1657" s="1">
        <f t="shared" si="591"/>
        <v>-104.36761565836298</v>
      </c>
      <c r="BB1657" s="1">
        <f t="shared" si="592"/>
        <v>211.62317121391845</v>
      </c>
      <c r="BC1657">
        <f t="shared" si="580"/>
        <v>1</v>
      </c>
      <c r="BD1657">
        <f t="shared" si="581"/>
        <v>1</v>
      </c>
      <c r="BE1657">
        <f t="shared" si="582"/>
        <v>1</v>
      </c>
      <c r="BF1657">
        <f t="shared" si="583"/>
        <v>0</v>
      </c>
      <c r="BG1657">
        <f t="shared" si="584"/>
        <v>1</v>
      </c>
      <c r="BH1657">
        <f t="shared" si="585"/>
        <v>1</v>
      </c>
      <c r="BI1657">
        <f t="shared" si="586"/>
        <v>1</v>
      </c>
      <c r="BJ1657">
        <f t="shared" si="587"/>
        <v>0</v>
      </c>
      <c r="BK1657">
        <f t="shared" si="588"/>
        <v>1</v>
      </c>
      <c r="BL1657">
        <f t="shared" si="589"/>
        <v>1</v>
      </c>
      <c r="BM1657">
        <f t="shared" si="593"/>
        <v>1</v>
      </c>
      <c r="BN1657">
        <f t="shared" si="594"/>
        <v>0</v>
      </c>
      <c r="BO1657">
        <f>IF(AND(AU1657&gt;'County Avg'!$E$3,'Gentrification Calcs'!AW1657&gt;'County Avg'!$E$4,'Gentrification Calcs'!AY1657&gt;'County Avg'!$E$5,'Gentrification Calcs'!BA1657&gt;'County Avg'!$E$6),1,0)</f>
        <v>0</v>
      </c>
      <c r="BP1657">
        <f>IF(AND(AV1657&gt;'County Avg'!$F$3,'Gentrification Calcs'!AX1657&gt;'County Avg'!$F$4,'Gentrification Calcs'!AZ1657&gt;'County Avg'!$F$5,'Gentrification Calcs'!BB1657&gt;'County Avg'!$F$6),1,0)</f>
        <v>0</v>
      </c>
      <c r="BQ1657">
        <f t="shared" si="595"/>
        <v>0</v>
      </c>
      <c r="BR1657">
        <f t="shared" si="596"/>
        <v>0</v>
      </c>
      <c r="BS1657">
        <f t="shared" si="597"/>
        <v>0</v>
      </c>
      <c r="BT1657">
        <f t="shared" si="598"/>
        <v>0</v>
      </c>
    </row>
    <row r="1658" spans="1:72" x14ac:dyDescent="0.25">
      <c r="A1658">
        <v>6037540201</v>
      </c>
      <c r="B1658">
        <v>5583.1549816460501</v>
      </c>
      <c r="C1658">
        <v>2497.8296088775101</v>
      </c>
      <c r="D1658">
        <v>2020</v>
      </c>
      <c r="E1658">
        <v>1298.5221349999999</v>
      </c>
      <c r="F1658">
        <v>563.74481200000002</v>
      </c>
      <c r="G1658">
        <v>573</v>
      </c>
      <c r="H1658">
        <v>300.38131489604905</v>
      </c>
      <c r="I1658">
        <v>276.49468608604542</v>
      </c>
      <c r="J1658">
        <v>420.56319999999999</v>
      </c>
      <c r="K1658">
        <v>0.23132552522568209</v>
      </c>
      <c r="L1658">
        <v>0.4904607194612115</v>
      </c>
      <c r="M1658">
        <v>0.73396719022687607</v>
      </c>
      <c r="N1658">
        <v>2764.5148180000001</v>
      </c>
      <c r="O1658">
        <v>1243.641995</v>
      </c>
      <c r="P1658">
        <v>1130</v>
      </c>
      <c r="Q1658">
        <v>107.3345798</v>
      </c>
      <c r="R1658">
        <v>35.127188910000001</v>
      </c>
      <c r="S1658">
        <v>25</v>
      </c>
      <c r="T1658">
        <v>3.882582907537159E-2</v>
      </c>
      <c r="U1658">
        <v>2.8245418738854989E-2</v>
      </c>
      <c r="V1658">
        <v>2.2123893805309734E-2</v>
      </c>
      <c r="W1658">
        <v>984.400968432426</v>
      </c>
      <c r="X1658">
        <v>460.8166693151</v>
      </c>
      <c r="Y1658">
        <v>490</v>
      </c>
      <c r="Z1658">
        <v>1295.63473081589</v>
      </c>
      <c r="AA1658">
        <v>582.69864618778195</v>
      </c>
      <c r="AB1658">
        <v>573</v>
      </c>
      <c r="AC1658">
        <v>0.75978278832686652</v>
      </c>
      <c r="AD1658">
        <v>0.79083188596699783</v>
      </c>
      <c r="AE1658">
        <v>0.85514834205933687</v>
      </c>
      <c r="AF1658">
        <v>414.65813420911701</v>
      </c>
      <c r="AG1658">
        <v>43.288641132414298</v>
      </c>
      <c r="AH1658">
        <v>66</v>
      </c>
      <c r="AI1658">
        <v>7.42695009492403E-2</v>
      </c>
      <c r="AJ1658">
        <v>1.7330502040076148E-2</v>
      </c>
      <c r="AK1658">
        <v>3.2673267326732675E-2</v>
      </c>
      <c r="AL1658">
        <f t="shared" si="590"/>
        <v>0.92573049905075966</v>
      </c>
      <c r="AM1658">
        <f t="shared" si="590"/>
        <v>0.98266949795992387</v>
      </c>
      <c r="AN1658">
        <f t="shared" si="590"/>
        <v>0.9673267326732673</v>
      </c>
      <c r="AO1658">
        <v>42142.148992576884</v>
      </c>
      <c r="AP1658">
        <v>48619.581937065799</v>
      </c>
      <c r="AQ1658">
        <v>21144</v>
      </c>
      <c r="AR1658">
        <v>907.08333333333337</v>
      </c>
      <c r="AS1658">
        <v>746.69513641755645</v>
      </c>
      <c r="AT1658">
        <v>923</v>
      </c>
      <c r="AU1658">
        <f t="shared" si="576"/>
        <v>-5.6938998909164151E-2</v>
      </c>
      <c r="AV1658">
        <f t="shared" si="577"/>
        <v>1.5342765286656526E-2</v>
      </c>
      <c r="AW1658">
        <v>-1.0580410336516601E-2</v>
      </c>
      <c r="AX1658">
        <v>-6.1215249335452547E-3</v>
      </c>
      <c r="AY1658" s="1">
        <f t="shared" si="578"/>
        <v>6477.4329444889154</v>
      </c>
      <c r="AZ1658" s="1">
        <f t="shared" si="579"/>
        <v>-27475.581937065799</v>
      </c>
      <c r="BA1658" s="1">
        <f t="shared" si="591"/>
        <v>-160.38819691577692</v>
      </c>
      <c r="BB1658" s="1">
        <f t="shared" si="592"/>
        <v>176.30486358244355</v>
      </c>
      <c r="BC1658">
        <f t="shared" si="580"/>
        <v>1</v>
      </c>
      <c r="BD1658">
        <f t="shared" si="581"/>
        <v>1</v>
      </c>
      <c r="BE1658">
        <f t="shared" si="582"/>
        <v>0</v>
      </c>
      <c r="BF1658">
        <f t="shared" si="583"/>
        <v>1</v>
      </c>
      <c r="BG1658">
        <f t="shared" si="584"/>
        <v>1</v>
      </c>
      <c r="BH1658">
        <f t="shared" si="585"/>
        <v>1</v>
      </c>
      <c r="BI1658">
        <f t="shared" si="586"/>
        <v>1</v>
      </c>
      <c r="BJ1658">
        <f t="shared" si="587"/>
        <v>1</v>
      </c>
      <c r="BK1658">
        <f t="shared" si="588"/>
        <v>1</v>
      </c>
      <c r="BL1658">
        <f t="shared" si="589"/>
        <v>1</v>
      </c>
      <c r="BM1658">
        <f t="shared" si="593"/>
        <v>1</v>
      </c>
      <c r="BN1658">
        <f t="shared" si="594"/>
        <v>1</v>
      </c>
      <c r="BO1658">
        <f>IF(AND(AU1658&gt;'County Avg'!$E$3,'Gentrification Calcs'!AW1658&gt;'County Avg'!$E$4,'Gentrification Calcs'!AY1658&gt;'County Avg'!$E$5,'Gentrification Calcs'!BA1658&gt;'County Avg'!$E$6),1,0)</f>
        <v>0</v>
      </c>
      <c r="BP1658">
        <f>IF(AND(AV1658&gt;'County Avg'!$F$3,'Gentrification Calcs'!AX1658&gt;'County Avg'!$F$4,'Gentrification Calcs'!AZ1658&gt;'County Avg'!$F$5,'Gentrification Calcs'!BB1658&gt;'County Avg'!$F$6),1,0)</f>
        <v>0</v>
      </c>
      <c r="BQ1658">
        <f t="shared" si="595"/>
        <v>0</v>
      </c>
      <c r="BR1658">
        <f t="shared" si="596"/>
        <v>0</v>
      </c>
      <c r="BS1658">
        <f t="shared" si="597"/>
        <v>0</v>
      </c>
      <c r="BT1658">
        <f t="shared" si="598"/>
        <v>0</v>
      </c>
    </row>
    <row r="1659" spans="1:72" x14ac:dyDescent="0.25">
      <c r="A1659">
        <v>6037540202</v>
      </c>
      <c r="B1659">
        <v>6643.04678298404</v>
      </c>
      <c r="C1659">
        <v>7311.7976237251396</v>
      </c>
      <c r="D1659">
        <v>7040</v>
      </c>
      <c r="E1659">
        <v>1543.942505</v>
      </c>
      <c r="F1659">
        <v>1608.3991530000001</v>
      </c>
      <c r="G1659">
        <v>1689</v>
      </c>
      <c r="H1659">
        <v>828.36452435560443</v>
      </c>
      <c r="I1659">
        <v>996.70214536151127</v>
      </c>
      <c r="J1659">
        <v>1236.9939999999999</v>
      </c>
      <c r="K1659">
        <v>0.53652549992825316</v>
      </c>
      <c r="L1659">
        <v>0.61968581835078296</v>
      </c>
      <c r="M1659">
        <v>0.73238247483718166</v>
      </c>
      <c r="N1659">
        <v>3288.348156</v>
      </c>
      <c r="O1659">
        <v>3665.1614079999999</v>
      </c>
      <c r="P1659">
        <v>3814</v>
      </c>
      <c r="Q1659">
        <v>127.0540924</v>
      </c>
      <c r="R1659">
        <v>113.2527855</v>
      </c>
      <c r="S1659">
        <v>217</v>
      </c>
      <c r="T1659">
        <v>3.8637664375097878E-2</v>
      </c>
      <c r="U1659">
        <v>3.0899808464860928E-2</v>
      </c>
      <c r="V1659">
        <v>5.6895647614053489E-2</v>
      </c>
      <c r="W1659">
        <v>1175.01501464844</v>
      </c>
      <c r="X1659">
        <v>1274.5896197557399</v>
      </c>
      <c r="Y1659">
        <v>1413</v>
      </c>
      <c r="Z1659">
        <v>1540.17797851563</v>
      </c>
      <c r="AA1659">
        <v>1574.4369816780099</v>
      </c>
      <c r="AB1659">
        <v>1689</v>
      </c>
      <c r="AC1659">
        <v>0.76290859305810788</v>
      </c>
      <c r="AD1659">
        <v>0.8095526430008666</v>
      </c>
      <c r="AE1659">
        <v>0.83658969804618122</v>
      </c>
      <c r="AF1659">
        <v>489.86411426552303</v>
      </c>
      <c r="AG1659">
        <v>360.76671600341803</v>
      </c>
      <c r="AH1659">
        <v>241</v>
      </c>
      <c r="AI1659">
        <v>7.374087979032376E-2</v>
      </c>
      <c r="AJ1659">
        <v>4.9340358495811087E-2</v>
      </c>
      <c r="AK1659">
        <v>3.4232954545454546E-2</v>
      </c>
      <c r="AL1659">
        <f t="shared" si="590"/>
        <v>0.92625912020967627</v>
      </c>
      <c r="AM1659">
        <f t="shared" si="590"/>
        <v>0.95065964150418891</v>
      </c>
      <c r="AN1659">
        <f t="shared" si="590"/>
        <v>0.9657670454545455</v>
      </c>
      <c r="AO1659">
        <v>39979.989925768823</v>
      </c>
      <c r="AP1659">
        <v>36768.410298324481</v>
      </c>
      <c r="AQ1659">
        <v>28196</v>
      </c>
      <c r="AR1659">
        <v>905.35555555555561</v>
      </c>
      <c r="AS1659">
        <v>846.79557137208394</v>
      </c>
      <c r="AT1659">
        <v>951</v>
      </c>
      <c r="AU1659">
        <f t="shared" si="576"/>
        <v>-2.4400521294512673E-2</v>
      </c>
      <c r="AV1659">
        <f t="shared" si="577"/>
        <v>-1.5107403950356542E-2</v>
      </c>
      <c r="AW1659">
        <v>-7.7378559102369501E-3</v>
      </c>
      <c r="AX1659">
        <v>2.5995839149192561E-2</v>
      </c>
      <c r="AY1659" s="1">
        <f t="shared" si="578"/>
        <v>-3211.5796274443419</v>
      </c>
      <c r="AZ1659" s="1">
        <f t="shared" si="579"/>
        <v>-8572.4102983244811</v>
      </c>
      <c r="BA1659" s="1">
        <f t="shared" si="591"/>
        <v>-58.55998418347167</v>
      </c>
      <c r="BB1659" s="1">
        <f t="shared" si="592"/>
        <v>104.20442862791606</v>
      </c>
      <c r="BC1659">
        <f t="shared" si="580"/>
        <v>1</v>
      </c>
      <c r="BD1659">
        <f t="shared" si="581"/>
        <v>1</v>
      </c>
      <c r="BE1659">
        <f t="shared" si="582"/>
        <v>1</v>
      </c>
      <c r="BF1659">
        <f t="shared" si="583"/>
        <v>1</v>
      </c>
      <c r="BG1659">
        <f t="shared" si="584"/>
        <v>1</v>
      </c>
      <c r="BH1659">
        <f t="shared" si="585"/>
        <v>1</v>
      </c>
      <c r="BI1659">
        <f t="shared" si="586"/>
        <v>1</v>
      </c>
      <c r="BJ1659">
        <f t="shared" si="587"/>
        <v>1</v>
      </c>
      <c r="BK1659">
        <f t="shared" si="588"/>
        <v>1</v>
      </c>
      <c r="BL1659">
        <f t="shared" si="589"/>
        <v>1</v>
      </c>
      <c r="BM1659">
        <f t="shared" si="593"/>
        <v>1</v>
      </c>
      <c r="BN1659">
        <f t="shared" si="594"/>
        <v>1</v>
      </c>
      <c r="BO1659">
        <f>IF(AND(AU1659&gt;'County Avg'!$E$3,'Gentrification Calcs'!AW1659&gt;'County Avg'!$E$4,'Gentrification Calcs'!AY1659&gt;'County Avg'!$E$5,'Gentrification Calcs'!BA1659&gt;'County Avg'!$E$6),1,0)</f>
        <v>0</v>
      </c>
      <c r="BP1659">
        <f>IF(AND(AV1659&gt;'County Avg'!$F$3,'Gentrification Calcs'!AX1659&gt;'County Avg'!$F$4,'Gentrification Calcs'!AZ1659&gt;'County Avg'!$F$5,'Gentrification Calcs'!BB1659&gt;'County Avg'!$F$6),1,0)</f>
        <v>0</v>
      </c>
      <c r="BQ1659">
        <f t="shared" si="595"/>
        <v>0</v>
      </c>
      <c r="BR1659">
        <f t="shared" si="596"/>
        <v>0</v>
      </c>
      <c r="BS1659">
        <f t="shared" si="597"/>
        <v>0</v>
      </c>
      <c r="BT1659">
        <f t="shared" si="598"/>
        <v>0</v>
      </c>
    </row>
    <row r="1660" spans="1:72" x14ac:dyDescent="0.25">
      <c r="A1660">
        <v>6037540203</v>
      </c>
      <c r="B1660">
        <v>5710.1589565642898</v>
      </c>
      <c r="C1660">
        <v>5419</v>
      </c>
      <c r="D1660">
        <v>5661</v>
      </c>
      <c r="E1660">
        <v>1232.1998060000001</v>
      </c>
      <c r="F1660">
        <v>1216</v>
      </c>
      <c r="G1660">
        <v>1288</v>
      </c>
      <c r="H1660">
        <v>987.22724344452854</v>
      </c>
      <c r="I1660">
        <v>683.26900000000001</v>
      </c>
      <c r="J1660">
        <v>834.94240000000002</v>
      </c>
      <c r="K1660">
        <v>0.80119087719165605</v>
      </c>
      <c r="L1660">
        <v>0.56189884868421058</v>
      </c>
      <c r="M1660">
        <v>0.64824720496894417</v>
      </c>
      <c r="N1660">
        <v>2702.9868299999998</v>
      </c>
      <c r="O1660">
        <v>2582</v>
      </c>
      <c r="P1660">
        <v>2901</v>
      </c>
      <c r="Q1660">
        <v>44.868584630000001</v>
      </c>
      <c r="R1660">
        <v>106</v>
      </c>
      <c r="S1660">
        <v>70</v>
      </c>
      <c r="T1660">
        <v>1.659963124200646E-2</v>
      </c>
      <c r="U1660">
        <v>4.1053446940356314E-2</v>
      </c>
      <c r="V1660">
        <v>2.4129610479145122E-2</v>
      </c>
      <c r="W1660">
        <v>563.326953887939</v>
      </c>
      <c r="X1660">
        <v>881</v>
      </c>
      <c r="Y1660">
        <v>978</v>
      </c>
      <c r="Z1660">
        <v>1226.2368659973099</v>
      </c>
      <c r="AA1660">
        <v>1215</v>
      </c>
      <c r="AB1660">
        <v>1288</v>
      </c>
      <c r="AC1660">
        <v>0.4593948930329867</v>
      </c>
      <c r="AD1660">
        <v>0.7251028806584362</v>
      </c>
      <c r="AE1660">
        <v>0.75931677018633537</v>
      </c>
      <c r="AF1660">
        <v>291.019382520303</v>
      </c>
      <c r="AG1660">
        <v>133</v>
      </c>
      <c r="AH1660">
        <v>79</v>
      </c>
      <c r="AI1660">
        <v>5.09651981204048E-2</v>
      </c>
      <c r="AJ1660">
        <v>2.4543273666728177E-2</v>
      </c>
      <c r="AK1660">
        <v>1.3955131602190425E-2</v>
      </c>
      <c r="AL1660">
        <f t="shared" si="590"/>
        <v>0.94903480187959521</v>
      </c>
      <c r="AM1660">
        <f t="shared" si="590"/>
        <v>0.97545672633327185</v>
      </c>
      <c r="AN1660">
        <f t="shared" si="590"/>
        <v>0.98604486839780958</v>
      </c>
      <c r="AO1660">
        <v>40199.470837751855</v>
      </c>
      <c r="AP1660">
        <v>42015.248467511243</v>
      </c>
      <c r="AQ1660">
        <v>32366</v>
      </c>
      <c r="AR1660">
        <v>907.08333333333337</v>
      </c>
      <c r="AS1660">
        <v>842.73744563068419</v>
      </c>
      <c r="AT1660">
        <v>992</v>
      </c>
      <c r="AU1660">
        <f t="shared" si="576"/>
        <v>-2.6421924453676623E-2</v>
      </c>
      <c r="AV1660">
        <f t="shared" si="577"/>
        <v>-1.0588142064537752E-2</v>
      </c>
      <c r="AW1660">
        <v>2.4453815698349854E-2</v>
      </c>
      <c r="AX1660">
        <v>-1.6923836461211192E-2</v>
      </c>
      <c r="AY1660" s="1">
        <f t="shared" si="578"/>
        <v>1815.7776297593882</v>
      </c>
      <c r="AZ1660" s="1">
        <f t="shared" si="579"/>
        <v>-9649.2484675112428</v>
      </c>
      <c r="BA1660" s="1">
        <f t="shared" si="591"/>
        <v>-64.345887702649179</v>
      </c>
      <c r="BB1660" s="1">
        <f t="shared" si="592"/>
        <v>149.26255436931581</v>
      </c>
      <c r="BC1660">
        <f t="shared" si="580"/>
        <v>1</v>
      </c>
      <c r="BD1660">
        <f t="shared" si="581"/>
        <v>1</v>
      </c>
      <c r="BE1660">
        <f t="shared" si="582"/>
        <v>1</v>
      </c>
      <c r="BF1660">
        <f t="shared" si="583"/>
        <v>1</v>
      </c>
      <c r="BG1660">
        <f t="shared" si="584"/>
        <v>1</v>
      </c>
      <c r="BH1660">
        <f t="shared" si="585"/>
        <v>1</v>
      </c>
      <c r="BI1660">
        <f t="shared" si="586"/>
        <v>0</v>
      </c>
      <c r="BJ1660">
        <f t="shared" si="587"/>
        <v>1</v>
      </c>
      <c r="BK1660">
        <f t="shared" si="588"/>
        <v>1</v>
      </c>
      <c r="BL1660">
        <f t="shared" si="589"/>
        <v>1</v>
      </c>
      <c r="BM1660">
        <f t="shared" si="593"/>
        <v>1</v>
      </c>
      <c r="BN1660">
        <f t="shared" si="594"/>
        <v>1</v>
      </c>
      <c r="BO1660">
        <f>IF(AND(AU1660&gt;'County Avg'!$E$3,'Gentrification Calcs'!AW1660&gt;'County Avg'!$E$4,'Gentrification Calcs'!AY1660&gt;'County Avg'!$E$5,'Gentrification Calcs'!BA1660&gt;'County Avg'!$E$6),1,0)</f>
        <v>0</v>
      </c>
      <c r="BP1660">
        <f>IF(AND(AV1660&gt;'County Avg'!$F$3,'Gentrification Calcs'!AX1660&gt;'County Avg'!$F$4,'Gentrification Calcs'!AZ1660&gt;'County Avg'!$F$5,'Gentrification Calcs'!BB1660&gt;'County Avg'!$F$6),1,0)</f>
        <v>0</v>
      </c>
      <c r="BQ1660">
        <f t="shared" si="595"/>
        <v>0</v>
      </c>
      <c r="BR1660">
        <f t="shared" si="596"/>
        <v>0</v>
      </c>
      <c r="BS1660">
        <f t="shared" si="597"/>
        <v>0</v>
      </c>
      <c r="BT1660">
        <f t="shared" si="598"/>
        <v>0</v>
      </c>
    </row>
    <row r="1661" spans="1:72" x14ac:dyDescent="0.25">
      <c r="A1661">
        <v>6037540300</v>
      </c>
      <c r="B1661">
        <v>1637.9999928253501</v>
      </c>
      <c r="C1661">
        <v>5656</v>
      </c>
      <c r="D1661">
        <v>5177</v>
      </c>
      <c r="E1661">
        <v>339</v>
      </c>
      <c r="F1661">
        <v>1128</v>
      </c>
      <c r="G1661">
        <v>1155</v>
      </c>
      <c r="H1661">
        <v>646.92219231298986</v>
      </c>
      <c r="I1661">
        <v>529.02160000000003</v>
      </c>
      <c r="J1661">
        <v>627.12040000000002</v>
      </c>
      <c r="K1661">
        <v>1.9083250510707666</v>
      </c>
      <c r="L1661">
        <v>0.46899078014184398</v>
      </c>
      <c r="M1661">
        <v>0.54296138528138527</v>
      </c>
      <c r="N1661">
        <v>803.99999649999995</v>
      </c>
      <c r="O1661">
        <v>2711</v>
      </c>
      <c r="P1661">
        <v>2536</v>
      </c>
      <c r="Q1661">
        <v>12</v>
      </c>
      <c r="R1661">
        <v>74</v>
      </c>
      <c r="S1661">
        <v>190</v>
      </c>
      <c r="T1661">
        <v>1.4925373199301999E-2</v>
      </c>
      <c r="U1661">
        <v>2.7296200663961639E-2</v>
      </c>
      <c r="V1661">
        <v>7.4921135646687703E-2</v>
      </c>
      <c r="W1661">
        <v>171</v>
      </c>
      <c r="X1661">
        <v>509</v>
      </c>
      <c r="Y1661">
        <v>544</v>
      </c>
      <c r="Z1661">
        <v>336</v>
      </c>
      <c r="AA1661">
        <v>1125</v>
      </c>
      <c r="AB1661">
        <v>1155</v>
      </c>
      <c r="AC1661">
        <v>0.5089285714285714</v>
      </c>
      <c r="AD1661">
        <v>0.45244444444444443</v>
      </c>
      <c r="AE1661">
        <v>0.47099567099567102</v>
      </c>
      <c r="AF1661">
        <v>7.9999999649589899</v>
      </c>
      <c r="AG1661">
        <v>140</v>
      </c>
      <c r="AH1661">
        <v>93</v>
      </c>
      <c r="AI1661">
        <v>4.8840048840048935E-3</v>
      </c>
      <c r="AJ1661">
        <v>2.4752475247524754E-2</v>
      </c>
      <c r="AK1661">
        <v>1.7964071856287425E-2</v>
      </c>
      <c r="AL1661">
        <f t="shared" si="590"/>
        <v>0.99511599511599513</v>
      </c>
      <c r="AM1661">
        <f t="shared" si="590"/>
        <v>0.97524752475247523</v>
      </c>
      <c r="AN1661">
        <f t="shared" si="590"/>
        <v>0.98203592814371254</v>
      </c>
      <c r="AO1661">
        <v>48626.812301166494</v>
      </c>
      <c r="AP1661">
        <v>49958.902738046592</v>
      </c>
      <c r="AQ1661">
        <v>42020</v>
      </c>
      <c r="AR1661">
        <v>958.91666666666674</v>
      </c>
      <c r="AS1661">
        <v>853.55911427441686</v>
      </c>
      <c r="AT1661">
        <v>1022</v>
      </c>
      <c r="AU1661">
        <f t="shared" si="576"/>
        <v>1.9868470363519859E-2</v>
      </c>
      <c r="AV1661">
        <f t="shared" si="577"/>
        <v>-6.7884033912373291E-3</v>
      </c>
      <c r="AW1661">
        <v>1.237082746465964E-2</v>
      </c>
      <c r="AX1661">
        <v>4.7624934982726061E-2</v>
      </c>
      <c r="AY1661" s="1">
        <f t="shared" si="578"/>
        <v>1332.0904368800984</v>
      </c>
      <c r="AZ1661" s="1">
        <f t="shared" si="579"/>
        <v>-7938.9027380465923</v>
      </c>
      <c r="BA1661" s="1">
        <f t="shared" si="591"/>
        <v>-105.35755239224989</v>
      </c>
      <c r="BB1661" s="1">
        <f t="shared" si="592"/>
        <v>168.44088572558314</v>
      </c>
      <c r="BC1661">
        <f t="shared" si="580"/>
        <v>1</v>
      </c>
      <c r="BD1661">
        <f t="shared" si="581"/>
        <v>1</v>
      </c>
      <c r="BE1661">
        <f t="shared" si="582"/>
        <v>1</v>
      </c>
      <c r="BF1661">
        <f t="shared" si="583"/>
        <v>1</v>
      </c>
      <c r="BG1661">
        <f t="shared" si="584"/>
        <v>1</v>
      </c>
      <c r="BH1661">
        <f t="shared" si="585"/>
        <v>1</v>
      </c>
      <c r="BI1661">
        <f t="shared" si="586"/>
        <v>0</v>
      </c>
      <c r="BJ1661">
        <f t="shared" si="587"/>
        <v>0</v>
      </c>
      <c r="BK1661">
        <f t="shared" si="588"/>
        <v>1</v>
      </c>
      <c r="BL1661">
        <f t="shared" si="589"/>
        <v>1</v>
      </c>
      <c r="BM1661">
        <f t="shared" si="593"/>
        <v>1</v>
      </c>
      <c r="BN1661">
        <f t="shared" si="594"/>
        <v>1</v>
      </c>
      <c r="BO1661">
        <f>IF(AND(AU1661&gt;'County Avg'!$E$3,'Gentrification Calcs'!AW1661&gt;'County Avg'!$E$4,'Gentrification Calcs'!AY1661&gt;'County Avg'!$E$5,'Gentrification Calcs'!BA1661&gt;'County Avg'!$E$6),1,0)</f>
        <v>0</v>
      </c>
      <c r="BP1661">
        <f>IF(AND(AV1661&gt;'County Avg'!$F$3,'Gentrification Calcs'!AX1661&gt;'County Avg'!$F$4,'Gentrification Calcs'!AZ1661&gt;'County Avg'!$F$5,'Gentrification Calcs'!BB1661&gt;'County Avg'!$F$6),1,0)</f>
        <v>0</v>
      </c>
      <c r="BQ1661">
        <f t="shared" si="595"/>
        <v>0</v>
      </c>
      <c r="BR1661">
        <f t="shared" si="596"/>
        <v>0</v>
      </c>
      <c r="BS1661">
        <f t="shared" si="597"/>
        <v>0</v>
      </c>
      <c r="BT1661">
        <f t="shared" si="598"/>
        <v>0</v>
      </c>
    </row>
    <row r="1662" spans="1:72" x14ac:dyDescent="0.25">
      <c r="A1662">
        <v>6037540400</v>
      </c>
      <c r="B1662">
        <v>8076.3043684513304</v>
      </c>
      <c r="C1662">
        <v>2080</v>
      </c>
      <c r="D1662">
        <v>2462</v>
      </c>
      <c r="E1662">
        <v>1725.09636</v>
      </c>
      <c r="F1662">
        <v>410</v>
      </c>
      <c r="G1662">
        <v>470</v>
      </c>
      <c r="H1662">
        <v>229.8879989930615</v>
      </c>
      <c r="I1662">
        <v>265.75900000000001</v>
      </c>
      <c r="J1662">
        <v>281.54300000000001</v>
      </c>
      <c r="K1662">
        <v>0.13326096114020058</v>
      </c>
      <c r="L1662">
        <v>0.6481926829268293</v>
      </c>
      <c r="M1662">
        <v>0.59902765957446813</v>
      </c>
      <c r="N1662">
        <v>3621.963761</v>
      </c>
      <c r="O1662">
        <v>937</v>
      </c>
      <c r="P1662">
        <v>1223</v>
      </c>
      <c r="Q1662">
        <v>111.35270420000001</v>
      </c>
      <c r="R1662">
        <v>6</v>
      </c>
      <c r="S1662">
        <v>10</v>
      </c>
      <c r="T1662">
        <v>3.0743737802958103E-2</v>
      </c>
      <c r="U1662">
        <v>6.4034151547491995E-3</v>
      </c>
      <c r="V1662">
        <v>8.1766148814390836E-3</v>
      </c>
      <c r="W1662">
        <v>1100.20121622086</v>
      </c>
      <c r="X1662">
        <v>209</v>
      </c>
      <c r="Y1662">
        <v>255</v>
      </c>
      <c r="Z1662">
        <v>1716.4884471893299</v>
      </c>
      <c r="AA1662">
        <v>422</v>
      </c>
      <c r="AB1662">
        <v>470</v>
      </c>
      <c r="AC1662">
        <v>0.64096045506300281</v>
      </c>
      <c r="AD1662">
        <v>0.49526066350710901</v>
      </c>
      <c r="AE1662">
        <v>0.54255319148936165</v>
      </c>
      <c r="AF1662">
        <v>246.98952073634999</v>
      </c>
      <c r="AG1662">
        <v>5</v>
      </c>
      <c r="AH1662">
        <v>11</v>
      </c>
      <c r="AI1662">
        <v>3.0581997590528077E-2</v>
      </c>
      <c r="AJ1662">
        <v>2.403846153846154E-3</v>
      </c>
      <c r="AK1662">
        <v>4.4679122664500409E-3</v>
      </c>
      <c r="AL1662">
        <f t="shared" si="590"/>
        <v>0.96941800240947196</v>
      </c>
      <c r="AM1662">
        <f t="shared" si="590"/>
        <v>0.99759615384615385</v>
      </c>
      <c r="AN1662">
        <f t="shared" si="590"/>
        <v>0.99553208773354995</v>
      </c>
      <c r="AO1662">
        <v>37085.018557794276</v>
      </c>
      <c r="AP1662">
        <v>37650.572537801396</v>
      </c>
      <c r="AQ1662">
        <v>39744</v>
      </c>
      <c r="AR1662">
        <v>850.06666666666672</v>
      </c>
      <c r="AS1662">
        <v>865.7334914986161</v>
      </c>
      <c r="AT1662">
        <v>1216</v>
      </c>
      <c r="AU1662">
        <f t="shared" si="576"/>
        <v>-2.8178151436681925E-2</v>
      </c>
      <c r="AV1662">
        <f t="shared" si="577"/>
        <v>2.064066112603887E-3</v>
      </c>
      <c r="AW1662">
        <v>-2.4340322648208904E-2</v>
      </c>
      <c r="AX1662">
        <v>1.7731997266898841E-3</v>
      </c>
      <c r="AY1662" s="1">
        <f t="shared" si="578"/>
        <v>565.55398000712012</v>
      </c>
      <c r="AZ1662" s="1">
        <f t="shared" si="579"/>
        <v>2093.4274621986042</v>
      </c>
      <c r="BA1662" s="1">
        <f t="shared" si="591"/>
        <v>15.666824831949384</v>
      </c>
      <c r="BB1662" s="1">
        <f t="shared" si="592"/>
        <v>350.2665085013839</v>
      </c>
      <c r="BC1662">
        <f t="shared" si="580"/>
        <v>1</v>
      </c>
      <c r="BD1662">
        <f t="shared" si="581"/>
        <v>1</v>
      </c>
      <c r="BE1662">
        <f t="shared" si="582"/>
        <v>0</v>
      </c>
      <c r="BF1662">
        <f t="shared" si="583"/>
        <v>1</v>
      </c>
      <c r="BG1662">
        <f t="shared" si="584"/>
        <v>1</v>
      </c>
      <c r="BH1662">
        <f t="shared" si="585"/>
        <v>1</v>
      </c>
      <c r="BI1662">
        <f t="shared" si="586"/>
        <v>1</v>
      </c>
      <c r="BJ1662">
        <f t="shared" si="587"/>
        <v>0</v>
      </c>
      <c r="BK1662">
        <f t="shared" si="588"/>
        <v>1</v>
      </c>
      <c r="BL1662">
        <f t="shared" si="589"/>
        <v>1</v>
      </c>
      <c r="BM1662">
        <f t="shared" si="593"/>
        <v>1</v>
      </c>
      <c r="BN1662">
        <f t="shared" si="594"/>
        <v>1</v>
      </c>
      <c r="BO1662">
        <f>IF(AND(AU1662&gt;'County Avg'!$E$3,'Gentrification Calcs'!AW1662&gt;'County Avg'!$E$4,'Gentrification Calcs'!AY1662&gt;'County Avg'!$E$5,'Gentrification Calcs'!BA1662&gt;'County Avg'!$E$6),1,0)</f>
        <v>0</v>
      </c>
      <c r="BP1662">
        <f>IF(AND(AV1662&gt;'County Avg'!$F$3,'Gentrification Calcs'!AX1662&gt;'County Avg'!$F$4,'Gentrification Calcs'!AZ1662&gt;'County Avg'!$F$5,'Gentrification Calcs'!BB1662&gt;'County Avg'!$F$6),1,0)</f>
        <v>0</v>
      </c>
      <c r="BQ1662">
        <f t="shared" si="595"/>
        <v>0</v>
      </c>
      <c r="BR1662">
        <f t="shared" si="596"/>
        <v>0</v>
      </c>
      <c r="BS1662">
        <f t="shared" si="597"/>
        <v>0</v>
      </c>
      <c r="BT1662">
        <f t="shared" si="598"/>
        <v>0</v>
      </c>
    </row>
    <row r="1663" spans="1:72" x14ac:dyDescent="0.25">
      <c r="A1663">
        <v>6037540501</v>
      </c>
      <c r="B1663">
        <v>3057.1230733768102</v>
      </c>
      <c r="C1663">
        <v>6060.9243843553104</v>
      </c>
      <c r="D1663">
        <v>8172</v>
      </c>
      <c r="E1663">
        <v>653.06680630000005</v>
      </c>
      <c r="F1663">
        <v>980.105683</v>
      </c>
      <c r="G1663">
        <v>1057</v>
      </c>
      <c r="H1663">
        <v>1044.472094470219</v>
      </c>
      <c r="I1663">
        <v>352.15846557659535</v>
      </c>
      <c r="J1663">
        <v>520.50559999999996</v>
      </c>
      <c r="K1663">
        <v>1.599334224913</v>
      </c>
      <c r="L1663">
        <v>0.35930662548417786</v>
      </c>
      <c r="M1663">
        <v>0.49243670766319769</v>
      </c>
      <c r="N1663">
        <v>1370.935559</v>
      </c>
      <c r="O1663">
        <v>3119.2608489999998</v>
      </c>
      <c r="P1663">
        <v>4847</v>
      </c>
      <c r="Q1663">
        <v>42.231789919999997</v>
      </c>
      <c r="R1663">
        <v>177.04095119999999</v>
      </c>
      <c r="S1663">
        <v>117</v>
      </c>
      <c r="T1663">
        <v>3.0805087549705897E-2</v>
      </c>
      <c r="U1663">
        <v>5.6757340847834944E-2</v>
      </c>
      <c r="V1663">
        <v>2.4138642459253148E-2</v>
      </c>
      <c r="W1663">
        <v>416.512530695647</v>
      </c>
      <c r="X1663">
        <v>400.65863215923298</v>
      </c>
      <c r="Y1663">
        <v>335</v>
      </c>
      <c r="Z1663">
        <v>649.85863434150804</v>
      </c>
      <c r="AA1663">
        <v>983.10738933086395</v>
      </c>
      <c r="AB1663">
        <v>1057</v>
      </c>
      <c r="AC1663">
        <v>0.64092790136995392</v>
      </c>
      <c r="AD1663">
        <v>0.40754309906259045</v>
      </c>
      <c r="AE1663">
        <v>0.31693472090823083</v>
      </c>
      <c r="AF1663">
        <v>93.257397988765405</v>
      </c>
      <c r="AG1663">
        <v>221.07337094098301</v>
      </c>
      <c r="AH1663">
        <v>486</v>
      </c>
      <c r="AI1663">
        <v>3.0504953758945651E-2</v>
      </c>
      <c r="AJ1663">
        <v>3.6475190403567156E-2</v>
      </c>
      <c r="AK1663">
        <v>5.9471365638766517E-2</v>
      </c>
      <c r="AL1663">
        <f t="shared" si="590"/>
        <v>0.96949504624105431</v>
      </c>
      <c r="AM1663">
        <f t="shared" si="590"/>
        <v>0.96352480959643283</v>
      </c>
      <c r="AN1663">
        <f t="shared" si="590"/>
        <v>0.94052863436123346</v>
      </c>
      <c r="AO1663">
        <v>42441.441145281024</v>
      </c>
      <c r="AP1663">
        <v>56728.204740498579</v>
      </c>
      <c r="AQ1663">
        <v>45144</v>
      </c>
      <c r="AR1663">
        <v>972.73888888888894</v>
      </c>
      <c r="AS1663">
        <v>876.55516014234888</v>
      </c>
      <c r="AT1663">
        <v>981</v>
      </c>
      <c r="AU1663">
        <f t="shared" si="576"/>
        <v>5.9702366446215058E-3</v>
      </c>
      <c r="AV1663">
        <f t="shared" si="577"/>
        <v>2.2996175235199361E-2</v>
      </c>
      <c r="AW1663">
        <v>2.5952253298129047E-2</v>
      </c>
      <c r="AX1663">
        <v>-3.2618698388581793E-2</v>
      </c>
      <c r="AY1663" s="1">
        <f t="shared" si="578"/>
        <v>14286.763595217555</v>
      </c>
      <c r="AZ1663" s="1">
        <f t="shared" si="579"/>
        <v>-11584.204740498579</v>
      </c>
      <c r="BA1663" s="1">
        <f t="shared" si="591"/>
        <v>-96.183728746540055</v>
      </c>
      <c r="BB1663" s="1">
        <f t="shared" si="592"/>
        <v>104.44483985765112</v>
      </c>
      <c r="BC1663">
        <f t="shared" si="580"/>
        <v>1</v>
      </c>
      <c r="BD1663">
        <f t="shared" si="581"/>
        <v>1</v>
      </c>
      <c r="BE1663">
        <f t="shared" si="582"/>
        <v>1</v>
      </c>
      <c r="BF1663">
        <f t="shared" si="583"/>
        <v>0</v>
      </c>
      <c r="BG1663">
        <f t="shared" si="584"/>
        <v>1</v>
      </c>
      <c r="BH1663">
        <f t="shared" si="585"/>
        <v>1</v>
      </c>
      <c r="BI1663">
        <f t="shared" si="586"/>
        <v>1</v>
      </c>
      <c r="BJ1663">
        <f t="shared" si="587"/>
        <v>0</v>
      </c>
      <c r="BK1663">
        <f t="shared" si="588"/>
        <v>1</v>
      </c>
      <c r="BL1663">
        <f t="shared" si="589"/>
        <v>1</v>
      </c>
      <c r="BM1663">
        <f t="shared" si="593"/>
        <v>1</v>
      </c>
      <c r="BN1663">
        <f t="shared" si="594"/>
        <v>0</v>
      </c>
      <c r="BO1663">
        <f>IF(AND(AU1663&gt;'County Avg'!$E$3,'Gentrification Calcs'!AW1663&gt;'County Avg'!$E$4,'Gentrification Calcs'!AY1663&gt;'County Avg'!$E$5,'Gentrification Calcs'!BA1663&gt;'County Avg'!$E$6),1,0)</f>
        <v>1</v>
      </c>
      <c r="BP1663">
        <f>IF(AND(AV1663&gt;'County Avg'!$F$3,'Gentrification Calcs'!AX1663&gt;'County Avg'!$F$4,'Gentrification Calcs'!AZ1663&gt;'County Avg'!$F$5,'Gentrification Calcs'!BB1663&gt;'County Avg'!$F$6),1,0)</f>
        <v>0</v>
      </c>
      <c r="BQ1663">
        <f t="shared" si="595"/>
        <v>1</v>
      </c>
      <c r="BR1663">
        <f t="shared" si="596"/>
        <v>0</v>
      </c>
      <c r="BS1663">
        <f t="shared" si="597"/>
        <v>1</v>
      </c>
      <c r="BT1663">
        <f t="shared" si="598"/>
        <v>0</v>
      </c>
    </row>
    <row r="1664" spans="1:72" x14ac:dyDescent="0.25">
      <c r="A1664">
        <v>6037540502</v>
      </c>
      <c r="B1664">
        <v>3192.0000002322499</v>
      </c>
      <c r="C1664">
        <v>6754.9886265431396</v>
      </c>
      <c r="D1664">
        <v>6629</v>
      </c>
      <c r="E1664">
        <v>880</v>
      </c>
      <c r="F1664">
        <v>1358.259403</v>
      </c>
      <c r="G1664">
        <v>1477</v>
      </c>
      <c r="H1664">
        <v>395.28908638921604</v>
      </c>
      <c r="I1664">
        <v>803.71324048218651</v>
      </c>
      <c r="J1664">
        <v>893.59760000000006</v>
      </c>
      <c r="K1664">
        <v>0.44919214362410914</v>
      </c>
      <c r="L1664">
        <v>0.59172293503510276</v>
      </c>
      <c r="M1664">
        <v>0.60500853080568728</v>
      </c>
      <c r="N1664">
        <v>1646</v>
      </c>
      <c r="O1664">
        <v>2933.231135</v>
      </c>
      <c r="P1664">
        <v>3352</v>
      </c>
      <c r="Q1664">
        <v>44</v>
      </c>
      <c r="R1664">
        <v>52.050831219999999</v>
      </c>
      <c r="S1664">
        <v>114</v>
      </c>
      <c r="T1664">
        <v>2.6731470230862697E-2</v>
      </c>
      <c r="U1664">
        <v>1.7745219801780128E-2</v>
      </c>
      <c r="V1664">
        <v>3.4009546539379473E-2</v>
      </c>
      <c r="W1664">
        <v>566</v>
      </c>
      <c r="X1664">
        <v>1086.09230732732</v>
      </c>
      <c r="Y1664">
        <v>1177</v>
      </c>
      <c r="Z1664">
        <v>879</v>
      </c>
      <c r="AA1664">
        <v>1355.2729739546801</v>
      </c>
      <c r="AB1664">
        <v>1477</v>
      </c>
      <c r="AC1664">
        <v>0.64391353811149032</v>
      </c>
      <c r="AD1664">
        <v>0.80138269426129538</v>
      </c>
      <c r="AE1664">
        <v>0.79688557887610023</v>
      </c>
      <c r="AF1664">
        <v>16.000000001164199</v>
      </c>
      <c r="AG1664">
        <v>121.013283660635</v>
      </c>
      <c r="AH1664">
        <v>147</v>
      </c>
      <c r="AI1664">
        <v>5.0125313283208147E-3</v>
      </c>
      <c r="AJ1664">
        <v>1.7914653947028694E-2</v>
      </c>
      <c r="AK1664">
        <v>2.2175290390707498E-2</v>
      </c>
      <c r="AL1664">
        <f t="shared" si="590"/>
        <v>0.9949874686716792</v>
      </c>
      <c r="AM1664">
        <f t="shared" si="590"/>
        <v>0.98208534605297126</v>
      </c>
      <c r="AN1664">
        <f t="shared" si="590"/>
        <v>0.97782470960929246</v>
      </c>
      <c r="AO1664">
        <v>42450.51060445387</v>
      </c>
      <c r="AP1664">
        <v>38430.6779730282</v>
      </c>
      <c r="AQ1664">
        <v>34368</v>
      </c>
      <c r="AR1664">
        <v>972.73888888888894</v>
      </c>
      <c r="AS1664">
        <v>812.97785686041925</v>
      </c>
      <c r="AT1664">
        <v>997</v>
      </c>
      <c r="AU1664">
        <f t="shared" si="576"/>
        <v>1.2902122618707879E-2</v>
      </c>
      <c r="AV1664">
        <f t="shared" si="577"/>
        <v>4.2606364436788037E-3</v>
      </c>
      <c r="AW1664">
        <v>-8.9862504290825693E-3</v>
      </c>
      <c r="AX1664">
        <v>1.6264326737599345E-2</v>
      </c>
      <c r="AY1664" s="1">
        <f t="shared" si="578"/>
        <v>-4019.8326314256701</v>
      </c>
      <c r="AZ1664" s="1">
        <f t="shared" si="579"/>
        <v>-4062.6779730281996</v>
      </c>
      <c r="BA1664" s="1">
        <f t="shared" si="591"/>
        <v>-159.76103202846969</v>
      </c>
      <c r="BB1664" s="1">
        <f t="shared" si="592"/>
        <v>184.02214313958075</v>
      </c>
      <c r="BC1664">
        <f t="shared" si="580"/>
        <v>1</v>
      </c>
      <c r="BD1664">
        <f t="shared" si="581"/>
        <v>1</v>
      </c>
      <c r="BE1664">
        <f t="shared" si="582"/>
        <v>1</v>
      </c>
      <c r="BF1664">
        <f t="shared" si="583"/>
        <v>1</v>
      </c>
      <c r="BG1664">
        <f t="shared" si="584"/>
        <v>1</v>
      </c>
      <c r="BH1664">
        <f t="shared" si="585"/>
        <v>1</v>
      </c>
      <c r="BI1664">
        <f t="shared" si="586"/>
        <v>1</v>
      </c>
      <c r="BJ1664">
        <f t="shared" si="587"/>
        <v>1</v>
      </c>
      <c r="BK1664">
        <f t="shared" si="588"/>
        <v>1</v>
      </c>
      <c r="BL1664">
        <f t="shared" si="589"/>
        <v>1</v>
      </c>
      <c r="BM1664">
        <f t="shared" si="593"/>
        <v>1</v>
      </c>
      <c r="BN1664">
        <f t="shared" si="594"/>
        <v>1</v>
      </c>
      <c r="BO1664">
        <f>IF(AND(AU1664&gt;'County Avg'!$E$3,'Gentrification Calcs'!AW1664&gt;'County Avg'!$E$4,'Gentrification Calcs'!AY1664&gt;'County Avg'!$E$5,'Gentrification Calcs'!BA1664&gt;'County Avg'!$E$6),1,0)</f>
        <v>0</v>
      </c>
      <c r="BP1664">
        <f>IF(AND(AV1664&gt;'County Avg'!$F$3,'Gentrification Calcs'!AX1664&gt;'County Avg'!$F$4,'Gentrification Calcs'!AZ1664&gt;'County Avg'!$F$5,'Gentrification Calcs'!BB1664&gt;'County Avg'!$F$6),1,0)</f>
        <v>0</v>
      </c>
      <c r="BQ1664">
        <f t="shared" si="595"/>
        <v>0</v>
      </c>
      <c r="BR1664">
        <f t="shared" si="596"/>
        <v>0</v>
      </c>
      <c r="BS1664">
        <f t="shared" si="597"/>
        <v>0</v>
      </c>
      <c r="BT1664">
        <f t="shared" si="598"/>
        <v>0</v>
      </c>
    </row>
    <row r="1665" spans="1:72" x14ac:dyDescent="0.25">
      <c r="A1665">
        <v>6037540600</v>
      </c>
      <c r="B1665">
        <v>3225.0515955185901</v>
      </c>
      <c r="C1665">
        <v>3597</v>
      </c>
      <c r="D1665">
        <v>3589</v>
      </c>
      <c r="E1665">
        <v>721.88831140000002</v>
      </c>
      <c r="F1665">
        <v>996</v>
      </c>
      <c r="G1665">
        <v>1043</v>
      </c>
      <c r="H1665">
        <v>628.77600004574947</v>
      </c>
      <c r="I1665">
        <v>695.01440000000002</v>
      </c>
      <c r="J1665">
        <v>731.54</v>
      </c>
      <c r="K1665">
        <v>0.87101562681674061</v>
      </c>
      <c r="L1665">
        <v>0.69780562248995981</v>
      </c>
      <c r="M1665">
        <v>0.70138063279002871</v>
      </c>
      <c r="N1665">
        <v>1828.716189</v>
      </c>
      <c r="O1665">
        <v>1842</v>
      </c>
      <c r="P1665">
        <v>1856</v>
      </c>
      <c r="Q1665">
        <v>195.88176240000001</v>
      </c>
      <c r="R1665">
        <v>49</v>
      </c>
      <c r="S1665">
        <v>103</v>
      </c>
      <c r="T1665">
        <v>0.1071143590122174</v>
      </c>
      <c r="U1665">
        <v>2.6601520086862108E-2</v>
      </c>
      <c r="V1665">
        <v>5.5495689655172417E-2</v>
      </c>
      <c r="W1665">
        <v>359.44854593277</v>
      </c>
      <c r="X1665">
        <v>658</v>
      </c>
      <c r="Y1665">
        <v>683</v>
      </c>
      <c r="Z1665">
        <v>724.04897880554199</v>
      </c>
      <c r="AA1665">
        <v>976</v>
      </c>
      <c r="AB1665">
        <v>1043</v>
      </c>
      <c r="AC1665">
        <v>0.49644230770927883</v>
      </c>
      <c r="AD1665">
        <v>0.67418032786885251</v>
      </c>
      <c r="AE1665">
        <v>0.65484180249280921</v>
      </c>
      <c r="AF1665">
        <v>161.42248334771301</v>
      </c>
      <c r="AG1665">
        <v>34</v>
      </c>
      <c r="AH1665">
        <v>32</v>
      </c>
      <c r="AI1665">
        <v>5.0052682435226648E-2</v>
      </c>
      <c r="AJ1665">
        <v>9.4523213789268843E-3</v>
      </c>
      <c r="AK1665">
        <v>8.9161326274728343E-3</v>
      </c>
      <c r="AL1665">
        <f t="shared" si="590"/>
        <v>0.94994731756477335</v>
      </c>
      <c r="AM1665">
        <f t="shared" si="590"/>
        <v>0.99054767862107307</v>
      </c>
      <c r="AN1665">
        <f t="shared" si="590"/>
        <v>0.99108386737252718</v>
      </c>
      <c r="AO1665">
        <v>26451.984623541888</v>
      </c>
      <c r="AP1665">
        <v>29186.847977114838</v>
      </c>
      <c r="AQ1665">
        <v>29150</v>
      </c>
      <c r="AR1665">
        <v>704.93333333333339</v>
      </c>
      <c r="AS1665">
        <v>692.58679319889291</v>
      </c>
      <c r="AT1665">
        <v>1040</v>
      </c>
      <c r="AU1665">
        <f t="shared" si="576"/>
        <v>-4.0600361056299765E-2</v>
      </c>
      <c r="AV1665">
        <f t="shared" si="577"/>
        <v>-5.3618875145404997E-4</v>
      </c>
      <c r="AW1665">
        <v>-8.0512838925355296E-2</v>
      </c>
      <c r="AX1665">
        <v>2.8894169568310309E-2</v>
      </c>
      <c r="AY1665" s="1">
        <f t="shared" si="578"/>
        <v>2734.8633535729496</v>
      </c>
      <c r="AZ1665" s="1">
        <f t="shared" si="579"/>
        <v>-36.847977114837704</v>
      </c>
      <c r="BA1665" s="1">
        <f t="shared" si="591"/>
        <v>-12.346540134440488</v>
      </c>
      <c r="BB1665" s="1">
        <f t="shared" si="592"/>
        <v>347.41320680110709</v>
      </c>
      <c r="BC1665">
        <f t="shared" si="580"/>
        <v>1</v>
      </c>
      <c r="BD1665">
        <f t="shared" si="581"/>
        <v>1</v>
      </c>
      <c r="BE1665">
        <f t="shared" si="582"/>
        <v>1</v>
      </c>
      <c r="BF1665">
        <f t="shared" si="583"/>
        <v>1</v>
      </c>
      <c r="BG1665">
        <f t="shared" si="584"/>
        <v>1</v>
      </c>
      <c r="BH1665">
        <f t="shared" si="585"/>
        <v>1</v>
      </c>
      <c r="BI1665">
        <f t="shared" si="586"/>
        <v>0</v>
      </c>
      <c r="BJ1665">
        <f t="shared" si="587"/>
        <v>1</v>
      </c>
      <c r="BK1665">
        <f t="shared" si="588"/>
        <v>1</v>
      </c>
      <c r="BL1665">
        <f t="shared" si="589"/>
        <v>1</v>
      </c>
      <c r="BM1665">
        <f t="shared" si="593"/>
        <v>1</v>
      </c>
      <c r="BN1665">
        <f t="shared" si="594"/>
        <v>1</v>
      </c>
      <c r="BO1665">
        <f>IF(AND(AU1665&gt;'County Avg'!$E$3,'Gentrification Calcs'!AW1665&gt;'County Avg'!$E$4,'Gentrification Calcs'!AY1665&gt;'County Avg'!$E$5,'Gentrification Calcs'!BA1665&gt;'County Avg'!$E$6),1,0)</f>
        <v>0</v>
      </c>
      <c r="BP1665">
        <f>IF(AND(AV1665&gt;'County Avg'!$F$3,'Gentrification Calcs'!AX1665&gt;'County Avg'!$F$4,'Gentrification Calcs'!AZ1665&gt;'County Avg'!$F$5,'Gentrification Calcs'!BB1665&gt;'County Avg'!$F$6),1,0)</f>
        <v>0</v>
      </c>
      <c r="BQ1665">
        <f t="shared" si="595"/>
        <v>0</v>
      </c>
      <c r="BR1665">
        <f t="shared" si="596"/>
        <v>0</v>
      </c>
      <c r="BS1665">
        <f t="shared" si="597"/>
        <v>0</v>
      </c>
      <c r="BT1665">
        <f t="shared" si="598"/>
        <v>0</v>
      </c>
    </row>
    <row r="1666" spans="1:72" x14ac:dyDescent="0.25">
      <c r="A1666">
        <v>6037540700</v>
      </c>
      <c r="B1666">
        <v>4859.0173471583103</v>
      </c>
      <c r="C1666">
        <v>3106</v>
      </c>
      <c r="D1666">
        <v>3078</v>
      </c>
      <c r="E1666">
        <v>1509.1228630000001</v>
      </c>
      <c r="F1666">
        <v>723</v>
      </c>
      <c r="G1666">
        <v>732</v>
      </c>
      <c r="H1666">
        <v>407.9827295934158</v>
      </c>
      <c r="I1666">
        <v>484.0104</v>
      </c>
      <c r="J1666">
        <v>377</v>
      </c>
      <c r="K1666">
        <v>0.27034427719316567</v>
      </c>
      <c r="L1666">
        <v>0.66944730290456433</v>
      </c>
      <c r="M1666">
        <v>0.51502732240437155</v>
      </c>
      <c r="N1666">
        <v>2817.6000319999998</v>
      </c>
      <c r="O1666">
        <v>1616</v>
      </c>
      <c r="P1666">
        <v>1623</v>
      </c>
      <c r="Q1666">
        <v>258.36914739999997</v>
      </c>
      <c r="R1666">
        <v>142</v>
      </c>
      <c r="S1666">
        <v>314</v>
      </c>
      <c r="T1666">
        <v>9.1698305105641045E-2</v>
      </c>
      <c r="U1666">
        <v>8.7871287128712866E-2</v>
      </c>
      <c r="V1666">
        <v>0.19346888478126925</v>
      </c>
      <c r="W1666">
        <v>520.01723023453098</v>
      </c>
      <c r="X1666">
        <v>396</v>
      </c>
      <c r="Y1666">
        <v>424</v>
      </c>
      <c r="Z1666">
        <v>1515.06883536553</v>
      </c>
      <c r="AA1666">
        <v>723</v>
      </c>
      <c r="AB1666">
        <v>732</v>
      </c>
      <c r="AC1666">
        <v>0.34323010156107531</v>
      </c>
      <c r="AD1666">
        <v>0.5477178423236515</v>
      </c>
      <c r="AE1666">
        <v>0.57923497267759561</v>
      </c>
      <c r="AF1666">
        <v>27.859849219567899</v>
      </c>
      <c r="AG1666">
        <v>49</v>
      </c>
      <c r="AH1666">
        <v>57</v>
      </c>
      <c r="AI1666">
        <v>5.7336385588047179E-3</v>
      </c>
      <c r="AJ1666">
        <v>1.5775917578879587E-2</v>
      </c>
      <c r="AK1666">
        <v>1.8518518518518517E-2</v>
      </c>
      <c r="AL1666">
        <f t="shared" si="590"/>
        <v>0.99426636144119529</v>
      </c>
      <c r="AM1666">
        <f t="shared" si="590"/>
        <v>0.98422408242112036</v>
      </c>
      <c r="AN1666">
        <f t="shared" si="590"/>
        <v>0.98148148148148151</v>
      </c>
      <c r="AO1666">
        <v>43856.276776246028</v>
      </c>
      <c r="AP1666">
        <v>32343.618716796082</v>
      </c>
      <c r="AQ1666">
        <v>38690</v>
      </c>
      <c r="AR1666">
        <v>981.37777777777785</v>
      </c>
      <c r="AS1666">
        <v>867.08620007908269</v>
      </c>
      <c r="AT1666">
        <v>1142</v>
      </c>
      <c r="AU1666">
        <f t="shared" ref="AU1666:AU1729" si="599">AJ1666-AI1666</f>
        <v>1.004227902007487E-2</v>
      </c>
      <c r="AV1666">
        <f t="shared" ref="AV1666:AV1729" si="600">AK1666-AJ1666</f>
        <v>2.7426009396389305E-3</v>
      </c>
      <c r="AW1666">
        <v>-3.8270179769281792E-3</v>
      </c>
      <c r="AX1666">
        <v>0.10559759765255639</v>
      </c>
      <c r="AY1666" s="1">
        <f t="shared" ref="AY1666:AY1729" si="601">AP1666-AO1666</f>
        <v>-11512.658059449946</v>
      </c>
      <c r="AZ1666" s="1">
        <f t="shared" ref="AZ1666:AZ1729" si="602">AQ1666-AP1666</f>
        <v>6346.3812832039184</v>
      </c>
      <c r="BA1666" s="1">
        <f t="shared" si="591"/>
        <v>-114.29157769869516</v>
      </c>
      <c r="BB1666" s="1">
        <f t="shared" si="592"/>
        <v>274.91379992091731</v>
      </c>
      <c r="BC1666">
        <f t="shared" ref="BC1666:BC1729" si="603">IF(B1666&gt;500,1,0)</f>
        <v>1</v>
      </c>
      <c r="BD1666">
        <f t="shared" ref="BD1666:BD1729" si="604">IF(C1666&gt;500,1,0)</f>
        <v>1</v>
      </c>
      <c r="BE1666">
        <f t="shared" ref="BE1666:BE1729" si="605">IF(K1666&gt;MEDIAN(K$2:K$2348),1,0)</f>
        <v>0</v>
      </c>
      <c r="BF1666">
        <f t="shared" ref="BF1666:BF1729" si="606">IF(L1666&gt;MEDIAN(L$2:L$2348),1,0)</f>
        <v>1</v>
      </c>
      <c r="BG1666">
        <f t="shared" ref="BG1666:BG1729" si="607">IF(T1666&lt;MEDIAN(T$2:T$2348),1,0)</f>
        <v>1</v>
      </c>
      <c r="BH1666">
        <f t="shared" ref="BH1666:BH1729" si="608">IF(U1666&lt;MEDIAN(U$2:U$2348),1,0)</f>
        <v>1</v>
      </c>
      <c r="BI1666">
        <f t="shared" ref="BI1666:BI1729" si="609">IF(AC1666&gt;MEDIAN(AC$2:AC$2348),1,0)</f>
        <v>0</v>
      </c>
      <c r="BJ1666">
        <f t="shared" ref="BJ1666:BJ1729" si="610">IF(AD1666&gt;MEDIAN(AD$2:AD$2348),1,0)</f>
        <v>1</v>
      </c>
      <c r="BK1666">
        <f t="shared" ref="BK1666:BK1729" si="611">IF(AL1666&gt;MEDIAN(AL$2:AL$2348),1,0)</f>
        <v>1</v>
      </c>
      <c r="BL1666">
        <f t="shared" ref="BL1666:BL1729" si="612">IF(AM1666&gt;MEDIAN(AM$2:AM$2348),1,0)</f>
        <v>1</v>
      </c>
      <c r="BM1666">
        <f t="shared" si="593"/>
        <v>0</v>
      </c>
      <c r="BN1666">
        <f t="shared" si="594"/>
        <v>1</v>
      </c>
      <c r="BO1666">
        <f>IF(AND(AU1666&gt;'County Avg'!$E$3,'Gentrification Calcs'!AW1666&gt;'County Avg'!$E$4,'Gentrification Calcs'!AY1666&gt;'County Avg'!$E$5,'Gentrification Calcs'!BA1666&gt;'County Avg'!$E$6),1,0)</f>
        <v>0</v>
      </c>
      <c r="BP1666">
        <f>IF(AND(AV1666&gt;'County Avg'!$F$3,'Gentrification Calcs'!AX1666&gt;'County Avg'!$F$4,'Gentrification Calcs'!AZ1666&gt;'County Avg'!$F$5,'Gentrification Calcs'!BB1666&gt;'County Avg'!$F$6),1,0)</f>
        <v>1</v>
      </c>
      <c r="BQ1666">
        <f t="shared" si="595"/>
        <v>0</v>
      </c>
      <c r="BR1666">
        <f t="shared" si="596"/>
        <v>1</v>
      </c>
      <c r="BS1666">
        <f t="shared" si="597"/>
        <v>1</v>
      </c>
      <c r="BT1666">
        <f t="shared" si="598"/>
        <v>0</v>
      </c>
    </row>
    <row r="1667" spans="1:72" x14ac:dyDescent="0.25">
      <c r="A1667">
        <v>6037540800</v>
      </c>
      <c r="B1667">
        <v>4497.80438897763</v>
      </c>
      <c r="C1667">
        <v>5563.8853766480297</v>
      </c>
      <c r="D1667">
        <v>5667</v>
      </c>
      <c r="E1667">
        <v>1113.6133010000001</v>
      </c>
      <c r="F1667">
        <v>1651.1415119999999</v>
      </c>
      <c r="G1667">
        <v>1635</v>
      </c>
      <c r="H1667">
        <v>906.81564983635758</v>
      </c>
      <c r="I1667">
        <v>927.17014875960058</v>
      </c>
      <c r="J1667">
        <v>813.06579999999997</v>
      </c>
      <c r="K1667">
        <v>0.81430030426365885</v>
      </c>
      <c r="L1667">
        <v>0.56153281958039747</v>
      </c>
      <c r="M1667">
        <v>0.49728795107033635</v>
      </c>
      <c r="N1667">
        <v>2502.3354220000001</v>
      </c>
      <c r="O1667">
        <v>3079.2996659999999</v>
      </c>
      <c r="P1667">
        <v>3490</v>
      </c>
      <c r="Q1667">
        <v>175.88296940000001</v>
      </c>
      <c r="R1667">
        <v>314.87686239999999</v>
      </c>
      <c r="S1667">
        <v>475</v>
      </c>
      <c r="T1667">
        <v>7.028752734492523E-2</v>
      </c>
      <c r="U1667">
        <v>0.10225599862095397</v>
      </c>
      <c r="V1667">
        <v>0.13610315186246419</v>
      </c>
      <c r="W1667">
        <v>384.96750783920299</v>
      </c>
      <c r="X1667">
        <v>701.35241279006004</v>
      </c>
      <c r="Y1667">
        <v>613</v>
      </c>
      <c r="Z1667">
        <v>1085.06170988083</v>
      </c>
      <c r="AA1667">
        <v>1658.10781222582</v>
      </c>
      <c r="AB1667">
        <v>1635</v>
      </c>
      <c r="AC1667">
        <v>0.35478858421930964</v>
      </c>
      <c r="AD1667">
        <v>0.42298360071567043</v>
      </c>
      <c r="AE1667">
        <v>0.37492354740061162</v>
      </c>
      <c r="AF1667">
        <v>142.87291659922499</v>
      </c>
      <c r="AG1667">
        <v>30.900065621361101</v>
      </c>
      <c r="AH1667">
        <v>20</v>
      </c>
      <c r="AI1667">
        <v>3.1765035613676523E-2</v>
      </c>
      <c r="AJ1667">
        <v>5.5536847957095925E-3</v>
      </c>
      <c r="AK1667">
        <v>3.5292041644609143E-3</v>
      </c>
      <c r="AL1667">
        <f t="shared" ref="AL1667:AN1730" si="613">IFERROR(1-AF1667/B1667,"")</f>
        <v>0.9682349643863235</v>
      </c>
      <c r="AM1667">
        <f t="shared" si="613"/>
        <v>0.99444631520429039</v>
      </c>
      <c r="AN1667">
        <f t="shared" si="613"/>
        <v>0.9964707958355391</v>
      </c>
      <c r="AO1667">
        <v>41053.813891834572</v>
      </c>
      <c r="AP1667">
        <v>41091.145075602784</v>
      </c>
      <c r="AQ1667">
        <v>44931</v>
      </c>
      <c r="AR1667">
        <v>905.35555555555561</v>
      </c>
      <c r="AS1667">
        <v>803.50889679715306</v>
      </c>
      <c r="AT1667">
        <v>893</v>
      </c>
      <c r="AU1667">
        <f t="shared" si="599"/>
        <v>-2.6211350817966932E-2</v>
      </c>
      <c r="AV1667">
        <f t="shared" si="600"/>
        <v>-2.0244806312486783E-3</v>
      </c>
      <c r="AW1667">
        <v>3.196847127602874E-2</v>
      </c>
      <c r="AX1667">
        <v>3.3847153241510219E-2</v>
      </c>
      <c r="AY1667" s="1">
        <f t="shared" si="601"/>
        <v>37.331183768212213</v>
      </c>
      <c r="AZ1667" s="1">
        <f t="shared" si="602"/>
        <v>3839.8549243972157</v>
      </c>
      <c r="BA1667" s="1">
        <f t="shared" ref="BA1667:BA1730" si="614">AS1667-AR1667</f>
        <v>-101.84665875840255</v>
      </c>
      <c r="BB1667" s="1">
        <f t="shared" ref="BB1667:BB1730" si="615">AT1667-AS1667</f>
        <v>89.491103202846944</v>
      </c>
      <c r="BC1667">
        <f t="shared" si="603"/>
        <v>1</v>
      </c>
      <c r="BD1667">
        <f t="shared" si="604"/>
        <v>1</v>
      </c>
      <c r="BE1667">
        <f t="shared" si="605"/>
        <v>1</v>
      </c>
      <c r="BF1667">
        <f t="shared" si="606"/>
        <v>1</v>
      </c>
      <c r="BG1667">
        <f t="shared" si="607"/>
        <v>1</v>
      </c>
      <c r="BH1667">
        <f t="shared" si="608"/>
        <v>1</v>
      </c>
      <c r="BI1667">
        <f t="shared" si="609"/>
        <v>0</v>
      </c>
      <c r="BJ1667">
        <f t="shared" si="610"/>
        <v>0</v>
      </c>
      <c r="BK1667">
        <f t="shared" si="611"/>
        <v>1</v>
      </c>
      <c r="BL1667">
        <f t="shared" si="612"/>
        <v>1</v>
      </c>
      <c r="BM1667">
        <f t="shared" ref="BM1667:BM1730" si="616">IF(AND(SUM(BE1667,BG1667,BI1667,BK1667)&gt;2,BC1667=1),1,0)</f>
        <v>1</v>
      </c>
      <c r="BN1667">
        <f t="shared" ref="BN1667:BN1730" si="617">IF(AND(SUM(BF1667,BH1667,BJ1667,BL1667)&gt;2,BD1667=1),1,0)</f>
        <v>1</v>
      </c>
      <c r="BO1667">
        <f>IF(AND(AU1667&gt;'County Avg'!$E$3,'Gentrification Calcs'!AW1667&gt;'County Avg'!$E$4,'Gentrification Calcs'!AY1667&gt;'County Avg'!$E$5,'Gentrification Calcs'!BA1667&gt;'County Avg'!$E$6),1,0)</f>
        <v>1</v>
      </c>
      <c r="BP1667">
        <f>IF(AND(AV1667&gt;'County Avg'!$F$3,'Gentrification Calcs'!AX1667&gt;'County Avg'!$F$4,'Gentrification Calcs'!AZ1667&gt;'County Avg'!$F$5,'Gentrification Calcs'!BB1667&gt;'County Avg'!$F$6),1,0)</f>
        <v>0</v>
      </c>
      <c r="BQ1667">
        <f t="shared" ref="BQ1667:BQ1730" si="618">IF(AND(BM1667=1,BO1667=1),1,0)</f>
        <v>1</v>
      </c>
      <c r="BR1667">
        <f t="shared" ref="BR1667:BR1730" si="619">IF(AND(BN1667=1,BP1667=1),1,0)</f>
        <v>0</v>
      </c>
      <c r="BS1667">
        <f t="shared" ref="BS1667:BS1730" si="620">IF(OR(BQ1667=1,BR1667=1),1,0)</f>
        <v>1</v>
      </c>
      <c r="BT1667">
        <f t="shared" ref="BT1667:BT1730" si="621">IF(BQ1667+BR1667&gt;1,1,0)</f>
        <v>0</v>
      </c>
    </row>
    <row r="1668" spans="1:72" x14ac:dyDescent="0.25">
      <c r="A1668">
        <v>6037540901</v>
      </c>
      <c r="B1668">
        <v>4340.9541902237597</v>
      </c>
      <c r="C1668">
        <v>4727.3764207363101</v>
      </c>
      <c r="D1668">
        <v>4290</v>
      </c>
      <c r="E1668">
        <v>1348.0876519999999</v>
      </c>
      <c r="F1668">
        <v>1094.540283</v>
      </c>
      <c r="G1668">
        <v>1137</v>
      </c>
      <c r="H1668">
        <v>564.23027732895071</v>
      </c>
      <c r="I1668">
        <v>533.31869543079608</v>
      </c>
      <c r="J1668">
        <v>595.75540000000001</v>
      </c>
      <c r="K1668">
        <v>0.41854123987551423</v>
      </c>
      <c r="L1668">
        <v>0.48725360200451945</v>
      </c>
      <c r="M1668">
        <v>0.52397132805628843</v>
      </c>
      <c r="N1668">
        <v>2683.0534600000001</v>
      </c>
      <c r="O1668">
        <v>2685.9638669999999</v>
      </c>
      <c r="P1668">
        <v>2695</v>
      </c>
      <c r="Q1668">
        <v>201.52059249999999</v>
      </c>
      <c r="R1668">
        <v>161.6367645</v>
      </c>
      <c r="S1668">
        <v>250</v>
      </c>
      <c r="T1668">
        <v>7.5108675807003852E-2</v>
      </c>
      <c r="U1668">
        <v>6.0178309353258325E-2</v>
      </c>
      <c r="V1668">
        <v>9.2764378478664186E-2</v>
      </c>
      <c r="W1668">
        <v>436.51305186748499</v>
      </c>
      <c r="X1668">
        <v>403.09414672851602</v>
      </c>
      <c r="Y1668">
        <v>479</v>
      </c>
      <c r="Z1668">
        <v>1356.1222722530399</v>
      </c>
      <c r="AA1668">
        <v>1081.56945800781</v>
      </c>
      <c r="AB1668">
        <v>1137</v>
      </c>
      <c r="AC1668">
        <v>0.3218832555137297</v>
      </c>
      <c r="AD1668">
        <v>0.37269372183548222</v>
      </c>
      <c r="AE1668">
        <v>0.42128408091468778</v>
      </c>
      <c r="AF1668">
        <v>30.8962905595614</v>
      </c>
      <c r="AG1668">
        <v>75.82958984375</v>
      </c>
      <c r="AH1668">
        <v>159</v>
      </c>
      <c r="AI1668">
        <v>7.1173961312797941E-3</v>
      </c>
      <c r="AJ1668">
        <v>1.6040522923270663E-2</v>
      </c>
      <c r="AK1668">
        <v>3.7062937062937062E-2</v>
      </c>
      <c r="AL1668">
        <f t="shared" si="613"/>
        <v>0.99288260386872018</v>
      </c>
      <c r="AM1668">
        <f t="shared" si="613"/>
        <v>0.98395947707672937</v>
      </c>
      <c r="AN1668">
        <f t="shared" si="613"/>
        <v>0.96293706293706294</v>
      </c>
      <c r="AO1668">
        <v>50061.600742311777</v>
      </c>
      <c r="AP1668">
        <v>48026.813649366581</v>
      </c>
      <c r="AQ1668">
        <v>43714</v>
      </c>
      <c r="AR1668">
        <v>1078.1333333333334</v>
      </c>
      <c r="AS1668">
        <v>725.05179913009101</v>
      </c>
      <c r="AT1668">
        <v>1250</v>
      </c>
      <c r="AU1668">
        <f t="shared" si="599"/>
        <v>8.9231267919908687E-3</v>
      </c>
      <c r="AV1668">
        <f t="shared" si="600"/>
        <v>2.10224141396664E-2</v>
      </c>
      <c r="AW1668">
        <v>-1.4930366453745528E-2</v>
      </c>
      <c r="AX1668">
        <v>3.2586069125405862E-2</v>
      </c>
      <c r="AY1668" s="1">
        <f t="shared" si="601"/>
        <v>-2034.7870929451965</v>
      </c>
      <c r="AZ1668" s="1">
        <f t="shared" si="602"/>
        <v>-4312.8136493665806</v>
      </c>
      <c r="BA1668" s="1">
        <f t="shared" si="614"/>
        <v>-353.08153420324243</v>
      </c>
      <c r="BB1668" s="1">
        <f t="shared" si="615"/>
        <v>524.94820086990899</v>
      </c>
      <c r="BC1668">
        <f t="shared" si="603"/>
        <v>1</v>
      </c>
      <c r="BD1668">
        <f t="shared" si="604"/>
        <v>1</v>
      </c>
      <c r="BE1668">
        <f t="shared" si="605"/>
        <v>0</v>
      </c>
      <c r="BF1668">
        <f t="shared" si="606"/>
        <v>1</v>
      </c>
      <c r="BG1668">
        <f t="shared" si="607"/>
        <v>1</v>
      </c>
      <c r="BH1668">
        <f t="shared" si="608"/>
        <v>1</v>
      </c>
      <c r="BI1668">
        <f t="shared" si="609"/>
        <v>0</v>
      </c>
      <c r="BJ1668">
        <f t="shared" si="610"/>
        <v>0</v>
      </c>
      <c r="BK1668">
        <f t="shared" si="611"/>
        <v>1</v>
      </c>
      <c r="BL1668">
        <f t="shared" si="612"/>
        <v>1</v>
      </c>
      <c r="BM1668">
        <f t="shared" si="616"/>
        <v>0</v>
      </c>
      <c r="BN1668">
        <f t="shared" si="617"/>
        <v>1</v>
      </c>
      <c r="BO1668">
        <f>IF(AND(AU1668&gt;'County Avg'!$E$3,'Gentrification Calcs'!AW1668&gt;'County Avg'!$E$4,'Gentrification Calcs'!AY1668&gt;'County Avg'!$E$5,'Gentrification Calcs'!BA1668&gt;'County Avg'!$E$6),1,0)</f>
        <v>0</v>
      </c>
      <c r="BP1668">
        <f>IF(AND(AV1668&gt;'County Avg'!$F$3,'Gentrification Calcs'!AX1668&gt;'County Avg'!$F$4,'Gentrification Calcs'!AZ1668&gt;'County Avg'!$F$5,'Gentrification Calcs'!BB1668&gt;'County Avg'!$F$6),1,0)</f>
        <v>0</v>
      </c>
      <c r="BQ1668">
        <f t="shared" si="618"/>
        <v>0</v>
      </c>
      <c r="BR1668">
        <f t="shared" si="619"/>
        <v>0</v>
      </c>
      <c r="BS1668">
        <f t="shared" si="620"/>
        <v>0</v>
      </c>
      <c r="BT1668">
        <f t="shared" si="621"/>
        <v>0</v>
      </c>
    </row>
    <row r="1669" spans="1:72" x14ac:dyDescent="0.25">
      <c r="A1669">
        <v>6037540902</v>
      </c>
      <c r="B1669">
        <v>1285.99998515999</v>
      </c>
      <c r="C1669">
        <v>4370</v>
      </c>
      <c r="D1669">
        <v>4897</v>
      </c>
      <c r="E1669">
        <v>421</v>
      </c>
      <c r="F1669">
        <v>1329</v>
      </c>
      <c r="G1669">
        <v>1431</v>
      </c>
      <c r="H1669">
        <v>782.59190993287166</v>
      </c>
      <c r="I1669">
        <v>667.01440000000002</v>
      </c>
      <c r="J1669">
        <v>704.36199999999997</v>
      </c>
      <c r="K1669">
        <v>1.8588881471089589</v>
      </c>
      <c r="L1669">
        <v>0.50189194883370958</v>
      </c>
      <c r="M1669">
        <v>0.49221663172606567</v>
      </c>
      <c r="N1669">
        <v>945.99998909999999</v>
      </c>
      <c r="O1669">
        <v>2467</v>
      </c>
      <c r="P1669">
        <v>2967</v>
      </c>
      <c r="Q1669">
        <v>116</v>
      </c>
      <c r="R1669">
        <v>244</v>
      </c>
      <c r="S1669">
        <v>316</v>
      </c>
      <c r="T1669">
        <v>0.12262156589489966</v>
      </c>
      <c r="U1669">
        <v>9.8905553303607618E-2</v>
      </c>
      <c r="V1669">
        <v>0.10650488709133805</v>
      </c>
      <c r="W1669">
        <v>64</v>
      </c>
      <c r="X1669">
        <v>463</v>
      </c>
      <c r="Y1669">
        <v>596</v>
      </c>
      <c r="Z1669">
        <v>370</v>
      </c>
      <c r="AA1669">
        <v>1326</v>
      </c>
      <c r="AB1669">
        <v>1431</v>
      </c>
      <c r="AC1669">
        <v>0.17297297297297298</v>
      </c>
      <c r="AD1669">
        <v>0.3491704374057315</v>
      </c>
      <c r="AE1669">
        <v>0.41649196366177499</v>
      </c>
      <c r="AF1669">
        <v>90.999998949890099</v>
      </c>
      <c r="AG1669">
        <v>37</v>
      </c>
      <c r="AH1669">
        <v>118</v>
      </c>
      <c r="AI1669">
        <v>7.076205287713816E-2</v>
      </c>
      <c r="AJ1669">
        <v>8.4668192219679635E-3</v>
      </c>
      <c r="AK1669">
        <v>2.4096385542168676E-2</v>
      </c>
      <c r="AL1669">
        <f t="shared" si="613"/>
        <v>0.92923794712286178</v>
      </c>
      <c r="AM1669">
        <f t="shared" si="613"/>
        <v>0.99153318077803199</v>
      </c>
      <c r="AN1669">
        <f t="shared" si="613"/>
        <v>0.97590361445783136</v>
      </c>
      <c r="AO1669">
        <v>43219.60074231177</v>
      </c>
      <c r="AP1669">
        <v>47225.737637923994</v>
      </c>
      <c r="AQ1669">
        <v>45273</v>
      </c>
      <c r="AR1669">
        <v>803.41666666666674</v>
      </c>
      <c r="AS1669">
        <v>896.84578884934763</v>
      </c>
      <c r="AT1669">
        <v>1005</v>
      </c>
      <c r="AU1669">
        <f t="shared" si="599"/>
        <v>-6.2295233655170194E-2</v>
      </c>
      <c r="AV1669">
        <f t="shared" si="600"/>
        <v>1.5629566320200711E-2</v>
      </c>
      <c r="AW1669">
        <v>-2.3716012591292038E-2</v>
      </c>
      <c r="AX1669">
        <v>7.5993337877304362E-3</v>
      </c>
      <c r="AY1669" s="1">
        <f t="shared" si="601"/>
        <v>4006.1368956122242</v>
      </c>
      <c r="AZ1669" s="1">
        <f t="shared" si="602"/>
        <v>-1952.737637923994</v>
      </c>
      <c r="BA1669" s="1">
        <f t="shared" si="614"/>
        <v>93.429122182680885</v>
      </c>
      <c r="BB1669" s="1">
        <f t="shared" si="615"/>
        <v>108.15421115065237</v>
      </c>
      <c r="BC1669">
        <f t="shared" si="603"/>
        <v>1</v>
      </c>
      <c r="BD1669">
        <f t="shared" si="604"/>
        <v>1</v>
      </c>
      <c r="BE1669">
        <f t="shared" si="605"/>
        <v>1</v>
      </c>
      <c r="BF1669">
        <f t="shared" si="606"/>
        <v>1</v>
      </c>
      <c r="BG1669">
        <f t="shared" si="607"/>
        <v>1</v>
      </c>
      <c r="BH1669">
        <f t="shared" si="608"/>
        <v>1</v>
      </c>
      <c r="BI1669">
        <f t="shared" si="609"/>
        <v>0</v>
      </c>
      <c r="BJ1669">
        <f t="shared" si="610"/>
        <v>0</v>
      </c>
      <c r="BK1669">
        <f t="shared" si="611"/>
        <v>1</v>
      </c>
      <c r="BL1669">
        <f t="shared" si="612"/>
        <v>1</v>
      </c>
      <c r="BM1669">
        <f t="shared" si="616"/>
        <v>1</v>
      </c>
      <c r="BN1669">
        <f t="shared" si="617"/>
        <v>1</v>
      </c>
      <c r="BO1669">
        <f>IF(AND(AU1669&gt;'County Avg'!$E$3,'Gentrification Calcs'!AW1669&gt;'County Avg'!$E$4,'Gentrification Calcs'!AY1669&gt;'County Avg'!$E$5,'Gentrification Calcs'!BA1669&gt;'County Avg'!$E$6),1,0)</f>
        <v>0</v>
      </c>
      <c r="BP1669">
        <f>IF(AND(AV1669&gt;'County Avg'!$F$3,'Gentrification Calcs'!AX1669&gt;'County Avg'!$F$4,'Gentrification Calcs'!AZ1669&gt;'County Avg'!$F$5,'Gentrification Calcs'!BB1669&gt;'County Avg'!$F$6),1,0)</f>
        <v>0</v>
      </c>
      <c r="BQ1669">
        <f t="shared" si="618"/>
        <v>0</v>
      </c>
      <c r="BR1669">
        <f t="shared" si="619"/>
        <v>0</v>
      </c>
      <c r="BS1669">
        <f t="shared" si="620"/>
        <v>0</v>
      </c>
      <c r="BT1669">
        <f t="shared" si="621"/>
        <v>0</v>
      </c>
    </row>
    <row r="1670" spans="1:72" x14ac:dyDescent="0.25">
      <c r="A1670">
        <v>6037541001</v>
      </c>
      <c r="B1670">
        <v>3253.8710408516799</v>
      </c>
      <c r="C1670">
        <v>1166</v>
      </c>
      <c r="D1670">
        <v>1097</v>
      </c>
      <c r="E1670">
        <v>1113.952029</v>
      </c>
      <c r="F1670">
        <v>342</v>
      </c>
      <c r="G1670">
        <v>302</v>
      </c>
      <c r="H1670">
        <v>112.45439870231347</v>
      </c>
      <c r="I1670">
        <v>110.7534</v>
      </c>
      <c r="J1670">
        <v>189.83619999999999</v>
      </c>
      <c r="K1670">
        <v>0.10095084507657327</v>
      </c>
      <c r="L1670">
        <v>0.32384035087719298</v>
      </c>
      <c r="M1670">
        <v>0.62859668874172181</v>
      </c>
      <c r="N1670">
        <v>2226.8842509999999</v>
      </c>
      <c r="O1670">
        <v>678</v>
      </c>
      <c r="P1670">
        <v>723</v>
      </c>
      <c r="Q1670">
        <v>340.88579920000001</v>
      </c>
      <c r="R1670">
        <v>132</v>
      </c>
      <c r="S1670">
        <v>67</v>
      </c>
      <c r="T1670">
        <v>0.15307746644080067</v>
      </c>
      <c r="U1670">
        <v>0.19469026548672566</v>
      </c>
      <c r="V1670">
        <v>9.2669432918395578E-2</v>
      </c>
      <c r="W1670">
        <v>94.140321731567397</v>
      </c>
      <c r="X1670">
        <v>57</v>
      </c>
      <c r="Y1670">
        <v>31</v>
      </c>
      <c r="Z1670">
        <v>1115.9360961914099</v>
      </c>
      <c r="AA1670">
        <v>342</v>
      </c>
      <c r="AB1670">
        <v>302</v>
      </c>
      <c r="AC1670">
        <v>8.4359957575402295E-2</v>
      </c>
      <c r="AD1670">
        <v>0.16666666666666666</v>
      </c>
      <c r="AE1670">
        <v>0.10264900662251655</v>
      </c>
      <c r="AF1670">
        <v>982.95357763644199</v>
      </c>
      <c r="AG1670">
        <v>60</v>
      </c>
      <c r="AH1670">
        <v>55</v>
      </c>
      <c r="AI1670">
        <v>0.30208744147990579</v>
      </c>
      <c r="AJ1670">
        <v>5.1457975986277875E-2</v>
      </c>
      <c r="AK1670">
        <v>5.0136736554238837E-2</v>
      </c>
      <c r="AL1670">
        <f t="shared" si="613"/>
        <v>0.69791255852009426</v>
      </c>
      <c r="AM1670">
        <f t="shared" si="613"/>
        <v>0.94854202401372212</v>
      </c>
      <c r="AN1670">
        <f t="shared" si="613"/>
        <v>0.94986326344576111</v>
      </c>
      <c r="AO1670">
        <v>81006.595440084842</v>
      </c>
      <c r="AP1670">
        <v>68154.372701266868</v>
      </c>
      <c r="AQ1670">
        <v>31795</v>
      </c>
      <c r="AR1670">
        <v>763.67777777777781</v>
      </c>
      <c r="AS1670">
        <v>840.03202846975091</v>
      </c>
      <c r="AT1670">
        <v>941</v>
      </c>
      <c r="AU1670">
        <f t="shared" si="599"/>
        <v>-0.25062946549362791</v>
      </c>
      <c r="AV1670">
        <f t="shared" si="600"/>
        <v>-1.3212394320390383E-3</v>
      </c>
      <c r="AW1670">
        <v>4.1612799045924992E-2</v>
      </c>
      <c r="AX1670">
        <v>-0.10202083256833008</v>
      </c>
      <c r="AY1670" s="1">
        <f t="shared" si="601"/>
        <v>-12852.222738817974</v>
      </c>
      <c r="AZ1670" s="1">
        <f t="shared" si="602"/>
        <v>-36359.372701266868</v>
      </c>
      <c r="BA1670" s="1">
        <f t="shared" si="614"/>
        <v>76.354250691973107</v>
      </c>
      <c r="BB1670" s="1">
        <f t="shared" si="615"/>
        <v>100.96797153024909</v>
      </c>
      <c r="BC1670">
        <f t="shared" si="603"/>
        <v>1</v>
      </c>
      <c r="BD1670">
        <f t="shared" si="604"/>
        <v>1</v>
      </c>
      <c r="BE1670">
        <f t="shared" si="605"/>
        <v>0</v>
      </c>
      <c r="BF1670">
        <f t="shared" si="606"/>
        <v>0</v>
      </c>
      <c r="BG1670">
        <f t="shared" si="607"/>
        <v>1</v>
      </c>
      <c r="BH1670">
        <f t="shared" si="608"/>
        <v>0</v>
      </c>
      <c r="BI1670">
        <f t="shared" si="609"/>
        <v>0</v>
      </c>
      <c r="BJ1670">
        <f t="shared" si="610"/>
        <v>0</v>
      </c>
      <c r="BK1670">
        <f t="shared" si="611"/>
        <v>1</v>
      </c>
      <c r="BL1670">
        <f t="shared" si="612"/>
        <v>1</v>
      </c>
      <c r="BM1670">
        <f t="shared" si="616"/>
        <v>0</v>
      </c>
      <c r="BN1670">
        <f t="shared" si="617"/>
        <v>0</v>
      </c>
      <c r="BO1670">
        <f>IF(AND(AU1670&gt;'County Avg'!$E$3,'Gentrification Calcs'!AW1670&gt;'County Avg'!$E$4,'Gentrification Calcs'!AY1670&gt;'County Avg'!$E$5,'Gentrification Calcs'!BA1670&gt;'County Avg'!$E$6),1,0)</f>
        <v>0</v>
      </c>
      <c r="BP1670">
        <f>IF(AND(AV1670&gt;'County Avg'!$F$3,'Gentrification Calcs'!AX1670&gt;'County Avg'!$F$4,'Gentrification Calcs'!AZ1670&gt;'County Avg'!$F$5,'Gentrification Calcs'!BB1670&gt;'County Avg'!$F$6),1,0)</f>
        <v>0</v>
      </c>
      <c r="BQ1670">
        <f t="shared" si="618"/>
        <v>0</v>
      </c>
      <c r="BR1670">
        <f t="shared" si="619"/>
        <v>0</v>
      </c>
      <c r="BS1670">
        <f t="shared" si="620"/>
        <v>0</v>
      </c>
      <c r="BT1670">
        <f t="shared" si="621"/>
        <v>0</v>
      </c>
    </row>
    <row r="1671" spans="1:72" x14ac:dyDescent="0.25">
      <c r="A1671">
        <v>6037541002</v>
      </c>
      <c r="B1671">
        <v>2946.9999518299901</v>
      </c>
      <c r="C1671">
        <v>3324.82536035776</v>
      </c>
      <c r="D1671">
        <v>3037</v>
      </c>
      <c r="E1671">
        <v>813</v>
      </c>
      <c r="F1671">
        <v>1081.641846</v>
      </c>
      <c r="G1671">
        <v>1049</v>
      </c>
      <c r="H1671">
        <v>324.62559107025555</v>
      </c>
      <c r="I1671">
        <v>370.29886060039257</v>
      </c>
      <c r="J1671">
        <v>530.92219999999998</v>
      </c>
      <c r="K1671">
        <v>0.39929346995111387</v>
      </c>
      <c r="L1671">
        <v>0.34234886711325752</v>
      </c>
      <c r="M1671">
        <v>0.50612221163012394</v>
      </c>
      <c r="N1671">
        <v>1596.9999740000001</v>
      </c>
      <c r="O1671">
        <v>2264.1572270000001</v>
      </c>
      <c r="P1671">
        <v>2097</v>
      </c>
      <c r="Q1671">
        <v>131</v>
      </c>
      <c r="R1671">
        <v>338.5748901</v>
      </c>
      <c r="S1671">
        <v>462</v>
      </c>
      <c r="T1671">
        <v>8.2028805342986177E-2</v>
      </c>
      <c r="U1671">
        <v>0.1495368281241716</v>
      </c>
      <c r="V1671">
        <v>0.22031473533619456</v>
      </c>
      <c r="W1671">
        <v>303</v>
      </c>
      <c r="X1671">
        <v>118.85076904296901</v>
      </c>
      <c r="Y1671">
        <v>94</v>
      </c>
      <c r="Z1671">
        <v>859</v>
      </c>
      <c r="AA1671">
        <v>1081.64184570313</v>
      </c>
      <c r="AB1671">
        <v>1049</v>
      </c>
      <c r="AC1671">
        <v>0.35273573923166474</v>
      </c>
      <c r="AD1671">
        <v>0.10987996582705166</v>
      </c>
      <c r="AE1671">
        <v>8.9609151572926593E-2</v>
      </c>
      <c r="AF1671">
        <v>51.999999150037198</v>
      </c>
      <c r="AG1671">
        <v>587.26263427734398</v>
      </c>
      <c r="AH1671">
        <v>410</v>
      </c>
      <c r="AI1671">
        <v>1.7645062775704122E-2</v>
      </c>
      <c r="AJ1671">
        <v>0.17662961828892962</v>
      </c>
      <c r="AK1671">
        <v>0.13500164636154099</v>
      </c>
      <c r="AL1671">
        <f t="shared" si="613"/>
        <v>0.9823549372242959</v>
      </c>
      <c r="AM1671">
        <f t="shared" si="613"/>
        <v>0.82337038171107035</v>
      </c>
      <c r="AN1671">
        <f t="shared" si="613"/>
        <v>0.86499835363845901</v>
      </c>
      <c r="AO1671">
        <v>77576.525980911989</v>
      </c>
      <c r="AP1671">
        <v>68522.056804250111</v>
      </c>
      <c r="AQ1671">
        <v>44154</v>
      </c>
      <c r="AR1671">
        <v>720.48333333333335</v>
      </c>
      <c r="AS1671">
        <v>720.99367338869126</v>
      </c>
      <c r="AT1671">
        <v>1173</v>
      </c>
      <c r="AU1671">
        <f t="shared" si="599"/>
        <v>0.15898455551322549</v>
      </c>
      <c r="AV1671">
        <f t="shared" si="600"/>
        <v>-4.1627971927388624E-2</v>
      </c>
      <c r="AW1671">
        <v>6.7508022781185423E-2</v>
      </c>
      <c r="AX1671">
        <v>7.0777907212022956E-2</v>
      </c>
      <c r="AY1671" s="1">
        <f t="shared" si="601"/>
        <v>-9054.469176661878</v>
      </c>
      <c r="AZ1671" s="1">
        <f t="shared" si="602"/>
        <v>-24368.056804250111</v>
      </c>
      <c r="BA1671" s="1">
        <f t="shared" si="614"/>
        <v>0.51034005535791493</v>
      </c>
      <c r="BB1671" s="1">
        <f t="shared" si="615"/>
        <v>452.00632661130874</v>
      </c>
      <c r="BC1671">
        <f t="shared" si="603"/>
        <v>1</v>
      </c>
      <c r="BD1671">
        <f t="shared" si="604"/>
        <v>1</v>
      </c>
      <c r="BE1671">
        <f t="shared" si="605"/>
        <v>0</v>
      </c>
      <c r="BF1671">
        <f t="shared" si="606"/>
        <v>0</v>
      </c>
      <c r="BG1671">
        <f t="shared" si="607"/>
        <v>1</v>
      </c>
      <c r="BH1671">
        <f t="shared" si="608"/>
        <v>1</v>
      </c>
      <c r="BI1671">
        <f t="shared" si="609"/>
        <v>0</v>
      </c>
      <c r="BJ1671">
        <f t="shared" si="610"/>
        <v>0</v>
      </c>
      <c r="BK1671">
        <f t="shared" si="611"/>
        <v>1</v>
      </c>
      <c r="BL1671">
        <f t="shared" si="612"/>
        <v>1</v>
      </c>
      <c r="BM1671">
        <f t="shared" si="616"/>
        <v>0</v>
      </c>
      <c r="BN1671">
        <f t="shared" si="617"/>
        <v>0</v>
      </c>
      <c r="BO1671">
        <f>IF(AND(AU1671&gt;'County Avg'!$E$3,'Gentrification Calcs'!AW1671&gt;'County Avg'!$E$4,'Gentrification Calcs'!AY1671&gt;'County Avg'!$E$5,'Gentrification Calcs'!BA1671&gt;'County Avg'!$E$6),1,0)</f>
        <v>0</v>
      </c>
      <c r="BP1671">
        <f>IF(AND(AV1671&gt;'County Avg'!$F$3,'Gentrification Calcs'!AX1671&gt;'County Avg'!$F$4,'Gentrification Calcs'!AZ1671&gt;'County Avg'!$F$5,'Gentrification Calcs'!BB1671&gt;'County Avg'!$F$6),1,0)</f>
        <v>0</v>
      </c>
      <c r="BQ1671">
        <f t="shared" si="618"/>
        <v>0</v>
      </c>
      <c r="BR1671">
        <f t="shared" si="619"/>
        <v>0</v>
      </c>
      <c r="BS1671">
        <f t="shared" si="620"/>
        <v>0</v>
      </c>
      <c r="BT1671">
        <f t="shared" si="621"/>
        <v>0</v>
      </c>
    </row>
    <row r="1672" spans="1:72" x14ac:dyDescent="0.25">
      <c r="A1672">
        <v>6037541100</v>
      </c>
      <c r="B1672">
        <v>5571.4271031440603</v>
      </c>
      <c r="C1672">
        <v>3184</v>
      </c>
      <c r="D1672">
        <v>3079</v>
      </c>
      <c r="E1672">
        <v>1720.8229980000001</v>
      </c>
      <c r="F1672">
        <v>866</v>
      </c>
      <c r="G1672">
        <v>864</v>
      </c>
      <c r="H1672">
        <v>391.83199359533404</v>
      </c>
      <c r="I1672">
        <v>450.5188</v>
      </c>
      <c r="J1672">
        <v>428.089</v>
      </c>
      <c r="K1672">
        <v>0.2277003468983938</v>
      </c>
      <c r="L1672">
        <v>0.52022956120092378</v>
      </c>
      <c r="M1672">
        <v>0.49547337962962962</v>
      </c>
      <c r="N1672">
        <v>3535.6364389999999</v>
      </c>
      <c r="O1672">
        <v>1730</v>
      </c>
      <c r="P1672">
        <v>1646</v>
      </c>
      <c r="Q1672">
        <v>360.96289059999998</v>
      </c>
      <c r="R1672">
        <v>112</v>
      </c>
      <c r="S1672">
        <v>97</v>
      </c>
      <c r="T1672">
        <v>0.10209276231526021</v>
      </c>
      <c r="U1672">
        <v>6.4739884393063579E-2</v>
      </c>
      <c r="V1672">
        <v>5.8930741190765495E-2</v>
      </c>
      <c r="W1672">
        <v>372.96163940429699</v>
      </c>
      <c r="X1672">
        <v>320</v>
      </c>
      <c r="Y1672">
        <v>368</v>
      </c>
      <c r="Z1672">
        <v>1722.82287597656</v>
      </c>
      <c r="AA1672">
        <v>868</v>
      </c>
      <c r="AB1672">
        <v>864</v>
      </c>
      <c r="AC1672">
        <v>0.21648286925194704</v>
      </c>
      <c r="AD1672">
        <v>0.3686635944700461</v>
      </c>
      <c r="AE1672">
        <v>0.42592592592592593</v>
      </c>
      <c r="AF1672">
        <v>50.994756328131203</v>
      </c>
      <c r="AG1672">
        <v>19</v>
      </c>
      <c r="AH1672">
        <v>38</v>
      </c>
      <c r="AI1672">
        <v>9.1529073941134242E-3</v>
      </c>
      <c r="AJ1672">
        <v>5.9673366834170852E-3</v>
      </c>
      <c r="AK1672">
        <v>1.2341669373173108E-2</v>
      </c>
      <c r="AL1672">
        <f t="shared" si="613"/>
        <v>0.99084709260588655</v>
      </c>
      <c r="AM1672">
        <f t="shared" si="613"/>
        <v>0.99403266331658291</v>
      </c>
      <c r="AN1672">
        <f t="shared" si="613"/>
        <v>0.98765833062682684</v>
      </c>
      <c r="AO1672">
        <v>54783.161187698839</v>
      </c>
      <c r="AP1672">
        <v>45309.02697180221</v>
      </c>
      <c r="AQ1672">
        <v>45179</v>
      </c>
      <c r="AR1672">
        <v>839.7</v>
      </c>
      <c r="AS1672">
        <v>742.63701067615671</v>
      </c>
      <c r="AT1672">
        <v>1094</v>
      </c>
      <c r="AU1672">
        <f t="shared" si="599"/>
        <v>-3.185570710696339E-3</v>
      </c>
      <c r="AV1672">
        <f t="shared" si="600"/>
        <v>6.374332689756023E-3</v>
      </c>
      <c r="AW1672">
        <v>-3.7352877922196631E-2</v>
      </c>
      <c r="AX1672">
        <v>-5.8091432022980838E-3</v>
      </c>
      <c r="AY1672" s="1">
        <f t="shared" si="601"/>
        <v>-9474.134215896629</v>
      </c>
      <c r="AZ1672" s="1">
        <f t="shared" si="602"/>
        <v>-130.02697180221003</v>
      </c>
      <c r="BA1672" s="1">
        <f t="shared" si="614"/>
        <v>-97.06298932384334</v>
      </c>
      <c r="BB1672" s="1">
        <f t="shared" si="615"/>
        <v>351.36298932384329</v>
      </c>
      <c r="BC1672">
        <f t="shared" si="603"/>
        <v>1</v>
      </c>
      <c r="BD1672">
        <f t="shared" si="604"/>
        <v>1</v>
      </c>
      <c r="BE1672">
        <f t="shared" si="605"/>
        <v>0</v>
      </c>
      <c r="BF1672">
        <f t="shared" si="606"/>
        <v>1</v>
      </c>
      <c r="BG1672">
        <f t="shared" si="607"/>
        <v>1</v>
      </c>
      <c r="BH1672">
        <f t="shared" si="608"/>
        <v>1</v>
      </c>
      <c r="BI1672">
        <f t="shared" si="609"/>
        <v>0</v>
      </c>
      <c r="BJ1672">
        <f t="shared" si="610"/>
        <v>0</v>
      </c>
      <c r="BK1672">
        <f t="shared" si="611"/>
        <v>1</v>
      </c>
      <c r="BL1672">
        <f t="shared" si="612"/>
        <v>1</v>
      </c>
      <c r="BM1672">
        <f t="shared" si="616"/>
        <v>0</v>
      </c>
      <c r="BN1672">
        <f t="shared" si="617"/>
        <v>1</v>
      </c>
      <c r="BO1672">
        <f>IF(AND(AU1672&gt;'County Avg'!$E$3,'Gentrification Calcs'!AW1672&gt;'County Avg'!$E$4,'Gentrification Calcs'!AY1672&gt;'County Avg'!$E$5,'Gentrification Calcs'!BA1672&gt;'County Avg'!$E$6),1,0)</f>
        <v>0</v>
      </c>
      <c r="BP1672">
        <f>IF(AND(AV1672&gt;'County Avg'!$F$3,'Gentrification Calcs'!AX1672&gt;'County Avg'!$F$4,'Gentrification Calcs'!AZ1672&gt;'County Avg'!$F$5,'Gentrification Calcs'!BB1672&gt;'County Avg'!$F$6),1,0)</f>
        <v>0</v>
      </c>
      <c r="BQ1672">
        <f t="shared" si="618"/>
        <v>0</v>
      </c>
      <c r="BR1672">
        <f t="shared" si="619"/>
        <v>0</v>
      </c>
      <c r="BS1672">
        <f t="shared" si="620"/>
        <v>0</v>
      </c>
      <c r="BT1672">
        <f t="shared" si="621"/>
        <v>0</v>
      </c>
    </row>
    <row r="1673" spans="1:72" x14ac:dyDescent="0.25">
      <c r="A1673">
        <v>6037541200</v>
      </c>
      <c r="B1673">
        <v>5462.8169863638504</v>
      </c>
      <c r="C1673">
        <v>5444.4401559233702</v>
      </c>
      <c r="D1673">
        <v>5831</v>
      </c>
      <c r="E1673">
        <v>1451.4455310000001</v>
      </c>
      <c r="F1673">
        <v>1753.819702</v>
      </c>
      <c r="G1673">
        <v>1825</v>
      </c>
      <c r="H1673">
        <v>873.0494263635178</v>
      </c>
      <c r="I1673">
        <v>798.94104691715381</v>
      </c>
      <c r="J1673">
        <v>795.24980000000005</v>
      </c>
      <c r="K1673">
        <v>0.60150340313633011</v>
      </c>
      <c r="L1673">
        <v>0.45554343243268791</v>
      </c>
      <c r="M1673">
        <v>0.43575331506849319</v>
      </c>
      <c r="N1673">
        <v>3004.4361789999998</v>
      </c>
      <c r="O1673">
        <v>3378.6525879999999</v>
      </c>
      <c r="P1673">
        <v>3793</v>
      </c>
      <c r="Q1673">
        <v>207.49290300000001</v>
      </c>
      <c r="R1673">
        <v>413.95742799999999</v>
      </c>
      <c r="S1673">
        <v>606</v>
      </c>
      <c r="T1673">
        <v>6.9062176940321032E-2</v>
      </c>
      <c r="U1673">
        <v>0.12252145410577502</v>
      </c>
      <c r="V1673">
        <v>0.1597679936725547</v>
      </c>
      <c r="W1673">
        <v>408.77020480367401</v>
      </c>
      <c r="X1673">
        <v>423.95639038085898</v>
      </c>
      <c r="Y1673">
        <v>677</v>
      </c>
      <c r="Z1673">
        <v>1411.60418914212</v>
      </c>
      <c r="AA1673">
        <v>1759.81909179688</v>
      </c>
      <c r="AB1673">
        <v>1825</v>
      </c>
      <c r="AC1673">
        <v>0.28957848662385849</v>
      </c>
      <c r="AD1673">
        <v>0.24090907545955437</v>
      </c>
      <c r="AE1673">
        <v>0.37095890410958904</v>
      </c>
      <c r="AF1673">
        <v>48.242524276867101</v>
      </c>
      <c r="AG1673">
        <v>34.996402740478501</v>
      </c>
      <c r="AH1673">
        <v>114</v>
      </c>
      <c r="AI1673">
        <v>8.8310709286598659E-3</v>
      </c>
      <c r="AJ1673">
        <v>6.4279157706240144E-3</v>
      </c>
      <c r="AK1673">
        <v>1.9550677413822673E-2</v>
      </c>
      <c r="AL1673">
        <f t="shared" si="613"/>
        <v>0.99116892907134013</v>
      </c>
      <c r="AM1673">
        <f t="shared" si="613"/>
        <v>0.99357208422937604</v>
      </c>
      <c r="AN1673">
        <f t="shared" si="613"/>
        <v>0.98044932258617734</v>
      </c>
      <c r="AO1673">
        <v>49740.541887592794</v>
      </c>
      <c r="AP1673">
        <v>51863.031058438908</v>
      </c>
      <c r="AQ1673">
        <v>55563</v>
      </c>
      <c r="AR1673">
        <v>953.73333333333335</v>
      </c>
      <c r="AS1673">
        <v>942.83788058521168</v>
      </c>
      <c r="AT1673">
        <v>1112</v>
      </c>
      <c r="AU1673">
        <f t="shared" si="599"/>
        <v>-2.4031551580358515E-3</v>
      </c>
      <c r="AV1673">
        <f t="shared" si="600"/>
        <v>1.3122761643198658E-2</v>
      </c>
      <c r="AW1673">
        <v>5.3459277165453983E-2</v>
      </c>
      <c r="AX1673">
        <v>3.7246539566779688E-2</v>
      </c>
      <c r="AY1673" s="1">
        <f t="shared" si="601"/>
        <v>2122.4891708461146</v>
      </c>
      <c r="AZ1673" s="1">
        <f t="shared" si="602"/>
        <v>3699.9689415610919</v>
      </c>
      <c r="BA1673" s="1">
        <f t="shared" si="614"/>
        <v>-10.89545274812167</v>
      </c>
      <c r="BB1673" s="1">
        <f t="shared" si="615"/>
        <v>169.16211941478832</v>
      </c>
      <c r="BC1673">
        <f t="shared" si="603"/>
        <v>1</v>
      </c>
      <c r="BD1673">
        <f t="shared" si="604"/>
        <v>1</v>
      </c>
      <c r="BE1673">
        <f t="shared" si="605"/>
        <v>1</v>
      </c>
      <c r="BF1673">
        <f t="shared" si="606"/>
        <v>1</v>
      </c>
      <c r="BG1673">
        <f t="shared" si="607"/>
        <v>1</v>
      </c>
      <c r="BH1673">
        <f t="shared" si="608"/>
        <v>1</v>
      </c>
      <c r="BI1673">
        <f t="shared" si="609"/>
        <v>0</v>
      </c>
      <c r="BJ1673">
        <f t="shared" si="610"/>
        <v>0</v>
      </c>
      <c r="BK1673">
        <f t="shared" si="611"/>
        <v>1</v>
      </c>
      <c r="BL1673">
        <f t="shared" si="612"/>
        <v>1</v>
      </c>
      <c r="BM1673">
        <f t="shared" si="616"/>
        <v>1</v>
      </c>
      <c r="BN1673">
        <f t="shared" si="617"/>
        <v>1</v>
      </c>
      <c r="BO1673">
        <f>IF(AND(AU1673&gt;'County Avg'!$E$3,'Gentrification Calcs'!AW1673&gt;'County Avg'!$E$4,'Gentrification Calcs'!AY1673&gt;'County Avg'!$E$5,'Gentrification Calcs'!BA1673&gt;'County Avg'!$E$6),1,0)</f>
        <v>1</v>
      </c>
      <c r="BP1673">
        <f>IF(AND(AV1673&gt;'County Avg'!$F$3,'Gentrification Calcs'!AX1673&gt;'County Avg'!$F$4,'Gentrification Calcs'!AZ1673&gt;'County Avg'!$F$5,'Gentrification Calcs'!BB1673&gt;'County Avg'!$F$6),1,0)</f>
        <v>0</v>
      </c>
      <c r="BQ1673">
        <f t="shared" si="618"/>
        <v>1</v>
      </c>
      <c r="BR1673">
        <f t="shared" si="619"/>
        <v>0</v>
      </c>
      <c r="BS1673">
        <f t="shared" si="620"/>
        <v>1</v>
      </c>
      <c r="BT1673">
        <f t="shared" si="621"/>
        <v>0</v>
      </c>
    </row>
    <row r="1674" spans="1:72" x14ac:dyDescent="0.25">
      <c r="A1674">
        <v>6037541300</v>
      </c>
      <c r="B1674">
        <v>6401.9473479879498</v>
      </c>
      <c r="C1674">
        <v>5735.01873973687</v>
      </c>
      <c r="D1674">
        <v>5902</v>
      </c>
      <c r="E1674">
        <v>1265.1745530000001</v>
      </c>
      <c r="F1674">
        <v>1408.0313570000001</v>
      </c>
      <c r="G1674">
        <v>1483</v>
      </c>
      <c r="H1674">
        <v>796.4905077187268</v>
      </c>
      <c r="I1674">
        <v>725.79926710365407</v>
      </c>
      <c r="J1674">
        <v>724.81299999999999</v>
      </c>
      <c r="K1674">
        <v>0.62954989556980656</v>
      </c>
      <c r="L1674">
        <v>0.51547095417680677</v>
      </c>
      <c r="M1674">
        <v>0.48874780849629129</v>
      </c>
      <c r="N1674">
        <v>2769.2156169999998</v>
      </c>
      <c r="O1674">
        <v>2939.9805489999999</v>
      </c>
      <c r="P1674">
        <v>3361</v>
      </c>
      <c r="Q1674">
        <v>88.930392119999993</v>
      </c>
      <c r="R1674">
        <v>247.33775600000001</v>
      </c>
      <c r="S1674">
        <v>153</v>
      </c>
      <c r="T1674">
        <v>3.211392842581965E-2</v>
      </c>
      <c r="U1674">
        <v>8.4129045031991478E-2</v>
      </c>
      <c r="V1674">
        <v>4.5522166022017259E-2</v>
      </c>
      <c r="W1674">
        <v>617.76075553893997</v>
      </c>
      <c r="X1674">
        <v>414.64222812652599</v>
      </c>
      <c r="Y1674">
        <v>582</v>
      </c>
      <c r="Z1674">
        <v>1285.76149845123</v>
      </c>
      <c r="AA1674">
        <v>1401.0539925098401</v>
      </c>
      <c r="AB1674">
        <v>1483</v>
      </c>
      <c r="AC1674">
        <v>0.48046294455314348</v>
      </c>
      <c r="AD1674">
        <v>0.29595021344162353</v>
      </c>
      <c r="AE1674">
        <v>0.39244774106540797</v>
      </c>
      <c r="AF1674">
        <v>22.591543128897602</v>
      </c>
      <c r="AG1674">
        <v>40.199770897626898</v>
      </c>
      <c r="AH1674">
        <v>12</v>
      </c>
      <c r="AI1674">
        <v>3.5288548781954344E-3</v>
      </c>
      <c r="AJ1674">
        <v>7.0095273828994177E-3</v>
      </c>
      <c r="AK1674">
        <v>2.0332090816672314E-3</v>
      </c>
      <c r="AL1674">
        <f t="shared" si="613"/>
        <v>0.99647114512180457</v>
      </c>
      <c r="AM1674">
        <f t="shared" si="613"/>
        <v>0.99299047261710061</v>
      </c>
      <c r="AN1674">
        <f t="shared" si="613"/>
        <v>0.99796679091833274</v>
      </c>
      <c r="AO1674">
        <v>44795.872746553556</v>
      </c>
      <c r="AP1674">
        <v>45831.893338782189</v>
      </c>
      <c r="AQ1674">
        <v>45846</v>
      </c>
      <c r="AR1674">
        <v>991.74444444444453</v>
      </c>
      <c r="AS1674">
        <v>978.00830367734295</v>
      </c>
      <c r="AT1674">
        <v>1165</v>
      </c>
      <c r="AU1674">
        <f t="shared" si="599"/>
        <v>3.4806725047039832E-3</v>
      </c>
      <c r="AV1674">
        <f t="shared" si="600"/>
        <v>-4.9763183012321863E-3</v>
      </c>
      <c r="AW1674">
        <v>5.2015116606171828E-2</v>
      </c>
      <c r="AX1674">
        <v>-3.860687900997422E-2</v>
      </c>
      <c r="AY1674" s="1">
        <f t="shared" si="601"/>
        <v>1036.0205922286332</v>
      </c>
      <c r="AZ1674" s="1">
        <f t="shared" si="602"/>
        <v>14.106661217811052</v>
      </c>
      <c r="BA1674" s="1">
        <f t="shared" si="614"/>
        <v>-13.736140767101574</v>
      </c>
      <c r="BB1674" s="1">
        <f t="shared" si="615"/>
        <v>186.99169632265705</v>
      </c>
      <c r="BC1674">
        <f t="shared" si="603"/>
        <v>1</v>
      </c>
      <c r="BD1674">
        <f t="shared" si="604"/>
        <v>1</v>
      </c>
      <c r="BE1674">
        <f t="shared" si="605"/>
        <v>1</v>
      </c>
      <c r="BF1674">
        <f t="shared" si="606"/>
        <v>1</v>
      </c>
      <c r="BG1674">
        <f t="shared" si="607"/>
        <v>1</v>
      </c>
      <c r="BH1674">
        <f t="shared" si="608"/>
        <v>1</v>
      </c>
      <c r="BI1674">
        <f t="shared" si="609"/>
        <v>0</v>
      </c>
      <c r="BJ1674">
        <f t="shared" si="610"/>
        <v>0</v>
      </c>
      <c r="BK1674">
        <f t="shared" si="611"/>
        <v>1</v>
      </c>
      <c r="BL1674">
        <f t="shared" si="612"/>
        <v>1</v>
      </c>
      <c r="BM1674">
        <f t="shared" si="616"/>
        <v>1</v>
      </c>
      <c r="BN1674">
        <f t="shared" si="617"/>
        <v>1</v>
      </c>
      <c r="BO1674">
        <f>IF(AND(AU1674&gt;'County Avg'!$E$3,'Gentrification Calcs'!AW1674&gt;'County Avg'!$E$4,'Gentrification Calcs'!AY1674&gt;'County Avg'!$E$5,'Gentrification Calcs'!BA1674&gt;'County Avg'!$E$6),1,0)</f>
        <v>1</v>
      </c>
      <c r="BP1674">
        <f>IF(AND(AV1674&gt;'County Avg'!$F$3,'Gentrification Calcs'!AX1674&gt;'County Avg'!$F$4,'Gentrification Calcs'!AZ1674&gt;'County Avg'!$F$5,'Gentrification Calcs'!BB1674&gt;'County Avg'!$F$6),1,0)</f>
        <v>0</v>
      </c>
      <c r="BQ1674">
        <f t="shared" si="618"/>
        <v>1</v>
      </c>
      <c r="BR1674">
        <f t="shared" si="619"/>
        <v>0</v>
      </c>
      <c r="BS1674">
        <f t="shared" si="620"/>
        <v>1</v>
      </c>
      <c r="BT1674">
        <f t="shared" si="621"/>
        <v>0</v>
      </c>
    </row>
    <row r="1675" spans="1:72" x14ac:dyDescent="0.25">
      <c r="A1675">
        <v>6037541400</v>
      </c>
      <c r="B1675">
        <v>5509.9999538157099</v>
      </c>
      <c r="C1675">
        <v>6610.6584883360201</v>
      </c>
      <c r="D1675">
        <v>7296</v>
      </c>
      <c r="E1675">
        <v>1133</v>
      </c>
      <c r="F1675">
        <v>1364.393867</v>
      </c>
      <c r="G1675">
        <v>1561</v>
      </c>
      <c r="H1675">
        <v>715.20671380980878</v>
      </c>
      <c r="I1675">
        <v>799.81276028560808</v>
      </c>
      <c r="J1675">
        <v>1039.2811999999999</v>
      </c>
      <c r="K1675">
        <v>0.63125040936435017</v>
      </c>
      <c r="L1675">
        <v>0.58620371993038878</v>
      </c>
      <c r="M1675">
        <v>0.66577911595131323</v>
      </c>
      <c r="N1675">
        <v>2422.9999800000001</v>
      </c>
      <c r="O1675">
        <v>3052.664659</v>
      </c>
      <c r="P1675">
        <v>3463</v>
      </c>
      <c r="Q1675">
        <v>13</v>
      </c>
      <c r="R1675">
        <v>58.804894609999998</v>
      </c>
      <c r="S1675">
        <v>69</v>
      </c>
      <c r="T1675">
        <v>5.3652497347523708E-3</v>
      </c>
      <c r="U1675">
        <v>1.9263463622389319E-2</v>
      </c>
      <c r="V1675">
        <v>1.992492058908461E-2</v>
      </c>
      <c r="W1675">
        <v>644</v>
      </c>
      <c r="X1675">
        <v>666.80683825910103</v>
      </c>
      <c r="Y1675">
        <v>977</v>
      </c>
      <c r="Z1675">
        <v>1115</v>
      </c>
      <c r="AA1675">
        <v>1360.40777865052</v>
      </c>
      <c r="AB1675">
        <v>1561</v>
      </c>
      <c r="AC1675">
        <v>0.57757847533632289</v>
      </c>
      <c r="AD1675">
        <v>0.49015217990046456</v>
      </c>
      <c r="AE1675">
        <v>0.62588084561178736</v>
      </c>
      <c r="AF1675">
        <v>29.999999748542901</v>
      </c>
      <c r="AG1675">
        <v>32.8847840251401</v>
      </c>
      <c r="AH1675">
        <v>56</v>
      </c>
      <c r="AI1675">
        <v>5.444646098003633E-3</v>
      </c>
      <c r="AJ1675">
        <v>4.9745095867775773E-3</v>
      </c>
      <c r="AK1675">
        <v>7.6754385964912276E-3</v>
      </c>
      <c r="AL1675">
        <f t="shared" si="613"/>
        <v>0.99455535390199634</v>
      </c>
      <c r="AM1675">
        <f t="shared" si="613"/>
        <v>0.99502549041322241</v>
      </c>
      <c r="AN1675">
        <f t="shared" si="613"/>
        <v>0.99232456140350878</v>
      </c>
      <c r="AO1675">
        <v>43729.304347826088</v>
      </c>
      <c r="AP1675">
        <v>38661.354311401723</v>
      </c>
      <c r="AQ1675">
        <v>34844</v>
      </c>
      <c r="AR1675">
        <v>888.07777777777778</v>
      </c>
      <c r="AS1675">
        <v>911.72558323448015</v>
      </c>
      <c r="AT1675">
        <v>1022</v>
      </c>
      <c r="AU1675">
        <f t="shared" si="599"/>
        <v>-4.7013651122605575E-4</v>
      </c>
      <c r="AV1675">
        <f t="shared" si="600"/>
        <v>2.7009290097136504E-3</v>
      </c>
      <c r="AW1675">
        <v>1.3898213887636948E-2</v>
      </c>
      <c r="AX1675">
        <v>6.6145696669529103E-4</v>
      </c>
      <c r="AY1675" s="1">
        <f t="shared" si="601"/>
        <v>-5067.950036424365</v>
      </c>
      <c r="AZ1675" s="1">
        <f t="shared" si="602"/>
        <v>-3817.354311401723</v>
      </c>
      <c r="BA1675" s="1">
        <f t="shared" si="614"/>
        <v>23.647805456702372</v>
      </c>
      <c r="BB1675" s="1">
        <f t="shared" si="615"/>
        <v>110.27441676551985</v>
      </c>
      <c r="BC1675">
        <f t="shared" si="603"/>
        <v>1</v>
      </c>
      <c r="BD1675">
        <f t="shared" si="604"/>
        <v>1</v>
      </c>
      <c r="BE1675">
        <f t="shared" si="605"/>
        <v>1</v>
      </c>
      <c r="BF1675">
        <f t="shared" si="606"/>
        <v>1</v>
      </c>
      <c r="BG1675">
        <f t="shared" si="607"/>
        <v>1</v>
      </c>
      <c r="BH1675">
        <f t="shared" si="608"/>
        <v>1</v>
      </c>
      <c r="BI1675">
        <f t="shared" si="609"/>
        <v>1</v>
      </c>
      <c r="BJ1675">
        <f t="shared" si="610"/>
        <v>0</v>
      </c>
      <c r="BK1675">
        <f t="shared" si="611"/>
        <v>1</v>
      </c>
      <c r="BL1675">
        <f t="shared" si="612"/>
        <v>1</v>
      </c>
      <c r="BM1675">
        <f t="shared" si="616"/>
        <v>1</v>
      </c>
      <c r="BN1675">
        <f t="shared" si="617"/>
        <v>1</v>
      </c>
      <c r="BO1675">
        <f>IF(AND(AU1675&gt;'County Avg'!$E$3,'Gentrification Calcs'!AW1675&gt;'County Avg'!$E$4,'Gentrification Calcs'!AY1675&gt;'County Avg'!$E$5,'Gentrification Calcs'!BA1675&gt;'County Avg'!$E$6),1,0)</f>
        <v>0</v>
      </c>
      <c r="BP1675">
        <f>IF(AND(AV1675&gt;'County Avg'!$F$3,'Gentrification Calcs'!AX1675&gt;'County Avg'!$F$4,'Gentrification Calcs'!AZ1675&gt;'County Avg'!$F$5,'Gentrification Calcs'!BB1675&gt;'County Avg'!$F$6),1,0)</f>
        <v>0</v>
      </c>
      <c r="BQ1675">
        <f t="shared" si="618"/>
        <v>0</v>
      </c>
      <c r="BR1675">
        <f t="shared" si="619"/>
        <v>0</v>
      </c>
      <c r="BS1675">
        <f t="shared" si="620"/>
        <v>0</v>
      </c>
      <c r="BT1675">
        <f t="shared" si="621"/>
        <v>0</v>
      </c>
    </row>
    <row r="1676" spans="1:72" x14ac:dyDescent="0.25">
      <c r="A1676">
        <v>6037541500</v>
      </c>
      <c r="B1676">
        <v>5414.1888903508097</v>
      </c>
      <c r="C1676">
        <v>5202</v>
      </c>
      <c r="D1676">
        <v>5590</v>
      </c>
      <c r="E1676">
        <v>1176.8186040000001</v>
      </c>
      <c r="F1676">
        <v>1097</v>
      </c>
      <c r="G1676">
        <v>1219</v>
      </c>
      <c r="H1676">
        <v>789.64959338123356</v>
      </c>
      <c r="I1676">
        <v>676.7654</v>
      </c>
      <c r="J1676">
        <v>602.95960000000002</v>
      </c>
      <c r="K1676">
        <v>0.67100366249923216</v>
      </c>
      <c r="L1676">
        <v>0.61692379216043758</v>
      </c>
      <c r="M1676">
        <v>0.49463461853978674</v>
      </c>
      <c r="N1676">
        <v>2396.5695989999999</v>
      </c>
      <c r="O1676">
        <v>2435</v>
      </c>
      <c r="P1676">
        <v>3014</v>
      </c>
      <c r="Q1676">
        <v>100.5677032</v>
      </c>
      <c r="R1676">
        <v>75</v>
      </c>
      <c r="S1676">
        <v>54</v>
      </c>
      <c r="T1676">
        <v>4.1963189069060707E-2</v>
      </c>
      <c r="U1676">
        <v>3.0800821355236138E-2</v>
      </c>
      <c r="V1676">
        <v>1.7916390179163903E-2</v>
      </c>
      <c r="W1676">
        <v>759.25677490234398</v>
      </c>
      <c r="X1676">
        <v>676</v>
      </c>
      <c r="Y1676">
        <v>718</v>
      </c>
      <c r="Z1676">
        <v>1187.40466308594</v>
      </c>
      <c r="AA1676">
        <v>1099</v>
      </c>
      <c r="AB1676">
        <v>1219</v>
      </c>
      <c r="AC1676">
        <v>0.63942546168642744</v>
      </c>
      <c r="AD1676">
        <v>0.61510464058234759</v>
      </c>
      <c r="AE1676">
        <v>0.58900738310090239</v>
      </c>
      <c r="AF1676">
        <v>87.041055373877995</v>
      </c>
      <c r="AG1676">
        <v>30</v>
      </c>
      <c r="AH1676">
        <v>17</v>
      </c>
      <c r="AI1676">
        <v>1.6076471866174252E-2</v>
      </c>
      <c r="AJ1676">
        <v>5.7670126874279125E-3</v>
      </c>
      <c r="AK1676">
        <v>3.0411449016100179E-3</v>
      </c>
      <c r="AL1676">
        <f t="shared" si="613"/>
        <v>0.98392352813382578</v>
      </c>
      <c r="AM1676">
        <f t="shared" si="613"/>
        <v>0.99423298731257204</v>
      </c>
      <c r="AN1676">
        <f t="shared" si="613"/>
        <v>0.99695885509839</v>
      </c>
      <c r="AO1676">
        <v>36747.634676564157</v>
      </c>
      <c r="AP1676">
        <v>36698.508377605234</v>
      </c>
      <c r="AQ1676">
        <v>45223</v>
      </c>
      <c r="AR1676">
        <v>779.22777777777776</v>
      </c>
      <c r="AS1676">
        <v>827.85765124555166</v>
      </c>
      <c r="AT1676">
        <v>948</v>
      </c>
      <c r="AU1676">
        <f t="shared" si="599"/>
        <v>-1.0309459178746341E-2</v>
      </c>
      <c r="AV1676">
        <f t="shared" si="600"/>
        <v>-2.7258677858178946E-3</v>
      </c>
      <c r="AW1676">
        <v>-1.1162367713824568E-2</v>
      </c>
      <c r="AX1676">
        <v>-1.2884431176072235E-2</v>
      </c>
      <c r="AY1676" s="1">
        <f t="shared" si="601"/>
        <v>-49.126298958923144</v>
      </c>
      <c r="AZ1676" s="1">
        <f t="shared" si="602"/>
        <v>8524.4916223947657</v>
      </c>
      <c r="BA1676" s="1">
        <f t="shared" si="614"/>
        <v>48.629873467773905</v>
      </c>
      <c r="BB1676" s="1">
        <f t="shared" si="615"/>
        <v>120.14234875444834</v>
      </c>
      <c r="BC1676">
        <f t="shared" si="603"/>
        <v>1</v>
      </c>
      <c r="BD1676">
        <f t="shared" si="604"/>
        <v>1</v>
      </c>
      <c r="BE1676">
        <f t="shared" si="605"/>
        <v>1</v>
      </c>
      <c r="BF1676">
        <f t="shared" si="606"/>
        <v>1</v>
      </c>
      <c r="BG1676">
        <f t="shared" si="607"/>
        <v>1</v>
      </c>
      <c r="BH1676">
        <f t="shared" si="608"/>
        <v>1</v>
      </c>
      <c r="BI1676">
        <f t="shared" si="609"/>
        <v>1</v>
      </c>
      <c r="BJ1676">
        <f t="shared" si="610"/>
        <v>1</v>
      </c>
      <c r="BK1676">
        <f t="shared" si="611"/>
        <v>1</v>
      </c>
      <c r="BL1676">
        <f t="shared" si="612"/>
        <v>1</v>
      </c>
      <c r="BM1676">
        <f t="shared" si="616"/>
        <v>1</v>
      </c>
      <c r="BN1676">
        <f t="shared" si="617"/>
        <v>1</v>
      </c>
      <c r="BO1676">
        <f>IF(AND(AU1676&gt;'County Avg'!$E$3,'Gentrification Calcs'!AW1676&gt;'County Avg'!$E$4,'Gentrification Calcs'!AY1676&gt;'County Avg'!$E$5,'Gentrification Calcs'!BA1676&gt;'County Avg'!$E$6),1,0)</f>
        <v>0</v>
      </c>
      <c r="BP1676">
        <f>IF(AND(AV1676&gt;'County Avg'!$F$3,'Gentrification Calcs'!AX1676&gt;'County Avg'!$F$4,'Gentrification Calcs'!AZ1676&gt;'County Avg'!$F$5,'Gentrification Calcs'!BB1676&gt;'County Avg'!$F$6),1,0)</f>
        <v>0</v>
      </c>
      <c r="BQ1676">
        <f t="shared" si="618"/>
        <v>0</v>
      </c>
      <c r="BR1676">
        <f t="shared" si="619"/>
        <v>0</v>
      </c>
      <c r="BS1676">
        <f t="shared" si="620"/>
        <v>0</v>
      </c>
      <c r="BT1676">
        <f t="shared" si="621"/>
        <v>0</v>
      </c>
    </row>
    <row r="1677" spans="1:72" x14ac:dyDescent="0.25">
      <c r="A1677">
        <v>6037541603</v>
      </c>
      <c r="B1677">
        <v>3708.60045978162</v>
      </c>
      <c r="C1677">
        <v>2861.65913879871</v>
      </c>
      <c r="D1677">
        <v>3205</v>
      </c>
      <c r="E1677">
        <v>806.06827989999999</v>
      </c>
      <c r="F1677">
        <v>642.53466800000001</v>
      </c>
      <c r="G1677">
        <v>634</v>
      </c>
      <c r="H1677">
        <v>678.00183115900586</v>
      </c>
      <c r="I1677">
        <v>373.58216988731357</v>
      </c>
      <c r="J1677">
        <v>431.23559999999998</v>
      </c>
      <c r="K1677">
        <v>0.84112208365663277</v>
      </c>
      <c r="L1677">
        <v>0.58141947585513554</v>
      </c>
      <c r="M1677">
        <v>0.68018233438485798</v>
      </c>
      <c r="N1677">
        <v>1641.638717</v>
      </c>
      <c r="O1677">
        <v>1313.8248289999999</v>
      </c>
      <c r="P1677">
        <v>1511</v>
      </c>
      <c r="Q1677">
        <v>68.852801979999995</v>
      </c>
      <c r="R1677">
        <v>23.797580719999999</v>
      </c>
      <c r="S1677">
        <v>3</v>
      </c>
      <c r="T1677">
        <v>4.1941507145874649E-2</v>
      </c>
      <c r="U1677">
        <v>1.8113206718823549E-2</v>
      </c>
      <c r="V1677">
        <v>1.9854401058901389E-3</v>
      </c>
      <c r="W1677">
        <v>520.04582393169403</v>
      </c>
      <c r="X1677">
        <v>382.74444580078102</v>
      </c>
      <c r="Y1677">
        <v>424</v>
      </c>
      <c r="Z1677">
        <v>813.29813599586498</v>
      </c>
      <c r="AA1677">
        <v>643.52624511718795</v>
      </c>
      <c r="AB1677">
        <v>634</v>
      </c>
      <c r="AC1677">
        <v>0.63942827471860586</v>
      </c>
      <c r="AD1677">
        <v>0.5947612062520965</v>
      </c>
      <c r="AE1677">
        <v>0.66876971608832803</v>
      </c>
      <c r="AF1677">
        <v>59.723828421588202</v>
      </c>
      <c r="AG1677">
        <v>42.637332916259801</v>
      </c>
      <c r="AH1677">
        <v>70</v>
      </c>
      <c r="AI1677">
        <v>1.6104141998921347E-2</v>
      </c>
      <c r="AJ1677">
        <v>1.4899514878686229E-2</v>
      </c>
      <c r="AK1677">
        <v>2.1840873634945399E-2</v>
      </c>
      <c r="AL1677">
        <f t="shared" si="613"/>
        <v>0.9838958580010787</v>
      </c>
      <c r="AM1677">
        <f t="shared" si="613"/>
        <v>0.98510048512131376</v>
      </c>
      <c r="AN1677">
        <f t="shared" si="613"/>
        <v>0.97815912636505464</v>
      </c>
      <c r="AO1677">
        <v>38623.198833510076</v>
      </c>
      <c r="AP1677">
        <v>39860.871270944015</v>
      </c>
      <c r="AQ1677">
        <v>29300</v>
      </c>
      <c r="AR1677">
        <v>926.08888888888896</v>
      </c>
      <c r="AS1677">
        <v>779.16014234875456</v>
      </c>
      <c r="AT1677">
        <v>872</v>
      </c>
      <c r="AU1677">
        <f t="shared" si="599"/>
        <v>-1.2046271202351185E-3</v>
      </c>
      <c r="AV1677">
        <f t="shared" si="600"/>
        <v>6.9413587562591698E-3</v>
      </c>
      <c r="AW1677">
        <v>-2.38283004270511E-2</v>
      </c>
      <c r="AX1677">
        <v>-1.6127766612933411E-2</v>
      </c>
      <c r="AY1677" s="1">
        <f t="shared" si="601"/>
        <v>1237.6724374339392</v>
      </c>
      <c r="AZ1677" s="1">
        <f t="shared" si="602"/>
        <v>-10560.871270944015</v>
      </c>
      <c r="BA1677" s="1">
        <f t="shared" si="614"/>
        <v>-146.9287465401344</v>
      </c>
      <c r="BB1677" s="1">
        <f t="shared" si="615"/>
        <v>92.839857651245438</v>
      </c>
      <c r="BC1677">
        <f t="shared" si="603"/>
        <v>1</v>
      </c>
      <c r="BD1677">
        <f t="shared" si="604"/>
        <v>1</v>
      </c>
      <c r="BE1677">
        <f t="shared" si="605"/>
        <v>1</v>
      </c>
      <c r="BF1677">
        <f t="shared" si="606"/>
        <v>1</v>
      </c>
      <c r="BG1677">
        <f t="shared" si="607"/>
        <v>1</v>
      </c>
      <c r="BH1677">
        <f t="shared" si="608"/>
        <v>1</v>
      </c>
      <c r="BI1677">
        <f t="shared" si="609"/>
        <v>1</v>
      </c>
      <c r="BJ1677">
        <f t="shared" si="610"/>
        <v>1</v>
      </c>
      <c r="BK1677">
        <f t="shared" si="611"/>
        <v>1</v>
      </c>
      <c r="BL1677">
        <f t="shared" si="612"/>
        <v>1</v>
      </c>
      <c r="BM1677">
        <f t="shared" si="616"/>
        <v>1</v>
      </c>
      <c r="BN1677">
        <f t="shared" si="617"/>
        <v>1</v>
      </c>
      <c r="BO1677">
        <f>IF(AND(AU1677&gt;'County Avg'!$E$3,'Gentrification Calcs'!AW1677&gt;'County Avg'!$E$4,'Gentrification Calcs'!AY1677&gt;'County Avg'!$E$5,'Gentrification Calcs'!BA1677&gt;'County Avg'!$E$6),1,0)</f>
        <v>0</v>
      </c>
      <c r="BP1677">
        <f>IF(AND(AV1677&gt;'County Avg'!$F$3,'Gentrification Calcs'!AX1677&gt;'County Avg'!$F$4,'Gentrification Calcs'!AZ1677&gt;'County Avg'!$F$5,'Gentrification Calcs'!BB1677&gt;'County Avg'!$F$6),1,0)</f>
        <v>0</v>
      </c>
      <c r="BQ1677">
        <f t="shared" si="618"/>
        <v>0</v>
      </c>
      <c r="BR1677">
        <f t="shared" si="619"/>
        <v>0</v>
      </c>
      <c r="BS1677">
        <f t="shared" si="620"/>
        <v>0</v>
      </c>
      <c r="BT1677">
        <f t="shared" si="621"/>
        <v>0</v>
      </c>
    </row>
    <row r="1678" spans="1:72" x14ac:dyDescent="0.25">
      <c r="A1678">
        <v>6037541604</v>
      </c>
      <c r="B1678">
        <v>5044.5302896744997</v>
      </c>
      <c r="C1678">
        <v>6125.6721422269502</v>
      </c>
      <c r="D1678">
        <v>6346</v>
      </c>
      <c r="E1678">
        <v>1193.4219969999999</v>
      </c>
      <c r="F1678">
        <v>1316.150214</v>
      </c>
      <c r="G1678">
        <v>1417</v>
      </c>
      <c r="H1678">
        <v>464.44535645061075</v>
      </c>
      <c r="I1678">
        <v>835.88418032449033</v>
      </c>
      <c r="J1678">
        <v>926.61480000000006</v>
      </c>
      <c r="K1678">
        <v>0.38917110428509288</v>
      </c>
      <c r="L1678">
        <v>0.63509785694149523</v>
      </c>
      <c r="M1678">
        <v>0.65392717007762879</v>
      </c>
      <c r="N1678">
        <v>2300.3744160000001</v>
      </c>
      <c r="O1678">
        <v>2707.8041840000001</v>
      </c>
      <c r="P1678">
        <v>3203</v>
      </c>
      <c r="Q1678">
        <v>70.033142089999998</v>
      </c>
      <c r="R1678">
        <v>91.120715660000002</v>
      </c>
      <c r="S1678">
        <v>101</v>
      </c>
      <c r="T1678">
        <v>3.0444236209067627E-2</v>
      </c>
      <c r="U1678">
        <v>3.3651146636975576E-2</v>
      </c>
      <c r="V1678">
        <v>3.1532937870746174E-2</v>
      </c>
      <c r="W1678">
        <v>716.767822265625</v>
      </c>
      <c r="X1678">
        <v>862.52110004425003</v>
      </c>
      <c r="Y1678">
        <v>884</v>
      </c>
      <c r="Z1678">
        <v>1201.99743652344</v>
      </c>
      <c r="AA1678">
        <v>1323.14324998856</v>
      </c>
      <c r="AB1678">
        <v>1417</v>
      </c>
      <c r="AC1678">
        <v>0.59631393585892012</v>
      </c>
      <c r="AD1678">
        <v>0.65187280368297795</v>
      </c>
      <c r="AE1678">
        <v>0.62385321100917435</v>
      </c>
      <c r="AF1678">
        <v>75.035512171103804</v>
      </c>
      <c r="AG1678">
        <v>63.280896037817001</v>
      </c>
      <c r="AH1678">
        <v>80</v>
      </c>
      <c r="AI1678">
        <v>1.4874628134296622E-2</v>
      </c>
      <c r="AJ1678">
        <v>1.0330441226456436E-2</v>
      </c>
      <c r="AK1678">
        <v>1.2606366214938543E-2</v>
      </c>
      <c r="AL1678">
        <f t="shared" si="613"/>
        <v>0.98512537186570337</v>
      </c>
      <c r="AM1678">
        <f t="shared" si="613"/>
        <v>0.98966955877354357</v>
      </c>
      <c r="AN1678">
        <f t="shared" si="613"/>
        <v>0.98739363378506151</v>
      </c>
      <c r="AO1678">
        <v>38595.990455991516</v>
      </c>
      <c r="AP1678">
        <v>35238.956272987336</v>
      </c>
      <c r="AQ1678">
        <v>30924</v>
      </c>
      <c r="AR1678">
        <v>926.08888888888896</v>
      </c>
      <c r="AS1678">
        <v>745.34242783708987</v>
      </c>
      <c r="AT1678">
        <v>945</v>
      </c>
      <c r="AU1678">
        <f t="shared" si="599"/>
        <v>-4.5441869078401854E-3</v>
      </c>
      <c r="AV1678">
        <f t="shared" si="600"/>
        <v>2.2759249884821073E-3</v>
      </c>
      <c r="AW1678">
        <v>3.206910427907949E-3</v>
      </c>
      <c r="AX1678">
        <v>-2.1182087662294027E-3</v>
      </c>
      <c r="AY1678" s="1">
        <f t="shared" si="601"/>
        <v>-3357.0341830041798</v>
      </c>
      <c r="AZ1678" s="1">
        <f t="shared" si="602"/>
        <v>-4314.956272987336</v>
      </c>
      <c r="BA1678" s="1">
        <f t="shared" si="614"/>
        <v>-180.74646105179909</v>
      </c>
      <c r="BB1678" s="1">
        <f t="shared" si="615"/>
        <v>199.65757216291013</v>
      </c>
      <c r="BC1678">
        <f t="shared" si="603"/>
        <v>1</v>
      </c>
      <c r="BD1678">
        <f t="shared" si="604"/>
        <v>1</v>
      </c>
      <c r="BE1678">
        <f t="shared" si="605"/>
        <v>0</v>
      </c>
      <c r="BF1678">
        <f t="shared" si="606"/>
        <v>1</v>
      </c>
      <c r="BG1678">
        <f t="shared" si="607"/>
        <v>1</v>
      </c>
      <c r="BH1678">
        <f t="shared" si="608"/>
        <v>1</v>
      </c>
      <c r="BI1678">
        <f t="shared" si="609"/>
        <v>1</v>
      </c>
      <c r="BJ1678">
        <f t="shared" si="610"/>
        <v>1</v>
      </c>
      <c r="BK1678">
        <f t="shared" si="611"/>
        <v>1</v>
      </c>
      <c r="BL1678">
        <f t="shared" si="612"/>
        <v>1</v>
      </c>
      <c r="BM1678">
        <f t="shared" si="616"/>
        <v>1</v>
      </c>
      <c r="BN1678">
        <f t="shared" si="617"/>
        <v>1</v>
      </c>
      <c r="BO1678">
        <f>IF(AND(AU1678&gt;'County Avg'!$E$3,'Gentrification Calcs'!AW1678&gt;'County Avg'!$E$4,'Gentrification Calcs'!AY1678&gt;'County Avg'!$E$5,'Gentrification Calcs'!BA1678&gt;'County Avg'!$E$6),1,0)</f>
        <v>0</v>
      </c>
      <c r="BP1678">
        <f>IF(AND(AV1678&gt;'County Avg'!$F$3,'Gentrification Calcs'!AX1678&gt;'County Avg'!$F$4,'Gentrification Calcs'!AZ1678&gt;'County Avg'!$F$5,'Gentrification Calcs'!BB1678&gt;'County Avg'!$F$6),1,0)</f>
        <v>0</v>
      </c>
      <c r="BQ1678">
        <f t="shared" si="618"/>
        <v>0</v>
      </c>
      <c r="BR1678">
        <f t="shared" si="619"/>
        <v>0</v>
      </c>
      <c r="BS1678">
        <f t="shared" si="620"/>
        <v>0</v>
      </c>
      <c r="BT1678">
        <f t="shared" si="621"/>
        <v>0</v>
      </c>
    </row>
    <row r="1679" spans="1:72" x14ac:dyDescent="0.25">
      <c r="A1679">
        <v>6037541605</v>
      </c>
      <c r="B1679">
        <v>2014.4698946235001</v>
      </c>
      <c r="C1679">
        <v>5266</v>
      </c>
      <c r="D1679">
        <v>5594</v>
      </c>
      <c r="E1679">
        <v>476.57809450000002</v>
      </c>
      <c r="F1679">
        <v>1135</v>
      </c>
      <c r="G1679">
        <v>1273</v>
      </c>
      <c r="H1679">
        <v>817.18446442154027</v>
      </c>
      <c r="I1679">
        <v>706.02080000000001</v>
      </c>
      <c r="J1679">
        <v>785.99099999999999</v>
      </c>
      <c r="K1679">
        <v>1.7146916189651689</v>
      </c>
      <c r="L1679">
        <v>0.62204475770925116</v>
      </c>
      <c r="M1679">
        <v>0.61743205027494108</v>
      </c>
      <c r="N1679">
        <v>918.62566809999998</v>
      </c>
      <c r="O1679">
        <v>2490</v>
      </c>
      <c r="P1679">
        <v>3010</v>
      </c>
      <c r="Q1679">
        <v>27.966857910000002</v>
      </c>
      <c r="R1679">
        <v>31</v>
      </c>
      <c r="S1679">
        <v>63</v>
      </c>
      <c r="T1679">
        <v>3.0444237387622811E-2</v>
      </c>
      <c r="U1679">
        <v>1.2449799196787148E-2</v>
      </c>
      <c r="V1679">
        <v>2.0930232558139535E-2</v>
      </c>
      <c r="W1679">
        <v>286.23223876953102</v>
      </c>
      <c r="X1679">
        <v>656</v>
      </c>
      <c r="Y1679">
        <v>672</v>
      </c>
      <c r="Z1679">
        <v>480.00259399414102</v>
      </c>
      <c r="AA1679">
        <v>1188</v>
      </c>
      <c r="AB1679">
        <v>1273</v>
      </c>
      <c r="AC1679">
        <v>0.59631394153054262</v>
      </c>
      <c r="AD1679">
        <v>0.55218855218855223</v>
      </c>
      <c r="AE1679">
        <v>0.5278868813825609</v>
      </c>
      <c r="AF1679">
        <v>29.9644905702602</v>
      </c>
      <c r="AG1679">
        <v>47</v>
      </c>
      <c r="AH1679">
        <v>39</v>
      </c>
      <c r="AI1679">
        <v>1.4874628134296589E-2</v>
      </c>
      <c r="AJ1679">
        <v>8.9251804025826057E-3</v>
      </c>
      <c r="AK1679">
        <v>6.9717554522702894E-3</v>
      </c>
      <c r="AL1679">
        <f t="shared" si="613"/>
        <v>0.98512537186570337</v>
      </c>
      <c r="AM1679">
        <f t="shared" si="613"/>
        <v>0.99107481959741739</v>
      </c>
      <c r="AN1679">
        <f t="shared" si="613"/>
        <v>0.99302824454772975</v>
      </c>
      <c r="AO1679">
        <v>34463.944856839873</v>
      </c>
      <c r="AP1679">
        <v>36536.335921536578</v>
      </c>
      <c r="AQ1679">
        <v>40148</v>
      </c>
      <c r="AR1679">
        <v>933</v>
      </c>
      <c r="AS1679">
        <v>795.39264531435356</v>
      </c>
      <c r="AT1679">
        <v>1129</v>
      </c>
      <c r="AU1679">
        <f t="shared" si="599"/>
        <v>-5.9494477317139829E-3</v>
      </c>
      <c r="AV1679">
        <f t="shared" si="600"/>
        <v>-1.9534249503123163E-3</v>
      </c>
      <c r="AW1679">
        <v>-1.7994438190835661E-2</v>
      </c>
      <c r="AX1679">
        <v>8.4804333613523863E-3</v>
      </c>
      <c r="AY1679" s="1">
        <f t="shared" si="601"/>
        <v>2072.3910646967051</v>
      </c>
      <c r="AZ1679" s="1">
        <f t="shared" si="602"/>
        <v>3611.6640784634219</v>
      </c>
      <c r="BA1679" s="1">
        <f t="shared" si="614"/>
        <v>-137.60735468564644</v>
      </c>
      <c r="BB1679" s="1">
        <f t="shared" si="615"/>
        <v>333.60735468564644</v>
      </c>
      <c r="BC1679">
        <f t="shared" si="603"/>
        <v>1</v>
      </c>
      <c r="BD1679">
        <f t="shared" si="604"/>
        <v>1</v>
      </c>
      <c r="BE1679">
        <f t="shared" si="605"/>
        <v>1</v>
      </c>
      <c r="BF1679">
        <f t="shared" si="606"/>
        <v>1</v>
      </c>
      <c r="BG1679">
        <f t="shared" si="607"/>
        <v>1</v>
      </c>
      <c r="BH1679">
        <f t="shared" si="608"/>
        <v>1</v>
      </c>
      <c r="BI1679">
        <f t="shared" si="609"/>
        <v>1</v>
      </c>
      <c r="BJ1679">
        <f t="shared" si="610"/>
        <v>1</v>
      </c>
      <c r="BK1679">
        <f t="shared" si="611"/>
        <v>1</v>
      </c>
      <c r="BL1679">
        <f t="shared" si="612"/>
        <v>1</v>
      </c>
      <c r="BM1679">
        <f t="shared" si="616"/>
        <v>1</v>
      </c>
      <c r="BN1679">
        <f t="shared" si="617"/>
        <v>1</v>
      </c>
      <c r="BO1679">
        <f>IF(AND(AU1679&gt;'County Avg'!$E$3,'Gentrification Calcs'!AW1679&gt;'County Avg'!$E$4,'Gentrification Calcs'!AY1679&gt;'County Avg'!$E$5,'Gentrification Calcs'!BA1679&gt;'County Avg'!$E$6),1,0)</f>
        <v>0</v>
      </c>
      <c r="BP1679">
        <f>IF(AND(AV1679&gt;'County Avg'!$F$3,'Gentrification Calcs'!AX1679&gt;'County Avg'!$F$4,'Gentrification Calcs'!AZ1679&gt;'County Avg'!$F$5,'Gentrification Calcs'!BB1679&gt;'County Avg'!$F$6),1,0)</f>
        <v>0</v>
      </c>
      <c r="BQ1679">
        <f t="shared" si="618"/>
        <v>0</v>
      </c>
      <c r="BR1679">
        <f t="shared" si="619"/>
        <v>0</v>
      </c>
      <c r="BS1679">
        <f t="shared" si="620"/>
        <v>0</v>
      </c>
      <c r="BT1679">
        <f t="shared" si="621"/>
        <v>0</v>
      </c>
    </row>
    <row r="1680" spans="1:72" x14ac:dyDescent="0.25">
      <c r="A1680">
        <v>6037541606</v>
      </c>
      <c r="B1680">
        <v>5839.0773320210501</v>
      </c>
      <c r="C1680">
        <v>2544</v>
      </c>
      <c r="D1680">
        <v>2535</v>
      </c>
      <c r="E1680">
        <v>1349.012287</v>
      </c>
      <c r="F1680">
        <v>571</v>
      </c>
      <c r="G1680">
        <v>551</v>
      </c>
      <c r="H1680">
        <v>326.33236543365877</v>
      </c>
      <c r="I1680">
        <v>382.00720000000001</v>
      </c>
      <c r="J1680">
        <v>365.43380000000002</v>
      </c>
      <c r="K1680">
        <v>0.24190466504895428</v>
      </c>
      <c r="L1680">
        <v>0.66901436077057796</v>
      </c>
      <c r="M1680">
        <v>0.66321923774954628</v>
      </c>
      <c r="N1680">
        <v>2899.471963</v>
      </c>
      <c r="O1680">
        <v>1155</v>
      </c>
      <c r="P1680">
        <v>1303</v>
      </c>
      <c r="Q1680">
        <v>134.07019310000001</v>
      </c>
      <c r="R1680">
        <v>12</v>
      </c>
      <c r="S1680">
        <v>21</v>
      </c>
      <c r="T1680">
        <v>4.6239520440570649E-2</v>
      </c>
      <c r="U1680">
        <v>1.038961038961039E-2</v>
      </c>
      <c r="V1680">
        <v>1.6116653875671526E-2</v>
      </c>
      <c r="W1680">
        <v>443.15148735046398</v>
      </c>
      <c r="X1680">
        <v>357</v>
      </c>
      <c r="Y1680">
        <v>420</v>
      </c>
      <c r="Z1680">
        <v>1344.7196540832499</v>
      </c>
      <c r="AA1680">
        <v>524</v>
      </c>
      <c r="AB1680">
        <v>551</v>
      </c>
      <c r="AC1680">
        <v>0.3295493495650425</v>
      </c>
      <c r="AD1680">
        <v>0.68129770992366412</v>
      </c>
      <c r="AE1680">
        <v>0.76225045372050815</v>
      </c>
      <c r="AF1680">
        <v>310.78206716429099</v>
      </c>
      <c r="AG1680">
        <v>30</v>
      </c>
      <c r="AH1680">
        <v>1</v>
      </c>
      <c r="AI1680">
        <v>5.3224516390626662E-2</v>
      </c>
      <c r="AJ1680">
        <v>1.179245283018868E-2</v>
      </c>
      <c r="AK1680">
        <v>3.9447731755424062E-4</v>
      </c>
      <c r="AL1680">
        <f t="shared" si="613"/>
        <v>0.94677548360937336</v>
      </c>
      <c r="AM1680">
        <f t="shared" si="613"/>
        <v>0.9882075471698113</v>
      </c>
      <c r="AN1680">
        <f t="shared" si="613"/>
        <v>0.99960552268244574</v>
      </c>
      <c r="AO1680">
        <v>34463.944856839873</v>
      </c>
      <c r="AP1680">
        <v>30851.911728647327</v>
      </c>
      <c r="AQ1680">
        <v>35573</v>
      </c>
      <c r="AR1680">
        <v>933</v>
      </c>
      <c r="AS1680">
        <v>815.68327402135242</v>
      </c>
      <c r="AT1680">
        <v>1103</v>
      </c>
      <c r="AU1680">
        <f t="shared" si="599"/>
        <v>-4.1432063560437979E-2</v>
      </c>
      <c r="AV1680">
        <f t="shared" si="600"/>
        <v>-1.139797551263444E-2</v>
      </c>
      <c r="AW1680">
        <v>-3.5849910050960263E-2</v>
      </c>
      <c r="AX1680">
        <v>5.7270434860611369E-3</v>
      </c>
      <c r="AY1680" s="1">
        <f t="shared" si="601"/>
        <v>-3612.0331281925464</v>
      </c>
      <c r="AZ1680" s="1">
        <f t="shared" si="602"/>
        <v>4721.0882713526735</v>
      </c>
      <c r="BA1680" s="1">
        <f t="shared" si="614"/>
        <v>-117.31672597864758</v>
      </c>
      <c r="BB1680" s="1">
        <f t="shared" si="615"/>
        <v>287.31672597864758</v>
      </c>
      <c r="BC1680">
        <f t="shared" si="603"/>
        <v>1</v>
      </c>
      <c r="BD1680">
        <f t="shared" si="604"/>
        <v>1</v>
      </c>
      <c r="BE1680">
        <f t="shared" si="605"/>
        <v>0</v>
      </c>
      <c r="BF1680">
        <f t="shared" si="606"/>
        <v>1</v>
      </c>
      <c r="BG1680">
        <f t="shared" si="607"/>
        <v>1</v>
      </c>
      <c r="BH1680">
        <f t="shared" si="608"/>
        <v>1</v>
      </c>
      <c r="BI1680">
        <f t="shared" si="609"/>
        <v>0</v>
      </c>
      <c r="BJ1680">
        <f t="shared" si="610"/>
        <v>1</v>
      </c>
      <c r="BK1680">
        <f t="shared" si="611"/>
        <v>1</v>
      </c>
      <c r="BL1680">
        <f t="shared" si="612"/>
        <v>1</v>
      </c>
      <c r="BM1680">
        <f t="shared" si="616"/>
        <v>0</v>
      </c>
      <c r="BN1680">
        <f t="shared" si="617"/>
        <v>1</v>
      </c>
      <c r="BO1680">
        <f>IF(AND(AU1680&gt;'County Avg'!$E$3,'Gentrification Calcs'!AW1680&gt;'County Avg'!$E$4,'Gentrification Calcs'!AY1680&gt;'County Avg'!$E$5,'Gentrification Calcs'!BA1680&gt;'County Avg'!$E$6),1,0)</f>
        <v>0</v>
      </c>
      <c r="BP1680">
        <f>IF(AND(AV1680&gt;'County Avg'!$F$3,'Gentrification Calcs'!AX1680&gt;'County Avg'!$F$4,'Gentrification Calcs'!AZ1680&gt;'County Avg'!$F$5,'Gentrification Calcs'!BB1680&gt;'County Avg'!$F$6),1,0)</f>
        <v>0</v>
      </c>
      <c r="BQ1680">
        <f t="shared" si="618"/>
        <v>0</v>
      </c>
      <c r="BR1680">
        <f t="shared" si="619"/>
        <v>0</v>
      </c>
      <c r="BS1680">
        <f t="shared" si="620"/>
        <v>0</v>
      </c>
      <c r="BT1680">
        <f t="shared" si="621"/>
        <v>0</v>
      </c>
    </row>
    <row r="1681" spans="1:72" x14ac:dyDescent="0.25">
      <c r="A1681">
        <v>6037541700</v>
      </c>
      <c r="B1681">
        <v>3439.3346245194298</v>
      </c>
      <c r="C1681">
        <v>6605.36382462457</v>
      </c>
      <c r="D1681">
        <v>5871</v>
      </c>
      <c r="E1681">
        <v>869.65604929999995</v>
      </c>
      <c r="F1681">
        <v>1352.282074</v>
      </c>
      <c r="G1681">
        <v>1372</v>
      </c>
      <c r="H1681">
        <v>571.58368133817271</v>
      </c>
      <c r="I1681">
        <v>547.53674833781804</v>
      </c>
      <c r="J1681">
        <v>621.14359999999999</v>
      </c>
      <c r="K1681">
        <v>0.65725257910670498</v>
      </c>
      <c r="L1681">
        <v>0.4048983262184529</v>
      </c>
      <c r="M1681">
        <v>0.45272857142857142</v>
      </c>
      <c r="N1681">
        <v>1620.210969</v>
      </c>
      <c r="O1681">
        <v>3264.61274</v>
      </c>
      <c r="P1681">
        <v>3035</v>
      </c>
      <c r="Q1681">
        <v>67.194152579999994</v>
      </c>
      <c r="R1681">
        <v>268.78574279999998</v>
      </c>
      <c r="S1681">
        <v>226</v>
      </c>
      <c r="T1681">
        <v>4.1472471095213279E-2</v>
      </c>
      <c r="U1681">
        <v>8.2333117036111292E-2</v>
      </c>
      <c r="V1681">
        <v>7.4464579901153211E-2</v>
      </c>
      <c r="W1681">
        <v>358.89454883336998</v>
      </c>
      <c r="X1681">
        <v>449.00690650939902</v>
      </c>
      <c r="Y1681">
        <v>473</v>
      </c>
      <c r="Z1681">
        <v>817.09094035625503</v>
      </c>
      <c r="AA1681">
        <v>1349.53846359253</v>
      </c>
      <c r="AB1681">
        <v>1372</v>
      </c>
      <c r="AC1681">
        <v>0.43923452226369131</v>
      </c>
      <c r="AD1681">
        <v>0.33271145552541209</v>
      </c>
      <c r="AE1681">
        <v>0.34475218658892126</v>
      </c>
      <c r="AF1681">
        <v>190.42500573419099</v>
      </c>
      <c r="AG1681">
        <v>130.08185076713599</v>
      </c>
      <c r="AH1681">
        <v>86</v>
      </c>
      <c r="AI1681">
        <v>5.5366815539444239E-2</v>
      </c>
      <c r="AJ1681">
        <v>1.9693366515587726E-2</v>
      </c>
      <c r="AK1681">
        <v>1.4648271163345257E-2</v>
      </c>
      <c r="AL1681">
        <f t="shared" si="613"/>
        <v>0.94463318446055577</v>
      </c>
      <c r="AM1681">
        <f t="shared" si="613"/>
        <v>0.98030663348441227</v>
      </c>
      <c r="AN1681">
        <f t="shared" si="613"/>
        <v>0.98535172883665478</v>
      </c>
      <c r="AO1681">
        <v>57460.465535524927</v>
      </c>
      <c r="AP1681">
        <v>61963.858602370259</v>
      </c>
      <c r="AQ1681">
        <v>50978</v>
      </c>
      <c r="AR1681">
        <v>976.19444444444446</v>
      </c>
      <c r="AS1681">
        <v>949.60142348754459</v>
      </c>
      <c r="AT1681">
        <v>1295</v>
      </c>
      <c r="AU1681">
        <f t="shared" si="599"/>
        <v>-3.567344902385651E-2</v>
      </c>
      <c r="AV1681">
        <f t="shared" si="600"/>
        <v>-5.045095352242469E-3</v>
      </c>
      <c r="AW1681">
        <v>4.0860645940898013E-2</v>
      </c>
      <c r="AX1681">
        <v>-7.8685371349580813E-3</v>
      </c>
      <c r="AY1681" s="1">
        <f t="shared" si="601"/>
        <v>4503.3930668453322</v>
      </c>
      <c r="AZ1681" s="1">
        <f t="shared" si="602"/>
        <v>-10985.858602370259</v>
      </c>
      <c r="BA1681" s="1">
        <f t="shared" si="614"/>
        <v>-26.593020956899863</v>
      </c>
      <c r="BB1681" s="1">
        <f t="shared" si="615"/>
        <v>345.39857651245541</v>
      </c>
      <c r="BC1681">
        <f t="shared" si="603"/>
        <v>1</v>
      </c>
      <c r="BD1681">
        <f t="shared" si="604"/>
        <v>1</v>
      </c>
      <c r="BE1681">
        <f t="shared" si="605"/>
        <v>1</v>
      </c>
      <c r="BF1681">
        <f t="shared" si="606"/>
        <v>1</v>
      </c>
      <c r="BG1681">
        <f t="shared" si="607"/>
        <v>1</v>
      </c>
      <c r="BH1681">
        <f t="shared" si="608"/>
        <v>1</v>
      </c>
      <c r="BI1681">
        <f t="shared" si="609"/>
        <v>0</v>
      </c>
      <c r="BJ1681">
        <f t="shared" si="610"/>
        <v>0</v>
      </c>
      <c r="BK1681">
        <f t="shared" si="611"/>
        <v>1</v>
      </c>
      <c r="BL1681">
        <f t="shared" si="612"/>
        <v>1</v>
      </c>
      <c r="BM1681">
        <f t="shared" si="616"/>
        <v>1</v>
      </c>
      <c r="BN1681">
        <f t="shared" si="617"/>
        <v>1</v>
      </c>
      <c r="BO1681">
        <f>IF(AND(AU1681&gt;'County Avg'!$E$3,'Gentrification Calcs'!AW1681&gt;'County Avg'!$E$4,'Gentrification Calcs'!AY1681&gt;'County Avg'!$E$5,'Gentrification Calcs'!BA1681&gt;'County Avg'!$E$6),1,0)</f>
        <v>1</v>
      </c>
      <c r="BP1681">
        <f>IF(AND(AV1681&gt;'County Avg'!$F$3,'Gentrification Calcs'!AX1681&gt;'County Avg'!$F$4,'Gentrification Calcs'!AZ1681&gt;'County Avg'!$F$5,'Gentrification Calcs'!BB1681&gt;'County Avg'!$F$6),1,0)</f>
        <v>0</v>
      </c>
      <c r="BQ1681">
        <f t="shared" si="618"/>
        <v>1</v>
      </c>
      <c r="BR1681">
        <f t="shared" si="619"/>
        <v>0</v>
      </c>
      <c r="BS1681">
        <f t="shared" si="620"/>
        <v>1</v>
      </c>
      <c r="BT1681">
        <f t="shared" si="621"/>
        <v>0</v>
      </c>
    </row>
    <row r="1682" spans="1:72" x14ac:dyDescent="0.25">
      <c r="A1682">
        <v>6037541801</v>
      </c>
      <c r="B1682">
        <v>5124.9331705718296</v>
      </c>
      <c r="C1682">
        <v>4971.90279206785</v>
      </c>
      <c r="D1682">
        <v>4775</v>
      </c>
      <c r="E1682">
        <v>1296.1578629999999</v>
      </c>
      <c r="F1682">
        <v>1088.7987869999999</v>
      </c>
      <c r="G1682">
        <v>1096</v>
      </c>
      <c r="H1682">
        <v>498.28982052042585</v>
      </c>
      <c r="I1682">
        <v>479.92356581053946</v>
      </c>
      <c r="J1682">
        <v>479.6694</v>
      </c>
      <c r="K1682">
        <v>0.38443605886640825</v>
      </c>
      <c r="L1682">
        <v>0.44078260514312961</v>
      </c>
      <c r="M1682">
        <v>0.4376545620437956</v>
      </c>
      <c r="N1682">
        <v>2414.3231139999998</v>
      </c>
      <c r="O1682">
        <v>2424.182401</v>
      </c>
      <c r="P1682">
        <v>2589</v>
      </c>
      <c r="Q1682">
        <v>100.1146651</v>
      </c>
      <c r="R1682">
        <v>120.1316494</v>
      </c>
      <c r="S1682">
        <v>202</v>
      </c>
      <c r="T1682">
        <v>4.1466970398229809E-2</v>
      </c>
      <c r="U1682">
        <v>4.9555532352039376E-2</v>
      </c>
      <c r="V1682">
        <v>7.8022402471996904E-2</v>
      </c>
      <c r="W1682">
        <v>534.88142400979996</v>
      </c>
      <c r="X1682">
        <v>571.76078176498402</v>
      </c>
      <c r="Y1682">
        <v>618</v>
      </c>
      <c r="Z1682">
        <v>1217.62625032663</v>
      </c>
      <c r="AA1682">
        <v>1093.79625511169</v>
      </c>
      <c r="AB1682">
        <v>1096</v>
      </c>
      <c r="AC1682">
        <v>0.43928210636582221</v>
      </c>
      <c r="AD1682">
        <v>0.52273060827640172</v>
      </c>
      <c r="AE1682">
        <v>0.56386861313868608</v>
      </c>
      <c r="AF1682">
        <v>283.98765282584401</v>
      </c>
      <c r="AG1682">
        <v>100.117724962533</v>
      </c>
      <c r="AH1682">
        <v>46</v>
      </c>
      <c r="AI1682">
        <v>5.5412947520280982E-2</v>
      </c>
      <c r="AJ1682">
        <v>2.0136702013213201E-2</v>
      </c>
      <c r="AK1682">
        <v>9.633507853403141E-3</v>
      </c>
      <c r="AL1682">
        <f t="shared" si="613"/>
        <v>0.94458705247971897</v>
      </c>
      <c r="AM1682">
        <f t="shared" si="613"/>
        <v>0.97986329798678684</v>
      </c>
      <c r="AN1682">
        <f t="shared" si="613"/>
        <v>0.99036649214659689</v>
      </c>
      <c r="AO1682">
        <v>44725.130965005308</v>
      </c>
      <c r="AP1682">
        <v>54670.292194523914</v>
      </c>
      <c r="AQ1682">
        <v>50645</v>
      </c>
      <c r="AR1682">
        <v>1031.4833333333333</v>
      </c>
      <c r="AS1682">
        <v>822.44681692368533</v>
      </c>
      <c r="AT1682">
        <v>1108</v>
      </c>
      <c r="AU1682">
        <f t="shared" si="599"/>
        <v>-3.5276245507067781E-2</v>
      </c>
      <c r="AV1682">
        <f t="shared" si="600"/>
        <v>-1.050319415981006E-2</v>
      </c>
      <c r="AW1682">
        <v>8.0885619538095671E-3</v>
      </c>
      <c r="AX1682">
        <v>2.8466870119957528E-2</v>
      </c>
      <c r="AY1682" s="1">
        <f t="shared" si="601"/>
        <v>9945.161229518606</v>
      </c>
      <c r="AZ1682" s="1">
        <f t="shared" si="602"/>
        <v>-4025.2921945239141</v>
      </c>
      <c r="BA1682" s="1">
        <f t="shared" si="614"/>
        <v>-209.03651640964802</v>
      </c>
      <c r="BB1682" s="1">
        <f t="shared" si="615"/>
        <v>285.55318307631467</v>
      </c>
      <c r="BC1682">
        <f t="shared" si="603"/>
        <v>1</v>
      </c>
      <c r="BD1682">
        <f t="shared" si="604"/>
        <v>1</v>
      </c>
      <c r="BE1682">
        <f t="shared" si="605"/>
        <v>0</v>
      </c>
      <c r="BF1682">
        <f t="shared" si="606"/>
        <v>1</v>
      </c>
      <c r="BG1682">
        <f t="shared" si="607"/>
        <v>1</v>
      </c>
      <c r="BH1682">
        <f t="shared" si="608"/>
        <v>1</v>
      </c>
      <c r="BI1682">
        <f t="shared" si="609"/>
        <v>0</v>
      </c>
      <c r="BJ1682">
        <f t="shared" si="610"/>
        <v>1</v>
      </c>
      <c r="BK1682">
        <f t="shared" si="611"/>
        <v>1</v>
      </c>
      <c r="BL1682">
        <f t="shared" si="612"/>
        <v>1</v>
      </c>
      <c r="BM1682">
        <f t="shared" si="616"/>
        <v>0</v>
      </c>
      <c r="BN1682">
        <f t="shared" si="617"/>
        <v>1</v>
      </c>
      <c r="BO1682">
        <f>IF(AND(AU1682&gt;'County Avg'!$E$3,'Gentrification Calcs'!AW1682&gt;'County Avg'!$E$4,'Gentrification Calcs'!AY1682&gt;'County Avg'!$E$5,'Gentrification Calcs'!BA1682&gt;'County Avg'!$E$6),1,0)</f>
        <v>0</v>
      </c>
      <c r="BP1682">
        <f>IF(AND(AV1682&gt;'County Avg'!$F$3,'Gentrification Calcs'!AX1682&gt;'County Avg'!$F$4,'Gentrification Calcs'!AZ1682&gt;'County Avg'!$F$5,'Gentrification Calcs'!BB1682&gt;'County Avg'!$F$6),1,0)</f>
        <v>0</v>
      </c>
      <c r="BQ1682">
        <f t="shared" si="618"/>
        <v>0</v>
      </c>
      <c r="BR1682">
        <f t="shared" si="619"/>
        <v>0</v>
      </c>
      <c r="BS1682">
        <f t="shared" si="620"/>
        <v>0</v>
      </c>
      <c r="BT1682">
        <f t="shared" si="621"/>
        <v>0</v>
      </c>
    </row>
    <row r="1683" spans="1:72" x14ac:dyDescent="0.25">
      <c r="A1683">
        <v>6037541802</v>
      </c>
      <c r="B1683">
        <v>4428.7061371673799</v>
      </c>
      <c r="C1683">
        <v>5304.7083171695103</v>
      </c>
      <c r="D1683">
        <v>5162</v>
      </c>
      <c r="E1683">
        <v>1027.9376219999999</v>
      </c>
      <c r="F1683">
        <v>1097.9951510000001</v>
      </c>
      <c r="G1683">
        <v>1148</v>
      </c>
      <c r="H1683">
        <v>742.60108172490106</v>
      </c>
      <c r="I1683">
        <v>466.35484545973907</v>
      </c>
      <c r="J1683">
        <v>454.64920000000001</v>
      </c>
      <c r="K1683">
        <v>0.72241842873701256</v>
      </c>
      <c r="L1683">
        <v>0.42473306465425276</v>
      </c>
      <c r="M1683">
        <v>0.39603588850174215</v>
      </c>
      <c r="N1683">
        <v>2199.4205160000001</v>
      </c>
      <c r="O1683">
        <v>2494.925487</v>
      </c>
      <c r="P1683">
        <v>2692</v>
      </c>
      <c r="Q1683">
        <v>80.924804690000002</v>
      </c>
      <c r="R1683">
        <v>117.55483340000001</v>
      </c>
      <c r="S1683">
        <v>196</v>
      </c>
      <c r="T1683">
        <v>3.679369365762522E-2</v>
      </c>
      <c r="U1683">
        <v>4.7117572854391228E-2</v>
      </c>
      <c r="V1683">
        <v>7.280832095096583E-2</v>
      </c>
      <c r="W1683">
        <v>372.83212280273398</v>
      </c>
      <c r="X1683">
        <v>417.49783889949299</v>
      </c>
      <c r="Y1683">
        <v>387</v>
      </c>
      <c r="Z1683">
        <v>1020.23052978516</v>
      </c>
      <c r="AA1683">
        <v>1086.0433015823401</v>
      </c>
      <c r="AB1683">
        <v>1148</v>
      </c>
      <c r="AC1683">
        <v>0.36543909628076404</v>
      </c>
      <c r="AD1683">
        <v>0.38442098790279194</v>
      </c>
      <c r="AE1683">
        <v>0.33710801393728224</v>
      </c>
      <c r="AF1683">
        <v>47.206134592386697</v>
      </c>
      <c r="AG1683">
        <v>150.41675069928201</v>
      </c>
      <c r="AH1683">
        <v>0</v>
      </c>
      <c r="AI1683">
        <v>1.0659125516641289E-2</v>
      </c>
      <c r="AJ1683">
        <v>2.8355329210549597E-2</v>
      </c>
      <c r="AK1683">
        <v>0</v>
      </c>
      <c r="AL1683">
        <f t="shared" si="613"/>
        <v>0.98934087448335872</v>
      </c>
      <c r="AM1683">
        <f t="shared" si="613"/>
        <v>0.97164467078945038</v>
      </c>
      <c r="AN1683">
        <f t="shared" si="613"/>
        <v>1</v>
      </c>
      <c r="AO1683">
        <v>44904.706256627789</v>
      </c>
      <c r="AP1683">
        <v>52219.530854107077</v>
      </c>
      <c r="AQ1683">
        <v>51208</v>
      </c>
      <c r="AR1683">
        <v>1031.4833333333333</v>
      </c>
      <c r="AS1683">
        <v>873.8497429814156</v>
      </c>
      <c r="AT1683">
        <v>1050</v>
      </c>
      <c r="AU1683">
        <f t="shared" si="599"/>
        <v>1.7696203693908306E-2</v>
      </c>
      <c r="AV1683">
        <f t="shared" si="600"/>
        <v>-2.8355329210549597E-2</v>
      </c>
      <c r="AW1683">
        <v>1.0323879196766007E-2</v>
      </c>
      <c r="AX1683">
        <v>2.5690748096574602E-2</v>
      </c>
      <c r="AY1683" s="1">
        <f t="shared" si="601"/>
        <v>7314.8245974792881</v>
      </c>
      <c r="AZ1683" s="1">
        <f t="shared" si="602"/>
        <v>-1011.5308541070772</v>
      </c>
      <c r="BA1683" s="1">
        <f t="shared" si="614"/>
        <v>-157.63359035191775</v>
      </c>
      <c r="BB1683" s="1">
        <f t="shared" si="615"/>
        <v>176.1502570185844</v>
      </c>
      <c r="BC1683">
        <f t="shared" si="603"/>
        <v>1</v>
      </c>
      <c r="BD1683">
        <f t="shared" si="604"/>
        <v>1</v>
      </c>
      <c r="BE1683">
        <f t="shared" si="605"/>
        <v>1</v>
      </c>
      <c r="BF1683">
        <f t="shared" si="606"/>
        <v>1</v>
      </c>
      <c r="BG1683">
        <f t="shared" si="607"/>
        <v>1</v>
      </c>
      <c r="BH1683">
        <f t="shared" si="608"/>
        <v>1</v>
      </c>
      <c r="BI1683">
        <f t="shared" si="609"/>
        <v>0</v>
      </c>
      <c r="BJ1683">
        <f t="shared" si="610"/>
        <v>0</v>
      </c>
      <c r="BK1683">
        <f t="shared" si="611"/>
        <v>1</v>
      </c>
      <c r="BL1683">
        <f t="shared" si="612"/>
        <v>1</v>
      </c>
      <c r="BM1683">
        <f t="shared" si="616"/>
        <v>1</v>
      </c>
      <c r="BN1683">
        <f t="shared" si="617"/>
        <v>1</v>
      </c>
      <c r="BO1683">
        <f>IF(AND(AU1683&gt;'County Avg'!$E$3,'Gentrification Calcs'!AW1683&gt;'County Avg'!$E$4,'Gentrification Calcs'!AY1683&gt;'County Avg'!$E$5,'Gentrification Calcs'!BA1683&gt;'County Avg'!$E$6),1,0)</f>
        <v>0</v>
      </c>
      <c r="BP1683">
        <f>IF(AND(AV1683&gt;'County Avg'!$F$3,'Gentrification Calcs'!AX1683&gt;'County Avg'!$F$4,'Gentrification Calcs'!AZ1683&gt;'County Avg'!$F$5,'Gentrification Calcs'!BB1683&gt;'County Avg'!$F$6),1,0)</f>
        <v>0</v>
      </c>
      <c r="BQ1683">
        <f t="shared" si="618"/>
        <v>0</v>
      </c>
      <c r="BR1683">
        <f t="shared" si="619"/>
        <v>0</v>
      </c>
      <c r="BS1683">
        <f t="shared" si="620"/>
        <v>0</v>
      </c>
      <c r="BT1683">
        <f t="shared" si="621"/>
        <v>0</v>
      </c>
    </row>
    <row r="1684" spans="1:72" x14ac:dyDescent="0.25">
      <c r="A1684">
        <v>6037542000</v>
      </c>
      <c r="B1684">
        <v>3364.0893962995901</v>
      </c>
      <c r="C1684">
        <v>5305.3916440606099</v>
      </c>
      <c r="D1684">
        <v>5305</v>
      </c>
      <c r="E1684">
        <v>747.57543950000002</v>
      </c>
      <c r="F1684">
        <v>1087.6678469999999</v>
      </c>
      <c r="G1684">
        <v>1150</v>
      </c>
      <c r="H1684">
        <v>475.06558286494612</v>
      </c>
      <c r="I1684">
        <v>448.47099539159672</v>
      </c>
      <c r="J1684">
        <v>577.39639999999997</v>
      </c>
      <c r="K1684">
        <v>0.63547510761279646</v>
      </c>
      <c r="L1684">
        <v>0.41232348333966773</v>
      </c>
      <c r="M1684">
        <v>0.50208382608695645</v>
      </c>
      <c r="N1684">
        <v>1564.7939679999999</v>
      </c>
      <c r="O1684">
        <v>2519.2661130000001</v>
      </c>
      <c r="P1684">
        <v>2898</v>
      </c>
      <c r="Q1684">
        <v>69.643127440000001</v>
      </c>
      <c r="R1684">
        <v>126.2041626</v>
      </c>
      <c r="S1684">
        <v>211</v>
      </c>
      <c r="T1684">
        <v>4.4506260162168521E-2</v>
      </c>
      <c r="U1684">
        <v>5.0095605997618559E-2</v>
      </c>
      <c r="V1684">
        <v>7.2808833678398896E-2</v>
      </c>
      <c r="W1684">
        <v>317.20266723632801</v>
      </c>
      <c r="X1684">
        <v>447.97659301757801</v>
      </c>
      <c r="Y1684">
        <v>514</v>
      </c>
      <c r="Z1684">
        <v>769.33892822265602</v>
      </c>
      <c r="AA1684">
        <v>1094.41162109375</v>
      </c>
      <c r="AB1684">
        <v>1150</v>
      </c>
      <c r="AC1684">
        <v>0.41230549449660203</v>
      </c>
      <c r="AD1684">
        <v>0.4093309906284367</v>
      </c>
      <c r="AE1684">
        <v>0.44695652173913042</v>
      </c>
      <c r="AF1684">
        <v>101.744253130846</v>
      </c>
      <c r="AG1684">
        <v>54.913261413574197</v>
      </c>
      <c r="AH1684">
        <v>149</v>
      </c>
      <c r="AI1684">
        <v>3.0244218017143661E-2</v>
      </c>
      <c r="AJ1684">
        <v>1.0350463282960388E-2</v>
      </c>
      <c r="AK1684">
        <v>2.8086710650329878E-2</v>
      </c>
      <c r="AL1684">
        <f t="shared" si="613"/>
        <v>0.96975578198285639</v>
      </c>
      <c r="AM1684">
        <f t="shared" si="613"/>
        <v>0.98964953671703959</v>
      </c>
      <c r="AN1684">
        <f t="shared" si="613"/>
        <v>0.97191328934967014</v>
      </c>
      <c r="AO1684">
        <v>54886.553022269356</v>
      </c>
      <c r="AP1684">
        <v>57959.876583571728</v>
      </c>
      <c r="AQ1684">
        <v>44700</v>
      </c>
      <c r="AR1684">
        <v>1028.0277777777778</v>
      </c>
      <c r="AS1684">
        <v>917.13641755634649</v>
      </c>
      <c r="AT1684">
        <v>1148</v>
      </c>
      <c r="AU1684">
        <f t="shared" si="599"/>
        <v>-1.9893754734183273E-2</v>
      </c>
      <c r="AV1684">
        <f t="shared" si="600"/>
        <v>1.7736247367369489E-2</v>
      </c>
      <c r="AW1684">
        <v>5.589345835450038E-3</v>
      </c>
      <c r="AX1684">
        <v>2.2713227680780337E-2</v>
      </c>
      <c r="AY1684" s="1">
        <f t="shared" si="601"/>
        <v>3073.3235613023717</v>
      </c>
      <c r="AZ1684" s="1">
        <f t="shared" si="602"/>
        <v>-13259.876583571728</v>
      </c>
      <c r="BA1684" s="1">
        <f t="shared" si="614"/>
        <v>-110.89136022143134</v>
      </c>
      <c r="BB1684" s="1">
        <f t="shared" si="615"/>
        <v>230.86358244365351</v>
      </c>
      <c r="BC1684">
        <f t="shared" si="603"/>
        <v>1</v>
      </c>
      <c r="BD1684">
        <f t="shared" si="604"/>
        <v>1</v>
      </c>
      <c r="BE1684">
        <f t="shared" si="605"/>
        <v>1</v>
      </c>
      <c r="BF1684">
        <f t="shared" si="606"/>
        <v>1</v>
      </c>
      <c r="BG1684">
        <f t="shared" si="607"/>
        <v>1</v>
      </c>
      <c r="BH1684">
        <f t="shared" si="608"/>
        <v>1</v>
      </c>
      <c r="BI1684">
        <f t="shared" si="609"/>
        <v>0</v>
      </c>
      <c r="BJ1684">
        <f t="shared" si="610"/>
        <v>0</v>
      </c>
      <c r="BK1684">
        <f t="shared" si="611"/>
        <v>1</v>
      </c>
      <c r="BL1684">
        <f t="shared" si="612"/>
        <v>1</v>
      </c>
      <c r="BM1684">
        <f t="shared" si="616"/>
        <v>1</v>
      </c>
      <c r="BN1684">
        <f t="shared" si="617"/>
        <v>1</v>
      </c>
      <c r="BO1684">
        <f>IF(AND(AU1684&gt;'County Avg'!$E$3,'Gentrification Calcs'!AW1684&gt;'County Avg'!$E$4,'Gentrification Calcs'!AY1684&gt;'County Avg'!$E$5,'Gentrification Calcs'!BA1684&gt;'County Avg'!$E$6),1,0)</f>
        <v>0</v>
      </c>
      <c r="BP1684">
        <f>IF(AND(AV1684&gt;'County Avg'!$F$3,'Gentrification Calcs'!AX1684&gt;'County Avg'!$F$4,'Gentrification Calcs'!AZ1684&gt;'County Avg'!$F$5,'Gentrification Calcs'!BB1684&gt;'County Avg'!$F$6),1,0)</f>
        <v>0</v>
      </c>
      <c r="BQ1684">
        <f t="shared" si="618"/>
        <v>0</v>
      </c>
      <c r="BR1684">
        <f t="shared" si="619"/>
        <v>0</v>
      </c>
      <c r="BS1684">
        <f t="shared" si="620"/>
        <v>0</v>
      </c>
      <c r="BT1684">
        <f t="shared" si="621"/>
        <v>0</v>
      </c>
    </row>
    <row r="1685" spans="1:72" x14ac:dyDescent="0.25">
      <c r="A1685">
        <v>6037542103</v>
      </c>
      <c r="B1685">
        <v>2694.8610868924302</v>
      </c>
      <c r="C1685">
        <v>3898.64055705071</v>
      </c>
      <c r="D1685">
        <v>3642</v>
      </c>
      <c r="E1685">
        <v>598.85803220000003</v>
      </c>
      <c r="F1685">
        <v>787.71051030000001</v>
      </c>
      <c r="G1685">
        <v>815</v>
      </c>
      <c r="H1685">
        <v>450.84608758668122</v>
      </c>
      <c r="I1685">
        <v>394.28111100993442</v>
      </c>
      <c r="J1685">
        <v>396.5804</v>
      </c>
      <c r="K1685">
        <v>0.75284301678383869</v>
      </c>
      <c r="L1685">
        <v>0.50054062482900252</v>
      </c>
      <c r="M1685">
        <v>0.48660171779141104</v>
      </c>
      <c r="N1685">
        <v>1253.50485</v>
      </c>
      <c r="O1685">
        <v>1831.524048</v>
      </c>
      <c r="P1685">
        <v>1895</v>
      </c>
      <c r="Q1685">
        <v>55.788810730000002</v>
      </c>
      <c r="R1685">
        <v>57.650878910000003</v>
      </c>
      <c r="S1685">
        <v>70</v>
      </c>
      <c r="T1685">
        <v>4.4506258376263964E-2</v>
      </c>
      <c r="U1685">
        <v>3.1476998062326289E-2</v>
      </c>
      <c r="V1685">
        <v>3.6939313984168866E-2</v>
      </c>
      <c r="W1685">
        <v>254.10060119628901</v>
      </c>
      <c r="X1685">
        <v>333.15554809570301</v>
      </c>
      <c r="Y1685">
        <v>455</v>
      </c>
      <c r="Z1685">
        <v>616.29205322265602</v>
      </c>
      <c r="AA1685">
        <v>786.60186767578102</v>
      </c>
      <c r="AB1685">
        <v>815</v>
      </c>
      <c r="AC1685">
        <v>0.41230549682990431</v>
      </c>
      <c r="AD1685">
        <v>0.42353770285353809</v>
      </c>
      <c r="AE1685">
        <v>0.55828220858895705</v>
      </c>
      <c r="AF1685">
        <v>81.503966237891802</v>
      </c>
      <c r="AG1685">
        <v>51.553188323974602</v>
      </c>
      <c r="AH1685">
        <v>13</v>
      </c>
      <c r="AI1685">
        <v>3.0244218017143814E-2</v>
      </c>
      <c r="AJ1685">
        <v>1.3223375576581538E-2</v>
      </c>
      <c r="AK1685">
        <v>3.5694673256452497E-3</v>
      </c>
      <c r="AL1685">
        <f t="shared" si="613"/>
        <v>0.96975578198285617</v>
      </c>
      <c r="AM1685">
        <f t="shared" si="613"/>
        <v>0.98677662442341851</v>
      </c>
      <c r="AN1685">
        <f t="shared" si="613"/>
        <v>0.99643053267435477</v>
      </c>
      <c r="AO1685">
        <v>42570.227465535529</v>
      </c>
      <c r="AP1685">
        <v>45411.083776052314</v>
      </c>
      <c r="AQ1685">
        <v>46484</v>
      </c>
      <c r="AR1685">
        <v>1005.5666666666667</v>
      </c>
      <c r="AS1685">
        <v>879.26057730328205</v>
      </c>
      <c r="AT1685">
        <v>1143</v>
      </c>
      <c r="AU1685">
        <f t="shared" si="599"/>
        <v>-1.7020842440562275E-2</v>
      </c>
      <c r="AV1685">
        <f t="shared" si="600"/>
        <v>-9.6539082509362883E-3</v>
      </c>
      <c r="AW1685">
        <v>-1.3029260313937675E-2</v>
      </c>
      <c r="AX1685">
        <v>5.4623159218425768E-3</v>
      </c>
      <c r="AY1685" s="1">
        <f t="shared" si="601"/>
        <v>2840.856310516785</v>
      </c>
      <c r="AZ1685" s="1">
        <f t="shared" si="602"/>
        <v>1072.9162239476864</v>
      </c>
      <c r="BA1685" s="1">
        <f t="shared" si="614"/>
        <v>-126.30608936338467</v>
      </c>
      <c r="BB1685" s="1">
        <f t="shared" si="615"/>
        <v>263.73942269671795</v>
      </c>
      <c r="BC1685">
        <f t="shared" si="603"/>
        <v>1</v>
      </c>
      <c r="BD1685">
        <f t="shared" si="604"/>
        <v>1</v>
      </c>
      <c r="BE1685">
        <f t="shared" si="605"/>
        <v>1</v>
      </c>
      <c r="BF1685">
        <f t="shared" si="606"/>
        <v>1</v>
      </c>
      <c r="BG1685">
        <f t="shared" si="607"/>
        <v>1</v>
      </c>
      <c r="BH1685">
        <f t="shared" si="608"/>
        <v>1</v>
      </c>
      <c r="BI1685">
        <f t="shared" si="609"/>
        <v>0</v>
      </c>
      <c r="BJ1685">
        <f t="shared" si="610"/>
        <v>0</v>
      </c>
      <c r="BK1685">
        <f t="shared" si="611"/>
        <v>1</v>
      </c>
      <c r="BL1685">
        <f t="shared" si="612"/>
        <v>1</v>
      </c>
      <c r="BM1685">
        <f t="shared" si="616"/>
        <v>1</v>
      </c>
      <c r="BN1685">
        <f t="shared" si="617"/>
        <v>1</v>
      </c>
      <c r="BO1685">
        <f>IF(AND(AU1685&gt;'County Avg'!$E$3,'Gentrification Calcs'!AW1685&gt;'County Avg'!$E$4,'Gentrification Calcs'!AY1685&gt;'County Avg'!$E$5,'Gentrification Calcs'!BA1685&gt;'County Avg'!$E$6),1,0)</f>
        <v>0</v>
      </c>
      <c r="BP1685">
        <f>IF(AND(AV1685&gt;'County Avg'!$F$3,'Gentrification Calcs'!AX1685&gt;'County Avg'!$F$4,'Gentrification Calcs'!AZ1685&gt;'County Avg'!$F$5,'Gentrification Calcs'!BB1685&gt;'County Avg'!$F$6),1,0)</f>
        <v>0</v>
      </c>
      <c r="BQ1685">
        <f t="shared" si="618"/>
        <v>0</v>
      </c>
      <c r="BR1685">
        <f t="shared" si="619"/>
        <v>0</v>
      </c>
      <c r="BS1685">
        <f t="shared" si="620"/>
        <v>0</v>
      </c>
      <c r="BT1685">
        <f t="shared" si="621"/>
        <v>0</v>
      </c>
    </row>
    <row r="1686" spans="1:72" x14ac:dyDescent="0.25">
      <c r="A1686">
        <v>6037542104</v>
      </c>
      <c r="B1686">
        <v>4582.4579844753298</v>
      </c>
      <c r="C1686">
        <v>3123.0724973082501</v>
      </c>
      <c r="D1686">
        <v>3363</v>
      </c>
      <c r="E1686">
        <v>958.28997800000002</v>
      </c>
      <c r="F1686">
        <v>631.00897220000002</v>
      </c>
      <c r="G1686">
        <v>695</v>
      </c>
      <c r="H1686">
        <v>361.15793443286003</v>
      </c>
      <c r="I1686">
        <v>315.84560088044077</v>
      </c>
      <c r="J1686">
        <v>335.37919999999997</v>
      </c>
      <c r="K1686">
        <v>0.37687750339058645</v>
      </c>
      <c r="L1686">
        <v>0.50054058626021036</v>
      </c>
      <c r="M1686">
        <v>0.48255999999999993</v>
      </c>
      <c r="N1686">
        <v>2074.5534130000001</v>
      </c>
      <c r="O1686">
        <v>1467.1735839999999</v>
      </c>
      <c r="P1686">
        <v>1999</v>
      </c>
      <c r="Q1686">
        <v>113.1015778</v>
      </c>
      <c r="R1686">
        <v>46.18221664</v>
      </c>
      <c r="S1686">
        <v>94</v>
      </c>
      <c r="T1686">
        <v>5.4518518101900518E-2</v>
      </c>
      <c r="U1686">
        <v>3.1476995730860977E-2</v>
      </c>
      <c r="V1686">
        <v>4.7023511755877941E-2</v>
      </c>
      <c r="W1686">
        <v>490.51663208007801</v>
      </c>
      <c r="X1686">
        <v>266.87994384765602</v>
      </c>
      <c r="Y1686">
        <v>317</v>
      </c>
      <c r="Z1686">
        <v>975.50109863281295</v>
      </c>
      <c r="AA1686">
        <v>630.120849609375</v>
      </c>
      <c r="AB1686">
        <v>695</v>
      </c>
      <c r="AC1686">
        <v>0.50283555063910057</v>
      </c>
      <c r="AD1686">
        <v>0.42353771346099789</v>
      </c>
      <c r="AE1686">
        <v>0.45611510791366905</v>
      </c>
      <c r="AF1686">
        <v>106.34007126951499</v>
      </c>
      <c r="AG1686">
        <v>41.297561645507798</v>
      </c>
      <c r="AH1686">
        <v>7</v>
      </c>
      <c r="AI1686">
        <v>2.3205902079141579E-2</v>
      </c>
      <c r="AJ1686">
        <v>1.3223375916217705E-2</v>
      </c>
      <c r="AK1686">
        <v>2.0814748736247396E-3</v>
      </c>
      <c r="AL1686">
        <f t="shared" si="613"/>
        <v>0.97679409792085847</v>
      </c>
      <c r="AM1686">
        <f t="shared" si="613"/>
        <v>0.98677662408378231</v>
      </c>
      <c r="AN1686">
        <f t="shared" si="613"/>
        <v>0.99791852512637524</v>
      </c>
      <c r="AO1686">
        <v>42570.227465535529</v>
      </c>
      <c r="AP1686">
        <v>45411.083776052314</v>
      </c>
      <c r="AQ1686">
        <v>45540</v>
      </c>
      <c r="AR1686">
        <v>1005.5666666666667</v>
      </c>
      <c r="AS1686">
        <v>879.26057730328205</v>
      </c>
      <c r="AT1686">
        <v>1158</v>
      </c>
      <c r="AU1686">
        <f t="shared" si="599"/>
        <v>-9.9825261629238743E-3</v>
      </c>
      <c r="AV1686">
        <f t="shared" si="600"/>
        <v>-1.1141901042592965E-2</v>
      </c>
      <c r="AW1686">
        <v>-2.3041522371039541E-2</v>
      </c>
      <c r="AX1686">
        <v>1.5546516025016964E-2</v>
      </c>
      <c r="AY1686" s="1">
        <f t="shared" si="601"/>
        <v>2840.856310516785</v>
      </c>
      <c r="AZ1686" s="1">
        <f t="shared" si="602"/>
        <v>128.91622394768638</v>
      </c>
      <c r="BA1686" s="1">
        <f t="shared" si="614"/>
        <v>-126.30608936338467</v>
      </c>
      <c r="BB1686" s="1">
        <f t="shared" si="615"/>
        <v>278.73942269671795</v>
      </c>
      <c r="BC1686">
        <f t="shared" si="603"/>
        <v>1</v>
      </c>
      <c r="BD1686">
        <f t="shared" si="604"/>
        <v>1</v>
      </c>
      <c r="BE1686">
        <f t="shared" si="605"/>
        <v>0</v>
      </c>
      <c r="BF1686">
        <f t="shared" si="606"/>
        <v>1</v>
      </c>
      <c r="BG1686">
        <f t="shared" si="607"/>
        <v>1</v>
      </c>
      <c r="BH1686">
        <f t="shared" si="608"/>
        <v>1</v>
      </c>
      <c r="BI1686">
        <f t="shared" si="609"/>
        <v>0</v>
      </c>
      <c r="BJ1686">
        <f t="shared" si="610"/>
        <v>0</v>
      </c>
      <c r="BK1686">
        <f t="shared" si="611"/>
        <v>1</v>
      </c>
      <c r="BL1686">
        <f t="shared" si="612"/>
        <v>1</v>
      </c>
      <c r="BM1686">
        <f t="shared" si="616"/>
        <v>0</v>
      </c>
      <c r="BN1686">
        <f t="shared" si="617"/>
        <v>1</v>
      </c>
      <c r="BO1686">
        <f>IF(AND(AU1686&gt;'County Avg'!$E$3,'Gentrification Calcs'!AW1686&gt;'County Avg'!$E$4,'Gentrification Calcs'!AY1686&gt;'County Avg'!$E$5,'Gentrification Calcs'!BA1686&gt;'County Avg'!$E$6),1,0)</f>
        <v>0</v>
      </c>
      <c r="BP1686">
        <f>IF(AND(AV1686&gt;'County Avg'!$F$3,'Gentrification Calcs'!AX1686&gt;'County Avg'!$F$4,'Gentrification Calcs'!AZ1686&gt;'County Avg'!$F$5,'Gentrification Calcs'!BB1686&gt;'County Avg'!$F$6),1,0)</f>
        <v>0</v>
      </c>
      <c r="BQ1686">
        <f t="shared" si="618"/>
        <v>0</v>
      </c>
      <c r="BR1686">
        <f t="shared" si="619"/>
        <v>0</v>
      </c>
      <c r="BS1686">
        <f t="shared" si="620"/>
        <v>0</v>
      </c>
      <c r="BT1686">
        <f t="shared" si="621"/>
        <v>0</v>
      </c>
    </row>
    <row r="1687" spans="1:72" x14ac:dyDescent="0.25">
      <c r="A1687">
        <v>6037542105</v>
      </c>
      <c r="B1687">
        <v>2884.9133179043301</v>
      </c>
      <c r="C1687">
        <v>4714.0000587105797</v>
      </c>
      <c r="D1687">
        <v>5032</v>
      </c>
      <c r="E1687">
        <v>603.45731939999996</v>
      </c>
      <c r="F1687">
        <v>938.62017820000005</v>
      </c>
      <c r="G1687">
        <v>1007</v>
      </c>
      <c r="H1687">
        <v>587.59712352077941</v>
      </c>
      <c r="I1687">
        <v>529.40647995827317</v>
      </c>
      <c r="J1687">
        <v>516.63499999999999</v>
      </c>
      <c r="K1687">
        <v>0.97371778356257255</v>
      </c>
      <c r="L1687">
        <v>0.56402631464147779</v>
      </c>
      <c r="M1687">
        <v>0.51304369414101292</v>
      </c>
      <c r="N1687">
        <v>1306.266355</v>
      </c>
      <c r="O1687">
        <v>2151.388672</v>
      </c>
      <c r="P1687">
        <v>2633</v>
      </c>
      <c r="Q1687">
        <v>71.047181620000003</v>
      </c>
      <c r="R1687">
        <v>82.367454530000003</v>
      </c>
      <c r="S1687">
        <v>39</v>
      </c>
      <c r="T1687">
        <v>5.4389505898282134E-2</v>
      </c>
      <c r="U1687">
        <v>3.828571545532429E-2</v>
      </c>
      <c r="V1687">
        <v>1.4812001519179644E-2</v>
      </c>
      <c r="W1687">
        <v>308.74323657155003</v>
      </c>
      <c r="X1687">
        <v>508.34243774414102</v>
      </c>
      <c r="Y1687">
        <v>623</v>
      </c>
      <c r="Z1687">
        <v>614.23870343714998</v>
      </c>
      <c r="AA1687">
        <v>944.15234375</v>
      </c>
      <c r="AB1687">
        <v>1007</v>
      </c>
      <c r="AC1687">
        <v>0.50264373580480703</v>
      </c>
      <c r="AD1687">
        <v>0.53841145563977322</v>
      </c>
      <c r="AE1687">
        <v>0.61866931479642506</v>
      </c>
      <c r="AF1687">
        <v>68.213364625596896</v>
      </c>
      <c r="AG1687">
        <v>76.220626831054702</v>
      </c>
      <c r="AH1687">
        <v>179</v>
      </c>
      <c r="AI1687">
        <v>2.364485761227263E-2</v>
      </c>
      <c r="AJ1687">
        <v>1.6168991489555334E-2</v>
      </c>
      <c r="AK1687">
        <v>3.5572337042925277E-2</v>
      </c>
      <c r="AL1687">
        <f t="shared" si="613"/>
        <v>0.97635514238772736</v>
      </c>
      <c r="AM1687">
        <f t="shared" si="613"/>
        <v>0.98383100851044469</v>
      </c>
      <c r="AN1687">
        <f t="shared" si="613"/>
        <v>0.96442766295707472</v>
      </c>
      <c r="AO1687">
        <v>40660.199363732769</v>
      </c>
      <c r="AP1687">
        <v>40193.604413567642</v>
      </c>
      <c r="AQ1687">
        <v>43550</v>
      </c>
      <c r="AR1687">
        <v>974.4666666666667</v>
      </c>
      <c r="AS1687">
        <v>818.38869118228558</v>
      </c>
      <c r="AT1687">
        <v>957</v>
      </c>
      <c r="AU1687">
        <f t="shared" si="599"/>
        <v>-7.4758661227172958E-3</v>
      </c>
      <c r="AV1687">
        <f t="shared" si="600"/>
        <v>1.9403345553369943E-2</v>
      </c>
      <c r="AW1687">
        <v>-1.6103790442957844E-2</v>
      </c>
      <c r="AX1687">
        <v>-2.3473713936144648E-2</v>
      </c>
      <c r="AY1687" s="1">
        <f t="shared" si="601"/>
        <v>-466.59495016512665</v>
      </c>
      <c r="AZ1687" s="1">
        <f t="shared" si="602"/>
        <v>3356.395586432358</v>
      </c>
      <c r="BA1687" s="1">
        <f t="shared" si="614"/>
        <v>-156.07797548438111</v>
      </c>
      <c r="BB1687" s="1">
        <f t="shared" si="615"/>
        <v>138.61130881771442</v>
      </c>
      <c r="BC1687">
        <f t="shared" si="603"/>
        <v>1</v>
      </c>
      <c r="BD1687">
        <f t="shared" si="604"/>
        <v>1</v>
      </c>
      <c r="BE1687">
        <f t="shared" si="605"/>
        <v>1</v>
      </c>
      <c r="BF1687">
        <f t="shared" si="606"/>
        <v>1</v>
      </c>
      <c r="BG1687">
        <f t="shared" si="607"/>
        <v>1</v>
      </c>
      <c r="BH1687">
        <f t="shared" si="608"/>
        <v>1</v>
      </c>
      <c r="BI1687">
        <f t="shared" si="609"/>
        <v>0</v>
      </c>
      <c r="BJ1687">
        <f t="shared" si="610"/>
        <v>1</v>
      </c>
      <c r="BK1687">
        <f t="shared" si="611"/>
        <v>1</v>
      </c>
      <c r="BL1687">
        <f t="shared" si="612"/>
        <v>1</v>
      </c>
      <c r="BM1687">
        <f t="shared" si="616"/>
        <v>1</v>
      </c>
      <c r="BN1687">
        <f t="shared" si="617"/>
        <v>1</v>
      </c>
      <c r="BO1687">
        <f>IF(AND(AU1687&gt;'County Avg'!$E$3,'Gentrification Calcs'!AW1687&gt;'County Avg'!$E$4,'Gentrification Calcs'!AY1687&gt;'County Avg'!$E$5,'Gentrification Calcs'!BA1687&gt;'County Avg'!$E$6),1,0)</f>
        <v>0</v>
      </c>
      <c r="BP1687">
        <f>IF(AND(AV1687&gt;'County Avg'!$F$3,'Gentrification Calcs'!AX1687&gt;'County Avg'!$F$4,'Gentrification Calcs'!AZ1687&gt;'County Avg'!$F$5,'Gentrification Calcs'!BB1687&gt;'County Avg'!$F$6),1,0)</f>
        <v>0</v>
      </c>
      <c r="BQ1687">
        <f t="shared" si="618"/>
        <v>0</v>
      </c>
      <c r="BR1687">
        <f t="shared" si="619"/>
        <v>0</v>
      </c>
      <c r="BS1687">
        <f t="shared" si="620"/>
        <v>0</v>
      </c>
      <c r="BT1687">
        <f t="shared" si="621"/>
        <v>0</v>
      </c>
    </row>
    <row r="1688" spans="1:72" x14ac:dyDescent="0.25">
      <c r="A1688">
        <v>6037542106</v>
      </c>
      <c r="B1688">
        <v>5961.6176865793796</v>
      </c>
      <c r="C1688">
        <v>2970.73761042859</v>
      </c>
      <c r="D1688">
        <v>3227</v>
      </c>
      <c r="E1688">
        <v>1476.4026140000001</v>
      </c>
      <c r="F1688">
        <v>591.75351450000005</v>
      </c>
      <c r="G1688">
        <v>657</v>
      </c>
      <c r="H1688">
        <v>369.69222227788003</v>
      </c>
      <c r="I1688">
        <v>333.38196645386648</v>
      </c>
      <c r="J1688">
        <v>411.41660000000002</v>
      </c>
      <c r="K1688">
        <v>0.25040068255926295</v>
      </c>
      <c r="L1688">
        <v>0.56337978277248824</v>
      </c>
      <c r="M1688">
        <v>0.62620487062404873</v>
      </c>
      <c r="N1688">
        <v>2934.1502190000001</v>
      </c>
      <c r="O1688">
        <v>1356.227715</v>
      </c>
      <c r="P1688">
        <v>1686</v>
      </c>
      <c r="Q1688">
        <v>136.60673180000001</v>
      </c>
      <c r="R1688">
        <v>51.884871510000004</v>
      </c>
      <c r="S1688">
        <v>34</v>
      </c>
      <c r="T1688">
        <v>4.6557511239679307E-2</v>
      </c>
      <c r="U1688">
        <v>3.8256755068598491E-2</v>
      </c>
      <c r="V1688">
        <v>2.0166073546856466E-2</v>
      </c>
      <c r="W1688">
        <v>487.15799582004502</v>
      </c>
      <c r="X1688">
        <v>320.14036715030699</v>
      </c>
      <c r="Y1688">
        <v>339</v>
      </c>
      <c r="Z1688">
        <v>1470.2005400657699</v>
      </c>
      <c r="AA1688">
        <v>595.21823382377602</v>
      </c>
      <c r="AB1688">
        <v>657</v>
      </c>
      <c r="AC1688">
        <v>0.33135479313471877</v>
      </c>
      <c r="AD1688">
        <v>0.53785376347373415</v>
      </c>
      <c r="AE1688">
        <v>0.51598173515981738</v>
      </c>
      <c r="AF1688">
        <v>280.48154758853298</v>
      </c>
      <c r="AG1688">
        <v>48.380590677261402</v>
      </c>
      <c r="AH1688">
        <v>112</v>
      </c>
      <c r="AI1688">
        <v>4.7047892423552229E-2</v>
      </c>
      <c r="AJ1688">
        <v>1.6285716553163208E-2</v>
      </c>
      <c r="AK1688">
        <v>3.4707158351409979E-2</v>
      </c>
      <c r="AL1688">
        <f t="shared" si="613"/>
        <v>0.95295210757644777</v>
      </c>
      <c r="AM1688">
        <f t="shared" si="613"/>
        <v>0.98371428344683676</v>
      </c>
      <c r="AN1688">
        <f t="shared" si="613"/>
        <v>0.96529284164858997</v>
      </c>
      <c r="AO1688">
        <v>40698.291092258754</v>
      </c>
      <c r="AP1688">
        <v>40227.157335512878</v>
      </c>
      <c r="AQ1688">
        <v>34958</v>
      </c>
      <c r="AR1688">
        <v>974.4666666666667</v>
      </c>
      <c r="AS1688">
        <v>818.38869118228558</v>
      </c>
      <c r="AT1688">
        <v>1038</v>
      </c>
      <c r="AU1688">
        <f t="shared" si="599"/>
        <v>-3.0762175870389021E-2</v>
      </c>
      <c r="AV1688">
        <f t="shared" si="600"/>
        <v>1.8421441798246771E-2</v>
      </c>
      <c r="AW1688">
        <v>-8.3007561710808156E-3</v>
      </c>
      <c r="AX1688">
        <v>-1.8090681521742025E-2</v>
      </c>
      <c r="AY1688" s="1">
        <f t="shared" si="601"/>
        <v>-471.13375674587587</v>
      </c>
      <c r="AZ1688" s="1">
        <f t="shared" si="602"/>
        <v>-5269.1573355128785</v>
      </c>
      <c r="BA1688" s="1">
        <f t="shared" si="614"/>
        <v>-156.07797548438111</v>
      </c>
      <c r="BB1688" s="1">
        <f t="shared" si="615"/>
        <v>219.61130881771442</v>
      </c>
      <c r="BC1688">
        <f t="shared" si="603"/>
        <v>1</v>
      </c>
      <c r="BD1688">
        <f t="shared" si="604"/>
        <v>1</v>
      </c>
      <c r="BE1688">
        <f t="shared" si="605"/>
        <v>0</v>
      </c>
      <c r="BF1688">
        <f t="shared" si="606"/>
        <v>1</v>
      </c>
      <c r="BG1688">
        <f t="shared" si="607"/>
        <v>1</v>
      </c>
      <c r="BH1688">
        <f t="shared" si="608"/>
        <v>1</v>
      </c>
      <c r="BI1688">
        <f t="shared" si="609"/>
        <v>0</v>
      </c>
      <c r="BJ1688">
        <f t="shared" si="610"/>
        <v>1</v>
      </c>
      <c r="BK1688">
        <f t="shared" si="611"/>
        <v>1</v>
      </c>
      <c r="BL1688">
        <f t="shared" si="612"/>
        <v>1</v>
      </c>
      <c r="BM1688">
        <f t="shared" si="616"/>
        <v>0</v>
      </c>
      <c r="BN1688">
        <f t="shared" si="617"/>
        <v>1</v>
      </c>
      <c r="BO1688">
        <f>IF(AND(AU1688&gt;'County Avg'!$E$3,'Gentrification Calcs'!AW1688&gt;'County Avg'!$E$4,'Gentrification Calcs'!AY1688&gt;'County Avg'!$E$5,'Gentrification Calcs'!BA1688&gt;'County Avg'!$E$6),1,0)</f>
        <v>0</v>
      </c>
      <c r="BP1688">
        <f>IF(AND(AV1688&gt;'County Avg'!$F$3,'Gentrification Calcs'!AX1688&gt;'County Avg'!$F$4,'Gentrification Calcs'!AZ1688&gt;'County Avg'!$F$5,'Gentrification Calcs'!BB1688&gt;'County Avg'!$F$6),1,0)</f>
        <v>0</v>
      </c>
      <c r="BQ1688">
        <f t="shared" si="618"/>
        <v>0</v>
      </c>
      <c r="BR1688">
        <f t="shared" si="619"/>
        <v>0</v>
      </c>
      <c r="BS1688">
        <f t="shared" si="620"/>
        <v>0</v>
      </c>
      <c r="BT1688">
        <f t="shared" si="621"/>
        <v>0</v>
      </c>
    </row>
    <row r="1689" spans="1:72" x14ac:dyDescent="0.25">
      <c r="A1689">
        <v>6037542200</v>
      </c>
      <c r="B1689">
        <v>4757.0000017305902</v>
      </c>
      <c r="C1689">
        <v>6680.9659470058996</v>
      </c>
      <c r="D1689">
        <v>7220</v>
      </c>
      <c r="E1689">
        <v>1266</v>
      </c>
      <c r="F1689">
        <v>1507.5971320000001</v>
      </c>
      <c r="G1689">
        <v>1498</v>
      </c>
      <c r="H1689">
        <v>720.16217780086231</v>
      </c>
      <c r="I1689">
        <v>723.77260004562197</v>
      </c>
      <c r="J1689">
        <v>647.06880000000001</v>
      </c>
      <c r="K1689">
        <v>0.56884848167524671</v>
      </c>
      <c r="L1689">
        <v>0.48008356123990154</v>
      </c>
      <c r="M1689">
        <v>0.43195514018691589</v>
      </c>
      <c r="N1689">
        <v>2549.0000009999999</v>
      </c>
      <c r="O1689">
        <v>3303.1580829999998</v>
      </c>
      <c r="P1689">
        <v>3728</v>
      </c>
      <c r="Q1689">
        <v>367</v>
      </c>
      <c r="R1689">
        <v>178.68014360000001</v>
      </c>
      <c r="S1689">
        <v>289</v>
      </c>
      <c r="T1689">
        <v>0.14397803054375127</v>
      </c>
      <c r="U1689">
        <v>5.4093730639049167E-2</v>
      </c>
      <c r="V1689">
        <v>7.7521459227467809E-2</v>
      </c>
      <c r="W1689">
        <v>435</v>
      </c>
      <c r="X1689">
        <v>532.25331652164505</v>
      </c>
      <c r="Y1689">
        <v>517</v>
      </c>
      <c r="Z1689">
        <v>1250</v>
      </c>
      <c r="AA1689">
        <v>1500.60065603256</v>
      </c>
      <c r="AB1689">
        <v>1498</v>
      </c>
      <c r="AC1689">
        <v>0.34799999999999998</v>
      </c>
      <c r="AD1689">
        <v>0.35469351181604192</v>
      </c>
      <c r="AE1689">
        <v>0.34512683578104136</v>
      </c>
      <c r="AF1689">
        <v>90.000000032741795</v>
      </c>
      <c r="AG1689">
        <v>119.456000089645</v>
      </c>
      <c r="AH1689">
        <v>5</v>
      </c>
      <c r="AI1689">
        <v>1.8919487071683817E-2</v>
      </c>
      <c r="AJ1689">
        <v>1.7880049237966805E-2</v>
      </c>
      <c r="AK1689">
        <v>6.925207756232687E-4</v>
      </c>
      <c r="AL1689">
        <f t="shared" si="613"/>
        <v>0.98108051292831622</v>
      </c>
      <c r="AM1689">
        <f t="shared" si="613"/>
        <v>0.98211995076203318</v>
      </c>
      <c r="AN1689">
        <f t="shared" si="613"/>
        <v>0.99930747922437668</v>
      </c>
      <c r="AO1689">
        <v>52080.462354188763</v>
      </c>
      <c r="AP1689">
        <v>49236.116877809567</v>
      </c>
      <c r="AQ1689">
        <v>51602</v>
      </c>
      <c r="AR1689">
        <v>938.18333333333339</v>
      </c>
      <c r="AS1689">
        <v>738.57888493475684</v>
      </c>
      <c r="AT1689">
        <v>1108</v>
      </c>
      <c r="AU1689">
        <f t="shared" si="599"/>
        <v>-1.0394378337170128E-3</v>
      </c>
      <c r="AV1689">
        <f t="shared" si="600"/>
        <v>-1.7187528462343536E-2</v>
      </c>
      <c r="AW1689">
        <v>-8.9884299904702106E-2</v>
      </c>
      <c r="AX1689">
        <v>2.3427728588418642E-2</v>
      </c>
      <c r="AY1689" s="1">
        <f t="shared" si="601"/>
        <v>-2844.345476379196</v>
      </c>
      <c r="AZ1689" s="1">
        <f t="shared" si="602"/>
        <v>2365.8831221904329</v>
      </c>
      <c r="BA1689" s="1">
        <f t="shared" si="614"/>
        <v>-199.60444839857655</v>
      </c>
      <c r="BB1689" s="1">
        <f t="shared" si="615"/>
        <v>369.42111506524316</v>
      </c>
      <c r="BC1689">
        <f t="shared" si="603"/>
        <v>1</v>
      </c>
      <c r="BD1689">
        <f t="shared" si="604"/>
        <v>1</v>
      </c>
      <c r="BE1689">
        <f t="shared" si="605"/>
        <v>1</v>
      </c>
      <c r="BF1689">
        <f t="shared" si="606"/>
        <v>1</v>
      </c>
      <c r="BG1689">
        <f t="shared" si="607"/>
        <v>1</v>
      </c>
      <c r="BH1689">
        <f t="shared" si="608"/>
        <v>1</v>
      </c>
      <c r="BI1689">
        <f t="shared" si="609"/>
        <v>0</v>
      </c>
      <c r="BJ1689">
        <f t="shared" si="610"/>
        <v>0</v>
      </c>
      <c r="BK1689">
        <f t="shared" si="611"/>
        <v>1</v>
      </c>
      <c r="BL1689">
        <f t="shared" si="612"/>
        <v>1</v>
      </c>
      <c r="BM1689">
        <f t="shared" si="616"/>
        <v>1</v>
      </c>
      <c r="BN1689">
        <f t="shared" si="617"/>
        <v>1</v>
      </c>
      <c r="BO1689">
        <f>IF(AND(AU1689&gt;'County Avg'!$E$3,'Gentrification Calcs'!AW1689&gt;'County Avg'!$E$4,'Gentrification Calcs'!AY1689&gt;'County Avg'!$E$5,'Gentrification Calcs'!BA1689&gt;'County Avg'!$E$6),1,0)</f>
        <v>0</v>
      </c>
      <c r="BP1689">
        <f>IF(AND(AV1689&gt;'County Avg'!$F$3,'Gentrification Calcs'!AX1689&gt;'County Avg'!$F$4,'Gentrification Calcs'!AZ1689&gt;'County Avg'!$F$5,'Gentrification Calcs'!BB1689&gt;'County Avg'!$F$6),1,0)</f>
        <v>0</v>
      </c>
      <c r="BQ1689">
        <f t="shared" si="618"/>
        <v>0</v>
      </c>
      <c r="BR1689">
        <f t="shared" si="619"/>
        <v>0</v>
      </c>
      <c r="BS1689">
        <f t="shared" si="620"/>
        <v>0</v>
      </c>
      <c r="BT1689">
        <f t="shared" si="621"/>
        <v>0</v>
      </c>
    </row>
    <row r="1690" spans="1:72" x14ac:dyDescent="0.25">
      <c r="A1690">
        <v>6037542401</v>
      </c>
      <c r="B1690">
        <v>3036.93354944778</v>
      </c>
      <c r="C1690">
        <v>4902</v>
      </c>
      <c r="D1690">
        <v>4570</v>
      </c>
      <c r="E1690">
        <v>785.98116879999998</v>
      </c>
      <c r="F1690">
        <v>1186</v>
      </c>
      <c r="G1690">
        <v>1191</v>
      </c>
      <c r="H1690">
        <v>604.98560022009258</v>
      </c>
      <c r="I1690">
        <v>510.51479999999998</v>
      </c>
      <c r="J1690">
        <v>554.28420000000006</v>
      </c>
      <c r="K1690">
        <v>0.7697202226152019</v>
      </c>
      <c r="L1690">
        <v>0.43045092748735242</v>
      </c>
      <c r="M1690">
        <v>0.46539395465994965</v>
      </c>
      <c r="N1690">
        <v>1671.868657</v>
      </c>
      <c r="O1690">
        <v>2559</v>
      </c>
      <c r="P1690">
        <v>2657</v>
      </c>
      <c r="Q1690">
        <v>142.55568579999999</v>
      </c>
      <c r="R1690">
        <v>268</v>
      </c>
      <c r="S1690">
        <v>209</v>
      </c>
      <c r="T1690">
        <v>8.5267275753468472E-2</v>
      </c>
      <c r="U1690">
        <v>0.1047284095349746</v>
      </c>
      <c r="V1690">
        <v>7.8660143018441847E-2</v>
      </c>
      <c r="W1690">
        <v>224.751348376274</v>
      </c>
      <c r="X1690">
        <v>411</v>
      </c>
      <c r="Y1690">
        <v>458</v>
      </c>
      <c r="Z1690">
        <v>806.76137614250194</v>
      </c>
      <c r="AA1690">
        <v>1203</v>
      </c>
      <c r="AB1690">
        <v>1191</v>
      </c>
      <c r="AC1690">
        <v>0.27858466582884001</v>
      </c>
      <c r="AD1690">
        <v>0.34164588528678302</v>
      </c>
      <c r="AE1690">
        <v>0.38455079764903444</v>
      </c>
      <c r="AF1690">
        <v>78.350983092216197</v>
      </c>
      <c r="AG1690">
        <v>49</v>
      </c>
      <c r="AH1690">
        <v>49</v>
      </c>
      <c r="AI1690">
        <v>2.5799373551147711E-2</v>
      </c>
      <c r="AJ1690">
        <v>9.9959200326397383E-3</v>
      </c>
      <c r="AK1690">
        <v>1.0722100656455142E-2</v>
      </c>
      <c r="AL1690">
        <f t="shared" si="613"/>
        <v>0.9742006264488523</v>
      </c>
      <c r="AM1690">
        <f t="shared" si="613"/>
        <v>0.99000407996736028</v>
      </c>
      <c r="AN1690">
        <f t="shared" si="613"/>
        <v>0.98927789934354482</v>
      </c>
      <c r="AO1690">
        <v>54171.879639448569</v>
      </c>
      <c r="AP1690">
        <v>54333.364936657141</v>
      </c>
      <c r="AQ1690">
        <v>47560</v>
      </c>
      <c r="AR1690">
        <v>865.61666666666667</v>
      </c>
      <c r="AS1690">
        <v>765.63305654408862</v>
      </c>
      <c r="AT1690">
        <v>1072</v>
      </c>
      <c r="AU1690">
        <f t="shared" si="599"/>
        <v>-1.5803453518507975E-2</v>
      </c>
      <c r="AV1690">
        <f t="shared" si="600"/>
        <v>7.2618062381540373E-4</v>
      </c>
      <c r="AW1690">
        <v>1.9461133781506129E-2</v>
      </c>
      <c r="AX1690">
        <v>-2.6068266516532754E-2</v>
      </c>
      <c r="AY1690" s="1">
        <f t="shared" si="601"/>
        <v>161.48529720857186</v>
      </c>
      <c r="AZ1690" s="1">
        <f t="shared" si="602"/>
        <v>-6773.3649366571408</v>
      </c>
      <c r="BA1690" s="1">
        <f t="shared" si="614"/>
        <v>-99.983610122578057</v>
      </c>
      <c r="BB1690" s="1">
        <f t="shared" si="615"/>
        <v>306.36694345591138</v>
      </c>
      <c r="BC1690">
        <f t="shared" si="603"/>
        <v>1</v>
      </c>
      <c r="BD1690">
        <f t="shared" si="604"/>
        <v>1</v>
      </c>
      <c r="BE1690">
        <f t="shared" si="605"/>
        <v>1</v>
      </c>
      <c r="BF1690">
        <f t="shared" si="606"/>
        <v>1</v>
      </c>
      <c r="BG1690">
        <f t="shared" si="607"/>
        <v>1</v>
      </c>
      <c r="BH1690">
        <f t="shared" si="608"/>
        <v>1</v>
      </c>
      <c r="BI1690">
        <f t="shared" si="609"/>
        <v>0</v>
      </c>
      <c r="BJ1690">
        <f t="shared" si="610"/>
        <v>0</v>
      </c>
      <c r="BK1690">
        <f t="shared" si="611"/>
        <v>1</v>
      </c>
      <c r="BL1690">
        <f t="shared" si="612"/>
        <v>1</v>
      </c>
      <c r="BM1690">
        <f t="shared" si="616"/>
        <v>1</v>
      </c>
      <c r="BN1690">
        <f t="shared" si="617"/>
        <v>1</v>
      </c>
      <c r="BO1690">
        <f>IF(AND(AU1690&gt;'County Avg'!$E$3,'Gentrification Calcs'!AW1690&gt;'County Avg'!$E$4,'Gentrification Calcs'!AY1690&gt;'County Avg'!$E$5,'Gentrification Calcs'!BA1690&gt;'County Avg'!$E$6),1,0)</f>
        <v>0</v>
      </c>
      <c r="BP1690">
        <f>IF(AND(AV1690&gt;'County Avg'!$F$3,'Gentrification Calcs'!AX1690&gt;'County Avg'!$F$4,'Gentrification Calcs'!AZ1690&gt;'County Avg'!$F$5,'Gentrification Calcs'!BB1690&gt;'County Avg'!$F$6),1,0)</f>
        <v>0</v>
      </c>
      <c r="BQ1690">
        <f t="shared" si="618"/>
        <v>0</v>
      </c>
      <c r="BR1690">
        <f t="shared" si="619"/>
        <v>0</v>
      </c>
      <c r="BS1690">
        <f t="shared" si="620"/>
        <v>0</v>
      </c>
      <c r="BT1690">
        <f t="shared" si="621"/>
        <v>0</v>
      </c>
    </row>
    <row r="1691" spans="1:72" x14ac:dyDescent="0.25">
      <c r="A1691">
        <v>6037542402</v>
      </c>
      <c r="B1691">
        <v>2865.3817355276401</v>
      </c>
      <c r="C1691">
        <v>3145.1029253612501</v>
      </c>
      <c r="D1691">
        <v>3384</v>
      </c>
      <c r="E1691">
        <v>774.12396239999998</v>
      </c>
      <c r="F1691">
        <v>745.49540679999996</v>
      </c>
      <c r="G1691">
        <v>804</v>
      </c>
      <c r="H1691">
        <v>388.04391726941424</v>
      </c>
      <c r="I1691">
        <v>333.52541142145571</v>
      </c>
      <c r="J1691">
        <v>282.03440000000001</v>
      </c>
      <c r="K1691">
        <v>0.50126844810018534</v>
      </c>
      <c r="L1691">
        <v>0.44738761416800149</v>
      </c>
      <c r="M1691">
        <v>0.35078905472636818</v>
      </c>
      <c r="N1691">
        <v>1375.817931</v>
      </c>
      <c r="O1691">
        <v>1603.958893</v>
      </c>
      <c r="P1691">
        <v>1852</v>
      </c>
      <c r="Q1691">
        <v>128.59803769999999</v>
      </c>
      <c r="R1691">
        <v>106.051839</v>
      </c>
      <c r="S1691">
        <v>239</v>
      </c>
      <c r="T1691">
        <v>9.3470243992626073E-2</v>
      </c>
      <c r="U1691">
        <v>6.6118801088252077E-2</v>
      </c>
      <c r="V1691">
        <v>0.12904967602591794</v>
      </c>
      <c r="W1691">
        <v>468.38668823242199</v>
      </c>
      <c r="X1691">
        <v>235.26660037040699</v>
      </c>
      <c r="Y1691">
        <v>214</v>
      </c>
      <c r="Z1691">
        <v>771.58825683593795</v>
      </c>
      <c r="AA1691">
        <v>748.49872654676403</v>
      </c>
      <c r="AB1691">
        <v>804</v>
      </c>
      <c r="AC1691">
        <v>0.6070422716814553</v>
      </c>
      <c r="AD1691">
        <v>0.3143179701264438</v>
      </c>
      <c r="AE1691">
        <v>0.26616915422885573</v>
      </c>
      <c r="AF1691">
        <v>31.153328603713899</v>
      </c>
      <c r="AG1691">
        <v>70.093207985162707</v>
      </c>
      <c r="AH1691">
        <v>70</v>
      </c>
      <c r="AI1691">
        <v>1.087231352718078E-2</v>
      </c>
      <c r="AJ1691">
        <v>2.228645918705879E-2</v>
      </c>
      <c r="AK1691">
        <v>2.0685579196217493E-2</v>
      </c>
      <c r="AL1691">
        <f t="shared" si="613"/>
        <v>0.98912768647281923</v>
      </c>
      <c r="AM1691">
        <f t="shared" si="613"/>
        <v>0.97771354081294126</v>
      </c>
      <c r="AN1691">
        <f t="shared" si="613"/>
        <v>0.9793144208037825</v>
      </c>
      <c r="AO1691">
        <v>51487.3197242842</v>
      </c>
      <c r="AP1691">
        <v>55925.730690641605</v>
      </c>
      <c r="AQ1691">
        <v>52833</v>
      </c>
      <c r="AR1691">
        <v>950.27777777777783</v>
      </c>
      <c r="AS1691">
        <v>946.89600632661143</v>
      </c>
      <c r="AT1691">
        <v>1223</v>
      </c>
      <c r="AU1691">
        <f t="shared" si="599"/>
        <v>1.141414565987801E-2</v>
      </c>
      <c r="AV1691">
        <f t="shared" si="600"/>
        <v>-1.6008799908412974E-3</v>
      </c>
      <c r="AW1691">
        <v>-2.7351442904373996E-2</v>
      </c>
      <c r="AX1691">
        <v>6.2930874937665859E-2</v>
      </c>
      <c r="AY1691" s="1">
        <f t="shared" si="601"/>
        <v>4438.4109663574054</v>
      </c>
      <c r="AZ1691" s="1">
        <f t="shared" si="602"/>
        <v>-3092.7306906416052</v>
      </c>
      <c r="BA1691" s="1">
        <f t="shared" si="614"/>
        <v>-3.3817714511664008</v>
      </c>
      <c r="BB1691" s="1">
        <f t="shared" si="615"/>
        <v>276.10399367338857</v>
      </c>
      <c r="BC1691">
        <f t="shared" si="603"/>
        <v>1</v>
      </c>
      <c r="BD1691">
        <f t="shared" si="604"/>
        <v>1</v>
      </c>
      <c r="BE1691">
        <f t="shared" si="605"/>
        <v>1</v>
      </c>
      <c r="BF1691">
        <f t="shared" si="606"/>
        <v>1</v>
      </c>
      <c r="BG1691">
        <f t="shared" si="607"/>
        <v>1</v>
      </c>
      <c r="BH1691">
        <f t="shared" si="608"/>
        <v>1</v>
      </c>
      <c r="BI1691">
        <f t="shared" si="609"/>
        <v>1</v>
      </c>
      <c r="BJ1691">
        <f t="shared" si="610"/>
        <v>0</v>
      </c>
      <c r="BK1691">
        <f t="shared" si="611"/>
        <v>1</v>
      </c>
      <c r="BL1691">
        <f t="shared" si="612"/>
        <v>1</v>
      </c>
      <c r="BM1691">
        <f t="shared" si="616"/>
        <v>1</v>
      </c>
      <c r="BN1691">
        <f t="shared" si="617"/>
        <v>1</v>
      </c>
      <c r="BO1691">
        <f>IF(AND(AU1691&gt;'County Avg'!$E$3,'Gentrification Calcs'!AW1691&gt;'County Avg'!$E$4,'Gentrification Calcs'!AY1691&gt;'County Avg'!$E$5,'Gentrification Calcs'!BA1691&gt;'County Avg'!$E$6),1,0)</f>
        <v>0</v>
      </c>
      <c r="BP1691">
        <f>IF(AND(AV1691&gt;'County Avg'!$F$3,'Gentrification Calcs'!AX1691&gt;'County Avg'!$F$4,'Gentrification Calcs'!AZ1691&gt;'County Avg'!$F$5,'Gentrification Calcs'!BB1691&gt;'County Avg'!$F$6),1,0)</f>
        <v>0</v>
      </c>
      <c r="BQ1691">
        <f t="shared" si="618"/>
        <v>0</v>
      </c>
      <c r="BR1691">
        <f t="shared" si="619"/>
        <v>0</v>
      </c>
      <c r="BS1691">
        <f t="shared" si="620"/>
        <v>0</v>
      </c>
      <c r="BT1691">
        <f t="shared" si="621"/>
        <v>0</v>
      </c>
    </row>
    <row r="1692" spans="1:72" x14ac:dyDescent="0.25">
      <c r="A1692">
        <v>6037542501</v>
      </c>
      <c r="B1692">
        <v>5044.6182271170201</v>
      </c>
      <c r="C1692">
        <v>4126</v>
      </c>
      <c r="D1692">
        <v>4509</v>
      </c>
      <c r="E1692">
        <v>1362.8759769999999</v>
      </c>
      <c r="F1692">
        <v>1052</v>
      </c>
      <c r="G1692">
        <v>1122</v>
      </c>
      <c r="H1692">
        <v>445.76732792163324</v>
      </c>
      <c r="I1692">
        <v>600.01199999999994</v>
      </c>
      <c r="J1692">
        <v>509.5804</v>
      </c>
      <c r="K1692">
        <v>0.32707842492232386</v>
      </c>
      <c r="L1692">
        <v>0.57035361216730029</v>
      </c>
      <c r="M1692">
        <v>0.45417147950089126</v>
      </c>
      <c r="N1692">
        <v>2422.1820509999998</v>
      </c>
      <c r="O1692">
        <v>2012</v>
      </c>
      <c r="P1692">
        <v>2331</v>
      </c>
      <c r="Q1692">
        <v>226.40196230000001</v>
      </c>
      <c r="R1692">
        <v>223</v>
      </c>
      <c r="S1692">
        <v>296</v>
      </c>
      <c r="T1692">
        <v>9.3470250184757908E-2</v>
      </c>
      <c r="U1692">
        <v>0.11083499005964215</v>
      </c>
      <c r="V1692">
        <v>0.12698412698412698</v>
      </c>
      <c r="W1692">
        <v>824.61334228515602</v>
      </c>
      <c r="X1692">
        <v>498</v>
      </c>
      <c r="Y1692">
        <v>442</v>
      </c>
      <c r="Z1692">
        <v>1358.41174316406</v>
      </c>
      <c r="AA1692">
        <v>1045</v>
      </c>
      <c r="AB1692">
        <v>1122</v>
      </c>
      <c r="AC1692">
        <v>0.60704226567155395</v>
      </c>
      <c r="AD1692">
        <v>0.47655502392344495</v>
      </c>
      <c r="AE1692">
        <v>0.39393939393939392</v>
      </c>
      <c r="AF1692">
        <v>54.846670990147103</v>
      </c>
      <c r="AG1692">
        <v>24</v>
      </c>
      <c r="AH1692">
        <v>75</v>
      </c>
      <c r="AI1692">
        <v>1.087231352718078E-2</v>
      </c>
      <c r="AJ1692">
        <v>5.8167716917111E-3</v>
      </c>
      <c r="AK1692">
        <v>1.66333998669328E-2</v>
      </c>
      <c r="AL1692">
        <f t="shared" si="613"/>
        <v>0.98912768647281923</v>
      </c>
      <c r="AM1692">
        <f t="shared" si="613"/>
        <v>0.99418322830828887</v>
      </c>
      <c r="AN1692">
        <f t="shared" si="613"/>
        <v>0.9833666001330672</v>
      </c>
      <c r="AO1692">
        <v>42270.935312831389</v>
      </c>
      <c r="AP1692">
        <v>39737.843890478143</v>
      </c>
      <c r="AQ1692">
        <v>49808</v>
      </c>
      <c r="AR1692">
        <v>798.23333333333335</v>
      </c>
      <c r="AS1692">
        <v>592.48635824436542</v>
      </c>
      <c r="AT1692">
        <v>926</v>
      </c>
      <c r="AU1692">
        <f t="shared" si="599"/>
        <v>-5.0555418354696798E-3</v>
      </c>
      <c r="AV1692">
        <f t="shared" si="600"/>
        <v>1.08166281752217E-2</v>
      </c>
      <c r="AW1692">
        <v>1.7364739874884239E-2</v>
      </c>
      <c r="AX1692">
        <v>1.614913692448483E-2</v>
      </c>
      <c r="AY1692" s="1">
        <f t="shared" si="601"/>
        <v>-2533.0914223532454</v>
      </c>
      <c r="AZ1692" s="1">
        <f t="shared" si="602"/>
        <v>10070.156109521857</v>
      </c>
      <c r="BA1692" s="1">
        <f t="shared" si="614"/>
        <v>-205.74697508896793</v>
      </c>
      <c r="BB1692" s="1">
        <f t="shared" si="615"/>
        <v>333.51364175563458</v>
      </c>
      <c r="BC1692">
        <f t="shared" si="603"/>
        <v>1</v>
      </c>
      <c r="BD1692">
        <f t="shared" si="604"/>
        <v>1</v>
      </c>
      <c r="BE1692">
        <f t="shared" si="605"/>
        <v>0</v>
      </c>
      <c r="BF1692">
        <f t="shared" si="606"/>
        <v>1</v>
      </c>
      <c r="BG1692">
        <f t="shared" si="607"/>
        <v>1</v>
      </c>
      <c r="BH1692">
        <f t="shared" si="608"/>
        <v>1</v>
      </c>
      <c r="BI1692">
        <f t="shared" si="609"/>
        <v>1</v>
      </c>
      <c r="BJ1692">
        <f t="shared" si="610"/>
        <v>0</v>
      </c>
      <c r="BK1692">
        <f t="shared" si="611"/>
        <v>1</v>
      </c>
      <c r="BL1692">
        <f t="shared" si="612"/>
        <v>1</v>
      </c>
      <c r="BM1692">
        <f t="shared" si="616"/>
        <v>1</v>
      </c>
      <c r="BN1692">
        <f t="shared" si="617"/>
        <v>1</v>
      </c>
      <c r="BO1692">
        <f>IF(AND(AU1692&gt;'County Avg'!$E$3,'Gentrification Calcs'!AW1692&gt;'County Avg'!$E$4,'Gentrification Calcs'!AY1692&gt;'County Avg'!$E$5,'Gentrification Calcs'!BA1692&gt;'County Avg'!$E$6),1,0)</f>
        <v>0</v>
      </c>
      <c r="BP1692">
        <f>IF(AND(AV1692&gt;'County Avg'!$F$3,'Gentrification Calcs'!AX1692&gt;'County Avg'!$F$4,'Gentrification Calcs'!AZ1692&gt;'County Avg'!$F$5,'Gentrification Calcs'!BB1692&gt;'County Avg'!$F$6),1,0)</f>
        <v>0</v>
      </c>
      <c r="BQ1692">
        <f t="shared" si="618"/>
        <v>0</v>
      </c>
      <c r="BR1692">
        <f t="shared" si="619"/>
        <v>0</v>
      </c>
      <c r="BS1692">
        <f t="shared" si="620"/>
        <v>0</v>
      </c>
      <c r="BT1692">
        <f t="shared" si="621"/>
        <v>0</v>
      </c>
    </row>
    <row r="1693" spans="1:72" x14ac:dyDescent="0.25">
      <c r="A1693">
        <v>6037542502</v>
      </c>
      <c r="B1693">
        <v>3140.2628633140698</v>
      </c>
      <c r="C1693">
        <v>4249</v>
      </c>
      <c r="D1693">
        <v>3974</v>
      </c>
      <c r="E1693">
        <v>698.67999629999997</v>
      </c>
      <c r="F1693">
        <v>1182</v>
      </c>
      <c r="G1693">
        <v>1178</v>
      </c>
      <c r="H1693">
        <v>784.79106626699843</v>
      </c>
      <c r="I1693">
        <v>771.02719999999999</v>
      </c>
      <c r="J1693">
        <v>763.23260000000005</v>
      </c>
      <c r="K1693">
        <v>1.123248225830161</v>
      </c>
      <c r="L1693">
        <v>0.6523072758037225</v>
      </c>
      <c r="M1693">
        <v>0.64790543293718172</v>
      </c>
      <c r="N1693">
        <v>1446.5335669999999</v>
      </c>
      <c r="O1693">
        <v>2107</v>
      </c>
      <c r="P1693">
        <v>2035</v>
      </c>
      <c r="Q1693">
        <v>47.104663340000002</v>
      </c>
      <c r="R1693">
        <v>82</v>
      </c>
      <c r="S1693">
        <v>172</v>
      </c>
      <c r="T1693">
        <v>3.2563823207844025E-2</v>
      </c>
      <c r="U1693">
        <v>3.8917892738490743E-2</v>
      </c>
      <c r="V1693">
        <v>8.4520884520884521E-2</v>
      </c>
      <c r="W1693">
        <v>406.16924649453699</v>
      </c>
      <c r="X1693">
        <v>824</v>
      </c>
      <c r="Y1693">
        <v>855</v>
      </c>
      <c r="Z1693">
        <v>694.77491801045801</v>
      </c>
      <c r="AA1693">
        <v>1183</v>
      </c>
      <c r="AB1693">
        <v>1178</v>
      </c>
      <c r="AC1693">
        <v>0.58460551174995523</v>
      </c>
      <c r="AD1693">
        <v>0.69653423499577349</v>
      </c>
      <c r="AE1693">
        <v>0.72580645161290325</v>
      </c>
      <c r="AF1693">
        <v>14.5204289535288</v>
      </c>
      <c r="AG1693">
        <v>53</v>
      </c>
      <c r="AH1693">
        <v>46</v>
      </c>
      <c r="AI1693">
        <v>4.6239533394362708E-3</v>
      </c>
      <c r="AJ1693">
        <v>1.2473523181925159E-2</v>
      </c>
      <c r="AK1693">
        <v>1.1575239053850024E-2</v>
      </c>
      <c r="AL1693">
        <f t="shared" si="613"/>
        <v>0.99537604666056367</v>
      </c>
      <c r="AM1693">
        <f t="shared" si="613"/>
        <v>0.98752647681807482</v>
      </c>
      <c r="AN1693">
        <f t="shared" si="613"/>
        <v>0.98842476094614995</v>
      </c>
      <c r="AO1693">
        <v>42270.935312831389</v>
      </c>
      <c r="AP1693">
        <v>32722.487127094406</v>
      </c>
      <c r="AQ1693">
        <v>26235</v>
      </c>
      <c r="AR1693">
        <v>798.23333333333335</v>
      </c>
      <c r="AS1693">
        <v>723.69909054962443</v>
      </c>
      <c r="AT1693">
        <v>949</v>
      </c>
      <c r="AU1693">
        <f t="shared" si="599"/>
        <v>7.8495698424888884E-3</v>
      </c>
      <c r="AV1693">
        <f t="shared" si="600"/>
        <v>-8.9828412807513476E-4</v>
      </c>
      <c r="AW1693">
        <v>6.3540695306467179E-3</v>
      </c>
      <c r="AX1693">
        <v>4.5602991782393777E-2</v>
      </c>
      <c r="AY1693" s="1">
        <f t="shared" si="601"/>
        <v>-9548.4481857369829</v>
      </c>
      <c r="AZ1693" s="1">
        <f t="shared" si="602"/>
        <v>-6487.4871270944059</v>
      </c>
      <c r="BA1693" s="1">
        <f t="shared" si="614"/>
        <v>-74.534242783708919</v>
      </c>
      <c r="BB1693" s="1">
        <f t="shared" si="615"/>
        <v>225.30090945037557</v>
      </c>
      <c r="BC1693">
        <f t="shared" si="603"/>
        <v>1</v>
      </c>
      <c r="BD1693">
        <f t="shared" si="604"/>
        <v>1</v>
      </c>
      <c r="BE1693">
        <f t="shared" si="605"/>
        <v>1</v>
      </c>
      <c r="BF1693">
        <f t="shared" si="606"/>
        <v>1</v>
      </c>
      <c r="BG1693">
        <f t="shared" si="607"/>
        <v>1</v>
      </c>
      <c r="BH1693">
        <f t="shared" si="608"/>
        <v>1</v>
      </c>
      <c r="BI1693">
        <f t="shared" si="609"/>
        <v>1</v>
      </c>
      <c r="BJ1693">
        <f t="shared" si="610"/>
        <v>1</v>
      </c>
      <c r="BK1693">
        <f t="shared" si="611"/>
        <v>1</v>
      </c>
      <c r="BL1693">
        <f t="shared" si="612"/>
        <v>1</v>
      </c>
      <c r="BM1693">
        <f t="shared" si="616"/>
        <v>1</v>
      </c>
      <c r="BN1693">
        <f t="shared" si="617"/>
        <v>1</v>
      </c>
      <c r="BO1693">
        <f>IF(AND(AU1693&gt;'County Avg'!$E$3,'Gentrification Calcs'!AW1693&gt;'County Avg'!$E$4,'Gentrification Calcs'!AY1693&gt;'County Avg'!$E$5,'Gentrification Calcs'!BA1693&gt;'County Avg'!$E$6),1,0)</f>
        <v>0</v>
      </c>
      <c r="BP1693">
        <f>IF(AND(AV1693&gt;'County Avg'!$F$3,'Gentrification Calcs'!AX1693&gt;'County Avg'!$F$4,'Gentrification Calcs'!AZ1693&gt;'County Avg'!$F$5,'Gentrification Calcs'!BB1693&gt;'County Avg'!$F$6),1,0)</f>
        <v>0</v>
      </c>
      <c r="BQ1693">
        <f t="shared" si="618"/>
        <v>0</v>
      </c>
      <c r="BR1693">
        <f t="shared" si="619"/>
        <v>0</v>
      </c>
      <c r="BS1693">
        <f t="shared" si="620"/>
        <v>0</v>
      </c>
      <c r="BT1693">
        <f t="shared" si="621"/>
        <v>0</v>
      </c>
    </row>
    <row r="1694" spans="1:72" x14ac:dyDescent="0.25">
      <c r="A1694">
        <v>6037542601</v>
      </c>
      <c r="B1694">
        <v>4791.0374963165696</v>
      </c>
      <c r="C1694">
        <v>2938.99702494137</v>
      </c>
      <c r="D1694">
        <v>2954</v>
      </c>
      <c r="E1694">
        <v>1066.1391599999999</v>
      </c>
      <c r="F1694">
        <v>614.61364500000002</v>
      </c>
      <c r="G1694">
        <v>663</v>
      </c>
      <c r="H1694">
        <v>467.61665408970373</v>
      </c>
      <c r="I1694">
        <v>353.37117693398341</v>
      </c>
      <c r="J1694">
        <v>379.34480000000002</v>
      </c>
      <c r="K1694">
        <v>0.43860752107605144</v>
      </c>
      <c r="L1694">
        <v>0.57494847341695998</v>
      </c>
      <c r="M1694">
        <v>0.57216410256410255</v>
      </c>
      <c r="N1694">
        <v>2207.1475399999999</v>
      </c>
      <c r="O1694">
        <v>1327.4023139999999</v>
      </c>
      <c r="P1694">
        <v>1410</v>
      </c>
      <c r="Q1694">
        <v>71.874549869999996</v>
      </c>
      <c r="R1694">
        <v>32.023038960000001</v>
      </c>
      <c r="S1694">
        <v>50</v>
      </c>
      <c r="T1694">
        <v>3.2564451885260012E-2</v>
      </c>
      <c r="U1694">
        <v>2.4124591785215165E-2</v>
      </c>
      <c r="V1694">
        <v>3.5460992907801421E-2</v>
      </c>
      <c r="W1694">
        <v>619.91796875</v>
      </c>
      <c r="X1694">
        <v>394.24207139015198</v>
      </c>
      <c r="Y1694">
        <v>496</v>
      </c>
      <c r="Z1694">
        <v>1060.14953613281</v>
      </c>
      <c r="AA1694">
        <v>613.61135905981098</v>
      </c>
      <c r="AB1694">
        <v>663</v>
      </c>
      <c r="AC1694">
        <v>0.58474578125207033</v>
      </c>
      <c r="AD1694">
        <v>0.64249474128741435</v>
      </c>
      <c r="AE1694">
        <v>0.74811463046757165</v>
      </c>
      <c r="AF1694">
        <v>22.161318585287301</v>
      </c>
      <c r="AG1694">
        <v>8.0189742539077997</v>
      </c>
      <c r="AH1694">
        <v>2</v>
      </c>
      <c r="AI1694">
        <v>4.6255781972746601E-3</v>
      </c>
      <c r="AJ1694">
        <v>2.7284730763100281E-3</v>
      </c>
      <c r="AK1694">
        <v>6.770480704129993E-4</v>
      </c>
      <c r="AL1694">
        <f t="shared" si="613"/>
        <v>0.9953744218027254</v>
      </c>
      <c r="AM1694">
        <f t="shared" si="613"/>
        <v>0.99727152692368992</v>
      </c>
      <c r="AN1694">
        <f t="shared" si="613"/>
        <v>0.99932295192958698</v>
      </c>
      <c r="AO1694">
        <v>36791.168080593852</v>
      </c>
      <c r="AP1694">
        <v>36820.137719656726</v>
      </c>
      <c r="AQ1694">
        <v>37599</v>
      </c>
      <c r="AR1694">
        <v>862.16111111111115</v>
      </c>
      <c r="AS1694">
        <v>723.69909054962443</v>
      </c>
      <c r="AT1694">
        <v>948</v>
      </c>
      <c r="AU1694">
        <f t="shared" si="599"/>
        <v>-1.897105120964632E-3</v>
      </c>
      <c r="AV1694">
        <f t="shared" si="600"/>
        <v>-2.0514250058970289E-3</v>
      </c>
      <c r="AW1694">
        <v>-8.4398601000448478E-3</v>
      </c>
      <c r="AX1694">
        <v>1.1336401122586257E-2</v>
      </c>
      <c r="AY1694" s="1">
        <f t="shared" si="601"/>
        <v>28.969639062874194</v>
      </c>
      <c r="AZ1694" s="1">
        <f t="shared" si="602"/>
        <v>778.8622803432736</v>
      </c>
      <c r="BA1694" s="1">
        <f t="shared" si="614"/>
        <v>-138.46202056148672</v>
      </c>
      <c r="BB1694" s="1">
        <f t="shared" si="615"/>
        <v>224.30090945037557</v>
      </c>
      <c r="BC1694">
        <f t="shared" si="603"/>
        <v>1</v>
      </c>
      <c r="BD1694">
        <f t="shared" si="604"/>
        <v>1</v>
      </c>
      <c r="BE1694">
        <f t="shared" si="605"/>
        <v>1</v>
      </c>
      <c r="BF1694">
        <f t="shared" si="606"/>
        <v>1</v>
      </c>
      <c r="BG1694">
        <f t="shared" si="607"/>
        <v>1</v>
      </c>
      <c r="BH1694">
        <f t="shared" si="608"/>
        <v>1</v>
      </c>
      <c r="BI1694">
        <f t="shared" si="609"/>
        <v>1</v>
      </c>
      <c r="BJ1694">
        <f t="shared" si="610"/>
        <v>1</v>
      </c>
      <c r="BK1694">
        <f t="shared" si="611"/>
        <v>1</v>
      </c>
      <c r="BL1694">
        <f t="shared" si="612"/>
        <v>1</v>
      </c>
      <c r="BM1694">
        <f t="shared" si="616"/>
        <v>1</v>
      </c>
      <c r="BN1694">
        <f t="shared" si="617"/>
        <v>1</v>
      </c>
      <c r="BO1694">
        <f>IF(AND(AU1694&gt;'County Avg'!$E$3,'Gentrification Calcs'!AW1694&gt;'County Avg'!$E$4,'Gentrification Calcs'!AY1694&gt;'County Avg'!$E$5,'Gentrification Calcs'!BA1694&gt;'County Avg'!$E$6),1,0)</f>
        <v>0</v>
      </c>
      <c r="BP1694">
        <f>IF(AND(AV1694&gt;'County Avg'!$F$3,'Gentrification Calcs'!AX1694&gt;'County Avg'!$F$4,'Gentrification Calcs'!AZ1694&gt;'County Avg'!$F$5,'Gentrification Calcs'!BB1694&gt;'County Avg'!$F$6),1,0)</f>
        <v>0</v>
      </c>
      <c r="BQ1694">
        <f t="shared" si="618"/>
        <v>0</v>
      </c>
      <c r="BR1694">
        <f t="shared" si="619"/>
        <v>0</v>
      </c>
      <c r="BS1694">
        <f t="shared" si="620"/>
        <v>0</v>
      </c>
      <c r="BT1694">
        <f t="shared" si="621"/>
        <v>0</v>
      </c>
    </row>
    <row r="1695" spans="1:72" x14ac:dyDescent="0.25">
      <c r="A1695">
        <v>6037542602</v>
      </c>
      <c r="B1695">
        <v>5318.8061517123997</v>
      </c>
      <c r="C1695">
        <v>4927</v>
      </c>
      <c r="D1695">
        <v>6021</v>
      </c>
      <c r="E1695">
        <v>1300.9672849999999</v>
      </c>
      <c r="F1695">
        <v>1170</v>
      </c>
      <c r="G1695">
        <v>1405</v>
      </c>
      <c r="H1695">
        <v>713.69795779359015</v>
      </c>
      <c r="I1695">
        <v>722.52359999999999</v>
      </c>
      <c r="J1695">
        <v>776.14359999999999</v>
      </c>
      <c r="K1695">
        <v>0.54859024206253593</v>
      </c>
      <c r="L1695">
        <v>0.61754153846153848</v>
      </c>
      <c r="M1695">
        <v>0.55241537366548044</v>
      </c>
      <c r="N1695">
        <v>2750.5599619999998</v>
      </c>
      <c r="O1695">
        <v>2410</v>
      </c>
      <c r="P1695">
        <v>3220</v>
      </c>
      <c r="Q1695">
        <v>48.550949099999997</v>
      </c>
      <c r="R1695">
        <v>111</v>
      </c>
      <c r="S1695">
        <v>199</v>
      </c>
      <c r="T1695">
        <v>1.7651296379918729E-2</v>
      </c>
      <c r="U1695">
        <v>4.6058091286307057E-2</v>
      </c>
      <c r="V1695">
        <v>6.1801242236024845E-2</v>
      </c>
      <c r="W1695">
        <v>507.30789184570301</v>
      </c>
      <c r="X1695">
        <v>719</v>
      </c>
      <c r="Y1695">
        <v>708</v>
      </c>
      <c r="Z1695">
        <v>1279.1689453125</v>
      </c>
      <c r="AA1695">
        <v>1165</v>
      </c>
      <c r="AB1695">
        <v>1405</v>
      </c>
      <c r="AC1695">
        <v>0.39659178226982994</v>
      </c>
      <c r="AD1695">
        <v>0.61716738197424892</v>
      </c>
      <c r="AE1695">
        <v>0.50391459074733091</v>
      </c>
      <c r="AF1695">
        <v>46.569278899121301</v>
      </c>
      <c r="AG1695">
        <v>30</v>
      </c>
      <c r="AH1695">
        <v>53</v>
      </c>
      <c r="AI1695">
        <v>8.7555886736214728E-3</v>
      </c>
      <c r="AJ1695">
        <v>6.0888979094783843E-3</v>
      </c>
      <c r="AK1695">
        <v>8.802524497591762E-3</v>
      </c>
      <c r="AL1695">
        <f t="shared" si="613"/>
        <v>0.99124441132637853</v>
      </c>
      <c r="AM1695">
        <f t="shared" si="613"/>
        <v>0.99391110209052158</v>
      </c>
      <c r="AN1695">
        <f t="shared" si="613"/>
        <v>0.99119747550240822</v>
      </c>
      <c r="AO1695">
        <v>36773.029162248145</v>
      </c>
      <c r="AP1695">
        <v>39038.82468328566</v>
      </c>
      <c r="AQ1695">
        <v>37047</v>
      </c>
      <c r="AR1695">
        <v>862.16111111111115</v>
      </c>
      <c r="AS1695">
        <v>781.86555950968773</v>
      </c>
      <c r="AT1695">
        <v>935</v>
      </c>
      <c r="AU1695">
        <f t="shared" si="599"/>
        <v>-2.6666907641430884E-3</v>
      </c>
      <c r="AV1695">
        <f t="shared" si="600"/>
        <v>2.7136265881133777E-3</v>
      </c>
      <c r="AW1695">
        <v>2.8406794906388328E-2</v>
      </c>
      <c r="AX1695">
        <v>1.5743150949717788E-2</v>
      </c>
      <c r="AY1695" s="1">
        <f t="shared" si="601"/>
        <v>2265.7955210375148</v>
      </c>
      <c r="AZ1695" s="1">
        <f t="shared" si="602"/>
        <v>-1991.8246832856603</v>
      </c>
      <c r="BA1695" s="1">
        <f t="shared" si="614"/>
        <v>-80.295551601423426</v>
      </c>
      <c r="BB1695" s="1">
        <f t="shared" si="615"/>
        <v>153.13444049031227</v>
      </c>
      <c r="BC1695">
        <f t="shared" si="603"/>
        <v>1</v>
      </c>
      <c r="BD1695">
        <f t="shared" si="604"/>
        <v>1</v>
      </c>
      <c r="BE1695">
        <f t="shared" si="605"/>
        <v>1</v>
      </c>
      <c r="BF1695">
        <f t="shared" si="606"/>
        <v>1</v>
      </c>
      <c r="BG1695">
        <f t="shared" si="607"/>
        <v>1</v>
      </c>
      <c r="BH1695">
        <f t="shared" si="608"/>
        <v>1</v>
      </c>
      <c r="BI1695">
        <f t="shared" si="609"/>
        <v>0</v>
      </c>
      <c r="BJ1695">
        <f t="shared" si="610"/>
        <v>1</v>
      </c>
      <c r="BK1695">
        <f t="shared" si="611"/>
        <v>1</v>
      </c>
      <c r="BL1695">
        <f t="shared" si="612"/>
        <v>1</v>
      </c>
      <c r="BM1695">
        <f t="shared" si="616"/>
        <v>1</v>
      </c>
      <c r="BN1695">
        <f t="shared" si="617"/>
        <v>1</v>
      </c>
      <c r="BO1695">
        <f>IF(AND(AU1695&gt;'County Avg'!$E$3,'Gentrification Calcs'!AW1695&gt;'County Avg'!$E$4,'Gentrification Calcs'!AY1695&gt;'County Avg'!$E$5,'Gentrification Calcs'!BA1695&gt;'County Avg'!$E$6),1,0)</f>
        <v>1</v>
      </c>
      <c r="BP1695">
        <f>IF(AND(AV1695&gt;'County Avg'!$F$3,'Gentrification Calcs'!AX1695&gt;'County Avg'!$F$4,'Gentrification Calcs'!AZ1695&gt;'County Avg'!$F$5,'Gentrification Calcs'!BB1695&gt;'County Avg'!$F$6),1,0)</f>
        <v>0</v>
      </c>
      <c r="BQ1695">
        <f t="shared" si="618"/>
        <v>1</v>
      </c>
      <c r="BR1695">
        <f t="shared" si="619"/>
        <v>0</v>
      </c>
      <c r="BS1695">
        <f t="shared" si="620"/>
        <v>1</v>
      </c>
      <c r="BT1695">
        <f t="shared" si="621"/>
        <v>0</v>
      </c>
    </row>
    <row r="1696" spans="1:72" x14ac:dyDescent="0.25">
      <c r="A1696">
        <v>6037542700</v>
      </c>
      <c r="B1696">
        <v>2996.9999825333598</v>
      </c>
      <c r="C1696">
        <v>5288</v>
      </c>
      <c r="D1696">
        <v>5630</v>
      </c>
      <c r="E1696">
        <v>910</v>
      </c>
      <c r="F1696">
        <v>1218</v>
      </c>
      <c r="G1696">
        <v>1215</v>
      </c>
      <c r="H1696">
        <v>805.88870353363097</v>
      </c>
      <c r="I1696">
        <v>581.26179999999999</v>
      </c>
      <c r="J1696">
        <v>581.57439999999997</v>
      </c>
      <c r="K1696">
        <v>0.88559198190508903</v>
      </c>
      <c r="L1696">
        <v>0.4772264367816092</v>
      </c>
      <c r="M1696">
        <v>0.47866205761316871</v>
      </c>
      <c r="N1696">
        <v>1776.99999</v>
      </c>
      <c r="O1696">
        <v>2705</v>
      </c>
      <c r="P1696">
        <v>3041</v>
      </c>
      <c r="Q1696">
        <v>62</v>
      </c>
      <c r="R1696">
        <v>78</v>
      </c>
      <c r="S1696">
        <v>197</v>
      </c>
      <c r="T1696">
        <v>3.4890264687058324E-2</v>
      </c>
      <c r="U1696">
        <v>2.8835489833641405E-2</v>
      </c>
      <c r="V1696">
        <v>6.4781321933574484E-2</v>
      </c>
      <c r="W1696">
        <v>201</v>
      </c>
      <c r="X1696">
        <v>457</v>
      </c>
      <c r="Y1696">
        <v>510</v>
      </c>
      <c r="Z1696">
        <v>869</v>
      </c>
      <c r="AA1696">
        <v>1211</v>
      </c>
      <c r="AB1696">
        <v>1215</v>
      </c>
      <c r="AC1696">
        <v>0.23130034522439585</v>
      </c>
      <c r="AD1696">
        <v>0.37737407101568954</v>
      </c>
      <c r="AE1696">
        <v>0.41975308641975306</v>
      </c>
      <c r="AF1696">
        <v>18.999999889267201</v>
      </c>
      <c r="AG1696">
        <v>63</v>
      </c>
      <c r="AH1696">
        <v>34</v>
      </c>
      <c r="AI1696">
        <v>6.3396730063396689E-3</v>
      </c>
      <c r="AJ1696">
        <v>1.1913767019667171E-2</v>
      </c>
      <c r="AK1696">
        <v>6.0390763765541741E-3</v>
      </c>
      <c r="AL1696">
        <f t="shared" si="613"/>
        <v>0.99366032699366036</v>
      </c>
      <c r="AM1696">
        <f t="shared" si="613"/>
        <v>0.98808623298033282</v>
      </c>
      <c r="AN1696">
        <f t="shared" si="613"/>
        <v>0.99396092362344579</v>
      </c>
      <c r="AO1696">
        <v>43020.072640509017</v>
      </c>
      <c r="AP1696">
        <v>49988.261544748675</v>
      </c>
      <c r="AQ1696">
        <v>45453</v>
      </c>
      <c r="AR1696">
        <v>993.47222222222229</v>
      </c>
      <c r="AS1696">
        <v>980.71372083827612</v>
      </c>
      <c r="AT1696">
        <v>1083</v>
      </c>
      <c r="AU1696">
        <f t="shared" si="599"/>
        <v>5.5740940133275022E-3</v>
      </c>
      <c r="AV1696">
        <f t="shared" si="600"/>
        <v>-5.874690643112997E-3</v>
      </c>
      <c r="AW1696">
        <v>-6.0547748534169193E-3</v>
      </c>
      <c r="AX1696">
        <v>3.594583209993308E-2</v>
      </c>
      <c r="AY1696" s="1">
        <f t="shared" si="601"/>
        <v>6968.1889042396579</v>
      </c>
      <c r="AZ1696" s="1">
        <f t="shared" si="602"/>
        <v>-4535.2615447486751</v>
      </c>
      <c r="BA1696" s="1">
        <f t="shared" si="614"/>
        <v>-12.758501383946168</v>
      </c>
      <c r="BB1696" s="1">
        <f t="shared" si="615"/>
        <v>102.28627916172388</v>
      </c>
      <c r="BC1696">
        <f t="shared" si="603"/>
        <v>1</v>
      </c>
      <c r="BD1696">
        <f t="shared" si="604"/>
        <v>1</v>
      </c>
      <c r="BE1696">
        <f t="shared" si="605"/>
        <v>1</v>
      </c>
      <c r="BF1696">
        <f t="shared" si="606"/>
        <v>1</v>
      </c>
      <c r="BG1696">
        <f t="shared" si="607"/>
        <v>1</v>
      </c>
      <c r="BH1696">
        <f t="shared" si="608"/>
        <v>1</v>
      </c>
      <c r="BI1696">
        <f t="shared" si="609"/>
        <v>0</v>
      </c>
      <c r="BJ1696">
        <f t="shared" si="610"/>
        <v>0</v>
      </c>
      <c r="BK1696">
        <f t="shared" si="611"/>
        <v>1</v>
      </c>
      <c r="BL1696">
        <f t="shared" si="612"/>
        <v>1</v>
      </c>
      <c r="BM1696">
        <f t="shared" si="616"/>
        <v>1</v>
      </c>
      <c r="BN1696">
        <f t="shared" si="617"/>
        <v>1</v>
      </c>
      <c r="BO1696">
        <f>IF(AND(AU1696&gt;'County Avg'!$E$3,'Gentrification Calcs'!AW1696&gt;'County Avg'!$E$4,'Gentrification Calcs'!AY1696&gt;'County Avg'!$E$5,'Gentrification Calcs'!BA1696&gt;'County Avg'!$E$6),1,0)</f>
        <v>0</v>
      </c>
      <c r="BP1696">
        <f>IF(AND(AV1696&gt;'County Avg'!$F$3,'Gentrification Calcs'!AX1696&gt;'County Avg'!$F$4,'Gentrification Calcs'!AZ1696&gt;'County Avg'!$F$5,'Gentrification Calcs'!BB1696&gt;'County Avg'!$F$6),1,0)</f>
        <v>0</v>
      </c>
      <c r="BQ1696">
        <f t="shared" si="618"/>
        <v>0</v>
      </c>
      <c r="BR1696">
        <f t="shared" si="619"/>
        <v>0</v>
      </c>
      <c r="BS1696">
        <f t="shared" si="620"/>
        <v>0</v>
      </c>
      <c r="BT1696">
        <f t="shared" si="621"/>
        <v>0</v>
      </c>
    </row>
    <row r="1697" spans="1:72" x14ac:dyDescent="0.25">
      <c r="A1697">
        <v>6037542800</v>
      </c>
      <c r="B1697">
        <v>3177</v>
      </c>
      <c r="C1697">
        <v>2996</v>
      </c>
      <c r="D1697">
        <v>3416</v>
      </c>
      <c r="E1697">
        <v>655</v>
      </c>
      <c r="F1697">
        <v>871</v>
      </c>
      <c r="G1697">
        <v>901</v>
      </c>
      <c r="H1697">
        <v>466.76159727969377</v>
      </c>
      <c r="I1697">
        <v>380.25299999999999</v>
      </c>
      <c r="J1697">
        <v>314.50560000000002</v>
      </c>
      <c r="K1697">
        <v>0.71261312561785306</v>
      </c>
      <c r="L1697">
        <v>0.43657060849598162</v>
      </c>
      <c r="M1697">
        <v>0.34906281908990011</v>
      </c>
      <c r="N1697">
        <v>1600</v>
      </c>
      <c r="O1697">
        <v>1788</v>
      </c>
      <c r="P1697">
        <v>2088</v>
      </c>
      <c r="Q1697">
        <v>42</v>
      </c>
      <c r="R1697">
        <v>154</v>
      </c>
      <c r="S1697">
        <v>214</v>
      </c>
      <c r="T1697">
        <v>2.6249999999999999E-2</v>
      </c>
      <c r="U1697">
        <v>8.612975391498881E-2</v>
      </c>
      <c r="V1697">
        <v>0.1024904214559387</v>
      </c>
      <c r="W1697">
        <v>236</v>
      </c>
      <c r="X1697">
        <v>209</v>
      </c>
      <c r="Y1697">
        <v>154</v>
      </c>
      <c r="Z1697">
        <v>683</v>
      </c>
      <c r="AA1697">
        <v>859</v>
      </c>
      <c r="AB1697">
        <v>901</v>
      </c>
      <c r="AC1697">
        <v>0.34553440702781846</v>
      </c>
      <c r="AD1697">
        <v>0.24330616996507567</v>
      </c>
      <c r="AE1697">
        <v>0.17092119866814651</v>
      </c>
      <c r="AF1697">
        <v>28</v>
      </c>
      <c r="AG1697">
        <v>26</v>
      </c>
      <c r="AH1697">
        <v>15</v>
      </c>
      <c r="AI1697">
        <v>8.8133459238275095E-3</v>
      </c>
      <c r="AJ1697">
        <v>8.678237650200267E-3</v>
      </c>
      <c r="AK1697">
        <v>4.3911007025761121E-3</v>
      </c>
      <c r="AL1697">
        <f t="shared" si="613"/>
        <v>0.99118665407617246</v>
      </c>
      <c r="AM1697">
        <f t="shared" si="613"/>
        <v>0.99132176234979974</v>
      </c>
      <c r="AN1697">
        <f t="shared" si="613"/>
        <v>0.99560889929742391</v>
      </c>
      <c r="AO1697">
        <v>49684.311240721108</v>
      </c>
      <c r="AP1697">
        <v>56030.583571720483</v>
      </c>
      <c r="AQ1697">
        <v>58702</v>
      </c>
      <c r="AR1697">
        <v>1157.6111111111111</v>
      </c>
      <c r="AS1697">
        <v>1194.441676551997</v>
      </c>
      <c r="AT1697">
        <v>1544</v>
      </c>
      <c r="AU1697">
        <f t="shared" si="599"/>
        <v>-1.351082736272425E-4</v>
      </c>
      <c r="AV1697">
        <f t="shared" si="600"/>
        <v>-4.2871369476241549E-3</v>
      </c>
      <c r="AW1697">
        <v>5.9879753914988815E-2</v>
      </c>
      <c r="AX1697">
        <v>1.6360667540949891E-2</v>
      </c>
      <c r="AY1697" s="1">
        <f t="shared" si="601"/>
        <v>6346.2723309993744</v>
      </c>
      <c r="AZ1697" s="1">
        <f t="shared" si="602"/>
        <v>2671.4164282795173</v>
      </c>
      <c r="BA1697" s="1">
        <f t="shared" si="614"/>
        <v>36.830565440885948</v>
      </c>
      <c r="BB1697" s="1">
        <f t="shared" si="615"/>
        <v>349.55832344800297</v>
      </c>
      <c r="BC1697">
        <f t="shared" si="603"/>
        <v>1</v>
      </c>
      <c r="BD1697">
        <f t="shared" si="604"/>
        <v>1</v>
      </c>
      <c r="BE1697">
        <f t="shared" si="605"/>
        <v>1</v>
      </c>
      <c r="BF1697">
        <f t="shared" si="606"/>
        <v>1</v>
      </c>
      <c r="BG1697">
        <f t="shared" si="607"/>
        <v>1</v>
      </c>
      <c r="BH1697">
        <f t="shared" si="608"/>
        <v>1</v>
      </c>
      <c r="BI1697">
        <f t="shared" si="609"/>
        <v>0</v>
      </c>
      <c r="BJ1697">
        <f t="shared" si="610"/>
        <v>0</v>
      </c>
      <c r="BK1697">
        <f t="shared" si="611"/>
        <v>1</v>
      </c>
      <c r="BL1697">
        <f t="shared" si="612"/>
        <v>1</v>
      </c>
      <c r="BM1697">
        <f t="shared" si="616"/>
        <v>1</v>
      </c>
      <c r="BN1697">
        <f t="shared" si="617"/>
        <v>1</v>
      </c>
      <c r="BO1697">
        <f>IF(AND(AU1697&gt;'County Avg'!$E$3,'Gentrification Calcs'!AW1697&gt;'County Avg'!$E$4,'Gentrification Calcs'!AY1697&gt;'County Avg'!$E$5,'Gentrification Calcs'!BA1697&gt;'County Avg'!$E$6),1,0)</f>
        <v>1</v>
      </c>
      <c r="BP1697">
        <f>IF(AND(AV1697&gt;'County Avg'!$F$3,'Gentrification Calcs'!AX1697&gt;'County Avg'!$F$4,'Gentrification Calcs'!AZ1697&gt;'County Avg'!$F$5,'Gentrification Calcs'!BB1697&gt;'County Avg'!$F$6),1,0)</f>
        <v>0</v>
      </c>
      <c r="BQ1697">
        <f t="shared" si="618"/>
        <v>1</v>
      </c>
      <c r="BR1697">
        <f t="shared" si="619"/>
        <v>0</v>
      </c>
      <c r="BS1697">
        <f t="shared" si="620"/>
        <v>1</v>
      </c>
      <c r="BT1697">
        <f t="shared" si="621"/>
        <v>0</v>
      </c>
    </row>
    <row r="1698" spans="1:72" x14ac:dyDescent="0.25">
      <c r="A1698">
        <v>6037542900</v>
      </c>
      <c r="B1698">
        <v>4618.4555825206098</v>
      </c>
      <c r="C1698">
        <v>3239</v>
      </c>
      <c r="D1698">
        <v>2941</v>
      </c>
      <c r="E1698">
        <v>1193.706639</v>
      </c>
      <c r="F1698">
        <v>695</v>
      </c>
      <c r="G1698">
        <v>720</v>
      </c>
      <c r="H1698">
        <v>387.39839999999998</v>
      </c>
      <c r="I1698">
        <v>306.51400000000001</v>
      </c>
      <c r="J1698">
        <v>396.72399999999999</v>
      </c>
      <c r="K1698">
        <v>0.32453400805790439</v>
      </c>
      <c r="L1698">
        <v>0.4410273381294964</v>
      </c>
      <c r="M1698">
        <v>0.55100555555555553</v>
      </c>
      <c r="N1698">
        <v>2527.7217380000002</v>
      </c>
      <c r="O1698">
        <v>1606</v>
      </c>
      <c r="P1698">
        <v>1672</v>
      </c>
      <c r="Q1698">
        <v>267.29233620000002</v>
      </c>
      <c r="R1698">
        <v>93</v>
      </c>
      <c r="S1698">
        <v>114</v>
      </c>
      <c r="T1698">
        <v>0.10574436742055664</v>
      </c>
      <c r="U1698">
        <v>5.7907845579078458E-2</v>
      </c>
      <c r="V1698">
        <v>6.8181818181818177E-2</v>
      </c>
      <c r="W1698">
        <v>276.361892074347</v>
      </c>
      <c r="X1698">
        <v>192</v>
      </c>
      <c r="Y1698">
        <v>259</v>
      </c>
      <c r="Z1698">
        <v>1214.73486423492</v>
      </c>
      <c r="AA1698">
        <v>694</v>
      </c>
      <c r="AB1698">
        <v>720</v>
      </c>
      <c r="AC1698">
        <v>0.22750799389330842</v>
      </c>
      <c r="AD1698">
        <v>0.27665706051873201</v>
      </c>
      <c r="AE1698">
        <v>0.35972222222222222</v>
      </c>
      <c r="AF1698">
        <v>23.1159263919244</v>
      </c>
      <c r="AG1698">
        <v>23</v>
      </c>
      <c r="AH1698">
        <v>4</v>
      </c>
      <c r="AI1698">
        <v>5.0051204301738558E-3</v>
      </c>
      <c r="AJ1698">
        <v>7.1009570855202226E-3</v>
      </c>
      <c r="AK1698">
        <v>1.3600816048962938E-3</v>
      </c>
      <c r="AL1698">
        <f t="shared" si="613"/>
        <v>0.99499487956982613</v>
      </c>
      <c r="AM1698">
        <f t="shared" si="613"/>
        <v>0.99289904291447972</v>
      </c>
      <c r="AN1698">
        <f t="shared" si="613"/>
        <v>0.99863991839510369</v>
      </c>
      <c r="AO1698">
        <v>43371.967656415698</v>
      </c>
      <c r="AP1698">
        <v>50323.790764201069</v>
      </c>
      <c r="AQ1698">
        <v>41515</v>
      </c>
      <c r="AR1698">
        <v>996.92777777777781</v>
      </c>
      <c r="AS1698">
        <v>775.10201660735481</v>
      </c>
      <c r="AT1698">
        <v>1027</v>
      </c>
      <c r="AU1698">
        <f t="shared" si="599"/>
        <v>2.0958366553463668E-3</v>
      </c>
      <c r="AV1698">
        <f t="shared" si="600"/>
        <v>-5.740875480623929E-3</v>
      </c>
      <c r="AW1698">
        <v>-4.7836521841478179E-2</v>
      </c>
      <c r="AX1698">
        <v>1.0273972602739719E-2</v>
      </c>
      <c r="AY1698" s="1">
        <f t="shared" si="601"/>
        <v>6951.8231077853707</v>
      </c>
      <c r="AZ1698" s="1">
        <f t="shared" si="602"/>
        <v>-8808.7907642010687</v>
      </c>
      <c r="BA1698" s="1">
        <f t="shared" si="614"/>
        <v>-221.82576117042299</v>
      </c>
      <c r="BB1698" s="1">
        <f t="shared" si="615"/>
        <v>251.89798339264519</v>
      </c>
      <c r="BC1698">
        <f t="shared" si="603"/>
        <v>1</v>
      </c>
      <c r="BD1698">
        <f t="shared" si="604"/>
        <v>1</v>
      </c>
      <c r="BE1698">
        <f t="shared" si="605"/>
        <v>0</v>
      </c>
      <c r="BF1698">
        <f t="shared" si="606"/>
        <v>1</v>
      </c>
      <c r="BG1698">
        <f t="shared" si="607"/>
        <v>1</v>
      </c>
      <c r="BH1698">
        <f t="shared" si="608"/>
        <v>1</v>
      </c>
      <c r="BI1698">
        <f t="shared" si="609"/>
        <v>0</v>
      </c>
      <c r="BJ1698">
        <f t="shared" si="610"/>
        <v>0</v>
      </c>
      <c r="BK1698">
        <f t="shared" si="611"/>
        <v>1</v>
      </c>
      <c r="BL1698">
        <f t="shared" si="612"/>
        <v>1</v>
      </c>
      <c r="BM1698">
        <f t="shared" si="616"/>
        <v>0</v>
      </c>
      <c r="BN1698">
        <f t="shared" si="617"/>
        <v>1</v>
      </c>
      <c r="BO1698">
        <f>IF(AND(AU1698&gt;'County Avg'!$E$3,'Gentrification Calcs'!AW1698&gt;'County Avg'!$E$4,'Gentrification Calcs'!AY1698&gt;'County Avg'!$E$5,'Gentrification Calcs'!BA1698&gt;'County Avg'!$E$6),1,0)</f>
        <v>0</v>
      </c>
      <c r="BP1698">
        <f>IF(AND(AV1698&gt;'County Avg'!$F$3,'Gentrification Calcs'!AX1698&gt;'County Avg'!$F$4,'Gentrification Calcs'!AZ1698&gt;'County Avg'!$F$5,'Gentrification Calcs'!BB1698&gt;'County Avg'!$F$6),1,0)</f>
        <v>0</v>
      </c>
      <c r="BQ1698">
        <f t="shared" si="618"/>
        <v>0</v>
      </c>
      <c r="BR1698">
        <f t="shared" si="619"/>
        <v>0</v>
      </c>
      <c r="BS1698">
        <f t="shared" si="620"/>
        <v>0</v>
      </c>
      <c r="BT1698">
        <f t="shared" si="621"/>
        <v>0</v>
      </c>
    </row>
    <row r="1699" spans="1:72" x14ac:dyDescent="0.25">
      <c r="A1699">
        <v>6037543000</v>
      </c>
      <c r="B1699">
        <v>6401.1945774508704</v>
      </c>
      <c r="C1699">
        <v>4342.8074012992402</v>
      </c>
      <c r="D1699">
        <v>4426</v>
      </c>
      <c r="E1699">
        <v>1692.542944</v>
      </c>
      <c r="F1699">
        <v>1200.730832</v>
      </c>
      <c r="G1699">
        <v>1280</v>
      </c>
      <c r="H1699">
        <v>587.92945537594676</v>
      </c>
      <c r="I1699">
        <v>598.75034121870431</v>
      </c>
      <c r="J1699">
        <v>612.76139999999998</v>
      </c>
      <c r="K1699">
        <v>0.34736457202467697</v>
      </c>
      <c r="L1699">
        <v>0.49865492353635532</v>
      </c>
      <c r="M1699">
        <v>0.47871984374999998</v>
      </c>
      <c r="N1699">
        <v>3690.776355</v>
      </c>
      <c r="O1699">
        <v>2407.7721449999999</v>
      </c>
      <c r="P1699">
        <v>2502</v>
      </c>
      <c r="Q1699">
        <v>290.09007100000002</v>
      </c>
      <c r="R1699">
        <v>170.37398870000001</v>
      </c>
      <c r="S1699">
        <v>151</v>
      </c>
      <c r="T1699">
        <v>7.8598658682476577E-2</v>
      </c>
      <c r="U1699">
        <v>7.0760013173920999E-2</v>
      </c>
      <c r="V1699">
        <v>6.0351718625099922E-2</v>
      </c>
      <c r="W1699">
        <v>358.74372730008298</v>
      </c>
      <c r="X1699">
        <v>317.35382762551302</v>
      </c>
      <c r="Y1699">
        <v>446</v>
      </c>
      <c r="Z1699">
        <v>1720.5169716407499</v>
      </c>
      <c r="AA1699">
        <v>1203.7197433710101</v>
      </c>
      <c r="AB1699">
        <v>1280</v>
      </c>
      <c r="AC1699">
        <v>0.20850926390919086</v>
      </c>
      <c r="AD1699">
        <v>0.2636442821289659</v>
      </c>
      <c r="AE1699">
        <v>0.34843750000000001</v>
      </c>
      <c r="AF1699">
        <v>115.98673205258901</v>
      </c>
      <c r="AG1699">
        <v>18.072580024600001</v>
      </c>
      <c r="AH1699">
        <v>5</v>
      </c>
      <c r="AI1699">
        <v>1.81195448207697E-2</v>
      </c>
      <c r="AJ1699">
        <v>4.1614970120925042E-3</v>
      </c>
      <c r="AK1699">
        <v>1.1296882060551287E-3</v>
      </c>
      <c r="AL1699">
        <f t="shared" si="613"/>
        <v>0.98188045517923028</v>
      </c>
      <c r="AM1699">
        <f t="shared" si="613"/>
        <v>0.99583850298790755</v>
      </c>
      <c r="AN1699">
        <f t="shared" si="613"/>
        <v>0.99887031179394492</v>
      </c>
      <c r="AO1699">
        <v>51278.722163308594</v>
      </c>
      <c r="AP1699">
        <v>47881.417654270539</v>
      </c>
      <c r="AQ1699">
        <v>46096</v>
      </c>
      <c r="AR1699">
        <v>1098.8666666666668</v>
      </c>
      <c r="AS1699">
        <v>952.30684064847776</v>
      </c>
      <c r="AT1699">
        <v>960</v>
      </c>
      <c r="AU1699">
        <f t="shared" si="599"/>
        <v>-1.3958047808677196E-2</v>
      </c>
      <c r="AV1699">
        <f t="shared" si="600"/>
        <v>-3.0318088060373753E-3</v>
      </c>
      <c r="AW1699">
        <v>-7.8386455085555778E-3</v>
      </c>
      <c r="AX1699">
        <v>-1.0408294548821077E-2</v>
      </c>
      <c r="AY1699" s="1">
        <f t="shared" si="601"/>
        <v>-3397.3045090380547</v>
      </c>
      <c r="AZ1699" s="1">
        <f t="shared" si="602"/>
        <v>-1785.4176542705391</v>
      </c>
      <c r="BA1699" s="1">
        <f t="shared" si="614"/>
        <v>-146.55982601818903</v>
      </c>
      <c r="BB1699" s="1">
        <f t="shared" si="615"/>
        <v>7.6931593515222403</v>
      </c>
      <c r="BC1699">
        <f t="shared" si="603"/>
        <v>1</v>
      </c>
      <c r="BD1699">
        <f t="shared" si="604"/>
        <v>1</v>
      </c>
      <c r="BE1699">
        <f t="shared" si="605"/>
        <v>0</v>
      </c>
      <c r="BF1699">
        <f t="shared" si="606"/>
        <v>1</v>
      </c>
      <c r="BG1699">
        <f t="shared" si="607"/>
        <v>1</v>
      </c>
      <c r="BH1699">
        <f t="shared" si="608"/>
        <v>1</v>
      </c>
      <c r="BI1699">
        <f t="shared" si="609"/>
        <v>0</v>
      </c>
      <c r="BJ1699">
        <f t="shared" si="610"/>
        <v>0</v>
      </c>
      <c r="BK1699">
        <f t="shared" si="611"/>
        <v>1</v>
      </c>
      <c r="BL1699">
        <f t="shared" si="612"/>
        <v>1</v>
      </c>
      <c r="BM1699">
        <f t="shared" si="616"/>
        <v>0</v>
      </c>
      <c r="BN1699">
        <f t="shared" si="617"/>
        <v>1</v>
      </c>
      <c r="BO1699">
        <f>IF(AND(AU1699&gt;'County Avg'!$E$3,'Gentrification Calcs'!AW1699&gt;'County Avg'!$E$4,'Gentrification Calcs'!AY1699&gt;'County Avg'!$E$5,'Gentrification Calcs'!BA1699&gt;'County Avg'!$E$6),1,0)</f>
        <v>0</v>
      </c>
      <c r="BP1699">
        <f>IF(AND(AV1699&gt;'County Avg'!$F$3,'Gentrification Calcs'!AX1699&gt;'County Avg'!$F$4,'Gentrification Calcs'!AZ1699&gt;'County Avg'!$F$5,'Gentrification Calcs'!BB1699&gt;'County Avg'!$F$6),1,0)</f>
        <v>0</v>
      </c>
      <c r="BQ1699">
        <f t="shared" si="618"/>
        <v>0</v>
      </c>
      <c r="BR1699">
        <f t="shared" si="619"/>
        <v>0</v>
      </c>
      <c r="BS1699">
        <f t="shared" si="620"/>
        <v>0</v>
      </c>
      <c r="BT1699">
        <f t="shared" si="621"/>
        <v>0</v>
      </c>
    </row>
    <row r="1700" spans="1:72" x14ac:dyDescent="0.25">
      <c r="A1700">
        <v>6037543100</v>
      </c>
      <c r="B1700">
        <v>2038.4588043671299</v>
      </c>
      <c r="C1700">
        <v>6749.9224714188604</v>
      </c>
      <c r="D1700">
        <v>6910</v>
      </c>
      <c r="E1700">
        <v>493.34561159999998</v>
      </c>
      <c r="F1700">
        <v>1716.48253</v>
      </c>
      <c r="G1700">
        <v>1751</v>
      </c>
      <c r="H1700">
        <v>762.90190692741805</v>
      </c>
      <c r="I1700">
        <v>733.70345269763106</v>
      </c>
      <c r="J1700">
        <v>758.04859999999996</v>
      </c>
      <c r="K1700">
        <v>1.5463842973148241</v>
      </c>
      <c r="L1700">
        <v>0.42744591912486929</v>
      </c>
      <c r="M1700">
        <v>0.43292324386065106</v>
      </c>
      <c r="N1700">
        <v>996.20832170000006</v>
      </c>
      <c r="O1700">
        <v>3740.767914</v>
      </c>
      <c r="P1700">
        <v>4353</v>
      </c>
      <c r="Q1700">
        <v>72.278472899999997</v>
      </c>
      <c r="R1700">
        <v>371.00581369999998</v>
      </c>
      <c r="S1700">
        <v>341</v>
      </c>
      <c r="T1700">
        <v>7.2553572707221431E-2</v>
      </c>
      <c r="U1700">
        <v>9.9179051528830012E-2</v>
      </c>
      <c r="V1700">
        <v>7.8336779232713066E-2</v>
      </c>
      <c r="W1700">
        <v>244.87226867675801</v>
      </c>
      <c r="X1700">
        <v>350.77950364351301</v>
      </c>
      <c r="Y1700">
        <v>500</v>
      </c>
      <c r="Z1700">
        <v>496.43225097656301</v>
      </c>
      <c r="AA1700">
        <v>1705.4936379194301</v>
      </c>
      <c r="AB1700">
        <v>1751</v>
      </c>
      <c r="AC1700">
        <v>0.49326422325514591</v>
      </c>
      <c r="AD1700">
        <v>0.20567623111830355</v>
      </c>
      <c r="AE1700">
        <v>0.28555111364934321</v>
      </c>
      <c r="AF1700">
        <v>25.464658881053101</v>
      </c>
      <c r="AG1700">
        <v>72.586201190948501</v>
      </c>
      <c r="AH1700">
        <v>91</v>
      </c>
      <c r="AI1700">
        <v>1.2492113564668767E-2</v>
      </c>
      <c r="AJ1700">
        <v>1.0753634800740252E-2</v>
      </c>
      <c r="AK1700">
        <v>1.316931982633864E-2</v>
      </c>
      <c r="AL1700">
        <f t="shared" si="613"/>
        <v>0.98750788643533127</v>
      </c>
      <c r="AM1700">
        <f t="shared" si="613"/>
        <v>0.98924636519925979</v>
      </c>
      <c r="AN1700">
        <f t="shared" si="613"/>
        <v>0.98683068017366138</v>
      </c>
      <c r="AO1700">
        <v>57081.362142099686</v>
      </c>
      <c r="AP1700">
        <v>57395.069064160205</v>
      </c>
      <c r="AQ1700">
        <v>53134</v>
      </c>
      <c r="AR1700">
        <v>1110.9611111111112</v>
      </c>
      <c r="AS1700">
        <v>1061.8762356662714</v>
      </c>
      <c r="AT1700">
        <v>1379</v>
      </c>
      <c r="AU1700">
        <f t="shared" si="599"/>
        <v>-1.7384787639285158E-3</v>
      </c>
      <c r="AV1700">
        <f t="shared" si="600"/>
        <v>2.4156850255983887E-3</v>
      </c>
      <c r="AW1700">
        <v>2.6625478821608581E-2</v>
      </c>
      <c r="AX1700">
        <v>-2.0842272296116945E-2</v>
      </c>
      <c r="AY1700" s="1">
        <f t="shared" si="601"/>
        <v>313.70692206051899</v>
      </c>
      <c r="AZ1700" s="1">
        <f t="shared" si="602"/>
        <v>-4261.069064160205</v>
      </c>
      <c r="BA1700" s="1">
        <f t="shared" si="614"/>
        <v>-49.084875444839781</v>
      </c>
      <c r="BB1700" s="1">
        <f t="shared" si="615"/>
        <v>317.12376433372856</v>
      </c>
      <c r="BC1700">
        <f t="shared" si="603"/>
        <v>1</v>
      </c>
      <c r="BD1700">
        <f t="shared" si="604"/>
        <v>1</v>
      </c>
      <c r="BE1700">
        <f t="shared" si="605"/>
        <v>1</v>
      </c>
      <c r="BF1700">
        <f t="shared" si="606"/>
        <v>1</v>
      </c>
      <c r="BG1700">
        <f t="shared" si="607"/>
        <v>1</v>
      </c>
      <c r="BH1700">
        <f t="shared" si="608"/>
        <v>1</v>
      </c>
      <c r="BI1700">
        <f t="shared" si="609"/>
        <v>0</v>
      </c>
      <c r="BJ1700">
        <f t="shared" si="610"/>
        <v>0</v>
      </c>
      <c r="BK1700">
        <f t="shared" si="611"/>
        <v>1</v>
      </c>
      <c r="BL1700">
        <f t="shared" si="612"/>
        <v>1</v>
      </c>
      <c r="BM1700">
        <f t="shared" si="616"/>
        <v>1</v>
      </c>
      <c r="BN1700">
        <f t="shared" si="617"/>
        <v>1</v>
      </c>
      <c r="BO1700">
        <f>IF(AND(AU1700&gt;'County Avg'!$E$3,'Gentrification Calcs'!AW1700&gt;'County Avg'!$E$4,'Gentrification Calcs'!AY1700&gt;'County Avg'!$E$5,'Gentrification Calcs'!BA1700&gt;'County Avg'!$E$6),1,0)</f>
        <v>1</v>
      </c>
      <c r="BP1700">
        <f>IF(AND(AV1700&gt;'County Avg'!$F$3,'Gentrification Calcs'!AX1700&gt;'County Avg'!$F$4,'Gentrification Calcs'!AZ1700&gt;'County Avg'!$F$5,'Gentrification Calcs'!BB1700&gt;'County Avg'!$F$6),1,0)</f>
        <v>0</v>
      </c>
      <c r="BQ1700">
        <f t="shared" si="618"/>
        <v>1</v>
      </c>
      <c r="BR1700">
        <f t="shared" si="619"/>
        <v>0</v>
      </c>
      <c r="BS1700">
        <f t="shared" si="620"/>
        <v>1</v>
      </c>
      <c r="BT1700">
        <f t="shared" si="621"/>
        <v>0</v>
      </c>
    </row>
    <row r="1701" spans="1:72" x14ac:dyDescent="0.25">
      <c r="A1701">
        <v>6037543201</v>
      </c>
      <c r="B1701">
        <v>5886.5412370555096</v>
      </c>
      <c r="C1701">
        <v>3403</v>
      </c>
      <c r="D1701">
        <v>4021</v>
      </c>
      <c r="E1701">
        <v>1424.654419</v>
      </c>
      <c r="F1701">
        <v>817</v>
      </c>
      <c r="G1701">
        <v>923</v>
      </c>
      <c r="H1701">
        <v>268.70884221346722</v>
      </c>
      <c r="I1701">
        <v>381.2586</v>
      </c>
      <c r="J1701">
        <v>474.34480000000002</v>
      </c>
      <c r="K1701">
        <v>0.18861334975683477</v>
      </c>
      <c r="L1701">
        <v>0.46665679314565484</v>
      </c>
      <c r="M1701">
        <v>0.5139163596966414</v>
      </c>
      <c r="N1701">
        <v>2876.7916989999999</v>
      </c>
      <c r="O1701">
        <v>1675</v>
      </c>
      <c r="P1701">
        <v>2224</v>
      </c>
      <c r="Q1701">
        <v>208.7215271</v>
      </c>
      <c r="R1701">
        <v>112</v>
      </c>
      <c r="S1701">
        <v>238</v>
      </c>
      <c r="T1701">
        <v>7.2553576671037248E-2</v>
      </c>
      <c r="U1701">
        <v>6.6865671641791039E-2</v>
      </c>
      <c r="V1701">
        <v>0.10701438848920863</v>
      </c>
      <c r="W1701">
        <v>707.12774658203102</v>
      </c>
      <c r="X1701">
        <v>280</v>
      </c>
      <c r="Y1701">
        <v>391</v>
      </c>
      <c r="Z1701">
        <v>1433.56774902344</v>
      </c>
      <c r="AA1701">
        <v>850</v>
      </c>
      <c r="AB1701">
        <v>923</v>
      </c>
      <c r="AC1701">
        <v>0.49326426816153834</v>
      </c>
      <c r="AD1701">
        <v>0.32941176470588235</v>
      </c>
      <c r="AE1701">
        <v>0.42361863488624052</v>
      </c>
      <c r="AF1701">
        <v>73.535341636403103</v>
      </c>
      <c r="AG1701">
        <v>33</v>
      </c>
      <c r="AH1701">
        <v>19</v>
      </c>
      <c r="AI1701">
        <v>1.2492113564668752E-2</v>
      </c>
      <c r="AJ1701">
        <v>9.6973258889215402E-3</v>
      </c>
      <c r="AK1701">
        <v>4.7251927381248447E-3</v>
      </c>
      <c r="AL1701">
        <f t="shared" si="613"/>
        <v>0.98750788643533127</v>
      </c>
      <c r="AM1701">
        <f t="shared" si="613"/>
        <v>0.99030267411107842</v>
      </c>
      <c r="AN1701">
        <f t="shared" si="613"/>
        <v>0.99527480726187512</v>
      </c>
      <c r="AO1701">
        <v>46887.290031813362</v>
      </c>
      <c r="AP1701">
        <v>50158.822231303646</v>
      </c>
      <c r="AQ1701">
        <v>39938</v>
      </c>
      <c r="AR1701">
        <v>1057.4000000000001</v>
      </c>
      <c r="AS1701">
        <v>1014.5314353499408</v>
      </c>
      <c r="AT1701">
        <v>1101</v>
      </c>
      <c r="AU1701">
        <f t="shared" si="599"/>
        <v>-2.7947876757472116E-3</v>
      </c>
      <c r="AV1701">
        <f t="shared" si="600"/>
        <v>-4.9721331507966956E-3</v>
      </c>
      <c r="AW1701">
        <v>-5.6879050292462097E-3</v>
      </c>
      <c r="AX1701">
        <v>4.0148716847417595E-2</v>
      </c>
      <c r="AY1701" s="1">
        <f t="shared" si="601"/>
        <v>3271.5321994902843</v>
      </c>
      <c r="AZ1701" s="1">
        <f t="shared" si="602"/>
        <v>-10220.822231303646</v>
      </c>
      <c r="BA1701" s="1">
        <f t="shared" si="614"/>
        <v>-42.868564650059284</v>
      </c>
      <c r="BB1701" s="1">
        <f t="shared" si="615"/>
        <v>86.468564650059193</v>
      </c>
      <c r="BC1701">
        <f t="shared" si="603"/>
        <v>1</v>
      </c>
      <c r="BD1701">
        <f t="shared" si="604"/>
        <v>1</v>
      </c>
      <c r="BE1701">
        <f t="shared" si="605"/>
        <v>0</v>
      </c>
      <c r="BF1701">
        <f t="shared" si="606"/>
        <v>1</v>
      </c>
      <c r="BG1701">
        <f t="shared" si="607"/>
        <v>1</v>
      </c>
      <c r="BH1701">
        <f t="shared" si="608"/>
        <v>1</v>
      </c>
      <c r="BI1701">
        <f t="shared" si="609"/>
        <v>0</v>
      </c>
      <c r="BJ1701">
        <f t="shared" si="610"/>
        <v>0</v>
      </c>
      <c r="BK1701">
        <f t="shared" si="611"/>
        <v>1</v>
      </c>
      <c r="BL1701">
        <f t="shared" si="612"/>
        <v>1</v>
      </c>
      <c r="BM1701">
        <f t="shared" si="616"/>
        <v>0</v>
      </c>
      <c r="BN1701">
        <f t="shared" si="617"/>
        <v>1</v>
      </c>
      <c r="BO1701">
        <f>IF(AND(AU1701&gt;'County Avg'!$E$3,'Gentrification Calcs'!AW1701&gt;'County Avg'!$E$4,'Gentrification Calcs'!AY1701&gt;'County Avg'!$E$5,'Gentrification Calcs'!BA1701&gt;'County Avg'!$E$6),1,0)</f>
        <v>0</v>
      </c>
      <c r="BP1701">
        <f>IF(AND(AV1701&gt;'County Avg'!$F$3,'Gentrification Calcs'!AX1701&gt;'County Avg'!$F$4,'Gentrification Calcs'!AZ1701&gt;'County Avg'!$F$5,'Gentrification Calcs'!BB1701&gt;'County Avg'!$F$6),1,0)</f>
        <v>0</v>
      </c>
      <c r="BQ1701">
        <f t="shared" si="618"/>
        <v>0</v>
      </c>
      <c r="BR1701">
        <f t="shared" si="619"/>
        <v>0</v>
      </c>
      <c r="BS1701">
        <f t="shared" si="620"/>
        <v>0</v>
      </c>
      <c r="BT1701">
        <f t="shared" si="621"/>
        <v>0</v>
      </c>
    </row>
    <row r="1702" spans="1:72" x14ac:dyDescent="0.25">
      <c r="A1702">
        <v>6037543202</v>
      </c>
      <c r="B1702">
        <v>1393.37981145051</v>
      </c>
      <c r="C1702">
        <v>4914</v>
      </c>
      <c r="D1702">
        <v>4707</v>
      </c>
      <c r="E1702">
        <v>460.15280150000001</v>
      </c>
      <c r="F1702">
        <v>1125</v>
      </c>
      <c r="G1702">
        <v>1096</v>
      </c>
      <c r="H1702">
        <v>775.96156324684773</v>
      </c>
      <c r="I1702">
        <v>629.27300000000002</v>
      </c>
      <c r="J1702">
        <v>631</v>
      </c>
      <c r="K1702">
        <v>1.6863128089568911</v>
      </c>
      <c r="L1702">
        <v>0.55935377777777784</v>
      </c>
      <c r="M1702">
        <v>0.5757299270072993</v>
      </c>
      <c r="N1702">
        <v>964.54231979999997</v>
      </c>
      <c r="O1702">
        <v>2280</v>
      </c>
      <c r="P1702">
        <v>2204</v>
      </c>
      <c r="Q1702">
        <v>183.02742000000001</v>
      </c>
      <c r="R1702">
        <v>75</v>
      </c>
      <c r="S1702">
        <v>82</v>
      </c>
      <c r="T1702">
        <v>0.18975571754897302</v>
      </c>
      <c r="U1702">
        <v>3.2894736842105261E-2</v>
      </c>
      <c r="V1702">
        <v>3.720508166969147E-2</v>
      </c>
      <c r="W1702">
        <v>24.018547058105501</v>
      </c>
      <c r="X1702">
        <v>650</v>
      </c>
      <c r="Y1702">
        <v>685</v>
      </c>
      <c r="Z1702">
        <v>454.37619018554699</v>
      </c>
      <c r="AA1702">
        <v>1088</v>
      </c>
      <c r="AB1702">
        <v>1096</v>
      </c>
      <c r="AC1702">
        <v>5.2860487800422372E-2</v>
      </c>
      <c r="AD1702">
        <v>0.59742647058823528</v>
      </c>
      <c r="AE1702">
        <v>0.625</v>
      </c>
      <c r="AF1702">
        <v>302.05604247787102</v>
      </c>
      <c r="AG1702">
        <v>40</v>
      </c>
      <c r="AH1702">
        <v>57</v>
      </c>
      <c r="AI1702">
        <v>0.21677940213833752</v>
      </c>
      <c r="AJ1702">
        <v>8.1400081400081394E-3</v>
      </c>
      <c r="AK1702">
        <v>1.2109623964308477E-2</v>
      </c>
      <c r="AL1702">
        <f t="shared" si="613"/>
        <v>0.78322059786166243</v>
      </c>
      <c r="AM1702">
        <f t="shared" si="613"/>
        <v>0.99185999185999185</v>
      </c>
      <c r="AN1702">
        <f t="shared" si="613"/>
        <v>0.98789037603569152</v>
      </c>
      <c r="AO1702">
        <v>46887.290031813362</v>
      </c>
      <c r="AP1702">
        <v>43361.559460563964</v>
      </c>
      <c r="AQ1702">
        <v>34906</v>
      </c>
      <c r="AR1702">
        <v>1057.4000000000001</v>
      </c>
      <c r="AS1702">
        <v>831.91577698695141</v>
      </c>
      <c r="AT1702">
        <v>1073</v>
      </c>
      <c r="AU1702">
        <f t="shared" si="599"/>
        <v>-0.20863939399832937</v>
      </c>
      <c r="AV1702">
        <f t="shared" si="600"/>
        <v>3.9696158243003373E-3</v>
      </c>
      <c r="AW1702">
        <v>-0.15686098070686777</v>
      </c>
      <c r="AX1702">
        <v>4.3103448275862086E-3</v>
      </c>
      <c r="AY1702" s="1">
        <f t="shared" si="601"/>
        <v>-3525.7305712493981</v>
      </c>
      <c r="AZ1702" s="1">
        <f t="shared" si="602"/>
        <v>-8455.5594605639635</v>
      </c>
      <c r="BA1702" s="1">
        <f t="shared" si="614"/>
        <v>-225.48422301304868</v>
      </c>
      <c r="BB1702" s="1">
        <f t="shared" si="615"/>
        <v>241.08422301304859</v>
      </c>
      <c r="BC1702">
        <f t="shared" si="603"/>
        <v>1</v>
      </c>
      <c r="BD1702">
        <f t="shared" si="604"/>
        <v>1</v>
      </c>
      <c r="BE1702">
        <f t="shared" si="605"/>
        <v>1</v>
      </c>
      <c r="BF1702">
        <f t="shared" si="606"/>
        <v>1</v>
      </c>
      <c r="BG1702">
        <f t="shared" si="607"/>
        <v>0</v>
      </c>
      <c r="BH1702">
        <f t="shared" si="608"/>
        <v>1</v>
      </c>
      <c r="BI1702">
        <f t="shared" si="609"/>
        <v>0</v>
      </c>
      <c r="BJ1702">
        <f t="shared" si="610"/>
        <v>1</v>
      </c>
      <c r="BK1702">
        <f t="shared" si="611"/>
        <v>1</v>
      </c>
      <c r="BL1702">
        <f t="shared" si="612"/>
        <v>1</v>
      </c>
      <c r="BM1702">
        <f t="shared" si="616"/>
        <v>0</v>
      </c>
      <c r="BN1702">
        <f t="shared" si="617"/>
        <v>1</v>
      </c>
      <c r="BO1702">
        <f>IF(AND(AU1702&gt;'County Avg'!$E$3,'Gentrification Calcs'!AW1702&gt;'County Avg'!$E$4,'Gentrification Calcs'!AY1702&gt;'County Avg'!$E$5,'Gentrification Calcs'!BA1702&gt;'County Avg'!$E$6),1,0)</f>
        <v>0</v>
      </c>
      <c r="BP1702">
        <f>IF(AND(AV1702&gt;'County Avg'!$F$3,'Gentrification Calcs'!AX1702&gt;'County Avg'!$F$4,'Gentrification Calcs'!AZ1702&gt;'County Avg'!$F$5,'Gentrification Calcs'!BB1702&gt;'County Avg'!$F$6),1,0)</f>
        <v>0</v>
      </c>
      <c r="BQ1702">
        <f t="shared" si="618"/>
        <v>0</v>
      </c>
      <c r="BR1702">
        <f t="shared" si="619"/>
        <v>0</v>
      </c>
      <c r="BS1702">
        <f t="shared" si="620"/>
        <v>0</v>
      </c>
      <c r="BT1702">
        <f t="shared" si="621"/>
        <v>0</v>
      </c>
    </row>
    <row r="1703" spans="1:72" x14ac:dyDescent="0.25">
      <c r="A1703">
        <v>6037543304</v>
      </c>
      <c r="B1703">
        <v>7795.0528220113902</v>
      </c>
      <c r="C1703">
        <v>6547.7141947150203</v>
      </c>
      <c r="D1703">
        <v>6360</v>
      </c>
      <c r="E1703">
        <v>2572.8383159999998</v>
      </c>
      <c r="F1703">
        <v>1889.0520019999999</v>
      </c>
      <c r="G1703">
        <v>1943</v>
      </c>
      <c r="H1703">
        <v>97.179652937550728</v>
      </c>
      <c r="I1703">
        <v>286.62396564145371</v>
      </c>
      <c r="J1703">
        <v>373.16079999999999</v>
      </c>
      <c r="K1703">
        <v>3.7771379698914094E-2</v>
      </c>
      <c r="L1703">
        <v>0.15172899705142884</v>
      </c>
      <c r="M1703">
        <v>0.19205393721049924</v>
      </c>
      <c r="N1703">
        <v>5392.5567719999999</v>
      </c>
      <c r="O1703">
        <v>4136.923828</v>
      </c>
      <c r="P1703">
        <v>4468</v>
      </c>
      <c r="Q1703">
        <v>1022.146647</v>
      </c>
      <c r="R1703">
        <v>912.54205320000005</v>
      </c>
      <c r="S1703">
        <v>1570</v>
      </c>
      <c r="T1703">
        <v>0.18954768400535627</v>
      </c>
      <c r="U1703">
        <v>0.22058468831928418</v>
      </c>
      <c r="V1703">
        <v>0.35138764547896151</v>
      </c>
      <c r="W1703">
        <v>136.07894545793499</v>
      </c>
      <c r="X1703">
        <v>141.92877197265599</v>
      </c>
      <c r="Y1703">
        <v>205</v>
      </c>
      <c r="Z1703">
        <v>2540.70565724373</v>
      </c>
      <c r="AA1703">
        <v>1960.01635742188</v>
      </c>
      <c r="AB1703">
        <v>1943</v>
      </c>
      <c r="AC1703">
        <v>5.3559508190161413E-2</v>
      </c>
      <c r="AD1703">
        <v>7.2412034437989548E-2</v>
      </c>
      <c r="AE1703">
        <v>0.10550694801852804</v>
      </c>
      <c r="AF1703">
        <v>1686.8444467961299</v>
      </c>
      <c r="AG1703">
        <v>185.90670776367199</v>
      </c>
      <c r="AH1703">
        <v>227</v>
      </c>
      <c r="AI1703">
        <v>0.21639936063459109</v>
      </c>
      <c r="AJ1703">
        <v>2.8392611869608841E-2</v>
      </c>
      <c r="AK1703">
        <v>3.5691823899371068E-2</v>
      </c>
      <c r="AL1703">
        <f t="shared" si="613"/>
        <v>0.78360063936540891</v>
      </c>
      <c r="AM1703">
        <f t="shared" si="613"/>
        <v>0.97160738813039116</v>
      </c>
      <c r="AN1703">
        <f t="shared" si="613"/>
        <v>0.96430817610062891</v>
      </c>
      <c r="AO1703">
        <v>102521.16648992577</v>
      </c>
      <c r="AP1703">
        <v>92355.815692684933</v>
      </c>
      <c r="AQ1703">
        <v>92031</v>
      </c>
      <c r="AR1703">
        <v>1729.5055555555557</v>
      </c>
      <c r="AS1703">
        <v>1563.7311190193755</v>
      </c>
      <c r="AT1703">
        <v>2001</v>
      </c>
      <c r="AU1703">
        <f t="shared" si="599"/>
        <v>-0.18800674876498225</v>
      </c>
      <c r="AV1703">
        <f t="shared" si="600"/>
        <v>7.2992120297622268E-3</v>
      </c>
      <c r="AW1703">
        <v>3.1037004313927918E-2</v>
      </c>
      <c r="AX1703">
        <v>0.13080295715967732</v>
      </c>
      <c r="AY1703" s="1">
        <f t="shared" si="601"/>
        <v>-10165.350797240841</v>
      </c>
      <c r="AZ1703" s="1">
        <f t="shared" si="602"/>
        <v>-324.81569268493331</v>
      </c>
      <c r="BA1703" s="1">
        <f t="shared" si="614"/>
        <v>-165.77443653618025</v>
      </c>
      <c r="BB1703" s="1">
        <f t="shared" si="615"/>
        <v>437.26888098062454</v>
      </c>
      <c r="BC1703">
        <f t="shared" si="603"/>
        <v>1</v>
      </c>
      <c r="BD1703">
        <f t="shared" si="604"/>
        <v>1</v>
      </c>
      <c r="BE1703">
        <f t="shared" si="605"/>
        <v>0</v>
      </c>
      <c r="BF1703">
        <f t="shared" si="606"/>
        <v>0</v>
      </c>
      <c r="BG1703">
        <f t="shared" si="607"/>
        <v>0</v>
      </c>
      <c r="BH1703">
        <f t="shared" si="608"/>
        <v>0</v>
      </c>
      <c r="BI1703">
        <f t="shared" si="609"/>
        <v>0</v>
      </c>
      <c r="BJ1703">
        <f t="shared" si="610"/>
        <v>0</v>
      </c>
      <c r="BK1703">
        <f t="shared" si="611"/>
        <v>1</v>
      </c>
      <c r="BL1703">
        <f t="shared" si="612"/>
        <v>1</v>
      </c>
      <c r="BM1703">
        <f t="shared" si="616"/>
        <v>0</v>
      </c>
      <c r="BN1703">
        <f t="shared" si="617"/>
        <v>0</v>
      </c>
      <c r="BO1703">
        <f>IF(AND(AU1703&gt;'County Avg'!$E$3,'Gentrification Calcs'!AW1703&gt;'County Avg'!$E$4,'Gentrification Calcs'!AY1703&gt;'County Avg'!$E$5,'Gentrification Calcs'!BA1703&gt;'County Avg'!$E$6),1,0)</f>
        <v>0</v>
      </c>
      <c r="BP1703">
        <f>IF(AND(AV1703&gt;'County Avg'!$F$3,'Gentrification Calcs'!AX1703&gt;'County Avg'!$F$4,'Gentrification Calcs'!AZ1703&gt;'County Avg'!$F$5,'Gentrification Calcs'!BB1703&gt;'County Avg'!$F$6),1,0)</f>
        <v>1</v>
      </c>
      <c r="BQ1703">
        <f t="shared" si="618"/>
        <v>0</v>
      </c>
      <c r="BR1703">
        <f t="shared" si="619"/>
        <v>0</v>
      </c>
      <c r="BS1703">
        <f t="shared" si="620"/>
        <v>0</v>
      </c>
      <c r="BT1703">
        <f t="shared" si="621"/>
        <v>0</v>
      </c>
    </row>
    <row r="1704" spans="1:72" x14ac:dyDescent="0.25">
      <c r="A1704">
        <v>6037543305</v>
      </c>
      <c r="B1704">
        <v>6533.3959229088096</v>
      </c>
      <c r="C1704">
        <v>2373.46849704644</v>
      </c>
      <c r="D1704">
        <v>2902</v>
      </c>
      <c r="E1704">
        <v>1874.1333010000001</v>
      </c>
      <c r="F1704">
        <v>1070.995868</v>
      </c>
      <c r="G1704">
        <v>1031</v>
      </c>
      <c r="H1704">
        <v>544.71448183684561</v>
      </c>
      <c r="I1704">
        <v>264.80856612205878</v>
      </c>
      <c r="J1704">
        <v>507.6148</v>
      </c>
      <c r="K1704">
        <v>0.29064873963137888</v>
      </c>
      <c r="L1704">
        <v>0.24725451706603482</v>
      </c>
      <c r="M1704">
        <v>0.49235189136760427</v>
      </c>
      <c r="N1704">
        <v>4073.9034059999999</v>
      </c>
      <c r="O1704">
        <v>1852.9109820000001</v>
      </c>
      <c r="P1704">
        <v>2098</v>
      </c>
      <c r="Q1704">
        <v>784.08624269999996</v>
      </c>
      <c r="R1704">
        <v>320.88150300000001</v>
      </c>
      <c r="S1704">
        <v>262</v>
      </c>
      <c r="T1704">
        <v>0.19246559492431911</v>
      </c>
      <c r="U1704">
        <v>0.17317696646907779</v>
      </c>
      <c r="V1704">
        <v>0.12488083889418494</v>
      </c>
      <c r="W1704">
        <v>525.34759521484398</v>
      </c>
      <c r="X1704">
        <v>108.249577082694</v>
      </c>
      <c r="Y1704">
        <v>63</v>
      </c>
      <c r="Z1704">
        <v>1890.85778808594</v>
      </c>
      <c r="AA1704">
        <v>978.05860495567299</v>
      </c>
      <c r="AB1704">
        <v>1031</v>
      </c>
      <c r="AC1704">
        <v>0.277835593202722</v>
      </c>
      <c r="AD1704">
        <v>0.11067800695603515</v>
      </c>
      <c r="AE1704">
        <v>6.1105722599418044E-2</v>
      </c>
      <c r="AF1704">
        <v>1207.11892748217</v>
      </c>
      <c r="AG1704">
        <v>1070.8548814579799</v>
      </c>
      <c r="AH1704">
        <v>728</v>
      </c>
      <c r="AI1704">
        <v>0.18476133112483017</v>
      </c>
      <c r="AJ1704">
        <v>0.45117720449652432</v>
      </c>
      <c r="AK1704">
        <v>0.25086147484493454</v>
      </c>
      <c r="AL1704">
        <f t="shared" si="613"/>
        <v>0.81523866887516983</v>
      </c>
      <c r="AM1704">
        <f t="shared" si="613"/>
        <v>0.54882279550347568</v>
      </c>
      <c r="AN1704">
        <f t="shared" si="613"/>
        <v>0.74913852515506552</v>
      </c>
      <c r="AO1704">
        <v>101986.06839872747</v>
      </c>
      <c r="AP1704">
        <v>75380.833265222725</v>
      </c>
      <c r="AQ1704">
        <v>45128</v>
      </c>
      <c r="AR1704">
        <v>1720.8666666666668</v>
      </c>
      <c r="AS1704">
        <v>1033.4693554764731</v>
      </c>
      <c r="AT1704">
        <v>1125</v>
      </c>
      <c r="AU1704">
        <f t="shared" si="599"/>
        <v>0.26641587337169415</v>
      </c>
      <c r="AV1704">
        <f t="shared" si="600"/>
        <v>-0.20031572965158978</v>
      </c>
      <c r="AW1704">
        <v>-1.9288628455241319E-2</v>
      </c>
      <c r="AX1704">
        <v>-4.829612757489285E-2</v>
      </c>
      <c r="AY1704" s="1">
        <f t="shared" si="601"/>
        <v>-26605.235133504742</v>
      </c>
      <c r="AZ1704" s="1">
        <f t="shared" si="602"/>
        <v>-30252.833265222725</v>
      </c>
      <c r="BA1704" s="1">
        <f t="shared" si="614"/>
        <v>-687.3973111901937</v>
      </c>
      <c r="BB1704" s="1">
        <f t="shared" si="615"/>
        <v>91.530644523526917</v>
      </c>
      <c r="BC1704">
        <f t="shared" si="603"/>
        <v>1</v>
      </c>
      <c r="BD1704">
        <f t="shared" si="604"/>
        <v>1</v>
      </c>
      <c r="BE1704">
        <f t="shared" si="605"/>
        <v>0</v>
      </c>
      <c r="BF1704">
        <f t="shared" si="606"/>
        <v>0</v>
      </c>
      <c r="BG1704">
        <f t="shared" si="607"/>
        <v>0</v>
      </c>
      <c r="BH1704">
        <f t="shared" si="608"/>
        <v>1</v>
      </c>
      <c r="BI1704">
        <f t="shared" si="609"/>
        <v>0</v>
      </c>
      <c r="BJ1704">
        <f t="shared" si="610"/>
        <v>0</v>
      </c>
      <c r="BK1704">
        <f t="shared" si="611"/>
        <v>1</v>
      </c>
      <c r="BL1704">
        <f t="shared" si="612"/>
        <v>0</v>
      </c>
      <c r="BM1704">
        <f t="shared" si="616"/>
        <v>0</v>
      </c>
      <c r="BN1704">
        <f t="shared" si="617"/>
        <v>0</v>
      </c>
      <c r="BO1704">
        <f>IF(AND(AU1704&gt;'County Avg'!$E$3,'Gentrification Calcs'!AW1704&gt;'County Avg'!$E$4,'Gentrification Calcs'!AY1704&gt;'County Avg'!$E$5,'Gentrification Calcs'!BA1704&gt;'County Avg'!$E$6),1,0)</f>
        <v>0</v>
      </c>
      <c r="BP1704">
        <f>IF(AND(AV1704&gt;'County Avg'!$F$3,'Gentrification Calcs'!AX1704&gt;'County Avg'!$F$4,'Gentrification Calcs'!AZ1704&gt;'County Avg'!$F$5,'Gentrification Calcs'!BB1704&gt;'County Avg'!$F$6),1,0)</f>
        <v>0</v>
      </c>
      <c r="BQ1704">
        <f t="shared" si="618"/>
        <v>0</v>
      </c>
      <c r="BR1704">
        <f t="shared" si="619"/>
        <v>0</v>
      </c>
      <c r="BS1704">
        <f t="shared" si="620"/>
        <v>0</v>
      </c>
      <c r="BT1704">
        <f t="shared" si="621"/>
        <v>0</v>
      </c>
    </row>
    <row r="1705" spans="1:72" x14ac:dyDescent="0.25">
      <c r="A1705">
        <v>6037543306</v>
      </c>
      <c r="B1705">
        <v>3562.00004429209</v>
      </c>
      <c r="C1705">
        <v>7024.3102526664698</v>
      </c>
      <c r="D1705">
        <v>6831</v>
      </c>
      <c r="E1705">
        <v>1248</v>
      </c>
      <c r="F1705">
        <v>2039.4111330000001</v>
      </c>
      <c r="G1705">
        <v>1975</v>
      </c>
      <c r="H1705">
        <v>495.45433935825451</v>
      </c>
      <c r="I1705">
        <v>653.75787987863794</v>
      </c>
      <c r="J1705">
        <v>532.37620000000004</v>
      </c>
      <c r="K1705">
        <v>0.39699866935757572</v>
      </c>
      <c r="L1705">
        <v>0.32056208250513551</v>
      </c>
      <c r="M1705">
        <v>0.26955756962025318</v>
      </c>
      <c r="N1705">
        <v>2441.0000300000002</v>
      </c>
      <c r="O1705">
        <v>4486.1142579999996</v>
      </c>
      <c r="P1705">
        <v>4950</v>
      </c>
      <c r="Q1705">
        <v>435</v>
      </c>
      <c r="R1705">
        <v>992.65112299999998</v>
      </c>
      <c r="S1705">
        <v>1321</v>
      </c>
      <c r="T1705">
        <v>0.17820565123057372</v>
      </c>
      <c r="U1705">
        <v>0.22127192173713023</v>
      </c>
      <c r="V1705">
        <v>0.26686868686868687</v>
      </c>
      <c r="W1705">
        <v>186</v>
      </c>
      <c r="X1705">
        <v>555.84527587890602</v>
      </c>
      <c r="Y1705">
        <v>481</v>
      </c>
      <c r="Z1705">
        <v>1216</v>
      </c>
      <c r="AA1705">
        <v>2030.55688476563</v>
      </c>
      <c r="AB1705">
        <v>1975</v>
      </c>
      <c r="AC1705">
        <v>0.15296052631578946</v>
      </c>
      <c r="AD1705">
        <v>0.27374031234936941</v>
      </c>
      <c r="AE1705">
        <v>0.24354430379746836</v>
      </c>
      <c r="AF1705">
        <v>906.00001126575796</v>
      </c>
      <c r="AG1705">
        <v>800.81072998046898</v>
      </c>
      <c r="AH1705">
        <v>574</v>
      </c>
      <c r="AI1705">
        <v>0.25435148792812995</v>
      </c>
      <c r="AJ1705">
        <v>0.11400560356463134</v>
      </c>
      <c r="AK1705">
        <v>8.4028692724344892E-2</v>
      </c>
      <c r="AL1705">
        <f t="shared" si="613"/>
        <v>0.74564851207187011</v>
      </c>
      <c r="AM1705">
        <f t="shared" si="613"/>
        <v>0.8859943964353687</v>
      </c>
      <c r="AN1705">
        <f t="shared" si="613"/>
        <v>0.91597130727565512</v>
      </c>
      <c r="AO1705">
        <v>87079.505302226942</v>
      </c>
      <c r="AP1705">
        <v>73513.05394360442</v>
      </c>
      <c r="AQ1705">
        <v>75729</v>
      </c>
      <c r="AR1705">
        <v>1264.7333333333333</v>
      </c>
      <c r="AS1705">
        <v>1180.914590747331</v>
      </c>
      <c r="AT1705">
        <v>1697</v>
      </c>
      <c r="AU1705">
        <f t="shared" si="599"/>
        <v>-0.1403458843634986</v>
      </c>
      <c r="AV1705">
        <f t="shared" si="600"/>
        <v>-2.9976910840286447E-2</v>
      </c>
      <c r="AW1705">
        <v>4.3066270506556509E-2</v>
      </c>
      <c r="AX1705">
        <v>4.5596765131556638E-2</v>
      </c>
      <c r="AY1705" s="1">
        <f t="shared" si="601"/>
        <v>-13566.451358622522</v>
      </c>
      <c r="AZ1705" s="1">
        <f t="shared" si="602"/>
        <v>2215.9460563955799</v>
      </c>
      <c r="BA1705" s="1">
        <f t="shared" si="614"/>
        <v>-83.818742586002372</v>
      </c>
      <c r="BB1705" s="1">
        <f t="shared" si="615"/>
        <v>516.08540925266902</v>
      </c>
      <c r="BC1705">
        <f t="shared" si="603"/>
        <v>1</v>
      </c>
      <c r="BD1705">
        <f t="shared" si="604"/>
        <v>1</v>
      </c>
      <c r="BE1705">
        <f t="shared" si="605"/>
        <v>0</v>
      </c>
      <c r="BF1705">
        <f t="shared" si="606"/>
        <v>0</v>
      </c>
      <c r="BG1705">
        <f t="shared" si="607"/>
        <v>0</v>
      </c>
      <c r="BH1705">
        <f t="shared" si="608"/>
        <v>0</v>
      </c>
      <c r="BI1705">
        <f t="shared" si="609"/>
        <v>0</v>
      </c>
      <c r="BJ1705">
        <f t="shared" si="610"/>
        <v>0</v>
      </c>
      <c r="BK1705">
        <f t="shared" si="611"/>
        <v>1</v>
      </c>
      <c r="BL1705">
        <f t="shared" si="612"/>
        <v>1</v>
      </c>
      <c r="BM1705">
        <f t="shared" si="616"/>
        <v>0</v>
      </c>
      <c r="BN1705">
        <f t="shared" si="617"/>
        <v>0</v>
      </c>
      <c r="BO1705">
        <f>IF(AND(AU1705&gt;'County Avg'!$E$3,'Gentrification Calcs'!AW1705&gt;'County Avg'!$E$4,'Gentrification Calcs'!AY1705&gt;'County Avg'!$E$5,'Gentrification Calcs'!BA1705&gt;'County Avg'!$E$6),1,0)</f>
        <v>0</v>
      </c>
      <c r="BP1705">
        <f>IF(AND(AV1705&gt;'County Avg'!$F$3,'Gentrification Calcs'!AX1705&gt;'County Avg'!$F$4,'Gentrification Calcs'!AZ1705&gt;'County Avg'!$F$5,'Gentrification Calcs'!BB1705&gt;'County Avg'!$F$6),1,0)</f>
        <v>0</v>
      </c>
      <c r="BQ1705">
        <f t="shared" si="618"/>
        <v>0</v>
      </c>
      <c r="BR1705">
        <f t="shared" si="619"/>
        <v>0</v>
      </c>
      <c r="BS1705">
        <f t="shared" si="620"/>
        <v>0</v>
      </c>
      <c r="BT1705">
        <f t="shared" si="621"/>
        <v>0</v>
      </c>
    </row>
    <row r="1706" spans="1:72" x14ac:dyDescent="0.25">
      <c r="A1706">
        <v>6037543321</v>
      </c>
      <c r="B1706">
        <v>7497.00002622388</v>
      </c>
      <c r="C1706">
        <v>3928</v>
      </c>
      <c r="D1706">
        <v>5254</v>
      </c>
      <c r="E1706">
        <v>2087</v>
      </c>
      <c r="F1706">
        <v>1258</v>
      </c>
      <c r="G1706">
        <v>1750</v>
      </c>
      <c r="H1706">
        <v>291.13920362020286</v>
      </c>
      <c r="I1706">
        <v>493.52279999999951</v>
      </c>
      <c r="J1706">
        <v>409.01420000000002</v>
      </c>
      <c r="K1706">
        <v>0.13950129545769183</v>
      </c>
      <c r="L1706">
        <v>0.39230747217806</v>
      </c>
      <c r="M1706">
        <v>0.2337224</v>
      </c>
      <c r="N1706">
        <v>4613.000016</v>
      </c>
      <c r="O1706">
        <v>2309</v>
      </c>
      <c r="P1706">
        <v>3918</v>
      </c>
      <c r="Q1706">
        <v>1261</v>
      </c>
      <c r="R1706">
        <v>490</v>
      </c>
      <c r="S1706">
        <v>1242</v>
      </c>
      <c r="T1706">
        <v>0.27335790063435372</v>
      </c>
      <c r="U1706">
        <v>0.21221307925508878</v>
      </c>
      <c r="V1706">
        <v>0.31699846860643183</v>
      </c>
      <c r="W1706">
        <v>120</v>
      </c>
      <c r="X1706">
        <v>149</v>
      </c>
      <c r="Y1706">
        <v>163</v>
      </c>
      <c r="Z1706">
        <v>2107</v>
      </c>
      <c r="AA1706">
        <v>1257</v>
      </c>
      <c r="AB1706">
        <v>1750</v>
      </c>
      <c r="AC1706">
        <v>5.6953013763644991E-2</v>
      </c>
      <c r="AD1706">
        <v>0.11853619729514718</v>
      </c>
      <c r="AE1706">
        <v>9.3142857142857138E-2</v>
      </c>
      <c r="AF1706">
        <v>355.00000124176</v>
      </c>
      <c r="AG1706">
        <v>527</v>
      </c>
      <c r="AH1706">
        <v>486</v>
      </c>
      <c r="AI1706">
        <v>4.7352274243030498E-2</v>
      </c>
      <c r="AJ1706">
        <v>0.13416496945010184</v>
      </c>
      <c r="AK1706">
        <v>9.2500951655881236E-2</v>
      </c>
      <c r="AL1706">
        <f t="shared" si="613"/>
        <v>0.95264772575696954</v>
      </c>
      <c r="AM1706">
        <f t="shared" si="613"/>
        <v>0.86583503054989819</v>
      </c>
      <c r="AN1706">
        <f t="shared" si="613"/>
        <v>0.90749904834411876</v>
      </c>
      <c r="AO1706">
        <v>77090.402969247094</v>
      </c>
      <c r="AP1706">
        <v>61067.715978749497</v>
      </c>
      <c r="AQ1706">
        <v>85563</v>
      </c>
      <c r="AR1706">
        <v>882.8944444444445</v>
      </c>
      <c r="AS1706">
        <v>1110.5737445630684</v>
      </c>
      <c r="AT1706">
        <v>1847</v>
      </c>
      <c r="AU1706">
        <f t="shared" si="599"/>
        <v>8.6812695207071341E-2</v>
      </c>
      <c r="AV1706">
        <f t="shared" si="600"/>
        <v>-4.1664017794220604E-2</v>
      </c>
      <c r="AW1706">
        <v>-6.1144821379264941E-2</v>
      </c>
      <c r="AX1706">
        <v>0.10478538935134304</v>
      </c>
      <c r="AY1706" s="1">
        <f t="shared" si="601"/>
        <v>-16022.686990497597</v>
      </c>
      <c r="AZ1706" s="1">
        <f t="shared" si="602"/>
        <v>24495.284021250503</v>
      </c>
      <c r="BA1706" s="1">
        <f t="shared" si="614"/>
        <v>227.67930011862393</v>
      </c>
      <c r="BB1706" s="1">
        <f t="shared" si="615"/>
        <v>736.42625543693157</v>
      </c>
      <c r="BC1706">
        <f t="shared" si="603"/>
        <v>1</v>
      </c>
      <c r="BD1706">
        <f t="shared" si="604"/>
        <v>1</v>
      </c>
      <c r="BE1706">
        <f t="shared" si="605"/>
        <v>0</v>
      </c>
      <c r="BF1706">
        <f t="shared" si="606"/>
        <v>0</v>
      </c>
      <c r="BG1706">
        <f t="shared" si="607"/>
        <v>0</v>
      </c>
      <c r="BH1706">
        <f t="shared" si="608"/>
        <v>0</v>
      </c>
      <c r="BI1706">
        <f t="shared" si="609"/>
        <v>0</v>
      </c>
      <c r="BJ1706">
        <f t="shared" si="610"/>
        <v>0</v>
      </c>
      <c r="BK1706">
        <f t="shared" si="611"/>
        <v>1</v>
      </c>
      <c r="BL1706">
        <f t="shared" si="612"/>
        <v>1</v>
      </c>
      <c r="BM1706">
        <f t="shared" si="616"/>
        <v>0</v>
      </c>
      <c r="BN1706">
        <f t="shared" si="617"/>
        <v>0</v>
      </c>
      <c r="BO1706">
        <f>IF(AND(AU1706&gt;'County Avg'!$E$3,'Gentrification Calcs'!AW1706&gt;'County Avg'!$E$4,'Gentrification Calcs'!AY1706&gt;'County Avg'!$E$5,'Gentrification Calcs'!BA1706&gt;'County Avg'!$E$6),1,0)</f>
        <v>0</v>
      </c>
      <c r="BP1706">
        <f>IF(AND(AV1706&gt;'County Avg'!$F$3,'Gentrification Calcs'!AX1706&gt;'County Avg'!$F$4,'Gentrification Calcs'!AZ1706&gt;'County Avg'!$F$5,'Gentrification Calcs'!BB1706&gt;'County Avg'!$F$6),1,0)</f>
        <v>0</v>
      </c>
      <c r="BQ1706">
        <f t="shared" si="618"/>
        <v>0</v>
      </c>
      <c r="BR1706">
        <f t="shared" si="619"/>
        <v>0</v>
      </c>
      <c r="BS1706">
        <f t="shared" si="620"/>
        <v>0</v>
      </c>
      <c r="BT1706">
        <f t="shared" si="621"/>
        <v>0</v>
      </c>
    </row>
    <row r="1707" spans="1:72" x14ac:dyDescent="0.25">
      <c r="A1707">
        <v>6037543322</v>
      </c>
      <c r="B1707">
        <v>4164.5090655297599</v>
      </c>
      <c r="C1707">
        <v>7033</v>
      </c>
      <c r="D1707">
        <v>6758</v>
      </c>
      <c r="E1707">
        <v>954.93164060000004</v>
      </c>
      <c r="F1707">
        <v>2111</v>
      </c>
      <c r="G1707">
        <v>2068</v>
      </c>
      <c r="H1707">
        <v>328.90880115049555</v>
      </c>
      <c r="I1707">
        <v>311.767</v>
      </c>
      <c r="J1707">
        <v>558.52279999999996</v>
      </c>
      <c r="K1707">
        <v>0.34443177623042887</v>
      </c>
      <c r="L1707">
        <v>0.14768687825675036</v>
      </c>
      <c r="M1707">
        <v>0.27007872340425532</v>
      </c>
      <c r="N1707">
        <v>2322.4401720000001</v>
      </c>
      <c r="O1707">
        <v>4678</v>
      </c>
      <c r="P1707">
        <v>4871</v>
      </c>
      <c r="Q1707">
        <v>163.67489620000001</v>
      </c>
      <c r="R1707">
        <v>1169</v>
      </c>
      <c r="S1707">
        <v>1451</v>
      </c>
      <c r="T1707">
        <v>7.0475398321692487E-2</v>
      </c>
      <c r="U1707">
        <v>0.24989311671654554</v>
      </c>
      <c r="V1707">
        <v>0.29788544446725518</v>
      </c>
      <c r="W1707">
        <v>125.903762817383</v>
      </c>
      <c r="X1707">
        <v>137</v>
      </c>
      <c r="Y1707">
        <v>199</v>
      </c>
      <c r="Z1707">
        <v>950.08917236328102</v>
      </c>
      <c r="AA1707">
        <v>2119</v>
      </c>
      <c r="AB1707">
        <v>2068</v>
      </c>
      <c r="AC1707">
        <v>0.13251783777748577</v>
      </c>
      <c r="AD1707">
        <v>6.465313827277018E-2</v>
      </c>
      <c r="AE1707">
        <v>9.6228239845261118E-2</v>
      </c>
      <c r="AF1707">
        <v>628.55032175088695</v>
      </c>
      <c r="AG1707">
        <v>287</v>
      </c>
      <c r="AH1707">
        <v>108</v>
      </c>
      <c r="AI1707">
        <v>0.1509302325581395</v>
      </c>
      <c r="AJ1707">
        <v>4.0807621214275558E-2</v>
      </c>
      <c r="AK1707">
        <v>1.5981059485054749E-2</v>
      </c>
      <c r="AL1707">
        <f t="shared" si="613"/>
        <v>0.84906976744186047</v>
      </c>
      <c r="AM1707">
        <f t="shared" si="613"/>
        <v>0.95919237878572439</v>
      </c>
      <c r="AN1707">
        <f t="shared" si="613"/>
        <v>0.98401894051494521</v>
      </c>
      <c r="AO1707">
        <v>101401.99522799577</v>
      </c>
      <c r="AP1707">
        <v>95241.366979975486</v>
      </c>
      <c r="AQ1707">
        <v>80708</v>
      </c>
      <c r="AR1707">
        <v>1729.5055555555557</v>
      </c>
      <c r="AS1707">
        <v>1433.871095294583</v>
      </c>
      <c r="AT1707">
        <v>894</v>
      </c>
      <c r="AU1707">
        <f t="shared" si="599"/>
        <v>-0.11012261134386395</v>
      </c>
      <c r="AV1707">
        <f t="shared" si="600"/>
        <v>-2.4826561729220809E-2</v>
      </c>
      <c r="AW1707">
        <v>0.17941771839485304</v>
      </c>
      <c r="AX1707">
        <v>4.7992327750709635E-2</v>
      </c>
      <c r="AY1707" s="1">
        <f t="shared" si="601"/>
        <v>-6160.628248020279</v>
      </c>
      <c r="AZ1707" s="1">
        <f t="shared" si="602"/>
        <v>-14533.366979975486</v>
      </c>
      <c r="BA1707" s="1">
        <f t="shared" si="614"/>
        <v>-295.63446026097267</v>
      </c>
      <c r="BB1707" s="1">
        <f t="shared" si="615"/>
        <v>-539.87109529458303</v>
      </c>
      <c r="BC1707">
        <f t="shared" si="603"/>
        <v>1</v>
      </c>
      <c r="BD1707">
        <f t="shared" si="604"/>
        <v>1</v>
      </c>
      <c r="BE1707">
        <f t="shared" si="605"/>
        <v>0</v>
      </c>
      <c r="BF1707">
        <f t="shared" si="606"/>
        <v>0</v>
      </c>
      <c r="BG1707">
        <f t="shared" si="607"/>
        <v>1</v>
      </c>
      <c r="BH1707">
        <f t="shared" si="608"/>
        <v>0</v>
      </c>
      <c r="BI1707">
        <f t="shared" si="609"/>
        <v>0</v>
      </c>
      <c r="BJ1707">
        <f t="shared" si="610"/>
        <v>0</v>
      </c>
      <c r="BK1707">
        <f t="shared" si="611"/>
        <v>1</v>
      </c>
      <c r="BL1707">
        <f t="shared" si="612"/>
        <v>1</v>
      </c>
      <c r="BM1707">
        <f t="shared" si="616"/>
        <v>0</v>
      </c>
      <c r="BN1707">
        <f t="shared" si="617"/>
        <v>0</v>
      </c>
      <c r="BO1707">
        <f>IF(AND(AU1707&gt;'County Avg'!$E$3,'Gentrification Calcs'!AW1707&gt;'County Avg'!$E$4,'Gentrification Calcs'!AY1707&gt;'County Avg'!$E$5,'Gentrification Calcs'!BA1707&gt;'County Avg'!$E$6),1,0)</f>
        <v>0</v>
      </c>
      <c r="BP1707">
        <f>IF(AND(AV1707&gt;'County Avg'!$F$3,'Gentrification Calcs'!AX1707&gt;'County Avg'!$F$4,'Gentrification Calcs'!AZ1707&gt;'County Avg'!$F$5,'Gentrification Calcs'!BB1707&gt;'County Avg'!$F$6),1,0)</f>
        <v>0</v>
      </c>
      <c r="BQ1707">
        <f t="shared" si="618"/>
        <v>0</v>
      </c>
      <c r="BR1707">
        <f t="shared" si="619"/>
        <v>0</v>
      </c>
      <c r="BS1707">
        <f t="shared" si="620"/>
        <v>0</v>
      </c>
      <c r="BT1707">
        <f t="shared" si="621"/>
        <v>0</v>
      </c>
    </row>
    <row r="1708" spans="1:72" x14ac:dyDescent="0.25">
      <c r="A1708">
        <v>6037543400</v>
      </c>
      <c r="B1708">
        <v>6122.16858426616</v>
      </c>
      <c r="C1708">
        <v>4386</v>
      </c>
      <c r="D1708">
        <v>4206</v>
      </c>
      <c r="E1708">
        <v>2006.9423609999999</v>
      </c>
      <c r="F1708">
        <v>984</v>
      </c>
      <c r="G1708">
        <v>955</v>
      </c>
      <c r="H1708">
        <v>218.37058475631062</v>
      </c>
      <c r="I1708">
        <v>245.75659999999999</v>
      </c>
      <c r="J1708">
        <v>257.0718</v>
      </c>
      <c r="K1708">
        <v>0.10880760155339142</v>
      </c>
      <c r="L1708">
        <v>0.24975264227642274</v>
      </c>
      <c r="M1708">
        <v>0.26918513089005236</v>
      </c>
      <c r="N1708">
        <v>3966.2914049999999</v>
      </c>
      <c r="O1708">
        <v>2515</v>
      </c>
      <c r="P1708">
        <v>2773</v>
      </c>
      <c r="Q1708">
        <v>814.25196000000005</v>
      </c>
      <c r="R1708">
        <v>299</v>
      </c>
      <c r="S1708">
        <v>505</v>
      </c>
      <c r="T1708">
        <v>0.20529302485781425</v>
      </c>
      <c r="U1708">
        <v>0.11888667992047713</v>
      </c>
      <c r="V1708">
        <v>0.18211323476379374</v>
      </c>
      <c r="W1708">
        <v>785.08797619491804</v>
      </c>
      <c r="X1708">
        <v>124</v>
      </c>
      <c r="Y1708">
        <v>203</v>
      </c>
      <c r="Z1708">
        <v>1995.7852934151899</v>
      </c>
      <c r="AA1708">
        <v>987</v>
      </c>
      <c r="AB1708">
        <v>955</v>
      </c>
      <c r="AC1708">
        <v>0.3933729639080939</v>
      </c>
      <c r="AD1708">
        <v>0.12563323201621074</v>
      </c>
      <c r="AE1708">
        <v>0.21256544502617802</v>
      </c>
      <c r="AF1708">
        <v>2055.32224651963</v>
      </c>
      <c r="AG1708">
        <v>332</v>
      </c>
      <c r="AH1708">
        <v>267</v>
      </c>
      <c r="AI1708">
        <v>0.33571800877907271</v>
      </c>
      <c r="AJ1708">
        <v>7.5695394436844504E-2</v>
      </c>
      <c r="AK1708">
        <v>6.3480741797432239E-2</v>
      </c>
      <c r="AL1708">
        <f t="shared" si="613"/>
        <v>0.66428199122092724</v>
      </c>
      <c r="AM1708">
        <f t="shared" si="613"/>
        <v>0.92430460556315552</v>
      </c>
      <c r="AN1708">
        <f t="shared" si="613"/>
        <v>0.93651925820256776</v>
      </c>
      <c r="AO1708">
        <v>75102.377518557798</v>
      </c>
      <c r="AP1708">
        <v>78969.59787494893</v>
      </c>
      <c r="AQ1708">
        <v>80083</v>
      </c>
      <c r="AR1708">
        <v>1325.2055555555555</v>
      </c>
      <c r="AS1708">
        <v>1298.6002372479243</v>
      </c>
      <c r="AT1708">
        <v>1767</v>
      </c>
      <c r="AU1708">
        <f t="shared" si="599"/>
        <v>-0.26002261434222818</v>
      </c>
      <c r="AV1708">
        <f t="shared" si="600"/>
        <v>-1.2214652639412266E-2</v>
      </c>
      <c r="AW1708">
        <v>-8.6406344937337121E-2</v>
      </c>
      <c r="AX1708">
        <v>6.3226554843316601E-2</v>
      </c>
      <c r="AY1708" s="1">
        <f t="shared" si="601"/>
        <v>3867.2203563911316</v>
      </c>
      <c r="AZ1708" s="1">
        <f t="shared" si="602"/>
        <v>1113.4021250510705</v>
      </c>
      <c r="BA1708" s="1">
        <f t="shared" si="614"/>
        <v>-26.605318307631251</v>
      </c>
      <c r="BB1708" s="1">
        <f t="shared" si="615"/>
        <v>468.39976275207573</v>
      </c>
      <c r="BC1708">
        <f t="shared" si="603"/>
        <v>1</v>
      </c>
      <c r="BD1708">
        <f t="shared" si="604"/>
        <v>1</v>
      </c>
      <c r="BE1708">
        <f t="shared" si="605"/>
        <v>0</v>
      </c>
      <c r="BF1708">
        <f t="shared" si="606"/>
        <v>0</v>
      </c>
      <c r="BG1708">
        <f t="shared" si="607"/>
        <v>0</v>
      </c>
      <c r="BH1708">
        <f t="shared" si="608"/>
        <v>1</v>
      </c>
      <c r="BI1708">
        <f t="shared" si="609"/>
        <v>0</v>
      </c>
      <c r="BJ1708">
        <f t="shared" si="610"/>
        <v>0</v>
      </c>
      <c r="BK1708">
        <f t="shared" si="611"/>
        <v>1</v>
      </c>
      <c r="BL1708">
        <f t="shared" si="612"/>
        <v>1</v>
      </c>
      <c r="BM1708">
        <f t="shared" si="616"/>
        <v>0</v>
      </c>
      <c r="BN1708">
        <f t="shared" si="617"/>
        <v>0</v>
      </c>
      <c r="BO1708">
        <f>IF(AND(AU1708&gt;'County Avg'!$E$3,'Gentrification Calcs'!AW1708&gt;'County Avg'!$E$4,'Gentrification Calcs'!AY1708&gt;'County Avg'!$E$5,'Gentrification Calcs'!BA1708&gt;'County Avg'!$E$6),1,0)</f>
        <v>0</v>
      </c>
      <c r="BP1708">
        <f>IF(AND(AV1708&gt;'County Avg'!$F$3,'Gentrification Calcs'!AX1708&gt;'County Avg'!$F$4,'Gentrification Calcs'!AZ1708&gt;'County Avg'!$F$5,'Gentrification Calcs'!BB1708&gt;'County Avg'!$F$6),1,0)</f>
        <v>1</v>
      </c>
      <c r="BQ1708">
        <f t="shared" si="618"/>
        <v>0</v>
      </c>
      <c r="BR1708">
        <f t="shared" si="619"/>
        <v>0</v>
      </c>
      <c r="BS1708">
        <f t="shared" si="620"/>
        <v>0</v>
      </c>
      <c r="BT1708">
        <f t="shared" si="621"/>
        <v>0</v>
      </c>
    </row>
    <row r="1709" spans="1:72" x14ac:dyDescent="0.25">
      <c r="A1709">
        <v>6037543501</v>
      </c>
      <c r="B1709">
        <v>4148.4006142956196</v>
      </c>
      <c r="C1709">
        <v>6494</v>
      </c>
      <c r="D1709">
        <v>6841</v>
      </c>
      <c r="E1709">
        <v>1327.9276649999999</v>
      </c>
      <c r="F1709">
        <v>2051</v>
      </c>
      <c r="G1709">
        <v>2016</v>
      </c>
      <c r="H1709">
        <v>749.62832785955118</v>
      </c>
      <c r="I1709">
        <v>748.7654</v>
      </c>
      <c r="J1709">
        <v>681.06880000000001</v>
      </c>
      <c r="K1709">
        <v>0.56450991090659386</v>
      </c>
      <c r="L1709">
        <v>0.36507333008288639</v>
      </c>
      <c r="M1709">
        <v>0.33783174603174604</v>
      </c>
      <c r="N1709">
        <v>2590.916862</v>
      </c>
      <c r="O1709">
        <v>4190</v>
      </c>
      <c r="P1709">
        <v>4745</v>
      </c>
      <c r="Q1709">
        <v>435.80460290000002</v>
      </c>
      <c r="R1709">
        <v>889</v>
      </c>
      <c r="S1709">
        <v>1108</v>
      </c>
      <c r="T1709">
        <v>0.16820478082171669</v>
      </c>
      <c r="U1709">
        <v>0.21217183770883055</v>
      </c>
      <c r="V1709">
        <v>0.23350895679662803</v>
      </c>
      <c r="W1709">
        <v>429.20146012306202</v>
      </c>
      <c r="X1709">
        <v>862</v>
      </c>
      <c r="Y1709">
        <v>740</v>
      </c>
      <c r="Z1709">
        <v>1340.9180147647901</v>
      </c>
      <c r="AA1709">
        <v>2040</v>
      </c>
      <c r="AB1709">
        <v>2016</v>
      </c>
      <c r="AC1709">
        <v>0.32008031467781278</v>
      </c>
      <c r="AD1709">
        <v>0.42254901960784313</v>
      </c>
      <c r="AE1709">
        <v>0.36706349206349204</v>
      </c>
      <c r="AF1709">
        <v>1618.4789483938901</v>
      </c>
      <c r="AG1709">
        <v>1076</v>
      </c>
      <c r="AH1709">
        <v>566</v>
      </c>
      <c r="AI1709">
        <v>0.39014528703339824</v>
      </c>
      <c r="AJ1709">
        <v>0.16569140745303357</v>
      </c>
      <c r="AK1709">
        <v>8.2736442040637334E-2</v>
      </c>
      <c r="AL1709">
        <f t="shared" si="613"/>
        <v>0.60985471296660176</v>
      </c>
      <c r="AM1709">
        <f t="shared" si="613"/>
        <v>0.83430859254696643</v>
      </c>
      <c r="AN1709">
        <f t="shared" si="613"/>
        <v>0.91726355795936265</v>
      </c>
      <c r="AO1709">
        <v>65813.437433722167</v>
      </c>
      <c r="AP1709">
        <v>69532.838577850431</v>
      </c>
      <c r="AQ1709">
        <v>66042</v>
      </c>
      <c r="AR1709">
        <v>1041.8500000000001</v>
      </c>
      <c r="AS1709">
        <v>835.97390272835116</v>
      </c>
      <c r="AT1709">
        <v>1130</v>
      </c>
      <c r="AU1709">
        <f t="shared" si="599"/>
        <v>-0.22445387958036467</v>
      </c>
      <c r="AV1709">
        <f t="shared" si="600"/>
        <v>-8.2954965412396234E-2</v>
      </c>
      <c r="AW1709">
        <v>4.3967056887113859E-2</v>
      </c>
      <c r="AX1709">
        <v>2.1337119087797479E-2</v>
      </c>
      <c r="AY1709" s="1">
        <f t="shared" si="601"/>
        <v>3719.4011441282637</v>
      </c>
      <c r="AZ1709" s="1">
        <f t="shared" si="602"/>
        <v>-3490.8385778504307</v>
      </c>
      <c r="BA1709" s="1">
        <f t="shared" si="614"/>
        <v>-205.87609727164897</v>
      </c>
      <c r="BB1709" s="1">
        <f t="shared" si="615"/>
        <v>294.02609727164884</v>
      </c>
      <c r="BC1709">
        <f t="shared" si="603"/>
        <v>1</v>
      </c>
      <c r="BD1709">
        <f t="shared" si="604"/>
        <v>1</v>
      </c>
      <c r="BE1709">
        <f t="shared" si="605"/>
        <v>1</v>
      </c>
      <c r="BF1709">
        <f t="shared" si="606"/>
        <v>0</v>
      </c>
      <c r="BG1709">
        <f t="shared" si="607"/>
        <v>1</v>
      </c>
      <c r="BH1709">
        <f t="shared" si="608"/>
        <v>0</v>
      </c>
      <c r="BI1709">
        <f t="shared" si="609"/>
        <v>0</v>
      </c>
      <c r="BJ1709">
        <f t="shared" si="610"/>
        <v>0</v>
      </c>
      <c r="BK1709">
        <f t="shared" si="611"/>
        <v>1</v>
      </c>
      <c r="BL1709">
        <f t="shared" si="612"/>
        <v>1</v>
      </c>
      <c r="BM1709">
        <f t="shared" si="616"/>
        <v>1</v>
      </c>
      <c r="BN1709">
        <f t="shared" si="617"/>
        <v>0</v>
      </c>
      <c r="BO1709">
        <f>IF(AND(AU1709&gt;'County Avg'!$E$3,'Gentrification Calcs'!AW1709&gt;'County Avg'!$E$4,'Gentrification Calcs'!AY1709&gt;'County Avg'!$E$5,'Gentrification Calcs'!BA1709&gt;'County Avg'!$E$6),1,0)</f>
        <v>0</v>
      </c>
      <c r="BP1709">
        <f>IF(AND(AV1709&gt;'County Avg'!$F$3,'Gentrification Calcs'!AX1709&gt;'County Avg'!$F$4,'Gentrification Calcs'!AZ1709&gt;'County Avg'!$F$5,'Gentrification Calcs'!BB1709&gt;'County Avg'!$F$6),1,0)</f>
        <v>0</v>
      </c>
      <c r="BQ1709">
        <f t="shared" si="618"/>
        <v>0</v>
      </c>
      <c r="BR1709">
        <f t="shared" si="619"/>
        <v>0</v>
      </c>
      <c r="BS1709">
        <f t="shared" si="620"/>
        <v>0</v>
      </c>
      <c r="BT1709">
        <f t="shared" si="621"/>
        <v>0</v>
      </c>
    </row>
    <row r="1710" spans="1:72" x14ac:dyDescent="0.25">
      <c r="A1710">
        <v>6037543502</v>
      </c>
      <c r="B1710">
        <v>5127.59935220238</v>
      </c>
      <c r="C1710">
        <v>4160.6141361240298</v>
      </c>
      <c r="D1710">
        <v>3959</v>
      </c>
      <c r="E1710">
        <v>1624.0722659999999</v>
      </c>
      <c r="F1710">
        <v>1283.405354</v>
      </c>
      <c r="G1710">
        <v>1350</v>
      </c>
      <c r="H1710">
        <v>426.36663012471155</v>
      </c>
      <c r="I1710">
        <v>495.78385654518922</v>
      </c>
      <c r="J1710">
        <v>428.97980000000001</v>
      </c>
      <c r="K1710">
        <v>0.26252934616932344</v>
      </c>
      <c r="L1710">
        <v>0.3863034036752111</v>
      </c>
      <c r="M1710">
        <v>0.31776281481481483</v>
      </c>
      <c r="N1710">
        <v>3687.083114</v>
      </c>
      <c r="O1710">
        <v>2620.749198</v>
      </c>
      <c r="P1710">
        <v>2897</v>
      </c>
      <c r="Q1710">
        <v>746.19537349999996</v>
      </c>
      <c r="R1710">
        <v>421.32571819999998</v>
      </c>
      <c r="S1710">
        <v>930</v>
      </c>
      <c r="T1710">
        <v>0.20238094733114823</v>
      </c>
      <c r="U1710">
        <v>0.16076537141422412</v>
      </c>
      <c r="V1710">
        <v>0.32102174663444943</v>
      </c>
      <c r="W1710">
        <v>496.79852294921898</v>
      </c>
      <c r="X1710">
        <v>419.48614346980997</v>
      </c>
      <c r="Y1710">
        <v>385</v>
      </c>
      <c r="Z1710">
        <v>1620.08203125</v>
      </c>
      <c r="AA1710">
        <v>1289.40052890778</v>
      </c>
      <c r="AB1710">
        <v>1350</v>
      </c>
      <c r="AC1710">
        <v>0.30665022718998136</v>
      </c>
      <c r="AD1710">
        <v>0.32533424181634746</v>
      </c>
      <c r="AE1710">
        <v>0.28518518518518521</v>
      </c>
      <c r="AF1710">
        <v>2265.5210367415598</v>
      </c>
      <c r="AG1710">
        <v>1045.5923175811799</v>
      </c>
      <c r="AH1710">
        <v>759</v>
      </c>
      <c r="AI1710">
        <v>0.44182879377431955</v>
      </c>
      <c r="AJ1710">
        <v>0.25130720691038155</v>
      </c>
      <c r="AK1710">
        <v>0.19171507956554684</v>
      </c>
      <c r="AL1710">
        <f t="shared" si="613"/>
        <v>0.55817120622568051</v>
      </c>
      <c r="AM1710">
        <f t="shared" si="613"/>
        <v>0.74869279308961845</v>
      </c>
      <c r="AN1710">
        <f t="shared" si="613"/>
        <v>0.8082849204344531</v>
      </c>
      <c r="AO1710">
        <v>72318.053552492056</v>
      </c>
      <c r="AP1710">
        <v>60138.020433183498</v>
      </c>
      <c r="AQ1710">
        <v>67200</v>
      </c>
      <c r="AR1710">
        <v>1333.8444444444444</v>
      </c>
      <c r="AS1710">
        <v>1018.5895610913406</v>
      </c>
      <c r="AT1710">
        <v>1199</v>
      </c>
      <c r="AU1710">
        <f t="shared" si="599"/>
        <v>-0.190521586863938</v>
      </c>
      <c r="AV1710">
        <f t="shared" si="600"/>
        <v>-5.9592127344834711E-2</v>
      </c>
      <c r="AW1710">
        <v>-4.1615575916924108E-2</v>
      </c>
      <c r="AX1710">
        <v>0.16025637522022532</v>
      </c>
      <c r="AY1710" s="1">
        <f t="shared" si="601"/>
        <v>-12180.033119308559</v>
      </c>
      <c r="AZ1710" s="1">
        <f t="shared" si="602"/>
        <v>7061.9795668165025</v>
      </c>
      <c r="BA1710" s="1">
        <f t="shared" si="614"/>
        <v>-315.25488335310388</v>
      </c>
      <c r="BB1710" s="1">
        <f t="shared" si="615"/>
        <v>180.41043890865944</v>
      </c>
      <c r="BC1710">
        <f t="shared" si="603"/>
        <v>1</v>
      </c>
      <c r="BD1710">
        <f t="shared" si="604"/>
        <v>1</v>
      </c>
      <c r="BE1710">
        <f t="shared" si="605"/>
        <v>0</v>
      </c>
      <c r="BF1710">
        <f t="shared" si="606"/>
        <v>0</v>
      </c>
      <c r="BG1710">
        <f t="shared" si="607"/>
        <v>0</v>
      </c>
      <c r="BH1710">
        <f t="shared" si="608"/>
        <v>1</v>
      </c>
      <c r="BI1710">
        <f t="shared" si="609"/>
        <v>0</v>
      </c>
      <c r="BJ1710">
        <f t="shared" si="610"/>
        <v>0</v>
      </c>
      <c r="BK1710">
        <f t="shared" si="611"/>
        <v>0</v>
      </c>
      <c r="BL1710">
        <f t="shared" si="612"/>
        <v>0</v>
      </c>
      <c r="BM1710">
        <f t="shared" si="616"/>
        <v>0</v>
      </c>
      <c r="BN1710">
        <f t="shared" si="617"/>
        <v>0</v>
      </c>
      <c r="BO1710">
        <f>IF(AND(AU1710&gt;'County Avg'!$E$3,'Gentrification Calcs'!AW1710&gt;'County Avg'!$E$4,'Gentrification Calcs'!AY1710&gt;'County Avg'!$E$5,'Gentrification Calcs'!BA1710&gt;'County Avg'!$E$6),1,0)</f>
        <v>0</v>
      </c>
      <c r="BP1710">
        <f>IF(AND(AV1710&gt;'County Avg'!$F$3,'Gentrification Calcs'!AX1710&gt;'County Avg'!$F$4,'Gentrification Calcs'!AZ1710&gt;'County Avg'!$F$5,'Gentrification Calcs'!BB1710&gt;'County Avg'!$F$6),1,0)</f>
        <v>0</v>
      </c>
      <c r="BQ1710">
        <f t="shared" si="618"/>
        <v>0</v>
      </c>
      <c r="BR1710">
        <f t="shared" si="619"/>
        <v>0</v>
      </c>
      <c r="BS1710">
        <f t="shared" si="620"/>
        <v>0</v>
      </c>
      <c r="BT1710">
        <f t="shared" si="621"/>
        <v>0</v>
      </c>
    </row>
    <row r="1711" spans="1:72" x14ac:dyDescent="0.25">
      <c r="A1711">
        <v>6037543503</v>
      </c>
      <c r="B1711">
        <v>3680.0000415556101</v>
      </c>
      <c r="C1711">
        <v>5629.3859374523199</v>
      </c>
      <c r="D1711">
        <v>5287</v>
      </c>
      <c r="E1711">
        <v>1007</v>
      </c>
      <c r="F1711">
        <v>1821.5947269999999</v>
      </c>
      <c r="G1711">
        <v>1731</v>
      </c>
      <c r="H1711">
        <v>391.75816734751874</v>
      </c>
      <c r="I1711">
        <v>524.74934345481074</v>
      </c>
      <c r="J1711">
        <v>586.63200000000006</v>
      </c>
      <c r="K1711">
        <v>0.38903492288730757</v>
      </c>
      <c r="L1711">
        <v>0.28807140011819476</v>
      </c>
      <c r="M1711">
        <v>0.33889774696707109</v>
      </c>
      <c r="N1711">
        <v>2225.0000249999998</v>
      </c>
      <c r="O1711">
        <v>4031.2509770000001</v>
      </c>
      <c r="P1711">
        <v>4051</v>
      </c>
      <c r="Q1711">
        <v>449</v>
      </c>
      <c r="R1711">
        <v>961.67431639999995</v>
      </c>
      <c r="S1711">
        <v>1382</v>
      </c>
      <c r="T1711">
        <v>0.20179775054159832</v>
      </c>
      <c r="U1711">
        <v>0.2385548113691657</v>
      </c>
      <c r="V1711">
        <v>0.3411503332510491</v>
      </c>
      <c r="W1711">
        <v>344</v>
      </c>
      <c r="X1711">
        <v>614.51385498046898</v>
      </c>
      <c r="Y1711">
        <v>548</v>
      </c>
      <c r="Z1711">
        <v>1027</v>
      </c>
      <c r="AA1711">
        <v>1819.59948730469</v>
      </c>
      <c r="AB1711">
        <v>1731</v>
      </c>
      <c r="AC1711">
        <v>0.3349561830574489</v>
      </c>
      <c r="AD1711">
        <v>0.33771929442051402</v>
      </c>
      <c r="AE1711">
        <v>0.316580011554015</v>
      </c>
      <c r="AF1711">
        <v>996.00001124711696</v>
      </c>
      <c r="AG1711">
        <v>1485.40771484375</v>
      </c>
      <c r="AH1711">
        <v>1041</v>
      </c>
      <c r="AI1711">
        <v>0.27065217391304369</v>
      </c>
      <c r="AJ1711">
        <v>0.26386673988033554</v>
      </c>
      <c r="AK1711">
        <v>0.19689805182523171</v>
      </c>
      <c r="AL1711">
        <f t="shared" si="613"/>
        <v>0.72934782608695636</v>
      </c>
      <c r="AM1711">
        <f t="shared" si="613"/>
        <v>0.7361332601196644</v>
      </c>
      <c r="AN1711">
        <f t="shared" si="613"/>
        <v>0.80310194817476832</v>
      </c>
      <c r="AO1711">
        <v>79421.25397667021</v>
      </c>
      <c r="AP1711">
        <v>69446.160196158569</v>
      </c>
      <c r="AQ1711">
        <v>63668</v>
      </c>
      <c r="AR1711">
        <v>1404.6833333333334</v>
      </c>
      <c r="AS1711">
        <v>1161.9766706207988</v>
      </c>
      <c r="AT1711">
        <v>1376</v>
      </c>
      <c r="AU1711">
        <f t="shared" si="599"/>
        <v>-6.7854340327081486E-3</v>
      </c>
      <c r="AV1711">
        <f t="shared" si="600"/>
        <v>-6.6968688055103837E-2</v>
      </c>
      <c r="AW1711">
        <v>3.6757060827567384E-2</v>
      </c>
      <c r="AX1711">
        <v>0.10259552188188339</v>
      </c>
      <c r="AY1711" s="1">
        <f t="shared" si="601"/>
        <v>-9975.0937805116409</v>
      </c>
      <c r="AZ1711" s="1">
        <f t="shared" si="602"/>
        <v>-5778.1601961585693</v>
      </c>
      <c r="BA1711" s="1">
        <f t="shared" si="614"/>
        <v>-242.70666271253458</v>
      </c>
      <c r="BB1711" s="1">
        <f t="shared" si="615"/>
        <v>214.02332937920119</v>
      </c>
      <c r="BC1711">
        <f t="shared" si="603"/>
        <v>1</v>
      </c>
      <c r="BD1711">
        <f t="shared" si="604"/>
        <v>1</v>
      </c>
      <c r="BE1711">
        <f t="shared" si="605"/>
        <v>0</v>
      </c>
      <c r="BF1711">
        <f t="shared" si="606"/>
        <v>0</v>
      </c>
      <c r="BG1711">
        <f t="shared" si="607"/>
        <v>0</v>
      </c>
      <c r="BH1711">
        <f t="shared" si="608"/>
        <v>0</v>
      </c>
      <c r="BI1711">
        <f t="shared" si="609"/>
        <v>0</v>
      </c>
      <c r="BJ1711">
        <f t="shared" si="610"/>
        <v>0</v>
      </c>
      <c r="BK1711">
        <f t="shared" si="611"/>
        <v>1</v>
      </c>
      <c r="BL1711">
        <f t="shared" si="612"/>
        <v>0</v>
      </c>
      <c r="BM1711">
        <f t="shared" si="616"/>
        <v>0</v>
      </c>
      <c r="BN1711">
        <f t="shared" si="617"/>
        <v>0</v>
      </c>
      <c r="BO1711">
        <f>IF(AND(AU1711&gt;'County Avg'!$E$3,'Gentrification Calcs'!AW1711&gt;'County Avg'!$E$4,'Gentrification Calcs'!AY1711&gt;'County Avg'!$E$5,'Gentrification Calcs'!BA1711&gt;'County Avg'!$E$6),1,0)</f>
        <v>0</v>
      </c>
      <c r="BP1711">
        <f>IF(AND(AV1711&gt;'County Avg'!$F$3,'Gentrification Calcs'!AX1711&gt;'County Avg'!$F$4,'Gentrification Calcs'!AZ1711&gt;'County Avg'!$F$5,'Gentrification Calcs'!BB1711&gt;'County Avg'!$F$6),1,0)</f>
        <v>0</v>
      </c>
      <c r="BQ1711">
        <f t="shared" si="618"/>
        <v>0</v>
      </c>
      <c r="BR1711">
        <f t="shared" si="619"/>
        <v>0</v>
      </c>
      <c r="BS1711">
        <f t="shared" si="620"/>
        <v>0</v>
      </c>
      <c r="BT1711">
        <f t="shared" si="621"/>
        <v>0</v>
      </c>
    </row>
    <row r="1712" spans="1:72" x14ac:dyDescent="0.25">
      <c r="A1712">
        <v>6037543601</v>
      </c>
      <c r="B1712">
        <v>6682.0000836046402</v>
      </c>
      <c r="C1712">
        <v>3970</v>
      </c>
      <c r="D1712">
        <v>4207</v>
      </c>
      <c r="E1712">
        <v>2308</v>
      </c>
      <c r="F1712">
        <v>1026</v>
      </c>
      <c r="G1712">
        <v>1060</v>
      </c>
      <c r="H1712">
        <v>277.47520313332939</v>
      </c>
      <c r="I1712">
        <v>290.7638</v>
      </c>
      <c r="J1712">
        <v>312.85340000000002</v>
      </c>
      <c r="K1712">
        <v>0.1202232249277857</v>
      </c>
      <c r="L1712">
        <v>0.28339551656920076</v>
      </c>
      <c r="M1712">
        <v>0.29514471698113209</v>
      </c>
      <c r="N1712">
        <v>4552.0000570000002</v>
      </c>
      <c r="O1712">
        <v>2431</v>
      </c>
      <c r="P1712">
        <v>2627</v>
      </c>
      <c r="Q1712">
        <v>985</v>
      </c>
      <c r="R1712">
        <v>452</v>
      </c>
      <c r="S1712">
        <v>665</v>
      </c>
      <c r="T1712">
        <v>0.216388397993379</v>
      </c>
      <c r="U1712">
        <v>0.18593171534348005</v>
      </c>
      <c r="V1712">
        <v>0.25314046440807003</v>
      </c>
      <c r="W1712">
        <v>597</v>
      </c>
      <c r="X1712">
        <v>366</v>
      </c>
      <c r="Y1712">
        <v>394</v>
      </c>
      <c r="Z1712">
        <v>2325</v>
      </c>
      <c r="AA1712">
        <v>1023</v>
      </c>
      <c r="AB1712">
        <v>1060</v>
      </c>
      <c r="AC1712">
        <v>0.2567741935483871</v>
      </c>
      <c r="AD1712">
        <v>0.35777126099706746</v>
      </c>
      <c r="AE1712">
        <v>0.37169811320754714</v>
      </c>
      <c r="AF1712">
        <v>3380.0000422902799</v>
      </c>
      <c r="AG1712">
        <v>539</v>
      </c>
      <c r="AH1712">
        <v>159</v>
      </c>
      <c r="AI1712">
        <v>0.50583657587548558</v>
      </c>
      <c r="AJ1712">
        <v>0.13576826196473551</v>
      </c>
      <c r="AK1712">
        <v>3.7794152602804852E-2</v>
      </c>
      <c r="AL1712">
        <f t="shared" si="613"/>
        <v>0.49416342412451442</v>
      </c>
      <c r="AM1712">
        <f t="shared" si="613"/>
        <v>0.86423173803526443</v>
      </c>
      <c r="AN1712">
        <f t="shared" si="613"/>
        <v>0.96220584739719517</v>
      </c>
      <c r="AO1712">
        <v>75711.845174973496</v>
      </c>
      <c r="AP1712">
        <v>71940.260727421337</v>
      </c>
      <c r="AQ1712">
        <v>79605</v>
      </c>
      <c r="AR1712">
        <v>1204.2611111111112</v>
      </c>
      <c r="AS1712">
        <v>1028.0585211546068</v>
      </c>
      <c r="AT1712">
        <v>1290</v>
      </c>
      <c r="AU1712">
        <f t="shared" si="599"/>
        <v>-0.37006831391075007</v>
      </c>
      <c r="AV1712">
        <f t="shared" si="600"/>
        <v>-9.7974109361930656E-2</v>
      </c>
      <c r="AW1712">
        <v>-3.0456682649898953E-2</v>
      </c>
      <c r="AX1712">
        <v>6.7208749064589984E-2</v>
      </c>
      <c r="AY1712" s="1">
        <f t="shared" si="601"/>
        <v>-3771.584447552159</v>
      </c>
      <c r="AZ1712" s="1">
        <f t="shared" si="602"/>
        <v>7664.7392725786631</v>
      </c>
      <c r="BA1712" s="1">
        <f t="shared" si="614"/>
        <v>-176.20258995650443</v>
      </c>
      <c r="BB1712" s="1">
        <f t="shared" si="615"/>
        <v>261.94147884539325</v>
      </c>
      <c r="BC1712">
        <f t="shared" si="603"/>
        <v>1</v>
      </c>
      <c r="BD1712">
        <f t="shared" si="604"/>
        <v>1</v>
      </c>
      <c r="BE1712">
        <f t="shared" si="605"/>
        <v>0</v>
      </c>
      <c r="BF1712">
        <f t="shared" si="606"/>
        <v>0</v>
      </c>
      <c r="BG1712">
        <f t="shared" si="607"/>
        <v>0</v>
      </c>
      <c r="BH1712">
        <f t="shared" si="608"/>
        <v>0</v>
      </c>
      <c r="BI1712">
        <f t="shared" si="609"/>
        <v>0</v>
      </c>
      <c r="BJ1712">
        <f t="shared" si="610"/>
        <v>0</v>
      </c>
      <c r="BK1712">
        <f t="shared" si="611"/>
        <v>0</v>
      </c>
      <c r="BL1712">
        <f t="shared" si="612"/>
        <v>1</v>
      </c>
      <c r="BM1712">
        <f t="shared" si="616"/>
        <v>0</v>
      </c>
      <c r="BN1712">
        <f t="shared" si="617"/>
        <v>0</v>
      </c>
      <c r="BO1712">
        <f>IF(AND(AU1712&gt;'County Avg'!$E$3,'Gentrification Calcs'!AW1712&gt;'County Avg'!$E$4,'Gentrification Calcs'!AY1712&gt;'County Avg'!$E$5,'Gentrification Calcs'!BA1712&gt;'County Avg'!$E$6),1,0)</f>
        <v>0</v>
      </c>
      <c r="BP1712">
        <f>IF(AND(AV1712&gt;'County Avg'!$F$3,'Gentrification Calcs'!AX1712&gt;'County Avg'!$F$4,'Gentrification Calcs'!AZ1712&gt;'County Avg'!$F$5,'Gentrification Calcs'!BB1712&gt;'County Avg'!$F$6),1,0)</f>
        <v>0</v>
      </c>
      <c r="BQ1712">
        <f t="shared" si="618"/>
        <v>0</v>
      </c>
      <c r="BR1712">
        <f t="shared" si="619"/>
        <v>0</v>
      </c>
      <c r="BS1712">
        <f t="shared" si="620"/>
        <v>0</v>
      </c>
      <c r="BT1712">
        <f t="shared" si="621"/>
        <v>0</v>
      </c>
    </row>
    <row r="1713" spans="1:72" x14ac:dyDescent="0.25">
      <c r="A1713">
        <v>6037543602</v>
      </c>
      <c r="B1713">
        <v>4155.4851119715504</v>
      </c>
      <c r="C1713">
        <v>7232</v>
      </c>
      <c r="D1713">
        <v>7701</v>
      </c>
      <c r="E1713">
        <v>1575.8076169999999</v>
      </c>
      <c r="F1713">
        <v>2449</v>
      </c>
      <c r="G1713">
        <v>2566</v>
      </c>
      <c r="H1713">
        <v>594.0688074329405</v>
      </c>
      <c r="I1713">
        <v>704.03039999999999</v>
      </c>
      <c r="J1713">
        <v>979.4076</v>
      </c>
      <c r="K1713">
        <v>0.37699323256472145</v>
      </c>
      <c r="L1713">
        <v>0.28747668436096363</v>
      </c>
      <c r="M1713">
        <v>0.38168651597817616</v>
      </c>
      <c r="N1713">
        <v>3034.4474319999999</v>
      </c>
      <c r="O1713">
        <v>4921</v>
      </c>
      <c r="P1713">
        <v>5475</v>
      </c>
      <c r="Q1713">
        <v>842.0194702</v>
      </c>
      <c r="R1713">
        <v>1209</v>
      </c>
      <c r="S1713">
        <v>1849</v>
      </c>
      <c r="T1713">
        <v>0.27748691947022003</v>
      </c>
      <c r="U1713">
        <v>0.24568177199756147</v>
      </c>
      <c r="V1713">
        <v>0.33771689497716895</v>
      </c>
      <c r="W1713">
        <v>61.562744140625</v>
      </c>
      <c r="X1713">
        <v>662</v>
      </c>
      <c r="Y1713">
        <v>758</v>
      </c>
      <c r="Z1713">
        <v>1570.84289550781</v>
      </c>
      <c r="AA1713">
        <v>2458</v>
      </c>
      <c r="AB1713">
        <v>2566</v>
      </c>
      <c r="AC1713">
        <v>3.9190898285677046E-2</v>
      </c>
      <c r="AD1713">
        <v>0.26932465419039869</v>
      </c>
      <c r="AE1713">
        <v>0.29540140296180828</v>
      </c>
      <c r="AF1713">
        <v>2025.6128144377501</v>
      </c>
      <c r="AG1713">
        <v>2114</v>
      </c>
      <c r="AH1713">
        <v>1249</v>
      </c>
      <c r="AI1713">
        <v>0.4874551971326177</v>
      </c>
      <c r="AJ1713">
        <v>0.29231194690265488</v>
      </c>
      <c r="AK1713">
        <v>0.16218672899623426</v>
      </c>
      <c r="AL1713">
        <f t="shared" si="613"/>
        <v>0.51254480286738224</v>
      </c>
      <c r="AM1713">
        <f t="shared" si="613"/>
        <v>0.70768805309734506</v>
      </c>
      <c r="AN1713">
        <f t="shared" si="613"/>
        <v>0.83781327100376579</v>
      </c>
      <c r="AO1713">
        <v>86771.143690349956</v>
      </c>
      <c r="AP1713">
        <v>71744.535349407452</v>
      </c>
      <c r="AQ1713">
        <v>61703</v>
      </c>
      <c r="AR1713">
        <v>1503.1666666666667</v>
      </c>
      <c r="AS1713">
        <v>1347.2977461447213</v>
      </c>
      <c r="AT1713">
        <v>869</v>
      </c>
      <c r="AU1713">
        <f t="shared" si="599"/>
        <v>-0.19514325022996282</v>
      </c>
      <c r="AV1713">
        <f t="shared" si="600"/>
        <v>-0.13012521790642062</v>
      </c>
      <c r="AW1713">
        <v>-3.1805147472658557E-2</v>
      </c>
      <c r="AX1713">
        <v>9.2035122979607475E-2</v>
      </c>
      <c r="AY1713" s="1">
        <f t="shared" si="601"/>
        <v>-15026.608340942505</v>
      </c>
      <c r="AZ1713" s="1">
        <f t="shared" si="602"/>
        <v>-10041.535349407452</v>
      </c>
      <c r="BA1713" s="1">
        <f t="shared" si="614"/>
        <v>-155.86892052194548</v>
      </c>
      <c r="BB1713" s="1">
        <f t="shared" si="615"/>
        <v>-478.29774614472126</v>
      </c>
      <c r="BC1713">
        <f t="shared" si="603"/>
        <v>1</v>
      </c>
      <c r="BD1713">
        <f t="shared" si="604"/>
        <v>1</v>
      </c>
      <c r="BE1713">
        <f t="shared" si="605"/>
        <v>0</v>
      </c>
      <c r="BF1713">
        <f t="shared" si="606"/>
        <v>0</v>
      </c>
      <c r="BG1713">
        <f t="shared" si="607"/>
        <v>0</v>
      </c>
      <c r="BH1713">
        <f t="shared" si="608"/>
        <v>0</v>
      </c>
      <c r="BI1713">
        <f t="shared" si="609"/>
        <v>0</v>
      </c>
      <c r="BJ1713">
        <f t="shared" si="610"/>
        <v>0</v>
      </c>
      <c r="BK1713">
        <f t="shared" si="611"/>
        <v>0</v>
      </c>
      <c r="BL1713">
        <f t="shared" si="612"/>
        <v>0</v>
      </c>
      <c r="BM1713">
        <f t="shared" si="616"/>
        <v>0</v>
      </c>
      <c r="BN1713">
        <f t="shared" si="617"/>
        <v>0</v>
      </c>
      <c r="BO1713">
        <f>IF(AND(AU1713&gt;'County Avg'!$E$3,'Gentrification Calcs'!AW1713&gt;'County Avg'!$E$4,'Gentrification Calcs'!AY1713&gt;'County Avg'!$E$5,'Gentrification Calcs'!BA1713&gt;'County Avg'!$E$6),1,0)</f>
        <v>0</v>
      </c>
      <c r="BP1713">
        <f>IF(AND(AV1713&gt;'County Avg'!$F$3,'Gentrification Calcs'!AX1713&gt;'County Avg'!$F$4,'Gentrification Calcs'!AZ1713&gt;'County Avg'!$F$5,'Gentrification Calcs'!BB1713&gt;'County Avg'!$F$6),1,0)</f>
        <v>0</v>
      </c>
      <c r="BQ1713">
        <f t="shared" si="618"/>
        <v>0</v>
      </c>
      <c r="BR1713">
        <f t="shared" si="619"/>
        <v>0</v>
      </c>
      <c r="BS1713">
        <f t="shared" si="620"/>
        <v>0</v>
      </c>
      <c r="BT1713">
        <f t="shared" si="621"/>
        <v>0</v>
      </c>
    </row>
    <row r="1714" spans="1:72" x14ac:dyDescent="0.25">
      <c r="A1714">
        <v>6037543603</v>
      </c>
      <c r="B1714">
        <v>4859.0468524963599</v>
      </c>
      <c r="C1714">
        <v>4116</v>
      </c>
      <c r="D1714">
        <v>3634</v>
      </c>
      <c r="E1714">
        <v>1226.0133089999999</v>
      </c>
      <c r="F1714">
        <v>1600</v>
      </c>
      <c r="G1714">
        <v>1492</v>
      </c>
      <c r="H1714">
        <v>470.39972313823006</v>
      </c>
      <c r="I1714">
        <v>513.51239999999996</v>
      </c>
      <c r="J1714">
        <v>480.74119999999999</v>
      </c>
      <c r="K1714">
        <v>0.38368239535826287</v>
      </c>
      <c r="L1714">
        <v>0.32094524999999996</v>
      </c>
      <c r="M1714">
        <v>0.32221260053619305</v>
      </c>
      <c r="N1714">
        <v>3032.026136</v>
      </c>
      <c r="O1714">
        <v>3127</v>
      </c>
      <c r="P1714">
        <v>2850</v>
      </c>
      <c r="Q1714">
        <v>515.00183890000005</v>
      </c>
      <c r="R1714">
        <v>903</v>
      </c>
      <c r="S1714">
        <v>921</v>
      </c>
      <c r="T1714">
        <v>0.16985402361320545</v>
      </c>
      <c r="U1714">
        <v>0.28877518388231532</v>
      </c>
      <c r="V1714">
        <v>0.32315789473684209</v>
      </c>
      <c r="W1714">
        <v>151.00549398921399</v>
      </c>
      <c r="X1714">
        <v>94</v>
      </c>
      <c r="Y1714">
        <v>36</v>
      </c>
      <c r="Z1714">
        <v>1240.01309061609</v>
      </c>
      <c r="AA1714">
        <v>1589</v>
      </c>
      <c r="AB1714">
        <v>1492</v>
      </c>
      <c r="AC1714">
        <v>0.12177733858776296</v>
      </c>
      <c r="AD1714">
        <v>5.9156702328508497E-2</v>
      </c>
      <c r="AE1714">
        <v>2.4128686327077747E-2</v>
      </c>
      <c r="AF1714">
        <v>1290.00982960951</v>
      </c>
      <c r="AG1714">
        <v>1548</v>
      </c>
      <c r="AH1714">
        <v>1130</v>
      </c>
      <c r="AI1714">
        <v>0.26548618870525215</v>
      </c>
      <c r="AJ1714">
        <v>0.37609329446064138</v>
      </c>
      <c r="AK1714">
        <v>0.3109521188772702</v>
      </c>
      <c r="AL1714">
        <f t="shared" si="613"/>
        <v>0.7345138112947478</v>
      </c>
      <c r="AM1714">
        <f t="shared" si="613"/>
        <v>0.62390670553935856</v>
      </c>
      <c r="AN1714">
        <f t="shared" si="613"/>
        <v>0.68904788112272986</v>
      </c>
      <c r="AO1714">
        <v>82096.744432661726</v>
      </c>
      <c r="AP1714">
        <v>75144.564773191669</v>
      </c>
      <c r="AQ1714">
        <v>64545</v>
      </c>
      <c r="AR1714">
        <v>1729.5055555555557</v>
      </c>
      <c r="AS1714">
        <v>883.3187030446818</v>
      </c>
      <c r="AT1714">
        <v>833</v>
      </c>
      <c r="AU1714">
        <f t="shared" si="599"/>
        <v>0.11060710575538923</v>
      </c>
      <c r="AV1714">
        <f t="shared" si="600"/>
        <v>-6.514117558337118E-2</v>
      </c>
      <c r="AW1714">
        <v>0.11892116026910987</v>
      </c>
      <c r="AX1714">
        <v>3.4382710854526766E-2</v>
      </c>
      <c r="AY1714" s="1">
        <f t="shared" si="601"/>
        <v>-6952.1796594700572</v>
      </c>
      <c r="AZ1714" s="1">
        <f t="shared" si="602"/>
        <v>-10599.564773191669</v>
      </c>
      <c r="BA1714" s="1">
        <f t="shared" si="614"/>
        <v>-846.1868525108739</v>
      </c>
      <c r="BB1714" s="1">
        <f t="shared" si="615"/>
        <v>-50.318703044681797</v>
      </c>
      <c r="BC1714">
        <f t="shared" si="603"/>
        <v>1</v>
      </c>
      <c r="BD1714">
        <f t="shared" si="604"/>
        <v>1</v>
      </c>
      <c r="BE1714">
        <f t="shared" si="605"/>
        <v>0</v>
      </c>
      <c r="BF1714">
        <f t="shared" si="606"/>
        <v>0</v>
      </c>
      <c r="BG1714">
        <f t="shared" si="607"/>
        <v>1</v>
      </c>
      <c r="BH1714">
        <f t="shared" si="608"/>
        <v>0</v>
      </c>
      <c r="BI1714">
        <f t="shared" si="609"/>
        <v>0</v>
      </c>
      <c r="BJ1714">
        <f t="shared" si="610"/>
        <v>0</v>
      </c>
      <c r="BK1714">
        <f t="shared" si="611"/>
        <v>1</v>
      </c>
      <c r="BL1714">
        <f t="shared" si="612"/>
        <v>0</v>
      </c>
      <c r="BM1714">
        <f t="shared" si="616"/>
        <v>0</v>
      </c>
      <c r="BN1714">
        <f t="shared" si="617"/>
        <v>0</v>
      </c>
      <c r="BO1714">
        <f>IF(AND(AU1714&gt;'County Avg'!$E$3,'Gentrification Calcs'!AW1714&gt;'County Avg'!$E$4,'Gentrification Calcs'!AY1714&gt;'County Avg'!$E$5,'Gentrification Calcs'!BA1714&gt;'County Avg'!$E$6),1,0)</f>
        <v>0</v>
      </c>
      <c r="BP1714">
        <f>IF(AND(AV1714&gt;'County Avg'!$F$3,'Gentrification Calcs'!AX1714&gt;'County Avg'!$F$4,'Gentrification Calcs'!AZ1714&gt;'County Avg'!$F$5,'Gentrification Calcs'!BB1714&gt;'County Avg'!$F$6),1,0)</f>
        <v>0</v>
      </c>
      <c r="BQ1714">
        <f t="shared" si="618"/>
        <v>0</v>
      </c>
      <c r="BR1714">
        <f t="shared" si="619"/>
        <v>0</v>
      </c>
      <c r="BS1714">
        <f t="shared" si="620"/>
        <v>0</v>
      </c>
      <c r="BT1714">
        <f t="shared" si="621"/>
        <v>0</v>
      </c>
    </row>
    <row r="1715" spans="1:72" x14ac:dyDescent="0.25">
      <c r="A1715">
        <v>6037543604</v>
      </c>
      <c r="B1715">
        <v>2910.8244724799902</v>
      </c>
      <c r="C1715">
        <v>5162.0531989986303</v>
      </c>
      <c r="D1715">
        <v>5946</v>
      </c>
      <c r="E1715">
        <v>640.96136469999999</v>
      </c>
      <c r="F1715">
        <v>1274.0145379999999</v>
      </c>
      <c r="G1715">
        <v>1348</v>
      </c>
      <c r="H1715">
        <v>250.66919632602108</v>
      </c>
      <c r="I1715">
        <v>270.27049563265854</v>
      </c>
      <c r="J1715">
        <v>261.5976</v>
      </c>
      <c r="K1715">
        <v>0.39108316059478254</v>
      </c>
      <c r="L1715">
        <v>0.21214082537624743</v>
      </c>
      <c r="M1715">
        <v>0.19406350148367951</v>
      </c>
      <c r="N1715">
        <v>1733.8954429999999</v>
      </c>
      <c r="O1715">
        <v>3248.0303939999999</v>
      </c>
      <c r="P1715">
        <v>3953</v>
      </c>
      <c r="Q1715">
        <v>107.99348449999999</v>
      </c>
      <c r="R1715">
        <v>710.00188409999998</v>
      </c>
      <c r="S1715">
        <v>1153</v>
      </c>
      <c r="T1715">
        <v>6.2283735121391633E-2</v>
      </c>
      <c r="U1715">
        <v>0.2185945936379067</v>
      </c>
      <c r="V1715">
        <v>0.29167720718441692</v>
      </c>
      <c r="W1715">
        <v>95.994209289550795</v>
      </c>
      <c r="X1715">
        <v>140.006654585246</v>
      </c>
      <c r="Y1715">
        <v>214</v>
      </c>
      <c r="Z1715">
        <v>648.96087646484398</v>
      </c>
      <c r="AA1715">
        <v>1275.0144094750301</v>
      </c>
      <c r="AB1715">
        <v>1348</v>
      </c>
      <c r="AC1715">
        <v>0.14791987124473607</v>
      </c>
      <c r="AD1715">
        <v>0.10980789985180782</v>
      </c>
      <c r="AE1715">
        <v>0.15875370919881307</v>
      </c>
      <c r="AF1715">
        <v>618.96267552906602</v>
      </c>
      <c r="AG1715">
        <v>703.00588587857806</v>
      </c>
      <c r="AH1715">
        <v>535</v>
      </c>
      <c r="AI1715">
        <v>0.21264170388182724</v>
      </c>
      <c r="AJ1715">
        <v>0.13618726091682895</v>
      </c>
      <c r="AK1715">
        <v>8.9976454759502181E-2</v>
      </c>
      <c r="AL1715">
        <f t="shared" si="613"/>
        <v>0.78735829611817276</v>
      </c>
      <c r="AM1715">
        <f t="shared" si="613"/>
        <v>0.86381273908317102</v>
      </c>
      <c r="AN1715">
        <f t="shared" si="613"/>
        <v>0.91002354524049778</v>
      </c>
      <c r="AO1715">
        <v>95927.66967126193</v>
      </c>
      <c r="AP1715">
        <v>87251.577441765432</v>
      </c>
      <c r="AQ1715">
        <v>91250</v>
      </c>
      <c r="AR1715">
        <v>1513.5333333333333</v>
      </c>
      <c r="AS1715">
        <v>1409.5223408461843</v>
      </c>
      <c r="AT1715">
        <v>2001</v>
      </c>
      <c r="AU1715">
        <f t="shared" si="599"/>
        <v>-7.6454442964998287E-2</v>
      </c>
      <c r="AV1715">
        <f t="shared" si="600"/>
        <v>-4.621080615732677E-2</v>
      </c>
      <c r="AW1715">
        <v>0.15631085851651508</v>
      </c>
      <c r="AX1715">
        <v>7.3082613546510217E-2</v>
      </c>
      <c r="AY1715" s="1">
        <f t="shared" si="601"/>
        <v>-8676.0922294964985</v>
      </c>
      <c r="AZ1715" s="1">
        <f t="shared" si="602"/>
        <v>3998.422558234568</v>
      </c>
      <c r="BA1715" s="1">
        <f t="shared" si="614"/>
        <v>-104.010992487149</v>
      </c>
      <c r="BB1715" s="1">
        <f t="shared" si="615"/>
        <v>591.47765915381569</v>
      </c>
      <c r="BC1715">
        <f t="shared" si="603"/>
        <v>1</v>
      </c>
      <c r="BD1715">
        <f t="shared" si="604"/>
        <v>1</v>
      </c>
      <c r="BE1715">
        <f t="shared" si="605"/>
        <v>0</v>
      </c>
      <c r="BF1715">
        <f t="shared" si="606"/>
        <v>0</v>
      </c>
      <c r="BG1715">
        <f t="shared" si="607"/>
        <v>1</v>
      </c>
      <c r="BH1715">
        <f t="shared" si="608"/>
        <v>0</v>
      </c>
      <c r="BI1715">
        <f t="shared" si="609"/>
        <v>0</v>
      </c>
      <c r="BJ1715">
        <f t="shared" si="610"/>
        <v>0</v>
      </c>
      <c r="BK1715">
        <f t="shared" si="611"/>
        <v>1</v>
      </c>
      <c r="BL1715">
        <f t="shared" si="612"/>
        <v>1</v>
      </c>
      <c r="BM1715">
        <f t="shared" si="616"/>
        <v>0</v>
      </c>
      <c r="BN1715">
        <f t="shared" si="617"/>
        <v>0</v>
      </c>
      <c r="BO1715">
        <f>IF(AND(AU1715&gt;'County Avg'!$E$3,'Gentrification Calcs'!AW1715&gt;'County Avg'!$E$4,'Gentrification Calcs'!AY1715&gt;'County Avg'!$E$5,'Gentrification Calcs'!BA1715&gt;'County Avg'!$E$6),1,0)</f>
        <v>0</v>
      </c>
      <c r="BP1715">
        <f>IF(AND(AV1715&gt;'County Avg'!$F$3,'Gentrification Calcs'!AX1715&gt;'County Avg'!$F$4,'Gentrification Calcs'!AZ1715&gt;'County Avg'!$F$5,'Gentrification Calcs'!BB1715&gt;'County Avg'!$F$6),1,0)</f>
        <v>0</v>
      </c>
      <c r="BQ1715">
        <f t="shared" si="618"/>
        <v>0</v>
      </c>
      <c r="BR1715">
        <f t="shared" si="619"/>
        <v>0</v>
      </c>
      <c r="BS1715">
        <f t="shared" si="620"/>
        <v>0</v>
      </c>
      <c r="BT1715">
        <f t="shared" si="621"/>
        <v>0</v>
      </c>
    </row>
    <row r="1716" spans="1:72" x14ac:dyDescent="0.25">
      <c r="A1716">
        <v>6037543701</v>
      </c>
      <c r="B1716">
        <v>5441.9999551973997</v>
      </c>
      <c r="C1716">
        <v>3061.8153004646301</v>
      </c>
      <c r="D1716">
        <v>3010</v>
      </c>
      <c r="E1716">
        <v>1561</v>
      </c>
      <c r="F1716">
        <v>657.96032709999997</v>
      </c>
      <c r="G1716">
        <v>644</v>
      </c>
      <c r="H1716">
        <v>158.25605689856707</v>
      </c>
      <c r="I1716">
        <v>135.00065899894867</v>
      </c>
      <c r="J1716">
        <v>151.34479999999999</v>
      </c>
      <c r="K1716">
        <v>0.10138120236935751</v>
      </c>
      <c r="L1716">
        <v>0.20518054575413727</v>
      </c>
      <c r="M1716">
        <v>0.23500745341614906</v>
      </c>
      <c r="N1716">
        <v>3246.999973</v>
      </c>
      <c r="O1716">
        <v>1760.8937989999999</v>
      </c>
      <c r="P1716">
        <v>1992</v>
      </c>
      <c r="Q1716">
        <v>442</v>
      </c>
      <c r="R1716">
        <v>188.9886017</v>
      </c>
      <c r="S1716">
        <v>403</v>
      </c>
      <c r="T1716">
        <v>0.13612565558219672</v>
      </c>
      <c r="U1716">
        <v>0.10732538317036802</v>
      </c>
      <c r="V1716">
        <v>0.20230923694779115</v>
      </c>
      <c r="W1716">
        <v>400</v>
      </c>
      <c r="X1716">
        <v>101.993850708008</v>
      </c>
      <c r="Y1716">
        <v>101</v>
      </c>
      <c r="Z1716">
        <v>1550</v>
      </c>
      <c r="AA1716">
        <v>656.96038818359398</v>
      </c>
      <c r="AB1716">
        <v>644</v>
      </c>
      <c r="AC1716">
        <v>0.25806451612903225</v>
      </c>
      <c r="AD1716">
        <v>0.15525114229490625</v>
      </c>
      <c r="AE1716">
        <v>0.15683229813664595</v>
      </c>
      <c r="AF1716">
        <v>1600.99998681937</v>
      </c>
      <c r="AG1716">
        <v>347.97900390625</v>
      </c>
      <c r="AH1716">
        <v>158</v>
      </c>
      <c r="AI1716">
        <v>0.29419331128261583</v>
      </c>
      <c r="AJ1716">
        <v>0.11365120680318118</v>
      </c>
      <c r="AK1716">
        <v>5.2491694352159467E-2</v>
      </c>
      <c r="AL1716">
        <f t="shared" si="613"/>
        <v>0.70580668871738417</v>
      </c>
      <c r="AM1716">
        <f t="shared" si="613"/>
        <v>0.88634879319681881</v>
      </c>
      <c r="AN1716">
        <f t="shared" si="613"/>
        <v>0.9475083056478405</v>
      </c>
      <c r="AO1716">
        <v>79615.340402969246</v>
      </c>
      <c r="AP1716">
        <v>76289.558234572949</v>
      </c>
      <c r="AQ1716">
        <v>69808</v>
      </c>
      <c r="AR1716">
        <v>1584.3722222222223</v>
      </c>
      <c r="AS1716">
        <v>1421.6967180703837</v>
      </c>
      <c r="AT1716">
        <v>1799</v>
      </c>
      <c r="AU1716">
        <f t="shared" si="599"/>
        <v>-0.18054210447943464</v>
      </c>
      <c r="AV1716">
        <f t="shared" si="600"/>
        <v>-6.1159512451021712E-2</v>
      </c>
      <c r="AW1716">
        <v>-2.8800272411828698E-2</v>
      </c>
      <c r="AX1716">
        <v>9.4983853777423133E-2</v>
      </c>
      <c r="AY1716" s="1">
        <f t="shared" si="601"/>
        <v>-3325.7821683962975</v>
      </c>
      <c r="AZ1716" s="1">
        <f t="shared" si="602"/>
        <v>-6481.558234572949</v>
      </c>
      <c r="BA1716" s="1">
        <f t="shared" si="614"/>
        <v>-162.6755041518386</v>
      </c>
      <c r="BB1716" s="1">
        <f t="shared" si="615"/>
        <v>377.30328192961633</v>
      </c>
      <c r="BC1716">
        <f t="shared" si="603"/>
        <v>1</v>
      </c>
      <c r="BD1716">
        <f t="shared" si="604"/>
        <v>1</v>
      </c>
      <c r="BE1716">
        <f t="shared" si="605"/>
        <v>0</v>
      </c>
      <c r="BF1716">
        <f t="shared" si="606"/>
        <v>0</v>
      </c>
      <c r="BG1716">
        <f t="shared" si="607"/>
        <v>1</v>
      </c>
      <c r="BH1716">
        <f t="shared" si="608"/>
        <v>1</v>
      </c>
      <c r="BI1716">
        <f t="shared" si="609"/>
        <v>0</v>
      </c>
      <c r="BJ1716">
        <f t="shared" si="610"/>
        <v>0</v>
      </c>
      <c r="BK1716">
        <f t="shared" si="611"/>
        <v>1</v>
      </c>
      <c r="BL1716">
        <f t="shared" si="612"/>
        <v>1</v>
      </c>
      <c r="BM1716">
        <f t="shared" si="616"/>
        <v>0</v>
      </c>
      <c r="BN1716">
        <f t="shared" si="617"/>
        <v>0</v>
      </c>
      <c r="BO1716">
        <f>IF(AND(AU1716&gt;'County Avg'!$E$3,'Gentrification Calcs'!AW1716&gt;'County Avg'!$E$4,'Gentrification Calcs'!AY1716&gt;'County Avg'!$E$5,'Gentrification Calcs'!BA1716&gt;'County Avg'!$E$6),1,0)</f>
        <v>0</v>
      </c>
      <c r="BP1716">
        <f>IF(AND(AV1716&gt;'County Avg'!$F$3,'Gentrification Calcs'!AX1716&gt;'County Avg'!$F$4,'Gentrification Calcs'!AZ1716&gt;'County Avg'!$F$5,'Gentrification Calcs'!BB1716&gt;'County Avg'!$F$6),1,0)</f>
        <v>0</v>
      </c>
      <c r="BQ1716">
        <f t="shared" si="618"/>
        <v>0</v>
      </c>
      <c r="BR1716">
        <f t="shared" si="619"/>
        <v>0</v>
      </c>
      <c r="BS1716">
        <f t="shared" si="620"/>
        <v>0</v>
      </c>
      <c r="BT1716">
        <f t="shared" si="621"/>
        <v>0</v>
      </c>
    </row>
    <row r="1717" spans="1:72" x14ac:dyDescent="0.25">
      <c r="A1717">
        <v>6037543702</v>
      </c>
      <c r="B1717">
        <v>3263.6358209291402</v>
      </c>
      <c r="C1717">
        <v>6354</v>
      </c>
      <c r="D1717">
        <v>7094</v>
      </c>
      <c r="E1717">
        <v>878.70935059999999</v>
      </c>
      <c r="F1717">
        <v>1683</v>
      </c>
      <c r="G1717">
        <v>1779</v>
      </c>
      <c r="H1717">
        <v>361.516797023724</v>
      </c>
      <c r="I1717">
        <v>535.26660000000004</v>
      </c>
      <c r="J1717">
        <v>442.21539999999999</v>
      </c>
      <c r="K1717">
        <v>0.41141794698881173</v>
      </c>
      <c r="L1717">
        <v>0.31804313725490196</v>
      </c>
      <c r="M1717">
        <v>0.24857526700393479</v>
      </c>
      <c r="N1717">
        <v>1930.1819399999999</v>
      </c>
      <c r="O1717">
        <v>3745</v>
      </c>
      <c r="P1717">
        <v>4307</v>
      </c>
      <c r="Q1717">
        <v>256.1661072</v>
      </c>
      <c r="R1717">
        <v>581</v>
      </c>
      <c r="S1717">
        <v>786</v>
      </c>
      <c r="T1717">
        <v>0.13271604188774039</v>
      </c>
      <c r="U1717">
        <v>0.15514018691588785</v>
      </c>
      <c r="V1717">
        <v>0.18249361504527514</v>
      </c>
      <c r="W1717">
        <v>206.52153015136699</v>
      </c>
      <c r="X1717">
        <v>423</v>
      </c>
      <c r="Y1717">
        <v>651</v>
      </c>
      <c r="Z1717">
        <v>874.73779296875</v>
      </c>
      <c r="AA1717">
        <v>1695</v>
      </c>
      <c r="AB1717">
        <v>1779</v>
      </c>
      <c r="AC1717">
        <v>0.2360953554441256</v>
      </c>
      <c r="AD1717">
        <v>0.24955752212389382</v>
      </c>
      <c r="AE1717">
        <v>0.36593591905564926</v>
      </c>
      <c r="AF1717">
        <v>807.221150719619</v>
      </c>
      <c r="AG1717">
        <v>941</v>
      </c>
      <c r="AH1717">
        <v>519</v>
      </c>
      <c r="AI1717">
        <v>0.24733799817462701</v>
      </c>
      <c r="AJ1717">
        <v>0.14809568775574442</v>
      </c>
      <c r="AK1717">
        <v>7.3160417254017479E-2</v>
      </c>
      <c r="AL1717">
        <f t="shared" si="613"/>
        <v>0.75266200182537302</v>
      </c>
      <c r="AM1717">
        <f t="shared" si="613"/>
        <v>0.85190431224425556</v>
      </c>
      <c r="AN1717">
        <f t="shared" si="613"/>
        <v>0.92683958274598255</v>
      </c>
      <c r="AO1717">
        <v>75987.556733828213</v>
      </c>
      <c r="AP1717">
        <v>68060.704127503079</v>
      </c>
      <c r="AQ1717">
        <v>76297</v>
      </c>
      <c r="AR1717">
        <v>1370.1277777777777</v>
      </c>
      <c r="AS1717">
        <v>1124.1008303677345</v>
      </c>
      <c r="AT1717">
        <v>1423</v>
      </c>
      <c r="AU1717">
        <f t="shared" si="599"/>
        <v>-9.9242310418882596E-2</v>
      </c>
      <c r="AV1717">
        <f t="shared" si="600"/>
        <v>-7.4935270501726936E-2</v>
      </c>
      <c r="AW1717">
        <v>2.2424145028147463E-2</v>
      </c>
      <c r="AX1717">
        <v>2.7353428129387292E-2</v>
      </c>
      <c r="AY1717" s="1">
        <f t="shared" si="601"/>
        <v>-7926.8526063251338</v>
      </c>
      <c r="AZ1717" s="1">
        <f t="shared" si="602"/>
        <v>8236.2958724969212</v>
      </c>
      <c r="BA1717" s="1">
        <f t="shared" si="614"/>
        <v>-246.02694741004325</v>
      </c>
      <c r="BB1717" s="1">
        <f t="shared" si="615"/>
        <v>298.89916963226551</v>
      </c>
      <c r="BC1717">
        <f t="shared" si="603"/>
        <v>1</v>
      </c>
      <c r="BD1717">
        <f t="shared" si="604"/>
        <v>1</v>
      </c>
      <c r="BE1717">
        <f t="shared" si="605"/>
        <v>0</v>
      </c>
      <c r="BF1717">
        <f t="shared" si="606"/>
        <v>0</v>
      </c>
      <c r="BG1717">
        <f t="shared" si="607"/>
        <v>1</v>
      </c>
      <c r="BH1717">
        <f t="shared" si="608"/>
        <v>1</v>
      </c>
      <c r="BI1717">
        <f t="shared" si="609"/>
        <v>0</v>
      </c>
      <c r="BJ1717">
        <f t="shared" si="610"/>
        <v>0</v>
      </c>
      <c r="BK1717">
        <f t="shared" si="611"/>
        <v>1</v>
      </c>
      <c r="BL1717">
        <f t="shared" si="612"/>
        <v>1</v>
      </c>
      <c r="BM1717">
        <f t="shared" si="616"/>
        <v>0</v>
      </c>
      <c r="BN1717">
        <f t="shared" si="617"/>
        <v>0</v>
      </c>
      <c r="BO1717">
        <f>IF(AND(AU1717&gt;'County Avg'!$E$3,'Gentrification Calcs'!AW1717&gt;'County Avg'!$E$4,'Gentrification Calcs'!AY1717&gt;'County Avg'!$E$5,'Gentrification Calcs'!BA1717&gt;'County Avg'!$E$6),1,0)</f>
        <v>0</v>
      </c>
      <c r="BP1717">
        <f>IF(AND(AV1717&gt;'County Avg'!$F$3,'Gentrification Calcs'!AX1717&gt;'County Avg'!$F$4,'Gentrification Calcs'!AZ1717&gt;'County Avg'!$F$5,'Gentrification Calcs'!BB1717&gt;'County Avg'!$F$6),1,0)</f>
        <v>0</v>
      </c>
      <c r="BQ1717">
        <f t="shared" si="618"/>
        <v>0</v>
      </c>
      <c r="BR1717">
        <f t="shared" si="619"/>
        <v>0</v>
      </c>
      <c r="BS1717">
        <f t="shared" si="620"/>
        <v>0</v>
      </c>
      <c r="BT1717">
        <f t="shared" si="621"/>
        <v>0</v>
      </c>
    </row>
    <row r="1718" spans="1:72" x14ac:dyDescent="0.25">
      <c r="A1718">
        <v>6037543703</v>
      </c>
      <c r="B1718">
        <v>4621.6755081574402</v>
      </c>
      <c r="C1718">
        <v>3591.2902457117998</v>
      </c>
      <c r="D1718">
        <v>3623</v>
      </c>
      <c r="E1718">
        <v>1428.3567499999999</v>
      </c>
      <c r="F1718">
        <v>966.08386229999996</v>
      </c>
      <c r="G1718">
        <v>943</v>
      </c>
      <c r="H1718">
        <v>222.72710957351302</v>
      </c>
      <c r="I1718">
        <v>286.20964157997292</v>
      </c>
      <c r="J1718">
        <v>327.24979999999999</v>
      </c>
      <c r="K1718">
        <v>0.15593240944428835</v>
      </c>
      <c r="L1718">
        <v>0.29625755356122041</v>
      </c>
      <c r="M1718">
        <v>0.3470305408271474</v>
      </c>
      <c r="N1718">
        <v>2973.5145349999998</v>
      </c>
      <c r="O1718">
        <v>2138.6892090000001</v>
      </c>
      <c r="P1718">
        <v>2379</v>
      </c>
      <c r="Q1718">
        <v>460.24597360000001</v>
      </c>
      <c r="R1718">
        <v>438.85824580000002</v>
      </c>
      <c r="S1718">
        <v>422</v>
      </c>
      <c r="T1718">
        <v>0.15478181397219909</v>
      </c>
      <c r="U1718">
        <v>0.20519963534355684</v>
      </c>
      <c r="V1718">
        <v>0.17738545607398065</v>
      </c>
      <c r="W1718">
        <v>284.98619174957298</v>
      </c>
      <c r="X1718">
        <v>212.47888183593801</v>
      </c>
      <c r="Y1718">
        <v>190</v>
      </c>
      <c r="Z1718">
        <v>1444.8248596191399</v>
      </c>
      <c r="AA1718">
        <v>960.12652587890602</v>
      </c>
      <c r="AB1718">
        <v>943</v>
      </c>
      <c r="AC1718">
        <v>0.19724618513602829</v>
      </c>
      <c r="AD1718">
        <v>0.22130300133248945</v>
      </c>
      <c r="AE1718">
        <v>0.20148462354188759</v>
      </c>
      <c r="AF1718">
        <v>1506.1686193497601</v>
      </c>
      <c r="AG1718">
        <v>563.962646484375</v>
      </c>
      <c r="AH1718">
        <v>395</v>
      </c>
      <c r="AI1718">
        <v>0.32589233421760416</v>
      </c>
      <c r="AJ1718">
        <v>0.15703622038284923</v>
      </c>
      <c r="AK1718">
        <v>0.10902566933480541</v>
      </c>
      <c r="AL1718">
        <f t="shared" si="613"/>
        <v>0.67410766578239589</v>
      </c>
      <c r="AM1718">
        <f t="shared" si="613"/>
        <v>0.84296377961715074</v>
      </c>
      <c r="AN1718">
        <f t="shared" si="613"/>
        <v>0.8909743306651946</v>
      </c>
      <c r="AO1718">
        <v>87988.265111346773</v>
      </c>
      <c r="AP1718">
        <v>73815.03024111157</v>
      </c>
      <c r="AQ1718">
        <v>82530</v>
      </c>
      <c r="AR1718">
        <v>1186.9833333333333</v>
      </c>
      <c r="AS1718">
        <v>973.9501779359432</v>
      </c>
      <c r="AT1718">
        <v>873</v>
      </c>
      <c r="AU1718">
        <f t="shared" si="599"/>
        <v>-0.16885611383475493</v>
      </c>
      <c r="AV1718">
        <f t="shared" si="600"/>
        <v>-4.8010551048043817E-2</v>
      </c>
      <c r="AW1718">
        <v>5.0417821371357752E-2</v>
      </c>
      <c r="AX1718">
        <v>-2.7814179269576189E-2</v>
      </c>
      <c r="AY1718" s="1">
        <f t="shared" si="601"/>
        <v>-14173.234870235203</v>
      </c>
      <c r="AZ1718" s="1">
        <f t="shared" si="602"/>
        <v>8714.9697588884301</v>
      </c>
      <c r="BA1718" s="1">
        <f t="shared" si="614"/>
        <v>-213.03315539739015</v>
      </c>
      <c r="BB1718" s="1">
        <f t="shared" si="615"/>
        <v>-100.9501779359432</v>
      </c>
      <c r="BC1718">
        <f t="shared" si="603"/>
        <v>1</v>
      </c>
      <c r="BD1718">
        <f t="shared" si="604"/>
        <v>1</v>
      </c>
      <c r="BE1718">
        <f t="shared" si="605"/>
        <v>0</v>
      </c>
      <c r="BF1718">
        <f t="shared" si="606"/>
        <v>0</v>
      </c>
      <c r="BG1718">
        <f t="shared" si="607"/>
        <v>1</v>
      </c>
      <c r="BH1718">
        <f t="shared" si="608"/>
        <v>0</v>
      </c>
      <c r="BI1718">
        <f t="shared" si="609"/>
        <v>0</v>
      </c>
      <c r="BJ1718">
        <f t="shared" si="610"/>
        <v>0</v>
      </c>
      <c r="BK1718">
        <f t="shared" si="611"/>
        <v>1</v>
      </c>
      <c r="BL1718">
        <f t="shared" si="612"/>
        <v>1</v>
      </c>
      <c r="BM1718">
        <f t="shared" si="616"/>
        <v>0</v>
      </c>
      <c r="BN1718">
        <f t="shared" si="617"/>
        <v>0</v>
      </c>
      <c r="BO1718">
        <f>IF(AND(AU1718&gt;'County Avg'!$E$3,'Gentrification Calcs'!AW1718&gt;'County Avg'!$E$4,'Gentrification Calcs'!AY1718&gt;'County Avg'!$E$5,'Gentrification Calcs'!BA1718&gt;'County Avg'!$E$6),1,0)</f>
        <v>0</v>
      </c>
      <c r="BP1718">
        <f>IF(AND(AV1718&gt;'County Avg'!$F$3,'Gentrification Calcs'!AX1718&gt;'County Avg'!$F$4,'Gentrification Calcs'!AZ1718&gt;'County Avg'!$F$5,'Gentrification Calcs'!BB1718&gt;'County Avg'!$F$6),1,0)</f>
        <v>0</v>
      </c>
      <c r="BQ1718">
        <f t="shared" si="618"/>
        <v>0</v>
      </c>
      <c r="BR1718">
        <f t="shared" si="619"/>
        <v>0</v>
      </c>
      <c r="BS1718">
        <f t="shared" si="620"/>
        <v>0</v>
      </c>
      <c r="BT1718">
        <f t="shared" si="621"/>
        <v>0</v>
      </c>
    </row>
    <row r="1719" spans="1:72" x14ac:dyDescent="0.25">
      <c r="A1719">
        <v>6037543801</v>
      </c>
      <c r="B1719">
        <v>5802.49982905651</v>
      </c>
      <c r="C1719">
        <v>5232</v>
      </c>
      <c r="D1719">
        <v>5419</v>
      </c>
      <c r="E1719">
        <v>1686.6818410000001</v>
      </c>
      <c r="F1719">
        <v>1500</v>
      </c>
      <c r="G1719">
        <v>1458</v>
      </c>
      <c r="H1719">
        <v>505.51019586623732</v>
      </c>
      <c r="I1719">
        <v>573.7654</v>
      </c>
      <c r="J1719">
        <v>434.32460000000003</v>
      </c>
      <c r="K1719">
        <v>0.29970690593700255</v>
      </c>
      <c r="L1719">
        <v>0.38251026666666665</v>
      </c>
      <c r="M1719">
        <v>0.29789067215363513</v>
      </c>
      <c r="N1719">
        <v>3629.589903</v>
      </c>
      <c r="O1719">
        <v>3356</v>
      </c>
      <c r="P1719">
        <v>3645</v>
      </c>
      <c r="Q1719">
        <v>697.76054069999998</v>
      </c>
      <c r="R1719">
        <v>522</v>
      </c>
      <c r="S1719">
        <v>635</v>
      </c>
      <c r="T1719">
        <v>0.19224225307748216</v>
      </c>
      <c r="U1719">
        <v>0.15554231227651966</v>
      </c>
      <c r="V1719">
        <v>0.17421124828532236</v>
      </c>
      <c r="W1719">
        <v>525.01958272419904</v>
      </c>
      <c r="X1719">
        <v>300</v>
      </c>
      <c r="Y1719">
        <v>351</v>
      </c>
      <c r="Z1719">
        <v>1669.21418338642</v>
      </c>
      <c r="AA1719">
        <v>1489</v>
      </c>
      <c r="AB1719">
        <v>1458</v>
      </c>
      <c r="AC1719">
        <v>0.31453098586729294</v>
      </c>
      <c r="AD1719">
        <v>0.20147750167897918</v>
      </c>
      <c r="AE1719">
        <v>0.24074074074074073</v>
      </c>
      <c r="AF1719">
        <v>1811.8686454114099</v>
      </c>
      <c r="AG1719">
        <v>955</v>
      </c>
      <c r="AH1719">
        <v>535</v>
      </c>
      <c r="AI1719">
        <v>0.31225656161820531</v>
      </c>
      <c r="AJ1719">
        <v>0.18253058103975536</v>
      </c>
      <c r="AK1719">
        <v>9.8726702343605838E-2</v>
      </c>
      <c r="AL1719">
        <f t="shared" si="613"/>
        <v>0.68774343838179464</v>
      </c>
      <c r="AM1719">
        <f t="shared" si="613"/>
        <v>0.81746941896024461</v>
      </c>
      <c r="AN1719">
        <f t="shared" si="613"/>
        <v>0.90127329765639419</v>
      </c>
      <c r="AO1719">
        <v>74511.048780487807</v>
      </c>
      <c r="AP1719">
        <v>63338.130363710676</v>
      </c>
      <c r="AQ1719">
        <v>73452</v>
      </c>
      <c r="AR1719">
        <v>1221.538888888889</v>
      </c>
      <c r="AS1719">
        <v>982.0664294187427</v>
      </c>
      <c r="AT1719">
        <v>1137</v>
      </c>
      <c r="AU1719">
        <f t="shared" si="599"/>
        <v>-0.12972598057844995</v>
      </c>
      <c r="AV1719">
        <f t="shared" si="600"/>
        <v>-8.3803878696149525E-2</v>
      </c>
      <c r="AW1719">
        <v>-3.6699940800962505E-2</v>
      </c>
      <c r="AX1719">
        <v>1.8668936008802706E-2</v>
      </c>
      <c r="AY1719" s="1">
        <f t="shared" si="601"/>
        <v>-11172.918416777131</v>
      </c>
      <c r="AZ1719" s="1">
        <f t="shared" si="602"/>
        <v>10113.869636289324</v>
      </c>
      <c r="BA1719" s="1">
        <f t="shared" si="614"/>
        <v>-239.4724594701463</v>
      </c>
      <c r="BB1719" s="1">
        <f t="shared" si="615"/>
        <v>154.9335705812573</v>
      </c>
      <c r="BC1719">
        <f t="shared" si="603"/>
        <v>1</v>
      </c>
      <c r="BD1719">
        <f t="shared" si="604"/>
        <v>1</v>
      </c>
      <c r="BE1719">
        <f t="shared" si="605"/>
        <v>0</v>
      </c>
      <c r="BF1719">
        <f t="shared" si="606"/>
        <v>0</v>
      </c>
      <c r="BG1719">
        <f t="shared" si="607"/>
        <v>0</v>
      </c>
      <c r="BH1719">
        <f t="shared" si="608"/>
        <v>1</v>
      </c>
      <c r="BI1719">
        <f t="shared" si="609"/>
        <v>0</v>
      </c>
      <c r="BJ1719">
        <f t="shared" si="610"/>
        <v>0</v>
      </c>
      <c r="BK1719">
        <f t="shared" si="611"/>
        <v>1</v>
      </c>
      <c r="BL1719">
        <f t="shared" si="612"/>
        <v>1</v>
      </c>
      <c r="BM1719">
        <f t="shared" si="616"/>
        <v>0</v>
      </c>
      <c r="BN1719">
        <f t="shared" si="617"/>
        <v>0</v>
      </c>
      <c r="BO1719">
        <f>IF(AND(AU1719&gt;'County Avg'!$E$3,'Gentrification Calcs'!AW1719&gt;'County Avg'!$E$4,'Gentrification Calcs'!AY1719&gt;'County Avg'!$E$5,'Gentrification Calcs'!BA1719&gt;'County Avg'!$E$6),1,0)</f>
        <v>0</v>
      </c>
      <c r="BP1719">
        <f>IF(AND(AV1719&gt;'County Avg'!$F$3,'Gentrification Calcs'!AX1719&gt;'County Avg'!$F$4,'Gentrification Calcs'!AZ1719&gt;'County Avg'!$F$5,'Gentrification Calcs'!BB1719&gt;'County Avg'!$F$6),1,0)</f>
        <v>0</v>
      </c>
      <c r="BQ1719">
        <f t="shared" si="618"/>
        <v>0</v>
      </c>
      <c r="BR1719">
        <f t="shared" si="619"/>
        <v>0</v>
      </c>
      <c r="BS1719">
        <f t="shared" si="620"/>
        <v>0</v>
      </c>
      <c r="BT1719">
        <f t="shared" si="621"/>
        <v>0</v>
      </c>
    </row>
    <row r="1720" spans="1:72" x14ac:dyDescent="0.25">
      <c r="A1720">
        <v>6037543802</v>
      </c>
      <c r="B1720">
        <v>3316.4410862964</v>
      </c>
      <c r="C1720">
        <v>6952.1846379339804</v>
      </c>
      <c r="D1720">
        <v>7093</v>
      </c>
      <c r="E1720">
        <v>850.29332160000001</v>
      </c>
      <c r="F1720">
        <v>1892.039677</v>
      </c>
      <c r="G1720">
        <v>1909</v>
      </c>
      <c r="H1720">
        <v>534.66572979298758</v>
      </c>
      <c r="I1720">
        <v>678.5261410010512</v>
      </c>
      <c r="J1720">
        <v>717.95960000000002</v>
      </c>
      <c r="K1720">
        <v>0.62880151614845703</v>
      </c>
      <c r="L1720">
        <v>0.35862151795723213</v>
      </c>
      <c r="M1720">
        <v>0.37609198533263488</v>
      </c>
      <c r="N1720">
        <v>1996.729918</v>
      </c>
      <c r="O1720">
        <v>4462.1061879999997</v>
      </c>
      <c r="P1720">
        <v>4451</v>
      </c>
      <c r="Q1720">
        <v>373.45729260000002</v>
      </c>
      <c r="R1720">
        <v>868.01139669999998</v>
      </c>
      <c r="S1720">
        <v>1114</v>
      </c>
      <c r="T1720">
        <v>0.1870344553028328</v>
      </c>
      <c r="U1720">
        <v>0.19452952487647074</v>
      </c>
      <c r="V1720">
        <v>0.2502808357672433</v>
      </c>
      <c r="W1720">
        <v>135.034079551697</v>
      </c>
      <c r="X1720">
        <v>714.006150577683</v>
      </c>
      <c r="Y1720">
        <v>1012</v>
      </c>
      <c r="Z1720">
        <v>863.91619300842297</v>
      </c>
      <c r="AA1720">
        <v>1879.03961695731</v>
      </c>
      <c r="AB1720">
        <v>1909</v>
      </c>
      <c r="AC1720">
        <v>0.15630460528985646</v>
      </c>
      <c r="AD1720">
        <v>0.37998461774523862</v>
      </c>
      <c r="AE1720">
        <v>0.53012048192771088</v>
      </c>
      <c r="AF1720">
        <v>781.96066354911295</v>
      </c>
      <c r="AG1720">
        <v>1013.0209843237</v>
      </c>
      <c r="AH1720">
        <v>319</v>
      </c>
      <c r="AI1720">
        <v>0.23578307082860295</v>
      </c>
      <c r="AJ1720">
        <v>0.14571261223360504</v>
      </c>
      <c r="AK1720">
        <v>4.4973917947271957E-2</v>
      </c>
      <c r="AL1720">
        <f t="shared" si="613"/>
        <v>0.76421692917139705</v>
      </c>
      <c r="AM1720">
        <f t="shared" si="613"/>
        <v>0.85428738776639501</v>
      </c>
      <c r="AN1720">
        <f t="shared" si="613"/>
        <v>0.9550260820527281</v>
      </c>
      <c r="AO1720">
        <v>69566.379639448569</v>
      </c>
      <c r="AP1720">
        <v>63349.314671025757</v>
      </c>
      <c r="AQ1720">
        <v>64049</v>
      </c>
      <c r="AR1720">
        <v>1259.55</v>
      </c>
      <c r="AS1720">
        <v>1006.4151838671413</v>
      </c>
      <c r="AT1720">
        <v>1211</v>
      </c>
      <c r="AU1720">
        <f t="shared" si="599"/>
        <v>-9.0070458594997904E-2</v>
      </c>
      <c r="AV1720">
        <f t="shared" si="600"/>
        <v>-0.10073869428633309</v>
      </c>
      <c r="AW1720">
        <v>7.4950695736379358E-3</v>
      </c>
      <c r="AX1720">
        <v>5.5751310890772565E-2</v>
      </c>
      <c r="AY1720" s="1">
        <f t="shared" si="601"/>
        <v>-6217.0649684228119</v>
      </c>
      <c r="AZ1720" s="1">
        <f t="shared" si="602"/>
        <v>699.68532897424302</v>
      </c>
      <c r="BA1720" s="1">
        <f t="shared" si="614"/>
        <v>-253.13481613285865</v>
      </c>
      <c r="BB1720" s="1">
        <f t="shared" si="615"/>
        <v>204.58481613285869</v>
      </c>
      <c r="BC1720">
        <f t="shared" si="603"/>
        <v>1</v>
      </c>
      <c r="BD1720">
        <f t="shared" si="604"/>
        <v>1</v>
      </c>
      <c r="BE1720">
        <f t="shared" si="605"/>
        <v>1</v>
      </c>
      <c r="BF1720">
        <f t="shared" si="606"/>
        <v>0</v>
      </c>
      <c r="BG1720">
        <f t="shared" si="607"/>
        <v>0</v>
      </c>
      <c r="BH1720">
        <f t="shared" si="608"/>
        <v>0</v>
      </c>
      <c r="BI1720">
        <f t="shared" si="609"/>
        <v>0</v>
      </c>
      <c r="BJ1720">
        <f t="shared" si="610"/>
        <v>0</v>
      </c>
      <c r="BK1720">
        <f t="shared" si="611"/>
        <v>1</v>
      </c>
      <c r="BL1720">
        <f t="shared" si="612"/>
        <v>1</v>
      </c>
      <c r="BM1720">
        <f t="shared" si="616"/>
        <v>0</v>
      </c>
      <c r="BN1720">
        <f t="shared" si="617"/>
        <v>0</v>
      </c>
      <c r="BO1720">
        <f>IF(AND(AU1720&gt;'County Avg'!$E$3,'Gentrification Calcs'!AW1720&gt;'County Avg'!$E$4,'Gentrification Calcs'!AY1720&gt;'County Avg'!$E$5,'Gentrification Calcs'!BA1720&gt;'County Avg'!$E$6),1,0)</f>
        <v>0</v>
      </c>
      <c r="BP1720">
        <f>IF(AND(AV1720&gt;'County Avg'!$F$3,'Gentrification Calcs'!AX1720&gt;'County Avg'!$F$4,'Gentrification Calcs'!AZ1720&gt;'County Avg'!$F$5,'Gentrification Calcs'!BB1720&gt;'County Avg'!$F$6),1,0)</f>
        <v>0</v>
      </c>
      <c r="BQ1720">
        <f t="shared" si="618"/>
        <v>0</v>
      </c>
      <c r="BR1720">
        <f t="shared" si="619"/>
        <v>0</v>
      </c>
      <c r="BS1720">
        <f t="shared" si="620"/>
        <v>0</v>
      </c>
      <c r="BT1720">
        <f t="shared" si="621"/>
        <v>0</v>
      </c>
    </row>
    <row r="1721" spans="1:72" x14ac:dyDescent="0.25">
      <c r="A1721">
        <v>6037543903</v>
      </c>
      <c r="B1721">
        <v>4644.4086739833001</v>
      </c>
      <c r="C1721">
        <v>3786</v>
      </c>
      <c r="D1721">
        <v>3770</v>
      </c>
      <c r="E1721">
        <v>1026.0107419999999</v>
      </c>
      <c r="F1721">
        <v>973</v>
      </c>
      <c r="G1721">
        <v>989</v>
      </c>
      <c r="H1721">
        <v>258.6601851121556</v>
      </c>
      <c r="I1721">
        <v>262.75900000000001</v>
      </c>
      <c r="J1721">
        <v>314.90800000000002</v>
      </c>
      <c r="K1721">
        <v>0.25210280411679709</v>
      </c>
      <c r="L1721">
        <v>0.27005035971223024</v>
      </c>
      <c r="M1721">
        <v>0.31841051567239637</v>
      </c>
      <c r="N1721">
        <v>2366.6648030000001</v>
      </c>
      <c r="O1721">
        <v>2329</v>
      </c>
      <c r="P1721">
        <v>2511</v>
      </c>
      <c r="Q1721">
        <v>240.3796692</v>
      </c>
      <c r="R1721">
        <v>416</v>
      </c>
      <c r="S1721">
        <v>656</v>
      </c>
      <c r="T1721">
        <v>0.10156895429183428</v>
      </c>
      <c r="U1721">
        <v>0.17861743237440961</v>
      </c>
      <c r="V1721">
        <v>0.26125049780963761</v>
      </c>
      <c r="W1721">
        <v>265.78564453125</v>
      </c>
      <c r="X1721">
        <v>140</v>
      </c>
      <c r="Y1721">
        <v>175</v>
      </c>
      <c r="Z1721">
        <v>1009.39916992188</v>
      </c>
      <c r="AA1721">
        <v>979</v>
      </c>
      <c r="AB1721">
        <v>989</v>
      </c>
      <c r="AC1721">
        <v>0.26331074212377231</v>
      </c>
      <c r="AD1721">
        <v>0.14300306435137897</v>
      </c>
      <c r="AE1721">
        <v>0.17694641051567239</v>
      </c>
      <c r="AF1721">
        <v>438.74174092541602</v>
      </c>
      <c r="AG1721">
        <v>535</v>
      </c>
      <c r="AH1721">
        <v>423</v>
      </c>
      <c r="AI1721">
        <v>9.4466652640437646E-2</v>
      </c>
      <c r="AJ1721">
        <v>0.14131008980454304</v>
      </c>
      <c r="AK1721">
        <v>0.11220159151193634</v>
      </c>
      <c r="AL1721">
        <f t="shared" si="613"/>
        <v>0.90553334735956237</v>
      </c>
      <c r="AM1721">
        <f t="shared" si="613"/>
        <v>0.85868991019545693</v>
      </c>
      <c r="AN1721">
        <f t="shared" si="613"/>
        <v>0.88779840848806368</v>
      </c>
      <c r="AO1721">
        <v>80056.116118769889</v>
      </c>
      <c r="AP1721">
        <v>75144.564773191669</v>
      </c>
      <c r="AQ1721">
        <v>72017</v>
      </c>
      <c r="AR1721">
        <v>1409.8666666666668</v>
      </c>
      <c r="AS1721">
        <v>1352.7085804665878</v>
      </c>
      <c r="AT1721">
        <v>1139</v>
      </c>
      <c r="AU1721">
        <f t="shared" si="599"/>
        <v>4.6843437164105398E-2</v>
      </c>
      <c r="AV1721">
        <f t="shared" si="600"/>
        <v>-2.9108498292606699E-2</v>
      </c>
      <c r="AW1721">
        <v>7.7048478082575325E-2</v>
      </c>
      <c r="AX1721">
        <v>8.2633065435227998E-2</v>
      </c>
      <c r="AY1721" s="1">
        <f t="shared" si="601"/>
        <v>-4911.5513455782202</v>
      </c>
      <c r="AZ1721" s="1">
        <f t="shared" si="602"/>
        <v>-3127.5647731916688</v>
      </c>
      <c r="BA1721" s="1">
        <f t="shared" si="614"/>
        <v>-57.158086200078969</v>
      </c>
      <c r="BB1721" s="1">
        <f t="shared" si="615"/>
        <v>-213.70858046658782</v>
      </c>
      <c r="BC1721">
        <f t="shared" si="603"/>
        <v>1</v>
      </c>
      <c r="BD1721">
        <f t="shared" si="604"/>
        <v>1</v>
      </c>
      <c r="BE1721">
        <f t="shared" si="605"/>
        <v>0</v>
      </c>
      <c r="BF1721">
        <f t="shared" si="606"/>
        <v>0</v>
      </c>
      <c r="BG1721">
        <f t="shared" si="607"/>
        <v>1</v>
      </c>
      <c r="BH1721">
        <f t="shared" si="608"/>
        <v>0</v>
      </c>
      <c r="BI1721">
        <f t="shared" si="609"/>
        <v>0</v>
      </c>
      <c r="BJ1721">
        <f t="shared" si="610"/>
        <v>0</v>
      </c>
      <c r="BK1721">
        <f t="shared" si="611"/>
        <v>1</v>
      </c>
      <c r="BL1721">
        <f t="shared" si="612"/>
        <v>1</v>
      </c>
      <c r="BM1721">
        <f t="shared" si="616"/>
        <v>0</v>
      </c>
      <c r="BN1721">
        <f t="shared" si="617"/>
        <v>0</v>
      </c>
      <c r="BO1721">
        <f>IF(AND(AU1721&gt;'County Avg'!$E$3,'Gentrification Calcs'!AW1721&gt;'County Avg'!$E$4,'Gentrification Calcs'!AY1721&gt;'County Avg'!$E$5,'Gentrification Calcs'!BA1721&gt;'County Avg'!$E$6),1,0)</f>
        <v>0</v>
      </c>
      <c r="BP1721">
        <f>IF(AND(AV1721&gt;'County Avg'!$F$3,'Gentrification Calcs'!AX1721&gt;'County Avg'!$F$4,'Gentrification Calcs'!AZ1721&gt;'County Avg'!$F$5,'Gentrification Calcs'!BB1721&gt;'County Avg'!$F$6),1,0)</f>
        <v>0</v>
      </c>
      <c r="BQ1721">
        <f t="shared" si="618"/>
        <v>0</v>
      </c>
      <c r="BR1721">
        <f t="shared" si="619"/>
        <v>0</v>
      </c>
      <c r="BS1721">
        <f t="shared" si="620"/>
        <v>0</v>
      </c>
      <c r="BT1721">
        <f t="shared" si="621"/>
        <v>0</v>
      </c>
    </row>
    <row r="1722" spans="1:72" x14ac:dyDescent="0.25">
      <c r="A1722">
        <v>6037543905</v>
      </c>
      <c r="B1722">
        <v>4030.1467934811999</v>
      </c>
      <c r="C1722">
        <v>4422.99995088577</v>
      </c>
      <c r="D1722">
        <v>4611</v>
      </c>
      <c r="E1722">
        <v>1221.4594729999999</v>
      </c>
      <c r="F1722">
        <v>944.35943599999996</v>
      </c>
      <c r="G1722">
        <v>957</v>
      </c>
      <c r="H1722">
        <v>372.22653869492729</v>
      </c>
      <c r="I1722">
        <v>364.02209376412117</v>
      </c>
      <c r="J1722">
        <v>407.81299999999999</v>
      </c>
      <c r="K1722">
        <v>0.30473916402703877</v>
      </c>
      <c r="L1722">
        <v>0.38546985383658644</v>
      </c>
      <c r="M1722">
        <v>0.42613688610240336</v>
      </c>
      <c r="N1722">
        <v>2426.4867509999999</v>
      </c>
      <c r="O1722">
        <v>2297.4416500000002</v>
      </c>
      <c r="P1722">
        <v>2441</v>
      </c>
      <c r="Q1722">
        <v>278.73864750000001</v>
      </c>
      <c r="R1722">
        <v>147.89968870000001</v>
      </c>
      <c r="S1722">
        <v>399</v>
      </c>
      <c r="T1722">
        <v>0.11487334409929363</v>
      </c>
      <c r="U1722">
        <v>6.4375819381528143E-2</v>
      </c>
      <c r="V1722">
        <v>0.16345759934453094</v>
      </c>
      <c r="W1722">
        <v>370.63717651367199</v>
      </c>
      <c r="X1722">
        <v>292.80139160156301</v>
      </c>
      <c r="Y1722">
        <v>369</v>
      </c>
      <c r="Z1722">
        <v>1222.67663574219</v>
      </c>
      <c r="AA1722">
        <v>951.354736328125</v>
      </c>
      <c r="AB1722">
        <v>957</v>
      </c>
      <c r="AC1722">
        <v>0.30313589519823247</v>
      </c>
      <c r="AD1722">
        <v>0.3077730949568479</v>
      </c>
      <c r="AE1722">
        <v>0.38557993730407525</v>
      </c>
      <c r="AF1722">
        <v>1450.29293398757</v>
      </c>
      <c r="AG1722">
        <v>176.88002014160199</v>
      </c>
      <c r="AH1722">
        <v>96</v>
      </c>
      <c r="AI1722">
        <v>0.35986106916339433</v>
      </c>
      <c r="AJ1722">
        <v>3.9990961362362028E-2</v>
      </c>
      <c r="AK1722">
        <v>2.0819778789850359E-2</v>
      </c>
      <c r="AL1722">
        <f t="shared" si="613"/>
        <v>0.64013893083660567</v>
      </c>
      <c r="AM1722">
        <f t="shared" si="613"/>
        <v>0.96000903863763798</v>
      </c>
      <c r="AN1722">
        <f t="shared" si="613"/>
        <v>0.97918022121014969</v>
      </c>
      <c r="AO1722">
        <v>66165.332449628855</v>
      </c>
      <c r="AP1722">
        <v>60258.251736820603</v>
      </c>
      <c r="AQ1722">
        <v>53583</v>
      </c>
      <c r="AR1722">
        <v>1318.2944444444445</v>
      </c>
      <c r="AS1722">
        <v>1082.1668643732701</v>
      </c>
      <c r="AT1722">
        <v>1561</v>
      </c>
      <c r="AU1722">
        <f t="shared" si="599"/>
        <v>-0.31987010780103231</v>
      </c>
      <c r="AV1722">
        <f t="shared" si="600"/>
        <v>-1.9171182572511668E-2</v>
      </c>
      <c r="AW1722">
        <v>-5.0497524717765488E-2</v>
      </c>
      <c r="AX1722">
        <v>9.9081779963002797E-2</v>
      </c>
      <c r="AY1722" s="1">
        <f t="shared" si="601"/>
        <v>-5907.0807128082524</v>
      </c>
      <c r="AZ1722" s="1">
        <f t="shared" si="602"/>
        <v>-6675.2517368206027</v>
      </c>
      <c r="BA1722" s="1">
        <f t="shared" si="614"/>
        <v>-236.12758007117441</v>
      </c>
      <c r="BB1722" s="1">
        <f t="shared" si="615"/>
        <v>478.83313562672993</v>
      </c>
      <c r="BC1722">
        <f t="shared" si="603"/>
        <v>1</v>
      </c>
      <c r="BD1722">
        <f t="shared" si="604"/>
        <v>1</v>
      </c>
      <c r="BE1722">
        <f t="shared" si="605"/>
        <v>0</v>
      </c>
      <c r="BF1722">
        <f t="shared" si="606"/>
        <v>0</v>
      </c>
      <c r="BG1722">
        <f t="shared" si="607"/>
        <v>1</v>
      </c>
      <c r="BH1722">
        <f t="shared" si="608"/>
        <v>1</v>
      </c>
      <c r="BI1722">
        <f t="shared" si="609"/>
        <v>0</v>
      </c>
      <c r="BJ1722">
        <f t="shared" si="610"/>
        <v>0</v>
      </c>
      <c r="BK1722">
        <f t="shared" si="611"/>
        <v>1</v>
      </c>
      <c r="BL1722">
        <f t="shared" si="612"/>
        <v>1</v>
      </c>
      <c r="BM1722">
        <f t="shared" si="616"/>
        <v>0</v>
      </c>
      <c r="BN1722">
        <f t="shared" si="617"/>
        <v>0</v>
      </c>
      <c r="BO1722">
        <f>IF(AND(AU1722&gt;'County Avg'!$E$3,'Gentrification Calcs'!AW1722&gt;'County Avg'!$E$4,'Gentrification Calcs'!AY1722&gt;'County Avg'!$E$5,'Gentrification Calcs'!BA1722&gt;'County Avg'!$E$6),1,0)</f>
        <v>0</v>
      </c>
      <c r="BP1722">
        <f>IF(AND(AV1722&gt;'County Avg'!$F$3,'Gentrification Calcs'!AX1722&gt;'County Avg'!$F$4,'Gentrification Calcs'!AZ1722&gt;'County Avg'!$F$5,'Gentrification Calcs'!BB1722&gt;'County Avg'!$F$6),1,0)</f>
        <v>0</v>
      </c>
      <c r="BQ1722">
        <f t="shared" si="618"/>
        <v>0</v>
      </c>
      <c r="BR1722">
        <f t="shared" si="619"/>
        <v>0</v>
      </c>
      <c r="BS1722">
        <f t="shared" si="620"/>
        <v>0</v>
      </c>
      <c r="BT1722">
        <f t="shared" si="621"/>
        <v>0</v>
      </c>
    </row>
    <row r="1723" spans="1:72" x14ac:dyDescent="0.25">
      <c r="A1723">
        <v>6037544001</v>
      </c>
      <c r="B1723">
        <v>2591.85320786788</v>
      </c>
      <c r="C1723">
        <v>4685.0002040863001</v>
      </c>
      <c r="D1723">
        <v>4300</v>
      </c>
      <c r="E1723">
        <v>785.54052730000001</v>
      </c>
      <c r="F1723">
        <v>1249.455078</v>
      </c>
      <c r="G1723">
        <v>1147</v>
      </c>
      <c r="H1723">
        <v>426.22326132959483</v>
      </c>
      <c r="I1723">
        <v>466.19949337490272</v>
      </c>
      <c r="J1723">
        <v>461.85340000000002</v>
      </c>
      <c r="K1723">
        <v>0.54258596026175365</v>
      </c>
      <c r="L1723">
        <v>0.37312225271927923</v>
      </c>
      <c r="M1723">
        <v>0.40266207497820405</v>
      </c>
      <c r="N1723">
        <v>1560.51325</v>
      </c>
      <c r="O1723">
        <v>2667.492432</v>
      </c>
      <c r="P1723">
        <v>2590</v>
      </c>
      <c r="Q1723">
        <v>179.26136779999999</v>
      </c>
      <c r="R1723">
        <v>288.47622680000001</v>
      </c>
      <c r="S1723">
        <v>462</v>
      </c>
      <c r="T1723">
        <v>0.11487333914018352</v>
      </c>
      <c r="U1723">
        <v>0.10814509662308951</v>
      </c>
      <c r="V1723">
        <v>0.17837837837837839</v>
      </c>
      <c r="W1723">
        <v>238.36282348632801</v>
      </c>
      <c r="X1723">
        <v>387.677978515625</v>
      </c>
      <c r="Y1723">
        <v>375</v>
      </c>
      <c r="Z1723">
        <v>786.32330322265602</v>
      </c>
      <c r="AA1723">
        <v>1237.89172363281</v>
      </c>
      <c r="AB1723">
        <v>1147</v>
      </c>
      <c r="AC1723">
        <v>0.30313590161887011</v>
      </c>
      <c r="AD1723">
        <v>0.31317600006074531</v>
      </c>
      <c r="AE1723">
        <v>0.3269398430688753</v>
      </c>
      <c r="AF1723">
        <v>932.707066497911</v>
      </c>
      <c r="AG1723">
        <v>712.67022705078102</v>
      </c>
      <c r="AH1723">
        <v>172</v>
      </c>
      <c r="AI1723">
        <v>0.35986106916339528</v>
      </c>
      <c r="AJ1723">
        <v>0.15211743778136519</v>
      </c>
      <c r="AK1723">
        <v>0.04</v>
      </c>
      <c r="AL1723">
        <f t="shared" si="613"/>
        <v>0.64013893083660478</v>
      </c>
      <c r="AM1723">
        <f t="shared" si="613"/>
        <v>0.84788256221863478</v>
      </c>
      <c r="AN1723">
        <f t="shared" si="613"/>
        <v>0.96</v>
      </c>
      <c r="AO1723">
        <v>68739.244962884419</v>
      </c>
      <c r="AP1723">
        <v>60700.031875766254</v>
      </c>
      <c r="AQ1723">
        <v>52481</v>
      </c>
      <c r="AR1723">
        <v>1142.0611111111111</v>
      </c>
      <c r="AS1723">
        <v>895.49308026888104</v>
      </c>
      <c r="AT1723">
        <v>1116</v>
      </c>
      <c r="AU1723">
        <f t="shared" si="599"/>
        <v>-0.20774363138203009</v>
      </c>
      <c r="AV1723">
        <f t="shared" si="600"/>
        <v>-0.11211743778136518</v>
      </c>
      <c r="AW1723">
        <v>-6.7282425170940158E-3</v>
      </c>
      <c r="AX1723">
        <v>7.0233281755288882E-2</v>
      </c>
      <c r="AY1723" s="1">
        <f t="shared" si="601"/>
        <v>-8039.2130871181653</v>
      </c>
      <c r="AZ1723" s="1">
        <f t="shared" si="602"/>
        <v>-8219.0318757662535</v>
      </c>
      <c r="BA1723" s="1">
        <f t="shared" si="614"/>
        <v>-246.56803084223009</v>
      </c>
      <c r="BB1723" s="1">
        <f t="shared" si="615"/>
        <v>220.50691973111896</v>
      </c>
      <c r="BC1723">
        <f t="shared" si="603"/>
        <v>1</v>
      </c>
      <c r="BD1723">
        <f t="shared" si="604"/>
        <v>1</v>
      </c>
      <c r="BE1723">
        <f t="shared" si="605"/>
        <v>1</v>
      </c>
      <c r="BF1723">
        <f t="shared" si="606"/>
        <v>0</v>
      </c>
      <c r="BG1723">
        <f t="shared" si="607"/>
        <v>1</v>
      </c>
      <c r="BH1723">
        <f t="shared" si="608"/>
        <v>1</v>
      </c>
      <c r="BI1723">
        <f t="shared" si="609"/>
        <v>0</v>
      </c>
      <c r="BJ1723">
        <f t="shared" si="610"/>
        <v>0</v>
      </c>
      <c r="BK1723">
        <f t="shared" si="611"/>
        <v>1</v>
      </c>
      <c r="BL1723">
        <f t="shared" si="612"/>
        <v>1</v>
      </c>
      <c r="BM1723">
        <f t="shared" si="616"/>
        <v>1</v>
      </c>
      <c r="BN1723">
        <f t="shared" si="617"/>
        <v>0</v>
      </c>
      <c r="BO1723">
        <f>IF(AND(AU1723&gt;'County Avg'!$E$3,'Gentrification Calcs'!AW1723&gt;'County Avg'!$E$4,'Gentrification Calcs'!AY1723&gt;'County Avg'!$E$5,'Gentrification Calcs'!BA1723&gt;'County Avg'!$E$6),1,0)</f>
        <v>0</v>
      </c>
      <c r="BP1723">
        <f>IF(AND(AV1723&gt;'County Avg'!$F$3,'Gentrification Calcs'!AX1723&gt;'County Avg'!$F$4,'Gentrification Calcs'!AZ1723&gt;'County Avg'!$F$5,'Gentrification Calcs'!BB1723&gt;'County Avg'!$F$6),1,0)</f>
        <v>0</v>
      </c>
      <c r="BQ1723">
        <f t="shared" si="618"/>
        <v>0</v>
      </c>
      <c r="BR1723">
        <f t="shared" si="619"/>
        <v>0</v>
      </c>
      <c r="BS1723">
        <f t="shared" si="620"/>
        <v>0</v>
      </c>
      <c r="BT1723">
        <f t="shared" si="621"/>
        <v>0</v>
      </c>
    </row>
    <row r="1724" spans="1:72" x14ac:dyDescent="0.25">
      <c r="A1724">
        <v>6037544002</v>
      </c>
      <c r="B1724">
        <v>1391.36259316255</v>
      </c>
      <c r="C1724">
        <v>3013.0000253319699</v>
      </c>
      <c r="D1724">
        <v>2738</v>
      </c>
      <c r="E1724">
        <v>180.79055450000001</v>
      </c>
      <c r="F1724">
        <v>803.54498290000004</v>
      </c>
      <c r="G1724">
        <v>797</v>
      </c>
      <c r="H1724">
        <v>274.11113881308211</v>
      </c>
      <c r="I1724">
        <v>299.82050662509727</v>
      </c>
      <c r="J1724">
        <v>179.54300000000001</v>
      </c>
      <c r="K1724">
        <v>1.516180641025038</v>
      </c>
      <c r="L1724">
        <v>0.37312224331616478</v>
      </c>
      <c r="M1724">
        <v>0.22527352572145545</v>
      </c>
      <c r="N1724">
        <v>1193.3334219999999</v>
      </c>
      <c r="O1724">
        <v>1715.5078129999999</v>
      </c>
      <c r="P1724">
        <v>1801</v>
      </c>
      <c r="Q1724">
        <v>91.832297780000005</v>
      </c>
      <c r="R1724">
        <v>185.52377319999999</v>
      </c>
      <c r="S1724">
        <v>238</v>
      </c>
      <c r="T1724">
        <v>7.6954433762603539E-2</v>
      </c>
      <c r="U1724">
        <v>0.10814510537003308</v>
      </c>
      <c r="V1724">
        <v>0.13214880621876735</v>
      </c>
      <c r="W1724">
        <v>40.489200063981102</v>
      </c>
      <c r="X1724">
        <v>249.32203674316401</v>
      </c>
      <c r="Y1724">
        <v>142</v>
      </c>
      <c r="Z1724">
        <v>163.528070190921</v>
      </c>
      <c r="AA1724">
        <v>796.10833740234398</v>
      </c>
      <c r="AB1724">
        <v>797</v>
      </c>
      <c r="AC1724">
        <v>0.24759785898964912</v>
      </c>
      <c r="AD1724">
        <v>0.31317601515980548</v>
      </c>
      <c r="AE1724">
        <v>0.178168130489335</v>
      </c>
      <c r="AF1724">
        <v>655.28021199453303</v>
      </c>
      <c r="AG1724">
        <v>458.329833984375</v>
      </c>
      <c r="AH1724">
        <v>358</v>
      </c>
      <c r="AI1724">
        <v>0.47096293605614997</v>
      </c>
      <c r="AJ1724">
        <v>0.15211743449417217</v>
      </c>
      <c r="AK1724">
        <v>0.13075237399561723</v>
      </c>
      <c r="AL1724">
        <f t="shared" si="613"/>
        <v>0.52903706394384997</v>
      </c>
      <c r="AM1724">
        <f t="shared" si="613"/>
        <v>0.84788256550582786</v>
      </c>
      <c r="AN1724">
        <f t="shared" si="613"/>
        <v>0.86924762600438277</v>
      </c>
      <c r="AO1724">
        <v>68739.244962884419</v>
      </c>
      <c r="AP1724">
        <v>60700.031875766254</v>
      </c>
      <c r="AQ1724">
        <v>76691</v>
      </c>
      <c r="AR1724">
        <v>1142.0611111111111</v>
      </c>
      <c r="AS1724">
        <v>895.49308026888104</v>
      </c>
      <c r="AT1724">
        <v>1236</v>
      </c>
      <c r="AU1724">
        <f t="shared" si="599"/>
        <v>-0.31884550156197777</v>
      </c>
      <c r="AV1724">
        <f t="shared" si="600"/>
        <v>-2.1365060498554939E-2</v>
      </c>
      <c r="AW1724">
        <v>3.119067160742954E-2</v>
      </c>
      <c r="AX1724">
        <v>2.4003700848734266E-2</v>
      </c>
      <c r="AY1724" s="1">
        <f t="shared" si="601"/>
        <v>-8039.2130871181653</v>
      </c>
      <c r="AZ1724" s="1">
        <f t="shared" si="602"/>
        <v>15990.968124233746</v>
      </c>
      <c r="BA1724" s="1">
        <f t="shared" si="614"/>
        <v>-246.56803084223009</v>
      </c>
      <c r="BB1724" s="1">
        <f t="shared" si="615"/>
        <v>340.50691973111896</v>
      </c>
      <c r="BC1724">
        <f t="shared" si="603"/>
        <v>1</v>
      </c>
      <c r="BD1724">
        <f t="shared" si="604"/>
        <v>1</v>
      </c>
      <c r="BE1724">
        <f t="shared" si="605"/>
        <v>1</v>
      </c>
      <c r="BF1724">
        <f t="shared" si="606"/>
        <v>0</v>
      </c>
      <c r="BG1724">
        <f t="shared" si="607"/>
        <v>1</v>
      </c>
      <c r="BH1724">
        <f t="shared" si="608"/>
        <v>1</v>
      </c>
      <c r="BI1724">
        <f t="shared" si="609"/>
        <v>0</v>
      </c>
      <c r="BJ1724">
        <f t="shared" si="610"/>
        <v>0</v>
      </c>
      <c r="BK1724">
        <f t="shared" si="611"/>
        <v>0</v>
      </c>
      <c r="BL1724">
        <f t="shared" si="612"/>
        <v>1</v>
      </c>
      <c r="BM1724">
        <f t="shared" si="616"/>
        <v>0</v>
      </c>
      <c r="BN1724">
        <f t="shared" si="617"/>
        <v>0</v>
      </c>
      <c r="BO1724">
        <f>IF(AND(AU1724&gt;'County Avg'!$E$3,'Gentrification Calcs'!AW1724&gt;'County Avg'!$E$4,'Gentrification Calcs'!AY1724&gt;'County Avg'!$E$5,'Gentrification Calcs'!BA1724&gt;'County Avg'!$E$6),1,0)</f>
        <v>0</v>
      </c>
      <c r="BP1724">
        <f>IF(AND(AV1724&gt;'County Avg'!$F$3,'Gentrification Calcs'!AX1724&gt;'County Avg'!$F$4,'Gentrification Calcs'!AZ1724&gt;'County Avg'!$F$5,'Gentrification Calcs'!BB1724&gt;'County Avg'!$F$6),1,0)</f>
        <v>0</v>
      </c>
      <c r="BQ1724">
        <f t="shared" si="618"/>
        <v>0</v>
      </c>
      <c r="BR1724">
        <f t="shared" si="619"/>
        <v>0</v>
      </c>
      <c r="BS1724">
        <f t="shared" si="620"/>
        <v>0</v>
      </c>
      <c r="BT1724">
        <f t="shared" si="621"/>
        <v>0</v>
      </c>
    </row>
    <row r="1725" spans="1:72" x14ac:dyDescent="0.25">
      <c r="A1725">
        <v>6037550000</v>
      </c>
      <c r="B1725">
        <v>6652.00000350141</v>
      </c>
      <c r="C1725">
        <v>595.91590482555296</v>
      </c>
      <c r="D1725">
        <v>1032</v>
      </c>
      <c r="E1725">
        <v>1831</v>
      </c>
      <c r="F1725">
        <v>155.9233322</v>
      </c>
      <c r="G1725">
        <v>174</v>
      </c>
      <c r="H1725">
        <v>38.252611174344239</v>
      </c>
      <c r="I1725">
        <v>17.570992740922577</v>
      </c>
      <c r="J1725">
        <v>52.126400000000004</v>
      </c>
      <c r="K1725">
        <v>2.0891650013295598E-2</v>
      </c>
      <c r="L1725">
        <v>0.11268995148451924</v>
      </c>
      <c r="M1725">
        <v>0.29957701149425292</v>
      </c>
      <c r="N1725">
        <v>3744.0000020000002</v>
      </c>
      <c r="O1725">
        <v>452.88203809999999</v>
      </c>
      <c r="P1725">
        <v>838</v>
      </c>
      <c r="Q1725">
        <v>344</v>
      </c>
      <c r="R1725">
        <v>50.518412589999997</v>
      </c>
      <c r="S1725">
        <v>97</v>
      </c>
      <c r="T1725">
        <v>9.1880341831260495E-2</v>
      </c>
      <c r="U1725">
        <v>0.1115487220512047</v>
      </c>
      <c r="V1725">
        <v>0.11575178997613365</v>
      </c>
      <c r="W1725">
        <v>415</v>
      </c>
      <c r="X1725">
        <v>21.572033405304001</v>
      </c>
      <c r="Y1725">
        <v>22</v>
      </c>
      <c r="Z1725">
        <v>1845</v>
      </c>
      <c r="AA1725">
        <v>146.91858959198001</v>
      </c>
      <c r="AB1725">
        <v>174</v>
      </c>
      <c r="AC1725">
        <v>0.22493224932249323</v>
      </c>
      <c r="AD1725">
        <v>0.14682984273953018</v>
      </c>
      <c r="AE1725">
        <v>0.12643678160919541</v>
      </c>
      <c r="AF1725">
        <v>2663.0000014017201</v>
      </c>
      <c r="AG1725">
        <v>135.83796215057399</v>
      </c>
      <c r="AH1725">
        <v>277</v>
      </c>
      <c r="AI1725">
        <v>0.4003307276007213</v>
      </c>
      <c r="AJ1725">
        <v>0.22794820720608033</v>
      </c>
      <c r="AK1725">
        <v>0.26841085271317827</v>
      </c>
      <c r="AL1725">
        <f t="shared" si="613"/>
        <v>0.5996692723992787</v>
      </c>
      <c r="AM1725">
        <f t="shared" si="613"/>
        <v>0.77205179279391967</v>
      </c>
      <c r="AN1725">
        <f t="shared" si="613"/>
        <v>0.73158914728682167</v>
      </c>
      <c r="AO1725">
        <v>74579.976670201489</v>
      </c>
      <c r="AP1725">
        <v>84473.675112382523</v>
      </c>
      <c r="AQ1725">
        <v>100625</v>
      </c>
      <c r="AR1725">
        <v>775.77222222222224</v>
      </c>
      <c r="AS1725">
        <v>1205.2633451957297</v>
      </c>
      <c r="AT1725">
        <v>2000</v>
      </c>
      <c r="AU1725">
        <f t="shared" si="599"/>
        <v>-0.17238252039464097</v>
      </c>
      <c r="AV1725">
        <f t="shared" si="600"/>
        <v>4.0462645507097939E-2</v>
      </c>
      <c r="AW1725">
        <v>1.9668380219944201E-2</v>
      </c>
      <c r="AX1725">
        <v>4.2030679249289576E-3</v>
      </c>
      <c r="AY1725" s="1">
        <f t="shared" si="601"/>
        <v>9893.6984421810339</v>
      </c>
      <c r="AZ1725" s="1">
        <f t="shared" si="602"/>
        <v>16151.324887617477</v>
      </c>
      <c r="BA1725" s="1">
        <f t="shared" si="614"/>
        <v>429.49112297350746</v>
      </c>
      <c r="BB1725" s="1">
        <f t="shared" si="615"/>
        <v>794.7366548042703</v>
      </c>
      <c r="BC1725">
        <f t="shared" si="603"/>
        <v>1</v>
      </c>
      <c r="BD1725">
        <f t="shared" si="604"/>
        <v>1</v>
      </c>
      <c r="BE1725">
        <f t="shared" si="605"/>
        <v>0</v>
      </c>
      <c r="BF1725">
        <f t="shared" si="606"/>
        <v>0</v>
      </c>
      <c r="BG1725">
        <f t="shared" si="607"/>
        <v>1</v>
      </c>
      <c r="BH1725">
        <f t="shared" si="608"/>
        <v>1</v>
      </c>
      <c r="BI1725">
        <f t="shared" si="609"/>
        <v>0</v>
      </c>
      <c r="BJ1725">
        <f t="shared" si="610"/>
        <v>0</v>
      </c>
      <c r="BK1725">
        <f t="shared" si="611"/>
        <v>0</v>
      </c>
      <c r="BL1725">
        <f t="shared" si="612"/>
        <v>1</v>
      </c>
      <c r="BM1725">
        <f t="shared" si="616"/>
        <v>0</v>
      </c>
      <c r="BN1725">
        <f t="shared" si="617"/>
        <v>0</v>
      </c>
      <c r="BO1725">
        <f>IF(AND(AU1725&gt;'County Avg'!$E$3,'Gentrification Calcs'!AW1725&gt;'County Avg'!$E$4,'Gentrification Calcs'!AY1725&gt;'County Avg'!$E$5,'Gentrification Calcs'!BA1725&gt;'County Avg'!$E$6),1,0)</f>
        <v>0</v>
      </c>
      <c r="BP1725">
        <f>IF(AND(AV1725&gt;'County Avg'!$F$3,'Gentrification Calcs'!AX1725&gt;'County Avg'!$F$4,'Gentrification Calcs'!AZ1725&gt;'County Avg'!$F$5,'Gentrification Calcs'!BB1725&gt;'County Avg'!$F$6),1,0)</f>
        <v>0</v>
      </c>
      <c r="BQ1725">
        <f t="shared" si="618"/>
        <v>0</v>
      </c>
      <c r="BR1725">
        <f t="shared" si="619"/>
        <v>0</v>
      </c>
      <c r="BS1725">
        <f t="shared" si="620"/>
        <v>0</v>
      </c>
      <c r="BT1725">
        <f t="shared" si="621"/>
        <v>0</v>
      </c>
    </row>
    <row r="1726" spans="1:72" x14ac:dyDescent="0.25">
      <c r="A1726">
        <v>6037550100</v>
      </c>
      <c r="B1726">
        <v>2837.3487147799501</v>
      </c>
      <c r="C1726">
        <v>7314</v>
      </c>
      <c r="D1726">
        <v>7808</v>
      </c>
      <c r="E1726">
        <v>828.99798580000004</v>
      </c>
      <c r="F1726">
        <v>1855</v>
      </c>
      <c r="G1726">
        <v>1830</v>
      </c>
      <c r="H1726">
        <v>567.70560029882324</v>
      </c>
      <c r="I1726">
        <v>539.7758</v>
      </c>
      <c r="J1726">
        <v>427.34179999999998</v>
      </c>
      <c r="K1726">
        <v>0.68480938436898098</v>
      </c>
      <c r="L1726">
        <v>0.29098425876010781</v>
      </c>
      <c r="M1726">
        <v>0.23352010928961747</v>
      </c>
      <c r="N1726">
        <v>1699.258286</v>
      </c>
      <c r="O1726">
        <v>4122</v>
      </c>
      <c r="P1726">
        <v>4763</v>
      </c>
      <c r="Q1726">
        <v>176.30273439999999</v>
      </c>
      <c r="R1726">
        <v>488</v>
      </c>
      <c r="S1726">
        <v>500</v>
      </c>
      <c r="T1726">
        <v>0.10375275839614179</v>
      </c>
      <c r="U1726">
        <v>0.11838913148956817</v>
      </c>
      <c r="V1726">
        <v>0.10497585555322275</v>
      </c>
      <c r="W1726">
        <v>246.44871520996099</v>
      </c>
      <c r="X1726">
        <v>371</v>
      </c>
      <c r="Y1726">
        <v>309</v>
      </c>
      <c r="Z1726">
        <v>828.99798583984398</v>
      </c>
      <c r="AA1726">
        <v>1854</v>
      </c>
      <c r="AB1726">
        <v>1830</v>
      </c>
      <c r="AC1726">
        <v>0.29728505909491193</v>
      </c>
      <c r="AD1726">
        <v>0.20010787486515641</v>
      </c>
      <c r="AE1726">
        <v>0.16885245901639345</v>
      </c>
      <c r="AF1726">
        <v>1185.3545661957501</v>
      </c>
      <c r="AG1726">
        <v>1349</v>
      </c>
      <c r="AH1726">
        <v>713</v>
      </c>
      <c r="AI1726">
        <v>0.41776837652036014</v>
      </c>
      <c r="AJ1726">
        <v>0.18444079846869019</v>
      </c>
      <c r="AK1726">
        <v>9.131659836065574E-2</v>
      </c>
      <c r="AL1726">
        <f t="shared" si="613"/>
        <v>0.58223162347963986</v>
      </c>
      <c r="AM1726">
        <f t="shared" si="613"/>
        <v>0.81555920153130979</v>
      </c>
      <c r="AN1726">
        <f t="shared" si="613"/>
        <v>0.90868340163934425</v>
      </c>
      <c r="AO1726">
        <v>68155.171792152702</v>
      </c>
      <c r="AP1726">
        <v>72189.111565181869</v>
      </c>
      <c r="AQ1726">
        <v>68875</v>
      </c>
      <c r="AR1726">
        <v>1470.338888888889</v>
      </c>
      <c r="AS1726">
        <v>1255.3135626729934</v>
      </c>
      <c r="AT1726">
        <v>1701</v>
      </c>
      <c r="AU1726">
        <f t="shared" si="599"/>
        <v>-0.23332757805166995</v>
      </c>
      <c r="AV1726">
        <f t="shared" si="600"/>
        <v>-9.3124200108034447E-2</v>
      </c>
      <c r="AW1726">
        <v>1.4636373093426386E-2</v>
      </c>
      <c r="AX1726">
        <v>-1.341327593634542E-2</v>
      </c>
      <c r="AY1726" s="1">
        <f t="shared" si="601"/>
        <v>4033.9397730291676</v>
      </c>
      <c r="AZ1726" s="1">
        <f t="shared" si="602"/>
        <v>-3314.1115651818691</v>
      </c>
      <c r="BA1726" s="1">
        <f t="shared" si="614"/>
        <v>-215.02532621589557</v>
      </c>
      <c r="BB1726" s="1">
        <f t="shared" si="615"/>
        <v>445.68643732700662</v>
      </c>
      <c r="BC1726">
        <f t="shared" si="603"/>
        <v>1</v>
      </c>
      <c r="BD1726">
        <f t="shared" si="604"/>
        <v>1</v>
      </c>
      <c r="BE1726">
        <f t="shared" si="605"/>
        <v>1</v>
      </c>
      <c r="BF1726">
        <f t="shared" si="606"/>
        <v>0</v>
      </c>
      <c r="BG1726">
        <f t="shared" si="607"/>
        <v>1</v>
      </c>
      <c r="BH1726">
        <f t="shared" si="608"/>
        <v>1</v>
      </c>
      <c r="BI1726">
        <f t="shared" si="609"/>
        <v>0</v>
      </c>
      <c r="BJ1726">
        <f t="shared" si="610"/>
        <v>0</v>
      </c>
      <c r="BK1726">
        <f t="shared" si="611"/>
        <v>0</v>
      </c>
      <c r="BL1726">
        <f t="shared" si="612"/>
        <v>1</v>
      </c>
      <c r="BM1726">
        <f t="shared" si="616"/>
        <v>0</v>
      </c>
      <c r="BN1726">
        <f t="shared" si="617"/>
        <v>0</v>
      </c>
      <c r="BO1726">
        <f>IF(AND(AU1726&gt;'County Avg'!$E$3,'Gentrification Calcs'!AW1726&gt;'County Avg'!$E$4,'Gentrification Calcs'!AY1726&gt;'County Avg'!$E$5,'Gentrification Calcs'!BA1726&gt;'County Avg'!$E$6),1,0)</f>
        <v>0</v>
      </c>
      <c r="BP1726">
        <f>IF(AND(AV1726&gt;'County Avg'!$F$3,'Gentrification Calcs'!AX1726&gt;'County Avg'!$F$4,'Gentrification Calcs'!AZ1726&gt;'County Avg'!$F$5,'Gentrification Calcs'!BB1726&gt;'County Avg'!$F$6),1,0)</f>
        <v>0</v>
      </c>
      <c r="BQ1726">
        <f t="shared" si="618"/>
        <v>0</v>
      </c>
      <c r="BR1726">
        <f t="shared" si="619"/>
        <v>0</v>
      </c>
      <c r="BS1726">
        <f t="shared" si="620"/>
        <v>0</v>
      </c>
      <c r="BT1726">
        <f t="shared" si="621"/>
        <v>0</v>
      </c>
    </row>
    <row r="1727" spans="1:72" x14ac:dyDescent="0.25">
      <c r="A1727">
        <v>6037550201</v>
      </c>
      <c r="B1727">
        <v>4726.6513173056601</v>
      </c>
      <c r="C1727">
        <v>3132.93714237213</v>
      </c>
      <c r="D1727">
        <v>2840</v>
      </c>
      <c r="E1727">
        <v>1381.0020750000001</v>
      </c>
      <c r="F1727">
        <v>839.50109859999998</v>
      </c>
      <c r="G1727">
        <v>732</v>
      </c>
      <c r="H1727">
        <v>219.91238073637965</v>
      </c>
      <c r="I1727">
        <v>273.18318943337772</v>
      </c>
      <c r="J1727">
        <v>199.43379999999999</v>
      </c>
      <c r="K1727">
        <v>0.15924116604703845</v>
      </c>
      <c r="L1727">
        <v>0.32541135430192242</v>
      </c>
      <c r="M1727">
        <v>0.27245054644808742</v>
      </c>
      <c r="N1727">
        <v>2830.7417329999998</v>
      </c>
      <c r="O1727">
        <v>1840.6755370000001</v>
      </c>
      <c r="P1727">
        <v>1729</v>
      </c>
      <c r="Q1727">
        <v>293.69726559999998</v>
      </c>
      <c r="R1727">
        <v>122.2865753</v>
      </c>
      <c r="S1727">
        <v>305</v>
      </c>
      <c r="T1727">
        <v>0.10375275927724488</v>
      </c>
      <c r="U1727">
        <v>6.6435704089003705E-2</v>
      </c>
      <c r="V1727">
        <v>0.17640254482359746</v>
      </c>
      <c r="W1727">
        <v>410.55126953125</v>
      </c>
      <c r="X1727">
        <v>244.94827270507801</v>
      </c>
      <c r="Y1727">
        <v>380</v>
      </c>
      <c r="Z1727">
        <v>1381.00207519531</v>
      </c>
      <c r="AA1727">
        <v>842.50201416015602</v>
      </c>
      <c r="AB1727">
        <v>732</v>
      </c>
      <c r="AC1727">
        <v>0.29728504895489549</v>
      </c>
      <c r="AD1727">
        <v>0.29073909449255558</v>
      </c>
      <c r="AE1727">
        <v>0.51912568306010931</v>
      </c>
      <c r="AF1727">
        <v>1974.6454472086</v>
      </c>
      <c r="AG1727">
        <v>633.18939208984398</v>
      </c>
      <c r="AH1727">
        <v>356</v>
      </c>
      <c r="AI1727">
        <v>0.41776837652035859</v>
      </c>
      <c r="AJ1727">
        <v>0.2021072761167558</v>
      </c>
      <c r="AK1727">
        <v>0.12535211267605634</v>
      </c>
      <c r="AL1727">
        <f t="shared" si="613"/>
        <v>0.58223162347964141</v>
      </c>
      <c r="AM1727">
        <f t="shared" si="613"/>
        <v>0.79789272388324417</v>
      </c>
      <c r="AN1727">
        <f t="shared" si="613"/>
        <v>0.87464788732394361</v>
      </c>
      <c r="AO1727">
        <v>79580.876458112412</v>
      </c>
      <c r="AP1727">
        <v>64889.953003677983</v>
      </c>
      <c r="AQ1727">
        <v>54679</v>
      </c>
      <c r="AR1727">
        <v>1110.9611111111112</v>
      </c>
      <c r="AS1727">
        <v>959.07038355081067</v>
      </c>
      <c r="AT1727">
        <v>1130</v>
      </c>
      <c r="AU1727">
        <f t="shared" si="599"/>
        <v>-0.21566110040360278</v>
      </c>
      <c r="AV1727">
        <f t="shared" si="600"/>
        <v>-7.6755163440699464E-2</v>
      </c>
      <c r="AW1727">
        <v>-3.7317055188241174E-2</v>
      </c>
      <c r="AX1727">
        <v>0.10996684073459376</v>
      </c>
      <c r="AY1727" s="1">
        <f t="shared" si="601"/>
        <v>-14690.923454434429</v>
      </c>
      <c r="AZ1727" s="1">
        <f t="shared" si="602"/>
        <v>-10210.953003677983</v>
      </c>
      <c r="BA1727" s="1">
        <f t="shared" si="614"/>
        <v>-151.89072756030055</v>
      </c>
      <c r="BB1727" s="1">
        <f t="shared" si="615"/>
        <v>170.92961644918933</v>
      </c>
      <c r="BC1727">
        <f t="shared" si="603"/>
        <v>1</v>
      </c>
      <c r="BD1727">
        <f t="shared" si="604"/>
        <v>1</v>
      </c>
      <c r="BE1727">
        <f t="shared" si="605"/>
        <v>0</v>
      </c>
      <c r="BF1727">
        <f t="shared" si="606"/>
        <v>0</v>
      </c>
      <c r="BG1727">
        <f t="shared" si="607"/>
        <v>1</v>
      </c>
      <c r="BH1727">
        <f t="shared" si="608"/>
        <v>1</v>
      </c>
      <c r="BI1727">
        <f t="shared" si="609"/>
        <v>0</v>
      </c>
      <c r="BJ1727">
        <f t="shared" si="610"/>
        <v>0</v>
      </c>
      <c r="BK1727">
        <f t="shared" si="611"/>
        <v>0</v>
      </c>
      <c r="BL1727">
        <f t="shared" si="612"/>
        <v>1</v>
      </c>
      <c r="BM1727">
        <f t="shared" si="616"/>
        <v>0</v>
      </c>
      <c r="BN1727">
        <f t="shared" si="617"/>
        <v>0</v>
      </c>
      <c r="BO1727">
        <f>IF(AND(AU1727&gt;'County Avg'!$E$3,'Gentrification Calcs'!AW1727&gt;'County Avg'!$E$4,'Gentrification Calcs'!AY1727&gt;'County Avg'!$E$5,'Gentrification Calcs'!BA1727&gt;'County Avg'!$E$6),1,0)</f>
        <v>0</v>
      </c>
      <c r="BP1727">
        <f>IF(AND(AV1727&gt;'County Avg'!$F$3,'Gentrification Calcs'!AX1727&gt;'County Avg'!$F$4,'Gentrification Calcs'!AZ1727&gt;'County Avg'!$F$5,'Gentrification Calcs'!BB1727&gt;'County Avg'!$F$6),1,0)</f>
        <v>0</v>
      </c>
      <c r="BQ1727">
        <f t="shared" si="618"/>
        <v>0</v>
      </c>
      <c r="BR1727">
        <f t="shared" si="619"/>
        <v>0</v>
      </c>
      <c r="BS1727">
        <f t="shared" si="620"/>
        <v>0</v>
      </c>
      <c r="BT1727">
        <f t="shared" si="621"/>
        <v>0</v>
      </c>
    </row>
    <row r="1728" spans="1:72" x14ac:dyDescent="0.25">
      <c r="A1728">
        <v>6037550202</v>
      </c>
      <c r="B1728">
        <v>6803.58229150639</v>
      </c>
      <c r="C1728">
        <v>5219.0631065368698</v>
      </c>
      <c r="D1728">
        <v>5753</v>
      </c>
      <c r="E1728">
        <v>1975.6517329999999</v>
      </c>
      <c r="F1728">
        <v>1398.4989009999999</v>
      </c>
      <c r="G1728">
        <v>1446</v>
      </c>
      <c r="H1728">
        <v>366.34522175045669</v>
      </c>
      <c r="I1728">
        <v>455.08741056662222</v>
      </c>
      <c r="J1728">
        <v>463.5804</v>
      </c>
      <c r="K1728">
        <v>0.18543006119513106</v>
      </c>
      <c r="L1728">
        <v>0.32541134658111703</v>
      </c>
      <c r="M1728">
        <v>0.32059502074688795</v>
      </c>
      <c r="N1728">
        <v>4305.3451699999996</v>
      </c>
      <c r="O1728">
        <v>3066.3244629999999</v>
      </c>
      <c r="P1728">
        <v>3209</v>
      </c>
      <c r="Q1728">
        <v>357.03347780000001</v>
      </c>
      <c r="R1728">
        <v>203.71342469999999</v>
      </c>
      <c r="S1728">
        <v>522</v>
      </c>
      <c r="T1728">
        <v>8.2927956691565344E-2</v>
      </c>
      <c r="U1728">
        <v>6.6435704100502424E-2</v>
      </c>
      <c r="V1728">
        <v>0.16266749766282332</v>
      </c>
      <c r="W1728">
        <v>662.20733642578102</v>
      </c>
      <c r="X1728">
        <v>408.0517578125</v>
      </c>
      <c r="Y1728">
        <v>249</v>
      </c>
      <c r="Z1728">
        <v>2010.55725097656</v>
      </c>
      <c r="AA1728">
        <v>1403.498046875</v>
      </c>
      <c r="AB1728">
        <v>1446</v>
      </c>
      <c r="AC1728">
        <v>0.32936507334179926</v>
      </c>
      <c r="AD1728">
        <v>0.29073909915376062</v>
      </c>
      <c r="AE1728">
        <v>0.17219917012448133</v>
      </c>
      <c r="AF1728">
        <v>3350.9288331078101</v>
      </c>
      <c r="AG1728">
        <v>1054.81066894531</v>
      </c>
      <c r="AH1728">
        <v>718</v>
      </c>
      <c r="AI1728">
        <v>0.4925241864555851</v>
      </c>
      <c r="AJ1728">
        <v>0.20210728389625351</v>
      </c>
      <c r="AK1728">
        <v>0.124804449852251</v>
      </c>
      <c r="AL1728">
        <f t="shared" si="613"/>
        <v>0.50747581354441484</v>
      </c>
      <c r="AM1728">
        <f t="shared" si="613"/>
        <v>0.79789271610374646</v>
      </c>
      <c r="AN1728">
        <f t="shared" si="613"/>
        <v>0.87519555014774897</v>
      </c>
      <c r="AO1728">
        <v>79580.876458112412</v>
      </c>
      <c r="AP1728">
        <v>64889.953003677983</v>
      </c>
      <c r="AQ1728">
        <v>70965</v>
      </c>
      <c r="AR1728">
        <v>1110.9611111111112</v>
      </c>
      <c r="AS1728">
        <v>959.07038355081067</v>
      </c>
      <c r="AT1728">
        <v>1951</v>
      </c>
      <c r="AU1728">
        <f t="shared" si="599"/>
        <v>-0.29041690255933161</v>
      </c>
      <c r="AV1728">
        <f t="shared" si="600"/>
        <v>-7.7302834044002511E-2</v>
      </c>
      <c r="AW1728">
        <v>-1.649225259106292E-2</v>
      </c>
      <c r="AX1728">
        <v>9.6231793562320894E-2</v>
      </c>
      <c r="AY1728" s="1">
        <f t="shared" si="601"/>
        <v>-14690.923454434429</v>
      </c>
      <c r="AZ1728" s="1">
        <f t="shared" si="602"/>
        <v>6075.0469963220166</v>
      </c>
      <c r="BA1728" s="1">
        <f t="shared" si="614"/>
        <v>-151.89072756030055</v>
      </c>
      <c r="BB1728" s="1">
        <f t="shared" si="615"/>
        <v>991.92961644918933</v>
      </c>
      <c r="BC1728">
        <f t="shared" si="603"/>
        <v>1</v>
      </c>
      <c r="BD1728">
        <f t="shared" si="604"/>
        <v>1</v>
      </c>
      <c r="BE1728">
        <f t="shared" si="605"/>
        <v>0</v>
      </c>
      <c r="BF1728">
        <f t="shared" si="606"/>
        <v>0</v>
      </c>
      <c r="BG1728">
        <f t="shared" si="607"/>
        <v>1</v>
      </c>
      <c r="BH1728">
        <f t="shared" si="608"/>
        <v>1</v>
      </c>
      <c r="BI1728">
        <f t="shared" si="609"/>
        <v>0</v>
      </c>
      <c r="BJ1728">
        <f t="shared" si="610"/>
        <v>0</v>
      </c>
      <c r="BK1728">
        <f t="shared" si="611"/>
        <v>0</v>
      </c>
      <c r="BL1728">
        <f t="shared" si="612"/>
        <v>1</v>
      </c>
      <c r="BM1728">
        <f t="shared" si="616"/>
        <v>0</v>
      </c>
      <c r="BN1728">
        <f t="shared" si="617"/>
        <v>0</v>
      </c>
      <c r="BO1728">
        <f>IF(AND(AU1728&gt;'County Avg'!$E$3,'Gentrification Calcs'!AW1728&gt;'County Avg'!$E$4,'Gentrification Calcs'!AY1728&gt;'County Avg'!$E$5,'Gentrification Calcs'!BA1728&gt;'County Avg'!$E$6),1,0)</f>
        <v>0</v>
      </c>
      <c r="BP1728">
        <f>IF(AND(AV1728&gt;'County Avg'!$F$3,'Gentrification Calcs'!AX1728&gt;'County Avg'!$F$4,'Gentrification Calcs'!AZ1728&gt;'County Avg'!$F$5,'Gentrification Calcs'!BB1728&gt;'County Avg'!$F$6),1,0)</f>
        <v>0</v>
      </c>
      <c r="BQ1728">
        <f t="shared" si="618"/>
        <v>0</v>
      </c>
      <c r="BR1728">
        <f t="shared" si="619"/>
        <v>0</v>
      </c>
      <c r="BS1728">
        <f t="shared" si="620"/>
        <v>0</v>
      </c>
      <c r="BT1728">
        <f t="shared" si="621"/>
        <v>0</v>
      </c>
    </row>
    <row r="1729" spans="1:72" x14ac:dyDescent="0.25">
      <c r="A1729">
        <v>6037550300</v>
      </c>
      <c r="B1729">
        <v>1266.8483204934901</v>
      </c>
      <c r="C1729">
        <v>7659.0448522567704</v>
      </c>
      <c r="D1729">
        <v>7148</v>
      </c>
      <c r="E1729">
        <v>405.24633990000001</v>
      </c>
      <c r="F1729">
        <v>2061.7429200000001</v>
      </c>
      <c r="G1729">
        <v>1990</v>
      </c>
      <c r="H1729">
        <v>627.92895835567526</v>
      </c>
      <c r="I1729">
        <v>627.69513399260768</v>
      </c>
      <c r="J1729">
        <v>543.48540000000003</v>
      </c>
      <c r="K1729">
        <v>1.5494993946413562</v>
      </c>
      <c r="L1729">
        <v>0.30444878840306999</v>
      </c>
      <c r="M1729">
        <v>0.27310824120603017</v>
      </c>
      <c r="N1729">
        <v>831.53682189999995</v>
      </c>
      <c r="O1729">
        <v>4507.4379879999997</v>
      </c>
      <c r="P1729">
        <v>4265</v>
      </c>
      <c r="Q1729">
        <v>125.04451779999999</v>
      </c>
      <c r="R1729">
        <v>470.94128419999998</v>
      </c>
      <c r="S1729">
        <v>970</v>
      </c>
      <c r="T1729">
        <v>0.15037760746936324</v>
      </c>
      <c r="U1729">
        <v>0.10448092363195481</v>
      </c>
      <c r="V1729">
        <v>0.22743259085580306</v>
      </c>
      <c r="W1729">
        <v>61.082569263875499</v>
      </c>
      <c r="X1729">
        <v>670.91632080078102</v>
      </c>
      <c r="Y1729">
        <v>565</v>
      </c>
      <c r="Z1729">
        <v>402.25069221854199</v>
      </c>
      <c r="AA1729">
        <v>2051.744140625</v>
      </c>
      <c r="AB1729">
        <v>1990</v>
      </c>
      <c r="AC1729">
        <v>0.15185199291264231</v>
      </c>
      <c r="AD1729">
        <v>0.32699804401362015</v>
      </c>
      <c r="AE1729">
        <v>0.28391959798994976</v>
      </c>
      <c r="AF1729">
        <v>649.41781827850696</v>
      </c>
      <c r="AG1729">
        <v>1991.75158691406</v>
      </c>
      <c r="AH1729">
        <v>993</v>
      </c>
      <c r="AI1729">
        <v>0.51262476160171389</v>
      </c>
      <c r="AJ1729">
        <v>0.2600522160837303</v>
      </c>
      <c r="AK1729">
        <v>0.13891997761611641</v>
      </c>
      <c r="AL1729">
        <f t="shared" si="613"/>
        <v>0.48737523839828611</v>
      </c>
      <c r="AM1729">
        <f t="shared" si="613"/>
        <v>0.7399477839162697</v>
      </c>
      <c r="AN1729">
        <f t="shared" si="613"/>
        <v>0.86108002238388359</v>
      </c>
      <c r="AO1729">
        <v>73224.999469777307</v>
      </c>
      <c r="AP1729">
        <v>69702.001225991015</v>
      </c>
      <c r="AQ1729">
        <v>68611</v>
      </c>
      <c r="AR1729">
        <v>1147.2444444444445</v>
      </c>
      <c r="AS1729">
        <v>1006.4151838671413</v>
      </c>
      <c r="AT1729">
        <v>1208</v>
      </c>
      <c r="AU1729">
        <f t="shared" si="599"/>
        <v>-0.25257254551798358</v>
      </c>
      <c r="AV1729">
        <f t="shared" si="600"/>
        <v>-0.1211322384676139</v>
      </c>
      <c r="AW1729">
        <v>-4.5896683837408428E-2</v>
      </c>
      <c r="AX1729">
        <v>0.12295166722384825</v>
      </c>
      <c r="AY1729" s="1">
        <f t="shared" si="601"/>
        <v>-3522.9982437862927</v>
      </c>
      <c r="AZ1729" s="1">
        <f t="shared" si="602"/>
        <v>-1091.0012259910145</v>
      </c>
      <c r="BA1729" s="1">
        <f t="shared" si="614"/>
        <v>-140.82926057730322</v>
      </c>
      <c r="BB1729" s="1">
        <f t="shared" si="615"/>
        <v>201.58481613285869</v>
      </c>
      <c r="BC1729">
        <f t="shared" si="603"/>
        <v>1</v>
      </c>
      <c r="BD1729">
        <f t="shared" si="604"/>
        <v>1</v>
      </c>
      <c r="BE1729">
        <f t="shared" si="605"/>
        <v>1</v>
      </c>
      <c r="BF1729">
        <f t="shared" si="606"/>
        <v>0</v>
      </c>
      <c r="BG1729">
        <f t="shared" si="607"/>
        <v>1</v>
      </c>
      <c r="BH1729">
        <f t="shared" si="608"/>
        <v>1</v>
      </c>
      <c r="BI1729">
        <f t="shared" si="609"/>
        <v>0</v>
      </c>
      <c r="BJ1729">
        <f t="shared" si="610"/>
        <v>0</v>
      </c>
      <c r="BK1729">
        <f t="shared" si="611"/>
        <v>0</v>
      </c>
      <c r="BL1729">
        <f t="shared" si="612"/>
        <v>0</v>
      </c>
      <c r="BM1729">
        <f t="shared" si="616"/>
        <v>0</v>
      </c>
      <c r="BN1729">
        <f t="shared" si="617"/>
        <v>0</v>
      </c>
      <c r="BO1729">
        <f>IF(AND(AU1729&gt;'County Avg'!$E$3,'Gentrification Calcs'!AW1729&gt;'County Avg'!$E$4,'Gentrification Calcs'!AY1729&gt;'County Avg'!$E$5,'Gentrification Calcs'!BA1729&gt;'County Avg'!$E$6),1,0)</f>
        <v>0</v>
      </c>
      <c r="BP1729">
        <f>IF(AND(AV1729&gt;'County Avg'!$F$3,'Gentrification Calcs'!AX1729&gt;'County Avg'!$F$4,'Gentrification Calcs'!AZ1729&gt;'County Avg'!$F$5,'Gentrification Calcs'!BB1729&gt;'County Avg'!$F$6),1,0)</f>
        <v>0</v>
      </c>
      <c r="BQ1729">
        <f t="shared" si="618"/>
        <v>0</v>
      </c>
      <c r="BR1729">
        <f t="shared" si="619"/>
        <v>0</v>
      </c>
      <c r="BS1729">
        <f t="shared" si="620"/>
        <v>0</v>
      </c>
      <c r="BT1729">
        <f t="shared" si="621"/>
        <v>0</v>
      </c>
    </row>
    <row r="1730" spans="1:72" x14ac:dyDescent="0.25">
      <c r="A1730">
        <v>6037550400</v>
      </c>
      <c r="B1730">
        <v>6708.9999997231298</v>
      </c>
      <c r="C1730">
        <v>1437.95499046234</v>
      </c>
      <c r="D1730">
        <v>1672</v>
      </c>
      <c r="E1730">
        <v>2342</v>
      </c>
      <c r="F1730">
        <v>412.25707440000002</v>
      </c>
      <c r="G1730">
        <v>403</v>
      </c>
      <c r="H1730">
        <v>134.3438947273138</v>
      </c>
      <c r="I1730">
        <v>129.33686600739253</v>
      </c>
      <c r="J1730">
        <v>72.290199999999999</v>
      </c>
      <c r="K1730">
        <v>5.736289271021084E-2</v>
      </c>
      <c r="L1730">
        <v>0.31372867571922136</v>
      </c>
      <c r="M1730">
        <v>0.1793801488833747</v>
      </c>
      <c r="N1730">
        <v>4484</v>
      </c>
      <c r="O1730">
        <v>891.56202310000003</v>
      </c>
      <c r="P1730">
        <v>1077</v>
      </c>
      <c r="Q1730">
        <v>909</v>
      </c>
      <c r="R1730">
        <v>128.05872070000001</v>
      </c>
      <c r="S1730">
        <v>238</v>
      </c>
      <c r="T1730">
        <v>0.20272078501338092</v>
      </c>
      <c r="U1730">
        <v>0.14363411336738441</v>
      </c>
      <c r="V1730">
        <v>0.22098421541318478</v>
      </c>
      <c r="W1730">
        <v>563</v>
      </c>
      <c r="X1730">
        <v>55.083655171096296</v>
      </c>
      <c r="Y1730">
        <v>88</v>
      </c>
      <c r="Z1730">
        <v>2322</v>
      </c>
      <c r="AA1730">
        <v>412.25582772493402</v>
      </c>
      <c r="AB1730">
        <v>403</v>
      </c>
      <c r="AC1730">
        <v>0.24246339362618433</v>
      </c>
      <c r="AD1730">
        <v>0.13361522498075951</v>
      </c>
      <c r="AE1730">
        <v>0.21836228287841192</v>
      </c>
      <c r="AF1730">
        <v>3947.9999998370699</v>
      </c>
      <c r="AG1730">
        <v>400.24834738671802</v>
      </c>
      <c r="AH1730">
        <v>360</v>
      </c>
      <c r="AI1730">
        <v>0.5884632583097329</v>
      </c>
      <c r="AJ1730">
        <v>0.27834553239947224</v>
      </c>
      <c r="AK1730">
        <v>0.21531100478468901</v>
      </c>
      <c r="AL1730">
        <f t="shared" si="613"/>
        <v>0.4115367416902671</v>
      </c>
      <c r="AM1730">
        <f t="shared" si="613"/>
        <v>0.72165446760052776</v>
      </c>
      <c r="AN1730">
        <f t="shared" si="613"/>
        <v>0.78468899521531099</v>
      </c>
      <c r="AO1730">
        <v>71877.277836691414</v>
      </c>
      <c r="AP1730">
        <v>71288.774826317953</v>
      </c>
      <c r="AQ1730">
        <v>72243</v>
      </c>
      <c r="AR1730">
        <v>1470.338888888889</v>
      </c>
      <c r="AS1730">
        <v>1327.0071174377226</v>
      </c>
      <c r="AT1730">
        <v>1757</v>
      </c>
      <c r="AU1730">
        <f t="shared" ref="AU1730:AU1793" si="622">AJ1730-AI1730</f>
        <v>-0.31011772591026066</v>
      </c>
      <c r="AV1730">
        <f t="shared" ref="AV1730:AV1793" si="623">AK1730-AJ1730</f>
        <v>-6.3034527614783231E-2</v>
      </c>
      <c r="AW1730">
        <v>-5.9086671645996514E-2</v>
      </c>
      <c r="AX1730">
        <v>7.7350102045800367E-2</v>
      </c>
      <c r="AY1730" s="1">
        <f t="shared" ref="AY1730:AY1793" si="624">AP1730-AO1730</f>
        <v>-588.50301037346071</v>
      </c>
      <c r="AZ1730" s="1">
        <f t="shared" ref="AZ1730:AZ1793" si="625">AQ1730-AP1730</f>
        <v>954.22517368204717</v>
      </c>
      <c r="BA1730" s="1">
        <f t="shared" si="614"/>
        <v>-143.33177145116633</v>
      </c>
      <c r="BB1730" s="1">
        <f t="shared" si="615"/>
        <v>429.99288256227737</v>
      </c>
      <c r="BC1730">
        <f t="shared" ref="BC1730:BC1793" si="626">IF(B1730&gt;500,1,0)</f>
        <v>1</v>
      </c>
      <c r="BD1730">
        <f t="shared" ref="BD1730:BD1793" si="627">IF(C1730&gt;500,1,0)</f>
        <v>1</v>
      </c>
      <c r="BE1730">
        <f t="shared" ref="BE1730:BE1793" si="628">IF(K1730&gt;MEDIAN(K$2:K$2348),1,0)</f>
        <v>0</v>
      </c>
      <c r="BF1730">
        <f t="shared" ref="BF1730:BF1793" si="629">IF(L1730&gt;MEDIAN(L$2:L$2348),1,0)</f>
        <v>0</v>
      </c>
      <c r="BG1730">
        <f t="shared" ref="BG1730:BG1793" si="630">IF(T1730&lt;MEDIAN(T$2:T$2348),1,0)</f>
        <v>0</v>
      </c>
      <c r="BH1730">
        <f t="shared" ref="BH1730:BH1793" si="631">IF(U1730&lt;MEDIAN(U$2:U$2348),1,0)</f>
        <v>1</v>
      </c>
      <c r="BI1730">
        <f t="shared" ref="BI1730:BI1793" si="632">IF(AC1730&gt;MEDIAN(AC$2:AC$2348),1,0)</f>
        <v>0</v>
      </c>
      <c r="BJ1730">
        <f t="shared" ref="BJ1730:BJ1793" si="633">IF(AD1730&gt;MEDIAN(AD$2:AD$2348),1,0)</f>
        <v>0</v>
      </c>
      <c r="BK1730">
        <f t="shared" ref="BK1730:BK1793" si="634">IF(AL1730&gt;MEDIAN(AL$2:AL$2348),1,0)</f>
        <v>0</v>
      </c>
      <c r="BL1730">
        <f t="shared" ref="BL1730:BL1793" si="635">IF(AM1730&gt;MEDIAN(AM$2:AM$2348),1,0)</f>
        <v>0</v>
      </c>
      <c r="BM1730">
        <f t="shared" si="616"/>
        <v>0</v>
      </c>
      <c r="BN1730">
        <f t="shared" si="617"/>
        <v>0</v>
      </c>
      <c r="BO1730">
        <f>IF(AND(AU1730&gt;'County Avg'!$E$3,'Gentrification Calcs'!AW1730&gt;'County Avg'!$E$4,'Gentrification Calcs'!AY1730&gt;'County Avg'!$E$5,'Gentrification Calcs'!BA1730&gt;'County Avg'!$E$6),1,0)</f>
        <v>0</v>
      </c>
      <c r="BP1730">
        <f>IF(AND(AV1730&gt;'County Avg'!$F$3,'Gentrification Calcs'!AX1730&gt;'County Avg'!$F$4,'Gentrification Calcs'!AZ1730&gt;'County Avg'!$F$5,'Gentrification Calcs'!BB1730&gt;'County Avg'!$F$6),1,0)</f>
        <v>0</v>
      </c>
      <c r="BQ1730">
        <f t="shared" si="618"/>
        <v>0</v>
      </c>
      <c r="BR1730">
        <f t="shared" si="619"/>
        <v>0</v>
      </c>
      <c r="BS1730">
        <f t="shared" si="620"/>
        <v>0</v>
      </c>
      <c r="BT1730">
        <f t="shared" si="621"/>
        <v>0</v>
      </c>
    </row>
    <row r="1731" spans="1:72" x14ac:dyDescent="0.25">
      <c r="A1731">
        <v>6037550500</v>
      </c>
      <c r="B1731">
        <v>4436.4324858551399</v>
      </c>
      <c r="C1731">
        <v>7497</v>
      </c>
      <c r="D1731">
        <v>7608</v>
      </c>
      <c r="E1731">
        <v>1630.089111</v>
      </c>
      <c r="F1731">
        <v>2378</v>
      </c>
      <c r="G1731">
        <v>2171</v>
      </c>
      <c r="H1731">
        <v>606.90879997495381</v>
      </c>
      <c r="I1731">
        <v>595.76779999999997</v>
      </c>
      <c r="J1731">
        <v>448.81299999999999</v>
      </c>
      <c r="K1731">
        <v>0.37231633281853987</v>
      </c>
      <c r="L1731">
        <v>0.25053313708999159</v>
      </c>
      <c r="M1731">
        <v>0.20673099953938276</v>
      </c>
      <c r="N1731">
        <v>3020.3101729999998</v>
      </c>
      <c r="O1731">
        <v>4846</v>
      </c>
      <c r="P1731">
        <v>5281</v>
      </c>
      <c r="Q1731">
        <v>646.40490720000003</v>
      </c>
      <c r="R1731">
        <v>1169</v>
      </c>
      <c r="S1731">
        <v>1274</v>
      </c>
      <c r="T1731">
        <v>0.21401937886331121</v>
      </c>
      <c r="U1731">
        <v>0.24122988031366074</v>
      </c>
      <c r="V1731">
        <v>0.24124218897935998</v>
      </c>
      <c r="W1731">
        <v>582.21490478515602</v>
      </c>
      <c r="X1731">
        <v>602</v>
      </c>
      <c r="Y1731">
        <v>726</v>
      </c>
      <c r="Z1731">
        <v>1639.09826660156</v>
      </c>
      <c r="AA1731">
        <v>2363</v>
      </c>
      <c r="AB1731">
        <v>2171</v>
      </c>
      <c r="AC1731">
        <v>0.35520439295704759</v>
      </c>
      <c r="AD1731">
        <v>0.25476089716462125</v>
      </c>
      <c r="AE1731">
        <v>0.33440810686319666</v>
      </c>
      <c r="AF1731">
        <v>2528.1865543202898</v>
      </c>
      <c r="AG1731">
        <v>2548</v>
      </c>
      <c r="AH1731">
        <v>1195</v>
      </c>
      <c r="AI1731">
        <v>0.5698692727503486</v>
      </c>
      <c r="AJ1731">
        <v>0.33986928104575165</v>
      </c>
      <c r="AK1731">
        <v>0.15707150368033648</v>
      </c>
      <c r="AL1731">
        <f t="shared" ref="AL1731:AN1794" si="636">IFERROR(1-AF1731/B1731,"")</f>
        <v>0.4301307272496514</v>
      </c>
      <c r="AM1731">
        <f t="shared" si="636"/>
        <v>0.66013071895424835</v>
      </c>
      <c r="AN1731">
        <f t="shared" si="636"/>
        <v>0.84292849631966349</v>
      </c>
      <c r="AO1731">
        <v>90950.350477200423</v>
      </c>
      <c r="AP1731">
        <v>87655.610543522693</v>
      </c>
      <c r="AQ1731">
        <v>66845</v>
      </c>
      <c r="AR1731">
        <v>1152.4277777777779</v>
      </c>
      <c r="AS1731">
        <v>992.88809806247536</v>
      </c>
      <c r="AT1731">
        <v>1421</v>
      </c>
      <c r="AU1731">
        <f t="shared" si="622"/>
        <v>-0.22999999170459695</v>
      </c>
      <c r="AV1731">
        <f t="shared" si="623"/>
        <v>-0.18279777736541516</v>
      </c>
      <c r="AW1731">
        <v>2.7210501450349533E-2</v>
      </c>
      <c r="AX1731">
        <v>1.2308665699234389E-5</v>
      </c>
      <c r="AY1731" s="1">
        <f t="shared" si="624"/>
        <v>-3294.7399336777307</v>
      </c>
      <c r="AZ1731" s="1">
        <f t="shared" si="625"/>
        <v>-20810.610543522693</v>
      </c>
      <c r="BA1731" s="1">
        <f t="shared" ref="BA1731:BA1794" si="637">AS1731-AR1731</f>
        <v>-159.53967971530255</v>
      </c>
      <c r="BB1731" s="1">
        <f t="shared" ref="BB1731:BB1794" si="638">AT1731-AS1731</f>
        <v>428.11190193752464</v>
      </c>
      <c r="BC1731">
        <f t="shared" si="626"/>
        <v>1</v>
      </c>
      <c r="BD1731">
        <f t="shared" si="627"/>
        <v>1</v>
      </c>
      <c r="BE1731">
        <f t="shared" si="628"/>
        <v>0</v>
      </c>
      <c r="BF1731">
        <f t="shared" si="629"/>
        <v>0</v>
      </c>
      <c r="BG1731">
        <f t="shared" si="630"/>
        <v>0</v>
      </c>
      <c r="BH1731">
        <f t="shared" si="631"/>
        <v>0</v>
      </c>
      <c r="BI1731">
        <f t="shared" si="632"/>
        <v>0</v>
      </c>
      <c r="BJ1731">
        <f t="shared" si="633"/>
        <v>0</v>
      </c>
      <c r="BK1731">
        <f t="shared" si="634"/>
        <v>0</v>
      </c>
      <c r="BL1731">
        <f t="shared" si="635"/>
        <v>0</v>
      </c>
      <c r="BM1731">
        <f t="shared" ref="BM1731:BM1794" si="639">IF(AND(SUM(BE1731,BG1731,BI1731,BK1731)&gt;2,BC1731=1),1,0)</f>
        <v>0</v>
      </c>
      <c r="BN1731">
        <f t="shared" ref="BN1731:BN1794" si="640">IF(AND(SUM(BF1731,BH1731,BJ1731,BL1731)&gt;2,BD1731=1),1,0)</f>
        <v>0</v>
      </c>
      <c r="BO1731">
        <f>IF(AND(AU1731&gt;'County Avg'!$E$3,'Gentrification Calcs'!AW1731&gt;'County Avg'!$E$4,'Gentrification Calcs'!AY1731&gt;'County Avg'!$E$5,'Gentrification Calcs'!BA1731&gt;'County Avg'!$E$6),1,0)</f>
        <v>0</v>
      </c>
      <c r="BP1731">
        <f>IF(AND(AV1731&gt;'County Avg'!$F$3,'Gentrification Calcs'!AX1731&gt;'County Avg'!$F$4,'Gentrification Calcs'!AZ1731&gt;'County Avg'!$F$5,'Gentrification Calcs'!BB1731&gt;'County Avg'!$F$6),1,0)</f>
        <v>0</v>
      </c>
      <c r="BQ1731">
        <f t="shared" ref="BQ1731:BQ1794" si="641">IF(AND(BM1731=1,BO1731=1),1,0)</f>
        <v>0</v>
      </c>
      <c r="BR1731">
        <f t="shared" ref="BR1731:BR1794" si="642">IF(AND(BN1731=1,BP1731=1),1,0)</f>
        <v>0</v>
      </c>
      <c r="BS1731">
        <f t="shared" ref="BS1731:BS1794" si="643">IF(OR(BQ1731=1,BR1731=1),1,0)</f>
        <v>0</v>
      </c>
      <c r="BT1731">
        <f t="shared" ref="BT1731:BT1794" si="644">IF(BQ1731+BR1731&gt;1,1,0)</f>
        <v>0</v>
      </c>
    </row>
    <row r="1732" spans="1:72" x14ac:dyDescent="0.25">
      <c r="A1732">
        <v>6037550601</v>
      </c>
      <c r="B1732">
        <v>3442.5676077172998</v>
      </c>
      <c r="C1732">
        <v>5119.9998387694404</v>
      </c>
      <c r="D1732">
        <v>5533</v>
      </c>
      <c r="E1732">
        <v>1264.910889</v>
      </c>
      <c r="F1732">
        <v>1651.4857179999999</v>
      </c>
      <c r="G1732">
        <v>1612</v>
      </c>
      <c r="H1732">
        <v>505.72740214439034</v>
      </c>
      <c r="I1732">
        <v>535.9141669416033</v>
      </c>
      <c r="J1732">
        <v>571.12339999999995</v>
      </c>
      <c r="K1732">
        <v>0.39981267181927971</v>
      </c>
      <c r="L1732">
        <v>0.32450426976178265</v>
      </c>
      <c r="M1732">
        <v>0.35429491315136474</v>
      </c>
      <c r="N1732">
        <v>2343.689891</v>
      </c>
      <c r="O1732">
        <v>3264.1196289999998</v>
      </c>
      <c r="P1732">
        <v>3361</v>
      </c>
      <c r="Q1732">
        <v>501.5950623</v>
      </c>
      <c r="R1732">
        <v>712.28417969999998</v>
      </c>
      <c r="S1732">
        <v>697</v>
      </c>
      <c r="T1732">
        <v>0.21401938209750976</v>
      </c>
      <c r="U1732">
        <v>0.21821632190552293</v>
      </c>
      <c r="V1732">
        <v>0.20737875632252306</v>
      </c>
      <c r="W1732">
        <v>451.78512573242199</v>
      </c>
      <c r="X1732">
        <v>601.92236328125</v>
      </c>
      <c r="Y1732">
        <v>703</v>
      </c>
      <c r="Z1732">
        <v>1271.90185546875</v>
      </c>
      <c r="AA1732">
        <v>1650.35961914063</v>
      </c>
      <c r="AB1732">
        <v>1612</v>
      </c>
      <c r="AC1732">
        <v>0.3552043923750075</v>
      </c>
      <c r="AD1732">
        <v>0.36472194078202247</v>
      </c>
      <c r="AE1732">
        <v>0.43610421836228286</v>
      </c>
      <c r="AF1732">
        <v>1961.8134990037699</v>
      </c>
      <c r="AG1732">
        <v>1676.26086425781</v>
      </c>
      <c r="AH1732">
        <v>967</v>
      </c>
      <c r="AI1732">
        <v>0.56986927275035004</v>
      </c>
      <c r="AJ1732">
        <v>0.32739471036012546</v>
      </c>
      <c r="AK1732">
        <v>0.17476956443159228</v>
      </c>
      <c r="AL1732">
        <f t="shared" si="636"/>
        <v>0.43013072724964996</v>
      </c>
      <c r="AM1732">
        <f t="shared" si="636"/>
        <v>0.67260528963987454</v>
      </c>
      <c r="AN1732">
        <f t="shared" si="636"/>
        <v>0.82523043556840769</v>
      </c>
      <c r="AO1732">
        <v>77649.081654294801</v>
      </c>
      <c r="AP1732">
        <v>72755.317123007771</v>
      </c>
      <c r="AQ1732">
        <v>63158</v>
      </c>
      <c r="AR1732">
        <v>1071.2222222222222</v>
      </c>
      <c r="AS1732">
        <v>1040.2328983788059</v>
      </c>
      <c r="AT1732">
        <v>1147</v>
      </c>
      <c r="AU1732">
        <f t="shared" si="622"/>
        <v>-0.24247456239022458</v>
      </c>
      <c r="AV1732">
        <f t="shared" si="623"/>
        <v>-0.15262514592853318</v>
      </c>
      <c r="AW1732">
        <v>4.196939808013167E-3</v>
      </c>
      <c r="AX1732">
        <v>-1.0837565582999864E-2</v>
      </c>
      <c r="AY1732" s="1">
        <f t="shared" si="624"/>
        <v>-4893.76453128703</v>
      </c>
      <c r="AZ1732" s="1">
        <f t="shared" si="625"/>
        <v>-9597.3171230077714</v>
      </c>
      <c r="BA1732" s="1">
        <f t="shared" si="637"/>
        <v>-30.989323843416287</v>
      </c>
      <c r="BB1732" s="1">
        <f t="shared" si="638"/>
        <v>106.76710162119412</v>
      </c>
      <c r="BC1732">
        <f t="shared" si="626"/>
        <v>1</v>
      </c>
      <c r="BD1732">
        <f t="shared" si="627"/>
        <v>1</v>
      </c>
      <c r="BE1732">
        <f t="shared" si="628"/>
        <v>0</v>
      </c>
      <c r="BF1732">
        <f t="shared" si="629"/>
        <v>0</v>
      </c>
      <c r="BG1732">
        <f t="shared" si="630"/>
        <v>0</v>
      </c>
      <c r="BH1732">
        <f t="shared" si="631"/>
        <v>0</v>
      </c>
      <c r="BI1732">
        <f t="shared" si="632"/>
        <v>0</v>
      </c>
      <c r="BJ1732">
        <f t="shared" si="633"/>
        <v>0</v>
      </c>
      <c r="BK1732">
        <f t="shared" si="634"/>
        <v>0</v>
      </c>
      <c r="BL1732">
        <f t="shared" si="635"/>
        <v>0</v>
      </c>
      <c r="BM1732">
        <f t="shared" si="639"/>
        <v>0</v>
      </c>
      <c r="BN1732">
        <f t="shared" si="640"/>
        <v>0</v>
      </c>
      <c r="BO1732">
        <f>IF(AND(AU1732&gt;'County Avg'!$E$3,'Gentrification Calcs'!AW1732&gt;'County Avg'!$E$4,'Gentrification Calcs'!AY1732&gt;'County Avg'!$E$5,'Gentrification Calcs'!BA1732&gt;'County Avg'!$E$6),1,0)</f>
        <v>0</v>
      </c>
      <c r="BP1732">
        <f>IF(AND(AV1732&gt;'County Avg'!$F$3,'Gentrification Calcs'!AX1732&gt;'County Avg'!$F$4,'Gentrification Calcs'!AZ1732&gt;'County Avg'!$F$5,'Gentrification Calcs'!BB1732&gt;'County Avg'!$F$6),1,0)</f>
        <v>0</v>
      </c>
      <c r="BQ1732">
        <f t="shared" si="641"/>
        <v>0</v>
      </c>
      <c r="BR1732">
        <f t="shared" si="642"/>
        <v>0</v>
      </c>
      <c r="BS1732">
        <f t="shared" si="643"/>
        <v>0</v>
      </c>
      <c r="BT1732">
        <f t="shared" si="644"/>
        <v>0</v>
      </c>
    </row>
    <row r="1733" spans="1:72" x14ac:dyDescent="0.25">
      <c r="A1733">
        <v>6037550602</v>
      </c>
      <c r="B1733">
        <v>5718.36040298444</v>
      </c>
      <c r="C1733">
        <v>3972.9998902380498</v>
      </c>
      <c r="D1733">
        <v>4359</v>
      </c>
      <c r="E1733">
        <v>2017.7932860000001</v>
      </c>
      <c r="F1733">
        <v>1281.5141599999999</v>
      </c>
      <c r="G1733">
        <v>1211</v>
      </c>
      <c r="H1733">
        <v>392.43260852232112</v>
      </c>
      <c r="I1733">
        <v>415.85683305839666</v>
      </c>
      <c r="J1733">
        <v>334.06880000000001</v>
      </c>
      <c r="K1733">
        <v>0.19448603147067917</v>
      </c>
      <c r="L1733">
        <v>0.3245042825421427</v>
      </c>
      <c r="M1733">
        <v>0.27586193228736583</v>
      </c>
      <c r="N1733">
        <v>3850.0468169999999</v>
      </c>
      <c r="O1733">
        <v>2532.8803710000002</v>
      </c>
      <c r="P1733">
        <v>2726</v>
      </c>
      <c r="Q1733">
        <v>751.58507410000004</v>
      </c>
      <c r="R1733">
        <v>552.71582030000002</v>
      </c>
      <c r="S1733">
        <v>859</v>
      </c>
      <c r="T1733">
        <v>0.19521452850426468</v>
      </c>
      <c r="U1733">
        <v>0.21821631476491077</v>
      </c>
      <c r="V1733">
        <v>0.31511371973587676</v>
      </c>
      <c r="W1733">
        <v>438.04573310725402</v>
      </c>
      <c r="X1733">
        <v>467.07763671875</v>
      </c>
      <c r="Y1733">
        <v>209</v>
      </c>
      <c r="Z1733">
        <v>2032.45623495057</v>
      </c>
      <c r="AA1733">
        <v>1280.64038085938</v>
      </c>
      <c r="AB1733">
        <v>1211</v>
      </c>
      <c r="AC1733">
        <v>0.21552529671956625</v>
      </c>
      <c r="AD1733">
        <v>0.36472193419772947</v>
      </c>
      <c r="AE1733">
        <v>0.17258464079273328</v>
      </c>
      <c r="AF1733">
        <v>3551.5785883828698</v>
      </c>
      <c r="AG1733">
        <v>1300.73913574219</v>
      </c>
      <c r="AH1733">
        <v>1045</v>
      </c>
      <c r="AI1733">
        <v>0.62108337671918745</v>
      </c>
      <c r="AJ1733">
        <v>0.32739470719297042</v>
      </c>
      <c r="AK1733">
        <v>0.23973388391832989</v>
      </c>
      <c r="AL1733">
        <f t="shared" si="636"/>
        <v>0.37891662328081255</v>
      </c>
      <c r="AM1733">
        <f t="shared" si="636"/>
        <v>0.67260529280702963</v>
      </c>
      <c r="AN1733">
        <f t="shared" si="636"/>
        <v>0.76026611608167016</v>
      </c>
      <c r="AO1733">
        <v>77649.081654294801</v>
      </c>
      <c r="AP1733">
        <v>72755.317123007771</v>
      </c>
      <c r="AQ1733">
        <v>79779</v>
      </c>
      <c r="AR1733">
        <v>1071.2222222222222</v>
      </c>
      <c r="AS1733">
        <v>1040.2328983788059</v>
      </c>
      <c r="AT1733">
        <v>1080</v>
      </c>
      <c r="AU1733">
        <f t="shared" si="622"/>
        <v>-0.29368866952621703</v>
      </c>
      <c r="AV1733">
        <f t="shared" si="623"/>
        <v>-8.7660823274640531E-2</v>
      </c>
      <c r="AW1733">
        <v>2.3001786260646084E-2</v>
      </c>
      <c r="AX1733">
        <v>9.6897404970965995E-2</v>
      </c>
      <c r="AY1733" s="1">
        <f t="shared" si="624"/>
        <v>-4893.76453128703</v>
      </c>
      <c r="AZ1733" s="1">
        <f t="shared" si="625"/>
        <v>7023.6828769922286</v>
      </c>
      <c r="BA1733" s="1">
        <f t="shared" si="637"/>
        <v>-30.989323843416287</v>
      </c>
      <c r="BB1733" s="1">
        <f t="shared" si="638"/>
        <v>39.767101621194115</v>
      </c>
      <c r="BC1733">
        <f t="shared" si="626"/>
        <v>1</v>
      </c>
      <c r="BD1733">
        <f t="shared" si="627"/>
        <v>1</v>
      </c>
      <c r="BE1733">
        <f t="shared" si="628"/>
        <v>0</v>
      </c>
      <c r="BF1733">
        <f t="shared" si="629"/>
        <v>0</v>
      </c>
      <c r="BG1733">
        <f t="shared" si="630"/>
        <v>0</v>
      </c>
      <c r="BH1733">
        <f t="shared" si="631"/>
        <v>0</v>
      </c>
      <c r="BI1733">
        <f t="shared" si="632"/>
        <v>0</v>
      </c>
      <c r="BJ1733">
        <f t="shared" si="633"/>
        <v>0</v>
      </c>
      <c r="BK1733">
        <f t="shared" si="634"/>
        <v>0</v>
      </c>
      <c r="BL1733">
        <f t="shared" si="635"/>
        <v>0</v>
      </c>
      <c r="BM1733">
        <f t="shared" si="639"/>
        <v>0</v>
      </c>
      <c r="BN1733">
        <f t="shared" si="640"/>
        <v>0</v>
      </c>
      <c r="BO1733">
        <f>IF(AND(AU1733&gt;'County Avg'!$E$3,'Gentrification Calcs'!AW1733&gt;'County Avg'!$E$4,'Gentrification Calcs'!AY1733&gt;'County Avg'!$E$5,'Gentrification Calcs'!BA1733&gt;'County Avg'!$E$6),1,0)</f>
        <v>0</v>
      </c>
      <c r="BP1733">
        <f>IF(AND(AV1733&gt;'County Avg'!$F$3,'Gentrification Calcs'!AX1733&gt;'County Avg'!$F$4,'Gentrification Calcs'!AZ1733&gt;'County Avg'!$F$5,'Gentrification Calcs'!BB1733&gt;'County Avg'!$F$6),1,0)</f>
        <v>0</v>
      </c>
      <c r="BQ1733">
        <f t="shared" si="641"/>
        <v>0</v>
      </c>
      <c r="BR1733">
        <f t="shared" si="642"/>
        <v>0</v>
      </c>
      <c r="BS1733">
        <f t="shared" si="643"/>
        <v>0</v>
      </c>
      <c r="BT1733">
        <f t="shared" si="644"/>
        <v>0</v>
      </c>
    </row>
    <row r="1734" spans="1:72" x14ac:dyDescent="0.25">
      <c r="A1734">
        <v>6037550700</v>
      </c>
      <c r="B1734">
        <v>5805.6938883469802</v>
      </c>
      <c r="C1734">
        <v>6511.5027919205604</v>
      </c>
      <c r="D1734">
        <v>7176</v>
      </c>
      <c r="E1734">
        <v>2148.5845049999998</v>
      </c>
      <c r="F1734">
        <v>2038.79079</v>
      </c>
      <c r="G1734">
        <v>1926</v>
      </c>
      <c r="H1734">
        <v>609.31568718423284</v>
      </c>
      <c r="I1734">
        <v>588.82104928820308</v>
      </c>
      <c r="J1734">
        <v>395.05160000000001</v>
      </c>
      <c r="K1734">
        <v>0.28358935185760026</v>
      </c>
      <c r="L1734">
        <v>0.28880896077041973</v>
      </c>
      <c r="M1734">
        <v>0.20511505711318795</v>
      </c>
      <c r="N1734">
        <v>3873.7328750000001</v>
      </c>
      <c r="O1734">
        <v>4139.9900969999999</v>
      </c>
      <c r="P1734">
        <v>4701</v>
      </c>
      <c r="Q1734">
        <v>687.09673720000001</v>
      </c>
      <c r="R1734">
        <v>948.22105069999998</v>
      </c>
      <c r="S1734">
        <v>1290</v>
      </c>
      <c r="T1734">
        <v>0.17737328808455849</v>
      </c>
      <c r="U1734">
        <v>0.22903944900426654</v>
      </c>
      <c r="V1734">
        <v>0.27440970006381621</v>
      </c>
      <c r="W1734">
        <v>700.232670545578</v>
      </c>
      <c r="X1734">
        <v>482.06153088808099</v>
      </c>
      <c r="Y1734">
        <v>432</v>
      </c>
      <c r="Z1734">
        <v>2146.5933990478502</v>
      </c>
      <c r="AA1734">
        <v>2037.8493316173599</v>
      </c>
      <c r="AB1734">
        <v>1926</v>
      </c>
      <c r="AC1734">
        <v>0.32620647713543488</v>
      </c>
      <c r="AD1734">
        <v>0.23655405893304582</v>
      </c>
      <c r="AE1734">
        <v>0.22429906542056074</v>
      </c>
      <c r="AF1734">
        <v>3789.3878809162502</v>
      </c>
      <c r="AG1734">
        <v>2247.9822512566998</v>
      </c>
      <c r="AH1734">
        <v>1495</v>
      </c>
      <c r="AI1734">
        <v>0.65270197736780422</v>
      </c>
      <c r="AJ1734">
        <v>0.34523247905936316</v>
      </c>
      <c r="AK1734">
        <v>0.20833333333333334</v>
      </c>
      <c r="AL1734">
        <f t="shared" si="636"/>
        <v>0.34729802263219578</v>
      </c>
      <c r="AM1734">
        <f t="shared" si="636"/>
        <v>0.65476752094063684</v>
      </c>
      <c r="AN1734">
        <f t="shared" si="636"/>
        <v>0.79166666666666663</v>
      </c>
      <c r="AO1734">
        <v>79540.970837751855</v>
      </c>
      <c r="AP1734">
        <v>78171.31794033511</v>
      </c>
      <c r="AQ1734">
        <v>84219</v>
      </c>
      <c r="AR1734">
        <v>1183.5277777777778</v>
      </c>
      <c r="AS1734">
        <v>1048.3491498616054</v>
      </c>
      <c r="AT1734">
        <v>1714</v>
      </c>
      <c r="AU1734">
        <f t="shared" si="622"/>
        <v>-0.30746949830844106</v>
      </c>
      <c r="AV1734">
        <f t="shared" si="623"/>
        <v>-0.13689914572602982</v>
      </c>
      <c r="AW1734">
        <v>5.1666160919708048E-2</v>
      </c>
      <c r="AX1734">
        <v>4.5370251059549671E-2</v>
      </c>
      <c r="AY1734" s="1">
        <f t="shared" si="624"/>
        <v>-1369.652897416745</v>
      </c>
      <c r="AZ1734" s="1">
        <f t="shared" si="625"/>
        <v>6047.6820596648904</v>
      </c>
      <c r="BA1734" s="1">
        <f t="shared" si="637"/>
        <v>-135.17862791617245</v>
      </c>
      <c r="BB1734" s="1">
        <f t="shared" si="638"/>
        <v>665.65085013839462</v>
      </c>
      <c r="BC1734">
        <f t="shared" si="626"/>
        <v>1</v>
      </c>
      <c r="BD1734">
        <f t="shared" si="627"/>
        <v>1</v>
      </c>
      <c r="BE1734">
        <f t="shared" si="628"/>
        <v>0</v>
      </c>
      <c r="BF1734">
        <f t="shared" si="629"/>
        <v>0</v>
      </c>
      <c r="BG1734">
        <f t="shared" si="630"/>
        <v>0</v>
      </c>
      <c r="BH1734">
        <f t="shared" si="631"/>
        <v>0</v>
      </c>
      <c r="BI1734">
        <f t="shared" si="632"/>
        <v>0</v>
      </c>
      <c r="BJ1734">
        <f t="shared" si="633"/>
        <v>0</v>
      </c>
      <c r="BK1734">
        <f t="shared" si="634"/>
        <v>0</v>
      </c>
      <c r="BL1734">
        <f t="shared" si="635"/>
        <v>0</v>
      </c>
      <c r="BM1734">
        <f t="shared" si="639"/>
        <v>0</v>
      </c>
      <c r="BN1734">
        <f t="shared" si="640"/>
        <v>0</v>
      </c>
      <c r="BO1734">
        <f>IF(AND(AU1734&gt;'County Avg'!$E$3,'Gentrification Calcs'!AW1734&gt;'County Avg'!$E$4,'Gentrification Calcs'!AY1734&gt;'County Avg'!$E$5,'Gentrification Calcs'!BA1734&gt;'County Avg'!$E$6),1,0)</f>
        <v>0</v>
      </c>
      <c r="BP1734">
        <f>IF(AND(AV1734&gt;'County Avg'!$F$3,'Gentrification Calcs'!AX1734&gt;'County Avg'!$F$4,'Gentrification Calcs'!AZ1734&gt;'County Avg'!$F$5,'Gentrification Calcs'!BB1734&gt;'County Avg'!$F$6),1,0)</f>
        <v>0</v>
      </c>
      <c r="BQ1734">
        <f t="shared" si="641"/>
        <v>0</v>
      </c>
      <c r="BR1734">
        <f t="shared" si="642"/>
        <v>0</v>
      </c>
      <c r="BS1734">
        <f t="shared" si="643"/>
        <v>0</v>
      </c>
      <c r="BT1734">
        <f t="shared" si="644"/>
        <v>0</v>
      </c>
    </row>
    <row r="1735" spans="1:72" x14ac:dyDescent="0.25">
      <c r="A1735">
        <v>6037550800</v>
      </c>
      <c r="B1735">
        <v>2865.4021532622401</v>
      </c>
      <c r="C1735">
        <v>6731.0938373475801</v>
      </c>
      <c r="D1735">
        <v>7090</v>
      </c>
      <c r="E1735">
        <v>1236.475342</v>
      </c>
      <c r="F1735">
        <v>2186.571375</v>
      </c>
      <c r="G1735">
        <v>2157</v>
      </c>
      <c r="H1735">
        <v>699.14760335142682</v>
      </c>
      <c r="I1735">
        <v>623.89571500596458</v>
      </c>
      <c r="J1735">
        <v>715.178</v>
      </c>
      <c r="K1735">
        <v>0.56543594490170335</v>
      </c>
      <c r="L1735">
        <v>0.28533059663143379</v>
      </c>
      <c r="M1735">
        <v>0.33156142790913307</v>
      </c>
      <c r="N1735">
        <v>1966.1473980000001</v>
      </c>
      <c r="O1735">
        <v>4337.5219699999998</v>
      </c>
      <c r="P1735">
        <v>4632</v>
      </c>
      <c r="Q1735">
        <v>355.89016720000001</v>
      </c>
      <c r="R1735">
        <v>987.27609849999999</v>
      </c>
      <c r="S1735">
        <v>1005</v>
      </c>
      <c r="T1735">
        <v>0.18100889463425671</v>
      </c>
      <c r="U1735">
        <v>0.22761293322048581</v>
      </c>
      <c r="V1735">
        <v>0.21696891191709844</v>
      </c>
      <c r="W1735">
        <v>915.59069824218795</v>
      </c>
      <c r="X1735">
        <v>728.042463541031</v>
      </c>
      <c r="Y1735">
        <v>777</v>
      </c>
      <c r="Z1735">
        <v>1240.75378417969</v>
      </c>
      <c r="AA1735">
        <v>2174.5913341045398</v>
      </c>
      <c r="AB1735">
        <v>2157</v>
      </c>
      <c r="AC1735">
        <v>0.73793101412744844</v>
      </c>
      <c r="AD1735">
        <v>0.3347950725835237</v>
      </c>
      <c r="AE1735">
        <v>0.36022253129346316</v>
      </c>
      <c r="AF1735">
        <v>1693.8816855513901</v>
      </c>
      <c r="AG1735">
        <v>2455.60874730349</v>
      </c>
      <c r="AH1735">
        <v>1723</v>
      </c>
      <c r="AI1735">
        <v>0.59114972173205005</v>
      </c>
      <c r="AJ1735">
        <v>0.36481570553637305</v>
      </c>
      <c r="AK1735">
        <v>0.24301833568406206</v>
      </c>
      <c r="AL1735">
        <f t="shared" si="636"/>
        <v>0.40885027826794995</v>
      </c>
      <c r="AM1735">
        <f t="shared" si="636"/>
        <v>0.63518429446362701</v>
      </c>
      <c r="AN1735">
        <f t="shared" si="636"/>
        <v>0.75698166431593794</v>
      </c>
      <c r="AO1735">
        <v>77739.776246023335</v>
      </c>
      <c r="AP1735">
        <v>72897.917041275039</v>
      </c>
      <c r="AQ1735">
        <v>61192</v>
      </c>
      <c r="AR1735">
        <v>1057.4000000000001</v>
      </c>
      <c r="AS1735">
        <v>959.07038355081067</v>
      </c>
      <c r="AT1735">
        <v>1308</v>
      </c>
      <c r="AU1735">
        <f t="shared" si="622"/>
        <v>-0.226334016195677</v>
      </c>
      <c r="AV1735">
        <f t="shared" si="623"/>
        <v>-0.12179736985231099</v>
      </c>
      <c r="AW1735">
        <v>4.6604038586229107E-2</v>
      </c>
      <c r="AX1735">
        <v>-1.0644021303387374E-2</v>
      </c>
      <c r="AY1735" s="1">
        <f t="shared" si="624"/>
        <v>-4841.8592047482962</v>
      </c>
      <c r="AZ1735" s="1">
        <f t="shared" si="625"/>
        <v>-11705.917041275039</v>
      </c>
      <c r="BA1735" s="1">
        <f t="shared" si="637"/>
        <v>-98.329616449189416</v>
      </c>
      <c r="BB1735" s="1">
        <f t="shared" si="638"/>
        <v>348.92961644918933</v>
      </c>
      <c r="BC1735">
        <f t="shared" si="626"/>
        <v>1</v>
      </c>
      <c r="BD1735">
        <f t="shared" si="627"/>
        <v>1</v>
      </c>
      <c r="BE1735">
        <f t="shared" si="628"/>
        <v>1</v>
      </c>
      <c r="BF1735">
        <f t="shared" si="629"/>
        <v>0</v>
      </c>
      <c r="BG1735">
        <f t="shared" si="630"/>
        <v>0</v>
      </c>
      <c r="BH1735">
        <f t="shared" si="631"/>
        <v>0</v>
      </c>
      <c r="BI1735">
        <f t="shared" si="632"/>
        <v>1</v>
      </c>
      <c r="BJ1735">
        <f t="shared" si="633"/>
        <v>0</v>
      </c>
      <c r="BK1735">
        <f t="shared" si="634"/>
        <v>0</v>
      </c>
      <c r="BL1735">
        <f t="shared" si="635"/>
        <v>0</v>
      </c>
      <c r="BM1735">
        <f t="shared" si="639"/>
        <v>0</v>
      </c>
      <c r="BN1735">
        <f t="shared" si="640"/>
        <v>0</v>
      </c>
      <c r="BO1735">
        <f>IF(AND(AU1735&gt;'County Avg'!$E$3,'Gentrification Calcs'!AW1735&gt;'County Avg'!$E$4,'Gentrification Calcs'!AY1735&gt;'County Avg'!$E$5,'Gentrification Calcs'!BA1735&gt;'County Avg'!$E$6),1,0)</f>
        <v>0</v>
      </c>
      <c r="BP1735">
        <f>IF(AND(AV1735&gt;'County Avg'!$F$3,'Gentrification Calcs'!AX1735&gt;'County Avg'!$F$4,'Gentrification Calcs'!AZ1735&gt;'County Avg'!$F$5,'Gentrification Calcs'!BB1735&gt;'County Avg'!$F$6),1,0)</f>
        <v>0</v>
      </c>
      <c r="BQ1735">
        <f t="shared" si="641"/>
        <v>0</v>
      </c>
      <c r="BR1735">
        <f t="shared" si="642"/>
        <v>0</v>
      </c>
      <c r="BS1735">
        <f t="shared" si="643"/>
        <v>0</v>
      </c>
      <c r="BT1735">
        <f t="shared" si="644"/>
        <v>0</v>
      </c>
    </row>
    <row r="1736" spans="1:72" x14ac:dyDescent="0.25">
      <c r="A1736">
        <v>6037550901</v>
      </c>
      <c r="B1736">
        <v>4501.59785670773</v>
      </c>
      <c r="C1736">
        <v>3477.9998737573601</v>
      </c>
      <c r="D1736">
        <v>3833</v>
      </c>
      <c r="E1736">
        <v>1942.524658</v>
      </c>
      <c r="F1736">
        <v>1265.257568</v>
      </c>
      <c r="G1736">
        <v>1283</v>
      </c>
      <c r="H1736">
        <v>500.50341524429814</v>
      </c>
      <c r="I1736">
        <v>499.43177633638982</v>
      </c>
      <c r="J1736">
        <v>612.06880000000001</v>
      </c>
      <c r="K1736">
        <v>0.25765614515267488</v>
      </c>
      <c r="L1736">
        <v>0.39472735747065679</v>
      </c>
      <c r="M1736">
        <v>0.47706063912704599</v>
      </c>
      <c r="N1736">
        <v>3088.8526080000001</v>
      </c>
      <c r="O1736">
        <v>2215.0759280000002</v>
      </c>
      <c r="P1736">
        <v>2475</v>
      </c>
      <c r="Q1736">
        <v>559.10980219999999</v>
      </c>
      <c r="R1736">
        <v>330.21939090000001</v>
      </c>
      <c r="S1736">
        <v>604</v>
      </c>
      <c r="T1736">
        <v>0.18100889655658181</v>
      </c>
      <c r="U1736">
        <v>0.14907813620554139</v>
      </c>
      <c r="V1736">
        <v>0.24404040404040403</v>
      </c>
      <c r="W1736">
        <v>1438.40930175781</v>
      </c>
      <c r="X1736">
        <v>933.871337890625</v>
      </c>
      <c r="Y1736">
        <v>931</v>
      </c>
      <c r="Z1736">
        <v>1949.24621582031</v>
      </c>
      <c r="AA1736">
        <v>1264.0908203125</v>
      </c>
      <c r="AB1736">
        <v>1283</v>
      </c>
      <c r="AC1736">
        <v>0.73793104743952409</v>
      </c>
      <c r="AD1736">
        <v>0.73876917930608788</v>
      </c>
      <c r="AE1736">
        <v>0.72564302416212001</v>
      </c>
      <c r="AF1736">
        <v>2661.1183203423602</v>
      </c>
      <c r="AG1736">
        <v>947.484619140625</v>
      </c>
      <c r="AH1736">
        <v>541</v>
      </c>
      <c r="AI1736">
        <v>0.59114972173204838</v>
      </c>
      <c r="AJ1736">
        <v>0.27242226956064736</v>
      </c>
      <c r="AK1736">
        <v>0.14114270806157056</v>
      </c>
      <c r="AL1736">
        <f t="shared" si="636"/>
        <v>0.40885027826795162</v>
      </c>
      <c r="AM1736">
        <f t="shared" si="636"/>
        <v>0.7275777304393527</v>
      </c>
      <c r="AN1736">
        <f t="shared" si="636"/>
        <v>0.85885729193842941</v>
      </c>
      <c r="AO1736">
        <v>61022.949098621422</v>
      </c>
      <c r="AP1736">
        <v>58300.997956681655</v>
      </c>
      <c r="AQ1736">
        <v>48984</v>
      </c>
      <c r="AR1736">
        <v>1112.6888888888889</v>
      </c>
      <c r="AS1736">
        <v>983.41913799920928</v>
      </c>
      <c r="AT1736">
        <v>1234</v>
      </c>
      <c r="AU1736">
        <f t="shared" si="622"/>
        <v>-0.31872745217140103</v>
      </c>
      <c r="AV1736">
        <f t="shared" si="623"/>
        <v>-0.1312795614990768</v>
      </c>
      <c r="AW1736">
        <v>-3.1930760351040421E-2</v>
      </c>
      <c r="AX1736">
        <v>9.496226783486264E-2</v>
      </c>
      <c r="AY1736" s="1">
        <f t="shared" si="624"/>
        <v>-2721.9511419397677</v>
      </c>
      <c r="AZ1736" s="1">
        <f t="shared" si="625"/>
        <v>-9316.9979566816546</v>
      </c>
      <c r="BA1736" s="1">
        <f t="shared" si="637"/>
        <v>-129.26975088967959</v>
      </c>
      <c r="BB1736" s="1">
        <f t="shared" si="638"/>
        <v>250.58086200079072</v>
      </c>
      <c r="BC1736">
        <f t="shared" si="626"/>
        <v>1</v>
      </c>
      <c r="BD1736">
        <f t="shared" si="627"/>
        <v>1</v>
      </c>
      <c r="BE1736">
        <f t="shared" si="628"/>
        <v>0</v>
      </c>
      <c r="BF1736">
        <f t="shared" si="629"/>
        <v>0</v>
      </c>
      <c r="BG1736">
        <f t="shared" si="630"/>
        <v>0</v>
      </c>
      <c r="BH1736">
        <f t="shared" si="631"/>
        <v>1</v>
      </c>
      <c r="BI1736">
        <f t="shared" si="632"/>
        <v>1</v>
      </c>
      <c r="BJ1736">
        <f t="shared" si="633"/>
        <v>1</v>
      </c>
      <c r="BK1736">
        <f t="shared" si="634"/>
        <v>0</v>
      </c>
      <c r="BL1736">
        <f t="shared" si="635"/>
        <v>0</v>
      </c>
      <c r="BM1736">
        <f t="shared" si="639"/>
        <v>0</v>
      </c>
      <c r="BN1736">
        <f t="shared" si="640"/>
        <v>0</v>
      </c>
      <c r="BO1736">
        <f>IF(AND(AU1736&gt;'County Avg'!$E$3,'Gentrification Calcs'!AW1736&gt;'County Avg'!$E$4,'Gentrification Calcs'!AY1736&gt;'County Avg'!$E$5,'Gentrification Calcs'!BA1736&gt;'County Avg'!$E$6),1,0)</f>
        <v>0</v>
      </c>
      <c r="BP1736">
        <f>IF(AND(AV1736&gt;'County Avg'!$F$3,'Gentrification Calcs'!AX1736&gt;'County Avg'!$F$4,'Gentrification Calcs'!AZ1736&gt;'County Avg'!$F$5,'Gentrification Calcs'!BB1736&gt;'County Avg'!$F$6),1,0)</f>
        <v>0</v>
      </c>
      <c r="BQ1736">
        <f t="shared" si="641"/>
        <v>0</v>
      </c>
      <c r="BR1736">
        <f t="shared" si="642"/>
        <v>0</v>
      </c>
      <c r="BS1736">
        <f t="shared" si="643"/>
        <v>0</v>
      </c>
      <c r="BT1736">
        <f t="shared" si="644"/>
        <v>0</v>
      </c>
    </row>
    <row r="1737" spans="1:72" x14ac:dyDescent="0.25">
      <c r="A1737">
        <v>6037550902</v>
      </c>
      <c r="B1737">
        <v>5947.0000014711804</v>
      </c>
      <c r="C1737">
        <v>5464.0001262426404</v>
      </c>
      <c r="D1737">
        <v>5876</v>
      </c>
      <c r="E1737">
        <v>2277</v>
      </c>
      <c r="F1737">
        <v>1987.742432</v>
      </c>
      <c r="G1737">
        <v>1829</v>
      </c>
      <c r="H1737">
        <v>786.29978649716884</v>
      </c>
      <c r="I1737">
        <v>784.6162236636103</v>
      </c>
      <c r="J1737">
        <v>696.12639999999999</v>
      </c>
      <c r="K1737">
        <v>0.34532269938391252</v>
      </c>
      <c r="L1737">
        <v>0.39472731025526064</v>
      </c>
      <c r="M1737">
        <v>0.38060492072170582</v>
      </c>
      <c r="N1737">
        <v>4198.0000010000003</v>
      </c>
      <c r="O1737">
        <v>3479.9240719999998</v>
      </c>
      <c r="P1737">
        <v>3567</v>
      </c>
      <c r="Q1737">
        <v>923</v>
      </c>
      <c r="R1737">
        <v>518.78057860000001</v>
      </c>
      <c r="S1737">
        <v>973</v>
      </c>
      <c r="T1737">
        <v>0.21986660309198031</v>
      </c>
      <c r="U1737">
        <v>0.14907813155298064</v>
      </c>
      <c r="V1737">
        <v>0.27277824502382952</v>
      </c>
      <c r="W1737">
        <v>747</v>
      </c>
      <c r="X1737">
        <v>1467.12866210938</v>
      </c>
      <c r="Y1737">
        <v>1316</v>
      </c>
      <c r="Z1737">
        <v>2290</v>
      </c>
      <c r="AA1737">
        <v>1985.9091796875</v>
      </c>
      <c r="AB1737">
        <v>1829</v>
      </c>
      <c r="AC1737">
        <v>0.32620087336244541</v>
      </c>
      <c r="AD1737">
        <v>0.73876926352706895</v>
      </c>
      <c r="AE1737">
        <v>0.71951886276653909</v>
      </c>
      <c r="AF1737">
        <v>3833.0000009482201</v>
      </c>
      <c r="AG1737">
        <v>1488.51538085938</v>
      </c>
      <c r="AH1737">
        <v>722</v>
      </c>
      <c r="AI1737">
        <v>0.64452665209349336</v>
      </c>
      <c r="AJ1737">
        <v>0.27242228156443482</v>
      </c>
      <c r="AK1737">
        <v>0.12287270251872022</v>
      </c>
      <c r="AL1737">
        <f t="shared" si="636"/>
        <v>0.35547334790650664</v>
      </c>
      <c r="AM1737">
        <f t="shared" si="636"/>
        <v>0.72757771843556518</v>
      </c>
      <c r="AN1737">
        <f t="shared" si="636"/>
        <v>0.87712729748127982</v>
      </c>
      <c r="AO1737">
        <v>61022.949098621422</v>
      </c>
      <c r="AP1737">
        <v>58300.997956681655</v>
      </c>
      <c r="AQ1737">
        <v>53134</v>
      </c>
      <c r="AR1737">
        <v>1112.6888888888889</v>
      </c>
      <c r="AS1737">
        <v>983.41913799920928</v>
      </c>
      <c r="AT1737">
        <v>1248</v>
      </c>
      <c r="AU1737">
        <f t="shared" si="622"/>
        <v>-0.37210437052905854</v>
      </c>
      <c r="AV1737">
        <f t="shared" si="623"/>
        <v>-0.14954957904571459</v>
      </c>
      <c r="AW1737">
        <v>-7.078847153899967E-2</v>
      </c>
      <c r="AX1737">
        <v>0.12370011347084889</v>
      </c>
      <c r="AY1737" s="1">
        <f t="shared" si="624"/>
        <v>-2721.9511419397677</v>
      </c>
      <c r="AZ1737" s="1">
        <f t="shared" si="625"/>
        <v>-5166.9979566816546</v>
      </c>
      <c r="BA1737" s="1">
        <f t="shared" si="637"/>
        <v>-129.26975088967959</v>
      </c>
      <c r="BB1737" s="1">
        <f t="shared" si="638"/>
        <v>264.58086200079072</v>
      </c>
      <c r="BC1737">
        <f t="shared" si="626"/>
        <v>1</v>
      </c>
      <c r="BD1737">
        <f t="shared" si="627"/>
        <v>1</v>
      </c>
      <c r="BE1737">
        <f t="shared" si="628"/>
        <v>0</v>
      </c>
      <c r="BF1737">
        <f t="shared" si="629"/>
        <v>0</v>
      </c>
      <c r="BG1737">
        <f t="shared" si="630"/>
        <v>0</v>
      </c>
      <c r="BH1737">
        <f t="shared" si="631"/>
        <v>1</v>
      </c>
      <c r="BI1737">
        <f t="shared" si="632"/>
        <v>0</v>
      </c>
      <c r="BJ1737">
        <f t="shared" si="633"/>
        <v>1</v>
      </c>
      <c r="BK1737">
        <f t="shared" si="634"/>
        <v>0</v>
      </c>
      <c r="BL1737">
        <f t="shared" si="635"/>
        <v>0</v>
      </c>
      <c r="BM1737">
        <f t="shared" si="639"/>
        <v>0</v>
      </c>
      <c r="BN1737">
        <f t="shared" si="640"/>
        <v>0</v>
      </c>
      <c r="BO1737">
        <f>IF(AND(AU1737&gt;'County Avg'!$E$3,'Gentrification Calcs'!AW1737&gt;'County Avg'!$E$4,'Gentrification Calcs'!AY1737&gt;'County Avg'!$E$5,'Gentrification Calcs'!BA1737&gt;'County Avg'!$E$6),1,0)</f>
        <v>0</v>
      </c>
      <c r="BP1737">
        <f>IF(AND(AV1737&gt;'County Avg'!$F$3,'Gentrification Calcs'!AX1737&gt;'County Avg'!$F$4,'Gentrification Calcs'!AZ1737&gt;'County Avg'!$F$5,'Gentrification Calcs'!BB1737&gt;'County Avg'!$F$6),1,0)</f>
        <v>0</v>
      </c>
      <c r="BQ1737">
        <f t="shared" si="641"/>
        <v>0</v>
      </c>
      <c r="BR1737">
        <f t="shared" si="642"/>
        <v>0</v>
      </c>
      <c r="BS1737">
        <f t="shared" si="643"/>
        <v>0</v>
      </c>
      <c r="BT1737">
        <f t="shared" si="644"/>
        <v>0</v>
      </c>
    </row>
    <row r="1738" spans="1:72" x14ac:dyDescent="0.25">
      <c r="A1738">
        <v>6037551000</v>
      </c>
      <c r="B1738">
        <v>3303.6176021035799</v>
      </c>
      <c r="C1738">
        <v>6698</v>
      </c>
      <c r="D1738">
        <v>7124</v>
      </c>
      <c r="E1738">
        <v>1175.9643550000001</v>
      </c>
      <c r="F1738">
        <v>2337</v>
      </c>
      <c r="G1738">
        <v>2246</v>
      </c>
      <c r="H1738">
        <v>627.01280015511202</v>
      </c>
      <c r="I1738">
        <v>787.51639999999998</v>
      </c>
      <c r="J1738">
        <v>700.60879999999997</v>
      </c>
      <c r="K1738">
        <v>0.53319031098958092</v>
      </c>
      <c r="L1738">
        <v>0.33697749251176723</v>
      </c>
      <c r="M1738">
        <v>0.31193624220837041</v>
      </c>
      <c r="N1738">
        <v>1856.4071240000001</v>
      </c>
      <c r="O1738">
        <v>4462</v>
      </c>
      <c r="P1738">
        <v>4882</v>
      </c>
      <c r="Q1738">
        <v>245.85652160000001</v>
      </c>
      <c r="R1738">
        <v>932</v>
      </c>
      <c r="S1738">
        <v>1468</v>
      </c>
      <c r="T1738">
        <v>0.13243674753318821</v>
      </c>
      <c r="U1738">
        <v>0.20887494397131331</v>
      </c>
      <c r="V1738">
        <v>0.30069643588693157</v>
      </c>
      <c r="W1738">
        <v>1011.77783203125</v>
      </c>
      <c r="X1738">
        <v>797</v>
      </c>
      <c r="Y1738">
        <v>953</v>
      </c>
      <c r="Z1738">
        <v>1191.19812011719</v>
      </c>
      <c r="AA1738">
        <v>2334</v>
      </c>
      <c r="AB1738">
        <v>2246</v>
      </c>
      <c r="AC1738">
        <v>0.84937829815556742</v>
      </c>
      <c r="AD1738">
        <v>0.34147386461011142</v>
      </c>
      <c r="AE1738">
        <v>0.42430988423864646</v>
      </c>
      <c r="AF1738">
        <v>1332.95701890947</v>
      </c>
      <c r="AG1738">
        <v>2633</v>
      </c>
      <c r="AH1738">
        <v>1614</v>
      </c>
      <c r="AI1738">
        <v>0.40348405277315058</v>
      </c>
      <c r="AJ1738">
        <v>0.39310241863242756</v>
      </c>
      <c r="AK1738">
        <v>0.22655811341942728</v>
      </c>
      <c r="AL1738">
        <f t="shared" si="636"/>
        <v>0.59651594722684942</v>
      </c>
      <c r="AM1738">
        <f t="shared" si="636"/>
        <v>0.60689758136757244</v>
      </c>
      <c r="AN1738">
        <f t="shared" si="636"/>
        <v>0.77344188658057278</v>
      </c>
      <c r="AO1738">
        <v>76127.226405090143</v>
      </c>
      <c r="AP1738">
        <v>71617.313853698419</v>
      </c>
      <c r="AQ1738">
        <v>79295</v>
      </c>
      <c r="AR1738">
        <v>1199.0777777777778</v>
      </c>
      <c r="AS1738">
        <v>1038.8801897983394</v>
      </c>
      <c r="AT1738">
        <v>1229</v>
      </c>
      <c r="AU1738">
        <f t="shared" si="622"/>
        <v>-1.0381634140723017E-2</v>
      </c>
      <c r="AV1738">
        <f t="shared" si="623"/>
        <v>-0.16654430521300029</v>
      </c>
      <c r="AW1738">
        <v>7.6438196438125106E-2</v>
      </c>
      <c r="AX1738">
        <v>9.1821491915618253E-2</v>
      </c>
      <c r="AY1738" s="1">
        <f t="shared" si="624"/>
        <v>-4509.9125513917243</v>
      </c>
      <c r="AZ1738" s="1">
        <f t="shared" si="625"/>
        <v>7677.6861463015812</v>
      </c>
      <c r="BA1738" s="1">
        <f t="shared" si="637"/>
        <v>-160.19758797943837</v>
      </c>
      <c r="BB1738" s="1">
        <f t="shared" si="638"/>
        <v>190.11981020166058</v>
      </c>
      <c r="BC1738">
        <f t="shared" si="626"/>
        <v>1</v>
      </c>
      <c r="BD1738">
        <f t="shared" si="627"/>
        <v>1</v>
      </c>
      <c r="BE1738">
        <f t="shared" si="628"/>
        <v>1</v>
      </c>
      <c r="BF1738">
        <f t="shared" si="629"/>
        <v>0</v>
      </c>
      <c r="BG1738">
        <f t="shared" si="630"/>
        <v>1</v>
      </c>
      <c r="BH1738">
        <f t="shared" si="631"/>
        <v>0</v>
      </c>
      <c r="BI1738">
        <f t="shared" si="632"/>
        <v>1</v>
      </c>
      <c r="BJ1738">
        <f t="shared" si="633"/>
        <v>0</v>
      </c>
      <c r="BK1738">
        <f t="shared" si="634"/>
        <v>0</v>
      </c>
      <c r="BL1738">
        <f t="shared" si="635"/>
        <v>0</v>
      </c>
      <c r="BM1738">
        <f t="shared" si="639"/>
        <v>1</v>
      </c>
      <c r="BN1738">
        <f t="shared" si="640"/>
        <v>0</v>
      </c>
      <c r="BO1738">
        <f>IF(AND(AU1738&gt;'County Avg'!$E$3,'Gentrification Calcs'!AW1738&gt;'County Avg'!$E$4,'Gentrification Calcs'!AY1738&gt;'County Avg'!$E$5,'Gentrification Calcs'!BA1738&gt;'County Avg'!$E$6),1,0)</f>
        <v>0</v>
      </c>
      <c r="BP1738">
        <f>IF(AND(AV1738&gt;'County Avg'!$F$3,'Gentrification Calcs'!AX1738&gt;'County Avg'!$F$4,'Gentrification Calcs'!AZ1738&gt;'County Avg'!$F$5,'Gentrification Calcs'!BB1738&gt;'County Avg'!$F$6),1,0)</f>
        <v>0</v>
      </c>
      <c r="BQ1738">
        <f t="shared" si="641"/>
        <v>0</v>
      </c>
      <c r="BR1738">
        <f t="shared" si="642"/>
        <v>0</v>
      </c>
      <c r="BS1738">
        <f t="shared" si="643"/>
        <v>0</v>
      </c>
      <c r="BT1738">
        <f t="shared" si="644"/>
        <v>0</v>
      </c>
    </row>
    <row r="1739" spans="1:72" x14ac:dyDescent="0.25">
      <c r="A1739">
        <v>6037551101</v>
      </c>
      <c r="B1739">
        <v>4503.3822850049901</v>
      </c>
      <c r="C1739">
        <v>4067.0000846982002</v>
      </c>
      <c r="D1739">
        <v>4104</v>
      </c>
      <c r="E1739">
        <v>1603.0356449999999</v>
      </c>
      <c r="F1739">
        <v>1229.705811</v>
      </c>
      <c r="G1739">
        <v>1166</v>
      </c>
      <c r="H1739">
        <v>649.853361721748</v>
      </c>
      <c r="I1739">
        <v>647.56330386016066</v>
      </c>
      <c r="J1739">
        <v>605.01419999999996</v>
      </c>
      <c r="K1739">
        <v>0.40538921498638791</v>
      </c>
      <c r="L1739">
        <v>0.52660018198463299</v>
      </c>
      <c r="M1739">
        <v>0.51888010291595199</v>
      </c>
      <c r="N1739">
        <v>2530.5928119999999</v>
      </c>
      <c r="O1739">
        <v>2149.2346189999998</v>
      </c>
      <c r="P1739">
        <v>2259</v>
      </c>
      <c r="Q1739">
        <v>335.14346310000002</v>
      </c>
      <c r="R1739">
        <v>293.25054929999999</v>
      </c>
      <c r="S1739">
        <v>437</v>
      </c>
      <c r="T1739">
        <v>0.13243674032059174</v>
      </c>
      <c r="U1739">
        <v>0.13644417724689553</v>
      </c>
      <c r="V1739">
        <v>0.19344842850818947</v>
      </c>
      <c r="W1739">
        <v>1379.22216796875</v>
      </c>
      <c r="X1739">
        <v>1036.74438476563</v>
      </c>
      <c r="Y1739">
        <v>800</v>
      </c>
      <c r="Z1739">
        <v>1623.80187988281</v>
      </c>
      <c r="AA1739">
        <v>1229.70581054688</v>
      </c>
      <c r="AB1739">
        <v>1166</v>
      </c>
      <c r="AC1739">
        <v>0.84937835400725648</v>
      </c>
      <c r="AD1739">
        <v>0.8430832609504908</v>
      </c>
      <c r="AE1739">
        <v>0.68610634648370494</v>
      </c>
      <c r="AF1739">
        <v>1817.04293554063</v>
      </c>
      <c r="AG1739">
        <v>649.12890625</v>
      </c>
      <c r="AH1739">
        <v>308</v>
      </c>
      <c r="AI1739">
        <v>0.40348405277315169</v>
      </c>
      <c r="AJ1739">
        <v>0.15960877618181066</v>
      </c>
      <c r="AK1739">
        <v>7.5048732943469781E-2</v>
      </c>
      <c r="AL1739">
        <f t="shared" si="636"/>
        <v>0.59651594722684831</v>
      </c>
      <c r="AM1739">
        <f t="shared" si="636"/>
        <v>0.84039122381818931</v>
      </c>
      <c r="AN1739">
        <f t="shared" si="636"/>
        <v>0.92495126705653019</v>
      </c>
      <c r="AO1739">
        <v>47650.938494167553</v>
      </c>
      <c r="AP1739">
        <v>46314.216591744997</v>
      </c>
      <c r="AQ1739">
        <v>41610</v>
      </c>
      <c r="AR1739">
        <v>1074.6777777777779</v>
      </c>
      <c r="AS1739">
        <v>910.37287465401357</v>
      </c>
      <c r="AT1739">
        <v>1113</v>
      </c>
      <c r="AU1739">
        <f t="shared" si="622"/>
        <v>-0.24387527659134103</v>
      </c>
      <c r="AV1739">
        <f t="shared" si="623"/>
        <v>-8.4560043238340876E-2</v>
      </c>
      <c r="AW1739">
        <v>4.0074369263037868E-3</v>
      </c>
      <c r="AX1739">
        <v>5.7004251261293937E-2</v>
      </c>
      <c r="AY1739" s="1">
        <f t="shared" si="624"/>
        <v>-1336.721902422556</v>
      </c>
      <c r="AZ1739" s="1">
        <f t="shared" si="625"/>
        <v>-4704.2165917449965</v>
      </c>
      <c r="BA1739" s="1">
        <f t="shared" si="637"/>
        <v>-164.30490312376435</v>
      </c>
      <c r="BB1739" s="1">
        <f t="shared" si="638"/>
        <v>202.62712534598643</v>
      </c>
      <c r="BC1739">
        <f t="shared" si="626"/>
        <v>1</v>
      </c>
      <c r="BD1739">
        <f t="shared" si="627"/>
        <v>1</v>
      </c>
      <c r="BE1739">
        <f t="shared" si="628"/>
        <v>0</v>
      </c>
      <c r="BF1739">
        <f t="shared" si="629"/>
        <v>1</v>
      </c>
      <c r="BG1739">
        <f t="shared" si="630"/>
        <v>1</v>
      </c>
      <c r="BH1739">
        <f t="shared" si="631"/>
        <v>1</v>
      </c>
      <c r="BI1739">
        <f t="shared" si="632"/>
        <v>1</v>
      </c>
      <c r="BJ1739">
        <f t="shared" si="633"/>
        <v>1</v>
      </c>
      <c r="BK1739">
        <f t="shared" si="634"/>
        <v>0</v>
      </c>
      <c r="BL1739">
        <f t="shared" si="635"/>
        <v>1</v>
      </c>
      <c r="BM1739">
        <f t="shared" si="639"/>
        <v>0</v>
      </c>
      <c r="BN1739">
        <f t="shared" si="640"/>
        <v>1</v>
      </c>
      <c r="BO1739">
        <f>IF(AND(AU1739&gt;'County Avg'!$E$3,'Gentrification Calcs'!AW1739&gt;'County Avg'!$E$4,'Gentrification Calcs'!AY1739&gt;'County Avg'!$E$5,'Gentrification Calcs'!BA1739&gt;'County Avg'!$E$6),1,0)</f>
        <v>0</v>
      </c>
      <c r="BP1739">
        <f>IF(AND(AV1739&gt;'County Avg'!$F$3,'Gentrification Calcs'!AX1739&gt;'County Avg'!$F$4,'Gentrification Calcs'!AZ1739&gt;'County Avg'!$F$5,'Gentrification Calcs'!BB1739&gt;'County Avg'!$F$6),1,0)</f>
        <v>0</v>
      </c>
      <c r="BQ1739">
        <f t="shared" si="641"/>
        <v>0</v>
      </c>
      <c r="BR1739">
        <f t="shared" si="642"/>
        <v>0</v>
      </c>
      <c r="BS1739">
        <f t="shared" si="643"/>
        <v>0</v>
      </c>
      <c r="BT1739">
        <f t="shared" si="644"/>
        <v>0</v>
      </c>
    </row>
    <row r="1740" spans="1:72" x14ac:dyDescent="0.25">
      <c r="A1740">
        <v>6037551102</v>
      </c>
      <c r="B1740">
        <v>3305.9961560960201</v>
      </c>
      <c r="C1740">
        <v>5543.9999153017998</v>
      </c>
      <c r="D1740">
        <v>5119</v>
      </c>
      <c r="E1740">
        <v>1125.7314449999999</v>
      </c>
      <c r="F1740">
        <v>1676.294189</v>
      </c>
      <c r="G1740">
        <v>1627</v>
      </c>
      <c r="H1740">
        <v>885.85861607142101</v>
      </c>
      <c r="I1740">
        <v>882.73689613983925</v>
      </c>
      <c r="J1740">
        <v>927.30140000000006</v>
      </c>
      <c r="K1740">
        <v>0.78691824769221141</v>
      </c>
      <c r="L1740">
        <v>0.52660022443103471</v>
      </c>
      <c r="M1740">
        <v>0.56994554394591279</v>
      </c>
      <c r="N1740">
        <v>2172.9995610000001</v>
      </c>
      <c r="O1740">
        <v>2929.7653810000002</v>
      </c>
      <c r="P1740">
        <v>2986</v>
      </c>
      <c r="Q1740">
        <v>257.18551639999998</v>
      </c>
      <c r="R1740">
        <v>399.74945070000001</v>
      </c>
      <c r="S1740">
        <v>251</v>
      </c>
      <c r="T1740">
        <v>0.11835507057426413</v>
      </c>
      <c r="U1740">
        <v>0.1364441853577899</v>
      </c>
      <c r="V1740">
        <v>8.4058941728064301E-2</v>
      </c>
      <c r="W1740">
        <v>630.613037109375</v>
      </c>
      <c r="X1740">
        <v>1413.25561523438</v>
      </c>
      <c r="Y1740">
        <v>1538</v>
      </c>
      <c r="Z1740">
        <v>1142.44128417969</v>
      </c>
      <c r="AA1740">
        <v>1676.29418945313</v>
      </c>
      <c r="AB1740">
        <v>1627</v>
      </c>
      <c r="AC1740">
        <v>0.55198726257706598</v>
      </c>
      <c r="AD1740">
        <v>0.84308328700670199</v>
      </c>
      <c r="AE1740">
        <v>0.94529809465273507</v>
      </c>
      <c r="AF1740">
        <v>1836.2609129837799</v>
      </c>
      <c r="AG1740">
        <v>884.87109375</v>
      </c>
      <c r="AH1740">
        <v>364</v>
      </c>
      <c r="AI1740">
        <v>0.55543346884957701</v>
      </c>
      <c r="AJ1740">
        <v>0.15960878558235514</v>
      </c>
      <c r="AK1740">
        <v>7.1107638210588006E-2</v>
      </c>
      <c r="AL1740">
        <f t="shared" si="636"/>
        <v>0.44456653115042299</v>
      </c>
      <c r="AM1740">
        <f t="shared" si="636"/>
        <v>0.84039121441764486</v>
      </c>
      <c r="AN1740">
        <f t="shared" si="636"/>
        <v>0.92889236178941204</v>
      </c>
      <c r="AO1740">
        <v>47770.655355249204</v>
      </c>
      <c r="AP1740">
        <v>46424.661626481415</v>
      </c>
      <c r="AQ1740">
        <v>42733</v>
      </c>
      <c r="AR1740">
        <v>1074.6777777777779</v>
      </c>
      <c r="AS1740">
        <v>910.37287465401357</v>
      </c>
      <c r="AT1740">
        <v>1141</v>
      </c>
      <c r="AU1740">
        <f t="shared" si="622"/>
        <v>-0.39582468326722187</v>
      </c>
      <c r="AV1740">
        <f t="shared" si="623"/>
        <v>-8.8501147371767133E-2</v>
      </c>
      <c r="AW1740">
        <v>1.8089114783525775E-2</v>
      </c>
      <c r="AX1740">
        <v>-5.2385243629725603E-2</v>
      </c>
      <c r="AY1740" s="1">
        <f t="shared" si="624"/>
        <v>-1345.9937287677894</v>
      </c>
      <c r="AZ1740" s="1">
        <f t="shared" si="625"/>
        <v>-3691.6616264814147</v>
      </c>
      <c r="BA1740" s="1">
        <f t="shared" si="637"/>
        <v>-164.30490312376435</v>
      </c>
      <c r="BB1740" s="1">
        <f t="shared" si="638"/>
        <v>230.62712534598643</v>
      </c>
      <c r="BC1740">
        <f t="shared" si="626"/>
        <v>1</v>
      </c>
      <c r="BD1740">
        <f t="shared" si="627"/>
        <v>1</v>
      </c>
      <c r="BE1740">
        <f t="shared" si="628"/>
        <v>1</v>
      </c>
      <c r="BF1740">
        <f t="shared" si="629"/>
        <v>1</v>
      </c>
      <c r="BG1740">
        <f t="shared" si="630"/>
        <v>1</v>
      </c>
      <c r="BH1740">
        <f t="shared" si="631"/>
        <v>1</v>
      </c>
      <c r="BI1740">
        <f t="shared" si="632"/>
        <v>1</v>
      </c>
      <c r="BJ1740">
        <f t="shared" si="633"/>
        <v>1</v>
      </c>
      <c r="BK1740">
        <f t="shared" si="634"/>
        <v>0</v>
      </c>
      <c r="BL1740">
        <f t="shared" si="635"/>
        <v>1</v>
      </c>
      <c r="BM1740">
        <f t="shared" si="639"/>
        <v>1</v>
      </c>
      <c r="BN1740">
        <f t="shared" si="640"/>
        <v>1</v>
      </c>
      <c r="BO1740">
        <f>IF(AND(AU1740&gt;'County Avg'!$E$3,'Gentrification Calcs'!AW1740&gt;'County Avg'!$E$4,'Gentrification Calcs'!AY1740&gt;'County Avg'!$E$5,'Gentrification Calcs'!BA1740&gt;'County Avg'!$E$6),1,0)</f>
        <v>0</v>
      </c>
      <c r="BP1740">
        <f>IF(AND(AV1740&gt;'County Avg'!$F$3,'Gentrification Calcs'!AX1740&gt;'County Avg'!$F$4,'Gentrification Calcs'!AZ1740&gt;'County Avg'!$F$5,'Gentrification Calcs'!BB1740&gt;'County Avg'!$F$6),1,0)</f>
        <v>0</v>
      </c>
      <c r="BQ1740">
        <f t="shared" si="641"/>
        <v>0</v>
      </c>
      <c r="BR1740">
        <f t="shared" si="642"/>
        <v>0</v>
      </c>
      <c r="BS1740">
        <f t="shared" si="643"/>
        <v>0</v>
      </c>
      <c r="BT1740">
        <f t="shared" si="644"/>
        <v>0</v>
      </c>
    </row>
    <row r="1741" spans="1:72" x14ac:dyDescent="0.25">
      <c r="A1741">
        <v>6037551201</v>
      </c>
      <c r="B1741">
        <v>5795.0041164244903</v>
      </c>
      <c r="C1741">
        <v>3300</v>
      </c>
      <c r="D1741">
        <v>3754</v>
      </c>
      <c r="E1741">
        <v>1973.268677</v>
      </c>
      <c r="F1741">
        <v>1125</v>
      </c>
      <c r="G1741">
        <v>1093</v>
      </c>
      <c r="H1741">
        <v>393.36304994102375</v>
      </c>
      <c r="I1741">
        <v>405.51400000000001</v>
      </c>
      <c r="J1741">
        <v>349.96260000000001</v>
      </c>
      <c r="K1741">
        <v>0.19934591499169868</v>
      </c>
      <c r="L1741">
        <v>0.36045688888888888</v>
      </c>
      <c r="M1741">
        <v>0.32018536139066789</v>
      </c>
      <c r="N1741">
        <v>3809.000618</v>
      </c>
      <c r="O1741">
        <v>2009</v>
      </c>
      <c r="P1741">
        <v>2346</v>
      </c>
      <c r="Q1741">
        <v>450.81451420000002</v>
      </c>
      <c r="R1741">
        <v>362</v>
      </c>
      <c r="S1741">
        <v>438</v>
      </c>
      <c r="T1741">
        <v>0.11835506459873198</v>
      </c>
      <c r="U1741">
        <v>0.18018914883026382</v>
      </c>
      <c r="V1741">
        <v>0.1867007672634271</v>
      </c>
      <c r="W1741">
        <v>1105.38696289063</v>
      </c>
      <c r="X1741">
        <v>596</v>
      </c>
      <c r="Y1741">
        <v>518</v>
      </c>
      <c r="Z1741">
        <v>2002.55883789063</v>
      </c>
      <c r="AA1741">
        <v>1147</v>
      </c>
      <c r="AB1741">
        <v>1093</v>
      </c>
      <c r="AC1741">
        <v>0.55198725848923136</v>
      </c>
      <c r="AD1741">
        <v>0.51961639058413256</v>
      </c>
      <c r="AE1741">
        <v>0.47392497712717291</v>
      </c>
      <c r="AF1741">
        <v>3218.7392383832298</v>
      </c>
      <c r="AG1741">
        <v>1134</v>
      </c>
      <c r="AH1741">
        <v>635</v>
      </c>
      <c r="AI1741">
        <v>0.55543346884957656</v>
      </c>
      <c r="AJ1741">
        <v>0.34363636363636363</v>
      </c>
      <c r="AK1741">
        <v>0.16915290356952584</v>
      </c>
      <c r="AL1741">
        <f t="shared" si="636"/>
        <v>0.44456653115042344</v>
      </c>
      <c r="AM1741">
        <f t="shared" si="636"/>
        <v>0.65636363636363637</v>
      </c>
      <c r="AN1741">
        <f t="shared" si="636"/>
        <v>0.83084709643047416</v>
      </c>
      <c r="AO1741">
        <v>67230.086956521744</v>
      </c>
      <c r="AP1741">
        <v>58677.070290151212</v>
      </c>
      <c r="AQ1741">
        <v>67393</v>
      </c>
      <c r="AR1741">
        <v>1140.3333333333335</v>
      </c>
      <c r="AS1741">
        <v>1010.4733096085411</v>
      </c>
      <c r="AT1741">
        <v>1315</v>
      </c>
      <c r="AU1741">
        <f t="shared" si="622"/>
        <v>-0.21179710521321293</v>
      </c>
      <c r="AV1741">
        <f t="shared" si="623"/>
        <v>-0.17448346006683779</v>
      </c>
      <c r="AW1741">
        <v>6.1834084231531847E-2</v>
      </c>
      <c r="AX1741">
        <v>6.5116184331632798E-3</v>
      </c>
      <c r="AY1741" s="1">
        <f t="shared" si="624"/>
        <v>-8553.0166663705313</v>
      </c>
      <c r="AZ1741" s="1">
        <f t="shared" si="625"/>
        <v>8715.9297098487878</v>
      </c>
      <c r="BA1741" s="1">
        <f t="shared" si="637"/>
        <v>-129.86002372479243</v>
      </c>
      <c r="BB1741" s="1">
        <f t="shared" si="638"/>
        <v>304.52669039145894</v>
      </c>
      <c r="BC1741">
        <f t="shared" si="626"/>
        <v>1</v>
      </c>
      <c r="BD1741">
        <f t="shared" si="627"/>
        <v>1</v>
      </c>
      <c r="BE1741">
        <f t="shared" si="628"/>
        <v>0</v>
      </c>
      <c r="BF1741">
        <f t="shared" si="629"/>
        <v>0</v>
      </c>
      <c r="BG1741">
        <f t="shared" si="630"/>
        <v>1</v>
      </c>
      <c r="BH1741">
        <f t="shared" si="631"/>
        <v>0</v>
      </c>
      <c r="BI1741">
        <f t="shared" si="632"/>
        <v>1</v>
      </c>
      <c r="BJ1741">
        <f t="shared" si="633"/>
        <v>0</v>
      </c>
      <c r="BK1741">
        <f t="shared" si="634"/>
        <v>0</v>
      </c>
      <c r="BL1741">
        <f t="shared" si="635"/>
        <v>0</v>
      </c>
      <c r="BM1741">
        <f t="shared" si="639"/>
        <v>0</v>
      </c>
      <c r="BN1741">
        <f t="shared" si="640"/>
        <v>0</v>
      </c>
      <c r="BO1741">
        <f>IF(AND(AU1741&gt;'County Avg'!$E$3,'Gentrification Calcs'!AW1741&gt;'County Avg'!$E$4,'Gentrification Calcs'!AY1741&gt;'County Avg'!$E$5,'Gentrification Calcs'!BA1741&gt;'County Avg'!$E$6),1,0)</f>
        <v>0</v>
      </c>
      <c r="BP1741">
        <f>IF(AND(AV1741&gt;'County Avg'!$F$3,'Gentrification Calcs'!AX1741&gt;'County Avg'!$F$4,'Gentrification Calcs'!AZ1741&gt;'County Avg'!$F$5,'Gentrification Calcs'!BB1741&gt;'County Avg'!$F$6),1,0)</f>
        <v>0</v>
      </c>
      <c r="BQ1741">
        <f t="shared" si="641"/>
        <v>0</v>
      </c>
      <c r="BR1741">
        <f t="shared" si="642"/>
        <v>0</v>
      </c>
      <c r="BS1741">
        <f t="shared" si="643"/>
        <v>0</v>
      </c>
      <c r="BT1741">
        <f t="shared" si="644"/>
        <v>0</v>
      </c>
    </row>
    <row r="1742" spans="1:72" x14ac:dyDescent="0.25">
      <c r="A1742">
        <v>6037551202</v>
      </c>
      <c r="B1742">
        <v>4411.9999375224097</v>
      </c>
      <c r="C1742">
        <v>7293</v>
      </c>
      <c r="D1742">
        <v>6909</v>
      </c>
      <c r="E1742">
        <v>1653</v>
      </c>
      <c r="F1742">
        <v>2163</v>
      </c>
      <c r="G1742">
        <v>2092</v>
      </c>
      <c r="H1742">
        <v>689.51698248475486</v>
      </c>
      <c r="I1742">
        <v>882.78380000000004</v>
      </c>
      <c r="J1742">
        <v>703.01120000000003</v>
      </c>
      <c r="K1742">
        <v>0.41713066091031753</v>
      </c>
      <c r="L1742">
        <v>0.40812935737401757</v>
      </c>
      <c r="M1742">
        <v>0.33604741873804972</v>
      </c>
      <c r="N1742">
        <v>2894.9999590000002</v>
      </c>
      <c r="O1742">
        <v>4459</v>
      </c>
      <c r="P1742">
        <v>4312</v>
      </c>
      <c r="Q1742">
        <v>324</v>
      </c>
      <c r="R1742">
        <v>663</v>
      </c>
      <c r="S1742">
        <v>732</v>
      </c>
      <c r="T1742">
        <v>0.11191710003060486</v>
      </c>
      <c r="U1742">
        <v>0.14868804664723032</v>
      </c>
      <c r="V1742">
        <v>0.16975881261595546</v>
      </c>
      <c r="W1742">
        <v>1185</v>
      </c>
      <c r="X1742">
        <v>1209</v>
      </c>
      <c r="Y1742">
        <v>1221</v>
      </c>
      <c r="Z1742">
        <v>1648</v>
      </c>
      <c r="AA1742">
        <v>2136</v>
      </c>
      <c r="AB1742">
        <v>2092</v>
      </c>
      <c r="AC1742">
        <v>0.71905339805825241</v>
      </c>
      <c r="AD1742">
        <v>0.5660112359550562</v>
      </c>
      <c r="AE1742">
        <v>0.58365200764818359</v>
      </c>
      <c r="AF1742">
        <v>2470.9999650085801</v>
      </c>
      <c r="AG1742">
        <v>1917</v>
      </c>
      <c r="AH1742">
        <v>1065</v>
      </c>
      <c r="AI1742">
        <v>0.56006346328195733</v>
      </c>
      <c r="AJ1742">
        <v>0.26285479226655695</v>
      </c>
      <c r="AK1742">
        <v>0.15414676508901434</v>
      </c>
      <c r="AL1742">
        <f t="shared" si="636"/>
        <v>0.43993653671804267</v>
      </c>
      <c r="AM1742">
        <f t="shared" si="636"/>
        <v>0.73714520773344305</v>
      </c>
      <c r="AN1742">
        <f t="shared" si="636"/>
        <v>0.84585323491098563</v>
      </c>
      <c r="AO1742">
        <v>67230.086956521744</v>
      </c>
      <c r="AP1742">
        <v>57986.439313445044</v>
      </c>
      <c r="AQ1742">
        <v>64414</v>
      </c>
      <c r="AR1742">
        <v>1140.3333333333335</v>
      </c>
      <c r="AS1742">
        <v>1011.8260181890076</v>
      </c>
      <c r="AT1742">
        <v>1325</v>
      </c>
      <c r="AU1742">
        <f t="shared" si="622"/>
        <v>-0.29720867101540038</v>
      </c>
      <c r="AV1742">
        <f t="shared" si="623"/>
        <v>-0.1087080271775426</v>
      </c>
      <c r="AW1742">
        <v>3.6770946616625458E-2</v>
      </c>
      <c r="AX1742">
        <v>2.1070765968725147E-2</v>
      </c>
      <c r="AY1742" s="1">
        <f t="shared" si="624"/>
        <v>-9243.6476430766998</v>
      </c>
      <c r="AZ1742" s="1">
        <f t="shared" si="625"/>
        <v>6427.5606865549562</v>
      </c>
      <c r="BA1742" s="1">
        <f t="shared" si="637"/>
        <v>-128.50731514432584</v>
      </c>
      <c r="BB1742" s="1">
        <f t="shared" si="638"/>
        <v>313.17398181099236</v>
      </c>
      <c r="BC1742">
        <f t="shared" si="626"/>
        <v>1</v>
      </c>
      <c r="BD1742">
        <f t="shared" si="627"/>
        <v>1</v>
      </c>
      <c r="BE1742">
        <f t="shared" si="628"/>
        <v>0</v>
      </c>
      <c r="BF1742">
        <f t="shared" si="629"/>
        <v>1</v>
      </c>
      <c r="BG1742">
        <f t="shared" si="630"/>
        <v>1</v>
      </c>
      <c r="BH1742">
        <f t="shared" si="631"/>
        <v>1</v>
      </c>
      <c r="BI1742">
        <f t="shared" si="632"/>
        <v>1</v>
      </c>
      <c r="BJ1742">
        <f t="shared" si="633"/>
        <v>1</v>
      </c>
      <c r="BK1742">
        <f t="shared" si="634"/>
        <v>0</v>
      </c>
      <c r="BL1742">
        <f t="shared" si="635"/>
        <v>0</v>
      </c>
      <c r="BM1742">
        <f t="shared" si="639"/>
        <v>0</v>
      </c>
      <c r="BN1742">
        <f t="shared" si="640"/>
        <v>1</v>
      </c>
      <c r="BO1742">
        <f>IF(AND(AU1742&gt;'County Avg'!$E$3,'Gentrification Calcs'!AW1742&gt;'County Avg'!$E$4,'Gentrification Calcs'!AY1742&gt;'County Avg'!$E$5,'Gentrification Calcs'!BA1742&gt;'County Avg'!$E$6),1,0)</f>
        <v>0</v>
      </c>
      <c r="BP1742">
        <f>IF(AND(AV1742&gt;'County Avg'!$F$3,'Gentrification Calcs'!AX1742&gt;'County Avg'!$F$4,'Gentrification Calcs'!AZ1742&gt;'County Avg'!$F$5,'Gentrification Calcs'!BB1742&gt;'County Avg'!$F$6),1,0)</f>
        <v>0</v>
      </c>
      <c r="BQ1742">
        <f t="shared" si="641"/>
        <v>0</v>
      </c>
      <c r="BR1742">
        <f t="shared" si="642"/>
        <v>0</v>
      </c>
      <c r="BS1742">
        <f t="shared" si="643"/>
        <v>0</v>
      </c>
      <c r="BT1742">
        <f t="shared" si="644"/>
        <v>0</v>
      </c>
    </row>
    <row r="1743" spans="1:72" x14ac:dyDescent="0.25">
      <c r="A1743">
        <v>6037551300</v>
      </c>
      <c r="B1743">
        <v>3497.0817059543201</v>
      </c>
      <c r="C1743">
        <v>5396</v>
      </c>
      <c r="D1743">
        <v>5523</v>
      </c>
      <c r="E1743">
        <v>1371.9889049999999</v>
      </c>
      <c r="F1743">
        <v>1877</v>
      </c>
      <c r="G1743">
        <v>1778</v>
      </c>
      <c r="H1743">
        <v>778.2511889793152</v>
      </c>
      <c r="I1743">
        <v>930.01919999999996</v>
      </c>
      <c r="J1743">
        <v>824.12339999999995</v>
      </c>
      <c r="K1743">
        <v>0.56724306307660355</v>
      </c>
      <c r="L1743">
        <v>0.49548172615876396</v>
      </c>
      <c r="M1743">
        <v>0.46351147356580424</v>
      </c>
      <c r="N1743">
        <v>2328.331099</v>
      </c>
      <c r="O1743">
        <v>3518</v>
      </c>
      <c r="P1743">
        <v>3421</v>
      </c>
      <c r="Q1743">
        <v>357.09464930000001</v>
      </c>
      <c r="R1743">
        <v>346</v>
      </c>
      <c r="S1743">
        <v>294</v>
      </c>
      <c r="T1743">
        <v>0.15336935947527797</v>
      </c>
      <c r="U1743">
        <v>9.8351335986355884E-2</v>
      </c>
      <c r="V1743">
        <v>8.5939783688979837E-2</v>
      </c>
      <c r="W1743">
        <v>623.55037045851395</v>
      </c>
      <c r="X1743">
        <v>1363</v>
      </c>
      <c r="Y1743">
        <v>1365</v>
      </c>
      <c r="Z1743">
        <v>1353.25607834011</v>
      </c>
      <c r="AA1743">
        <v>1892</v>
      </c>
      <c r="AB1743">
        <v>1778</v>
      </c>
      <c r="AC1743">
        <v>0.46077780875246793</v>
      </c>
      <c r="AD1743">
        <v>0.72040169133192389</v>
      </c>
      <c r="AE1743">
        <v>0.76771653543307083</v>
      </c>
      <c r="AF1743">
        <v>2006.8451057299401</v>
      </c>
      <c r="AG1743">
        <v>1639</v>
      </c>
      <c r="AH1743">
        <v>832</v>
      </c>
      <c r="AI1743">
        <v>0.57386280175066462</v>
      </c>
      <c r="AJ1743">
        <v>0.3037435137138621</v>
      </c>
      <c r="AK1743">
        <v>0.15064276661234835</v>
      </c>
      <c r="AL1743">
        <f t="shared" si="636"/>
        <v>0.42613719824933538</v>
      </c>
      <c r="AM1743">
        <f t="shared" si="636"/>
        <v>0.6962564862861379</v>
      </c>
      <c r="AN1743">
        <f t="shared" si="636"/>
        <v>0.84935723338765168</v>
      </c>
      <c r="AO1743">
        <v>54806.741781548255</v>
      </c>
      <c r="AP1743">
        <v>47183.796485492443</v>
      </c>
      <c r="AQ1743">
        <v>49267</v>
      </c>
      <c r="AR1743">
        <v>1145.5166666666667</v>
      </c>
      <c r="AS1743">
        <v>1003.709766706208</v>
      </c>
      <c r="AT1743">
        <v>1160</v>
      </c>
      <c r="AU1743">
        <f t="shared" si="622"/>
        <v>-0.27011928803680252</v>
      </c>
      <c r="AV1743">
        <f t="shared" si="623"/>
        <v>-0.15310074710151375</v>
      </c>
      <c r="AW1743">
        <v>-5.5018023488922083E-2</v>
      </c>
      <c r="AX1743">
        <v>-1.2411552297376047E-2</v>
      </c>
      <c r="AY1743" s="1">
        <f t="shared" si="624"/>
        <v>-7622.9452960558119</v>
      </c>
      <c r="AZ1743" s="1">
        <f t="shared" si="625"/>
        <v>2083.203514507557</v>
      </c>
      <c r="BA1743" s="1">
        <f t="shared" si="637"/>
        <v>-141.80689996045862</v>
      </c>
      <c r="BB1743" s="1">
        <f t="shared" si="638"/>
        <v>156.29023329379197</v>
      </c>
      <c r="BC1743">
        <f t="shared" si="626"/>
        <v>1</v>
      </c>
      <c r="BD1743">
        <f t="shared" si="627"/>
        <v>1</v>
      </c>
      <c r="BE1743">
        <f t="shared" si="628"/>
        <v>1</v>
      </c>
      <c r="BF1743">
        <f t="shared" si="629"/>
        <v>1</v>
      </c>
      <c r="BG1743">
        <f t="shared" si="630"/>
        <v>1</v>
      </c>
      <c r="BH1743">
        <f t="shared" si="631"/>
        <v>1</v>
      </c>
      <c r="BI1743">
        <f t="shared" si="632"/>
        <v>0</v>
      </c>
      <c r="BJ1743">
        <f t="shared" si="633"/>
        <v>1</v>
      </c>
      <c r="BK1743">
        <f t="shared" si="634"/>
        <v>0</v>
      </c>
      <c r="BL1743">
        <f t="shared" si="635"/>
        <v>0</v>
      </c>
      <c r="BM1743">
        <f t="shared" si="639"/>
        <v>0</v>
      </c>
      <c r="BN1743">
        <f t="shared" si="640"/>
        <v>1</v>
      </c>
      <c r="BO1743">
        <f>IF(AND(AU1743&gt;'County Avg'!$E$3,'Gentrification Calcs'!AW1743&gt;'County Avg'!$E$4,'Gentrification Calcs'!AY1743&gt;'County Avg'!$E$5,'Gentrification Calcs'!BA1743&gt;'County Avg'!$E$6),1,0)</f>
        <v>0</v>
      </c>
      <c r="BP1743">
        <f>IF(AND(AV1743&gt;'County Avg'!$F$3,'Gentrification Calcs'!AX1743&gt;'County Avg'!$F$4,'Gentrification Calcs'!AZ1743&gt;'County Avg'!$F$5,'Gentrification Calcs'!BB1743&gt;'County Avg'!$F$6),1,0)</f>
        <v>0</v>
      </c>
      <c r="BQ1743">
        <f t="shared" si="641"/>
        <v>0</v>
      </c>
      <c r="BR1743">
        <f t="shared" si="642"/>
        <v>0</v>
      </c>
      <c r="BS1743">
        <f t="shared" si="643"/>
        <v>0</v>
      </c>
      <c r="BT1743">
        <f t="shared" si="644"/>
        <v>0</v>
      </c>
    </row>
    <row r="1744" spans="1:72" x14ac:dyDescent="0.25">
      <c r="A1744">
        <v>6037551401</v>
      </c>
      <c r="B1744">
        <v>3408.7323879042201</v>
      </c>
      <c r="C1744">
        <v>4226.7951620724098</v>
      </c>
      <c r="D1744">
        <v>5207</v>
      </c>
      <c r="E1744">
        <v>1344.4364009999999</v>
      </c>
      <c r="F1744">
        <v>1379.282342</v>
      </c>
      <c r="G1744">
        <v>1384</v>
      </c>
      <c r="H1744">
        <v>522.23383730130706</v>
      </c>
      <c r="I1744">
        <v>494.38477742760119</v>
      </c>
      <c r="J1744">
        <v>679.05160000000001</v>
      </c>
      <c r="K1744">
        <v>0.38844071531599889</v>
      </c>
      <c r="L1744">
        <v>0.35843624062548984</v>
      </c>
      <c r="M1744">
        <v>0.49064421965317917</v>
      </c>
      <c r="N1744">
        <v>2276.8117400000001</v>
      </c>
      <c r="O1744">
        <v>2564.2341459999998</v>
      </c>
      <c r="P1744">
        <v>2936</v>
      </c>
      <c r="Q1744">
        <v>352.1974487</v>
      </c>
      <c r="R1744">
        <v>454.6965361</v>
      </c>
      <c r="S1744">
        <v>411</v>
      </c>
      <c r="T1744">
        <v>0.15468887590152711</v>
      </c>
      <c r="U1744">
        <v>0.17732254942837036</v>
      </c>
      <c r="V1744">
        <v>0.13998637602179836</v>
      </c>
      <c r="W1744">
        <v>612.60406494140602</v>
      </c>
      <c r="X1744">
        <v>655.750024795532</v>
      </c>
      <c r="Y1744">
        <v>922</v>
      </c>
      <c r="Z1744">
        <v>1325.47961425781</v>
      </c>
      <c r="AA1744">
        <v>1384.5616006851201</v>
      </c>
      <c r="AB1744">
        <v>1384</v>
      </c>
      <c r="AC1744">
        <v>0.4621753954959375</v>
      </c>
      <c r="AD1744">
        <v>0.47361563723206568</v>
      </c>
      <c r="AE1744">
        <v>0.66618497109826591</v>
      </c>
      <c r="AF1744">
        <v>1978.99039701684</v>
      </c>
      <c r="AG1744">
        <v>1209.8168172836299</v>
      </c>
      <c r="AH1744">
        <v>811</v>
      </c>
      <c r="AI1744">
        <v>0.58056490560515261</v>
      </c>
      <c r="AJ1744">
        <v>0.28622556118628029</v>
      </c>
      <c r="AK1744">
        <v>0.15575187247935471</v>
      </c>
      <c r="AL1744">
        <f t="shared" si="636"/>
        <v>0.41943509439484739</v>
      </c>
      <c r="AM1744">
        <f t="shared" si="636"/>
        <v>0.71377443881371971</v>
      </c>
      <c r="AN1744">
        <f t="shared" si="636"/>
        <v>0.84424812752064526</v>
      </c>
      <c r="AO1744">
        <v>64746.869034994699</v>
      </c>
      <c r="AP1744">
        <v>61431.205966489586</v>
      </c>
      <c r="AQ1744">
        <v>45532</v>
      </c>
      <c r="AR1744">
        <v>1136.8777777777777</v>
      </c>
      <c r="AS1744">
        <v>930.66350336101232</v>
      </c>
      <c r="AT1744">
        <v>1150</v>
      </c>
      <c r="AU1744">
        <f t="shared" si="622"/>
        <v>-0.29433934441887233</v>
      </c>
      <c r="AV1744">
        <f t="shared" si="623"/>
        <v>-0.13047368870692558</v>
      </c>
      <c r="AW1744">
        <v>2.2633673526843257E-2</v>
      </c>
      <c r="AX1744">
        <v>-3.7336173406571999E-2</v>
      </c>
      <c r="AY1744" s="1">
        <f t="shared" si="624"/>
        <v>-3315.6630685051132</v>
      </c>
      <c r="AZ1744" s="1">
        <f t="shared" si="625"/>
        <v>-15899.205966489586</v>
      </c>
      <c r="BA1744" s="1">
        <f t="shared" si="637"/>
        <v>-206.21427441676542</v>
      </c>
      <c r="BB1744" s="1">
        <f t="shared" si="638"/>
        <v>219.33649663898768</v>
      </c>
      <c r="BC1744">
        <f t="shared" si="626"/>
        <v>1</v>
      </c>
      <c r="BD1744">
        <f t="shared" si="627"/>
        <v>1</v>
      </c>
      <c r="BE1744">
        <f t="shared" si="628"/>
        <v>0</v>
      </c>
      <c r="BF1744">
        <f t="shared" si="629"/>
        <v>0</v>
      </c>
      <c r="BG1744">
        <f t="shared" si="630"/>
        <v>1</v>
      </c>
      <c r="BH1744">
        <f t="shared" si="631"/>
        <v>1</v>
      </c>
      <c r="BI1744">
        <f t="shared" si="632"/>
        <v>0</v>
      </c>
      <c r="BJ1744">
        <f t="shared" si="633"/>
        <v>0</v>
      </c>
      <c r="BK1744">
        <f t="shared" si="634"/>
        <v>0</v>
      </c>
      <c r="BL1744">
        <f t="shared" si="635"/>
        <v>0</v>
      </c>
      <c r="BM1744">
        <f t="shared" si="639"/>
        <v>0</v>
      </c>
      <c r="BN1744">
        <f t="shared" si="640"/>
        <v>0</v>
      </c>
      <c r="BO1744">
        <f>IF(AND(AU1744&gt;'County Avg'!$E$3,'Gentrification Calcs'!AW1744&gt;'County Avg'!$E$4,'Gentrification Calcs'!AY1744&gt;'County Avg'!$E$5,'Gentrification Calcs'!BA1744&gt;'County Avg'!$E$6),1,0)</f>
        <v>0</v>
      </c>
      <c r="BP1744">
        <f>IF(AND(AV1744&gt;'County Avg'!$F$3,'Gentrification Calcs'!AX1744&gt;'County Avg'!$F$4,'Gentrification Calcs'!AZ1744&gt;'County Avg'!$F$5,'Gentrification Calcs'!BB1744&gt;'County Avg'!$F$6),1,0)</f>
        <v>0</v>
      </c>
      <c r="BQ1744">
        <f t="shared" si="641"/>
        <v>0</v>
      </c>
      <c r="BR1744">
        <f t="shared" si="642"/>
        <v>0</v>
      </c>
      <c r="BS1744">
        <f t="shared" si="643"/>
        <v>0</v>
      </c>
      <c r="BT1744">
        <f t="shared" si="644"/>
        <v>0</v>
      </c>
    </row>
    <row r="1745" spans="1:72" x14ac:dyDescent="0.25">
      <c r="A1745">
        <v>6037551402</v>
      </c>
      <c r="B1745">
        <v>4625.5808707427104</v>
      </c>
      <c r="C1745">
        <v>4168.9999313354501</v>
      </c>
      <c r="D1745">
        <v>4316</v>
      </c>
      <c r="E1745">
        <v>1600.1561139999999</v>
      </c>
      <c r="F1745">
        <v>1358.903442</v>
      </c>
      <c r="G1745">
        <v>1244</v>
      </c>
      <c r="H1745">
        <v>510.08884056633974</v>
      </c>
      <c r="I1745">
        <v>487.41212234055263</v>
      </c>
      <c r="J1745">
        <v>372.14359999999999</v>
      </c>
      <c r="K1745">
        <v>0.31877442213512663</v>
      </c>
      <c r="L1745">
        <v>0.35868046785074859</v>
      </c>
      <c r="M1745">
        <v>0.29915080385852089</v>
      </c>
      <c r="N1745">
        <v>2897.3208909999998</v>
      </c>
      <c r="O1745">
        <v>2526.2434079999998</v>
      </c>
      <c r="P1745">
        <v>2863</v>
      </c>
      <c r="Q1745">
        <v>518.83653079999999</v>
      </c>
      <c r="R1745">
        <v>448.47802730000001</v>
      </c>
      <c r="S1745">
        <v>592</v>
      </c>
      <c r="T1745">
        <v>0.1790745831473729</v>
      </c>
      <c r="U1745">
        <v>0.17752763881729644</v>
      </c>
      <c r="V1745">
        <v>0.20677610897659798</v>
      </c>
      <c r="W1745">
        <v>682.40263957530306</v>
      </c>
      <c r="X1745">
        <v>650.51763916015602</v>
      </c>
      <c r="Y1745">
        <v>375</v>
      </c>
      <c r="Z1745">
        <v>1588.0901266783501</v>
      </c>
      <c r="AA1745">
        <v>1364.88977050781</v>
      </c>
      <c r="AB1745">
        <v>1244</v>
      </c>
      <c r="AC1745">
        <v>0.42970019655157526</v>
      </c>
      <c r="AD1745">
        <v>0.47660818713450365</v>
      </c>
      <c r="AE1745">
        <v>0.30144694533762056</v>
      </c>
      <c r="AF1745">
        <v>2428.23147136848</v>
      </c>
      <c r="AG1745">
        <v>1191.7841796875</v>
      </c>
      <c r="AH1745">
        <v>859</v>
      </c>
      <c r="AI1745">
        <v>0.52495708954680731</v>
      </c>
      <c r="AJ1745">
        <v>0.28586812168781622</v>
      </c>
      <c r="AK1745">
        <v>0.1990268767377201</v>
      </c>
      <c r="AL1745">
        <f t="shared" si="636"/>
        <v>0.47504291045319269</v>
      </c>
      <c r="AM1745">
        <f t="shared" si="636"/>
        <v>0.71413187831218372</v>
      </c>
      <c r="AN1745">
        <f t="shared" si="636"/>
        <v>0.80097312326227987</v>
      </c>
      <c r="AO1745">
        <v>64748.682926829271</v>
      </c>
      <c r="AP1745">
        <v>61414.429505516964</v>
      </c>
      <c r="AQ1745">
        <v>62402</v>
      </c>
      <c r="AR1745">
        <v>1136.8777777777777</v>
      </c>
      <c r="AS1745">
        <v>930.66350336101232</v>
      </c>
      <c r="AT1745">
        <v>1214</v>
      </c>
      <c r="AU1745">
        <f t="shared" si="622"/>
        <v>-0.23908896785899109</v>
      </c>
      <c r="AV1745">
        <f t="shared" si="623"/>
        <v>-8.6841244950096125E-2</v>
      </c>
      <c r="AW1745">
        <v>-1.5469443300764607E-3</v>
      </c>
      <c r="AX1745">
        <v>2.9248470159301543E-2</v>
      </c>
      <c r="AY1745" s="1">
        <f t="shared" si="624"/>
        <v>-3334.2534213123072</v>
      </c>
      <c r="AZ1745" s="1">
        <f t="shared" si="625"/>
        <v>987.57049448303587</v>
      </c>
      <c r="BA1745" s="1">
        <f t="shared" si="637"/>
        <v>-206.21427441676542</v>
      </c>
      <c r="BB1745" s="1">
        <f t="shared" si="638"/>
        <v>283.33649663898768</v>
      </c>
      <c r="BC1745">
        <f t="shared" si="626"/>
        <v>1</v>
      </c>
      <c r="BD1745">
        <f t="shared" si="627"/>
        <v>1</v>
      </c>
      <c r="BE1745">
        <f t="shared" si="628"/>
        <v>0</v>
      </c>
      <c r="BF1745">
        <f t="shared" si="629"/>
        <v>0</v>
      </c>
      <c r="BG1745">
        <f t="shared" si="630"/>
        <v>0</v>
      </c>
      <c r="BH1745">
        <f t="shared" si="631"/>
        <v>1</v>
      </c>
      <c r="BI1745">
        <f t="shared" si="632"/>
        <v>0</v>
      </c>
      <c r="BJ1745">
        <f t="shared" si="633"/>
        <v>0</v>
      </c>
      <c r="BK1745">
        <f t="shared" si="634"/>
        <v>0</v>
      </c>
      <c r="BL1745">
        <f t="shared" si="635"/>
        <v>0</v>
      </c>
      <c r="BM1745">
        <f t="shared" si="639"/>
        <v>0</v>
      </c>
      <c r="BN1745">
        <f t="shared" si="640"/>
        <v>0</v>
      </c>
      <c r="BO1745">
        <f>IF(AND(AU1745&gt;'County Avg'!$E$3,'Gentrification Calcs'!AW1745&gt;'County Avg'!$E$4,'Gentrification Calcs'!AY1745&gt;'County Avg'!$E$5,'Gentrification Calcs'!BA1745&gt;'County Avg'!$E$6),1,0)</f>
        <v>0</v>
      </c>
      <c r="BP1745">
        <f>IF(AND(AV1745&gt;'County Avg'!$F$3,'Gentrification Calcs'!AX1745&gt;'County Avg'!$F$4,'Gentrification Calcs'!AZ1745&gt;'County Avg'!$F$5,'Gentrification Calcs'!BB1745&gt;'County Avg'!$F$6),1,0)</f>
        <v>0</v>
      </c>
      <c r="BQ1745">
        <f t="shared" si="641"/>
        <v>0</v>
      </c>
      <c r="BR1745">
        <f t="shared" si="642"/>
        <v>0</v>
      </c>
      <c r="BS1745">
        <f t="shared" si="643"/>
        <v>0</v>
      </c>
      <c r="BT1745">
        <f t="shared" si="644"/>
        <v>0</v>
      </c>
    </row>
    <row r="1746" spans="1:72" x14ac:dyDescent="0.25">
      <c r="A1746">
        <v>6037551501</v>
      </c>
      <c r="B1746">
        <v>3294.3219829555801</v>
      </c>
      <c r="C1746">
        <v>5292.1081027463097</v>
      </c>
      <c r="D1746">
        <v>5043</v>
      </c>
      <c r="E1746">
        <v>1148.502289</v>
      </c>
      <c r="F1746">
        <v>1594.9639850000001</v>
      </c>
      <c r="G1746">
        <v>1419</v>
      </c>
      <c r="H1746">
        <v>460.49518546115161</v>
      </c>
      <c r="I1746">
        <v>479.15308009907773</v>
      </c>
      <c r="J1746">
        <v>315.089</v>
      </c>
      <c r="K1746">
        <v>0.40095277986960248</v>
      </c>
      <c r="L1746">
        <v>0.30041623798739109</v>
      </c>
      <c r="M1746">
        <v>0.22205003523608174</v>
      </c>
      <c r="N1746">
        <v>2073.9937300000001</v>
      </c>
      <c r="O1746">
        <v>3090.7875819999999</v>
      </c>
      <c r="P1746">
        <v>2984</v>
      </c>
      <c r="Q1746">
        <v>381.01175649999999</v>
      </c>
      <c r="R1746">
        <v>551.63349819999996</v>
      </c>
      <c r="S1746">
        <v>900</v>
      </c>
      <c r="T1746">
        <v>0.18370921328677303</v>
      </c>
      <c r="U1746">
        <v>0.17847667740500195</v>
      </c>
      <c r="V1746">
        <v>0.30160857908847183</v>
      </c>
      <c r="W1746">
        <v>492.10777211189298</v>
      </c>
      <c r="X1746">
        <v>713.12492179870605</v>
      </c>
      <c r="Y1746">
        <v>695</v>
      </c>
      <c r="Z1746">
        <v>1138.72876262665</v>
      </c>
      <c r="AA1746">
        <v>1590.3657875061001</v>
      </c>
      <c r="AB1746">
        <v>1419</v>
      </c>
      <c r="AC1746">
        <v>0.43215538964412564</v>
      </c>
      <c r="AD1746">
        <v>0.44840308273795204</v>
      </c>
      <c r="AE1746">
        <v>0.48978153629316418</v>
      </c>
      <c r="AF1746">
        <v>1775.1061245122901</v>
      </c>
      <c r="AG1746">
        <v>1484.22060012817</v>
      </c>
      <c r="AH1746">
        <v>987</v>
      </c>
      <c r="AI1746">
        <v>0.538838077667111</v>
      </c>
      <c r="AJ1746">
        <v>0.28045923690748908</v>
      </c>
      <c r="AK1746">
        <v>0.19571683521713265</v>
      </c>
      <c r="AL1746">
        <f t="shared" si="636"/>
        <v>0.461161922332889</v>
      </c>
      <c r="AM1746">
        <f t="shared" si="636"/>
        <v>0.71954076309251092</v>
      </c>
      <c r="AN1746">
        <f t="shared" si="636"/>
        <v>0.80428316478286732</v>
      </c>
      <c r="AO1746">
        <v>71300.460233297985</v>
      </c>
      <c r="AP1746">
        <v>67958.647323252968</v>
      </c>
      <c r="AQ1746">
        <v>61130</v>
      </c>
      <c r="AR1746">
        <v>1138.6055555555556</v>
      </c>
      <c r="AS1746">
        <v>1030.7639383155399</v>
      </c>
      <c r="AT1746">
        <v>1202</v>
      </c>
      <c r="AU1746">
        <f t="shared" si="622"/>
        <v>-0.25837884075962192</v>
      </c>
      <c r="AV1746">
        <f t="shared" si="623"/>
        <v>-8.4742401690356434E-2</v>
      </c>
      <c r="AW1746">
        <v>-5.2325358817710832E-3</v>
      </c>
      <c r="AX1746">
        <v>0.12313190168346988</v>
      </c>
      <c r="AY1746" s="1">
        <f t="shared" si="624"/>
        <v>-3341.8129100450169</v>
      </c>
      <c r="AZ1746" s="1">
        <f t="shared" si="625"/>
        <v>-6828.6473232529679</v>
      </c>
      <c r="BA1746" s="1">
        <f t="shared" si="637"/>
        <v>-107.84161724001569</v>
      </c>
      <c r="BB1746" s="1">
        <f t="shared" si="638"/>
        <v>171.23606168446008</v>
      </c>
      <c r="BC1746">
        <f t="shared" si="626"/>
        <v>1</v>
      </c>
      <c r="BD1746">
        <f t="shared" si="627"/>
        <v>1</v>
      </c>
      <c r="BE1746">
        <f t="shared" si="628"/>
        <v>0</v>
      </c>
      <c r="BF1746">
        <f t="shared" si="629"/>
        <v>0</v>
      </c>
      <c r="BG1746">
        <f t="shared" si="630"/>
        <v>0</v>
      </c>
      <c r="BH1746">
        <f t="shared" si="631"/>
        <v>0</v>
      </c>
      <c r="BI1746">
        <f t="shared" si="632"/>
        <v>0</v>
      </c>
      <c r="BJ1746">
        <f t="shared" si="633"/>
        <v>0</v>
      </c>
      <c r="BK1746">
        <f t="shared" si="634"/>
        <v>0</v>
      </c>
      <c r="BL1746">
        <f t="shared" si="635"/>
        <v>0</v>
      </c>
      <c r="BM1746">
        <f t="shared" si="639"/>
        <v>0</v>
      </c>
      <c r="BN1746">
        <f t="shared" si="640"/>
        <v>0</v>
      </c>
      <c r="BO1746">
        <f>IF(AND(AU1746&gt;'County Avg'!$E$3,'Gentrification Calcs'!AW1746&gt;'County Avg'!$E$4,'Gentrification Calcs'!AY1746&gt;'County Avg'!$E$5,'Gentrification Calcs'!BA1746&gt;'County Avg'!$E$6),1,0)</f>
        <v>0</v>
      </c>
      <c r="BP1746">
        <f>IF(AND(AV1746&gt;'County Avg'!$F$3,'Gentrification Calcs'!AX1746&gt;'County Avg'!$F$4,'Gentrification Calcs'!AZ1746&gt;'County Avg'!$F$5,'Gentrification Calcs'!BB1746&gt;'County Avg'!$F$6),1,0)</f>
        <v>0</v>
      </c>
      <c r="BQ1746">
        <f t="shared" si="641"/>
        <v>0</v>
      </c>
      <c r="BR1746">
        <f t="shared" si="642"/>
        <v>0</v>
      </c>
      <c r="BS1746">
        <f t="shared" si="643"/>
        <v>0</v>
      </c>
      <c r="BT1746">
        <f t="shared" si="644"/>
        <v>0</v>
      </c>
    </row>
    <row r="1747" spans="1:72" x14ac:dyDescent="0.25">
      <c r="A1747">
        <v>6037551502</v>
      </c>
      <c r="B1747">
        <v>463.07230870196202</v>
      </c>
      <c r="C1747">
        <v>3874.0001095533398</v>
      </c>
      <c r="D1747">
        <v>4319</v>
      </c>
      <c r="E1747">
        <v>33.64980491</v>
      </c>
      <c r="F1747">
        <v>1161.6860349999999</v>
      </c>
      <c r="G1747">
        <v>1191</v>
      </c>
      <c r="H1747">
        <v>321.89848920656112</v>
      </c>
      <c r="I1747">
        <v>347.83448332596168</v>
      </c>
      <c r="J1747">
        <v>516.79880000000003</v>
      </c>
      <c r="K1747">
        <v>9.5661324060425628</v>
      </c>
      <c r="L1747">
        <v>0.29942210962875326</v>
      </c>
      <c r="M1747">
        <v>0.43392006717044501</v>
      </c>
      <c r="N1747">
        <v>297.66002120000002</v>
      </c>
      <c r="O1747">
        <v>2253.5510250000002</v>
      </c>
      <c r="P1747">
        <v>2605</v>
      </c>
      <c r="Q1747">
        <v>26.330301769999998</v>
      </c>
      <c r="R1747">
        <v>403.5059814</v>
      </c>
      <c r="S1747">
        <v>550</v>
      </c>
      <c r="T1747">
        <v>8.8457635875489202E-2</v>
      </c>
      <c r="U1747">
        <v>0.1790534036831937</v>
      </c>
      <c r="V1747">
        <v>0.21113243761996162</v>
      </c>
      <c r="W1747">
        <v>13.9116584435105</v>
      </c>
      <c r="X1747">
        <v>529.01263427734398</v>
      </c>
      <c r="Y1747">
        <v>468</v>
      </c>
      <c r="Z1747">
        <v>33.634756155312097</v>
      </c>
      <c r="AA1747">
        <v>1159.97265625</v>
      </c>
      <c r="AB1747">
        <v>1191</v>
      </c>
      <c r="AC1747">
        <v>0.41360961201181079</v>
      </c>
      <c r="AD1747">
        <v>0.45605612462241518</v>
      </c>
      <c r="AE1747">
        <v>0.39294710327455917</v>
      </c>
      <c r="AF1747">
        <v>177.924625371823</v>
      </c>
      <c r="AG1747">
        <v>1082.44116210938</v>
      </c>
      <c r="AH1747">
        <v>1449</v>
      </c>
      <c r="AI1747">
        <v>0.38422644159086844</v>
      </c>
      <c r="AJ1747">
        <v>0.27941175309728683</v>
      </c>
      <c r="AK1747">
        <v>0.3354943273905997</v>
      </c>
      <c r="AL1747">
        <f t="shared" si="636"/>
        <v>0.61577355840913151</v>
      </c>
      <c r="AM1747">
        <f t="shared" si="636"/>
        <v>0.72058824690271317</v>
      </c>
      <c r="AN1747">
        <f t="shared" si="636"/>
        <v>0.6645056726094003</v>
      </c>
      <c r="AO1747">
        <v>71358.504772004249</v>
      </c>
      <c r="AP1747">
        <v>67989.404168369438</v>
      </c>
      <c r="AQ1747">
        <v>54110</v>
      </c>
      <c r="AR1747">
        <v>1140.3333333333335</v>
      </c>
      <c r="AS1747">
        <v>1030.7639383155399</v>
      </c>
      <c r="AT1747">
        <v>1122</v>
      </c>
      <c r="AU1747">
        <f t="shared" si="622"/>
        <v>-0.10481468849358161</v>
      </c>
      <c r="AV1747">
        <f t="shared" si="623"/>
        <v>5.608257429331287E-2</v>
      </c>
      <c r="AW1747">
        <v>9.0595767807704494E-2</v>
      </c>
      <c r="AX1747">
        <v>3.207903393676792E-2</v>
      </c>
      <c r="AY1747" s="1">
        <f t="shared" si="624"/>
        <v>-3369.1006036348117</v>
      </c>
      <c r="AZ1747" s="1">
        <f t="shared" si="625"/>
        <v>-13879.404168369438</v>
      </c>
      <c r="BA1747" s="1">
        <f t="shared" si="637"/>
        <v>-109.56939501779357</v>
      </c>
      <c r="BB1747" s="1">
        <f t="shared" si="638"/>
        <v>91.236061684460083</v>
      </c>
      <c r="BC1747">
        <f t="shared" si="626"/>
        <v>0</v>
      </c>
      <c r="BD1747">
        <f t="shared" si="627"/>
        <v>1</v>
      </c>
      <c r="BE1747">
        <f t="shared" si="628"/>
        <v>1</v>
      </c>
      <c r="BF1747">
        <f t="shared" si="629"/>
        <v>0</v>
      </c>
      <c r="BG1747">
        <f t="shared" si="630"/>
        <v>1</v>
      </c>
      <c r="BH1747">
        <f t="shared" si="631"/>
        <v>0</v>
      </c>
      <c r="BI1747">
        <f t="shared" si="632"/>
        <v>0</v>
      </c>
      <c r="BJ1747">
        <f t="shared" si="633"/>
        <v>0</v>
      </c>
      <c r="BK1747">
        <f t="shared" si="634"/>
        <v>1</v>
      </c>
      <c r="BL1747">
        <f t="shared" si="635"/>
        <v>0</v>
      </c>
      <c r="BM1747">
        <f t="shared" si="639"/>
        <v>0</v>
      </c>
      <c r="BN1747">
        <f t="shared" si="640"/>
        <v>0</v>
      </c>
      <c r="BO1747">
        <f>IF(AND(AU1747&gt;'County Avg'!$E$3,'Gentrification Calcs'!AW1747&gt;'County Avg'!$E$4,'Gentrification Calcs'!AY1747&gt;'County Avg'!$E$5,'Gentrification Calcs'!BA1747&gt;'County Avg'!$E$6),1,0)</f>
        <v>0</v>
      </c>
      <c r="BP1747">
        <f>IF(AND(AV1747&gt;'County Avg'!$F$3,'Gentrification Calcs'!AX1747&gt;'County Avg'!$F$4,'Gentrification Calcs'!AZ1747&gt;'County Avg'!$F$5,'Gentrification Calcs'!BB1747&gt;'County Avg'!$F$6),1,0)</f>
        <v>0</v>
      </c>
      <c r="BQ1747">
        <f t="shared" si="641"/>
        <v>0</v>
      </c>
      <c r="BR1747">
        <f t="shared" si="642"/>
        <v>0</v>
      </c>
      <c r="BS1747">
        <f t="shared" si="643"/>
        <v>0</v>
      </c>
      <c r="BT1747">
        <f t="shared" si="644"/>
        <v>0</v>
      </c>
    </row>
    <row r="1748" spans="1:72" x14ac:dyDescent="0.25">
      <c r="A1748">
        <v>6037551600</v>
      </c>
      <c r="B1748">
        <v>5392.9999955267303</v>
      </c>
      <c r="C1748">
        <v>296.46005565393699</v>
      </c>
      <c r="D1748">
        <v>91</v>
      </c>
      <c r="E1748">
        <v>1699</v>
      </c>
      <c r="F1748">
        <v>19.664180760000001</v>
      </c>
      <c r="G1748">
        <v>0</v>
      </c>
      <c r="H1748">
        <v>11.35422648486316</v>
      </c>
      <c r="I1748">
        <v>5.8892348475584644</v>
      </c>
      <c r="J1748">
        <v>0</v>
      </c>
      <c r="K1748">
        <v>6.6828878663114542E-3</v>
      </c>
      <c r="L1748">
        <v>0.29949047557262509</v>
      </c>
      <c r="N1748">
        <v>3195.9999969999999</v>
      </c>
      <c r="O1748">
        <v>211.89419169999999</v>
      </c>
      <c r="P1748">
        <v>91</v>
      </c>
      <c r="Q1748">
        <v>365</v>
      </c>
      <c r="R1748">
        <v>28.01862431</v>
      </c>
      <c r="S1748">
        <v>14</v>
      </c>
      <c r="T1748">
        <v>0.11420525667791483</v>
      </c>
      <c r="U1748">
        <v>0.13222931730789864</v>
      </c>
      <c r="V1748">
        <v>0.15384615384615385</v>
      </c>
      <c r="W1748">
        <v>724</v>
      </c>
      <c r="X1748">
        <v>5.9941253662109402</v>
      </c>
      <c r="Y1748">
        <v>0</v>
      </c>
      <c r="Z1748">
        <v>1670</v>
      </c>
      <c r="AA1748">
        <v>19.707304000854499</v>
      </c>
      <c r="AB1748">
        <v>0</v>
      </c>
      <c r="AC1748">
        <v>0.43353293413173655</v>
      </c>
      <c r="AD1748">
        <v>0.30415755325797167</v>
      </c>
      <c r="AF1748">
        <v>2593.9999978483802</v>
      </c>
      <c r="AG1748">
        <v>77.384526252746596</v>
      </c>
      <c r="AH1748">
        <v>15</v>
      </c>
      <c r="AI1748">
        <v>0.48099388095679502</v>
      </c>
      <c r="AJ1748">
        <v>0.26102850882237877</v>
      </c>
      <c r="AK1748">
        <v>0.16483516483516483</v>
      </c>
      <c r="AL1748">
        <f t="shared" si="636"/>
        <v>0.51900611904320493</v>
      </c>
      <c r="AM1748">
        <f t="shared" si="636"/>
        <v>0.73897149117762129</v>
      </c>
      <c r="AN1748">
        <f t="shared" si="636"/>
        <v>0.8351648351648352</v>
      </c>
      <c r="AO1748">
        <v>62929.349416755038</v>
      </c>
      <c r="AP1748">
        <v>65022.766653044549</v>
      </c>
      <c r="AR1748">
        <v>1067.7666666666667</v>
      </c>
      <c r="AS1748">
        <v>903.60933175168054</v>
      </c>
      <c r="AU1748">
        <f t="shared" si="622"/>
        <v>-0.21996537213441625</v>
      </c>
      <c r="AV1748">
        <f t="shared" si="623"/>
        <v>-9.6193343987213936E-2</v>
      </c>
      <c r="AW1748">
        <v>1.802406062998381E-2</v>
      </c>
      <c r="AX1748">
        <v>2.1616836538255219E-2</v>
      </c>
      <c r="AY1748" s="1">
        <f t="shared" si="624"/>
        <v>2093.4172362895115</v>
      </c>
      <c r="AZ1748" s="1">
        <f t="shared" si="625"/>
        <v>-65022.766653044549</v>
      </c>
      <c r="BA1748" s="1">
        <f t="shared" si="637"/>
        <v>-164.15733491498611</v>
      </c>
      <c r="BB1748" s="1">
        <f t="shared" si="638"/>
        <v>-903.60933175168054</v>
      </c>
      <c r="BC1748">
        <f t="shared" si="626"/>
        <v>1</v>
      </c>
      <c r="BD1748">
        <f t="shared" si="627"/>
        <v>0</v>
      </c>
      <c r="BE1748">
        <f t="shared" si="628"/>
        <v>0</v>
      </c>
      <c r="BF1748">
        <f t="shared" si="629"/>
        <v>0</v>
      </c>
      <c r="BG1748">
        <f t="shared" si="630"/>
        <v>1</v>
      </c>
      <c r="BH1748">
        <f t="shared" si="631"/>
        <v>1</v>
      </c>
      <c r="BI1748">
        <f t="shared" si="632"/>
        <v>0</v>
      </c>
      <c r="BJ1748">
        <f t="shared" si="633"/>
        <v>0</v>
      </c>
      <c r="BK1748">
        <f t="shared" si="634"/>
        <v>0</v>
      </c>
      <c r="BL1748">
        <f t="shared" si="635"/>
        <v>0</v>
      </c>
      <c r="BM1748">
        <f t="shared" si="639"/>
        <v>0</v>
      </c>
      <c r="BN1748">
        <f t="shared" si="640"/>
        <v>0</v>
      </c>
      <c r="BO1748">
        <f>IF(AND(AU1748&gt;'County Avg'!$E$3,'Gentrification Calcs'!AW1748&gt;'County Avg'!$E$4,'Gentrification Calcs'!AY1748&gt;'County Avg'!$E$5,'Gentrification Calcs'!BA1748&gt;'County Avg'!$E$6),1,0)</f>
        <v>0</v>
      </c>
      <c r="BP1748">
        <f>IF(AND(AV1748&gt;'County Avg'!$F$3,'Gentrification Calcs'!AX1748&gt;'County Avg'!$F$4,'Gentrification Calcs'!AZ1748&gt;'County Avg'!$F$5,'Gentrification Calcs'!BB1748&gt;'County Avg'!$F$6),1,0)</f>
        <v>0</v>
      </c>
      <c r="BQ1748">
        <f t="shared" si="641"/>
        <v>0</v>
      </c>
      <c r="BR1748">
        <f t="shared" si="642"/>
        <v>0</v>
      </c>
      <c r="BS1748">
        <f t="shared" si="643"/>
        <v>0</v>
      </c>
      <c r="BT1748">
        <f t="shared" si="644"/>
        <v>0</v>
      </c>
    </row>
    <row r="1749" spans="1:72" x14ac:dyDescent="0.25">
      <c r="A1749">
        <v>6037551700</v>
      </c>
      <c r="B1749">
        <v>5758.9999484772698</v>
      </c>
      <c r="C1749">
        <v>6370</v>
      </c>
      <c r="D1749">
        <v>6429</v>
      </c>
      <c r="E1749">
        <v>2158</v>
      </c>
      <c r="F1749">
        <v>1720</v>
      </c>
      <c r="G1749">
        <v>1654</v>
      </c>
      <c r="H1749">
        <v>590.90879950986528</v>
      </c>
      <c r="I1749">
        <v>623.77179999999998</v>
      </c>
      <c r="J1749">
        <v>660.55719999999997</v>
      </c>
      <c r="K1749">
        <v>0.27382242794711087</v>
      </c>
      <c r="L1749">
        <v>0.36265802325581392</v>
      </c>
      <c r="M1749">
        <v>0.39936952841596129</v>
      </c>
      <c r="N1749">
        <v>3746.9999659999999</v>
      </c>
      <c r="O1749">
        <v>3657</v>
      </c>
      <c r="P1749">
        <v>3909</v>
      </c>
      <c r="Q1749">
        <v>455</v>
      </c>
      <c r="R1749">
        <v>366</v>
      </c>
      <c r="S1749">
        <v>368</v>
      </c>
      <c r="T1749">
        <v>0.1214304788173569</v>
      </c>
      <c r="U1749">
        <v>0.10008203445447088</v>
      </c>
      <c r="V1749">
        <v>9.4141724226144793E-2</v>
      </c>
      <c r="W1749">
        <v>1037</v>
      </c>
      <c r="X1749">
        <v>667</v>
      </c>
      <c r="Y1749">
        <v>616</v>
      </c>
      <c r="Z1749">
        <v>2152</v>
      </c>
      <c r="AA1749">
        <v>1716</v>
      </c>
      <c r="AB1749">
        <v>1654</v>
      </c>
      <c r="AC1749">
        <v>0.48187732342007433</v>
      </c>
      <c r="AD1749">
        <v>0.38869463869463872</v>
      </c>
      <c r="AE1749">
        <v>0.37243047158403869</v>
      </c>
      <c r="AF1749">
        <v>3328.9999702171899</v>
      </c>
      <c r="AG1749">
        <v>1357</v>
      </c>
      <c r="AH1749">
        <v>753</v>
      </c>
      <c r="AI1749">
        <v>0.57805174509463342</v>
      </c>
      <c r="AJ1749">
        <v>0.2130298273155416</v>
      </c>
      <c r="AK1749">
        <v>0.11712552496500234</v>
      </c>
      <c r="AL1749">
        <f t="shared" si="636"/>
        <v>0.42194825490536658</v>
      </c>
      <c r="AM1749">
        <f t="shared" si="636"/>
        <v>0.78697017268445846</v>
      </c>
      <c r="AN1749">
        <f t="shared" si="636"/>
        <v>0.88287447503499772</v>
      </c>
      <c r="AO1749">
        <v>68273.074761399796</v>
      </c>
      <c r="AP1749">
        <v>65351.305680425015</v>
      </c>
      <c r="AQ1749">
        <v>60579</v>
      </c>
      <c r="AR1749">
        <v>1199.0777777777778</v>
      </c>
      <c r="AS1749">
        <v>1030.7639383155399</v>
      </c>
      <c r="AT1749">
        <v>1280</v>
      </c>
      <c r="AU1749">
        <f t="shared" si="622"/>
        <v>-0.36502191777909182</v>
      </c>
      <c r="AV1749">
        <f t="shared" si="623"/>
        <v>-9.5904302350539261E-2</v>
      </c>
      <c r="AW1749">
        <v>-2.1348444362886021E-2</v>
      </c>
      <c r="AX1749">
        <v>-5.9403102283260845E-3</v>
      </c>
      <c r="AY1749" s="1">
        <f t="shared" si="624"/>
        <v>-2921.7690809747801</v>
      </c>
      <c r="AZ1749" s="1">
        <f t="shared" si="625"/>
        <v>-4772.3056804250155</v>
      </c>
      <c r="BA1749" s="1">
        <f t="shared" si="637"/>
        <v>-168.31383946223787</v>
      </c>
      <c r="BB1749" s="1">
        <f t="shared" si="638"/>
        <v>249.23606168446008</v>
      </c>
      <c r="BC1749">
        <f t="shared" si="626"/>
        <v>1</v>
      </c>
      <c r="BD1749">
        <f t="shared" si="627"/>
        <v>1</v>
      </c>
      <c r="BE1749">
        <f t="shared" si="628"/>
        <v>0</v>
      </c>
      <c r="BF1749">
        <f t="shared" si="629"/>
        <v>0</v>
      </c>
      <c r="BG1749">
        <f t="shared" si="630"/>
        <v>1</v>
      </c>
      <c r="BH1749">
        <f t="shared" si="631"/>
        <v>1</v>
      </c>
      <c r="BI1749">
        <f t="shared" si="632"/>
        <v>0</v>
      </c>
      <c r="BJ1749">
        <f t="shared" si="633"/>
        <v>0</v>
      </c>
      <c r="BK1749">
        <f t="shared" si="634"/>
        <v>0</v>
      </c>
      <c r="BL1749">
        <f t="shared" si="635"/>
        <v>1</v>
      </c>
      <c r="BM1749">
        <f t="shared" si="639"/>
        <v>0</v>
      </c>
      <c r="BN1749">
        <f t="shared" si="640"/>
        <v>0</v>
      </c>
      <c r="BO1749">
        <f>IF(AND(AU1749&gt;'County Avg'!$E$3,'Gentrification Calcs'!AW1749&gt;'County Avg'!$E$4,'Gentrification Calcs'!AY1749&gt;'County Avg'!$E$5,'Gentrification Calcs'!BA1749&gt;'County Avg'!$E$6),1,0)</f>
        <v>0</v>
      </c>
      <c r="BP1749">
        <f>IF(AND(AV1749&gt;'County Avg'!$F$3,'Gentrification Calcs'!AX1749&gt;'County Avg'!$F$4,'Gentrification Calcs'!AZ1749&gt;'County Avg'!$F$5,'Gentrification Calcs'!BB1749&gt;'County Avg'!$F$6),1,0)</f>
        <v>0</v>
      </c>
      <c r="BQ1749">
        <f t="shared" si="641"/>
        <v>0</v>
      </c>
      <c r="BR1749">
        <f t="shared" si="642"/>
        <v>0</v>
      </c>
      <c r="BS1749">
        <f t="shared" si="643"/>
        <v>0</v>
      </c>
      <c r="BT1749">
        <f t="shared" si="644"/>
        <v>0</v>
      </c>
    </row>
    <row r="1750" spans="1:72" x14ac:dyDescent="0.25">
      <c r="A1750">
        <v>6037551800</v>
      </c>
      <c r="B1750">
        <v>4655.9999635696704</v>
      </c>
      <c r="C1750">
        <v>6981</v>
      </c>
      <c r="D1750">
        <v>7549</v>
      </c>
      <c r="E1750">
        <v>1433</v>
      </c>
      <c r="F1750">
        <v>2272</v>
      </c>
      <c r="G1750">
        <v>2297</v>
      </c>
      <c r="H1750">
        <v>738.02719339726036</v>
      </c>
      <c r="I1750">
        <v>763.53240000000005</v>
      </c>
      <c r="J1750">
        <v>714.10619999999994</v>
      </c>
      <c r="K1750">
        <v>0.51502246573430588</v>
      </c>
      <c r="L1750">
        <v>0.3360617957746479</v>
      </c>
      <c r="M1750">
        <v>0.31088646060078362</v>
      </c>
      <c r="N1750">
        <v>2898.9999769999999</v>
      </c>
      <c r="O1750">
        <v>4246</v>
      </c>
      <c r="P1750">
        <v>4754</v>
      </c>
      <c r="Q1750">
        <v>319</v>
      </c>
      <c r="R1750">
        <v>613</v>
      </c>
      <c r="S1750">
        <v>838</v>
      </c>
      <c r="T1750">
        <v>0.11003794499167739</v>
      </c>
      <c r="U1750">
        <v>0.1443711728685822</v>
      </c>
      <c r="V1750">
        <v>0.17627261253681112</v>
      </c>
      <c r="W1750">
        <v>420</v>
      </c>
      <c r="X1750">
        <v>1079</v>
      </c>
      <c r="Y1750">
        <v>1194</v>
      </c>
      <c r="Z1750">
        <v>1409</v>
      </c>
      <c r="AA1750">
        <v>2265</v>
      </c>
      <c r="AB1750">
        <v>2297</v>
      </c>
      <c r="AC1750">
        <v>0.29808374733853799</v>
      </c>
      <c r="AD1750">
        <v>0.47637969094922739</v>
      </c>
      <c r="AE1750">
        <v>0.51980844579886809</v>
      </c>
      <c r="AF1750">
        <v>2247.9999824107899</v>
      </c>
      <c r="AG1750">
        <v>1944</v>
      </c>
      <c r="AH1750">
        <v>914</v>
      </c>
      <c r="AI1750">
        <v>0.48281786941580845</v>
      </c>
      <c r="AJ1750">
        <v>0.27847013321873659</v>
      </c>
      <c r="AK1750">
        <v>0.1210756391575043</v>
      </c>
      <c r="AL1750">
        <f t="shared" si="636"/>
        <v>0.51718213058419149</v>
      </c>
      <c r="AM1750">
        <f t="shared" si="636"/>
        <v>0.72152986678126341</v>
      </c>
      <c r="AN1750">
        <f t="shared" si="636"/>
        <v>0.8789243608424957</v>
      </c>
      <c r="AO1750">
        <v>63887.084305408272</v>
      </c>
      <c r="AP1750">
        <v>64497.104209235804</v>
      </c>
      <c r="AQ1750">
        <v>65482</v>
      </c>
      <c r="AR1750">
        <v>1090.2277777777779</v>
      </c>
      <c r="AS1750">
        <v>1036.1747726374062</v>
      </c>
      <c r="AT1750">
        <v>1203</v>
      </c>
      <c r="AU1750">
        <f t="shared" si="622"/>
        <v>-0.20434773619707186</v>
      </c>
      <c r="AV1750">
        <f t="shared" si="623"/>
        <v>-0.15739449406123229</v>
      </c>
      <c r="AW1750">
        <v>3.4333227876904807E-2</v>
      </c>
      <c r="AX1750">
        <v>3.190143966822892E-2</v>
      </c>
      <c r="AY1750" s="1">
        <f t="shared" si="624"/>
        <v>610.01990382753138</v>
      </c>
      <c r="AZ1750" s="1">
        <f t="shared" si="625"/>
        <v>984.89579076419614</v>
      </c>
      <c r="BA1750" s="1">
        <f t="shared" si="637"/>
        <v>-54.053005140371624</v>
      </c>
      <c r="BB1750" s="1">
        <f t="shared" si="638"/>
        <v>166.82522736259375</v>
      </c>
      <c r="BC1750">
        <f t="shared" si="626"/>
        <v>1</v>
      </c>
      <c r="BD1750">
        <f t="shared" si="627"/>
        <v>1</v>
      </c>
      <c r="BE1750">
        <f t="shared" si="628"/>
        <v>1</v>
      </c>
      <c r="BF1750">
        <f t="shared" si="629"/>
        <v>0</v>
      </c>
      <c r="BG1750">
        <f t="shared" si="630"/>
        <v>1</v>
      </c>
      <c r="BH1750">
        <f t="shared" si="631"/>
        <v>1</v>
      </c>
      <c r="BI1750">
        <f t="shared" si="632"/>
        <v>0</v>
      </c>
      <c r="BJ1750">
        <f t="shared" si="633"/>
        <v>0</v>
      </c>
      <c r="BK1750">
        <f t="shared" si="634"/>
        <v>0</v>
      </c>
      <c r="BL1750">
        <f t="shared" si="635"/>
        <v>0</v>
      </c>
      <c r="BM1750">
        <f t="shared" si="639"/>
        <v>0</v>
      </c>
      <c r="BN1750">
        <f t="shared" si="640"/>
        <v>0</v>
      </c>
      <c r="BO1750">
        <f>IF(AND(AU1750&gt;'County Avg'!$E$3,'Gentrification Calcs'!AW1750&gt;'County Avg'!$E$4,'Gentrification Calcs'!AY1750&gt;'County Avg'!$E$5,'Gentrification Calcs'!BA1750&gt;'County Avg'!$E$6),1,0)</f>
        <v>0</v>
      </c>
      <c r="BP1750">
        <f>IF(AND(AV1750&gt;'County Avg'!$F$3,'Gentrification Calcs'!AX1750&gt;'County Avg'!$F$4,'Gentrification Calcs'!AZ1750&gt;'County Avg'!$F$5,'Gentrification Calcs'!BB1750&gt;'County Avg'!$F$6),1,0)</f>
        <v>0</v>
      </c>
      <c r="BQ1750">
        <f t="shared" si="641"/>
        <v>0</v>
      </c>
      <c r="BR1750">
        <f t="shared" si="642"/>
        <v>0</v>
      </c>
      <c r="BS1750">
        <f t="shared" si="643"/>
        <v>0</v>
      </c>
      <c r="BT1750">
        <f t="shared" si="644"/>
        <v>0</v>
      </c>
    </row>
    <row r="1751" spans="1:72" x14ac:dyDescent="0.25">
      <c r="A1751">
        <v>6037551900</v>
      </c>
      <c r="B1751">
        <v>3384.02954770204</v>
      </c>
      <c r="C1751">
        <v>5189</v>
      </c>
      <c r="D1751">
        <v>5708</v>
      </c>
      <c r="E1751">
        <v>917.94549559999996</v>
      </c>
      <c r="F1751">
        <v>1432</v>
      </c>
      <c r="G1751">
        <v>1450</v>
      </c>
      <c r="H1751">
        <v>393.77599691894585</v>
      </c>
      <c r="I1751">
        <v>506.27859999999998</v>
      </c>
      <c r="J1751">
        <v>420.81600000000003</v>
      </c>
      <c r="K1751">
        <v>0.42897535725861441</v>
      </c>
      <c r="L1751">
        <v>0.35354650837988827</v>
      </c>
      <c r="M1751">
        <v>0.29021793103448279</v>
      </c>
      <c r="N1751">
        <v>1973.3783539999999</v>
      </c>
      <c r="O1751">
        <v>3111</v>
      </c>
      <c r="P1751">
        <v>3650</v>
      </c>
      <c r="Q1751">
        <v>156.9093933</v>
      </c>
      <c r="R1751">
        <v>351</v>
      </c>
      <c r="S1751">
        <v>686</v>
      </c>
      <c r="T1751">
        <v>7.9513081200038346E-2</v>
      </c>
      <c r="U1751">
        <v>0.11282545805207329</v>
      </c>
      <c r="V1751">
        <v>0.18794520547945207</v>
      </c>
      <c r="W1751">
        <v>312.28546142578102</v>
      </c>
      <c r="X1751">
        <v>408</v>
      </c>
      <c r="Y1751">
        <v>494</v>
      </c>
      <c r="Z1751">
        <v>922.03430175781295</v>
      </c>
      <c r="AA1751">
        <v>1428</v>
      </c>
      <c r="AB1751">
        <v>1450</v>
      </c>
      <c r="AC1751">
        <v>0.33869180444851582</v>
      </c>
      <c r="AD1751">
        <v>0.2857142857142857</v>
      </c>
      <c r="AE1751">
        <v>0.34068965517241379</v>
      </c>
      <c r="AF1751">
        <v>1206.20899147815</v>
      </c>
      <c r="AG1751">
        <v>1495</v>
      </c>
      <c r="AH1751">
        <v>715</v>
      </c>
      <c r="AI1751">
        <v>0.35644162513215599</v>
      </c>
      <c r="AJ1751">
        <v>0.28810946232414725</v>
      </c>
      <c r="AK1751">
        <v>0.12526278906797478</v>
      </c>
      <c r="AL1751">
        <f t="shared" si="636"/>
        <v>0.64355837486784395</v>
      </c>
      <c r="AM1751">
        <f t="shared" si="636"/>
        <v>0.71189053767585275</v>
      </c>
      <c r="AN1751">
        <f t="shared" si="636"/>
        <v>0.87473721093202528</v>
      </c>
      <c r="AO1751">
        <v>77899.398727465537</v>
      </c>
      <c r="AP1751">
        <v>64741.760931753175</v>
      </c>
      <c r="AQ1751">
        <v>67941</v>
      </c>
      <c r="AR1751">
        <v>1285.4666666666667</v>
      </c>
      <c r="AS1751">
        <v>1155.213127718466</v>
      </c>
      <c r="AT1751">
        <v>1446</v>
      </c>
      <c r="AU1751">
        <f t="shared" si="622"/>
        <v>-6.8332162808008745E-2</v>
      </c>
      <c r="AV1751">
        <f t="shared" si="623"/>
        <v>-0.16284667325617247</v>
      </c>
      <c r="AW1751">
        <v>3.3312376852034947E-2</v>
      </c>
      <c r="AX1751">
        <v>7.5119747427378772E-2</v>
      </c>
      <c r="AY1751" s="1">
        <f t="shared" si="624"/>
        <v>-13157.637795712362</v>
      </c>
      <c r="AZ1751" s="1">
        <f t="shared" si="625"/>
        <v>3199.2390682468249</v>
      </c>
      <c r="BA1751" s="1">
        <f t="shared" si="637"/>
        <v>-130.25353894820068</v>
      </c>
      <c r="BB1751" s="1">
        <f t="shared" si="638"/>
        <v>290.78687228153399</v>
      </c>
      <c r="BC1751">
        <f t="shared" si="626"/>
        <v>1</v>
      </c>
      <c r="BD1751">
        <f t="shared" si="627"/>
        <v>1</v>
      </c>
      <c r="BE1751">
        <f t="shared" si="628"/>
        <v>1</v>
      </c>
      <c r="BF1751">
        <f t="shared" si="629"/>
        <v>0</v>
      </c>
      <c r="BG1751">
        <f t="shared" si="630"/>
        <v>1</v>
      </c>
      <c r="BH1751">
        <f t="shared" si="631"/>
        <v>1</v>
      </c>
      <c r="BI1751">
        <f t="shared" si="632"/>
        <v>0</v>
      </c>
      <c r="BJ1751">
        <f t="shared" si="633"/>
        <v>0</v>
      </c>
      <c r="BK1751">
        <f t="shared" si="634"/>
        <v>1</v>
      </c>
      <c r="BL1751">
        <f t="shared" si="635"/>
        <v>0</v>
      </c>
      <c r="BM1751">
        <f t="shared" si="639"/>
        <v>1</v>
      </c>
      <c r="BN1751">
        <f t="shared" si="640"/>
        <v>0</v>
      </c>
      <c r="BO1751">
        <f>IF(AND(AU1751&gt;'County Avg'!$E$3,'Gentrification Calcs'!AW1751&gt;'County Avg'!$E$4,'Gentrification Calcs'!AY1751&gt;'County Avg'!$E$5,'Gentrification Calcs'!BA1751&gt;'County Avg'!$E$6),1,0)</f>
        <v>0</v>
      </c>
      <c r="BP1751">
        <f>IF(AND(AV1751&gt;'County Avg'!$F$3,'Gentrification Calcs'!AX1751&gt;'County Avg'!$F$4,'Gentrification Calcs'!AZ1751&gt;'County Avg'!$F$5,'Gentrification Calcs'!BB1751&gt;'County Avg'!$F$6),1,0)</f>
        <v>0</v>
      </c>
      <c r="BQ1751">
        <f t="shared" si="641"/>
        <v>0</v>
      </c>
      <c r="BR1751">
        <f t="shared" si="642"/>
        <v>0</v>
      </c>
      <c r="BS1751">
        <f t="shared" si="643"/>
        <v>0</v>
      </c>
      <c r="BT1751">
        <f t="shared" si="644"/>
        <v>0</v>
      </c>
    </row>
    <row r="1752" spans="1:72" x14ac:dyDescent="0.25">
      <c r="A1752">
        <v>6037552001</v>
      </c>
      <c r="B1752">
        <v>3236.9704488407201</v>
      </c>
      <c r="C1752">
        <v>4049.9998061657002</v>
      </c>
      <c r="D1752">
        <v>3959</v>
      </c>
      <c r="E1752">
        <v>878.05450440000004</v>
      </c>
      <c r="F1752">
        <v>1008.4111329999999</v>
      </c>
      <c r="G1752">
        <v>990</v>
      </c>
      <c r="H1752">
        <v>272.21888073440385</v>
      </c>
      <c r="I1752">
        <v>350.12566885411411</v>
      </c>
      <c r="J1752">
        <v>283.74419999999998</v>
      </c>
      <c r="K1752">
        <v>0.31002503759196459</v>
      </c>
      <c r="L1752">
        <v>0.34720527907352461</v>
      </c>
      <c r="M1752">
        <v>0.28661030303030299</v>
      </c>
      <c r="N1752">
        <v>1887.6216440000001</v>
      </c>
      <c r="O1752">
        <v>2276.4638669999999</v>
      </c>
      <c r="P1752">
        <v>2765</v>
      </c>
      <c r="Q1752">
        <v>150.0906067</v>
      </c>
      <c r="R1752">
        <v>229.997467</v>
      </c>
      <c r="S1752">
        <v>359</v>
      </c>
      <c r="T1752">
        <v>7.9513077833727144E-2</v>
      </c>
      <c r="U1752">
        <v>0.10103277734124476</v>
      </c>
      <c r="V1752">
        <v>0.12983725135623869</v>
      </c>
      <c r="W1752">
        <v>298.71453857421898</v>
      </c>
      <c r="X1752">
        <v>388.44015502929699</v>
      </c>
      <c r="Y1752">
        <v>202</v>
      </c>
      <c r="Z1752">
        <v>881.96569824218795</v>
      </c>
      <c r="AA1752">
        <v>1001.76672363281</v>
      </c>
      <c r="AB1752">
        <v>990</v>
      </c>
      <c r="AC1752">
        <v>0.3386917871858004</v>
      </c>
      <c r="AD1752">
        <v>0.38775509893227078</v>
      </c>
      <c r="AE1752">
        <v>0.20404040404040405</v>
      </c>
      <c r="AF1752">
        <v>1153.79100728955</v>
      </c>
      <c r="AG1752">
        <v>709.41442871093795</v>
      </c>
      <c r="AH1752">
        <v>593</v>
      </c>
      <c r="AI1752">
        <v>0.35644162513215577</v>
      </c>
      <c r="AJ1752">
        <v>0.17516406485524488</v>
      </c>
      <c r="AK1752">
        <v>0.1497852993180096</v>
      </c>
      <c r="AL1752">
        <f t="shared" si="636"/>
        <v>0.64355837486784417</v>
      </c>
      <c r="AM1752">
        <f t="shared" si="636"/>
        <v>0.82483593514475517</v>
      </c>
      <c r="AN1752">
        <f t="shared" si="636"/>
        <v>0.85021470068199045</v>
      </c>
      <c r="AO1752">
        <v>70845.173382820794</v>
      </c>
      <c r="AP1752">
        <v>58479.946873722933</v>
      </c>
      <c r="AQ1752">
        <v>72500</v>
      </c>
      <c r="AR1752">
        <v>1301.0166666666667</v>
      </c>
      <c r="AS1752">
        <v>1152.5077105575326</v>
      </c>
      <c r="AT1752">
        <v>1462</v>
      </c>
      <c r="AU1752">
        <f t="shared" si="622"/>
        <v>-0.18127756027691089</v>
      </c>
      <c r="AV1752">
        <f t="shared" si="623"/>
        <v>-2.5378765537235282E-2</v>
      </c>
      <c r="AW1752">
        <v>2.1519699507517615E-2</v>
      </c>
      <c r="AX1752">
        <v>2.8804474014993933E-2</v>
      </c>
      <c r="AY1752" s="1">
        <f t="shared" si="624"/>
        <v>-12365.226509097862</v>
      </c>
      <c r="AZ1752" s="1">
        <f t="shared" si="625"/>
        <v>14020.053126277067</v>
      </c>
      <c r="BA1752" s="1">
        <f t="shared" si="637"/>
        <v>-148.50895610913403</v>
      </c>
      <c r="BB1752" s="1">
        <f t="shared" si="638"/>
        <v>309.49228944246738</v>
      </c>
      <c r="BC1752">
        <f t="shared" si="626"/>
        <v>1</v>
      </c>
      <c r="BD1752">
        <f t="shared" si="627"/>
        <v>1</v>
      </c>
      <c r="BE1752">
        <f t="shared" si="628"/>
        <v>0</v>
      </c>
      <c r="BF1752">
        <f t="shared" si="629"/>
        <v>0</v>
      </c>
      <c r="BG1752">
        <f t="shared" si="630"/>
        <v>1</v>
      </c>
      <c r="BH1752">
        <f t="shared" si="631"/>
        <v>1</v>
      </c>
      <c r="BI1752">
        <f t="shared" si="632"/>
        <v>0</v>
      </c>
      <c r="BJ1752">
        <f t="shared" si="633"/>
        <v>0</v>
      </c>
      <c r="BK1752">
        <f t="shared" si="634"/>
        <v>1</v>
      </c>
      <c r="BL1752">
        <f t="shared" si="635"/>
        <v>1</v>
      </c>
      <c r="BM1752">
        <f t="shared" si="639"/>
        <v>0</v>
      </c>
      <c r="BN1752">
        <f t="shared" si="640"/>
        <v>0</v>
      </c>
      <c r="BO1752">
        <f>IF(AND(AU1752&gt;'County Avg'!$E$3,'Gentrification Calcs'!AW1752&gt;'County Avg'!$E$4,'Gentrification Calcs'!AY1752&gt;'County Avg'!$E$5,'Gentrification Calcs'!BA1752&gt;'County Avg'!$E$6),1,0)</f>
        <v>0</v>
      </c>
      <c r="BP1752">
        <f>IF(AND(AV1752&gt;'County Avg'!$F$3,'Gentrification Calcs'!AX1752&gt;'County Avg'!$F$4,'Gentrification Calcs'!AZ1752&gt;'County Avg'!$F$5,'Gentrification Calcs'!BB1752&gt;'County Avg'!$F$6),1,0)</f>
        <v>0</v>
      </c>
      <c r="BQ1752">
        <f t="shared" si="641"/>
        <v>0</v>
      </c>
      <c r="BR1752">
        <f t="shared" si="642"/>
        <v>0</v>
      </c>
      <c r="BS1752">
        <f t="shared" si="643"/>
        <v>0</v>
      </c>
      <c r="BT1752">
        <f t="shared" si="644"/>
        <v>0</v>
      </c>
    </row>
    <row r="1753" spans="1:72" x14ac:dyDescent="0.25">
      <c r="A1753">
        <v>6037552002</v>
      </c>
      <c r="B1753">
        <v>4724.0559814340304</v>
      </c>
      <c r="C1753">
        <v>3873.9999576806999</v>
      </c>
      <c r="D1753">
        <v>3841</v>
      </c>
      <c r="E1753">
        <v>1543.6915280000001</v>
      </c>
      <c r="F1753">
        <v>964.58880620000002</v>
      </c>
      <c r="G1753">
        <v>985</v>
      </c>
      <c r="H1753">
        <v>260.38911898748756</v>
      </c>
      <c r="I1753">
        <v>334.91033114588589</v>
      </c>
      <c r="J1753">
        <v>389.28719999999998</v>
      </c>
      <c r="K1753">
        <v>0.16867950252007055</v>
      </c>
      <c r="L1753">
        <v>0.34720528477338025</v>
      </c>
      <c r="M1753">
        <v>0.39521543147208121</v>
      </c>
      <c r="N1753">
        <v>2911.4182049999999</v>
      </c>
      <c r="O1753">
        <v>2177.5361330000001</v>
      </c>
      <c r="P1753">
        <v>2485</v>
      </c>
      <c r="Q1753">
        <v>250.9498596</v>
      </c>
      <c r="R1753">
        <v>220.0025177</v>
      </c>
      <c r="S1753">
        <v>404</v>
      </c>
      <c r="T1753">
        <v>8.6195057504629427E-2</v>
      </c>
      <c r="U1753">
        <v>0.10103277477967801</v>
      </c>
      <c r="V1753">
        <v>0.16257545271629778</v>
      </c>
      <c r="W1753">
        <v>543.89129638671898</v>
      </c>
      <c r="X1753">
        <v>371.559814453125</v>
      </c>
      <c r="Y1753">
        <v>543</v>
      </c>
      <c r="Z1753">
        <v>1541.69189453125</v>
      </c>
      <c r="AA1753">
        <v>958.23321533203102</v>
      </c>
      <c r="AB1753">
        <v>985</v>
      </c>
      <c r="AC1753">
        <v>0.35278858137351021</v>
      </c>
      <c r="AD1753">
        <v>0.3877550981410911</v>
      </c>
      <c r="AE1753">
        <v>0.55126903553299489</v>
      </c>
      <c r="AF1753">
        <v>2232.5538638184498</v>
      </c>
      <c r="AG1753">
        <v>678.58557128906295</v>
      </c>
      <c r="AH1753">
        <v>471</v>
      </c>
      <c r="AI1753">
        <v>0.47259259259259195</v>
      </c>
      <c r="AJ1753">
        <v>0.17516406264891157</v>
      </c>
      <c r="AK1753">
        <v>0.12262431658422286</v>
      </c>
      <c r="AL1753">
        <f t="shared" si="636"/>
        <v>0.52740740740740799</v>
      </c>
      <c r="AM1753">
        <f t="shared" si="636"/>
        <v>0.8248359373510884</v>
      </c>
      <c r="AN1753">
        <f t="shared" si="636"/>
        <v>0.8773756834157771</v>
      </c>
      <c r="AO1753">
        <v>70845.173382820794</v>
      </c>
      <c r="AP1753">
        <v>58479.946873722933</v>
      </c>
      <c r="AQ1753">
        <v>61563</v>
      </c>
      <c r="AR1753">
        <v>1301.0166666666667</v>
      </c>
      <c r="AS1753">
        <v>1152.5077105575326</v>
      </c>
      <c r="AT1753">
        <v>1523</v>
      </c>
      <c r="AU1753">
        <f t="shared" si="622"/>
        <v>-0.29742852994368041</v>
      </c>
      <c r="AV1753">
        <f t="shared" si="623"/>
        <v>-5.2539746064688711E-2</v>
      </c>
      <c r="AW1753">
        <v>1.4837717275048581E-2</v>
      </c>
      <c r="AX1753">
        <v>6.1542677936619772E-2</v>
      </c>
      <c r="AY1753" s="1">
        <f t="shared" si="624"/>
        <v>-12365.226509097862</v>
      </c>
      <c r="AZ1753" s="1">
        <f t="shared" si="625"/>
        <v>3083.0531262770673</v>
      </c>
      <c r="BA1753" s="1">
        <f t="shared" si="637"/>
        <v>-148.50895610913403</v>
      </c>
      <c r="BB1753" s="1">
        <f t="shared" si="638"/>
        <v>370.49228944246738</v>
      </c>
      <c r="BC1753">
        <f t="shared" si="626"/>
        <v>1</v>
      </c>
      <c r="BD1753">
        <f t="shared" si="627"/>
        <v>1</v>
      </c>
      <c r="BE1753">
        <f t="shared" si="628"/>
        <v>0</v>
      </c>
      <c r="BF1753">
        <f t="shared" si="629"/>
        <v>0</v>
      </c>
      <c r="BG1753">
        <f t="shared" si="630"/>
        <v>1</v>
      </c>
      <c r="BH1753">
        <f t="shared" si="631"/>
        <v>1</v>
      </c>
      <c r="BI1753">
        <f t="shared" si="632"/>
        <v>0</v>
      </c>
      <c r="BJ1753">
        <f t="shared" si="633"/>
        <v>0</v>
      </c>
      <c r="BK1753">
        <f t="shared" si="634"/>
        <v>0</v>
      </c>
      <c r="BL1753">
        <f t="shared" si="635"/>
        <v>1</v>
      </c>
      <c r="BM1753">
        <f t="shared" si="639"/>
        <v>0</v>
      </c>
      <c r="BN1753">
        <f t="shared" si="640"/>
        <v>0</v>
      </c>
      <c r="BO1753">
        <f>IF(AND(AU1753&gt;'County Avg'!$E$3,'Gentrification Calcs'!AW1753&gt;'County Avg'!$E$4,'Gentrification Calcs'!AY1753&gt;'County Avg'!$E$5,'Gentrification Calcs'!BA1753&gt;'County Avg'!$E$6),1,0)</f>
        <v>0</v>
      </c>
      <c r="BP1753">
        <f>IF(AND(AV1753&gt;'County Avg'!$F$3,'Gentrification Calcs'!AX1753&gt;'County Avg'!$F$4,'Gentrification Calcs'!AZ1753&gt;'County Avg'!$F$5,'Gentrification Calcs'!BB1753&gt;'County Avg'!$F$6),1,0)</f>
        <v>0</v>
      </c>
      <c r="BQ1753">
        <f t="shared" si="641"/>
        <v>0</v>
      </c>
      <c r="BR1753">
        <f t="shared" si="642"/>
        <v>0</v>
      </c>
      <c r="BS1753">
        <f t="shared" si="643"/>
        <v>0</v>
      </c>
      <c r="BT1753">
        <f t="shared" si="644"/>
        <v>0</v>
      </c>
    </row>
    <row r="1754" spans="1:72" x14ac:dyDescent="0.25">
      <c r="A1754">
        <v>6037552100</v>
      </c>
      <c r="B1754">
        <v>5922.9440703576702</v>
      </c>
      <c r="C1754">
        <v>5371.9265027046204</v>
      </c>
      <c r="D1754">
        <v>6387</v>
      </c>
      <c r="E1754">
        <v>1778.3084650000001</v>
      </c>
      <c r="F1754">
        <v>1541.6918949999999</v>
      </c>
      <c r="G1754">
        <v>1896</v>
      </c>
      <c r="H1754">
        <v>599.47380582212918</v>
      </c>
      <c r="I1754">
        <v>583.64877357515036</v>
      </c>
      <c r="J1754">
        <v>914.33879999999999</v>
      </c>
      <c r="K1754">
        <v>0.33710338651631461</v>
      </c>
      <c r="L1754">
        <v>0.37857679311153825</v>
      </c>
      <c r="M1754">
        <v>0.48224620253164557</v>
      </c>
      <c r="N1754">
        <v>3076.5818180000001</v>
      </c>
      <c r="O1754">
        <v>3239.3527829999998</v>
      </c>
      <c r="P1754">
        <v>4332</v>
      </c>
      <c r="Q1754">
        <v>359.05014549999999</v>
      </c>
      <c r="R1754">
        <v>217.95645139999999</v>
      </c>
      <c r="S1754">
        <v>512</v>
      </c>
      <c r="T1754">
        <v>0.11670424085565469</v>
      </c>
      <c r="U1754">
        <v>6.7283950221114275E-2</v>
      </c>
      <c r="V1754">
        <v>0.11819021237303785</v>
      </c>
      <c r="W1754">
        <v>1383.1086819768</v>
      </c>
      <c r="X1754">
        <v>521.89569091796898</v>
      </c>
      <c r="Y1754">
        <v>806</v>
      </c>
      <c r="Z1754">
        <v>1808.3080654442299</v>
      </c>
      <c r="AA1754">
        <v>1540.69213867188</v>
      </c>
      <c r="AB1754">
        <v>1896</v>
      </c>
      <c r="AC1754">
        <v>0.76486341481700171</v>
      </c>
      <c r="AD1754">
        <v>0.33874106177231345</v>
      </c>
      <c r="AE1754">
        <v>0.42510548523206754</v>
      </c>
      <c r="AF1754">
        <v>1573.44614089376</v>
      </c>
      <c r="AG1754">
        <v>1292.74169921875</v>
      </c>
      <c r="AH1754">
        <v>809</v>
      </c>
      <c r="AI1754">
        <v>0.26565270956521864</v>
      </c>
      <c r="AJ1754">
        <v>0.24064768916102805</v>
      </c>
      <c r="AK1754">
        <v>0.12666353530609051</v>
      </c>
      <c r="AL1754">
        <f t="shared" si="636"/>
        <v>0.73434729043478142</v>
      </c>
      <c r="AM1754">
        <f t="shared" si="636"/>
        <v>0.75935231083897192</v>
      </c>
      <c r="AN1754">
        <f t="shared" si="636"/>
        <v>0.87333646469390946</v>
      </c>
      <c r="AO1754">
        <v>64242.607104984098</v>
      </c>
      <c r="AP1754">
        <v>60783.914180629348</v>
      </c>
      <c r="AQ1754">
        <v>48208</v>
      </c>
      <c r="AR1754">
        <v>837.97222222222229</v>
      </c>
      <c r="AS1754">
        <v>1045.6437327006722</v>
      </c>
      <c r="AT1754">
        <v>782</v>
      </c>
      <c r="AU1754">
        <f t="shared" si="622"/>
        <v>-2.5005020404190587E-2</v>
      </c>
      <c r="AV1754">
        <f t="shared" si="623"/>
        <v>-0.11398415385493754</v>
      </c>
      <c r="AW1754">
        <v>-4.9420290634540412E-2</v>
      </c>
      <c r="AX1754">
        <v>5.0906262151923579E-2</v>
      </c>
      <c r="AY1754" s="1">
        <f t="shared" si="624"/>
        <v>-3458.6929243547493</v>
      </c>
      <c r="AZ1754" s="1">
        <f t="shared" si="625"/>
        <v>-12575.914180629348</v>
      </c>
      <c r="BA1754" s="1">
        <f t="shared" si="637"/>
        <v>207.67151047844993</v>
      </c>
      <c r="BB1754" s="1">
        <f t="shared" si="638"/>
        <v>-263.64373270067222</v>
      </c>
      <c r="BC1754">
        <f t="shared" si="626"/>
        <v>1</v>
      </c>
      <c r="BD1754">
        <f t="shared" si="627"/>
        <v>1</v>
      </c>
      <c r="BE1754">
        <f t="shared" si="628"/>
        <v>0</v>
      </c>
      <c r="BF1754">
        <f t="shared" si="629"/>
        <v>0</v>
      </c>
      <c r="BG1754">
        <f t="shared" si="630"/>
        <v>1</v>
      </c>
      <c r="BH1754">
        <f t="shared" si="631"/>
        <v>1</v>
      </c>
      <c r="BI1754">
        <f t="shared" si="632"/>
        <v>1</v>
      </c>
      <c r="BJ1754">
        <f t="shared" si="633"/>
        <v>0</v>
      </c>
      <c r="BK1754">
        <f t="shared" si="634"/>
        <v>1</v>
      </c>
      <c r="BL1754">
        <f t="shared" si="635"/>
        <v>1</v>
      </c>
      <c r="BM1754">
        <f t="shared" si="639"/>
        <v>1</v>
      </c>
      <c r="BN1754">
        <f t="shared" si="640"/>
        <v>0</v>
      </c>
      <c r="BO1754">
        <f>IF(AND(AU1754&gt;'County Avg'!$E$3,'Gentrification Calcs'!AW1754&gt;'County Avg'!$E$4,'Gentrification Calcs'!AY1754&gt;'County Avg'!$E$5,'Gentrification Calcs'!BA1754&gt;'County Avg'!$E$6),1,0)</f>
        <v>0</v>
      </c>
      <c r="BP1754">
        <f>IF(AND(AV1754&gt;'County Avg'!$F$3,'Gentrification Calcs'!AX1754&gt;'County Avg'!$F$4,'Gentrification Calcs'!AZ1754&gt;'County Avg'!$F$5,'Gentrification Calcs'!BB1754&gt;'County Avg'!$F$6),1,0)</f>
        <v>0</v>
      </c>
      <c r="BQ1754">
        <f t="shared" si="641"/>
        <v>0</v>
      </c>
      <c r="BR1754">
        <f t="shared" si="642"/>
        <v>0</v>
      </c>
      <c r="BS1754">
        <f t="shared" si="643"/>
        <v>0</v>
      </c>
      <c r="BT1754">
        <f t="shared" si="644"/>
        <v>0</v>
      </c>
    </row>
    <row r="1755" spans="1:72" x14ac:dyDescent="0.25">
      <c r="A1755">
        <v>6037552200</v>
      </c>
      <c r="B1755">
        <v>4793.1976204153698</v>
      </c>
      <c r="C1755">
        <v>6820.0734342762998</v>
      </c>
      <c r="D1755">
        <v>6091</v>
      </c>
      <c r="E1755">
        <v>1315.4130279999999</v>
      </c>
      <c r="F1755">
        <v>1870.3080649999999</v>
      </c>
      <c r="G1755">
        <v>1708</v>
      </c>
      <c r="H1755">
        <v>842.84620222130582</v>
      </c>
      <c r="I1755">
        <v>878.38642642484922</v>
      </c>
      <c r="J1755">
        <v>846.7038</v>
      </c>
      <c r="K1755">
        <v>0.6407464304217807</v>
      </c>
      <c r="L1755">
        <v>0.46964799161300158</v>
      </c>
      <c r="M1755">
        <v>0.49572822014051521</v>
      </c>
      <c r="N1755">
        <v>2739.4535169999999</v>
      </c>
      <c r="O1755">
        <v>3481.647297</v>
      </c>
      <c r="P1755">
        <v>3461</v>
      </c>
      <c r="Q1755">
        <v>352.47399899999999</v>
      </c>
      <c r="R1755">
        <v>372.04355270000002</v>
      </c>
      <c r="S1755">
        <v>238</v>
      </c>
      <c r="T1755">
        <v>0.1286658075461698</v>
      </c>
      <c r="U1755">
        <v>0.10685848420676484</v>
      </c>
      <c r="V1755">
        <v>6.8766252528171048E-2</v>
      </c>
      <c r="W1755">
        <v>551.05941174202599</v>
      </c>
      <c r="X1755">
        <v>1383.1042867451899</v>
      </c>
      <c r="Y1755">
        <v>1146</v>
      </c>
      <c r="Z1755">
        <v>1342.5706057106099</v>
      </c>
      <c r="AA1755">
        <v>1872.30786567926</v>
      </c>
      <c r="AB1755">
        <v>1708</v>
      </c>
      <c r="AC1755">
        <v>0.41045097322859636</v>
      </c>
      <c r="AD1755">
        <v>0.73871627209310986</v>
      </c>
      <c r="AE1755">
        <v>0.67096018735362994</v>
      </c>
      <c r="AF1755">
        <v>1786.13328221698</v>
      </c>
      <c r="AG1755">
        <v>772.25831946730602</v>
      </c>
      <c r="AH1755">
        <v>295</v>
      </c>
      <c r="AI1755">
        <v>0.37263919071673846</v>
      </c>
      <c r="AJ1755">
        <v>0.11323313845655869</v>
      </c>
      <c r="AK1755">
        <v>4.8432112953538005E-2</v>
      </c>
      <c r="AL1755">
        <f t="shared" si="636"/>
        <v>0.62736080928326154</v>
      </c>
      <c r="AM1755">
        <f t="shared" si="636"/>
        <v>0.88676686154344131</v>
      </c>
      <c r="AN1755">
        <f t="shared" si="636"/>
        <v>0.951567887046462</v>
      </c>
      <c r="AO1755">
        <v>53642.223223753979</v>
      </c>
      <c r="AP1755">
        <v>50354.547609317538</v>
      </c>
      <c r="AQ1755">
        <v>45714</v>
      </c>
      <c r="AR1755">
        <v>1076.4055555555556</v>
      </c>
      <c r="AS1755">
        <v>922.54725187821282</v>
      </c>
      <c r="AT1755">
        <v>1044</v>
      </c>
      <c r="AU1755">
        <f t="shared" si="622"/>
        <v>-0.25940605226017976</v>
      </c>
      <c r="AV1755">
        <f t="shared" si="623"/>
        <v>-6.4801025503020693E-2</v>
      </c>
      <c r="AW1755">
        <v>-2.1807323339404952E-2</v>
      </c>
      <c r="AX1755">
        <v>-3.8092231678593796E-2</v>
      </c>
      <c r="AY1755" s="1">
        <f t="shared" si="624"/>
        <v>-3287.6756144364408</v>
      </c>
      <c r="AZ1755" s="1">
        <f t="shared" si="625"/>
        <v>-4640.5476093175384</v>
      </c>
      <c r="BA1755" s="1">
        <f t="shared" si="637"/>
        <v>-153.85830367734275</v>
      </c>
      <c r="BB1755" s="1">
        <f t="shared" si="638"/>
        <v>121.45274812178718</v>
      </c>
      <c r="BC1755">
        <f t="shared" si="626"/>
        <v>1</v>
      </c>
      <c r="BD1755">
        <f t="shared" si="627"/>
        <v>1</v>
      </c>
      <c r="BE1755">
        <f t="shared" si="628"/>
        <v>1</v>
      </c>
      <c r="BF1755">
        <f t="shared" si="629"/>
        <v>1</v>
      </c>
      <c r="BG1755">
        <f t="shared" si="630"/>
        <v>1</v>
      </c>
      <c r="BH1755">
        <f t="shared" si="631"/>
        <v>1</v>
      </c>
      <c r="BI1755">
        <f t="shared" si="632"/>
        <v>0</v>
      </c>
      <c r="BJ1755">
        <f t="shared" si="633"/>
        <v>1</v>
      </c>
      <c r="BK1755">
        <f t="shared" si="634"/>
        <v>1</v>
      </c>
      <c r="BL1755">
        <f t="shared" si="635"/>
        <v>1</v>
      </c>
      <c r="BM1755">
        <f t="shared" si="639"/>
        <v>1</v>
      </c>
      <c r="BN1755">
        <f t="shared" si="640"/>
        <v>1</v>
      </c>
      <c r="BO1755">
        <f>IF(AND(AU1755&gt;'County Avg'!$E$3,'Gentrification Calcs'!AW1755&gt;'County Avg'!$E$4,'Gentrification Calcs'!AY1755&gt;'County Avg'!$E$5,'Gentrification Calcs'!BA1755&gt;'County Avg'!$E$6),1,0)</f>
        <v>0</v>
      </c>
      <c r="BP1755">
        <f>IF(AND(AV1755&gt;'County Avg'!$F$3,'Gentrification Calcs'!AX1755&gt;'County Avg'!$F$4,'Gentrification Calcs'!AZ1755&gt;'County Avg'!$F$5,'Gentrification Calcs'!BB1755&gt;'County Avg'!$F$6),1,0)</f>
        <v>0</v>
      </c>
      <c r="BQ1755">
        <f t="shared" si="641"/>
        <v>0</v>
      </c>
      <c r="BR1755">
        <f t="shared" si="642"/>
        <v>0</v>
      </c>
      <c r="BS1755">
        <f t="shared" si="643"/>
        <v>0</v>
      </c>
      <c r="BT1755">
        <f t="shared" si="644"/>
        <v>0</v>
      </c>
    </row>
    <row r="1756" spans="1:72" x14ac:dyDescent="0.25">
      <c r="A1756">
        <v>6037552301</v>
      </c>
      <c r="B1756">
        <v>3594.0464790838701</v>
      </c>
      <c r="C1756">
        <v>4901.8212118148804</v>
      </c>
      <c r="D1756">
        <v>4864</v>
      </c>
      <c r="E1756">
        <v>986.30650460000004</v>
      </c>
      <c r="F1756">
        <v>1410.4616699999999</v>
      </c>
      <c r="G1756">
        <v>1253</v>
      </c>
      <c r="H1756">
        <v>442.68061397434479</v>
      </c>
      <c r="I1756">
        <v>469.32133273992002</v>
      </c>
      <c r="J1756">
        <v>266.83319999999998</v>
      </c>
      <c r="K1756">
        <v>0.44882661922003181</v>
      </c>
      <c r="L1756">
        <v>0.3327430604618416</v>
      </c>
      <c r="M1756">
        <v>0.21295546687948921</v>
      </c>
      <c r="N1756">
        <v>2054.05719</v>
      </c>
      <c r="O1756">
        <v>2878.631836</v>
      </c>
      <c r="P1756">
        <v>2673</v>
      </c>
      <c r="Q1756">
        <v>264.28408810000002</v>
      </c>
      <c r="R1756">
        <v>394.34088129999998</v>
      </c>
      <c r="S1756">
        <v>642</v>
      </c>
      <c r="T1756">
        <v>0.12866442540482528</v>
      </c>
      <c r="U1756">
        <v>0.13698899469129611</v>
      </c>
      <c r="V1756">
        <v>0.24017957351290684</v>
      </c>
      <c r="W1756">
        <v>413.20062430389203</v>
      </c>
      <c r="X1756">
        <v>571.426513671875</v>
      </c>
      <c r="Y1756">
        <v>419</v>
      </c>
      <c r="Z1756">
        <v>1006.69134870544</v>
      </c>
      <c r="AA1756">
        <v>1413.29052734375</v>
      </c>
      <c r="AB1756">
        <v>1253</v>
      </c>
      <c r="AC1756">
        <v>0.41045413257524221</v>
      </c>
      <c r="AD1756">
        <v>0.40432345835209071</v>
      </c>
      <c r="AE1756">
        <v>0.33439744612928968</v>
      </c>
      <c r="AF1756">
        <v>1339.2690261274099</v>
      </c>
      <c r="AG1756">
        <v>1027.43615722656</v>
      </c>
      <c r="AH1756">
        <v>464</v>
      </c>
      <c r="AI1756">
        <v>0.37263542191830318</v>
      </c>
      <c r="AJ1756">
        <v>0.20960294405477831</v>
      </c>
      <c r="AK1756">
        <v>9.5394736842105268E-2</v>
      </c>
      <c r="AL1756">
        <f t="shared" si="636"/>
        <v>0.62736457808169677</v>
      </c>
      <c r="AM1756">
        <f t="shared" si="636"/>
        <v>0.79039705594522169</v>
      </c>
      <c r="AN1756">
        <f t="shared" si="636"/>
        <v>0.90460526315789469</v>
      </c>
      <c r="AO1756">
        <v>73137.932661717932</v>
      </c>
      <c r="AP1756">
        <v>66693.422558234583</v>
      </c>
      <c r="AQ1756">
        <v>73399</v>
      </c>
      <c r="AR1756">
        <v>1269.9166666666667</v>
      </c>
      <c r="AS1756">
        <v>1009.1206010280745</v>
      </c>
      <c r="AT1756">
        <v>1729</v>
      </c>
      <c r="AU1756">
        <f t="shared" si="622"/>
        <v>-0.16303247786352487</v>
      </c>
      <c r="AV1756">
        <f t="shared" si="623"/>
        <v>-0.11420820721267304</v>
      </c>
      <c r="AW1756">
        <v>8.3245692864708232E-3</v>
      </c>
      <c r="AX1756">
        <v>0.10319057882161073</v>
      </c>
      <c r="AY1756" s="1">
        <f t="shared" si="624"/>
        <v>-6444.5101034833497</v>
      </c>
      <c r="AZ1756" s="1">
        <f t="shared" si="625"/>
        <v>6705.5774417654175</v>
      </c>
      <c r="BA1756" s="1">
        <f t="shared" si="637"/>
        <v>-260.79606563859227</v>
      </c>
      <c r="BB1756" s="1">
        <f t="shared" si="638"/>
        <v>719.87939897192553</v>
      </c>
      <c r="BC1756">
        <f t="shared" si="626"/>
        <v>1</v>
      </c>
      <c r="BD1756">
        <f t="shared" si="627"/>
        <v>1</v>
      </c>
      <c r="BE1756">
        <f t="shared" si="628"/>
        <v>1</v>
      </c>
      <c r="BF1756">
        <f t="shared" si="629"/>
        <v>0</v>
      </c>
      <c r="BG1756">
        <f t="shared" si="630"/>
        <v>1</v>
      </c>
      <c r="BH1756">
        <f t="shared" si="631"/>
        <v>1</v>
      </c>
      <c r="BI1756">
        <f t="shared" si="632"/>
        <v>0</v>
      </c>
      <c r="BJ1756">
        <f t="shared" si="633"/>
        <v>0</v>
      </c>
      <c r="BK1756">
        <f t="shared" si="634"/>
        <v>1</v>
      </c>
      <c r="BL1756">
        <f t="shared" si="635"/>
        <v>1</v>
      </c>
      <c r="BM1756">
        <f t="shared" si="639"/>
        <v>1</v>
      </c>
      <c r="BN1756">
        <f t="shared" si="640"/>
        <v>0</v>
      </c>
      <c r="BO1756">
        <f>IF(AND(AU1756&gt;'County Avg'!$E$3,'Gentrification Calcs'!AW1756&gt;'County Avg'!$E$4,'Gentrification Calcs'!AY1756&gt;'County Avg'!$E$5,'Gentrification Calcs'!BA1756&gt;'County Avg'!$E$6),1,0)</f>
        <v>0</v>
      </c>
      <c r="BP1756">
        <f>IF(AND(AV1756&gt;'County Avg'!$F$3,'Gentrification Calcs'!AX1756&gt;'County Avg'!$F$4,'Gentrification Calcs'!AZ1756&gt;'County Avg'!$F$5,'Gentrification Calcs'!BB1756&gt;'County Avg'!$F$6),1,0)</f>
        <v>0</v>
      </c>
      <c r="BQ1756">
        <f t="shared" si="641"/>
        <v>0</v>
      </c>
      <c r="BR1756">
        <f t="shared" si="642"/>
        <v>0</v>
      </c>
      <c r="BS1756">
        <f t="shared" si="643"/>
        <v>0</v>
      </c>
      <c r="BT1756">
        <f t="shared" si="644"/>
        <v>0</v>
      </c>
    </row>
    <row r="1757" spans="1:72" x14ac:dyDescent="0.25">
      <c r="A1757">
        <v>6037552302</v>
      </c>
      <c r="B1757">
        <v>2498.7942678121399</v>
      </c>
      <c r="C1757">
        <v>3675.4082503132499</v>
      </c>
      <c r="D1757">
        <v>3478</v>
      </c>
      <c r="E1757">
        <v>613.92159300000003</v>
      </c>
      <c r="F1757">
        <v>1057.582676</v>
      </c>
      <c r="G1757">
        <v>1149</v>
      </c>
      <c r="H1757">
        <v>331.93403814817663</v>
      </c>
      <c r="I1757">
        <v>351.90475856250066</v>
      </c>
      <c r="J1757">
        <v>451</v>
      </c>
      <c r="K1757">
        <v>0.54067822655681796</v>
      </c>
      <c r="L1757">
        <v>0.33274444310441847</v>
      </c>
      <c r="M1757">
        <v>0.39251523063533506</v>
      </c>
      <c r="N1757">
        <v>1332.817352</v>
      </c>
      <c r="O1757">
        <v>2158.4127539999999</v>
      </c>
      <c r="P1757">
        <v>2210</v>
      </c>
      <c r="Q1757">
        <v>60.990997229999998</v>
      </c>
      <c r="R1757">
        <v>295.68463300000002</v>
      </c>
      <c r="S1757">
        <v>434</v>
      </c>
      <c r="T1757">
        <v>4.576095677211741E-2</v>
      </c>
      <c r="U1757">
        <v>0.13699170024455851</v>
      </c>
      <c r="V1757">
        <v>0.19638009049773755</v>
      </c>
      <c r="W1757">
        <v>164.00520207686401</v>
      </c>
      <c r="X1757">
        <v>428.45855793124099</v>
      </c>
      <c r="Y1757">
        <v>702</v>
      </c>
      <c r="Z1757">
        <v>599.9634983656</v>
      </c>
      <c r="AA1757">
        <v>1059.7037698812801</v>
      </c>
      <c r="AB1757">
        <v>1149</v>
      </c>
      <c r="AC1757">
        <v>0.2733586335229416</v>
      </c>
      <c r="AD1757">
        <v>0.40431917872599599</v>
      </c>
      <c r="AE1757">
        <v>0.61096605744125332</v>
      </c>
      <c r="AF1757">
        <v>556.96549929569301</v>
      </c>
      <c r="AG1757">
        <v>770.39999951235995</v>
      </c>
      <c r="AH1757">
        <v>631</v>
      </c>
      <c r="AI1757">
        <v>0.22289369976158671</v>
      </c>
      <c r="AJ1757">
        <v>0.2096093677339653</v>
      </c>
      <c r="AK1757">
        <v>0.18142610695802186</v>
      </c>
      <c r="AL1757">
        <f t="shared" si="636"/>
        <v>0.77710630023841332</v>
      </c>
      <c r="AM1757">
        <f t="shared" si="636"/>
        <v>0.79039063226603468</v>
      </c>
      <c r="AN1757">
        <f t="shared" si="636"/>
        <v>0.81857389304197814</v>
      </c>
      <c r="AO1757">
        <v>73137.932661717932</v>
      </c>
      <c r="AP1757">
        <v>66693.422558234583</v>
      </c>
      <c r="AQ1757">
        <v>54129</v>
      </c>
      <c r="AR1757">
        <v>1269.9166666666667</v>
      </c>
      <c r="AS1757">
        <v>1009.1206010280745</v>
      </c>
      <c r="AT1757">
        <v>1106</v>
      </c>
      <c r="AU1757">
        <f t="shared" si="622"/>
        <v>-1.3284332027621415E-2</v>
      </c>
      <c r="AV1757">
        <f t="shared" si="623"/>
        <v>-2.8183260775943436E-2</v>
      </c>
      <c r="AW1757">
        <v>9.1230743472441089E-2</v>
      </c>
      <c r="AX1757">
        <v>5.9388390253179046E-2</v>
      </c>
      <c r="AY1757" s="1">
        <f t="shared" si="624"/>
        <v>-6444.5101034833497</v>
      </c>
      <c r="AZ1757" s="1">
        <f t="shared" si="625"/>
        <v>-12564.422558234583</v>
      </c>
      <c r="BA1757" s="1">
        <f t="shared" si="637"/>
        <v>-260.79606563859227</v>
      </c>
      <c r="BB1757" s="1">
        <f t="shared" si="638"/>
        <v>96.879398971925525</v>
      </c>
      <c r="BC1757">
        <f t="shared" si="626"/>
        <v>1</v>
      </c>
      <c r="BD1757">
        <f t="shared" si="627"/>
        <v>1</v>
      </c>
      <c r="BE1757">
        <f t="shared" si="628"/>
        <v>1</v>
      </c>
      <c r="BF1757">
        <f t="shared" si="629"/>
        <v>0</v>
      </c>
      <c r="BG1757">
        <f t="shared" si="630"/>
        <v>1</v>
      </c>
      <c r="BH1757">
        <f t="shared" si="631"/>
        <v>1</v>
      </c>
      <c r="BI1757">
        <f t="shared" si="632"/>
        <v>0</v>
      </c>
      <c r="BJ1757">
        <f t="shared" si="633"/>
        <v>0</v>
      </c>
      <c r="BK1757">
        <f t="shared" si="634"/>
        <v>1</v>
      </c>
      <c r="BL1757">
        <f t="shared" si="635"/>
        <v>1</v>
      </c>
      <c r="BM1757">
        <f t="shared" si="639"/>
        <v>1</v>
      </c>
      <c r="BN1757">
        <f t="shared" si="640"/>
        <v>0</v>
      </c>
      <c r="BO1757">
        <f>IF(AND(AU1757&gt;'County Avg'!$E$3,'Gentrification Calcs'!AW1757&gt;'County Avg'!$E$4,'Gentrification Calcs'!AY1757&gt;'County Avg'!$E$5,'Gentrification Calcs'!BA1757&gt;'County Avg'!$E$6),1,0)</f>
        <v>0</v>
      </c>
      <c r="BP1757">
        <f>IF(AND(AV1757&gt;'County Avg'!$F$3,'Gentrification Calcs'!AX1757&gt;'County Avg'!$F$4,'Gentrification Calcs'!AZ1757&gt;'County Avg'!$F$5,'Gentrification Calcs'!BB1757&gt;'County Avg'!$F$6),1,0)</f>
        <v>0</v>
      </c>
      <c r="BQ1757">
        <f t="shared" si="641"/>
        <v>0</v>
      </c>
      <c r="BR1757">
        <f t="shared" si="642"/>
        <v>0</v>
      </c>
      <c r="BS1757">
        <f t="shared" si="643"/>
        <v>0</v>
      </c>
      <c r="BT1757">
        <f t="shared" si="644"/>
        <v>0</v>
      </c>
    </row>
    <row r="1758" spans="1:72" x14ac:dyDescent="0.25">
      <c r="A1758">
        <v>6037552400</v>
      </c>
      <c r="B1758">
        <v>3458.09369008571</v>
      </c>
      <c r="C1758">
        <v>2690.6116640878399</v>
      </c>
      <c r="D1758">
        <v>2713</v>
      </c>
      <c r="E1758">
        <v>738.25628659999995</v>
      </c>
      <c r="F1758">
        <v>615.93748619999997</v>
      </c>
      <c r="G1758">
        <v>547</v>
      </c>
      <c r="H1758">
        <v>211.59637086805211</v>
      </c>
      <c r="I1758">
        <v>198.99328519372929</v>
      </c>
      <c r="J1758">
        <v>181.089</v>
      </c>
      <c r="K1758">
        <v>0.28661641588254932</v>
      </c>
      <c r="L1758">
        <v>0.32307383403697326</v>
      </c>
      <c r="M1758">
        <v>0.33105850091407679</v>
      </c>
      <c r="N1758">
        <v>1801.8109710000001</v>
      </c>
      <c r="O1758">
        <v>1432.800346</v>
      </c>
      <c r="P1758">
        <v>1475</v>
      </c>
      <c r="Q1758">
        <v>139.70712280000001</v>
      </c>
      <c r="R1758">
        <v>76.004268550000006</v>
      </c>
      <c r="S1758">
        <v>108</v>
      </c>
      <c r="T1758">
        <v>7.7537058575274931E-2</v>
      </c>
      <c r="U1758">
        <v>5.3045959098337633E-2</v>
      </c>
      <c r="V1758">
        <v>7.3220338983050845E-2</v>
      </c>
      <c r="W1758">
        <v>232.50277709960901</v>
      </c>
      <c r="X1758">
        <v>129.98776034149299</v>
      </c>
      <c r="Y1758">
        <v>146</v>
      </c>
      <c r="Z1758">
        <v>758.80145263671898</v>
      </c>
      <c r="AA1758">
        <v>602.93975889030798</v>
      </c>
      <c r="AB1758">
        <v>547</v>
      </c>
      <c r="AC1758">
        <v>0.30640792303664866</v>
      </c>
      <c r="AD1758">
        <v>0.21558996305158487</v>
      </c>
      <c r="AE1758">
        <v>0.26691042047531993</v>
      </c>
      <c r="AF1758">
        <v>537.25606493162502</v>
      </c>
      <c r="AG1758">
        <v>274.01173802791197</v>
      </c>
      <c r="AH1758">
        <v>134</v>
      </c>
      <c r="AI1758">
        <v>0.15536191702148733</v>
      </c>
      <c r="AJ1758">
        <v>0.1018399428223717</v>
      </c>
      <c r="AK1758">
        <v>4.9391817176557315E-2</v>
      </c>
      <c r="AL1758">
        <f t="shared" si="636"/>
        <v>0.84463808297851273</v>
      </c>
      <c r="AM1758">
        <f t="shared" si="636"/>
        <v>0.89816005717762826</v>
      </c>
      <c r="AN1758">
        <f t="shared" si="636"/>
        <v>0.95060818282344273</v>
      </c>
      <c r="AO1758">
        <v>63119.808059384944</v>
      </c>
      <c r="AP1758">
        <v>62699.226808336745</v>
      </c>
      <c r="AQ1758">
        <v>53950</v>
      </c>
      <c r="AR1758">
        <v>1254.3666666666668</v>
      </c>
      <c r="AS1758">
        <v>1107.8683274021353</v>
      </c>
      <c r="AT1758">
        <v>1691</v>
      </c>
      <c r="AU1758">
        <f t="shared" si="622"/>
        <v>-5.3521974199115627E-2</v>
      </c>
      <c r="AV1758">
        <f t="shared" si="623"/>
        <v>-5.2448125645814386E-2</v>
      </c>
      <c r="AW1758">
        <v>-2.4491099476937297E-2</v>
      </c>
      <c r="AX1758">
        <v>2.0174379884713212E-2</v>
      </c>
      <c r="AY1758" s="1">
        <f t="shared" si="624"/>
        <v>-420.58125104819919</v>
      </c>
      <c r="AZ1758" s="1">
        <f t="shared" si="625"/>
        <v>-8749.2268083367453</v>
      </c>
      <c r="BA1758" s="1">
        <f t="shared" si="637"/>
        <v>-146.49833926453152</v>
      </c>
      <c r="BB1758" s="1">
        <f t="shared" si="638"/>
        <v>583.13167259786474</v>
      </c>
      <c r="BC1758">
        <f t="shared" si="626"/>
        <v>1</v>
      </c>
      <c r="BD1758">
        <f t="shared" si="627"/>
        <v>1</v>
      </c>
      <c r="BE1758">
        <f t="shared" si="628"/>
        <v>0</v>
      </c>
      <c r="BF1758">
        <f t="shared" si="629"/>
        <v>0</v>
      </c>
      <c r="BG1758">
        <f t="shared" si="630"/>
        <v>1</v>
      </c>
      <c r="BH1758">
        <f t="shared" si="631"/>
        <v>1</v>
      </c>
      <c r="BI1758">
        <f t="shared" si="632"/>
        <v>0</v>
      </c>
      <c r="BJ1758">
        <f t="shared" si="633"/>
        <v>0</v>
      </c>
      <c r="BK1758">
        <f t="shared" si="634"/>
        <v>1</v>
      </c>
      <c r="BL1758">
        <f t="shared" si="635"/>
        <v>1</v>
      </c>
      <c r="BM1758">
        <f t="shared" si="639"/>
        <v>0</v>
      </c>
      <c r="BN1758">
        <f t="shared" si="640"/>
        <v>0</v>
      </c>
      <c r="BO1758">
        <f>IF(AND(AU1758&gt;'County Avg'!$E$3,'Gentrification Calcs'!AW1758&gt;'County Avg'!$E$4,'Gentrification Calcs'!AY1758&gt;'County Avg'!$E$5,'Gentrification Calcs'!BA1758&gt;'County Avg'!$E$6),1,0)</f>
        <v>0</v>
      </c>
      <c r="BP1758">
        <f>IF(AND(AV1758&gt;'County Avg'!$F$3,'Gentrification Calcs'!AX1758&gt;'County Avg'!$F$4,'Gentrification Calcs'!AZ1758&gt;'County Avg'!$F$5,'Gentrification Calcs'!BB1758&gt;'County Avg'!$F$6),1,0)</f>
        <v>0</v>
      </c>
      <c r="BQ1758">
        <f t="shared" si="641"/>
        <v>0</v>
      </c>
      <c r="BR1758">
        <f t="shared" si="642"/>
        <v>0</v>
      </c>
      <c r="BS1758">
        <f t="shared" si="643"/>
        <v>0</v>
      </c>
      <c r="BT1758">
        <f t="shared" si="644"/>
        <v>0</v>
      </c>
    </row>
    <row r="1759" spans="1:72" x14ac:dyDescent="0.25">
      <c r="A1759">
        <v>6037552601</v>
      </c>
      <c r="B1759">
        <v>6631.7491877613302</v>
      </c>
      <c r="C1759">
        <v>5730</v>
      </c>
      <c r="D1759">
        <v>5551</v>
      </c>
      <c r="E1759">
        <v>1417.8185470000001</v>
      </c>
      <c r="F1759">
        <v>1108</v>
      </c>
      <c r="G1759">
        <v>1182</v>
      </c>
      <c r="H1759">
        <v>255.5259698375834</v>
      </c>
      <c r="I1759">
        <v>427.52199999999999</v>
      </c>
      <c r="J1759">
        <v>386.83319999999998</v>
      </c>
      <c r="K1759">
        <v>0.180224733537488</v>
      </c>
      <c r="L1759">
        <v>0.38585018050541514</v>
      </c>
      <c r="M1759">
        <v>0.32727005076142129</v>
      </c>
      <c r="N1759">
        <v>3458.1178159999999</v>
      </c>
      <c r="O1759">
        <v>2717</v>
      </c>
      <c r="P1759">
        <v>3135</v>
      </c>
      <c r="Q1759">
        <v>274.21099579999998</v>
      </c>
      <c r="R1759">
        <v>56</v>
      </c>
      <c r="S1759">
        <v>274</v>
      </c>
      <c r="T1759">
        <v>7.9294868014988418E-2</v>
      </c>
      <c r="U1759">
        <v>2.0610967979389033E-2</v>
      </c>
      <c r="V1759">
        <v>8.7400318979266353E-2</v>
      </c>
      <c r="W1759">
        <v>445.52352863922698</v>
      </c>
      <c r="X1759">
        <v>257</v>
      </c>
      <c r="Y1759">
        <v>251</v>
      </c>
      <c r="Z1759">
        <v>1457.1127122938601</v>
      </c>
      <c r="AA1759">
        <v>1102</v>
      </c>
      <c r="AB1759">
        <v>1182</v>
      </c>
      <c r="AC1759">
        <v>0.30575776663005116</v>
      </c>
      <c r="AD1759">
        <v>0.23321234119782214</v>
      </c>
      <c r="AE1759">
        <v>0.21235194585448391</v>
      </c>
      <c r="AF1759">
        <v>1032.89383314054</v>
      </c>
      <c r="AG1759">
        <v>259</v>
      </c>
      <c r="AH1759">
        <v>237</v>
      </c>
      <c r="AI1759">
        <v>0.15574983370099563</v>
      </c>
      <c r="AJ1759">
        <v>4.5200698080279232E-2</v>
      </c>
      <c r="AK1759">
        <v>4.2695009908124665E-2</v>
      </c>
      <c r="AL1759">
        <f t="shared" si="636"/>
        <v>0.8442501662990044</v>
      </c>
      <c r="AM1759">
        <f t="shared" si="636"/>
        <v>0.95479930191972073</v>
      </c>
      <c r="AN1759">
        <f t="shared" si="636"/>
        <v>0.95730499009187531</v>
      </c>
      <c r="AO1759">
        <v>66713.127783669144</v>
      </c>
      <c r="AP1759">
        <v>54906.560686554971</v>
      </c>
      <c r="AQ1759">
        <v>59755</v>
      </c>
      <c r="AR1759">
        <v>1328.6611111111113</v>
      </c>
      <c r="AS1759">
        <v>1083.5195729537368</v>
      </c>
      <c r="AT1759">
        <v>1182</v>
      </c>
      <c r="AU1759">
        <f t="shared" si="622"/>
        <v>-0.11054913562071639</v>
      </c>
      <c r="AV1759">
        <f t="shared" si="623"/>
        <v>-2.5056881721545674E-3</v>
      </c>
      <c r="AW1759">
        <v>-5.8683900035599382E-2</v>
      </c>
      <c r="AX1759">
        <v>6.6789350999877317E-2</v>
      </c>
      <c r="AY1759" s="1">
        <f t="shared" si="624"/>
        <v>-11806.567097114174</v>
      </c>
      <c r="AZ1759" s="1">
        <f t="shared" si="625"/>
        <v>4848.4393134450293</v>
      </c>
      <c r="BA1759" s="1">
        <f t="shared" si="637"/>
        <v>-245.1415381573745</v>
      </c>
      <c r="BB1759" s="1">
        <f t="shared" si="638"/>
        <v>98.48042704626323</v>
      </c>
      <c r="BC1759">
        <f t="shared" si="626"/>
        <v>1</v>
      </c>
      <c r="BD1759">
        <f t="shared" si="627"/>
        <v>1</v>
      </c>
      <c r="BE1759">
        <f t="shared" si="628"/>
        <v>0</v>
      </c>
      <c r="BF1759">
        <f t="shared" si="629"/>
        <v>0</v>
      </c>
      <c r="BG1759">
        <f t="shared" si="630"/>
        <v>1</v>
      </c>
      <c r="BH1759">
        <f t="shared" si="631"/>
        <v>1</v>
      </c>
      <c r="BI1759">
        <f t="shared" si="632"/>
        <v>0</v>
      </c>
      <c r="BJ1759">
        <f t="shared" si="633"/>
        <v>0</v>
      </c>
      <c r="BK1759">
        <f t="shared" si="634"/>
        <v>1</v>
      </c>
      <c r="BL1759">
        <f t="shared" si="635"/>
        <v>1</v>
      </c>
      <c r="BM1759">
        <f t="shared" si="639"/>
        <v>0</v>
      </c>
      <c r="BN1759">
        <f t="shared" si="640"/>
        <v>0</v>
      </c>
      <c r="BO1759">
        <f>IF(AND(AU1759&gt;'County Avg'!$E$3,'Gentrification Calcs'!AW1759&gt;'County Avg'!$E$4,'Gentrification Calcs'!AY1759&gt;'County Avg'!$E$5,'Gentrification Calcs'!BA1759&gt;'County Avg'!$E$6),1,0)</f>
        <v>0</v>
      </c>
      <c r="BP1759">
        <f>IF(AND(AV1759&gt;'County Avg'!$F$3,'Gentrification Calcs'!AX1759&gt;'County Avg'!$F$4,'Gentrification Calcs'!AZ1759&gt;'County Avg'!$F$5,'Gentrification Calcs'!BB1759&gt;'County Avg'!$F$6),1,0)</f>
        <v>0</v>
      </c>
      <c r="BQ1759">
        <f t="shared" si="641"/>
        <v>0</v>
      </c>
      <c r="BR1759">
        <f t="shared" si="642"/>
        <v>0</v>
      </c>
      <c r="BS1759">
        <f t="shared" si="643"/>
        <v>0</v>
      </c>
      <c r="BT1759">
        <f t="shared" si="644"/>
        <v>0</v>
      </c>
    </row>
    <row r="1760" spans="1:72" x14ac:dyDescent="0.25">
      <c r="A1760">
        <v>6037552602</v>
      </c>
      <c r="B1760">
        <v>5693.0000606418498</v>
      </c>
      <c r="C1760">
        <v>4458.2638156330204</v>
      </c>
      <c r="D1760">
        <v>4314</v>
      </c>
      <c r="E1760">
        <v>1712</v>
      </c>
      <c r="F1760">
        <v>1101.9881009999999</v>
      </c>
      <c r="G1760">
        <v>1100</v>
      </c>
      <c r="H1760">
        <v>489.38791940496799</v>
      </c>
      <c r="I1760">
        <v>320.36664957796597</v>
      </c>
      <c r="J1760">
        <v>330.90800000000002</v>
      </c>
      <c r="K1760">
        <v>0.28585742955897664</v>
      </c>
      <c r="L1760">
        <v>0.29071697714997924</v>
      </c>
      <c r="M1760">
        <v>0.30082545454545456</v>
      </c>
      <c r="N1760">
        <v>3462.0000369999998</v>
      </c>
      <c r="O1760">
        <v>2615.1724410000002</v>
      </c>
      <c r="P1760">
        <v>2865</v>
      </c>
      <c r="Q1760">
        <v>331</v>
      </c>
      <c r="R1760">
        <v>558.15161609999996</v>
      </c>
      <c r="S1760">
        <v>553</v>
      </c>
      <c r="T1760">
        <v>9.5609473270493794E-2</v>
      </c>
      <c r="U1760">
        <v>0.21342822650982499</v>
      </c>
      <c r="V1760">
        <v>0.19301919720767888</v>
      </c>
      <c r="W1760">
        <v>469</v>
      </c>
      <c r="X1760">
        <v>394.24787521362299</v>
      </c>
      <c r="Y1760">
        <v>364</v>
      </c>
      <c r="Z1760">
        <v>1688</v>
      </c>
      <c r="AA1760">
        <v>1106.0827679634101</v>
      </c>
      <c r="AB1760">
        <v>1100</v>
      </c>
      <c r="AC1760">
        <v>0.27784360189573459</v>
      </c>
      <c r="AD1760">
        <v>0.35643614260399087</v>
      </c>
      <c r="AE1760">
        <v>0.33090909090909093</v>
      </c>
      <c r="AF1760">
        <v>2423.0000258097998</v>
      </c>
      <c r="AG1760">
        <v>612.30471801757801</v>
      </c>
      <c r="AH1760">
        <v>583</v>
      </c>
      <c r="AI1760">
        <v>0.42561039873528861</v>
      </c>
      <c r="AJ1760">
        <v>0.13734151753660589</v>
      </c>
      <c r="AK1760">
        <v>0.13514140009272138</v>
      </c>
      <c r="AL1760">
        <f t="shared" si="636"/>
        <v>0.57438960126471139</v>
      </c>
      <c r="AM1760">
        <f t="shared" si="636"/>
        <v>0.86265848246339405</v>
      </c>
      <c r="AN1760">
        <f t="shared" si="636"/>
        <v>0.86485859990727865</v>
      </c>
      <c r="AO1760">
        <v>67052.325556733835</v>
      </c>
      <c r="AP1760">
        <v>71587.955046996329</v>
      </c>
      <c r="AQ1760">
        <v>68971</v>
      </c>
      <c r="AR1760">
        <v>1332.1166666666668</v>
      </c>
      <c r="AS1760">
        <v>1069.9924871490709</v>
      </c>
      <c r="AT1760">
        <v>1587</v>
      </c>
      <c r="AU1760">
        <f t="shared" si="622"/>
        <v>-0.28826888119868271</v>
      </c>
      <c r="AV1760">
        <f t="shared" si="623"/>
        <v>-2.2001174438845139E-3</v>
      </c>
      <c r="AW1760">
        <v>0.11781875323933119</v>
      </c>
      <c r="AX1760">
        <v>-2.0409029302146109E-2</v>
      </c>
      <c r="AY1760" s="1">
        <f t="shared" si="624"/>
        <v>4535.6294902624941</v>
      </c>
      <c r="AZ1760" s="1">
        <f t="shared" si="625"/>
        <v>-2616.9550469963287</v>
      </c>
      <c r="BA1760" s="1">
        <f t="shared" si="637"/>
        <v>-262.12417951759585</v>
      </c>
      <c r="BB1760" s="1">
        <f t="shared" si="638"/>
        <v>517.00751285092906</v>
      </c>
      <c r="BC1760">
        <f t="shared" si="626"/>
        <v>1</v>
      </c>
      <c r="BD1760">
        <f t="shared" si="627"/>
        <v>1</v>
      </c>
      <c r="BE1760">
        <f t="shared" si="628"/>
        <v>0</v>
      </c>
      <c r="BF1760">
        <f t="shared" si="629"/>
        <v>0</v>
      </c>
      <c r="BG1760">
        <f t="shared" si="630"/>
        <v>1</v>
      </c>
      <c r="BH1760">
        <f t="shared" si="631"/>
        <v>0</v>
      </c>
      <c r="BI1760">
        <f t="shared" si="632"/>
        <v>0</v>
      </c>
      <c r="BJ1760">
        <f t="shared" si="633"/>
        <v>0</v>
      </c>
      <c r="BK1760">
        <f t="shared" si="634"/>
        <v>0</v>
      </c>
      <c r="BL1760">
        <f t="shared" si="635"/>
        <v>1</v>
      </c>
      <c r="BM1760">
        <f t="shared" si="639"/>
        <v>0</v>
      </c>
      <c r="BN1760">
        <f t="shared" si="640"/>
        <v>0</v>
      </c>
      <c r="BO1760">
        <f>IF(AND(AU1760&gt;'County Avg'!$E$3,'Gentrification Calcs'!AW1760&gt;'County Avg'!$E$4,'Gentrification Calcs'!AY1760&gt;'County Avg'!$E$5,'Gentrification Calcs'!BA1760&gt;'County Avg'!$E$6),1,0)</f>
        <v>0</v>
      </c>
      <c r="BP1760">
        <f>IF(AND(AV1760&gt;'County Avg'!$F$3,'Gentrification Calcs'!AX1760&gt;'County Avg'!$F$4,'Gentrification Calcs'!AZ1760&gt;'County Avg'!$F$5,'Gentrification Calcs'!BB1760&gt;'County Avg'!$F$6),1,0)</f>
        <v>0</v>
      </c>
      <c r="BQ1760">
        <f t="shared" si="641"/>
        <v>0</v>
      </c>
      <c r="BR1760">
        <f t="shared" si="642"/>
        <v>0</v>
      </c>
      <c r="BS1760">
        <f t="shared" si="643"/>
        <v>0</v>
      </c>
      <c r="BT1760">
        <f t="shared" si="644"/>
        <v>0</v>
      </c>
    </row>
    <row r="1761" spans="1:72" x14ac:dyDescent="0.25">
      <c r="A1761">
        <v>6037552700</v>
      </c>
      <c r="B1761">
        <v>5279.9999718787103</v>
      </c>
      <c r="C1761">
        <v>6702</v>
      </c>
      <c r="D1761">
        <v>6924</v>
      </c>
      <c r="E1761">
        <v>1596</v>
      </c>
      <c r="F1761">
        <v>1698</v>
      </c>
      <c r="G1761">
        <v>1732</v>
      </c>
      <c r="H1761">
        <v>558.38400594790744</v>
      </c>
      <c r="I1761">
        <v>494.767</v>
      </c>
      <c r="J1761">
        <v>534.99400000000003</v>
      </c>
      <c r="K1761">
        <v>0.34986466538089439</v>
      </c>
      <c r="L1761">
        <v>0.2913822143698469</v>
      </c>
      <c r="M1761">
        <v>0.30888799076212475</v>
      </c>
      <c r="N1761">
        <v>3113.9999830000002</v>
      </c>
      <c r="O1761">
        <v>3915</v>
      </c>
      <c r="P1761">
        <v>4369</v>
      </c>
      <c r="Q1761">
        <v>327</v>
      </c>
      <c r="R1761">
        <v>389</v>
      </c>
      <c r="S1761">
        <v>656</v>
      </c>
      <c r="T1761">
        <v>0.10500963448463833</v>
      </c>
      <c r="U1761">
        <v>9.936143039591315E-2</v>
      </c>
      <c r="V1761">
        <v>0.15014877546349278</v>
      </c>
      <c r="W1761">
        <v>571</v>
      </c>
      <c r="X1761">
        <v>450</v>
      </c>
      <c r="Y1761">
        <v>378</v>
      </c>
      <c r="Z1761">
        <v>1555</v>
      </c>
      <c r="AA1761">
        <v>1693</v>
      </c>
      <c r="AB1761">
        <v>1732</v>
      </c>
      <c r="AC1761">
        <v>0.36720257234726689</v>
      </c>
      <c r="AD1761">
        <v>0.26580035440047256</v>
      </c>
      <c r="AE1761">
        <v>0.21824480369515012</v>
      </c>
      <c r="AF1761">
        <v>2084.9999888952898</v>
      </c>
      <c r="AG1761">
        <v>1333</v>
      </c>
      <c r="AH1761">
        <v>1029</v>
      </c>
      <c r="AI1761">
        <v>0.39488636363636431</v>
      </c>
      <c r="AJ1761">
        <v>0.19889585198448223</v>
      </c>
      <c r="AK1761">
        <v>0.14861351819757365</v>
      </c>
      <c r="AL1761">
        <f t="shared" si="636"/>
        <v>0.60511363636363569</v>
      </c>
      <c r="AM1761">
        <f t="shared" si="636"/>
        <v>0.80110414801551777</v>
      </c>
      <c r="AN1761">
        <f t="shared" si="636"/>
        <v>0.85138648180242638</v>
      </c>
      <c r="AO1761">
        <v>71666.866383881235</v>
      </c>
      <c r="AP1761">
        <v>73022.342460155298</v>
      </c>
      <c r="AQ1761">
        <v>62959</v>
      </c>
      <c r="AR1761">
        <v>1304.4722222222222</v>
      </c>
      <c r="AS1761">
        <v>1147.0968762356663</v>
      </c>
      <c r="AT1761">
        <v>1517</v>
      </c>
      <c r="AU1761">
        <f t="shared" si="622"/>
        <v>-0.19599051165188208</v>
      </c>
      <c r="AV1761">
        <f t="shared" si="623"/>
        <v>-5.0282333786908578E-2</v>
      </c>
      <c r="AW1761">
        <v>-5.6482040887251839E-3</v>
      </c>
      <c r="AX1761">
        <v>5.0787345067579634E-2</v>
      </c>
      <c r="AY1761" s="1">
        <f t="shared" si="624"/>
        <v>1355.4760762740625</v>
      </c>
      <c r="AZ1761" s="1">
        <f t="shared" si="625"/>
        <v>-10063.342460155298</v>
      </c>
      <c r="BA1761" s="1">
        <f t="shared" si="637"/>
        <v>-157.37534598655589</v>
      </c>
      <c r="BB1761" s="1">
        <f t="shared" si="638"/>
        <v>369.90312376433371</v>
      </c>
      <c r="BC1761">
        <f t="shared" si="626"/>
        <v>1</v>
      </c>
      <c r="BD1761">
        <f t="shared" si="627"/>
        <v>1</v>
      </c>
      <c r="BE1761">
        <f t="shared" si="628"/>
        <v>0</v>
      </c>
      <c r="BF1761">
        <f t="shared" si="629"/>
        <v>0</v>
      </c>
      <c r="BG1761">
        <f t="shared" si="630"/>
        <v>1</v>
      </c>
      <c r="BH1761">
        <f t="shared" si="631"/>
        <v>1</v>
      </c>
      <c r="BI1761">
        <f t="shared" si="632"/>
        <v>0</v>
      </c>
      <c r="BJ1761">
        <f t="shared" si="633"/>
        <v>0</v>
      </c>
      <c r="BK1761">
        <f t="shared" si="634"/>
        <v>1</v>
      </c>
      <c r="BL1761">
        <f t="shared" si="635"/>
        <v>1</v>
      </c>
      <c r="BM1761">
        <f t="shared" si="639"/>
        <v>0</v>
      </c>
      <c r="BN1761">
        <f t="shared" si="640"/>
        <v>0</v>
      </c>
      <c r="BO1761">
        <f>IF(AND(AU1761&gt;'County Avg'!$E$3,'Gentrification Calcs'!AW1761&gt;'County Avg'!$E$4,'Gentrification Calcs'!AY1761&gt;'County Avg'!$E$5,'Gentrification Calcs'!BA1761&gt;'County Avg'!$E$6),1,0)</f>
        <v>0</v>
      </c>
      <c r="BP1761">
        <f>IF(AND(AV1761&gt;'County Avg'!$F$3,'Gentrification Calcs'!AX1761&gt;'County Avg'!$F$4,'Gentrification Calcs'!AZ1761&gt;'County Avg'!$F$5,'Gentrification Calcs'!BB1761&gt;'County Avg'!$F$6),1,0)</f>
        <v>0</v>
      </c>
      <c r="BQ1761">
        <f t="shared" si="641"/>
        <v>0</v>
      </c>
      <c r="BR1761">
        <f t="shared" si="642"/>
        <v>0</v>
      </c>
      <c r="BS1761">
        <f t="shared" si="643"/>
        <v>0</v>
      </c>
      <c r="BT1761">
        <f t="shared" si="644"/>
        <v>0</v>
      </c>
    </row>
    <row r="1762" spans="1:72" x14ac:dyDescent="0.25">
      <c r="A1762">
        <v>6037552800</v>
      </c>
      <c r="B1762">
        <v>5975.9999890814797</v>
      </c>
      <c r="C1762">
        <v>6247</v>
      </c>
      <c r="D1762">
        <v>6229</v>
      </c>
      <c r="E1762">
        <v>1878</v>
      </c>
      <c r="F1762">
        <v>1619</v>
      </c>
      <c r="G1762">
        <v>1589</v>
      </c>
      <c r="H1762">
        <v>587.92959686868642</v>
      </c>
      <c r="I1762">
        <v>551.76220000000001</v>
      </c>
      <c r="J1762">
        <v>666.81</v>
      </c>
      <c r="K1762">
        <v>0.31306155317821427</v>
      </c>
      <c r="L1762">
        <v>0.34080432365657815</v>
      </c>
      <c r="M1762">
        <v>0.41964128382630583</v>
      </c>
      <c r="N1762">
        <v>3595.9999929999999</v>
      </c>
      <c r="O1762">
        <v>3497</v>
      </c>
      <c r="P1762">
        <v>3545</v>
      </c>
      <c r="Q1762">
        <v>435</v>
      </c>
      <c r="R1762">
        <v>445</v>
      </c>
      <c r="S1762">
        <v>467</v>
      </c>
      <c r="T1762">
        <v>0.12096774217096057</v>
      </c>
      <c r="U1762">
        <v>0.12725193022590792</v>
      </c>
      <c r="V1762">
        <v>0.13173483779971792</v>
      </c>
      <c r="W1762">
        <v>855</v>
      </c>
      <c r="X1762">
        <v>566</v>
      </c>
      <c r="Y1762">
        <v>614</v>
      </c>
      <c r="Z1762">
        <v>1856</v>
      </c>
      <c r="AA1762">
        <v>1614</v>
      </c>
      <c r="AB1762">
        <v>1589</v>
      </c>
      <c r="AC1762">
        <v>0.46066810344827586</v>
      </c>
      <c r="AD1762">
        <v>0.3506815365551425</v>
      </c>
      <c r="AE1762">
        <v>0.38640654499685334</v>
      </c>
      <c r="AF1762">
        <v>2558.9999953245501</v>
      </c>
      <c r="AG1762">
        <v>1283</v>
      </c>
      <c r="AH1762">
        <v>763</v>
      </c>
      <c r="AI1762">
        <v>0.42821285140562265</v>
      </c>
      <c r="AJ1762">
        <v>0.20537858171922524</v>
      </c>
      <c r="AK1762">
        <v>0.12249157168084765</v>
      </c>
      <c r="AL1762">
        <f t="shared" si="636"/>
        <v>0.57178714859437729</v>
      </c>
      <c r="AM1762">
        <f t="shared" si="636"/>
        <v>0.79462141828077471</v>
      </c>
      <c r="AN1762">
        <f t="shared" si="636"/>
        <v>0.87750842831915232</v>
      </c>
      <c r="AO1762">
        <v>65847.901378579001</v>
      </c>
      <c r="AP1762">
        <v>69448.956272987343</v>
      </c>
      <c r="AQ1762">
        <v>52094</v>
      </c>
      <c r="AR1762">
        <v>1188.7111111111112</v>
      </c>
      <c r="AS1762">
        <v>946.89600632661143</v>
      </c>
      <c r="AT1762">
        <v>1338</v>
      </c>
      <c r="AU1762">
        <f t="shared" si="622"/>
        <v>-0.22283426968639741</v>
      </c>
      <c r="AV1762">
        <f t="shared" si="623"/>
        <v>-8.288701003837759E-2</v>
      </c>
      <c r="AW1762">
        <v>6.2841880549473483E-3</v>
      </c>
      <c r="AX1762">
        <v>4.4829075738100077E-3</v>
      </c>
      <c r="AY1762" s="1">
        <f t="shared" si="624"/>
        <v>3601.0548944083421</v>
      </c>
      <c r="AZ1762" s="1">
        <f t="shared" si="625"/>
        <v>-17354.956272987343</v>
      </c>
      <c r="BA1762" s="1">
        <f t="shared" si="637"/>
        <v>-241.81510478449979</v>
      </c>
      <c r="BB1762" s="1">
        <f t="shared" si="638"/>
        <v>391.10399367338857</v>
      </c>
      <c r="BC1762">
        <f t="shared" si="626"/>
        <v>1</v>
      </c>
      <c r="BD1762">
        <f t="shared" si="627"/>
        <v>1</v>
      </c>
      <c r="BE1762">
        <f t="shared" si="628"/>
        <v>0</v>
      </c>
      <c r="BF1762">
        <f t="shared" si="629"/>
        <v>0</v>
      </c>
      <c r="BG1762">
        <f t="shared" si="630"/>
        <v>1</v>
      </c>
      <c r="BH1762">
        <f t="shared" si="631"/>
        <v>1</v>
      </c>
      <c r="BI1762">
        <f t="shared" si="632"/>
        <v>0</v>
      </c>
      <c r="BJ1762">
        <f t="shared" si="633"/>
        <v>0</v>
      </c>
      <c r="BK1762">
        <f t="shared" si="634"/>
        <v>0</v>
      </c>
      <c r="BL1762">
        <f t="shared" si="635"/>
        <v>1</v>
      </c>
      <c r="BM1762">
        <f t="shared" si="639"/>
        <v>0</v>
      </c>
      <c r="BN1762">
        <f t="shared" si="640"/>
        <v>0</v>
      </c>
      <c r="BO1762">
        <f>IF(AND(AU1762&gt;'County Avg'!$E$3,'Gentrification Calcs'!AW1762&gt;'County Avg'!$E$4,'Gentrification Calcs'!AY1762&gt;'County Avg'!$E$5,'Gentrification Calcs'!BA1762&gt;'County Avg'!$E$6),1,0)</f>
        <v>0</v>
      </c>
      <c r="BP1762">
        <f>IF(AND(AV1762&gt;'County Avg'!$F$3,'Gentrification Calcs'!AX1762&gt;'County Avg'!$F$4,'Gentrification Calcs'!AZ1762&gt;'County Avg'!$F$5,'Gentrification Calcs'!BB1762&gt;'County Avg'!$F$6),1,0)</f>
        <v>0</v>
      </c>
      <c r="BQ1762">
        <f t="shared" si="641"/>
        <v>0</v>
      </c>
      <c r="BR1762">
        <f t="shared" si="642"/>
        <v>0</v>
      </c>
      <c r="BS1762">
        <f t="shared" si="643"/>
        <v>0</v>
      </c>
      <c r="BT1762">
        <f t="shared" si="644"/>
        <v>0</v>
      </c>
    </row>
    <row r="1763" spans="1:72" x14ac:dyDescent="0.25">
      <c r="A1763">
        <v>6037552900</v>
      </c>
      <c r="B1763">
        <v>4064.4774269320301</v>
      </c>
      <c r="C1763">
        <v>6801</v>
      </c>
      <c r="D1763">
        <v>7213</v>
      </c>
      <c r="E1763">
        <v>1180.7873159999999</v>
      </c>
      <c r="F1763">
        <v>1909</v>
      </c>
      <c r="G1763">
        <v>1936</v>
      </c>
      <c r="H1763">
        <v>639.7119988312071</v>
      </c>
      <c r="I1763">
        <v>673.77819999999997</v>
      </c>
      <c r="J1763">
        <v>781.10320000000002</v>
      </c>
      <c r="K1763">
        <v>0.54176733621959672</v>
      </c>
      <c r="L1763">
        <v>0.35294824515453116</v>
      </c>
      <c r="M1763">
        <v>0.40346239669421491</v>
      </c>
      <c r="N1763">
        <v>2482.258335</v>
      </c>
      <c r="O1763">
        <v>4020</v>
      </c>
      <c r="P1763">
        <v>4713</v>
      </c>
      <c r="Q1763">
        <v>230.8707986</v>
      </c>
      <c r="R1763">
        <v>428</v>
      </c>
      <c r="S1763">
        <v>709</v>
      </c>
      <c r="T1763">
        <v>9.3008368768353833E-2</v>
      </c>
      <c r="U1763">
        <v>0.10646766169154229</v>
      </c>
      <c r="V1763">
        <v>0.15043496711224275</v>
      </c>
      <c r="W1763">
        <v>208.69233097462001</v>
      </c>
      <c r="X1763">
        <v>845</v>
      </c>
      <c r="Y1763">
        <v>918</v>
      </c>
      <c r="Z1763">
        <v>1178.8394919550001</v>
      </c>
      <c r="AA1763">
        <v>1915</v>
      </c>
      <c r="AB1763">
        <v>1936</v>
      </c>
      <c r="AC1763">
        <v>0.17703201529881088</v>
      </c>
      <c r="AD1763">
        <v>0.44125326370757179</v>
      </c>
      <c r="AE1763">
        <v>0.47417355371900827</v>
      </c>
      <c r="AF1763">
        <v>1989.5525245706699</v>
      </c>
      <c r="AG1763">
        <v>1485</v>
      </c>
      <c r="AH1763">
        <v>1149</v>
      </c>
      <c r="AI1763">
        <v>0.4894977424127151</v>
      </c>
      <c r="AJ1763">
        <v>0.21835024261138067</v>
      </c>
      <c r="AK1763">
        <v>0.15929571606821016</v>
      </c>
      <c r="AL1763">
        <f t="shared" si="636"/>
        <v>0.51050225758728485</v>
      </c>
      <c r="AM1763">
        <f t="shared" si="636"/>
        <v>0.7816497573886193</v>
      </c>
      <c r="AN1763">
        <f t="shared" si="636"/>
        <v>0.84070428393178986</v>
      </c>
      <c r="AO1763">
        <v>62374.29851537646</v>
      </c>
      <c r="AP1763">
        <v>63080.891295463844</v>
      </c>
      <c r="AQ1763">
        <v>54268</v>
      </c>
      <c r="AR1763">
        <v>1178.3444444444444</v>
      </c>
      <c r="AS1763">
        <v>1026.7058125741401</v>
      </c>
      <c r="AT1763">
        <v>1333</v>
      </c>
      <c r="AU1763">
        <f t="shared" si="622"/>
        <v>-0.27114749980133446</v>
      </c>
      <c r="AV1763">
        <f t="shared" si="623"/>
        <v>-5.9054526543170505E-2</v>
      </c>
      <c r="AW1763">
        <v>1.3459292923188454E-2</v>
      </c>
      <c r="AX1763">
        <v>4.3967305420700459E-2</v>
      </c>
      <c r="AY1763" s="1">
        <f t="shared" si="624"/>
        <v>706.59278008738329</v>
      </c>
      <c r="AZ1763" s="1">
        <f t="shared" si="625"/>
        <v>-8812.8912954638436</v>
      </c>
      <c r="BA1763" s="1">
        <f t="shared" si="637"/>
        <v>-151.63863187030438</v>
      </c>
      <c r="BB1763" s="1">
        <f t="shared" si="638"/>
        <v>306.29418742585995</v>
      </c>
      <c r="BC1763">
        <f t="shared" si="626"/>
        <v>1</v>
      </c>
      <c r="BD1763">
        <f t="shared" si="627"/>
        <v>1</v>
      </c>
      <c r="BE1763">
        <f t="shared" si="628"/>
        <v>1</v>
      </c>
      <c r="BF1763">
        <f t="shared" si="629"/>
        <v>0</v>
      </c>
      <c r="BG1763">
        <f t="shared" si="630"/>
        <v>1</v>
      </c>
      <c r="BH1763">
        <f t="shared" si="631"/>
        <v>1</v>
      </c>
      <c r="BI1763">
        <f t="shared" si="632"/>
        <v>0</v>
      </c>
      <c r="BJ1763">
        <f t="shared" si="633"/>
        <v>0</v>
      </c>
      <c r="BK1763">
        <f t="shared" si="634"/>
        <v>0</v>
      </c>
      <c r="BL1763">
        <f t="shared" si="635"/>
        <v>1</v>
      </c>
      <c r="BM1763">
        <f t="shared" si="639"/>
        <v>0</v>
      </c>
      <c r="BN1763">
        <f t="shared" si="640"/>
        <v>0</v>
      </c>
      <c r="BO1763">
        <f>IF(AND(AU1763&gt;'County Avg'!$E$3,'Gentrification Calcs'!AW1763&gt;'County Avg'!$E$4,'Gentrification Calcs'!AY1763&gt;'County Avg'!$E$5,'Gentrification Calcs'!BA1763&gt;'County Avg'!$E$6),1,0)</f>
        <v>0</v>
      </c>
      <c r="BP1763">
        <f>IF(AND(AV1763&gt;'County Avg'!$F$3,'Gentrification Calcs'!AX1763&gt;'County Avg'!$F$4,'Gentrification Calcs'!AZ1763&gt;'County Avg'!$F$5,'Gentrification Calcs'!BB1763&gt;'County Avg'!$F$6),1,0)</f>
        <v>0</v>
      </c>
      <c r="BQ1763">
        <f t="shared" si="641"/>
        <v>0</v>
      </c>
      <c r="BR1763">
        <f t="shared" si="642"/>
        <v>0</v>
      </c>
      <c r="BS1763">
        <f t="shared" si="643"/>
        <v>0</v>
      </c>
      <c r="BT1763">
        <f t="shared" si="644"/>
        <v>0</v>
      </c>
    </row>
    <row r="1764" spans="1:72" x14ac:dyDescent="0.25">
      <c r="A1764">
        <v>6037553000</v>
      </c>
      <c r="B1764">
        <v>5692.0590070627604</v>
      </c>
      <c r="C1764">
        <v>4625.2805846054098</v>
      </c>
      <c r="D1764">
        <v>5067</v>
      </c>
      <c r="E1764">
        <v>1921.3747840000001</v>
      </c>
      <c r="F1764">
        <v>1186.7886599999999</v>
      </c>
      <c r="G1764">
        <v>1196</v>
      </c>
      <c r="H1764">
        <v>295.32210209846409</v>
      </c>
      <c r="I1764">
        <v>360.50666032324943</v>
      </c>
      <c r="J1764">
        <v>240.41659999999999</v>
      </c>
      <c r="K1764">
        <v>0.15370353798630057</v>
      </c>
      <c r="L1764">
        <v>0.30376651924130238</v>
      </c>
      <c r="M1764">
        <v>0.20101722408026754</v>
      </c>
      <c r="N1764">
        <v>3446.6869390000002</v>
      </c>
      <c r="O1764">
        <v>2722.3416010000001</v>
      </c>
      <c r="P1764">
        <v>3267</v>
      </c>
      <c r="Q1764">
        <v>474.607167</v>
      </c>
      <c r="R1764">
        <v>269.9210918</v>
      </c>
      <c r="S1764">
        <v>492</v>
      </c>
      <c r="T1764">
        <v>0.1376995286777335</v>
      </c>
      <c r="U1764">
        <v>9.9150338701377391E-2</v>
      </c>
      <c r="V1764">
        <v>0.15059687786960516</v>
      </c>
      <c r="W1764">
        <v>960.67645674943901</v>
      </c>
      <c r="X1764">
        <v>170.02105708420299</v>
      </c>
      <c r="Y1764">
        <v>208</v>
      </c>
      <c r="Z1764">
        <v>1922.37069261074</v>
      </c>
      <c r="AA1764">
        <v>1199.7123112678501</v>
      </c>
      <c r="AB1764">
        <v>1196</v>
      </c>
      <c r="AC1764">
        <v>0.49973528021526387</v>
      </c>
      <c r="AD1764">
        <v>0.14171818984213438</v>
      </c>
      <c r="AE1764">
        <v>0.17391304347826086</v>
      </c>
      <c r="AF1764">
        <v>3333.62544273097</v>
      </c>
      <c r="AG1764">
        <v>1164.9045093059499</v>
      </c>
      <c r="AH1764">
        <v>558</v>
      </c>
      <c r="AI1764">
        <v>0.58566248849398361</v>
      </c>
      <c r="AJ1764">
        <v>0.25185596592413645</v>
      </c>
      <c r="AK1764">
        <v>0.11012433392539965</v>
      </c>
      <c r="AL1764">
        <f t="shared" si="636"/>
        <v>0.41433751150601639</v>
      </c>
      <c r="AM1764">
        <f t="shared" si="636"/>
        <v>0.74814403407586361</v>
      </c>
      <c r="AN1764">
        <f t="shared" si="636"/>
        <v>0.88987566607460034</v>
      </c>
      <c r="AO1764">
        <v>75885.978791092261</v>
      </c>
      <c r="AP1764">
        <v>72432.370249284853</v>
      </c>
      <c r="AQ1764">
        <v>73333</v>
      </c>
      <c r="AR1764">
        <v>1478.9777777777779</v>
      </c>
      <c r="AS1764">
        <v>1230.9648082245949</v>
      </c>
      <c r="AT1764">
        <v>1572</v>
      </c>
      <c r="AU1764">
        <f t="shared" si="622"/>
        <v>-0.33380652256984716</v>
      </c>
      <c r="AV1764">
        <f t="shared" si="623"/>
        <v>-0.14173163199873678</v>
      </c>
      <c r="AW1764">
        <v>-3.8549189976356105E-2</v>
      </c>
      <c r="AX1764">
        <v>5.1446539168227765E-2</v>
      </c>
      <c r="AY1764" s="1">
        <f t="shared" si="624"/>
        <v>-3453.6085418074072</v>
      </c>
      <c r="AZ1764" s="1">
        <f t="shared" si="625"/>
        <v>900.62975071514666</v>
      </c>
      <c r="BA1764" s="1">
        <f t="shared" si="637"/>
        <v>-248.01296955318298</v>
      </c>
      <c r="BB1764" s="1">
        <f t="shared" si="638"/>
        <v>341.03519177540511</v>
      </c>
      <c r="BC1764">
        <f t="shared" si="626"/>
        <v>1</v>
      </c>
      <c r="BD1764">
        <f t="shared" si="627"/>
        <v>1</v>
      </c>
      <c r="BE1764">
        <f t="shared" si="628"/>
        <v>0</v>
      </c>
      <c r="BF1764">
        <f t="shared" si="629"/>
        <v>0</v>
      </c>
      <c r="BG1764">
        <f t="shared" si="630"/>
        <v>1</v>
      </c>
      <c r="BH1764">
        <f t="shared" si="631"/>
        <v>1</v>
      </c>
      <c r="BI1764">
        <f t="shared" si="632"/>
        <v>0</v>
      </c>
      <c r="BJ1764">
        <f t="shared" si="633"/>
        <v>0</v>
      </c>
      <c r="BK1764">
        <f t="shared" si="634"/>
        <v>0</v>
      </c>
      <c r="BL1764">
        <f t="shared" si="635"/>
        <v>0</v>
      </c>
      <c r="BM1764">
        <f t="shared" si="639"/>
        <v>0</v>
      </c>
      <c r="BN1764">
        <f t="shared" si="640"/>
        <v>0</v>
      </c>
      <c r="BO1764">
        <f>IF(AND(AU1764&gt;'County Avg'!$E$3,'Gentrification Calcs'!AW1764&gt;'County Avg'!$E$4,'Gentrification Calcs'!AY1764&gt;'County Avg'!$E$5,'Gentrification Calcs'!BA1764&gt;'County Avg'!$E$6),1,0)</f>
        <v>0</v>
      </c>
      <c r="BP1764">
        <f>IF(AND(AV1764&gt;'County Avg'!$F$3,'Gentrification Calcs'!AX1764&gt;'County Avg'!$F$4,'Gentrification Calcs'!AZ1764&gt;'County Avg'!$F$5,'Gentrification Calcs'!BB1764&gt;'County Avg'!$F$6),1,0)</f>
        <v>0</v>
      </c>
      <c r="BQ1764">
        <f t="shared" si="641"/>
        <v>0</v>
      </c>
      <c r="BR1764">
        <f t="shared" si="642"/>
        <v>0</v>
      </c>
      <c r="BS1764">
        <f t="shared" si="643"/>
        <v>0</v>
      </c>
      <c r="BT1764">
        <f t="shared" si="644"/>
        <v>0</v>
      </c>
    </row>
    <row r="1765" spans="1:72" x14ac:dyDescent="0.25">
      <c r="A1765">
        <v>6037553100</v>
      </c>
      <c r="B1765">
        <v>5957.9999833535403</v>
      </c>
      <c r="C1765">
        <v>6108.3856122037396</v>
      </c>
      <c r="D1765">
        <v>7068</v>
      </c>
      <c r="E1765">
        <v>1968</v>
      </c>
      <c r="F1765">
        <v>1910.052089</v>
      </c>
      <c r="G1765">
        <v>1879</v>
      </c>
      <c r="H1765">
        <v>687.24236993875013</v>
      </c>
      <c r="I1765">
        <v>771.97084163660872</v>
      </c>
      <c r="J1765">
        <v>601.08600000000001</v>
      </c>
      <c r="K1765">
        <v>0.34920852131034053</v>
      </c>
      <c r="L1765">
        <v>0.40416219331524667</v>
      </c>
      <c r="M1765">
        <v>0.31989675359233638</v>
      </c>
      <c r="N1765">
        <v>3813.9999889999999</v>
      </c>
      <c r="O1765">
        <v>3576.4712490000002</v>
      </c>
      <c r="P1765">
        <v>4241</v>
      </c>
      <c r="Q1765">
        <v>509</v>
      </c>
      <c r="R1765">
        <v>477.82756790000002</v>
      </c>
      <c r="S1765">
        <v>618</v>
      </c>
      <c r="T1765">
        <v>0.13345568994966245</v>
      </c>
      <c r="U1765">
        <v>0.13360307818316813</v>
      </c>
      <c r="V1765">
        <v>0.1457203489742985</v>
      </c>
      <c r="W1765">
        <v>463</v>
      </c>
      <c r="X1765">
        <v>916.15318858623505</v>
      </c>
      <c r="Y1765">
        <v>920</v>
      </c>
      <c r="Z1765">
        <v>1955</v>
      </c>
      <c r="AA1765">
        <v>1913.13975811005</v>
      </c>
      <c r="AB1765">
        <v>1879</v>
      </c>
      <c r="AC1765">
        <v>0.23682864450127877</v>
      </c>
      <c r="AD1765">
        <v>0.47887415684219709</v>
      </c>
      <c r="AE1765">
        <v>0.48962213943587013</v>
      </c>
      <c r="AF1765">
        <v>3806.9999893633599</v>
      </c>
      <c r="AG1765">
        <v>2105.90372514725</v>
      </c>
      <c r="AH1765">
        <v>1684</v>
      </c>
      <c r="AI1765">
        <v>0.63897280966767289</v>
      </c>
      <c r="AJ1765">
        <v>0.34475618581445405</v>
      </c>
      <c r="AK1765">
        <v>0.23825693265421619</v>
      </c>
      <c r="AL1765">
        <f t="shared" si="636"/>
        <v>0.36102719033232711</v>
      </c>
      <c r="AM1765">
        <f t="shared" si="636"/>
        <v>0.65524381418554589</v>
      </c>
      <c r="AN1765">
        <f t="shared" si="636"/>
        <v>0.76174306734578379</v>
      </c>
      <c r="AO1765">
        <v>64157.35418875928</v>
      </c>
      <c r="AP1765">
        <v>57150.412341642834</v>
      </c>
      <c r="AQ1765">
        <v>64538</v>
      </c>
      <c r="AR1765">
        <v>1316.5666666666668</v>
      </c>
      <c r="AS1765">
        <v>1124.1008303677345</v>
      </c>
      <c r="AT1765">
        <v>1669</v>
      </c>
      <c r="AU1765">
        <f t="shared" si="622"/>
        <v>-0.29421662385321884</v>
      </c>
      <c r="AV1765">
        <f t="shared" si="623"/>
        <v>-0.10649925316023787</v>
      </c>
      <c r="AW1765">
        <v>1.4738823350568531E-4</v>
      </c>
      <c r="AX1765">
        <v>1.2117270791130369E-2</v>
      </c>
      <c r="AY1765" s="1">
        <f t="shared" si="624"/>
        <v>-7006.9418471164463</v>
      </c>
      <c r="AZ1765" s="1">
        <f t="shared" si="625"/>
        <v>7387.5876583571662</v>
      </c>
      <c r="BA1765" s="1">
        <f t="shared" si="637"/>
        <v>-192.46583629893235</v>
      </c>
      <c r="BB1765" s="1">
        <f t="shared" si="638"/>
        <v>544.89916963226551</v>
      </c>
      <c r="BC1765">
        <f t="shared" si="626"/>
        <v>1</v>
      </c>
      <c r="BD1765">
        <f t="shared" si="627"/>
        <v>1</v>
      </c>
      <c r="BE1765">
        <f t="shared" si="628"/>
        <v>0</v>
      </c>
      <c r="BF1765">
        <f t="shared" si="629"/>
        <v>1</v>
      </c>
      <c r="BG1765">
        <f t="shared" si="630"/>
        <v>1</v>
      </c>
      <c r="BH1765">
        <f t="shared" si="631"/>
        <v>1</v>
      </c>
      <c r="BI1765">
        <f t="shared" si="632"/>
        <v>0</v>
      </c>
      <c r="BJ1765">
        <f t="shared" si="633"/>
        <v>0</v>
      </c>
      <c r="BK1765">
        <f t="shared" si="634"/>
        <v>0</v>
      </c>
      <c r="BL1765">
        <f t="shared" si="635"/>
        <v>0</v>
      </c>
      <c r="BM1765">
        <f t="shared" si="639"/>
        <v>0</v>
      </c>
      <c r="BN1765">
        <f t="shared" si="640"/>
        <v>0</v>
      </c>
      <c r="BO1765">
        <f>IF(AND(AU1765&gt;'County Avg'!$E$3,'Gentrification Calcs'!AW1765&gt;'County Avg'!$E$4,'Gentrification Calcs'!AY1765&gt;'County Avg'!$E$5,'Gentrification Calcs'!BA1765&gt;'County Avg'!$E$6),1,0)</f>
        <v>0</v>
      </c>
      <c r="BP1765">
        <f>IF(AND(AV1765&gt;'County Avg'!$F$3,'Gentrification Calcs'!AX1765&gt;'County Avg'!$F$4,'Gentrification Calcs'!AZ1765&gt;'County Avg'!$F$5,'Gentrification Calcs'!BB1765&gt;'County Avg'!$F$6),1,0)</f>
        <v>0</v>
      </c>
      <c r="BQ1765">
        <f t="shared" si="641"/>
        <v>0</v>
      </c>
      <c r="BR1765">
        <f t="shared" si="642"/>
        <v>0</v>
      </c>
      <c r="BS1765">
        <f t="shared" si="643"/>
        <v>0</v>
      </c>
      <c r="BT1765">
        <f t="shared" si="644"/>
        <v>0</v>
      </c>
    </row>
    <row r="1766" spans="1:72" x14ac:dyDescent="0.25">
      <c r="A1766">
        <v>6037553200</v>
      </c>
      <c r="B1766">
        <v>2710.39935299637</v>
      </c>
      <c r="C1766">
        <v>6802</v>
      </c>
      <c r="D1766">
        <v>7146</v>
      </c>
      <c r="E1766">
        <v>1044.256623</v>
      </c>
      <c r="F1766">
        <v>1990</v>
      </c>
      <c r="G1766">
        <v>1976</v>
      </c>
      <c r="H1766">
        <v>615.10399828141942</v>
      </c>
      <c r="I1766">
        <v>554.2722</v>
      </c>
      <c r="J1766">
        <v>728.63200000000006</v>
      </c>
      <c r="K1766">
        <v>0.58903528570813712</v>
      </c>
      <c r="L1766">
        <v>0.27852874371859299</v>
      </c>
      <c r="M1766">
        <v>0.36874089068825916</v>
      </c>
      <c r="N1766">
        <v>1846.2172149999999</v>
      </c>
      <c r="O1766">
        <v>4163</v>
      </c>
      <c r="P1766">
        <v>4467</v>
      </c>
      <c r="Q1766">
        <v>150.3021037</v>
      </c>
      <c r="R1766">
        <v>561</v>
      </c>
      <c r="S1766">
        <v>783</v>
      </c>
      <c r="T1766">
        <v>8.1410845093869422E-2</v>
      </c>
      <c r="U1766">
        <v>0.1347585875570502</v>
      </c>
      <c r="V1766">
        <v>0.17528542646071188</v>
      </c>
      <c r="W1766">
        <v>161.36938428878801</v>
      </c>
      <c r="X1766">
        <v>473</v>
      </c>
      <c r="Y1766">
        <v>476</v>
      </c>
      <c r="Z1766">
        <v>1010.25051999092</v>
      </c>
      <c r="AA1766">
        <v>1971</v>
      </c>
      <c r="AB1766">
        <v>1976</v>
      </c>
      <c r="AC1766">
        <v>0.15973204774023614</v>
      </c>
      <c r="AD1766">
        <v>0.23997970573313038</v>
      </c>
      <c r="AE1766">
        <v>0.24089068825910931</v>
      </c>
      <c r="AF1766">
        <v>1741.58143770586</v>
      </c>
      <c r="AG1766">
        <v>2417</v>
      </c>
      <c r="AH1766">
        <v>1391</v>
      </c>
      <c r="AI1766">
        <v>0.64255528831222852</v>
      </c>
      <c r="AJ1766">
        <v>0.3553366656865628</v>
      </c>
      <c r="AK1766">
        <v>0.19465435208508255</v>
      </c>
      <c r="AL1766">
        <f t="shared" si="636"/>
        <v>0.35744471168777148</v>
      </c>
      <c r="AM1766">
        <f t="shared" si="636"/>
        <v>0.64466333431343714</v>
      </c>
      <c r="AN1766">
        <f t="shared" si="636"/>
        <v>0.80534564791491747</v>
      </c>
      <c r="AO1766">
        <v>76820.133085896086</v>
      </c>
      <c r="AP1766">
        <v>74069.473232529635</v>
      </c>
      <c r="AQ1766">
        <v>66204</v>
      </c>
      <c r="AR1766">
        <v>1197.3500000000001</v>
      </c>
      <c r="AS1766">
        <v>955.01225780941093</v>
      </c>
      <c r="AT1766">
        <v>1165</v>
      </c>
      <c r="AU1766">
        <f t="shared" si="622"/>
        <v>-0.28721862262566572</v>
      </c>
      <c r="AV1766">
        <f t="shared" si="623"/>
        <v>-0.16068231360148025</v>
      </c>
      <c r="AW1766">
        <v>5.3347742463180775E-2</v>
      </c>
      <c r="AX1766">
        <v>4.0526838903661683E-2</v>
      </c>
      <c r="AY1766" s="1">
        <f t="shared" si="624"/>
        <v>-2750.659853366451</v>
      </c>
      <c r="AZ1766" s="1">
        <f t="shared" si="625"/>
        <v>-7865.4732325296354</v>
      </c>
      <c r="BA1766" s="1">
        <f t="shared" si="637"/>
        <v>-242.33774219058921</v>
      </c>
      <c r="BB1766" s="1">
        <f t="shared" si="638"/>
        <v>209.98774219058907</v>
      </c>
      <c r="BC1766">
        <f t="shared" si="626"/>
        <v>1</v>
      </c>
      <c r="BD1766">
        <f t="shared" si="627"/>
        <v>1</v>
      </c>
      <c r="BE1766">
        <f t="shared" si="628"/>
        <v>1</v>
      </c>
      <c r="BF1766">
        <f t="shared" si="629"/>
        <v>0</v>
      </c>
      <c r="BG1766">
        <f t="shared" si="630"/>
        <v>1</v>
      </c>
      <c r="BH1766">
        <f t="shared" si="631"/>
        <v>1</v>
      </c>
      <c r="BI1766">
        <f t="shared" si="632"/>
        <v>0</v>
      </c>
      <c r="BJ1766">
        <f t="shared" si="633"/>
        <v>0</v>
      </c>
      <c r="BK1766">
        <f t="shared" si="634"/>
        <v>0</v>
      </c>
      <c r="BL1766">
        <f t="shared" si="635"/>
        <v>0</v>
      </c>
      <c r="BM1766">
        <f t="shared" si="639"/>
        <v>0</v>
      </c>
      <c r="BN1766">
        <f t="shared" si="640"/>
        <v>0</v>
      </c>
      <c r="BO1766">
        <f>IF(AND(AU1766&gt;'County Avg'!$E$3,'Gentrification Calcs'!AW1766&gt;'County Avg'!$E$4,'Gentrification Calcs'!AY1766&gt;'County Avg'!$E$5,'Gentrification Calcs'!BA1766&gt;'County Avg'!$E$6),1,0)</f>
        <v>0</v>
      </c>
      <c r="BP1766">
        <f>IF(AND(AV1766&gt;'County Avg'!$F$3,'Gentrification Calcs'!AX1766&gt;'County Avg'!$F$4,'Gentrification Calcs'!AZ1766&gt;'County Avg'!$F$5,'Gentrification Calcs'!BB1766&gt;'County Avg'!$F$6),1,0)</f>
        <v>0</v>
      </c>
      <c r="BQ1766">
        <f t="shared" si="641"/>
        <v>0</v>
      </c>
      <c r="BR1766">
        <f t="shared" si="642"/>
        <v>0</v>
      </c>
      <c r="BS1766">
        <f t="shared" si="643"/>
        <v>0</v>
      </c>
      <c r="BT1766">
        <f t="shared" si="644"/>
        <v>0</v>
      </c>
    </row>
    <row r="1767" spans="1:72" x14ac:dyDescent="0.25">
      <c r="A1767">
        <v>6037553300</v>
      </c>
      <c r="B1767">
        <v>3470.23737716305</v>
      </c>
      <c r="C1767">
        <v>3127.2212602632399</v>
      </c>
      <c r="D1767">
        <v>3365</v>
      </c>
      <c r="E1767">
        <v>985.72469620000004</v>
      </c>
      <c r="F1767">
        <v>993.75657469999999</v>
      </c>
      <c r="G1767">
        <v>961</v>
      </c>
      <c r="H1767">
        <v>402.08692515430045</v>
      </c>
      <c r="I1767">
        <v>364.41025666640559</v>
      </c>
      <c r="J1767">
        <v>423.97980000000001</v>
      </c>
      <c r="K1767">
        <v>0.40790996381074585</v>
      </c>
      <c r="L1767">
        <v>0.36669971896932152</v>
      </c>
      <c r="M1767">
        <v>0.44118605619146722</v>
      </c>
      <c r="N1767">
        <v>2004.7816829999999</v>
      </c>
      <c r="O1767">
        <v>1939.32061</v>
      </c>
      <c r="P1767">
        <v>2036</v>
      </c>
      <c r="Q1767">
        <v>195.33407450000001</v>
      </c>
      <c r="R1767">
        <v>244.33485139999999</v>
      </c>
      <c r="S1767">
        <v>302</v>
      </c>
      <c r="T1767">
        <v>9.743408778939848E-2</v>
      </c>
      <c r="U1767">
        <v>0.12598992149111435</v>
      </c>
      <c r="V1767">
        <v>0.14833005893909626</v>
      </c>
      <c r="W1767">
        <v>352.90160226821899</v>
      </c>
      <c r="X1767">
        <v>183.05478191375701</v>
      </c>
      <c r="Y1767">
        <v>209</v>
      </c>
      <c r="Z1767">
        <v>984.69305419921898</v>
      </c>
      <c r="AA1767">
        <v>991.74820339679695</v>
      </c>
      <c r="AB1767">
        <v>961</v>
      </c>
      <c r="AC1767">
        <v>0.35838741906756805</v>
      </c>
      <c r="AD1767">
        <v>0.18457788104559547</v>
      </c>
      <c r="AE1767">
        <v>0.21748178980228927</v>
      </c>
      <c r="AF1767">
        <v>1202.6946265352899</v>
      </c>
      <c r="AG1767">
        <v>1074.5818043351201</v>
      </c>
      <c r="AH1767">
        <v>593</v>
      </c>
      <c r="AI1767">
        <v>0.34657416649650158</v>
      </c>
      <c r="AJ1767">
        <v>0.3436219297910072</v>
      </c>
      <c r="AK1767">
        <v>0.17622585438335811</v>
      </c>
      <c r="AL1767">
        <f t="shared" si="636"/>
        <v>0.65342583350349837</v>
      </c>
      <c r="AM1767">
        <f t="shared" si="636"/>
        <v>0.65637807020899275</v>
      </c>
      <c r="AN1767">
        <f t="shared" si="636"/>
        <v>0.82377414561664186</v>
      </c>
      <c r="AO1767">
        <v>62807.818663838814</v>
      </c>
      <c r="AP1767">
        <v>58323.366571311817</v>
      </c>
      <c r="AQ1767">
        <v>52750</v>
      </c>
      <c r="AR1767">
        <v>1126.5111111111112</v>
      </c>
      <c r="AS1767">
        <v>1010.4733096085411</v>
      </c>
      <c r="AT1767">
        <v>714</v>
      </c>
      <c r="AU1767">
        <f t="shared" si="622"/>
        <v>-2.9522367054943821E-3</v>
      </c>
      <c r="AV1767">
        <f t="shared" si="623"/>
        <v>-0.16739607540764909</v>
      </c>
      <c r="AW1767">
        <v>2.8555833701715869E-2</v>
      </c>
      <c r="AX1767">
        <v>2.2340137447981911E-2</v>
      </c>
      <c r="AY1767" s="1">
        <f t="shared" si="624"/>
        <v>-4484.4520925269971</v>
      </c>
      <c r="AZ1767" s="1">
        <f t="shared" si="625"/>
        <v>-5573.3665713118171</v>
      </c>
      <c r="BA1767" s="1">
        <f t="shared" si="637"/>
        <v>-116.03780150257012</v>
      </c>
      <c r="BB1767" s="1">
        <f t="shared" si="638"/>
        <v>-296.47330960854106</v>
      </c>
      <c r="BC1767">
        <f t="shared" si="626"/>
        <v>1</v>
      </c>
      <c r="BD1767">
        <f t="shared" si="627"/>
        <v>1</v>
      </c>
      <c r="BE1767">
        <f t="shared" si="628"/>
        <v>0</v>
      </c>
      <c r="BF1767">
        <f t="shared" si="629"/>
        <v>0</v>
      </c>
      <c r="BG1767">
        <f t="shared" si="630"/>
        <v>1</v>
      </c>
      <c r="BH1767">
        <f t="shared" si="631"/>
        <v>1</v>
      </c>
      <c r="BI1767">
        <f t="shared" si="632"/>
        <v>0</v>
      </c>
      <c r="BJ1767">
        <f t="shared" si="633"/>
        <v>0</v>
      </c>
      <c r="BK1767">
        <f t="shared" si="634"/>
        <v>1</v>
      </c>
      <c r="BL1767">
        <f t="shared" si="635"/>
        <v>0</v>
      </c>
      <c r="BM1767">
        <f t="shared" si="639"/>
        <v>0</v>
      </c>
      <c r="BN1767">
        <f t="shared" si="640"/>
        <v>0</v>
      </c>
      <c r="BO1767">
        <f>IF(AND(AU1767&gt;'County Avg'!$E$3,'Gentrification Calcs'!AW1767&gt;'County Avg'!$E$4,'Gentrification Calcs'!AY1767&gt;'County Avg'!$E$5,'Gentrification Calcs'!BA1767&gt;'County Avg'!$E$6),1,0)</f>
        <v>0</v>
      </c>
      <c r="BP1767">
        <f>IF(AND(AV1767&gt;'County Avg'!$F$3,'Gentrification Calcs'!AX1767&gt;'County Avg'!$F$4,'Gentrification Calcs'!AZ1767&gt;'County Avg'!$F$5,'Gentrification Calcs'!BB1767&gt;'County Avg'!$F$6),1,0)</f>
        <v>0</v>
      </c>
      <c r="BQ1767">
        <f t="shared" si="641"/>
        <v>0</v>
      </c>
      <c r="BR1767">
        <f t="shared" si="642"/>
        <v>0</v>
      </c>
      <c r="BS1767">
        <f t="shared" si="643"/>
        <v>0</v>
      </c>
      <c r="BT1767">
        <f t="shared" si="644"/>
        <v>0</v>
      </c>
    </row>
    <row r="1768" spans="1:72" x14ac:dyDescent="0.25">
      <c r="A1768">
        <v>6037553400</v>
      </c>
      <c r="B1768">
        <v>6011.75012323193</v>
      </c>
      <c r="C1768">
        <v>3909.85884062899</v>
      </c>
      <c r="D1768">
        <v>3700</v>
      </c>
      <c r="E1768">
        <v>1615.145996</v>
      </c>
      <c r="F1768">
        <v>991.01303719999999</v>
      </c>
      <c r="G1768">
        <v>943</v>
      </c>
      <c r="H1768">
        <v>418.69426226923719</v>
      </c>
      <c r="I1768">
        <v>395.43730041377444</v>
      </c>
      <c r="J1768">
        <v>445.68959999999998</v>
      </c>
      <c r="K1768">
        <v>0.25922997877972465</v>
      </c>
      <c r="L1768">
        <v>0.39902330803945801</v>
      </c>
      <c r="M1768">
        <v>0.47262948038176034</v>
      </c>
      <c r="N1768">
        <v>3018.4336680000001</v>
      </c>
      <c r="O1768">
        <v>2174.2965989999998</v>
      </c>
      <c r="P1768">
        <v>2286</v>
      </c>
      <c r="Q1768">
        <v>216.2264404</v>
      </c>
      <c r="R1768">
        <v>176.5136818</v>
      </c>
      <c r="S1768">
        <v>301</v>
      </c>
      <c r="T1768">
        <v>7.1635312941387447E-2</v>
      </c>
      <c r="U1768">
        <v>8.1181970243241877E-2</v>
      </c>
      <c r="V1768">
        <v>0.13167104111986003</v>
      </c>
      <c r="W1768">
        <v>980.11730957031295</v>
      </c>
      <c r="X1768">
        <v>361.31836009025602</v>
      </c>
      <c r="Y1768">
        <v>368</v>
      </c>
      <c r="Z1768">
        <v>1610.77770996094</v>
      </c>
      <c r="AA1768">
        <v>995.00387525558494</v>
      </c>
      <c r="AB1768">
        <v>943</v>
      </c>
      <c r="AC1768">
        <v>0.60847459181321795</v>
      </c>
      <c r="AD1768">
        <v>0.3631326159382493</v>
      </c>
      <c r="AE1768">
        <v>0.3902439024390244</v>
      </c>
      <c r="AF1768">
        <v>1131.9126253823599</v>
      </c>
      <c r="AG1768">
        <v>648.43755316734303</v>
      </c>
      <c r="AH1768">
        <v>452</v>
      </c>
      <c r="AI1768">
        <v>0.18828337874659387</v>
      </c>
      <c r="AJ1768">
        <v>0.16584679386098425</v>
      </c>
      <c r="AK1768">
        <v>0.12216216216216216</v>
      </c>
      <c r="AL1768">
        <f t="shared" si="636"/>
        <v>0.81171662125340616</v>
      </c>
      <c r="AM1768">
        <f t="shared" si="636"/>
        <v>0.83415320613901578</v>
      </c>
      <c r="AN1768">
        <f t="shared" si="636"/>
        <v>0.87783783783783786</v>
      </c>
      <c r="AO1768">
        <v>58122.536055143166</v>
      </c>
      <c r="AP1768">
        <v>61147.404168369438</v>
      </c>
      <c r="AQ1768">
        <v>50353</v>
      </c>
      <c r="AR1768">
        <v>1095.4111111111113</v>
      </c>
      <c r="AS1768">
        <v>953.65954922894434</v>
      </c>
      <c r="AT1768">
        <v>1129</v>
      </c>
      <c r="AU1768">
        <f t="shared" si="622"/>
        <v>-2.2436584885609623E-2</v>
      </c>
      <c r="AV1768">
        <f t="shared" si="623"/>
        <v>-4.3684631698822085E-2</v>
      </c>
      <c r="AW1768">
        <v>9.5466573018544304E-3</v>
      </c>
      <c r="AX1768">
        <v>5.048907087661815E-2</v>
      </c>
      <c r="AY1768" s="1">
        <f t="shared" si="624"/>
        <v>3024.8681132262718</v>
      </c>
      <c r="AZ1768" s="1">
        <f t="shared" si="625"/>
        <v>-10794.404168369438</v>
      </c>
      <c r="BA1768" s="1">
        <f t="shared" si="637"/>
        <v>-141.75156188216692</v>
      </c>
      <c r="BB1768" s="1">
        <f t="shared" si="638"/>
        <v>175.34045077105566</v>
      </c>
      <c r="BC1768">
        <f t="shared" si="626"/>
        <v>1</v>
      </c>
      <c r="BD1768">
        <f t="shared" si="627"/>
        <v>1</v>
      </c>
      <c r="BE1768">
        <f t="shared" si="628"/>
        <v>0</v>
      </c>
      <c r="BF1768">
        <f t="shared" si="629"/>
        <v>0</v>
      </c>
      <c r="BG1768">
        <f t="shared" si="630"/>
        <v>1</v>
      </c>
      <c r="BH1768">
        <f t="shared" si="631"/>
        <v>1</v>
      </c>
      <c r="BI1768">
        <f t="shared" si="632"/>
        <v>1</v>
      </c>
      <c r="BJ1768">
        <f t="shared" si="633"/>
        <v>0</v>
      </c>
      <c r="BK1768">
        <f t="shared" si="634"/>
        <v>1</v>
      </c>
      <c r="BL1768">
        <f t="shared" si="635"/>
        <v>1</v>
      </c>
      <c r="BM1768">
        <f t="shared" si="639"/>
        <v>1</v>
      </c>
      <c r="BN1768">
        <f t="shared" si="640"/>
        <v>0</v>
      </c>
      <c r="BO1768">
        <f>IF(AND(AU1768&gt;'County Avg'!$E$3,'Gentrification Calcs'!AW1768&gt;'County Avg'!$E$4,'Gentrification Calcs'!AY1768&gt;'County Avg'!$E$5,'Gentrification Calcs'!BA1768&gt;'County Avg'!$E$6),1,0)</f>
        <v>0</v>
      </c>
      <c r="BP1768">
        <f>IF(AND(AV1768&gt;'County Avg'!$F$3,'Gentrification Calcs'!AX1768&gt;'County Avg'!$F$4,'Gentrification Calcs'!AZ1768&gt;'County Avg'!$F$5,'Gentrification Calcs'!BB1768&gt;'County Avg'!$F$6),1,0)</f>
        <v>0</v>
      </c>
      <c r="BQ1768">
        <f t="shared" si="641"/>
        <v>0</v>
      </c>
      <c r="BR1768">
        <f t="shared" si="642"/>
        <v>0</v>
      </c>
      <c r="BS1768">
        <f t="shared" si="643"/>
        <v>0</v>
      </c>
      <c r="BT1768">
        <f t="shared" si="644"/>
        <v>0</v>
      </c>
    </row>
    <row r="1769" spans="1:72" x14ac:dyDescent="0.25">
      <c r="A1769">
        <v>6037553502</v>
      </c>
      <c r="B1769">
        <v>1660.0368797429001</v>
      </c>
      <c r="C1769">
        <v>4452.7786893844604</v>
      </c>
      <c r="D1769">
        <v>4001</v>
      </c>
      <c r="E1769">
        <v>445.9959422</v>
      </c>
      <c r="F1769">
        <v>1257.243408</v>
      </c>
      <c r="G1769">
        <v>1223</v>
      </c>
      <c r="H1769">
        <v>763.06876761271008</v>
      </c>
      <c r="I1769">
        <v>642.62814333359483</v>
      </c>
      <c r="J1769">
        <v>419.56319999999999</v>
      </c>
      <c r="K1769">
        <v>1.7109320857240526</v>
      </c>
      <c r="L1769">
        <v>0.51114059476826046</v>
      </c>
      <c r="M1769">
        <v>0.34306067048242028</v>
      </c>
      <c r="N1769">
        <v>833.49802980000004</v>
      </c>
      <c r="O1769">
        <v>2376.679443</v>
      </c>
      <c r="P1769">
        <v>2326</v>
      </c>
      <c r="Q1769">
        <v>59.710207850000003</v>
      </c>
      <c r="R1769">
        <v>239.6651459</v>
      </c>
      <c r="S1769">
        <v>179</v>
      </c>
      <c r="T1769">
        <v>7.163809117140639E-2</v>
      </c>
      <c r="U1769">
        <v>0.10084033276169503</v>
      </c>
      <c r="V1769">
        <v>7.6956147893379193E-2</v>
      </c>
      <c r="W1769">
        <v>270.63226694799999</v>
      </c>
      <c r="X1769">
        <v>754.94519042968795</v>
      </c>
      <c r="Y1769">
        <v>834</v>
      </c>
      <c r="Z1769">
        <v>444.78981222212298</v>
      </c>
      <c r="AA1769">
        <v>1251.25183105469</v>
      </c>
      <c r="AB1769">
        <v>1223</v>
      </c>
      <c r="AC1769">
        <v>0.60844978799300675</v>
      </c>
      <c r="AD1769">
        <v>0.60335191661085419</v>
      </c>
      <c r="AE1769">
        <v>0.68192968111201957</v>
      </c>
      <c r="AF1769">
        <v>312.58196182961501</v>
      </c>
      <c r="AG1769">
        <v>416.41818237304699</v>
      </c>
      <c r="AH1769">
        <v>221</v>
      </c>
      <c r="AI1769">
        <v>0.18829820327728289</v>
      </c>
      <c r="AJ1769">
        <v>9.3518724244211537E-2</v>
      </c>
      <c r="AK1769">
        <v>5.5236190952261933E-2</v>
      </c>
      <c r="AL1769">
        <f t="shared" si="636"/>
        <v>0.81170179672271714</v>
      </c>
      <c r="AM1769">
        <f t="shared" si="636"/>
        <v>0.90648127575578852</v>
      </c>
      <c r="AN1769">
        <f t="shared" si="636"/>
        <v>0.94476380904773805</v>
      </c>
      <c r="AO1769">
        <v>52704.441145281024</v>
      </c>
      <c r="AP1769">
        <v>45805.330608908873</v>
      </c>
      <c r="AQ1769">
        <v>49713</v>
      </c>
      <c r="AR1769">
        <v>1173.1611111111113</v>
      </c>
      <c r="AS1769">
        <v>960.42309213127726</v>
      </c>
      <c r="AT1769">
        <v>1127</v>
      </c>
      <c r="AU1769">
        <f t="shared" si="622"/>
        <v>-9.4779479033071351E-2</v>
      </c>
      <c r="AV1769">
        <f t="shared" si="623"/>
        <v>-3.8282533291949604E-2</v>
      </c>
      <c r="AW1769">
        <v>2.9202241590288641E-2</v>
      </c>
      <c r="AX1769">
        <v>-2.3884184868315839E-2</v>
      </c>
      <c r="AY1769" s="1">
        <f t="shared" si="624"/>
        <v>-6899.1105363721508</v>
      </c>
      <c r="AZ1769" s="1">
        <f t="shared" si="625"/>
        <v>3907.6693910911272</v>
      </c>
      <c r="BA1769" s="1">
        <f t="shared" si="637"/>
        <v>-212.73801897983401</v>
      </c>
      <c r="BB1769" s="1">
        <f t="shared" si="638"/>
        <v>166.57690786872274</v>
      </c>
      <c r="BC1769">
        <f t="shared" si="626"/>
        <v>1</v>
      </c>
      <c r="BD1769">
        <f t="shared" si="627"/>
        <v>1</v>
      </c>
      <c r="BE1769">
        <f t="shared" si="628"/>
        <v>1</v>
      </c>
      <c r="BF1769">
        <f t="shared" si="629"/>
        <v>1</v>
      </c>
      <c r="BG1769">
        <f t="shared" si="630"/>
        <v>1</v>
      </c>
      <c r="BH1769">
        <f t="shared" si="631"/>
        <v>1</v>
      </c>
      <c r="BI1769">
        <f t="shared" si="632"/>
        <v>1</v>
      </c>
      <c r="BJ1769">
        <f t="shared" si="633"/>
        <v>1</v>
      </c>
      <c r="BK1769">
        <f t="shared" si="634"/>
        <v>1</v>
      </c>
      <c r="BL1769">
        <f t="shared" si="635"/>
        <v>1</v>
      </c>
      <c r="BM1769">
        <f t="shared" si="639"/>
        <v>1</v>
      </c>
      <c r="BN1769">
        <f t="shared" si="640"/>
        <v>1</v>
      </c>
      <c r="BO1769">
        <f>IF(AND(AU1769&gt;'County Avg'!$E$3,'Gentrification Calcs'!AW1769&gt;'County Avg'!$E$4,'Gentrification Calcs'!AY1769&gt;'County Avg'!$E$5,'Gentrification Calcs'!BA1769&gt;'County Avg'!$E$6),1,0)</f>
        <v>0</v>
      </c>
      <c r="BP1769">
        <f>IF(AND(AV1769&gt;'County Avg'!$F$3,'Gentrification Calcs'!AX1769&gt;'County Avg'!$F$4,'Gentrification Calcs'!AZ1769&gt;'County Avg'!$F$5,'Gentrification Calcs'!BB1769&gt;'County Avg'!$F$6),1,0)</f>
        <v>0</v>
      </c>
      <c r="BQ1769">
        <f t="shared" si="641"/>
        <v>0</v>
      </c>
      <c r="BR1769">
        <f t="shared" si="642"/>
        <v>0</v>
      </c>
      <c r="BS1769">
        <f t="shared" si="643"/>
        <v>0</v>
      </c>
      <c r="BT1769">
        <f t="shared" si="644"/>
        <v>0</v>
      </c>
    </row>
    <row r="1770" spans="1:72" x14ac:dyDescent="0.25">
      <c r="A1770">
        <v>6037553503</v>
      </c>
      <c r="B1770">
        <v>3278.2094017443201</v>
      </c>
      <c r="C1770">
        <v>2808.8768740096998</v>
      </c>
      <c r="D1770">
        <v>3012</v>
      </c>
      <c r="E1770">
        <v>880.82290669999998</v>
      </c>
      <c r="F1770">
        <v>680.37361510000005</v>
      </c>
      <c r="G1770">
        <v>746</v>
      </c>
      <c r="H1770">
        <v>210.70676652550196</v>
      </c>
      <c r="I1770">
        <v>280.34905807186425</v>
      </c>
      <c r="J1770">
        <v>298.74419999999998</v>
      </c>
      <c r="K1770">
        <v>0.23921581162655517</v>
      </c>
      <c r="L1770">
        <v>0.41205163141233669</v>
      </c>
      <c r="M1770">
        <v>0.40046139410187664</v>
      </c>
      <c r="N1770">
        <v>1646.362218</v>
      </c>
      <c r="O1770">
        <v>1431.065511</v>
      </c>
      <c r="P1770">
        <v>1853</v>
      </c>
      <c r="Q1770">
        <v>118.0183433</v>
      </c>
      <c r="R1770">
        <v>96.767332719999999</v>
      </c>
      <c r="S1770">
        <v>166</v>
      </c>
      <c r="T1770">
        <v>7.1684312242884574E-2</v>
      </c>
      <c r="U1770">
        <v>6.76190796131904E-2</v>
      </c>
      <c r="V1770">
        <v>8.9584457636265519E-2</v>
      </c>
      <c r="W1770">
        <v>534.12627989053703</v>
      </c>
      <c r="X1770">
        <v>351.89908377453702</v>
      </c>
      <c r="Y1770">
        <v>471</v>
      </c>
      <c r="Z1770">
        <v>878.44323670864105</v>
      </c>
      <c r="AA1770">
        <v>680.03901621326804</v>
      </c>
      <c r="AB1770">
        <v>746</v>
      </c>
      <c r="AC1770">
        <v>0.60803732964215895</v>
      </c>
      <c r="AD1770">
        <v>0.51746896190464675</v>
      </c>
      <c r="AE1770">
        <v>0.63136729222520105</v>
      </c>
      <c r="AF1770">
        <v>618.08913541607205</v>
      </c>
      <c r="AG1770">
        <v>179.485969757661</v>
      </c>
      <c r="AH1770">
        <v>295</v>
      </c>
      <c r="AI1770">
        <v>0.18854473880990935</v>
      </c>
      <c r="AJ1770">
        <v>6.3899550535101587E-2</v>
      </c>
      <c r="AK1770">
        <v>9.7941567065073037E-2</v>
      </c>
      <c r="AL1770">
        <f t="shared" si="636"/>
        <v>0.8114552611900907</v>
      </c>
      <c r="AM1770">
        <f t="shared" si="636"/>
        <v>0.93610044946489845</v>
      </c>
      <c r="AN1770">
        <f t="shared" si="636"/>
        <v>0.90205843293492693</v>
      </c>
      <c r="AO1770">
        <v>52715.324496288442</v>
      </c>
      <c r="AP1770">
        <v>57590.794442174098</v>
      </c>
      <c r="AQ1770">
        <v>46901</v>
      </c>
      <c r="AR1770">
        <v>1173.1611111111113</v>
      </c>
      <c r="AS1770">
        <v>1048.3491498616054</v>
      </c>
      <c r="AT1770">
        <v>1374</v>
      </c>
      <c r="AU1770">
        <f t="shared" si="622"/>
        <v>-0.12464518827480776</v>
      </c>
      <c r="AV1770">
        <f t="shared" si="623"/>
        <v>3.404201652997145E-2</v>
      </c>
      <c r="AW1770">
        <v>-4.0652326296941738E-3</v>
      </c>
      <c r="AX1770">
        <v>2.1965378023075119E-2</v>
      </c>
      <c r="AY1770" s="1">
        <f t="shared" si="624"/>
        <v>4875.4699458856558</v>
      </c>
      <c r="AZ1770" s="1">
        <f t="shared" si="625"/>
        <v>-10689.794442174098</v>
      </c>
      <c r="BA1770" s="1">
        <f t="shared" si="637"/>
        <v>-124.81196124950588</v>
      </c>
      <c r="BB1770" s="1">
        <f t="shared" si="638"/>
        <v>325.65085013839462</v>
      </c>
      <c r="BC1770">
        <f t="shared" si="626"/>
        <v>1</v>
      </c>
      <c r="BD1770">
        <f t="shared" si="627"/>
        <v>1</v>
      </c>
      <c r="BE1770">
        <f t="shared" si="628"/>
        <v>0</v>
      </c>
      <c r="BF1770">
        <f t="shared" si="629"/>
        <v>1</v>
      </c>
      <c r="BG1770">
        <f t="shared" si="630"/>
        <v>1</v>
      </c>
      <c r="BH1770">
        <f t="shared" si="631"/>
        <v>1</v>
      </c>
      <c r="BI1770">
        <f t="shared" si="632"/>
        <v>1</v>
      </c>
      <c r="BJ1770">
        <f t="shared" si="633"/>
        <v>0</v>
      </c>
      <c r="BK1770">
        <f t="shared" si="634"/>
        <v>1</v>
      </c>
      <c r="BL1770">
        <f t="shared" si="635"/>
        <v>1</v>
      </c>
      <c r="BM1770">
        <f t="shared" si="639"/>
        <v>1</v>
      </c>
      <c r="BN1770">
        <f t="shared" si="640"/>
        <v>1</v>
      </c>
      <c r="BO1770">
        <f>IF(AND(AU1770&gt;'County Avg'!$E$3,'Gentrification Calcs'!AW1770&gt;'County Avg'!$E$4,'Gentrification Calcs'!AY1770&gt;'County Avg'!$E$5,'Gentrification Calcs'!BA1770&gt;'County Avg'!$E$6),1,0)</f>
        <v>0</v>
      </c>
      <c r="BP1770">
        <f>IF(AND(AV1770&gt;'County Avg'!$F$3,'Gentrification Calcs'!AX1770&gt;'County Avg'!$F$4,'Gentrification Calcs'!AZ1770&gt;'County Avg'!$F$5,'Gentrification Calcs'!BB1770&gt;'County Avg'!$F$6),1,0)</f>
        <v>0</v>
      </c>
      <c r="BQ1770">
        <f t="shared" si="641"/>
        <v>0</v>
      </c>
      <c r="BR1770">
        <f t="shared" si="642"/>
        <v>0</v>
      </c>
      <c r="BS1770">
        <f t="shared" si="643"/>
        <v>0</v>
      </c>
      <c r="BT1770">
        <f t="shared" si="644"/>
        <v>0</v>
      </c>
    </row>
    <row r="1771" spans="1:72" x14ac:dyDescent="0.25">
      <c r="A1771">
        <v>6037553504</v>
      </c>
      <c r="B1771">
        <v>5908.8347148897001</v>
      </c>
      <c r="C1771">
        <v>5544.0302419707896</v>
      </c>
      <c r="D1771">
        <v>6107</v>
      </c>
      <c r="E1771">
        <v>1613.325216</v>
      </c>
      <c r="F1771">
        <v>1342.954387</v>
      </c>
      <c r="G1771">
        <v>1297</v>
      </c>
      <c r="H1771">
        <v>416.06768634381348</v>
      </c>
      <c r="I1771">
        <v>553.3475143079263</v>
      </c>
      <c r="J1771">
        <v>552.43079999999998</v>
      </c>
      <c r="K1771">
        <v>0.25789449158638422</v>
      </c>
      <c r="L1771">
        <v>0.4120374598455564</v>
      </c>
      <c r="M1771">
        <v>0.42592968388589048</v>
      </c>
      <c r="N1771">
        <v>3075.7226930000002</v>
      </c>
      <c r="O1771">
        <v>2824.8386300000002</v>
      </c>
      <c r="P1771">
        <v>3211</v>
      </c>
      <c r="Q1771">
        <v>237.6846401</v>
      </c>
      <c r="R1771">
        <v>191.05638300000001</v>
      </c>
      <c r="S1771">
        <v>283</v>
      </c>
      <c r="T1771">
        <v>7.7277655960644162E-2</v>
      </c>
      <c r="U1771">
        <v>6.7634441476042834E-2</v>
      </c>
      <c r="V1771">
        <v>8.8134537527250076E-2</v>
      </c>
      <c r="W1771">
        <v>1007.42440375531</v>
      </c>
      <c r="X1771">
        <v>694.37290388345696</v>
      </c>
      <c r="Y1771">
        <v>591</v>
      </c>
      <c r="Z1771">
        <v>1621.6526666268101</v>
      </c>
      <c r="AA1771">
        <v>1342.3004598617599</v>
      </c>
      <c r="AB1771">
        <v>1297</v>
      </c>
      <c r="AC1771">
        <v>0.62123315583407102</v>
      </c>
      <c r="AD1771">
        <v>0.51730065260870772</v>
      </c>
      <c r="AE1771">
        <v>0.45566692367000772</v>
      </c>
      <c r="AF1771">
        <v>1297.6606542110201</v>
      </c>
      <c r="AG1771">
        <v>354.84755301475502</v>
      </c>
      <c r="AH1771">
        <v>341</v>
      </c>
      <c r="AI1771">
        <v>0.21961363226848077</v>
      </c>
      <c r="AJ1771">
        <v>6.4005342237926532E-2</v>
      </c>
      <c r="AK1771">
        <v>5.5837563451776651E-2</v>
      </c>
      <c r="AL1771">
        <f t="shared" si="636"/>
        <v>0.78038636773151926</v>
      </c>
      <c r="AM1771">
        <f t="shared" si="636"/>
        <v>0.93599465776207347</v>
      </c>
      <c r="AN1771">
        <f t="shared" si="636"/>
        <v>0.94416243654822329</v>
      </c>
      <c r="AO1771">
        <v>52709.882820784733</v>
      </c>
      <c r="AP1771">
        <v>57587.998365345331</v>
      </c>
      <c r="AQ1771">
        <v>52904</v>
      </c>
      <c r="AR1771">
        <v>1173.1611111111113</v>
      </c>
      <c r="AS1771">
        <v>1048.3491498616054</v>
      </c>
      <c r="AT1771">
        <v>1214</v>
      </c>
      <c r="AU1771">
        <f t="shared" si="622"/>
        <v>-0.15560829003055424</v>
      </c>
      <c r="AV1771">
        <f t="shared" si="623"/>
        <v>-8.1677787861498818E-3</v>
      </c>
      <c r="AW1771">
        <v>-9.6432144846013285E-3</v>
      </c>
      <c r="AX1771">
        <v>2.0500096051207242E-2</v>
      </c>
      <c r="AY1771" s="1">
        <f t="shared" si="624"/>
        <v>4878.1155445605982</v>
      </c>
      <c r="AZ1771" s="1">
        <f t="shared" si="625"/>
        <v>-4683.998365345331</v>
      </c>
      <c r="BA1771" s="1">
        <f t="shared" si="637"/>
        <v>-124.81196124950588</v>
      </c>
      <c r="BB1771" s="1">
        <f t="shared" si="638"/>
        <v>165.65085013839462</v>
      </c>
      <c r="BC1771">
        <f t="shared" si="626"/>
        <v>1</v>
      </c>
      <c r="BD1771">
        <f t="shared" si="627"/>
        <v>1</v>
      </c>
      <c r="BE1771">
        <f t="shared" si="628"/>
        <v>0</v>
      </c>
      <c r="BF1771">
        <f t="shared" si="629"/>
        <v>1</v>
      </c>
      <c r="BG1771">
        <f t="shared" si="630"/>
        <v>1</v>
      </c>
      <c r="BH1771">
        <f t="shared" si="631"/>
        <v>1</v>
      </c>
      <c r="BI1771">
        <f t="shared" si="632"/>
        <v>1</v>
      </c>
      <c r="BJ1771">
        <f t="shared" si="633"/>
        <v>0</v>
      </c>
      <c r="BK1771">
        <f t="shared" si="634"/>
        <v>1</v>
      </c>
      <c r="BL1771">
        <f t="shared" si="635"/>
        <v>1</v>
      </c>
      <c r="BM1771">
        <f t="shared" si="639"/>
        <v>1</v>
      </c>
      <c r="BN1771">
        <f t="shared" si="640"/>
        <v>1</v>
      </c>
      <c r="BO1771">
        <f>IF(AND(AU1771&gt;'County Avg'!$E$3,'Gentrification Calcs'!AW1771&gt;'County Avg'!$E$4,'Gentrification Calcs'!AY1771&gt;'County Avg'!$E$5,'Gentrification Calcs'!BA1771&gt;'County Avg'!$E$6),1,0)</f>
        <v>0</v>
      </c>
      <c r="BP1771">
        <f>IF(AND(AV1771&gt;'County Avg'!$F$3,'Gentrification Calcs'!AX1771&gt;'County Avg'!$F$4,'Gentrification Calcs'!AZ1771&gt;'County Avg'!$F$5,'Gentrification Calcs'!BB1771&gt;'County Avg'!$F$6),1,0)</f>
        <v>0</v>
      </c>
      <c r="BQ1771">
        <f t="shared" si="641"/>
        <v>0</v>
      </c>
      <c r="BR1771">
        <f t="shared" si="642"/>
        <v>0</v>
      </c>
      <c r="BS1771">
        <f t="shared" si="643"/>
        <v>0</v>
      </c>
      <c r="BT1771">
        <f t="shared" si="644"/>
        <v>0</v>
      </c>
    </row>
    <row r="1772" spans="1:72" x14ac:dyDescent="0.25">
      <c r="A1772">
        <v>6037553601</v>
      </c>
      <c r="B1772">
        <v>1729.22804193617</v>
      </c>
      <c r="C1772">
        <v>5072.4733562564898</v>
      </c>
      <c r="D1772">
        <v>4995</v>
      </c>
      <c r="E1772">
        <v>472.28427119999998</v>
      </c>
      <c r="F1772">
        <v>1227.846213</v>
      </c>
      <c r="G1772">
        <v>1218</v>
      </c>
      <c r="H1772">
        <v>719.72165717666314</v>
      </c>
      <c r="I1772">
        <v>603.1561374297255</v>
      </c>
      <c r="J1772">
        <v>597.2124</v>
      </c>
      <c r="K1772">
        <v>1.5239162112004359</v>
      </c>
      <c r="L1772">
        <v>0.49123101170466005</v>
      </c>
      <c r="M1772">
        <v>0.49032216748768476</v>
      </c>
      <c r="N1772">
        <v>899.91129350000006</v>
      </c>
      <c r="O1772">
        <v>2458.2653799999998</v>
      </c>
      <c r="P1772">
        <v>2897</v>
      </c>
      <c r="Q1772">
        <v>69.692375179999999</v>
      </c>
      <c r="R1772">
        <v>144.2921647</v>
      </c>
      <c r="S1772">
        <v>229</v>
      </c>
      <c r="T1772">
        <v>7.7443605479099356E-2</v>
      </c>
      <c r="U1772">
        <v>5.869674034135404E-2</v>
      </c>
      <c r="V1772">
        <v>7.9047290300310671E-2</v>
      </c>
      <c r="W1772">
        <v>296.13623046875</v>
      </c>
      <c r="X1772">
        <v>739.24508285522495</v>
      </c>
      <c r="Y1772">
        <v>663</v>
      </c>
      <c r="Z1772">
        <v>474.76522827148398</v>
      </c>
      <c r="AA1772">
        <v>1219.79396057129</v>
      </c>
      <c r="AB1772">
        <v>1218</v>
      </c>
      <c r="AC1772">
        <v>0.62375298955004987</v>
      </c>
      <c r="AD1772">
        <v>0.60604094359427707</v>
      </c>
      <c r="AE1772">
        <v>0.54433497536945807</v>
      </c>
      <c r="AF1772">
        <v>379.13555999670098</v>
      </c>
      <c r="AG1772">
        <v>402.75018715858499</v>
      </c>
      <c r="AH1772">
        <v>279</v>
      </c>
      <c r="AI1772">
        <v>0.21925133689839607</v>
      </c>
      <c r="AJ1772">
        <v>7.9399172528294287E-2</v>
      </c>
      <c r="AK1772">
        <v>5.5855855855855854E-2</v>
      </c>
      <c r="AL1772">
        <f t="shared" si="636"/>
        <v>0.78074866310160396</v>
      </c>
      <c r="AM1772">
        <f t="shared" si="636"/>
        <v>0.92060082747170568</v>
      </c>
      <c r="AN1772">
        <f t="shared" si="636"/>
        <v>0.94414414414414416</v>
      </c>
      <c r="AO1772">
        <v>56716.769883351008</v>
      </c>
      <c r="AP1772">
        <v>47856.25296281161</v>
      </c>
      <c r="AQ1772">
        <v>46667</v>
      </c>
      <c r="AR1772">
        <v>1186.9833333333333</v>
      </c>
      <c r="AS1772">
        <v>921.19454329774624</v>
      </c>
      <c r="AT1772">
        <v>1170</v>
      </c>
      <c r="AU1772">
        <f t="shared" si="622"/>
        <v>-0.13985216437010178</v>
      </c>
      <c r="AV1772">
        <f t="shared" si="623"/>
        <v>-2.3543316672438433E-2</v>
      </c>
      <c r="AW1772">
        <v>-1.8746865137745317E-2</v>
      </c>
      <c r="AX1772">
        <v>2.0350549958956632E-2</v>
      </c>
      <c r="AY1772" s="1">
        <f t="shared" si="624"/>
        <v>-8860.5169205393977</v>
      </c>
      <c r="AZ1772" s="1">
        <f t="shared" si="625"/>
        <v>-1189.2529628116099</v>
      </c>
      <c r="BA1772" s="1">
        <f t="shared" si="637"/>
        <v>-265.78879003558711</v>
      </c>
      <c r="BB1772" s="1">
        <f t="shared" si="638"/>
        <v>248.80545670225376</v>
      </c>
      <c r="BC1772">
        <f t="shared" si="626"/>
        <v>1</v>
      </c>
      <c r="BD1772">
        <f t="shared" si="627"/>
        <v>1</v>
      </c>
      <c r="BE1772">
        <f t="shared" si="628"/>
        <v>1</v>
      </c>
      <c r="BF1772">
        <f t="shared" si="629"/>
        <v>1</v>
      </c>
      <c r="BG1772">
        <f t="shared" si="630"/>
        <v>1</v>
      </c>
      <c r="BH1772">
        <f t="shared" si="631"/>
        <v>1</v>
      </c>
      <c r="BI1772">
        <f t="shared" si="632"/>
        <v>1</v>
      </c>
      <c r="BJ1772">
        <f t="shared" si="633"/>
        <v>1</v>
      </c>
      <c r="BK1772">
        <f t="shared" si="634"/>
        <v>1</v>
      </c>
      <c r="BL1772">
        <f t="shared" si="635"/>
        <v>1</v>
      </c>
      <c r="BM1772">
        <f t="shared" si="639"/>
        <v>1</v>
      </c>
      <c r="BN1772">
        <f t="shared" si="640"/>
        <v>1</v>
      </c>
      <c r="BO1772">
        <f>IF(AND(AU1772&gt;'County Avg'!$E$3,'Gentrification Calcs'!AW1772&gt;'County Avg'!$E$4,'Gentrification Calcs'!AY1772&gt;'County Avg'!$E$5,'Gentrification Calcs'!BA1772&gt;'County Avg'!$E$6),1,0)</f>
        <v>0</v>
      </c>
      <c r="BP1772">
        <f>IF(AND(AV1772&gt;'County Avg'!$F$3,'Gentrification Calcs'!AX1772&gt;'County Avg'!$F$4,'Gentrification Calcs'!AZ1772&gt;'County Avg'!$F$5,'Gentrification Calcs'!BB1772&gt;'County Avg'!$F$6),1,0)</f>
        <v>0</v>
      </c>
      <c r="BQ1772">
        <f t="shared" si="641"/>
        <v>0</v>
      </c>
      <c r="BR1772">
        <f t="shared" si="642"/>
        <v>0</v>
      </c>
      <c r="BS1772">
        <f t="shared" si="643"/>
        <v>0</v>
      </c>
      <c r="BT1772">
        <f t="shared" si="644"/>
        <v>0</v>
      </c>
    </row>
    <row r="1773" spans="1:72" x14ac:dyDescent="0.25">
      <c r="A1773">
        <v>6037553602</v>
      </c>
      <c r="B1773">
        <v>4931.3209711576901</v>
      </c>
      <c r="C1773">
        <v>4561.2607812285396</v>
      </c>
      <c r="D1773">
        <v>4562</v>
      </c>
      <c r="E1773">
        <v>1102.4815900000001</v>
      </c>
      <c r="F1773">
        <v>1240.8101810000001</v>
      </c>
      <c r="G1773">
        <v>1268</v>
      </c>
      <c r="H1773">
        <v>210.70933512047947</v>
      </c>
      <c r="I1773">
        <v>496.43138107990296</v>
      </c>
      <c r="J1773">
        <v>669.93939999999998</v>
      </c>
      <c r="K1773">
        <v>0.1911227697874569</v>
      </c>
      <c r="L1773">
        <v>0.40008648275259673</v>
      </c>
      <c r="M1773">
        <v>0.52834337539432175</v>
      </c>
      <c r="N1773">
        <v>2320.7112149999998</v>
      </c>
      <c r="O1773">
        <v>2375.0715329999998</v>
      </c>
      <c r="P1773">
        <v>2604</v>
      </c>
      <c r="Q1773">
        <v>59.891275409999999</v>
      </c>
      <c r="R1773">
        <v>329.33291630000002</v>
      </c>
      <c r="S1773">
        <v>293</v>
      </c>
      <c r="T1773">
        <v>2.5807293480934034E-2</v>
      </c>
      <c r="U1773">
        <v>0.13866231468153428</v>
      </c>
      <c r="V1773">
        <v>0.11251920122887865</v>
      </c>
      <c r="W1773">
        <v>503.85548210143997</v>
      </c>
      <c r="X1773">
        <v>825.26953125</v>
      </c>
      <c r="Y1773">
        <v>758</v>
      </c>
      <c r="Z1773">
        <v>1094.9792060852101</v>
      </c>
      <c r="AA1773">
        <v>1238.87292480469</v>
      </c>
      <c r="AB1773">
        <v>1268</v>
      </c>
      <c r="AC1773">
        <v>0.4601507309922655</v>
      </c>
      <c r="AD1773">
        <v>0.66614542518967779</v>
      </c>
      <c r="AE1773">
        <v>0.59779179810725547</v>
      </c>
      <c r="AF1773">
        <v>615.65319348946696</v>
      </c>
      <c r="AG1773">
        <v>321.58389282226602</v>
      </c>
      <c r="AH1773">
        <v>245</v>
      </c>
      <c r="AI1773">
        <v>0.12484549212884323</v>
      </c>
      <c r="AJ1773">
        <v>7.0503290262577345E-2</v>
      </c>
      <c r="AK1773">
        <v>5.370451556334941E-2</v>
      </c>
      <c r="AL1773">
        <f t="shared" si="636"/>
        <v>0.87515450787115678</v>
      </c>
      <c r="AM1773">
        <f t="shared" si="636"/>
        <v>0.92949670973742271</v>
      </c>
      <c r="AN1773">
        <f t="shared" si="636"/>
        <v>0.94629548443665057</v>
      </c>
      <c r="AO1773">
        <v>56738.536585365859</v>
      </c>
      <c r="AP1773">
        <v>57279.031875766254</v>
      </c>
      <c r="AQ1773">
        <v>42331</v>
      </c>
      <c r="AR1773">
        <v>1190.4388888888889</v>
      </c>
      <c r="AS1773">
        <v>1099.7520759193358</v>
      </c>
      <c r="AT1773">
        <v>1333</v>
      </c>
      <c r="AU1773">
        <f t="shared" si="622"/>
        <v>-5.4342201866265885E-2</v>
      </c>
      <c r="AV1773">
        <f t="shared" si="623"/>
        <v>-1.6798774699227935E-2</v>
      </c>
      <c r="AW1773">
        <v>0.11285502120060024</v>
      </c>
      <c r="AX1773">
        <v>-2.6143113452655631E-2</v>
      </c>
      <c r="AY1773" s="1">
        <f t="shared" si="624"/>
        <v>540.49529040039488</v>
      </c>
      <c r="AZ1773" s="1">
        <f t="shared" si="625"/>
        <v>-14948.031875766254</v>
      </c>
      <c r="BA1773" s="1">
        <f t="shared" si="637"/>
        <v>-90.686812969553102</v>
      </c>
      <c r="BB1773" s="1">
        <f t="shared" si="638"/>
        <v>233.24792408066423</v>
      </c>
      <c r="BC1773">
        <f t="shared" si="626"/>
        <v>1</v>
      </c>
      <c r="BD1773">
        <f t="shared" si="627"/>
        <v>1</v>
      </c>
      <c r="BE1773">
        <f t="shared" si="628"/>
        <v>0</v>
      </c>
      <c r="BF1773">
        <f t="shared" si="629"/>
        <v>0</v>
      </c>
      <c r="BG1773">
        <f t="shared" si="630"/>
        <v>1</v>
      </c>
      <c r="BH1773">
        <f t="shared" si="631"/>
        <v>1</v>
      </c>
      <c r="BI1773">
        <f t="shared" si="632"/>
        <v>0</v>
      </c>
      <c r="BJ1773">
        <f t="shared" si="633"/>
        <v>1</v>
      </c>
      <c r="BK1773">
        <f t="shared" si="634"/>
        <v>1</v>
      </c>
      <c r="BL1773">
        <f t="shared" si="635"/>
        <v>1</v>
      </c>
      <c r="BM1773">
        <f t="shared" si="639"/>
        <v>0</v>
      </c>
      <c r="BN1773">
        <f t="shared" si="640"/>
        <v>1</v>
      </c>
      <c r="BO1773">
        <f>IF(AND(AU1773&gt;'County Avg'!$E$3,'Gentrification Calcs'!AW1773&gt;'County Avg'!$E$4,'Gentrification Calcs'!AY1773&gt;'County Avg'!$E$5,'Gentrification Calcs'!BA1773&gt;'County Avg'!$E$6),1,0)</f>
        <v>1</v>
      </c>
      <c r="BP1773">
        <f>IF(AND(AV1773&gt;'County Avg'!$F$3,'Gentrification Calcs'!AX1773&gt;'County Avg'!$F$4,'Gentrification Calcs'!AZ1773&gt;'County Avg'!$F$5,'Gentrification Calcs'!BB1773&gt;'County Avg'!$F$6),1,0)</f>
        <v>0</v>
      </c>
      <c r="BQ1773">
        <f t="shared" si="641"/>
        <v>0</v>
      </c>
      <c r="BR1773">
        <f t="shared" si="642"/>
        <v>0</v>
      </c>
      <c r="BS1773">
        <f t="shared" si="643"/>
        <v>0</v>
      </c>
      <c r="BT1773">
        <f t="shared" si="644"/>
        <v>0</v>
      </c>
    </row>
    <row r="1774" spans="1:72" x14ac:dyDescent="0.25">
      <c r="A1774">
        <v>6037553701</v>
      </c>
      <c r="B1774">
        <v>3958.9595390413701</v>
      </c>
      <c r="C1774">
        <v>4051.68577127345</v>
      </c>
      <c r="D1774">
        <v>3950</v>
      </c>
      <c r="E1774">
        <v>879.17150500000002</v>
      </c>
      <c r="F1774">
        <v>889.04642249999995</v>
      </c>
      <c r="G1774">
        <v>875</v>
      </c>
      <c r="H1774">
        <v>544.54655712649537</v>
      </c>
      <c r="I1774">
        <v>428.21678376277515</v>
      </c>
      <c r="J1774">
        <v>445.27</v>
      </c>
      <c r="K1774">
        <v>0.61938604018620391</v>
      </c>
      <c r="L1774">
        <v>0.48165851965145856</v>
      </c>
      <c r="M1774">
        <v>0.50888</v>
      </c>
      <c r="N1774">
        <v>1862.393309</v>
      </c>
      <c r="O1774">
        <v>2003.141075</v>
      </c>
      <c r="P1774">
        <v>2037</v>
      </c>
      <c r="Q1774">
        <v>47.604966640000001</v>
      </c>
      <c r="R1774">
        <v>39.981770490000002</v>
      </c>
      <c r="S1774">
        <v>111</v>
      </c>
      <c r="T1774">
        <v>2.556117787255216E-2</v>
      </c>
      <c r="U1774">
        <v>1.9959538042022329E-2</v>
      </c>
      <c r="V1774">
        <v>5.4491899852724596E-2</v>
      </c>
      <c r="W1774">
        <v>403.17459487914999</v>
      </c>
      <c r="X1774">
        <v>483.42997825145699</v>
      </c>
      <c r="Y1774">
        <v>579</v>
      </c>
      <c r="Z1774">
        <v>876.77284812927201</v>
      </c>
      <c r="AA1774">
        <v>879.09146356582596</v>
      </c>
      <c r="AB1774">
        <v>875</v>
      </c>
      <c r="AC1774">
        <v>0.45983927962571403</v>
      </c>
      <c r="AD1774">
        <v>0.5499200006908701</v>
      </c>
      <c r="AE1774">
        <v>0.6617142857142857</v>
      </c>
      <c r="AF1774">
        <v>497.11953443028301</v>
      </c>
      <c r="AG1774">
        <v>257.46307510137598</v>
      </c>
      <c r="AH1774">
        <v>295</v>
      </c>
      <c r="AI1774">
        <v>0.1255682280982989</v>
      </c>
      <c r="AJ1774">
        <v>6.3544679828528516E-2</v>
      </c>
      <c r="AK1774">
        <v>7.4683544303797464E-2</v>
      </c>
      <c r="AL1774">
        <f t="shared" si="636"/>
        <v>0.87443177190170107</v>
      </c>
      <c r="AM1774">
        <f t="shared" si="636"/>
        <v>0.93645532017147148</v>
      </c>
      <c r="AN1774">
        <f t="shared" si="636"/>
        <v>0.92531645569620258</v>
      </c>
      <c r="AO1774">
        <v>53754.68451749735</v>
      </c>
      <c r="AP1774">
        <v>47828.292194523914</v>
      </c>
      <c r="AQ1774">
        <v>42147</v>
      </c>
      <c r="AR1774">
        <v>1017.6611111111112</v>
      </c>
      <c r="AS1774">
        <v>949.60142348754459</v>
      </c>
      <c r="AT1774">
        <v>1180</v>
      </c>
      <c r="AU1774">
        <f t="shared" si="622"/>
        <v>-6.2023548269770384E-2</v>
      </c>
      <c r="AV1774">
        <f t="shared" si="623"/>
        <v>1.1138864475268948E-2</v>
      </c>
      <c r="AW1774">
        <v>-5.6016398305298309E-3</v>
      </c>
      <c r="AX1774">
        <v>3.4532361810702267E-2</v>
      </c>
      <c r="AY1774" s="1">
        <f t="shared" si="624"/>
        <v>-5926.3923229734355</v>
      </c>
      <c r="AZ1774" s="1">
        <f t="shared" si="625"/>
        <v>-5681.2921945239141</v>
      </c>
      <c r="BA1774" s="1">
        <f t="shared" si="637"/>
        <v>-68.05968762356656</v>
      </c>
      <c r="BB1774" s="1">
        <f t="shared" si="638"/>
        <v>230.39857651245541</v>
      </c>
      <c r="BC1774">
        <f t="shared" si="626"/>
        <v>1</v>
      </c>
      <c r="BD1774">
        <f t="shared" si="627"/>
        <v>1</v>
      </c>
      <c r="BE1774">
        <f t="shared" si="628"/>
        <v>1</v>
      </c>
      <c r="BF1774">
        <f t="shared" si="629"/>
        <v>1</v>
      </c>
      <c r="BG1774">
        <f t="shared" si="630"/>
        <v>1</v>
      </c>
      <c r="BH1774">
        <f t="shared" si="631"/>
        <v>1</v>
      </c>
      <c r="BI1774">
        <f t="shared" si="632"/>
        <v>0</v>
      </c>
      <c r="BJ1774">
        <f t="shared" si="633"/>
        <v>1</v>
      </c>
      <c r="BK1774">
        <f t="shared" si="634"/>
        <v>1</v>
      </c>
      <c r="BL1774">
        <f t="shared" si="635"/>
        <v>1</v>
      </c>
      <c r="BM1774">
        <f t="shared" si="639"/>
        <v>1</v>
      </c>
      <c r="BN1774">
        <f t="shared" si="640"/>
        <v>1</v>
      </c>
      <c r="BO1774">
        <f>IF(AND(AU1774&gt;'County Avg'!$E$3,'Gentrification Calcs'!AW1774&gt;'County Avg'!$E$4,'Gentrification Calcs'!AY1774&gt;'County Avg'!$E$5,'Gentrification Calcs'!BA1774&gt;'County Avg'!$E$6),1,0)</f>
        <v>0</v>
      </c>
      <c r="BP1774">
        <f>IF(AND(AV1774&gt;'County Avg'!$F$3,'Gentrification Calcs'!AX1774&gt;'County Avg'!$F$4,'Gentrification Calcs'!AZ1774&gt;'County Avg'!$F$5,'Gentrification Calcs'!BB1774&gt;'County Avg'!$F$6),1,0)</f>
        <v>0</v>
      </c>
      <c r="BQ1774">
        <f t="shared" si="641"/>
        <v>0</v>
      </c>
      <c r="BR1774">
        <f t="shared" si="642"/>
        <v>0</v>
      </c>
      <c r="BS1774">
        <f t="shared" si="643"/>
        <v>0</v>
      </c>
      <c r="BT1774">
        <f t="shared" si="644"/>
        <v>0</v>
      </c>
    </row>
    <row r="1775" spans="1:72" x14ac:dyDescent="0.25">
      <c r="A1775">
        <v>6037553702</v>
      </c>
      <c r="B1775">
        <v>3938.5049407254301</v>
      </c>
      <c r="C1775">
        <v>5036.2624261379196</v>
      </c>
      <c r="D1775">
        <v>4605</v>
      </c>
      <c r="E1775">
        <v>1207.9251710000001</v>
      </c>
      <c r="F1775">
        <v>1079.6263429999999</v>
      </c>
      <c r="G1775">
        <v>1019</v>
      </c>
      <c r="H1775">
        <v>433.08588456108322</v>
      </c>
      <c r="I1775">
        <v>486.49895358786034</v>
      </c>
      <c r="J1775">
        <v>618.36199999999997</v>
      </c>
      <c r="K1775">
        <v>0.35853701450938902</v>
      </c>
      <c r="L1775">
        <v>0.45061789825913906</v>
      </c>
      <c r="M1775">
        <v>0.60683218842001962</v>
      </c>
      <c r="N1775">
        <v>2081.4766639999998</v>
      </c>
      <c r="O1775">
        <v>2437.3835450000001</v>
      </c>
      <c r="P1775">
        <v>2393</v>
      </c>
      <c r="Q1775">
        <v>144.61665339999999</v>
      </c>
      <c r="R1775">
        <v>80.747673030000001</v>
      </c>
      <c r="S1775">
        <v>97</v>
      </c>
      <c r="T1775">
        <v>6.9477912436495134E-2</v>
      </c>
      <c r="U1775">
        <v>3.3128833250574849E-2</v>
      </c>
      <c r="V1775">
        <v>4.053489343919766E-2</v>
      </c>
      <c r="W1775">
        <v>728.934814453125</v>
      </c>
      <c r="X1775">
        <v>474.51721191406301</v>
      </c>
      <c r="Y1775">
        <v>460</v>
      </c>
      <c r="Z1775">
        <v>1186.19091796875</v>
      </c>
      <c r="AA1775">
        <v>1078.62939453125</v>
      </c>
      <c r="AB1775">
        <v>1019</v>
      </c>
      <c r="AC1775">
        <v>0.61451727829898006</v>
      </c>
      <c r="AD1775">
        <v>0.43992608983206727</v>
      </c>
      <c r="AE1775">
        <v>0.45142296368989204</v>
      </c>
      <c r="AF1775">
        <v>1001.0314478443599</v>
      </c>
      <c r="AG1775">
        <v>192.39878845214801</v>
      </c>
      <c r="AH1775">
        <v>35</v>
      </c>
      <c r="AI1775">
        <v>0.25416534012522546</v>
      </c>
      <c r="AJ1775">
        <v>3.8202693222181811E-2</v>
      </c>
      <c r="AK1775">
        <v>7.6004343105320303E-3</v>
      </c>
      <c r="AL1775">
        <f t="shared" si="636"/>
        <v>0.74583465987477449</v>
      </c>
      <c r="AM1775">
        <f t="shared" si="636"/>
        <v>0.96179730677781816</v>
      </c>
      <c r="AN1775">
        <f t="shared" si="636"/>
        <v>0.99239956568946797</v>
      </c>
      <c r="AO1775">
        <v>53800.031813361617</v>
      </c>
      <c r="AP1775">
        <v>51565.248876174912</v>
      </c>
      <c r="AQ1775">
        <v>37904</v>
      </c>
      <c r="AR1775">
        <v>1017.6611111111112</v>
      </c>
      <c r="AS1775">
        <v>888.72953736654813</v>
      </c>
      <c r="AT1775">
        <v>980</v>
      </c>
      <c r="AU1775">
        <f t="shared" si="622"/>
        <v>-0.21596264690304365</v>
      </c>
      <c r="AV1775">
        <f t="shared" si="623"/>
        <v>-3.060225891164978E-2</v>
      </c>
      <c r="AW1775">
        <v>-3.6349079185920286E-2</v>
      </c>
      <c r="AX1775">
        <v>7.4060601886228108E-3</v>
      </c>
      <c r="AY1775" s="1">
        <f t="shared" si="624"/>
        <v>-2234.7829371867047</v>
      </c>
      <c r="AZ1775" s="1">
        <f t="shared" si="625"/>
        <v>-13661.248876174912</v>
      </c>
      <c r="BA1775" s="1">
        <f t="shared" si="637"/>
        <v>-128.93157374456302</v>
      </c>
      <c r="BB1775" s="1">
        <f t="shared" si="638"/>
        <v>91.270462633451871</v>
      </c>
      <c r="BC1775">
        <f t="shared" si="626"/>
        <v>1</v>
      </c>
      <c r="BD1775">
        <f t="shared" si="627"/>
        <v>1</v>
      </c>
      <c r="BE1775">
        <f t="shared" si="628"/>
        <v>0</v>
      </c>
      <c r="BF1775">
        <f t="shared" si="629"/>
        <v>1</v>
      </c>
      <c r="BG1775">
        <f t="shared" si="630"/>
        <v>1</v>
      </c>
      <c r="BH1775">
        <f t="shared" si="631"/>
        <v>1</v>
      </c>
      <c r="BI1775">
        <f t="shared" si="632"/>
        <v>1</v>
      </c>
      <c r="BJ1775">
        <f t="shared" si="633"/>
        <v>0</v>
      </c>
      <c r="BK1775">
        <f t="shared" si="634"/>
        <v>1</v>
      </c>
      <c r="BL1775">
        <f t="shared" si="635"/>
        <v>1</v>
      </c>
      <c r="BM1775">
        <f t="shared" si="639"/>
        <v>1</v>
      </c>
      <c r="BN1775">
        <f t="shared" si="640"/>
        <v>1</v>
      </c>
      <c r="BO1775">
        <f>IF(AND(AU1775&gt;'County Avg'!$E$3,'Gentrification Calcs'!AW1775&gt;'County Avg'!$E$4,'Gentrification Calcs'!AY1775&gt;'County Avg'!$E$5,'Gentrification Calcs'!BA1775&gt;'County Avg'!$E$6),1,0)</f>
        <v>0</v>
      </c>
      <c r="BP1775">
        <f>IF(AND(AV1775&gt;'County Avg'!$F$3,'Gentrification Calcs'!AX1775&gt;'County Avg'!$F$4,'Gentrification Calcs'!AZ1775&gt;'County Avg'!$F$5,'Gentrification Calcs'!BB1775&gt;'County Avg'!$F$6),1,0)</f>
        <v>0</v>
      </c>
      <c r="BQ1775">
        <f t="shared" si="641"/>
        <v>0</v>
      </c>
      <c r="BR1775">
        <f t="shared" si="642"/>
        <v>0</v>
      </c>
      <c r="BS1775">
        <f t="shared" si="643"/>
        <v>0</v>
      </c>
      <c r="BT1775">
        <f t="shared" si="644"/>
        <v>0</v>
      </c>
    </row>
    <row r="1776" spans="1:72" x14ac:dyDescent="0.25">
      <c r="A1776">
        <v>6037553801</v>
      </c>
      <c r="B1776">
        <v>5484.4944968582704</v>
      </c>
      <c r="C1776">
        <v>4343</v>
      </c>
      <c r="D1776">
        <v>4290</v>
      </c>
      <c r="E1776">
        <v>1682.0745850000001</v>
      </c>
      <c r="F1776">
        <v>1013</v>
      </c>
      <c r="G1776">
        <v>1030</v>
      </c>
      <c r="H1776">
        <v>666.11934480456353</v>
      </c>
      <c r="I1776">
        <v>574.02</v>
      </c>
      <c r="J1776">
        <v>556.93939999999998</v>
      </c>
      <c r="K1776">
        <v>0.39601058760694818</v>
      </c>
      <c r="L1776">
        <v>0.56665350444225071</v>
      </c>
      <c r="M1776">
        <v>0.54071786407766986</v>
      </c>
      <c r="N1776">
        <v>2898.5230390000002</v>
      </c>
      <c r="O1776">
        <v>2017</v>
      </c>
      <c r="P1776">
        <v>2275</v>
      </c>
      <c r="Q1776">
        <v>201.38333130000001</v>
      </c>
      <c r="R1776">
        <v>141</v>
      </c>
      <c r="S1776">
        <v>226</v>
      </c>
      <c r="T1776">
        <v>6.9477912919911761E-2</v>
      </c>
      <c r="U1776">
        <v>6.9905800694100143E-2</v>
      </c>
      <c r="V1776">
        <v>9.9340659340659346E-2</v>
      </c>
      <c r="W1776">
        <v>1015.06512451172</v>
      </c>
      <c r="X1776">
        <v>767</v>
      </c>
      <c r="Y1776">
        <v>835</v>
      </c>
      <c r="Z1776">
        <v>1651.80895996094</v>
      </c>
      <c r="AA1776">
        <v>1010</v>
      </c>
      <c r="AB1776">
        <v>1030</v>
      </c>
      <c r="AC1776">
        <v>0.61451726508114057</v>
      </c>
      <c r="AD1776">
        <v>0.75940594059405941</v>
      </c>
      <c r="AE1776">
        <v>0.81067961165048541</v>
      </c>
      <c r="AF1776">
        <v>1393.9684092089101</v>
      </c>
      <c r="AG1776">
        <v>176</v>
      </c>
      <c r="AH1776">
        <v>99</v>
      </c>
      <c r="AI1776">
        <v>0.25416534012522557</v>
      </c>
      <c r="AJ1776">
        <v>4.0524982730831223E-2</v>
      </c>
      <c r="AK1776">
        <v>2.3076923076923078E-2</v>
      </c>
      <c r="AL1776">
        <f t="shared" si="636"/>
        <v>0.74583465987477449</v>
      </c>
      <c r="AM1776">
        <f t="shared" si="636"/>
        <v>0.95947501726916873</v>
      </c>
      <c r="AN1776">
        <f t="shared" si="636"/>
        <v>0.97692307692307689</v>
      </c>
      <c r="AO1776">
        <v>46473.722693531286</v>
      </c>
      <c r="AP1776">
        <v>42476.601144258282</v>
      </c>
      <c r="AQ1776">
        <v>43500</v>
      </c>
      <c r="AR1776">
        <v>1086.7722222222224</v>
      </c>
      <c r="AS1776">
        <v>936.07433768287865</v>
      </c>
      <c r="AT1776">
        <v>1172</v>
      </c>
      <c r="AU1776">
        <f t="shared" si="622"/>
        <v>-0.21364035739439435</v>
      </c>
      <c r="AV1776">
        <f t="shared" si="623"/>
        <v>-1.7448059653908145E-2</v>
      </c>
      <c r="AW1776">
        <v>4.2788777418838186E-4</v>
      </c>
      <c r="AX1776">
        <v>2.9434858646559203E-2</v>
      </c>
      <c r="AY1776" s="1">
        <f t="shared" si="624"/>
        <v>-3997.1215492730043</v>
      </c>
      <c r="AZ1776" s="1">
        <f t="shared" si="625"/>
        <v>1023.3988557417179</v>
      </c>
      <c r="BA1776" s="1">
        <f t="shared" si="637"/>
        <v>-150.6978845393437</v>
      </c>
      <c r="BB1776" s="1">
        <f t="shared" si="638"/>
        <v>235.92566231712135</v>
      </c>
      <c r="BC1776">
        <f t="shared" si="626"/>
        <v>1</v>
      </c>
      <c r="BD1776">
        <f t="shared" si="627"/>
        <v>1</v>
      </c>
      <c r="BE1776">
        <f t="shared" si="628"/>
        <v>0</v>
      </c>
      <c r="BF1776">
        <f t="shared" si="629"/>
        <v>1</v>
      </c>
      <c r="BG1776">
        <f t="shared" si="630"/>
        <v>1</v>
      </c>
      <c r="BH1776">
        <f t="shared" si="631"/>
        <v>1</v>
      </c>
      <c r="BI1776">
        <f t="shared" si="632"/>
        <v>1</v>
      </c>
      <c r="BJ1776">
        <f t="shared" si="633"/>
        <v>1</v>
      </c>
      <c r="BK1776">
        <f t="shared" si="634"/>
        <v>1</v>
      </c>
      <c r="BL1776">
        <f t="shared" si="635"/>
        <v>1</v>
      </c>
      <c r="BM1776">
        <f t="shared" si="639"/>
        <v>1</v>
      </c>
      <c r="BN1776">
        <f t="shared" si="640"/>
        <v>1</v>
      </c>
      <c r="BO1776">
        <f>IF(AND(AU1776&gt;'County Avg'!$E$3,'Gentrification Calcs'!AW1776&gt;'County Avg'!$E$4,'Gentrification Calcs'!AY1776&gt;'County Avg'!$E$5,'Gentrification Calcs'!BA1776&gt;'County Avg'!$E$6),1,0)</f>
        <v>0</v>
      </c>
      <c r="BP1776">
        <f>IF(AND(AV1776&gt;'County Avg'!$F$3,'Gentrification Calcs'!AX1776&gt;'County Avg'!$F$4,'Gentrification Calcs'!AZ1776&gt;'County Avg'!$F$5,'Gentrification Calcs'!BB1776&gt;'County Avg'!$F$6),1,0)</f>
        <v>0</v>
      </c>
      <c r="BQ1776">
        <f t="shared" si="641"/>
        <v>0</v>
      </c>
      <c r="BR1776">
        <f t="shared" si="642"/>
        <v>0</v>
      </c>
      <c r="BS1776">
        <f t="shared" si="643"/>
        <v>0</v>
      </c>
      <c r="BT1776">
        <f t="shared" si="644"/>
        <v>0</v>
      </c>
    </row>
    <row r="1777" spans="1:72" x14ac:dyDescent="0.25">
      <c r="A1777">
        <v>6037553802</v>
      </c>
      <c r="B1777">
        <v>5869.9479260359603</v>
      </c>
      <c r="C1777">
        <v>6170</v>
      </c>
      <c r="D1777">
        <v>6360</v>
      </c>
      <c r="E1777">
        <v>1692.627197</v>
      </c>
      <c r="F1777">
        <v>1862</v>
      </c>
      <c r="G1777">
        <v>1889</v>
      </c>
      <c r="H1777">
        <v>927.5925600739663</v>
      </c>
      <c r="I1777">
        <v>938.52279999999996</v>
      </c>
      <c r="J1777">
        <v>1171.6148000000001</v>
      </c>
      <c r="K1777">
        <v>0.54801941131397658</v>
      </c>
      <c r="L1777">
        <v>0.50404017185821692</v>
      </c>
      <c r="M1777">
        <v>0.62023017469560615</v>
      </c>
      <c r="N1777">
        <v>3153.8343540000001</v>
      </c>
      <c r="O1777">
        <v>3390</v>
      </c>
      <c r="P1777">
        <v>3748</v>
      </c>
      <c r="Q1777">
        <v>289.67602540000001</v>
      </c>
      <c r="R1777">
        <v>207</v>
      </c>
      <c r="S1777">
        <v>305</v>
      </c>
      <c r="T1777">
        <v>9.1848839503128832E-2</v>
      </c>
      <c r="U1777">
        <v>6.1061946902654866E-2</v>
      </c>
      <c r="V1777">
        <v>8.1376734258271077E-2</v>
      </c>
      <c r="W1777">
        <v>941.17987060546898</v>
      </c>
      <c r="X1777">
        <v>998</v>
      </c>
      <c r="Y1777">
        <v>1236</v>
      </c>
      <c r="Z1777">
        <v>1710.26440429688</v>
      </c>
      <c r="AA1777">
        <v>1863</v>
      </c>
      <c r="AB1777">
        <v>1889</v>
      </c>
      <c r="AC1777">
        <v>0.55031249451303688</v>
      </c>
      <c r="AD1777">
        <v>0.53569511540526038</v>
      </c>
      <c r="AE1777">
        <v>0.65431445209105343</v>
      </c>
      <c r="AF1777">
        <v>1947.56352931577</v>
      </c>
      <c r="AG1777">
        <v>943</v>
      </c>
      <c r="AH1777">
        <v>380</v>
      </c>
      <c r="AI1777">
        <v>0.33178548666120466</v>
      </c>
      <c r="AJ1777">
        <v>0.15283630470016207</v>
      </c>
      <c r="AK1777">
        <v>5.9748427672955975E-2</v>
      </c>
      <c r="AL1777">
        <f t="shared" si="636"/>
        <v>0.66821451333879534</v>
      </c>
      <c r="AM1777">
        <f t="shared" si="636"/>
        <v>0.84716369529983793</v>
      </c>
      <c r="AN1777">
        <f t="shared" si="636"/>
        <v>0.94025157232704404</v>
      </c>
      <c r="AO1777">
        <v>46488.233828207849</v>
      </c>
      <c r="AP1777">
        <v>46577.047813649369</v>
      </c>
      <c r="AQ1777">
        <v>35080</v>
      </c>
      <c r="AR1777">
        <v>1083.3166666666666</v>
      </c>
      <c r="AS1777">
        <v>899.55120601028079</v>
      </c>
      <c r="AT1777">
        <v>1086</v>
      </c>
      <c r="AU1777">
        <f t="shared" si="622"/>
        <v>-0.17894918196104259</v>
      </c>
      <c r="AV1777">
        <f t="shared" si="623"/>
        <v>-9.3087877027206098E-2</v>
      </c>
      <c r="AW1777">
        <v>-3.0786892600473965E-2</v>
      </c>
      <c r="AX1777">
        <v>2.0314787355616211E-2</v>
      </c>
      <c r="AY1777" s="1">
        <f t="shared" si="624"/>
        <v>88.813985441520344</v>
      </c>
      <c r="AZ1777" s="1">
        <f t="shared" si="625"/>
        <v>-11497.047813649369</v>
      </c>
      <c r="BA1777" s="1">
        <f t="shared" si="637"/>
        <v>-183.76546065638581</v>
      </c>
      <c r="BB1777" s="1">
        <f t="shared" si="638"/>
        <v>186.44879398971921</v>
      </c>
      <c r="BC1777">
        <f t="shared" si="626"/>
        <v>1</v>
      </c>
      <c r="BD1777">
        <f t="shared" si="627"/>
        <v>1</v>
      </c>
      <c r="BE1777">
        <f t="shared" si="628"/>
        <v>1</v>
      </c>
      <c r="BF1777">
        <f t="shared" si="629"/>
        <v>1</v>
      </c>
      <c r="BG1777">
        <f t="shared" si="630"/>
        <v>1</v>
      </c>
      <c r="BH1777">
        <f t="shared" si="631"/>
        <v>1</v>
      </c>
      <c r="BI1777">
        <f t="shared" si="632"/>
        <v>1</v>
      </c>
      <c r="BJ1777">
        <f t="shared" si="633"/>
        <v>1</v>
      </c>
      <c r="BK1777">
        <f t="shared" si="634"/>
        <v>1</v>
      </c>
      <c r="BL1777">
        <f t="shared" si="635"/>
        <v>1</v>
      </c>
      <c r="BM1777">
        <f t="shared" si="639"/>
        <v>1</v>
      </c>
      <c r="BN1777">
        <f t="shared" si="640"/>
        <v>1</v>
      </c>
      <c r="BO1777">
        <f>IF(AND(AU1777&gt;'County Avg'!$E$3,'Gentrification Calcs'!AW1777&gt;'County Avg'!$E$4,'Gentrification Calcs'!AY1777&gt;'County Avg'!$E$5,'Gentrification Calcs'!BA1777&gt;'County Avg'!$E$6),1,0)</f>
        <v>0</v>
      </c>
      <c r="BP1777">
        <f>IF(AND(AV1777&gt;'County Avg'!$F$3,'Gentrification Calcs'!AX1777&gt;'County Avg'!$F$4,'Gentrification Calcs'!AZ1777&gt;'County Avg'!$F$5,'Gentrification Calcs'!BB1777&gt;'County Avg'!$F$6),1,0)</f>
        <v>0</v>
      </c>
      <c r="BQ1777">
        <f t="shared" si="641"/>
        <v>0</v>
      </c>
      <c r="BR1777">
        <f t="shared" si="642"/>
        <v>0</v>
      </c>
      <c r="BS1777">
        <f t="shared" si="643"/>
        <v>0</v>
      </c>
      <c r="BT1777">
        <f t="shared" si="644"/>
        <v>0</v>
      </c>
    </row>
    <row r="1778" spans="1:72" x14ac:dyDescent="0.25">
      <c r="A1778">
        <v>6037553901</v>
      </c>
      <c r="B1778">
        <v>5041.6464472544903</v>
      </c>
      <c r="C1778">
        <v>7052.3446100950196</v>
      </c>
      <c r="D1778">
        <v>6800</v>
      </c>
      <c r="E1778">
        <v>1453.884397</v>
      </c>
      <c r="F1778">
        <v>1641.229736</v>
      </c>
      <c r="G1778">
        <v>1699</v>
      </c>
      <c r="H1778">
        <v>762.51708508154627</v>
      </c>
      <c r="I1778">
        <v>503.49865571650946</v>
      </c>
      <c r="J1778">
        <v>770.95659999999998</v>
      </c>
      <c r="K1778">
        <v>0.52446885505818264</v>
      </c>
      <c r="L1778">
        <v>0.30678133881709629</v>
      </c>
      <c r="M1778">
        <v>0.45377080635668038</v>
      </c>
      <c r="N1778">
        <v>2708.8681609999999</v>
      </c>
      <c r="O1778">
        <v>3672.0043949999999</v>
      </c>
      <c r="P1778">
        <v>3896</v>
      </c>
      <c r="Q1778">
        <v>248.80845059999999</v>
      </c>
      <c r="R1778">
        <v>293.64172359999998</v>
      </c>
      <c r="S1778">
        <v>318</v>
      </c>
      <c r="T1778">
        <v>9.1849597622407145E-2</v>
      </c>
      <c r="U1778">
        <v>7.9967693938449103E-2</v>
      </c>
      <c r="V1778">
        <v>8.1622176591375772E-2</v>
      </c>
      <c r="W1778">
        <v>808.49668431281998</v>
      </c>
      <c r="X1778">
        <v>776.12371826171898</v>
      </c>
      <c r="Y1778">
        <v>641</v>
      </c>
      <c r="Z1778">
        <v>1469.0314872860899</v>
      </c>
      <c r="AA1778">
        <v>1648.15063476563</v>
      </c>
      <c r="AB1778">
        <v>1699</v>
      </c>
      <c r="AC1778">
        <v>0.5503603505507213</v>
      </c>
      <c r="AD1778">
        <v>0.4709058152151761</v>
      </c>
      <c r="AE1778">
        <v>0.37728075338434375</v>
      </c>
      <c r="AF1778">
        <v>1673.0171903765799</v>
      </c>
      <c r="AG1778">
        <v>869.06085205078102</v>
      </c>
      <c r="AH1778">
        <v>604</v>
      </c>
      <c r="AI1778">
        <v>0.33183945123475456</v>
      </c>
      <c r="AJ1778">
        <v>0.12323006036981958</v>
      </c>
      <c r="AK1778">
        <v>8.8823529411764704E-2</v>
      </c>
      <c r="AL1778">
        <f t="shared" si="636"/>
        <v>0.66816054876524544</v>
      </c>
      <c r="AM1778">
        <f t="shared" si="636"/>
        <v>0.87676993963018046</v>
      </c>
      <c r="AN1778">
        <f t="shared" si="636"/>
        <v>0.91117647058823525</v>
      </c>
      <c r="AO1778">
        <v>56061.95493107105</v>
      </c>
      <c r="AP1778">
        <v>62861.399264405401</v>
      </c>
      <c r="AQ1778">
        <v>50518</v>
      </c>
      <c r="AR1778">
        <v>1135.1500000000001</v>
      </c>
      <c r="AS1778">
        <v>1053.7599841834717</v>
      </c>
      <c r="AT1778">
        <v>1138</v>
      </c>
      <c r="AU1778">
        <f t="shared" si="622"/>
        <v>-0.20860939086493496</v>
      </c>
      <c r="AV1778">
        <f t="shared" si="623"/>
        <v>-3.4406530958054876E-2</v>
      </c>
      <c r="AW1778">
        <v>-1.1881903683958042E-2</v>
      </c>
      <c r="AX1778">
        <v>1.6544826529266699E-3</v>
      </c>
      <c r="AY1778" s="1">
        <f t="shared" si="624"/>
        <v>6799.4443333343515</v>
      </c>
      <c r="AZ1778" s="1">
        <f t="shared" si="625"/>
        <v>-12343.399264405401</v>
      </c>
      <c r="BA1778" s="1">
        <f t="shared" si="637"/>
        <v>-81.390015816528376</v>
      </c>
      <c r="BB1778" s="1">
        <f t="shared" si="638"/>
        <v>84.240015816528285</v>
      </c>
      <c r="BC1778">
        <f t="shared" si="626"/>
        <v>1</v>
      </c>
      <c r="BD1778">
        <f t="shared" si="627"/>
        <v>1</v>
      </c>
      <c r="BE1778">
        <f t="shared" si="628"/>
        <v>1</v>
      </c>
      <c r="BF1778">
        <f t="shared" si="629"/>
        <v>0</v>
      </c>
      <c r="BG1778">
        <f t="shared" si="630"/>
        <v>1</v>
      </c>
      <c r="BH1778">
        <f t="shared" si="631"/>
        <v>1</v>
      </c>
      <c r="BI1778">
        <f t="shared" si="632"/>
        <v>1</v>
      </c>
      <c r="BJ1778">
        <f t="shared" si="633"/>
        <v>0</v>
      </c>
      <c r="BK1778">
        <f t="shared" si="634"/>
        <v>1</v>
      </c>
      <c r="BL1778">
        <f t="shared" si="635"/>
        <v>1</v>
      </c>
      <c r="BM1778">
        <f t="shared" si="639"/>
        <v>1</v>
      </c>
      <c r="BN1778">
        <f t="shared" si="640"/>
        <v>0</v>
      </c>
      <c r="BO1778">
        <f>IF(AND(AU1778&gt;'County Avg'!$E$3,'Gentrification Calcs'!AW1778&gt;'County Avg'!$E$4,'Gentrification Calcs'!AY1778&gt;'County Avg'!$E$5,'Gentrification Calcs'!BA1778&gt;'County Avg'!$E$6),1,0)</f>
        <v>0</v>
      </c>
      <c r="BP1778">
        <f>IF(AND(AV1778&gt;'County Avg'!$F$3,'Gentrification Calcs'!AX1778&gt;'County Avg'!$F$4,'Gentrification Calcs'!AZ1778&gt;'County Avg'!$F$5,'Gentrification Calcs'!BB1778&gt;'County Avg'!$F$6),1,0)</f>
        <v>0</v>
      </c>
      <c r="BQ1778">
        <f t="shared" si="641"/>
        <v>0</v>
      </c>
      <c r="BR1778">
        <f t="shared" si="642"/>
        <v>0</v>
      </c>
      <c r="BS1778">
        <f t="shared" si="643"/>
        <v>0</v>
      </c>
      <c r="BT1778">
        <f t="shared" si="644"/>
        <v>0</v>
      </c>
    </row>
    <row r="1779" spans="1:72" x14ac:dyDescent="0.25">
      <c r="A1779">
        <v>6037553902</v>
      </c>
      <c r="B1779">
        <v>3603.6768073989401</v>
      </c>
      <c r="C1779">
        <v>5883.0853445428402</v>
      </c>
      <c r="D1779">
        <v>5786</v>
      </c>
      <c r="E1779">
        <v>1344.9819339999999</v>
      </c>
      <c r="F1779">
        <v>1652.6473329999999</v>
      </c>
      <c r="G1779">
        <v>1562</v>
      </c>
      <c r="H1779">
        <v>654.94815097277979</v>
      </c>
      <c r="I1779">
        <v>761.65802138259892</v>
      </c>
      <c r="J1779">
        <v>778.57740000000001</v>
      </c>
      <c r="K1779">
        <v>0.48695683891080416</v>
      </c>
      <c r="L1779">
        <v>0.4608714794583455</v>
      </c>
      <c r="M1779">
        <v>0.49844903969270166</v>
      </c>
      <c r="N1779">
        <v>2305.2179940000001</v>
      </c>
      <c r="O1779">
        <v>3011.5633109999999</v>
      </c>
      <c r="P1779">
        <v>3244</v>
      </c>
      <c r="Q1779">
        <v>252.62025449999999</v>
      </c>
      <c r="R1779">
        <v>187.89058410000001</v>
      </c>
      <c r="S1779">
        <v>195</v>
      </c>
      <c r="T1779">
        <v>0.10958627563966515</v>
      </c>
      <c r="U1779">
        <v>6.2389717464584965E-2</v>
      </c>
      <c r="V1779">
        <v>6.0110974106041923E-2</v>
      </c>
      <c r="W1779">
        <v>689.93707275390602</v>
      </c>
      <c r="X1779">
        <v>1053.13320353627</v>
      </c>
      <c r="Y1779">
        <v>1097</v>
      </c>
      <c r="Z1779">
        <v>1327.76831054688</v>
      </c>
      <c r="AA1779">
        <v>1681.6155934333799</v>
      </c>
      <c r="AB1779">
        <v>1562</v>
      </c>
      <c r="AC1779">
        <v>0.51962158403203296</v>
      </c>
      <c r="AD1779">
        <v>0.6262627485429485</v>
      </c>
      <c r="AE1779">
        <v>0.70230473751600508</v>
      </c>
      <c r="AF1779">
        <v>2268.4647705754201</v>
      </c>
      <c r="AG1779">
        <v>849.40426275134098</v>
      </c>
      <c r="AH1779">
        <v>366</v>
      </c>
      <c r="AI1779">
        <v>0.62948618641879583</v>
      </c>
      <c r="AJ1779">
        <v>0.14438074802692602</v>
      </c>
      <c r="AK1779">
        <v>6.3256135499481503E-2</v>
      </c>
      <c r="AL1779">
        <f t="shared" si="636"/>
        <v>0.37051381358120417</v>
      </c>
      <c r="AM1779">
        <f t="shared" si="636"/>
        <v>0.85561925197307398</v>
      </c>
      <c r="AN1779">
        <f t="shared" si="636"/>
        <v>0.9367438645005185</v>
      </c>
      <c r="AO1779">
        <v>56067.396606574766</v>
      </c>
      <c r="AP1779">
        <v>49426.250102165926</v>
      </c>
      <c r="AQ1779">
        <v>44917</v>
      </c>
      <c r="AR1779">
        <v>1135.1500000000001</v>
      </c>
      <c r="AS1779">
        <v>964.48121787267701</v>
      </c>
      <c r="AT1779">
        <v>1219</v>
      </c>
      <c r="AU1779">
        <f t="shared" si="622"/>
        <v>-0.48510543839186981</v>
      </c>
      <c r="AV1779">
        <f t="shared" si="623"/>
        <v>-8.1124612527444517E-2</v>
      </c>
      <c r="AW1779">
        <v>-4.7196558175080186E-2</v>
      </c>
      <c r="AX1779">
        <v>-2.2787433585430422E-3</v>
      </c>
      <c r="AY1779" s="1">
        <f t="shared" si="624"/>
        <v>-6641.14650440884</v>
      </c>
      <c r="AZ1779" s="1">
        <f t="shared" si="625"/>
        <v>-4509.2501021659264</v>
      </c>
      <c r="BA1779" s="1">
        <f t="shared" si="637"/>
        <v>-170.66878212732308</v>
      </c>
      <c r="BB1779" s="1">
        <f t="shared" si="638"/>
        <v>254.51878212732299</v>
      </c>
      <c r="BC1779">
        <f t="shared" si="626"/>
        <v>1</v>
      </c>
      <c r="BD1779">
        <f t="shared" si="627"/>
        <v>1</v>
      </c>
      <c r="BE1779">
        <f t="shared" si="628"/>
        <v>1</v>
      </c>
      <c r="BF1779">
        <f t="shared" si="629"/>
        <v>1</v>
      </c>
      <c r="BG1779">
        <f t="shared" si="630"/>
        <v>1</v>
      </c>
      <c r="BH1779">
        <f t="shared" si="631"/>
        <v>1</v>
      </c>
      <c r="BI1779">
        <f t="shared" si="632"/>
        <v>0</v>
      </c>
      <c r="BJ1779">
        <f t="shared" si="633"/>
        <v>1</v>
      </c>
      <c r="BK1779">
        <f t="shared" si="634"/>
        <v>0</v>
      </c>
      <c r="BL1779">
        <f t="shared" si="635"/>
        <v>1</v>
      </c>
      <c r="BM1779">
        <f t="shared" si="639"/>
        <v>0</v>
      </c>
      <c r="BN1779">
        <f t="shared" si="640"/>
        <v>1</v>
      </c>
      <c r="BO1779">
        <f>IF(AND(AU1779&gt;'County Avg'!$E$3,'Gentrification Calcs'!AW1779&gt;'County Avg'!$E$4,'Gentrification Calcs'!AY1779&gt;'County Avg'!$E$5,'Gentrification Calcs'!BA1779&gt;'County Avg'!$E$6),1,0)</f>
        <v>0</v>
      </c>
      <c r="BP1779">
        <f>IF(AND(AV1779&gt;'County Avg'!$F$3,'Gentrification Calcs'!AX1779&gt;'County Avg'!$F$4,'Gentrification Calcs'!AZ1779&gt;'County Avg'!$F$5,'Gentrification Calcs'!BB1779&gt;'County Avg'!$F$6),1,0)</f>
        <v>0</v>
      </c>
      <c r="BQ1779">
        <f t="shared" si="641"/>
        <v>0</v>
      </c>
      <c r="BR1779">
        <f t="shared" si="642"/>
        <v>0</v>
      </c>
      <c r="BS1779">
        <f t="shared" si="643"/>
        <v>0</v>
      </c>
      <c r="BT1779">
        <f t="shared" si="644"/>
        <v>0</v>
      </c>
    </row>
    <row r="1780" spans="1:72" x14ac:dyDescent="0.25">
      <c r="A1780">
        <v>6037554001</v>
      </c>
      <c r="B1780">
        <v>4185.1585730774696</v>
      </c>
      <c r="C1780">
        <v>3880</v>
      </c>
      <c r="D1780">
        <v>4164</v>
      </c>
      <c r="E1780">
        <v>1558.369907</v>
      </c>
      <c r="F1780">
        <v>1228</v>
      </c>
      <c r="G1780">
        <v>1182</v>
      </c>
      <c r="H1780">
        <v>572.2850915337242</v>
      </c>
      <c r="I1780">
        <v>345.0104</v>
      </c>
      <c r="J1780">
        <v>320.45100000000002</v>
      </c>
      <c r="K1780">
        <v>0.36723315110429955</v>
      </c>
      <c r="L1780">
        <v>0.28095309446254074</v>
      </c>
      <c r="M1780">
        <v>0.27110913705583756</v>
      </c>
      <c r="N1780">
        <v>2672.796789</v>
      </c>
      <c r="O1780">
        <v>2401</v>
      </c>
      <c r="P1780">
        <v>2576</v>
      </c>
      <c r="Q1780">
        <v>292.49362280000003</v>
      </c>
      <c r="R1780">
        <v>286</v>
      </c>
      <c r="S1780">
        <v>418</v>
      </c>
      <c r="T1780">
        <v>0.10943354317236874</v>
      </c>
      <c r="U1780">
        <v>0.11911703456892961</v>
      </c>
      <c r="V1780">
        <v>0.1622670807453416</v>
      </c>
      <c r="W1780">
        <v>799.93106746673595</v>
      </c>
      <c r="X1780">
        <v>407</v>
      </c>
      <c r="Y1780">
        <v>288</v>
      </c>
      <c r="Z1780">
        <v>1538.7121143341101</v>
      </c>
      <c r="AA1780">
        <v>1194</v>
      </c>
      <c r="AB1780">
        <v>1182</v>
      </c>
      <c r="AC1780">
        <v>0.51987052029736736</v>
      </c>
      <c r="AD1780">
        <v>0.3408710217755444</v>
      </c>
      <c r="AE1780">
        <v>0.24365482233502539</v>
      </c>
      <c r="AF1780">
        <v>2621.7473283620602</v>
      </c>
      <c r="AG1780">
        <v>1484</v>
      </c>
      <c r="AH1780">
        <v>689</v>
      </c>
      <c r="AI1780">
        <v>0.62643918565652168</v>
      </c>
      <c r="AJ1780">
        <v>0.38247422680412368</v>
      </c>
      <c r="AK1780">
        <v>0.1654658981748319</v>
      </c>
      <c r="AL1780">
        <f t="shared" si="636"/>
        <v>0.37356081434347832</v>
      </c>
      <c r="AM1780">
        <f t="shared" si="636"/>
        <v>0.61752577319587632</v>
      </c>
      <c r="AN1780">
        <f t="shared" si="636"/>
        <v>0.83453410182516807</v>
      </c>
      <c r="AO1780">
        <v>56673.23647932132</v>
      </c>
      <c r="AP1780">
        <v>81512.629750715176</v>
      </c>
      <c r="AQ1780">
        <v>61250</v>
      </c>
      <c r="AR1780">
        <v>1050.4888888888891</v>
      </c>
      <c r="AS1780">
        <v>922.54725187821282</v>
      </c>
      <c r="AT1780">
        <v>1431</v>
      </c>
      <c r="AU1780">
        <f t="shared" si="622"/>
        <v>-0.243964958852398</v>
      </c>
      <c r="AV1780">
        <f t="shared" si="623"/>
        <v>-0.21700832862929179</v>
      </c>
      <c r="AW1780">
        <v>9.6834913965608699E-3</v>
      </c>
      <c r="AX1780">
        <v>4.3150046176411994E-2</v>
      </c>
      <c r="AY1780" s="1">
        <f t="shared" si="624"/>
        <v>24839.393271393856</v>
      </c>
      <c r="AZ1780" s="1">
        <f t="shared" si="625"/>
        <v>-20262.629750715176</v>
      </c>
      <c r="BA1780" s="1">
        <f t="shared" si="637"/>
        <v>-127.94163701067623</v>
      </c>
      <c r="BB1780" s="1">
        <f t="shared" si="638"/>
        <v>508.45274812178718</v>
      </c>
      <c r="BC1780">
        <f t="shared" si="626"/>
        <v>1</v>
      </c>
      <c r="BD1780">
        <f t="shared" si="627"/>
        <v>1</v>
      </c>
      <c r="BE1780">
        <f t="shared" si="628"/>
        <v>0</v>
      </c>
      <c r="BF1780">
        <f t="shared" si="629"/>
        <v>0</v>
      </c>
      <c r="BG1780">
        <f t="shared" si="630"/>
        <v>1</v>
      </c>
      <c r="BH1780">
        <f t="shared" si="631"/>
        <v>1</v>
      </c>
      <c r="BI1780">
        <f t="shared" si="632"/>
        <v>0</v>
      </c>
      <c r="BJ1780">
        <f t="shared" si="633"/>
        <v>0</v>
      </c>
      <c r="BK1780">
        <f t="shared" si="634"/>
        <v>0</v>
      </c>
      <c r="BL1780">
        <f t="shared" si="635"/>
        <v>0</v>
      </c>
      <c r="BM1780">
        <f t="shared" si="639"/>
        <v>0</v>
      </c>
      <c r="BN1780">
        <f t="shared" si="640"/>
        <v>0</v>
      </c>
      <c r="BO1780">
        <f>IF(AND(AU1780&gt;'County Avg'!$E$3,'Gentrification Calcs'!AW1780&gt;'County Avg'!$E$4,'Gentrification Calcs'!AY1780&gt;'County Avg'!$E$5,'Gentrification Calcs'!BA1780&gt;'County Avg'!$E$6),1,0)</f>
        <v>0</v>
      </c>
      <c r="BP1780">
        <f>IF(AND(AV1780&gt;'County Avg'!$F$3,'Gentrification Calcs'!AX1780&gt;'County Avg'!$F$4,'Gentrification Calcs'!AZ1780&gt;'County Avg'!$F$5,'Gentrification Calcs'!BB1780&gt;'County Avg'!$F$6),1,0)</f>
        <v>0</v>
      </c>
      <c r="BQ1780">
        <f t="shared" si="641"/>
        <v>0</v>
      </c>
      <c r="BR1780">
        <f t="shared" si="642"/>
        <v>0</v>
      </c>
      <c r="BS1780">
        <f t="shared" si="643"/>
        <v>0</v>
      </c>
      <c r="BT1780">
        <f t="shared" si="644"/>
        <v>0</v>
      </c>
    </row>
    <row r="1781" spans="1:72" x14ac:dyDescent="0.25">
      <c r="A1781">
        <v>6037554002</v>
      </c>
      <c r="B1781">
        <v>3066.4143315702199</v>
      </c>
      <c r="C1781">
        <v>5366.46404189244</v>
      </c>
      <c r="D1781">
        <v>5406</v>
      </c>
      <c r="E1781">
        <v>1112.0546879999999</v>
      </c>
      <c r="F1781">
        <v>1712.9767710000001</v>
      </c>
      <c r="G1781">
        <v>1724</v>
      </c>
      <c r="H1781">
        <v>663.38969787177712</v>
      </c>
      <c r="I1781">
        <v>694.9552498459077</v>
      </c>
      <c r="J1781">
        <v>837.92520000000002</v>
      </c>
      <c r="K1781">
        <v>0.59654413135460582</v>
      </c>
      <c r="L1781">
        <v>0.40570033500232894</v>
      </c>
      <c r="M1781">
        <v>0.48603549883990721</v>
      </c>
      <c r="N1781">
        <v>1793.7572700000001</v>
      </c>
      <c r="O1781">
        <v>3044.7962229999998</v>
      </c>
      <c r="P1781">
        <v>3341</v>
      </c>
      <c r="Q1781">
        <v>210.1864319</v>
      </c>
      <c r="R1781">
        <v>261.142832</v>
      </c>
      <c r="S1781">
        <v>600</v>
      </c>
      <c r="T1781">
        <v>0.11717662997959584</v>
      </c>
      <c r="U1781">
        <v>8.5766932455893299E-2</v>
      </c>
      <c r="V1781">
        <v>0.17958695001496558</v>
      </c>
      <c r="W1781">
        <v>840.74572753906295</v>
      </c>
      <c r="X1781">
        <v>1092.6637139320401</v>
      </c>
      <c r="Y1781">
        <v>970</v>
      </c>
      <c r="Z1781">
        <v>1119.22717285156</v>
      </c>
      <c r="AA1781">
        <v>1722.0272760391199</v>
      </c>
      <c r="AB1781">
        <v>1724</v>
      </c>
      <c r="AC1781">
        <v>0.75118416344111472</v>
      </c>
      <c r="AD1781">
        <v>0.63452172281806396</v>
      </c>
      <c r="AE1781">
        <v>0.56264501160092806</v>
      </c>
      <c r="AF1781">
        <v>1553.94514534876</v>
      </c>
      <c r="AG1781">
        <v>1555.34191703796</v>
      </c>
      <c r="AH1781">
        <v>901</v>
      </c>
      <c r="AI1781">
        <v>0.50676294111664644</v>
      </c>
      <c r="AJ1781">
        <v>0.28982620677161591</v>
      </c>
      <c r="AK1781">
        <v>0.16666666666666666</v>
      </c>
      <c r="AL1781">
        <f t="shared" si="636"/>
        <v>0.49323705888335356</v>
      </c>
      <c r="AM1781">
        <f t="shared" si="636"/>
        <v>0.71017379322838403</v>
      </c>
      <c r="AN1781">
        <f t="shared" si="636"/>
        <v>0.83333333333333337</v>
      </c>
      <c r="AO1781">
        <v>56667.794803817604</v>
      </c>
      <c r="AP1781">
        <v>56282.230486309774</v>
      </c>
      <c r="AQ1781">
        <v>46410</v>
      </c>
      <c r="AR1781">
        <v>1050.4888888888891</v>
      </c>
      <c r="AS1781">
        <v>926.60537761961257</v>
      </c>
      <c r="AT1781">
        <v>1181</v>
      </c>
      <c r="AU1781">
        <f t="shared" si="622"/>
        <v>-0.21693673434503052</v>
      </c>
      <c r="AV1781">
        <f t="shared" si="623"/>
        <v>-0.12315954010494926</v>
      </c>
      <c r="AW1781">
        <v>-3.140969752370254E-2</v>
      </c>
      <c r="AX1781">
        <v>9.382001755907228E-2</v>
      </c>
      <c r="AY1781" s="1">
        <f t="shared" si="624"/>
        <v>-385.5643175078294</v>
      </c>
      <c r="AZ1781" s="1">
        <f t="shared" si="625"/>
        <v>-9872.2304863097743</v>
      </c>
      <c r="BA1781" s="1">
        <f t="shared" si="637"/>
        <v>-123.88351126927648</v>
      </c>
      <c r="BB1781" s="1">
        <f t="shared" si="638"/>
        <v>254.39462238038743</v>
      </c>
      <c r="BC1781">
        <f t="shared" si="626"/>
        <v>1</v>
      </c>
      <c r="BD1781">
        <f t="shared" si="627"/>
        <v>1</v>
      </c>
      <c r="BE1781">
        <f t="shared" si="628"/>
        <v>1</v>
      </c>
      <c r="BF1781">
        <f t="shared" si="629"/>
        <v>1</v>
      </c>
      <c r="BG1781">
        <f t="shared" si="630"/>
        <v>1</v>
      </c>
      <c r="BH1781">
        <f t="shared" si="631"/>
        <v>1</v>
      </c>
      <c r="BI1781">
        <f t="shared" si="632"/>
        <v>1</v>
      </c>
      <c r="BJ1781">
        <f t="shared" si="633"/>
        <v>1</v>
      </c>
      <c r="BK1781">
        <f t="shared" si="634"/>
        <v>0</v>
      </c>
      <c r="BL1781">
        <f t="shared" si="635"/>
        <v>0</v>
      </c>
      <c r="BM1781">
        <f t="shared" si="639"/>
        <v>1</v>
      </c>
      <c r="BN1781">
        <f t="shared" si="640"/>
        <v>1</v>
      </c>
      <c r="BO1781">
        <f>IF(AND(AU1781&gt;'County Avg'!$E$3,'Gentrification Calcs'!AW1781&gt;'County Avg'!$E$4,'Gentrification Calcs'!AY1781&gt;'County Avg'!$E$5,'Gentrification Calcs'!BA1781&gt;'County Avg'!$E$6),1,0)</f>
        <v>0</v>
      </c>
      <c r="BP1781">
        <f>IF(AND(AV1781&gt;'County Avg'!$F$3,'Gentrification Calcs'!AX1781&gt;'County Avg'!$F$4,'Gentrification Calcs'!AZ1781&gt;'County Avg'!$F$5,'Gentrification Calcs'!BB1781&gt;'County Avg'!$F$6),1,0)</f>
        <v>0</v>
      </c>
      <c r="BQ1781">
        <f t="shared" si="641"/>
        <v>0</v>
      </c>
      <c r="BR1781">
        <f t="shared" si="642"/>
        <v>0</v>
      </c>
      <c r="BS1781">
        <f t="shared" si="643"/>
        <v>0</v>
      </c>
      <c r="BT1781">
        <f t="shared" si="644"/>
        <v>0</v>
      </c>
    </row>
    <row r="1782" spans="1:72" x14ac:dyDescent="0.25">
      <c r="A1782">
        <v>6037554101</v>
      </c>
      <c r="B1782">
        <v>1128.3081919537201</v>
      </c>
      <c r="C1782">
        <v>3845</v>
      </c>
      <c r="D1782">
        <v>3976</v>
      </c>
      <c r="E1782">
        <v>409.18814090000001</v>
      </c>
      <c r="F1782">
        <v>1121</v>
      </c>
      <c r="G1782">
        <v>1044</v>
      </c>
      <c r="H1782">
        <v>540.68284849869326</v>
      </c>
      <c r="I1782">
        <v>705.02</v>
      </c>
      <c r="J1782">
        <v>503.46820000000002</v>
      </c>
      <c r="K1782">
        <v>1.3213551284977947</v>
      </c>
      <c r="L1782">
        <v>0.62892060660124882</v>
      </c>
      <c r="M1782">
        <v>0.4822492337164751</v>
      </c>
      <c r="N1782">
        <v>660.02529440000001</v>
      </c>
      <c r="O1782">
        <v>1949</v>
      </c>
      <c r="P1782">
        <v>2159</v>
      </c>
      <c r="Q1782">
        <v>77.339546200000001</v>
      </c>
      <c r="R1782">
        <v>182</v>
      </c>
      <c r="S1782">
        <v>280</v>
      </c>
      <c r="T1782">
        <v>0.1171766398290932</v>
      </c>
      <c r="U1782">
        <v>9.3381221139045664E-2</v>
      </c>
      <c r="V1782">
        <v>0.12968967114404817</v>
      </c>
      <c r="W1782">
        <v>309.35818481445301</v>
      </c>
      <c r="X1782">
        <v>786</v>
      </c>
      <c r="Y1782">
        <v>728</v>
      </c>
      <c r="Z1782">
        <v>411.82733154296898</v>
      </c>
      <c r="AA1782">
        <v>1112</v>
      </c>
      <c r="AB1782">
        <v>1044</v>
      </c>
      <c r="AC1782">
        <v>0.75118420056143209</v>
      </c>
      <c r="AD1782">
        <v>0.70683453237410077</v>
      </c>
      <c r="AE1782">
        <v>0.69731800766283525</v>
      </c>
      <c r="AF1782">
        <v>571.78477784047504</v>
      </c>
      <c r="AG1782">
        <v>794</v>
      </c>
      <c r="AH1782">
        <v>515</v>
      </c>
      <c r="AI1782">
        <v>0.50676294111664832</v>
      </c>
      <c r="AJ1782">
        <v>0.20650195058517556</v>
      </c>
      <c r="AK1782">
        <v>0.12952716297786721</v>
      </c>
      <c r="AL1782">
        <f t="shared" si="636"/>
        <v>0.49323705888335168</v>
      </c>
      <c r="AM1782">
        <f t="shared" si="636"/>
        <v>0.79349804941482449</v>
      </c>
      <c r="AN1782">
        <f t="shared" si="636"/>
        <v>0.87047283702213285</v>
      </c>
      <c r="AO1782">
        <v>51984.326086956527</v>
      </c>
      <c r="AP1782">
        <v>36518.161422149577</v>
      </c>
      <c r="AQ1782">
        <v>45648</v>
      </c>
      <c r="AR1782">
        <v>1057.4000000000001</v>
      </c>
      <c r="AS1782">
        <v>849.50098853301711</v>
      </c>
      <c r="AT1782">
        <v>1118</v>
      </c>
      <c r="AU1782">
        <f t="shared" si="622"/>
        <v>-0.30026099053147276</v>
      </c>
      <c r="AV1782">
        <f t="shared" si="623"/>
        <v>-7.6974787607308359E-2</v>
      </c>
      <c r="AW1782">
        <v>-2.3795418690047532E-2</v>
      </c>
      <c r="AX1782">
        <v>3.6308450005002504E-2</v>
      </c>
      <c r="AY1782" s="1">
        <f t="shared" si="624"/>
        <v>-15466.164664806951</v>
      </c>
      <c r="AZ1782" s="1">
        <f t="shared" si="625"/>
        <v>9129.8385778504235</v>
      </c>
      <c r="BA1782" s="1">
        <f t="shared" si="637"/>
        <v>-207.89901146698298</v>
      </c>
      <c r="BB1782" s="1">
        <f t="shared" si="638"/>
        <v>268.49901146698289</v>
      </c>
      <c r="BC1782">
        <f t="shared" si="626"/>
        <v>1</v>
      </c>
      <c r="BD1782">
        <f t="shared" si="627"/>
        <v>1</v>
      </c>
      <c r="BE1782">
        <f t="shared" si="628"/>
        <v>1</v>
      </c>
      <c r="BF1782">
        <f t="shared" si="629"/>
        <v>1</v>
      </c>
      <c r="BG1782">
        <f t="shared" si="630"/>
        <v>1</v>
      </c>
      <c r="BH1782">
        <f t="shared" si="631"/>
        <v>1</v>
      </c>
      <c r="BI1782">
        <f t="shared" si="632"/>
        <v>1</v>
      </c>
      <c r="BJ1782">
        <f t="shared" si="633"/>
        <v>1</v>
      </c>
      <c r="BK1782">
        <f t="shared" si="634"/>
        <v>0</v>
      </c>
      <c r="BL1782">
        <f t="shared" si="635"/>
        <v>1</v>
      </c>
      <c r="BM1782">
        <f t="shared" si="639"/>
        <v>1</v>
      </c>
      <c r="BN1782">
        <f t="shared" si="640"/>
        <v>1</v>
      </c>
      <c r="BO1782">
        <f>IF(AND(AU1782&gt;'County Avg'!$E$3,'Gentrification Calcs'!AW1782&gt;'County Avg'!$E$4,'Gentrification Calcs'!AY1782&gt;'County Avg'!$E$5,'Gentrification Calcs'!BA1782&gt;'County Avg'!$E$6),1,0)</f>
        <v>0</v>
      </c>
      <c r="BP1782">
        <f>IF(AND(AV1782&gt;'County Avg'!$F$3,'Gentrification Calcs'!AX1782&gt;'County Avg'!$F$4,'Gentrification Calcs'!AZ1782&gt;'County Avg'!$F$5,'Gentrification Calcs'!BB1782&gt;'County Avg'!$F$6),1,0)</f>
        <v>0</v>
      </c>
      <c r="BQ1782">
        <f t="shared" si="641"/>
        <v>0</v>
      </c>
      <c r="BR1782">
        <f t="shared" si="642"/>
        <v>0</v>
      </c>
      <c r="BS1782">
        <f t="shared" si="643"/>
        <v>0</v>
      </c>
      <c r="BT1782">
        <f t="shared" si="644"/>
        <v>0</v>
      </c>
    </row>
    <row r="1783" spans="1:72" x14ac:dyDescent="0.25">
      <c r="A1783">
        <v>6037554103</v>
      </c>
      <c r="B1783">
        <v>1906.6206629344299</v>
      </c>
      <c r="C1783">
        <v>1383.0000202357801</v>
      </c>
      <c r="D1783">
        <v>1646</v>
      </c>
      <c r="E1783">
        <v>691.44812009999998</v>
      </c>
      <c r="F1783">
        <v>426.87243649999999</v>
      </c>
      <c r="G1783">
        <v>455</v>
      </c>
      <c r="H1783">
        <v>198.94796372724895</v>
      </c>
      <c r="I1783">
        <v>215.56908041958056</v>
      </c>
      <c r="J1783">
        <v>88.017200000000003</v>
      </c>
      <c r="K1783">
        <v>0.28772652342807192</v>
      </c>
      <c r="L1783">
        <v>0.5049964860394085</v>
      </c>
      <c r="M1783">
        <v>0.19344439560439561</v>
      </c>
      <c r="N1783">
        <v>1115.313948</v>
      </c>
      <c r="O1783">
        <v>740.69036870000002</v>
      </c>
      <c r="P1783">
        <v>1134</v>
      </c>
      <c r="Q1783">
        <v>130.68873600000001</v>
      </c>
      <c r="R1783">
        <v>89.543167109999999</v>
      </c>
      <c r="S1783">
        <v>141</v>
      </c>
      <c r="T1783">
        <v>0.11717663554226439</v>
      </c>
      <c r="U1783">
        <v>0.12089149649287184</v>
      </c>
      <c r="V1783">
        <v>0.12433862433862433</v>
      </c>
      <c r="W1783">
        <v>522.75494384765602</v>
      </c>
      <c r="X1783">
        <v>336.49554443359398</v>
      </c>
      <c r="Y1783">
        <v>153</v>
      </c>
      <c r="Z1783">
        <v>695.90783691406295</v>
      </c>
      <c r="AA1783">
        <v>428.53991699218801</v>
      </c>
      <c r="AB1783">
        <v>455</v>
      </c>
      <c r="AC1783">
        <v>0.75118415991083398</v>
      </c>
      <c r="AD1783">
        <v>0.78521400478949566</v>
      </c>
      <c r="AE1783">
        <v>0.33626373626373629</v>
      </c>
      <c r="AF1783">
        <v>966.20469474242304</v>
      </c>
      <c r="AG1783">
        <v>326.990966796875</v>
      </c>
      <c r="AH1783">
        <v>303</v>
      </c>
      <c r="AI1783">
        <v>0.50676294111664699</v>
      </c>
      <c r="AJ1783">
        <v>0.23643598120926138</v>
      </c>
      <c r="AK1783">
        <v>0.18408262454434993</v>
      </c>
      <c r="AL1783">
        <f t="shared" si="636"/>
        <v>0.49323705888335301</v>
      </c>
      <c r="AM1783">
        <f t="shared" si="636"/>
        <v>0.76356401879073865</v>
      </c>
      <c r="AN1783">
        <f t="shared" si="636"/>
        <v>0.81591737545565013</v>
      </c>
      <c r="AO1783">
        <v>51984.326086956527</v>
      </c>
      <c r="AP1783">
        <v>45293.648549243975</v>
      </c>
      <c r="AQ1783">
        <v>67413</v>
      </c>
      <c r="AR1783">
        <v>1057.4000000000001</v>
      </c>
      <c r="AS1783">
        <v>941.4851720047451</v>
      </c>
      <c r="AT1783">
        <v>1206</v>
      </c>
      <c r="AU1783">
        <f t="shared" si="622"/>
        <v>-0.27032695990738564</v>
      </c>
      <c r="AV1783">
        <f t="shared" si="623"/>
        <v>-5.2353356664911449E-2</v>
      </c>
      <c r="AW1783">
        <v>3.7148609506074542E-3</v>
      </c>
      <c r="AX1783">
        <v>3.4471278457524901E-3</v>
      </c>
      <c r="AY1783" s="1">
        <f t="shared" si="624"/>
        <v>-6690.6775377125523</v>
      </c>
      <c r="AZ1783" s="1">
        <f t="shared" si="625"/>
        <v>22119.351450756025</v>
      </c>
      <c r="BA1783" s="1">
        <f t="shared" si="637"/>
        <v>-115.914827995255</v>
      </c>
      <c r="BB1783" s="1">
        <f t="shared" si="638"/>
        <v>264.5148279952549</v>
      </c>
      <c r="BC1783">
        <f t="shared" si="626"/>
        <v>1</v>
      </c>
      <c r="BD1783">
        <f t="shared" si="627"/>
        <v>1</v>
      </c>
      <c r="BE1783">
        <f t="shared" si="628"/>
        <v>0</v>
      </c>
      <c r="BF1783">
        <f t="shared" si="629"/>
        <v>1</v>
      </c>
      <c r="BG1783">
        <f t="shared" si="630"/>
        <v>1</v>
      </c>
      <c r="BH1783">
        <f t="shared" si="631"/>
        <v>1</v>
      </c>
      <c r="BI1783">
        <f t="shared" si="632"/>
        <v>1</v>
      </c>
      <c r="BJ1783">
        <f t="shared" si="633"/>
        <v>1</v>
      </c>
      <c r="BK1783">
        <f t="shared" si="634"/>
        <v>0</v>
      </c>
      <c r="BL1783">
        <f t="shared" si="635"/>
        <v>1</v>
      </c>
      <c r="BM1783">
        <f t="shared" si="639"/>
        <v>0</v>
      </c>
      <c r="BN1783">
        <f t="shared" si="640"/>
        <v>1</v>
      </c>
      <c r="BO1783">
        <f>IF(AND(AU1783&gt;'County Avg'!$E$3,'Gentrification Calcs'!AW1783&gt;'County Avg'!$E$4,'Gentrification Calcs'!AY1783&gt;'County Avg'!$E$5,'Gentrification Calcs'!BA1783&gt;'County Avg'!$E$6),1,0)</f>
        <v>0</v>
      </c>
      <c r="BP1783">
        <f>IF(AND(AV1783&gt;'County Avg'!$F$3,'Gentrification Calcs'!AX1783&gt;'County Avg'!$F$4,'Gentrification Calcs'!AZ1783&gt;'County Avg'!$F$5,'Gentrification Calcs'!BB1783&gt;'County Avg'!$F$6),1,0)</f>
        <v>0</v>
      </c>
      <c r="BQ1783">
        <f t="shared" si="641"/>
        <v>0</v>
      </c>
      <c r="BR1783">
        <f t="shared" si="642"/>
        <v>0</v>
      </c>
      <c r="BS1783">
        <f t="shared" si="643"/>
        <v>0</v>
      </c>
      <c r="BT1783">
        <f t="shared" si="644"/>
        <v>0</v>
      </c>
    </row>
    <row r="1784" spans="1:72" x14ac:dyDescent="0.25">
      <c r="A1784">
        <v>6037554104</v>
      </c>
      <c r="B1784">
        <v>3731.6569371668202</v>
      </c>
      <c r="C1784">
        <v>2337.0000575184799</v>
      </c>
      <c r="D1784">
        <v>2279</v>
      </c>
      <c r="E1784">
        <v>1353.309082</v>
      </c>
      <c r="F1784">
        <v>721.33111570000005</v>
      </c>
      <c r="G1784">
        <v>782</v>
      </c>
      <c r="H1784">
        <v>336.1832353927108</v>
      </c>
      <c r="I1784">
        <v>364.26966083916045</v>
      </c>
      <c r="J1784">
        <v>469.85340000000002</v>
      </c>
      <c r="K1784">
        <v>0.24841570921542874</v>
      </c>
      <c r="L1784">
        <v>0.50499646127931541</v>
      </c>
      <c r="M1784">
        <v>0.60083554987212284</v>
      </c>
      <c r="N1784">
        <v>2182.9035600000002</v>
      </c>
      <c r="O1784">
        <v>1251.622192</v>
      </c>
      <c r="P1784">
        <v>1554</v>
      </c>
      <c r="Q1784">
        <v>255.78529359999999</v>
      </c>
      <c r="R1784">
        <v>151.3104706</v>
      </c>
      <c r="S1784">
        <v>191</v>
      </c>
      <c r="T1784">
        <v>0.11717663495862363</v>
      </c>
      <c r="U1784">
        <v>0.12089148911479192</v>
      </c>
      <c r="V1784">
        <v>0.12290862290862291</v>
      </c>
      <c r="W1784">
        <v>1023.14117431641</v>
      </c>
      <c r="X1784">
        <v>568.61175537109398</v>
      </c>
      <c r="Y1784">
        <v>571</v>
      </c>
      <c r="Z1784">
        <v>1362.03771972656</v>
      </c>
      <c r="AA1784">
        <v>724.14880371093795</v>
      </c>
      <c r="AB1784">
        <v>782</v>
      </c>
      <c r="AC1784">
        <v>0.75118417023121342</v>
      </c>
      <c r="AD1784">
        <v>0.78521396770555119</v>
      </c>
      <c r="AE1784">
        <v>0.73017902813299229</v>
      </c>
      <c r="AF1784">
        <v>1891.065444717</v>
      </c>
      <c r="AG1784">
        <v>552.55090332031295</v>
      </c>
      <c r="AH1784">
        <v>872</v>
      </c>
      <c r="AI1784">
        <v>0.50676294111664788</v>
      </c>
      <c r="AJ1784">
        <v>0.23643598190880388</v>
      </c>
      <c r="AK1784">
        <v>0.38262395787626152</v>
      </c>
      <c r="AL1784">
        <f t="shared" si="636"/>
        <v>0.49323705888335212</v>
      </c>
      <c r="AM1784">
        <f t="shared" si="636"/>
        <v>0.76356401809119612</v>
      </c>
      <c r="AN1784">
        <f t="shared" si="636"/>
        <v>0.61737604212373842</v>
      </c>
      <c r="AO1784">
        <v>51984.326086956527</v>
      </c>
      <c r="AP1784">
        <v>45293.648549243975</v>
      </c>
      <c r="AQ1784">
        <v>32308</v>
      </c>
      <c r="AR1784">
        <v>1057.4000000000001</v>
      </c>
      <c r="AS1784">
        <v>941.4851720047451</v>
      </c>
      <c r="AT1784">
        <v>1337</v>
      </c>
      <c r="AU1784">
        <f t="shared" si="622"/>
        <v>-0.270326959207844</v>
      </c>
      <c r="AV1784">
        <f t="shared" si="623"/>
        <v>0.14618797596745764</v>
      </c>
      <c r="AW1784">
        <v>3.7148541561682902E-3</v>
      </c>
      <c r="AX1784">
        <v>2.0171337938309913E-3</v>
      </c>
      <c r="AY1784" s="1">
        <f t="shared" si="624"/>
        <v>-6690.6775377125523</v>
      </c>
      <c r="AZ1784" s="1">
        <f t="shared" si="625"/>
        <v>-12985.648549243975</v>
      </c>
      <c r="BA1784" s="1">
        <f t="shared" si="637"/>
        <v>-115.914827995255</v>
      </c>
      <c r="BB1784" s="1">
        <f t="shared" si="638"/>
        <v>395.5148279952549</v>
      </c>
      <c r="BC1784">
        <f t="shared" si="626"/>
        <v>1</v>
      </c>
      <c r="BD1784">
        <f t="shared" si="627"/>
        <v>1</v>
      </c>
      <c r="BE1784">
        <f t="shared" si="628"/>
        <v>0</v>
      </c>
      <c r="BF1784">
        <f t="shared" si="629"/>
        <v>1</v>
      </c>
      <c r="BG1784">
        <f t="shared" si="630"/>
        <v>1</v>
      </c>
      <c r="BH1784">
        <f t="shared" si="631"/>
        <v>1</v>
      </c>
      <c r="BI1784">
        <f t="shared" si="632"/>
        <v>1</v>
      </c>
      <c r="BJ1784">
        <f t="shared" si="633"/>
        <v>1</v>
      </c>
      <c r="BK1784">
        <f t="shared" si="634"/>
        <v>0</v>
      </c>
      <c r="BL1784">
        <f t="shared" si="635"/>
        <v>1</v>
      </c>
      <c r="BM1784">
        <f t="shared" si="639"/>
        <v>0</v>
      </c>
      <c r="BN1784">
        <f t="shared" si="640"/>
        <v>1</v>
      </c>
      <c r="BO1784">
        <f>IF(AND(AU1784&gt;'County Avg'!$E$3,'Gentrification Calcs'!AW1784&gt;'County Avg'!$E$4,'Gentrification Calcs'!AY1784&gt;'County Avg'!$E$5,'Gentrification Calcs'!BA1784&gt;'County Avg'!$E$6),1,0)</f>
        <v>0</v>
      </c>
      <c r="BP1784">
        <f>IF(AND(AV1784&gt;'County Avg'!$F$3,'Gentrification Calcs'!AX1784&gt;'County Avg'!$F$4,'Gentrification Calcs'!AZ1784&gt;'County Avg'!$F$5,'Gentrification Calcs'!BB1784&gt;'County Avg'!$F$6),1,0)</f>
        <v>0</v>
      </c>
      <c r="BQ1784">
        <f t="shared" si="641"/>
        <v>0</v>
      </c>
      <c r="BR1784">
        <f t="shared" si="642"/>
        <v>0</v>
      </c>
      <c r="BS1784">
        <f t="shared" si="643"/>
        <v>0</v>
      </c>
      <c r="BT1784">
        <f t="shared" si="644"/>
        <v>0</v>
      </c>
    </row>
    <row r="1785" spans="1:72" x14ac:dyDescent="0.25">
      <c r="A1785">
        <v>6037554105</v>
      </c>
      <c r="B1785">
        <v>3929.3514372631998</v>
      </c>
      <c r="C1785">
        <v>4573.9997986555099</v>
      </c>
      <c r="D1785">
        <v>4438</v>
      </c>
      <c r="E1785">
        <v>1580.1469729999999</v>
      </c>
      <c r="F1785">
        <v>1411.7963870000001</v>
      </c>
      <c r="G1785">
        <v>1559</v>
      </c>
      <c r="H1785">
        <v>657.98117417944979</v>
      </c>
      <c r="I1785">
        <v>712.95225874125902</v>
      </c>
      <c r="J1785">
        <v>979.63200000000006</v>
      </c>
      <c r="K1785">
        <v>0.41640504675981799</v>
      </c>
      <c r="L1785">
        <v>0.50499651742008533</v>
      </c>
      <c r="M1785">
        <v>0.62837203335471459</v>
      </c>
      <c r="N1785">
        <v>2516.083329</v>
      </c>
      <c r="O1785">
        <v>2449.6872560000002</v>
      </c>
      <c r="P1785">
        <v>2387</v>
      </c>
      <c r="Q1785">
        <v>311.70135499999998</v>
      </c>
      <c r="R1785">
        <v>296.14636230000002</v>
      </c>
      <c r="S1785">
        <v>419</v>
      </c>
      <c r="T1785">
        <v>0.12388355799165186</v>
      </c>
      <c r="U1785">
        <v>0.12089149811864801</v>
      </c>
      <c r="V1785">
        <v>0.17553414327607875</v>
      </c>
      <c r="W1785">
        <v>1097.40515136719</v>
      </c>
      <c r="X1785">
        <v>1112.89270019531</v>
      </c>
      <c r="Y1785">
        <v>1505</v>
      </c>
      <c r="Z1785">
        <v>1572.23999023438</v>
      </c>
      <c r="AA1785">
        <v>1417.31127929688</v>
      </c>
      <c r="AB1785">
        <v>1559</v>
      </c>
      <c r="AC1785">
        <v>0.69798832123815624</v>
      </c>
      <c r="AD1785">
        <v>0.78521402916331107</v>
      </c>
      <c r="AE1785">
        <v>0.96536241180243743</v>
      </c>
      <c r="AF1785">
        <v>2478.2130702078298</v>
      </c>
      <c r="AG1785">
        <v>1081.45812988281</v>
      </c>
      <c r="AH1785">
        <v>697</v>
      </c>
      <c r="AI1785">
        <v>0.63069264986231655</v>
      </c>
      <c r="AJ1785">
        <v>0.23643598108611544</v>
      </c>
      <c r="AK1785">
        <v>0.15705272645335736</v>
      </c>
      <c r="AL1785">
        <f t="shared" si="636"/>
        <v>0.36930735013768345</v>
      </c>
      <c r="AM1785">
        <f t="shared" si="636"/>
        <v>0.76356401891388459</v>
      </c>
      <c r="AN1785">
        <f t="shared" si="636"/>
        <v>0.84294727354664267</v>
      </c>
      <c r="AO1785">
        <v>51984.326086956527</v>
      </c>
      <c r="AP1785">
        <v>45293.648549243975</v>
      </c>
      <c r="AQ1785">
        <v>32292</v>
      </c>
      <c r="AR1785">
        <v>1057.4000000000001</v>
      </c>
      <c r="AS1785">
        <v>941.4851720047451</v>
      </c>
      <c r="AT1785">
        <v>1128</v>
      </c>
      <c r="AU1785">
        <f t="shared" si="622"/>
        <v>-0.39425666877620114</v>
      </c>
      <c r="AV1785">
        <f t="shared" si="623"/>
        <v>-7.9383254632758082E-2</v>
      </c>
      <c r="AW1785">
        <v>-2.992059873003855E-3</v>
      </c>
      <c r="AX1785">
        <v>5.4642645157430739E-2</v>
      </c>
      <c r="AY1785" s="1">
        <f t="shared" si="624"/>
        <v>-6690.6775377125523</v>
      </c>
      <c r="AZ1785" s="1">
        <f t="shared" si="625"/>
        <v>-13001.648549243975</v>
      </c>
      <c r="BA1785" s="1">
        <f t="shared" si="637"/>
        <v>-115.914827995255</v>
      </c>
      <c r="BB1785" s="1">
        <f t="shared" si="638"/>
        <v>186.5148279952549</v>
      </c>
      <c r="BC1785">
        <f t="shared" si="626"/>
        <v>1</v>
      </c>
      <c r="BD1785">
        <f t="shared" si="627"/>
        <v>1</v>
      </c>
      <c r="BE1785">
        <f t="shared" si="628"/>
        <v>0</v>
      </c>
      <c r="BF1785">
        <f t="shared" si="629"/>
        <v>1</v>
      </c>
      <c r="BG1785">
        <f t="shared" si="630"/>
        <v>1</v>
      </c>
      <c r="BH1785">
        <f t="shared" si="631"/>
        <v>1</v>
      </c>
      <c r="BI1785">
        <f t="shared" si="632"/>
        <v>1</v>
      </c>
      <c r="BJ1785">
        <f t="shared" si="633"/>
        <v>1</v>
      </c>
      <c r="BK1785">
        <f t="shared" si="634"/>
        <v>0</v>
      </c>
      <c r="BL1785">
        <f t="shared" si="635"/>
        <v>1</v>
      </c>
      <c r="BM1785">
        <f t="shared" si="639"/>
        <v>0</v>
      </c>
      <c r="BN1785">
        <f t="shared" si="640"/>
        <v>1</v>
      </c>
      <c r="BO1785">
        <f>IF(AND(AU1785&gt;'County Avg'!$E$3,'Gentrification Calcs'!AW1785&gt;'County Avg'!$E$4,'Gentrification Calcs'!AY1785&gt;'County Avg'!$E$5,'Gentrification Calcs'!BA1785&gt;'County Avg'!$E$6),1,0)</f>
        <v>0</v>
      </c>
      <c r="BP1785">
        <f>IF(AND(AV1785&gt;'County Avg'!$F$3,'Gentrification Calcs'!AX1785&gt;'County Avg'!$F$4,'Gentrification Calcs'!AZ1785&gt;'County Avg'!$F$5,'Gentrification Calcs'!BB1785&gt;'County Avg'!$F$6),1,0)</f>
        <v>0</v>
      </c>
      <c r="BQ1785">
        <f t="shared" si="641"/>
        <v>0</v>
      </c>
      <c r="BR1785">
        <f t="shared" si="642"/>
        <v>0</v>
      </c>
      <c r="BS1785">
        <f t="shared" si="643"/>
        <v>0</v>
      </c>
      <c r="BT1785">
        <f t="shared" si="644"/>
        <v>0</v>
      </c>
    </row>
    <row r="1786" spans="1:72" x14ac:dyDescent="0.25">
      <c r="A1786">
        <v>6037554201</v>
      </c>
      <c r="B1786">
        <v>2465.97882085224</v>
      </c>
      <c r="C1786">
        <v>3763</v>
      </c>
      <c r="D1786">
        <v>3639</v>
      </c>
      <c r="E1786">
        <v>991.66717530000005</v>
      </c>
      <c r="F1786">
        <v>1128</v>
      </c>
      <c r="G1786">
        <v>1108</v>
      </c>
      <c r="H1786">
        <v>709.50586834051967</v>
      </c>
      <c r="I1786">
        <v>386.27539999999999</v>
      </c>
      <c r="J1786">
        <v>326.6694</v>
      </c>
      <c r="K1786">
        <v>0.71546773555944243</v>
      </c>
      <c r="L1786">
        <v>0.34244273049645391</v>
      </c>
      <c r="M1786">
        <v>0.29482797833935015</v>
      </c>
      <c r="N1786">
        <v>1579.0413000000001</v>
      </c>
      <c r="O1786">
        <v>2227</v>
      </c>
      <c r="P1786">
        <v>2314</v>
      </c>
      <c r="Q1786">
        <v>195.61726379999999</v>
      </c>
      <c r="R1786">
        <v>333</v>
      </c>
      <c r="S1786">
        <v>515</v>
      </c>
      <c r="T1786">
        <v>0.12388356390678316</v>
      </c>
      <c r="U1786">
        <v>0.14952851369555456</v>
      </c>
      <c r="V1786">
        <v>0.22255834053586862</v>
      </c>
      <c r="W1786">
        <v>688.70855712890602</v>
      </c>
      <c r="X1786">
        <v>471</v>
      </c>
      <c r="Y1786">
        <v>499</v>
      </c>
      <c r="Z1786">
        <v>986.70495605468795</v>
      </c>
      <c r="AA1786">
        <v>1134</v>
      </c>
      <c r="AB1786">
        <v>1108</v>
      </c>
      <c r="AC1786">
        <v>0.69798834282001365</v>
      </c>
      <c r="AD1786">
        <v>0.41534391534391535</v>
      </c>
      <c r="AE1786">
        <v>0.45036101083032493</v>
      </c>
      <c r="AF1786">
        <v>1555.27471702765</v>
      </c>
      <c r="AG1786">
        <v>1285</v>
      </c>
      <c r="AH1786">
        <v>932</v>
      </c>
      <c r="AI1786">
        <v>0.63069264986231655</v>
      </c>
      <c r="AJ1786">
        <v>0.34148285942067497</v>
      </c>
      <c r="AK1786">
        <v>0.25611431712008792</v>
      </c>
      <c r="AL1786">
        <f t="shared" si="636"/>
        <v>0.36930735013768345</v>
      </c>
      <c r="AM1786">
        <f t="shared" si="636"/>
        <v>0.65851714057932509</v>
      </c>
      <c r="AN1786">
        <f t="shared" si="636"/>
        <v>0.74388568287991208</v>
      </c>
      <c r="AO1786">
        <v>57237.356839872751</v>
      </c>
      <c r="AP1786">
        <v>62978.83449121374</v>
      </c>
      <c r="AQ1786">
        <v>72273</v>
      </c>
      <c r="AR1786">
        <v>1007.2944444444445</v>
      </c>
      <c r="AS1786">
        <v>1171.445630684065</v>
      </c>
      <c r="AT1786">
        <v>1327</v>
      </c>
      <c r="AU1786">
        <f t="shared" si="622"/>
        <v>-0.28920979044164158</v>
      </c>
      <c r="AV1786">
        <f t="shared" si="623"/>
        <v>-8.5368542300587047E-2</v>
      </c>
      <c r="AW1786">
        <v>2.5644949788771396E-2</v>
      </c>
      <c r="AX1786">
        <v>7.302982684031406E-2</v>
      </c>
      <c r="AY1786" s="1">
        <f t="shared" si="624"/>
        <v>5741.4776513409888</v>
      </c>
      <c r="AZ1786" s="1">
        <f t="shared" si="625"/>
        <v>9294.16550878626</v>
      </c>
      <c r="BA1786" s="1">
        <f t="shared" si="637"/>
        <v>164.15118623962053</v>
      </c>
      <c r="BB1786" s="1">
        <f t="shared" si="638"/>
        <v>155.55436931593499</v>
      </c>
      <c r="BC1786">
        <f t="shared" si="626"/>
        <v>1</v>
      </c>
      <c r="BD1786">
        <f t="shared" si="627"/>
        <v>1</v>
      </c>
      <c r="BE1786">
        <f t="shared" si="628"/>
        <v>1</v>
      </c>
      <c r="BF1786">
        <f t="shared" si="629"/>
        <v>0</v>
      </c>
      <c r="BG1786">
        <f t="shared" si="630"/>
        <v>1</v>
      </c>
      <c r="BH1786">
        <f t="shared" si="631"/>
        <v>1</v>
      </c>
      <c r="BI1786">
        <f t="shared" si="632"/>
        <v>1</v>
      </c>
      <c r="BJ1786">
        <f t="shared" si="633"/>
        <v>0</v>
      </c>
      <c r="BK1786">
        <f t="shared" si="634"/>
        <v>0</v>
      </c>
      <c r="BL1786">
        <f t="shared" si="635"/>
        <v>0</v>
      </c>
      <c r="BM1786">
        <f t="shared" si="639"/>
        <v>1</v>
      </c>
      <c r="BN1786">
        <f t="shared" si="640"/>
        <v>0</v>
      </c>
      <c r="BO1786">
        <f>IF(AND(AU1786&gt;'County Avg'!$E$3,'Gentrification Calcs'!AW1786&gt;'County Avg'!$E$4,'Gentrification Calcs'!AY1786&gt;'County Avg'!$E$5,'Gentrification Calcs'!BA1786&gt;'County Avg'!$E$6),1,0)</f>
        <v>0</v>
      </c>
      <c r="BP1786">
        <f>IF(AND(AV1786&gt;'County Avg'!$F$3,'Gentrification Calcs'!AX1786&gt;'County Avg'!$F$4,'Gentrification Calcs'!AZ1786&gt;'County Avg'!$F$5,'Gentrification Calcs'!BB1786&gt;'County Avg'!$F$6),1,0)</f>
        <v>0</v>
      </c>
      <c r="BQ1786">
        <f t="shared" si="641"/>
        <v>0</v>
      </c>
      <c r="BR1786">
        <f t="shared" si="642"/>
        <v>0</v>
      </c>
      <c r="BS1786">
        <f t="shared" si="643"/>
        <v>0</v>
      </c>
      <c r="BT1786">
        <f t="shared" si="644"/>
        <v>0</v>
      </c>
    </row>
    <row r="1787" spans="1:72" x14ac:dyDescent="0.25">
      <c r="A1787">
        <v>6037554203</v>
      </c>
      <c r="B1787">
        <v>3046.67009556839</v>
      </c>
      <c r="C1787">
        <v>3461.00003439188</v>
      </c>
      <c r="D1787">
        <v>3705</v>
      </c>
      <c r="E1787">
        <v>1225.1860349999999</v>
      </c>
      <c r="F1787">
        <v>1263.262817</v>
      </c>
      <c r="G1787">
        <v>1177</v>
      </c>
      <c r="H1787">
        <v>445.27105109659379</v>
      </c>
      <c r="I1787">
        <v>612.41189442936491</v>
      </c>
      <c r="J1787">
        <v>629.88480000000004</v>
      </c>
      <c r="K1787">
        <v>0.36343137970601647</v>
      </c>
      <c r="L1787">
        <v>0.48478581510356045</v>
      </c>
      <c r="M1787">
        <v>0.53516125743415466</v>
      </c>
      <c r="N1787">
        <v>1950.8755980000001</v>
      </c>
      <c r="O1787">
        <v>2029.5407709999999</v>
      </c>
      <c r="P1787">
        <v>2498</v>
      </c>
      <c r="Q1787">
        <v>241.68141170000001</v>
      </c>
      <c r="R1787">
        <v>195.93098449999999</v>
      </c>
      <c r="S1787">
        <v>275</v>
      </c>
      <c r="T1787">
        <v>0.12388355871987282</v>
      </c>
      <c r="U1787">
        <v>9.6539565649356451E-2</v>
      </c>
      <c r="V1787">
        <v>0.11008807045636509</v>
      </c>
      <c r="W1787">
        <v>850.88635253906295</v>
      </c>
      <c r="X1787">
        <v>997.100830078125</v>
      </c>
      <c r="Y1787">
        <v>920</v>
      </c>
      <c r="Z1787">
        <v>1219.05529785156</v>
      </c>
      <c r="AA1787">
        <v>1261.92077636719</v>
      </c>
      <c r="AB1787">
        <v>1177</v>
      </c>
      <c r="AC1787">
        <v>0.69798831442564502</v>
      </c>
      <c r="AD1787">
        <v>0.79014534727653263</v>
      </c>
      <c r="AE1787">
        <v>0.78164825828377227</v>
      </c>
      <c r="AF1787">
        <v>1921.5124358303101</v>
      </c>
      <c r="AG1787">
        <v>1031.09802246094</v>
      </c>
      <c r="AH1787">
        <v>1178</v>
      </c>
      <c r="AI1787">
        <v>0.63069264986231821</v>
      </c>
      <c r="AJ1787">
        <v>0.29791910205574745</v>
      </c>
      <c r="AK1787">
        <v>0.31794871794871793</v>
      </c>
      <c r="AL1787">
        <f t="shared" si="636"/>
        <v>0.36930735013768179</v>
      </c>
      <c r="AM1787">
        <f t="shared" si="636"/>
        <v>0.70208089794425255</v>
      </c>
      <c r="AN1787">
        <f t="shared" si="636"/>
        <v>0.68205128205128207</v>
      </c>
      <c r="AO1787">
        <v>57237.356839872751</v>
      </c>
      <c r="AP1787">
        <v>48883.811197384559</v>
      </c>
      <c r="AQ1787">
        <v>42240</v>
      </c>
      <c r="AR1787">
        <v>1007.2944444444445</v>
      </c>
      <c r="AS1787">
        <v>852.20640569395027</v>
      </c>
      <c r="AT1787">
        <v>1031</v>
      </c>
      <c r="AU1787">
        <f t="shared" si="622"/>
        <v>-0.33277354780657076</v>
      </c>
      <c r="AV1787">
        <f t="shared" si="623"/>
        <v>2.0029615892970476E-2</v>
      </c>
      <c r="AW1787">
        <v>-2.7343993070516368E-2</v>
      </c>
      <c r="AX1787">
        <v>1.3548504807008643E-2</v>
      </c>
      <c r="AY1787" s="1">
        <f t="shared" si="624"/>
        <v>-8353.5456424881922</v>
      </c>
      <c r="AZ1787" s="1">
        <f t="shared" si="625"/>
        <v>-6643.8111973845589</v>
      </c>
      <c r="BA1787" s="1">
        <f t="shared" si="637"/>
        <v>-155.08803875049421</v>
      </c>
      <c r="BB1787" s="1">
        <f t="shared" si="638"/>
        <v>178.79359430604973</v>
      </c>
      <c r="BC1787">
        <f t="shared" si="626"/>
        <v>1</v>
      </c>
      <c r="BD1787">
        <f t="shared" si="627"/>
        <v>1</v>
      </c>
      <c r="BE1787">
        <f t="shared" si="628"/>
        <v>0</v>
      </c>
      <c r="BF1787">
        <f t="shared" si="629"/>
        <v>1</v>
      </c>
      <c r="BG1787">
        <f t="shared" si="630"/>
        <v>1</v>
      </c>
      <c r="BH1787">
        <f t="shared" si="631"/>
        <v>1</v>
      </c>
      <c r="BI1787">
        <f t="shared" si="632"/>
        <v>1</v>
      </c>
      <c r="BJ1787">
        <f t="shared" si="633"/>
        <v>1</v>
      </c>
      <c r="BK1787">
        <f t="shared" si="634"/>
        <v>0</v>
      </c>
      <c r="BL1787">
        <f t="shared" si="635"/>
        <v>0</v>
      </c>
      <c r="BM1787">
        <f t="shared" si="639"/>
        <v>0</v>
      </c>
      <c r="BN1787">
        <f t="shared" si="640"/>
        <v>1</v>
      </c>
      <c r="BO1787">
        <f>IF(AND(AU1787&gt;'County Avg'!$E$3,'Gentrification Calcs'!AW1787&gt;'County Avg'!$E$4,'Gentrification Calcs'!AY1787&gt;'County Avg'!$E$5,'Gentrification Calcs'!BA1787&gt;'County Avg'!$E$6),1,0)</f>
        <v>0</v>
      </c>
      <c r="BP1787">
        <f>IF(AND(AV1787&gt;'County Avg'!$F$3,'Gentrification Calcs'!AX1787&gt;'County Avg'!$F$4,'Gentrification Calcs'!AZ1787&gt;'County Avg'!$F$5,'Gentrification Calcs'!BB1787&gt;'County Avg'!$F$6),1,0)</f>
        <v>0</v>
      </c>
      <c r="BQ1787">
        <f t="shared" si="641"/>
        <v>0</v>
      </c>
      <c r="BR1787">
        <f t="shared" si="642"/>
        <v>0</v>
      </c>
      <c r="BS1787">
        <f t="shared" si="643"/>
        <v>0</v>
      </c>
      <c r="BT1787">
        <f t="shared" si="644"/>
        <v>0</v>
      </c>
    </row>
    <row r="1788" spans="1:72" x14ac:dyDescent="0.25">
      <c r="A1788">
        <v>6037554204</v>
      </c>
      <c r="B1788">
        <v>2615.4292390868</v>
      </c>
      <c r="C1788">
        <v>4275.99996560812</v>
      </c>
      <c r="D1788">
        <v>4257</v>
      </c>
      <c r="E1788">
        <v>939.797102</v>
      </c>
      <c r="F1788">
        <v>1560.737183</v>
      </c>
      <c r="G1788">
        <v>1561</v>
      </c>
      <c r="H1788">
        <v>550.123944426035</v>
      </c>
      <c r="I1788">
        <v>756.62330557063501</v>
      </c>
      <c r="J1788">
        <v>1050.1405999999999</v>
      </c>
      <c r="K1788">
        <v>0.58536458907492461</v>
      </c>
      <c r="L1788">
        <v>0.48478585236002225</v>
      </c>
      <c r="M1788">
        <v>0.67273581037796282</v>
      </c>
      <c r="N1788">
        <v>1528.619647</v>
      </c>
      <c r="O1788">
        <v>2507.4592290000001</v>
      </c>
      <c r="P1788">
        <v>2388</v>
      </c>
      <c r="Q1788">
        <v>144.15249370000001</v>
      </c>
      <c r="R1788">
        <v>242.06901550000001</v>
      </c>
      <c r="S1788">
        <v>203</v>
      </c>
      <c r="T1788">
        <v>9.4302394963264535E-2</v>
      </c>
      <c r="U1788">
        <v>9.6539561920031519E-2</v>
      </c>
      <c r="V1788">
        <v>8.5008375209380233E-2</v>
      </c>
      <c r="W1788">
        <v>648.390590190887</v>
      </c>
      <c r="X1788">
        <v>1231.89916992188</v>
      </c>
      <c r="Y1788">
        <v>1267</v>
      </c>
      <c r="Z1788">
        <v>945.22076320648205</v>
      </c>
      <c r="AA1788">
        <v>1559.07922363281</v>
      </c>
      <c r="AB1788">
        <v>1561</v>
      </c>
      <c r="AC1788">
        <v>0.68596735855795743</v>
      </c>
      <c r="AD1788">
        <v>0.79014533145495469</v>
      </c>
      <c r="AE1788">
        <v>0.81165919282511212</v>
      </c>
      <c r="AF1788">
        <v>1363.78377153773</v>
      </c>
      <c r="AG1788">
        <v>1273.90197753906</v>
      </c>
      <c r="AH1788">
        <v>642</v>
      </c>
      <c r="AI1788">
        <v>0.52143783940180577</v>
      </c>
      <c r="AJ1788">
        <v>0.29791908039875054</v>
      </c>
      <c r="AK1788">
        <v>0.15081042988019733</v>
      </c>
      <c r="AL1788">
        <f t="shared" si="636"/>
        <v>0.47856216059819423</v>
      </c>
      <c r="AM1788">
        <f t="shared" si="636"/>
        <v>0.70208091960124941</v>
      </c>
      <c r="AN1788">
        <f t="shared" si="636"/>
        <v>0.84918957011980267</v>
      </c>
      <c r="AO1788">
        <v>57237.356839872751</v>
      </c>
      <c r="AP1788">
        <v>48883.811197384559</v>
      </c>
      <c r="AQ1788">
        <v>32092</v>
      </c>
      <c r="AR1788">
        <v>1007.2944444444445</v>
      </c>
      <c r="AS1788">
        <v>852.20640569395027</v>
      </c>
      <c r="AT1788">
        <v>990</v>
      </c>
      <c r="AU1788">
        <f t="shared" si="622"/>
        <v>-0.22351875900305523</v>
      </c>
      <c r="AV1788">
        <f t="shared" si="623"/>
        <v>-0.14710865051855321</v>
      </c>
      <c r="AW1788">
        <v>2.2371669567669838E-3</v>
      </c>
      <c r="AX1788">
        <v>-1.1531186710651287E-2</v>
      </c>
      <c r="AY1788" s="1">
        <f t="shared" si="624"/>
        <v>-8353.5456424881922</v>
      </c>
      <c r="AZ1788" s="1">
        <f t="shared" si="625"/>
        <v>-16791.811197384559</v>
      </c>
      <c r="BA1788" s="1">
        <f t="shared" si="637"/>
        <v>-155.08803875049421</v>
      </c>
      <c r="BB1788" s="1">
        <f t="shared" si="638"/>
        <v>137.79359430604973</v>
      </c>
      <c r="BC1788">
        <f t="shared" si="626"/>
        <v>1</v>
      </c>
      <c r="BD1788">
        <f t="shared" si="627"/>
        <v>1</v>
      </c>
      <c r="BE1788">
        <f t="shared" si="628"/>
        <v>1</v>
      </c>
      <c r="BF1788">
        <f t="shared" si="629"/>
        <v>1</v>
      </c>
      <c r="BG1788">
        <f t="shared" si="630"/>
        <v>1</v>
      </c>
      <c r="BH1788">
        <f t="shared" si="631"/>
        <v>1</v>
      </c>
      <c r="BI1788">
        <f t="shared" si="632"/>
        <v>1</v>
      </c>
      <c r="BJ1788">
        <f t="shared" si="633"/>
        <v>1</v>
      </c>
      <c r="BK1788">
        <f t="shared" si="634"/>
        <v>0</v>
      </c>
      <c r="BL1788">
        <f t="shared" si="635"/>
        <v>0</v>
      </c>
      <c r="BM1788">
        <f t="shared" si="639"/>
        <v>1</v>
      </c>
      <c r="BN1788">
        <f t="shared" si="640"/>
        <v>1</v>
      </c>
      <c r="BO1788">
        <f>IF(AND(AU1788&gt;'County Avg'!$E$3,'Gentrification Calcs'!AW1788&gt;'County Avg'!$E$4,'Gentrification Calcs'!AY1788&gt;'County Avg'!$E$5,'Gentrification Calcs'!BA1788&gt;'County Avg'!$E$6),1,0)</f>
        <v>0</v>
      </c>
      <c r="BP1788">
        <f>IF(AND(AV1788&gt;'County Avg'!$F$3,'Gentrification Calcs'!AX1788&gt;'County Avg'!$F$4,'Gentrification Calcs'!AZ1788&gt;'County Avg'!$F$5,'Gentrification Calcs'!BB1788&gt;'County Avg'!$F$6),1,0)</f>
        <v>0</v>
      </c>
      <c r="BQ1788">
        <f t="shared" si="641"/>
        <v>0</v>
      </c>
      <c r="BR1788">
        <f t="shared" si="642"/>
        <v>0</v>
      </c>
      <c r="BS1788">
        <f t="shared" si="643"/>
        <v>0</v>
      </c>
      <c r="BT1788">
        <f t="shared" si="644"/>
        <v>0</v>
      </c>
    </row>
    <row r="1789" spans="1:72" x14ac:dyDescent="0.25">
      <c r="A1789">
        <v>6037554301</v>
      </c>
      <c r="B1789">
        <v>3230.1411180366699</v>
      </c>
      <c r="C1789">
        <v>3183.9634002097901</v>
      </c>
      <c r="D1789">
        <v>3784</v>
      </c>
      <c r="E1789">
        <v>1163.3394780000001</v>
      </c>
      <c r="F1789">
        <v>943.80904210000006</v>
      </c>
      <c r="G1789">
        <v>961</v>
      </c>
      <c r="H1789">
        <v>392.54530739178603</v>
      </c>
      <c r="I1789">
        <v>414.3065996752569</v>
      </c>
      <c r="J1789">
        <v>395.72399999999999</v>
      </c>
      <c r="K1789">
        <v>0.33742971403897115</v>
      </c>
      <c r="L1789">
        <v>0.43897290786006221</v>
      </c>
      <c r="M1789">
        <v>0.41178355879292405</v>
      </c>
      <c r="N1789">
        <v>1889.6630950000001</v>
      </c>
      <c r="O1789">
        <v>1774.227378</v>
      </c>
      <c r="P1789">
        <v>2089</v>
      </c>
      <c r="Q1789">
        <v>178.2491455</v>
      </c>
      <c r="R1789">
        <v>188.5463968</v>
      </c>
      <c r="S1789">
        <v>175</v>
      </c>
      <c r="T1789">
        <v>9.4328531880440825E-2</v>
      </c>
      <c r="U1789">
        <v>0.10626957916326325</v>
      </c>
      <c r="V1789">
        <v>8.3772139779798943E-2</v>
      </c>
      <c r="W1789">
        <v>804.064697265625</v>
      </c>
      <c r="X1789">
        <v>591.53688812255905</v>
      </c>
      <c r="Y1789">
        <v>615</v>
      </c>
      <c r="Z1789">
        <v>1170.0029296875</v>
      </c>
      <c r="AA1789">
        <v>945.64823102951095</v>
      </c>
      <c r="AB1789">
        <v>961</v>
      </c>
      <c r="AC1789">
        <v>0.68723306315171817</v>
      </c>
      <c r="AD1789">
        <v>0.62553586916623638</v>
      </c>
      <c r="AE1789">
        <v>0.63995837669094691</v>
      </c>
      <c r="AF1789">
        <v>1691.42338757774</v>
      </c>
      <c r="AG1789">
        <v>666.36127775907505</v>
      </c>
      <c r="AH1789">
        <v>312</v>
      </c>
      <c r="AI1789">
        <v>0.52363761389032237</v>
      </c>
      <c r="AJ1789">
        <v>0.20928672663610667</v>
      </c>
      <c r="AK1789">
        <v>8.2452431289640596E-2</v>
      </c>
      <c r="AL1789">
        <f t="shared" si="636"/>
        <v>0.47636238610967763</v>
      </c>
      <c r="AM1789">
        <f t="shared" si="636"/>
        <v>0.7907132733638933</v>
      </c>
      <c r="AN1789">
        <f t="shared" si="636"/>
        <v>0.91754756871035936</v>
      </c>
      <c r="AO1789">
        <v>59871.127783669144</v>
      </c>
      <c r="AP1789">
        <v>54021.602370249289</v>
      </c>
      <c r="AQ1789">
        <v>52475</v>
      </c>
      <c r="AR1789">
        <v>1240.5444444444445</v>
      </c>
      <c r="AS1789">
        <v>1076.7560300514037</v>
      </c>
      <c r="AT1789">
        <v>1279</v>
      </c>
      <c r="AU1789">
        <f t="shared" si="622"/>
        <v>-0.31435088725421567</v>
      </c>
      <c r="AV1789">
        <f t="shared" si="623"/>
        <v>-0.12683429534646606</v>
      </c>
      <c r="AW1789">
        <v>1.1941047282822428E-2</v>
      </c>
      <c r="AX1789">
        <v>-2.249743938346431E-2</v>
      </c>
      <c r="AY1789" s="1">
        <f t="shared" si="624"/>
        <v>-5849.5254134198549</v>
      </c>
      <c r="AZ1789" s="1">
        <f t="shared" si="625"/>
        <v>-1546.6023702492894</v>
      </c>
      <c r="BA1789" s="1">
        <f t="shared" si="637"/>
        <v>-163.78841439304074</v>
      </c>
      <c r="BB1789" s="1">
        <f t="shared" si="638"/>
        <v>202.24396994859626</v>
      </c>
      <c r="BC1789">
        <f t="shared" si="626"/>
        <v>1</v>
      </c>
      <c r="BD1789">
        <f t="shared" si="627"/>
        <v>1</v>
      </c>
      <c r="BE1789">
        <f t="shared" si="628"/>
        <v>0</v>
      </c>
      <c r="BF1789">
        <f t="shared" si="629"/>
        <v>1</v>
      </c>
      <c r="BG1789">
        <f t="shared" si="630"/>
        <v>1</v>
      </c>
      <c r="BH1789">
        <f t="shared" si="631"/>
        <v>1</v>
      </c>
      <c r="BI1789">
        <f t="shared" si="632"/>
        <v>1</v>
      </c>
      <c r="BJ1789">
        <f t="shared" si="633"/>
        <v>1</v>
      </c>
      <c r="BK1789">
        <f t="shared" si="634"/>
        <v>0</v>
      </c>
      <c r="BL1789">
        <f t="shared" si="635"/>
        <v>1</v>
      </c>
      <c r="BM1789">
        <f t="shared" si="639"/>
        <v>0</v>
      </c>
      <c r="BN1789">
        <f t="shared" si="640"/>
        <v>1</v>
      </c>
      <c r="BO1789">
        <f>IF(AND(AU1789&gt;'County Avg'!$E$3,'Gentrification Calcs'!AW1789&gt;'County Avg'!$E$4,'Gentrification Calcs'!AY1789&gt;'County Avg'!$E$5,'Gentrification Calcs'!BA1789&gt;'County Avg'!$E$6),1,0)</f>
        <v>0</v>
      </c>
      <c r="BP1789">
        <f>IF(AND(AV1789&gt;'County Avg'!$F$3,'Gentrification Calcs'!AX1789&gt;'County Avg'!$F$4,'Gentrification Calcs'!AZ1789&gt;'County Avg'!$F$5,'Gentrification Calcs'!BB1789&gt;'County Avg'!$F$6),1,0)</f>
        <v>0</v>
      </c>
      <c r="BQ1789">
        <f t="shared" si="641"/>
        <v>0</v>
      </c>
      <c r="BR1789">
        <f t="shared" si="642"/>
        <v>0</v>
      </c>
      <c r="BS1789">
        <f t="shared" si="643"/>
        <v>0</v>
      </c>
      <c r="BT1789">
        <f t="shared" si="644"/>
        <v>0</v>
      </c>
    </row>
    <row r="1790" spans="1:72" x14ac:dyDescent="0.25">
      <c r="A1790">
        <v>6037554302</v>
      </c>
      <c r="B1790">
        <v>3865.9111063185401</v>
      </c>
      <c r="C1790">
        <v>3933.14259696007</v>
      </c>
      <c r="D1790">
        <v>3919</v>
      </c>
      <c r="E1790">
        <v>1438.9479980000001</v>
      </c>
      <c r="F1790">
        <v>1168.337158</v>
      </c>
      <c r="G1790">
        <v>1142</v>
      </c>
      <c r="H1790">
        <v>485.56267581638014</v>
      </c>
      <c r="I1790">
        <v>513.93927337972718</v>
      </c>
      <c r="J1790">
        <v>516.50559999999996</v>
      </c>
      <c r="K1790">
        <v>0.33744282384857949</v>
      </c>
      <c r="L1790">
        <v>0.4398895214969506</v>
      </c>
      <c r="M1790">
        <v>0.45228161120840626</v>
      </c>
      <c r="N1790">
        <v>2319.1528360000002</v>
      </c>
      <c r="O1790">
        <v>2193.4086910000001</v>
      </c>
      <c r="P1790">
        <v>2412</v>
      </c>
      <c r="Q1790">
        <v>238.26576230000001</v>
      </c>
      <c r="R1790">
        <v>233.7784882</v>
      </c>
      <c r="S1790">
        <v>274</v>
      </c>
      <c r="T1790">
        <v>0.10273827520179872</v>
      </c>
      <c r="U1790">
        <v>0.10658227495826038</v>
      </c>
      <c r="V1790">
        <v>0.11359867330016583</v>
      </c>
      <c r="W1790">
        <v>1110.59411621094</v>
      </c>
      <c r="X1790">
        <v>733.54248046875</v>
      </c>
      <c r="Y1790">
        <v>890</v>
      </c>
      <c r="Z1790">
        <v>1443.37854003906</v>
      </c>
      <c r="AA1790">
        <v>1170.55834960938</v>
      </c>
      <c r="AB1790">
        <v>1142</v>
      </c>
      <c r="AC1790">
        <v>0.76944064595894968</v>
      </c>
      <c r="AD1790">
        <v>0.6266603289904652</v>
      </c>
      <c r="AE1790">
        <v>0.7793345008756567</v>
      </c>
      <c r="AF1790">
        <v>2175.4057275973</v>
      </c>
      <c r="AG1790">
        <v>826.83172607421898</v>
      </c>
      <c r="AH1790">
        <v>544</v>
      </c>
      <c r="AI1790">
        <v>0.56271488603081521</v>
      </c>
      <c r="AJ1790">
        <v>0.21022164991253509</v>
      </c>
      <c r="AK1790">
        <v>0.13881092115335544</v>
      </c>
      <c r="AL1790">
        <f t="shared" si="636"/>
        <v>0.43728511396918479</v>
      </c>
      <c r="AM1790">
        <f t="shared" si="636"/>
        <v>0.78977835008746489</v>
      </c>
      <c r="AN1790">
        <f t="shared" si="636"/>
        <v>0.86118907884664453</v>
      </c>
      <c r="AO1790">
        <v>59901.963944856841</v>
      </c>
      <c r="AP1790">
        <v>53958.69064160197</v>
      </c>
      <c r="AQ1790">
        <v>49464</v>
      </c>
      <c r="AR1790">
        <v>1240.5444444444445</v>
      </c>
      <c r="AS1790">
        <v>1076.7560300514037</v>
      </c>
      <c r="AT1790">
        <v>1291</v>
      </c>
      <c r="AU1790">
        <f t="shared" si="622"/>
        <v>-0.3524932361182801</v>
      </c>
      <c r="AV1790">
        <f t="shared" si="623"/>
        <v>-7.1410728759179642E-2</v>
      </c>
      <c r="AW1790">
        <v>3.8439997564616579E-3</v>
      </c>
      <c r="AX1790">
        <v>7.0163983419054554E-3</v>
      </c>
      <c r="AY1790" s="1">
        <f t="shared" si="624"/>
        <v>-5943.2733032548713</v>
      </c>
      <c r="AZ1790" s="1">
        <f t="shared" si="625"/>
        <v>-4494.6906416019701</v>
      </c>
      <c r="BA1790" s="1">
        <f t="shared" si="637"/>
        <v>-163.78841439304074</v>
      </c>
      <c r="BB1790" s="1">
        <f t="shared" si="638"/>
        <v>214.24396994859626</v>
      </c>
      <c r="BC1790">
        <f t="shared" si="626"/>
        <v>1</v>
      </c>
      <c r="BD1790">
        <f t="shared" si="627"/>
        <v>1</v>
      </c>
      <c r="BE1790">
        <f t="shared" si="628"/>
        <v>0</v>
      </c>
      <c r="BF1790">
        <f t="shared" si="629"/>
        <v>1</v>
      </c>
      <c r="BG1790">
        <f t="shared" si="630"/>
        <v>1</v>
      </c>
      <c r="BH1790">
        <f t="shared" si="631"/>
        <v>1</v>
      </c>
      <c r="BI1790">
        <f t="shared" si="632"/>
        <v>1</v>
      </c>
      <c r="BJ1790">
        <f t="shared" si="633"/>
        <v>1</v>
      </c>
      <c r="BK1790">
        <f t="shared" si="634"/>
        <v>0</v>
      </c>
      <c r="BL1790">
        <f t="shared" si="635"/>
        <v>1</v>
      </c>
      <c r="BM1790">
        <f t="shared" si="639"/>
        <v>0</v>
      </c>
      <c r="BN1790">
        <f t="shared" si="640"/>
        <v>1</v>
      </c>
      <c r="BO1790">
        <f>IF(AND(AU1790&gt;'County Avg'!$E$3,'Gentrification Calcs'!AW1790&gt;'County Avg'!$E$4,'Gentrification Calcs'!AY1790&gt;'County Avg'!$E$5,'Gentrification Calcs'!BA1790&gt;'County Avg'!$E$6),1,0)</f>
        <v>0</v>
      </c>
      <c r="BP1790">
        <f>IF(AND(AV1790&gt;'County Avg'!$F$3,'Gentrification Calcs'!AX1790&gt;'County Avg'!$F$4,'Gentrification Calcs'!AZ1790&gt;'County Avg'!$F$5,'Gentrification Calcs'!BB1790&gt;'County Avg'!$F$6),1,0)</f>
        <v>0</v>
      </c>
      <c r="BQ1790">
        <f t="shared" si="641"/>
        <v>0</v>
      </c>
      <c r="BR1790">
        <f t="shared" si="642"/>
        <v>0</v>
      </c>
      <c r="BS1790">
        <f t="shared" si="643"/>
        <v>0</v>
      </c>
      <c r="BT1790">
        <f t="shared" si="644"/>
        <v>0</v>
      </c>
    </row>
    <row r="1791" spans="1:72" x14ac:dyDescent="0.25">
      <c r="A1791">
        <v>6037554403</v>
      </c>
      <c r="B1791">
        <v>3958.9714237574699</v>
      </c>
      <c r="C1791">
        <v>5259</v>
      </c>
      <c r="D1791">
        <v>5812</v>
      </c>
      <c r="E1791">
        <v>1473.5863039999999</v>
      </c>
      <c r="F1791">
        <v>1694</v>
      </c>
      <c r="G1791">
        <v>1678</v>
      </c>
      <c r="H1791">
        <v>620.61179709641135</v>
      </c>
      <c r="I1791">
        <v>821.77980000000002</v>
      </c>
      <c r="J1791">
        <v>866.39639999999997</v>
      </c>
      <c r="K1791">
        <v>0.42115741399861123</v>
      </c>
      <c r="L1791">
        <v>0.48511204250295159</v>
      </c>
      <c r="M1791">
        <v>0.51632681764004762</v>
      </c>
      <c r="N1791">
        <v>2374.979546</v>
      </c>
      <c r="O1791">
        <v>2896</v>
      </c>
      <c r="P1791">
        <v>3268</v>
      </c>
      <c r="Q1791">
        <v>244.00129699999999</v>
      </c>
      <c r="R1791">
        <v>361</v>
      </c>
      <c r="S1791">
        <v>499</v>
      </c>
      <c r="T1791">
        <v>0.10273827301416262</v>
      </c>
      <c r="U1791">
        <v>0.12465469613259668</v>
      </c>
      <c r="V1791">
        <v>0.15269277845777235</v>
      </c>
      <c r="W1791">
        <v>1137.32836914063</v>
      </c>
      <c r="X1791">
        <v>1228</v>
      </c>
      <c r="Y1791">
        <v>1243</v>
      </c>
      <c r="Z1791">
        <v>1478.12353515625</v>
      </c>
      <c r="AA1791">
        <v>1688</v>
      </c>
      <c r="AB1791">
        <v>1678</v>
      </c>
      <c r="AC1791">
        <v>0.769440673996443</v>
      </c>
      <c r="AD1791">
        <v>0.72748815165876779</v>
      </c>
      <c r="AE1791">
        <v>0.74076281287246726</v>
      </c>
      <c r="AF1791">
        <v>2227.7721535189398</v>
      </c>
      <c r="AG1791">
        <v>1365</v>
      </c>
      <c r="AH1791">
        <v>740</v>
      </c>
      <c r="AI1791">
        <v>0.56271488603081543</v>
      </c>
      <c r="AJ1791">
        <v>0.25955504848830574</v>
      </c>
      <c r="AK1791">
        <v>0.12732278045423262</v>
      </c>
      <c r="AL1791">
        <f t="shared" si="636"/>
        <v>0.43728511396918457</v>
      </c>
      <c r="AM1791">
        <f t="shared" si="636"/>
        <v>0.7404449515116942</v>
      </c>
      <c r="AN1791">
        <f t="shared" si="636"/>
        <v>0.87267721954576738</v>
      </c>
      <c r="AO1791">
        <v>57228.287380699898</v>
      </c>
      <c r="AP1791">
        <v>47660.527584797717</v>
      </c>
      <c r="AQ1791">
        <v>43640</v>
      </c>
      <c r="AR1791">
        <v>1128.2388888888891</v>
      </c>
      <c r="AS1791">
        <v>998.2989323843417</v>
      </c>
      <c r="AT1791">
        <v>1218</v>
      </c>
      <c r="AU1791">
        <f t="shared" si="622"/>
        <v>-0.30315983754250969</v>
      </c>
      <c r="AV1791">
        <f t="shared" si="623"/>
        <v>-0.13223226803407312</v>
      </c>
      <c r="AW1791">
        <v>2.1916423118434059E-2</v>
      </c>
      <c r="AX1791">
        <v>2.803808232517567E-2</v>
      </c>
      <c r="AY1791" s="1">
        <f t="shared" si="624"/>
        <v>-9567.7597959021805</v>
      </c>
      <c r="AZ1791" s="1">
        <f t="shared" si="625"/>
        <v>-4020.5275847977173</v>
      </c>
      <c r="BA1791" s="1">
        <f t="shared" si="637"/>
        <v>-129.93995650454735</v>
      </c>
      <c r="BB1791" s="1">
        <f t="shared" si="638"/>
        <v>219.7010676156583</v>
      </c>
      <c r="BC1791">
        <f t="shared" si="626"/>
        <v>1</v>
      </c>
      <c r="BD1791">
        <f t="shared" si="627"/>
        <v>1</v>
      </c>
      <c r="BE1791">
        <f t="shared" si="628"/>
        <v>1</v>
      </c>
      <c r="BF1791">
        <f t="shared" si="629"/>
        <v>1</v>
      </c>
      <c r="BG1791">
        <f t="shared" si="630"/>
        <v>1</v>
      </c>
      <c r="BH1791">
        <f t="shared" si="631"/>
        <v>1</v>
      </c>
      <c r="BI1791">
        <f t="shared" si="632"/>
        <v>1</v>
      </c>
      <c r="BJ1791">
        <f t="shared" si="633"/>
        <v>1</v>
      </c>
      <c r="BK1791">
        <f t="shared" si="634"/>
        <v>0</v>
      </c>
      <c r="BL1791">
        <f t="shared" si="635"/>
        <v>0</v>
      </c>
      <c r="BM1791">
        <f t="shared" si="639"/>
        <v>1</v>
      </c>
      <c r="BN1791">
        <f t="shared" si="640"/>
        <v>1</v>
      </c>
      <c r="BO1791">
        <f>IF(AND(AU1791&gt;'County Avg'!$E$3,'Gentrification Calcs'!AW1791&gt;'County Avg'!$E$4,'Gentrification Calcs'!AY1791&gt;'County Avg'!$E$5,'Gentrification Calcs'!BA1791&gt;'County Avg'!$E$6),1,0)</f>
        <v>0</v>
      </c>
      <c r="BP1791">
        <f>IF(AND(AV1791&gt;'County Avg'!$F$3,'Gentrification Calcs'!AX1791&gt;'County Avg'!$F$4,'Gentrification Calcs'!AZ1791&gt;'County Avg'!$F$5,'Gentrification Calcs'!BB1791&gt;'County Avg'!$F$6),1,0)</f>
        <v>0</v>
      </c>
      <c r="BQ1791">
        <f t="shared" si="641"/>
        <v>0</v>
      </c>
      <c r="BR1791">
        <f t="shared" si="642"/>
        <v>0</v>
      </c>
      <c r="BS1791">
        <f t="shared" si="643"/>
        <v>0</v>
      </c>
      <c r="BT1791">
        <f t="shared" si="644"/>
        <v>0</v>
      </c>
    </row>
    <row r="1792" spans="1:72" x14ac:dyDescent="0.25">
      <c r="A1792">
        <v>6037554404</v>
      </c>
      <c r="B1792">
        <v>2615.161123114</v>
      </c>
      <c r="C1792">
        <v>4047.25578737259</v>
      </c>
      <c r="D1792">
        <v>4367</v>
      </c>
      <c r="E1792">
        <v>1048.1400149999999</v>
      </c>
      <c r="F1792">
        <v>1329.557251</v>
      </c>
      <c r="G1792">
        <v>1324</v>
      </c>
      <c r="H1792">
        <v>635.55118117840414</v>
      </c>
      <c r="I1792">
        <v>464.96276934374498</v>
      </c>
      <c r="J1792">
        <v>621.12339999999995</v>
      </c>
      <c r="K1792">
        <v>0.60636095567671289</v>
      </c>
      <c r="L1792">
        <v>0.34971248435825725</v>
      </c>
      <c r="M1792">
        <v>0.4691264350453172</v>
      </c>
      <c r="N1792">
        <v>1799.556787</v>
      </c>
      <c r="O1792">
        <v>2368.1809079999998</v>
      </c>
      <c r="P1792">
        <v>2603</v>
      </c>
      <c r="Q1792">
        <v>277.50534060000001</v>
      </c>
      <c r="R1792">
        <v>265.11709589999998</v>
      </c>
      <c r="S1792">
        <v>450</v>
      </c>
      <c r="T1792">
        <v>0.1542076041193581</v>
      </c>
      <c r="U1792">
        <v>0.11194968045067949</v>
      </c>
      <c r="V1792">
        <v>0.17287744909719555</v>
      </c>
      <c r="W1792">
        <v>669.16455078125</v>
      </c>
      <c r="X1792">
        <v>1045.57421875</v>
      </c>
      <c r="Y1792">
        <v>1070</v>
      </c>
      <c r="Z1792">
        <v>1064.28295898438</v>
      </c>
      <c r="AA1792">
        <v>1329.55725097656</v>
      </c>
      <c r="AB1792">
        <v>1324</v>
      </c>
      <c r="AC1792">
        <v>0.62874684324535068</v>
      </c>
      <c r="AD1792">
        <v>0.78640781958206429</v>
      </c>
      <c r="AE1792">
        <v>0.80815709969788518</v>
      </c>
      <c r="AF1792">
        <v>1821.84945966495</v>
      </c>
      <c r="AG1792">
        <v>1207.42468261719</v>
      </c>
      <c r="AH1792">
        <v>822</v>
      </c>
      <c r="AI1792">
        <v>0.69664902998236111</v>
      </c>
      <c r="AJ1792">
        <v>0.29833169585780733</v>
      </c>
      <c r="AK1792">
        <v>0.18822990611403709</v>
      </c>
      <c r="AL1792">
        <f t="shared" si="636"/>
        <v>0.30335097001763889</v>
      </c>
      <c r="AM1792">
        <f t="shared" si="636"/>
        <v>0.70166830414219272</v>
      </c>
      <c r="AN1792">
        <f t="shared" si="636"/>
        <v>0.81177009388596288</v>
      </c>
      <c r="AO1792">
        <v>57228.287380699898</v>
      </c>
      <c r="AP1792">
        <v>58203.135267674712</v>
      </c>
      <c r="AQ1792">
        <v>48444</v>
      </c>
      <c r="AR1792">
        <v>1128.2388888888891</v>
      </c>
      <c r="AS1792">
        <v>1029.4112297350732</v>
      </c>
      <c r="AT1792">
        <v>1239</v>
      </c>
      <c r="AU1792">
        <f t="shared" si="622"/>
        <v>-0.39831733412455378</v>
      </c>
      <c r="AV1792">
        <f t="shared" si="623"/>
        <v>-0.11010178974377025</v>
      </c>
      <c r="AW1792">
        <v>-4.2257923668678615E-2</v>
      </c>
      <c r="AX1792">
        <v>6.0927768646516056E-2</v>
      </c>
      <c r="AY1792" s="1">
        <f t="shared" si="624"/>
        <v>974.84788697481417</v>
      </c>
      <c r="AZ1792" s="1">
        <f t="shared" si="625"/>
        <v>-9759.1352676747119</v>
      </c>
      <c r="BA1792" s="1">
        <f t="shared" si="637"/>
        <v>-98.82765915381583</v>
      </c>
      <c r="BB1792" s="1">
        <f t="shared" si="638"/>
        <v>209.58877026492678</v>
      </c>
      <c r="BC1792">
        <f t="shared" si="626"/>
        <v>1</v>
      </c>
      <c r="BD1792">
        <f t="shared" si="627"/>
        <v>1</v>
      </c>
      <c r="BE1792">
        <f t="shared" si="628"/>
        <v>1</v>
      </c>
      <c r="BF1792">
        <f t="shared" si="629"/>
        <v>0</v>
      </c>
      <c r="BG1792">
        <f t="shared" si="630"/>
        <v>1</v>
      </c>
      <c r="BH1792">
        <f t="shared" si="631"/>
        <v>1</v>
      </c>
      <c r="BI1792">
        <f t="shared" si="632"/>
        <v>1</v>
      </c>
      <c r="BJ1792">
        <f t="shared" si="633"/>
        <v>1</v>
      </c>
      <c r="BK1792">
        <f t="shared" si="634"/>
        <v>0</v>
      </c>
      <c r="BL1792">
        <f t="shared" si="635"/>
        <v>0</v>
      </c>
      <c r="BM1792">
        <f t="shared" si="639"/>
        <v>1</v>
      </c>
      <c r="BN1792">
        <f t="shared" si="640"/>
        <v>0</v>
      </c>
      <c r="BO1792">
        <f>IF(AND(AU1792&gt;'County Avg'!$E$3,'Gentrification Calcs'!AW1792&gt;'County Avg'!$E$4,'Gentrification Calcs'!AY1792&gt;'County Avg'!$E$5,'Gentrification Calcs'!BA1792&gt;'County Avg'!$E$6),1,0)</f>
        <v>0</v>
      </c>
      <c r="BP1792">
        <f>IF(AND(AV1792&gt;'County Avg'!$F$3,'Gentrification Calcs'!AX1792&gt;'County Avg'!$F$4,'Gentrification Calcs'!AZ1792&gt;'County Avg'!$F$5,'Gentrification Calcs'!BB1792&gt;'County Avg'!$F$6),1,0)</f>
        <v>0</v>
      </c>
      <c r="BQ1792">
        <f t="shared" si="641"/>
        <v>0</v>
      </c>
      <c r="BR1792">
        <f t="shared" si="642"/>
        <v>0</v>
      </c>
      <c r="BS1792">
        <f t="shared" si="643"/>
        <v>0</v>
      </c>
      <c r="BT1792">
        <f t="shared" si="644"/>
        <v>0</v>
      </c>
    </row>
    <row r="1793" spans="1:72" x14ac:dyDescent="0.25">
      <c r="A1793">
        <v>6037554405</v>
      </c>
      <c r="B1793">
        <v>4066.91174309895</v>
      </c>
      <c r="C1793">
        <v>2931.1022046804401</v>
      </c>
      <c r="D1793">
        <v>3164</v>
      </c>
      <c r="E1793">
        <v>1628.478695</v>
      </c>
      <c r="F1793">
        <v>1080.4259030000001</v>
      </c>
      <c r="G1793">
        <v>1267</v>
      </c>
      <c r="H1793">
        <v>396.78190063227913</v>
      </c>
      <c r="I1793">
        <v>421.26878824404253</v>
      </c>
      <c r="J1793">
        <v>653.86760000000004</v>
      </c>
      <c r="K1793">
        <v>0.24365188310448183</v>
      </c>
      <c r="L1793">
        <v>0.38990993003251101</v>
      </c>
      <c r="M1793">
        <v>0.51607545382794007</v>
      </c>
      <c r="N1793">
        <v>2797.7691439999999</v>
      </c>
      <c r="O1793">
        <v>1847.9857179999999</v>
      </c>
      <c r="P1793">
        <v>2017</v>
      </c>
      <c r="Q1793">
        <v>433.25394130000001</v>
      </c>
      <c r="R1793">
        <v>414.33624270000001</v>
      </c>
      <c r="S1793">
        <v>266</v>
      </c>
      <c r="T1793">
        <v>0.15485693029002826</v>
      </c>
      <c r="U1793">
        <v>0.22420965631077461</v>
      </c>
      <c r="V1793">
        <v>0.13187902825979178</v>
      </c>
      <c r="W1793">
        <v>1037.13312845677</v>
      </c>
      <c r="X1793">
        <v>680.31091308593795</v>
      </c>
      <c r="Y1793">
        <v>1067</v>
      </c>
      <c r="Z1793">
        <v>1653.5293363211699</v>
      </c>
      <c r="AA1793">
        <v>1085.80688476563</v>
      </c>
      <c r="AB1793">
        <v>1267</v>
      </c>
      <c r="AC1793">
        <v>0.6272239056636395</v>
      </c>
      <c r="AD1793">
        <v>0.62654871932662515</v>
      </c>
      <c r="AE1793">
        <v>0.84214680347277038</v>
      </c>
      <c r="AF1793">
        <v>2830.92254961855</v>
      </c>
      <c r="AG1793">
        <v>1293.74377441406</v>
      </c>
      <c r="AH1793">
        <v>795</v>
      </c>
      <c r="AI1793">
        <v>0.6960865463634115</v>
      </c>
      <c r="AJ1793">
        <v>0.44138473655002042</v>
      </c>
      <c r="AK1793">
        <v>0.25126422250316055</v>
      </c>
      <c r="AL1793">
        <f t="shared" si="636"/>
        <v>0.3039134536365885</v>
      </c>
      <c r="AM1793">
        <f t="shared" si="636"/>
        <v>0.55861526344997958</v>
      </c>
      <c r="AN1793">
        <f t="shared" si="636"/>
        <v>0.74873577749683951</v>
      </c>
      <c r="AO1793">
        <v>66656.897136797459</v>
      </c>
      <c r="AP1793">
        <v>57712.42378422559</v>
      </c>
      <c r="AQ1793">
        <v>42039</v>
      </c>
      <c r="AR1793">
        <v>1029.7555555555557</v>
      </c>
      <c r="AS1793">
        <v>945.54329774614484</v>
      </c>
      <c r="AT1793">
        <v>999</v>
      </c>
      <c r="AU1793">
        <f t="shared" si="622"/>
        <v>-0.25470180981339108</v>
      </c>
      <c r="AV1793">
        <f t="shared" si="623"/>
        <v>-0.19012051404685987</v>
      </c>
      <c r="AW1793">
        <v>6.9352726020746353E-2</v>
      </c>
      <c r="AX1793">
        <v>-9.2330628050982827E-2</v>
      </c>
      <c r="AY1793" s="1">
        <f t="shared" si="624"/>
        <v>-8944.4733525718693</v>
      </c>
      <c r="AZ1793" s="1">
        <f t="shared" si="625"/>
        <v>-15673.42378422559</v>
      </c>
      <c r="BA1793" s="1">
        <f t="shared" si="637"/>
        <v>-84.212257809410858</v>
      </c>
      <c r="BB1793" s="1">
        <f t="shared" si="638"/>
        <v>53.456702253855156</v>
      </c>
      <c r="BC1793">
        <f t="shared" si="626"/>
        <v>1</v>
      </c>
      <c r="BD1793">
        <f t="shared" si="627"/>
        <v>1</v>
      </c>
      <c r="BE1793">
        <f t="shared" si="628"/>
        <v>0</v>
      </c>
      <c r="BF1793">
        <f t="shared" si="629"/>
        <v>0</v>
      </c>
      <c r="BG1793">
        <f t="shared" si="630"/>
        <v>1</v>
      </c>
      <c r="BH1793">
        <f t="shared" si="631"/>
        <v>0</v>
      </c>
      <c r="BI1793">
        <f t="shared" si="632"/>
        <v>1</v>
      </c>
      <c r="BJ1793">
        <f t="shared" si="633"/>
        <v>1</v>
      </c>
      <c r="BK1793">
        <f t="shared" si="634"/>
        <v>0</v>
      </c>
      <c r="BL1793">
        <f t="shared" si="635"/>
        <v>0</v>
      </c>
      <c r="BM1793">
        <f t="shared" si="639"/>
        <v>0</v>
      </c>
      <c r="BN1793">
        <f t="shared" si="640"/>
        <v>0</v>
      </c>
      <c r="BO1793">
        <f>IF(AND(AU1793&gt;'County Avg'!$E$3,'Gentrification Calcs'!AW1793&gt;'County Avg'!$E$4,'Gentrification Calcs'!AY1793&gt;'County Avg'!$E$5,'Gentrification Calcs'!BA1793&gt;'County Avg'!$E$6),1,0)</f>
        <v>0</v>
      </c>
      <c r="BP1793">
        <f>IF(AND(AV1793&gt;'County Avg'!$F$3,'Gentrification Calcs'!AX1793&gt;'County Avg'!$F$4,'Gentrification Calcs'!AZ1793&gt;'County Avg'!$F$5,'Gentrification Calcs'!BB1793&gt;'County Avg'!$F$6),1,0)</f>
        <v>0</v>
      </c>
      <c r="BQ1793">
        <f t="shared" si="641"/>
        <v>0</v>
      </c>
      <c r="BR1793">
        <f t="shared" si="642"/>
        <v>0</v>
      </c>
      <c r="BS1793">
        <f t="shared" si="643"/>
        <v>0</v>
      </c>
      <c r="BT1793">
        <f t="shared" si="644"/>
        <v>0</v>
      </c>
    </row>
    <row r="1794" spans="1:72" x14ac:dyDescent="0.25">
      <c r="A1794">
        <v>6037554406</v>
      </c>
      <c r="B1794">
        <v>4435.6593803018304</v>
      </c>
      <c r="C1794">
        <v>4556.9962865668303</v>
      </c>
      <c r="D1794">
        <v>4854</v>
      </c>
      <c r="E1794">
        <v>1227.1392820000001</v>
      </c>
      <c r="F1794">
        <v>1678.779131</v>
      </c>
      <c r="G1794">
        <v>1729</v>
      </c>
      <c r="H1794">
        <v>615.32418801923643</v>
      </c>
      <c r="I1794">
        <v>653.61222380463653</v>
      </c>
      <c r="J1794">
        <v>758.46219999999994</v>
      </c>
      <c r="K1794">
        <v>0.50142978636978908</v>
      </c>
      <c r="L1794">
        <v>0.38933782993555482</v>
      </c>
      <c r="M1794">
        <v>0.43867102371312894</v>
      </c>
      <c r="N1794">
        <v>2676.75981</v>
      </c>
      <c r="O1794">
        <v>2873.9480189999999</v>
      </c>
      <c r="P1794">
        <v>3216</v>
      </c>
      <c r="Q1794">
        <v>907.88348389999999</v>
      </c>
      <c r="R1794">
        <v>646.10395149999999</v>
      </c>
      <c r="S1794">
        <v>1062</v>
      </c>
      <c r="T1794">
        <v>0.33917256247955996</v>
      </c>
      <c r="U1794">
        <v>0.22481407013228238</v>
      </c>
      <c r="V1794">
        <v>0.33022388059701491</v>
      </c>
      <c r="W1794">
        <v>237.44645690918</v>
      </c>
      <c r="X1794">
        <v>1054.5028233528101</v>
      </c>
      <c r="Y1794">
        <v>928</v>
      </c>
      <c r="Z1794">
        <v>1214.16943359375</v>
      </c>
      <c r="AA1794">
        <v>1687.1694622039799</v>
      </c>
      <c r="AB1794">
        <v>1729</v>
      </c>
      <c r="AC1794">
        <v>0.1955628681957311</v>
      </c>
      <c r="AD1794">
        <v>0.62501298593639432</v>
      </c>
      <c r="AE1794">
        <v>0.53672643146327359</v>
      </c>
      <c r="AF1794">
        <v>1445.6298790052499</v>
      </c>
      <c r="AG1794">
        <v>2010.42918586731</v>
      </c>
      <c r="AH1794">
        <v>1776</v>
      </c>
      <c r="AI1794">
        <v>0.32591093117408848</v>
      </c>
      <c r="AJ1794">
        <v>0.44117419884533982</v>
      </c>
      <c r="AK1794">
        <v>0.36588380716934488</v>
      </c>
      <c r="AL1794">
        <f t="shared" si="636"/>
        <v>0.67408906882591157</v>
      </c>
      <c r="AM1794">
        <f t="shared" si="636"/>
        <v>0.55882580115466018</v>
      </c>
      <c r="AN1794">
        <f t="shared" si="636"/>
        <v>0.63411619283065512</v>
      </c>
      <c r="AO1794">
        <v>66691.361081654293</v>
      </c>
      <c r="AP1794">
        <v>57762.753167143448</v>
      </c>
      <c r="AQ1794">
        <v>57589</v>
      </c>
      <c r="AR1794">
        <v>1029.7555555555557</v>
      </c>
      <c r="AS1794">
        <v>945.54329774614484</v>
      </c>
      <c r="AT1794">
        <v>1273</v>
      </c>
      <c r="AU1794">
        <f t="shared" ref="AU1794:AU1857" si="645">AJ1794-AI1794</f>
        <v>0.11526326767125133</v>
      </c>
      <c r="AV1794">
        <f t="shared" ref="AV1794:AV1857" si="646">AK1794-AJ1794</f>
        <v>-7.5290391675994939E-2</v>
      </c>
      <c r="AW1794">
        <v>-0.11435849234727757</v>
      </c>
      <c r="AX1794">
        <v>0.10540981046473252</v>
      </c>
      <c r="AY1794" s="1">
        <f t="shared" ref="AY1794:AY1857" si="647">AP1794-AO1794</f>
        <v>-8928.6079145108451</v>
      </c>
      <c r="AZ1794" s="1">
        <f t="shared" ref="AZ1794:AZ1857" si="648">AQ1794-AP1794</f>
        <v>-173.75316714344808</v>
      </c>
      <c r="BA1794" s="1">
        <f t="shared" si="637"/>
        <v>-84.212257809410858</v>
      </c>
      <c r="BB1794" s="1">
        <f t="shared" si="638"/>
        <v>327.45670225385516</v>
      </c>
      <c r="BC1794">
        <f t="shared" ref="BC1794:BC1857" si="649">IF(B1794&gt;500,1,0)</f>
        <v>1</v>
      </c>
      <c r="BD1794">
        <f t="shared" ref="BD1794:BD1857" si="650">IF(C1794&gt;500,1,0)</f>
        <v>1</v>
      </c>
      <c r="BE1794">
        <f t="shared" ref="BE1794:BE1857" si="651">IF(K1794&gt;MEDIAN(K$2:K$2348),1,0)</f>
        <v>1</v>
      </c>
      <c r="BF1794">
        <f t="shared" ref="BF1794:BF1857" si="652">IF(L1794&gt;MEDIAN(L$2:L$2348),1,0)</f>
        <v>0</v>
      </c>
      <c r="BG1794">
        <f t="shared" ref="BG1794:BG1857" si="653">IF(T1794&lt;MEDIAN(T$2:T$2348),1,0)</f>
        <v>0</v>
      </c>
      <c r="BH1794">
        <f t="shared" ref="BH1794:BH1857" si="654">IF(U1794&lt;MEDIAN(U$2:U$2348),1,0)</f>
        <v>0</v>
      </c>
      <c r="BI1794">
        <f t="shared" ref="BI1794:BI1857" si="655">IF(AC1794&gt;MEDIAN(AC$2:AC$2348),1,0)</f>
        <v>0</v>
      </c>
      <c r="BJ1794">
        <f t="shared" ref="BJ1794:BJ1857" si="656">IF(AD1794&gt;MEDIAN(AD$2:AD$2348),1,0)</f>
        <v>1</v>
      </c>
      <c r="BK1794">
        <f t="shared" ref="BK1794:BK1857" si="657">IF(AL1794&gt;MEDIAN(AL$2:AL$2348),1,0)</f>
        <v>1</v>
      </c>
      <c r="BL1794">
        <f t="shared" ref="BL1794:BL1857" si="658">IF(AM1794&gt;MEDIAN(AM$2:AM$2348),1,0)</f>
        <v>0</v>
      </c>
      <c r="BM1794">
        <f t="shared" si="639"/>
        <v>0</v>
      </c>
      <c r="BN1794">
        <f t="shared" si="640"/>
        <v>0</v>
      </c>
      <c r="BO1794">
        <f>IF(AND(AU1794&gt;'County Avg'!$E$3,'Gentrification Calcs'!AW1794&gt;'County Avg'!$E$4,'Gentrification Calcs'!AY1794&gt;'County Avg'!$E$5,'Gentrification Calcs'!BA1794&gt;'County Avg'!$E$6),1,0)</f>
        <v>0</v>
      </c>
      <c r="BP1794">
        <f>IF(AND(AV1794&gt;'County Avg'!$F$3,'Gentrification Calcs'!AX1794&gt;'County Avg'!$F$4,'Gentrification Calcs'!AZ1794&gt;'County Avg'!$F$5,'Gentrification Calcs'!BB1794&gt;'County Avg'!$F$6),1,0)</f>
        <v>0</v>
      </c>
      <c r="BQ1794">
        <f t="shared" si="641"/>
        <v>0</v>
      </c>
      <c r="BR1794">
        <f t="shared" si="642"/>
        <v>0</v>
      </c>
      <c r="BS1794">
        <f t="shared" si="643"/>
        <v>0</v>
      </c>
      <c r="BT1794">
        <f t="shared" si="644"/>
        <v>0</v>
      </c>
    </row>
    <row r="1795" spans="1:72" x14ac:dyDescent="0.25">
      <c r="A1795">
        <v>6037554511</v>
      </c>
      <c r="B1795">
        <v>6796.0000740845799</v>
      </c>
      <c r="C1795">
        <v>4312.9454246163396</v>
      </c>
      <c r="D1795">
        <v>4084</v>
      </c>
      <c r="E1795">
        <v>1831</v>
      </c>
      <c r="F1795">
        <v>1229.1345209999999</v>
      </c>
      <c r="G1795">
        <v>1139</v>
      </c>
      <c r="H1795">
        <v>140.56031911200282</v>
      </c>
      <c r="I1795">
        <v>209.27033679428871</v>
      </c>
      <c r="J1795">
        <v>204.50560000000002</v>
      </c>
      <c r="K1795">
        <v>7.6766968384490888E-2</v>
      </c>
      <c r="L1795">
        <v>0.17025828598811987</v>
      </c>
      <c r="M1795">
        <v>0.17954837576821775</v>
      </c>
      <c r="N1795">
        <v>4107.0000449999998</v>
      </c>
      <c r="O1795">
        <v>2767.548096</v>
      </c>
      <c r="P1795">
        <v>2821</v>
      </c>
      <c r="Q1795">
        <v>1401</v>
      </c>
      <c r="R1795">
        <v>1205.1904300000001</v>
      </c>
      <c r="S1795">
        <v>1470</v>
      </c>
      <c r="T1795">
        <v>0.34112490495480385</v>
      </c>
      <c r="U1795">
        <v>0.43547226215937823</v>
      </c>
      <c r="V1795">
        <v>0.52109181141439209</v>
      </c>
      <c r="W1795">
        <v>192</v>
      </c>
      <c r="X1795">
        <v>225.474365234375</v>
      </c>
      <c r="Y1795">
        <v>246</v>
      </c>
      <c r="Z1795">
        <v>1822</v>
      </c>
      <c r="AA1795">
        <v>1220.15551757813</v>
      </c>
      <c r="AB1795">
        <v>1139</v>
      </c>
      <c r="AC1795">
        <v>0.10537870472008781</v>
      </c>
      <c r="AD1795">
        <v>0.18479149746576237</v>
      </c>
      <c r="AE1795">
        <v>0.21597892888498682</v>
      </c>
      <c r="AF1795">
        <v>2173.0000236883202</v>
      </c>
      <c r="AG1795">
        <v>733.29052734375</v>
      </c>
      <c r="AH1795">
        <v>505</v>
      </c>
      <c r="AI1795">
        <v>0.31974690994702837</v>
      </c>
      <c r="AJ1795">
        <v>0.1700208222340259</v>
      </c>
      <c r="AK1795">
        <v>0.12365328109696376</v>
      </c>
      <c r="AL1795">
        <f t="shared" ref="AL1795:AN1858" si="659">IFERROR(1-AF1795/B1795,"")</f>
        <v>0.68025309005297163</v>
      </c>
      <c r="AM1795">
        <f t="shared" si="659"/>
        <v>0.82997917776597407</v>
      </c>
      <c r="AN1795">
        <f t="shared" si="659"/>
        <v>0.87634671890303628</v>
      </c>
      <c r="AO1795">
        <v>107425.93001060445</v>
      </c>
      <c r="AP1795">
        <v>89062.037188393966</v>
      </c>
      <c r="AQ1795">
        <v>99344</v>
      </c>
      <c r="AR1795">
        <v>1729.5055555555557</v>
      </c>
      <c r="AS1795">
        <v>1425.7548438117835</v>
      </c>
      <c r="AT1795">
        <v>2001</v>
      </c>
      <c r="AU1795">
        <f t="shared" si="645"/>
        <v>-0.14972608771300247</v>
      </c>
      <c r="AV1795">
        <f t="shared" si="646"/>
        <v>-4.6367541137062138E-2</v>
      </c>
      <c r="AW1795">
        <v>9.4347357204574378E-2</v>
      </c>
      <c r="AX1795">
        <v>8.561954925501386E-2</v>
      </c>
      <c r="AY1795" s="1">
        <f t="shared" si="647"/>
        <v>-18363.892822210488</v>
      </c>
      <c r="AZ1795" s="1">
        <f t="shared" si="648"/>
        <v>10281.962811606034</v>
      </c>
      <c r="BA1795" s="1">
        <f t="shared" ref="BA1795:BA1858" si="660">AS1795-AR1795</f>
        <v>-303.75071174377217</v>
      </c>
      <c r="BB1795" s="1">
        <f t="shared" ref="BB1795:BB1858" si="661">AT1795-AS1795</f>
        <v>575.24515618821647</v>
      </c>
      <c r="BC1795">
        <f t="shared" si="649"/>
        <v>1</v>
      </c>
      <c r="BD1795">
        <f t="shared" si="650"/>
        <v>1</v>
      </c>
      <c r="BE1795">
        <f t="shared" si="651"/>
        <v>0</v>
      </c>
      <c r="BF1795">
        <f t="shared" si="652"/>
        <v>0</v>
      </c>
      <c r="BG1795">
        <f t="shared" si="653"/>
        <v>0</v>
      </c>
      <c r="BH1795">
        <f t="shared" si="654"/>
        <v>0</v>
      </c>
      <c r="BI1795">
        <f t="shared" si="655"/>
        <v>0</v>
      </c>
      <c r="BJ1795">
        <f t="shared" si="656"/>
        <v>0</v>
      </c>
      <c r="BK1795">
        <f t="shared" si="657"/>
        <v>1</v>
      </c>
      <c r="BL1795">
        <f t="shared" si="658"/>
        <v>1</v>
      </c>
      <c r="BM1795">
        <f t="shared" ref="BM1795:BM1858" si="662">IF(AND(SUM(BE1795,BG1795,BI1795,BK1795)&gt;2,BC1795=1),1,0)</f>
        <v>0</v>
      </c>
      <c r="BN1795">
        <f t="shared" ref="BN1795:BN1858" si="663">IF(AND(SUM(BF1795,BH1795,BJ1795,BL1795)&gt;2,BD1795=1),1,0)</f>
        <v>0</v>
      </c>
      <c r="BO1795">
        <f>IF(AND(AU1795&gt;'County Avg'!$E$3,'Gentrification Calcs'!AW1795&gt;'County Avg'!$E$4,'Gentrification Calcs'!AY1795&gt;'County Avg'!$E$5,'Gentrification Calcs'!BA1795&gt;'County Avg'!$E$6),1,0)</f>
        <v>0</v>
      </c>
      <c r="BP1795">
        <f>IF(AND(AV1795&gt;'County Avg'!$F$3,'Gentrification Calcs'!AX1795&gt;'County Avg'!$F$4,'Gentrification Calcs'!AZ1795&gt;'County Avg'!$F$5,'Gentrification Calcs'!BB1795&gt;'County Avg'!$F$6),1,0)</f>
        <v>0</v>
      </c>
      <c r="BQ1795">
        <f t="shared" ref="BQ1795:BQ1858" si="664">IF(AND(BM1795=1,BO1795=1),1,0)</f>
        <v>0</v>
      </c>
      <c r="BR1795">
        <f t="shared" ref="BR1795:BR1858" si="665">IF(AND(BN1795=1,BP1795=1),1,0)</f>
        <v>0</v>
      </c>
      <c r="BS1795">
        <f t="shared" ref="BS1795:BS1858" si="666">IF(OR(BQ1795=1,BR1795=1),1,0)</f>
        <v>0</v>
      </c>
      <c r="BT1795">
        <f t="shared" ref="BT1795:BT1858" si="667">IF(BQ1795+BR1795&gt;1,1,0)</f>
        <v>0</v>
      </c>
    </row>
    <row r="1796" spans="1:72" x14ac:dyDescent="0.25">
      <c r="A1796">
        <v>6037554512</v>
      </c>
      <c r="B1796">
        <v>2719.1815893502899</v>
      </c>
      <c r="C1796">
        <v>6389</v>
      </c>
      <c r="D1796">
        <v>5931</v>
      </c>
      <c r="E1796">
        <v>810.97140409999997</v>
      </c>
      <c r="F1796">
        <v>1871</v>
      </c>
      <c r="G1796">
        <v>1796</v>
      </c>
      <c r="H1796">
        <v>236.4192025772538</v>
      </c>
      <c r="I1796">
        <v>293.02</v>
      </c>
      <c r="J1796">
        <v>232.45099999999999</v>
      </c>
      <c r="K1796">
        <v>0.29152594207637589</v>
      </c>
      <c r="L1796">
        <v>0.15661143773383215</v>
      </c>
      <c r="M1796">
        <v>0.12942706013363028</v>
      </c>
      <c r="N1796">
        <v>1723.3704170000001</v>
      </c>
      <c r="O1796">
        <v>4355</v>
      </c>
      <c r="P1796">
        <v>4175</v>
      </c>
      <c r="Q1796">
        <v>823.80852330000005</v>
      </c>
      <c r="R1796">
        <v>2253</v>
      </c>
      <c r="S1796">
        <v>2322</v>
      </c>
      <c r="T1796">
        <v>0.47802173878211579</v>
      </c>
      <c r="U1796">
        <v>0.51733639494833528</v>
      </c>
      <c r="V1796">
        <v>0.5561676646706587</v>
      </c>
      <c r="W1796">
        <v>142.17437529563901</v>
      </c>
      <c r="X1796">
        <v>201</v>
      </c>
      <c r="Y1796">
        <v>288</v>
      </c>
      <c r="Z1796">
        <v>815.05546092987095</v>
      </c>
      <c r="AA1796">
        <v>1856</v>
      </c>
      <c r="AB1796">
        <v>1796</v>
      </c>
      <c r="AC1796">
        <v>0.17443521589737804</v>
      </c>
      <c r="AD1796">
        <v>0.10829741379310345</v>
      </c>
      <c r="AE1796">
        <v>0.16035634743875279</v>
      </c>
      <c r="AF1796">
        <v>714.54845293879896</v>
      </c>
      <c r="AG1796">
        <v>1181</v>
      </c>
      <c r="AH1796">
        <v>859</v>
      </c>
      <c r="AI1796">
        <v>0.26278070421531879</v>
      </c>
      <c r="AJ1796">
        <v>0.18484895914853655</v>
      </c>
      <c r="AK1796">
        <v>0.14483223739672904</v>
      </c>
      <c r="AL1796">
        <f t="shared" si="659"/>
        <v>0.73721929578468126</v>
      </c>
      <c r="AM1796">
        <f t="shared" si="659"/>
        <v>0.8151510408514635</v>
      </c>
      <c r="AN1796">
        <f t="shared" si="659"/>
        <v>0.85516776260327099</v>
      </c>
      <c r="AO1796">
        <v>113527.86214209969</v>
      </c>
      <c r="AP1796">
        <v>116104.29423784227</v>
      </c>
      <c r="AQ1796">
        <v>101818</v>
      </c>
      <c r="AR1796">
        <v>1729.5055555555557</v>
      </c>
      <c r="AS1796">
        <v>1962.7801502570187</v>
      </c>
      <c r="AT1796">
        <v>2001</v>
      </c>
      <c r="AU1796">
        <f t="shared" si="645"/>
        <v>-7.7931745066782243E-2</v>
      </c>
      <c r="AV1796">
        <f t="shared" si="646"/>
        <v>-4.001672175180751E-2</v>
      </c>
      <c r="AW1796">
        <v>3.9314656166219486E-2</v>
      </c>
      <c r="AX1796">
        <v>3.8831269722323425E-2</v>
      </c>
      <c r="AY1796" s="1">
        <f t="shared" si="647"/>
        <v>2576.4320957425807</v>
      </c>
      <c r="AZ1796" s="1">
        <f t="shared" si="648"/>
        <v>-14286.294237842274</v>
      </c>
      <c r="BA1796" s="1">
        <f t="shared" si="660"/>
        <v>233.274594701463</v>
      </c>
      <c r="BB1796" s="1">
        <f t="shared" si="661"/>
        <v>38.219849742981296</v>
      </c>
      <c r="BC1796">
        <f t="shared" si="649"/>
        <v>1</v>
      </c>
      <c r="BD1796">
        <f t="shared" si="650"/>
        <v>1</v>
      </c>
      <c r="BE1796">
        <f t="shared" si="651"/>
        <v>0</v>
      </c>
      <c r="BF1796">
        <f t="shared" si="652"/>
        <v>0</v>
      </c>
      <c r="BG1796">
        <f t="shared" si="653"/>
        <v>0</v>
      </c>
      <c r="BH1796">
        <f t="shared" si="654"/>
        <v>0</v>
      </c>
      <c r="BI1796">
        <f t="shared" si="655"/>
        <v>0</v>
      </c>
      <c r="BJ1796">
        <f t="shared" si="656"/>
        <v>0</v>
      </c>
      <c r="BK1796">
        <f t="shared" si="657"/>
        <v>1</v>
      </c>
      <c r="BL1796">
        <f t="shared" si="658"/>
        <v>1</v>
      </c>
      <c r="BM1796">
        <f t="shared" si="662"/>
        <v>0</v>
      </c>
      <c r="BN1796">
        <f t="shared" si="663"/>
        <v>0</v>
      </c>
      <c r="BO1796">
        <f>IF(AND(AU1796&gt;'County Avg'!$E$3,'Gentrification Calcs'!AW1796&gt;'County Avg'!$E$4,'Gentrification Calcs'!AY1796&gt;'County Avg'!$E$5,'Gentrification Calcs'!BA1796&gt;'County Avg'!$E$6),1,0)</f>
        <v>1</v>
      </c>
      <c r="BP1796">
        <f>IF(AND(AV1796&gt;'County Avg'!$F$3,'Gentrification Calcs'!AX1796&gt;'County Avg'!$F$4,'Gentrification Calcs'!AZ1796&gt;'County Avg'!$F$5,'Gentrification Calcs'!BB1796&gt;'County Avg'!$F$6),1,0)</f>
        <v>0</v>
      </c>
      <c r="BQ1796">
        <f t="shared" si="664"/>
        <v>0</v>
      </c>
      <c r="BR1796">
        <f t="shared" si="665"/>
        <v>0</v>
      </c>
      <c r="BS1796">
        <f t="shared" si="666"/>
        <v>0</v>
      </c>
      <c r="BT1796">
        <f t="shared" si="667"/>
        <v>0</v>
      </c>
    </row>
    <row r="1797" spans="1:72" x14ac:dyDescent="0.25">
      <c r="A1797">
        <v>6037554513</v>
      </c>
      <c r="B1797">
        <v>4733.2794149994297</v>
      </c>
      <c r="C1797">
        <v>2527.8513357043298</v>
      </c>
      <c r="D1797">
        <v>2849</v>
      </c>
      <c r="E1797">
        <v>1434.489853</v>
      </c>
      <c r="F1797">
        <v>793.43457030000002</v>
      </c>
      <c r="G1797">
        <v>801</v>
      </c>
      <c r="H1797">
        <v>127.54801025310671</v>
      </c>
      <c r="I1797">
        <v>125.8088219286407</v>
      </c>
      <c r="J1797">
        <v>137.7816</v>
      </c>
      <c r="K1797">
        <v>8.891524048522266E-2</v>
      </c>
      <c r="L1797">
        <v>0.15856231457254502</v>
      </c>
      <c r="M1797">
        <v>0.17201198501872658</v>
      </c>
      <c r="N1797">
        <v>2826.0509299999999</v>
      </c>
      <c r="O1797">
        <v>1722.6911620000001</v>
      </c>
      <c r="P1797">
        <v>1859</v>
      </c>
      <c r="Q1797">
        <v>949.1375875</v>
      </c>
      <c r="R1797">
        <v>812.00018309999996</v>
      </c>
      <c r="S1797">
        <v>1079</v>
      </c>
      <c r="T1797">
        <v>0.33585296620963589</v>
      </c>
      <c r="U1797">
        <v>0.47135563298373728</v>
      </c>
      <c r="V1797">
        <v>0.58041958041958042</v>
      </c>
      <c r="W1797">
        <v>306.62810885161201</v>
      </c>
      <c r="X1797">
        <v>141.68475341796901</v>
      </c>
      <c r="Y1797">
        <v>186</v>
      </c>
      <c r="Z1797">
        <v>1430.09130342305</v>
      </c>
      <c r="AA1797">
        <v>804.18310546875</v>
      </c>
      <c r="AB1797">
        <v>801</v>
      </c>
      <c r="AC1797">
        <v>0.21441156107842241</v>
      </c>
      <c r="AD1797">
        <v>0.17618469283234001</v>
      </c>
      <c r="AE1797">
        <v>0.23220973782771537</v>
      </c>
      <c r="AF1797">
        <v>1741.9988555423799</v>
      </c>
      <c r="AG1797">
        <v>375.22030639648398</v>
      </c>
      <c r="AH1797">
        <v>276</v>
      </c>
      <c r="AI1797">
        <v>0.36803211955375126</v>
      </c>
      <c r="AJ1797">
        <v>0.1484344831109054</v>
      </c>
      <c r="AK1797">
        <v>9.687609687609687E-2</v>
      </c>
      <c r="AL1797">
        <f t="shared" si="659"/>
        <v>0.63196788044624874</v>
      </c>
      <c r="AM1797">
        <f t="shared" si="659"/>
        <v>0.85156551688909454</v>
      </c>
      <c r="AN1797">
        <f t="shared" si="659"/>
        <v>0.90312390312390312</v>
      </c>
      <c r="AO1797">
        <v>104262.50265111348</v>
      </c>
      <c r="AP1797">
        <v>91147.910502656319</v>
      </c>
      <c r="AQ1797">
        <v>91779</v>
      </c>
      <c r="AR1797">
        <v>1729.5055555555557</v>
      </c>
      <c r="AS1797">
        <v>1753.1103202846978</v>
      </c>
      <c r="AT1797">
        <v>2001</v>
      </c>
      <c r="AU1797">
        <f t="shared" si="645"/>
        <v>-0.21959763644284586</v>
      </c>
      <c r="AV1797">
        <f t="shared" si="646"/>
        <v>-5.1558386234808531E-2</v>
      </c>
      <c r="AW1797">
        <v>0.13550266677410139</v>
      </c>
      <c r="AX1797">
        <v>0.10906394743584313</v>
      </c>
      <c r="AY1797" s="1">
        <f t="shared" si="647"/>
        <v>-13114.592148457159</v>
      </c>
      <c r="AZ1797" s="1">
        <f t="shared" si="648"/>
        <v>631.0894973436807</v>
      </c>
      <c r="BA1797" s="1">
        <f t="shared" si="660"/>
        <v>23.604764729142062</v>
      </c>
      <c r="BB1797" s="1">
        <f t="shared" si="661"/>
        <v>247.88967971530224</v>
      </c>
      <c r="BC1797">
        <f t="shared" si="649"/>
        <v>1</v>
      </c>
      <c r="BD1797">
        <f t="shared" si="650"/>
        <v>1</v>
      </c>
      <c r="BE1797">
        <f t="shared" si="651"/>
        <v>0</v>
      </c>
      <c r="BF1797">
        <f t="shared" si="652"/>
        <v>0</v>
      </c>
      <c r="BG1797">
        <f t="shared" si="653"/>
        <v>0</v>
      </c>
      <c r="BH1797">
        <f t="shared" si="654"/>
        <v>0</v>
      </c>
      <c r="BI1797">
        <f t="shared" si="655"/>
        <v>0</v>
      </c>
      <c r="BJ1797">
        <f t="shared" si="656"/>
        <v>0</v>
      </c>
      <c r="BK1797">
        <f t="shared" si="657"/>
        <v>1</v>
      </c>
      <c r="BL1797">
        <f t="shared" si="658"/>
        <v>1</v>
      </c>
      <c r="BM1797">
        <f t="shared" si="662"/>
        <v>0</v>
      </c>
      <c r="BN1797">
        <f t="shared" si="663"/>
        <v>0</v>
      </c>
      <c r="BO1797">
        <f>IF(AND(AU1797&gt;'County Avg'!$E$3,'Gentrification Calcs'!AW1797&gt;'County Avg'!$E$4,'Gentrification Calcs'!AY1797&gt;'County Avg'!$E$5,'Gentrification Calcs'!BA1797&gt;'County Avg'!$E$6),1,0)</f>
        <v>0</v>
      </c>
      <c r="BP1797">
        <f>IF(AND(AV1797&gt;'County Avg'!$F$3,'Gentrification Calcs'!AX1797&gt;'County Avg'!$F$4,'Gentrification Calcs'!AZ1797&gt;'County Avg'!$F$5,'Gentrification Calcs'!BB1797&gt;'County Avg'!$F$6),1,0)</f>
        <v>0</v>
      </c>
      <c r="BQ1797">
        <f t="shared" si="664"/>
        <v>0</v>
      </c>
      <c r="BR1797">
        <f t="shared" si="665"/>
        <v>0</v>
      </c>
      <c r="BS1797">
        <f t="shared" si="666"/>
        <v>0</v>
      </c>
      <c r="BT1797">
        <f t="shared" si="667"/>
        <v>0</v>
      </c>
    </row>
    <row r="1798" spans="1:72" x14ac:dyDescent="0.25">
      <c r="A1798">
        <v>6037554514</v>
      </c>
      <c r="B1798">
        <v>3993.2638856776098</v>
      </c>
      <c r="C1798">
        <v>4546.8218562325901</v>
      </c>
      <c r="D1798">
        <v>4513</v>
      </c>
      <c r="E1798">
        <v>1062.136823</v>
      </c>
      <c r="F1798">
        <v>1443.3767130000001</v>
      </c>
      <c r="G1798">
        <v>1438</v>
      </c>
      <c r="H1798">
        <v>249.32730499811208</v>
      </c>
      <c r="I1798">
        <v>333.50721650459781</v>
      </c>
      <c r="J1798">
        <v>419.14359999999999</v>
      </c>
      <c r="K1798">
        <v>0.23474123069557873</v>
      </c>
      <c r="L1798">
        <v>0.23106041097990043</v>
      </c>
      <c r="M1798">
        <v>0.29147677329624477</v>
      </c>
      <c r="N1798">
        <v>2416.5445749999999</v>
      </c>
      <c r="O1798">
        <v>2970.6320479999999</v>
      </c>
      <c r="P1798">
        <v>3099</v>
      </c>
      <c r="Q1798">
        <v>955.72120240000004</v>
      </c>
      <c r="R1798">
        <v>1244.3326750000001</v>
      </c>
      <c r="S1798">
        <v>1206</v>
      </c>
      <c r="T1798">
        <v>0.39549082284153608</v>
      </c>
      <c r="U1798">
        <v>0.41887808886925471</v>
      </c>
      <c r="V1798">
        <v>0.38915779283639884</v>
      </c>
      <c r="W1798">
        <v>148.33354902267499</v>
      </c>
      <c r="X1798">
        <v>299.36910536885301</v>
      </c>
      <c r="Y1798">
        <v>378</v>
      </c>
      <c r="Z1798">
        <v>1046.2168617248501</v>
      </c>
      <c r="AA1798">
        <v>1443.3711065053899</v>
      </c>
      <c r="AB1798">
        <v>1438</v>
      </c>
      <c r="AC1798">
        <v>0.1417808816215447</v>
      </c>
      <c r="AD1798">
        <v>0.20740965647682175</v>
      </c>
      <c r="AE1798">
        <v>0.26286509040333794</v>
      </c>
      <c r="AF1798">
        <v>1366.8664460385701</v>
      </c>
      <c r="AG1798">
        <v>1031.6085699200601</v>
      </c>
      <c r="AH1798">
        <v>540</v>
      </c>
      <c r="AI1798">
        <v>0.34229304277661804</v>
      </c>
      <c r="AJ1798">
        <v>0.22688563628372088</v>
      </c>
      <c r="AK1798">
        <v>0.11965433192998005</v>
      </c>
      <c r="AL1798">
        <f t="shared" si="659"/>
        <v>0.65770695722338202</v>
      </c>
      <c r="AM1798">
        <f t="shared" si="659"/>
        <v>0.77311436371627917</v>
      </c>
      <c r="AN1798">
        <f t="shared" si="659"/>
        <v>0.8803456680700199</v>
      </c>
      <c r="AO1798">
        <v>96021.992046659609</v>
      </c>
      <c r="AP1798">
        <v>84066.845933796489</v>
      </c>
      <c r="AQ1798">
        <v>71957</v>
      </c>
      <c r="AR1798">
        <v>1534.2666666666667</v>
      </c>
      <c r="AS1798">
        <v>1401.4060893633848</v>
      </c>
      <c r="AT1798">
        <v>1732</v>
      </c>
      <c r="AU1798">
        <f t="shared" si="645"/>
        <v>-0.11540740649289716</v>
      </c>
      <c r="AV1798">
        <f t="shared" si="646"/>
        <v>-0.10723130435374083</v>
      </c>
      <c r="AW1798">
        <v>2.3387266027718623E-2</v>
      </c>
      <c r="AX1798">
        <v>-2.9720296032855864E-2</v>
      </c>
      <c r="AY1798" s="1">
        <f t="shared" si="647"/>
        <v>-11955.14611286312</v>
      </c>
      <c r="AZ1798" s="1">
        <f t="shared" si="648"/>
        <v>-12109.845933796489</v>
      </c>
      <c r="BA1798" s="1">
        <f t="shared" si="660"/>
        <v>-132.86057730328184</v>
      </c>
      <c r="BB1798" s="1">
        <f t="shared" si="661"/>
        <v>330.59391063661519</v>
      </c>
      <c r="BC1798">
        <f t="shared" si="649"/>
        <v>1</v>
      </c>
      <c r="BD1798">
        <f t="shared" si="650"/>
        <v>1</v>
      </c>
      <c r="BE1798">
        <f t="shared" si="651"/>
        <v>0</v>
      </c>
      <c r="BF1798">
        <f t="shared" si="652"/>
        <v>0</v>
      </c>
      <c r="BG1798">
        <f t="shared" si="653"/>
        <v>0</v>
      </c>
      <c r="BH1798">
        <f t="shared" si="654"/>
        <v>0</v>
      </c>
      <c r="BI1798">
        <f t="shared" si="655"/>
        <v>0</v>
      </c>
      <c r="BJ1798">
        <f t="shared" si="656"/>
        <v>0</v>
      </c>
      <c r="BK1798">
        <f t="shared" si="657"/>
        <v>1</v>
      </c>
      <c r="BL1798">
        <f t="shared" si="658"/>
        <v>1</v>
      </c>
      <c r="BM1798">
        <f t="shared" si="662"/>
        <v>0</v>
      </c>
      <c r="BN1798">
        <f t="shared" si="663"/>
        <v>0</v>
      </c>
      <c r="BO1798">
        <f>IF(AND(AU1798&gt;'County Avg'!$E$3,'Gentrification Calcs'!AW1798&gt;'County Avg'!$E$4,'Gentrification Calcs'!AY1798&gt;'County Avg'!$E$5,'Gentrification Calcs'!BA1798&gt;'County Avg'!$E$6),1,0)</f>
        <v>0</v>
      </c>
      <c r="BP1798">
        <f>IF(AND(AV1798&gt;'County Avg'!$F$3,'Gentrification Calcs'!AX1798&gt;'County Avg'!$F$4,'Gentrification Calcs'!AZ1798&gt;'County Avg'!$F$5,'Gentrification Calcs'!BB1798&gt;'County Avg'!$F$6),1,0)</f>
        <v>0</v>
      </c>
      <c r="BQ1798">
        <f t="shared" si="664"/>
        <v>0</v>
      </c>
      <c r="BR1798">
        <f t="shared" si="665"/>
        <v>0</v>
      </c>
      <c r="BS1798">
        <f t="shared" si="666"/>
        <v>0</v>
      </c>
      <c r="BT1798">
        <f t="shared" si="667"/>
        <v>0</v>
      </c>
    </row>
    <row r="1799" spans="1:72" x14ac:dyDescent="0.25">
      <c r="A1799">
        <v>6037554515</v>
      </c>
      <c r="B1799">
        <v>4376.1455667042401</v>
      </c>
      <c r="C1799">
        <v>3679.4016606390901</v>
      </c>
      <c r="D1799">
        <v>3651</v>
      </c>
      <c r="E1799">
        <v>1158.8747430000001</v>
      </c>
      <c r="F1799">
        <v>1051.1472570000001</v>
      </c>
      <c r="G1799">
        <v>1094</v>
      </c>
      <c r="H1799">
        <v>114.71345665632248</v>
      </c>
      <c r="I1799">
        <v>97.11840064149898</v>
      </c>
      <c r="J1799">
        <v>196.68959999999998</v>
      </c>
      <c r="K1799">
        <v>9.8986933099742658E-2</v>
      </c>
      <c r="L1799">
        <v>9.2392764186701365E-2</v>
      </c>
      <c r="M1799">
        <v>0.17978939670932356</v>
      </c>
      <c r="N1799">
        <v>2651.178985</v>
      </c>
      <c r="O1799">
        <v>2482.722342</v>
      </c>
      <c r="P1799">
        <v>2591</v>
      </c>
      <c r="Q1799">
        <v>1096.802314</v>
      </c>
      <c r="R1799">
        <v>1083.432834</v>
      </c>
      <c r="S1799">
        <v>1147</v>
      </c>
      <c r="T1799">
        <v>0.41370360892476676</v>
      </c>
      <c r="U1799">
        <v>0.4363890458758356</v>
      </c>
      <c r="V1799">
        <v>0.44268622153608644</v>
      </c>
      <c r="W1799">
        <v>144.638497083099</v>
      </c>
      <c r="X1799">
        <v>139.54795873165099</v>
      </c>
      <c r="Y1799">
        <v>153</v>
      </c>
      <c r="Z1799">
        <v>1167.8710392611099</v>
      </c>
      <c r="AA1799">
        <v>1056.14258956909</v>
      </c>
      <c r="AB1799">
        <v>1094</v>
      </c>
      <c r="AC1799">
        <v>0.12384800394965617</v>
      </c>
      <c r="AD1799">
        <v>0.13212984696373911</v>
      </c>
      <c r="AE1799">
        <v>0.13985374771480805</v>
      </c>
      <c r="AF1799">
        <v>1444.9704654920899</v>
      </c>
      <c r="AG1799">
        <v>785.34639120101895</v>
      </c>
      <c r="AH1799">
        <v>819</v>
      </c>
      <c r="AI1799">
        <v>0.33019250467491307</v>
      </c>
      <c r="AJ1799">
        <v>0.2134440497764544</v>
      </c>
      <c r="AK1799">
        <v>0.22432210353327856</v>
      </c>
      <c r="AL1799">
        <f t="shared" si="659"/>
        <v>0.66980749532508699</v>
      </c>
      <c r="AM1799">
        <f t="shared" si="659"/>
        <v>0.78655595022354563</v>
      </c>
      <c r="AN1799">
        <f t="shared" si="659"/>
        <v>0.77567789646672147</v>
      </c>
      <c r="AO1799">
        <v>110192.1150583245</v>
      </c>
      <c r="AP1799">
        <v>124275.82876992237</v>
      </c>
      <c r="AQ1799">
        <v>88125</v>
      </c>
      <c r="AR1799">
        <v>1724.3222222222223</v>
      </c>
      <c r="AS1799">
        <v>1893.7920126532229</v>
      </c>
      <c r="AT1799">
        <v>1827</v>
      </c>
      <c r="AU1799">
        <f t="shared" si="645"/>
        <v>-0.11674845489845867</v>
      </c>
      <c r="AV1799">
        <f t="shared" si="646"/>
        <v>1.0878053756824158E-2</v>
      </c>
      <c r="AW1799">
        <v>2.2685436951068838E-2</v>
      </c>
      <c r="AX1799">
        <v>6.2971756602508422E-3</v>
      </c>
      <c r="AY1799" s="1">
        <f t="shared" si="647"/>
        <v>14083.713711597869</v>
      </c>
      <c r="AZ1799" s="1">
        <f t="shared" si="648"/>
        <v>-36150.828769922373</v>
      </c>
      <c r="BA1799" s="1">
        <f t="shared" si="660"/>
        <v>169.46979043100055</v>
      </c>
      <c r="BB1799" s="1">
        <f t="shared" si="661"/>
        <v>-66.792012653222855</v>
      </c>
      <c r="BC1799">
        <f t="shared" si="649"/>
        <v>1</v>
      </c>
      <c r="BD1799">
        <f t="shared" si="650"/>
        <v>1</v>
      </c>
      <c r="BE1799">
        <f t="shared" si="651"/>
        <v>0</v>
      </c>
      <c r="BF1799">
        <f t="shared" si="652"/>
        <v>0</v>
      </c>
      <c r="BG1799">
        <f t="shared" si="653"/>
        <v>0</v>
      </c>
      <c r="BH1799">
        <f t="shared" si="654"/>
        <v>0</v>
      </c>
      <c r="BI1799">
        <f t="shared" si="655"/>
        <v>0</v>
      </c>
      <c r="BJ1799">
        <f t="shared" si="656"/>
        <v>0</v>
      </c>
      <c r="BK1799">
        <f t="shared" si="657"/>
        <v>1</v>
      </c>
      <c r="BL1799">
        <f t="shared" si="658"/>
        <v>1</v>
      </c>
      <c r="BM1799">
        <f t="shared" si="662"/>
        <v>0</v>
      </c>
      <c r="BN1799">
        <f t="shared" si="663"/>
        <v>0</v>
      </c>
      <c r="BO1799">
        <f>IF(AND(AU1799&gt;'County Avg'!$E$3,'Gentrification Calcs'!AW1799&gt;'County Avg'!$E$4,'Gentrification Calcs'!AY1799&gt;'County Avg'!$E$5,'Gentrification Calcs'!BA1799&gt;'County Avg'!$E$6),1,0)</f>
        <v>0</v>
      </c>
      <c r="BP1799">
        <f>IF(AND(AV1799&gt;'County Avg'!$F$3,'Gentrification Calcs'!AX1799&gt;'County Avg'!$F$4,'Gentrification Calcs'!AZ1799&gt;'County Avg'!$F$5,'Gentrification Calcs'!BB1799&gt;'County Avg'!$F$6),1,0)</f>
        <v>0</v>
      </c>
      <c r="BQ1799">
        <f t="shared" si="664"/>
        <v>0</v>
      </c>
      <c r="BR1799">
        <f t="shared" si="665"/>
        <v>0</v>
      </c>
      <c r="BS1799">
        <f t="shared" si="666"/>
        <v>0</v>
      </c>
      <c r="BT1799">
        <f t="shared" si="667"/>
        <v>0</v>
      </c>
    </row>
    <row r="1800" spans="1:72" x14ac:dyDescent="0.25">
      <c r="A1800">
        <v>6037554516</v>
      </c>
      <c r="B1800">
        <v>5029.9999735029996</v>
      </c>
      <c r="C1800">
        <v>4523.5608586217304</v>
      </c>
      <c r="D1800">
        <v>3782</v>
      </c>
      <c r="E1800">
        <v>1496</v>
      </c>
      <c r="F1800">
        <v>1290.155671</v>
      </c>
      <c r="G1800">
        <v>1148</v>
      </c>
      <c r="H1800">
        <v>126.36389971674539</v>
      </c>
      <c r="I1800">
        <v>187.05392653635329</v>
      </c>
      <c r="J1800">
        <v>252.19819999999999</v>
      </c>
      <c r="K1800">
        <v>8.4467847404241569E-2</v>
      </c>
      <c r="L1800">
        <v>0.14498554766756769</v>
      </c>
      <c r="M1800">
        <v>0.21968484320557491</v>
      </c>
      <c r="N1800">
        <v>3068.999984</v>
      </c>
      <c r="O1800">
        <v>3006.411509</v>
      </c>
      <c r="P1800">
        <v>2769</v>
      </c>
      <c r="Q1800">
        <v>1145</v>
      </c>
      <c r="R1800">
        <v>1324.3638269999999</v>
      </c>
      <c r="S1800">
        <v>1420</v>
      </c>
      <c r="T1800">
        <v>0.37308569761139498</v>
      </c>
      <c r="U1800">
        <v>0.44051315764172055</v>
      </c>
      <c r="V1800">
        <v>0.51282051282051277</v>
      </c>
      <c r="W1800">
        <v>530</v>
      </c>
      <c r="X1800">
        <v>155.83495092391999</v>
      </c>
      <c r="Y1800">
        <v>159</v>
      </c>
      <c r="Z1800">
        <v>1496</v>
      </c>
      <c r="AA1800">
        <v>1291.1447768211401</v>
      </c>
      <c r="AB1800">
        <v>1148</v>
      </c>
      <c r="AC1800">
        <v>0.35427807486631013</v>
      </c>
      <c r="AD1800">
        <v>0.12069517975171852</v>
      </c>
      <c r="AE1800">
        <v>0.13850174216027875</v>
      </c>
      <c r="AF1800">
        <v>1603.99999155046</v>
      </c>
      <c r="AG1800">
        <v>927.79631805419899</v>
      </c>
      <c r="AH1800">
        <v>520</v>
      </c>
      <c r="AI1800">
        <v>0.3188866799204772</v>
      </c>
      <c r="AJ1800">
        <v>0.20510309180119804</v>
      </c>
      <c r="AK1800">
        <v>0.13749338974087785</v>
      </c>
      <c r="AL1800">
        <f t="shared" si="659"/>
        <v>0.68111332007952274</v>
      </c>
      <c r="AM1800">
        <f t="shared" si="659"/>
        <v>0.79489690819880199</v>
      </c>
      <c r="AN1800">
        <f t="shared" si="659"/>
        <v>0.86250661025912212</v>
      </c>
      <c r="AO1800">
        <v>116096.33297985155</v>
      </c>
      <c r="AP1800">
        <v>112968.49407437679</v>
      </c>
      <c r="AQ1800">
        <v>99167</v>
      </c>
      <c r="AR1800">
        <v>1719.1388888888889</v>
      </c>
      <c r="AS1800">
        <v>1941.1368129695534</v>
      </c>
      <c r="AT1800">
        <v>2001</v>
      </c>
      <c r="AU1800">
        <f t="shared" si="645"/>
        <v>-0.11378358811927916</v>
      </c>
      <c r="AV1800">
        <f t="shared" si="646"/>
        <v>-6.7609702060320187E-2</v>
      </c>
      <c r="AW1800">
        <v>6.742746003032557E-2</v>
      </c>
      <c r="AX1800">
        <v>7.2307355178792221E-2</v>
      </c>
      <c r="AY1800" s="1">
        <f t="shared" si="647"/>
        <v>-3127.8389054747531</v>
      </c>
      <c r="AZ1800" s="1">
        <f t="shared" si="648"/>
        <v>-13801.494074376795</v>
      </c>
      <c r="BA1800" s="1">
        <f t="shared" si="660"/>
        <v>221.99792408066446</v>
      </c>
      <c r="BB1800" s="1">
        <f t="shared" si="661"/>
        <v>59.863187030446625</v>
      </c>
      <c r="BC1800">
        <f t="shared" si="649"/>
        <v>1</v>
      </c>
      <c r="BD1800">
        <f t="shared" si="650"/>
        <v>1</v>
      </c>
      <c r="BE1800">
        <f t="shared" si="651"/>
        <v>0</v>
      </c>
      <c r="BF1800">
        <f t="shared" si="652"/>
        <v>0</v>
      </c>
      <c r="BG1800">
        <f t="shared" si="653"/>
        <v>0</v>
      </c>
      <c r="BH1800">
        <f t="shared" si="654"/>
        <v>0</v>
      </c>
      <c r="BI1800">
        <f t="shared" si="655"/>
        <v>0</v>
      </c>
      <c r="BJ1800">
        <f t="shared" si="656"/>
        <v>0</v>
      </c>
      <c r="BK1800">
        <f t="shared" si="657"/>
        <v>1</v>
      </c>
      <c r="BL1800">
        <f t="shared" si="658"/>
        <v>1</v>
      </c>
      <c r="BM1800">
        <f t="shared" si="662"/>
        <v>0</v>
      </c>
      <c r="BN1800">
        <f t="shared" si="663"/>
        <v>0</v>
      </c>
      <c r="BO1800">
        <f>IF(AND(AU1800&gt;'County Avg'!$E$3,'Gentrification Calcs'!AW1800&gt;'County Avg'!$E$4,'Gentrification Calcs'!AY1800&gt;'County Avg'!$E$5,'Gentrification Calcs'!BA1800&gt;'County Avg'!$E$6),1,0)</f>
        <v>0</v>
      </c>
      <c r="BP1800">
        <f>IF(AND(AV1800&gt;'County Avg'!$F$3,'Gentrification Calcs'!AX1800&gt;'County Avg'!$F$4,'Gentrification Calcs'!AZ1800&gt;'County Avg'!$F$5,'Gentrification Calcs'!BB1800&gt;'County Avg'!$F$6),1,0)</f>
        <v>0</v>
      </c>
      <c r="BQ1800">
        <f t="shared" si="664"/>
        <v>0</v>
      </c>
      <c r="BR1800">
        <f t="shared" si="665"/>
        <v>0</v>
      </c>
      <c r="BS1800">
        <f t="shared" si="666"/>
        <v>0</v>
      </c>
      <c r="BT1800">
        <f t="shared" si="667"/>
        <v>0</v>
      </c>
    </row>
    <row r="1801" spans="1:72" x14ac:dyDescent="0.25">
      <c r="A1801">
        <v>6037554517</v>
      </c>
      <c r="B1801">
        <v>5833.0815747207198</v>
      </c>
      <c r="C1801">
        <v>4924</v>
      </c>
      <c r="D1801">
        <v>4821</v>
      </c>
      <c r="E1801">
        <v>1608.025267</v>
      </c>
      <c r="F1801">
        <v>1463</v>
      </c>
      <c r="G1801">
        <v>1498</v>
      </c>
      <c r="H1801">
        <v>252.11839867189241</v>
      </c>
      <c r="I1801">
        <v>298.25779999999997</v>
      </c>
      <c r="J1801">
        <v>348.88779999999997</v>
      </c>
      <c r="K1801">
        <v>0.15678758527361647</v>
      </c>
      <c r="L1801">
        <v>0.20386725905673272</v>
      </c>
      <c r="M1801">
        <v>0.23290240320427236</v>
      </c>
      <c r="N1801">
        <v>3499.0519869999998</v>
      </c>
      <c r="O1801">
        <v>3197</v>
      </c>
      <c r="P1801">
        <v>3204</v>
      </c>
      <c r="Q1801">
        <v>1146.014762</v>
      </c>
      <c r="R1801">
        <v>1386</v>
      </c>
      <c r="S1801">
        <v>1829</v>
      </c>
      <c r="T1801">
        <v>0.32752150189759388</v>
      </c>
      <c r="U1801">
        <v>0.4335314357209884</v>
      </c>
      <c r="V1801">
        <v>0.57084893882646692</v>
      </c>
      <c r="W1801">
        <v>216.004685329273</v>
      </c>
      <c r="X1801">
        <v>502</v>
      </c>
      <c r="Y1801">
        <v>491</v>
      </c>
      <c r="Z1801">
        <v>1620.0247102994499</v>
      </c>
      <c r="AA1801">
        <v>1469</v>
      </c>
      <c r="AB1801">
        <v>1498</v>
      </c>
      <c r="AC1801">
        <v>0.13333419172930153</v>
      </c>
      <c r="AD1801">
        <v>0.34172906739278419</v>
      </c>
      <c r="AE1801">
        <v>0.32777036048064084</v>
      </c>
      <c r="AF1801">
        <v>2209.0424883638698</v>
      </c>
      <c r="AG1801">
        <v>757</v>
      </c>
      <c r="AH1801">
        <v>483</v>
      </c>
      <c r="AI1801">
        <v>0.37870934257757843</v>
      </c>
      <c r="AJ1801">
        <v>0.15373679935012186</v>
      </c>
      <c r="AK1801">
        <v>0.10018668326073429</v>
      </c>
      <c r="AL1801">
        <f t="shared" si="659"/>
        <v>0.62129065742242151</v>
      </c>
      <c r="AM1801">
        <f t="shared" si="659"/>
        <v>0.84626320064987814</v>
      </c>
      <c r="AN1801">
        <f t="shared" si="659"/>
        <v>0.89981331673926568</v>
      </c>
      <c r="AO1801">
        <v>94340.514316012734</v>
      </c>
      <c r="AP1801">
        <v>86050.66244380876</v>
      </c>
      <c r="AQ1801">
        <v>88616</v>
      </c>
      <c r="AR1801">
        <v>1510.0777777777778</v>
      </c>
      <c r="AS1801">
        <v>1501.5065243179124</v>
      </c>
      <c r="AT1801">
        <v>1880</v>
      </c>
      <c r="AU1801">
        <f t="shared" si="645"/>
        <v>-0.22497254322745658</v>
      </c>
      <c r="AV1801">
        <f t="shared" si="646"/>
        <v>-5.3550116089387562E-2</v>
      </c>
      <c r="AW1801">
        <v>0.10600993382339452</v>
      </c>
      <c r="AX1801">
        <v>0.13731750310547852</v>
      </c>
      <c r="AY1801" s="1">
        <f t="shared" si="647"/>
        <v>-8289.8518722039735</v>
      </c>
      <c r="AZ1801" s="1">
        <f t="shared" si="648"/>
        <v>2565.3375561912399</v>
      </c>
      <c r="BA1801" s="1">
        <f t="shared" si="660"/>
        <v>-8.5712534598653747</v>
      </c>
      <c r="BB1801" s="1">
        <f t="shared" si="661"/>
        <v>378.49347568208759</v>
      </c>
      <c r="BC1801">
        <f t="shared" si="649"/>
        <v>1</v>
      </c>
      <c r="BD1801">
        <f t="shared" si="650"/>
        <v>1</v>
      </c>
      <c r="BE1801">
        <f t="shared" si="651"/>
        <v>0</v>
      </c>
      <c r="BF1801">
        <f t="shared" si="652"/>
        <v>0</v>
      </c>
      <c r="BG1801">
        <f t="shared" si="653"/>
        <v>0</v>
      </c>
      <c r="BH1801">
        <f t="shared" si="654"/>
        <v>0</v>
      </c>
      <c r="BI1801">
        <f t="shared" si="655"/>
        <v>0</v>
      </c>
      <c r="BJ1801">
        <f t="shared" si="656"/>
        <v>0</v>
      </c>
      <c r="BK1801">
        <f t="shared" si="657"/>
        <v>1</v>
      </c>
      <c r="BL1801">
        <f t="shared" si="658"/>
        <v>1</v>
      </c>
      <c r="BM1801">
        <f t="shared" si="662"/>
        <v>0</v>
      </c>
      <c r="BN1801">
        <f t="shared" si="663"/>
        <v>0</v>
      </c>
      <c r="BO1801">
        <f>IF(AND(AU1801&gt;'County Avg'!$E$3,'Gentrification Calcs'!AW1801&gt;'County Avg'!$E$4,'Gentrification Calcs'!AY1801&gt;'County Avg'!$E$5,'Gentrification Calcs'!BA1801&gt;'County Avg'!$E$6),1,0)</f>
        <v>0</v>
      </c>
      <c r="BP1801">
        <f>IF(AND(AV1801&gt;'County Avg'!$F$3,'Gentrification Calcs'!AX1801&gt;'County Avg'!$F$4,'Gentrification Calcs'!AZ1801&gt;'County Avg'!$F$5,'Gentrification Calcs'!BB1801&gt;'County Avg'!$F$6),1,0)</f>
        <v>0</v>
      </c>
      <c r="BQ1801">
        <f t="shared" si="664"/>
        <v>0</v>
      </c>
      <c r="BR1801">
        <f t="shared" si="665"/>
        <v>0</v>
      </c>
      <c r="BS1801">
        <f t="shared" si="666"/>
        <v>0</v>
      </c>
      <c r="BT1801">
        <f t="shared" si="667"/>
        <v>0</v>
      </c>
    </row>
    <row r="1802" spans="1:72" x14ac:dyDescent="0.25">
      <c r="A1802">
        <v>6037554518</v>
      </c>
      <c r="B1802">
        <v>3957.1528240892999</v>
      </c>
      <c r="C1802">
        <v>5329.0757996452303</v>
      </c>
      <c r="D1802">
        <v>5350</v>
      </c>
      <c r="E1802">
        <v>1135.542226</v>
      </c>
      <c r="F1802">
        <v>1569.0244540000001</v>
      </c>
      <c r="G1802">
        <v>1624</v>
      </c>
      <c r="H1802">
        <v>181.04159995784798</v>
      </c>
      <c r="I1802">
        <v>225.0104</v>
      </c>
      <c r="J1802">
        <v>384.04860000000002</v>
      </c>
      <c r="K1802">
        <v>0.15943185186126929</v>
      </c>
      <c r="L1802">
        <v>0.14340783499350099</v>
      </c>
      <c r="M1802">
        <v>0.23648312807881774</v>
      </c>
      <c r="N1802">
        <v>2442.7323719999999</v>
      </c>
      <c r="O1802">
        <v>3453.0527790000001</v>
      </c>
      <c r="P1802">
        <v>3875</v>
      </c>
      <c r="Q1802">
        <v>920.81620850000002</v>
      </c>
      <c r="R1802">
        <v>1489.0204530000001</v>
      </c>
      <c r="S1802">
        <v>1908</v>
      </c>
      <c r="T1802">
        <v>0.37696156118243807</v>
      </c>
      <c r="U1802">
        <v>0.43121856174790896</v>
      </c>
      <c r="V1802">
        <v>0.49238709677419357</v>
      </c>
      <c r="W1802">
        <v>72.964950755238505</v>
      </c>
      <c r="X1802">
        <v>210.005049030762</v>
      </c>
      <c r="Y1802">
        <v>274</v>
      </c>
      <c r="Z1802">
        <v>1115.29640799761</v>
      </c>
      <c r="AA1802">
        <v>1572.02458193339</v>
      </c>
      <c r="AB1802">
        <v>1624</v>
      </c>
      <c r="AC1802">
        <v>6.5422026137642558E-2</v>
      </c>
      <c r="AD1802">
        <v>0.13358890913301275</v>
      </c>
      <c r="AE1802">
        <v>0.16871921182266009</v>
      </c>
      <c r="AF1802">
        <v>1501.7559573486701</v>
      </c>
      <c r="AG1802">
        <v>1092.02804779448</v>
      </c>
      <c r="AH1802">
        <v>895</v>
      </c>
      <c r="AI1802">
        <v>0.37950415970964796</v>
      </c>
      <c r="AJ1802">
        <v>0.20491884312607808</v>
      </c>
      <c r="AK1802">
        <v>0.16728971962616823</v>
      </c>
      <c r="AL1802">
        <f t="shared" si="659"/>
        <v>0.62049584029035199</v>
      </c>
      <c r="AM1802">
        <f t="shared" si="659"/>
        <v>0.79508115687392189</v>
      </c>
      <c r="AN1802">
        <f t="shared" si="659"/>
        <v>0.83271028037383177</v>
      </c>
      <c r="AO1802">
        <v>110574.84623541888</v>
      </c>
      <c r="AP1802">
        <v>106013.25296281162</v>
      </c>
      <c r="AQ1802">
        <v>94429</v>
      </c>
      <c r="AR1802">
        <v>1729.5055555555557</v>
      </c>
      <c r="AS1802">
        <v>1862.6797153024913</v>
      </c>
      <c r="AT1802">
        <v>2001</v>
      </c>
      <c r="AU1802">
        <f t="shared" si="645"/>
        <v>-0.17458531658356988</v>
      </c>
      <c r="AV1802">
        <f t="shared" si="646"/>
        <v>-3.762912349990985E-2</v>
      </c>
      <c r="AW1802">
        <v>5.4257000565470892E-2</v>
      </c>
      <c r="AX1802">
        <v>6.1168535026284609E-2</v>
      </c>
      <c r="AY1802" s="1">
        <f t="shared" si="647"/>
        <v>-4561.5932726072642</v>
      </c>
      <c r="AZ1802" s="1">
        <f t="shared" si="648"/>
        <v>-11584.252962811617</v>
      </c>
      <c r="BA1802" s="1">
        <f t="shared" si="660"/>
        <v>133.17415974693563</v>
      </c>
      <c r="BB1802" s="1">
        <f t="shared" si="661"/>
        <v>138.32028469750867</v>
      </c>
      <c r="BC1802">
        <f t="shared" si="649"/>
        <v>1</v>
      </c>
      <c r="BD1802">
        <f t="shared" si="650"/>
        <v>1</v>
      </c>
      <c r="BE1802">
        <f t="shared" si="651"/>
        <v>0</v>
      </c>
      <c r="BF1802">
        <f t="shared" si="652"/>
        <v>0</v>
      </c>
      <c r="BG1802">
        <f t="shared" si="653"/>
        <v>0</v>
      </c>
      <c r="BH1802">
        <f t="shared" si="654"/>
        <v>0</v>
      </c>
      <c r="BI1802">
        <f t="shared" si="655"/>
        <v>0</v>
      </c>
      <c r="BJ1802">
        <f t="shared" si="656"/>
        <v>0</v>
      </c>
      <c r="BK1802">
        <f t="shared" si="657"/>
        <v>1</v>
      </c>
      <c r="BL1802">
        <f t="shared" si="658"/>
        <v>1</v>
      </c>
      <c r="BM1802">
        <f t="shared" si="662"/>
        <v>0</v>
      </c>
      <c r="BN1802">
        <f t="shared" si="663"/>
        <v>0</v>
      </c>
      <c r="BO1802">
        <f>IF(AND(AU1802&gt;'County Avg'!$E$3,'Gentrification Calcs'!AW1802&gt;'County Avg'!$E$4,'Gentrification Calcs'!AY1802&gt;'County Avg'!$E$5,'Gentrification Calcs'!BA1802&gt;'County Avg'!$E$6),1,0)</f>
        <v>0</v>
      </c>
      <c r="BP1802">
        <f>IF(AND(AV1802&gt;'County Avg'!$F$3,'Gentrification Calcs'!AX1802&gt;'County Avg'!$F$4,'Gentrification Calcs'!AZ1802&gt;'County Avg'!$F$5,'Gentrification Calcs'!BB1802&gt;'County Avg'!$F$6),1,0)</f>
        <v>0</v>
      </c>
      <c r="BQ1802">
        <f t="shared" si="664"/>
        <v>0</v>
      </c>
      <c r="BR1802">
        <f t="shared" si="665"/>
        <v>0</v>
      </c>
      <c r="BS1802">
        <f t="shared" si="666"/>
        <v>0</v>
      </c>
      <c r="BT1802">
        <f t="shared" si="667"/>
        <v>0</v>
      </c>
    </row>
    <row r="1803" spans="1:72" x14ac:dyDescent="0.25">
      <c r="A1803">
        <v>6037554519</v>
      </c>
      <c r="B1803">
        <v>5838.0083662384504</v>
      </c>
      <c r="C1803">
        <v>3703.6351616274301</v>
      </c>
      <c r="D1803">
        <v>3410</v>
      </c>
      <c r="E1803">
        <v>1781.3333540000001</v>
      </c>
      <c r="F1803">
        <v>1177.865812</v>
      </c>
      <c r="G1803">
        <v>1159</v>
      </c>
      <c r="H1803">
        <v>113.51225526529211</v>
      </c>
      <c r="I1803">
        <v>219.14982006072094</v>
      </c>
      <c r="J1803">
        <v>286.61779999999999</v>
      </c>
      <c r="K1803">
        <v>6.3723196453038575E-2</v>
      </c>
      <c r="L1803">
        <v>0.18605669493760715</v>
      </c>
      <c r="M1803">
        <v>0.24729749784296806</v>
      </c>
      <c r="N1803">
        <v>3711.2263659999999</v>
      </c>
      <c r="O1803">
        <v>2527.2386299999998</v>
      </c>
      <c r="P1803">
        <v>2506</v>
      </c>
      <c r="Q1803">
        <v>1341.9058170000001</v>
      </c>
      <c r="R1803">
        <v>1178.2184999999999</v>
      </c>
      <c r="S1803">
        <v>1240</v>
      </c>
      <c r="T1803">
        <v>0.36158015832548657</v>
      </c>
      <c r="U1803">
        <v>0.4662078546971245</v>
      </c>
      <c r="V1803">
        <v>0.4948124501197127</v>
      </c>
      <c r="W1803">
        <v>345.00039130472601</v>
      </c>
      <c r="X1803">
        <v>90.452131688594804</v>
      </c>
      <c r="Y1803">
        <v>135</v>
      </c>
      <c r="Z1803">
        <v>1793.2086942568401</v>
      </c>
      <c r="AA1803">
        <v>1166.9171019196499</v>
      </c>
      <c r="AB1803">
        <v>1159</v>
      </c>
      <c r="AC1803">
        <v>0.1923927719119746</v>
      </c>
      <c r="AD1803">
        <v>7.7513759580518204E-2</v>
      </c>
      <c r="AE1803">
        <v>0.11647972389991372</v>
      </c>
      <c r="AF1803">
        <v>2797.0985515142302</v>
      </c>
      <c r="AG1803">
        <v>927.826600551605</v>
      </c>
      <c r="AH1803">
        <v>628</v>
      </c>
      <c r="AI1803">
        <v>0.47911862677176303</v>
      </c>
      <c r="AJ1803">
        <v>0.25051781832201442</v>
      </c>
      <c r="AK1803">
        <v>0.1841642228739003</v>
      </c>
      <c r="AL1803">
        <f t="shared" si="659"/>
        <v>0.52088137322823691</v>
      </c>
      <c r="AM1803">
        <f t="shared" si="659"/>
        <v>0.74948218167798553</v>
      </c>
      <c r="AN1803">
        <f t="shared" si="659"/>
        <v>0.81583577712609967</v>
      </c>
      <c r="AO1803">
        <v>111996.93743372217</v>
      </c>
      <c r="AP1803">
        <v>115196.96730690643</v>
      </c>
      <c r="AQ1803">
        <v>88750</v>
      </c>
      <c r="AR1803">
        <v>1727.7777777777778</v>
      </c>
      <c r="AS1803">
        <v>1520.4444444444446</v>
      </c>
      <c r="AT1803">
        <v>2001</v>
      </c>
      <c r="AU1803">
        <f t="shared" si="645"/>
        <v>-0.22860080844974862</v>
      </c>
      <c r="AV1803">
        <f t="shared" si="646"/>
        <v>-6.6353595448114117E-2</v>
      </c>
      <c r="AW1803">
        <v>0.10462769637163793</v>
      </c>
      <c r="AX1803">
        <v>2.8604595422588197E-2</v>
      </c>
      <c r="AY1803" s="1">
        <f t="shared" si="647"/>
        <v>3200.0298731842631</v>
      </c>
      <c r="AZ1803" s="1">
        <f t="shared" si="648"/>
        <v>-26446.96730690643</v>
      </c>
      <c r="BA1803" s="1">
        <f t="shared" si="660"/>
        <v>-207.33333333333326</v>
      </c>
      <c r="BB1803" s="1">
        <f t="shared" si="661"/>
        <v>480.55555555555543</v>
      </c>
      <c r="BC1803">
        <f t="shared" si="649"/>
        <v>1</v>
      </c>
      <c r="BD1803">
        <f t="shared" si="650"/>
        <v>1</v>
      </c>
      <c r="BE1803">
        <f t="shared" si="651"/>
        <v>0</v>
      </c>
      <c r="BF1803">
        <f t="shared" si="652"/>
        <v>0</v>
      </c>
      <c r="BG1803">
        <f t="shared" si="653"/>
        <v>0</v>
      </c>
      <c r="BH1803">
        <f t="shared" si="654"/>
        <v>0</v>
      </c>
      <c r="BI1803">
        <f t="shared" si="655"/>
        <v>0</v>
      </c>
      <c r="BJ1803">
        <f t="shared" si="656"/>
        <v>0</v>
      </c>
      <c r="BK1803">
        <f t="shared" si="657"/>
        <v>0</v>
      </c>
      <c r="BL1803">
        <f t="shared" si="658"/>
        <v>0</v>
      </c>
      <c r="BM1803">
        <f t="shared" si="662"/>
        <v>0</v>
      </c>
      <c r="BN1803">
        <f t="shared" si="663"/>
        <v>0</v>
      </c>
      <c r="BO1803">
        <f>IF(AND(AU1803&gt;'County Avg'!$E$3,'Gentrification Calcs'!AW1803&gt;'County Avg'!$E$4,'Gentrification Calcs'!AY1803&gt;'County Avg'!$E$5,'Gentrification Calcs'!BA1803&gt;'County Avg'!$E$6),1,0)</f>
        <v>0</v>
      </c>
      <c r="BP1803">
        <f>IF(AND(AV1803&gt;'County Avg'!$F$3,'Gentrification Calcs'!AX1803&gt;'County Avg'!$F$4,'Gentrification Calcs'!AZ1803&gt;'County Avg'!$F$5,'Gentrification Calcs'!BB1803&gt;'County Avg'!$F$6),1,0)</f>
        <v>0</v>
      </c>
      <c r="BQ1803">
        <f t="shared" si="664"/>
        <v>0</v>
      </c>
      <c r="BR1803">
        <f t="shared" si="665"/>
        <v>0</v>
      </c>
      <c r="BS1803">
        <f t="shared" si="666"/>
        <v>0</v>
      </c>
      <c r="BT1803">
        <f t="shared" si="667"/>
        <v>0</v>
      </c>
    </row>
    <row r="1804" spans="1:72" x14ac:dyDescent="0.25">
      <c r="A1804">
        <v>6037554521</v>
      </c>
      <c r="B1804">
        <v>5735.0643154208001</v>
      </c>
      <c r="C1804">
        <v>6034.1259407658399</v>
      </c>
      <c r="D1804">
        <v>5703</v>
      </c>
      <c r="E1804">
        <v>1572.191546</v>
      </c>
      <c r="F1804">
        <v>1902.615515</v>
      </c>
      <c r="G1804">
        <v>1893</v>
      </c>
      <c r="H1804">
        <v>255.13937748767935</v>
      </c>
      <c r="I1804">
        <v>418.52730345960077</v>
      </c>
      <c r="J1804">
        <v>541.81299999999999</v>
      </c>
      <c r="K1804">
        <v>0.16228262907074514</v>
      </c>
      <c r="L1804">
        <v>0.21997471383996403</v>
      </c>
      <c r="M1804">
        <v>0.28621922873745376</v>
      </c>
      <c r="N1804">
        <v>3530.0244320000002</v>
      </c>
      <c r="O1804">
        <v>4100.1479980000004</v>
      </c>
      <c r="P1804">
        <v>4001</v>
      </c>
      <c r="Q1804">
        <v>1274.6574149999999</v>
      </c>
      <c r="R1804">
        <v>1685.265817</v>
      </c>
      <c r="S1804">
        <v>1558</v>
      </c>
      <c r="T1804">
        <v>0.3610902529300114</v>
      </c>
      <c r="U1804">
        <v>0.41102560634934421</v>
      </c>
      <c r="V1804">
        <v>0.38940264933766561</v>
      </c>
      <c r="W1804">
        <v>194.04730433935799</v>
      </c>
      <c r="X1804">
        <v>399.09004700183903</v>
      </c>
      <c r="Y1804">
        <v>492</v>
      </c>
      <c r="Z1804">
        <v>1566.3560256068599</v>
      </c>
      <c r="AA1804">
        <v>1927.9433156847999</v>
      </c>
      <c r="AB1804">
        <v>1893</v>
      </c>
      <c r="AC1804">
        <v>0.1238845455101291</v>
      </c>
      <c r="AD1804">
        <v>0.20700299835323913</v>
      </c>
      <c r="AE1804">
        <v>0.25990491283676703</v>
      </c>
      <c r="AF1804">
        <v>2148.0249658478701</v>
      </c>
      <c r="AG1804">
        <v>1829.55552864075</v>
      </c>
      <c r="AH1804">
        <v>1479</v>
      </c>
      <c r="AI1804">
        <v>0.37454243713921848</v>
      </c>
      <c r="AJ1804">
        <v>0.30320141584723809</v>
      </c>
      <c r="AK1804">
        <v>0.25933719095213048</v>
      </c>
      <c r="AL1804">
        <f t="shared" si="659"/>
        <v>0.62545756286078147</v>
      </c>
      <c r="AM1804">
        <f t="shared" si="659"/>
        <v>0.69679858415276197</v>
      </c>
      <c r="AN1804">
        <f t="shared" si="659"/>
        <v>0.74066280904786952</v>
      </c>
      <c r="AO1804">
        <v>99540.942205726416</v>
      </c>
      <c r="AP1804">
        <v>97583.081324070299</v>
      </c>
      <c r="AQ1804">
        <v>78958</v>
      </c>
      <c r="AR1804">
        <v>1408.1388888888889</v>
      </c>
      <c r="AS1804">
        <v>1281.0150257018586</v>
      </c>
      <c r="AT1804">
        <v>1505</v>
      </c>
      <c r="AU1804">
        <f t="shared" si="645"/>
        <v>-7.1341021291980389E-2</v>
      </c>
      <c r="AV1804">
        <f t="shared" si="646"/>
        <v>-4.3864224895107606E-2</v>
      </c>
      <c r="AW1804">
        <v>4.9935353419332806E-2</v>
      </c>
      <c r="AX1804">
        <v>-2.1622957011678601E-2</v>
      </c>
      <c r="AY1804" s="1">
        <f t="shared" si="647"/>
        <v>-1957.8608816561173</v>
      </c>
      <c r="AZ1804" s="1">
        <f t="shared" si="648"/>
        <v>-18625.081324070299</v>
      </c>
      <c r="BA1804" s="1">
        <f t="shared" si="660"/>
        <v>-127.12386318703034</v>
      </c>
      <c r="BB1804" s="1">
        <f t="shared" si="661"/>
        <v>223.98497429814142</v>
      </c>
      <c r="BC1804">
        <f t="shared" si="649"/>
        <v>1</v>
      </c>
      <c r="BD1804">
        <f t="shared" si="650"/>
        <v>1</v>
      </c>
      <c r="BE1804">
        <f t="shared" si="651"/>
        <v>0</v>
      </c>
      <c r="BF1804">
        <f t="shared" si="652"/>
        <v>0</v>
      </c>
      <c r="BG1804">
        <f t="shared" si="653"/>
        <v>0</v>
      </c>
      <c r="BH1804">
        <f t="shared" si="654"/>
        <v>0</v>
      </c>
      <c r="BI1804">
        <f t="shared" si="655"/>
        <v>0</v>
      </c>
      <c r="BJ1804">
        <f t="shared" si="656"/>
        <v>0</v>
      </c>
      <c r="BK1804">
        <f t="shared" si="657"/>
        <v>1</v>
      </c>
      <c r="BL1804">
        <f t="shared" si="658"/>
        <v>0</v>
      </c>
      <c r="BM1804">
        <f t="shared" si="662"/>
        <v>0</v>
      </c>
      <c r="BN1804">
        <f t="shared" si="663"/>
        <v>0</v>
      </c>
      <c r="BO1804">
        <f>IF(AND(AU1804&gt;'County Avg'!$E$3,'Gentrification Calcs'!AW1804&gt;'County Avg'!$E$4,'Gentrification Calcs'!AY1804&gt;'County Avg'!$E$5,'Gentrification Calcs'!BA1804&gt;'County Avg'!$E$6),1,0)</f>
        <v>1</v>
      </c>
      <c r="BP1804">
        <f>IF(AND(AV1804&gt;'County Avg'!$F$3,'Gentrification Calcs'!AX1804&gt;'County Avg'!$F$4,'Gentrification Calcs'!AZ1804&gt;'County Avg'!$F$5,'Gentrification Calcs'!BB1804&gt;'County Avg'!$F$6),1,0)</f>
        <v>0</v>
      </c>
      <c r="BQ1804">
        <f t="shared" si="664"/>
        <v>0</v>
      </c>
      <c r="BR1804">
        <f t="shared" si="665"/>
        <v>0</v>
      </c>
      <c r="BS1804">
        <f t="shared" si="666"/>
        <v>0</v>
      </c>
      <c r="BT1804">
        <f t="shared" si="667"/>
        <v>0</v>
      </c>
    </row>
    <row r="1805" spans="1:72" x14ac:dyDescent="0.25">
      <c r="A1805">
        <v>6037554522</v>
      </c>
      <c r="B1805">
        <v>3790.9500066943901</v>
      </c>
      <c r="C1805">
        <v>5573.6954743892402</v>
      </c>
      <c r="D1805">
        <v>5251</v>
      </c>
      <c r="E1805">
        <v>1318.207844</v>
      </c>
      <c r="F1805">
        <v>1603.8770939999999</v>
      </c>
      <c r="G1805">
        <v>1486</v>
      </c>
      <c r="H1805">
        <v>183.71138130211389</v>
      </c>
      <c r="I1805">
        <v>271.04518782441011</v>
      </c>
      <c r="J1805">
        <v>293.12040000000002</v>
      </c>
      <c r="K1805">
        <v>0.13936450320660806</v>
      </c>
      <c r="L1805">
        <v>0.16899373950683164</v>
      </c>
      <c r="M1805">
        <v>0.19725464333781967</v>
      </c>
      <c r="N1805">
        <v>2510.878056</v>
      </c>
      <c r="O1805">
        <v>3782.0363900000002</v>
      </c>
      <c r="P1805">
        <v>3895</v>
      </c>
      <c r="Q1805">
        <v>397.49316270000003</v>
      </c>
      <c r="R1805">
        <v>1300.4835800000001</v>
      </c>
      <c r="S1805">
        <v>1730</v>
      </c>
      <c r="T1805">
        <v>0.15830842989373756</v>
      </c>
      <c r="U1805">
        <v>0.34385802935121945</v>
      </c>
      <c r="V1805">
        <v>0.44415917843388958</v>
      </c>
      <c r="W1805">
        <v>439.24967756867397</v>
      </c>
      <c r="X1805">
        <v>192.36033654213</v>
      </c>
      <c r="Y1805">
        <v>168</v>
      </c>
      <c r="Z1805">
        <v>1312.5187011361099</v>
      </c>
      <c r="AA1805">
        <v>1596.98219656944</v>
      </c>
      <c r="AB1805">
        <v>1486</v>
      </c>
      <c r="AC1805">
        <v>0.33466165258328245</v>
      </c>
      <c r="AD1805">
        <v>0.12045239887792687</v>
      </c>
      <c r="AE1805">
        <v>0.11305518169582772</v>
      </c>
      <c r="AF1805">
        <v>1759.0889158350401</v>
      </c>
      <c r="AG1805">
        <v>1450.38084816933</v>
      </c>
      <c r="AH1805">
        <v>778</v>
      </c>
      <c r="AI1805">
        <v>0.46402324291501801</v>
      </c>
      <c r="AJ1805">
        <v>0.26021888975343799</v>
      </c>
      <c r="AK1805">
        <v>0.1481622548086079</v>
      </c>
      <c r="AL1805">
        <f t="shared" si="659"/>
        <v>0.53597675708498205</v>
      </c>
      <c r="AM1805">
        <f t="shared" si="659"/>
        <v>0.73978111024656201</v>
      </c>
      <c r="AN1805">
        <f t="shared" si="659"/>
        <v>0.8518377451913921</v>
      </c>
      <c r="AO1805">
        <v>111479.97826086957</v>
      </c>
      <c r="AP1805">
        <v>113042.59011033921</v>
      </c>
      <c r="AQ1805">
        <v>101900</v>
      </c>
      <c r="AR1805">
        <v>1717.4111111111113</v>
      </c>
      <c r="AS1805">
        <v>1866.737841043891</v>
      </c>
      <c r="AT1805">
        <v>2001</v>
      </c>
      <c r="AU1805">
        <f t="shared" si="645"/>
        <v>-0.20380435316158002</v>
      </c>
      <c r="AV1805">
        <f t="shared" si="646"/>
        <v>-0.11205663494483009</v>
      </c>
      <c r="AW1805">
        <v>0.1855495994574819</v>
      </c>
      <c r="AX1805">
        <v>0.10030114908267013</v>
      </c>
      <c r="AY1805" s="1">
        <f t="shared" si="647"/>
        <v>1562.611849469642</v>
      </c>
      <c r="AZ1805" s="1">
        <f t="shared" si="648"/>
        <v>-11142.59011033921</v>
      </c>
      <c r="BA1805" s="1">
        <f t="shared" si="660"/>
        <v>149.3267299327797</v>
      </c>
      <c r="BB1805" s="1">
        <f t="shared" si="661"/>
        <v>134.26215895610903</v>
      </c>
      <c r="BC1805">
        <f t="shared" si="649"/>
        <v>1</v>
      </c>
      <c r="BD1805">
        <f t="shared" si="650"/>
        <v>1</v>
      </c>
      <c r="BE1805">
        <f t="shared" si="651"/>
        <v>0</v>
      </c>
      <c r="BF1805">
        <f t="shared" si="652"/>
        <v>0</v>
      </c>
      <c r="BG1805">
        <f t="shared" si="653"/>
        <v>1</v>
      </c>
      <c r="BH1805">
        <f t="shared" si="654"/>
        <v>0</v>
      </c>
      <c r="BI1805">
        <f t="shared" si="655"/>
        <v>0</v>
      </c>
      <c r="BJ1805">
        <f t="shared" si="656"/>
        <v>0</v>
      </c>
      <c r="BK1805">
        <f t="shared" si="657"/>
        <v>0</v>
      </c>
      <c r="BL1805">
        <f t="shared" si="658"/>
        <v>0</v>
      </c>
      <c r="BM1805">
        <f t="shared" si="662"/>
        <v>0</v>
      </c>
      <c r="BN1805">
        <f t="shared" si="663"/>
        <v>0</v>
      </c>
      <c r="BO1805">
        <f>IF(AND(AU1805&gt;'County Avg'!$E$3,'Gentrification Calcs'!AW1805&gt;'County Avg'!$E$4,'Gentrification Calcs'!AY1805&gt;'County Avg'!$E$5,'Gentrification Calcs'!BA1805&gt;'County Avg'!$E$6),1,0)</f>
        <v>0</v>
      </c>
      <c r="BP1805">
        <f>IF(AND(AV1805&gt;'County Avg'!$F$3,'Gentrification Calcs'!AX1805&gt;'County Avg'!$F$4,'Gentrification Calcs'!AZ1805&gt;'County Avg'!$F$5,'Gentrification Calcs'!BB1805&gt;'County Avg'!$F$6),1,0)</f>
        <v>0</v>
      </c>
      <c r="BQ1805">
        <f t="shared" si="664"/>
        <v>0</v>
      </c>
      <c r="BR1805">
        <f t="shared" si="665"/>
        <v>0</v>
      </c>
      <c r="BS1805">
        <f t="shared" si="666"/>
        <v>0</v>
      </c>
      <c r="BT1805">
        <f t="shared" si="667"/>
        <v>0</v>
      </c>
    </row>
    <row r="1806" spans="1:72" x14ac:dyDescent="0.25">
      <c r="A1806">
        <v>6037554600</v>
      </c>
      <c r="B1806">
        <v>4696.9753084853601</v>
      </c>
      <c r="C1806">
        <v>4090.7635619193302</v>
      </c>
      <c r="D1806">
        <v>4320</v>
      </c>
      <c r="E1806">
        <v>985.95369979999998</v>
      </c>
      <c r="F1806">
        <v>1267.3378259999999</v>
      </c>
      <c r="G1806">
        <v>1290</v>
      </c>
      <c r="H1806">
        <v>450.15610319560454</v>
      </c>
      <c r="I1806">
        <v>499.56652267882703</v>
      </c>
      <c r="J1806">
        <v>568.33879999999999</v>
      </c>
      <c r="K1806">
        <v>0.45656921140102052</v>
      </c>
      <c r="L1806">
        <v>0.39418575886397245</v>
      </c>
      <c r="M1806">
        <v>0.44057271317829455</v>
      </c>
      <c r="N1806">
        <v>2474.700679</v>
      </c>
      <c r="O1806">
        <v>2671.4406130000002</v>
      </c>
      <c r="P1806">
        <v>2970</v>
      </c>
      <c r="Q1806">
        <v>228.2733173</v>
      </c>
      <c r="R1806">
        <v>460.20262910000002</v>
      </c>
      <c r="S1806">
        <v>490</v>
      </c>
      <c r="T1806">
        <v>9.2242798992661523E-2</v>
      </c>
      <c r="U1806">
        <v>0.17226758733116557</v>
      </c>
      <c r="V1806">
        <v>0.16498316498316498</v>
      </c>
      <c r="W1806">
        <v>248.79929069429599</v>
      </c>
      <c r="X1806">
        <v>431.63123893737799</v>
      </c>
      <c r="Y1806">
        <v>530</v>
      </c>
      <c r="Z1806">
        <v>985.03032048791601</v>
      </c>
      <c r="AA1806">
        <v>1266.8841857910199</v>
      </c>
      <c r="AB1806">
        <v>1290</v>
      </c>
      <c r="AC1806">
        <v>0.2525803373961707</v>
      </c>
      <c r="AD1806">
        <v>0.34070299698932238</v>
      </c>
      <c r="AE1806">
        <v>0.41085271317829458</v>
      </c>
      <c r="AF1806">
        <v>479.30162757962597</v>
      </c>
      <c r="AG1806">
        <v>1056.6297912597699</v>
      </c>
      <c r="AH1806">
        <v>786</v>
      </c>
      <c r="AI1806">
        <v>0.10204474073213449</v>
      </c>
      <c r="AJ1806">
        <v>0.25829647088281332</v>
      </c>
      <c r="AK1806">
        <v>0.18194444444444444</v>
      </c>
      <c r="AL1806">
        <f t="shared" si="659"/>
        <v>0.89795525926786546</v>
      </c>
      <c r="AM1806">
        <f t="shared" si="659"/>
        <v>0.74170352911718673</v>
      </c>
      <c r="AN1806">
        <f t="shared" si="659"/>
        <v>0.81805555555555554</v>
      </c>
      <c r="AO1806">
        <v>67413.290031813362</v>
      </c>
      <c r="AP1806">
        <v>60465.161422149577</v>
      </c>
      <c r="AQ1806">
        <v>49833</v>
      </c>
      <c r="AR1806">
        <v>1240.5444444444445</v>
      </c>
      <c r="AS1806">
        <v>1046.9964412811389</v>
      </c>
      <c r="AT1806">
        <v>1213</v>
      </c>
      <c r="AU1806">
        <f t="shared" si="645"/>
        <v>0.15625173015067884</v>
      </c>
      <c r="AV1806">
        <f t="shared" si="646"/>
        <v>-7.6352026438368886E-2</v>
      </c>
      <c r="AW1806">
        <v>8.0024788338504044E-2</v>
      </c>
      <c r="AX1806">
        <v>-7.2844223480005854E-3</v>
      </c>
      <c r="AY1806" s="1">
        <f t="shared" si="647"/>
        <v>-6948.128609663785</v>
      </c>
      <c r="AZ1806" s="1">
        <f t="shared" si="648"/>
        <v>-10632.161422149577</v>
      </c>
      <c r="BA1806" s="1">
        <f t="shared" si="660"/>
        <v>-193.54800316330557</v>
      </c>
      <c r="BB1806" s="1">
        <f t="shared" si="661"/>
        <v>166.00355871886109</v>
      </c>
      <c r="BC1806">
        <f t="shared" si="649"/>
        <v>1</v>
      </c>
      <c r="BD1806">
        <f t="shared" si="650"/>
        <v>1</v>
      </c>
      <c r="BE1806">
        <f t="shared" si="651"/>
        <v>1</v>
      </c>
      <c r="BF1806">
        <f t="shared" si="652"/>
        <v>0</v>
      </c>
      <c r="BG1806">
        <f t="shared" si="653"/>
        <v>1</v>
      </c>
      <c r="BH1806">
        <f t="shared" si="654"/>
        <v>1</v>
      </c>
      <c r="BI1806">
        <f t="shared" si="655"/>
        <v>0</v>
      </c>
      <c r="BJ1806">
        <f t="shared" si="656"/>
        <v>0</v>
      </c>
      <c r="BK1806">
        <f t="shared" si="657"/>
        <v>1</v>
      </c>
      <c r="BL1806">
        <f t="shared" si="658"/>
        <v>0</v>
      </c>
      <c r="BM1806">
        <f t="shared" si="662"/>
        <v>1</v>
      </c>
      <c r="BN1806">
        <f t="shared" si="663"/>
        <v>0</v>
      </c>
      <c r="BO1806">
        <f>IF(AND(AU1806&gt;'County Avg'!$E$3,'Gentrification Calcs'!AW1806&gt;'County Avg'!$E$4,'Gentrification Calcs'!AY1806&gt;'County Avg'!$E$5,'Gentrification Calcs'!BA1806&gt;'County Avg'!$E$6),1,0)</f>
        <v>0</v>
      </c>
      <c r="BP1806">
        <f>IF(AND(AV1806&gt;'County Avg'!$F$3,'Gentrification Calcs'!AX1806&gt;'County Avg'!$F$4,'Gentrification Calcs'!AZ1806&gt;'County Avg'!$F$5,'Gentrification Calcs'!BB1806&gt;'County Avg'!$F$6),1,0)</f>
        <v>0</v>
      </c>
      <c r="BQ1806">
        <f t="shared" si="664"/>
        <v>0</v>
      </c>
      <c r="BR1806">
        <f t="shared" si="665"/>
        <v>0</v>
      </c>
      <c r="BS1806">
        <f t="shared" si="666"/>
        <v>0</v>
      </c>
      <c r="BT1806">
        <f t="shared" si="667"/>
        <v>0</v>
      </c>
    </row>
    <row r="1807" spans="1:72" x14ac:dyDescent="0.25">
      <c r="A1807">
        <v>6037554700</v>
      </c>
      <c r="B1807">
        <v>3523.87093226154</v>
      </c>
      <c r="C1807">
        <v>4848.8849209425998</v>
      </c>
      <c r="D1807">
        <v>5072</v>
      </c>
      <c r="E1807">
        <v>730.15224579999995</v>
      </c>
      <c r="F1807">
        <v>1007.577332</v>
      </c>
      <c r="G1807">
        <v>1010</v>
      </c>
      <c r="H1807">
        <v>309.51568541513427</v>
      </c>
      <c r="I1807">
        <v>310.09832849339335</v>
      </c>
      <c r="J1807">
        <v>240.76140000000001</v>
      </c>
      <c r="K1807">
        <v>0.42390568158290021</v>
      </c>
      <c r="L1807">
        <v>0.30776628120231803</v>
      </c>
      <c r="M1807">
        <v>0.23837762376237626</v>
      </c>
      <c r="N1807">
        <v>1763.2293440000001</v>
      </c>
      <c r="O1807">
        <v>2743.1364960000001</v>
      </c>
      <c r="P1807">
        <v>2924</v>
      </c>
      <c r="Q1807">
        <v>142.73437419999999</v>
      </c>
      <c r="R1807">
        <v>258.84822939999998</v>
      </c>
      <c r="S1807">
        <v>317</v>
      </c>
      <c r="T1807">
        <v>8.0950543776794129E-2</v>
      </c>
      <c r="U1807">
        <v>9.4362139754054719E-2</v>
      </c>
      <c r="V1807">
        <v>0.10841313269493844</v>
      </c>
      <c r="W1807">
        <v>208.54655984123499</v>
      </c>
      <c r="X1807">
        <v>252.06738066673299</v>
      </c>
      <c r="Y1807">
        <v>257</v>
      </c>
      <c r="Z1807">
        <v>752.55525279087703</v>
      </c>
      <c r="AA1807">
        <v>997.73416709899902</v>
      </c>
      <c r="AB1807">
        <v>1010</v>
      </c>
      <c r="AC1807">
        <v>0.2771179379425403</v>
      </c>
      <c r="AD1807">
        <v>0.25263982028363463</v>
      </c>
      <c r="AE1807">
        <v>0.25445544554455446</v>
      </c>
      <c r="AF1807">
        <v>504.61703883552002</v>
      </c>
      <c r="AG1807">
        <v>283.47499418258701</v>
      </c>
      <c r="AH1807">
        <v>138</v>
      </c>
      <c r="AI1807">
        <v>0.14319963714212094</v>
      </c>
      <c r="AJ1807">
        <v>5.8461893570260444E-2</v>
      </c>
      <c r="AK1807">
        <v>2.720820189274448E-2</v>
      </c>
      <c r="AL1807">
        <f t="shared" si="659"/>
        <v>0.85680036285787908</v>
      </c>
      <c r="AM1807">
        <f t="shared" si="659"/>
        <v>0.94153810642973956</v>
      </c>
      <c r="AN1807">
        <f t="shared" si="659"/>
        <v>0.97279179810725547</v>
      </c>
      <c r="AO1807">
        <v>70043.433191940625</v>
      </c>
      <c r="AP1807">
        <v>64283.20433183491</v>
      </c>
      <c r="AQ1807">
        <v>68793</v>
      </c>
      <c r="AR1807">
        <v>1354.5777777777778</v>
      </c>
      <c r="AS1807">
        <v>1224.2012653222619</v>
      </c>
      <c r="AT1807">
        <v>1568</v>
      </c>
      <c r="AU1807">
        <f t="shared" si="645"/>
        <v>-8.4737743571860508E-2</v>
      </c>
      <c r="AV1807">
        <f t="shared" si="646"/>
        <v>-3.125369167751596E-2</v>
      </c>
      <c r="AW1807">
        <v>1.341159597726059E-2</v>
      </c>
      <c r="AX1807">
        <v>1.4050992940883716E-2</v>
      </c>
      <c r="AY1807" s="1">
        <f t="shared" si="647"/>
        <v>-5760.2288601057153</v>
      </c>
      <c r="AZ1807" s="1">
        <f t="shared" si="648"/>
        <v>4509.7956681650903</v>
      </c>
      <c r="BA1807" s="1">
        <f t="shared" si="660"/>
        <v>-130.37651245551592</v>
      </c>
      <c r="BB1807" s="1">
        <f t="shared" si="661"/>
        <v>343.79873467773814</v>
      </c>
      <c r="BC1807">
        <f t="shared" si="649"/>
        <v>1</v>
      </c>
      <c r="BD1807">
        <f t="shared" si="650"/>
        <v>1</v>
      </c>
      <c r="BE1807">
        <f t="shared" si="651"/>
        <v>1</v>
      </c>
      <c r="BF1807">
        <f t="shared" si="652"/>
        <v>0</v>
      </c>
      <c r="BG1807">
        <f t="shared" si="653"/>
        <v>1</v>
      </c>
      <c r="BH1807">
        <f t="shared" si="654"/>
        <v>1</v>
      </c>
      <c r="BI1807">
        <f t="shared" si="655"/>
        <v>0</v>
      </c>
      <c r="BJ1807">
        <f t="shared" si="656"/>
        <v>0</v>
      </c>
      <c r="BK1807">
        <f t="shared" si="657"/>
        <v>1</v>
      </c>
      <c r="BL1807">
        <f t="shared" si="658"/>
        <v>1</v>
      </c>
      <c r="BM1807">
        <f t="shared" si="662"/>
        <v>1</v>
      </c>
      <c r="BN1807">
        <f t="shared" si="663"/>
        <v>0</v>
      </c>
      <c r="BO1807">
        <f>IF(AND(AU1807&gt;'County Avg'!$E$3,'Gentrification Calcs'!AW1807&gt;'County Avg'!$E$4,'Gentrification Calcs'!AY1807&gt;'County Avg'!$E$5,'Gentrification Calcs'!BA1807&gt;'County Avg'!$E$6),1,0)</f>
        <v>0</v>
      </c>
      <c r="BP1807">
        <f>IF(AND(AV1807&gt;'County Avg'!$F$3,'Gentrification Calcs'!AX1807&gt;'County Avg'!$F$4,'Gentrification Calcs'!AZ1807&gt;'County Avg'!$F$5,'Gentrification Calcs'!BB1807&gt;'County Avg'!$F$6),1,0)</f>
        <v>0</v>
      </c>
      <c r="BQ1807">
        <f t="shared" si="664"/>
        <v>0</v>
      </c>
      <c r="BR1807">
        <f t="shared" si="665"/>
        <v>0</v>
      </c>
      <c r="BS1807">
        <f t="shared" si="666"/>
        <v>0</v>
      </c>
      <c r="BT1807">
        <f t="shared" si="667"/>
        <v>0</v>
      </c>
    </row>
    <row r="1808" spans="1:72" x14ac:dyDescent="0.25">
      <c r="A1808">
        <v>6037554801</v>
      </c>
      <c r="B1808">
        <v>5749.5191550113996</v>
      </c>
      <c r="C1808">
        <v>3739.6421363456202</v>
      </c>
      <c r="D1808">
        <v>3363</v>
      </c>
      <c r="E1808">
        <v>1691.0921949999999</v>
      </c>
      <c r="F1808">
        <v>766.35723700000005</v>
      </c>
      <c r="G1808">
        <v>735</v>
      </c>
      <c r="H1808">
        <v>220.9727147781488</v>
      </c>
      <c r="I1808">
        <v>266.84020037282357</v>
      </c>
      <c r="J1808">
        <v>260.30740000000003</v>
      </c>
      <c r="K1808">
        <v>0.13066863854702424</v>
      </c>
      <c r="L1808">
        <v>0.34819296731300203</v>
      </c>
      <c r="M1808">
        <v>0.35415972789115652</v>
      </c>
      <c r="N1808">
        <v>3744.854648</v>
      </c>
      <c r="O1808">
        <v>2003.3405009999999</v>
      </c>
      <c r="P1808">
        <v>1847</v>
      </c>
      <c r="Q1808">
        <v>566.45743230000005</v>
      </c>
      <c r="R1808">
        <v>205.04733569999999</v>
      </c>
      <c r="S1808">
        <v>225</v>
      </c>
      <c r="T1808">
        <v>0.15126286212537668</v>
      </c>
      <c r="U1808">
        <v>0.10235271317963536</v>
      </c>
      <c r="V1808">
        <v>0.12181916621548457</v>
      </c>
      <c r="W1808">
        <v>747.68524837493896</v>
      </c>
      <c r="X1808">
        <v>203.517994987778</v>
      </c>
      <c r="Y1808">
        <v>169</v>
      </c>
      <c r="Z1808">
        <v>1690.06334495544</v>
      </c>
      <c r="AA1808">
        <v>763.37641716748499</v>
      </c>
      <c r="AB1808">
        <v>735</v>
      </c>
      <c r="AC1808">
        <v>0.44240072456849383</v>
      </c>
      <c r="AD1808">
        <v>0.26660241318815342</v>
      </c>
      <c r="AE1808">
        <v>0.22993197278911565</v>
      </c>
      <c r="AF1808">
        <v>2967.7970431008898</v>
      </c>
      <c r="AG1808">
        <v>347.63847419247003</v>
      </c>
      <c r="AH1808">
        <v>258</v>
      </c>
      <c r="AI1808">
        <v>0.51618178200416931</v>
      </c>
      <c r="AJ1808">
        <v>9.2960358643349353E-2</v>
      </c>
      <c r="AK1808">
        <v>7.6717216770740407E-2</v>
      </c>
      <c r="AL1808">
        <f t="shared" si="659"/>
        <v>0.48381821799583069</v>
      </c>
      <c r="AM1808">
        <f t="shared" si="659"/>
        <v>0.90703964135665061</v>
      </c>
      <c r="AN1808">
        <f t="shared" si="659"/>
        <v>0.92328278322925961</v>
      </c>
      <c r="AO1808">
        <v>65287.408801696714</v>
      </c>
      <c r="AP1808">
        <v>59226.4993870045</v>
      </c>
      <c r="AQ1808">
        <v>62880</v>
      </c>
      <c r="AR1808">
        <v>1105.7777777777778</v>
      </c>
      <c r="AS1808">
        <v>1030.7639383155399</v>
      </c>
      <c r="AT1808">
        <v>1683</v>
      </c>
      <c r="AU1808">
        <f t="shared" si="645"/>
        <v>-0.42322142336081997</v>
      </c>
      <c r="AV1808">
        <f t="shared" si="646"/>
        <v>-1.6243141872608946E-2</v>
      </c>
      <c r="AW1808">
        <v>-4.8910148945741319E-2</v>
      </c>
      <c r="AX1808">
        <v>1.9466453035849207E-2</v>
      </c>
      <c r="AY1808" s="1">
        <f t="shared" si="647"/>
        <v>-6060.9094146922143</v>
      </c>
      <c r="AZ1808" s="1">
        <f t="shared" si="648"/>
        <v>3653.5006129955</v>
      </c>
      <c r="BA1808" s="1">
        <f t="shared" si="660"/>
        <v>-75.013839462237911</v>
      </c>
      <c r="BB1808" s="1">
        <f t="shared" si="661"/>
        <v>652.23606168446008</v>
      </c>
      <c r="BC1808">
        <f t="shared" si="649"/>
        <v>1</v>
      </c>
      <c r="BD1808">
        <f t="shared" si="650"/>
        <v>1</v>
      </c>
      <c r="BE1808">
        <f t="shared" si="651"/>
        <v>0</v>
      </c>
      <c r="BF1808">
        <f t="shared" si="652"/>
        <v>0</v>
      </c>
      <c r="BG1808">
        <f t="shared" si="653"/>
        <v>1</v>
      </c>
      <c r="BH1808">
        <f t="shared" si="654"/>
        <v>1</v>
      </c>
      <c r="BI1808">
        <f t="shared" si="655"/>
        <v>0</v>
      </c>
      <c r="BJ1808">
        <f t="shared" si="656"/>
        <v>0</v>
      </c>
      <c r="BK1808">
        <f t="shared" si="657"/>
        <v>0</v>
      </c>
      <c r="BL1808">
        <f t="shared" si="658"/>
        <v>1</v>
      </c>
      <c r="BM1808">
        <f t="shared" si="662"/>
        <v>0</v>
      </c>
      <c r="BN1808">
        <f t="shared" si="663"/>
        <v>0</v>
      </c>
      <c r="BO1808">
        <f>IF(AND(AU1808&gt;'County Avg'!$E$3,'Gentrification Calcs'!AW1808&gt;'County Avg'!$E$4,'Gentrification Calcs'!AY1808&gt;'County Avg'!$E$5,'Gentrification Calcs'!BA1808&gt;'County Avg'!$E$6),1,0)</f>
        <v>0</v>
      </c>
      <c r="BP1808">
        <f>IF(AND(AV1808&gt;'County Avg'!$F$3,'Gentrification Calcs'!AX1808&gt;'County Avg'!$F$4,'Gentrification Calcs'!AZ1808&gt;'County Avg'!$F$5,'Gentrification Calcs'!BB1808&gt;'County Avg'!$F$6),1,0)</f>
        <v>0</v>
      </c>
      <c r="BQ1808">
        <f t="shared" si="664"/>
        <v>0</v>
      </c>
      <c r="BR1808">
        <f t="shared" si="665"/>
        <v>0</v>
      </c>
      <c r="BS1808">
        <f t="shared" si="666"/>
        <v>0</v>
      </c>
      <c r="BT1808">
        <f t="shared" si="667"/>
        <v>0</v>
      </c>
    </row>
    <row r="1809" spans="1:72" x14ac:dyDescent="0.25">
      <c r="A1809">
        <v>6037554802</v>
      </c>
      <c r="B1809">
        <v>6171.0264120582096</v>
      </c>
      <c r="C1809">
        <v>5945</v>
      </c>
      <c r="D1809">
        <v>6451</v>
      </c>
      <c r="E1809">
        <v>1946.270571</v>
      </c>
      <c r="F1809">
        <v>1677</v>
      </c>
      <c r="G1809">
        <v>1784</v>
      </c>
      <c r="H1809">
        <v>538.82362530413741</v>
      </c>
      <c r="I1809">
        <v>552.01919999999996</v>
      </c>
      <c r="J1809">
        <v>613.92219999999998</v>
      </c>
      <c r="K1809">
        <v>0.27684928978157858</v>
      </c>
      <c r="L1809">
        <v>0.32917066189624328</v>
      </c>
      <c r="M1809">
        <v>0.34412679372197308</v>
      </c>
      <c r="N1809">
        <v>3742.0456880000002</v>
      </c>
      <c r="O1809">
        <v>3972</v>
      </c>
      <c r="P1809">
        <v>4547</v>
      </c>
      <c r="Q1809">
        <v>600.15316299999995</v>
      </c>
      <c r="R1809">
        <v>809</v>
      </c>
      <c r="S1809">
        <v>1495</v>
      </c>
      <c r="T1809">
        <v>0.16038103567911327</v>
      </c>
      <c r="U1809">
        <v>0.20367573011077542</v>
      </c>
      <c r="V1809">
        <v>0.3287882120079173</v>
      </c>
      <c r="W1809">
        <v>940.23107448220298</v>
      </c>
      <c r="X1809">
        <v>748</v>
      </c>
      <c r="Y1809">
        <v>879</v>
      </c>
      <c r="Z1809">
        <v>1948.15382957459</v>
      </c>
      <c r="AA1809">
        <v>1685</v>
      </c>
      <c r="AB1809">
        <v>1784</v>
      </c>
      <c r="AC1809">
        <v>0.48262671058553791</v>
      </c>
      <c r="AD1809">
        <v>0.44391691394658755</v>
      </c>
      <c r="AE1809">
        <v>0.49271300448430494</v>
      </c>
      <c r="AF1809">
        <v>2954.4595316195</v>
      </c>
      <c r="AG1809">
        <v>1964</v>
      </c>
      <c r="AH1809">
        <v>1434</v>
      </c>
      <c r="AI1809">
        <v>0.47876306700721205</v>
      </c>
      <c r="AJ1809">
        <v>0.33036164844407062</v>
      </c>
      <c r="AK1809">
        <v>0.22229111765617734</v>
      </c>
      <c r="AL1809">
        <f t="shared" si="659"/>
        <v>0.52123693299278795</v>
      </c>
      <c r="AM1809">
        <f t="shared" si="659"/>
        <v>0.66963835155592943</v>
      </c>
      <c r="AN1809">
        <f t="shared" si="659"/>
        <v>0.77770888234382263</v>
      </c>
      <c r="AO1809">
        <v>70079.711028632024</v>
      </c>
      <c r="AP1809">
        <v>65573.593788312224</v>
      </c>
      <c r="AQ1809">
        <v>59426</v>
      </c>
      <c r="AR1809">
        <v>1166.25</v>
      </c>
      <c r="AS1809">
        <v>1087.5776986951364</v>
      </c>
      <c r="AT1809">
        <v>1330</v>
      </c>
      <c r="AU1809">
        <f t="shared" si="645"/>
        <v>-0.14840141856314143</v>
      </c>
      <c r="AV1809">
        <f t="shared" si="646"/>
        <v>-0.10807053078789328</v>
      </c>
      <c r="AW1809">
        <v>4.3294694431662145E-2</v>
      </c>
      <c r="AX1809">
        <v>0.12511248189714189</v>
      </c>
      <c r="AY1809" s="1">
        <f t="shared" si="647"/>
        <v>-4506.1172403197997</v>
      </c>
      <c r="AZ1809" s="1">
        <f t="shared" si="648"/>
        <v>-6147.5937883122242</v>
      </c>
      <c r="BA1809" s="1">
        <f t="shared" si="660"/>
        <v>-78.672301304863595</v>
      </c>
      <c r="BB1809" s="1">
        <f t="shared" si="661"/>
        <v>242.42230130486359</v>
      </c>
      <c r="BC1809">
        <f t="shared" si="649"/>
        <v>1</v>
      </c>
      <c r="BD1809">
        <f t="shared" si="650"/>
        <v>1</v>
      </c>
      <c r="BE1809">
        <f t="shared" si="651"/>
        <v>0</v>
      </c>
      <c r="BF1809">
        <f t="shared" si="652"/>
        <v>0</v>
      </c>
      <c r="BG1809">
        <f t="shared" si="653"/>
        <v>1</v>
      </c>
      <c r="BH1809">
        <f t="shared" si="654"/>
        <v>0</v>
      </c>
      <c r="BI1809">
        <f t="shared" si="655"/>
        <v>0</v>
      </c>
      <c r="BJ1809">
        <f t="shared" si="656"/>
        <v>0</v>
      </c>
      <c r="BK1809">
        <f t="shared" si="657"/>
        <v>0</v>
      </c>
      <c r="BL1809">
        <f t="shared" si="658"/>
        <v>0</v>
      </c>
      <c r="BM1809">
        <f t="shared" si="662"/>
        <v>0</v>
      </c>
      <c r="BN1809">
        <f t="shared" si="663"/>
        <v>0</v>
      </c>
      <c r="BO1809">
        <f>IF(AND(AU1809&gt;'County Avg'!$E$3,'Gentrification Calcs'!AW1809&gt;'County Avg'!$E$4,'Gentrification Calcs'!AY1809&gt;'County Avg'!$E$5,'Gentrification Calcs'!BA1809&gt;'County Avg'!$E$6),1,0)</f>
        <v>0</v>
      </c>
      <c r="BP1809">
        <f>IF(AND(AV1809&gt;'County Avg'!$F$3,'Gentrification Calcs'!AX1809&gt;'County Avg'!$F$4,'Gentrification Calcs'!AZ1809&gt;'County Avg'!$F$5,'Gentrification Calcs'!BB1809&gt;'County Avg'!$F$6),1,0)</f>
        <v>0</v>
      </c>
      <c r="BQ1809">
        <f t="shared" si="664"/>
        <v>0</v>
      </c>
      <c r="BR1809">
        <f t="shared" si="665"/>
        <v>0</v>
      </c>
      <c r="BS1809">
        <f t="shared" si="666"/>
        <v>0</v>
      </c>
      <c r="BT1809">
        <f t="shared" si="667"/>
        <v>0</v>
      </c>
    </row>
    <row r="1810" spans="1:72" x14ac:dyDescent="0.25">
      <c r="A1810">
        <v>6037554900</v>
      </c>
      <c r="B1810">
        <v>4627.9723398374099</v>
      </c>
      <c r="C1810">
        <v>6674.7135978881297</v>
      </c>
      <c r="D1810">
        <v>6791</v>
      </c>
      <c r="E1810">
        <v>1502.0153809999999</v>
      </c>
      <c r="F1810">
        <v>2018.7827669999999</v>
      </c>
      <c r="G1810">
        <v>2035</v>
      </c>
      <c r="H1810">
        <v>709.97790573175723</v>
      </c>
      <c r="I1810">
        <v>711.0115974306251</v>
      </c>
      <c r="J1810">
        <v>785.10320000000002</v>
      </c>
      <c r="K1810">
        <v>0.47268351224144839</v>
      </c>
      <c r="L1810">
        <v>0.35219817062695641</v>
      </c>
      <c r="M1810">
        <v>0.38580009828009831</v>
      </c>
      <c r="N1810">
        <v>2804.3039020000001</v>
      </c>
      <c r="O1810">
        <v>4315.1609079999998</v>
      </c>
      <c r="P1810">
        <v>4601</v>
      </c>
      <c r="Q1810">
        <v>496.99465939999999</v>
      </c>
      <c r="R1810">
        <v>925.33277940000005</v>
      </c>
      <c r="S1810">
        <v>1015</v>
      </c>
      <c r="T1810">
        <v>0.17722567766123659</v>
      </c>
      <c r="U1810">
        <v>0.21443760710857832</v>
      </c>
      <c r="V1810">
        <v>0.22060421647467943</v>
      </c>
      <c r="W1810">
        <v>587.56842041015602</v>
      </c>
      <c r="X1810">
        <v>987.56776386499405</v>
      </c>
      <c r="Y1810">
        <v>1009</v>
      </c>
      <c r="Z1810">
        <v>1455.56726074219</v>
      </c>
      <c r="AA1810">
        <v>2015.7831258773799</v>
      </c>
      <c r="AB1810">
        <v>2035</v>
      </c>
      <c r="AC1810">
        <v>0.40366971438376292</v>
      </c>
      <c r="AD1810">
        <v>0.48991766583776225</v>
      </c>
      <c r="AE1810">
        <v>0.49582309582309581</v>
      </c>
      <c r="AF1810">
        <v>2381.04561104921</v>
      </c>
      <c r="AG1810">
        <v>2143.2282743454002</v>
      </c>
      <c r="AH1810">
        <v>1762</v>
      </c>
      <c r="AI1810">
        <v>0.51449002634550345</v>
      </c>
      <c r="AJ1810">
        <v>0.32109666473532511</v>
      </c>
      <c r="AK1810">
        <v>0.25946105139154763</v>
      </c>
      <c r="AL1810">
        <f t="shared" si="659"/>
        <v>0.48550997365449655</v>
      </c>
      <c r="AM1810">
        <f t="shared" si="659"/>
        <v>0.67890333526467495</v>
      </c>
      <c r="AN1810">
        <f t="shared" si="659"/>
        <v>0.74053894860845237</v>
      </c>
      <c r="AO1810">
        <v>65626.606574761405</v>
      </c>
      <c r="AP1810">
        <v>59282.420923579899</v>
      </c>
      <c r="AQ1810">
        <v>59871</v>
      </c>
      <c r="AR1810">
        <v>1276.8277777777778</v>
      </c>
      <c r="AS1810">
        <v>1074.0506128904706</v>
      </c>
      <c r="AT1810">
        <v>1343</v>
      </c>
      <c r="AU1810">
        <f t="shared" si="645"/>
        <v>-0.19339336161017834</v>
      </c>
      <c r="AV1810">
        <f t="shared" si="646"/>
        <v>-6.1635613343777484E-2</v>
      </c>
      <c r="AW1810">
        <v>3.7211929447341724E-2</v>
      </c>
      <c r="AX1810">
        <v>6.1666093661011112E-3</v>
      </c>
      <c r="AY1810" s="1">
        <f t="shared" si="647"/>
        <v>-6344.1856511815058</v>
      </c>
      <c r="AZ1810" s="1">
        <f t="shared" si="648"/>
        <v>588.57907642010105</v>
      </c>
      <c r="BA1810" s="1">
        <f t="shared" si="660"/>
        <v>-202.77716488730721</v>
      </c>
      <c r="BB1810" s="1">
        <f t="shared" si="661"/>
        <v>268.94938710952943</v>
      </c>
      <c r="BC1810">
        <f t="shared" si="649"/>
        <v>1</v>
      </c>
      <c r="BD1810">
        <f t="shared" si="650"/>
        <v>1</v>
      </c>
      <c r="BE1810">
        <f t="shared" si="651"/>
        <v>1</v>
      </c>
      <c r="BF1810">
        <f t="shared" si="652"/>
        <v>0</v>
      </c>
      <c r="BG1810">
        <f t="shared" si="653"/>
        <v>0</v>
      </c>
      <c r="BH1810">
        <f t="shared" si="654"/>
        <v>0</v>
      </c>
      <c r="BI1810">
        <f t="shared" si="655"/>
        <v>0</v>
      </c>
      <c r="BJ1810">
        <f t="shared" si="656"/>
        <v>0</v>
      </c>
      <c r="BK1810">
        <f t="shared" si="657"/>
        <v>0</v>
      </c>
      <c r="BL1810">
        <f t="shared" si="658"/>
        <v>0</v>
      </c>
      <c r="BM1810">
        <f t="shared" si="662"/>
        <v>0</v>
      </c>
      <c r="BN1810">
        <f t="shared" si="663"/>
        <v>0</v>
      </c>
      <c r="BO1810">
        <f>IF(AND(AU1810&gt;'County Avg'!$E$3,'Gentrification Calcs'!AW1810&gt;'County Avg'!$E$4,'Gentrification Calcs'!AY1810&gt;'County Avg'!$E$5,'Gentrification Calcs'!BA1810&gt;'County Avg'!$E$6),1,0)</f>
        <v>0</v>
      </c>
      <c r="BP1810">
        <f>IF(AND(AV1810&gt;'County Avg'!$F$3,'Gentrification Calcs'!AX1810&gt;'County Avg'!$F$4,'Gentrification Calcs'!AZ1810&gt;'County Avg'!$F$5,'Gentrification Calcs'!BB1810&gt;'County Avg'!$F$6),1,0)</f>
        <v>0</v>
      </c>
      <c r="BQ1810">
        <f t="shared" si="664"/>
        <v>0</v>
      </c>
      <c r="BR1810">
        <f t="shared" si="665"/>
        <v>0</v>
      </c>
      <c r="BS1810">
        <f t="shared" si="666"/>
        <v>0</v>
      </c>
      <c r="BT1810">
        <f t="shared" si="667"/>
        <v>0</v>
      </c>
    </row>
    <row r="1811" spans="1:72" x14ac:dyDescent="0.25">
      <c r="A1811">
        <v>6037555001</v>
      </c>
      <c r="B1811">
        <v>3242.0808048714098</v>
      </c>
      <c r="C1811">
        <v>5487.6968513545598</v>
      </c>
      <c r="D1811">
        <v>5454</v>
      </c>
      <c r="E1811">
        <v>1052.222168</v>
      </c>
      <c r="F1811">
        <v>1595.31934</v>
      </c>
      <c r="G1811">
        <v>1589</v>
      </c>
      <c r="H1811">
        <v>398.82380446793167</v>
      </c>
      <c r="I1811">
        <v>473.34055012501551</v>
      </c>
      <c r="J1811">
        <v>551.06880000000001</v>
      </c>
      <c r="K1811">
        <v>0.37903003433770238</v>
      </c>
      <c r="L1811">
        <v>0.29670583077430474</v>
      </c>
      <c r="M1811">
        <v>0.34680226557583388</v>
      </c>
      <c r="N1811">
        <v>1964.527699</v>
      </c>
      <c r="O1811">
        <v>3218.064222</v>
      </c>
      <c r="P1811">
        <v>3533</v>
      </c>
      <c r="Q1811">
        <v>348.16473389999999</v>
      </c>
      <c r="R1811">
        <v>472.10896400000001</v>
      </c>
      <c r="S1811">
        <v>902</v>
      </c>
      <c r="T1811">
        <v>0.17722566807137699</v>
      </c>
      <c r="U1811">
        <v>0.146705886343868</v>
      </c>
      <c r="V1811">
        <v>0.25530710444381544</v>
      </c>
      <c r="W1811">
        <v>411.61532592773398</v>
      </c>
      <c r="X1811">
        <v>557.23611617088295</v>
      </c>
      <c r="Y1811">
        <v>484</v>
      </c>
      <c r="Z1811">
        <v>1019.68341064453</v>
      </c>
      <c r="AA1811">
        <v>1510.6282501220701</v>
      </c>
      <c r="AB1811">
        <v>1589</v>
      </c>
      <c r="AC1811">
        <v>0.40366972888924096</v>
      </c>
      <c r="AD1811">
        <v>0.3688770656353435</v>
      </c>
      <c r="AE1811">
        <v>0.30459408432976715</v>
      </c>
      <c r="AF1811">
        <v>1668.0182387125401</v>
      </c>
      <c r="AG1811">
        <v>1366.61879062653</v>
      </c>
      <c r="AH1811">
        <v>1053</v>
      </c>
      <c r="AI1811">
        <v>0.51449002634550267</v>
      </c>
      <c r="AJ1811">
        <v>0.24903321514365351</v>
      </c>
      <c r="AK1811">
        <v>0.19306930693069307</v>
      </c>
      <c r="AL1811">
        <f t="shared" si="659"/>
        <v>0.48550997365449733</v>
      </c>
      <c r="AM1811">
        <f t="shared" si="659"/>
        <v>0.75096678485634649</v>
      </c>
      <c r="AN1811">
        <f t="shared" si="659"/>
        <v>0.80693069306930698</v>
      </c>
      <c r="AO1811">
        <v>81592.482502651124</v>
      </c>
      <c r="AP1811">
        <v>65644.893747445865</v>
      </c>
      <c r="AQ1811">
        <v>64089</v>
      </c>
      <c r="AR1811">
        <v>1314.838888888889</v>
      </c>
      <c r="AS1811">
        <v>1145.7441676551998</v>
      </c>
      <c r="AT1811">
        <v>1408</v>
      </c>
      <c r="AU1811">
        <f t="shared" si="645"/>
        <v>-0.26545681120184916</v>
      </c>
      <c r="AV1811">
        <f t="shared" si="646"/>
        <v>-5.5963908212960434E-2</v>
      </c>
      <c r="AW1811">
        <v>-3.0519781727508993E-2</v>
      </c>
      <c r="AX1811">
        <v>0.10860121809994744</v>
      </c>
      <c r="AY1811" s="1">
        <f t="shared" si="647"/>
        <v>-15947.588755205259</v>
      </c>
      <c r="AZ1811" s="1">
        <f t="shared" si="648"/>
        <v>-1555.8937474458653</v>
      </c>
      <c r="BA1811" s="1">
        <f t="shared" si="660"/>
        <v>-169.09472123368914</v>
      </c>
      <c r="BB1811" s="1">
        <f t="shared" si="661"/>
        <v>262.25583234480018</v>
      </c>
      <c r="BC1811">
        <f t="shared" si="649"/>
        <v>1</v>
      </c>
      <c r="BD1811">
        <f t="shared" si="650"/>
        <v>1</v>
      </c>
      <c r="BE1811">
        <f t="shared" si="651"/>
        <v>0</v>
      </c>
      <c r="BF1811">
        <f t="shared" si="652"/>
        <v>0</v>
      </c>
      <c r="BG1811">
        <f t="shared" si="653"/>
        <v>0</v>
      </c>
      <c r="BH1811">
        <f t="shared" si="654"/>
        <v>1</v>
      </c>
      <c r="BI1811">
        <f t="shared" si="655"/>
        <v>0</v>
      </c>
      <c r="BJ1811">
        <f t="shared" si="656"/>
        <v>0</v>
      </c>
      <c r="BK1811">
        <f t="shared" si="657"/>
        <v>0</v>
      </c>
      <c r="BL1811">
        <f t="shared" si="658"/>
        <v>0</v>
      </c>
      <c r="BM1811">
        <f t="shared" si="662"/>
        <v>0</v>
      </c>
      <c r="BN1811">
        <f t="shared" si="663"/>
        <v>0</v>
      </c>
      <c r="BO1811">
        <f>IF(AND(AU1811&gt;'County Avg'!$E$3,'Gentrification Calcs'!AW1811&gt;'County Avg'!$E$4,'Gentrification Calcs'!AY1811&gt;'County Avg'!$E$5,'Gentrification Calcs'!BA1811&gt;'County Avg'!$E$6),1,0)</f>
        <v>0</v>
      </c>
      <c r="BP1811">
        <f>IF(AND(AV1811&gt;'County Avg'!$F$3,'Gentrification Calcs'!AX1811&gt;'County Avg'!$F$4,'Gentrification Calcs'!AZ1811&gt;'County Avg'!$F$5,'Gentrification Calcs'!BB1811&gt;'County Avg'!$F$6),1,0)</f>
        <v>0</v>
      </c>
      <c r="BQ1811">
        <f t="shared" si="664"/>
        <v>0</v>
      </c>
      <c r="BR1811">
        <f t="shared" si="665"/>
        <v>0</v>
      </c>
      <c r="BS1811">
        <f t="shared" si="666"/>
        <v>0</v>
      </c>
      <c r="BT1811">
        <f t="shared" si="667"/>
        <v>0</v>
      </c>
    </row>
    <row r="1812" spans="1:72" x14ac:dyDescent="0.25">
      <c r="A1812">
        <v>6037555002</v>
      </c>
      <c r="B1812">
        <v>5843.9999756781599</v>
      </c>
      <c r="C1812">
        <v>3476.55708092451</v>
      </c>
      <c r="D1812">
        <v>3346</v>
      </c>
      <c r="E1812">
        <v>1749</v>
      </c>
      <c r="F1812">
        <v>1041.8735349999999</v>
      </c>
      <c r="G1812">
        <v>1109</v>
      </c>
      <c r="H1812">
        <v>279.39211949496979</v>
      </c>
      <c r="I1812">
        <v>322.85652524449597</v>
      </c>
      <c r="J1812">
        <v>451.41060000000004</v>
      </c>
      <c r="K1812">
        <v>0.15974392195252704</v>
      </c>
      <c r="L1812">
        <v>0.30988072390618498</v>
      </c>
      <c r="M1812">
        <v>0.40704292155094685</v>
      </c>
      <c r="N1812">
        <v>3215.9999870000001</v>
      </c>
      <c r="O1812">
        <v>1921.6999510000001</v>
      </c>
      <c r="P1812">
        <v>2058</v>
      </c>
      <c r="Q1812">
        <v>479</v>
      </c>
      <c r="R1812">
        <v>407.60321040000002</v>
      </c>
      <c r="S1812">
        <v>370</v>
      </c>
      <c r="T1812">
        <v>0.14894278667172145</v>
      </c>
      <c r="U1812">
        <v>0.21210554238079388</v>
      </c>
      <c r="V1812">
        <v>0.17978620019436345</v>
      </c>
      <c r="W1812">
        <v>997</v>
      </c>
      <c r="X1812">
        <v>572.6328125</v>
      </c>
      <c r="Y1812">
        <v>533</v>
      </c>
      <c r="Z1812">
        <v>1756</v>
      </c>
      <c r="AA1812">
        <v>1117.42932128906</v>
      </c>
      <c r="AB1812">
        <v>1109</v>
      </c>
      <c r="AC1812">
        <v>0.5677676537585421</v>
      </c>
      <c r="AD1812">
        <v>0.51245550979404597</v>
      </c>
      <c r="AE1812">
        <v>0.48061316501352569</v>
      </c>
      <c r="AF1812">
        <v>2026.9999915639301</v>
      </c>
      <c r="AG1812">
        <v>1256.61083984375</v>
      </c>
      <c r="AH1812">
        <v>792</v>
      </c>
      <c r="AI1812">
        <v>0.3468514715947974</v>
      </c>
      <c r="AJ1812">
        <v>0.36145267015422722</v>
      </c>
      <c r="AK1812">
        <v>0.23670053795576809</v>
      </c>
      <c r="AL1812">
        <f t="shared" si="659"/>
        <v>0.65314852840520254</v>
      </c>
      <c r="AM1812">
        <f t="shared" si="659"/>
        <v>0.63854732984577278</v>
      </c>
      <c r="AN1812">
        <f t="shared" si="659"/>
        <v>0.76329946204423194</v>
      </c>
      <c r="AO1812">
        <v>81592.482502651124</v>
      </c>
      <c r="AP1812">
        <v>68874.362484675119</v>
      </c>
      <c r="AQ1812">
        <v>56445</v>
      </c>
      <c r="AR1812">
        <v>1314.838888888889</v>
      </c>
      <c r="AS1812">
        <v>1145.7441676551998</v>
      </c>
      <c r="AT1812">
        <v>1506</v>
      </c>
      <c r="AU1812">
        <f t="shared" si="645"/>
        <v>1.4601198559429818E-2</v>
      </c>
      <c r="AV1812">
        <f t="shared" si="646"/>
        <v>-0.12475213219845913</v>
      </c>
      <c r="AW1812">
        <v>6.3162755709072427E-2</v>
      </c>
      <c r="AX1812">
        <v>-3.2319342186430428E-2</v>
      </c>
      <c r="AY1812" s="1">
        <f t="shared" si="647"/>
        <v>-12718.120017976005</v>
      </c>
      <c r="AZ1812" s="1">
        <f t="shared" si="648"/>
        <v>-12429.362484675119</v>
      </c>
      <c r="BA1812" s="1">
        <f t="shared" si="660"/>
        <v>-169.09472123368914</v>
      </c>
      <c r="BB1812" s="1">
        <f t="shared" si="661"/>
        <v>360.25583234480018</v>
      </c>
      <c r="BC1812">
        <f t="shared" si="649"/>
        <v>1</v>
      </c>
      <c r="BD1812">
        <f t="shared" si="650"/>
        <v>1</v>
      </c>
      <c r="BE1812">
        <f t="shared" si="651"/>
        <v>0</v>
      </c>
      <c r="BF1812">
        <f t="shared" si="652"/>
        <v>0</v>
      </c>
      <c r="BG1812">
        <f t="shared" si="653"/>
        <v>1</v>
      </c>
      <c r="BH1812">
        <f t="shared" si="654"/>
        <v>0</v>
      </c>
      <c r="BI1812">
        <f t="shared" si="655"/>
        <v>1</v>
      </c>
      <c r="BJ1812">
        <f t="shared" si="656"/>
        <v>0</v>
      </c>
      <c r="BK1812">
        <f t="shared" si="657"/>
        <v>1</v>
      </c>
      <c r="BL1812">
        <f t="shared" si="658"/>
        <v>0</v>
      </c>
      <c r="BM1812">
        <f t="shared" si="662"/>
        <v>1</v>
      </c>
      <c r="BN1812">
        <f t="shared" si="663"/>
        <v>0</v>
      </c>
      <c r="BO1812">
        <f>IF(AND(AU1812&gt;'County Avg'!$E$3,'Gentrification Calcs'!AW1812&gt;'County Avg'!$E$4,'Gentrification Calcs'!AY1812&gt;'County Avg'!$E$5,'Gentrification Calcs'!BA1812&gt;'County Avg'!$E$6),1,0)</f>
        <v>0</v>
      </c>
      <c r="BP1812">
        <f>IF(AND(AV1812&gt;'County Avg'!$F$3,'Gentrification Calcs'!AX1812&gt;'County Avg'!$F$4,'Gentrification Calcs'!AZ1812&gt;'County Avg'!$F$5,'Gentrification Calcs'!BB1812&gt;'County Avg'!$F$6),1,0)</f>
        <v>0</v>
      </c>
      <c r="BQ1812">
        <f t="shared" si="664"/>
        <v>0</v>
      </c>
      <c r="BR1812">
        <f t="shared" si="665"/>
        <v>0</v>
      </c>
      <c r="BS1812">
        <f t="shared" si="666"/>
        <v>0</v>
      </c>
      <c r="BT1812">
        <f t="shared" si="667"/>
        <v>0</v>
      </c>
    </row>
    <row r="1813" spans="1:72" x14ac:dyDescent="0.25">
      <c r="A1813">
        <v>6037555102</v>
      </c>
      <c r="B1813">
        <v>4395.3876306280599</v>
      </c>
      <c r="C1813">
        <v>6625</v>
      </c>
      <c r="D1813">
        <v>7160</v>
      </c>
      <c r="E1813">
        <v>1424.3220409999999</v>
      </c>
      <c r="F1813">
        <v>1878</v>
      </c>
      <c r="G1813">
        <v>1983</v>
      </c>
      <c r="H1813">
        <v>660.53759725094312</v>
      </c>
      <c r="I1813">
        <v>895.27060000000006</v>
      </c>
      <c r="J1813">
        <v>907.73820000000001</v>
      </c>
      <c r="K1813">
        <v>0.46375579274697409</v>
      </c>
      <c r="L1813">
        <v>0.4767149094781683</v>
      </c>
      <c r="M1813">
        <v>0.45776006051437218</v>
      </c>
      <c r="N1813">
        <v>2647.6641140000002</v>
      </c>
      <c r="O1813">
        <v>3694</v>
      </c>
      <c r="P1813">
        <v>4716</v>
      </c>
      <c r="Q1813">
        <v>467.28101629999998</v>
      </c>
      <c r="R1813">
        <v>562</v>
      </c>
      <c r="S1813">
        <v>968</v>
      </c>
      <c r="T1813">
        <v>0.17648802724981902</v>
      </c>
      <c r="U1813">
        <v>0.1521386031402274</v>
      </c>
      <c r="V1813">
        <v>0.20525869380831213</v>
      </c>
      <c r="W1813">
        <v>677.92382788658097</v>
      </c>
      <c r="X1813">
        <v>1127</v>
      </c>
      <c r="Y1813">
        <v>1339</v>
      </c>
      <c r="Z1813">
        <v>1413.39855670929</v>
      </c>
      <c r="AA1813">
        <v>1877</v>
      </c>
      <c r="AB1813">
        <v>1983</v>
      </c>
      <c r="AC1813">
        <v>0.47964095100319065</v>
      </c>
      <c r="AD1813">
        <v>0.60042621204049018</v>
      </c>
      <c r="AE1813">
        <v>0.67523953605648013</v>
      </c>
      <c r="AF1813">
        <v>2157.88151027306</v>
      </c>
      <c r="AG1813">
        <v>977</v>
      </c>
      <c r="AH1813">
        <v>680</v>
      </c>
      <c r="AI1813">
        <v>0.49094225392919871</v>
      </c>
      <c r="AJ1813">
        <v>0.14747169811320754</v>
      </c>
      <c r="AK1813">
        <v>9.4972067039106142E-2</v>
      </c>
      <c r="AL1813">
        <f t="shared" si="659"/>
        <v>0.50905774607080123</v>
      </c>
      <c r="AM1813">
        <f t="shared" si="659"/>
        <v>0.85252830188679241</v>
      </c>
      <c r="AN1813">
        <f t="shared" si="659"/>
        <v>0.9050279329608939</v>
      </c>
      <c r="AO1813">
        <v>62475.876458112412</v>
      </c>
      <c r="AP1813">
        <v>49842.865549652641</v>
      </c>
      <c r="AQ1813">
        <v>54145</v>
      </c>
      <c r="AR1813">
        <v>1002.1111111111112</v>
      </c>
      <c r="AS1813">
        <v>983.41913799920928</v>
      </c>
      <c r="AT1813">
        <v>1319</v>
      </c>
      <c r="AU1813">
        <f t="shared" si="645"/>
        <v>-0.34347055581599117</v>
      </c>
      <c r="AV1813">
        <f t="shared" si="646"/>
        <v>-5.2499631074101397E-2</v>
      </c>
      <c r="AW1813">
        <v>-2.4349424109591622E-2</v>
      </c>
      <c r="AX1813">
        <v>5.3120090668084735E-2</v>
      </c>
      <c r="AY1813" s="1">
        <f t="shared" si="647"/>
        <v>-12633.010908459772</v>
      </c>
      <c r="AZ1813" s="1">
        <f t="shared" si="648"/>
        <v>4302.1344503473592</v>
      </c>
      <c r="BA1813" s="1">
        <f t="shared" si="660"/>
        <v>-18.691973111901916</v>
      </c>
      <c r="BB1813" s="1">
        <f t="shared" si="661"/>
        <v>335.58086200079072</v>
      </c>
      <c r="BC1813">
        <f t="shared" si="649"/>
        <v>1</v>
      </c>
      <c r="BD1813">
        <f t="shared" si="650"/>
        <v>1</v>
      </c>
      <c r="BE1813">
        <f t="shared" si="651"/>
        <v>1</v>
      </c>
      <c r="BF1813">
        <f t="shared" si="652"/>
        <v>1</v>
      </c>
      <c r="BG1813">
        <f t="shared" si="653"/>
        <v>0</v>
      </c>
      <c r="BH1813">
        <f t="shared" si="654"/>
        <v>1</v>
      </c>
      <c r="BI1813">
        <f t="shared" si="655"/>
        <v>0</v>
      </c>
      <c r="BJ1813">
        <f t="shared" si="656"/>
        <v>1</v>
      </c>
      <c r="BK1813">
        <f t="shared" si="657"/>
        <v>0</v>
      </c>
      <c r="BL1813">
        <f t="shared" si="658"/>
        <v>1</v>
      </c>
      <c r="BM1813">
        <f t="shared" si="662"/>
        <v>0</v>
      </c>
      <c r="BN1813">
        <f t="shared" si="663"/>
        <v>1</v>
      </c>
      <c r="BO1813">
        <f>IF(AND(AU1813&gt;'County Avg'!$E$3,'Gentrification Calcs'!AW1813&gt;'County Avg'!$E$4,'Gentrification Calcs'!AY1813&gt;'County Avg'!$E$5,'Gentrification Calcs'!BA1813&gt;'County Avg'!$E$6),1,0)</f>
        <v>0</v>
      </c>
      <c r="BP1813">
        <f>IF(AND(AV1813&gt;'County Avg'!$F$3,'Gentrification Calcs'!AX1813&gt;'County Avg'!$F$4,'Gentrification Calcs'!AZ1813&gt;'County Avg'!$F$5,'Gentrification Calcs'!BB1813&gt;'County Avg'!$F$6),1,0)</f>
        <v>0</v>
      </c>
      <c r="BQ1813">
        <f t="shared" si="664"/>
        <v>0</v>
      </c>
      <c r="BR1813">
        <f t="shared" si="665"/>
        <v>0</v>
      </c>
      <c r="BS1813">
        <f t="shared" si="666"/>
        <v>0</v>
      </c>
      <c r="BT1813">
        <f t="shared" si="667"/>
        <v>0</v>
      </c>
    </row>
    <row r="1814" spans="1:72" x14ac:dyDescent="0.25">
      <c r="A1814">
        <v>6037555103</v>
      </c>
      <c r="B1814">
        <v>3779.9040068849699</v>
      </c>
      <c r="C1814">
        <v>4868.9493675017702</v>
      </c>
      <c r="D1814">
        <v>4717</v>
      </c>
      <c r="E1814">
        <v>1224.3608899999999</v>
      </c>
      <c r="F1814">
        <v>1464.2294240000001</v>
      </c>
      <c r="G1814">
        <v>1338</v>
      </c>
      <c r="H1814">
        <v>313.85894866882586</v>
      </c>
      <c r="I1814">
        <v>420.05229503976256</v>
      </c>
      <c r="J1814">
        <v>340.61779999999999</v>
      </c>
      <c r="K1814">
        <v>0.25634512767622453</v>
      </c>
      <c r="L1814">
        <v>0.28687601010793684</v>
      </c>
      <c r="M1814">
        <v>0.25457234678624813</v>
      </c>
      <c r="N1814">
        <v>2275.6495799999998</v>
      </c>
      <c r="O1814">
        <v>3078.5298229999999</v>
      </c>
      <c r="P1814">
        <v>3014</v>
      </c>
      <c r="Q1814">
        <v>400.4875505</v>
      </c>
      <c r="R1814">
        <v>673.66690640000002</v>
      </c>
      <c r="S1814">
        <v>870</v>
      </c>
      <c r="T1814">
        <v>0.17598823387386384</v>
      </c>
      <c r="U1814">
        <v>0.2188274745194827</v>
      </c>
      <c r="V1814">
        <v>0.28865295288652953</v>
      </c>
      <c r="W1814">
        <v>584.99666634202003</v>
      </c>
      <c r="X1814">
        <v>741.400920629501</v>
      </c>
      <c r="Y1814">
        <v>662</v>
      </c>
      <c r="Z1814">
        <v>1215.1034117937099</v>
      </c>
      <c r="AA1814">
        <v>1461.22764587402</v>
      </c>
      <c r="AB1814">
        <v>1338</v>
      </c>
      <c r="AC1814">
        <v>0.48143776131651245</v>
      </c>
      <c r="AD1814">
        <v>0.50738221571631903</v>
      </c>
      <c r="AE1814">
        <v>0.49476831091180867</v>
      </c>
      <c r="AF1814">
        <v>1849.5243773746499</v>
      </c>
      <c r="AG1814">
        <v>1455.45643615723</v>
      </c>
      <c r="AH1814">
        <v>863</v>
      </c>
      <c r="AI1814">
        <v>0.48930458921861575</v>
      </c>
      <c r="AJ1814">
        <v>0.29892618022931222</v>
      </c>
      <c r="AK1814">
        <v>0.18295526817892729</v>
      </c>
      <c r="AL1814">
        <f t="shared" si="659"/>
        <v>0.51069541078138425</v>
      </c>
      <c r="AM1814">
        <f t="shared" si="659"/>
        <v>0.70107381977068783</v>
      </c>
      <c r="AN1814">
        <f t="shared" si="659"/>
        <v>0.81704473182107273</v>
      </c>
      <c r="AO1814">
        <v>80616.608695652176</v>
      </c>
      <c r="AP1814">
        <v>80970.190845933801</v>
      </c>
      <c r="AQ1814">
        <v>71000</v>
      </c>
      <c r="AR1814">
        <v>1451.3333333333335</v>
      </c>
      <c r="AS1814">
        <v>1266.135231316726</v>
      </c>
      <c r="AT1814">
        <v>1563</v>
      </c>
      <c r="AU1814">
        <f t="shared" si="645"/>
        <v>-0.19037840898930353</v>
      </c>
      <c r="AV1814">
        <f t="shared" si="646"/>
        <v>-0.11597091205038493</v>
      </c>
      <c r="AW1814">
        <v>4.2839240645618865E-2</v>
      </c>
      <c r="AX1814">
        <v>6.9825478367046834E-2</v>
      </c>
      <c r="AY1814" s="1">
        <f t="shared" si="647"/>
        <v>353.58215028162522</v>
      </c>
      <c r="AZ1814" s="1">
        <f t="shared" si="648"/>
        <v>-9970.190845933801</v>
      </c>
      <c r="BA1814" s="1">
        <f t="shared" si="660"/>
        <v>-185.19810201660744</v>
      </c>
      <c r="BB1814" s="1">
        <f t="shared" si="661"/>
        <v>296.86476868327395</v>
      </c>
      <c r="BC1814">
        <f t="shared" si="649"/>
        <v>1</v>
      </c>
      <c r="BD1814">
        <f t="shared" si="650"/>
        <v>1</v>
      </c>
      <c r="BE1814">
        <f t="shared" si="651"/>
        <v>0</v>
      </c>
      <c r="BF1814">
        <f t="shared" si="652"/>
        <v>0</v>
      </c>
      <c r="BG1814">
        <f t="shared" si="653"/>
        <v>0</v>
      </c>
      <c r="BH1814">
        <f t="shared" si="654"/>
        <v>0</v>
      </c>
      <c r="BI1814">
        <f t="shared" si="655"/>
        <v>0</v>
      </c>
      <c r="BJ1814">
        <f t="shared" si="656"/>
        <v>0</v>
      </c>
      <c r="BK1814">
        <f t="shared" si="657"/>
        <v>0</v>
      </c>
      <c r="BL1814">
        <f t="shared" si="658"/>
        <v>0</v>
      </c>
      <c r="BM1814">
        <f t="shared" si="662"/>
        <v>0</v>
      </c>
      <c r="BN1814">
        <f t="shared" si="663"/>
        <v>0</v>
      </c>
      <c r="BO1814">
        <f>IF(AND(AU1814&gt;'County Avg'!$E$3,'Gentrification Calcs'!AW1814&gt;'County Avg'!$E$4,'Gentrification Calcs'!AY1814&gt;'County Avg'!$E$5,'Gentrification Calcs'!BA1814&gt;'County Avg'!$E$6),1,0)</f>
        <v>0</v>
      </c>
      <c r="BP1814">
        <f>IF(AND(AV1814&gt;'County Avg'!$F$3,'Gentrification Calcs'!AX1814&gt;'County Avg'!$F$4,'Gentrification Calcs'!AZ1814&gt;'County Avg'!$F$5,'Gentrification Calcs'!BB1814&gt;'County Avg'!$F$6),1,0)</f>
        <v>0</v>
      </c>
      <c r="BQ1814">
        <f t="shared" si="664"/>
        <v>0</v>
      </c>
      <c r="BR1814">
        <f t="shared" si="665"/>
        <v>0</v>
      </c>
      <c r="BS1814">
        <f t="shared" si="666"/>
        <v>0</v>
      </c>
      <c r="BT1814">
        <f t="shared" si="667"/>
        <v>0</v>
      </c>
    </row>
    <row r="1815" spans="1:72" x14ac:dyDescent="0.25">
      <c r="A1815">
        <v>6037555104</v>
      </c>
      <c r="B1815">
        <v>3290.5406975611099</v>
      </c>
      <c r="C1815">
        <v>4226.7108224745598</v>
      </c>
      <c r="D1815">
        <v>4158</v>
      </c>
      <c r="E1815">
        <v>1141.4809929999999</v>
      </c>
      <c r="F1815">
        <v>1299.0132209999999</v>
      </c>
      <c r="G1815">
        <v>1336</v>
      </c>
      <c r="H1815">
        <v>272.00137823400519</v>
      </c>
      <c r="I1815">
        <v>436.18932213982976</v>
      </c>
      <c r="J1815">
        <v>456.10320000000002</v>
      </c>
      <c r="K1815">
        <v>0.23828813611617028</v>
      </c>
      <c r="L1815">
        <v>0.33578512911827385</v>
      </c>
      <c r="M1815">
        <v>0.34139461077844313</v>
      </c>
      <c r="N1815">
        <v>2278.7941850000002</v>
      </c>
      <c r="O1815">
        <v>2500.826442</v>
      </c>
      <c r="P1815">
        <v>2675</v>
      </c>
      <c r="Q1815">
        <v>697.06081189999998</v>
      </c>
      <c r="R1815">
        <v>487.08452410000001</v>
      </c>
      <c r="S1815">
        <v>818</v>
      </c>
      <c r="T1815">
        <v>0.3058902012688785</v>
      </c>
      <c r="U1815">
        <v>0.19476942338727879</v>
      </c>
      <c r="V1815">
        <v>0.30579439252336449</v>
      </c>
      <c r="W1815">
        <v>90.011726379394503</v>
      </c>
      <c r="X1815">
        <v>615.42409121990204</v>
      </c>
      <c r="Y1815">
        <v>694</v>
      </c>
      <c r="Z1815">
        <v>1135.2705993652301</v>
      </c>
      <c r="AA1815">
        <v>1295.0503219366101</v>
      </c>
      <c r="AB1815">
        <v>1336</v>
      </c>
      <c r="AC1815">
        <v>7.928658280212951E-2</v>
      </c>
      <c r="AD1815">
        <v>0.47521249236060631</v>
      </c>
      <c r="AE1815">
        <v>0.51946107784431139</v>
      </c>
      <c r="AF1815">
        <v>2596.82776852909</v>
      </c>
      <c r="AG1815">
        <v>1121.1225931644401</v>
      </c>
      <c r="AH1815">
        <v>896</v>
      </c>
      <c r="AI1815">
        <v>0.78917965380395161</v>
      </c>
      <c r="AJ1815">
        <v>0.26524705385642411</v>
      </c>
      <c r="AK1815">
        <v>0.21548821548821548</v>
      </c>
      <c r="AL1815">
        <f t="shared" si="659"/>
        <v>0.21082034619604839</v>
      </c>
      <c r="AM1815">
        <f t="shared" si="659"/>
        <v>0.73475294614357589</v>
      </c>
      <c r="AN1815">
        <f t="shared" si="659"/>
        <v>0.78451178451178449</v>
      </c>
      <c r="AO1815">
        <v>80616.608695652176</v>
      </c>
      <c r="AP1815">
        <v>67932.084593379652</v>
      </c>
      <c r="AQ1815">
        <v>65606</v>
      </c>
      <c r="AR1815">
        <v>1451.3333333333335</v>
      </c>
      <c r="AS1815">
        <v>1217.4377224199288</v>
      </c>
      <c r="AT1815">
        <v>1437</v>
      </c>
      <c r="AU1815">
        <f t="shared" si="645"/>
        <v>-0.5239325999475275</v>
      </c>
      <c r="AV1815">
        <f t="shared" si="646"/>
        <v>-4.975883836820863E-2</v>
      </c>
      <c r="AW1815">
        <v>-0.11112077788159971</v>
      </c>
      <c r="AX1815">
        <v>0.1110249691360857</v>
      </c>
      <c r="AY1815" s="1">
        <f t="shared" si="647"/>
        <v>-12684.524102272524</v>
      </c>
      <c r="AZ1815" s="1">
        <f t="shared" si="648"/>
        <v>-2326.0845933796518</v>
      </c>
      <c r="BA1815" s="1">
        <f t="shared" si="660"/>
        <v>-233.89561091340465</v>
      </c>
      <c r="BB1815" s="1">
        <f t="shared" si="661"/>
        <v>219.56227758007117</v>
      </c>
      <c r="BC1815">
        <f t="shared" si="649"/>
        <v>1</v>
      </c>
      <c r="BD1815">
        <f t="shared" si="650"/>
        <v>1</v>
      </c>
      <c r="BE1815">
        <f t="shared" si="651"/>
        <v>0</v>
      </c>
      <c r="BF1815">
        <f t="shared" si="652"/>
        <v>0</v>
      </c>
      <c r="BG1815">
        <f t="shared" si="653"/>
        <v>0</v>
      </c>
      <c r="BH1815">
        <f t="shared" si="654"/>
        <v>0</v>
      </c>
      <c r="BI1815">
        <f t="shared" si="655"/>
        <v>0</v>
      </c>
      <c r="BJ1815">
        <f t="shared" si="656"/>
        <v>0</v>
      </c>
      <c r="BK1815">
        <f t="shared" si="657"/>
        <v>0</v>
      </c>
      <c r="BL1815">
        <f t="shared" si="658"/>
        <v>0</v>
      </c>
      <c r="BM1815">
        <f t="shared" si="662"/>
        <v>0</v>
      </c>
      <c r="BN1815">
        <f t="shared" si="663"/>
        <v>0</v>
      </c>
      <c r="BO1815">
        <f>IF(AND(AU1815&gt;'County Avg'!$E$3,'Gentrification Calcs'!AW1815&gt;'County Avg'!$E$4,'Gentrification Calcs'!AY1815&gt;'County Avg'!$E$5,'Gentrification Calcs'!BA1815&gt;'County Avg'!$E$6),1,0)</f>
        <v>0</v>
      </c>
      <c r="BP1815">
        <f>IF(AND(AV1815&gt;'County Avg'!$F$3,'Gentrification Calcs'!AX1815&gt;'County Avg'!$F$4,'Gentrification Calcs'!AZ1815&gt;'County Avg'!$F$5,'Gentrification Calcs'!BB1815&gt;'County Avg'!$F$6),1,0)</f>
        <v>0</v>
      </c>
      <c r="BQ1815">
        <f t="shared" si="664"/>
        <v>0</v>
      </c>
      <c r="BR1815">
        <f t="shared" si="665"/>
        <v>0</v>
      </c>
      <c r="BS1815">
        <f t="shared" si="666"/>
        <v>0</v>
      </c>
      <c r="BT1815">
        <f t="shared" si="667"/>
        <v>0</v>
      </c>
    </row>
    <row r="1816" spans="1:72" x14ac:dyDescent="0.25">
      <c r="A1816">
        <v>6037555202</v>
      </c>
      <c r="B1816">
        <v>6118.0088254654302</v>
      </c>
      <c r="C1816">
        <v>3381.5117641901602</v>
      </c>
      <c r="D1816">
        <v>3339</v>
      </c>
      <c r="E1816">
        <v>1209.4719720000001</v>
      </c>
      <c r="F1816">
        <v>1096.0529389999999</v>
      </c>
      <c r="G1816">
        <v>1172</v>
      </c>
      <c r="H1816">
        <v>139.96675616017555</v>
      </c>
      <c r="I1816">
        <v>206.25283954155913</v>
      </c>
      <c r="J1816">
        <v>182.8706</v>
      </c>
      <c r="K1816">
        <v>0.11572550617169287</v>
      </c>
      <c r="L1816">
        <v>0.1881778080260767</v>
      </c>
      <c r="M1816">
        <v>0.1560329351535836</v>
      </c>
      <c r="N1816">
        <v>2744.142409</v>
      </c>
      <c r="O1816">
        <v>2166.0775170000002</v>
      </c>
      <c r="P1816">
        <v>2372</v>
      </c>
      <c r="Q1816">
        <v>85.832605360000002</v>
      </c>
      <c r="R1816">
        <v>883.49601729999995</v>
      </c>
      <c r="S1816">
        <v>896</v>
      </c>
      <c r="T1816">
        <v>3.127848069345588E-2</v>
      </c>
      <c r="U1816">
        <v>0.40787830092232102</v>
      </c>
      <c r="V1816">
        <v>0.37774030354131533</v>
      </c>
      <c r="W1816">
        <v>616.60985958576202</v>
      </c>
      <c r="X1816">
        <v>87.1939697265625</v>
      </c>
      <c r="Y1816">
        <v>96</v>
      </c>
      <c r="Z1816">
        <v>1174.70872306824</v>
      </c>
      <c r="AA1816">
        <v>1163.1710557937599</v>
      </c>
      <c r="AB1816">
        <v>1172</v>
      </c>
      <c r="AC1816">
        <v>0.52490446991423467</v>
      </c>
      <c r="AD1816">
        <v>7.4962293200341396E-2</v>
      </c>
      <c r="AE1816">
        <v>8.191126279863481E-2</v>
      </c>
      <c r="AF1816">
        <v>686.61274328165996</v>
      </c>
      <c r="AG1816">
        <v>2337.35052156448</v>
      </c>
      <c r="AH1816">
        <v>1954</v>
      </c>
      <c r="AI1816">
        <v>0.1122281387407815</v>
      </c>
      <c r="AJ1816">
        <v>0.69121466508464247</v>
      </c>
      <c r="AK1816">
        <v>0.58520515124288708</v>
      </c>
      <c r="AL1816">
        <f t="shared" si="659"/>
        <v>0.88777186125921848</v>
      </c>
      <c r="AM1816">
        <f t="shared" si="659"/>
        <v>0.30878533491535753</v>
      </c>
      <c r="AN1816">
        <f t="shared" si="659"/>
        <v>0.41479484875711292</v>
      </c>
      <c r="AO1816">
        <v>108331.06203605515</v>
      </c>
      <c r="AP1816">
        <v>106325.01552921947</v>
      </c>
      <c r="AQ1816">
        <v>97880</v>
      </c>
      <c r="AR1816">
        <v>1710.5</v>
      </c>
      <c r="AS1816">
        <v>1558.3202846975091</v>
      </c>
      <c r="AT1816">
        <v>1761</v>
      </c>
      <c r="AU1816">
        <f t="shared" si="645"/>
        <v>0.57898652634386094</v>
      </c>
      <c r="AV1816">
        <f t="shared" si="646"/>
        <v>-0.10600951384175539</v>
      </c>
      <c r="AW1816">
        <v>0.37659982022886512</v>
      </c>
      <c r="AX1816">
        <v>-3.0137997381005699E-2</v>
      </c>
      <c r="AY1816" s="1">
        <f t="shared" si="647"/>
        <v>-2006.0465068356862</v>
      </c>
      <c r="AZ1816" s="1">
        <f t="shared" si="648"/>
        <v>-8445.0155292194686</v>
      </c>
      <c r="BA1816" s="1">
        <f t="shared" si="660"/>
        <v>-152.17971530249088</v>
      </c>
      <c r="BB1816" s="1">
        <f t="shared" si="661"/>
        <v>202.67971530249088</v>
      </c>
      <c r="BC1816">
        <f t="shared" si="649"/>
        <v>1</v>
      </c>
      <c r="BD1816">
        <f t="shared" si="650"/>
        <v>1</v>
      </c>
      <c r="BE1816">
        <f t="shared" si="651"/>
        <v>0</v>
      </c>
      <c r="BF1816">
        <f t="shared" si="652"/>
        <v>0</v>
      </c>
      <c r="BG1816">
        <f t="shared" si="653"/>
        <v>1</v>
      </c>
      <c r="BH1816">
        <f t="shared" si="654"/>
        <v>0</v>
      </c>
      <c r="BI1816">
        <f t="shared" si="655"/>
        <v>1</v>
      </c>
      <c r="BJ1816">
        <f t="shared" si="656"/>
        <v>0</v>
      </c>
      <c r="BK1816">
        <f t="shared" si="657"/>
        <v>1</v>
      </c>
      <c r="BL1816">
        <f t="shared" si="658"/>
        <v>0</v>
      </c>
      <c r="BM1816">
        <f t="shared" si="662"/>
        <v>1</v>
      </c>
      <c r="BN1816">
        <f t="shared" si="663"/>
        <v>0</v>
      </c>
      <c r="BO1816">
        <f>IF(AND(AU1816&gt;'County Avg'!$E$3,'Gentrification Calcs'!AW1816&gt;'County Avg'!$E$4,'Gentrification Calcs'!AY1816&gt;'County Avg'!$E$5,'Gentrification Calcs'!BA1816&gt;'County Avg'!$E$6),1,0)</f>
        <v>0</v>
      </c>
      <c r="BP1816">
        <f>IF(AND(AV1816&gt;'County Avg'!$F$3,'Gentrification Calcs'!AX1816&gt;'County Avg'!$F$4,'Gentrification Calcs'!AZ1816&gt;'County Avg'!$F$5,'Gentrification Calcs'!BB1816&gt;'County Avg'!$F$6),1,0)</f>
        <v>0</v>
      </c>
      <c r="BQ1816">
        <f t="shared" si="664"/>
        <v>0</v>
      </c>
      <c r="BR1816">
        <f t="shared" si="665"/>
        <v>0</v>
      </c>
      <c r="BS1816">
        <f t="shared" si="666"/>
        <v>0</v>
      </c>
      <c r="BT1816">
        <f t="shared" si="667"/>
        <v>0</v>
      </c>
    </row>
    <row r="1817" spans="1:72" x14ac:dyDescent="0.25">
      <c r="A1817">
        <v>6037555211</v>
      </c>
      <c r="B1817">
        <v>3856.3682334606901</v>
      </c>
      <c r="C1817">
        <v>6323.7869254350699</v>
      </c>
      <c r="D1817">
        <v>5485</v>
      </c>
      <c r="E1817">
        <v>1135.371623</v>
      </c>
      <c r="F1817">
        <v>1332.7849120000001</v>
      </c>
      <c r="G1817">
        <v>1285</v>
      </c>
      <c r="H1817">
        <v>599.1849002975905</v>
      </c>
      <c r="I1817">
        <v>634.1799361094678</v>
      </c>
      <c r="J1817">
        <v>690.12339999999995</v>
      </c>
      <c r="K1817">
        <v>0.52774341736176233</v>
      </c>
      <c r="L1817">
        <v>0.47583066884948932</v>
      </c>
      <c r="M1817">
        <v>0.53706101167315168</v>
      </c>
      <c r="N1817">
        <v>2092.9179600000002</v>
      </c>
      <c r="O1817">
        <v>3245.688232</v>
      </c>
      <c r="P1817">
        <v>3382</v>
      </c>
      <c r="Q1817">
        <v>141.16325209999999</v>
      </c>
      <c r="R1817">
        <v>126.9319</v>
      </c>
      <c r="S1817">
        <v>166</v>
      </c>
      <c r="T1817">
        <v>6.7448058069127556E-2</v>
      </c>
      <c r="U1817">
        <v>3.9107853535822905E-2</v>
      </c>
      <c r="V1817">
        <v>4.9083382613837968E-2</v>
      </c>
      <c r="W1817">
        <v>532.76792001724198</v>
      </c>
      <c r="X1817">
        <v>645.56768798828102</v>
      </c>
      <c r="Y1817">
        <v>696</v>
      </c>
      <c r="Z1817">
        <v>1114.4867620468101</v>
      </c>
      <c r="AA1817">
        <v>1251.46923828125</v>
      </c>
      <c r="AB1817">
        <v>1285</v>
      </c>
      <c r="AC1817">
        <v>0.47803880508978619</v>
      </c>
      <c r="AD1817">
        <v>0.51584782769003135</v>
      </c>
      <c r="AE1817">
        <v>0.54163424124513615</v>
      </c>
      <c r="AF1817">
        <v>978.97324005704399</v>
      </c>
      <c r="AG1817">
        <v>374.84576416015602</v>
      </c>
      <c r="AH1817">
        <v>251</v>
      </c>
      <c r="AI1817">
        <v>0.25385885911069161</v>
      </c>
      <c r="AJ1817">
        <v>5.9275520914925044E-2</v>
      </c>
      <c r="AK1817">
        <v>4.5761166818596169E-2</v>
      </c>
      <c r="AL1817">
        <f t="shared" si="659"/>
        <v>0.74614114088930839</v>
      </c>
      <c r="AM1817">
        <f t="shared" si="659"/>
        <v>0.94072447908507495</v>
      </c>
      <c r="AN1817">
        <f t="shared" si="659"/>
        <v>0.95423883318140379</v>
      </c>
      <c r="AO1817">
        <v>50801.668610816545</v>
      </c>
      <c r="AP1817">
        <v>50242.704536166741</v>
      </c>
      <c r="AQ1817">
        <v>41806</v>
      </c>
      <c r="AR1817">
        <v>1147.2444444444445</v>
      </c>
      <c r="AS1817">
        <v>991.53538948200878</v>
      </c>
      <c r="AT1817">
        <v>1182</v>
      </c>
      <c r="AU1817">
        <f t="shared" si="645"/>
        <v>-0.19458333819576656</v>
      </c>
      <c r="AV1817">
        <f t="shared" si="646"/>
        <v>-1.3514354096328875E-2</v>
      </c>
      <c r="AW1817">
        <v>-2.8340204533304651E-2</v>
      </c>
      <c r="AX1817">
        <v>9.9755290780150635E-3</v>
      </c>
      <c r="AY1817" s="1">
        <f t="shared" si="647"/>
        <v>-558.96407464980439</v>
      </c>
      <c r="AZ1817" s="1">
        <f t="shared" si="648"/>
        <v>-8436.7045361667406</v>
      </c>
      <c r="BA1817" s="1">
        <f t="shared" si="660"/>
        <v>-155.70905496243574</v>
      </c>
      <c r="BB1817" s="1">
        <f t="shared" si="661"/>
        <v>190.46461051799122</v>
      </c>
      <c r="BC1817">
        <f t="shared" si="649"/>
        <v>1</v>
      </c>
      <c r="BD1817">
        <f t="shared" si="650"/>
        <v>1</v>
      </c>
      <c r="BE1817">
        <f t="shared" si="651"/>
        <v>1</v>
      </c>
      <c r="BF1817">
        <f t="shared" si="652"/>
        <v>1</v>
      </c>
      <c r="BG1817">
        <f t="shared" si="653"/>
        <v>1</v>
      </c>
      <c r="BH1817">
        <f t="shared" si="654"/>
        <v>1</v>
      </c>
      <c r="BI1817">
        <f t="shared" si="655"/>
        <v>0</v>
      </c>
      <c r="BJ1817">
        <f t="shared" si="656"/>
        <v>0</v>
      </c>
      <c r="BK1817">
        <f t="shared" si="657"/>
        <v>1</v>
      </c>
      <c r="BL1817">
        <f t="shared" si="658"/>
        <v>1</v>
      </c>
      <c r="BM1817">
        <f t="shared" si="662"/>
        <v>1</v>
      </c>
      <c r="BN1817">
        <f t="shared" si="663"/>
        <v>1</v>
      </c>
      <c r="BO1817">
        <f>IF(AND(AU1817&gt;'County Avg'!$E$3,'Gentrification Calcs'!AW1817&gt;'County Avg'!$E$4,'Gentrification Calcs'!AY1817&gt;'County Avg'!$E$5,'Gentrification Calcs'!BA1817&gt;'County Avg'!$E$6),1,0)</f>
        <v>0</v>
      </c>
      <c r="BP1817">
        <f>IF(AND(AV1817&gt;'County Avg'!$F$3,'Gentrification Calcs'!AX1817&gt;'County Avg'!$F$4,'Gentrification Calcs'!AZ1817&gt;'County Avg'!$F$5,'Gentrification Calcs'!BB1817&gt;'County Avg'!$F$6),1,0)</f>
        <v>0</v>
      </c>
      <c r="BQ1817">
        <f t="shared" si="664"/>
        <v>0</v>
      </c>
      <c r="BR1817">
        <f t="shared" si="665"/>
        <v>0</v>
      </c>
      <c r="BS1817">
        <f t="shared" si="666"/>
        <v>0</v>
      </c>
      <c r="BT1817">
        <f t="shared" si="667"/>
        <v>0</v>
      </c>
    </row>
    <row r="1818" spans="1:72" x14ac:dyDescent="0.25">
      <c r="A1818">
        <v>6037555212</v>
      </c>
      <c r="B1818">
        <v>4123.3346915755801</v>
      </c>
      <c r="C1818">
        <v>4443.6389813106498</v>
      </c>
      <c r="D1818">
        <v>5096</v>
      </c>
      <c r="E1818">
        <v>1507.0285839999999</v>
      </c>
      <c r="F1818">
        <v>1155.35016</v>
      </c>
      <c r="G1818">
        <v>1234</v>
      </c>
      <c r="H1818">
        <v>596.58058212945002</v>
      </c>
      <c r="I1818">
        <v>502.93866004194598</v>
      </c>
      <c r="J1818">
        <v>700.12339999999995</v>
      </c>
      <c r="K1818">
        <v>0.39586547226993413</v>
      </c>
      <c r="L1818">
        <v>0.43531275405020586</v>
      </c>
      <c r="M1818">
        <v>0.56736094003241488</v>
      </c>
      <c r="N1818">
        <v>2797.6113</v>
      </c>
      <c r="O1818">
        <v>2261.9403029999999</v>
      </c>
      <c r="P1818">
        <v>2753</v>
      </c>
      <c r="Q1818">
        <v>423.21295450000002</v>
      </c>
      <c r="R1818">
        <v>90.972713949999999</v>
      </c>
      <c r="S1818">
        <v>245</v>
      </c>
      <c r="T1818">
        <v>0.15127653884583608</v>
      </c>
      <c r="U1818">
        <v>4.0218883685543494E-2</v>
      </c>
      <c r="V1818">
        <v>8.8993824918270972E-2</v>
      </c>
      <c r="W1818">
        <v>469.60300827026401</v>
      </c>
      <c r="X1818">
        <v>574.34586016833805</v>
      </c>
      <c r="Y1818">
        <v>623</v>
      </c>
      <c r="Z1818">
        <v>1534.7930221557599</v>
      </c>
      <c r="AA1818">
        <v>1150.5814793109901</v>
      </c>
      <c r="AB1818">
        <v>1234</v>
      </c>
      <c r="AC1818">
        <v>0.30597155544182941</v>
      </c>
      <c r="AD1818">
        <v>0.49917878089979095</v>
      </c>
      <c r="AE1818">
        <v>0.50486223662884933</v>
      </c>
      <c r="AF1818">
        <v>3393.91553153412</v>
      </c>
      <c r="AG1818">
        <v>659.379137992859</v>
      </c>
      <c r="AH1818">
        <v>547</v>
      </c>
      <c r="AI1818">
        <v>0.82309969609507017</v>
      </c>
      <c r="AJ1818">
        <v>0.1483871981423602</v>
      </c>
      <c r="AK1818">
        <v>0.10733908948194662</v>
      </c>
      <c r="AL1818">
        <f t="shared" si="659"/>
        <v>0.17690030390492983</v>
      </c>
      <c r="AM1818">
        <f t="shared" si="659"/>
        <v>0.85161280185763977</v>
      </c>
      <c r="AN1818">
        <f t="shared" si="659"/>
        <v>0.89266091051805341</v>
      </c>
      <c r="AO1818">
        <v>47552.988335100745</v>
      </c>
      <c r="AP1818">
        <v>55015.607682877002</v>
      </c>
      <c r="AQ1818">
        <v>39286</v>
      </c>
      <c r="AR1818">
        <v>1202.5333333333333</v>
      </c>
      <c r="AS1818">
        <v>964.48121787267701</v>
      </c>
      <c r="AT1818">
        <v>1254</v>
      </c>
      <c r="AU1818">
        <f t="shared" si="645"/>
        <v>-0.67471249795270993</v>
      </c>
      <c r="AV1818">
        <f t="shared" si="646"/>
        <v>-4.1048108660413585E-2</v>
      </c>
      <c r="AW1818">
        <v>-0.11105765516029259</v>
      </c>
      <c r="AX1818">
        <v>4.8774941232727478E-2</v>
      </c>
      <c r="AY1818" s="1">
        <f t="shared" si="647"/>
        <v>7462.6193477762572</v>
      </c>
      <c r="AZ1818" s="1">
        <f t="shared" si="648"/>
        <v>-15729.607682877002</v>
      </c>
      <c r="BA1818" s="1">
        <f t="shared" si="660"/>
        <v>-238.0521154606563</v>
      </c>
      <c r="BB1818" s="1">
        <f t="shared" si="661"/>
        <v>289.51878212732299</v>
      </c>
      <c r="BC1818">
        <f t="shared" si="649"/>
        <v>1</v>
      </c>
      <c r="BD1818">
        <f t="shared" si="650"/>
        <v>1</v>
      </c>
      <c r="BE1818">
        <f t="shared" si="651"/>
        <v>0</v>
      </c>
      <c r="BF1818">
        <f t="shared" si="652"/>
        <v>1</v>
      </c>
      <c r="BG1818">
        <f t="shared" si="653"/>
        <v>1</v>
      </c>
      <c r="BH1818">
        <f t="shared" si="654"/>
        <v>1</v>
      </c>
      <c r="BI1818">
        <f t="shared" si="655"/>
        <v>0</v>
      </c>
      <c r="BJ1818">
        <f t="shared" si="656"/>
        <v>0</v>
      </c>
      <c r="BK1818">
        <f t="shared" si="657"/>
        <v>0</v>
      </c>
      <c r="BL1818">
        <f t="shared" si="658"/>
        <v>1</v>
      </c>
      <c r="BM1818">
        <f t="shared" si="662"/>
        <v>0</v>
      </c>
      <c r="BN1818">
        <f t="shared" si="663"/>
        <v>1</v>
      </c>
      <c r="BO1818">
        <f>IF(AND(AU1818&gt;'County Avg'!$E$3,'Gentrification Calcs'!AW1818&gt;'County Avg'!$E$4,'Gentrification Calcs'!AY1818&gt;'County Avg'!$E$5,'Gentrification Calcs'!BA1818&gt;'County Avg'!$E$6),1,0)</f>
        <v>0</v>
      </c>
      <c r="BP1818">
        <f>IF(AND(AV1818&gt;'County Avg'!$F$3,'Gentrification Calcs'!AX1818&gt;'County Avg'!$F$4,'Gentrification Calcs'!AZ1818&gt;'County Avg'!$F$5,'Gentrification Calcs'!BB1818&gt;'County Avg'!$F$6),1,0)</f>
        <v>0</v>
      </c>
      <c r="BQ1818">
        <f t="shared" si="664"/>
        <v>0</v>
      </c>
      <c r="BR1818">
        <f t="shared" si="665"/>
        <v>0</v>
      </c>
      <c r="BS1818">
        <f t="shared" si="666"/>
        <v>0</v>
      </c>
      <c r="BT1818">
        <f t="shared" si="667"/>
        <v>0</v>
      </c>
    </row>
    <row r="1819" spans="1:72" x14ac:dyDescent="0.25">
      <c r="A1819">
        <v>6037570001</v>
      </c>
      <c r="B1819">
        <v>2356.1171878495802</v>
      </c>
      <c r="C1819">
        <v>4592.3948050402096</v>
      </c>
      <c r="D1819">
        <v>4122</v>
      </c>
      <c r="E1819">
        <v>900.4656162</v>
      </c>
      <c r="F1819">
        <v>1538.589565</v>
      </c>
      <c r="G1819">
        <v>1389</v>
      </c>
      <c r="H1819">
        <v>455.38014525781603</v>
      </c>
      <c r="I1819">
        <v>456.32546058878859</v>
      </c>
      <c r="J1819">
        <v>228.85040000000001</v>
      </c>
      <c r="K1819">
        <v>0.50571630617006569</v>
      </c>
      <c r="L1819">
        <v>0.29658686823915159</v>
      </c>
      <c r="M1819">
        <v>0.16475910727141829</v>
      </c>
      <c r="N1819">
        <v>1645.86745</v>
      </c>
      <c r="O1819">
        <v>3025.709503</v>
      </c>
      <c r="P1819">
        <v>2628</v>
      </c>
      <c r="Q1819">
        <v>286.73293130000002</v>
      </c>
      <c r="R1819">
        <v>615.74963949999994</v>
      </c>
      <c r="S1819">
        <v>700</v>
      </c>
      <c r="T1819">
        <v>0.17421386594649529</v>
      </c>
      <c r="U1819">
        <v>0.20350586825651382</v>
      </c>
      <c r="V1819">
        <v>0.26636225266362251</v>
      </c>
      <c r="W1819">
        <v>192.07746505737299</v>
      </c>
      <c r="X1819">
        <v>462.16663742065401</v>
      </c>
      <c r="Y1819">
        <v>386</v>
      </c>
      <c r="Z1819">
        <v>905.497839927673</v>
      </c>
      <c r="AA1819">
        <v>1539.85512161255</v>
      </c>
      <c r="AB1819">
        <v>1389</v>
      </c>
      <c r="AC1819">
        <v>0.21212360382076145</v>
      </c>
      <c r="AD1819">
        <v>0.30013644201583656</v>
      </c>
      <c r="AE1819">
        <v>0.27789776817854572</v>
      </c>
      <c r="AF1819">
        <v>1930.8219651921199</v>
      </c>
      <c r="AG1819">
        <v>2771.52416992188</v>
      </c>
      <c r="AH1819">
        <v>2050</v>
      </c>
      <c r="AI1819">
        <v>0.81949317935003663</v>
      </c>
      <c r="AJ1819">
        <v>0.60350302784945631</v>
      </c>
      <c r="AK1819">
        <v>0.4973313925278991</v>
      </c>
      <c r="AL1819">
        <f t="shared" si="659"/>
        <v>0.18050682064996337</v>
      </c>
      <c r="AM1819">
        <f t="shared" si="659"/>
        <v>0.39649697215054369</v>
      </c>
      <c r="AN1819">
        <f t="shared" si="659"/>
        <v>0.50266860747210096</v>
      </c>
      <c r="AO1819">
        <v>76359.404559915172</v>
      </c>
      <c r="AP1819">
        <v>80521.42051491623</v>
      </c>
      <c r="AQ1819">
        <v>86434</v>
      </c>
      <c r="AR1819">
        <v>1112.6888888888889</v>
      </c>
      <c r="AS1819">
        <v>980.71372083827612</v>
      </c>
      <c r="AT1819">
        <v>1323</v>
      </c>
      <c r="AU1819">
        <f t="shared" si="645"/>
        <v>-0.21599015150058032</v>
      </c>
      <c r="AV1819">
        <f t="shared" si="646"/>
        <v>-0.10617163532155721</v>
      </c>
      <c r="AW1819">
        <v>2.9292002310018522E-2</v>
      </c>
      <c r="AX1819">
        <v>6.2856384407108695E-2</v>
      </c>
      <c r="AY1819" s="1">
        <f t="shared" si="647"/>
        <v>4162.0159550010576</v>
      </c>
      <c r="AZ1819" s="1">
        <f t="shared" si="648"/>
        <v>5912.5794850837701</v>
      </c>
      <c r="BA1819" s="1">
        <f t="shared" si="660"/>
        <v>-131.97516805061275</v>
      </c>
      <c r="BB1819" s="1">
        <f t="shared" si="661"/>
        <v>342.28627916172388</v>
      </c>
      <c r="BC1819">
        <f t="shared" si="649"/>
        <v>1</v>
      </c>
      <c r="BD1819">
        <f t="shared" si="650"/>
        <v>1</v>
      </c>
      <c r="BE1819">
        <f t="shared" si="651"/>
        <v>1</v>
      </c>
      <c r="BF1819">
        <f t="shared" si="652"/>
        <v>0</v>
      </c>
      <c r="BG1819">
        <f t="shared" si="653"/>
        <v>0</v>
      </c>
      <c r="BH1819">
        <f t="shared" si="654"/>
        <v>0</v>
      </c>
      <c r="BI1819">
        <f t="shared" si="655"/>
        <v>0</v>
      </c>
      <c r="BJ1819">
        <f t="shared" si="656"/>
        <v>0</v>
      </c>
      <c r="BK1819">
        <f t="shared" si="657"/>
        <v>0</v>
      </c>
      <c r="BL1819">
        <f t="shared" si="658"/>
        <v>0</v>
      </c>
      <c r="BM1819">
        <f t="shared" si="662"/>
        <v>0</v>
      </c>
      <c r="BN1819">
        <f t="shared" si="663"/>
        <v>0</v>
      </c>
      <c r="BO1819">
        <f>IF(AND(AU1819&gt;'County Avg'!$E$3,'Gentrification Calcs'!AW1819&gt;'County Avg'!$E$4,'Gentrification Calcs'!AY1819&gt;'County Avg'!$E$5,'Gentrification Calcs'!BA1819&gt;'County Avg'!$E$6),1,0)</f>
        <v>0</v>
      </c>
      <c r="BP1819">
        <f>IF(AND(AV1819&gt;'County Avg'!$F$3,'Gentrification Calcs'!AX1819&gt;'County Avg'!$F$4,'Gentrification Calcs'!AZ1819&gt;'County Avg'!$F$5,'Gentrification Calcs'!BB1819&gt;'County Avg'!$F$6),1,0)</f>
        <v>0</v>
      </c>
      <c r="BQ1819">
        <f t="shared" si="664"/>
        <v>0</v>
      </c>
      <c r="BR1819">
        <f t="shared" si="665"/>
        <v>0</v>
      </c>
      <c r="BS1819">
        <f t="shared" si="666"/>
        <v>0</v>
      </c>
      <c r="BT1819">
        <f t="shared" si="667"/>
        <v>0</v>
      </c>
    </row>
    <row r="1820" spans="1:72" x14ac:dyDescent="0.25">
      <c r="A1820">
        <v>6037570002</v>
      </c>
      <c r="B1820">
        <v>4062.7248452205699</v>
      </c>
      <c r="C1820">
        <v>2582.74417656474</v>
      </c>
      <c r="D1820">
        <v>2885</v>
      </c>
      <c r="E1820">
        <v>1415.5374099999999</v>
      </c>
      <c r="F1820">
        <v>860.44270129999995</v>
      </c>
      <c r="G1820">
        <v>841</v>
      </c>
      <c r="H1820">
        <v>278.85617561530904</v>
      </c>
      <c r="I1820">
        <v>198.05963065625485</v>
      </c>
      <c r="J1820">
        <v>195.45400000000001</v>
      </c>
      <c r="K1820">
        <v>0.19699668383565297</v>
      </c>
      <c r="L1820">
        <v>0.2301834048415036</v>
      </c>
      <c r="M1820">
        <v>0.23240665873959573</v>
      </c>
      <c r="N1820">
        <v>2650.4462149999999</v>
      </c>
      <c r="O1820">
        <v>1648.8191509999999</v>
      </c>
      <c r="P1820">
        <v>1822</v>
      </c>
      <c r="Q1820">
        <v>510.10359770000002</v>
      </c>
      <c r="R1820">
        <v>291.8828987</v>
      </c>
      <c r="S1820">
        <v>421</v>
      </c>
      <c r="T1820">
        <v>0.19245951674593784</v>
      </c>
      <c r="U1820">
        <v>0.17702541756806658</v>
      </c>
      <c r="V1820">
        <v>0.23106476399560921</v>
      </c>
      <c r="W1820">
        <v>261.521864831448</v>
      </c>
      <c r="X1820">
        <v>172.425814151764</v>
      </c>
      <c r="Y1820">
        <v>138</v>
      </c>
      <c r="Z1820">
        <v>1392.4788832664501</v>
      </c>
      <c r="AA1820">
        <v>898.44270133972202</v>
      </c>
      <c r="AB1820">
        <v>841</v>
      </c>
      <c r="AC1820">
        <v>0.18781029139772307</v>
      </c>
      <c r="AD1820">
        <v>0.19191631686099681</v>
      </c>
      <c r="AE1820">
        <v>0.16409036860879905</v>
      </c>
      <c r="AF1820">
        <v>3146.36039464941</v>
      </c>
      <c r="AG1820">
        <v>1620.575299263</v>
      </c>
      <c r="AH1820">
        <v>1090</v>
      </c>
      <c r="AI1820">
        <v>0.77444584964960639</v>
      </c>
      <c r="AJ1820">
        <v>0.62746257022578877</v>
      </c>
      <c r="AK1820">
        <v>0.37781629116117849</v>
      </c>
      <c r="AL1820">
        <f t="shared" si="659"/>
        <v>0.22555415035039361</v>
      </c>
      <c r="AM1820">
        <f t="shared" si="659"/>
        <v>0.37253742977421123</v>
      </c>
      <c r="AN1820">
        <f t="shared" si="659"/>
        <v>0.62218370883882157</v>
      </c>
      <c r="AO1820">
        <v>75314.602863202555</v>
      </c>
      <c r="AP1820">
        <v>87208.238250919501</v>
      </c>
      <c r="AQ1820">
        <v>92443</v>
      </c>
      <c r="AR1820">
        <v>1304.4722222222222</v>
      </c>
      <c r="AS1820">
        <v>1203.910636615263</v>
      </c>
      <c r="AT1820">
        <v>1241</v>
      </c>
      <c r="AU1820">
        <f t="shared" si="645"/>
        <v>-0.14698327942381761</v>
      </c>
      <c r="AV1820">
        <f t="shared" si="646"/>
        <v>-0.24964627906461029</v>
      </c>
      <c r="AW1820">
        <v>-1.5434099177871252E-2</v>
      </c>
      <c r="AX1820">
        <v>5.4039346427542628E-2</v>
      </c>
      <c r="AY1820" s="1">
        <f t="shared" si="647"/>
        <v>11893.635387716946</v>
      </c>
      <c r="AZ1820" s="1">
        <f t="shared" si="648"/>
        <v>5234.7617490804987</v>
      </c>
      <c r="BA1820" s="1">
        <f t="shared" si="660"/>
        <v>-100.56158560695917</v>
      </c>
      <c r="BB1820" s="1">
        <f t="shared" si="661"/>
        <v>37.089363384736998</v>
      </c>
      <c r="BC1820">
        <f t="shared" si="649"/>
        <v>1</v>
      </c>
      <c r="BD1820">
        <f t="shared" si="650"/>
        <v>1</v>
      </c>
      <c r="BE1820">
        <f t="shared" si="651"/>
        <v>0</v>
      </c>
      <c r="BF1820">
        <f t="shared" si="652"/>
        <v>0</v>
      </c>
      <c r="BG1820">
        <f t="shared" si="653"/>
        <v>0</v>
      </c>
      <c r="BH1820">
        <f t="shared" si="654"/>
        <v>1</v>
      </c>
      <c r="BI1820">
        <f t="shared" si="655"/>
        <v>0</v>
      </c>
      <c r="BJ1820">
        <f t="shared" si="656"/>
        <v>0</v>
      </c>
      <c r="BK1820">
        <f t="shared" si="657"/>
        <v>0</v>
      </c>
      <c r="BL1820">
        <f t="shared" si="658"/>
        <v>0</v>
      </c>
      <c r="BM1820">
        <f t="shared" si="662"/>
        <v>0</v>
      </c>
      <c r="BN1820">
        <f t="shared" si="663"/>
        <v>0</v>
      </c>
      <c r="BO1820">
        <f>IF(AND(AU1820&gt;'County Avg'!$E$3,'Gentrification Calcs'!AW1820&gt;'County Avg'!$E$4,'Gentrification Calcs'!AY1820&gt;'County Avg'!$E$5,'Gentrification Calcs'!BA1820&gt;'County Avg'!$E$6),1,0)</f>
        <v>0</v>
      </c>
      <c r="BP1820">
        <f>IF(AND(AV1820&gt;'County Avg'!$F$3,'Gentrification Calcs'!AX1820&gt;'County Avg'!$F$4,'Gentrification Calcs'!AZ1820&gt;'County Avg'!$F$5,'Gentrification Calcs'!BB1820&gt;'County Avg'!$F$6),1,0)</f>
        <v>0</v>
      </c>
      <c r="BQ1820">
        <f t="shared" si="664"/>
        <v>0</v>
      </c>
      <c r="BR1820">
        <f t="shared" si="665"/>
        <v>0</v>
      </c>
      <c r="BS1820">
        <f t="shared" si="666"/>
        <v>0</v>
      </c>
      <c r="BT1820">
        <f t="shared" si="667"/>
        <v>0</v>
      </c>
    </row>
    <row r="1821" spans="1:72" x14ac:dyDescent="0.25">
      <c r="A1821">
        <v>6037570003</v>
      </c>
      <c r="B1821">
        <v>2473.2753335951902</v>
      </c>
      <c r="C1821">
        <v>4273.0442794393703</v>
      </c>
      <c r="D1821">
        <v>4803</v>
      </c>
      <c r="E1821">
        <v>736.46260830000006</v>
      </c>
      <c r="F1821">
        <v>1438.047127</v>
      </c>
      <c r="G1821">
        <v>1445</v>
      </c>
      <c r="H1821">
        <v>344.96901696613895</v>
      </c>
      <c r="I1821">
        <v>345.95183717195482</v>
      </c>
      <c r="J1821">
        <v>338.7038</v>
      </c>
      <c r="K1821">
        <v>0.46841348505451191</v>
      </c>
      <c r="L1821">
        <v>0.24057058400698353</v>
      </c>
      <c r="M1821">
        <v>0.23439709342560552</v>
      </c>
      <c r="N1821">
        <v>1566.5539020000001</v>
      </c>
      <c r="O1821">
        <v>2791.2248300000001</v>
      </c>
      <c r="P1821">
        <v>2960</v>
      </c>
      <c r="Q1821">
        <v>267.89641760000001</v>
      </c>
      <c r="R1821">
        <v>523.97664550000002</v>
      </c>
      <c r="S1821">
        <v>518</v>
      </c>
      <c r="T1821">
        <v>0.17101002222648065</v>
      </c>
      <c r="U1821">
        <v>0.18772283761175915</v>
      </c>
      <c r="V1821">
        <v>0.17499999999999999</v>
      </c>
      <c r="W1821">
        <v>195.47814559936501</v>
      </c>
      <c r="X1821">
        <v>241.48601859807999</v>
      </c>
      <c r="Y1821">
        <v>299</v>
      </c>
      <c r="Z1821">
        <v>748.52122497558605</v>
      </c>
      <c r="AA1821">
        <v>1405.0781452655799</v>
      </c>
      <c r="AB1821">
        <v>1445</v>
      </c>
      <c r="AC1821">
        <v>0.26115244174370711</v>
      </c>
      <c r="AD1821">
        <v>0.1718666107018807</v>
      </c>
      <c r="AE1821">
        <v>0.2069204152249135</v>
      </c>
      <c r="AF1821">
        <v>1351.63974413457</v>
      </c>
      <c r="AG1821">
        <v>2461.4399211406699</v>
      </c>
      <c r="AH1821">
        <v>1868</v>
      </c>
      <c r="AI1821">
        <v>0.54649788714376824</v>
      </c>
      <c r="AJ1821">
        <v>0.5760389455790087</v>
      </c>
      <c r="AK1821">
        <v>0.38892358942327709</v>
      </c>
      <c r="AL1821">
        <f t="shared" si="659"/>
        <v>0.45350211285623176</v>
      </c>
      <c r="AM1821">
        <f t="shared" si="659"/>
        <v>0.4239610544209913</v>
      </c>
      <c r="AN1821">
        <f t="shared" si="659"/>
        <v>0.61107641057672291</v>
      </c>
      <c r="AO1821">
        <v>87003.321845174985</v>
      </c>
      <c r="AP1821">
        <v>81305.720065386195</v>
      </c>
      <c r="AQ1821">
        <v>74922</v>
      </c>
      <c r="AR1821">
        <v>1440.9666666666667</v>
      </c>
      <c r="AS1821">
        <v>1310.7746144721234</v>
      </c>
      <c r="AT1821">
        <v>1799</v>
      </c>
      <c r="AU1821">
        <f t="shared" si="645"/>
        <v>2.9541058435240464E-2</v>
      </c>
      <c r="AV1821">
        <f t="shared" si="646"/>
        <v>-0.1871153561557316</v>
      </c>
      <c r="AW1821">
        <v>1.6712815385278496E-2</v>
      </c>
      <c r="AX1821">
        <v>-1.2722837611759158E-2</v>
      </c>
      <c r="AY1821" s="1">
        <f t="shared" si="647"/>
        <v>-5697.6017797887907</v>
      </c>
      <c r="AZ1821" s="1">
        <f t="shared" si="648"/>
        <v>-6383.7200653861946</v>
      </c>
      <c r="BA1821" s="1">
        <f t="shared" si="660"/>
        <v>-130.19205219454329</v>
      </c>
      <c r="BB1821" s="1">
        <f t="shared" si="661"/>
        <v>488.2253855278766</v>
      </c>
      <c r="BC1821">
        <f t="shared" si="649"/>
        <v>1</v>
      </c>
      <c r="BD1821">
        <f t="shared" si="650"/>
        <v>1</v>
      </c>
      <c r="BE1821">
        <f t="shared" si="651"/>
        <v>1</v>
      </c>
      <c r="BF1821">
        <f t="shared" si="652"/>
        <v>0</v>
      </c>
      <c r="BG1821">
        <f t="shared" si="653"/>
        <v>0</v>
      </c>
      <c r="BH1821">
        <f t="shared" si="654"/>
        <v>0</v>
      </c>
      <c r="BI1821">
        <f t="shared" si="655"/>
        <v>0</v>
      </c>
      <c r="BJ1821">
        <f t="shared" si="656"/>
        <v>0</v>
      </c>
      <c r="BK1821">
        <f t="shared" si="657"/>
        <v>0</v>
      </c>
      <c r="BL1821">
        <f t="shared" si="658"/>
        <v>0</v>
      </c>
      <c r="BM1821">
        <f t="shared" si="662"/>
        <v>0</v>
      </c>
      <c r="BN1821">
        <f t="shared" si="663"/>
        <v>0</v>
      </c>
      <c r="BO1821">
        <f>IF(AND(AU1821&gt;'County Avg'!$E$3,'Gentrification Calcs'!AW1821&gt;'County Avg'!$E$4,'Gentrification Calcs'!AY1821&gt;'County Avg'!$E$5,'Gentrification Calcs'!BA1821&gt;'County Avg'!$E$6),1,0)</f>
        <v>0</v>
      </c>
      <c r="BP1821">
        <f>IF(AND(AV1821&gt;'County Avg'!$F$3,'Gentrification Calcs'!AX1821&gt;'County Avg'!$F$4,'Gentrification Calcs'!AZ1821&gt;'County Avg'!$F$5,'Gentrification Calcs'!BB1821&gt;'County Avg'!$F$6),1,0)</f>
        <v>0</v>
      </c>
      <c r="BQ1821">
        <f t="shared" si="664"/>
        <v>0</v>
      </c>
      <c r="BR1821">
        <f t="shared" si="665"/>
        <v>0</v>
      </c>
      <c r="BS1821">
        <f t="shared" si="666"/>
        <v>0</v>
      </c>
      <c r="BT1821">
        <f t="shared" si="667"/>
        <v>0</v>
      </c>
    </row>
    <row r="1822" spans="1:72" x14ac:dyDescent="0.25">
      <c r="A1822">
        <v>6037570100</v>
      </c>
      <c r="B1822">
        <v>4709.1576164569697</v>
      </c>
      <c r="C1822">
        <v>2697.95560173268</v>
      </c>
      <c r="D1822">
        <v>2944</v>
      </c>
      <c r="E1822">
        <v>1518.6236779999999</v>
      </c>
      <c r="F1822">
        <v>717.95282789999999</v>
      </c>
      <c r="G1822">
        <v>736</v>
      </c>
      <c r="H1822">
        <v>177.43579823462332</v>
      </c>
      <c r="I1822">
        <v>229.81596282804514</v>
      </c>
      <c r="J1822">
        <v>160.727</v>
      </c>
      <c r="K1822">
        <v>0.11683987337027635</v>
      </c>
      <c r="L1822">
        <v>0.3200989729370563</v>
      </c>
      <c r="M1822">
        <v>0.21837907608695653</v>
      </c>
      <c r="N1822">
        <v>2799.0359910000002</v>
      </c>
      <c r="O1822">
        <v>1753.77503</v>
      </c>
      <c r="P1822">
        <v>2099</v>
      </c>
      <c r="Q1822">
        <v>274.41093110000003</v>
      </c>
      <c r="R1822">
        <v>328.0233192</v>
      </c>
      <c r="S1822">
        <v>495</v>
      </c>
      <c r="T1822">
        <v>9.8037657244257989E-2</v>
      </c>
      <c r="U1822">
        <v>0.1870384248771064</v>
      </c>
      <c r="V1822">
        <v>0.2358265840876608</v>
      </c>
      <c r="W1822">
        <v>629.17826843261696</v>
      </c>
      <c r="X1822">
        <v>161.51396535337</v>
      </c>
      <c r="Y1822">
        <v>187</v>
      </c>
      <c r="Z1822">
        <v>1446.16636180878</v>
      </c>
      <c r="AA1822">
        <v>723.92186045646702</v>
      </c>
      <c r="AB1822">
        <v>736</v>
      </c>
      <c r="AC1822">
        <v>0.43506631397903467</v>
      </c>
      <c r="AD1822">
        <v>0.22310966718359326</v>
      </c>
      <c r="AE1822">
        <v>0.25407608695652173</v>
      </c>
      <c r="AF1822">
        <v>2030.9390622403</v>
      </c>
      <c r="AG1822">
        <v>922.56003433466003</v>
      </c>
      <c r="AH1822">
        <v>817</v>
      </c>
      <c r="AI1822">
        <v>0.43127438655755129</v>
      </c>
      <c r="AJ1822">
        <v>0.34194781920880163</v>
      </c>
      <c r="AK1822">
        <v>0.27751358695652173</v>
      </c>
      <c r="AL1822">
        <f t="shared" si="659"/>
        <v>0.56872561344244876</v>
      </c>
      <c r="AM1822">
        <f t="shared" si="659"/>
        <v>0.65805218079119832</v>
      </c>
      <c r="AN1822">
        <f t="shared" si="659"/>
        <v>0.72248641304347827</v>
      </c>
      <c r="AO1822">
        <v>85176.732767762471</v>
      </c>
      <c r="AP1822">
        <v>72152.762566407851</v>
      </c>
      <c r="AQ1822">
        <v>79375</v>
      </c>
      <c r="AR1822">
        <v>1446.15</v>
      </c>
      <c r="AS1822">
        <v>1249.9027283511271</v>
      </c>
      <c r="AT1822">
        <v>1655</v>
      </c>
      <c r="AU1822">
        <f t="shared" si="645"/>
        <v>-8.9326567348749664E-2</v>
      </c>
      <c r="AV1822">
        <f t="shared" si="646"/>
        <v>-6.4434232252279899E-2</v>
      </c>
      <c r="AW1822">
        <v>8.9000767632848407E-2</v>
      </c>
      <c r="AX1822">
        <v>4.8788159210554405E-2</v>
      </c>
      <c r="AY1822" s="1">
        <f t="shared" si="647"/>
        <v>-13023.970201354619</v>
      </c>
      <c r="AZ1822" s="1">
        <f t="shared" si="648"/>
        <v>7222.2374335921486</v>
      </c>
      <c r="BA1822" s="1">
        <f t="shared" si="660"/>
        <v>-196.24727164887304</v>
      </c>
      <c r="BB1822" s="1">
        <f t="shared" si="661"/>
        <v>405.09727164887295</v>
      </c>
      <c r="BC1822">
        <f t="shared" si="649"/>
        <v>1</v>
      </c>
      <c r="BD1822">
        <f t="shared" si="650"/>
        <v>1</v>
      </c>
      <c r="BE1822">
        <f t="shared" si="651"/>
        <v>0</v>
      </c>
      <c r="BF1822">
        <f t="shared" si="652"/>
        <v>0</v>
      </c>
      <c r="BG1822">
        <f t="shared" si="653"/>
        <v>1</v>
      </c>
      <c r="BH1822">
        <f t="shared" si="654"/>
        <v>0</v>
      </c>
      <c r="BI1822">
        <f t="shared" si="655"/>
        <v>0</v>
      </c>
      <c r="BJ1822">
        <f t="shared" si="656"/>
        <v>0</v>
      </c>
      <c r="BK1822">
        <f t="shared" si="657"/>
        <v>0</v>
      </c>
      <c r="BL1822">
        <f t="shared" si="658"/>
        <v>0</v>
      </c>
      <c r="BM1822">
        <f t="shared" si="662"/>
        <v>0</v>
      </c>
      <c r="BN1822">
        <f t="shared" si="663"/>
        <v>0</v>
      </c>
      <c r="BO1822">
        <f>IF(AND(AU1822&gt;'County Avg'!$E$3,'Gentrification Calcs'!AW1822&gt;'County Avg'!$E$4,'Gentrification Calcs'!AY1822&gt;'County Avg'!$E$5,'Gentrification Calcs'!BA1822&gt;'County Avg'!$E$6),1,0)</f>
        <v>0</v>
      </c>
      <c r="BP1822">
        <f>IF(AND(AV1822&gt;'County Avg'!$F$3,'Gentrification Calcs'!AX1822&gt;'County Avg'!$F$4,'Gentrification Calcs'!AZ1822&gt;'County Avg'!$F$5,'Gentrification Calcs'!BB1822&gt;'County Avg'!$F$6),1,0)</f>
        <v>0</v>
      </c>
      <c r="BQ1822">
        <f t="shared" si="664"/>
        <v>0</v>
      </c>
      <c r="BR1822">
        <f t="shared" si="665"/>
        <v>0</v>
      </c>
      <c r="BS1822">
        <f t="shared" si="666"/>
        <v>0</v>
      </c>
      <c r="BT1822">
        <f t="shared" si="667"/>
        <v>0</v>
      </c>
    </row>
    <row r="1823" spans="1:72" x14ac:dyDescent="0.25">
      <c r="A1823">
        <v>6037570202</v>
      </c>
      <c r="B1823">
        <v>4562.9724348686104</v>
      </c>
      <c r="C1823">
        <v>6204.9999660011399</v>
      </c>
      <c r="D1823">
        <v>6455</v>
      </c>
      <c r="E1823">
        <v>1404.696289</v>
      </c>
      <c r="F1823">
        <v>1600.6737900000001</v>
      </c>
      <c r="G1823">
        <v>1607</v>
      </c>
      <c r="H1823">
        <v>578.38800052821932</v>
      </c>
      <c r="I1823">
        <v>598.02653258006978</v>
      </c>
      <c r="J1823">
        <v>582.10619999999994</v>
      </c>
      <c r="K1823">
        <v>0.41175306367469111</v>
      </c>
      <c r="L1823">
        <v>0.37360924900261516</v>
      </c>
      <c r="M1823">
        <v>0.36223161169881762</v>
      </c>
      <c r="N1823">
        <v>2444.298487</v>
      </c>
      <c r="O1823">
        <v>3319.126526</v>
      </c>
      <c r="P1823">
        <v>3741</v>
      </c>
      <c r="Q1823">
        <v>169.86041259999999</v>
      </c>
      <c r="R1823">
        <v>318.2233238</v>
      </c>
      <c r="S1823">
        <v>399</v>
      </c>
      <c r="T1823">
        <v>6.9492499996789456E-2</v>
      </c>
      <c r="U1823">
        <v>9.5875623091567552E-2</v>
      </c>
      <c r="V1823">
        <v>0.10665597433841219</v>
      </c>
      <c r="W1823">
        <v>1004.36138916016</v>
      </c>
      <c r="X1823">
        <v>683.30098199844394</v>
      </c>
      <c r="Y1823">
        <v>593</v>
      </c>
      <c r="Z1823">
        <v>1446.98522949219</v>
      </c>
      <c r="AA1823">
        <v>1598.64694786072</v>
      </c>
      <c r="AB1823">
        <v>1607</v>
      </c>
      <c r="AC1823">
        <v>0.69410617930953866</v>
      </c>
      <c r="AD1823">
        <v>0.42742456857833727</v>
      </c>
      <c r="AE1823">
        <v>0.36901057871810827</v>
      </c>
      <c r="AF1823">
        <v>1688.0319711940599</v>
      </c>
      <c r="AG1823">
        <v>907.29505777358997</v>
      </c>
      <c r="AH1823">
        <v>473</v>
      </c>
      <c r="AI1823">
        <v>0.36994130367624417</v>
      </c>
      <c r="AJ1823">
        <v>0.14621999399595537</v>
      </c>
      <c r="AK1823">
        <v>7.3276529821843531E-2</v>
      </c>
      <c r="AL1823">
        <f t="shared" si="659"/>
        <v>0.63005869632375577</v>
      </c>
      <c r="AM1823">
        <f t="shared" si="659"/>
        <v>0.85378000600404458</v>
      </c>
      <c r="AN1823">
        <f t="shared" si="659"/>
        <v>0.92672347017815648</v>
      </c>
      <c r="AO1823">
        <v>62909.396606574766</v>
      </c>
      <c r="AP1823">
        <v>57646.715978749497</v>
      </c>
      <c r="AQ1823">
        <v>54616</v>
      </c>
      <c r="AR1823">
        <v>1178.3444444444444</v>
      </c>
      <c r="AS1823">
        <v>944.19058916567826</v>
      </c>
      <c r="AT1823">
        <v>1149</v>
      </c>
      <c r="AU1823">
        <f t="shared" si="645"/>
        <v>-0.2237213096802888</v>
      </c>
      <c r="AV1823">
        <f t="shared" si="646"/>
        <v>-7.2943464174111836E-2</v>
      </c>
      <c r="AW1823">
        <v>2.6383123094778096E-2</v>
      </c>
      <c r="AX1823">
        <v>1.0780351246844636E-2</v>
      </c>
      <c r="AY1823" s="1">
        <f t="shared" si="647"/>
        <v>-5262.6806278252698</v>
      </c>
      <c r="AZ1823" s="1">
        <f t="shared" si="648"/>
        <v>-3030.7159787494966</v>
      </c>
      <c r="BA1823" s="1">
        <f t="shared" si="660"/>
        <v>-234.15385527876617</v>
      </c>
      <c r="BB1823" s="1">
        <f t="shared" si="661"/>
        <v>204.80941083432174</v>
      </c>
      <c r="BC1823">
        <f t="shared" si="649"/>
        <v>1</v>
      </c>
      <c r="BD1823">
        <f t="shared" si="650"/>
        <v>1</v>
      </c>
      <c r="BE1823">
        <f t="shared" si="651"/>
        <v>0</v>
      </c>
      <c r="BF1823">
        <f t="shared" si="652"/>
        <v>0</v>
      </c>
      <c r="BG1823">
        <f t="shared" si="653"/>
        <v>1</v>
      </c>
      <c r="BH1823">
        <f t="shared" si="654"/>
        <v>1</v>
      </c>
      <c r="BI1823">
        <f t="shared" si="655"/>
        <v>1</v>
      </c>
      <c r="BJ1823">
        <f t="shared" si="656"/>
        <v>0</v>
      </c>
      <c r="BK1823">
        <f t="shared" si="657"/>
        <v>1</v>
      </c>
      <c r="BL1823">
        <f t="shared" si="658"/>
        <v>1</v>
      </c>
      <c r="BM1823">
        <f t="shared" si="662"/>
        <v>1</v>
      </c>
      <c r="BN1823">
        <f t="shared" si="663"/>
        <v>0</v>
      </c>
      <c r="BO1823">
        <f>IF(AND(AU1823&gt;'County Avg'!$E$3,'Gentrification Calcs'!AW1823&gt;'County Avg'!$E$4,'Gentrification Calcs'!AY1823&gt;'County Avg'!$E$5,'Gentrification Calcs'!BA1823&gt;'County Avg'!$E$6),1,0)</f>
        <v>0</v>
      </c>
      <c r="BP1823">
        <f>IF(AND(AV1823&gt;'County Avg'!$F$3,'Gentrification Calcs'!AX1823&gt;'County Avg'!$F$4,'Gentrification Calcs'!AZ1823&gt;'County Avg'!$F$5,'Gentrification Calcs'!BB1823&gt;'County Avg'!$F$6),1,0)</f>
        <v>0</v>
      </c>
      <c r="BQ1823">
        <f t="shared" si="664"/>
        <v>0</v>
      </c>
      <c r="BR1823">
        <f t="shared" si="665"/>
        <v>0</v>
      </c>
      <c r="BS1823">
        <f t="shared" si="666"/>
        <v>0</v>
      </c>
      <c r="BT1823">
        <f t="shared" si="667"/>
        <v>0</v>
      </c>
    </row>
    <row r="1824" spans="1:72" x14ac:dyDescent="0.25">
      <c r="A1824">
        <v>6037570203</v>
      </c>
      <c r="B1824">
        <v>1911.0278979342099</v>
      </c>
      <c r="C1824">
        <v>4052</v>
      </c>
      <c r="D1824">
        <v>3851</v>
      </c>
      <c r="E1824">
        <v>588.30377199999998</v>
      </c>
      <c r="F1824">
        <v>1170</v>
      </c>
      <c r="G1824">
        <v>1139</v>
      </c>
      <c r="H1824">
        <v>775.29088269632325</v>
      </c>
      <c r="I1824">
        <v>679.02</v>
      </c>
      <c r="J1824">
        <v>599.76139999999998</v>
      </c>
      <c r="K1824">
        <v>1.3178410875399305</v>
      </c>
      <c r="L1824">
        <v>0.58035897435897432</v>
      </c>
      <c r="M1824">
        <v>0.52656839332748018</v>
      </c>
      <c r="N1824">
        <v>1023.701691</v>
      </c>
      <c r="O1824">
        <v>2074</v>
      </c>
      <c r="P1824">
        <v>2238</v>
      </c>
      <c r="Q1824">
        <v>71.139595029999995</v>
      </c>
      <c r="R1824">
        <v>161</v>
      </c>
      <c r="S1824">
        <v>231</v>
      </c>
      <c r="T1824">
        <v>6.9492505146208652E-2</v>
      </c>
      <c r="U1824">
        <v>7.762777242044358E-2</v>
      </c>
      <c r="V1824">
        <v>0.1032171581769437</v>
      </c>
      <c r="W1824">
        <v>420.638671875</v>
      </c>
      <c r="X1824">
        <v>935</v>
      </c>
      <c r="Y1824">
        <v>908</v>
      </c>
      <c r="Z1824">
        <v>606.014892578125</v>
      </c>
      <c r="AA1824">
        <v>1170</v>
      </c>
      <c r="AB1824">
        <v>1139</v>
      </c>
      <c r="AC1824">
        <v>0.69410616311013007</v>
      </c>
      <c r="AD1824">
        <v>0.79914529914529919</v>
      </c>
      <c r="AE1824">
        <v>0.79719051799824403</v>
      </c>
      <c r="AF1824">
        <v>706.96815192345298</v>
      </c>
      <c r="AG1824">
        <v>327</v>
      </c>
      <c r="AH1824">
        <v>148</v>
      </c>
      <c r="AI1824">
        <v>0.36994130367624356</v>
      </c>
      <c r="AJ1824">
        <v>8.070088845014807E-2</v>
      </c>
      <c r="AK1824">
        <v>3.8431576213970399E-2</v>
      </c>
      <c r="AL1824">
        <f t="shared" si="659"/>
        <v>0.63005869632375644</v>
      </c>
      <c r="AM1824">
        <f t="shared" si="659"/>
        <v>0.91929911154985189</v>
      </c>
      <c r="AN1824">
        <f t="shared" si="659"/>
        <v>0.96156842378602958</v>
      </c>
      <c r="AO1824">
        <v>47474.990986214216</v>
      </c>
      <c r="AP1824">
        <v>40281.68083367389</v>
      </c>
      <c r="AQ1824">
        <v>40787</v>
      </c>
      <c r="AR1824">
        <v>1076.4055555555556</v>
      </c>
      <c r="AS1824">
        <v>871.14432582048244</v>
      </c>
      <c r="AT1824">
        <v>1117</v>
      </c>
      <c r="AU1824">
        <f t="shared" si="645"/>
        <v>-0.2892404152260955</v>
      </c>
      <c r="AV1824">
        <f t="shared" si="646"/>
        <v>-4.2269312236177671E-2</v>
      </c>
      <c r="AW1824">
        <v>8.135267274234928E-3</v>
      </c>
      <c r="AX1824">
        <v>2.5589385756500119E-2</v>
      </c>
      <c r="AY1824" s="1">
        <f t="shared" si="647"/>
        <v>-7193.3101525403254</v>
      </c>
      <c r="AZ1824" s="1">
        <f t="shared" si="648"/>
        <v>505.31916632610955</v>
      </c>
      <c r="BA1824" s="1">
        <f t="shared" si="660"/>
        <v>-205.26122973507313</v>
      </c>
      <c r="BB1824" s="1">
        <f t="shared" si="661"/>
        <v>245.85567417951756</v>
      </c>
      <c r="BC1824">
        <f t="shared" si="649"/>
        <v>1</v>
      </c>
      <c r="BD1824">
        <f t="shared" si="650"/>
        <v>1</v>
      </c>
      <c r="BE1824">
        <f t="shared" si="651"/>
        <v>1</v>
      </c>
      <c r="BF1824">
        <f t="shared" si="652"/>
        <v>1</v>
      </c>
      <c r="BG1824">
        <f t="shared" si="653"/>
        <v>1</v>
      </c>
      <c r="BH1824">
        <f t="shared" si="654"/>
        <v>1</v>
      </c>
      <c r="BI1824">
        <f t="shared" si="655"/>
        <v>1</v>
      </c>
      <c r="BJ1824">
        <f t="shared" si="656"/>
        <v>1</v>
      </c>
      <c r="BK1824">
        <f t="shared" si="657"/>
        <v>1</v>
      </c>
      <c r="BL1824">
        <f t="shared" si="658"/>
        <v>1</v>
      </c>
      <c r="BM1824">
        <f t="shared" si="662"/>
        <v>1</v>
      </c>
      <c r="BN1824">
        <f t="shared" si="663"/>
        <v>1</v>
      </c>
      <c r="BO1824">
        <f>IF(AND(AU1824&gt;'County Avg'!$E$3,'Gentrification Calcs'!AW1824&gt;'County Avg'!$E$4,'Gentrification Calcs'!AY1824&gt;'County Avg'!$E$5,'Gentrification Calcs'!BA1824&gt;'County Avg'!$E$6),1,0)</f>
        <v>0</v>
      </c>
      <c r="BP1824">
        <f>IF(AND(AV1824&gt;'County Avg'!$F$3,'Gentrification Calcs'!AX1824&gt;'County Avg'!$F$4,'Gentrification Calcs'!AZ1824&gt;'County Avg'!$F$5,'Gentrification Calcs'!BB1824&gt;'County Avg'!$F$6),1,0)</f>
        <v>0</v>
      </c>
      <c r="BQ1824">
        <f t="shared" si="664"/>
        <v>0</v>
      </c>
      <c r="BR1824">
        <f t="shared" si="665"/>
        <v>0</v>
      </c>
      <c r="BS1824">
        <f t="shared" si="666"/>
        <v>0</v>
      </c>
      <c r="BT1824">
        <f t="shared" si="667"/>
        <v>0</v>
      </c>
    </row>
    <row r="1825" spans="1:72" x14ac:dyDescent="0.25">
      <c r="A1825">
        <v>6037570204</v>
      </c>
      <c r="B1825">
        <v>4790.2752682618402</v>
      </c>
      <c r="C1825">
        <v>3984</v>
      </c>
      <c r="D1825">
        <v>3800</v>
      </c>
      <c r="E1825">
        <v>1969.006427</v>
      </c>
      <c r="F1825">
        <v>990</v>
      </c>
      <c r="G1825">
        <v>998</v>
      </c>
      <c r="H1825">
        <v>324.70117384993017</v>
      </c>
      <c r="I1825">
        <v>506.50920000000002</v>
      </c>
      <c r="J1825">
        <v>489.76139999999998</v>
      </c>
      <c r="K1825">
        <v>0.16490610157359845</v>
      </c>
      <c r="L1825">
        <v>0.51162545454545461</v>
      </c>
      <c r="M1825">
        <v>0.49074288577154307</v>
      </c>
      <c r="N1825">
        <v>3102.903139</v>
      </c>
      <c r="O1825">
        <v>2096</v>
      </c>
      <c r="P1825">
        <v>2301</v>
      </c>
      <c r="Q1825">
        <v>466.80083409999997</v>
      </c>
      <c r="R1825">
        <v>55</v>
      </c>
      <c r="S1825">
        <v>236</v>
      </c>
      <c r="T1825">
        <v>0.15044002767370945</v>
      </c>
      <c r="U1825">
        <v>2.6240458015267174E-2</v>
      </c>
      <c r="V1825">
        <v>0.10256410256410256</v>
      </c>
      <c r="W1825">
        <v>1125.0151336193101</v>
      </c>
      <c r="X1825">
        <v>536</v>
      </c>
      <c r="Y1825">
        <v>648</v>
      </c>
      <c r="Z1825">
        <v>1996.67375421524</v>
      </c>
      <c r="AA1825">
        <v>984</v>
      </c>
      <c r="AB1825">
        <v>998</v>
      </c>
      <c r="AC1825">
        <v>0.56344464449650611</v>
      </c>
      <c r="AD1825">
        <v>0.54471544715447151</v>
      </c>
      <c r="AE1825">
        <v>0.64929859719438876</v>
      </c>
      <c r="AF1825">
        <v>2272.2123478301801</v>
      </c>
      <c r="AG1825">
        <v>713</v>
      </c>
      <c r="AH1825">
        <v>388</v>
      </c>
      <c r="AI1825">
        <v>0.47433857567326321</v>
      </c>
      <c r="AJ1825">
        <v>0.17896586345381527</v>
      </c>
      <c r="AK1825">
        <v>0.10210526315789474</v>
      </c>
      <c r="AL1825">
        <f t="shared" si="659"/>
        <v>0.52566142432673679</v>
      </c>
      <c r="AM1825">
        <f t="shared" si="659"/>
        <v>0.82103413654618473</v>
      </c>
      <c r="AN1825">
        <f t="shared" si="659"/>
        <v>0.8978947368421053</v>
      </c>
      <c r="AO1825">
        <v>47474.990986214216</v>
      </c>
      <c r="AP1825">
        <v>44001.861054352274</v>
      </c>
      <c r="AQ1825">
        <v>45407</v>
      </c>
      <c r="AR1825">
        <v>1076.4055555555556</v>
      </c>
      <c r="AS1825">
        <v>925.25266903914599</v>
      </c>
      <c r="AT1825">
        <v>1111</v>
      </c>
      <c r="AU1825">
        <f t="shared" si="645"/>
        <v>-0.29537271221944794</v>
      </c>
      <c r="AV1825">
        <f t="shared" si="646"/>
        <v>-7.6860600295920525E-2</v>
      </c>
      <c r="AW1825">
        <v>-0.12419956965844228</v>
      </c>
      <c r="AX1825">
        <v>7.632364454883539E-2</v>
      </c>
      <c r="AY1825" s="1">
        <f t="shared" si="647"/>
        <v>-3473.1299318619422</v>
      </c>
      <c r="AZ1825" s="1">
        <f t="shared" si="648"/>
        <v>1405.1389456477264</v>
      </c>
      <c r="BA1825" s="1">
        <f t="shared" si="660"/>
        <v>-151.15288651640958</v>
      </c>
      <c r="BB1825" s="1">
        <f t="shared" si="661"/>
        <v>185.74733096085401</v>
      </c>
      <c r="BC1825">
        <f t="shared" si="649"/>
        <v>1</v>
      </c>
      <c r="BD1825">
        <f t="shared" si="650"/>
        <v>1</v>
      </c>
      <c r="BE1825">
        <f t="shared" si="651"/>
        <v>0</v>
      </c>
      <c r="BF1825">
        <f t="shared" si="652"/>
        <v>1</v>
      </c>
      <c r="BG1825">
        <f t="shared" si="653"/>
        <v>1</v>
      </c>
      <c r="BH1825">
        <f t="shared" si="654"/>
        <v>1</v>
      </c>
      <c r="BI1825">
        <f t="shared" si="655"/>
        <v>1</v>
      </c>
      <c r="BJ1825">
        <f t="shared" si="656"/>
        <v>1</v>
      </c>
      <c r="BK1825">
        <f t="shared" si="657"/>
        <v>0</v>
      </c>
      <c r="BL1825">
        <f t="shared" si="658"/>
        <v>1</v>
      </c>
      <c r="BM1825">
        <f t="shared" si="662"/>
        <v>0</v>
      </c>
      <c r="BN1825">
        <f t="shared" si="663"/>
        <v>1</v>
      </c>
      <c r="BO1825">
        <f>IF(AND(AU1825&gt;'County Avg'!$E$3,'Gentrification Calcs'!AW1825&gt;'County Avg'!$E$4,'Gentrification Calcs'!AY1825&gt;'County Avg'!$E$5,'Gentrification Calcs'!BA1825&gt;'County Avg'!$E$6),1,0)</f>
        <v>0</v>
      </c>
      <c r="BP1825">
        <f>IF(AND(AV1825&gt;'County Avg'!$F$3,'Gentrification Calcs'!AX1825&gt;'County Avg'!$F$4,'Gentrification Calcs'!AZ1825&gt;'County Avg'!$F$5,'Gentrification Calcs'!BB1825&gt;'County Avg'!$F$6),1,0)</f>
        <v>0</v>
      </c>
      <c r="BQ1825">
        <f t="shared" si="664"/>
        <v>0</v>
      </c>
      <c r="BR1825">
        <f t="shared" si="665"/>
        <v>0</v>
      </c>
      <c r="BS1825">
        <f t="shared" si="666"/>
        <v>0</v>
      </c>
      <c r="BT1825">
        <f t="shared" si="667"/>
        <v>0</v>
      </c>
    </row>
    <row r="1826" spans="1:72" x14ac:dyDescent="0.25">
      <c r="A1826">
        <v>6037570301</v>
      </c>
      <c r="B1826">
        <v>3564.59164562054</v>
      </c>
      <c r="C1826">
        <v>6779.1292616324499</v>
      </c>
      <c r="D1826">
        <v>6885</v>
      </c>
      <c r="E1826">
        <v>1290.664307</v>
      </c>
      <c r="F1826">
        <v>2091.720468</v>
      </c>
      <c r="G1826">
        <v>2151</v>
      </c>
      <c r="H1826">
        <v>967.27036086591954</v>
      </c>
      <c r="I1826">
        <v>1100.5592584742346</v>
      </c>
      <c r="J1826">
        <v>1263.6289999999999</v>
      </c>
      <c r="K1826">
        <v>0.74943605058253115</v>
      </c>
      <c r="L1826">
        <v>0.52615025540508054</v>
      </c>
      <c r="M1826">
        <v>0.58746118084611809</v>
      </c>
      <c r="N1826">
        <v>2140.2288290000001</v>
      </c>
      <c r="O1826">
        <v>3596.313838</v>
      </c>
      <c r="P1826">
        <v>3956</v>
      </c>
      <c r="Q1826">
        <v>160.5434875</v>
      </c>
      <c r="R1826">
        <v>250.8589661</v>
      </c>
      <c r="S1826">
        <v>330</v>
      </c>
      <c r="T1826">
        <v>7.5012300238480711E-2</v>
      </c>
      <c r="U1826">
        <v>6.9754470104730612E-2</v>
      </c>
      <c r="V1826">
        <v>8.3417593528816988E-2</v>
      </c>
      <c r="W1826">
        <v>800.61193847656295</v>
      </c>
      <c r="X1826">
        <v>1226.73705863953</v>
      </c>
      <c r="Y1826">
        <v>1539</v>
      </c>
      <c r="Z1826">
        <v>1310.14013671875</v>
      </c>
      <c r="AA1826">
        <v>2082.7529611587502</v>
      </c>
      <c r="AB1826">
        <v>2151</v>
      </c>
      <c r="AC1826">
        <v>0.61108878053434657</v>
      </c>
      <c r="AD1826">
        <v>0.58899787037490448</v>
      </c>
      <c r="AE1826">
        <v>0.71548117154811719</v>
      </c>
      <c r="AF1826">
        <v>1432.2583974798399</v>
      </c>
      <c r="AG1826">
        <v>1065.0927860736799</v>
      </c>
      <c r="AH1826">
        <v>496</v>
      </c>
      <c r="AI1826">
        <v>0.40180153573538041</v>
      </c>
      <c r="AJ1826">
        <v>0.15711350897256679</v>
      </c>
      <c r="AK1826">
        <v>7.2040668119099496E-2</v>
      </c>
      <c r="AL1826">
        <f t="shared" si="659"/>
        <v>0.59819846426461964</v>
      </c>
      <c r="AM1826">
        <f t="shared" si="659"/>
        <v>0.84288649102743318</v>
      </c>
      <c r="AN1826">
        <f t="shared" si="659"/>
        <v>0.92795933188090052</v>
      </c>
      <c r="AO1826">
        <v>51764.845174973489</v>
      </c>
      <c r="AP1826">
        <v>44232.53739272579</v>
      </c>
      <c r="AQ1826">
        <v>38178</v>
      </c>
      <c r="AR1826">
        <v>1038.3944444444444</v>
      </c>
      <c r="AS1826">
        <v>823.79952550415192</v>
      </c>
      <c r="AT1826">
        <v>989</v>
      </c>
      <c r="AU1826">
        <f t="shared" si="645"/>
        <v>-0.24468802676281362</v>
      </c>
      <c r="AV1826">
        <f t="shared" si="646"/>
        <v>-8.5072840853467294E-2</v>
      </c>
      <c r="AW1826">
        <v>-5.2578301337500993E-3</v>
      </c>
      <c r="AX1826">
        <v>1.3663123424086376E-2</v>
      </c>
      <c r="AY1826" s="1">
        <f t="shared" si="647"/>
        <v>-7532.3077822476989</v>
      </c>
      <c r="AZ1826" s="1">
        <f t="shared" si="648"/>
        <v>-6054.5373927257897</v>
      </c>
      <c r="BA1826" s="1">
        <f t="shared" si="660"/>
        <v>-214.59491894029247</v>
      </c>
      <c r="BB1826" s="1">
        <f t="shared" si="661"/>
        <v>165.20047449584808</v>
      </c>
      <c r="BC1826">
        <f t="shared" si="649"/>
        <v>1</v>
      </c>
      <c r="BD1826">
        <f t="shared" si="650"/>
        <v>1</v>
      </c>
      <c r="BE1826">
        <f t="shared" si="651"/>
        <v>1</v>
      </c>
      <c r="BF1826">
        <f t="shared" si="652"/>
        <v>1</v>
      </c>
      <c r="BG1826">
        <f t="shared" si="653"/>
        <v>1</v>
      </c>
      <c r="BH1826">
        <f t="shared" si="654"/>
        <v>1</v>
      </c>
      <c r="BI1826">
        <f t="shared" si="655"/>
        <v>1</v>
      </c>
      <c r="BJ1826">
        <f t="shared" si="656"/>
        <v>1</v>
      </c>
      <c r="BK1826">
        <f t="shared" si="657"/>
        <v>0</v>
      </c>
      <c r="BL1826">
        <f t="shared" si="658"/>
        <v>1</v>
      </c>
      <c r="BM1826">
        <f t="shared" si="662"/>
        <v>1</v>
      </c>
      <c r="BN1826">
        <f t="shared" si="663"/>
        <v>1</v>
      </c>
      <c r="BO1826">
        <f>IF(AND(AU1826&gt;'County Avg'!$E$3,'Gentrification Calcs'!AW1826&gt;'County Avg'!$E$4,'Gentrification Calcs'!AY1826&gt;'County Avg'!$E$5,'Gentrification Calcs'!BA1826&gt;'County Avg'!$E$6),1,0)</f>
        <v>0</v>
      </c>
      <c r="BP1826">
        <f>IF(AND(AV1826&gt;'County Avg'!$F$3,'Gentrification Calcs'!AX1826&gt;'County Avg'!$F$4,'Gentrification Calcs'!AZ1826&gt;'County Avg'!$F$5,'Gentrification Calcs'!BB1826&gt;'County Avg'!$F$6),1,0)</f>
        <v>0</v>
      </c>
      <c r="BQ1826">
        <f t="shared" si="664"/>
        <v>0</v>
      </c>
      <c r="BR1826">
        <f t="shared" si="665"/>
        <v>0</v>
      </c>
      <c r="BS1826">
        <f t="shared" si="666"/>
        <v>0</v>
      </c>
      <c r="BT1826">
        <f t="shared" si="667"/>
        <v>0</v>
      </c>
    </row>
    <row r="1827" spans="1:72" x14ac:dyDescent="0.25">
      <c r="A1827">
        <v>6037570303</v>
      </c>
      <c r="B1827">
        <v>3207.4081290679801</v>
      </c>
      <c r="C1827">
        <v>3867</v>
      </c>
      <c r="D1827">
        <v>4260</v>
      </c>
      <c r="E1827">
        <v>1161.3355710000001</v>
      </c>
      <c r="F1827">
        <v>1139</v>
      </c>
      <c r="G1827">
        <v>1133</v>
      </c>
      <c r="H1827">
        <v>647.1462442673145</v>
      </c>
      <c r="I1827">
        <v>658.76620000000003</v>
      </c>
      <c r="J1827">
        <v>606.16079999999999</v>
      </c>
      <c r="K1827">
        <v>0.55724310907834451</v>
      </c>
      <c r="L1827">
        <v>0.57837243195785781</v>
      </c>
      <c r="M1827">
        <v>0.535005119152692</v>
      </c>
      <c r="N1827">
        <v>1925.7710360000001</v>
      </c>
      <c r="O1827">
        <v>2027</v>
      </c>
      <c r="P1827">
        <v>2280</v>
      </c>
      <c r="Q1827">
        <v>144.4565125</v>
      </c>
      <c r="R1827">
        <v>129</v>
      </c>
      <c r="S1827">
        <v>143</v>
      </c>
      <c r="T1827">
        <v>7.501229886604234E-2</v>
      </c>
      <c r="U1827">
        <v>6.3640848544647258E-2</v>
      </c>
      <c r="V1827">
        <v>6.2719298245614036E-2</v>
      </c>
      <c r="W1827">
        <v>720.38806152343795</v>
      </c>
      <c r="X1827">
        <v>612</v>
      </c>
      <c r="Y1827">
        <v>548</v>
      </c>
      <c r="Z1827">
        <v>1178.85986328125</v>
      </c>
      <c r="AA1827">
        <v>1144</v>
      </c>
      <c r="AB1827">
        <v>1133</v>
      </c>
      <c r="AC1827">
        <v>0.61108880195335757</v>
      </c>
      <c r="AD1827">
        <v>0.534965034965035</v>
      </c>
      <c r="AE1827">
        <v>0.48367166813768758</v>
      </c>
      <c r="AF1827">
        <v>1288.74151198966</v>
      </c>
      <c r="AG1827">
        <v>587</v>
      </c>
      <c r="AH1827">
        <v>407</v>
      </c>
      <c r="AI1827">
        <v>0.40180153573538113</v>
      </c>
      <c r="AJ1827">
        <v>0.15179725885699508</v>
      </c>
      <c r="AK1827">
        <v>9.5539906103286387E-2</v>
      </c>
      <c r="AL1827">
        <f t="shared" si="659"/>
        <v>0.59819846426461887</v>
      </c>
      <c r="AM1827">
        <f t="shared" si="659"/>
        <v>0.84820274114300487</v>
      </c>
      <c r="AN1827">
        <f t="shared" si="659"/>
        <v>0.90446009389671356</v>
      </c>
      <c r="AO1827">
        <v>50585.81548250265</v>
      </c>
      <c r="AP1827">
        <v>39866.463424601556</v>
      </c>
      <c r="AQ1827">
        <v>41131</v>
      </c>
      <c r="AR1827">
        <v>1015.9333333333334</v>
      </c>
      <c r="AS1827">
        <v>815.68327402135242</v>
      </c>
      <c r="AT1827">
        <v>1098</v>
      </c>
      <c r="AU1827">
        <f t="shared" si="645"/>
        <v>-0.25000427687838606</v>
      </c>
      <c r="AV1827">
        <f t="shared" si="646"/>
        <v>-5.6257352753708689E-2</v>
      </c>
      <c r="AW1827">
        <v>-1.1371450321395082E-2</v>
      </c>
      <c r="AX1827">
        <v>-9.2155029903322194E-4</v>
      </c>
      <c r="AY1827" s="1">
        <f t="shared" si="647"/>
        <v>-10719.352057901095</v>
      </c>
      <c r="AZ1827" s="1">
        <f t="shared" si="648"/>
        <v>1264.5365753984443</v>
      </c>
      <c r="BA1827" s="1">
        <f t="shared" si="660"/>
        <v>-200.25005931198098</v>
      </c>
      <c r="BB1827" s="1">
        <f t="shared" si="661"/>
        <v>282.31672597864758</v>
      </c>
      <c r="BC1827">
        <f t="shared" si="649"/>
        <v>1</v>
      </c>
      <c r="BD1827">
        <f t="shared" si="650"/>
        <v>1</v>
      </c>
      <c r="BE1827">
        <f t="shared" si="651"/>
        <v>1</v>
      </c>
      <c r="BF1827">
        <f t="shared" si="652"/>
        <v>1</v>
      </c>
      <c r="BG1827">
        <f t="shared" si="653"/>
        <v>1</v>
      </c>
      <c r="BH1827">
        <f t="shared" si="654"/>
        <v>1</v>
      </c>
      <c r="BI1827">
        <f t="shared" si="655"/>
        <v>1</v>
      </c>
      <c r="BJ1827">
        <f t="shared" si="656"/>
        <v>1</v>
      </c>
      <c r="BK1827">
        <f t="shared" si="657"/>
        <v>0</v>
      </c>
      <c r="BL1827">
        <f t="shared" si="658"/>
        <v>1</v>
      </c>
      <c r="BM1827">
        <f t="shared" si="662"/>
        <v>1</v>
      </c>
      <c r="BN1827">
        <f t="shared" si="663"/>
        <v>1</v>
      </c>
      <c r="BO1827">
        <f>IF(AND(AU1827&gt;'County Avg'!$E$3,'Gentrification Calcs'!AW1827&gt;'County Avg'!$E$4,'Gentrification Calcs'!AY1827&gt;'County Avg'!$E$5,'Gentrification Calcs'!BA1827&gt;'County Avg'!$E$6),1,0)</f>
        <v>0</v>
      </c>
      <c r="BP1827">
        <f>IF(AND(AV1827&gt;'County Avg'!$F$3,'Gentrification Calcs'!AX1827&gt;'County Avg'!$F$4,'Gentrification Calcs'!AZ1827&gt;'County Avg'!$F$5,'Gentrification Calcs'!BB1827&gt;'County Avg'!$F$6),1,0)</f>
        <v>0</v>
      </c>
      <c r="BQ1827">
        <f t="shared" si="664"/>
        <v>0</v>
      </c>
      <c r="BR1827">
        <f t="shared" si="665"/>
        <v>0</v>
      </c>
      <c r="BS1827">
        <f t="shared" si="666"/>
        <v>0</v>
      </c>
      <c r="BT1827">
        <f t="shared" si="667"/>
        <v>0</v>
      </c>
    </row>
    <row r="1828" spans="1:72" x14ac:dyDescent="0.25">
      <c r="A1828">
        <v>6037570304</v>
      </c>
      <c r="B1828">
        <v>5206.1500005220596</v>
      </c>
      <c r="C1828">
        <v>4824</v>
      </c>
      <c r="D1828">
        <v>5198</v>
      </c>
      <c r="E1828">
        <v>1438.7276609999999</v>
      </c>
      <c r="F1828">
        <v>1357</v>
      </c>
      <c r="G1828">
        <v>1451</v>
      </c>
      <c r="H1828">
        <v>582.30011482772557</v>
      </c>
      <c r="I1828">
        <v>806.5204</v>
      </c>
      <c r="J1828">
        <v>855.28420000000006</v>
      </c>
      <c r="K1828">
        <v>0.40473268889748942</v>
      </c>
      <c r="L1828">
        <v>0.59434075165806932</v>
      </c>
      <c r="M1828">
        <v>0.58944465885596142</v>
      </c>
      <c r="N1828">
        <v>2742.7547519999998</v>
      </c>
      <c r="O1828">
        <v>2430</v>
      </c>
      <c r="P1828">
        <v>2860</v>
      </c>
      <c r="Q1828">
        <v>303.99346919999999</v>
      </c>
      <c r="R1828">
        <v>197</v>
      </c>
      <c r="S1828">
        <v>240</v>
      </c>
      <c r="T1828">
        <v>0.11083508978640173</v>
      </c>
      <c r="U1828">
        <v>8.1069958847736628E-2</v>
      </c>
      <c r="V1828">
        <v>8.3916083916083919E-2</v>
      </c>
      <c r="W1828">
        <v>600.64910888671898</v>
      </c>
      <c r="X1828">
        <v>956</v>
      </c>
      <c r="Y1828">
        <v>1066</v>
      </c>
      <c r="Z1828">
        <v>1443.44482421875</v>
      </c>
      <c r="AA1828">
        <v>1354</v>
      </c>
      <c r="AB1828">
        <v>1451</v>
      </c>
      <c r="AC1828">
        <v>0.41612197349615648</v>
      </c>
      <c r="AD1828">
        <v>0.70605612998522893</v>
      </c>
      <c r="AE1828">
        <v>0.73466574776016536</v>
      </c>
      <c r="AF1828">
        <v>785.14171959952102</v>
      </c>
      <c r="AG1828">
        <v>645</v>
      </c>
      <c r="AH1828">
        <v>306</v>
      </c>
      <c r="AI1828">
        <v>0.15081042988019727</v>
      </c>
      <c r="AJ1828">
        <v>0.13370646766169153</v>
      </c>
      <c r="AK1828">
        <v>5.8868795690650247E-2</v>
      </c>
      <c r="AL1828">
        <f t="shared" si="659"/>
        <v>0.84918957011980267</v>
      </c>
      <c r="AM1828">
        <f t="shared" si="659"/>
        <v>0.86629353233830853</v>
      </c>
      <c r="AN1828">
        <f t="shared" si="659"/>
        <v>0.94113120430934971</v>
      </c>
      <c r="AO1828">
        <v>50585.81548250265</v>
      </c>
      <c r="AP1828">
        <v>38727.062116877816</v>
      </c>
      <c r="AQ1828">
        <v>39481</v>
      </c>
      <c r="AR1828">
        <v>1015.9333333333334</v>
      </c>
      <c r="AS1828">
        <v>854.91182285488344</v>
      </c>
      <c r="AT1828">
        <v>998</v>
      </c>
      <c r="AU1828">
        <f t="shared" si="645"/>
        <v>-1.7103962218505742E-2</v>
      </c>
      <c r="AV1828">
        <f t="shared" si="646"/>
        <v>-7.4837671971041284E-2</v>
      </c>
      <c r="AW1828">
        <v>-2.9765130938665105E-2</v>
      </c>
      <c r="AX1828">
        <v>2.8461250683472911E-3</v>
      </c>
      <c r="AY1828" s="1">
        <f t="shared" si="647"/>
        <v>-11858.753365624834</v>
      </c>
      <c r="AZ1828" s="1">
        <f t="shared" si="648"/>
        <v>753.93788312218385</v>
      </c>
      <c r="BA1828" s="1">
        <f t="shared" si="660"/>
        <v>-161.02151047844995</v>
      </c>
      <c r="BB1828" s="1">
        <f t="shared" si="661"/>
        <v>143.08817714511656</v>
      </c>
      <c r="BC1828">
        <f t="shared" si="649"/>
        <v>1</v>
      </c>
      <c r="BD1828">
        <f t="shared" si="650"/>
        <v>1</v>
      </c>
      <c r="BE1828">
        <f t="shared" si="651"/>
        <v>0</v>
      </c>
      <c r="BF1828">
        <f t="shared" si="652"/>
        <v>1</v>
      </c>
      <c r="BG1828">
        <f t="shared" si="653"/>
        <v>1</v>
      </c>
      <c r="BH1828">
        <f t="shared" si="654"/>
        <v>1</v>
      </c>
      <c r="BI1828">
        <f t="shared" si="655"/>
        <v>0</v>
      </c>
      <c r="BJ1828">
        <f t="shared" si="656"/>
        <v>1</v>
      </c>
      <c r="BK1828">
        <f t="shared" si="657"/>
        <v>1</v>
      </c>
      <c r="BL1828">
        <f t="shared" si="658"/>
        <v>1</v>
      </c>
      <c r="BM1828">
        <f t="shared" si="662"/>
        <v>0</v>
      </c>
      <c r="BN1828">
        <f t="shared" si="663"/>
        <v>1</v>
      </c>
      <c r="BO1828">
        <f>IF(AND(AU1828&gt;'County Avg'!$E$3,'Gentrification Calcs'!AW1828&gt;'County Avg'!$E$4,'Gentrification Calcs'!AY1828&gt;'County Avg'!$E$5,'Gentrification Calcs'!BA1828&gt;'County Avg'!$E$6),1,0)</f>
        <v>0</v>
      </c>
      <c r="BP1828">
        <f>IF(AND(AV1828&gt;'County Avg'!$F$3,'Gentrification Calcs'!AX1828&gt;'County Avg'!$F$4,'Gentrification Calcs'!AZ1828&gt;'County Avg'!$F$5,'Gentrification Calcs'!BB1828&gt;'County Avg'!$F$6),1,0)</f>
        <v>0</v>
      </c>
      <c r="BQ1828">
        <f t="shared" si="664"/>
        <v>0</v>
      </c>
      <c r="BR1828">
        <f t="shared" si="665"/>
        <v>0</v>
      </c>
      <c r="BS1828">
        <f t="shared" si="666"/>
        <v>0</v>
      </c>
      <c r="BT1828">
        <f t="shared" si="667"/>
        <v>0</v>
      </c>
    </row>
    <row r="1829" spans="1:72" x14ac:dyDescent="0.25">
      <c r="A1829">
        <v>6037570402</v>
      </c>
      <c r="B1829">
        <v>2742.8917944045702</v>
      </c>
      <c r="C1829">
        <v>3410</v>
      </c>
      <c r="D1829">
        <v>3326</v>
      </c>
      <c r="E1829">
        <v>757.79481959999998</v>
      </c>
      <c r="F1829">
        <v>970</v>
      </c>
      <c r="G1829">
        <v>932</v>
      </c>
      <c r="H1829">
        <v>544.97766458298884</v>
      </c>
      <c r="I1829">
        <v>403.51800000000003</v>
      </c>
      <c r="J1829">
        <v>319.43380000000002</v>
      </c>
      <c r="K1829">
        <v>0.7191625628565973</v>
      </c>
      <c r="L1829">
        <v>0.41599793814432995</v>
      </c>
      <c r="M1829">
        <v>0.3427401287553648</v>
      </c>
      <c r="N1829">
        <v>1445.317219</v>
      </c>
      <c r="O1829">
        <v>1909</v>
      </c>
      <c r="P1829">
        <v>2081</v>
      </c>
      <c r="Q1829">
        <v>160.02532830000001</v>
      </c>
      <c r="R1829">
        <v>195</v>
      </c>
      <c r="S1829">
        <v>182</v>
      </c>
      <c r="T1829">
        <v>0.11071986564355739</v>
      </c>
      <c r="U1829">
        <v>0.10214772132006286</v>
      </c>
      <c r="V1829">
        <v>8.7457952907256123E-2</v>
      </c>
      <c r="W1829">
        <v>315.96623712778103</v>
      </c>
      <c r="X1829">
        <v>200</v>
      </c>
      <c r="Y1829">
        <v>184</v>
      </c>
      <c r="Z1829">
        <v>760.35031962394703</v>
      </c>
      <c r="AA1829">
        <v>940</v>
      </c>
      <c r="AB1829">
        <v>932</v>
      </c>
      <c r="AC1829">
        <v>0.41555350076534608</v>
      </c>
      <c r="AD1829">
        <v>0.21276595744680851</v>
      </c>
      <c r="AE1829">
        <v>0.19742489270386265</v>
      </c>
      <c r="AF1829">
        <v>412.177637669094</v>
      </c>
      <c r="AG1829">
        <v>309</v>
      </c>
      <c r="AH1829">
        <v>218</v>
      </c>
      <c r="AI1829">
        <v>0.15027119863420277</v>
      </c>
      <c r="AJ1829">
        <v>9.0615835777126105E-2</v>
      </c>
      <c r="AK1829">
        <v>6.5544197233914608E-2</v>
      </c>
      <c r="AL1829">
        <f t="shared" si="659"/>
        <v>0.8497288013657972</v>
      </c>
      <c r="AM1829">
        <f t="shared" si="659"/>
        <v>0.90938416422287394</v>
      </c>
      <c r="AN1829">
        <f t="shared" si="659"/>
        <v>0.93445580276608542</v>
      </c>
      <c r="AO1829">
        <v>64933.699893955461</v>
      </c>
      <c r="AP1829">
        <v>62263.038823048635</v>
      </c>
      <c r="AQ1829">
        <v>56484</v>
      </c>
      <c r="AR1829">
        <v>1026.3</v>
      </c>
      <c r="AS1829">
        <v>945.54329774614484</v>
      </c>
      <c r="AT1829">
        <v>1309</v>
      </c>
      <c r="AU1829">
        <f t="shared" si="645"/>
        <v>-5.9655362857076663E-2</v>
      </c>
      <c r="AV1829">
        <f t="shared" si="646"/>
        <v>-2.5071638543211497E-2</v>
      </c>
      <c r="AW1829">
        <v>-8.5721443234945266E-3</v>
      </c>
      <c r="AX1829">
        <v>-1.4689768412806739E-2</v>
      </c>
      <c r="AY1829" s="1">
        <f t="shared" si="647"/>
        <v>-2670.6610709068264</v>
      </c>
      <c r="AZ1829" s="1">
        <f t="shared" si="648"/>
        <v>-5779.0388230486351</v>
      </c>
      <c r="BA1829" s="1">
        <f t="shared" si="660"/>
        <v>-80.75670225385511</v>
      </c>
      <c r="BB1829" s="1">
        <f t="shared" si="661"/>
        <v>363.45670225385516</v>
      </c>
      <c r="BC1829">
        <f t="shared" si="649"/>
        <v>1</v>
      </c>
      <c r="BD1829">
        <f t="shared" si="650"/>
        <v>1</v>
      </c>
      <c r="BE1829">
        <f t="shared" si="651"/>
        <v>1</v>
      </c>
      <c r="BF1829">
        <f t="shared" si="652"/>
        <v>1</v>
      </c>
      <c r="BG1829">
        <f t="shared" si="653"/>
        <v>1</v>
      </c>
      <c r="BH1829">
        <f t="shared" si="654"/>
        <v>1</v>
      </c>
      <c r="BI1829">
        <f t="shared" si="655"/>
        <v>0</v>
      </c>
      <c r="BJ1829">
        <f t="shared" si="656"/>
        <v>0</v>
      </c>
      <c r="BK1829">
        <f t="shared" si="657"/>
        <v>1</v>
      </c>
      <c r="BL1829">
        <f t="shared" si="658"/>
        <v>1</v>
      </c>
      <c r="BM1829">
        <f t="shared" si="662"/>
        <v>1</v>
      </c>
      <c r="BN1829">
        <f t="shared" si="663"/>
        <v>1</v>
      </c>
      <c r="BO1829">
        <f>IF(AND(AU1829&gt;'County Avg'!$E$3,'Gentrification Calcs'!AW1829&gt;'County Avg'!$E$4,'Gentrification Calcs'!AY1829&gt;'County Avg'!$E$5,'Gentrification Calcs'!BA1829&gt;'County Avg'!$E$6),1,0)</f>
        <v>0</v>
      </c>
      <c r="BP1829">
        <f>IF(AND(AV1829&gt;'County Avg'!$F$3,'Gentrification Calcs'!AX1829&gt;'County Avg'!$F$4,'Gentrification Calcs'!AZ1829&gt;'County Avg'!$F$5,'Gentrification Calcs'!BB1829&gt;'County Avg'!$F$6),1,0)</f>
        <v>0</v>
      </c>
      <c r="BQ1829">
        <f t="shared" si="664"/>
        <v>0</v>
      </c>
      <c r="BR1829">
        <f t="shared" si="665"/>
        <v>0</v>
      </c>
      <c r="BS1829">
        <f t="shared" si="666"/>
        <v>0</v>
      </c>
      <c r="BT1829">
        <f t="shared" si="667"/>
        <v>0</v>
      </c>
    </row>
    <row r="1830" spans="1:72" x14ac:dyDescent="0.25">
      <c r="A1830">
        <v>6037570403</v>
      </c>
      <c r="B1830">
        <v>2000.54157060239</v>
      </c>
      <c r="C1830">
        <v>4758.7143856287003</v>
      </c>
      <c r="D1830">
        <v>4722</v>
      </c>
      <c r="E1830">
        <v>552.47251310000001</v>
      </c>
      <c r="F1830">
        <v>1121.057129</v>
      </c>
      <c r="G1830">
        <v>1096</v>
      </c>
      <c r="H1830">
        <v>287.39804686345803</v>
      </c>
      <c r="I1830">
        <v>596.52689169056362</v>
      </c>
      <c r="J1830">
        <v>562.88779999999997</v>
      </c>
      <c r="K1830">
        <v>0.52020334052607919</v>
      </c>
      <c r="L1830">
        <v>0.53211105505628842</v>
      </c>
      <c r="M1830">
        <v>0.5135837591240876</v>
      </c>
      <c r="N1830">
        <v>1053.871038</v>
      </c>
      <c r="O1830">
        <v>2169.8813479999999</v>
      </c>
      <c r="P1830">
        <v>2539</v>
      </c>
      <c r="Q1830">
        <v>116.43299349999999</v>
      </c>
      <c r="R1830">
        <v>117.3064957</v>
      </c>
      <c r="S1830">
        <v>120</v>
      </c>
      <c r="T1830">
        <v>0.11048125368447595</v>
      </c>
      <c r="U1830">
        <v>5.4061248928713314E-2</v>
      </c>
      <c r="V1830">
        <v>4.7262701851122489E-2</v>
      </c>
      <c r="W1830">
        <v>230.18444663286201</v>
      </c>
      <c r="X1830">
        <v>603.29058837890602</v>
      </c>
      <c r="Y1830">
        <v>737</v>
      </c>
      <c r="Z1830">
        <v>554.32092034816696</v>
      </c>
      <c r="AA1830">
        <v>1128.56945800781</v>
      </c>
      <c r="AB1830">
        <v>1096</v>
      </c>
      <c r="AC1830">
        <v>0.41525484278725039</v>
      </c>
      <c r="AD1830">
        <v>0.53456221422459504</v>
      </c>
      <c r="AE1830">
        <v>0.67244525547445255</v>
      </c>
      <c r="AF1830">
        <v>299.796251325897</v>
      </c>
      <c r="AG1830">
        <v>210.92054748535199</v>
      </c>
      <c r="AH1830">
        <v>55</v>
      </c>
      <c r="AI1830">
        <v>0.14985754644209884</v>
      </c>
      <c r="AJ1830">
        <v>4.4323010458944809E-2</v>
      </c>
      <c r="AK1830">
        <v>1.1647606946209234E-2</v>
      </c>
      <c r="AL1830">
        <f t="shared" si="659"/>
        <v>0.85014245355790119</v>
      </c>
      <c r="AM1830">
        <f t="shared" si="659"/>
        <v>0.95567698954105518</v>
      </c>
      <c r="AN1830">
        <f t="shared" si="659"/>
        <v>0.98835239305379075</v>
      </c>
      <c r="AO1830">
        <v>64623.524390243903</v>
      </c>
      <c r="AP1830">
        <v>45230.736820596656</v>
      </c>
      <c r="AQ1830">
        <v>44135</v>
      </c>
      <c r="AR1830">
        <v>1022.8444444444444</v>
      </c>
      <c r="AS1830">
        <v>796.74535389482014</v>
      </c>
      <c r="AT1830">
        <v>967</v>
      </c>
      <c r="AU1830">
        <f t="shared" si="645"/>
        <v>-0.10553453598315403</v>
      </c>
      <c r="AV1830">
        <f t="shared" si="646"/>
        <v>-3.2675403512735575E-2</v>
      </c>
      <c r="AW1830">
        <v>-5.6420004755762636E-2</v>
      </c>
      <c r="AX1830">
        <v>-6.7985470775908247E-3</v>
      </c>
      <c r="AY1830" s="1">
        <f t="shared" si="647"/>
        <v>-19392.787569647247</v>
      </c>
      <c r="AZ1830" s="1">
        <f t="shared" si="648"/>
        <v>-1095.7368205966559</v>
      </c>
      <c r="BA1830" s="1">
        <f t="shared" si="660"/>
        <v>-226.09909054962429</v>
      </c>
      <c r="BB1830" s="1">
        <f t="shared" si="661"/>
        <v>170.25464610517986</v>
      </c>
      <c r="BC1830">
        <f t="shared" si="649"/>
        <v>1</v>
      </c>
      <c r="BD1830">
        <f t="shared" si="650"/>
        <v>1</v>
      </c>
      <c r="BE1830">
        <f t="shared" si="651"/>
        <v>1</v>
      </c>
      <c r="BF1830">
        <f t="shared" si="652"/>
        <v>1</v>
      </c>
      <c r="BG1830">
        <f t="shared" si="653"/>
        <v>1</v>
      </c>
      <c r="BH1830">
        <f t="shared" si="654"/>
        <v>1</v>
      </c>
      <c r="BI1830">
        <f t="shared" si="655"/>
        <v>0</v>
      </c>
      <c r="BJ1830">
        <f t="shared" si="656"/>
        <v>1</v>
      </c>
      <c r="BK1830">
        <f t="shared" si="657"/>
        <v>1</v>
      </c>
      <c r="BL1830">
        <f t="shared" si="658"/>
        <v>1</v>
      </c>
      <c r="BM1830">
        <f t="shared" si="662"/>
        <v>1</v>
      </c>
      <c r="BN1830">
        <f t="shared" si="663"/>
        <v>1</v>
      </c>
      <c r="BO1830">
        <f>IF(AND(AU1830&gt;'County Avg'!$E$3,'Gentrification Calcs'!AW1830&gt;'County Avg'!$E$4,'Gentrification Calcs'!AY1830&gt;'County Avg'!$E$5,'Gentrification Calcs'!BA1830&gt;'County Avg'!$E$6),1,0)</f>
        <v>0</v>
      </c>
      <c r="BP1830">
        <f>IF(AND(AV1830&gt;'County Avg'!$F$3,'Gentrification Calcs'!AX1830&gt;'County Avg'!$F$4,'Gentrification Calcs'!AZ1830&gt;'County Avg'!$F$5,'Gentrification Calcs'!BB1830&gt;'County Avg'!$F$6),1,0)</f>
        <v>0</v>
      </c>
      <c r="BQ1830">
        <f t="shared" si="664"/>
        <v>0</v>
      </c>
      <c r="BR1830">
        <f t="shared" si="665"/>
        <v>0</v>
      </c>
      <c r="BS1830">
        <f t="shared" si="666"/>
        <v>0</v>
      </c>
      <c r="BT1830">
        <f t="shared" si="667"/>
        <v>0</v>
      </c>
    </row>
    <row r="1831" spans="1:72" x14ac:dyDescent="0.25">
      <c r="A1831">
        <v>6037570404</v>
      </c>
      <c r="B1831">
        <v>4589.9535646580298</v>
      </c>
      <c r="C1831">
        <v>3465.9051525425202</v>
      </c>
      <c r="D1831">
        <v>3224</v>
      </c>
      <c r="E1831">
        <v>1595.219116</v>
      </c>
      <c r="F1831">
        <v>816.40824510000004</v>
      </c>
      <c r="G1831">
        <v>818</v>
      </c>
      <c r="H1831">
        <v>209.74249760702486</v>
      </c>
      <c r="I1831">
        <v>434.31597402454184</v>
      </c>
      <c r="J1831">
        <v>408.06880000000001</v>
      </c>
      <c r="K1831">
        <v>0.13148193593175625</v>
      </c>
      <c r="L1831">
        <v>0.53198381646836923</v>
      </c>
      <c r="M1831">
        <v>0.49886161369193155</v>
      </c>
      <c r="N1831">
        <v>2834.1135140000001</v>
      </c>
      <c r="O1831">
        <v>1580.7266380000001</v>
      </c>
      <c r="P1831">
        <v>1868</v>
      </c>
      <c r="Q1831">
        <v>381.26330569999999</v>
      </c>
      <c r="R1831">
        <v>85.455668759999995</v>
      </c>
      <c r="S1831">
        <v>178</v>
      </c>
      <c r="T1831">
        <v>0.13452647673306989</v>
      </c>
      <c r="U1831">
        <v>5.4061003785020031E-2</v>
      </c>
      <c r="V1831">
        <v>9.5289079229122053E-2</v>
      </c>
      <c r="W1831">
        <v>678.41198730468795</v>
      </c>
      <c r="X1831">
        <v>438.973216414452</v>
      </c>
      <c r="Y1831">
        <v>390</v>
      </c>
      <c r="Z1831">
        <v>1586.76538085938</v>
      </c>
      <c r="AA1831">
        <v>821.85623872280098</v>
      </c>
      <c r="AB1831">
        <v>818</v>
      </c>
      <c r="AC1831">
        <v>0.42754398065910992</v>
      </c>
      <c r="AD1831">
        <v>0.53412409096831193</v>
      </c>
      <c r="AE1831">
        <v>0.47677261613691929</v>
      </c>
      <c r="AF1831">
        <v>2491.7373849948499</v>
      </c>
      <c r="AG1831">
        <v>153.38081392645799</v>
      </c>
      <c r="AH1831">
        <v>18</v>
      </c>
      <c r="AI1831">
        <v>0.54286766737268599</v>
      </c>
      <c r="AJ1831">
        <v>4.4254186763864792E-2</v>
      </c>
      <c r="AK1831">
        <v>5.5831265508684861E-3</v>
      </c>
      <c r="AL1831">
        <f t="shared" si="659"/>
        <v>0.45713233262731401</v>
      </c>
      <c r="AM1831">
        <f t="shared" si="659"/>
        <v>0.95574581323613517</v>
      </c>
      <c r="AN1831">
        <f t="shared" si="659"/>
        <v>0.99441687344913154</v>
      </c>
      <c r="AO1831">
        <v>64538.271474019093</v>
      </c>
      <c r="AP1831">
        <v>45251.707396812431</v>
      </c>
      <c r="AQ1831">
        <v>44750</v>
      </c>
      <c r="AR1831">
        <v>1022.8444444444444</v>
      </c>
      <c r="AS1831">
        <v>796.74535389482014</v>
      </c>
      <c r="AT1831">
        <v>1080</v>
      </c>
      <c r="AU1831">
        <f t="shared" si="645"/>
        <v>-0.49861348060882121</v>
      </c>
      <c r="AV1831">
        <f t="shared" si="646"/>
        <v>-3.8671060212996308E-2</v>
      </c>
      <c r="AW1831">
        <v>-8.0465472948049857E-2</v>
      </c>
      <c r="AX1831">
        <v>4.1228075444102022E-2</v>
      </c>
      <c r="AY1831" s="1">
        <f t="shared" si="647"/>
        <v>-19286.564077206662</v>
      </c>
      <c r="AZ1831" s="1">
        <f t="shared" si="648"/>
        <v>-501.7073968124314</v>
      </c>
      <c r="BA1831" s="1">
        <f t="shared" si="660"/>
        <v>-226.09909054962429</v>
      </c>
      <c r="BB1831" s="1">
        <f t="shared" si="661"/>
        <v>283.25464610517986</v>
      </c>
      <c r="BC1831">
        <f t="shared" si="649"/>
        <v>1</v>
      </c>
      <c r="BD1831">
        <f t="shared" si="650"/>
        <v>1</v>
      </c>
      <c r="BE1831">
        <f t="shared" si="651"/>
        <v>0</v>
      </c>
      <c r="BF1831">
        <f t="shared" si="652"/>
        <v>1</v>
      </c>
      <c r="BG1831">
        <f t="shared" si="653"/>
        <v>1</v>
      </c>
      <c r="BH1831">
        <f t="shared" si="654"/>
        <v>1</v>
      </c>
      <c r="BI1831">
        <f t="shared" si="655"/>
        <v>0</v>
      </c>
      <c r="BJ1831">
        <f t="shared" si="656"/>
        <v>1</v>
      </c>
      <c r="BK1831">
        <f t="shared" si="657"/>
        <v>0</v>
      </c>
      <c r="BL1831">
        <f t="shared" si="658"/>
        <v>1</v>
      </c>
      <c r="BM1831">
        <f t="shared" si="662"/>
        <v>0</v>
      </c>
      <c r="BN1831">
        <f t="shared" si="663"/>
        <v>1</v>
      </c>
      <c r="BO1831">
        <f>IF(AND(AU1831&gt;'County Avg'!$E$3,'Gentrification Calcs'!AW1831&gt;'County Avg'!$E$4,'Gentrification Calcs'!AY1831&gt;'County Avg'!$E$5,'Gentrification Calcs'!BA1831&gt;'County Avg'!$E$6),1,0)</f>
        <v>0</v>
      </c>
      <c r="BP1831">
        <f>IF(AND(AV1831&gt;'County Avg'!$F$3,'Gentrification Calcs'!AX1831&gt;'County Avg'!$F$4,'Gentrification Calcs'!AZ1831&gt;'County Avg'!$F$5,'Gentrification Calcs'!BB1831&gt;'County Avg'!$F$6),1,0)</f>
        <v>0</v>
      </c>
      <c r="BQ1831">
        <f t="shared" si="664"/>
        <v>0</v>
      </c>
      <c r="BR1831">
        <f t="shared" si="665"/>
        <v>0</v>
      </c>
      <c r="BS1831">
        <f t="shared" si="666"/>
        <v>0</v>
      </c>
      <c r="BT1831">
        <f t="shared" si="667"/>
        <v>0</v>
      </c>
    </row>
    <row r="1832" spans="1:72" x14ac:dyDescent="0.25">
      <c r="A1832">
        <v>6037570501</v>
      </c>
      <c r="B1832">
        <v>6269.0470742748303</v>
      </c>
      <c r="C1832">
        <v>7282</v>
      </c>
      <c r="D1832">
        <v>8239</v>
      </c>
      <c r="E1832">
        <v>2178.7810060000002</v>
      </c>
      <c r="F1832">
        <v>2053</v>
      </c>
      <c r="G1832">
        <v>2198</v>
      </c>
      <c r="H1832">
        <v>640.171335878082</v>
      </c>
      <c r="I1832">
        <v>746.02080000000001</v>
      </c>
      <c r="J1832">
        <v>729.71799999999996</v>
      </c>
      <c r="K1832">
        <v>0.2938208723663171</v>
      </c>
      <c r="L1832">
        <v>0.36338080857282029</v>
      </c>
      <c r="M1832">
        <v>0.33199181073703365</v>
      </c>
      <c r="N1832">
        <v>3870.88688</v>
      </c>
      <c r="O1832">
        <v>4036</v>
      </c>
      <c r="P1832">
        <v>4815</v>
      </c>
      <c r="Q1832">
        <v>520.73675539999999</v>
      </c>
      <c r="R1832">
        <v>429</v>
      </c>
      <c r="S1832">
        <v>582</v>
      </c>
      <c r="T1832">
        <v>0.13452647197998202</v>
      </c>
      <c r="U1832">
        <v>0.10629335976214073</v>
      </c>
      <c r="V1832">
        <v>0.12087227414330218</v>
      </c>
      <c r="W1832">
        <v>926.588134765625</v>
      </c>
      <c r="X1832">
        <v>848</v>
      </c>
      <c r="Y1832">
        <v>737</v>
      </c>
      <c r="Z1832">
        <v>2167.23486328125</v>
      </c>
      <c r="AA1832">
        <v>2049</v>
      </c>
      <c r="AB1832">
        <v>2198</v>
      </c>
      <c r="AC1832">
        <v>0.42754394111339944</v>
      </c>
      <c r="AD1832">
        <v>0.4138604197169351</v>
      </c>
      <c r="AE1832">
        <v>0.33530482256596905</v>
      </c>
      <c r="AF1832">
        <v>3403.26296186114</v>
      </c>
      <c r="AG1832">
        <v>1466</v>
      </c>
      <c r="AH1832">
        <v>755</v>
      </c>
      <c r="AI1832">
        <v>0.54286766737268621</v>
      </c>
      <c r="AJ1832">
        <v>0.20131831914309256</v>
      </c>
      <c r="AK1832">
        <v>9.1637334627988828E-2</v>
      </c>
      <c r="AL1832">
        <f t="shared" si="659"/>
        <v>0.45713233262731379</v>
      </c>
      <c r="AM1832">
        <f t="shared" si="659"/>
        <v>0.79868168085690749</v>
      </c>
      <c r="AN1832">
        <f t="shared" si="659"/>
        <v>0.90836266537201116</v>
      </c>
      <c r="AO1832">
        <v>60447.945387062573</v>
      </c>
      <c r="AP1832">
        <v>63545.04004903965</v>
      </c>
      <c r="AQ1832">
        <v>63333</v>
      </c>
      <c r="AR1832">
        <v>1159.338888888889</v>
      </c>
      <c r="AS1832">
        <v>844.09015421115078</v>
      </c>
      <c r="AT1832">
        <v>1129</v>
      </c>
      <c r="AU1832">
        <f t="shared" si="645"/>
        <v>-0.34154934822959365</v>
      </c>
      <c r="AV1832">
        <f t="shared" si="646"/>
        <v>-0.10968098451510373</v>
      </c>
      <c r="AW1832">
        <v>-2.8233112217841291E-2</v>
      </c>
      <c r="AX1832">
        <v>1.4578914381161448E-2</v>
      </c>
      <c r="AY1832" s="1">
        <f t="shared" si="647"/>
        <v>3097.0946619770766</v>
      </c>
      <c r="AZ1832" s="1">
        <f t="shared" si="648"/>
        <v>-212.0400490396496</v>
      </c>
      <c r="BA1832" s="1">
        <f t="shared" si="660"/>
        <v>-315.24873467773818</v>
      </c>
      <c r="BB1832" s="1">
        <f t="shared" si="661"/>
        <v>284.90984578884922</v>
      </c>
      <c r="BC1832">
        <f t="shared" si="649"/>
        <v>1</v>
      </c>
      <c r="BD1832">
        <f t="shared" si="650"/>
        <v>1</v>
      </c>
      <c r="BE1832">
        <f t="shared" si="651"/>
        <v>0</v>
      </c>
      <c r="BF1832">
        <f t="shared" si="652"/>
        <v>0</v>
      </c>
      <c r="BG1832">
        <f t="shared" si="653"/>
        <v>1</v>
      </c>
      <c r="BH1832">
        <f t="shared" si="654"/>
        <v>1</v>
      </c>
      <c r="BI1832">
        <f t="shared" si="655"/>
        <v>0</v>
      </c>
      <c r="BJ1832">
        <f t="shared" si="656"/>
        <v>0</v>
      </c>
      <c r="BK1832">
        <f t="shared" si="657"/>
        <v>0</v>
      </c>
      <c r="BL1832">
        <f t="shared" si="658"/>
        <v>1</v>
      </c>
      <c r="BM1832">
        <f t="shared" si="662"/>
        <v>0</v>
      </c>
      <c r="BN1832">
        <f t="shared" si="663"/>
        <v>0</v>
      </c>
      <c r="BO1832">
        <f>IF(AND(AU1832&gt;'County Avg'!$E$3,'Gentrification Calcs'!AW1832&gt;'County Avg'!$E$4,'Gentrification Calcs'!AY1832&gt;'County Avg'!$E$5,'Gentrification Calcs'!BA1832&gt;'County Avg'!$E$6),1,0)</f>
        <v>0</v>
      </c>
      <c r="BP1832">
        <f>IF(AND(AV1832&gt;'County Avg'!$F$3,'Gentrification Calcs'!AX1832&gt;'County Avg'!$F$4,'Gentrification Calcs'!AZ1832&gt;'County Avg'!$F$5,'Gentrification Calcs'!BB1832&gt;'County Avg'!$F$6),1,0)</f>
        <v>0</v>
      </c>
      <c r="BQ1832">
        <f t="shared" si="664"/>
        <v>0</v>
      </c>
      <c r="BR1832">
        <f t="shared" si="665"/>
        <v>0</v>
      </c>
      <c r="BS1832">
        <f t="shared" si="666"/>
        <v>0</v>
      </c>
      <c r="BT1832">
        <f t="shared" si="667"/>
        <v>0</v>
      </c>
    </row>
    <row r="1833" spans="1:72" x14ac:dyDescent="0.25">
      <c r="A1833">
        <v>6037570502</v>
      </c>
      <c r="B1833">
        <v>4152.6637045224297</v>
      </c>
      <c r="C1833">
        <v>6338</v>
      </c>
      <c r="D1833">
        <v>6670</v>
      </c>
      <c r="E1833">
        <v>1500.2475589999999</v>
      </c>
      <c r="F1833">
        <v>1776</v>
      </c>
      <c r="G1833">
        <v>1810</v>
      </c>
      <c r="H1833">
        <v>874.35835323534627</v>
      </c>
      <c r="I1833">
        <v>812.53719999999998</v>
      </c>
      <c r="J1833">
        <v>713.2124</v>
      </c>
      <c r="K1833">
        <v>0.58280938235164048</v>
      </c>
      <c r="L1833">
        <v>0.45750968468468467</v>
      </c>
      <c r="M1833">
        <v>0.39404</v>
      </c>
      <c r="N1833">
        <v>2419.7638259999999</v>
      </c>
      <c r="O1833">
        <v>3464</v>
      </c>
      <c r="P1833">
        <v>4035</v>
      </c>
      <c r="Q1833">
        <v>320.49652099999997</v>
      </c>
      <c r="R1833">
        <v>233</v>
      </c>
      <c r="S1833">
        <v>506</v>
      </c>
      <c r="T1833">
        <v>0.13244950501214742</v>
      </c>
      <c r="U1833">
        <v>6.7263279445727478E-2</v>
      </c>
      <c r="V1833">
        <v>0.12540272614622058</v>
      </c>
      <c r="W1833">
        <v>989.07208251953102</v>
      </c>
      <c r="X1833">
        <v>814</v>
      </c>
      <c r="Y1833">
        <v>769</v>
      </c>
      <c r="Z1833">
        <v>1499.04833984375</v>
      </c>
      <c r="AA1833">
        <v>1771</v>
      </c>
      <c r="AB1833">
        <v>1810</v>
      </c>
      <c r="AC1833">
        <v>0.65979999192195815</v>
      </c>
      <c r="AD1833">
        <v>0.45962732919254656</v>
      </c>
      <c r="AE1833">
        <v>0.42486187845303869</v>
      </c>
      <c r="AF1833">
        <v>1817.4462043762201</v>
      </c>
      <c r="AG1833">
        <v>1126</v>
      </c>
      <c r="AH1833">
        <v>881</v>
      </c>
      <c r="AI1833">
        <v>0.43765793083531973</v>
      </c>
      <c r="AJ1833">
        <v>0.17765856737141053</v>
      </c>
      <c r="AK1833">
        <v>0.13208395802098952</v>
      </c>
      <c r="AL1833">
        <f t="shared" si="659"/>
        <v>0.56234206916468032</v>
      </c>
      <c r="AM1833">
        <f t="shared" si="659"/>
        <v>0.8223414326285895</v>
      </c>
      <c r="AN1833">
        <f t="shared" si="659"/>
        <v>0.86791604197901051</v>
      </c>
      <c r="AO1833">
        <v>60447.945387062573</v>
      </c>
      <c r="AP1833">
        <v>49915.563547200662</v>
      </c>
      <c r="AQ1833">
        <v>51375</v>
      </c>
      <c r="AR1833">
        <v>1159.338888888889</v>
      </c>
      <c r="AS1833">
        <v>978.00830367734295</v>
      </c>
      <c r="AT1833">
        <v>1163</v>
      </c>
      <c r="AU1833">
        <f t="shared" si="645"/>
        <v>-0.25999936346390917</v>
      </c>
      <c r="AV1833">
        <f t="shared" si="646"/>
        <v>-4.5574609350421014E-2</v>
      </c>
      <c r="AW1833">
        <v>-6.5186225566419939E-2</v>
      </c>
      <c r="AX1833">
        <v>5.8139446700493105E-2</v>
      </c>
      <c r="AY1833" s="1">
        <f t="shared" si="647"/>
        <v>-10532.381839861911</v>
      </c>
      <c r="AZ1833" s="1">
        <f t="shared" si="648"/>
        <v>1459.4364527993384</v>
      </c>
      <c r="BA1833" s="1">
        <f t="shared" si="660"/>
        <v>-181.33058521154601</v>
      </c>
      <c r="BB1833" s="1">
        <f t="shared" si="661"/>
        <v>184.99169632265705</v>
      </c>
      <c r="BC1833">
        <f t="shared" si="649"/>
        <v>1</v>
      </c>
      <c r="BD1833">
        <f t="shared" si="650"/>
        <v>1</v>
      </c>
      <c r="BE1833">
        <f t="shared" si="651"/>
        <v>1</v>
      </c>
      <c r="BF1833">
        <f t="shared" si="652"/>
        <v>1</v>
      </c>
      <c r="BG1833">
        <f t="shared" si="653"/>
        <v>1</v>
      </c>
      <c r="BH1833">
        <f t="shared" si="654"/>
        <v>1</v>
      </c>
      <c r="BI1833">
        <f t="shared" si="655"/>
        <v>1</v>
      </c>
      <c r="BJ1833">
        <f t="shared" si="656"/>
        <v>0</v>
      </c>
      <c r="BK1833">
        <f t="shared" si="657"/>
        <v>0</v>
      </c>
      <c r="BL1833">
        <f t="shared" si="658"/>
        <v>1</v>
      </c>
      <c r="BM1833">
        <f t="shared" si="662"/>
        <v>1</v>
      </c>
      <c r="BN1833">
        <f t="shared" si="663"/>
        <v>1</v>
      </c>
      <c r="BO1833">
        <f>IF(AND(AU1833&gt;'County Avg'!$E$3,'Gentrification Calcs'!AW1833&gt;'County Avg'!$E$4,'Gentrification Calcs'!AY1833&gt;'County Avg'!$E$5,'Gentrification Calcs'!BA1833&gt;'County Avg'!$E$6),1,0)</f>
        <v>0</v>
      </c>
      <c r="BP1833">
        <f>IF(AND(AV1833&gt;'County Avg'!$F$3,'Gentrification Calcs'!AX1833&gt;'County Avg'!$F$4,'Gentrification Calcs'!AZ1833&gt;'County Avg'!$F$5,'Gentrification Calcs'!BB1833&gt;'County Avg'!$F$6),1,0)</f>
        <v>0</v>
      </c>
      <c r="BQ1833">
        <f t="shared" si="664"/>
        <v>0</v>
      </c>
      <c r="BR1833">
        <f t="shared" si="665"/>
        <v>0</v>
      </c>
      <c r="BS1833">
        <f t="shared" si="666"/>
        <v>0</v>
      </c>
      <c r="BT1833">
        <f t="shared" si="667"/>
        <v>0</v>
      </c>
    </row>
    <row r="1834" spans="1:72" x14ac:dyDescent="0.25">
      <c r="A1834">
        <v>6037570601</v>
      </c>
      <c r="B1834">
        <v>5734.8209749522503</v>
      </c>
      <c r="C1834">
        <v>5158.7942822575596</v>
      </c>
      <c r="D1834">
        <v>5207</v>
      </c>
      <c r="E1834">
        <v>2071.8391109999998</v>
      </c>
      <c r="F1834">
        <v>1560.9377440000001</v>
      </c>
      <c r="G1834">
        <v>1493</v>
      </c>
      <c r="H1834">
        <v>736.63379213034455</v>
      </c>
      <c r="I1834">
        <v>869.48654942728081</v>
      </c>
      <c r="J1834">
        <v>796.61480000000006</v>
      </c>
      <c r="K1834">
        <v>0.35554584727131577</v>
      </c>
      <c r="L1834">
        <v>0.55702833298089616</v>
      </c>
      <c r="M1834">
        <v>0.53356651038178171</v>
      </c>
      <c r="N1834">
        <v>3341.6894149999998</v>
      </c>
      <c r="O1834">
        <v>2770.889404</v>
      </c>
      <c r="P1834">
        <v>3204</v>
      </c>
      <c r="Q1834">
        <v>442.60513309999999</v>
      </c>
      <c r="R1834">
        <v>159.9936218</v>
      </c>
      <c r="S1834">
        <v>400</v>
      </c>
      <c r="T1834">
        <v>0.13244951224768445</v>
      </c>
      <c r="U1834">
        <v>5.7740890549091005E-2</v>
      </c>
      <c r="V1834">
        <v>0.12484394506866417</v>
      </c>
      <c r="W1834">
        <v>1365.90673828125</v>
      </c>
      <c r="X1834">
        <v>945.96228027343795</v>
      </c>
      <c r="Y1834">
        <v>826</v>
      </c>
      <c r="Z1834">
        <v>2070.18310546875</v>
      </c>
      <c r="AA1834">
        <v>1560.93774414063</v>
      </c>
      <c r="AB1834">
        <v>1493</v>
      </c>
      <c r="AC1834">
        <v>0.6597999639128389</v>
      </c>
      <c r="AD1834">
        <v>0.60602178647056482</v>
      </c>
      <c r="AE1834">
        <v>0.55324849296718015</v>
      </c>
      <c r="AF1834">
        <v>2509.8898816085898</v>
      </c>
      <c r="AG1834">
        <v>834.96667480468795</v>
      </c>
      <c r="AH1834">
        <v>408</v>
      </c>
      <c r="AI1834">
        <v>0.43765793083531923</v>
      </c>
      <c r="AJ1834">
        <v>0.1618530666509336</v>
      </c>
      <c r="AK1834">
        <v>7.8356059151142687E-2</v>
      </c>
      <c r="AL1834">
        <f t="shared" si="659"/>
        <v>0.56234206916468077</v>
      </c>
      <c r="AM1834">
        <f t="shared" si="659"/>
        <v>0.83814693334906643</v>
      </c>
      <c r="AN1834">
        <f t="shared" si="659"/>
        <v>0.92164394084885726</v>
      </c>
      <c r="AO1834">
        <v>51779.356309650058</v>
      </c>
      <c r="AP1834">
        <v>41479.799754801803</v>
      </c>
      <c r="AQ1834">
        <v>40401</v>
      </c>
      <c r="AR1834">
        <v>1074.6777777777779</v>
      </c>
      <c r="AS1834">
        <v>808.9197311190195</v>
      </c>
      <c r="AT1834">
        <v>1088</v>
      </c>
      <c r="AU1834">
        <f t="shared" si="645"/>
        <v>-0.27580486418438566</v>
      </c>
      <c r="AV1834">
        <f t="shared" si="646"/>
        <v>-8.3497007499790915E-2</v>
      </c>
      <c r="AW1834">
        <v>-7.4708621698593436E-2</v>
      </c>
      <c r="AX1834">
        <v>6.7103054519573158E-2</v>
      </c>
      <c r="AY1834" s="1">
        <f t="shared" si="647"/>
        <v>-10299.556554848255</v>
      </c>
      <c r="AZ1834" s="1">
        <f t="shared" si="648"/>
        <v>-1078.7997548018029</v>
      </c>
      <c r="BA1834" s="1">
        <f t="shared" si="660"/>
        <v>-265.75804665875842</v>
      </c>
      <c r="BB1834" s="1">
        <f t="shared" si="661"/>
        <v>279.0802688809805</v>
      </c>
      <c r="BC1834">
        <f t="shared" si="649"/>
        <v>1</v>
      </c>
      <c r="BD1834">
        <f t="shared" si="650"/>
        <v>1</v>
      </c>
      <c r="BE1834">
        <f t="shared" si="651"/>
        <v>0</v>
      </c>
      <c r="BF1834">
        <f t="shared" si="652"/>
        <v>1</v>
      </c>
      <c r="BG1834">
        <f t="shared" si="653"/>
        <v>1</v>
      </c>
      <c r="BH1834">
        <f t="shared" si="654"/>
        <v>1</v>
      </c>
      <c r="BI1834">
        <f t="shared" si="655"/>
        <v>1</v>
      </c>
      <c r="BJ1834">
        <f t="shared" si="656"/>
        <v>1</v>
      </c>
      <c r="BK1834">
        <f t="shared" si="657"/>
        <v>0</v>
      </c>
      <c r="BL1834">
        <f t="shared" si="658"/>
        <v>1</v>
      </c>
      <c r="BM1834">
        <f t="shared" si="662"/>
        <v>0</v>
      </c>
      <c r="BN1834">
        <f t="shared" si="663"/>
        <v>1</v>
      </c>
      <c r="BO1834">
        <f>IF(AND(AU1834&gt;'County Avg'!$E$3,'Gentrification Calcs'!AW1834&gt;'County Avg'!$E$4,'Gentrification Calcs'!AY1834&gt;'County Avg'!$E$5,'Gentrification Calcs'!BA1834&gt;'County Avg'!$E$6),1,0)</f>
        <v>0</v>
      </c>
      <c r="BP1834">
        <f>IF(AND(AV1834&gt;'County Avg'!$F$3,'Gentrification Calcs'!AX1834&gt;'County Avg'!$F$4,'Gentrification Calcs'!AZ1834&gt;'County Avg'!$F$5,'Gentrification Calcs'!BB1834&gt;'County Avg'!$F$6),1,0)</f>
        <v>0</v>
      </c>
      <c r="BQ1834">
        <f t="shared" si="664"/>
        <v>0</v>
      </c>
      <c r="BR1834">
        <f t="shared" si="665"/>
        <v>0</v>
      </c>
      <c r="BS1834">
        <f t="shared" si="666"/>
        <v>0</v>
      </c>
      <c r="BT1834">
        <f t="shared" si="667"/>
        <v>0</v>
      </c>
    </row>
    <row r="1835" spans="1:72" x14ac:dyDescent="0.25">
      <c r="A1835">
        <v>6037570602</v>
      </c>
      <c r="B1835">
        <v>4003.6643359886002</v>
      </c>
      <c r="C1835">
        <v>6382</v>
      </c>
      <c r="D1835">
        <v>6658</v>
      </c>
      <c r="E1835">
        <v>1450.4326799999999</v>
      </c>
      <c r="F1835">
        <v>1801</v>
      </c>
      <c r="G1835">
        <v>1819</v>
      </c>
      <c r="H1835">
        <v>1017.2899186050365</v>
      </c>
      <c r="I1835">
        <v>829.78219999999999</v>
      </c>
      <c r="J1835">
        <v>833.23260000000005</v>
      </c>
      <c r="K1835">
        <v>0.70136996541269092</v>
      </c>
      <c r="L1835">
        <v>0.46073414769572457</v>
      </c>
      <c r="M1835">
        <v>0.45807179769103906</v>
      </c>
      <c r="N1835">
        <v>2341.3206150000001</v>
      </c>
      <c r="O1835">
        <v>3556</v>
      </c>
      <c r="P1835">
        <v>3970</v>
      </c>
      <c r="Q1835">
        <v>311.40093380000002</v>
      </c>
      <c r="R1835">
        <v>319</v>
      </c>
      <c r="S1835">
        <v>541</v>
      </c>
      <c r="T1835">
        <v>0.13300226026498296</v>
      </c>
      <c r="U1835">
        <v>8.9707536557930262E-2</v>
      </c>
      <c r="V1835">
        <v>0.136272040302267</v>
      </c>
      <c r="W1835">
        <v>948.46396374702499</v>
      </c>
      <c r="X1835">
        <v>1001</v>
      </c>
      <c r="Y1835">
        <v>1009</v>
      </c>
      <c r="Z1835">
        <v>1448.9545730352399</v>
      </c>
      <c r="AA1835">
        <v>1785</v>
      </c>
      <c r="AB1835">
        <v>1819</v>
      </c>
      <c r="AC1835">
        <v>0.65458502384943817</v>
      </c>
      <c r="AD1835">
        <v>0.5607843137254902</v>
      </c>
      <c r="AE1835">
        <v>0.55470038482682793</v>
      </c>
      <c r="AF1835">
        <v>1773.00782442898</v>
      </c>
      <c r="AG1835">
        <v>1024</v>
      </c>
      <c r="AH1835">
        <v>709</v>
      </c>
      <c r="AI1835">
        <v>0.44284627172452062</v>
      </c>
      <c r="AJ1835">
        <v>0.16045126919460984</v>
      </c>
      <c r="AK1835">
        <v>0.1064884349654551</v>
      </c>
      <c r="AL1835">
        <f t="shared" si="659"/>
        <v>0.55715372827547938</v>
      </c>
      <c r="AM1835">
        <f t="shared" si="659"/>
        <v>0.83954873080539016</v>
      </c>
      <c r="AN1835">
        <f t="shared" si="659"/>
        <v>0.89351156503454487</v>
      </c>
      <c r="AO1835">
        <v>51779.356309650058</v>
      </c>
      <c r="AP1835">
        <v>50030.202697180226</v>
      </c>
      <c r="AQ1835">
        <v>48533</v>
      </c>
      <c r="AR1835">
        <v>1074.6777777777779</v>
      </c>
      <c r="AS1835">
        <v>858.96994859628319</v>
      </c>
      <c r="AT1835">
        <v>1048</v>
      </c>
      <c r="AU1835">
        <f t="shared" si="645"/>
        <v>-0.28239500252991079</v>
      </c>
      <c r="AV1835">
        <f t="shared" si="646"/>
        <v>-5.3962834229154738E-2</v>
      </c>
      <c r="AW1835">
        <v>-4.3294723707052701E-2</v>
      </c>
      <c r="AX1835">
        <v>4.6564503744336738E-2</v>
      </c>
      <c r="AY1835" s="1">
        <f t="shared" si="647"/>
        <v>-1749.1536124698323</v>
      </c>
      <c r="AZ1835" s="1">
        <f t="shared" si="648"/>
        <v>-1497.2026971802261</v>
      </c>
      <c r="BA1835" s="1">
        <f t="shared" si="660"/>
        <v>-215.70782918149473</v>
      </c>
      <c r="BB1835" s="1">
        <f t="shared" si="661"/>
        <v>189.03005140371681</v>
      </c>
      <c r="BC1835">
        <f t="shared" si="649"/>
        <v>1</v>
      </c>
      <c r="BD1835">
        <f t="shared" si="650"/>
        <v>1</v>
      </c>
      <c r="BE1835">
        <f t="shared" si="651"/>
        <v>1</v>
      </c>
      <c r="BF1835">
        <f t="shared" si="652"/>
        <v>1</v>
      </c>
      <c r="BG1835">
        <f t="shared" si="653"/>
        <v>1</v>
      </c>
      <c r="BH1835">
        <f t="shared" si="654"/>
        <v>1</v>
      </c>
      <c r="BI1835">
        <f t="shared" si="655"/>
        <v>1</v>
      </c>
      <c r="BJ1835">
        <f t="shared" si="656"/>
        <v>1</v>
      </c>
      <c r="BK1835">
        <f t="shared" si="657"/>
        <v>0</v>
      </c>
      <c r="BL1835">
        <f t="shared" si="658"/>
        <v>1</v>
      </c>
      <c r="BM1835">
        <f t="shared" si="662"/>
        <v>1</v>
      </c>
      <c r="BN1835">
        <f t="shared" si="663"/>
        <v>1</v>
      </c>
      <c r="BO1835">
        <f>IF(AND(AU1835&gt;'County Avg'!$E$3,'Gentrification Calcs'!AW1835&gt;'County Avg'!$E$4,'Gentrification Calcs'!AY1835&gt;'County Avg'!$E$5,'Gentrification Calcs'!BA1835&gt;'County Avg'!$E$6),1,0)</f>
        <v>0</v>
      </c>
      <c r="BP1835">
        <f>IF(AND(AV1835&gt;'County Avg'!$F$3,'Gentrification Calcs'!AX1835&gt;'County Avg'!$F$4,'Gentrification Calcs'!AZ1835&gt;'County Avg'!$F$5,'Gentrification Calcs'!BB1835&gt;'County Avg'!$F$6),1,0)</f>
        <v>0</v>
      </c>
      <c r="BQ1835">
        <f t="shared" si="664"/>
        <v>0</v>
      </c>
      <c r="BR1835">
        <f t="shared" si="665"/>
        <v>0</v>
      </c>
      <c r="BS1835">
        <f t="shared" si="666"/>
        <v>0</v>
      </c>
      <c r="BT1835">
        <f t="shared" si="667"/>
        <v>0</v>
      </c>
    </row>
    <row r="1836" spans="1:72" x14ac:dyDescent="0.25">
      <c r="A1836">
        <v>6037570603</v>
      </c>
      <c r="B1836">
        <v>5151.0420450904103</v>
      </c>
      <c r="C1836">
        <v>4870.1191579431797</v>
      </c>
      <c r="D1836">
        <v>4451</v>
      </c>
      <c r="E1836">
        <v>2202.7807619999999</v>
      </c>
      <c r="F1836">
        <v>1724.2951290000001</v>
      </c>
      <c r="G1836">
        <v>1599</v>
      </c>
      <c r="H1836">
        <v>709.47304591463956</v>
      </c>
      <c r="I1836">
        <v>1141.5788316654339</v>
      </c>
      <c r="J1836">
        <v>1109.8332</v>
      </c>
      <c r="K1836">
        <v>0.32208064377250067</v>
      </c>
      <c r="L1836">
        <v>0.66205535958771122</v>
      </c>
      <c r="M1836">
        <v>0.69407954971857411</v>
      </c>
      <c r="N1836">
        <v>3557.1197520000001</v>
      </c>
      <c r="O1836">
        <v>2558.7804879999999</v>
      </c>
      <c r="P1836">
        <v>2404</v>
      </c>
      <c r="Q1836">
        <v>566.28790279999998</v>
      </c>
      <c r="R1836">
        <v>254.6476141</v>
      </c>
      <c r="S1836">
        <v>263</v>
      </c>
      <c r="T1836">
        <v>0.15919843645455092</v>
      </c>
      <c r="U1836">
        <v>9.9519132373499644E-2</v>
      </c>
      <c r="V1836">
        <v>0.10940099833610649</v>
      </c>
      <c r="W1836">
        <v>1143.46594238281</v>
      </c>
      <c r="X1836">
        <v>1383.4212989807099</v>
      </c>
      <c r="Y1836">
        <v>1279</v>
      </c>
      <c r="Z1836">
        <v>2196.8408203125</v>
      </c>
      <c r="AA1836">
        <v>1729.21388244629</v>
      </c>
      <c r="AB1836">
        <v>1599</v>
      </c>
      <c r="AC1836">
        <v>0.52050468646160364</v>
      </c>
      <c r="AD1836">
        <v>0.80002902649821839</v>
      </c>
      <c r="AE1836">
        <v>0.79987492182614128</v>
      </c>
      <c r="AF1836">
        <v>3480.8886854771999</v>
      </c>
      <c r="AG1836">
        <v>684.90160596370697</v>
      </c>
      <c r="AH1836">
        <v>400</v>
      </c>
      <c r="AI1836">
        <v>0.67576398231789314</v>
      </c>
      <c r="AJ1836">
        <v>0.1406334390908342</v>
      </c>
      <c r="AK1836">
        <v>8.9867445517861161E-2</v>
      </c>
      <c r="AL1836">
        <f t="shared" si="659"/>
        <v>0.32423601768210686</v>
      </c>
      <c r="AM1836">
        <f t="shared" si="659"/>
        <v>0.85936656090916586</v>
      </c>
      <c r="AN1836">
        <f t="shared" si="659"/>
        <v>0.91013255448213881</v>
      </c>
      <c r="AO1836">
        <v>52414.218451749737</v>
      </c>
      <c r="AP1836">
        <v>37621.213731099313</v>
      </c>
      <c r="AQ1836">
        <v>30166</v>
      </c>
      <c r="AR1836">
        <v>1081.588888888889</v>
      </c>
      <c r="AS1836">
        <v>1042.9383155397391</v>
      </c>
      <c r="AT1836">
        <v>1071</v>
      </c>
      <c r="AU1836">
        <f t="shared" si="645"/>
        <v>-0.535130543227059</v>
      </c>
      <c r="AV1836">
        <f t="shared" si="646"/>
        <v>-5.0765993572973039E-2</v>
      </c>
      <c r="AW1836">
        <v>-5.9679304081051279E-2</v>
      </c>
      <c r="AX1836">
        <v>9.881865962606845E-3</v>
      </c>
      <c r="AY1836" s="1">
        <f t="shared" si="647"/>
        <v>-14793.004720650424</v>
      </c>
      <c r="AZ1836" s="1">
        <f t="shared" si="648"/>
        <v>-7455.213731099313</v>
      </c>
      <c r="BA1836" s="1">
        <f t="shared" si="660"/>
        <v>-38.650573349149909</v>
      </c>
      <c r="BB1836" s="1">
        <f t="shared" si="661"/>
        <v>28.061684460260949</v>
      </c>
      <c r="BC1836">
        <f t="shared" si="649"/>
        <v>1</v>
      </c>
      <c r="BD1836">
        <f t="shared" si="650"/>
        <v>1</v>
      </c>
      <c r="BE1836">
        <f t="shared" si="651"/>
        <v>0</v>
      </c>
      <c r="BF1836">
        <f t="shared" si="652"/>
        <v>1</v>
      </c>
      <c r="BG1836">
        <f t="shared" si="653"/>
        <v>1</v>
      </c>
      <c r="BH1836">
        <f t="shared" si="654"/>
        <v>1</v>
      </c>
      <c r="BI1836">
        <f t="shared" si="655"/>
        <v>0</v>
      </c>
      <c r="BJ1836">
        <f t="shared" si="656"/>
        <v>1</v>
      </c>
      <c r="BK1836">
        <f t="shared" si="657"/>
        <v>0</v>
      </c>
      <c r="BL1836">
        <f t="shared" si="658"/>
        <v>1</v>
      </c>
      <c r="BM1836">
        <f t="shared" si="662"/>
        <v>0</v>
      </c>
      <c r="BN1836">
        <f t="shared" si="663"/>
        <v>1</v>
      </c>
      <c r="BO1836">
        <f>IF(AND(AU1836&gt;'County Avg'!$E$3,'Gentrification Calcs'!AW1836&gt;'County Avg'!$E$4,'Gentrification Calcs'!AY1836&gt;'County Avg'!$E$5,'Gentrification Calcs'!BA1836&gt;'County Avg'!$E$6),1,0)</f>
        <v>0</v>
      </c>
      <c r="BP1836">
        <f>IF(AND(AV1836&gt;'County Avg'!$F$3,'Gentrification Calcs'!AX1836&gt;'County Avg'!$F$4,'Gentrification Calcs'!AZ1836&gt;'County Avg'!$F$5,'Gentrification Calcs'!BB1836&gt;'County Avg'!$F$6),1,0)</f>
        <v>0</v>
      </c>
      <c r="BQ1836">
        <f t="shared" si="664"/>
        <v>0</v>
      </c>
      <c r="BR1836">
        <f t="shared" si="665"/>
        <v>0</v>
      </c>
      <c r="BS1836">
        <f t="shared" si="666"/>
        <v>0</v>
      </c>
      <c r="BT1836">
        <f t="shared" si="667"/>
        <v>0</v>
      </c>
    </row>
    <row r="1837" spans="1:72" x14ac:dyDescent="0.25">
      <c r="A1837">
        <v>6037570701</v>
      </c>
      <c r="B1837">
        <v>2211.5932726998599</v>
      </c>
      <c r="C1837">
        <v>6638.0427825450897</v>
      </c>
      <c r="D1837">
        <v>6436</v>
      </c>
      <c r="E1837">
        <v>838.50469969999995</v>
      </c>
      <c r="F1837">
        <v>2539.3854980000001</v>
      </c>
      <c r="G1837">
        <v>2441</v>
      </c>
      <c r="H1837">
        <v>985.44394291952096</v>
      </c>
      <c r="I1837">
        <v>998.21214147494584</v>
      </c>
      <c r="J1837">
        <v>817.28719999999998</v>
      </c>
      <c r="K1837">
        <v>1.1752396179438147</v>
      </c>
      <c r="L1837">
        <v>0.39309200681075396</v>
      </c>
      <c r="M1837">
        <v>0.33481655059401882</v>
      </c>
      <c r="N1837">
        <v>1535.443673</v>
      </c>
      <c r="O1837">
        <v>4269.9296880000002</v>
      </c>
      <c r="P1837">
        <v>4327</v>
      </c>
      <c r="Q1837">
        <v>219.77337650000001</v>
      </c>
      <c r="R1837">
        <v>943.48321529999998</v>
      </c>
      <c r="S1837">
        <v>1560</v>
      </c>
      <c r="T1837">
        <v>0.14313346713044811</v>
      </c>
      <c r="U1837">
        <v>0.22095989494897741</v>
      </c>
      <c r="V1837">
        <v>0.36052692396579616</v>
      </c>
      <c r="W1837">
        <v>125.726203918457</v>
      </c>
      <c r="X1837">
        <v>1241.47729492188</v>
      </c>
      <c r="Y1837">
        <v>1194</v>
      </c>
      <c r="Z1837">
        <v>808.80560302734398</v>
      </c>
      <c r="AA1837">
        <v>2534.435546875</v>
      </c>
      <c r="AB1837">
        <v>2441</v>
      </c>
      <c r="AC1837">
        <v>0.15544675191154242</v>
      </c>
      <c r="AD1837">
        <v>0.48984370364148405</v>
      </c>
      <c r="AE1837">
        <v>0.48914379352724291</v>
      </c>
      <c r="AF1837">
        <v>1727.49787863082</v>
      </c>
      <c r="AG1837">
        <v>2716.59790039063</v>
      </c>
      <c r="AH1837">
        <v>1818</v>
      </c>
      <c r="AI1837">
        <v>0.78111011638316841</v>
      </c>
      <c r="AJ1837">
        <v>0.40924682009190971</v>
      </c>
      <c r="AK1837">
        <v>0.28247358607830952</v>
      </c>
      <c r="AL1837">
        <f t="shared" si="659"/>
        <v>0.21888988361683159</v>
      </c>
      <c r="AM1837">
        <f t="shared" si="659"/>
        <v>0.59075317990809029</v>
      </c>
      <c r="AN1837">
        <f t="shared" si="659"/>
        <v>0.71752641392169048</v>
      </c>
      <c r="AO1837">
        <v>63273.988865323437</v>
      </c>
      <c r="AP1837">
        <v>64814.458929301196</v>
      </c>
      <c r="AQ1837">
        <v>64725</v>
      </c>
      <c r="AR1837">
        <v>1100.5944444444444</v>
      </c>
      <c r="AS1837">
        <v>1028.0585211546068</v>
      </c>
      <c r="AT1837">
        <v>1353</v>
      </c>
      <c r="AU1837">
        <f t="shared" si="645"/>
        <v>-0.37186329629125869</v>
      </c>
      <c r="AV1837">
        <f t="shared" si="646"/>
        <v>-0.12677323401360019</v>
      </c>
      <c r="AW1837">
        <v>7.7826427818529303E-2</v>
      </c>
      <c r="AX1837">
        <v>0.13956702901681875</v>
      </c>
      <c r="AY1837" s="1">
        <f t="shared" si="647"/>
        <v>1540.4700639777584</v>
      </c>
      <c r="AZ1837" s="1">
        <f t="shared" si="648"/>
        <v>-89.458929301195894</v>
      </c>
      <c r="BA1837" s="1">
        <f t="shared" si="660"/>
        <v>-72.535923289837683</v>
      </c>
      <c r="BB1837" s="1">
        <f t="shared" si="661"/>
        <v>324.94147884539325</v>
      </c>
      <c r="BC1837">
        <f t="shared" si="649"/>
        <v>1</v>
      </c>
      <c r="BD1837">
        <f t="shared" si="650"/>
        <v>1</v>
      </c>
      <c r="BE1837">
        <f t="shared" si="651"/>
        <v>1</v>
      </c>
      <c r="BF1837">
        <f t="shared" si="652"/>
        <v>0</v>
      </c>
      <c r="BG1837">
        <f t="shared" si="653"/>
        <v>1</v>
      </c>
      <c r="BH1837">
        <f t="shared" si="654"/>
        <v>0</v>
      </c>
      <c r="BI1837">
        <f t="shared" si="655"/>
        <v>0</v>
      </c>
      <c r="BJ1837">
        <f t="shared" si="656"/>
        <v>0</v>
      </c>
      <c r="BK1837">
        <f t="shared" si="657"/>
        <v>0</v>
      </c>
      <c r="BL1837">
        <f t="shared" si="658"/>
        <v>0</v>
      </c>
      <c r="BM1837">
        <f t="shared" si="662"/>
        <v>0</v>
      </c>
      <c r="BN1837">
        <f t="shared" si="663"/>
        <v>0</v>
      </c>
      <c r="BO1837">
        <f>IF(AND(AU1837&gt;'County Avg'!$E$3,'Gentrification Calcs'!AW1837&gt;'County Avg'!$E$4,'Gentrification Calcs'!AY1837&gt;'County Avg'!$E$5,'Gentrification Calcs'!BA1837&gt;'County Avg'!$E$6),1,0)</f>
        <v>0</v>
      </c>
      <c r="BP1837">
        <f>IF(AND(AV1837&gt;'County Avg'!$F$3,'Gentrification Calcs'!AX1837&gt;'County Avg'!$F$4,'Gentrification Calcs'!AZ1837&gt;'County Avg'!$F$5,'Gentrification Calcs'!BB1837&gt;'County Avg'!$F$6),1,0)</f>
        <v>0</v>
      </c>
      <c r="BQ1837">
        <f t="shared" si="664"/>
        <v>0</v>
      </c>
      <c r="BR1837">
        <f t="shared" si="665"/>
        <v>0</v>
      </c>
      <c r="BS1837">
        <f t="shared" si="666"/>
        <v>0</v>
      </c>
      <c r="BT1837">
        <f t="shared" si="667"/>
        <v>0</v>
      </c>
    </row>
    <row r="1838" spans="1:72" x14ac:dyDescent="0.25">
      <c r="A1838">
        <v>6037570702</v>
      </c>
      <c r="B1838">
        <v>5138.9999533358496</v>
      </c>
      <c r="C1838">
        <v>2282.8711603879901</v>
      </c>
      <c r="D1838">
        <v>2342</v>
      </c>
      <c r="E1838">
        <v>1844</v>
      </c>
      <c r="F1838">
        <v>804.84570310000004</v>
      </c>
      <c r="G1838">
        <v>841</v>
      </c>
      <c r="H1838">
        <v>256.33257003709269</v>
      </c>
      <c r="I1838">
        <v>190.08297459172414</v>
      </c>
      <c r="J1838">
        <v>271.83319999999998</v>
      </c>
      <c r="K1838">
        <v>0.13900898592033226</v>
      </c>
      <c r="L1838">
        <v>0.23617318681032556</v>
      </c>
      <c r="M1838">
        <v>0.32322615933412602</v>
      </c>
      <c r="N1838">
        <v>3522.9999680000001</v>
      </c>
      <c r="O1838">
        <v>1590.8820800000001</v>
      </c>
      <c r="P1838">
        <v>1613</v>
      </c>
      <c r="Q1838">
        <v>600</v>
      </c>
      <c r="R1838">
        <v>254.42233279999999</v>
      </c>
      <c r="S1838">
        <v>466</v>
      </c>
      <c r="T1838">
        <v>0.17030939694859515</v>
      </c>
      <c r="U1838">
        <v>0.15992532444642282</v>
      </c>
      <c r="V1838">
        <v>0.28890266584004959</v>
      </c>
      <c r="W1838">
        <v>420</v>
      </c>
      <c r="X1838">
        <v>122.756301879883</v>
      </c>
      <c r="Y1838">
        <v>100</v>
      </c>
      <c r="Z1838">
        <v>1862</v>
      </c>
      <c r="AA1838">
        <v>802.86578369140602</v>
      </c>
      <c r="AB1838">
        <v>841</v>
      </c>
      <c r="AC1838">
        <v>0.22556390977443608</v>
      </c>
      <c r="AD1838">
        <v>0.15289766281417005</v>
      </c>
      <c r="AE1838">
        <v>0.11890606420927467</v>
      </c>
      <c r="AF1838">
        <v>4082.99996292475</v>
      </c>
      <c r="AG1838">
        <v>1284.98120117188</v>
      </c>
      <c r="AH1838">
        <v>856</v>
      </c>
      <c r="AI1838">
        <v>0.79451255107997731</v>
      </c>
      <c r="AJ1838">
        <v>0.5628794228376377</v>
      </c>
      <c r="AK1838">
        <v>0.36549957301451752</v>
      </c>
      <c r="AL1838">
        <f t="shared" si="659"/>
        <v>0.20548744892002269</v>
      </c>
      <c r="AM1838">
        <f t="shared" si="659"/>
        <v>0.4371205771623623</v>
      </c>
      <c r="AN1838">
        <f t="shared" si="659"/>
        <v>0.63450042698548248</v>
      </c>
      <c r="AO1838">
        <v>73923.34782608696</v>
      </c>
      <c r="AP1838">
        <v>95438.490396403766</v>
      </c>
      <c r="AQ1838">
        <v>73155</v>
      </c>
      <c r="AR1838">
        <v>1510.0777777777778</v>
      </c>
      <c r="AS1838">
        <v>1510.9754843811784</v>
      </c>
      <c r="AT1838">
        <v>1577</v>
      </c>
      <c r="AU1838">
        <f t="shared" si="645"/>
        <v>-0.23163312824233961</v>
      </c>
      <c r="AV1838">
        <f t="shared" si="646"/>
        <v>-0.19737984982312018</v>
      </c>
      <c r="AW1838">
        <v>-1.0384072502172326E-2</v>
      </c>
      <c r="AX1838">
        <v>0.12897734139362677</v>
      </c>
      <c r="AY1838" s="1">
        <f t="shared" si="647"/>
        <v>21515.142570316806</v>
      </c>
      <c r="AZ1838" s="1">
        <f t="shared" si="648"/>
        <v>-22283.490396403766</v>
      </c>
      <c r="BA1838" s="1">
        <f t="shared" si="660"/>
        <v>0.89770660340059294</v>
      </c>
      <c r="BB1838" s="1">
        <f t="shared" si="661"/>
        <v>66.024515618821624</v>
      </c>
      <c r="BC1838">
        <f t="shared" si="649"/>
        <v>1</v>
      </c>
      <c r="BD1838">
        <f t="shared" si="650"/>
        <v>1</v>
      </c>
      <c r="BE1838">
        <f t="shared" si="651"/>
        <v>0</v>
      </c>
      <c r="BF1838">
        <f t="shared" si="652"/>
        <v>0</v>
      </c>
      <c r="BG1838">
        <f t="shared" si="653"/>
        <v>1</v>
      </c>
      <c r="BH1838">
        <f t="shared" si="654"/>
        <v>1</v>
      </c>
      <c r="BI1838">
        <f t="shared" si="655"/>
        <v>0</v>
      </c>
      <c r="BJ1838">
        <f t="shared" si="656"/>
        <v>0</v>
      </c>
      <c r="BK1838">
        <f t="shared" si="657"/>
        <v>0</v>
      </c>
      <c r="BL1838">
        <f t="shared" si="658"/>
        <v>0</v>
      </c>
      <c r="BM1838">
        <f t="shared" si="662"/>
        <v>0</v>
      </c>
      <c r="BN1838">
        <f t="shared" si="663"/>
        <v>0</v>
      </c>
      <c r="BO1838">
        <f>IF(AND(AU1838&gt;'County Avg'!$E$3,'Gentrification Calcs'!AW1838&gt;'County Avg'!$E$4,'Gentrification Calcs'!AY1838&gt;'County Avg'!$E$5,'Gentrification Calcs'!BA1838&gt;'County Avg'!$E$6),1,0)</f>
        <v>0</v>
      </c>
      <c r="BP1838">
        <f>IF(AND(AV1838&gt;'County Avg'!$F$3,'Gentrification Calcs'!AX1838&gt;'County Avg'!$F$4,'Gentrification Calcs'!AZ1838&gt;'County Avg'!$F$5,'Gentrification Calcs'!BB1838&gt;'County Avg'!$F$6),1,0)</f>
        <v>0</v>
      </c>
      <c r="BQ1838">
        <f t="shared" si="664"/>
        <v>0</v>
      </c>
      <c r="BR1838">
        <f t="shared" si="665"/>
        <v>0</v>
      </c>
      <c r="BS1838">
        <f t="shared" si="666"/>
        <v>0</v>
      </c>
      <c r="BT1838">
        <f t="shared" si="667"/>
        <v>0</v>
      </c>
    </row>
    <row r="1839" spans="1:72" x14ac:dyDescent="0.25">
      <c r="A1839">
        <v>6037570800</v>
      </c>
      <c r="B1839">
        <v>5361.8742135297498</v>
      </c>
      <c r="C1839">
        <v>5464</v>
      </c>
      <c r="D1839">
        <v>5962</v>
      </c>
      <c r="E1839">
        <v>1828.203775</v>
      </c>
      <c r="F1839">
        <v>1865</v>
      </c>
      <c r="G1839">
        <v>1839</v>
      </c>
      <c r="H1839">
        <v>467.62879575374569</v>
      </c>
      <c r="I1839">
        <v>455.51159999999999</v>
      </c>
      <c r="J1839">
        <v>488.79579999999999</v>
      </c>
      <c r="K1839">
        <v>0.25578592613602152</v>
      </c>
      <c r="L1839">
        <v>0.24424214477211795</v>
      </c>
      <c r="M1839">
        <v>0.2657943447525829</v>
      </c>
      <c r="N1839">
        <v>3713.2525220000002</v>
      </c>
      <c r="O1839">
        <v>3471</v>
      </c>
      <c r="P1839">
        <v>3809</v>
      </c>
      <c r="Q1839">
        <v>674.32784130000005</v>
      </c>
      <c r="R1839">
        <v>577</v>
      </c>
      <c r="S1839">
        <v>1049</v>
      </c>
      <c r="T1839">
        <v>0.18160031867070525</v>
      </c>
      <c r="U1839">
        <v>0.1662345145491213</v>
      </c>
      <c r="V1839">
        <v>0.27540036755053821</v>
      </c>
      <c r="W1839">
        <v>251.186311010271</v>
      </c>
      <c r="X1839">
        <v>363</v>
      </c>
      <c r="Y1839">
        <v>506</v>
      </c>
      <c r="Z1839">
        <v>1840.8987435996501</v>
      </c>
      <c r="AA1839">
        <v>1871</v>
      </c>
      <c r="AB1839">
        <v>1839</v>
      </c>
      <c r="AC1839">
        <v>0.13644765193283104</v>
      </c>
      <c r="AD1839">
        <v>0.19401389631213256</v>
      </c>
      <c r="AE1839">
        <v>0.27514953779227841</v>
      </c>
      <c r="AF1839">
        <v>4410.1485486632901</v>
      </c>
      <c r="AG1839">
        <v>3457</v>
      </c>
      <c r="AH1839">
        <v>2759</v>
      </c>
      <c r="AI1839">
        <v>0.82250130701221102</v>
      </c>
      <c r="AJ1839">
        <v>0.63268667642752563</v>
      </c>
      <c r="AK1839">
        <v>0.46276417309627643</v>
      </c>
      <c r="AL1839">
        <f t="shared" si="659"/>
        <v>0.17749869298778898</v>
      </c>
      <c r="AM1839">
        <f t="shared" si="659"/>
        <v>0.36731332357247437</v>
      </c>
      <c r="AN1839">
        <f t="shared" si="659"/>
        <v>0.53723582690372362</v>
      </c>
      <c r="AO1839">
        <v>81928.052492046671</v>
      </c>
      <c r="AP1839">
        <v>84303.11442582756</v>
      </c>
      <c r="AQ1839">
        <v>76847</v>
      </c>
      <c r="AR1839">
        <v>1459.9722222222224</v>
      </c>
      <c r="AS1839">
        <v>1291.8366943455912</v>
      </c>
      <c r="AT1839">
        <v>1695</v>
      </c>
      <c r="AU1839">
        <f t="shared" si="645"/>
        <v>-0.1898146305846854</v>
      </c>
      <c r="AV1839">
        <f t="shared" si="646"/>
        <v>-0.1699225033312492</v>
      </c>
      <c r="AW1839">
        <v>-1.5365804121583948E-2</v>
      </c>
      <c r="AX1839">
        <v>0.1091658530014169</v>
      </c>
      <c r="AY1839" s="1">
        <f t="shared" si="647"/>
        <v>2375.0619337808894</v>
      </c>
      <c r="AZ1839" s="1">
        <f t="shared" si="648"/>
        <v>-7456.1144258275599</v>
      </c>
      <c r="BA1839" s="1">
        <f t="shared" si="660"/>
        <v>-168.13552787663116</v>
      </c>
      <c r="BB1839" s="1">
        <f t="shared" si="661"/>
        <v>403.16330565440876</v>
      </c>
      <c r="BC1839">
        <f t="shared" si="649"/>
        <v>1</v>
      </c>
      <c r="BD1839">
        <f t="shared" si="650"/>
        <v>1</v>
      </c>
      <c r="BE1839">
        <f t="shared" si="651"/>
        <v>0</v>
      </c>
      <c r="BF1839">
        <f t="shared" si="652"/>
        <v>0</v>
      </c>
      <c r="BG1839">
        <f t="shared" si="653"/>
        <v>0</v>
      </c>
      <c r="BH1839">
        <f t="shared" si="654"/>
        <v>1</v>
      </c>
      <c r="BI1839">
        <f t="shared" si="655"/>
        <v>0</v>
      </c>
      <c r="BJ1839">
        <f t="shared" si="656"/>
        <v>0</v>
      </c>
      <c r="BK1839">
        <f t="shared" si="657"/>
        <v>0</v>
      </c>
      <c r="BL1839">
        <f t="shared" si="658"/>
        <v>0</v>
      </c>
      <c r="BM1839">
        <f t="shared" si="662"/>
        <v>0</v>
      </c>
      <c r="BN1839">
        <f t="shared" si="663"/>
        <v>0</v>
      </c>
      <c r="BO1839">
        <f>IF(AND(AU1839&gt;'County Avg'!$E$3,'Gentrification Calcs'!AW1839&gt;'County Avg'!$E$4,'Gentrification Calcs'!AY1839&gt;'County Avg'!$E$5,'Gentrification Calcs'!BA1839&gt;'County Avg'!$E$6),1,0)</f>
        <v>0</v>
      </c>
      <c r="BP1839">
        <f>IF(AND(AV1839&gt;'County Avg'!$F$3,'Gentrification Calcs'!AX1839&gt;'County Avg'!$F$4,'Gentrification Calcs'!AZ1839&gt;'County Avg'!$F$5,'Gentrification Calcs'!BB1839&gt;'County Avg'!$F$6),1,0)</f>
        <v>0</v>
      </c>
      <c r="BQ1839">
        <f t="shared" si="664"/>
        <v>0</v>
      </c>
      <c r="BR1839">
        <f t="shared" si="665"/>
        <v>0</v>
      </c>
      <c r="BS1839">
        <f t="shared" si="666"/>
        <v>0</v>
      </c>
      <c r="BT1839">
        <f t="shared" si="667"/>
        <v>0</v>
      </c>
    </row>
    <row r="1840" spans="1:72" x14ac:dyDescent="0.25">
      <c r="A1840">
        <v>6037570901</v>
      </c>
      <c r="B1840">
        <v>3406.0000106562202</v>
      </c>
      <c r="C1840">
        <v>5617.8611258026203</v>
      </c>
      <c r="D1840">
        <v>5549</v>
      </c>
      <c r="E1840">
        <v>1283</v>
      </c>
      <c r="F1840">
        <v>1890.521542</v>
      </c>
      <c r="G1840">
        <v>1876</v>
      </c>
      <c r="H1840">
        <v>362.44196319426123</v>
      </c>
      <c r="I1840">
        <v>433.710994584427</v>
      </c>
      <c r="J1840">
        <v>449.72399999999999</v>
      </c>
      <c r="K1840">
        <v>0.28249568448500484</v>
      </c>
      <c r="L1840">
        <v>0.22941341050554767</v>
      </c>
      <c r="M1840">
        <v>0.23972494669509595</v>
      </c>
      <c r="N1840">
        <v>2359.0000070000001</v>
      </c>
      <c r="O1840">
        <v>3673.887127</v>
      </c>
      <c r="P1840">
        <v>3760</v>
      </c>
      <c r="Q1840">
        <v>299</v>
      </c>
      <c r="R1840">
        <v>939.88783239999998</v>
      </c>
      <c r="S1840">
        <v>1231</v>
      </c>
      <c r="T1840">
        <v>0.12674862192147504</v>
      </c>
      <c r="U1840">
        <v>0.25582926200770023</v>
      </c>
      <c r="V1840">
        <v>0.32739361702127662</v>
      </c>
      <c r="W1840">
        <v>313</v>
      </c>
      <c r="X1840">
        <v>244.05702775716799</v>
      </c>
      <c r="Y1840">
        <v>318</v>
      </c>
      <c r="Z1840">
        <v>1276</v>
      </c>
      <c r="AA1840">
        <v>1885.63098144531</v>
      </c>
      <c r="AB1840">
        <v>1876</v>
      </c>
      <c r="AC1840">
        <v>0.24529780564263323</v>
      </c>
      <c r="AD1840">
        <v>0.1294298991471288</v>
      </c>
      <c r="AE1840">
        <v>0.16950959488272921</v>
      </c>
      <c r="AF1840">
        <v>2795.0000087446101</v>
      </c>
      <c r="AG1840">
        <v>3851.0805993080098</v>
      </c>
      <c r="AH1840">
        <v>2776</v>
      </c>
      <c r="AI1840">
        <v>0.8206106870229013</v>
      </c>
      <c r="AJ1840">
        <v>0.68550655010323136</v>
      </c>
      <c r="AK1840">
        <v>0.50027031897639218</v>
      </c>
      <c r="AL1840">
        <f t="shared" si="659"/>
        <v>0.1793893129770987</v>
      </c>
      <c r="AM1840">
        <f t="shared" si="659"/>
        <v>0.31449344989676864</v>
      </c>
      <c r="AN1840">
        <f t="shared" si="659"/>
        <v>0.49972968102360782</v>
      </c>
      <c r="AO1840">
        <v>91772.043478260879</v>
      </c>
      <c r="AP1840">
        <v>91447.09072333471</v>
      </c>
      <c r="AQ1840">
        <v>91863</v>
      </c>
      <c r="AR1840">
        <v>1729.5055555555557</v>
      </c>
      <c r="AS1840">
        <v>1490.6848556741797</v>
      </c>
      <c r="AT1840">
        <v>2001</v>
      </c>
      <c r="AU1840">
        <f t="shared" si="645"/>
        <v>-0.13510413691966994</v>
      </c>
      <c r="AV1840">
        <f t="shared" si="646"/>
        <v>-0.18523623112683918</v>
      </c>
      <c r="AW1840">
        <v>0.12908064008622519</v>
      </c>
      <c r="AX1840">
        <v>7.1564355013576386E-2</v>
      </c>
      <c r="AY1840" s="1">
        <f t="shared" si="647"/>
        <v>-324.95275492616929</v>
      </c>
      <c r="AZ1840" s="1">
        <f t="shared" si="648"/>
        <v>415.90927666529024</v>
      </c>
      <c r="BA1840" s="1">
        <f t="shared" si="660"/>
        <v>-238.82069988137596</v>
      </c>
      <c r="BB1840" s="1">
        <f t="shared" si="661"/>
        <v>510.31514432582026</v>
      </c>
      <c r="BC1840">
        <f t="shared" si="649"/>
        <v>1</v>
      </c>
      <c r="BD1840">
        <f t="shared" si="650"/>
        <v>1</v>
      </c>
      <c r="BE1840">
        <f t="shared" si="651"/>
        <v>0</v>
      </c>
      <c r="BF1840">
        <f t="shared" si="652"/>
        <v>0</v>
      </c>
      <c r="BG1840">
        <f t="shared" si="653"/>
        <v>1</v>
      </c>
      <c r="BH1840">
        <f t="shared" si="654"/>
        <v>0</v>
      </c>
      <c r="BI1840">
        <f t="shared" si="655"/>
        <v>0</v>
      </c>
      <c r="BJ1840">
        <f t="shared" si="656"/>
        <v>0</v>
      </c>
      <c r="BK1840">
        <f t="shared" si="657"/>
        <v>0</v>
      </c>
      <c r="BL1840">
        <f t="shared" si="658"/>
        <v>0</v>
      </c>
      <c r="BM1840">
        <f t="shared" si="662"/>
        <v>0</v>
      </c>
      <c r="BN1840">
        <f t="shared" si="663"/>
        <v>0</v>
      </c>
      <c r="BO1840">
        <f>IF(AND(AU1840&gt;'County Avg'!$E$3,'Gentrification Calcs'!AW1840&gt;'County Avg'!$E$4,'Gentrification Calcs'!AY1840&gt;'County Avg'!$E$5,'Gentrification Calcs'!BA1840&gt;'County Avg'!$E$6),1,0)</f>
        <v>0</v>
      </c>
      <c r="BP1840">
        <f>IF(AND(AV1840&gt;'County Avg'!$F$3,'Gentrification Calcs'!AX1840&gt;'County Avg'!$F$4,'Gentrification Calcs'!AZ1840&gt;'County Avg'!$F$5,'Gentrification Calcs'!BB1840&gt;'County Avg'!$F$6),1,0)</f>
        <v>0</v>
      </c>
      <c r="BQ1840">
        <f t="shared" si="664"/>
        <v>0</v>
      </c>
      <c r="BR1840">
        <f t="shared" si="665"/>
        <v>0</v>
      </c>
      <c r="BS1840">
        <f t="shared" si="666"/>
        <v>0</v>
      </c>
      <c r="BT1840">
        <f t="shared" si="667"/>
        <v>0</v>
      </c>
    </row>
    <row r="1841" spans="1:72" x14ac:dyDescent="0.25">
      <c r="A1841">
        <v>6037570902</v>
      </c>
      <c r="B1841">
        <v>5667.3037537748296</v>
      </c>
      <c r="C1841">
        <v>3446</v>
      </c>
      <c r="D1841">
        <v>3894</v>
      </c>
      <c r="E1841">
        <v>1919.984009</v>
      </c>
      <c r="F1841">
        <v>1276</v>
      </c>
      <c r="G1841">
        <v>1244</v>
      </c>
      <c r="H1841">
        <v>311.11840097338427</v>
      </c>
      <c r="I1841">
        <v>295.50920000000002</v>
      </c>
      <c r="J1841">
        <v>363.6694</v>
      </c>
      <c r="K1841">
        <v>0.16204218343226018</v>
      </c>
      <c r="L1841">
        <v>0.23159028213166147</v>
      </c>
      <c r="M1841">
        <v>0.29233874598070742</v>
      </c>
      <c r="N1841">
        <v>3784.7732890000002</v>
      </c>
      <c r="O1841">
        <v>2398</v>
      </c>
      <c r="P1841">
        <v>2635</v>
      </c>
      <c r="Q1841">
        <v>806.23553470000002</v>
      </c>
      <c r="R1841">
        <v>450</v>
      </c>
      <c r="S1841">
        <v>860</v>
      </c>
      <c r="T1841">
        <v>0.21302082664851527</v>
      </c>
      <c r="U1841">
        <v>0.18765638031693077</v>
      </c>
      <c r="V1841">
        <v>0.32637571157495254</v>
      </c>
      <c r="W1841">
        <v>319.34024047851602</v>
      </c>
      <c r="X1841">
        <v>295</v>
      </c>
      <c r="Y1841">
        <v>352</v>
      </c>
      <c r="Z1841">
        <v>1964.33679199219</v>
      </c>
      <c r="AA1841">
        <v>1266</v>
      </c>
      <c r="AB1841">
        <v>1244</v>
      </c>
      <c r="AC1841">
        <v>0.16256898602130632</v>
      </c>
      <c r="AD1841">
        <v>0.23301737756714061</v>
      </c>
      <c r="AE1841">
        <v>0.28295819935691319</v>
      </c>
      <c r="AF1841">
        <v>4848.2551590988496</v>
      </c>
      <c r="AG1841">
        <v>2235</v>
      </c>
      <c r="AH1841">
        <v>2471</v>
      </c>
      <c r="AI1841">
        <v>0.85547826086956513</v>
      </c>
      <c r="AJ1841">
        <v>0.6485780615206036</v>
      </c>
      <c r="AK1841">
        <v>0.63456599897277866</v>
      </c>
      <c r="AL1841">
        <f t="shared" si="659"/>
        <v>0.14452173913043487</v>
      </c>
      <c r="AM1841">
        <f t="shared" si="659"/>
        <v>0.3514219384793964</v>
      </c>
      <c r="AN1841">
        <f t="shared" si="659"/>
        <v>0.36543400102722134</v>
      </c>
      <c r="AO1841">
        <v>84010.400318133616</v>
      </c>
      <c r="AP1841">
        <v>80879.318348998786</v>
      </c>
      <c r="AQ1841">
        <v>79881</v>
      </c>
      <c r="AR1841">
        <v>1472.0666666666668</v>
      </c>
      <c r="AS1841">
        <v>1310.7746144721234</v>
      </c>
      <c r="AT1841">
        <v>1844</v>
      </c>
      <c r="AU1841">
        <f t="shared" si="645"/>
        <v>-0.20690019934896153</v>
      </c>
      <c r="AV1841">
        <f t="shared" si="646"/>
        <v>-1.4012062547824944E-2</v>
      </c>
      <c r="AW1841">
        <v>-2.5364446331584495E-2</v>
      </c>
      <c r="AX1841">
        <v>0.13871933125802177</v>
      </c>
      <c r="AY1841" s="1">
        <f t="shared" si="647"/>
        <v>-3131.0819691348297</v>
      </c>
      <c r="AZ1841" s="1">
        <f t="shared" si="648"/>
        <v>-998.31834899878595</v>
      </c>
      <c r="BA1841" s="1">
        <f t="shared" si="660"/>
        <v>-161.29205219454343</v>
      </c>
      <c r="BB1841" s="1">
        <f t="shared" si="661"/>
        <v>533.2253855278766</v>
      </c>
      <c r="BC1841">
        <f t="shared" si="649"/>
        <v>1</v>
      </c>
      <c r="BD1841">
        <f t="shared" si="650"/>
        <v>1</v>
      </c>
      <c r="BE1841">
        <f t="shared" si="651"/>
        <v>0</v>
      </c>
      <c r="BF1841">
        <f t="shared" si="652"/>
        <v>0</v>
      </c>
      <c r="BG1841">
        <f t="shared" si="653"/>
        <v>0</v>
      </c>
      <c r="BH1841">
        <f t="shared" si="654"/>
        <v>0</v>
      </c>
      <c r="BI1841">
        <f t="shared" si="655"/>
        <v>0</v>
      </c>
      <c r="BJ1841">
        <f t="shared" si="656"/>
        <v>0</v>
      </c>
      <c r="BK1841">
        <f t="shared" si="657"/>
        <v>0</v>
      </c>
      <c r="BL1841">
        <f t="shared" si="658"/>
        <v>0</v>
      </c>
      <c r="BM1841">
        <f t="shared" si="662"/>
        <v>0</v>
      </c>
      <c r="BN1841">
        <f t="shared" si="663"/>
        <v>0</v>
      </c>
      <c r="BO1841">
        <f>IF(AND(AU1841&gt;'County Avg'!$E$3,'Gentrification Calcs'!AW1841&gt;'County Avg'!$E$4,'Gentrification Calcs'!AY1841&gt;'County Avg'!$E$5,'Gentrification Calcs'!BA1841&gt;'County Avg'!$E$6),1,0)</f>
        <v>0</v>
      </c>
      <c r="BP1841">
        <f>IF(AND(AV1841&gt;'County Avg'!$F$3,'Gentrification Calcs'!AX1841&gt;'County Avg'!$F$4,'Gentrification Calcs'!AZ1841&gt;'County Avg'!$F$5,'Gentrification Calcs'!BB1841&gt;'County Avg'!$F$6),1,0)</f>
        <v>1</v>
      </c>
      <c r="BQ1841">
        <f t="shared" si="664"/>
        <v>0</v>
      </c>
      <c r="BR1841">
        <f t="shared" si="665"/>
        <v>0</v>
      </c>
      <c r="BS1841">
        <f t="shared" si="666"/>
        <v>0</v>
      </c>
      <c r="BT1841">
        <f t="shared" si="667"/>
        <v>0</v>
      </c>
    </row>
    <row r="1842" spans="1:72" x14ac:dyDescent="0.25">
      <c r="A1842">
        <v>6037571000</v>
      </c>
      <c r="B1842">
        <v>4313.7256427086004</v>
      </c>
      <c r="C1842">
        <v>5528.3316697478303</v>
      </c>
      <c r="D1842">
        <v>5766</v>
      </c>
      <c r="E1842">
        <v>1581.5676269999999</v>
      </c>
      <c r="F1842">
        <v>1964.3367920000001</v>
      </c>
      <c r="G1842">
        <v>1942</v>
      </c>
      <c r="H1842">
        <v>477.26621975858916</v>
      </c>
      <c r="I1842">
        <v>340.54246566582373</v>
      </c>
      <c r="J1842">
        <v>441.23259999999999</v>
      </c>
      <c r="K1842">
        <v>0.3017678230199316</v>
      </c>
      <c r="L1842">
        <v>0.17336256544841203</v>
      </c>
      <c r="M1842">
        <v>0.22720525231719876</v>
      </c>
      <c r="N1842">
        <v>3003.9899700000001</v>
      </c>
      <c r="O1842">
        <v>3695.0820309999999</v>
      </c>
      <c r="P1842">
        <v>3858</v>
      </c>
      <c r="Q1842">
        <v>456.6776428</v>
      </c>
      <c r="R1842">
        <v>792.43688959999997</v>
      </c>
      <c r="S1842">
        <v>1000</v>
      </c>
      <c r="T1842">
        <v>0.1520236909446139</v>
      </c>
      <c r="U1842">
        <v>0.21445718469896669</v>
      </c>
      <c r="V1842">
        <v>0.25920165889061691</v>
      </c>
      <c r="W1842">
        <v>265.90106201171898</v>
      </c>
      <c r="X1842">
        <v>285.82922363281301</v>
      </c>
      <c r="Y1842">
        <v>214</v>
      </c>
      <c r="Z1842">
        <v>1562.78649902344</v>
      </c>
      <c r="AA1842">
        <v>1960.39428710938</v>
      </c>
      <c r="AB1842">
        <v>1942</v>
      </c>
      <c r="AC1842">
        <v>0.17014548191827628</v>
      </c>
      <c r="AD1842">
        <v>0.1458019060309908</v>
      </c>
      <c r="AE1842">
        <v>0.1101956745623069</v>
      </c>
      <c r="AF1842">
        <v>3651.4442081039301</v>
      </c>
      <c r="AG1842">
        <v>4041.03393554688</v>
      </c>
      <c r="AH1842">
        <v>3558</v>
      </c>
      <c r="AI1842">
        <v>0.84647112740604846</v>
      </c>
      <c r="AJ1842">
        <v>0.73096807083052739</v>
      </c>
      <c r="AK1842">
        <v>0.61706555671175856</v>
      </c>
      <c r="AL1842">
        <f t="shared" si="659"/>
        <v>0.15352887259395154</v>
      </c>
      <c r="AM1842">
        <f t="shared" si="659"/>
        <v>0.26903192916947261</v>
      </c>
      <c r="AN1842">
        <f t="shared" si="659"/>
        <v>0.38293444328824144</v>
      </c>
      <c r="AO1842">
        <v>88751.913573700964</v>
      </c>
      <c r="AP1842">
        <v>86653.21700040868</v>
      </c>
      <c r="AQ1842">
        <v>86563</v>
      </c>
      <c r="AR1842">
        <v>1650.0277777777778</v>
      </c>
      <c r="AS1842">
        <v>1406.8169236852511</v>
      </c>
      <c r="AT1842">
        <v>1760</v>
      </c>
      <c r="AU1842">
        <f t="shared" si="645"/>
        <v>-0.11550305657552107</v>
      </c>
      <c r="AV1842">
        <f t="shared" si="646"/>
        <v>-0.11390251411876884</v>
      </c>
      <c r="AW1842">
        <v>6.2433493754352781E-2</v>
      </c>
      <c r="AX1842">
        <v>4.474447419165023E-2</v>
      </c>
      <c r="AY1842" s="1">
        <f t="shared" si="647"/>
        <v>-2098.6965732922836</v>
      </c>
      <c r="AZ1842" s="1">
        <f t="shared" si="648"/>
        <v>-90.217000408680178</v>
      </c>
      <c r="BA1842" s="1">
        <f t="shared" si="660"/>
        <v>-243.21085409252669</v>
      </c>
      <c r="BB1842" s="1">
        <f t="shared" si="661"/>
        <v>353.18307631474886</v>
      </c>
      <c r="BC1842">
        <f t="shared" si="649"/>
        <v>1</v>
      </c>
      <c r="BD1842">
        <f t="shared" si="650"/>
        <v>1</v>
      </c>
      <c r="BE1842">
        <f t="shared" si="651"/>
        <v>0</v>
      </c>
      <c r="BF1842">
        <f t="shared" si="652"/>
        <v>0</v>
      </c>
      <c r="BG1842">
        <f t="shared" si="653"/>
        <v>1</v>
      </c>
      <c r="BH1842">
        <f t="shared" si="654"/>
        <v>0</v>
      </c>
      <c r="BI1842">
        <f t="shared" si="655"/>
        <v>0</v>
      </c>
      <c r="BJ1842">
        <f t="shared" si="656"/>
        <v>0</v>
      </c>
      <c r="BK1842">
        <f t="shared" si="657"/>
        <v>0</v>
      </c>
      <c r="BL1842">
        <f t="shared" si="658"/>
        <v>0</v>
      </c>
      <c r="BM1842">
        <f t="shared" si="662"/>
        <v>0</v>
      </c>
      <c r="BN1842">
        <f t="shared" si="663"/>
        <v>0</v>
      </c>
      <c r="BO1842">
        <f>IF(AND(AU1842&gt;'County Avg'!$E$3,'Gentrification Calcs'!AW1842&gt;'County Avg'!$E$4,'Gentrification Calcs'!AY1842&gt;'County Avg'!$E$5,'Gentrification Calcs'!BA1842&gt;'County Avg'!$E$6),1,0)</f>
        <v>0</v>
      </c>
      <c r="BP1842">
        <f>IF(AND(AV1842&gt;'County Avg'!$F$3,'Gentrification Calcs'!AX1842&gt;'County Avg'!$F$4,'Gentrification Calcs'!AZ1842&gt;'County Avg'!$F$5,'Gentrification Calcs'!BB1842&gt;'County Avg'!$F$6),1,0)</f>
        <v>0</v>
      </c>
      <c r="BQ1842">
        <f t="shared" si="664"/>
        <v>0</v>
      </c>
      <c r="BR1842">
        <f t="shared" si="665"/>
        <v>0</v>
      </c>
      <c r="BS1842">
        <f t="shared" si="666"/>
        <v>0</v>
      </c>
      <c r="BT1842">
        <f t="shared" si="667"/>
        <v>0</v>
      </c>
    </row>
    <row r="1843" spans="1:72" x14ac:dyDescent="0.25">
      <c r="A1843">
        <v>6037571101</v>
      </c>
      <c r="B1843">
        <v>3555.2766863495899</v>
      </c>
      <c r="C1843">
        <v>4420.4813680648804</v>
      </c>
      <c r="D1843">
        <v>4572</v>
      </c>
      <c r="E1843">
        <v>1328.2490230000001</v>
      </c>
      <c r="F1843">
        <v>1550.924683</v>
      </c>
      <c r="G1843">
        <v>1555</v>
      </c>
      <c r="H1843">
        <v>367.27162923915313</v>
      </c>
      <c r="I1843">
        <v>246.1409487541649</v>
      </c>
      <c r="J1843">
        <v>243.77860000000001</v>
      </c>
      <c r="K1843">
        <v>0.27650811171660322</v>
      </c>
      <c r="L1843">
        <v>0.15870593295223537</v>
      </c>
      <c r="M1843">
        <v>0.15677080385852091</v>
      </c>
      <c r="N1843">
        <v>2523.3816769999999</v>
      </c>
      <c r="O1843">
        <v>3013.8747560000002</v>
      </c>
      <c r="P1843">
        <v>3072</v>
      </c>
      <c r="Q1843">
        <v>521.7774048</v>
      </c>
      <c r="R1843">
        <v>621.7537231</v>
      </c>
      <c r="S1843">
        <v>642</v>
      </c>
      <c r="T1843">
        <v>0.20677704429570526</v>
      </c>
      <c r="U1843">
        <v>0.20629713356940835</v>
      </c>
      <c r="V1843">
        <v>0.208984375</v>
      </c>
      <c r="W1843">
        <v>211.82025146484401</v>
      </c>
      <c r="X1843">
        <v>250.085372924805</v>
      </c>
      <c r="Y1843">
        <v>276</v>
      </c>
      <c r="Z1843">
        <v>1304.92932128906</v>
      </c>
      <c r="AA1843">
        <v>1559.82104492188</v>
      </c>
      <c r="AB1843">
        <v>1555</v>
      </c>
      <c r="AC1843">
        <v>0.16232316034986455</v>
      </c>
      <c r="AD1843">
        <v>0.16032952865905842</v>
      </c>
      <c r="AE1843">
        <v>0.17749196141479098</v>
      </c>
      <c r="AF1843">
        <v>2968.3985451757299</v>
      </c>
      <c r="AG1843">
        <v>3141.388671875</v>
      </c>
      <c r="AH1843">
        <v>2550</v>
      </c>
      <c r="AI1843">
        <v>0.83492757584039345</v>
      </c>
      <c r="AJ1843">
        <v>0.71064402500811386</v>
      </c>
      <c r="AK1843">
        <v>0.55774278215223094</v>
      </c>
      <c r="AL1843">
        <f t="shared" si="659"/>
        <v>0.16507242415960655</v>
      </c>
      <c r="AM1843">
        <f t="shared" si="659"/>
        <v>0.28935597499188614</v>
      </c>
      <c r="AN1843">
        <f t="shared" si="659"/>
        <v>0.44225721784776906</v>
      </c>
      <c r="AO1843">
        <v>87930.220572640508</v>
      </c>
      <c r="AP1843">
        <v>95811.766653044557</v>
      </c>
      <c r="AQ1843">
        <v>86875</v>
      </c>
      <c r="AR1843">
        <v>1563.6388888888889</v>
      </c>
      <c r="AS1843">
        <v>1512.3281929616451</v>
      </c>
      <c r="AT1843">
        <v>1974</v>
      </c>
      <c r="AU1843">
        <f t="shared" si="645"/>
        <v>-0.1242835508322796</v>
      </c>
      <c r="AV1843">
        <f t="shared" si="646"/>
        <v>-0.15290124285588291</v>
      </c>
      <c r="AW1843">
        <v>-4.7991072629691156E-4</v>
      </c>
      <c r="AX1843">
        <v>2.6872414305916525E-3</v>
      </c>
      <c r="AY1843" s="1">
        <f t="shared" si="647"/>
        <v>7881.5460804040486</v>
      </c>
      <c r="AZ1843" s="1">
        <f t="shared" si="648"/>
        <v>-8936.7666530445567</v>
      </c>
      <c r="BA1843" s="1">
        <f t="shared" si="660"/>
        <v>-51.310695927243842</v>
      </c>
      <c r="BB1843" s="1">
        <f t="shared" si="661"/>
        <v>461.67180703835493</v>
      </c>
      <c r="BC1843">
        <f t="shared" si="649"/>
        <v>1</v>
      </c>
      <c r="BD1843">
        <f t="shared" si="650"/>
        <v>1</v>
      </c>
      <c r="BE1843">
        <f t="shared" si="651"/>
        <v>0</v>
      </c>
      <c r="BF1843">
        <f t="shared" si="652"/>
        <v>0</v>
      </c>
      <c r="BG1843">
        <f t="shared" si="653"/>
        <v>0</v>
      </c>
      <c r="BH1843">
        <f t="shared" si="654"/>
        <v>0</v>
      </c>
      <c r="BI1843">
        <f t="shared" si="655"/>
        <v>0</v>
      </c>
      <c r="BJ1843">
        <f t="shared" si="656"/>
        <v>0</v>
      </c>
      <c r="BK1843">
        <f t="shared" si="657"/>
        <v>0</v>
      </c>
      <c r="BL1843">
        <f t="shared" si="658"/>
        <v>0</v>
      </c>
      <c r="BM1843">
        <f t="shared" si="662"/>
        <v>0</v>
      </c>
      <c r="BN1843">
        <f t="shared" si="663"/>
        <v>0</v>
      </c>
      <c r="BO1843">
        <f>IF(AND(AU1843&gt;'County Avg'!$E$3,'Gentrification Calcs'!AW1843&gt;'County Avg'!$E$4,'Gentrification Calcs'!AY1843&gt;'County Avg'!$E$5,'Gentrification Calcs'!BA1843&gt;'County Avg'!$E$6),1,0)</f>
        <v>0</v>
      </c>
      <c r="BP1843">
        <f>IF(AND(AV1843&gt;'County Avg'!$F$3,'Gentrification Calcs'!AX1843&gt;'County Avg'!$F$4,'Gentrification Calcs'!AZ1843&gt;'County Avg'!$F$5,'Gentrification Calcs'!BB1843&gt;'County Avg'!$F$6),1,0)</f>
        <v>0</v>
      </c>
      <c r="BQ1843">
        <f t="shared" si="664"/>
        <v>0</v>
      </c>
      <c r="BR1843">
        <f t="shared" si="665"/>
        <v>0</v>
      </c>
      <c r="BS1843">
        <f t="shared" si="666"/>
        <v>0</v>
      </c>
      <c r="BT1843">
        <f t="shared" si="667"/>
        <v>0</v>
      </c>
    </row>
    <row r="1844" spans="1:72" x14ac:dyDescent="0.25">
      <c r="A1844">
        <v>6037571102</v>
      </c>
      <c r="B1844">
        <v>7363.8881444950803</v>
      </c>
      <c r="C1844">
        <v>3626.20738148689</v>
      </c>
      <c r="D1844">
        <v>3750</v>
      </c>
      <c r="E1844">
        <v>3076.111265</v>
      </c>
      <c r="F1844">
        <v>1306.8726810000001</v>
      </c>
      <c r="G1844">
        <v>1359</v>
      </c>
      <c r="H1844">
        <v>322.50003242259356</v>
      </c>
      <c r="I1844">
        <v>281.78779001342167</v>
      </c>
      <c r="J1844">
        <v>317.6694</v>
      </c>
      <c r="K1844">
        <v>0.10484017145023314</v>
      </c>
      <c r="L1844">
        <v>0.21561992542211667</v>
      </c>
      <c r="M1844">
        <v>0.2337523178807947</v>
      </c>
      <c r="N1844">
        <v>5183.9969129999999</v>
      </c>
      <c r="O1844">
        <v>2426.2165530000002</v>
      </c>
      <c r="P1844">
        <v>2610</v>
      </c>
      <c r="Q1844">
        <v>1335.695839</v>
      </c>
      <c r="R1844">
        <v>531.49395749999996</v>
      </c>
      <c r="S1844">
        <v>759</v>
      </c>
      <c r="T1844">
        <v>0.25765752978178907</v>
      </c>
      <c r="U1844">
        <v>0.21906286841659345</v>
      </c>
      <c r="V1844">
        <v>0.29080459770114941</v>
      </c>
      <c r="W1844">
        <v>1383.2803609371199</v>
      </c>
      <c r="X1844">
        <v>176.84077453613301</v>
      </c>
      <c r="Y1844">
        <v>287</v>
      </c>
      <c r="Z1844">
        <v>3091.6522254943802</v>
      </c>
      <c r="AA1844">
        <v>1300.07116699219</v>
      </c>
      <c r="AB1844">
        <v>1359</v>
      </c>
      <c r="AC1844">
        <v>0.44742430908959113</v>
      </c>
      <c r="AD1844">
        <v>0.13602391855614113</v>
      </c>
      <c r="AE1844">
        <v>0.21118469462840322</v>
      </c>
      <c r="AF1844">
        <v>6012.1256515473397</v>
      </c>
      <c r="AG1844">
        <v>2600.14233398438</v>
      </c>
      <c r="AH1844">
        <v>2426</v>
      </c>
      <c r="AI1844">
        <v>0.8164335923600009</v>
      </c>
      <c r="AJ1844">
        <v>0.71704181819800328</v>
      </c>
      <c r="AK1844">
        <v>0.64693333333333336</v>
      </c>
      <c r="AL1844">
        <f t="shared" si="659"/>
        <v>0.1835664076399991</v>
      </c>
      <c r="AM1844">
        <f t="shared" si="659"/>
        <v>0.28295818180199672</v>
      </c>
      <c r="AN1844">
        <f t="shared" si="659"/>
        <v>0.35306666666666664</v>
      </c>
      <c r="AO1844">
        <v>80123.230116648992</v>
      </c>
      <c r="AP1844">
        <v>93196.03677973029</v>
      </c>
      <c r="AQ1844">
        <v>85150</v>
      </c>
      <c r="AR1844">
        <v>1650.0277777777778</v>
      </c>
      <c r="AS1844">
        <v>1551.5567417951761</v>
      </c>
      <c r="AT1844">
        <v>2001</v>
      </c>
      <c r="AU1844">
        <f t="shared" si="645"/>
        <v>-9.9391774161997626E-2</v>
      </c>
      <c r="AV1844">
        <f t="shared" si="646"/>
        <v>-7.0108484864669918E-2</v>
      </c>
      <c r="AW1844">
        <v>-3.8594661365195626E-2</v>
      </c>
      <c r="AX1844">
        <v>7.1741729284555966E-2</v>
      </c>
      <c r="AY1844" s="1">
        <f t="shared" si="647"/>
        <v>13072.806663081297</v>
      </c>
      <c r="AZ1844" s="1">
        <f t="shared" si="648"/>
        <v>-8046.0367797302897</v>
      </c>
      <c r="BA1844" s="1">
        <f t="shared" si="660"/>
        <v>-98.471035982601734</v>
      </c>
      <c r="BB1844" s="1">
        <f t="shared" si="661"/>
        <v>449.44325820482391</v>
      </c>
      <c r="BC1844">
        <f t="shared" si="649"/>
        <v>1</v>
      </c>
      <c r="BD1844">
        <f t="shared" si="650"/>
        <v>1</v>
      </c>
      <c r="BE1844">
        <f t="shared" si="651"/>
        <v>0</v>
      </c>
      <c r="BF1844">
        <f t="shared" si="652"/>
        <v>0</v>
      </c>
      <c r="BG1844">
        <f t="shared" si="653"/>
        <v>0</v>
      </c>
      <c r="BH1844">
        <f t="shared" si="654"/>
        <v>0</v>
      </c>
      <c r="BI1844">
        <f t="shared" si="655"/>
        <v>0</v>
      </c>
      <c r="BJ1844">
        <f t="shared" si="656"/>
        <v>0</v>
      </c>
      <c r="BK1844">
        <f t="shared" si="657"/>
        <v>0</v>
      </c>
      <c r="BL1844">
        <f t="shared" si="658"/>
        <v>0</v>
      </c>
      <c r="BM1844">
        <f t="shared" si="662"/>
        <v>0</v>
      </c>
      <c r="BN1844">
        <f t="shared" si="663"/>
        <v>0</v>
      </c>
      <c r="BO1844">
        <f>IF(AND(AU1844&gt;'County Avg'!$E$3,'Gentrification Calcs'!AW1844&gt;'County Avg'!$E$4,'Gentrification Calcs'!AY1844&gt;'County Avg'!$E$5,'Gentrification Calcs'!BA1844&gt;'County Avg'!$E$6),1,0)</f>
        <v>0</v>
      </c>
      <c r="BP1844">
        <f>IF(AND(AV1844&gt;'County Avg'!$F$3,'Gentrification Calcs'!AX1844&gt;'County Avg'!$F$4,'Gentrification Calcs'!AZ1844&gt;'County Avg'!$F$5,'Gentrification Calcs'!BB1844&gt;'County Avg'!$F$6),1,0)</f>
        <v>0</v>
      </c>
      <c r="BQ1844">
        <f t="shared" si="664"/>
        <v>0</v>
      </c>
      <c r="BR1844">
        <f t="shared" si="665"/>
        <v>0</v>
      </c>
      <c r="BS1844">
        <f t="shared" si="666"/>
        <v>0</v>
      </c>
      <c r="BT1844">
        <f t="shared" si="667"/>
        <v>0</v>
      </c>
    </row>
    <row r="1845" spans="1:72" x14ac:dyDescent="0.25">
      <c r="A1845">
        <v>6037571200</v>
      </c>
      <c r="B1845">
        <v>4210.9999980391003</v>
      </c>
      <c r="C1845">
        <v>7866.8627560548503</v>
      </c>
      <c r="D1845">
        <v>8023</v>
      </c>
      <c r="E1845">
        <v>1542</v>
      </c>
      <c r="F1845">
        <v>3088.5339939999999</v>
      </c>
      <c r="G1845">
        <v>3084</v>
      </c>
      <c r="H1845">
        <v>953.1808182612142</v>
      </c>
      <c r="I1845">
        <v>1009.7986220801705</v>
      </c>
      <c r="J1845">
        <v>944.899</v>
      </c>
      <c r="K1845">
        <v>0.61814579653775237</v>
      </c>
      <c r="L1845">
        <v>0.32695078766880187</v>
      </c>
      <c r="M1845">
        <v>0.30638748378728925</v>
      </c>
      <c r="N1845">
        <v>2983.9999990000001</v>
      </c>
      <c r="O1845">
        <v>5275.1114310000003</v>
      </c>
      <c r="P1845">
        <v>5583</v>
      </c>
      <c r="Q1845">
        <v>708</v>
      </c>
      <c r="R1845">
        <v>1622.7197839999999</v>
      </c>
      <c r="S1845">
        <v>1876</v>
      </c>
      <c r="T1845">
        <v>0.23726541562911038</v>
      </c>
      <c r="U1845">
        <v>0.30761810536623713</v>
      </c>
      <c r="V1845">
        <v>0.33602006089915815</v>
      </c>
      <c r="W1845">
        <v>202</v>
      </c>
      <c r="X1845">
        <v>1362.73580312729</v>
      </c>
      <c r="Y1845">
        <v>1437</v>
      </c>
      <c r="Z1845">
        <v>1558</v>
      </c>
      <c r="AA1845">
        <v>3099.5676298141502</v>
      </c>
      <c r="AB1845">
        <v>3084</v>
      </c>
      <c r="AC1845">
        <v>0.12965340179717585</v>
      </c>
      <c r="AD1845">
        <v>0.43965351490298005</v>
      </c>
      <c r="AE1845">
        <v>0.46595330739299612</v>
      </c>
      <c r="AF1845">
        <v>3459.9999983888101</v>
      </c>
      <c r="AG1845">
        <v>5232.3887042999304</v>
      </c>
      <c r="AH1845">
        <v>4149</v>
      </c>
      <c r="AI1845">
        <v>0.82165756352410313</v>
      </c>
      <c r="AJ1845">
        <v>0.66511757819503625</v>
      </c>
      <c r="AK1845">
        <v>0.51713822759566253</v>
      </c>
      <c r="AL1845">
        <f t="shared" si="659"/>
        <v>0.17834243647589687</v>
      </c>
      <c r="AM1845">
        <f t="shared" si="659"/>
        <v>0.33488242180496375</v>
      </c>
      <c r="AN1845">
        <f t="shared" si="659"/>
        <v>0.48286177240433747</v>
      </c>
      <c r="AO1845">
        <v>70792.570519618239</v>
      </c>
      <c r="AP1845">
        <v>71436.966898242754</v>
      </c>
      <c r="AQ1845">
        <v>76760</v>
      </c>
      <c r="AR1845">
        <v>1081.588888888889</v>
      </c>
      <c r="AS1845">
        <v>965.83392645314359</v>
      </c>
      <c r="AT1845">
        <v>1126</v>
      </c>
      <c r="AU1845">
        <f t="shared" si="645"/>
        <v>-0.15653998532906688</v>
      </c>
      <c r="AV1845">
        <f t="shared" si="646"/>
        <v>-0.14797935059937373</v>
      </c>
      <c r="AW1845">
        <v>7.0352689737126745E-2</v>
      </c>
      <c r="AX1845">
        <v>2.8401955532921019E-2</v>
      </c>
      <c r="AY1845" s="1">
        <f t="shared" si="647"/>
        <v>644.39637862451491</v>
      </c>
      <c r="AZ1845" s="1">
        <f t="shared" si="648"/>
        <v>5323.0331017572462</v>
      </c>
      <c r="BA1845" s="1">
        <f t="shared" si="660"/>
        <v>-115.75496243574537</v>
      </c>
      <c r="BB1845" s="1">
        <f t="shared" si="661"/>
        <v>160.16607354685641</v>
      </c>
      <c r="BC1845">
        <f t="shared" si="649"/>
        <v>1</v>
      </c>
      <c r="BD1845">
        <f t="shared" si="650"/>
        <v>1</v>
      </c>
      <c r="BE1845">
        <f t="shared" si="651"/>
        <v>1</v>
      </c>
      <c r="BF1845">
        <f t="shared" si="652"/>
        <v>0</v>
      </c>
      <c r="BG1845">
        <f t="shared" si="653"/>
        <v>0</v>
      </c>
      <c r="BH1845">
        <f t="shared" si="654"/>
        <v>0</v>
      </c>
      <c r="BI1845">
        <f t="shared" si="655"/>
        <v>0</v>
      </c>
      <c r="BJ1845">
        <f t="shared" si="656"/>
        <v>0</v>
      </c>
      <c r="BK1845">
        <f t="shared" si="657"/>
        <v>0</v>
      </c>
      <c r="BL1845">
        <f t="shared" si="658"/>
        <v>0</v>
      </c>
      <c r="BM1845">
        <f t="shared" si="662"/>
        <v>0</v>
      </c>
      <c r="BN1845">
        <f t="shared" si="663"/>
        <v>0</v>
      </c>
      <c r="BO1845">
        <f>IF(AND(AU1845&gt;'County Avg'!$E$3,'Gentrification Calcs'!AW1845&gt;'County Avg'!$E$4,'Gentrification Calcs'!AY1845&gt;'County Avg'!$E$5,'Gentrification Calcs'!BA1845&gt;'County Avg'!$E$6),1,0)</f>
        <v>0</v>
      </c>
      <c r="BP1845">
        <f>IF(AND(AV1845&gt;'County Avg'!$F$3,'Gentrification Calcs'!AX1845&gt;'County Avg'!$F$4,'Gentrification Calcs'!AZ1845&gt;'County Avg'!$F$5,'Gentrification Calcs'!BB1845&gt;'County Avg'!$F$6),1,0)</f>
        <v>0</v>
      </c>
      <c r="BQ1845">
        <f t="shared" si="664"/>
        <v>0</v>
      </c>
      <c r="BR1845">
        <f t="shared" si="665"/>
        <v>0</v>
      </c>
      <c r="BS1845">
        <f t="shared" si="666"/>
        <v>0</v>
      </c>
      <c r="BT1845">
        <f t="shared" si="667"/>
        <v>0</v>
      </c>
    </row>
    <row r="1846" spans="1:72" x14ac:dyDescent="0.25">
      <c r="A1846">
        <v>6037571300</v>
      </c>
      <c r="B1846">
        <v>4477.02192810018</v>
      </c>
      <c r="C1846">
        <v>4268</v>
      </c>
      <c r="D1846">
        <v>3830</v>
      </c>
      <c r="E1846">
        <v>1784.0087659999999</v>
      </c>
      <c r="F1846">
        <v>1544</v>
      </c>
      <c r="G1846">
        <v>1441</v>
      </c>
      <c r="H1846">
        <v>366.77599982920668</v>
      </c>
      <c r="I1846">
        <v>311.50599999999997</v>
      </c>
      <c r="J1846">
        <v>338.57740000000001</v>
      </c>
      <c r="K1846">
        <v>0.20559091794799325</v>
      </c>
      <c r="L1846">
        <v>0.20175259067357512</v>
      </c>
      <c r="M1846">
        <v>0.23496002775850106</v>
      </c>
      <c r="N1846">
        <v>3207.0087749999998</v>
      </c>
      <c r="O1846">
        <v>2948</v>
      </c>
      <c r="P1846">
        <v>2800</v>
      </c>
      <c r="Q1846">
        <v>438</v>
      </c>
      <c r="R1846">
        <v>863</v>
      </c>
      <c r="S1846">
        <v>942</v>
      </c>
      <c r="T1846">
        <v>0.13657586577698091</v>
      </c>
      <c r="U1846">
        <v>0.29274084124830396</v>
      </c>
      <c r="V1846">
        <v>0.33642857142857141</v>
      </c>
      <c r="W1846">
        <v>531.01314912084501</v>
      </c>
      <c r="X1846">
        <v>198</v>
      </c>
      <c r="Y1846">
        <v>144</v>
      </c>
      <c r="Z1846">
        <v>1728.0131491208399</v>
      </c>
      <c r="AA1846">
        <v>1549</v>
      </c>
      <c r="AB1846">
        <v>1441</v>
      </c>
      <c r="AC1846">
        <v>0.30729693775247496</v>
      </c>
      <c r="AD1846">
        <v>0.12782440284054228</v>
      </c>
      <c r="AE1846">
        <v>9.9930603747397637E-2</v>
      </c>
      <c r="AF1846">
        <v>3566.0219254753401</v>
      </c>
      <c r="AG1846">
        <v>2763</v>
      </c>
      <c r="AH1846">
        <v>1772</v>
      </c>
      <c r="AI1846">
        <v>0.79651651985286975</v>
      </c>
      <c r="AJ1846">
        <v>0.6473758200562324</v>
      </c>
      <c r="AK1846">
        <v>0.46266318537859008</v>
      </c>
      <c r="AL1846">
        <f t="shared" si="659"/>
        <v>0.20348348014713025</v>
      </c>
      <c r="AM1846">
        <f t="shared" si="659"/>
        <v>0.3526241799437676</v>
      </c>
      <c r="AN1846">
        <f t="shared" si="659"/>
        <v>0.53733681462140992</v>
      </c>
      <c r="AO1846">
        <v>89165.480911983032</v>
      </c>
      <c r="AP1846">
        <v>94816.363302002457</v>
      </c>
      <c r="AQ1846">
        <v>83750</v>
      </c>
      <c r="AR1846">
        <v>1627.5666666666668</v>
      </c>
      <c r="AS1846">
        <v>1516.3863187030447</v>
      </c>
      <c r="AT1846">
        <v>1639</v>
      </c>
      <c r="AU1846">
        <f t="shared" si="645"/>
        <v>-0.14914069979663735</v>
      </c>
      <c r="AV1846">
        <f t="shared" si="646"/>
        <v>-0.18471263467764232</v>
      </c>
      <c r="AW1846">
        <v>0.15616497547132305</v>
      </c>
      <c r="AX1846">
        <v>4.3687730180267448E-2</v>
      </c>
      <c r="AY1846" s="1">
        <f t="shared" si="647"/>
        <v>5650.8823900194257</v>
      </c>
      <c r="AZ1846" s="1">
        <f t="shared" si="648"/>
        <v>-11066.363302002457</v>
      </c>
      <c r="BA1846" s="1">
        <f t="shared" si="660"/>
        <v>-111.18034796362213</v>
      </c>
      <c r="BB1846" s="1">
        <f t="shared" si="661"/>
        <v>122.61368129695529</v>
      </c>
      <c r="BC1846">
        <f t="shared" si="649"/>
        <v>1</v>
      </c>
      <c r="BD1846">
        <f t="shared" si="650"/>
        <v>1</v>
      </c>
      <c r="BE1846">
        <f t="shared" si="651"/>
        <v>0</v>
      </c>
      <c r="BF1846">
        <f t="shared" si="652"/>
        <v>0</v>
      </c>
      <c r="BG1846">
        <f t="shared" si="653"/>
        <v>1</v>
      </c>
      <c r="BH1846">
        <f t="shared" si="654"/>
        <v>0</v>
      </c>
      <c r="BI1846">
        <f t="shared" si="655"/>
        <v>0</v>
      </c>
      <c r="BJ1846">
        <f t="shared" si="656"/>
        <v>0</v>
      </c>
      <c r="BK1846">
        <f t="shared" si="657"/>
        <v>0</v>
      </c>
      <c r="BL1846">
        <f t="shared" si="658"/>
        <v>0</v>
      </c>
      <c r="BM1846">
        <f t="shared" si="662"/>
        <v>0</v>
      </c>
      <c r="BN1846">
        <f t="shared" si="663"/>
        <v>0</v>
      </c>
      <c r="BO1846">
        <f>IF(AND(AU1846&gt;'County Avg'!$E$3,'Gentrification Calcs'!AW1846&gt;'County Avg'!$E$4,'Gentrification Calcs'!AY1846&gt;'County Avg'!$E$5,'Gentrification Calcs'!BA1846&gt;'County Avg'!$E$6),1,0)</f>
        <v>0</v>
      </c>
      <c r="BP1846">
        <f>IF(AND(AV1846&gt;'County Avg'!$F$3,'Gentrification Calcs'!AX1846&gt;'County Avg'!$F$4,'Gentrification Calcs'!AZ1846&gt;'County Avg'!$F$5,'Gentrification Calcs'!BB1846&gt;'County Avg'!$F$6),1,0)</f>
        <v>0</v>
      </c>
      <c r="BQ1846">
        <f t="shared" si="664"/>
        <v>0</v>
      </c>
      <c r="BR1846">
        <f t="shared" si="665"/>
        <v>0</v>
      </c>
      <c r="BS1846">
        <f t="shared" si="666"/>
        <v>0</v>
      </c>
      <c r="BT1846">
        <f t="shared" si="667"/>
        <v>0</v>
      </c>
    </row>
    <row r="1847" spans="1:72" x14ac:dyDescent="0.25">
      <c r="A1847">
        <v>6037571400</v>
      </c>
      <c r="B1847">
        <v>3857.99995216762</v>
      </c>
      <c r="C1847">
        <v>4649</v>
      </c>
      <c r="D1847">
        <v>4573</v>
      </c>
      <c r="E1847">
        <v>1668</v>
      </c>
      <c r="F1847">
        <v>1738</v>
      </c>
      <c r="G1847">
        <v>1699</v>
      </c>
      <c r="H1847">
        <v>509.52556754833824</v>
      </c>
      <c r="I1847">
        <v>504.76620000000003</v>
      </c>
      <c r="J1847">
        <v>482.55720000000002</v>
      </c>
      <c r="K1847">
        <v>0.30547096375799654</v>
      </c>
      <c r="L1847">
        <v>0.2904293440736479</v>
      </c>
      <c r="M1847">
        <v>0.28402424955856387</v>
      </c>
      <c r="N1847">
        <v>2706.9999659999999</v>
      </c>
      <c r="O1847">
        <v>3117</v>
      </c>
      <c r="P1847">
        <v>3142</v>
      </c>
      <c r="Q1847">
        <v>567</v>
      </c>
      <c r="R1847">
        <v>660</v>
      </c>
      <c r="S1847">
        <v>855</v>
      </c>
      <c r="T1847">
        <v>0.20945696605893493</v>
      </c>
      <c r="U1847">
        <v>0.21174205967276227</v>
      </c>
      <c r="V1847">
        <v>0.27211966900063655</v>
      </c>
      <c r="W1847">
        <v>718</v>
      </c>
      <c r="X1847">
        <v>527</v>
      </c>
      <c r="Y1847">
        <v>576</v>
      </c>
      <c r="Z1847">
        <v>1678</v>
      </c>
      <c r="AA1847">
        <v>1729</v>
      </c>
      <c r="AB1847">
        <v>1699</v>
      </c>
      <c r="AC1847">
        <v>0.42789034564958284</v>
      </c>
      <c r="AD1847">
        <v>0.30480046269519956</v>
      </c>
      <c r="AE1847">
        <v>0.33902295467922305</v>
      </c>
      <c r="AF1847">
        <v>2532.9999685952798</v>
      </c>
      <c r="AG1847">
        <v>2629</v>
      </c>
      <c r="AH1847">
        <v>1772</v>
      </c>
      <c r="AI1847">
        <v>0.65655780196993319</v>
      </c>
      <c r="AJ1847">
        <v>0.56549795654979562</v>
      </c>
      <c r="AK1847">
        <v>0.38749179969385522</v>
      </c>
      <c r="AL1847">
        <f t="shared" si="659"/>
        <v>0.34344219803006681</v>
      </c>
      <c r="AM1847">
        <f t="shared" si="659"/>
        <v>0.43450204345020438</v>
      </c>
      <c r="AN1847">
        <f t="shared" si="659"/>
        <v>0.61250820030614483</v>
      </c>
      <c r="AO1847">
        <v>70137.755567338289</v>
      </c>
      <c r="AP1847">
        <v>81760.082550061314</v>
      </c>
      <c r="AQ1847">
        <v>81250</v>
      </c>
      <c r="AR1847">
        <v>1166.25</v>
      </c>
      <c r="AS1847">
        <v>1034.8220640569396</v>
      </c>
      <c r="AT1847">
        <v>1212</v>
      </c>
      <c r="AU1847">
        <f t="shared" si="645"/>
        <v>-9.1059845420137564E-2</v>
      </c>
      <c r="AV1847">
        <f t="shared" si="646"/>
        <v>-0.1780061568559404</v>
      </c>
      <c r="AW1847">
        <v>2.2850936138273381E-3</v>
      </c>
      <c r="AX1847">
        <v>6.0377609327874282E-2</v>
      </c>
      <c r="AY1847" s="1">
        <f t="shared" si="647"/>
        <v>11622.326982723025</v>
      </c>
      <c r="AZ1847" s="1">
        <f t="shared" si="648"/>
        <v>-510.08255006131367</v>
      </c>
      <c r="BA1847" s="1">
        <f t="shared" si="660"/>
        <v>-131.42793594306045</v>
      </c>
      <c r="BB1847" s="1">
        <f t="shared" si="661"/>
        <v>177.17793594306045</v>
      </c>
      <c r="BC1847">
        <f t="shared" si="649"/>
        <v>1</v>
      </c>
      <c r="BD1847">
        <f t="shared" si="650"/>
        <v>1</v>
      </c>
      <c r="BE1847">
        <f t="shared" si="651"/>
        <v>0</v>
      </c>
      <c r="BF1847">
        <f t="shared" si="652"/>
        <v>0</v>
      </c>
      <c r="BG1847">
        <f t="shared" si="653"/>
        <v>0</v>
      </c>
      <c r="BH1847">
        <f t="shared" si="654"/>
        <v>0</v>
      </c>
      <c r="BI1847">
        <f t="shared" si="655"/>
        <v>0</v>
      </c>
      <c r="BJ1847">
        <f t="shared" si="656"/>
        <v>0</v>
      </c>
      <c r="BK1847">
        <f t="shared" si="657"/>
        <v>0</v>
      </c>
      <c r="BL1847">
        <f t="shared" si="658"/>
        <v>0</v>
      </c>
      <c r="BM1847">
        <f t="shared" si="662"/>
        <v>0</v>
      </c>
      <c r="BN1847">
        <f t="shared" si="663"/>
        <v>0</v>
      </c>
      <c r="BO1847">
        <f>IF(AND(AU1847&gt;'County Avg'!$E$3,'Gentrification Calcs'!AW1847&gt;'County Avg'!$E$4,'Gentrification Calcs'!AY1847&gt;'County Avg'!$E$5,'Gentrification Calcs'!BA1847&gt;'County Avg'!$E$6),1,0)</f>
        <v>0</v>
      </c>
      <c r="BP1847">
        <f>IF(AND(AV1847&gt;'County Avg'!$F$3,'Gentrification Calcs'!AX1847&gt;'County Avg'!$F$4,'Gentrification Calcs'!AZ1847&gt;'County Avg'!$F$5,'Gentrification Calcs'!BB1847&gt;'County Avg'!$F$6),1,0)</f>
        <v>0</v>
      </c>
      <c r="BQ1847">
        <f t="shared" si="664"/>
        <v>0</v>
      </c>
      <c r="BR1847">
        <f t="shared" si="665"/>
        <v>0</v>
      </c>
      <c r="BS1847">
        <f t="shared" si="666"/>
        <v>0</v>
      </c>
      <c r="BT1847">
        <f t="shared" si="667"/>
        <v>0</v>
      </c>
    </row>
    <row r="1848" spans="1:72" x14ac:dyDescent="0.25">
      <c r="A1848">
        <v>6037571502</v>
      </c>
      <c r="B1848">
        <v>3131.2245647858399</v>
      </c>
      <c r="C1848">
        <v>4630</v>
      </c>
      <c r="D1848">
        <v>4618</v>
      </c>
      <c r="E1848">
        <v>1272.304443</v>
      </c>
      <c r="F1848">
        <v>1796</v>
      </c>
      <c r="G1848">
        <v>1720</v>
      </c>
      <c r="H1848">
        <v>659.3839918248043</v>
      </c>
      <c r="I1848">
        <v>754.02480000000003</v>
      </c>
      <c r="J1848">
        <v>691.79279999999994</v>
      </c>
      <c r="K1848">
        <v>0.51825960009227467</v>
      </c>
      <c r="L1848">
        <v>0.41983563474387531</v>
      </c>
      <c r="M1848">
        <v>0.40220511627906974</v>
      </c>
      <c r="N1848">
        <v>2057.9349900000002</v>
      </c>
      <c r="O1848">
        <v>2959</v>
      </c>
      <c r="P1848">
        <v>3138</v>
      </c>
      <c r="Q1848">
        <v>415.41085820000001</v>
      </c>
      <c r="R1848">
        <v>667</v>
      </c>
      <c r="S1848">
        <v>1084</v>
      </c>
      <c r="T1848">
        <v>0.20185810543995852</v>
      </c>
      <c r="U1848">
        <v>0.22541399121324771</v>
      </c>
      <c r="V1848">
        <v>0.3454429572976418</v>
      </c>
      <c r="W1848">
        <v>562.71661376953102</v>
      </c>
      <c r="X1848">
        <v>816</v>
      </c>
      <c r="Y1848">
        <v>816</v>
      </c>
      <c r="Z1848">
        <v>1286.20935058594</v>
      </c>
      <c r="AA1848">
        <v>1795</v>
      </c>
      <c r="AB1848">
        <v>1720</v>
      </c>
      <c r="AC1848">
        <v>0.43750001779506753</v>
      </c>
      <c r="AD1848">
        <v>0.45459610027855152</v>
      </c>
      <c r="AE1848">
        <v>0.47441860465116281</v>
      </c>
      <c r="AF1848">
        <v>1969.29083091998</v>
      </c>
      <c r="AG1848">
        <v>1577</v>
      </c>
      <c r="AH1848">
        <v>1315</v>
      </c>
      <c r="AI1848">
        <v>0.6289203441576442</v>
      </c>
      <c r="AJ1848">
        <v>0.34060475161987042</v>
      </c>
      <c r="AK1848">
        <v>0.2847553053269814</v>
      </c>
      <c r="AL1848">
        <f t="shared" si="659"/>
        <v>0.3710796558423558</v>
      </c>
      <c r="AM1848">
        <f t="shared" si="659"/>
        <v>0.65939524838012953</v>
      </c>
      <c r="AN1848">
        <f t="shared" si="659"/>
        <v>0.71524469467301865</v>
      </c>
      <c r="AO1848">
        <v>64324.232237539771</v>
      </c>
      <c r="AP1848">
        <v>57919.333469554564</v>
      </c>
      <c r="AQ1848">
        <v>58365</v>
      </c>
      <c r="AR1848">
        <v>1093.6833333333334</v>
      </c>
      <c r="AS1848">
        <v>910.37287465401357</v>
      </c>
      <c r="AT1848">
        <v>1140</v>
      </c>
      <c r="AU1848">
        <f t="shared" si="645"/>
        <v>-0.28831559253777378</v>
      </c>
      <c r="AV1848">
        <f t="shared" si="646"/>
        <v>-5.5849446292889016E-2</v>
      </c>
      <c r="AW1848">
        <v>2.3555885773289181E-2</v>
      </c>
      <c r="AX1848">
        <v>0.12002896608439409</v>
      </c>
      <c r="AY1848" s="1">
        <f t="shared" si="647"/>
        <v>-6404.8987679852071</v>
      </c>
      <c r="AZ1848" s="1">
        <f t="shared" si="648"/>
        <v>445.66653044543636</v>
      </c>
      <c r="BA1848" s="1">
        <f t="shared" si="660"/>
        <v>-183.31045867931982</v>
      </c>
      <c r="BB1848" s="1">
        <f t="shared" si="661"/>
        <v>229.62712534598643</v>
      </c>
      <c r="BC1848">
        <f t="shared" si="649"/>
        <v>1</v>
      </c>
      <c r="BD1848">
        <f t="shared" si="650"/>
        <v>1</v>
      </c>
      <c r="BE1848">
        <f t="shared" si="651"/>
        <v>1</v>
      </c>
      <c r="BF1848">
        <f t="shared" si="652"/>
        <v>1</v>
      </c>
      <c r="BG1848">
        <f t="shared" si="653"/>
        <v>0</v>
      </c>
      <c r="BH1848">
        <f t="shared" si="654"/>
        <v>0</v>
      </c>
      <c r="BI1848">
        <f t="shared" si="655"/>
        <v>0</v>
      </c>
      <c r="BJ1848">
        <f t="shared" si="656"/>
        <v>0</v>
      </c>
      <c r="BK1848">
        <f t="shared" si="657"/>
        <v>0</v>
      </c>
      <c r="BL1848">
        <f t="shared" si="658"/>
        <v>0</v>
      </c>
      <c r="BM1848">
        <f t="shared" si="662"/>
        <v>0</v>
      </c>
      <c r="BN1848">
        <f t="shared" si="663"/>
        <v>0</v>
      </c>
      <c r="BO1848">
        <f>IF(AND(AU1848&gt;'County Avg'!$E$3,'Gentrification Calcs'!AW1848&gt;'County Avg'!$E$4,'Gentrification Calcs'!AY1848&gt;'County Avg'!$E$5,'Gentrification Calcs'!BA1848&gt;'County Avg'!$E$6),1,0)</f>
        <v>0</v>
      </c>
      <c r="BP1848">
        <f>IF(AND(AV1848&gt;'County Avg'!$F$3,'Gentrification Calcs'!AX1848&gt;'County Avg'!$F$4,'Gentrification Calcs'!AZ1848&gt;'County Avg'!$F$5,'Gentrification Calcs'!BB1848&gt;'County Avg'!$F$6),1,0)</f>
        <v>0</v>
      </c>
      <c r="BQ1848">
        <f t="shared" si="664"/>
        <v>0</v>
      </c>
      <c r="BR1848">
        <f t="shared" si="665"/>
        <v>0</v>
      </c>
      <c r="BS1848">
        <f t="shared" si="666"/>
        <v>0</v>
      </c>
      <c r="BT1848">
        <f t="shared" si="667"/>
        <v>0</v>
      </c>
    </row>
    <row r="1849" spans="1:72" x14ac:dyDescent="0.25">
      <c r="A1849">
        <v>6037571503</v>
      </c>
      <c r="B1849">
        <v>4071.0883049815902</v>
      </c>
      <c r="C1849">
        <v>3424.9670251607899</v>
      </c>
      <c r="D1849">
        <v>3510</v>
      </c>
      <c r="E1849">
        <v>1654.197388</v>
      </c>
      <c r="F1849">
        <v>1296.2036129999999</v>
      </c>
      <c r="G1849">
        <v>1189</v>
      </c>
      <c r="H1849">
        <v>491.179719512509</v>
      </c>
      <c r="I1849">
        <v>476.37345046632328</v>
      </c>
      <c r="J1849">
        <v>378.32460000000003</v>
      </c>
      <c r="K1849">
        <v>0.29692932843181891</v>
      </c>
      <c r="L1849">
        <v>0.36751436710146196</v>
      </c>
      <c r="M1849">
        <v>0.31818721614802359</v>
      </c>
      <c r="N1849">
        <v>2675.641717</v>
      </c>
      <c r="O1849">
        <v>2201.330078</v>
      </c>
      <c r="P1849">
        <v>2375</v>
      </c>
      <c r="Q1849">
        <v>540.09997559999999</v>
      </c>
      <c r="R1849">
        <v>469.72714230000003</v>
      </c>
      <c r="S1849">
        <v>671</v>
      </c>
      <c r="T1849">
        <v>0.20185810834403281</v>
      </c>
      <c r="U1849">
        <v>0.21338332992150214</v>
      </c>
      <c r="V1849">
        <v>0.28252631578947368</v>
      </c>
      <c r="W1849">
        <v>731.62078857421898</v>
      </c>
      <c r="X1849">
        <v>556.19866943359398</v>
      </c>
      <c r="Y1849">
        <v>447</v>
      </c>
      <c r="Z1849">
        <v>1672.27612304688</v>
      </c>
      <c r="AA1849">
        <v>1286.64392089844</v>
      </c>
      <c r="AB1849">
        <v>1189</v>
      </c>
      <c r="AC1849">
        <v>0.43749999087543567</v>
      </c>
      <c r="AD1849">
        <v>0.43228640061129781</v>
      </c>
      <c r="AE1849">
        <v>0.37594617325483598</v>
      </c>
      <c r="AF1849">
        <v>2560.3902578651901</v>
      </c>
      <c r="AG1849">
        <v>1257.53039550781</v>
      </c>
      <c r="AH1849">
        <v>743</v>
      </c>
      <c r="AI1849">
        <v>0.62892034415764619</v>
      </c>
      <c r="AJ1849">
        <v>0.36716569422993889</v>
      </c>
      <c r="AK1849">
        <v>0.21168091168091169</v>
      </c>
      <c r="AL1849">
        <f t="shared" si="659"/>
        <v>0.37107965584235381</v>
      </c>
      <c r="AM1849">
        <f t="shared" si="659"/>
        <v>0.63283430577006117</v>
      </c>
      <c r="AN1849">
        <f t="shared" si="659"/>
        <v>0.78831908831908826</v>
      </c>
      <c r="AO1849">
        <v>63128.877518557798</v>
      </c>
      <c r="AP1849">
        <v>66190.128729055999</v>
      </c>
      <c r="AQ1849">
        <v>85673</v>
      </c>
      <c r="AR1849">
        <v>1081.588888888889</v>
      </c>
      <c r="AS1849">
        <v>894.14037168841446</v>
      </c>
      <c r="AT1849">
        <v>1364</v>
      </c>
      <c r="AU1849">
        <f t="shared" si="645"/>
        <v>-0.26175464992770731</v>
      </c>
      <c r="AV1849">
        <f t="shared" si="646"/>
        <v>-0.1554847825490272</v>
      </c>
      <c r="AW1849">
        <v>1.1525221577469325E-2</v>
      </c>
      <c r="AX1849">
        <v>6.9142985867971546E-2</v>
      </c>
      <c r="AY1849" s="1">
        <f t="shared" si="647"/>
        <v>3061.2512104982015</v>
      </c>
      <c r="AZ1849" s="1">
        <f t="shared" si="648"/>
        <v>19482.871270944001</v>
      </c>
      <c r="BA1849" s="1">
        <f t="shared" si="660"/>
        <v>-187.4485172004745</v>
      </c>
      <c r="BB1849" s="1">
        <f t="shared" si="661"/>
        <v>469.85962831158554</v>
      </c>
      <c r="BC1849">
        <f t="shared" si="649"/>
        <v>1</v>
      </c>
      <c r="BD1849">
        <f t="shared" si="650"/>
        <v>1</v>
      </c>
      <c r="BE1849">
        <f t="shared" si="651"/>
        <v>0</v>
      </c>
      <c r="BF1849">
        <f t="shared" si="652"/>
        <v>0</v>
      </c>
      <c r="BG1849">
        <f t="shared" si="653"/>
        <v>0</v>
      </c>
      <c r="BH1849">
        <f t="shared" si="654"/>
        <v>0</v>
      </c>
      <c r="BI1849">
        <f t="shared" si="655"/>
        <v>0</v>
      </c>
      <c r="BJ1849">
        <f t="shared" si="656"/>
        <v>0</v>
      </c>
      <c r="BK1849">
        <f t="shared" si="657"/>
        <v>0</v>
      </c>
      <c r="BL1849">
        <f t="shared" si="658"/>
        <v>0</v>
      </c>
      <c r="BM1849">
        <f t="shared" si="662"/>
        <v>0</v>
      </c>
      <c r="BN1849">
        <f t="shared" si="663"/>
        <v>0</v>
      </c>
      <c r="BO1849">
        <f>IF(AND(AU1849&gt;'County Avg'!$E$3,'Gentrification Calcs'!AW1849&gt;'County Avg'!$E$4,'Gentrification Calcs'!AY1849&gt;'County Avg'!$E$5,'Gentrification Calcs'!BA1849&gt;'County Avg'!$E$6),1,0)</f>
        <v>0</v>
      </c>
      <c r="BP1849">
        <f>IF(AND(AV1849&gt;'County Avg'!$F$3,'Gentrification Calcs'!AX1849&gt;'County Avg'!$F$4,'Gentrification Calcs'!AZ1849&gt;'County Avg'!$F$5,'Gentrification Calcs'!BB1849&gt;'County Avg'!$F$6),1,0)</f>
        <v>0</v>
      </c>
      <c r="BQ1849">
        <f t="shared" si="664"/>
        <v>0</v>
      </c>
      <c r="BR1849">
        <f t="shared" si="665"/>
        <v>0</v>
      </c>
      <c r="BS1849">
        <f t="shared" si="666"/>
        <v>0</v>
      </c>
      <c r="BT1849">
        <f t="shared" si="667"/>
        <v>0</v>
      </c>
    </row>
    <row r="1850" spans="1:72" x14ac:dyDescent="0.25">
      <c r="A1850">
        <v>6037571504</v>
      </c>
      <c r="B1850">
        <v>2088.50157724982</v>
      </c>
      <c r="C1850">
        <v>4453.00017893314</v>
      </c>
      <c r="D1850">
        <v>4877</v>
      </c>
      <c r="E1850">
        <v>746.31926769999995</v>
      </c>
      <c r="F1850">
        <v>1685.2701420000001</v>
      </c>
      <c r="G1850">
        <v>1799</v>
      </c>
      <c r="H1850">
        <v>638.61149859377144</v>
      </c>
      <c r="I1850">
        <v>619.36100180157325</v>
      </c>
      <c r="J1850">
        <v>700.42779999999993</v>
      </c>
      <c r="K1850">
        <v>0.8556813769016558</v>
      </c>
      <c r="L1850">
        <v>0.36751437432253115</v>
      </c>
      <c r="M1850">
        <v>0.3893428571428571</v>
      </c>
      <c r="N1850">
        <v>864.90412609999998</v>
      </c>
      <c r="O1850">
        <v>2862.078125</v>
      </c>
      <c r="P1850">
        <v>3301</v>
      </c>
      <c r="Q1850">
        <v>10.9775306</v>
      </c>
      <c r="R1850">
        <v>610.71978760000002</v>
      </c>
      <c r="S1850">
        <v>891</v>
      </c>
      <c r="T1850">
        <v>1.269219358392884E-2</v>
      </c>
      <c r="U1850">
        <v>0.21338333928253619</v>
      </c>
      <c r="V1850">
        <v>0.26991820660405935</v>
      </c>
      <c r="W1850">
        <v>700.91976165771496</v>
      </c>
      <c r="X1850">
        <v>723.14642333984398</v>
      </c>
      <c r="Y1850">
        <v>1090</v>
      </c>
      <c r="Z1850">
        <v>718.34246253967297</v>
      </c>
      <c r="AA1850">
        <v>1672.84106445313</v>
      </c>
      <c r="AB1850">
        <v>1799</v>
      </c>
      <c r="AC1850">
        <v>0.97574596826649962</v>
      </c>
      <c r="AD1850">
        <v>0.43228638912941109</v>
      </c>
      <c r="AE1850">
        <v>0.60589216231239573</v>
      </c>
      <c r="AF1850">
        <v>342.71802291337798</v>
      </c>
      <c r="AG1850">
        <v>1634.98889160156</v>
      </c>
      <c r="AH1850">
        <v>1085</v>
      </c>
      <c r="AI1850">
        <v>0.16409756480274046</v>
      </c>
      <c r="AJ1850">
        <v>0.36716569187142373</v>
      </c>
      <c r="AK1850">
        <v>0.22247283165880663</v>
      </c>
      <c r="AL1850">
        <f t="shared" si="659"/>
        <v>0.83590243519725949</v>
      </c>
      <c r="AM1850">
        <f t="shared" si="659"/>
        <v>0.63283430812857633</v>
      </c>
      <c r="AN1850">
        <f t="shared" si="659"/>
        <v>0.7775271683411934</v>
      </c>
      <c r="AO1850">
        <v>63137.946977730651</v>
      </c>
      <c r="AP1850">
        <v>66215.293420514921</v>
      </c>
      <c r="AQ1850">
        <v>61477</v>
      </c>
      <c r="AR1850">
        <v>1081.588888888889</v>
      </c>
      <c r="AS1850">
        <v>894.14037168841446</v>
      </c>
      <c r="AT1850">
        <v>1091</v>
      </c>
      <c r="AU1850">
        <f t="shared" si="645"/>
        <v>0.20306812706868327</v>
      </c>
      <c r="AV1850">
        <f t="shared" si="646"/>
        <v>-0.1446928602126171</v>
      </c>
      <c r="AW1850">
        <v>0.20069114569860735</v>
      </c>
      <c r="AX1850">
        <v>5.6534867321523158E-2</v>
      </c>
      <c r="AY1850" s="1">
        <f t="shared" si="647"/>
        <v>3077.34644278427</v>
      </c>
      <c r="AZ1850" s="1">
        <f t="shared" si="648"/>
        <v>-4738.2934205149213</v>
      </c>
      <c r="BA1850" s="1">
        <f t="shared" si="660"/>
        <v>-187.4485172004745</v>
      </c>
      <c r="BB1850" s="1">
        <f t="shared" si="661"/>
        <v>196.85962831158554</v>
      </c>
      <c r="BC1850">
        <f t="shared" si="649"/>
        <v>1</v>
      </c>
      <c r="BD1850">
        <f t="shared" si="650"/>
        <v>1</v>
      </c>
      <c r="BE1850">
        <f t="shared" si="651"/>
        <v>1</v>
      </c>
      <c r="BF1850">
        <f t="shared" si="652"/>
        <v>0</v>
      </c>
      <c r="BG1850">
        <f t="shared" si="653"/>
        <v>1</v>
      </c>
      <c r="BH1850">
        <f t="shared" si="654"/>
        <v>0</v>
      </c>
      <c r="BI1850">
        <f t="shared" si="655"/>
        <v>1</v>
      </c>
      <c r="BJ1850">
        <f t="shared" si="656"/>
        <v>0</v>
      </c>
      <c r="BK1850">
        <f t="shared" si="657"/>
        <v>1</v>
      </c>
      <c r="BL1850">
        <f t="shared" si="658"/>
        <v>0</v>
      </c>
      <c r="BM1850">
        <f t="shared" si="662"/>
        <v>1</v>
      </c>
      <c r="BN1850">
        <f t="shared" si="663"/>
        <v>0</v>
      </c>
      <c r="BO1850">
        <f>IF(AND(AU1850&gt;'County Avg'!$E$3,'Gentrification Calcs'!AW1850&gt;'County Avg'!$E$4,'Gentrification Calcs'!AY1850&gt;'County Avg'!$E$5,'Gentrification Calcs'!BA1850&gt;'County Avg'!$E$6),1,0)</f>
        <v>0</v>
      </c>
      <c r="BP1850">
        <f>IF(AND(AV1850&gt;'County Avg'!$F$3,'Gentrification Calcs'!AX1850&gt;'County Avg'!$F$4,'Gentrification Calcs'!AZ1850&gt;'County Avg'!$F$5,'Gentrification Calcs'!BB1850&gt;'County Avg'!$F$6),1,0)</f>
        <v>0</v>
      </c>
      <c r="BQ1850">
        <f t="shared" si="664"/>
        <v>0</v>
      </c>
      <c r="BR1850">
        <f t="shared" si="665"/>
        <v>0</v>
      </c>
      <c r="BS1850">
        <f t="shared" si="666"/>
        <v>0</v>
      </c>
      <c r="BT1850">
        <f t="shared" si="667"/>
        <v>0</v>
      </c>
    </row>
    <row r="1851" spans="1:72" x14ac:dyDescent="0.25">
      <c r="A1851">
        <v>6037571600</v>
      </c>
      <c r="B1851">
        <v>7473.9102248382796</v>
      </c>
      <c r="C1851">
        <v>1988.20558705854</v>
      </c>
      <c r="D1851">
        <v>1968</v>
      </c>
      <c r="E1851">
        <v>2542.4562989999999</v>
      </c>
      <c r="F1851">
        <v>657.06220610000003</v>
      </c>
      <c r="G1851">
        <v>766</v>
      </c>
      <c r="H1851">
        <v>701.21453655849257</v>
      </c>
      <c r="I1851">
        <v>584.29245057271874</v>
      </c>
      <c r="J1851">
        <v>718.78160000000003</v>
      </c>
      <c r="K1851">
        <v>0.27580200172340996</v>
      </c>
      <c r="L1851">
        <v>0.88924982314961165</v>
      </c>
      <c r="M1851">
        <v>0.93835718015665803</v>
      </c>
      <c r="N1851">
        <v>4296.8450069999999</v>
      </c>
      <c r="O1851">
        <v>856.11042480000003</v>
      </c>
      <c r="P1851">
        <v>838</v>
      </c>
      <c r="Q1851">
        <v>578.31835939999996</v>
      </c>
      <c r="R1851">
        <v>24.006376029999998</v>
      </c>
      <c r="S1851">
        <v>68</v>
      </c>
      <c r="T1851">
        <v>0.13459139402465303</v>
      </c>
      <c r="U1851">
        <v>2.8041214467874564E-2</v>
      </c>
      <c r="V1851">
        <v>8.1145584725536998E-2</v>
      </c>
      <c r="W1851">
        <v>1589.53784179688</v>
      </c>
      <c r="X1851">
        <v>680.03769826516498</v>
      </c>
      <c r="Y1851">
        <v>761</v>
      </c>
      <c r="Z1851">
        <v>2561.2197265625</v>
      </c>
      <c r="AA1851">
        <v>691.06220612674997</v>
      </c>
      <c r="AB1851">
        <v>766</v>
      </c>
      <c r="AC1851">
        <v>0.6206175227028462</v>
      </c>
      <c r="AD1851">
        <v>0.98404701087131519</v>
      </c>
      <c r="AE1851">
        <v>0.99347258485639689</v>
      </c>
      <c r="AF1851">
        <v>2819.2181759073501</v>
      </c>
      <c r="AG1851">
        <v>135.033274896443</v>
      </c>
      <c r="AH1851">
        <v>101</v>
      </c>
      <c r="AI1851">
        <v>0.37720792611853354</v>
      </c>
      <c r="AJ1851">
        <v>6.7917158957499266E-2</v>
      </c>
      <c r="AK1851">
        <v>5.1321138211382115E-2</v>
      </c>
      <c r="AL1851">
        <f t="shared" si="659"/>
        <v>0.62279207388146651</v>
      </c>
      <c r="AM1851">
        <f t="shared" si="659"/>
        <v>0.93208284104250072</v>
      </c>
      <c r="AN1851">
        <f t="shared" si="659"/>
        <v>0.94867886178861793</v>
      </c>
      <c r="AO1851">
        <v>13161.599151643692</v>
      </c>
      <c r="AP1851">
        <v>15841.173273395996</v>
      </c>
      <c r="AQ1851">
        <v>12406</v>
      </c>
      <c r="AR1851">
        <v>411.21111111111111</v>
      </c>
      <c r="AS1851">
        <v>374.70027678924481</v>
      </c>
      <c r="AT1851">
        <v>317</v>
      </c>
      <c r="AU1851">
        <f t="shared" si="645"/>
        <v>-0.30929076716103426</v>
      </c>
      <c r="AV1851">
        <f t="shared" si="646"/>
        <v>-1.659602074611715E-2</v>
      </c>
      <c r="AW1851">
        <v>-0.10655017955677847</v>
      </c>
      <c r="AX1851">
        <v>5.3104370257662431E-2</v>
      </c>
      <c r="AY1851" s="1">
        <f t="shared" si="647"/>
        <v>2679.5741217523046</v>
      </c>
      <c r="AZ1851" s="1">
        <f t="shared" si="648"/>
        <v>-3435.1732733959961</v>
      </c>
      <c r="BA1851" s="1">
        <f t="shared" si="660"/>
        <v>-36.510834321866298</v>
      </c>
      <c r="BB1851" s="1">
        <f t="shared" si="661"/>
        <v>-57.700276789244811</v>
      </c>
      <c r="BC1851">
        <f t="shared" si="649"/>
        <v>1</v>
      </c>
      <c r="BD1851">
        <f t="shared" si="650"/>
        <v>1</v>
      </c>
      <c r="BE1851">
        <f t="shared" si="651"/>
        <v>0</v>
      </c>
      <c r="BF1851">
        <f t="shared" si="652"/>
        <v>1</v>
      </c>
      <c r="BG1851">
        <f t="shared" si="653"/>
        <v>1</v>
      </c>
      <c r="BH1851">
        <f t="shared" si="654"/>
        <v>1</v>
      </c>
      <c r="BI1851">
        <f t="shared" si="655"/>
        <v>1</v>
      </c>
      <c r="BJ1851">
        <f t="shared" si="656"/>
        <v>1</v>
      </c>
      <c r="BK1851">
        <f t="shared" si="657"/>
        <v>1</v>
      </c>
      <c r="BL1851">
        <f t="shared" si="658"/>
        <v>1</v>
      </c>
      <c r="BM1851">
        <f t="shared" si="662"/>
        <v>1</v>
      </c>
      <c r="BN1851">
        <f t="shared" si="663"/>
        <v>1</v>
      </c>
      <c r="BO1851">
        <f>IF(AND(AU1851&gt;'County Avg'!$E$3,'Gentrification Calcs'!AW1851&gt;'County Avg'!$E$4,'Gentrification Calcs'!AY1851&gt;'County Avg'!$E$5,'Gentrification Calcs'!BA1851&gt;'County Avg'!$E$6),1,0)</f>
        <v>0</v>
      </c>
      <c r="BP1851">
        <f>IF(AND(AV1851&gt;'County Avg'!$F$3,'Gentrification Calcs'!AX1851&gt;'County Avg'!$F$4,'Gentrification Calcs'!AZ1851&gt;'County Avg'!$F$5,'Gentrification Calcs'!BB1851&gt;'County Avg'!$F$6),1,0)</f>
        <v>0</v>
      </c>
      <c r="BQ1851">
        <f t="shared" si="664"/>
        <v>0</v>
      </c>
      <c r="BR1851">
        <f t="shared" si="665"/>
        <v>0</v>
      </c>
      <c r="BS1851">
        <f t="shared" si="666"/>
        <v>0</v>
      </c>
      <c r="BT1851">
        <f t="shared" si="667"/>
        <v>0</v>
      </c>
    </row>
    <row r="1852" spans="1:72" x14ac:dyDescent="0.25">
      <c r="A1852">
        <v>6037571701</v>
      </c>
      <c r="B1852">
        <v>1768.2783546466601</v>
      </c>
      <c r="C1852">
        <v>6114</v>
      </c>
      <c r="D1852">
        <v>6568</v>
      </c>
      <c r="E1852">
        <v>601.52856450000002</v>
      </c>
      <c r="F1852">
        <v>1710</v>
      </c>
      <c r="G1852">
        <v>1711</v>
      </c>
      <c r="H1852">
        <v>1315.4274991872885</v>
      </c>
      <c r="I1852">
        <v>814.51480000000004</v>
      </c>
      <c r="J1852">
        <v>794.68359999999996</v>
      </c>
      <c r="K1852">
        <v>2.1868080367566458</v>
      </c>
      <c r="L1852">
        <v>0.47632444444444444</v>
      </c>
      <c r="M1852">
        <v>0.46445563997662181</v>
      </c>
      <c r="N1852">
        <v>1016.60547</v>
      </c>
      <c r="O1852">
        <v>3250</v>
      </c>
      <c r="P1852">
        <v>3736</v>
      </c>
      <c r="Q1852">
        <v>136.82633970000001</v>
      </c>
      <c r="R1852">
        <v>327</v>
      </c>
      <c r="S1852">
        <v>654</v>
      </c>
      <c r="T1852">
        <v>0.13459138646971869</v>
      </c>
      <c r="U1852">
        <v>0.10061538461538462</v>
      </c>
      <c r="V1852">
        <v>0.17505353319057815</v>
      </c>
      <c r="W1852">
        <v>376.07424926757801</v>
      </c>
      <c r="X1852">
        <v>985</v>
      </c>
      <c r="Y1852">
        <v>970</v>
      </c>
      <c r="Z1852">
        <v>605.96789550781295</v>
      </c>
      <c r="AA1852">
        <v>1717</v>
      </c>
      <c r="AB1852">
        <v>1711</v>
      </c>
      <c r="AC1852">
        <v>0.62061744863961887</v>
      </c>
      <c r="AD1852">
        <v>0.57367501456027958</v>
      </c>
      <c r="AE1852">
        <v>0.56691992986557571</v>
      </c>
      <c r="AF1852">
        <v>667.00861095656001</v>
      </c>
      <c r="AG1852">
        <v>829</v>
      </c>
      <c r="AH1852">
        <v>724</v>
      </c>
      <c r="AI1852">
        <v>0.37720792611853388</v>
      </c>
      <c r="AJ1852">
        <v>0.13559044815178278</v>
      </c>
      <c r="AK1852">
        <v>0.110231425091352</v>
      </c>
      <c r="AL1852">
        <f t="shared" si="659"/>
        <v>0.62279207388146607</v>
      </c>
      <c r="AM1852">
        <f t="shared" si="659"/>
        <v>0.86440955184821722</v>
      </c>
      <c r="AN1852">
        <f t="shared" si="659"/>
        <v>0.88976857490864802</v>
      </c>
      <c r="AO1852">
        <v>49194.560445387062</v>
      </c>
      <c r="AP1852">
        <v>50100.104617899473</v>
      </c>
      <c r="AQ1852">
        <v>49871</v>
      </c>
      <c r="AR1852">
        <v>1028.0277777777778</v>
      </c>
      <c r="AS1852">
        <v>898.19849742981421</v>
      </c>
      <c r="AT1852">
        <v>1050</v>
      </c>
      <c r="AU1852">
        <f t="shared" si="645"/>
        <v>-0.24161747796675109</v>
      </c>
      <c r="AV1852">
        <f t="shared" si="646"/>
        <v>-2.535902306043078E-2</v>
      </c>
      <c r="AW1852">
        <v>-3.3976001854334067E-2</v>
      </c>
      <c r="AX1852">
        <v>7.4438148575193527E-2</v>
      </c>
      <c r="AY1852" s="1">
        <f t="shared" si="647"/>
        <v>905.54417251241102</v>
      </c>
      <c r="AZ1852" s="1">
        <f t="shared" si="648"/>
        <v>-229.10461789947294</v>
      </c>
      <c r="BA1852" s="1">
        <f t="shared" si="660"/>
        <v>-129.82928034796362</v>
      </c>
      <c r="BB1852" s="1">
        <f t="shared" si="661"/>
        <v>151.80150257018579</v>
      </c>
      <c r="BC1852">
        <f t="shared" si="649"/>
        <v>1</v>
      </c>
      <c r="BD1852">
        <f t="shared" si="650"/>
        <v>1</v>
      </c>
      <c r="BE1852">
        <f t="shared" si="651"/>
        <v>1</v>
      </c>
      <c r="BF1852">
        <f t="shared" si="652"/>
        <v>1</v>
      </c>
      <c r="BG1852">
        <f t="shared" si="653"/>
        <v>1</v>
      </c>
      <c r="BH1852">
        <f t="shared" si="654"/>
        <v>1</v>
      </c>
      <c r="BI1852">
        <f t="shared" si="655"/>
        <v>1</v>
      </c>
      <c r="BJ1852">
        <f t="shared" si="656"/>
        <v>1</v>
      </c>
      <c r="BK1852">
        <f t="shared" si="657"/>
        <v>1</v>
      </c>
      <c r="BL1852">
        <f t="shared" si="658"/>
        <v>1</v>
      </c>
      <c r="BM1852">
        <f t="shared" si="662"/>
        <v>1</v>
      </c>
      <c r="BN1852">
        <f t="shared" si="663"/>
        <v>1</v>
      </c>
      <c r="BO1852">
        <f>IF(AND(AU1852&gt;'County Avg'!$E$3,'Gentrification Calcs'!AW1852&gt;'County Avg'!$E$4,'Gentrification Calcs'!AY1852&gt;'County Avg'!$E$5,'Gentrification Calcs'!BA1852&gt;'County Avg'!$E$6),1,0)</f>
        <v>0</v>
      </c>
      <c r="BP1852">
        <f>IF(AND(AV1852&gt;'County Avg'!$F$3,'Gentrification Calcs'!AX1852&gt;'County Avg'!$F$4,'Gentrification Calcs'!AZ1852&gt;'County Avg'!$F$5,'Gentrification Calcs'!BB1852&gt;'County Avg'!$F$6),1,0)</f>
        <v>0</v>
      </c>
      <c r="BQ1852">
        <f t="shared" si="664"/>
        <v>0</v>
      </c>
      <c r="BR1852">
        <f t="shared" si="665"/>
        <v>0</v>
      </c>
      <c r="BS1852">
        <f t="shared" si="666"/>
        <v>0</v>
      </c>
      <c r="BT1852">
        <f t="shared" si="667"/>
        <v>0</v>
      </c>
    </row>
    <row r="1853" spans="1:72" x14ac:dyDescent="0.25">
      <c r="A1853">
        <v>6037571703</v>
      </c>
      <c r="B1853">
        <v>1897.21225529156</v>
      </c>
      <c r="C1853">
        <v>3678.8774006366698</v>
      </c>
      <c r="D1853">
        <v>3209</v>
      </c>
      <c r="E1853">
        <v>645.38897710000003</v>
      </c>
      <c r="F1853">
        <v>1100.8652340000001</v>
      </c>
      <c r="G1853">
        <v>1044</v>
      </c>
      <c r="H1853">
        <v>311.22155658087308</v>
      </c>
      <c r="I1853">
        <v>593.3835356064709</v>
      </c>
      <c r="J1853">
        <v>702.88779999999997</v>
      </c>
      <c r="K1853">
        <v>0.48222322912814597</v>
      </c>
      <c r="L1853">
        <v>0.5390156008927709</v>
      </c>
      <c r="M1853">
        <v>0.67326417624521073</v>
      </c>
      <c r="N1853">
        <v>1090.731192</v>
      </c>
      <c r="O1853">
        <v>1955.2176509999999</v>
      </c>
      <c r="P1853">
        <v>1840</v>
      </c>
      <c r="Q1853">
        <v>146.8030243</v>
      </c>
      <c r="R1853">
        <v>212.26147460000001</v>
      </c>
      <c r="S1853">
        <v>167</v>
      </c>
      <c r="T1853">
        <v>0.13459138729755885</v>
      </c>
      <c r="U1853">
        <v>0.10856155809121223</v>
      </c>
      <c r="V1853">
        <v>9.0760869565217395E-2</v>
      </c>
      <c r="W1853">
        <v>403.49569702148398</v>
      </c>
      <c r="X1853">
        <v>658.49298095703102</v>
      </c>
      <c r="Y1853">
        <v>743</v>
      </c>
      <c r="Z1853">
        <v>650.15197753906295</v>
      </c>
      <c r="AA1853">
        <v>1069.02600097656</v>
      </c>
      <c r="AB1853">
        <v>1044</v>
      </c>
      <c r="AC1853">
        <v>0.62061750323175913</v>
      </c>
      <c r="AD1853">
        <v>0.61597471002154747</v>
      </c>
      <c r="AE1853">
        <v>0.71168582375478928</v>
      </c>
      <c r="AF1853">
        <v>715.64350022519397</v>
      </c>
      <c r="AG1853">
        <v>472.28179931640602</v>
      </c>
      <c r="AH1853">
        <v>215</v>
      </c>
      <c r="AI1853">
        <v>0.37720792611853293</v>
      </c>
      <c r="AJ1853">
        <v>0.12837660728641637</v>
      </c>
      <c r="AK1853">
        <v>6.699906512932377E-2</v>
      </c>
      <c r="AL1853">
        <f t="shared" si="659"/>
        <v>0.62279207388146707</v>
      </c>
      <c r="AM1853">
        <f t="shared" si="659"/>
        <v>0.87162339271358369</v>
      </c>
      <c r="AN1853">
        <f t="shared" si="659"/>
        <v>0.93300093487067626</v>
      </c>
      <c r="AO1853">
        <v>48813.643160127256</v>
      </c>
      <c r="AP1853">
        <v>43378.335921536578</v>
      </c>
      <c r="AQ1853">
        <v>24541</v>
      </c>
      <c r="AR1853">
        <v>1024.5722222222223</v>
      </c>
      <c r="AS1853">
        <v>823.79952550415192</v>
      </c>
      <c r="AT1853">
        <v>739</v>
      </c>
      <c r="AU1853">
        <f t="shared" si="645"/>
        <v>-0.24883131883211657</v>
      </c>
      <c r="AV1853">
        <f t="shared" si="646"/>
        <v>-6.1377542157092596E-2</v>
      </c>
      <c r="AW1853">
        <v>-2.6029829206346611E-2</v>
      </c>
      <c r="AX1853">
        <v>-1.780068852599484E-2</v>
      </c>
      <c r="AY1853" s="1">
        <f t="shared" si="647"/>
        <v>-5435.307238590678</v>
      </c>
      <c r="AZ1853" s="1">
        <f t="shared" si="648"/>
        <v>-18837.335921536578</v>
      </c>
      <c r="BA1853" s="1">
        <f t="shared" si="660"/>
        <v>-200.77269671807039</v>
      </c>
      <c r="BB1853" s="1">
        <f t="shared" si="661"/>
        <v>-84.799525504151916</v>
      </c>
      <c r="BC1853">
        <f t="shared" si="649"/>
        <v>1</v>
      </c>
      <c r="BD1853">
        <f t="shared" si="650"/>
        <v>1</v>
      </c>
      <c r="BE1853">
        <f t="shared" si="651"/>
        <v>1</v>
      </c>
      <c r="BF1853">
        <f t="shared" si="652"/>
        <v>1</v>
      </c>
      <c r="BG1853">
        <f t="shared" si="653"/>
        <v>1</v>
      </c>
      <c r="BH1853">
        <f t="shared" si="654"/>
        <v>1</v>
      </c>
      <c r="BI1853">
        <f t="shared" si="655"/>
        <v>1</v>
      </c>
      <c r="BJ1853">
        <f t="shared" si="656"/>
        <v>1</v>
      </c>
      <c r="BK1853">
        <f t="shared" si="657"/>
        <v>1</v>
      </c>
      <c r="BL1853">
        <f t="shared" si="658"/>
        <v>1</v>
      </c>
      <c r="BM1853">
        <f t="shared" si="662"/>
        <v>1</v>
      </c>
      <c r="BN1853">
        <f t="shared" si="663"/>
        <v>1</v>
      </c>
      <c r="BO1853">
        <f>IF(AND(AU1853&gt;'County Avg'!$E$3,'Gentrification Calcs'!AW1853&gt;'County Avg'!$E$4,'Gentrification Calcs'!AY1853&gt;'County Avg'!$E$5,'Gentrification Calcs'!BA1853&gt;'County Avg'!$E$6),1,0)</f>
        <v>0</v>
      </c>
      <c r="BP1853">
        <f>IF(AND(AV1853&gt;'County Avg'!$F$3,'Gentrification Calcs'!AX1853&gt;'County Avg'!$F$4,'Gentrification Calcs'!AZ1853&gt;'County Avg'!$F$5,'Gentrification Calcs'!BB1853&gt;'County Avg'!$F$6),1,0)</f>
        <v>0</v>
      </c>
      <c r="BQ1853">
        <f t="shared" si="664"/>
        <v>0</v>
      </c>
      <c r="BR1853">
        <f t="shared" si="665"/>
        <v>0</v>
      </c>
      <c r="BS1853">
        <f t="shared" si="666"/>
        <v>0</v>
      </c>
      <c r="BT1853">
        <f t="shared" si="667"/>
        <v>0</v>
      </c>
    </row>
    <row r="1854" spans="1:72" x14ac:dyDescent="0.25">
      <c r="A1854">
        <v>6037571704</v>
      </c>
      <c r="B1854">
        <v>3064.1512054274499</v>
      </c>
      <c r="C1854">
        <v>3947.1225993633302</v>
      </c>
      <c r="D1854">
        <v>4057</v>
      </c>
      <c r="E1854">
        <v>1321.1766359999999</v>
      </c>
      <c r="F1854">
        <v>1181.1347659999999</v>
      </c>
      <c r="G1854">
        <v>1101</v>
      </c>
      <c r="H1854">
        <v>333.91425603585606</v>
      </c>
      <c r="I1854">
        <v>636.65006439352919</v>
      </c>
      <c r="J1854">
        <v>512.81299999999999</v>
      </c>
      <c r="K1854">
        <v>0.25274005529405691</v>
      </c>
      <c r="L1854">
        <v>0.5390155998452163</v>
      </c>
      <c r="M1854">
        <v>0.46577020890099907</v>
      </c>
      <c r="N1854">
        <v>2373.2247440000001</v>
      </c>
      <c r="O1854">
        <v>2097.7822270000001</v>
      </c>
      <c r="P1854">
        <v>2190</v>
      </c>
      <c r="Q1854">
        <v>1059.8773189999999</v>
      </c>
      <c r="R1854">
        <v>227.73852539999999</v>
      </c>
      <c r="S1854">
        <v>419</v>
      </c>
      <c r="T1854">
        <v>0.44659795566331745</v>
      </c>
      <c r="U1854">
        <v>0.10856156681510486</v>
      </c>
      <c r="V1854">
        <v>0.19132420091324201</v>
      </c>
      <c r="W1854">
        <v>332.74078369140602</v>
      </c>
      <c r="X1854">
        <v>706.50701904296898</v>
      </c>
      <c r="Y1854">
        <v>525</v>
      </c>
      <c r="Z1854">
        <v>1297.68908691406</v>
      </c>
      <c r="AA1854">
        <v>1146.97399902344</v>
      </c>
      <c r="AB1854">
        <v>1101</v>
      </c>
      <c r="AC1854">
        <v>0.25641025038029153</v>
      </c>
      <c r="AD1854">
        <v>0.61597474715599942</v>
      </c>
      <c r="AE1854">
        <v>0.4768392370572207</v>
      </c>
      <c r="AF1854">
        <v>2626.6949330460802</v>
      </c>
      <c r="AG1854">
        <v>506.71820068359398</v>
      </c>
      <c r="AH1854">
        <v>266</v>
      </c>
      <c r="AI1854">
        <v>0.85723411050782516</v>
      </c>
      <c r="AJ1854">
        <v>0.12837660547086313</v>
      </c>
      <c r="AK1854">
        <v>6.5565688932708893E-2</v>
      </c>
      <c r="AL1854">
        <f t="shared" si="659"/>
        <v>0.14276588949217484</v>
      </c>
      <c r="AM1854">
        <f t="shared" si="659"/>
        <v>0.87162339452913684</v>
      </c>
      <c r="AN1854">
        <f t="shared" si="659"/>
        <v>0.93443431106729113</v>
      </c>
      <c r="AO1854">
        <v>48813.643160127256</v>
      </c>
      <c r="AP1854">
        <v>43378.335921536578</v>
      </c>
      <c r="AQ1854">
        <v>47841</v>
      </c>
      <c r="AR1854">
        <v>1024.5722222222223</v>
      </c>
      <c r="AS1854">
        <v>823.79952550415192</v>
      </c>
      <c r="AT1854">
        <v>1101</v>
      </c>
      <c r="AU1854">
        <f t="shared" si="645"/>
        <v>-0.72885750503696201</v>
      </c>
      <c r="AV1854">
        <f t="shared" si="646"/>
        <v>-6.2810916538154238E-2</v>
      </c>
      <c r="AW1854">
        <v>-0.33803638884821258</v>
      </c>
      <c r="AX1854">
        <v>8.2762634098137153E-2</v>
      </c>
      <c r="AY1854" s="1">
        <f t="shared" si="647"/>
        <v>-5435.307238590678</v>
      </c>
      <c r="AZ1854" s="1">
        <f t="shared" si="648"/>
        <v>4462.6640784634219</v>
      </c>
      <c r="BA1854" s="1">
        <f t="shared" si="660"/>
        <v>-200.77269671807039</v>
      </c>
      <c r="BB1854" s="1">
        <f t="shared" si="661"/>
        <v>277.20047449584808</v>
      </c>
      <c r="BC1854">
        <f t="shared" si="649"/>
        <v>1</v>
      </c>
      <c r="BD1854">
        <f t="shared" si="650"/>
        <v>1</v>
      </c>
      <c r="BE1854">
        <f t="shared" si="651"/>
        <v>0</v>
      </c>
      <c r="BF1854">
        <f t="shared" si="652"/>
        <v>1</v>
      </c>
      <c r="BG1854">
        <f t="shared" si="653"/>
        <v>0</v>
      </c>
      <c r="BH1854">
        <f t="shared" si="654"/>
        <v>1</v>
      </c>
      <c r="BI1854">
        <f t="shared" si="655"/>
        <v>0</v>
      </c>
      <c r="BJ1854">
        <f t="shared" si="656"/>
        <v>1</v>
      </c>
      <c r="BK1854">
        <f t="shared" si="657"/>
        <v>0</v>
      </c>
      <c r="BL1854">
        <f t="shared" si="658"/>
        <v>1</v>
      </c>
      <c r="BM1854">
        <f t="shared" si="662"/>
        <v>0</v>
      </c>
      <c r="BN1854">
        <f t="shared" si="663"/>
        <v>1</v>
      </c>
      <c r="BO1854">
        <f>IF(AND(AU1854&gt;'County Avg'!$E$3,'Gentrification Calcs'!AW1854&gt;'County Avg'!$E$4,'Gentrification Calcs'!AY1854&gt;'County Avg'!$E$5,'Gentrification Calcs'!BA1854&gt;'County Avg'!$E$6),1,0)</f>
        <v>0</v>
      </c>
      <c r="BP1854">
        <f>IF(AND(AV1854&gt;'County Avg'!$F$3,'Gentrification Calcs'!AX1854&gt;'County Avg'!$F$4,'Gentrification Calcs'!AZ1854&gt;'County Avg'!$F$5,'Gentrification Calcs'!BB1854&gt;'County Avg'!$F$6),1,0)</f>
        <v>0</v>
      </c>
      <c r="BQ1854">
        <f t="shared" si="664"/>
        <v>0</v>
      </c>
      <c r="BR1854">
        <f t="shared" si="665"/>
        <v>0</v>
      </c>
      <c r="BS1854">
        <f t="shared" si="666"/>
        <v>0</v>
      </c>
      <c r="BT1854">
        <f t="shared" si="667"/>
        <v>0</v>
      </c>
    </row>
    <row r="1855" spans="1:72" x14ac:dyDescent="0.25">
      <c r="A1855">
        <v>6037571800</v>
      </c>
      <c r="B1855">
        <v>4856.9999996466104</v>
      </c>
      <c r="C1855">
        <v>3118</v>
      </c>
      <c r="D1855">
        <v>3232</v>
      </c>
      <c r="E1855">
        <v>2278</v>
      </c>
      <c r="F1855">
        <v>1292</v>
      </c>
      <c r="G1855">
        <v>1332</v>
      </c>
      <c r="H1855">
        <v>297.01617190750892</v>
      </c>
      <c r="I1855">
        <v>234.506</v>
      </c>
      <c r="J1855">
        <v>350.32159999999999</v>
      </c>
      <c r="K1855">
        <v>0.13038462331321726</v>
      </c>
      <c r="L1855">
        <v>0.18150619195046439</v>
      </c>
      <c r="M1855">
        <v>0.26300420420420417</v>
      </c>
      <c r="N1855">
        <v>3645</v>
      </c>
      <c r="O1855">
        <v>2314</v>
      </c>
      <c r="P1855">
        <v>2527</v>
      </c>
      <c r="Q1855">
        <v>1362</v>
      </c>
      <c r="R1855">
        <v>1242</v>
      </c>
      <c r="S1855">
        <v>1548</v>
      </c>
      <c r="T1855">
        <v>0.37366255144032923</v>
      </c>
      <c r="U1855">
        <v>0.53673292999135691</v>
      </c>
      <c r="V1855">
        <v>0.61258409180846851</v>
      </c>
      <c r="W1855">
        <v>954</v>
      </c>
      <c r="X1855">
        <v>299</v>
      </c>
      <c r="Y1855">
        <v>324</v>
      </c>
      <c r="Z1855">
        <v>2259</v>
      </c>
      <c r="AA1855">
        <v>1285</v>
      </c>
      <c r="AB1855">
        <v>1332</v>
      </c>
      <c r="AC1855">
        <v>0.42231075697211157</v>
      </c>
      <c r="AD1855">
        <v>0.23268482490272374</v>
      </c>
      <c r="AE1855">
        <v>0.24324324324324326</v>
      </c>
      <c r="AF1855">
        <v>3850.9999997198001</v>
      </c>
      <c r="AG1855">
        <v>2090</v>
      </c>
      <c r="AH1855">
        <v>2172</v>
      </c>
      <c r="AI1855">
        <v>0.79287626106650078</v>
      </c>
      <c r="AJ1855">
        <v>0.67030147530468254</v>
      </c>
      <c r="AK1855">
        <v>0.67202970297029707</v>
      </c>
      <c r="AL1855">
        <f t="shared" si="659"/>
        <v>0.20712373893349922</v>
      </c>
      <c r="AM1855">
        <f t="shared" si="659"/>
        <v>0.32969852469531746</v>
      </c>
      <c r="AN1855">
        <f t="shared" si="659"/>
        <v>0.32797029702970293</v>
      </c>
      <c r="AO1855">
        <v>111440.07264050902</v>
      </c>
      <c r="AP1855">
        <v>126034.56109521865</v>
      </c>
      <c r="AQ1855">
        <v>95000</v>
      </c>
      <c r="AR1855">
        <v>1116.1444444444444</v>
      </c>
      <c r="AS1855">
        <v>950.95413206801118</v>
      </c>
      <c r="AT1855">
        <v>1305</v>
      </c>
      <c r="AU1855">
        <f t="shared" si="645"/>
        <v>-0.12257478576181824</v>
      </c>
      <c r="AV1855">
        <f t="shared" si="646"/>
        <v>1.7282276656145346E-3</v>
      </c>
      <c r="AW1855">
        <v>0.16307037855102768</v>
      </c>
      <c r="AX1855">
        <v>7.5851161817111601E-2</v>
      </c>
      <c r="AY1855" s="1">
        <f t="shared" si="647"/>
        <v>14594.48845470963</v>
      </c>
      <c r="AZ1855" s="1">
        <f t="shared" si="648"/>
        <v>-31034.561095218654</v>
      </c>
      <c r="BA1855" s="1">
        <f t="shared" si="660"/>
        <v>-165.19031237643321</v>
      </c>
      <c r="BB1855" s="1">
        <f t="shared" si="661"/>
        <v>354.04586793198882</v>
      </c>
      <c r="BC1855">
        <f t="shared" si="649"/>
        <v>1</v>
      </c>
      <c r="BD1855">
        <f t="shared" si="650"/>
        <v>1</v>
      </c>
      <c r="BE1855">
        <f t="shared" si="651"/>
        <v>0</v>
      </c>
      <c r="BF1855">
        <f t="shared" si="652"/>
        <v>0</v>
      </c>
      <c r="BG1855">
        <f t="shared" si="653"/>
        <v>0</v>
      </c>
      <c r="BH1855">
        <f t="shared" si="654"/>
        <v>0</v>
      </c>
      <c r="BI1855">
        <f t="shared" si="655"/>
        <v>0</v>
      </c>
      <c r="BJ1855">
        <f t="shared" si="656"/>
        <v>0</v>
      </c>
      <c r="BK1855">
        <f t="shared" si="657"/>
        <v>0</v>
      </c>
      <c r="BL1855">
        <f t="shared" si="658"/>
        <v>0</v>
      </c>
      <c r="BM1855">
        <f t="shared" si="662"/>
        <v>0</v>
      </c>
      <c r="BN1855">
        <f t="shared" si="663"/>
        <v>0</v>
      </c>
      <c r="BO1855">
        <f>IF(AND(AU1855&gt;'County Avg'!$E$3,'Gentrification Calcs'!AW1855&gt;'County Avg'!$E$4,'Gentrification Calcs'!AY1855&gt;'County Avg'!$E$5,'Gentrification Calcs'!BA1855&gt;'County Avg'!$E$6),1,0)</f>
        <v>0</v>
      </c>
      <c r="BP1855">
        <f>IF(AND(AV1855&gt;'County Avg'!$F$3,'Gentrification Calcs'!AX1855&gt;'County Avg'!$F$4,'Gentrification Calcs'!AZ1855&gt;'County Avg'!$F$5,'Gentrification Calcs'!BB1855&gt;'County Avg'!$F$6),1,0)</f>
        <v>0</v>
      </c>
      <c r="BQ1855">
        <f t="shared" si="664"/>
        <v>0</v>
      </c>
      <c r="BR1855">
        <f t="shared" si="665"/>
        <v>0</v>
      </c>
      <c r="BS1855">
        <f t="shared" si="666"/>
        <v>0</v>
      </c>
      <c r="BT1855">
        <f t="shared" si="667"/>
        <v>0</v>
      </c>
    </row>
    <row r="1856" spans="1:72" x14ac:dyDescent="0.25">
      <c r="A1856">
        <v>6037571900</v>
      </c>
      <c r="B1856">
        <v>4804.9999918890499</v>
      </c>
      <c r="C1856">
        <v>5299</v>
      </c>
      <c r="D1856">
        <v>5876</v>
      </c>
      <c r="E1856">
        <v>2070</v>
      </c>
      <c r="F1856">
        <v>2352</v>
      </c>
      <c r="G1856">
        <v>2404</v>
      </c>
      <c r="H1856">
        <v>729.06239994695375</v>
      </c>
      <c r="I1856">
        <v>746.77739999999994</v>
      </c>
      <c r="J1856">
        <v>548.79579999999999</v>
      </c>
      <c r="K1856">
        <v>0.35220405794538828</v>
      </c>
      <c r="L1856">
        <v>0.31750739795918365</v>
      </c>
      <c r="M1856">
        <v>0.22828444259567388</v>
      </c>
      <c r="N1856">
        <v>3567.9999939999998</v>
      </c>
      <c r="O1856">
        <v>3742</v>
      </c>
      <c r="P1856">
        <v>4264</v>
      </c>
      <c r="Q1856">
        <v>1227</v>
      </c>
      <c r="R1856">
        <v>1679</v>
      </c>
      <c r="S1856">
        <v>1881</v>
      </c>
      <c r="T1856">
        <v>0.3438901351074386</v>
      </c>
      <c r="U1856">
        <v>0.448690539818279</v>
      </c>
      <c r="V1856">
        <v>0.44113508442776733</v>
      </c>
      <c r="W1856">
        <v>818</v>
      </c>
      <c r="X1856">
        <v>1046</v>
      </c>
      <c r="Y1856">
        <v>1169</v>
      </c>
      <c r="Z1856">
        <v>2098</v>
      </c>
      <c r="AA1856">
        <v>2324</v>
      </c>
      <c r="AB1856">
        <v>2404</v>
      </c>
      <c r="AC1856">
        <v>0.38989513822688276</v>
      </c>
      <c r="AD1856">
        <v>0.45008605851979344</v>
      </c>
      <c r="AE1856">
        <v>0.48627287853577372</v>
      </c>
      <c r="AF1856">
        <v>3849.9999935011101</v>
      </c>
      <c r="AG1856">
        <v>3126</v>
      </c>
      <c r="AH1856">
        <v>2315</v>
      </c>
      <c r="AI1856">
        <v>0.8012486992715917</v>
      </c>
      <c r="AJ1856">
        <v>0.58992262691073782</v>
      </c>
      <c r="AK1856">
        <v>0.39397549353301564</v>
      </c>
      <c r="AL1856">
        <f t="shared" si="659"/>
        <v>0.1987513007284083</v>
      </c>
      <c r="AM1856">
        <f t="shared" si="659"/>
        <v>0.41007737308926218</v>
      </c>
      <c r="AN1856">
        <f t="shared" si="659"/>
        <v>0.60602450646698436</v>
      </c>
      <c r="AO1856">
        <v>70036.177624602336</v>
      </c>
      <c r="AP1856">
        <v>72239.440948099727</v>
      </c>
      <c r="AQ1856">
        <v>71010</v>
      </c>
      <c r="AR1856">
        <v>1091.9555555555555</v>
      </c>
      <c r="AS1856">
        <v>942.83788058521168</v>
      </c>
      <c r="AT1856">
        <v>1119</v>
      </c>
      <c r="AU1856">
        <f t="shared" si="645"/>
        <v>-0.21132607236085388</v>
      </c>
      <c r="AV1856">
        <f t="shared" si="646"/>
        <v>-0.19594713337772218</v>
      </c>
      <c r="AW1856">
        <v>0.1048004047108404</v>
      </c>
      <c r="AX1856">
        <v>-7.5554553905116673E-3</v>
      </c>
      <c r="AY1856" s="1">
        <f t="shared" si="647"/>
        <v>2203.263323497391</v>
      </c>
      <c r="AZ1856" s="1">
        <f t="shared" si="648"/>
        <v>-1229.4409480997274</v>
      </c>
      <c r="BA1856" s="1">
        <f t="shared" si="660"/>
        <v>-149.11767497034384</v>
      </c>
      <c r="BB1856" s="1">
        <f t="shared" si="661"/>
        <v>176.16211941478832</v>
      </c>
      <c r="BC1856">
        <f t="shared" si="649"/>
        <v>1</v>
      </c>
      <c r="BD1856">
        <f t="shared" si="650"/>
        <v>1</v>
      </c>
      <c r="BE1856">
        <f t="shared" si="651"/>
        <v>0</v>
      </c>
      <c r="BF1856">
        <f t="shared" si="652"/>
        <v>0</v>
      </c>
      <c r="BG1856">
        <f t="shared" si="653"/>
        <v>0</v>
      </c>
      <c r="BH1856">
        <f t="shared" si="654"/>
        <v>0</v>
      </c>
      <c r="BI1856">
        <f t="shared" si="655"/>
        <v>0</v>
      </c>
      <c r="BJ1856">
        <f t="shared" si="656"/>
        <v>0</v>
      </c>
      <c r="BK1856">
        <f t="shared" si="657"/>
        <v>0</v>
      </c>
      <c r="BL1856">
        <f t="shared" si="658"/>
        <v>0</v>
      </c>
      <c r="BM1856">
        <f t="shared" si="662"/>
        <v>0</v>
      </c>
      <c r="BN1856">
        <f t="shared" si="663"/>
        <v>0</v>
      </c>
      <c r="BO1856">
        <f>IF(AND(AU1856&gt;'County Avg'!$E$3,'Gentrification Calcs'!AW1856&gt;'County Avg'!$E$4,'Gentrification Calcs'!AY1856&gt;'County Avg'!$E$5,'Gentrification Calcs'!BA1856&gt;'County Avg'!$E$6),1,0)</f>
        <v>0</v>
      </c>
      <c r="BP1856">
        <f>IF(AND(AV1856&gt;'County Avg'!$F$3,'Gentrification Calcs'!AX1856&gt;'County Avg'!$F$4,'Gentrification Calcs'!AZ1856&gt;'County Avg'!$F$5,'Gentrification Calcs'!BB1856&gt;'County Avg'!$F$6),1,0)</f>
        <v>0</v>
      </c>
      <c r="BQ1856">
        <f t="shared" si="664"/>
        <v>0</v>
      </c>
      <c r="BR1856">
        <f t="shared" si="665"/>
        <v>0</v>
      </c>
      <c r="BS1856">
        <f t="shared" si="666"/>
        <v>0</v>
      </c>
      <c r="BT1856">
        <f t="shared" si="667"/>
        <v>0</v>
      </c>
    </row>
    <row r="1857" spans="1:72" x14ac:dyDescent="0.25">
      <c r="A1857">
        <v>6037572001</v>
      </c>
      <c r="B1857">
        <v>3858.9999757406799</v>
      </c>
      <c r="C1857">
        <v>5082</v>
      </c>
      <c r="D1857">
        <v>5364</v>
      </c>
      <c r="E1857">
        <v>1828</v>
      </c>
      <c r="F1857">
        <v>2144</v>
      </c>
      <c r="G1857">
        <v>2209</v>
      </c>
      <c r="H1857">
        <v>588.49599900660576</v>
      </c>
      <c r="I1857">
        <v>509.0256</v>
      </c>
      <c r="J1857">
        <v>514.23260000000005</v>
      </c>
      <c r="K1857">
        <v>0.32193435394234449</v>
      </c>
      <c r="L1857">
        <v>0.2374186567164179</v>
      </c>
      <c r="M1857">
        <v>0.2327897691263015</v>
      </c>
      <c r="N1857">
        <v>3199.9999800000001</v>
      </c>
      <c r="O1857">
        <v>3601</v>
      </c>
      <c r="P1857">
        <v>3967</v>
      </c>
      <c r="Q1857">
        <v>942</v>
      </c>
      <c r="R1857">
        <v>1321</v>
      </c>
      <c r="S1857">
        <v>1548</v>
      </c>
      <c r="T1857">
        <v>0.29437500183984378</v>
      </c>
      <c r="U1857">
        <v>0.36684254373785058</v>
      </c>
      <c r="V1857">
        <v>0.39021930930173937</v>
      </c>
      <c r="W1857">
        <v>1080</v>
      </c>
      <c r="X1857">
        <v>844</v>
      </c>
      <c r="Y1857">
        <v>833</v>
      </c>
      <c r="Z1857">
        <v>1823</v>
      </c>
      <c r="AA1857">
        <v>2140</v>
      </c>
      <c r="AB1857">
        <v>2209</v>
      </c>
      <c r="AC1857">
        <v>0.59243006034009871</v>
      </c>
      <c r="AD1857">
        <v>0.39439252336448599</v>
      </c>
      <c r="AE1857">
        <v>0.37709370755998189</v>
      </c>
      <c r="AF1857">
        <v>2871.9999819453801</v>
      </c>
      <c r="AG1857">
        <v>3022</v>
      </c>
      <c r="AH1857">
        <v>2715</v>
      </c>
      <c r="AI1857">
        <v>0.74423425757968309</v>
      </c>
      <c r="AJ1857">
        <v>0.59464777646595823</v>
      </c>
      <c r="AK1857">
        <v>0.50615212527964204</v>
      </c>
      <c r="AL1857">
        <f t="shared" si="659"/>
        <v>0.25576574242031691</v>
      </c>
      <c r="AM1857">
        <f t="shared" si="659"/>
        <v>0.40535222353404177</v>
      </c>
      <c r="AN1857">
        <f t="shared" si="659"/>
        <v>0.49384787472035796</v>
      </c>
      <c r="AO1857">
        <v>77926.607104984098</v>
      </c>
      <c r="AP1857">
        <v>85666.201879852888</v>
      </c>
      <c r="AQ1857">
        <v>76572</v>
      </c>
      <c r="AR1857">
        <v>1266.4611111111112</v>
      </c>
      <c r="AS1857">
        <v>1118.6899960458679</v>
      </c>
      <c r="AT1857">
        <v>1299</v>
      </c>
      <c r="AU1857">
        <f t="shared" si="645"/>
        <v>-0.14958648111372486</v>
      </c>
      <c r="AV1857">
        <f t="shared" si="646"/>
        <v>-8.8495651186316193E-2</v>
      </c>
      <c r="AW1857">
        <v>7.2467541898006804E-2</v>
      </c>
      <c r="AX1857">
        <v>2.3376765563888791E-2</v>
      </c>
      <c r="AY1857" s="1">
        <f t="shared" si="647"/>
        <v>7739.5947748687904</v>
      </c>
      <c r="AZ1857" s="1">
        <f t="shared" si="648"/>
        <v>-9094.2018798528879</v>
      </c>
      <c r="BA1857" s="1">
        <f t="shared" si="660"/>
        <v>-147.77111506524329</v>
      </c>
      <c r="BB1857" s="1">
        <f t="shared" si="661"/>
        <v>180.31000395413207</v>
      </c>
      <c r="BC1857">
        <f t="shared" si="649"/>
        <v>1</v>
      </c>
      <c r="BD1857">
        <f t="shared" si="650"/>
        <v>1</v>
      </c>
      <c r="BE1857">
        <f t="shared" si="651"/>
        <v>0</v>
      </c>
      <c r="BF1857">
        <f t="shared" si="652"/>
        <v>0</v>
      </c>
      <c r="BG1857">
        <f t="shared" si="653"/>
        <v>0</v>
      </c>
      <c r="BH1857">
        <f t="shared" si="654"/>
        <v>0</v>
      </c>
      <c r="BI1857">
        <f t="shared" si="655"/>
        <v>1</v>
      </c>
      <c r="BJ1857">
        <f t="shared" si="656"/>
        <v>0</v>
      </c>
      <c r="BK1857">
        <f t="shared" si="657"/>
        <v>0</v>
      </c>
      <c r="BL1857">
        <f t="shared" si="658"/>
        <v>0</v>
      </c>
      <c r="BM1857">
        <f t="shared" si="662"/>
        <v>0</v>
      </c>
      <c r="BN1857">
        <f t="shared" si="663"/>
        <v>0</v>
      </c>
      <c r="BO1857">
        <f>IF(AND(AU1857&gt;'County Avg'!$E$3,'Gentrification Calcs'!AW1857&gt;'County Avg'!$E$4,'Gentrification Calcs'!AY1857&gt;'County Avg'!$E$5,'Gentrification Calcs'!BA1857&gt;'County Avg'!$E$6),1,0)</f>
        <v>0</v>
      </c>
      <c r="BP1857">
        <f>IF(AND(AV1857&gt;'County Avg'!$F$3,'Gentrification Calcs'!AX1857&gt;'County Avg'!$F$4,'Gentrification Calcs'!AZ1857&gt;'County Avg'!$F$5,'Gentrification Calcs'!BB1857&gt;'County Avg'!$F$6),1,0)</f>
        <v>0</v>
      </c>
      <c r="BQ1857">
        <f t="shared" si="664"/>
        <v>0</v>
      </c>
      <c r="BR1857">
        <f t="shared" si="665"/>
        <v>0</v>
      </c>
      <c r="BS1857">
        <f t="shared" si="666"/>
        <v>0</v>
      </c>
      <c r="BT1857">
        <f t="shared" si="667"/>
        <v>0</v>
      </c>
    </row>
    <row r="1858" spans="1:72" x14ac:dyDescent="0.25">
      <c r="A1858">
        <v>6037572002</v>
      </c>
      <c r="B1858">
        <v>963.84871796028199</v>
      </c>
      <c r="C1858">
        <v>4519</v>
      </c>
      <c r="D1858">
        <v>4518</v>
      </c>
      <c r="E1858">
        <v>375.82330510000003</v>
      </c>
      <c r="F1858">
        <v>1767</v>
      </c>
      <c r="G1858">
        <v>1768</v>
      </c>
      <c r="H1858">
        <v>649.95039591413399</v>
      </c>
      <c r="I1858">
        <v>661.03279999999995</v>
      </c>
      <c r="J1858">
        <v>609.55719999999997</v>
      </c>
      <c r="K1858">
        <v>1.7294041830141256</v>
      </c>
      <c r="L1858">
        <v>0.37409892473118278</v>
      </c>
      <c r="M1858">
        <v>0.34477217194570131</v>
      </c>
      <c r="N1858">
        <v>692.77519670000004</v>
      </c>
      <c r="O1858">
        <v>3424</v>
      </c>
      <c r="P1858">
        <v>3372</v>
      </c>
      <c r="Q1858">
        <v>244.1226959</v>
      </c>
      <c r="R1858">
        <v>1025</v>
      </c>
      <c r="S1858">
        <v>1110</v>
      </c>
      <c r="T1858">
        <v>0.35238371272941965</v>
      </c>
      <c r="U1858">
        <v>0.29935747663551404</v>
      </c>
      <c r="V1858">
        <v>0.3291814946619217</v>
      </c>
      <c r="W1858">
        <v>47.259202480316198</v>
      </c>
      <c r="X1858">
        <v>1038</v>
      </c>
      <c r="Y1858">
        <v>1022</v>
      </c>
      <c r="Z1858">
        <v>340.31089019775402</v>
      </c>
      <c r="AA1858">
        <v>1773</v>
      </c>
      <c r="AB1858">
        <v>1768</v>
      </c>
      <c r="AC1858">
        <v>0.13887067338002015</v>
      </c>
      <c r="AD1858">
        <v>0.58544839255499159</v>
      </c>
      <c r="AE1858">
        <v>0.57805429864253388</v>
      </c>
      <c r="AF1858">
        <v>575.30500087028702</v>
      </c>
      <c r="AG1858">
        <v>2189</v>
      </c>
      <c r="AH1858">
        <v>1643</v>
      </c>
      <c r="AI1858">
        <v>0.59688308979417459</v>
      </c>
      <c r="AJ1858">
        <v>0.484399203363576</v>
      </c>
      <c r="AK1858">
        <v>0.36365648517042937</v>
      </c>
      <c r="AL1858">
        <f t="shared" si="659"/>
        <v>0.40311691020582541</v>
      </c>
      <c r="AM1858">
        <f t="shared" si="659"/>
        <v>0.515600796636424</v>
      </c>
      <c r="AN1858">
        <f t="shared" si="659"/>
        <v>0.63634351482957063</v>
      </c>
      <c r="AO1858">
        <v>71108.187698833513</v>
      </c>
      <c r="AP1858">
        <v>60030.371475275853</v>
      </c>
      <c r="AQ1858">
        <v>60669</v>
      </c>
      <c r="AR1858">
        <v>1470.338888888889</v>
      </c>
      <c r="AS1858">
        <v>1053.7599841834717</v>
      </c>
      <c r="AT1858">
        <v>1302</v>
      </c>
      <c r="AU1858">
        <f t="shared" ref="AU1858:AU1921" si="668">AJ1858-AI1858</f>
        <v>-0.11248388643059859</v>
      </c>
      <c r="AV1858">
        <f t="shared" ref="AV1858:AV1921" si="669">AK1858-AJ1858</f>
        <v>-0.12074271819314664</v>
      </c>
      <c r="AW1858">
        <v>-5.302623609390561E-2</v>
      </c>
      <c r="AX1858">
        <v>2.9824018026407662E-2</v>
      </c>
      <c r="AY1858" s="1">
        <f t="shared" ref="AY1858:AY1921" si="670">AP1858-AO1858</f>
        <v>-11077.81622355766</v>
      </c>
      <c r="AZ1858" s="1">
        <f t="shared" ref="AZ1858:AZ1921" si="671">AQ1858-AP1858</f>
        <v>638.6285247241467</v>
      </c>
      <c r="BA1858" s="1">
        <f t="shared" si="660"/>
        <v>-416.57890470541724</v>
      </c>
      <c r="BB1858" s="1">
        <f t="shared" si="661"/>
        <v>248.24001581652828</v>
      </c>
      <c r="BC1858">
        <f t="shared" ref="BC1858:BC1921" si="672">IF(B1858&gt;500,1,0)</f>
        <v>1</v>
      </c>
      <c r="BD1858">
        <f t="shared" ref="BD1858:BD1921" si="673">IF(C1858&gt;500,1,0)</f>
        <v>1</v>
      </c>
      <c r="BE1858">
        <f t="shared" ref="BE1858:BE1921" si="674">IF(K1858&gt;MEDIAN(K$2:K$2348),1,0)</f>
        <v>1</v>
      </c>
      <c r="BF1858">
        <f t="shared" ref="BF1858:BF1921" si="675">IF(L1858&gt;MEDIAN(L$2:L$2348),1,0)</f>
        <v>0</v>
      </c>
      <c r="BG1858">
        <f t="shared" ref="BG1858:BG1921" si="676">IF(T1858&lt;MEDIAN(T$2:T$2348),1,0)</f>
        <v>0</v>
      </c>
      <c r="BH1858">
        <f t="shared" ref="BH1858:BH1921" si="677">IF(U1858&lt;MEDIAN(U$2:U$2348),1,0)</f>
        <v>0</v>
      </c>
      <c r="BI1858">
        <f t="shared" ref="BI1858:BI1921" si="678">IF(AC1858&gt;MEDIAN(AC$2:AC$2348),1,0)</f>
        <v>0</v>
      </c>
      <c r="BJ1858">
        <f t="shared" ref="BJ1858:BJ1921" si="679">IF(AD1858&gt;MEDIAN(AD$2:AD$2348),1,0)</f>
        <v>1</v>
      </c>
      <c r="BK1858">
        <f t="shared" ref="BK1858:BK1921" si="680">IF(AL1858&gt;MEDIAN(AL$2:AL$2348),1,0)</f>
        <v>0</v>
      </c>
      <c r="BL1858">
        <f t="shared" ref="BL1858:BL1921" si="681">IF(AM1858&gt;MEDIAN(AM$2:AM$2348),1,0)</f>
        <v>0</v>
      </c>
      <c r="BM1858">
        <f t="shared" si="662"/>
        <v>0</v>
      </c>
      <c r="BN1858">
        <f t="shared" si="663"/>
        <v>0</v>
      </c>
      <c r="BO1858">
        <f>IF(AND(AU1858&gt;'County Avg'!$E$3,'Gentrification Calcs'!AW1858&gt;'County Avg'!$E$4,'Gentrification Calcs'!AY1858&gt;'County Avg'!$E$5,'Gentrification Calcs'!BA1858&gt;'County Avg'!$E$6),1,0)</f>
        <v>0</v>
      </c>
      <c r="BP1858">
        <f>IF(AND(AV1858&gt;'County Avg'!$F$3,'Gentrification Calcs'!AX1858&gt;'County Avg'!$F$4,'Gentrification Calcs'!AZ1858&gt;'County Avg'!$F$5,'Gentrification Calcs'!BB1858&gt;'County Avg'!$F$6),1,0)</f>
        <v>0</v>
      </c>
      <c r="BQ1858">
        <f t="shared" si="664"/>
        <v>0</v>
      </c>
      <c r="BR1858">
        <f t="shared" si="665"/>
        <v>0</v>
      </c>
      <c r="BS1858">
        <f t="shared" si="666"/>
        <v>0</v>
      </c>
      <c r="BT1858">
        <f t="shared" si="667"/>
        <v>0</v>
      </c>
    </row>
    <row r="1859" spans="1:72" x14ac:dyDescent="0.25">
      <c r="A1859">
        <v>6037572100</v>
      </c>
      <c r="B1859">
        <v>5202.0000596697901</v>
      </c>
      <c r="C1859">
        <v>1083</v>
      </c>
      <c r="D1859">
        <v>1048</v>
      </c>
      <c r="E1859">
        <v>1868</v>
      </c>
      <c r="F1859">
        <v>331</v>
      </c>
      <c r="G1859">
        <v>318</v>
      </c>
      <c r="H1859">
        <v>114.42382070048311</v>
      </c>
      <c r="I1859">
        <v>43.251400000000004</v>
      </c>
      <c r="J1859">
        <v>23</v>
      </c>
      <c r="K1859">
        <v>6.1254722002399953E-2</v>
      </c>
      <c r="L1859">
        <v>0.1306688821752266</v>
      </c>
      <c r="M1859">
        <v>7.2327044025157231E-2</v>
      </c>
      <c r="N1859">
        <v>3685.0000420000001</v>
      </c>
      <c r="O1859">
        <v>672</v>
      </c>
      <c r="P1859">
        <v>738</v>
      </c>
      <c r="Q1859">
        <v>642</v>
      </c>
      <c r="R1859">
        <v>159</v>
      </c>
      <c r="S1859">
        <v>292</v>
      </c>
      <c r="T1859">
        <v>0.17421980805502524</v>
      </c>
      <c r="U1859">
        <v>0.23660714285714285</v>
      </c>
      <c r="V1859">
        <v>0.39566395663956638</v>
      </c>
      <c r="W1859">
        <v>756</v>
      </c>
      <c r="X1859">
        <v>48</v>
      </c>
      <c r="Y1859">
        <v>31</v>
      </c>
      <c r="Z1859">
        <v>1878</v>
      </c>
      <c r="AA1859">
        <v>317</v>
      </c>
      <c r="AB1859">
        <v>318</v>
      </c>
      <c r="AC1859">
        <v>0.402555910543131</v>
      </c>
      <c r="AD1859">
        <v>0.15141955835962145</v>
      </c>
      <c r="AE1859">
        <v>9.7484276729559755E-2</v>
      </c>
      <c r="AF1859">
        <v>2559.0000293531298</v>
      </c>
      <c r="AG1859">
        <v>268</v>
      </c>
      <c r="AH1859">
        <v>160</v>
      </c>
      <c r="AI1859">
        <v>0.49192618223760048</v>
      </c>
      <c r="AJ1859">
        <v>0.24746075715604801</v>
      </c>
      <c r="AK1859">
        <v>0.15267175572519084</v>
      </c>
      <c r="AL1859">
        <f t="shared" ref="AL1859:AN1922" si="682">IFERROR(1-AF1859/B1859,"")</f>
        <v>0.50807381776239957</v>
      </c>
      <c r="AM1859">
        <f t="shared" si="682"/>
        <v>0.75253924284395202</v>
      </c>
      <c r="AN1859">
        <f t="shared" si="682"/>
        <v>0.84732824427480913</v>
      </c>
      <c r="AO1859">
        <v>95421.593849416764</v>
      </c>
      <c r="AP1859">
        <v>100774.80302411117</v>
      </c>
      <c r="AQ1859">
        <v>90000</v>
      </c>
      <c r="AR1859">
        <v>1606.8333333333335</v>
      </c>
      <c r="AS1859">
        <v>1285.0731514432582</v>
      </c>
      <c r="AT1859">
        <v>1721</v>
      </c>
      <c r="AU1859">
        <f t="shared" si="668"/>
        <v>-0.24446542508155247</v>
      </c>
      <c r="AV1859">
        <f t="shared" si="669"/>
        <v>-9.4789001430857167E-2</v>
      </c>
      <c r="AW1859">
        <v>6.2387334802117611E-2</v>
      </c>
      <c r="AX1859">
        <v>0.15905681378242353</v>
      </c>
      <c r="AY1859" s="1">
        <f t="shared" si="670"/>
        <v>5353.2091746944061</v>
      </c>
      <c r="AZ1859" s="1">
        <f t="shared" si="671"/>
        <v>-10774.80302411117</v>
      </c>
      <c r="BA1859" s="1">
        <f t="shared" ref="BA1859:BA1922" si="683">AS1859-AR1859</f>
        <v>-321.76018189007527</v>
      </c>
      <c r="BB1859" s="1">
        <f t="shared" ref="BB1859:BB1922" si="684">AT1859-AS1859</f>
        <v>435.92684855674179</v>
      </c>
      <c r="BC1859">
        <f t="shared" si="672"/>
        <v>1</v>
      </c>
      <c r="BD1859">
        <f t="shared" si="673"/>
        <v>1</v>
      </c>
      <c r="BE1859">
        <f t="shared" si="674"/>
        <v>0</v>
      </c>
      <c r="BF1859">
        <f t="shared" si="675"/>
        <v>0</v>
      </c>
      <c r="BG1859">
        <f t="shared" si="676"/>
        <v>0</v>
      </c>
      <c r="BH1859">
        <f t="shared" si="677"/>
        <v>0</v>
      </c>
      <c r="BI1859">
        <f t="shared" si="678"/>
        <v>0</v>
      </c>
      <c r="BJ1859">
        <f t="shared" si="679"/>
        <v>0</v>
      </c>
      <c r="BK1859">
        <f t="shared" si="680"/>
        <v>0</v>
      </c>
      <c r="BL1859">
        <f t="shared" si="681"/>
        <v>0</v>
      </c>
      <c r="BM1859">
        <f t="shared" ref="BM1859:BM1922" si="685">IF(AND(SUM(BE1859,BG1859,BI1859,BK1859)&gt;2,BC1859=1),1,0)</f>
        <v>0</v>
      </c>
      <c r="BN1859">
        <f t="shared" ref="BN1859:BN1922" si="686">IF(AND(SUM(BF1859,BH1859,BJ1859,BL1859)&gt;2,BD1859=1),1,0)</f>
        <v>0</v>
      </c>
      <c r="BO1859">
        <f>IF(AND(AU1859&gt;'County Avg'!$E$3,'Gentrification Calcs'!AW1859&gt;'County Avg'!$E$4,'Gentrification Calcs'!AY1859&gt;'County Avg'!$E$5,'Gentrification Calcs'!BA1859&gt;'County Avg'!$E$6),1,0)</f>
        <v>0</v>
      </c>
      <c r="BP1859">
        <f>IF(AND(AV1859&gt;'County Avg'!$F$3,'Gentrification Calcs'!AX1859&gt;'County Avg'!$F$4,'Gentrification Calcs'!AZ1859&gt;'County Avg'!$F$5,'Gentrification Calcs'!BB1859&gt;'County Avg'!$F$6),1,0)</f>
        <v>0</v>
      </c>
      <c r="BQ1859">
        <f t="shared" ref="BQ1859:BQ1922" si="687">IF(AND(BM1859=1,BO1859=1),1,0)</f>
        <v>0</v>
      </c>
      <c r="BR1859">
        <f t="shared" ref="BR1859:BR1922" si="688">IF(AND(BN1859=1,BP1859=1),1,0)</f>
        <v>0</v>
      </c>
      <c r="BS1859">
        <f t="shared" ref="BS1859:BS1922" si="689">IF(OR(BQ1859=1,BR1859=1),1,0)</f>
        <v>0</v>
      </c>
      <c r="BT1859">
        <f t="shared" ref="BT1859:BT1922" si="690">IF(BQ1859+BR1859&gt;1,1,0)</f>
        <v>0</v>
      </c>
    </row>
    <row r="1860" spans="1:72" x14ac:dyDescent="0.25">
      <c r="A1860">
        <v>6037572201</v>
      </c>
      <c r="B1860">
        <v>3375.1362711766701</v>
      </c>
      <c r="C1860">
        <v>6457</v>
      </c>
      <c r="D1860">
        <v>6873</v>
      </c>
      <c r="E1860">
        <v>1203.0776060000001</v>
      </c>
      <c r="F1860">
        <v>2034</v>
      </c>
      <c r="G1860">
        <v>2098</v>
      </c>
      <c r="H1860">
        <v>675.87360775264005</v>
      </c>
      <c r="I1860">
        <v>642.26340000000005</v>
      </c>
      <c r="J1860">
        <v>677.85040000000004</v>
      </c>
      <c r="K1860">
        <v>0.56178720672874038</v>
      </c>
      <c r="L1860">
        <v>0.31576371681415932</v>
      </c>
      <c r="M1860">
        <v>0.32309361296472833</v>
      </c>
      <c r="N1860">
        <v>2409.5500670000001</v>
      </c>
      <c r="O1860">
        <v>4117</v>
      </c>
      <c r="P1860">
        <v>4814</v>
      </c>
      <c r="Q1860">
        <v>534.46148779999999</v>
      </c>
      <c r="R1860">
        <v>1045</v>
      </c>
      <c r="S1860">
        <v>1426</v>
      </c>
      <c r="T1860">
        <v>0.22180966277468928</v>
      </c>
      <c r="U1860">
        <v>0.25382560116589747</v>
      </c>
      <c r="V1860">
        <v>0.29621936019941836</v>
      </c>
      <c r="W1860">
        <v>371.44532966613798</v>
      </c>
      <c r="X1860">
        <v>852</v>
      </c>
      <c r="Y1860">
        <v>881</v>
      </c>
      <c r="Z1860">
        <v>1235.1184997558601</v>
      </c>
      <c r="AA1860">
        <v>2056</v>
      </c>
      <c r="AB1860">
        <v>2098</v>
      </c>
      <c r="AC1860">
        <v>0.30073659307957884</v>
      </c>
      <c r="AD1860">
        <v>0.4143968871595331</v>
      </c>
      <c r="AE1860">
        <v>0.41992373689227835</v>
      </c>
      <c r="AF1860">
        <v>1655.33221621594</v>
      </c>
      <c r="AG1860">
        <v>1475</v>
      </c>
      <c r="AH1860">
        <v>1000</v>
      </c>
      <c r="AI1860">
        <v>0.49044900211950354</v>
      </c>
      <c r="AJ1860">
        <v>0.22843425739507511</v>
      </c>
      <c r="AK1860">
        <v>0.14549687181725593</v>
      </c>
      <c r="AL1860">
        <f t="shared" si="682"/>
        <v>0.5095509978804964</v>
      </c>
      <c r="AM1860">
        <f t="shared" si="682"/>
        <v>0.77156574260492494</v>
      </c>
      <c r="AN1860">
        <f t="shared" si="682"/>
        <v>0.8545031281827441</v>
      </c>
      <c r="AO1860">
        <v>74599.929480381761</v>
      </c>
      <c r="AP1860">
        <v>70542.222313036385</v>
      </c>
      <c r="AQ1860">
        <v>69963</v>
      </c>
      <c r="AR1860">
        <v>953.73333333333335</v>
      </c>
      <c r="AS1860">
        <v>852.20640569395027</v>
      </c>
      <c r="AT1860">
        <v>1047</v>
      </c>
      <c r="AU1860">
        <f t="shared" si="668"/>
        <v>-0.26201474472442843</v>
      </c>
      <c r="AV1860">
        <f t="shared" si="669"/>
        <v>-8.2937385577819184E-2</v>
      </c>
      <c r="AW1860">
        <v>3.2015938391208199E-2</v>
      </c>
      <c r="AX1860">
        <v>4.2393759033520884E-2</v>
      </c>
      <c r="AY1860" s="1">
        <f t="shared" si="670"/>
        <v>-4057.7071673453756</v>
      </c>
      <c r="AZ1860" s="1">
        <f t="shared" si="671"/>
        <v>-579.22231303638546</v>
      </c>
      <c r="BA1860" s="1">
        <f t="shared" si="683"/>
        <v>-101.52692763938308</v>
      </c>
      <c r="BB1860" s="1">
        <f t="shared" si="684"/>
        <v>194.79359430604973</v>
      </c>
      <c r="BC1860">
        <f t="shared" si="672"/>
        <v>1</v>
      </c>
      <c r="BD1860">
        <f t="shared" si="673"/>
        <v>1</v>
      </c>
      <c r="BE1860">
        <f t="shared" si="674"/>
        <v>1</v>
      </c>
      <c r="BF1860">
        <f t="shared" si="675"/>
        <v>0</v>
      </c>
      <c r="BG1860">
        <f t="shared" si="676"/>
        <v>0</v>
      </c>
      <c r="BH1860">
        <f t="shared" si="677"/>
        <v>0</v>
      </c>
      <c r="BI1860">
        <f t="shared" si="678"/>
        <v>0</v>
      </c>
      <c r="BJ1860">
        <f t="shared" si="679"/>
        <v>0</v>
      </c>
      <c r="BK1860">
        <f t="shared" si="680"/>
        <v>0</v>
      </c>
      <c r="BL1860">
        <f t="shared" si="681"/>
        <v>1</v>
      </c>
      <c r="BM1860">
        <f t="shared" si="685"/>
        <v>0</v>
      </c>
      <c r="BN1860">
        <f t="shared" si="686"/>
        <v>0</v>
      </c>
      <c r="BO1860">
        <f>IF(AND(AU1860&gt;'County Avg'!$E$3,'Gentrification Calcs'!AW1860&gt;'County Avg'!$E$4,'Gentrification Calcs'!AY1860&gt;'County Avg'!$E$5,'Gentrification Calcs'!BA1860&gt;'County Avg'!$E$6),1,0)</f>
        <v>0</v>
      </c>
      <c r="BP1860">
        <f>IF(AND(AV1860&gt;'County Avg'!$F$3,'Gentrification Calcs'!AX1860&gt;'County Avg'!$F$4,'Gentrification Calcs'!AZ1860&gt;'County Avg'!$F$5,'Gentrification Calcs'!BB1860&gt;'County Avg'!$F$6),1,0)</f>
        <v>0</v>
      </c>
      <c r="BQ1860">
        <f t="shared" si="687"/>
        <v>0</v>
      </c>
      <c r="BR1860">
        <f t="shared" si="688"/>
        <v>0</v>
      </c>
      <c r="BS1860">
        <f t="shared" si="689"/>
        <v>0</v>
      </c>
      <c r="BT1860">
        <f t="shared" si="690"/>
        <v>0</v>
      </c>
    </row>
    <row r="1861" spans="1:72" x14ac:dyDescent="0.25">
      <c r="A1861">
        <v>6037572202</v>
      </c>
      <c r="B1861">
        <v>3683.0693862726998</v>
      </c>
      <c r="C1861">
        <v>3731.8720450252299</v>
      </c>
      <c r="D1861">
        <v>3741</v>
      </c>
      <c r="E1861">
        <v>926.33489989999998</v>
      </c>
      <c r="F1861">
        <v>1110.0149819999999</v>
      </c>
      <c r="G1861">
        <v>1045</v>
      </c>
      <c r="H1861">
        <v>398.03724755907393</v>
      </c>
      <c r="I1861">
        <v>284.48340096389836</v>
      </c>
      <c r="J1861">
        <v>203.70679999999999</v>
      </c>
      <c r="K1861">
        <v>0.42969043658189171</v>
      </c>
      <c r="L1861">
        <v>0.25628789302584243</v>
      </c>
      <c r="M1861">
        <v>0.19493473684210524</v>
      </c>
      <c r="N1861">
        <v>1989.4725510000001</v>
      </c>
      <c r="O1861">
        <v>2413.1193490000001</v>
      </c>
      <c r="P1861">
        <v>2558</v>
      </c>
      <c r="Q1861">
        <v>179.2222137</v>
      </c>
      <c r="R1861">
        <v>537.85098949999997</v>
      </c>
      <c r="S1861">
        <v>620</v>
      </c>
      <c r="T1861">
        <v>9.008529100334392E-2</v>
      </c>
      <c r="U1861">
        <v>0.22288619488418016</v>
      </c>
      <c r="V1861">
        <v>0.24237685691946834</v>
      </c>
      <c r="W1861">
        <v>455.47891235351602</v>
      </c>
      <c r="X1861">
        <v>362.94341230392502</v>
      </c>
      <c r="Y1861">
        <v>373</v>
      </c>
      <c r="Z1861">
        <v>921.56268310546898</v>
      </c>
      <c r="AA1861">
        <v>1102.65283203125</v>
      </c>
      <c r="AB1861">
        <v>1045</v>
      </c>
      <c r="AC1861">
        <v>0.49424626311760972</v>
      </c>
      <c r="AD1861">
        <v>0.3291547455016548</v>
      </c>
      <c r="AE1861">
        <v>0.35693779904306222</v>
      </c>
      <c r="AF1861">
        <v>472.44670647408299</v>
      </c>
      <c r="AG1861">
        <v>777.53211498260498</v>
      </c>
      <c r="AH1861">
        <v>720</v>
      </c>
      <c r="AI1861">
        <v>0.12827526634033995</v>
      </c>
      <c r="AJ1861">
        <v>0.20834908206970648</v>
      </c>
      <c r="AK1861">
        <v>0.19246190858059342</v>
      </c>
      <c r="AL1861">
        <f t="shared" si="682"/>
        <v>0.87172473365966008</v>
      </c>
      <c r="AM1861">
        <f t="shared" si="682"/>
        <v>0.79165091793029352</v>
      </c>
      <c r="AN1861">
        <f t="shared" si="682"/>
        <v>0.80753809141940658</v>
      </c>
      <c r="AO1861">
        <v>74389.518027571583</v>
      </c>
      <c r="AP1861">
        <v>74300.149570903159</v>
      </c>
      <c r="AQ1861">
        <v>80304</v>
      </c>
      <c r="AR1861">
        <v>981.37777777777785</v>
      </c>
      <c r="AS1861">
        <v>991.53538948200878</v>
      </c>
      <c r="AT1861">
        <v>1330</v>
      </c>
      <c r="AU1861">
        <f t="shared" si="668"/>
        <v>8.0073815729366532E-2</v>
      </c>
      <c r="AV1861">
        <f t="shared" si="669"/>
        <v>-1.588717348911306E-2</v>
      </c>
      <c r="AW1861">
        <v>0.13280090388083624</v>
      </c>
      <c r="AX1861">
        <v>1.9490662035288181E-2</v>
      </c>
      <c r="AY1861" s="1">
        <f t="shared" si="670"/>
        <v>-89.368456668424187</v>
      </c>
      <c r="AZ1861" s="1">
        <f t="shared" si="671"/>
        <v>6003.8504290968413</v>
      </c>
      <c r="BA1861" s="1">
        <f t="shared" si="683"/>
        <v>10.157611704230931</v>
      </c>
      <c r="BB1861" s="1">
        <f t="shared" si="684"/>
        <v>338.46461051799122</v>
      </c>
      <c r="BC1861">
        <f t="shared" si="672"/>
        <v>1</v>
      </c>
      <c r="BD1861">
        <f t="shared" si="673"/>
        <v>1</v>
      </c>
      <c r="BE1861">
        <f t="shared" si="674"/>
        <v>1</v>
      </c>
      <c r="BF1861">
        <f t="shared" si="675"/>
        <v>0</v>
      </c>
      <c r="BG1861">
        <f t="shared" si="676"/>
        <v>1</v>
      </c>
      <c r="BH1861">
        <f t="shared" si="677"/>
        <v>0</v>
      </c>
      <c r="BI1861">
        <f t="shared" si="678"/>
        <v>0</v>
      </c>
      <c r="BJ1861">
        <f t="shared" si="679"/>
        <v>0</v>
      </c>
      <c r="BK1861">
        <f t="shared" si="680"/>
        <v>1</v>
      </c>
      <c r="BL1861">
        <f t="shared" si="681"/>
        <v>1</v>
      </c>
      <c r="BM1861">
        <f t="shared" si="685"/>
        <v>1</v>
      </c>
      <c r="BN1861">
        <f t="shared" si="686"/>
        <v>0</v>
      </c>
      <c r="BO1861">
        <f>IF(AND(AU1861&gt;'County Avg'!$E$3,'Gentrification Calcs'!AW1861&gt;'County Avg'!$E$4,'Gentrification Calcs'!AY1861&gt;'County Avg'!$E$5,'Gentrification Calcs'!BA1861&gt;'County Avg'!$E$6),1,0)</f>
        <v>1</v>
      </c>
      <c r="BP1861">
        <f>IF(AND(AV1861&gt;'County Avg'!$F$3,'Gentrification Calcs'!AX1861&gt;'County Avg'!$F$4,'Gentrification Calcs'!AZ1861&gt;'County Avg'!$F$5,'Gentrification Calcs'!BB1861&gt;'County Avg'!$F$6),1,0)</f>
        <v>0</v>
      </c>
      <c r="BQ1861">
        <f t="shared" si="687"/>
        <v>1</v>
      </c>
      <c r="BR1861">
        <f t="shared" si="688"/>
        <v>0</v>
      </c>
      <c r="BS1861">
        <f t="shared" si="689"/>
        <v>1</v>
      </c>
      <c r="BT1861">
        <f t="shared" si="690"/>
        <v>0</v>
      </c>
    </row>
    <row r="1862" spans="1:72" x14ac:dyDescent="0.25">
      <c r="A1862">
        <v>6037572301</v>
      </c>
      <c r="B1862">
        <v>3262.9307847718601</v>
      </c>
      <c r="C1862">
        <v>3653</v>
      </c>
      <c r="D1862">
        <v>3640</v>
      </c>
      <c r="E1862">
        <v>820.66516109999998</v>
      </c>
      <c r="F1862">
        <v>925</v>
      </c>
      <c r="G1862">
        <v>977</v>
      </c>
      <c r="H1862">
        <v>394.77498324873545</v>
      </c>
      <c r="I1862">
        <v>387.76060000000001</v>
      </c>
      <c r="J1862">
        <v>459.97980000000001</v>
      </c>
      <c r="K1862">
        <v>0.48104269799827798</v>
      </c>
      <c r="L1862">
        <v>0.41920064864864864</v>
      </c>
      <c r="M1862">
        <v>0.47080839303991812</v>
      </c>
      <c r="N1862">
        <v>1762.527542</v>
      </c>
      <c r="O1862">
        <v>1935</v>
      </c>
      <c r="P1862">
        <v>2083</v>
      </c>
      <c r="Q1862">
        <v>158.77780150000001</v>
      </c>
      <c r="R1862">
        <v>222</v>
      </c>
      <c r="S1862">
        <v>261</v>
      </c>
      <c r="T1862">
        <v>9.0085288153755272E-2</v>
      </c>
      <c r="U1862">
        <v>0.11472868217054263</v>
      </c>
      <c r="V1862">
        <v>0.12530004800768124</v>
      </c>
      <c r="W1862">
        <v>403.52108764648398</v>
      </c>
      <c r="X1862">
        <v>457</v>
      </c>
      <c r="Y1862">
        <v>551</v>
      </c>
      <c r="Z1862">
        <v>816.43731689453102</v>
      </c>
      <c r="AA1862">
        <v>929</v>
      </c>
      <c r="AB1862">
        <v>977</v>
      </c>
      <c r="AC1862">
        <v>0.49424625662794347</v>
      </c>
      <c r="AD1862">
        <v>0.49192680301399355</v>
      </c>
      <c r="AE1862">
        <v>0.563971340839304</v>
      </c>
      <c r="AF1862">
        <v>418.55331546670499</v>
      </c>
      <c r="AG1862">
        <v>248</v>
      </c>
      <c r="AH1862">
        <v>83</v>
      </c>
      <c r="AI1862">
        <v>0.12827526634034001</v>
      </c>
      <c r="AJ1862">
        <v>6.7889405967697783E-2</v>
      </c>
      <c r="AK1862">
        <v>2.2802197802197801E-2</v>
      </c>
      <c r="AL1862">
        <f t="shared" si="682"/>
        <v>0.87172473365965997</v>
      </c>
      <c r="AM1862">
        <f t="shared" si="682"/>
        <v>0.93211059403230223</v>
      </c>
      <c r="AN1862">
        <f t="shared" si="682"/>
        <v>0.97719780219780217</v>
      </c>
      <c r="AO1862">
        <v>59720.574761399788</v>
      </c>
      <c r="AP1862">
        <v>56188.561912545978</v>
      </c>
      <c r="AQ1862">
        <v>45895</v>
      </c>
      <c r="AR1862">
        <v>1045.3055555555557</v>
      </c>
      <c r="AS1862">
        <v>890.08224594701471</v>
      </c>
      <c r="AT1862">
        <v>1233</v>
      </c>
      <c r="AU1862">
        <f t="shared" si="668"/>
        <v>-6.0385860372642222E-2</v>
      </c>
      <c r="AV1862">
        <f t="shared" si="669"/>
        <v>-4.5087208165499978E-2</v>
      </c>
      <c r="AW1862">
        <v>2.4643394016787362E-2</v>
      </c>
      <c r="AX1862">
        <v>1.0571365837138608E-2</v>
      </c>
      <c r="AY1862" s="1">
        <f t="shared" si="670"/>
        <v>-3532.0128488538103</v>
      </c>
      <c r="AZ1862" s="1">
        <f t="shared" si="671"/>
        <v>-10293.561912545978</v>
      </c>
      <c r="BA1862" s="1">
        <f t="shared" si="683"/>
        <v>-155.22330960854094</v>
      </c>
      <c r="BB1862" s="1">
        <f t="shared" si="684"/>
        <v>342.91775405298529</v>
      </c>
      <c r="BC1862">
        <f t="shared" si="672"/>
        <v>1</v>
      </c>
      <c r="BD1862">
        <f t="shared" si="673"/>
        <v>1</v>
      </c>
      <c r="BE1862">
        <f t="shared" si="674"/>
        <v>1</v>
      </c>
      <c r="BF1862">
        <f t="shared" si="675"/>
        <v>1</v>
      </c>
      <c r="BG1862">
        <f t="shared" si="676"/>
        <v>1</v>
      </c>
      <c r="BH1862">
        <f t="shared" si="677"/>
        <v>1</v>
      </c>
      <c r="BI1862">
        <f t="shared" si="678"/>
        <v>0</v>
      </c>
      <c r="BJ1862">
        <f t="shared" si="679"/>
        <v>0</v>
      </c>
      <c r="BK1862">
        <f t="shared" si="680"/>
        <v>1</v>
      </c>
      <c r="BL1862">
        <f t="shared" si="681"/>
        <v>1</v>
      </c>
      <c r="BM1862">
        <f t="shared" si="685"/>
        <v>1</v>
      </c>
      <c r="BN1862">
        <f t="shared" si="686"/>
        <v>1</v>
      </c>
      <c r="BO1862">
        <f>IF(AND(AU1862&gt;'County Avg'!$E$3,'Gentrification Calcs'!AW1862&gt;'County Avg'!$E$4,'Gentrification Calcs'!AY1862&gt;'County Avg'!$E$5,'Gentrification Calcs'!BA1862&gt;'County Avg'!$E$6),1,0)</f>
        <v>0</v>
      </c>
      <c r="BP1862">
        <f>IF(AND(AV1862&gt;'County Avg'!$F$3,'Gentrification Calcs'!AX1862&gt;'County Avg'!$F$4,'Gentrification Calcs'!AZ1862&gt;'County Avg'!$F$5,'Gentrification Calcs'!BB1862&gt;'County Avg'!$F$6),1,0)</f>
        <v>0</v>
      </c>
      <c r="BQ1862">
        <f t="shared" si="687"/>
        <v>0</v>
      </c>
      <c r="BR1862">
        <f t="shared" si="688"/>
        <v>0</v>
      </c>
      <c r="BS1862">
        <f t="shared" si="689"/>
        <v>0</v>
      </c>
      <c r="BT1862">
        <f t="shared" si="690"/>
        <v>0</v>
      </c>
    </row>
    <row r="1863" spans="1:72" x14ac:dyDescent="0.25">
      <c r="A1863">
        <v>6037572302</v>
      </c>
      <c r="B1863">
        <v>1070.00001201754</v>
      </c>
      <c r="C1863">
        <v>3502</v>
      </c>
      <c r="D1863">
        <v>3854</v>
      </c>
      <c r="E1863">
        <v>276</v>
      </c>
      <c r="F1863">
        <v>816</v>
      </c>
      <c r="G1863">
        <v>835</v>
      </c>
      <c r="H1863">
        <v>349.74183508491745</v>
      </c>
      <c r="I1863">
        <v>343.26099999999997</v>
      </c>
      <c r="J1863">
        <v>298.77859999999998</v>
      </c>
      <c r="K1863">
        <v>1.2671805619018748</v>
      </c>
      <c r="L1863">
        <v>0.42066299019607839</v>
      </c>
      <c r="M1863">
        <v>0.35781868263473054</v>
      </c>
      <c r="N1863">
        <v>631.00000709999995</v>
      </c>
      <c r="O1863">
        <v>1912</v>
      </c>
      <c r="P1863">
        <v>2250</v>
      </c>
      <c r="Q1863">
        <v>161</v>
      </c>
      <c r="R1863">
        <v>130</v>
      </c>
      <c r="S1863">
        <v>285</v>
      </c>
      <c r="T1863">
        <v>0.25515055180416973</v>
      </c>
      <c r="U1863">
        <v>6.7991631799163177E-2</v>
      </c>
      <c r="V1863">
        <v>0.12666666666666668</v>
      </c>
      <c r="W1863">
        <v>31</v>
      </c>
      <c r="X1863">
        <v>381</v>
      </c>
      <c r="Y1863">
        <v>365</v>
      </c>
      <c r="Z1863">
        <v>280</v>
      </c>
      <c r="AA1863">
        <v>841</v>
      </c>
      <c r="AB1863">
        <v>835</v>
      </c>
      <c r="AC1863">
        <v>0.11071428571428571</v>
      </c>
      <c r="AD1863">
        <v>0.45303210463733651</v>
      </c>
      <c r="AE1863">
        <v>0.43712574850299402</v>
      </c>
      <c r="AF1863">
        <v>122.00000137022499</v>
      </c>
      <c r="AG1863">
        <v>230</v>
      </c>
      <c r="AH1863">
        <v>142</v>
      </c>
      <c r="AI1863">
        <v>0.1140186915887858</v>
      </c>
      <c r="AJ1863">
        <v>6.5676756139348938E-2</v>
      </c>
      <c r="AK1863">
        <v>3.6844836533471717E-2</v>
      </c>
      <c r="AL1863">
        <f t="shared" si="682"/>
        <v>0.88598130841121425</v>
      </c>
      <c r="AM1863">
        <f t="shared" si="682"/>
        <v>0.93432324386065102</v>
      </c>
      <c r="AN1863">
        <f t="shared" si="682"/>
        <v>0.9631551634665283</v>
      </c>
      <c r="AO1863">
        <v>59720.574761399788</v>
      </c>
      <c r="AP1863">
        <v>52878.006947282396</v>
      </c>
      <c r="AQ1863">
        <v>62663</v>
      </c>
      <c r="AR1863">
        <v>1045.3055555555557</v>
      </c>
      <c r="AS1863">
        <v>876.55516014234888</v>
      </c>
      <c r="AT1863">
        <v>1223</v>
      </c>
      <c r="AU1863">
        <f t="shared" si="668"/>
        <v>-4.8341935449436865E-2</v>
      </c>
      <c r="AV1863">
        <f t="shared" si="669"/>
        <v>-2.8831919605877221E-2</v>
      </c>
      <c r="AW1863">
        <v>-0.18715892000500656</v>
      </c>
      <c r="AX1863">
        <v>5.8675034867503501E-2</v>
      </c>
      <c r="AY1863" s="1">
        <f t="shared" si="670"/>
        <v>-6842.5678141173921</v>
      </c>
      <c r="AZ1863" s="1">
        <f t="shared" si="671"/>
        <v>9784.9930527176039</v>
      </c>
      <c r="BA1863" s="1">
        <f t="shared" si="683"/>
        <v>-168.75039541320677</v>
      </c>
      <c r="BB1863" s="1">
        <f t="shared" si="684"/>
        <v>346.44483985765112</v>
      </c>
      <c r="BC1863">
        <f t="shared" si="672"/>
        <v>1</v>
      </c>
      <c r="BD1863">
        <f t="shared" si="673"/>
        <v>1</v>
      </c>
      <c r="BE1863">
        <f t="shared" si="674"/>
        <v>1</v>
      </c>
      <c r="BF1863">
        <f t="shared" si="675"/>
        <v>1</v>
      </c>
      <c r="BG1863">
        <f t="shared" si="676"/>
        <v>0</v>
      </c>
      <c r="BH1863">
        <f t="shared" si="677"/>
        <v>1</v>
      </c>
      <c r="BI1863">
        <f t="shared" si="678"/>
        <v>0</v>
      </c>
      <c r="BJ1863">
        <f t="shared" si="679"/>
        <v>0</v>
      </c>
      <c r="BK1863">
        <f t="shared" si="680"/>
        <v>1</v>
      </c>
      <c r="BL1863">
        <f t="shared" si="681"/>
        <v>1</v>
      </c>
      <c r="BM1863">
        <f t="shared" si="685"/>
        <v>0</v>
      </c>
      <c r="BN1863">
        <f t="shared" si="686"/>
        <v>1</v>
      </c>
      <c r="BO1863">
        <f>IF(AND(AU1863&gt;'County Avg'!$E$3,'Gentrification Calcs'!AW1863&gt;'County Avg'!$E$4,'Gentrification Calcs'!AY1863&gt;'County Avg'!$E$5,'Gentrification Calcs'!BA1863&gt;'County Avg'!$E$6),1,0)</f>
        <v>0</v>
      </c>
      <c r="BP1863">
        <f>IF(AND(AV1863&gt;'County Avg'!$F$3,'Gentrification Calcs'!AX1863&gt;'County Avg'!$F$4,'Gentrification Calcs'!AZ1863&gt;'County Avg'!$F$5,'Gentrification Calcs'!BB1863&gt;'County Avg'!$F$6),1,0)</f>
        <v>1</v>
      </c>
      <c r="BQ1863">
        <f t="shared" si="687"/>
        <v>0</v>
      </c>
      <c r="BR1863">
        <f t="shared" si="688"/>
        <v>1</v>
      </c>
      <c r="BS1863">
        <f t="shared" si="689"/>
        <v>1</v>
      </c>
      <c r="BT1863">
        <f t="shared" si="690"/>
        <v>0</v>
      </c>
    </row>
    <row r="1864" spans="1:72" x14ac:dyDescent="0.25">
      <c r="A1864">
        <v>6037572400</v>
      </c>
      <c r="B1864">
        <v>3077.0000544479099</v>
      </c>
      <c r="C1864">
        <v>1073</v>
      </c>
      <c r="D1864">
        <v>1049</v>
      </c>
      <c r="E1864">
        <v>1273</v>
      </c>
      <c r="F1864">
        <v>318</v>
      </c>
      <c r="G1864">
        <v>267</v>
      </c>
      <c r="H1864">
        <v>75.000000842351255</v>
      </c>
      <c r="I1864">
        <v>110.00960000000001</v>
      </c>
      <c r="J1864">
        <v>94.344799999999992</v>
      </c>
      <c r="K1864">
        <v>5.891594724458072E-2</v>
      </c>
      <c r="L1864">
        <v>0.34594213836477988</v>
      </c>
      <c r="M1864">
        <v>0.35335131086142318</v>
      </c>
      <c r="N1864">
        <v>1909.0000339999999</v>
      </c>
      <c r="O1864">
        <v>690</v>
      </c>
      <c r="P1864">
        <v>712</v>
      </c>
      <c r="Q1864">
        <v>176</v>
      </c>
      <c r="R1864">
        <v>84</v>
      </c>
      <c r="S1864">
        <v>125</v>
      </c>
      <c r="T1864">
        <v>9.2194864780185751E-2</v>
      </c>
      <c r="U1864">
        <v>0.12173913043478261</v>
      </c>
      <c r="V1864">
        <v>0.175561797752809</v>
      </c>
      <c r="W1864">
        <v>862</v>
      </c>
      <c r="X1864">
        <v>44</v>
      </c>
      <c r="Y1864">
        <v>51</v>
      </c>
      <c r="Z1864">
        <v>1266</v>
      </c>
      <c r="AA1864">
        <v>284</v>
      </c>
      <c r="AB1864">
        <v>267</v>
      </c>
      <c r="AC1864">
        <v>0.68088467614533965</v>
      </c>
      <c r="AD1864">
        <v>0.15492957746478872</v>
      </c>
      <c r="AE1864">
        <v>0.19101123595505617</v>
      </c>
      <c r="AF1864">
        <v>930.00001645647001</v>
      </c>
      <c r="AG1864">
        <v>73</v>
      </c>
      <c r="AH1864">
        <v>132</v>
      </c>
      <c r="AI1864">
        <v>0.30224244393890176</v>
      </c>
      <c r="AJ1864">
        <v>6.8033550792171479E-2</v>
      </c>
      <c r="AK1864">
        <v>0.12583412774070543</v>
      </c>
      <c r="AL1864">
        <f t="shared" si="682"/>
        <v>0.69775755606109824</v>
      </c>
      <c r="AM1864">
        <f t="shared" si="682"/>
        <v>0.93196644920782856</v>
      </c>
      <c r="AN1864">
        <f t="shared" si="682"/>
        <v>0.87416587225929454</v>
      </c>
      <c r="AO1864">
        <v>82323.480911983032</v>
      </c>
      <c r="AP1864">
        <v>62212.709440130777</v>
      </c>
      <c r="AQ1864">
        <v>66506</v>
      </c>
      <c r="AR1864">
        <v>1214.6277777777777</v>
      </c>
      <c r="AS1864">
        <v>1225.5539739027286</v>
      </c>
      <c r="AT1864">
        <v>1738</v>
      </c>
      <c r="AU1864">
        <f t="shared" si="668"/>
        <v>-0.23420889314673027</v>
      </c>
      <c r="AV1864">
        <f t="shared" si="669"/>
        <v>5.7800576948533952E-2</v>
      </c>
      <c r="AW1864">
        <v>2.9544265654596863E-2</v>
      </c>
      <c r="AX1864">
        <v>5.3822667318026388E-2</v>
      </c>
      <c r="AY1864" s="1">
        <f t="shared" si="670"/>
        <v>-20110.771471852255</v>
      </c>
      <c r="AZ1864" s="1">
        <f t="shared" si="671"/>
        <v>4293.2905598692232</v>
      </c>
      <c r="BA1864" s="1">
        <f t="shared" si="683"/>
        <v>10.92619612495082</v>
      </c>
      <c r="BB1864" s="1">
        <f t="shared" si="684"/>
        <v>512.44602609727144</v>
      </c>
      <c r="BC1864">
        <f t="shared" si="672"/>
        <v>1</v>
      </c>
      <c r="BD1864">
        <f t="shared" si="673"/>
        <v>1</v>
      </c>
      <c r="BE1864">
        <f t="shared" si="674"/>
        <v>0</v>
      </c>
      <c r="BF1864">
        <f t="shared" si="675"/>
        <v>0</v>
      </c>
      <c r="BG1864">
        <f t="shared" si="676"/>
        <v>1</v>
      </c>
      <c r="BH1864">
        <f t="shared" si="677"/>
        <v>1</v>
      </c>
      <c r="BI1864">
        <f t="shared" si="678"/>
        <v>1</v>
      </c>
      <c r="BJ1864">
        <f t="shared" si="679"/>
        <v>0</v>
      </c>
      <c r="BK1864">
        <f t="shared" si="680"/>
        <v>1</v>
      </c>
      <c r="BL1864">
        <f t="shared" si="681"/>
        <v>1</v>
      </c>
      <c r="BM1864">
        <f t="shared" si="685"/>
        <v>1</v>
      </c>
      <c r="BN1864">
        <f t="shared" si="686"/>
        <v>0</v>
      </c>
      <c r="BO1864">
        <f>IF(AND(AU1864&gt;'County Avg'!$E$3,'Gentrification Calcs'!AW1864&gt;'County Avg'!$E$4,'Gentrification Calcs'!AY1864&gt;'County Avg'!$E$5,'Gentrification Calcs'!BA1864&gt;'County Avg'!$E$6),1,0)</f>
        <v>0</v>
      </c>
      <c r="BP1864">
        <f>IF(AND(AV1864&gt;'County Avg'!$F$3,'Gentrification Calcs'!AX1864&gt;'County Avg'!$F$4,'Gentrification Calcs'!AZ1864&gt;'County Avg'!$F$5,'Gentrification Calcs'!BB1864&gt;'County Avg'!$F$6),1,0)</f>
        <v>1</v>
      </c>
      <c r="BQ1864">
        <f t="shared" si="687"/>
        <v>0</v>
      </c>
      <c r="BR1864">
        <f t="shared" si="688"/>
        <v>0</v>
      </c>
      <c r="BS1864">
        <f t="shared" si="689"/>
        <v>0</v>
      </c>
      <c r="BT1864">
        <f t="shared" si="690"/>
        <v>0</v>
      </c>
    </row>
    <row r="1865" spans="1:72" x14ac:dyDescent="0.25">
      <c r="A1865">
        <v>6037572500</v>
      </c>
      <c r="B1865">
        <v>4726.0000253082299</v>
      </c>
      <c r="C1865">
        <v>3700</v>
      </c>
      <c r="D1865">
        <v>3105</v>
      </c>
      <c r="E1865">
        <v>1218</v>
      </c>
      <c r="F1865">
        <v>1258</v>
      </c>
      <c r="G1865">
        <v>1234</v>
      </c>
      <c r="H1865">
        <v>802.04161419222953</v>
      </c>
      <c r="I1865">
        <v>906.76459999999997</v>
      </c>
      <c r="J1865">
        <v>978.54300000000001</v>
      </c>
      <c r="K1865">
        <v>0.65849065204616541</v>
      </c>
      <c r="L1865">
        <v>0.72079856915739271</v>
      </c>
      <c r="M1865">
        <v>0.79298460291734196</v>
      </c>
      <c r="N1865">
        <v>2772.0000150000001</v>
      </c>
      <c r="O1865">
        <v>2118</v>
      </c>
      <c r="P1865">
        <v>1789</v>
      </c>
      <c r="Q1865">
        <v>482</v>
      </c>
      <c r="R1865">
        <v>275</v>
      </c>
      <c r="S1865">
        <v>328</v>
      </c>
      <c r="T1865">
        <v>0.17388167294075574</v>
      </c>
      <c r="U1865">
        <v>0.12983947119924458</v>
      </c>
      <c r="V1865">
        <v>0.18334264952487422</v>
      </c>
      <c r="W1865">
        <v>316</v>
      </c>
      <c r="X1865">
        <v>903</v>
      </c>
      <c r="Y1865">
        <v>919</v>
      </c>
      <c r="Z1865">
        <v>1230</v>
      </c>
      <c r="AA1865">
        <v>1256</v>
      </c>
      <c r="AB1865">
        <v>1234</v>
      </c>
      <c r="AC1865">
        <v>0.25691056910569104</v>
      </c>
      <c r="AD1865">
        <v>0.7189490445859873</v>
      </c>
      <c r="AE1865">
        <v>0.74473257698541329</v>
      </c>
      <c r="AF1865">
        <v>657.00000351830397</v>
      </c>
      <c r="AG1865">
        <v>797</v>
      </c>
      <c r="AH1865">
        <v>372</v>
      </c>
      <c r="AI1865">
        <v>0.13901819720694022</v>
      </c>
      <c r="AJ1865">
        <v>0.2154054054054054</v>
      </c>
      <c r="AK1865">
        <v>0.11980676328502415</v>
      </c>
      <c r="AL1865">
        <f t="shared" si="682"/>
        <v>0.8609818027930598</v>
      </c>
      <c r="AM1865">
        <f t="shared" si="682"/>
        <v>0.78459459459459457</v>
      </c>
      <c r="AN1865">
        <f t="shared" si="682"/>
        <v>0.88019323671497585</v>
      </c>
      <c r="AO1865">
        <v>35028.065217391304</v>
      </c>
      <c r="AP1865">
        <v>23895.272578667758</v>
      </c>
      <c r="AQ1865">
        <v>20137</v>
      </c>
      <c r="AR1865">
        <v>611.63333333333333</v>
      </c>
      <c r="AS1865">
        <v>489.68050612890477</v>
      </c>
      <c r="AT1865">
        <v>434</v>
      </c>
      <c r="AU1865">
        <f t="shared" si="668"/>
        <v>7.6387208198465173E-2</v>
      </c>
      <c r="AV1865">
        <f t="shared" si="669"/>
        <v>-9.5598642120381244E-2</v>
      </c>
      <c r="AW1865">
        <v>-4.4042201741511161E-2</v>
      </c>
      <c r="AX1865">
        <v>5.3503178325629647E-2</v>
      </c>
      <c r="AY1865" s="1">
        <f t="shared" si="670"/>
        <v>-11132.792638723546</v>
      </c>
      <c r="AZ1865" s="1">
        <f t="shared" si="671"/>
        <v>-3758.2725786677584</v>
      </c>
      <c r="BA1865" s="1">
        <f t="shared" si="683"/>
        <v>-121.95282720442856</v>
      </c>
      <c r="BB1865" s="1">
        <f t="shared" si="684"/>
        <v>-55.680506128904767</v>
      </c>
      <c r="BC1865">
        <f t="shared" si="672"/>
        <v>1</v>
      </c>
      <c r="BD1865">
        <f t="shared" si="673"/>
        <v>1</v>
      </c>
      <c r="BE1865">
        <f t="shared" si="674"/>
        <v>1</v>
      </c>
      <c r="BF1865">
        <f t="shared" si="675"/>
        <v>1</v>
      </c>
      <c r="BG1865">
        <f t="shared" si="676"/>
        <v>0</v>
      </c>
      <c r="BH1865">
        <f t="shared" si="677"/>
        <v>1</v>
      </c>
      <c r="BI1865">
        <f t="shared" si="678"/>
        <v>0</v>
      </c>
      <c r="BJ1865">
        <f t="shared" si="679"/>
        <v>1</v>
      </c>
      <c r="BK1865">
        <f t="shared" si="680"/>
        <v>1</v>
      </c>
      <c r="BL1865">
        <f t="shared" si="681"/>
        <v>1</v>
      </c>
      <c r="BM1865">
        <f t="shared" si="685"/>
        <v>0</v>
      </c>
      <c r="BN1865">
        <f t="shared" si="686"/>
        <v>1</v>
      </c>
      <c r="BO1865">
        <f>IF(AND(AU1865&gt;'County Avg'!$E$3,'Gentrification Calcs'!AW1865&gt;'County Avg'!$E$4,'Gentrification Calcs'!AY1865&gt;'County Avg'!$E$5,'Gentrification Calcs'!BA1865&gt;'County Avg'!$E$6),1,0)</f>
        <v>0</v>
      </c>
      <c r="BP1865">
        <f>IF(AND(AV1865&gt;'County Avg'!$F$3,'Gentrification Calcs'!AX1865&gt;'County Avg'!$F$4,'Gentrification Calcs'!AZ1865&gt;'County Avg'!$F$5,'Gentrification Calcs'!BB1865&gt;'County Avg'!$F$6),1,0)</f>
        <v>0</v>
      </c>
      <c r="BQ1865">
        <f t="shared" si="687"/>
        <v>0</v>
      </c>
      <c r="BR1865">
        <f t="shared" si="688"/>
        <v>0</v>
      </c>
      <c r="BS1865">
        <f t="shared" si="689"/>
        <v>0</v>
      </c>
      <c r="BT1865">
        <f t="shared" si="690"/>
        <v>0</v>
      </c>
    </row>
    <row r="1866" spans="1:72" x14ac:dyDescent="0.25">
      <c r="A1866">
        <v>6037572600</v>
      </c>
      <c r="B1866">
        <v>5203.0000048456704</v>
      </c>
      <c r="C1866">
        <v>5130</v>
      </c>
      <c r="D1866">
        <v>5280</v>
      </c>
      <c r="E1866">
        <v>1346</v>
      </c>
      <c r="F1866">
        <v>1218</v>
      </c>
      <c r="G1866">
        <v>1283</v>
      </c>
      <c r="H1866">
        <v>387.02720207257124</v>
      </c>
      <c r="I1866">
        <v>371.26260000000002</v>
      </c>
      <c r="J1866">
        <v>399.94240000000002</v>
      </c>
      <c r="K1866">
        <v>0.28753878311483749</v>
      </c>
      <c r="L1866">
        <v>0.30481330049261085</v>
      </c>
      <c r="M1866">
        <v>0.31172439594699924</v>
      </c>
      <c r="N1866">
        <v>3056.0000030000001</v>
      </c>
      <c r="O1866">
        <v>2964</v>
      </c>
      <c r="P1866">
        <v>3467</v>
      </c>
      <c r="Q1866">
        <v>487</v>
      </c>
      <c r="R1866">
        <v>362</v>
      </c>
      <c r="S1866">
        <v>523</v>
      </c>
      <c r="T1866">
        <v>0.15935863858701704</v>
      </c>
      <c r="U1866">
        <v>0.12213225371120108</v>
      </c>
      <c r="V1866">
        <v>0.15085087972310354</v>
      </c>
      <c r="W1866">
        <v>459</v>
      </c>
      <c r="X1866">
        <v>331</v>
      </c>
      <c r="Y1866">
        <v>340</v>
      </c>
      <c r="Z1866">
        <v>1324</v>
      </c>
      <c r="AA1866">
        <v>1228</v>
      </c>
      <c r="AB1866">
        <v>1283</v>
      </c>
      <c r="AC1866">
        <v>0.34667673716012087</v>
      </c>
      <c r="AD1866">
        <v>0.26954397394136809</v>
      </c>
      <c r="AE1866">
        <v>0.26500389711613404</v>
      </c>
      <c r="AF1866">
        <v>517.000000481494</v>
      </c>
      <c r="AG1866">
        <v>289</v>
      </c>
      <c r="AH1866">
        <v>176</v>
      </c>
      <c r="AI1866">
        <v>9.9365750528541283E-2</v>
      </c>
      <c r="AJ1866">
        <v>5.6335282651072127E-2</v>
      </c>
      <c r="AK1866">
        <v>3.3333333333333333E-2</v>
      </c>
      <c r="AL1866">
        <f t="shared" si="682"/>
        <v>0.90063424947145876</v>
      </c>
      <c r="AM1866">
        <f t="shared" si="682"/>
        <v>0.94366471734892787</v>
      </c>
      <c r="AN1866">
        <f t="shared" si="682"/>
        <v>0.96666666666666667</v>
      </c>
      <c r="AO1866">
        <v>67647.282078472956</v>
      </c>
      <c r="AP1866">
        <v>68207.4981610135</v>
      </c>
      <c r="AQ1866">
        <v>61351</v>
      </c>
      <c r="AR1866">
        <v>1176.6166666666668</v>
      </c>
      <c r="AS1866">
        <v>1172.7983392645315</v>
      </c>
      <c r="AT1866">
        <v>1208</v>
      </c>
      <c r="AU1866">
        <f t="shared" si="668"/>
        <v>-4.3030467877469156E-2</v>
      </c>
      <c r="AV1866">
        <f t="shared" si="669"/>
        <v>-2.3001949317738794E-2</v>
      </c>
      <c r="AW1866">
        <v>-3.7226384875815963E-2</v>
      </c>
      <c r="AX1866">
        <v>2.8718626011902462E-2</v>
      </c>
      <c r="AY1866" s="1">
        <f t="shared" si="670"/>
        <v>560.21608254054445</v>
      </c>
      <c r="AZ1866" s="1">
        <f t="shared" si="671"/>
        <v>-6856.4981610135001</v>
      </c>
      <c r="BA1866" s="1">
        <f t="shared" si="683"/>
        <v>-3.81832740213531</v>
      </c>
      <c r="BB1866" s="1">
        <f t="shared" si="684"/>
        <v>35.201660735468522</v>
      </c>
      <c r="BC1866">
        <f t="shared" si="672"/>
        <v>1</v>
      </c>
      <c r="BD1866">
        <f t="shared" si="673"/>
        <v>1</v>
      </c>
      <c r="BE1866">
        <f t="shared" si="674"/>
        <v>0</v>
      </c>
      <c r="BF1866">
        <f t="shared" si="675"/>
        <v>0</v>
      </c>
      <c r="BG1866">
        <f t="shared" si="676"/>
        <v>1</v>
      </c>
      <c r="BH1866">
        <f t="shared" si="677"/>
        <v>1</v>
      </c>
      <c r="BI1866">
        <f t="shared" si="678"/>
        <v>0</v>
      </c>
      <c r="BJ1866">
        <f t="shared" si="679"/>
        <v>0</v>
      </c>
      <c r="BK1866">
        <f t="shared" si="680"/>
        <v>1</v>
      </c>
      <c r="BL1866">
        <f t="shared" si="681"/>
        <v>1</v>
      </c>
      <c r="BM1866">
        <f t="shared" si="685"/>
        <v>0</v>
      </c>
      <c r="BN1866">
        <f t="shared" si="686"/>
        <v>0</v>
      </c>
      <c r="BO1866">
        <f>IF(AND(AU1866&gt;'County Avg'!$E$3,'Gentrification Calcs'!AW1866&gt;'County Avg'!$E$4,'Gentrification Calcs'!AY1866&gt;'County Avg'!$E$5,'Gentrification Calcs'!BA1866&gt;'County Avg'!$E$6),1,0)</f>
        <v>0</v>
      </c>
      <c r="BP1866">
        <f>IF(AND(AV1866&gt;'County Avg'!$F$3,'Gentrification Calcs'!AX1866&gt;'County Avg'!$F$4,'Gentrification Calcs'!AZ1866&gt;'County Avg'!$F$5,'Gentrification Calcs'!BB1866&gt;'County Avg'!$F$6),1,0)</f>
        <v>0</v>
      </c>
      <c r="BQ1866">
        <f t="shared" si="687"/>
        <v>0</v>
      </c>
      <c r="BR1866">
        <f t="shared" si="688"/>
        <v>0</v>
      </c>
      <c r="BS1866">
        <f t="shared" si="689"/>
        <v>0</v>
      </c>
      <c r="BT1866">
        <f t="shared" si="690"/>
        <v>0</v>
      </c>
    </row>
    <row r="1867" spans="1:72" x14ac:dyDescent="0.25">
      <c r="A1867">
        <v>6037572700</v>
      </c>
      <c r="B1867">
        <v>4017.0001664799602</v>
      </c>
      <c r="C1867">
        <v>5495</v>
      </c>
      <c r="D1867">
        <v>5648</v>
      </c>
      <c r="E1867">
        <v>1012.000061</v>
      </c>
      <c r="F1867">
        <v>1298</v>
      </c>
      <c r="G1867">
        <v>1338</v>
      </c>
      <c r="H1867">
        <v>523.51680048756305</v>
      </c>
      <c r="I1867">
        <v>500.77339999999998</v>
      </c>
      <c r="J1867">
        <v>572.43380000000002</v>
      </c>
      <c r="K1867">
        <v>0.51730906020919998</v>
      </c>
      <c r="L1867">
        <v>0.38580385208012324</v>
      </c>
      <c r="M1867">
        <v>0.42782795216741404</v>
      </c>
      <c r="N1867">
        <v>1515.000063</v>
      </c>
      <c r="O1867">
        <v>3269</v>
      </c>
      <c r="P1867">
        <v>3648</v>
      </c>
      <c r="Q1867">
        <v>114.0000076</v>
      </c>
      <c r="R1867">
        <v>516</v>
      </c>
      <c r="S1867">
        <v>823</v>
      </c>
      <c r="T1867">
        <v>7.5247526639871831E-2</v>
      </c>
      <c r="U1867">
        <v>0.15784643621902722</v>
      </c>
      <c r="V1867">
        <v>0.2256030701754386</v>
      </c>
      <c r="W1867">
        <v>1011.00006103516</v>
      </c>
      <c r="X1867">
        <v>454</v>
      </c>
      <c r="Y1867">
        <v>425</v>
      </c>
      <c r="Z1867">
        <v>1015.00006103516</v>
      </c>
      <c r="AA1867">
        <v>1306</v>
      </c>
      <c r="AB1867">
        <v>1338</v>
      </c>
      <c r="AC1867">
        <v>0.99605911353747056</v>
      </c>
      <c r="AD1867">
        <v>0.34762633996937214</v>
      </c>
      <c r="AE1867">
        <v>0.31763826606875933</v>
      </c>
      <c r="AF1867">
        <v>1976.00008189306</v>
      </c>
      <c r="AG1867">
        <v>255</v>
      </c>
      <c r="AH1867">
        <v>168</v>
      </c>
      <c r="AI1867">
        <v>0.49190938511326993</v>
      </c>
      <c r="AJ1867">
        <v>4.6405823475887169E-2</v>
      </c>
      <c r="AK1867">
        <v>2.9745042492917848E-2</v>
      </c>
      <c r="AL1867">
        <f t="shared" si="682"/>
        <v>0.50809061488673013</v>
      </c>
      <c r="AM1867">
        <f t="shared" si="682"/>
        <v>0.95359417652411282</v>
      </c>
      <c r="AN1867">
        <f t="shared" si="682"/>
        <v>0.97025495750708213</v>
      </c>
      <c r="AO1867">
        <v>65501.448038176037</v>
      </c>
      <c r="AP1867">
        <v>61466.156926849209</v>
      </c>
      <c r="AQ1867">
        <v>56389</v>
      </c>
      <c r="AR1867">
        <v>1086.7722222222224</v>
      </c>
      <c r="AS1867">
        <v>887.37682878608155</v>
      </c>
      <c r="AT1867">
        <v>1079</v>
      </c>
      <c r="AU1867">
        <f t="shared" si="668"/>
        <v>-0.44550356163738275</v>
      </c>
      <c r="AV1867">
        <f t="shared" si="669"/>
        <v>-1.6660780982969321E-2</v>
      </c>
      <c r="AW1867">
        <v>8.2598909579155388E-2</v>
      </c>
      <c r="AX1867">
        <v>6.7756633956411377E-2</v>
      </c>
      <c r="AY1867" s="1">
        <f t="shared" si="670"/>
        <v>-4035.2911113268274</v>
      </c>
      <c r="AZ1867" s="1">
        <f t="shared" si="671"/>
        <v>-5077.1569268492094</v>
      </c>
      <c r="BA1867" s="1">
        <f t="shared" si="683"/>
        <v>-199.39539343614081</v>
      </c>
      <c r="BB1867" s="1">
        <f t="shared" si="684"/>
        <v>191.62317121391845</v>
      </c>
      <c r="BC1867">
        <f t="shared" si="672"/>
        <v>1</v>
      </c>
      <c r="BD1867">
        <f t="shared" si="673"/>
        <v>1</v>
      </c>
      <c r="BE1867">
        <f t="shared" si="674"/>
        <v>1</v>
      </c>
      <c r="BF1867">
        <f t="shared" si="675"/>
        <v>0</v>
      </c>
      <c r="BG1867">
        <f t="shared" si="676"/>
        <v>1</v>
      </c>
      <c r="BH1867">
        <f t="shared" si="677"/>
        <v>1</v>
      </c>
      <c r="BI1867">
        <f t="shared" si="678"/>
        <v>1</v>
      </c>
      <c r="BJ1867">
        <f t="shared" si="679"/>
        <v>0</v>
      </c>
      <c r="BK1867">
        <f t="shared" si="680"/>
        <v>0</v>
      </c>
      <c r="BL1867">
        <f t="shared" si="681"/>
        <v>1</v>
      </c>
      <c r="BM1867">
        <f t="shared" si="685"/>
        <v>1</v>
      </c>
      <c r="BN1867">
        <f t="shared" si="686"/>
        <v>0</v>
      </c>
      <c r="BO1867">
        <f>IF(AND(AU1867&gt;'County Avg'!$E$3,'Gentrification Calcs'!AW1867&gt;'County Avg'!$E$4,'Gentrification Calcs'!AY1867&gt;'County Avg'!$E$5,'Gentrification Calcs'!BA1867&gt;'County Avg'!$E$6),1,0)</f>
        <v>0</v>
      </c>
      <c r="BP1867">
        <f>IF(AND(AV1867&gt;'County Avg'!$F$3,'Gentrification Calcs'!AX1867&gt;'County Avg'!$F$4,'Gentrification Calcs'!AZ1867&gt;'County Avg'!$F$5,'Gentrification Calcs'!BB1867&gt;'County Avg'!$F$6),1,0)</f>
        <v>0</v>
      </c>
      <c r="BQ1867">
        <f t="shared" si="687"/>
        <v>0</v>
      </c>
      <c r="BR1867">
        <f t="shared" si="688"/>
        <v>0</v>
      </c>
      <c r="BS1867">
        <f t="shared" si="689"/>
        <v>0</v>
      </c>
      <c r="BT1867">
        <f t="shared" si="690"/>
        <v>0</v>
      </c>
    </row>
    <row r="1868" spans="1:72" x14ac:dyDescent="0.25">
      <c r="A1868">
        <v>6037572800</v>
      </c>
      <c r="B1868">
        <v>5231.9999951273203</v>
      </c>
      <c r="C1868">
        <v>263</v>
      </c>
      <c r="D1868">
        <v>1072</v>
      </c>
      <c r="E1868">
        <v>1263</v>
      </c>
      <c r="F1868">
        <v>23</v>
      </c>
      <c r="G1868">
        <v>277</v>
      </c>
      <c r="H1868">
        <v>711.69122949522659</v>
      </c>
      <c r="I1868">
        <v>0</v>
      </c>
      <c r="J1868">
        <v>259</v>
      </c>
      <c r="K1868">
        <v>0.56349265993287934</v>
      </c>
      <c r="L1868">
        <v>0</v>
      </c>
      <c r="M1868">
        <v>0.93501805054151621</v>
      </c>
      <c r="N1868">
        <v>2603.9999979999998</v>
      </c>
      <c r="O1868">
        <v>58</v>
      </c>
      <c r="P1868">
        <v>464</v>
      </c>
      <c r="Q1868">
        <v>236</v>
      </c>
      <c r="R1868">
        <v>13</v>
      </c>
      <c r="S1868">
        <v>32</v>
      </c>
      <c r="T1868">
        <v>9.0629800376827815E-2</v>
      </c>
      <c r="U1868">
        <v>0.22413793103448276</v>
      </c>
      <c r="V1868">
        <v>6.8965517241379309E-2</v>
      </c>
      <c r="W1868">
        <v>765</v>
      </c>
      <c r="X1868">
        <v>26</v>
      </c>
      <c r="Y1868">
        <v>277</v>
      </c>
      <c r="Z1868">
        <v>1263</v>
      </c>
      <c r="AA1868">
        <v>29</v>
      </c>
      <c r="AB1868">
        <v>277</v>
      </c>
      <c r="AC1868">
        <v>0.60570071258907365</v>
      </c>
      <c r="AD1868">
        <v>0.89655172413793105</v>
      </c>
      <c r="AE1868">
        <v>1</v>
      </c>
      <c r="AF1868">
        <v>410.99999961722602</v>
      </c>
      <c r="AG1868">
        <v>32</v>
      </c>
      <c r="AH1868">
        <v>184</v>
      </c>
      <c r="AI1868">
        <v>7.8555045871559551E-2</v>
      </c>
      <c r="AJ1868">
        <v>0.12167300380228137</v>
      </c>
      <c r="AK1868">
        <v>0.17164179104477612</v>
      </c>
      <c r="AL1868">
        <f t="shared" si="682"/>
        <v>0.92144495412844041</v>
      </c>
      <c r="AM1868">
        <f t="shared" si="682"/>
        <v>0.87832699619771859</v>
      </c>
      <c r="AN1868">
        <f t="shared" si="682"/>
        <v>0.82835820895522394</v>
      </c>
      <c r="AO1868">
        <v>37553.002651113471</v>
      </c>
      <c r="AP1868">
        <v>54173.988557417251</v>
      </c>
      <c r="AQ1868">
        <v>17375</v>
      </c>
      <c r="AR1868">
        <v>990.01666666666677</v>
      </c>
      <c r="AS1868">
        <v>1209.3214709371293</v>
      </c>
      <c r="AT1868">
        <v>704</v>
      </c>
      <c r="AU1868">
        <f t="shared" si="668"/>
        <v>4.3117957930721817E-2</v>
      </c>
      <c r="AV1868">
        <f t="shared" si="669"/>
        <v>4.9968787242494747E-2</v>
      </c>
      <c r="AW1868">
        <v>0.13350813065765493</v>
      </c>
      <c r="AX1868">
        <v>-0.15517241379310345</v>
      </c>
      <c r="AY1868" s="1">
        <f t="shared" si="670"/>
        <v>16620.98590630378</v>
      </c>
      <c r="AZ1868" s="1">
        <f t="shared" si="671"/>
        <v>-36798.988557417251</v>
      </c>
      <c r="BA1868" s="1">
        <f t="shared" si="683"/>
        <v>219.30480427046257</v>
      </c>
      <c r="BB1868" s="1">
        <f t="shared" si="684"/>
        <v>-505.32147093712933</v>
      </c>
      <c r="BC1868">
        <f t="shared" si="672"/>
        <v>1</v>
      </c>
      <c r="BD1868">
        <f t="shared" si="673"/>
        <v>0</v>
      </c>
      <c r="BE1868">
        <f t="shared" si="674"/>
        <v>1</v>
      </c>
      <c r="BF1868">
        <f t="shared" si="675"/>
        <v>0</v>
      </c>
      <c r="BG1868">
        <f t="shared" si="676"/>
        <v>1</v>
      </c>
      <c r="BH1868">
        <f t="shared" si="677"/>
        <v>0</v>
      </c>
      <c r="BI1868">
        <f t="shared" si="678"/>
        <v>1</v>
      </c>
      <c r="BJ1868">
        <f t="shared" si="679"/>
        <v>1</v>
      </c>
      <c r="BK1868">
        <f t="shared" si="680"/>
        <v>1</v>
      </c>
      <c r="BL1868">
        <f t="shared" si="681"/>
        <v>1</v>
      </c>
      <c r="BM1868">
        <f t="shared" si="685"/>
        <v>1</v>
      </c>
      <c r="BN1868">
        <f t="shared" si="686"/>
        <v>0</v>
      </c>
      <c r="BO1868">
        <f>IF(AND(AU1868&gt;'County Avg'!$E$3,'Gentrification Calcs'!AW1868&gt;'County Avg'!$E$4,'Gentrification Calcs'!AY1868&gt;'County Avg'!$E$5,'Gentrification Calcs'!BA1868&gt;'County Avg'!$E$6),1,0)</f>
        <v>1</v>
      </c>
      <c r="BP1868">
        <f>IF(AND(AV1868&gt;'County Avg'!$F$3,'Gentrification Calcs'!AX1868&gt;'County Avg'!$F$4,'Gentrification Calcs'!AZ1868&gt;'County Avg'!$F$5,'Gentrification Calcs'!BB1868&gt;'County Avg'!$F$6),1,0)</f>
        <v>0</v>
      </c>
      <c r="BQ1868">
        <f t="shared" si="687"/>
        <v>1</v>
      </c>
      <c r="BR1868">
        <f t="shared" si="688"/>
        <v>0</v>
      </c>
      <c r="BS1868">
        <f t="shared" si="689"/>
        <v>1</v>
      </c>
      <c r="BT1868">
        <f t="shared" si="690"/>
        <v>0</v>
      </c>
    </row>
    <row r="1869" spans="1:72" x14ac:dyDescent="0.25">
      <c r="A1869">
        <v>6037572900</v>
      </c>
      <c r="B1869">
        <v>2624.4982235797002</v>
      </c>
      <c r="C1869">
        <v>5113</v>
      </c>
      <c r="D1869">
        <v>5427</v>
      </c>
      <c r="E1869">
        <v>905.69384769999999</v>
      </c>
      <c r="F1869">
        <v>1235</v>
      </c>
      <c r="G1869">
        <v>1276</v>
      </c>
      <c r="H1869">
        <v>659.98559938534049</v>
      </c>
      <c r="I1869">
        <v>773.01679999999999</v>
      </c>
      <c r="J1869">
        <v>656.43380000000002</v>
      </c>
      <c r="K1869">
        <v>0.72870716861041618</v>
      </c>
      <c r="L1869">
        <v>0.62592453441295548</v>
      </c>
      <c r="M1869">
        <v>0.514446551724138</v>
      </c>
      <c r="N1869">
        <v>1428.747408</v>
      </c>
      <c r="O1869">
        <v>2656</v>
      </c>
      <c r="P1869">
        <v>3170</v>
      </c>
      <c r="Q1869">
        <v>191.8795471</v>
      </c>
      <c r="R1869">
        <v>135</v>
      </c>
      <c r="S1869">
        <v>276</v>
      </c>
      <c r="T1869">
        <v>0.13429913924995202</v>
      </c>
      <c r="U1869">
        <v>5.0828313253012049E-2</v>
      </c>
      <c r="V1869">
        <v>8.7066246056782329E-2</v>
      </c>
      <c r="W1869">
        <v>728.63879394531295</v>
      </c>
      <c r="X1869">
        <v>724</v>
      </c>
      <c r="Y1869">
        <v>749</v>
      </c>
      <c r="Z1869">
        <v>898.98083496093795</v>
      </c>
      <c r="AA1869">
        <v>1233</v>
      </c>
      <c r="AB1869">
        <v>1276</v>
      </c>
      <c r="AC1869">
        <v>0.81051649335435871</v>
      </c>
      <c r="AD1869">
        <v>0.58718572587185724</v>
      </c>
      <c r="AE1869">
        <v>0.5869905956112853</v>
      </c>
      <c r="AF1869">
        <v>522.77386548763195</v>
      </c>
      <c r="AG1869">
        <v>145</v>
      </c>
      <c r="AH1869">
        <v>184</v>
      </c>
      <c r="AI1869">
        <v>0.19919002451241571</v>
      </c>
      <c r="AJ1869">
        <v>2.8359084686094268E-2</v>
      </c>
      <c r="AK1869">
        <v>3.3904551317486639E-2</v>
      </c>
      <c r="AL1869">
        <f t="shared" si="682"/>
        <v>0.80080997548758426</v>
      </c>
      <c r="AM1869">
        <f t="shared" si="682"/>
        <v>0.97164091531390573</v>
      </c>
      <c r="AN1869">
        <f t="shared" si="682"/>
        <v>0.9660954486825134</v>
      </c>
      <c r="AO1869">
        <v>47716.238600212091</v>
      </c>
      <c r="AP1869">
        <v>36846.700449530043</v>
      </c>
      <c r="AQ1869">
        <v>41970</v>
      </c>
      <c r="AR1869">
        <v>967.55555555555566</v>
      </c>
      <c r="AS1869">
        <v>772.39659944642153</v>
      </c>
      <c r="AT1869">
        <v>1034</v>
      </c>
      <c r="AU1869">
        <f t="shared" si="668"/>
        <v>-0.17083093982632144</v>
      </c>
      <c r="AV1869">
        <f t="shared" si="669"/>
        <v>5.5454666313923713E-3</v>
      </c>
      <c r="AW1869">
        <v>-8.3470825996939974E-2</v>
      </c>
      <c r="AX1869">
        <v>3.623793280377028E-2</v>
      </c>
      <c r="AY1869" s="1">
        <f t="shared" si="670"/>
        <v>-10869.538150682049</v>
      </c>
      <c r="AZ1869" s="1">
        <f t="shared" si="671"/>
        <v>5123.2995504699575</v>
      </c>
      <c r="BA1869" s="1">
        <f t="shared" si="683"/>
        <v>-195.15895610913412</v>
      </c>
      <c r="BB1869" s="1">
        <f t="shared" si="684"/>
        <v>261.60340055357847</v>
      </c>
      <c r="BC1869">
        <f t="shared" si="672"/>
        <v>1</v>
      </c>
      <c r="BD1869">
        <f t="shared" si="673"/>
        <v>1</v>
      </c>
      <c r="BE1869">
        <f t="shared" si="674"/>
        <v>1</v>
      </c>
      <c r="BF1869">
        <f t="shared" si="675"/>
        <v>1</v>
      </c>
      <c r="BG1869">
        <f t="shared" si="676"/>
        <v>1</v>
      </c>
      <c r="BH1869">
        <f t="shared" si="677"/>
        <v>1</v>
      </c>
      <c r="BI1869">
        <f t="shared" si="678"/>
        <v>1</v>
      </c>
      <c r="BJ1869">
        <f t="shared" si="679"/>
        <v>1</v>
      </c>
      <c r="BK1869">
        <f t="shared" si="680"/>
        <v>1</v>
      </c>
      <c r="BL1869">
        <f t="shared" si="681"/>
        <v>1</v>
      </c>
      <c r="BM1869">
        <f t="shared" si="685"/>
        <v>1</v>
      </c>
      <c r="BN1869">
        <f t="shared" si="686"/>
        <v>1</v>
      </c>
      <c r="BO1869">
        <f>IF(AND(AU1869&gt;'County Avg'!$E$3,'Gentrification Calcs'!AW1869&gt;'County Avg'!$E$4,'Gentrification Calcs'!AY1869&gt;'County Avg'!$E$5,'Gentrification Calcs'!BA1869&gt;'County Avg'!$E$6),1,0)</f>
        <v>0</v>
      </c>
      <c r="BP1869">
        <f>IF(AND(AV1869&gt;'County Avg'!$F$3,'Gentrification Calcs'!AX1869&gt;'County Avg'!$F$4,'Gentrification Calcs'!AZ1869&gt;'County Avg'!$F$5,'Gentrification Calcs'!BB1869&gt;'County Avg'!$F$6),1,0)</f>
        <v>0</v>
      </c>
      <c r="BQ1869">
        <f t="shared" si="687"/>
        <v>0</v>
      </c>
      <c r="BR1869">
        <f t="shared" si="688"/>
        <v>0</v>
      </c>
      <c r="BS1869">
        <f t="shared" si="689"/>
        <v>0</v>
      </c>
      <c r="BT1869">
        <f t="shared" si="690"/>
        <v>0</v>
      </c>
    </row>
    <row r="1870" spans="1:72" x14ac:dyDescent="0.25">
      <c r="A1870">
        <v>6037573002</v>
      </c>
      <c r="B1870">
        <v>1896.9063042544101</v>
      </c>
      <c r="C1870">
        <v>4180</v>
      </c>
      <c r="D1870">
        <v>3998</v>
      </c>
      <c r="E1870">
        <v>654.6075439</v>
      </c>
      <c r="F1870">
        <v>1108</v>
      </c>
      <c r="G1870">
        <v>1103</v>
      </c>
      <c r="H1870">
        <v>522.82846444886457</v>
      </c>
      <c r="I1870">
        <v>937.77020000000005</v>
      </c>
      <c r="J1870">
        <v>769.08600000000001</v>
      </c>
      <c r="K1870">
        <v>0.79868994685575079</v>
      </c>
      <c r="L1870">
        <v>0.84636299638989176</v>
      </c>
      <c r="M1870">
        <v>0.69726745240253851</v>
      </c>
      <c r="N1870">
        <v>1032.654524</v>
      </c>
      <c r="O1870">
        <v>1892</v>
      </c>
      <c r="P1870">
        <v>1825</v>
      </c>
      <c r="Q1870">
        <v>138.6846161</v>
      </c>
      <c r="R1870">
        <v>7</v>
      </c>
      <c r="S1870">
        <v>71</v>
      </c>
      <c r="T1870">
        <v>0.13429914155878911</v>
      </c>
      <c r="U1870">
        <v>3.6997885835095136E-3</v>
      </c>
      <c r="V1870">
        <v>3.8904109589041093E-2</v>
      </c>
      <c r="W1870">
        <v>526.63763427734398</v>
      </c>
      <c r="X1870">
        <v>1006</v>
      </c>
      <c r="Y1870">
        <v>1001</v>
      </c>
      <c r="Z1870">
        <v>649.755615234375</v>
      </c>
      <c r="AA1870">
        <v>1110</v>
      </c>
      <c r="AB1870">
        <v>1103</v>
      </c>
      <c r="AC1870">
        <v>0.81051648024215872</v>
      </c>
      <c r="AD1870">
        <v>0.90630630630630626</v>
      </c>
      <c r="AE1870">
        <v>0.90752493200362649</v>
      </c>
      <c r="AF1870">
        <v>377.844813242192</v>
      </c>
      <c r="AG1870">
        <v>146</v>
      </c>
      <c r="AH1870">
        <v>218</v>
      </c>
      <c r="AI1870">
        <v>0.1991900245124158</v>
      </c>
      <c r="AJ1870">
        <v>3.4928229665071774E-2</v>
      </c>
      <c r="AK1870">
        <v>5.4527263631815905E-2</v>
      </c>
      <c r="AL1870">
        <f t="shared" si="682"/>
        <v>0.80080997548758415</v>
      </c>
      <c r="AM1870">
        <f t="shared" si="682"/>
        <v>0.96507177033492819</v>
      </c>
      <c r="AN1870">
        <f t="shared" si="682"/>
        <v>0.94547273636818407</v>
      </c>
      <c r="AO1870">
        <v>42370.699363732769</v>
      </c>
      <c r="AP1870">
        <v>22941.810380057217</v>
      </c>
      <c r="AQ1870">
        <v>28405</v>
      </c>
      <c r="AR1870">
        <v>917.45</v>
      </c>
      <c r="AS1870">
        <v>742.63701067615671</v>
      </c>
      <c r="AT1870">
        <v>1026</v>
      </c>
      <c r="AU1870">
        <f t="shared" si="668"/>
        <v>-0.16426179484734402</v>
      </c>
      <c r="AV1870">
        <f t="shared" si="669"/>
        <v>1.9599033966744131E-2</v>
      </c>
      <c r="AW1870">
        <v>-0.13059935297527961</v>
      </c>
      <c r="AX1870">
        <v>3.5204321005531579E-2</v>
      </c>
      <c r="AY1870" s="1">
        <f t="shared" si="670"/>
        <v>-19428.888983675552</v>
      </c>
      <c r="AZ1870" s="1">
        <f t="shared" si="671"/>
        <v>5463.1896199427829</v>
      </c>
      <c r="BA1870" s="1">
        <f t="shared" si="683"/>
        <v>-174.81298932384334</v>
      </c>
      <c r="BB1870" s="1">
        <f t="shared" si="684"/>
        <v>283.36298932384329</v>
      </c>
      <c r="BC1870">
        <f t="shared" si="672"/>
        <v>1</v>
      </c>
      <c r="BD1870">
        <f t="shared" si="673"/>
        <v>1</v>
      </c>
      <c r="BE1870">
        <f t="shared" si="674"/>
        <v>1</v>
      </c>
      <c r="BF1870">
        <f t="shared" si="675"/>
        <v>1</v>
      </c>
      <c r="BG1870">
        <f t="shared" si="676"/>
        <v>1</v>
      </c>
      <c r="BH1870">
        <f t="shared" si="677"/>
        <v>1</v>
      </c>
      <c r="BI1870">
        <f t="shared" si="678"/>
        <v>1</v>
      </c>
      <c r="BJ1870">
        <f t="shared" si="679"/>
        <v>1</v>
      </c>
      <c r="BK1870">
        <f t="shared" si="680"/>
        <v>1</v>
      </c>
      <c r="BL1870">
        <f t="shared" si="681"/>
        <v>1</v>
      </c>
      <c r="BM1870">
        <f t="shared" si="685"/>
        <v>1</v>
      </c>
      <c r="BN1870">
        <f t="shared" si="686"/>
        <v>1</v>
      </c>
      <c r="BO1870">
        <f>IF(AND(AU1870&gt;'County Avg'!$E$3,'Gentrification Calcs'!AW1870&gt;'County Avg'!$E$4,'Gentrification Calcs'!AY1870&gt;'County Avg'!$E$5,'Gentrification Calcs'!BA1870&gt;'County Avg'!$E$6),1,0)</f>
        <v>0</v>
      </c>
      <c r="BP1870">
        <f>IF(AND(AV1870&gt;'County Avg'!$F$3,'Gentrification Calcs'!AX1870&gt;'County Avg'!$F$4,'Gentrification Calcs'!AZ1870&gt;'County Avg'!$F$5,'Gentrification Calcs'!BB1870&gt;'County Avg'!$F$6),1,0)</f>
        <v>0</v>
      </c>
      <c r="BQ1870">
        <f t="shared" si="687"/>
        <v>0</v>
      </c>
      <c r="BR1870">
        <f t="shared" si="688"/>
        <v>0</v>
      </c>
      <c r="BS1870">
        <f t="shared" si="689"/>
        <v>0</v>
      </c>
      <c r="BT1870">
        <f t="shared" si="690"/>
        <v>0</v>
      </c>
    </row>
    <row r="1871" spans="1:72" x14ac:dyDescent="0.25">
      <c r="A1871">
        <v>6037573003</v>
      </c>
      <c r="B1871">
        <v>4861.5949514843796</v>
      </c>
      <c r="C1871">
        <v>1994.9999388456299</v>
      </c>
      <c r="D1871">
        <v>1863</v>
      </c>
      <c r="E1871">
        <v>1677.698486</v>
      </c>
      <c r="F1871">
        <v>595.58099370000002</v>
      </c>
      <c r="G1871">
        <v>567</v>
      </c>
      <c r="H1871">
        <v>377.88427568603629</v>
      </c>
      <c r="I1871">
        <v>385.50731091727613</v>
      </c>
      <c r="J1871">
        <v>325</v>
      </c>
      <c r="K1871">
        <v>0.22523968331579949</v>
      </c>
      <c r="L1871">
        <v>0.64727940447250054</v>
      </c>
      <c r="M1871">
        <v>0.57319223985890655</v>
      </c>
      <c r="N1871">
        <v>2646.5977849999999</v>
      </c>
      <c r="O1871">
        <v>1005.078064</v>
      </c>
      <c r="P1871">
        <v>1053</v>
      </c>
      <c r="Q1871">
        <v>355.43579099999999</v>
      </c>
      <c r="R1871">
        <v>101.0410767</v>
      </c>
      <c r="S1871">
        <v>218</v>
      </c>
      <c r="T1871">
        <v>0.13429913416178577</v>
      </c>
      <c r="U1871">
        <v>0.1005305760011095</v>
      </c>
      <c r="V1871">
        <v>0.2070275403608737</v>
      </c>
      <c r="W1871">
        <v>1349.72338867188</v>
      </c>
      <c r="X1871">
        <v>442.33538818359398</v>
      </c>
      <c r="Y1871">
        <v>310</v>
      </c>
      <c r="Z1871">
        <v>1665.26342773438</v>
      </c>
      <c r="AA1871">
        <v>595.01965332031295</v>
      </c>
      <c r="AB1871">
        <v>567</v>
      </c>
      <c r="AC1871">
        <v>0.810516442139249</v>
      </c>
      <c r="AD1871">
        <v>0.74339626551036719</v>
      </c>
      <c r="AE1871">
        <v>0.54673721340388004</v>
      </c>
      <c r="AF1871">
        <v>968.38121755561099</v>
      </c>
      <c r="AG1871">
        <v>230.42979431152301</v>
      </c>
      <c r="AH1871">
        <v>285</v>
      </c>
      <c r="AI1871">
        <v>0.19919002451241591</v>
      </c>
      <c r="AJ1871">
        <v>0.11550365983713111</v>
      </c>
      <c r="AK1871">
        <v>0.1529790660225443</v>
      </c>
      <c r="AL1871">
        <f t="shared" si="682"/>
        <v>0.80080997548758415</v>
      </c>
      <c r="AM1871">
        <f t="shared" si="682"/>
        <v>0.88449634016286893</v>
      </c>
      <c r="AN1871">
        <f t="shared" si="682"/>
        <v>0.8470209339774557</v>
      </c>
      <c r="AO1871">
        <v>42370.699363732769</v>
      </c>
      <c r="AP1871">
        <v>33427.098487944422</v>
      </c>
      <c r="AQ1871">
        <v>28447</v>
      </c>
      <c r="AR1871">
        <v>917.45</v>
      </c>
      <c r="AS1871">
        <v>731.81534203242393</v>
      </c>
      <c r="AT1871">
        <v>1130</v>
      </c>
      <c r="AU1871">
        <f t="shared" si="668"/>
        <v>-8.3686364675284799E-2</v>
      </c>
      <c r="AV1871">
        <f t="shared" si="669"/>
        <v>3.7475406185413188E-2</v>
      </c>
      <c r="AW1871">
        <v>-3.3768558160676268E-2</v>
      </c>
      <c r="AX1871">
        <v>0.1064969643597642</v>
      </c>
      <c r="AY1871" s="1">
        <f t="shared" si="670"/>
        <v>-8943.6008757883465</v>
      </c>
      <c r="AZ1871" s="1">
        <f t="shared" si="671"/>
        <v>-4980.0984879444222</v>
      </c>
      <c r="BA1871" s="1">
        <f t="shared" si="683"/>
        <v>-185.63465796757612</v>
      </c>
      <c r="BB1871" s="1">
        <f t="shared" si="684"/>
        <v>398.18465796757607</v>
      </c>
      <c r="BC1871">
        <f t="shared" si="672"/>
        <v>1</v>
      </c>
      <c r="BD1871">
        <f t="shared" si="673"/>
        <v>1</v>
      </c>
      <c r="BE1871">
        <f t="shared" si="674"/>
        <v>0</v>
      </c>
      <c r="BF1871">
        <f t="shared" si="675"/>
        <v>1</v>
      </c>
      <c r="BG1871">
        <f t="shared" si="676"/>
        <v>1</v>
      </c>
      <c r="BH1871">
        <f t="shared" si="677"/>
        <v>1</v>
      </c>
      <c r="BI1871">
        <f t="shared" si="678"/>
        <v>1</v>
      </c>
      <c r="BJ1871">
        <f t="shared" si="679"/>
        <v>1</v>
      </c>
      <c r="BK1871">
        <f t="shared" si="680"/>
        <v>1</v>
      </c>
      <c r="BL1871">
        <f t="shared" si="681"/>
        <v>1</v>
      </c>
      <c r="BM1871">
        <f t="shared" si="685"/>
        <v>1</v>
      </c>
      <c r="BN1871">
        <f t="shared" si="686"/>
        <v>1</v>
      </c>
      <c r="BO1871">
        <f>IF(AND(AU1871&gt;'County Avg'!$E$3,'Gentrification Calcs'!AW1871&gt;'County Avg'!$E$4,'Gentrification Calcs'!AY1871&gt;'County Avg'!$E$5,'Gentrification Calcs'!BA1871&gt;'County Avg'!$E$6),1,0)</f>
        <v>0</v>
      </c>
      <c r="BP1871">
        <f>IF(AND(AV1871&gt;'County Avg'!$F$3,'Gentrification Calcs'!AX1871&gt;'County Avg'!$F$4,'Gentrification Calcs'!AZ1871&gt;'County Avg'!$F$5,'Gentrification Calcs'!BB1871&gt;'County Avg'!$F$6),1,0)</f>
        <v>0</v>
      </c>
      <c r="BQ1871">
        <f t="shared" si="687"/>
        <v>0</v>
      </c>
      <c r="BR1871">
        <f t="shared" si="688"/>
        <v>0</v>
      </c>
      <c r="BS1871">
        <f t="shared" si="689"/>
        <v>0</v>
      </c>
      <c r="BT1871">
        <f t="shared" si="690"/>
        <v>0</v>
      </c>
    </row>
    <row r="1872" spans="1:72" x14ac:dyDescent="0.25">
      <c r="A1872">
        <v>6037573004</v>
      </c>
      <c r="B1872">
        <v>6266.9999937416196</v>
      </c>
      <c r="C1872">
        <v>5112.9998493194598</v>
      </c>
      <c r="D1872">
        <v>5092</v>
      </c>
      <c r="E1872">
        <v>2340</v>
      </c>
      <c r="F1872">
        <v>1526.4189449999999</v>
      </c>
      <c r="G1872">
        <v>1510</v>
      </c>
      <c r="H1872">
        <v>968.48235613970235</v>
      </c>
      <c r="I1872">
        <v>988.01948908272368</v>
      </c>
      <c r="J1872">
        <v>1029.4682</v>
      </c>
      <c r="K1872">
        <v>0.41388134877765059</v>
      </c>
      <c r="L1872">
        <v>0.64727936738411207</v>
      </c>
      <c r="M1872">
        <v>0.68176701986754973</v>
      </c>
      <c r="N1872">
        <v>3874.999996</v>
      </c>
      <c r="O1872">
        <v>2575.921875</v>
      </c>
      <c r="P1872">
        <v>2709</v>
      </c>
      <c r="Q1872">
        <v>672</v>
      </c>
      <c r="R1872">
        <v>258.95892329999998</v>
      </c>
      <c r="S1872">
        <v>372</v>
      </c>
      <c r="T1872">
        <v>0.17341935501772321</v>
      </c>
      <c r="U1872">
        <v>0.10053058123123396</v>
      </c>
      <c r="V1872">
        <v>0.13732004429678848</v>
      </c>
      <c r="W1872">
        <v>1588</v>
      </c>
      <c r="X1872">
        <v>1133.66455078125</v>
      </c>
      <c r="Y1872">
        <v>1368</v>
      </c>
      <c r="Z1872">
        <v>2330</v>
      </c>
      <c r="AA1872">
        <v>1524.98022460938</v>
      </c>
      <c r="AB1872">
        <v>1510</v>
      </c>
      <c r="AC1872">
        <v>0.68154506437768236</v>
      </c>
      <c r="AD1872">
        <v>0.74339623064399762</v>
      </c>
      <c r="AE1872">
        <v>0.90596026490066228</v>
      </c>
      <c r="AF1872">
        <v>1800.9999982014799</v>
      </c>
      <c r="AG1872">
        <v>590.57019042968795</v>
      </c>
      <c r="AH1872">
        <v>245</v>
      </c>
      <c r="AI1872">
        <v>0.28737833093984405</v>
      </c>
      <c r="AJ1872">
        <v>0.11550365887616695</v>
      </c>
      <c r="AK1872">
        <v>4.8114689709347999E-2</v>
      </c>
      <c r="AL1872">
        <f t="shared" si="682"/>
        <v>0.71262166906015589</v>
      </c>
      <c r="AM1872">
        <f t="shared" si="682"/>
        <v>0.88449634112383302</v>
      </c>
      <c r="AN1872">
        <f t="shared" si="682"/>
        <v>0.95188531029065204</v>
      </c>
      <c r="AO1872">
        <v>42370.699363732769</v>
      </c>
      <c r="AP1872">
        <v>33427.098487944422</v>
      </c>
      <c r="AQ1872">
        <v>28472</v>
      </c>
      <c r="AR1872">
        <v>917.45</v>
      </c>
      <c r="AS1872">
        <v>731.81534203242393</v>
      </c>
      <c r="AT1872">
        <v>1007</v>
      </c>
      <c r="AU1872">
        <f t="shared" si="668"/>
        <v>-0.1718746720636771</v>
      </c>
      <c r="AV1872">
        <f t="shared" si="669"/>
        <v>-6.7388969166818954E-2</v>
      </c>
      <c r="AW1872">
        <v>-7.2888773786489253E-2</v>
      </c>
      <c r="AX1872">
        <v>3.6789463065554528E-2</v>
      </c>
      <c r="AY1872" s="1">
        <f t="shared" si="670"/>
        <v>-8943.6008757883465</v>
      </c>
      <c r="AZ1872" s="1">
        <f t="shared" si="671"/>
        <v>-4955.0984879444222</v>
      </c>
      <c r="BA1872" s="1">
        <f t="shared" si="683"/>
        <v>-185.63465796757612</v>
      </c>
      <c r="BB1872" s="1">
        <f t="shared" si="684"/>
        <v>275.18465796757607</v>
      </c>
      <c r="BC1872">
        <f t="shared" si="672"/>
        <v>1</v>
      </c>
      <c r="BD1872">
        <f t="shared" si="673"/>
        <v>1</v>
      </c>
      <c r="BE1872">
        <f t="shared" si="674"/>
        <v>0</v>
      </c>
      <c r="BF1872">
        <f t="shared" si="675"/>
        <v>1</v>
      </c>
      <c r="BG1872">
        <f t="shared" si="676"/>
        <v>0</v>
      </c>
      <c r="BH1872">
        <f t="shared" si="677"/>
        <v>1</v>
      </c>
      <c r="BI1872">
        <f t="shared" si="678"/>
        <v>1</v>
      </c>
      <c r="BJ1872">
        <f t="shared" si="679"/>
        <v>1</v>
      </c>
      <c r="BK1872">
        <f t="shared" si="680"/>
        <v>1</v>
      </c>
      <c r="BL1872">
        <f t="shared" si="681"/>
        <v>1</v>
      </c>
      <c r="BM1872">
        <f t="shared" si="685"/>
        <v>0</v>
      </c>
      <c r="BN1872">
        <f t="shared" si="686"/>
        <v>1</v>
      </c>
      <c r="BO1872">
        <f>IF(AND(AU1872&gt;'County Avg'!$E$3,'Gentrification Calcs'!AW1872&gt;'County Avg'!$E$4,'Gentrification Calcs'!AY1872&gt;'County Avg'!$E$5,'Gentrification Calcs'!BA1872&gt;'County Avg'!$E$6),1,0)</f>
        <v>0</v>
      </c>
      <c r="BP1872">
        <f>IF(AND(AV1872&gt;'County Avg'!$F$3,'Gentrification Calcs'!AX1872&gt;'County Avg'!$F$4,'Gentrification Calcs'!AZ1872&gt;'County Avg'!$F$5,'Gentrification Calcs'!BB1872&gt;'County Avg'!$F$6),1,0)</f>
        <v>0</v>
      </c>
      <c r="BQ1872">
        <f t="shared" si="687"/>
        <v>0</v>
      </c>
      <c r="BR1872">
        <f t="shared" si="688"/>
        <v>0</v>
      </c>
      <c r="BS1872">
        <f t="shared" si="689"/>
        <v>0</v>
      </c>
      <c r="BT1872">
        <f t="shared" si="690"/>
        <v>0</v>
      </c>
    </row>
    <row r="1873" spans="1:72" x14ac:dyDescent="0.25">
      <c r="A1873">
        <v>6037573100</v>
      </c>
      <c r="B1873">
        <v>4796.0639162705702</v>
      </c>
      <c r="C1873">
        <v>7291</v>
      </c>
      <c r="D1873">
        <v>7451</v>
      </c>
      <c r="E1873">
        <v>1260.8795299999999</v>
      </c>
      <c r="F1873">
        <v>2299</v>
      </c>
      <c r="G1873">
        <v>2400</v>
      </c>
      <c r="H1873">
        <v>1144.59359885698</v>
      </c>
      <c r="I1873">
        <v>1232.7998</v>
      </c>
      <c r="J1873">
        <v>988.16079999999999</v>
      </c>
      <c r="K1873">
        <v>0.90777395589646859</v>
      </c>
      <c r="L1873">
        <v>0.53623305785123965</v>
      </c>
      <c r="M1873">
        <v>0.41173366666666666</v>
      </c>
      <c r="N1873">
        <v>2212.6701699999999</v>
      </c>
      <c r="O1873">
        <v>3970</v>
      </c>
      <c r="P1873">
        <v>4629</v>
      </c>
      <c r="Q1873">
        <v>269.09042360000001</v>
      </c>
      <c r="R1873">
        <v>466</v>
      </c>
      <c r="S1873">
        <v>1093</v>
      </c>
      <c r="T1873">
        <v>0.1216134366741158</v>
      </c>
      <c r="U1873">
        <v>0.11738035264483627</v>
      </c>
      <c r="V1873">
        <v>0.2361201123352776</v>
      </c>
      <c r="W1873">
        <v>934.38992595672596</v>
      </c>
      <c r="X1873">
        <v>1555</v>
      </c>
      <c r="Y1873">
        <v>1680</v>
      </c>
      <c r="Z1873">
        <v>1236.97510719299</v>
      </c>
      <c r="AA1873">
        <v>2292</v>
      </c>
      <c r="AB1873">
        <v>2400</v>
      </c>
      <c r="AC1873">
        <v>0.75538296649889225</v>
      </c>
      <c r="AD1873">
        <v>0.67844677137870857</v>
      </c>
      <c r="AE1873">
        <v>0.7</v>
      </c>
      <c r="AF1873">
        <v>402.486441736838</v>
      </c>
      <c r="AG1873">
        <v>908</v>
      </c>
      <c r="AH1873">
        <v>648</v>
      </c>
      <c r="AI1873">
        <v>8.3920158021958208E-2</v>
      </c>
      <c r="AJ1873">
        <v>0.12453710053490605</v>
      </c>
      <c r="AK1873">
        <v>8.6968192188967924E-2</v>
      </c>
      <c r="AL1873">
        <f t="shared" si="682"/>
        <v>0.91607984197804182</v>
      </c>
      <c r="AM1873">
        <f t="shared" si="682"/>
        <v>0.87546289946509392</v>
      </c>
      <c r="AN1873">
        <f t="shared" si="682"/>
        <v>0.9130318078110321</v>
      </c>
      <c r="AO1873">
        <v>52338.034994697773</v>
      </c>
      <c r="AP1873">
        <v>44231.13935431141</v>
      </c>
      <c r="AQ1873">
        <v>52721</v>
      </c>
      <c r="AR1873">
        <v>1021.1166666666667</v>
      </c>
      <c r="AS1873">
        <v>803.50889679715306</v>
      </c>
      <c r="AT1873">
        <v>1105</v>
      </c>
      <c r="AU1873">
        <f t="shared" si="668"/>
        <v>4.061694251294784E-2</v>
      </c>
      <c r="AV1873">
        <f t="shared" si="669"/>
        <v>-3.7568908345938123E-2</v>
      </c>
      <c r="AW1873">
        <v>-4.2330840292795213E-3</v>
      </c>
      <c r="AX1873">
        <v>0.11873975969044133</v>
      </c>
      <c r="AY1873" s="1">
        <f t="shared" si="670"/>
        <v>-8106.8956403863631</v>
      </c>
      <c r="AZ1873" s="1">
        <f t="shared" si="671"/>
        <v>8489.86064568859</v>
      </c>
      <c r="BA1873" s="1">
        <f t="shared" si="683"/>
        <v>-217.60776986951362</v>
      </c>
      <c r="BB1873" s="1">
        <f t="shared" si="684"/>
        <v>301.49110320284694</v>
      </c>
      <c r="BC1873">
        <f t="shared" si="672"/>
        <v>1</v>
      </c>
      <c r="BD1873">
        <f t="shared" si="673"/>
        <v>1</v>
      </c>
      <c r="BE1873">
        <f t="shared" si="674"/>
        <v>1</v>
      </c>
      <c r="BF1873">
        <f t="shared" si="675"/>
        <v>1</v>
      </c>
      <c r="BG1873">
        <f t="shared" si="676"/>
        <v>1</v>
      </c>
      <c r="BH1873">
        <f t="shared" si="677"/>
        <v>1</v>
      </c>
      <c r="BI1873">
        <f t="shared" si="678"/>
        <v>1</v>
      </c>
      <c r="BJ1873">
        <f t="shared" si="679"/>
        <v>1</v>
      </c>
      <c r="BK1873">
        <f t="shared" si="680"/>
        <v>1</v>
      </c>
      <c r="BL1873">
        <f t="shared" si="681"/>
        <v>1</v>
      </c>
      <c r="BM1873">
        <f t="shared" si="685"/>
        <v>1</v>
      </c>
      <c r="BN1873">
        <f t="shared" si="686"/>
        <v>1</v>
      </c>
      <c r="BO1873">
        <f>IF(AND(AU1873&gt;'County Avg'!$E$3,'Gentrification Calcs'!AW1873&gt;'County Avg'!$E$4,'Gentrification Calcs'!AY1873&gt;'County Avg'!$E$5,'Gentrification Calcs'!BA1873&gt;'County Avg'!$E$6),1,0)</f>
        <v>0</v>
      </c>
      <c r="BP1873">
        <f>IF(AND(AV1873&gt;'County Avg'!$F$3,'Gentrification Calcs'!AX1873&gt;'County Avg'!$F$4,'Gentrification Calcs'!AZ1873&gt;'County Avg'!$F$5,'Gentrification Calcs'!BB1873&gt;'County Avg'!$F$6),1,0)</f>
        <v>0</v>
      </c>
      <c r="BQ1873">
        <f t="shared" si="687"/>
        <v>0</v>
      </c>
      <c r="BR1873">
        <f t="shared" si="688"/>
        <v>0</v>
      </c>
      <c r="BS1873">
        <f t="shared" si="689"/>
        <v>0</v>
      </c>
      <c r="BT1873">
        <f t="shared" si="690"/>
        <v>0</v>
      </c>
    </row>
    <row r="1874" spans="1:72" x14ac:dyDescent="0.25">
      <c r="A1874">
        <v>6037573201</v>
      </c>
      <c r="B1874">
        <v>6327.0000261478699</v>
      </c>
      <c r="C1874">
        <v>5122.8713080436</v>
      </c>
      <c r="D1874">
        <v>5153</v>
      </c>
      <c r="E1874">
        <v>1505</v>
      </c>
      <c r="F1874">
        <v>1334.0009480000001</v>
      </c>
      <c r="G1874">
        <v>1355</v>
      </c>
      <c r="H1874">
        <v>813.62977777847652</v>
      </c>
      <c r="I1874">
        <v>867.88481263263952</v>
      </c>
      <c r="J1874">
        <v>767.36199999999997</v>
      </c>
      <c r="K1874">
        <v>0.54061779254383824</v>
      </c>
      <c r="L1874">
        <v>0.65058785298002608</v>
      </c>
      <c r="M1874">
        <v>0.56631881918819182</v>
      </c>
      <c r="N1874">
        <v>2730.0000110000001</v>
      </c>
      <c r="O1874">
        <v>2513.633198</v>
      </c>
      <c r="P1874">
        <v>2740</v>
      </c>
      <c r="Q1874">
        <v>133</v>
      </c>
      <c r="R1874">
        <v>147.51050000000001</v>
      </c>
      <c r="S1874">
        <v>241</v>
      </c>
      <c r="T1874">
        <v>4.871794852164929E-2</v>
      </c>
      <c r="U1874">
        <v>5.8684178788443904E-2</v>
      </c>
      <c r="V1874">
        <v>8.7956204379562045E-2</v>
      </c>
      <c r="W1874">
        <v>1147</v>
      </c>
      <c r="X1874">
        <v>980.38335609436001</v>
      </c>
      <c r="Y1874">
        <v>1054</v>
      </c>
      <c r="Z1874">
        <v>1506</v>
      </c>
      <c r="AA1874">
        <v>1327.18383216858</v>
      </c>
      <c r="AB1874">
        <v>1355</v>
      </c>
      <c r="AC1874">
        <v>0.76162018592297476</v>
      </c>
      <c r="AD1874">
        <v>0.73869446894364432</v>
      </c>
      <c r="AE1874">
        <v>0.77785977859778599</v>
      </c>
      <c r="AF1874">
        <v>253.00000104558401</v>
      </c>
      <c r="AG1874">
        <v>283.09581756591803</v>
      </c>
      <c r="AH1874">
        <v>184</v>
      </c>
      <c r="AI1874">
        <v>3.9987355776829436E-2</v>
      </c>
      <c r="AJ1874">
        <v>5.5261161279109107E-2</v>
      </c>
      <c r="AK1874">
        <v>3.5707354938870561E-2</v>
      </c>
      <c r="AL1874">
        <f t="shared" si="682"/>
        <v>0.96001264422317056</v>
      </c>
      <c r="AM1874">
        <f t="shared" si="682"/>
        <v>0.94473883872089093</v>
      </c>
      <c r="AN1874">
        <f t="shared" si="682"/>
        <v>0.96429264506112944</v>
      </c>
      <c r="AO1874">
        <v>38236.839872746554</v>
      </c>
      <c r="AP1874">
        <v>36389.541888026157</v>
      </c>
      <c r="AQ1874">
        <v>35959</v>
      </c>
      <c r="AR1874">
        <v>919.17777777777781</v>
      </c>
      <c r="AS1874">
        <v>783.21826809015431</v>
      </c>
      <c r="AT1874">
        <v>896</v>
      </c>
      <c r="AU1874">
        <f t="shared" si="668"/>
        <v>1.5273805502279671E-2</v>
      </c>
      <c r="AV1874">
        <f t="shared" si="669"/>
        <v>-1.9553806340238546E-2</v>
      </c>
      <c r="AW1874">
        <v>9.9662302667946137E-3</v>
      </c>
      <c r="AX1874">
        <v>2.9272025591118141E-2</v>
      </c>
      <c r="AY1874" s="1">
        <f t="shared" si="670"/>
        <v>-1847.2979847203969</v>
      </c>
      <c r="AZ1874" s="1">
        <f t="shared" si="671"/>
        <v>-430.54188802615681</v>
      </c>
      <c r="BA1874" s="1">
        <f t="shared" si="683"/>
        <v>-135.95950968762349</v>
      </c>
      <c r="BB1874" s="1">
        <f t="shared" si="684"/>
        <v>112.78173190984569</v>
      </c>
      <c r="BC1874">
        <f t="shared" si="672"/>
        <v>1</v>
      </c>
      <c r="BD1874">
        <f t="shared" si="673"/>
        <v>1</v>
      </c>
      <c r="BE1874">
        <f t="shared" si="674"/>
        <v>1</v>
      </c>
      <c r="BF1874">
        <f t="shared" si="675"/>
        <v>1</v>
      </c>
      <c r="BG1874">
        <f t="shared" si="676"/>
        <v>1</v>
      </c>
      <c r="BH1874">
        <f t="shared" si="677"/>
        <v>1</v>
      </c>
      <c r="BI1874">
        <f t="shared" si="678"/>
        <v>1</v>
      </c>
      <c r="BJ1874">
        <f t="shared" si="679"/>
        <v>1</v>
      </c>
      <c r="BK1874">
        <f t="shared" si="680"/>
        <v>1</v>
      </c>
      <c r="BL1874">
        <f t="shared" si="681"/>
        <v>1</v>
      </c>
      <c r="BM1874">
        <f t="shared" si="685"/>
        <v>1</v>
      </c>
      <c r="BN1874">
        <f t="shared" si="686"/>
        <v>1</v>
      </c>
      <c r="BO1874">
        <f>IF(AND(AU1874&gt;'County Avg'!$E$3,'Gentrification Calcs'!AW1874&gt;'County Avg'!$E$4,'Gentrification Calcs'!AY1874&gt;'County Avg'!$E$5,'Gentrification Calcs'!BA1874&gt;'County Avg'!$E$6),1,0)</f>
        <v>0</v>
      </c>
      <c r="BP1874">
        <f>IF(AND(AV1874&gt;'County Avg'!$F$3,'Gentrification Calcs'!AX1874&gt;'County Avg'!$F$4,'Gentrification Calcs'!AZ1874&gt;'County Avg'!$F$5,'Gentrification Calcs'!BB1874&gt;'County Avg'!$F$6),1,0)</f>
        <v>0</v>
      </c>
      <c r="BQ1874">
        <f t="shared" si="687"/>
        <v>0</v>
      </c>
      <c r="BR1874">
        <f t="shared" si="688"/>
        <v>0</v>
      </c>
      <c r="BS1874">
        <f t="shared" si="689"/>
        <v>0</v>
      </c>
      <c r="BT1874">
        <f t="shared" si="690"/>
        <v>0</v>
      </c>
    </row>
    <row r="1875" spans="1:72" x14ac:dyDescent="0.25">
      <c r="A1875">
        <v>6037573202</v>
      </c>
      <c r="B1875">
        <v>4009.2005397059202</v>
      </c>
      <c r="C1875">
        <v>5697</v>
      </c>
      <c r="D1875">
        <v>6351</v>
      </c>
      <c r="E1875">
        <v>996.4987979</v>
      </c>
      <c r="F1875">
        <v>1434</v>
      </c>
      <c r="G1875">
        <v>1506</v>
      </c>
      <c r="H1875">
        <v>1089.796804503851</v>
      </c>
      <c r="I1875">
        <v>968.52760000000001</v>
      </c>
      <c r="J1875">
        <v>914.35599999999999</v>
      </c>
      <c r="K1875">
        <v>1.0936258094846327</v>
      </c>
      <c r="L1875">
        <v>0.67540278940027898</v>
      </c>
      <c r="M1875">
        <v>0.60714209827357235</v>
      </c>
      <c r="N1875">
        <v>1779.9016429999999</v>
      </c>
      <c r="O1875">
        <v>2632</v>
      </c>
      <c r="P1875">
        <v>3419</v>
      </c>
      <c r="Q1875">
        <v>25.784922600000002</v>
      </c>
      <c r="R1875">
        <v>106</v>
      </c>
      <c r="S1875">
        <v>304</v>
      </c>
      <c r="T1875">
        <v>1.4486712061538337E-2</v>
      </c>
      <c r="U1875">
        <v>4.0273556231003038E-2</v>
      </c>
      <c r="V1875">
        <v>8.8914887393974851E-2</v>
      </c>
      <c r="W1875">
        <v>791.57646775245701</v>
      </c>
      <c r="X1875">
        <v>1002</v>
      </c>
      <c r="Y1875">
        <v>1016</v>
      </c>
      <c r="Z1875">
        <v>998.53169822692905</v>
      </c>
      <c r="AA1875">
        <v>1418</v>
      </c>
      <c r="AB1875">
        <v>1506</v>
      </c>
      <c r="AC1875">
        <v>0.79274044996071935</v>
      </c>
      <c r="AD1875">
        <v>0.7066290550070522</v>
      </c>
      <c r="AE1875">
        <v>0.67463479415670646</v>
      </c>
      <c r="AF1875">
        <v>192.11728285025299</v>
      </c>
      <c r="AG1875">
        <v>174</v>
      </c>
      <c r="AH1875">
        <v>208</v>
      </c>
      <c r="AI1875">
        <v>4.7919100316280272E-2</v>
      </c>
      <c r="AJ1875">
        <v>3.0542390731964193E-2</v>
      </c>
      <c r="AK1875">
        <v>3.2750747913714379E-2</v>
      </c>
      <c r="AL1875">
        <f t="shared" si="682"/>
        <v>0.95208089968371978</v>
      </c>
      <c r="AM1875">
        <f t="shared" si="682"/>
        <v>0.96945760926803581</v>
      </c>
      <c r="AN1875">
        <f t="shared" si="682"/>
        <v>0.96724925208628565</v>
      </c>
      <c r="AO1875">
        <v>30961.3197242842</v>
      </c>
      <c r="AP1875">
        <v>32894.445852063756</v>
      </c>
      <c r="AQ1875">
        <v>38792</v>
      </c>
      <c r="AR1875">
        <v>922.63333333333333</v>
      </c>
      <c r="AS1875">
        <v>789.98181099248723</v>
      </c>
      <c r="AT1875">
        <v>965</v>
      </c>
      <c r="AU1875">
        <f t="shared" si="668"/>
        <v>-1.7376709584316079E-2</v>
      </c>
      <c r="AV1875">
        <f t="shared" si="669"/>
        <v>2.2083571817501854E-3</v>
      </c>
      <c r="AW1875">
        <v>2.5786844169464702E-2</v>
      </c>
      <c r="AX1875">
        <v>4.8641331162971813E-2</v>
      </c>
      <c r="AY1875" s="1">
        <f t="shared" si="670"/>
        <v>1933.1261277795566</v>
      </c>
      <c r="AZ1875" s="1">
        <f t="shared" si="671"/>
        <v>5897.5541479362437</v>
      </c>
      <c r="BA1875" s="1">
        <f t="shared" si="683"/>
        <v>-132.6515223408461</v>
      </c>
      <c r="BB1875" s="1">
        <f t="shared" si="684"/>
        <v>175.01818900751277</v>
      </c>
      <c r="BC1875">
        <f t="shared" si="672"/>
        <v>1</v>
      </c>
      <c r="BD1875">
        <f t="shared" si="673"/>
        <v>1</v>
      </c>
      <c r="BE1875">
        <f t="shared" si="674"/>
        <v>1</v>
      </c>
      <c r="BF1875">
        <f t="shared" si="675"/>
        <v>1</v>
      </c>
      <c r="BG1875">
        <f t="shared" si="676"/>
        <v>1</v>
      </c>
      <c r="BH1875">
        <f t="shared" si="677"/>
        <v>1</v>
      </c>
      <c r="BI1875">
        <f t="shared" si="678"/>
        <v>1</v>
      </c>
      <c r="BJ1875">
        <f t="shared" si="679"/>
        <v>1</v>
      </c>
      <c r="BK1875">
        <f t="shared" si="680"/>
        <v>1</v>
      </c>
      <c r="BL1875">
        <f t="shared" si="681"/>
        <v>1</v>
      </c>
      <c r="BM1875">
        <f t="shared" si="685"/>
        <v>1</v>
      </c>
      <c r="BN1875">
        <f t="shared" si="686"/>
        <v>1</v>
      </c>
      <c r="BO1875">
        <f>IF(AND(AU1875&gt;'County Avg'!$E$3,'Gentrification Calcs'!AW1875&gt;'County Avg'!$E$4,'Gentrification Calcs'!AY1875&gt;'County Avg'!$E$5,'Gentrification Calcs'!BA1875&gt;'County Avg'!$E$6),1,0)</f>
        <v>0</v>
      </c>
      <c r="BP1875">
        <f>IF(AND(AV1875&gt;'County Avg'!$F$3,'Gentrification Calcs'!AX1875&gt;'County Avg'!$F$4,'Gentrification Calcs'!AZ1875&gt;'County Avg'!$F$5,'Gentrification Calcs'!BB1875&gt;'County Avg'!$F$6),1,0)</f>
        <v>0</v>
      </c>
      <c r="BQ1875">
        <f t="shared" si="687"/>
        <v>0</v>
      </c>
      <c r="BR1875">
        <f t="shared" si="688"/>
        <v>0</v>
      </c>
      <c r="BS1875">
        <f t="shared" si="689"/>
        <v>0</v>
      </c>
      <c r="BT1875">
        <f t="shared" si="690"/>
        <v>0</v>
      </c>
    </row>
    <row r="1876" spans="1:72" x14ac:dyDescent="0.25">
      <c r="A1876">
        <v>6037573300</v>
      </c>
      <c r="B1876">
        <v>1481.5694509370701</v>
      </c>
      <c r="C1876">
        <v>4278.0187469068896</v>
      </c>
      <c r="D1876">
        <v>4390</v>
      </c>
      <c r="E1876">
        <v>594.32658570000001</v>
      </c>
      <c r="F1876">
        <v>995.26171590000001</v>
      </c>
      <c r="G1876">
        <v>999</v>
      </c>
      <c r="H1876">
        <v>745.69416959227192</v>
      </c>
      <c r="I1876">
        <v>619.38079908217912</v>
      </c>
      <c r="J1876">
        <v>687.32460000000003</v>
      </c>
      <c r="K1876">
        <v>1.2546875531640413</v>
      </c>
      <c r="L1876">
        <v>0.62232957340480288</v>
      </c>
      <c r="M1876">
        <v>0.6880126126126126</v>
      </c>
      <c r="N1876">
        <v>996.91481620000002</v>
      </c>
      <c r="O1876">
        <v>1953.3311699999999</v>
      </c>
      <c r="P1876">
        <v>2176</v>
      </c>
      <c r="Q1876">
        <v>254.64810180000001</v>
      </c>
      <c r="R1876">
        <v>103.6179724</v>
      </c>
      <c r="S1876">
        <v>178</v>
      </c>
      <c r="T1876">
        <v>0.25543616933155577</v>
      </c>
      <c r="U1876">
        <v>5.3046802299274221E-2</v>
      </c>
      <c r="V1876">
        <v>8.1801470588235295E-2</v>
      </c>
      <c r="W1876">
        <v>327.15857967734303</v>
      </c>
      <c r="X1876">
        <v>739.95110416412399</v>
      </c>
      <c r="Y1876">
        <v>746</v>
      </c>
      <c r="Z1876">
        <v>597.37931331992104</v>
      </c>
      <c r="AA1876">
        <v>997.324668884277</v>
      </c>
      <c r="AB1876">
        <v>999</v>
      </c>
      <c r="AC1876">
        <v>0.54765635900441068</v>
      </c>
      <c r="AD1876">
        <v>0.74193602870760134</v>
      </c>
      <c r="AE1876">
        <v>0.74674674674674679</v>
      </c>
      <c r="AF1876">
        <v>833.88909067897896</v>
      </c>
      <c r="AG1876">
        <v>118.917474269867</v>
      </c>
      <c r="AH1876">
        <v>142</v>
      </c>
      <c r="AI1876">
        <v>0.56284171501481539</v>
      </c>
      <c r="AJ1876">
        <v>2.7797324253393513E-2</v>
      </c>
      <c r="AK1876">
        <v>3.234624145785877E-2</v>
      </c>
      <c r="AL1876">
        <f t="shared" si="682"/>
        <v>0.43715828498518461</v>
      </c>
      <c r="AM1876">
        <f t="shared" si="682"/>
        <v>0.97220267574660646</v>
      </c>
      <c r="AN1876">
        <f t="shared" si="682"/>
        <v>0.9676537585421412</v>
      </c>
      <c r="AO1876">
        <v>32356.202545068933</v>
      </c>
      <c r="AP1876">
        <v>33229.975071516143</v>
      </c>
      <c r="AQ1876">
        <v>31030</v>
      </c>
      <c r="AR1876">
        <v>971.01111111111118</v>
      </c>
      <c r="AS1876">
        <v>802.15618821668647</v>
      </c>
      <c r="AT1876">
        <v>1153</v>
      </c>
      <c r="AU1876">
        <f t="shared" si="668"/>
        <v>-0.53504439076142185</v>
      </c>
      <c r="AV1876">
        <f t="shared" si="669"/>
        <v>4.5489172044652568E-3</v>
      </c>
      <c r="AW1876">
        <v>-0.20238936703228155</v>
      </c>
      <c r="AX1876">
        <v>2.8754668288961074E-2</v>
      </c>
      <c r="AY1876" s="1">
        <f t="shared" si="670"/>
        <v>873.77252644721011</v>
      </c>
      <c r="AZ1876" s="1">
        <f t="shared" si="671"/>
        <v>-2199.9750715161426</v>
      </c>
      <c r="BA1876" s="1">
        <f t="shared" si="683"/>
        <v>-168.8549228944247</v>
      </c>
      <c r="BB1876" s="1">
        <f t="shared" si="684"/>
        <v>350.84381178331353</v>
      </c>
      <c r="BC1876">
        <f t="shared" si="672"/>
        <v>1</v>
      </c>
      <c r="BD1876">
        <f t="shared" si="673"/>
        <v>1</v>
      </c>
      <c r="BE1876">
        <f t="shared" si="674"/>
        <v>1</v>
      </c>
      <c r="BF1876">
        <f t="shared" si="675"/>
        <v>1</v>
      </c>
      <c r="BG1876">
        <f t="shared" si="676"/>
        <v>0</v>
      </c>
      <c r="BH1876">
        <f t="shared" si="677"/>
        <v>1</v>
      </c>
      <c r="BI1876">
        <f t="shared" si="678"/>
        <v>1</v>
      </c>
      <c r="BJ1876">
        <f t="shared" si="679"/>
        <v>1</v>
      </c>
      <c r="BK1876">
        <f t="shared" si="680"/>
        <v>0</v>
      </c>
      <c r="BL1876">
        <f t="shared" si="681"/>
        <v>1</v>
      </c>
      <c r="BM1876">
        <f t="shared" si="685"/>
        <v>0</v>
      </c>
      <c r="BN1876">
        <f t="shared" si="686"/>
        <v>1</v>
      </c>
      <c r="BO1876">
        <f>IF(AND(AU1876&gt;'County Avg'!$E$3,'Gentrification Calcs'!AW1876&gt;'County Avg'!$E$4,'Gentrification Calcs'!AY1876&gt;'County Avg'!$E$5,'Gentrification Calcs'!BA1876&gt;'County Avg'!$E$6),1,0)</f>
        <v>0</v>
      </c>
      <c r="BP1876">
        <f>IF(AND(AV1876&gt;'County Avg'!$F$3,'Gentrification Calcs'!AX1876&gt;'County Avg'!$F$4,'Gentrification Calcs'!AZ1876&gt;'County Avg'!$F$5,'Gentrification Calcs'!BB1876&gt;'County Avg'!$F$6),1,0)</f>
        <v>0</v>
      </c>
      <c r="BQ1876">
        <f t="shared" si="687"/>
        <v>0</v>
      </c>
      <c r="BR1876">
        <f t="shared" si="688"/>
        <v>0</v>
      </c>
      <c r="BS1876">
        <f t="shared" si="689"/>
        <v>0</v>
      </c>
      <c r="BT1876">
        <f t="shared" si="690"/>
        <v>0</v>
      </c>
    </row>
    <row r="1877" spans="1:72" x14ac:dyDescent="0.25">
      <c r="A1877">
        <v>6037573401</v>
      </c>
      <c r="B1877">
        <v>4320.7962449122997</v>
      </c>
      <c r="C1877">
        <v>1388.1725403741</v>
      </c>
      <c r="D1877">
        <v>1435</v>
      </c>
      <c r="E1877">
        <v>1732.1131700000001</v>
      </c>
      <c r="F1877">
        <v>515.98504639999999</v>
      </c>
      <c r="G1877">
        <v>494</v>
      </c>
      <c r="H1877">
        <v>208.10780759560905</v>
      </c>
      <c r="I1877">
        <v>181.78319903610168</v>
      </c>
      <c r="J1877">
        <v>205.2902</v>
      </c>
      <c r="K1877">
        <v>0.12014677285526848</v>
      </c>
      <c r="L1877">
        <v>0.35230323108081002</v>
      </c>
      <c r="M1877">
        <v>0.41556720647773276</v>
      </c>
      <c r="N1877">
        <v>2904.9084090000001</v>
      </c>
      <c r="O1877">
        <v>817.8806763</v>
      </c>
      <c r="P1877">
        <v>789</v>
      </c>
      <c r="Q1877">
        <v>741.16887180000003</v>
      </c>
      <c r="R1877">
        <v>136.1490173</v>
      </c>
      <c r="S1877">
        <v>170</v>
      </c>
      <c r="T1877">
        <v>0.25514362845441441</v>
      </c>
      <c r="U1877">
        <v>0.16646562419829114</v>
      </c>
      <c r="V1877">
        <v>0.21546261089987326</v>
      </c>
      <c r="W1877">
        <v>954.81567192077603</v>
      </c>
      <c r="X1877">
        <v>290.05657958984398</v>
      </c>
      <c r="Y1877">
        <v>305</v>
      </c>
      <c r="Z1877">
        <v>1740.8660583496101</v>
      </c>
      <c r="AA1877">
        <v>489.34716796875</v>
      </c>
      <c r="AB1877">
        <v>494</v>
      </c>
      <c r="AC1877">
        <v>0.54847164567385964</v>
      </c>
      <c r="AD1877">
        <v>0.59274191938997212</v>
      </c>
      <c r="AE1877">
        <v>0.61740890688259109</v>
      </c>
      <c r="AF1877">
        <v>2427.2540644730798</v>
      </c>
      <c r="AG1877">
        <v>480.51245994120802</v>
      </c>
      <c r="AH1877">
        <v>435</v>
      </c>
      <c r="AI1877">
        <v>0.56176082529490956</v>
      </c>
      <c r="AJ1877">
        <v>0.34614750397793798</v>
      </c>
      <c r="AK1877">
        <v>0.30313588850174217</v>
      </c>
      <c r="AL1877">
        <f t="shared" si="682"/>
        <v>0.43823917470509044</v>
      </c>
      <c r="AM1877">
        <f t="shared" si="682"/>
        <v>0.65385249602206197</v>
      </c>
      <c r="AN1877">
        <f t="shared" si="682"/>
        <v>0.69686411149825789</v>
      </c>
      <c r="AO1877">
        <v>65450.659066808061</v>
      </c>
      <c r="AP1877">
        <v>59812.277482631798</v>
      </c>
      <c r="AQ1877">
        <v>55326</v>
      </c>
      <c r="AR1877">
        <v>1128.2388888888891</v>
      </c>
      <c r="AS1877">
        <v>967.18663503361017</v>
      </c>
      <c r="AT1877">
        <v>1103</v>
      </c>
      <c r="AU1877">
        <f t="shared" si="668"/>
        <v>-0.21561332131697158</v>
      </c>
      <c r="AV1877">
        <f t="shared" si="669"/>
        <v>-4.3011615476195808E-2</v>
      </c>
      <c r="AW1877">
        <v>-8.8678004256123266E-2</v>
      </c>
      <c r="AX1877">
        <v>4.8996986701582118E-2</v>
      </c>
      <c r="AY1877" s="1">
        <f t="shared" si="670"/>
        <v>-5638.3815841762625</v>
      </c>
      <c r="AZ1877" s="1">
        <f t="shared" si="671"/>
        <v>-4486.2774826317982</v>
      </c>
      <c r="BA1877" s="1">
        <f t="shared" si="683"/>
        <v>-161.05225385527888</v>
      </c>
      <c r="BB1877" s="1">
        <f t="shared" si="684"/>
        <v>135.81336496638983</v>
      </c>
      <c r="BC1877">
        <f t="shared" si="672"/>
        <v>1</v>
      </c>
      <c r="BD1877">
        <f t="shared" si="673"/>
        <v>1</v>
      </c>
      <c r="BE1877">
        <f t="shared" si="674"/>
        <v>0</v>
      </c>
      <c r="BF1877">
        <f t="shared" si="675"/>
        <v>0</v>
      </c>
      <c r="BG1877">
        <f t="shared" si="676"/>
        <v>0</v>
      </c>
      <c r="BH1877">
        <f t="shared" si="677"/>
        <v>1</v>
      </c>
      <c r="BI1877">
        <f t="shared" si="678"/>
        <v>1</v>
      </c>
      <c r="BJ1877">
        <f t="shared" si="679"/>
        <v>1</v>
      </c>
      <c r="BK1877">
        <f t="shared" si="680"/>
        <v>0</v>
      </c>
      <c r="BL1877">
        <f t="shared" si="681"/>
        <v>0</v>
      </c>
      <c r="BM1877">
        <f t="shared" si="685"/>
        <v>0</v>
      </c>
      <c r="BN1877">
        <f t="shared" si="686"/>
        <v>0</v>
      </c>
      <c r="BO1877">
        <f>IF(AND(AU1877&gt;'County Avg'!$E$3,'Gentrification Calcs'!AW1877&gt;'County Avg'!$E$4,'Gentrification Calcs'!AY1877&gt;'County Avg'!$E$5,'Gentrification Calcs'!BA1877&gt;'County Avg'!$E$6),1,0)</f>
        <v>0</v>
      </c>
      <c r="BP1877">
        <f>IF(AND(AV1877&gt;'County Avg'!$F$3,'Gentrification Calcs'!AX1877&gt;'County Avg'!$F$4,'Gentrification Calcs'!AZ1877&gt;'County Avg'!$F$5,'Gentrification Calcs'!BB1877&gt;'County Avg'!$F$6),1,0)</f>
        <v>0</v>
      </c>
      <c r="BQ1877">
        <f t="shared" si="687"/>
        <v>0</v>
      </c>
      <c r="BR1877">
        <f t="shared" si="688"/>
        <v>0</v>
      </c>
      <c r="BS1877">
        <f t="shared" si="689"/>
        <v>0</v>
      </c>
      <c r="BT1877">
        <f t="shared" si="690"/>
        <v>0</v>
      </c>
    </row>
    <row r="1878" spans="1:72" x14ac:dyDescent="0.25">
      <c r="A1878">
        <v>6037573402</v>
      </c>
      <c r="B1878">
        <v>2630.3349825125201</v>
      </c>
      <c r="C1878">
        <v>6136.2900903113205</v>
      </c>
      <c r="D1878">
        <v>6395</v>
      </c>
      <c r="E1878">
        <v>1056.207762</v>
      </c>
      <c r="F1878">
        <v>2200.9157679999998</v>
      </c>
      <c r="G1878">
        <v>2220</v>
      </c>
      <c r="H1878">
        <v>607.3585175912965</v>
      </c>
      <c r="I1878">
        <v>699.89284175909279</v>
      </c>
      <c r="J1878">
        <v>860.34180000000003</v>
      </c>
      <c r="K1878">
        <v>0.57503697609760274</v>
      </c>
      <c r="L1878">
        <v>0.3180007394808636</v>
      </c>
      <c r="M1878">
        <v>0.38754135135135137</v>
      </c>
      <c r="N1878">
        <v>1756.4263579999999</v>
      </c>
      <c r="O1878">
        <v>3817.823699</v>
      </c>
      <c r="P1878">
        <v>4017</v>
      </c>
      <c r="Q1878">
        <v>447.37834980000002</v>
      </c>
      <c r="R1878">
        <v>962.3604077</v>
      </c>
      <c r="S1878">
        <v>988</v>
      </c>
      <c r="T1878">
        <v>0.2547094261950264</v>
      </c>
      <c r="U1878">
        <v>0.25207041591576645</v>
      </c>
      <c r="V1878">
        <v>0.2459546925566343</v>
      </c>
      <c r="W1878">
        <v>594.63618920402996</v>
      </c>
      <c r="X1878">
        <v>1319.7480754852299</v>
      </c>
      <c r="Y1878">
        <v>1316</v>
      </c>
      <c r="Z1878">
        <v>1061.8081729229</v>
      </c>
      <c r="AA1878">
        <v>2217.6281518936198</v>
      </c>
      <c r="AB1878">
        <v>2220</v>
      </c>
      <c r="AC1878">
        <v>0.56002223788421313</v>
      </c>
      <c r="AD1878">
        <v>0.59511693804856536</v>
      </c>
      <c r="AE1878">
        <v>0.59279279279279284</v>
      </c>
      <c r="AF1878">
        <v>1475.7873314205699</v>
      </c>
      <c r="AG1878">
        <v>1840.25360894203</v>
      </c>
      <c r="AH1878">
        <v>1189</v>
      </c>
      <c r="AI1878">
        <v>0.56106440481238029</v>
      </c>
      <c r="AJ1878">
        <v>0.29989677506407886</v>
      </c>
      <c r="AK1878">
        <v>0.18592650508209538</v>
      </c>
      <c r="AL1878">
        <f t="shared" si="682"/>
        <v>0.43893559518761971</v>
      </c>
      <c r="AM1878">
        <f t="shared" si="682"/>
        <v>0.70010322493592114</v>
      </c>
      <c r="AN1878">
        <f t="shared" si="682"/>
        <v>0.81407349491790459</v>
      </c>
      <c r="AO1878">
        <v>65236.619830328738</v>
      </c>
      <c r="AP1878">
        <v>66475.32856559052</v>
      </c>
      <c r="AQ1878">
        <v>57833</v>
      </c>
      <c r="AR1878">
        <v>1126.5111111111112</v>
      </c>
      <c r="AS1878">
        <v>927.95808620007915</v>
      </c>
      <c r="AT1878">
        <v>1038</v>
      </c>
      <c r="AU1878">
        <f t="shared" si="668"/>
        <v>-0.26116762974830143</v>
      </c>
      <c r="AV1878">
        <f t="shared" si="669"/>
        <v>-0.11397026998198348</v>
      </c>
      <c r="AW1878">
        <v>-2.6390102792599457E-3</v>
      </c>
      <c r="AX1878">
        <v>-6.115723359132158E-3</v>
      </c>
      <c r="AY1878" s="1">
        <f t="shared" si="670"/>
        <v>1238.7087352617818</v>
      </c>
      <c r="AZ1878" s="1">
        <f t="shared" si="671"/>
        <v>-8642.3285655905202</v>
      </c>
      <c r="BA1878" s="1">
        <f t="shared" si="683"/>
        <v>-198.55302491103203</v>
      </c>
      <c r="BB1878" s="1">
        <f t="shared" si="684"/>
        <v>110.04191379992085</v>
      </c>
      <c r="BC1878">
        <f t="shared" si="672"/>
        <v>1</v>
      </c>
      <c r="BD1878">
        <f t="shared" si="673"/>
        <v>1</v>
      </c>
      <c r="BE1878">
        <f t="shared" si="674"/>
        <v>1</v>
      </c>
      <c r="BF1878">
        <f t="shared" si="675"/>
        <v>0</v>
      </c>
      <c r="BG1878">
        <f t="shared" si="676"/>
        <v>0</v>
      </c>
      <c r="BH1878">
        <f t="shared" si="677"/>
        <v>0</v>
      </c>
      <c r="BI1878">
        <f t="shared" si="678"/>
        <v>1</v>
      </c>
      <c r="BJ1878">
        <f t="shared" si="679"/>
        <v>1</v>
      </c>
      <c r="BK1878">
        <f t="shared" si="680"/>
        <v>0</v>
      </c>
      <c r="BL1878">
        <f t="shared" si="681"/>
        <v>0</v>
      </c>
      <c r="BM1878">
        <f t="shared" si="685"/>
        <v>0</v>
      </c>
      <c r="BN1878">
        <f t="shared" si="686"/>
        <v>0</v>
      </c>
      <c r="BO1878">
        <f>IF(AND(AU1878&gt;'County Avg'!$E$3,'Gentrification Calcs'!AW1878&gt;'County Avg'!$E$4,'Gentrification Calcs'!AY1878&gt;'County Avg'!$E$5,'Gentrification Calcs'!BA1878&gt;'County Avg'!$E$6),1,0)</f>
        <v>0</v>
      </c>
      <c r="BP1878">
        <f>IF(AND(AV1878&gt;'County Avg'!$F$3,'Gentrification Calcs'!AX1878&gt;'County Avg'!$F$4,'Gentrification Calcs'!AZ1878&gt;'County Avg'!$F$5,'Gentrification Calcs'!BB1878&gt;'County Avg'!$F$6),1,0)</f>
        <v>0</v>
      </c>
      <c r="BQ1878">
        <f t="shared" si="687"/>
        <v>0</v>
      </c>
      <c r="BR1878">
        <f t="shared" si="688"/>
        <v>0</v>
      </c>
      <c r="BS1878">
        <f t="shared" si="689"/>
        <v>0</v>
      </c>
      <c r="BT1878">
        <f t="shared" si="690"/>
        <v>0</v>
      </c>
    </row>
    <row r="1879" spans="1:72" x14ac:dyDescent="0.25">
      <c r="A1879">
        <v>6037573403</v>
      </c>
      <c r="B1879">
        <v>5939.4610725345001</v>
      </c>
      <c r="C1879">
        <v>1788.9913553372</v>
      </c>
      <c r="D1879">
        <v>3430</v>
      </c>
      <c r="E1879">
        <v>2280.8970340000001</v>
      </c>
      <c r="F1879">
        <v>917.30052950000004</v>
      </c>
      <c r="G1879">
        <v>1282</v>
      </c>
      <c r="H1879">
        <v>373.97670832283188</v>
      </c>
      <c r="I1879">
        <v>242.06052654039311</v>
      </c>
      <c r="J1879">
        <v>256.12639999999999</v>
      </c>
      <c r="K1879">
        <v>0.16396036416733395</v>
      </c>
      <c r="L1879">
        <v>0.26388355697596172</v>
      </c>
      <c r="M1879">
        <v>0.19978658346333852</v>
      </c>
      <c r="N1879">
        <v>4220.1028710000001</v>
      </c>
      <c r="O1879">
        <v>1446.629169</v>
      </c>
      <c r="P1879">
        <v>2492</v>
      </c>
      <c r="Q1879">
        <v>1005.709369</v>
      </c>
      <c r="R1879">
        <v>397.257453</v>
      </c>
      <c r="S1879">
        <v>1459</v>
      </c>
      <c r="T1879">
        <v>0.23831394630474637</v>
      </c>
      <c r="U1879">
        <v>0.27460904391593943</v>
      </c>
      <c r="V1879">
        <v>0.58547351524879609</v>
      </c>
      <c r="W1879">
        <v>336.09989273548098</v>
      </c>
      <c r="X1879">
        <v>313.46171379089401</v>
      </c>
      <c r="Y1879">
        <v>307</v>
      </c>
      <c r="Z1879">
        <v>2291.7759447097801</v>
      </c>
      <c r="AA1879">
        <v>906.30517196655296</v>
      </c>
      <c r="AB1879">
        <v>1282</v>
      </c>
      <c r="AC1879">
        <v>0.14665477814762695</v>
      </c>
      <c r="AD1879">
        <v>0.34586773140743177</v>
      </c>
      <c r="AE1879">
        <v>0.23946957878315134</v>
      </c>
      <c r="AF1879">
        <v>5243.4136598960604</v>
      </c>
      <c r="AG1879">
        <v>1003.71150398254</v>
      </c>
      <c r="AH1879">
        <v>1224</v>
      </c>
      <c r="AI1879">
        <v>0.88280966839615627</v>
      </c>
      <c r="AJ1879">
        <v>0.56104882842955617</v>
      </c>
      <c r="AK1879">
        <v>0.35685131195335279</v>
      </c>
      <c r="AL1879">
        <f t="shared" si="682"/>
        <v>0.11719033160384373</v>
      </c>
      <c r="AM1879">
        <f t="shared" si="682"/>
        <v>0.43895117157044383</v>
      </c>
      <c r="AN1879">
        <f t="shared" si="682"/>
        <v>0.64314868804664727</v>
      </c>
      <c r="AO1879">
        <v>64777.705196182404</v>
      </c>
      <c r="AP1879">
        <v>82547.178177360038</v>
      </c>
      <c r="AQ1879">
        <v>101438</v>
      </c>
      <c r="AR1879">
        <v>1124.7833333333333</v>
      </c>
      <c r="AS1879">
        <v>1172.7983392645315</v>
      </c>
      <c r="AT1879">
        <v>1763</v>
      </c>
      <c r="AU1879">
        <f t="shared" si="668"/>
        <v>-0.3217608399666001</v>
      </c>
      <c r="AV1879">
        <f t="shared" si="669"/>
        <v>-0.20419751647620338</v>
      </c>
      <c r="AW1879">
        <v>3.6295097611193067E-2</v>
      </c>
      <c r="AX1879">
        <v>0.31086447133285666</v>
      </c>
      <c r="AY1879" s="1">
        <f t="shared" si="670"/>
        <v>17769.472981177634</v>
      </c>
      <c r="AZ1879" s="1">
        <f t="shared" si="671"/>
        <v>18890.821822639962</v>
      </c>
      <c r="BA1879" s="1">
        <f t="shared" si="683"/>
        <v>48.015005931198175</v>
      </c>
      <c r="BB1879" s="1">
        <f t="shared" si="684"/>
        <v>590.20166073546852</v>
      </c>
      <c r="BC1879">
        <f t="shared" si="672"/>
        <v>1</v>
      </c>
      <c r="BD1879">
        <f t="shared" si="673"/>
        <v>1</v>
      </c>
      <c r="BE1879">
        <f t="shared" si="674"/>
        <v>0</v>
      </c>
      <c r="BF1879">
        <f t="shared" si="675"/>
        <v>0</v>
      </c>
      <c r="BG1879">
        <f t="shared" si="676"/>
        <v>0</v>
      </c>
      <c r="BH1879">
        <f t="shared" si="677"/>
        <v>0</v>
      </c>
      <c r="BI1879">
        <f t="shared" si="678"/>
        <v>0</v>
      </c>
      <c r="BJ1879">
        <f t="shared" si="679"/>
        <v>0</v>
      </c>
      <c r="BK1879">
        <f t="shared" si="680"/>
        <v>0</v>
      </c>
      <c r="BL1879">
        <f t="shared" si="681"/>
        <v>0</v>
      </c>
      <c r="BM1879">
        <f t="shared" si="685"/>
        <v>0</v>
      </c>
      <c r="BN1879">
        <f t="shared" si="686"/>
        <v>0</v>
      </c>
      <c r="BO1879">
        <f>IF(AND(AU1879&gt;'County Avg'!$E$3,'Gentrification Calcs'!AW1879&gt;'County Avg'!$E$4,'Gentrification Calcs'!AY1879&gt;'County Avg'!$E$5,'Gentrification Calcs'!BA1879&gt;'County Avg'!$E$6),1,0)</f>
        <v>0</v>
      </c>
      <c r="BP1879">
        <f>IF(AND(AV1879&gt;'County Avg'!$F$3,'Gentrification Calcs'!AX1879&gt;'County Avg'!$F$4,'Gentrification Calcs'!AZ1879&gt;'County Avg'!$F$5,'Gentrification Calcs'!BB1879&gt;'County Avg'!$F$6),1,0)</f>
        <v>0</v>
      </c>
      <c r="BQ1879">
        <f t="shared" si="687"/>
        <v>0</v>
      </c>
      <c r="BR1879">
        <f t="shared" si="688"/>
        <v>0</v>
      </c>
      <c r="BS1879">
        <f t="shared" si="689"/>
        <v>0</v>
      </c>
      <c r="BT1879">
        <f t="shared" si="690"/>
        <v>0</v>
      </c>
    </row>
    <row r="1880" spans="1:72" x14ac:dyDescent="0.25">
      <c r="A1880">
        <v>6037573601</v>
      </c>
      <c r="B1880">
        <v>4565.4803501951401</v>
      </c>
      <c r="C1880">
        <v>5973.8293563388297</v>
      </c>
      <c r="D1880">
        <v>6610</v>
      </c>
      <c r="E1880">
        <v>1746.138948</v>
      </c>
      <c r="F1880">
        <v>2292.786036</v>
      </c>
      <c r="G1880">
        <v>2349</v>
      </c>
      <c r="H1880">
        <v>535.62500846589569</v>
      </c>
      <c r="I1880">
        <v>499.7330045162729</v>
      </c>
      <c r="J1880">
        <v>451.43380000000002</v>
      </c>
      <c r="K1880">
        <v>0.30674821673234659</v>
      </c>
      <c r="L1880">
        <v>0.21795884861027343</v>
      </c>
      <c r="M1880">
        <v>0.1921812686249468</v>
      </c>
      <c r="N1880">
        <v>3307.8250039999998</v>
      </c>
      <c r="O1880">
        <v>4190.5983120000001</v>
      </c>
      <c r="P1880">
        <v>4503</v>
      </c>
      <c r="Q1880">
        <v>633.36275720000003</v>
      </c>
      <c r="R1880">
        <v>1374.7598230000001</v>
      </c>
      <c r="S1880">
        <v>1799</v>
      </c>
      <c r="T1880">
        <v>0.19147408234537913</v>
      </c>
      <c r="U1880">
        <v>0.32805812455546085</v>
      </c>
      <c r="V1880">
        <v>0.39951143681989787</v>
      </c>
      <c r="W1880">
        <v>285.55156850814802</v>
      </c>
      <c r="X1880">
        <v>299.91825908422499</v>
      </c>
      <c r="Y1880">
        <v>543</v>
      </c>
      <c r="Z1880">
        <v>1715.3272342681901</v>
      </c>
      <c r="AA1880">
        <v>2302.7507176399199</v>
      </c>
      <c r="AB1880">
        <v>2349</v>
      </c>
      <c r="AC1880">
        <v>0.16647060852501003</v>
      </c>
      <c r="AD1880">
        <v>0.13024347654600235</v>
      </c>
      <c r="AE1880">
        <v>0.23116219667943805</v>
      </c>
      <c r="AF1880">
        <v>3967.08021228814</v>
      </c>
      <c r="AG1880">
        <v>4590.5014352798498</v>
      </c>
      <c r="AH1880">
        <v>4164</v>
      </c>
      <c r="AI1880">
        <v>0.86892942428688302</v>
      </c>
      <c r="AJ1880">
        <v>0.76843531367511686</v>
      </c>
      <c r="AK1880">
        <v>0.62995461422087751</v>
      </c>
      <c r="AL1880">
        <f t="shared" si="682"/>
        <v>0.13107057571311698</v>
      </c>
      <c r="AM1880">
        <f t="shared" si="682"/>
        <v>0.23156468632488314</v>
      </c>
      <c r="AN1880">
        <f t="shared" si="682"/>
        <v>0.37004538577912249</v>
      </c>
      <c r="AO1880">
        <v>84745.026511134682</v>
      </c>
      <c r="AP1880">
        <v>96485.621168778103</v>
      </c>
      <c r="AQ1880">
        <v>95587</v>
      </c>
      <c r="AR1880">
        <v>1653.4833333333333</v>
      </c>
      <c r="AS1880">
        <v>1542.0877817319099</v>
      </c>
      <c r="AT1880">
        <v>2001</v>
      </c>
      <c r="AU1880">
        <f t="shared" si="668"/>
        <v>-0.10049411061176616</v>
      </c>
      <c r="AV1880">
        <f t="shared" si="669"/>
        <v>-0.13848069945423935</v>
      </c>
      <c r="AW1880">
        <v>0.13658404221008172</v>
      </c>
      <c r="AX1880">
        <v>7.1453312264437019E-2</v>
      </c>
      <c r="AY1880" s="1">
        <f t="shared" si="670"/>
        <v>11740.594657643422</v>
      </c>
      <c r="AZ1880" s="1">
        <f t="shared" si="671"/>
        <v>-898.62116877810331</v>
      </c>
      <c r="BA1880" s="1">
        <f t="shared" si="683"/>
        <v>-111.39555160142345</v>
      </c>
      <c r="BB1880" s="1">
        <f t="shared" si="684"/>
        <v>458.9122182680901</v>
      </c>
      <c r="BC1880">
        <f t="shared" si="672"/>
        <v>1</v>
      </c>
      <c r="BD1880">
        <f t="shared" si="673"/>
        <v>1</v>
      </c>
      <c r="BE1880">
        <f t="shared" si="674"/>
        <v>0</v>
      </c>
      <c r="BF1880">
        <f t="shared" si="675"/>
        <v>0</v>
      </c>
      <c r="BG1880">
        <f t="shared" si="676"/>
        <v>0</v>
      </c>
      <c r="BH1880">
        <f t="shared" si="677"/>
        <v>0</v>
      </c>
      <c r="BI1880">
        <f t="shared" si="678"/>
        <v>0</v>
      </c>
      <c r="BJ1880">
        <f t="shared" si="679"/>
        <v>0</v>
      </c>
      <c r="BK1880">
        <f t="shared" si="680"/>
        <v>0</v>
      </c>
      <c r="BL1880">
        <f t="shared" si="681"/>
        <v>0</v>
      </c>
      <c r="BM1880">
        <f t="shared" si="685"/>
        <v>0</v>
      </c>
      <c r="BN1880">
        <f t="shared" si="686"/>
        <v>0</v>
      </c>
      <c r="BO1880">
        <f>IF(AND(AU1880&gt;'County Avg'!$E$3,'Gentrification Calcs'!AW1880&gt;'County Avg'!$E$4,'Gentrification Calcs'!AY1880&gt;'County Avg'!$E$5,'Gentrification Calcs'!BA1880&gt;'County Avg'!$E$6),1,0)</f>
        <v>0</v>
      </c>
      <c r="BP1880">
        <f>IF(AND(AV1880&gt;'County Avg'!$F$3,'Gentrification Calcs'!AX1880&gt;'County Avg'!$F$4,'Gentrification Calcs'!AZ1880&gt;'County Avg'!$F$5,'Gentrification Calcs'!BB1880&gt;'County Avg'!$F$6),1,0)</f>
        <v>0</v>
      </c>
      <c r="BQ1880">
        <f t="shared" si="687"/>
        <v>0</v>
      </c>
      <c r="BR1880">
        <f t="shared" si="688"/>
        <v>0</v>
      </c>
      <c r="BS1880">
        <f t="shared" si="689"/>
        <v>0</v>
      </c>
      <c r="BT1880">
        <f t="shared" si="690"/>
        <v>0</v>
      </c>
    </row>
    <row r="1881" spans="1:72" x14ac:dyDescent="0.25">
      <c r="A1881">
        <v>6037573700</v>
      </c>
      <c r="B1881">
        <v>4389.8644393538098</v>
      </c>
      <c r="C1881">
        <v>4561.8611300978801</v>
      </c>
      <c r="D1881">
        <v>4827</v>
      </c>
      <c r="E1881">
        <v>1556.0521659999999</v>
      </c>
      <c r="F1881">
        <v>1712.3538269999999</v>
      </c>
      <c r="G1881">
        <v>1710</v>
      </c>
      <c r="H1881">
        <v>404.55746599366188</v>
      </c>
      <c r="I1881">
        <v>315.26231242114272</v>
      </c>
      <c r="J1881">
        <v>306.1062</v>
      </c>
      <c r="K1881">
        <v>0.25998965512423694</v>
      </c>
      <c r="L1881">
        <v>0.18411049600272988</v>
      </c>
      <c r="M1881">
        <v>0.17900947368421052</v>
      </c>
      <c r="N1881">
        <v>3052.9303380000001</v>
      </c>
      <c r="O1881">
        <v>3213.4694060000002</v>
      </c>
      <c r="P1881">
        <v>3347</v>
      </c>
      <c r="Q1881">
        <v>753.54141240000001</v>
      </c>
      <c r="R1881">
        <v>814.33786110000005</v>
      </c>
      <c r="S1881">
        <v>1319</v>
      </c>
      <c r="T1881">
        <v>0.24682561636622577</v>
      </c>
      <c r="U1881">
        <v>0.25341391443762201</v>
      </c>
      <c r="V1881">
        <v>0.39408425455631907</v>
      </c>
      <c r="W1881">
        <v>226.006623029709</v>
      </c>
      <c r="X1881">
        <v>239.68957424163801</v>
      </c>
      <c r="Y1881">
        <v>233</v>
      </c>
      <c r="Z1881">
        <v>1548.19197416306</v>
      </c>
      <c r="AA1881">
        <v>1717.2156562805201</v>
      </c>
      <c r="AB1881">
        <v>1710</v>
      </c>
      <c r="AC1881">
        <v>0.14598100674942871</v>
      </c>
      <c r="AD1881">
        <v>0.13958035693711549</v>
      </c>
      <c r="AE1881">
        <v>0.13625730994152047</v>
      </c>
      <c r="AF1881">
        <v>3720.28263960802</v>
      </c>
      <c r="AG1881">
        <v>3472.80687713623</v>
      </c>
      <c r="AH1881">
        <v>2994</v>
      </c>
      <c r="AI1881">
        <v>0.84747096203172223</v>
      </c>
      <c r="AJ1881">
        <v>0.76126974892410126</v>
      </c>
      <c r="AK1881">
        <v>0.62026103169670599</v>
      </c>
      <c r="AL1881">
        <f t="shared" si="682"/>
        <v>0.15252903796827777</v>
      </c>
      <c r="AM1881">
        <f t="shared" si="682"/>
        <v>0.23873025107589874</v>
      </c>
      <c r="AN1881">
        <f t="shared" si="682"/>
        <v>0.37973896830329401</v>
      </c>
      <c r="AO1881">
        <v>85102.363202545079</v>
      </c>
      <c r="AP1881">
        <v>88733.4981610135</v>
      </c>
      <c r="AQ1881">
        <v>110323</v>
      </c>
      <c r="AR1881">
        <v>1603.3777777777777</v>
      </c>
      <c r="AS1881">
        <v>1550.2040332147096</v>
      </c>
      <c r="AT1881">
        <v>2001</v>
      </c>
      <c r="AU1881">
        <f t="shared" si="668"/>
        <v>-8.6201213107620966E-2</v>
      </c>
      <c r="AV1881">
        <f t="shared" si="669"/>
        <v>-0.14100871722739527</v>
      </c>
      <c r="AW1881">
        <v>6.5882980713962425E-3</v>
      </c>
      <c r="AX1881">
        <v>0.14067034011869706</v>
      </c>
      <c r="AY1881" s="1">
        <f t="shared" si="670"/>
        <v>3631.1349584684212</v>
      </c>
      <c r="AZ1881" s="1">
        <f t="shared" si="671"/>
        <v>21589.5018389865</v>
      </c>
      <c r="BA1881" s="1">
        <f t="shared" si="683"/>
        <v>-53.173744563068112</v>
      </c>
      <c r="BB1881" s="1">
        <f t="shared" si="684"/>
        <v>450.79596678529037</v>
      </c>
      <c r="BC1881">
        <f t="shared" si="672"/>
        <v>1</v>
      </c>
      <c r="BD1881">
        <f t="shared" si="673"/>
        <v>1</v>
      </c>
      <c r="BE1881">
        <f t="shared" si="674"/>
        <v>0</v>
      </c>
      <c r="BF1881">
        <f t="shared" si="675"/>
        <v>0</v>
      </c>
      <c r="BG1881">
        <f t="shared" si="676"/>
        <v>0</v>
      </c>
      <c r="BH1881">
        <f t="shared" si="677"/>
        <v>0</v>
      </c>
      <c r="BI1881">
        <f t="shared" si="678"/>
        <v>0</v>
      </c>
      <c r="BJ1881">
        <f t="shared" si="679"/>
        <v>0</v>
      </c>
      <c r="BK1881">
        <f t="shared" si="680"/>
        <v>0</v>
      </c>
      <c r="BL1881">
        <f t="shared" si="681"/>
        <v>0</v>
      </c>
      <c r="BM1881">
        <f t="shared" si="685"/>
        <v>0</v>
      </c>
      <c r="BN1881">
        <f t="shared" si="686"/>
        <v>0</v>
      </c>
      <c r="BO1881">
        <f>IF(AND(AU1881&gt;'County Avg'!$E$3,'Gentrification Calcs'!AW1881&gt;'County Avg'!$E$4,'Gentrification Calcs'!AY1881&gt;'County Avg'!$E$5,'Gentrification Calcs'!BA1881&gt;'County Avg'!$E$6),1,0)</f>
        <v>0</v>
      </c>
      <c r="BP1881">
        <f>IF(AND(AV1881&gt;'County Avg'!$F$3,'Gentrification Calcs'!AX1881&gt;'County Avg'!$F$4,'Gentrification Calcs'!AZ1881&gt;'County Avg'!$F$5,'Gentrification Calcs'!BB1881&gt;'County Avg'!$F$6),1,0)</f>
        <v>0</v>
      </c>
      <c r="BQ1881">
        <f t="shared" si="687"/>
        <v>0</v>
      </c>
      <c r="BR1881">
        <f t="shared" si="688"/>
        <v>0</v>
      </c>
      <c r="BS1881">
        <f t="shared" si="689"/>
        <v>0</v>
      </c>
      <c r="BT1881">
        <f t="shared" si="690"/>
        <v>0</v>
      </c>
    </row>
    <row r="1882" spans="1:72" x14ac:dyDescent="0.25">
      <c r="A1882">
        <v>6037573800</v>
      </c>
      <c r="B1882">
        <v>2218.9999951564</v>
      </c>
      <c r="C1882">
        <v>4257.4263841479597</v>
      </c>
      <c r="D1882">
        <v>4529</v>
      </c>
      <c r="E1882">
        <v>852</v>
      </c>
      <c r="F1882">
        <v>1551.1919740000001</v>
      </c>
      <c r="G1882">
        <v>1525</v>
      </c>
      <c r="H1882">
        <v>273.90283585267667</v>
      </c>
      <c r="I1882">
        <v>382.84045654900359</v>
      </c>
      <c r="J1882">
        <v>255.0718</v>
      </c>
      <c r="K1882">
        <v>0.32148220170501957</v>
      </c>
      <c r="L1882">
        <v>0.24680404680136875</v>
      </c>
      <c r="M1882">
        <v>0.16726019672131148</v>
      </c>
      <c r="N1882">
        <v>1539.9999969999999</v>
      </c>
      <c r="O1882">
        <v>2902.647622</v>
      </c>
      <c r="P1882">
        <v>3181</v>
      </c>
      <c r="Q1882">
        <v>787</v>
      </c>
      <c r="R1882">
        <v>765.49791649999997</v>
      </c>
      <c r="S1882">
        <v>836</v>
      </c>
      <c r="T1882">
        <v>0.51103896203449151</v>
      </c>
      <c r="U1882">
        <v>0.2637240258507686</v>
      </c>
      <c r="V1882">
        <v>0.26281043696950646</v>
      </c>
      <c r="W1882">
        <v>57</v>
      </c>
      <c r="X1882">
        <v>203.90098971128501</v>
      </c>
      <c r="Y1882">
        <v>217</v>
      </c>
      <c r="Z1882">
        <v>874</v>
      </c>
      <c r="AA1882">
        <v>1553.1795468330399</v>
      </c>
      <c r="AB1882">
        <v>1525</v>
      </c>
      <c r="AC1882">
        <v>6.5217391304347824E-2</v>
      </c>
      <c r="AD1882">
        <v>0.13127972881631275</v>
      </c>
      <c r="AE1882">
        <v>0.14229508196721311</v>
      </c>
      <c r="AF1882">
        <v>1861.9999959356501</v>
      </c>
      <c r="AG1882">
        <v>3237.7381305694598</v>
      </c>
      <c r="AH1882">
        <v>3114</v>
      </c>
      <c r="AI1882">
        <v>0.83911671924290032</v>
      </c>
      <c r="AJ1882">
        <v>0.76049186490336218</v>
      </c>
      <c r="AK1882">
        <v>0.68756899977920072</v>
      </c>
      <c r="AL1882">
        <f t="shared" si="682"/>
        <v>0.16088328075709968</v>
      </c>
      <c r="AM1882">
        <f t="shared" si="682"/>
        <v>0.23950813509663782</v>
      </c>
      <c r="AN1882">
        <f t="shared" si="682"/>
        <v>0.31243100022079928</v>
      </c>
      <c r="AO1882">
        <v>97182.88282078474</v>
      </c>
      <c r="AP1882">
        <v>84542.178994687376</v>
      </c>
      <c r="AQ1882">
        <v>97786</v>
      </c>
      <c r="AR1882">
        <v>1729.5055555555557</v>
      </c>
      <c r="AS1882">
        <v>1455.5144325820484</v>
      </c>
      <c r="AT1882">
        <v>2001</v>
      </c>
      <c r="AU1882">
        <f t="shared" si="668"/>
        <v>-7.8624854339538142E-2</v>
      </c>
      <c r="AV1882">
        <f t="shared" si="669"/>
        <v>-7.2922865124161462E-2</v>
      </c>
      <c r="AW1882">
        <v>-0.24731493618372291</v>
      </c>
      <c r="AX1882">
        <v>-9.1358888126213955E-4</v>
      </c>
      <c r="AY1882" s="1">
        <f t="shared" si="670"/>
        <v>-12640.703826097364</v>
      </c>
      <c r="AZ1882" s="1">
        <f t="shared" si="671"/>
        <v>13243.821005312624</v>
      </c>
      <c r="BA1882" s="1">
        <f t="shared" si="683"/>
        <v>-273.99112297350734</v>
      </c>
      <c r="BB1882" s="1">
        <f t="shared" si="684"/>
        <v>545.48556741795164</v>
      </c>
      <c r="BC1882">
        <f t="shared" si="672"/>
        <v>1</v>
      </c>
      <c r="BD1882">
        <f t="shared" si="673"/>
        <v>1</v>
      </c>
      <c r="BE1882">
        <f t="shared" si="674"/>
        <v>0</v>
      </c>
      <c r="BF1882">
        <f t="shared" si="675"/>
        <v>0</v>
      </c>
      <c r="BG1882">
        <f t="shared" si="676"/>
        <v>0</v>
      </c>
      <c r="BH1882">
        <f t="shared" si="677"/>
        <v>0</v>
      </c>
      <c r="BI1882">
        <f t="shared" si="678"/>
        <v>0</v>
      </c>
      <c r="BJ1882">
        <f t="shared" si="679"/>
        <v>0</v>
      </c>
      <c r="BK1882">
        <f t="shared" si="680"/>
        <v>0</v>
      </c>
      <c r="BL1882">
        <f t="shared" si="681"/>
        <v>0</v>
      </c>
      <c r="BM1882">
        <f t="shared" si="685"/>
        <v>0</v>
      </c>
      <c r="BN1882">
        <f t="shared" si="686"/>
        <v>0</v>
      </c>
      <c r="BO1882">
        <f>IF(AND(AU1882&gt;'County Avg'!$E$3,'Gentrification Calcs'!AW1882&gt;'County Avg'!$E$4,'Gentrification Calcs'!AY1882&gt;'County Avg'!$E$5,'Gentrification Calcs'!BA1882&gt;'County Avg'!$E$6),1,0)</f>
        <v>0</v>
      </c>
      <c r="BP1882">
        <f>IF(AND(AV1882&gt;'County Avg'!$F$3,'Gentrification Calcs'!AX1882&gt;'County Avg'!$F$4,'Gentrification Calcs'!AZ1882&gt;'County Avg'!$F$5,'Gentrification Calcs'!BB1882&gt;'County Avg'!$F$6),1,0)</f>
        <v>0</v>
      </c>
      <c r="BQ1882">
        <f t="shared" si="687"/>
        <v>0</v>
      </c>
      <c r="BR1882">
        <f t="shared" si="688"/>
        <v>0</v>
      </c>
      <c r="BS1882">
        <f t="shared" si="689"/>
        <v>0</v>
      </c>
      <c r="BT1882">
        <f t="shared" si="690"/>
        <v>0</v>
      </c>
    </row>
    <row r="1883" spans="1:72" x14ac:dyDescent="0.25">
      <c r="A1883">
        <v>6037573902</v>
      </c>
      <c r="B1883">
        <v>5407.0000285911501</v>
      </c>
      <c r="C1883">
        <v>2242</v>
      </c>
      <c r="D1883">
        <v>2363</v>
      </c>
      <c r="E1883">
        <v>2007</v>
      </c>
      <c r="F1883">
        <v>924</v>
      </c>
      <c r="G1883">
        <v>881</v>
      </c>
      <c r="H1883">
        <v>56.999999875581132</v>
      </c>
      <c r="I1883">
        <v>174.26339999999999</v>
      </c>
      <c r="J1883">
        <v>180.816</v>
      </c>
      <c r="K1883">
        <v>2.8400597845331905E-2</v>
      </c>
      <c r="L1883">
        <v>0.18859675324675323</v>
      </c>
      <c r="M1883">
        <v>0.2052395005675369</v>
      </c>
      <c r="N1883">
        <v>3883.0000209999998</v>
      </c>
      <c r="O1883">
        <v>1630</v>
      </c>
      <c r="P1883">
        <v>1656</v>
      </c>
      <c r="Q1883">
        <v>1197</v>
      </c>
      <c r="R1883">
        <v>901</v>
      </c>
      <c r="S1883">
        <v>890</v>
      </c>
      <c r="T1883">
        <v>0.30826680235034692</v>
      </c>
      <c r="U1883">
        <v>0.55276073619631905</v>
      </c>
      <c r="V1883">
        <v>0.5374396135265701</v>
      </c>
      <c r="W1883">
        <v>196</v>
      </c>
      <c r="X1883">
        <v>113</v>
      </c>
      <c r="Y1883">
        <v>116</v>
      </c>
      <c r="Z1883">
        <v>1969</v>
      </c>
      <c r="AA1883">
        <v>937</v>
      </c>
      <c r="AB1883">
        <v>881</v>
      </c>
      <c r="AC1883">
        <v>9.9542915185373282E-2</v>
      </c>
      <c r="AD1883">
        <v>0.12059765208110992</v>
      </c>
      <c r="AE1883">
        <v>0.13166855845629966</v>
      </c>
      <c r="AF1883">
        <v>4559.0000241070902</v>
      </c>
      <c r="AG1883">
        <v>1691</v>
      </c>
      <c r="AH1883">
        <v>1270</v>
      </c>
      <c r="AI1883">
        <v>0.84316626595154376</v>
      </c>
      <c r="AJ1883">
        <v>0.75423728813559321</v>
      </c>
      <c r="AK1883">
        <v>0.53745239102835374</v>
      </c>
      <c r="AL1883">
        <f t="shared" si="682"/>
        <v>0.15683373404845624</v>
      </c>
      <c r="AM1883">
        <f t="shared" si="682"/>
        <v>0.24576271186440679</v>
      </c>
      <c r="AN1883">
        <f t="shared" si="682"/>
        <v>0.46254760897164626</v>
      </c>
      <c r="AO1883">
        <v>138008.14634146343</v>
      </c>
      <c r="AP1883">
        <v>97862.689006947301</v>
      </c>
      <c r="AQ1883">
        <v>109234</v>
      </c>
      <c r="AR1883">
        <v>1335.5722222222223</v>
      </c>
      <c r="AS1883">
        <v>1221.4958481613287</v>
      </c>
      <c r="AT1883">
        <v>1425</v>
      </c>
      <c r="AU1883">
        <f t="shared" si="668"/>
        <v>-8.892897781595055E-2</v>
      </c>
      <c r="AV1883">
        <f t="shared" si="669"/>
        <v>-0.21678489710723947</v>
      </c>
      <c r="AW1883">
        <v>0.24449393384597212</v>
      </c>
      <c r="AX1883">
        <v>-1.5321122669748943E-2</v>
      </c>
      <c r="AY1883" s="1">
        <f t="shared" si="670"/>
        <v>-40145.457334516133</v>
      </c>
      <c r="AZ1883" s="1">
        <f t="shared" si="671"/>
        <v>11371.310993052699</v>
      </c>
      <c r="BA1883" s="1">
        <f t="shared" si="683"/>
        <v>-114.07637406089361</v>
      </c>
      <c r="BB1883" s="1">
        <f t="shared" si="684"/>
        <v>203.50415183867131</v>
      </c>
      <c r="BC1883">
        <f t="shared" si="672"/>
        <v>1</v>
      </c>
      <c r="BD1883">
        <f t="shared" si="673"/>
        <v>1</v>
      </c>
      <c r="BE1883">
        <f t="shared" si="674"/>
        <v>0</v>
      </c>
      <c r="BF1883">
        <f t="shared" si="675"/>
        <v>0</v>
      </c>
      <c r="BG1883">
        <f t="shared" si="676"/>
        <v>0</v>
      </c>
      <c r="BH1883">
        <f t="shared" si="677"/>
        <v>0</v>
      </c>
      <c r="BI1883">
        <f t="shared" si="678"/>
        <v>0</v>
      </c>
      <c r="BJ1883">
        <f t="shared" si="679"/>
        <v>0</v>
      </c>
      <c r="BK1883">
        <f t="shared" si="680"/>
        <v>0</v>
      </c>
      <c r="BL1883">
        <f t="shared" si="681"/>
        <v>0</v>
      </c>
      <c r="BM1883">
        <f t="shared" si="685"/>
        <v>0</v>
      </c>
      <c r="BN1883">
        <f t="shared" si="686"/>
        <v>0</v>
      </c>
      <c r="BO1883">
        <f>IF(AND(AU1883&gt;'County Avg'!$E$3,'Gentrification Calcs'!AW1883&gt;'County Avg'!$E$4,'Gentrification Calcs'!AY1883&gt;'County Avg'!$E$5,'Gentrification Calcs'!BA1883&gt;'County Avg'!$E$6),1,0)</f>
        <v>0</v>
      </c>
      <c r="BP1883">
        <f>IF(AND(AV1883&gt;'County Avg'!$F$3,'Gentrification Calcs'!AX1883&gt;'County Avg'!$F$4,'Gentrification Calcs'!AZ1883&gt;'County Avg'!$F$5,'Gentrification Calcs'!BB1883&gt;'County Avg'!$F$6),1,0)</f>
        <v>0</v>
      </c>
      <c r="BQ1883">
        <f t="shared" si="687"/>
        <v>0</v>
      </c>
      <c r="BR1883">
        <f t="shared" si="688"/>
        <v>0</v>
      </c>
      <c r="BS1883">
        <f t="shared" si="689"/>
        <v>0</v>
      </c>
      <c r="BT1883">
        <f t="shared" si="690"/>
        <v>0</v>
      </c>
    </row>
    <row r="1884" spans="1:72" x14ac:dyDescent="0.25">
      <c r="A1884">
        <v>6037574000</v>
      </c>
      <c r="B1884">
        <v>4900.0001416105097</v>
      </c>
      <c r="C1884">
        <v>5129</v>
      </c>
      <c r="D1884">
        <v>5465</v>
      </c>
      <c r="E1884">
        <v>1903</v>
      </c>
      <c r="F1884">
        <v>2009</v>
      </c>
      <c r="G1884">
        <v>1969</v>
      </c>
      <c r="H1884">
        <v>468.46720247716189</v>
      </c>
      <c r="I1884">
        <v>414.26099999999997</v>
      </c>
      <c r="J1884">
        <v>326.88779999999997</v>
      </c>
      <c r="K1884">
        <v>0.24617299131747866</v>
      </c>
      <c r="L1884">
        <v>0.20620258835241412</v>
      </c>
      <c r="M1884">
        <v>0.16601716607414929</v>
      </c>
      <c r="N1884">
        <v>3594.0001040000002</v>
      </c>
      <c r="O1884">
        <v>3834</v>
      </c>
      <c r="P1884">
        <v>3919</v>
      </c>
      <c r="Q1884">
        <v>806</v>
      </c>
      <c r="R1884">
        <v>1393</v>
      </c>
      <c r="S1884">
        <v>1614</v>
      </c>
      <c r="T1884">
        <v>0.22426265349935559</v>
      </c>
      <c r="U1884">
        <v>0.3633281168492436</v>
      </c>
      <c r="V1884">
        <v>0.41183975503955089</v>
      </c>
      <c r="W1884">
        <v>267</v>
      </c>
      <c r="X1884">
        <v>194</v>
      </c>
      <c r="Y1884">
        <v>205</v>
      </c>
      <c r="Z1884">
        <v>1938</v>
      </c>
      <c r="AA1884">
        <v>1978</v>
      </c>
      <c r="AB1884">
        <v>1969</v>
      </c>
      <c r="AC1884">
        <v>0.13777089783281735</v>
      </c>
      <c r="AD1884">
        <v>9.8078867542972695E-2</v>
      </c>
      <c r="AE1884">
        <v>0.10411376333164042</v>
      </c>
      <c r="AF1884">
        <v>4304.0001243860497</v>
      </c>
      <c r="AG1884">
        <v>3880</v>
      </c>
      <c r="AH1884">
        <v>3785</v>
      </c>
      <c r="AI1884">
        <v>0.87836734693877594</v>
      </c>
      <c r="AJ1884">
        <v>0.75648274517449798</v>
      </c>
      <c r="AK1884">
        <v>0.69258920402561752</v>
      </c>
      <c r="AL1884">
        <f t="shared" si="682"/>
        <v>0.12163265306122406</v>
      </c>
      <c r="AM1884">
        <f t="shared" si="682"/>
        <v>0.24351725482550202</v>
      </c>
      <c r="AN1884">
        <f t="shared" si="682"/>
        <v>0.30741079597438248</v>
      </c>
      <c r="AO1884">
        <v>92009.663308589617</v>
      </c>
      <c r="AP1884">
        <v>97606.847977114841</v>
      </c>
      <c r="AQ1884">
        <v>104205</v>
      </c>
      <c r="AR1884">
        <v>1729.5055555555557</v>
      </c>
      <c r="AS1884">
        <v>1701.7073942269674</v>
      </c>
      <c r="AT1884">
        <v>1750</v>
      </c>
      <c r="AU1884">
        <f t="shared" si="668"/>
        <v>-0.12188460176427796</v>
      </c>
      <c r="AV1884">
        <f t="shared" si="669"/>
        <v>-6.3893541148880462E-2</v>
      </c>
      <c r="AW1884">
        <v>0.13906546334988801</v>
      </c>
      <c r="AX1884">
        <v>4.8511638190307294E-2</v>
      </c>
      <c r="AY1884" s="1">
        <f t="shared" si="670"/>
        <v>5597.184668525224</v>
      </c>
      <c r="AZ1884" s="1">
        <f t="shared" si="671"/>
        <v>6598.1520228851587</v>
      </c>
      <c r="BA1884" s="1">
        <f t="shared" si="683"/>
        <v>-27.798161328588321</v>
      </c>
      <c r="BB1884" s="1">
        <f t="shared" si="684"/>
        <v>48.292605773032619</v>
      </c>
      <c r="BC1884">
        <f t="shared" si="672"/>
        <v>1</v>
      </c>
      <c r="BD1884">
        <f t="shared" si="673"/>
        <v>1</v>
      </c>
      <c r="BE1884">
        <f t="shared" si="674"/>
        <v>0</v>
      </c>
      <c r="BF1884">
        <f t="shared" si="675"/>
        <v>0</v>
      </c>
      <c r="BG1884">
        <f t="shared" si="676"/>
        <v>0</v>
      </c>
      <c r="BH1884">
        <f t="shared" si="677"/>
        <v>0</v>
      </c>
      <c r="BI1884">
        <f t="shared" si="678"/>
        <v>0</v>
      </c>
      <c r="BJ1884">
        <f t="shared" si="679"/>
        <v>0</v>
      </c>
      <c r="BK1884">
        <f t="shared" si="680"/>
        <v>0</v>
      </c>
      <c r="BL1884">
        <f t="shared" si="681"/>
        <v>0</v>
      </c>
      <c r="BM1884">
        <f t="shared" si="685"/>
        <v>0</v>
      </c>
      <c r="BN1884">
        <f t="shared" si="686"/>
        <v>0</v>
      </c>
      <c r="BO1884">
        <f>IF(AND(AU1884&gt;'County Avg'!$E$3,'Gentrification Calcs'!AW1884&gt;'County Avg'!$E$4,'Gentrification Calcs'!AY1884&gt;'County Avg'!$E$5,'Gentrification Calcs'!BA1884&gt;'County Avg'!$E$6),1,0)</f>
        <v>0</v>
      </c>
      <c r="BP1884">
        <f>IF(AND(AV1884&gt;'County Avg'!$F$3,'Gentrification Calcs'!AX1884&gt;'County Avg'!$F$4,'Gentrification Calcs'!AZ1884&gt;'County Avg'!$F$5,'Gentrification Calcs'!BB1884&gt;'County Avg'!$F$6),1,0)</f>
        <v>0</v>
      </c>
      <c r="BQ1884">
        <f t="shared" si="687"/>
        <v>0</v>
      </c>
      <c r="BR1884">
        <f t="shared" si="688"/>
        <v>0</v>
      </c>
      <c r="BS1884">
        <f t="shared" si="689"/>
        <v>0</v>
      </c>
      <c r="BT1884">
        <f t="shared" si="690"/>
        <v>0</v>
      </c>
    </row>
    <row r="1885" spans="1:72" x14ac:dyDescent="0.25">
      <c r="A1885">
        <v>6037574100</v>
      </c>
      <c r="B1885">
        <v>2964.4309614772801</v>
      </c>
      <c r="C1885">
        <v>4896</v>
      </c>
      <c r="D1885">
        <v>5354</v>
      </c>
      <c r="E1885">
        <v>1124.3473509999999</v>
      </c>
      <c r="F1885">
        <v>1940</v>
      </c>
      <c r="G1885">
        <v>1902</v>
      </c>
      <c r="H1885">
        <v>510.38401475015047</v>
      </c>
      <c r="I1885">
        <v>475.01760000000002</v>
      </c>
      <c r="J1885">
        <v>533.03139999999996</v>
      </c>
      <c r="K1885">
        <v>0.4539380239533739</v>
      </c>
      <c r="L1885">
        <v>0.24485443298969073</v>
      </c>
      <c r="M1885">
        <v>0.2802478443743428</v>
      </c>
      <c r="N1885">
        <v>2131.4805780000002</v>
      </c>
      <c r="O1885">
        <v>3429</v>
      </c>
      <c r="P1885">
        <v>3669</v>
      </c>
      <c r="Q1885">
        <v>471.66683130000001</v>
      </c>
      <c r="R1885">
        <v>1170</v>
      </c>
      <c r="S1885">
        <v>1519</v>
      </c>
      <c r="T1885">
        <v>0.22128600943789598</v>
      </c>
      <c r="U1885">
        <v>0.34120734908136485</v>
      </c>
      <c r="V1885">
        <v>0.41400926683019895</v>
      </c>
      <c r="W1885">
        <v>161.367637217045</v>
      </c>
      <c r="X1885">
        <v>235</v>
      </c>
      <c r="Y1885">
        <v>359</v>
      </c>
      <c r="Z1885">
        <v>1110.3717952966699</v>
      </c>
      <c r="AA1885">
        <v>1943</v>
      </c>
      <c r="AB1885">
        <v>1902</v>
      </c>
      <c r="AC1885">
        <v>0.14532757217048248</v>
      </c>
      <c r="AD1885">
        <v>0.12094698919197118</v>
      </c>
      <c r="AE1885">
        <v>0.18874868559411145</v>
      </c>
      <c r="AF1885">
        <v>2470.9411033240599</v>
      </c>
      <c r="AG1885">
        <v>3779</v>
      </c>
      <c r="AH1885">
        <v>3642</v>
      </c>
      <c r="AI1885">
        <v>0.83352965052446459</v>
      </c>
      <c r="AJ1885">
        <v>0.77185457516339873</v>
      </c>
      <c r="AK1885">
        <v>0.68023907358983937</v>
      </c>
      <c r="AL1885">
        <f t="shared" si="682"/>
        <v>0.16647034947553541</v>
      </c>
      <c r="AM1885">
        <f t="shared" si="682"/>
        <v>0.22814542483660127</v>
      </c>
      <c r="AN1885">
        <f t="shared" si="682"/>
        <v>0.31976092641016063</v>
      </c>
      <c r="AO1885">
        <v>81777.499469777307</v>
      </c>
      <c r="AP1885">
        <v>84265.367388639163</v>
      </c>
      <c r="AQ1885">
        <v>88042</v>
      </c>
      <c r="AR1885">
        <v>1622.3833333333334</v>
      </c>
      <c r="AS1885">
        <v>1581.3163305654409</v>
      </c>
      <c r="AT1885">
        <v>1797</v>
      </c>
      <c r="AU1885">
        <f t="shared" si="668"/>
        <v>-6.1675075361065868E-2</v>
      </c>
      <c r="AV1885">
        <f t="shared" si="669"/>
        <v>-9.1615501573559355E-2</v>
      </c>
      <c r="AW1885">
        <v>0.11992133964346888</v>
      </c>
      <c r="AX1885">
        <v>7.28019177488341E-2</v>
      </c>
      <c r="AY1885" s="1">
        <f t="shared" si="670"/>
        <v>2487.8679188618553</v>
      </c>
      <c r="AZ1885" s="1">
        <f t="shared" si="671"/>
        <v>3776.6326113608375</v>
      </c>
      <c r="BA1885" s="1">
        <f t="shared" si="683"/>
        <v>-41.067002767892518</v>
      </c>
      <c r="BB1885" s="1">
        <f t="shared" si="684"/>
        <v>215.68366943455908</v>
      </c>
      <c r="BC1885">
        <f t="shared" si="672"/>
        <v>1</v>
      </c>
      <c r="BD1885">
        <f t="shared" si="673"/>
        <v>1</v>
      </c>
      <c r="BE1885">
        <f t="shared" si="674"/>
        <v>1</v>
      </c>
      <c r="BF1885">
        <f t="shared" si="675"/>
        <v>0</v>
      </c>
      <c r="BG1885">
        <f t="shared" si="676"/>
        <v>0</v>
      </c>
      <c r="BH1885">
        <f t="shared" si="677"/>
        <v>0</v>
      </c>
      <c r="BI1885">
        <f t="shared" si="678"/>
        <v>0</v>
      </c>
      <c r="BJ1885">
        <f t="shared" si="679"/>
        <v>0</v>
      </c>
      <c r="BK1885">
        <f t="shared" si="680"/>
        <v>0</v>
      </c>
      <c r="BL1885">
        <f t="shared" si="681"/>
        <v>0</v>
      </c>
      <c r="BM1885">
        <f t="shared" si="685"/>
        <v>0</v>
      </c>
      <c r="BN1885">
        <f t="shared" si="686"/>
        <v>0</v>
      </c>
      <c r="BO1885">
        <f>IF(AND(AU1885&gt;'County Avg'!$E$3,'Gentrification Calcs'!AW1885&gt;'County Avg'!$E$4,'Gentrification Calcs'!AY1885&gt;'County Avg'!$E$5,'Gentrification Calcs'!BA1885&gt;'County Avg'!$E$6),1,0)</f>
        <v>1</v>
      </c>
      <c r="BP1885">
        <f>IF(AND(AV1885&gt;'County Avg'!$F$3,'Gentrification Calcs'!AX1885&gt;'County Avg'!$F$4,'Gentrification Calcs'!AZ1885&gt;'County Avg'!$F$5,'Gentrification Calcs'!BB1885&gt;'County Avg'!$F$6),1,0)</f>
        <v>0</v>
      </c>
      <c r="BQ1885">
        <f t="shared" si="687"/>
        <v>0</v>
      </c>
      <c r="BR1885">
        <f t="shared" si="688"/>
        <v>0</v>
      </c>
      <c r="BS1885">
        <f t="shared" si="689"/>
        <v>0</v>
      </c>
      <c r="BT1885">
        <f t="shared" si="690"/>
        <v>0</v>
      </c>
    </row>
    <row r="1886" spans="1:72" x14ac:dyDescent="0.25">
      <c r="A1886">
        <v>6037574201</v>
      </c>
      <c r="B1886">
        <v>2121.6812090160902</v>
      </c>
      <c r="C1886">
        <v>3003.4593093416202</v>
      </c>
      <c r="D1886">
        <v>3106</v>
      </c>
      <c r="E1886">
        <v>739.82943150000006</v>
      </c>
      <c r="F1886">
        <v>1184.3805950000001</v>
      </c>
      <c r="G1886">
        <v>1107</v>
      </c>
      <c r="H1886">
        <v>254.92929178986969</v>
      </c>
      <c r="I1886">
        <v>239.02660448210986</v>
      </c>
      <c r="J1886">
        <v>235.25280000000001</v>
      </c>
      <c r="K1886">
        <v>0.34457846759759475</v>
      </c>
      <c r="L1886">
        <v>0.2018157047584099</v>
      </c>
      <c r="M1886">
        <v>0.21251382113821138</v>
      </c>
      <c r="N1886">
        <v>1475.5927730000001</v>
      </c>
      <c r="O1886">
        <v>2178.461018</v>
      </c>
      <c r="P1886">
        <v>2102</v>
      </c>
      <c r="Q1886">
        <v>284.01037980000001</v>
      </c>
      <c r="R1886">
        <v>757.99829139999997</v>
      </c>
      <c r="S1886">
        <v>726</v>
      </c>
      <c r="T1886">
        <v>0.19247205936268164</v>
      </c>
      <c r="U1886">
        <v>0.34795127621604288</v>
      </c>
      <c r="V1886">
        <v>0.34538534728829684</v>
      </c>
      <c r="W1886">
        <v>405.04349327087402</v>
      </c>
      <c r="X1886">
        <v>139.31288269162201</v>
      </c>
      <c r="Y1886">
        <v>161</v>
      </c>
      <c r="Z1886">
        <v>717.25637054443405</v>
      </c>
      <c r="AA1886">
        <v>1112.3786393404</v>
      </c>
      <c r="AB1886">
        <v>1107</v>
      </c>
      <c r="AC1886">
        <v>0.56471229800778966</v>
      </c>
      <c r="AD1886">
        <v>0.12523872516486784</v>
      </c>
      <c r="AE1886">
        <v>0.14543812104787715</v>
      </c>
      <c r="AF1886">
        <v>1767.7608414936999</v>
      </c>
      <c r="AG1886">
        <v>2094.6849246025099</v>
      </c>
      <c r="AH1886">
        <v>1643</v>
      </c>
      <c r="AI1886">
        <v>0.83318871561929064</v>
      </c>
      <c r="AJ1886">
        <v>0.69742410629218077</v>
      </c>
      <c r="AK1886">
        <v>0.52897617514488082</v>
      </c>
      <c r="AL1886">
        <f t="shared" si="682"/>
        <v>0.16681128438070936</v>
      </c>
      <c r="AM1886">
        <f t="shared" si="682"/>
        <v>0.30257589370781923</v>
      </c>
      <c r="AN1886">
        <f t="shared" si="682"/>
        <v>0.47102382485511918</v>
      </c>
      <c r="AO1886">
        <v>86105.445387062573</v>
      </c>
      <c r="AP1886">
        <v>99348.803841438508</v>
      </c>
      <c r="AQ1886">
        <v>91076</v>
      </c>
      <c r="AR1886">
        <v>1729.5055555555557</v>
      </c>
      <c r="AS1886">
        <v>1873.501383946224</v>
      </c>
      <c r="AT1886">
        <v>1965</v>
      </c>
      <c r="AU1886">
        <f t="shared" si="668"/>
        <v>-0.13576460932710988</v>
      </c>
      <c r="AV1886">
        <f t="shared" si="669"/>
        <v>-0.16844793114729995</v>
      </c>
      <c r="AW1886">
        <v>0.15547921685336125</v>
      </c>
      <c r="AX1886">
        <v>-2.5659289277460418E-3</v>
      </c>
      <c r="AY1886" s="1">
        <f t="shared" si="670"/>
        <v>13243.358454375935</v>
      </c>
      <c r="AZ1886" s="1">
        <f t="shared" si="671"/>
        <v>-8272.8038414385082</v>
      </c>
      <c r="BA1886" s="1">
        <f t="shared" si="683"/>
        <v>143.99582839066829</v>
      </c>
      <c r="BB1886" s="1">
        <f t="shared" si="684"/>
        <v>91.498616053776004</v>
      </c>
      <c r="BC1886">
        <f t="shared" si="672"/>
        <v>1</v>
      </c>
      <c r="BD1886">
        <f t="shared" si="673"/>
        <v>1</v>
      </c>
      <c r="BE1886">
        <f t="shared" si="674"/>
        <v>0</v>
      </c>
      <c r="BF1886">
        <f t="shared" si="675"/>
        <v>0</v>
      </c>
      <c r="BG1886">
        <f t="shared" si="676"/>
        <v>0</v>
      </c>
      <c r="BH1886">
        <f t="shared" si="677"/>
        <v>0</v>
      </c>
      <c r="BI1886">
        <f t="shared" si="678"/>
        <v>1</v>
      </c>
      <c r="BJ1886">
        <f t="shared" si="679"/>
        <v>0</v>
      </c>
      <c r="BK1886">
        <f t="shared" si="680"/>
        <v>0</v>
      </c>
      <c r="BL1886">
        <f t="shared" si="681"/>
        <v>0</v>
      </c>
      <c r="BM1886">
        <f t="shared" si="685"/>
        <v>0</v>
      </c>
      <c r="BN1886">
        <f t="shared" si="686"/>
        <v>0</v>
      </c>
      <c r="BO1886">
        <f>IF(AND(AU1886&gt;'County Avg'!$E$3,'Gentrification Calcs'!AW1886&gt;'County Avg'!$E$4,'Gentrification Calcs'!AY1886&gt;'County Avg'!$E$5,'Gentrification Calcs'!BA1886&gt;'County Avg'!$E$6),1,0)</f>
        <v>0</v>
      </c>
      <c r="BP1886">
        <f>IF(AND(AV1886&gt;'County Avg'!$F$3,'Gentrification Calcs'!AX1886&gt;'County Avg'!$F$4,'Gentrification Calcs'!AZ1886&gt;'County Avg'!$F$5,'Gentrification Calcs'!BB1886&gt;'County Avg'!$F$6),1,0)</f>
        <v>0</v>
      </c>
      <c r="BQ1886">
        <f t="shared" si="687"/>
        <v>0</v>
      </c>
      <c r="BR1886">
        <f t="shared" si="688"/>
        <v>0</v>
      </c>
      <c r="BS1886">
        <f t="shared" si="689"/>
        <v>0</v>
      </c>
      <c r="BT1886">
        <f t="shared" si="690"/>
        <v>0</v>
      </c>
    </row>
    <row r="1887" spans="1:72" x14ac:dyDescent="0.25">
      <c r="A1887">
        <v>6037574202</v>
      </c>
      <c r="B1887">
        <v>5541.9999781447405</v>
      </c>
      <c r="C1887">
        <v>2103</v>
      </c>
      <c r="D1887">
        <v>2175</v>
      </c>
      <c r="E1887">
        <v>2279</v>
      </c>
      <c r="F1887">
        <v>666</v>
      </c>
      <c r="G1887">
        <v>688</v>
      </c>
      <c r="H1887">
        <v>253.12263835804958</v>
      </c>
      <c r="I1887">
        <v>178.00800000000001</v>
      </c>
      <c r="J1887">
        <v>256.178</v>
      </c>
      <c r="K1887">
        <v>0.11106741481265887</v>
      </c>
      <c r="L1887">
        <v>0.2672792792792793</v>
      </c>
      <c r="M1887">
        <v>0.3723517441860465</v>
      </c>
      <c r="N1887">
        <v>4085.999984</v>
      </c>
      <c r="O1887">
        <v>1434</v>
      </c>
      <c r="P1887">
        <v>1527</v>
      </c>
      <c r="Q1887">
        <v>1220</v>
      </c>
      <c r="R1887">
        <v>286</v>
      </c>
      <c r="S1887">
        <v>246</v>
      </c>
      <c r="T1887">
        <v>0.29858052001402063</v>
      </c>
      <c r="U1887">
        <v>0.19944211994421199</v>
      </c>
      <c r="V1887">
        <v>0.16110019646365423</v>
      </c>
      <c r="W1887">
        <v>452</v>
      </c>
      <c r="X1887">
        <v>401</v>
      </c>
      <c r="Y1887">
        <v>411</v>
      </c>
      <c r="Z1887">
        <v>2233</v>
      </c>
      <c r="AA1887">
        <v>729</v>
      </c>
      <c r="AB1887">
        <v>688</v>
      </c>
      <c r="AC1887">
        <v>0.20241827138378862</v>
      </c>
      <c r="AD1887">
        <v>0.55006858710562412</v>
      </c>
      <c r="AE1887">
        <v>0.59738372093023251</v>
      </c>
      <c r="AF1887">
        <v>4786.9999811221396</v>
      </c>
      <c r="AG1887">
        <v>1457</v>
      </c>
      <c r="AH1887">
        <v>1230</v>
      </c>
      <c r="AI1887">
        <v>0.8637675929267421</v>
      </c>
      <c r="AJ1887">
        <v>0.69281978126485977</v>
      </c>
      <c r="AK1887">
        <v>0.56551724137931036</v>
      </c>
      <c r="AL1887">
        <f t="shared" si="682"/>
        <v>0.1362324070732579</v>
      </c>
      <c r="AM1887">
        <f t="shared" si="682"/>
        <v>0.30718021873514023</v>
      </c>
      <c r="AN1887">
        <f t="shared" si="682"/>
        <v>0.43448275862068964</v>
      </c>
      <c r="AO1887">
        <v>67050.511664899255</v>
      </c>
      <c r="AP1887">
        <v>73222.261953412351</v>
      </c>
      <c r="AQ1887">
        <v>59500</v>
      </c>
      <c r="AR1887">
        <v>1278.5555555555557</v>
      </c>
      <c r="AS1887">
        <v>1143.0387504942667</v>
      </c>
      <c r="AT1887">
        <v>1442</v>
      </c>
      <c r="AU1887">
        <f t="shared" si="668"/>
        <v>-0.17094781166188233</v>
      </c>
      <c r="AV1887">
        <f t="shared" si="669"/>
        <v>-0.1273025398855494</v>
      </c>
      <c r="AW1887">
        <v>-9.9138400069808646E-2</v>
      </c>
      <c r="AX1887">
        <v>-3.834192348055776E-2</v>
      </c>
      <c r="AY1887" s="1">
        <f t="shared" si="670"/>
        <v>6171.7502885130962</v>
      </c>
      <c r="AZ1887" s="1">
        <f t="shared" si="671"/>
        <v>-13722.261953412351</v>
      </c>
      <c r="BA1887" s="1">
        <f t="shared" si="683"/>
        <v>-135.51680506128901</v>
      </c>
      <c r="BB1887" s="1">
        <f t="shared" si="684"/>
        <v>298.96124950573335</v>
      </c>
      <c r="BC1887">
        <f t="shared" si="672"/>
        <v>1</v>
      </c>
      <c r="BD1887">
        <f t="shared" si="673"/>
        <v>1</v>
      </c>
      <c r="BE1887">
        <f t="shared" si="674"/>
        <v>0</v>
      </c>
      <c r="BF1887">
        <f t="shared" si="675"/>
        <v>0</v>
      </c>
      <c r="BG1887">
        <f t="shared" si="676"/>
        <v>0</v>
      </c>
      <c r="BH1887">
        <f t="shared" si="677"/>
        <v>0</v>
      </c>
      <c r="BI1887">
        <f t="shared" si="678"/>
        <v>0</v>
      </c>
      <c r="BJ1887">
        <f t="shared" si="679"/>
        <v>1</v>
      </c>
      <c r="BK1887">
        <f t="shared" si="680"/>
        <v>0</v>
      </c>
      <c r="BL1887">
        <f t="shared" si="681"/>
        <v>0</v>
      </c>
      <c r="BM1887">
        <f t="shared" si="685"/>
        <v>0</v>
      </c>
      <c r="BN1887">
        <f t="shared" si="686"/>
        <v>0</v>
      </c>
      <c r="BO1887">
        <f>IF(AND(AU1887&gt;'County Avg'!$E$3,'Gentrification Calcs'!AW1887&gt;'County Avg'!$E$4,'Gentrification Calcs'!AY1887&gt;'County Avg'!$E$5,'Gentrification Calcs'!BA1887&gt;'County Avg'!$E$6),1,0)</f>
        <v>0</v>
      </c>
      <c r="BP1887">
        <f>IF(AND(AV1887&gt;'County Avg'!$F$3,'Gentrification Calcs'!AX1887&gt;'County Avg'!$F$4,'Gentrification Calcs'!AZ1887&gt;'County Avg'!$F$5,'Gentrification Calcs'!BB1887&gt;'County Avg'!$F$6),1,0)</f>
        <v>0</v>
      </c>
      <c r="BQ1887">
        <f t="shared" si="687"/>
        <v>0</v>
      </c>
      <c r="BR1887">
        <f t="shared" si="688"/>
        <v>0</v>
      </c>
      <c r="BS1887">
        <f t="shared" si="689"/>
        <v>0</v>
      </c>
      <c r="BT1887">
        <f t="shared" si="690"/>
        <v>0</v>
      </c>
    </row>
    <row r="1888" spans="1:72" x14ac:dyDescent="0.25">
      <c r="A1888">
        <v>6037574300</v>
      </c>
      <c r="B1888">
        <v>5103.9999885248299</v>
      </c>
      <c r="C1888">
        <v>5598</v>
      </c>
      <c r="D1888">
        <v>5765</v>
      </c>
      <c r="E1888">
        <v>1929</v>
      </c>
      <c r="F1888">
        <v>2252</v>
      </c>
      <c r="G1888">
        <v>2184</v>
      </c>
      <c r="H1888">
        <v>562.46719778187173</v>
      </c>
      <c r="I1888">
        <v>540.26819999999998</v>
      </c>
      <c r="J1888">
        <v>493.37919999999997</v>
      </c>
      <c r="K1888">
        <v>0.29158486147323576</v>
      </c>
      <c r="L1888">
        <v>0.23990595026642983</v>
      </c>
      <c r="M1888">
        <v>0.2259062271062271</v>
      </c>
      <c r="N1888">
        <v>3715.999992</v>
      </c>
      <c r="O1888">
        <v>4087</v>
      </c>
      <c r="P1888">
        <v>4062</v>
      </c>
      <c r="Q1888">
        <v>1289</v>
      </c>
      <c r="R1888">
        <v>1585</v>
      </c>
      <c r="S1888">
        <v>1628</v>
      </c>
      <c r="T1888">
        <v>0.34687836457885546</v>
      </c>
      <c r="U1888">
        <v>0.38781502324443357</v>
      </c>
      <c r="V1888">
        <v>0.40078778926637126</v>
      </c>
      <c r="W1888">
        <v>209</v>
      </c>
      <c r="X1888">
        <v>438</v>
      </c>
      <c r="Y1888">
        <v>546</v>
      </c>
      <c r="Z1888">
        <v>1956</v>
      </c>
      <c r="AA1888">
        <v>2237</v>
      </c>
      <c r="AB1888">
        <v>2184</v>
      </c>
      <c r="AC1888">
        <v>0.10685071574642127</v>
      </c>
      <c r="AD1888">
        <v>0.19579794367456416</v>
      </c>
      <c r="AE1888">
        <v>0.25</v>
      </c>
      <c r="AF1888">
        <v>4442.9999900109297</v>
      </c>
      <c r="AG1888">
        <v>4306</v>
      </c>
      <c r="AH1888">
        <v>3810</v>
      </c>
      <c r="AI1888">
        <v>0.8704937304075222</v>
      </c>
      <c r="AJ1888">
        <v>0.7692032868881743</v>
      </c>
      <c r="AK1888">
        <v>0.66088464874241115</v>
      </c>
      <c r="AL1888">
        <f t="shared" si="682"/>
        <v>0.1295062695924778</v>
      </c>
      <c r="AM1888">
        <f t="shared" si="682"/>
        <v>0.2307967131118257</v>
      </c>
      <c r="AN1888">
        <f t="shared" si="682"/>
        <v>0.33911535125758885</v>
      </c>
      <c r="AO1888">
        <v>85661.041887592801</v>
      </c>
      <c r="AP1888">
        <v>89158.501838986529</v>
      </c>
      <c r="AQ1888">
        <v>82816</v>
      </c>
      <c r="AR1888">
        <v>1299.288888888889</v>
      </c>
      <c r="AS1888">
        <v>1143.0387504942667</v>
      </c>
      <c r="AT1888">
        <v>1196</v>
      </c>
      <c r="AU1888">
        <f t="shared" si="668"/>
        <v>-0.10129044351934791</v>
      </c>
      <c r="AV1888">
        <f t="shared" si="669"/>
        <v>-0.10831863814576315</v>
      </c>
      <c r="AW1888">
        <v>4.0936658665578107E-2</v>
      </c>
      <c r="AX1888">
        <v>1.2972766021937698E-2</v>
      </c>
      <c r="AY1888" s="1">
        <f t="shared" si="670"/>
        <v>3497.4599513937283</v>
      </c>
      <c r="AZ1888" s="1">
        <f t="shared" si="671"/>
        <v>-6342.501838986529</v>
      </c>
      <c r="BA1888" s="1">
        <f t="shared" si="683"/>
        <v>-156.25013839462235</v>
      </c>
      <c r="BB1888" s="1">
        <f t="shared" si="684"/>
        <v>52.961249505733349</v>
      </c>
      <c r="BC1888">
        <f t="shared" si="672"/>
        <v>1</v>
      </c>
      <c r="BD1888">
        <f t="shared" si="673"/>
        <v>1</v>
      </c>
      <c r="BE1888">
        <f t="shared" si="674"/>
        <v>0</v>
      </c>
      <c r="BF1888">
        <f t="shared" si="675"/>
        <v>0</v>
      </c>
      <c r="BG1888">
        <f t="shared" si="676"/>
        <v>0</v>
      </c>
      <c r="BH1888">
        <f t="shared" si="677"/>
        <v>0</v>
      </c>
      <c r="BI1888">
        <f t="shared" si="678"/>
        <v>0</v>
      </c>
      <c r="BJ1888">
        <f t="shared" si="679"/>
        <v>0</v>
      </c>
      <c r="BK1888">
        <f t="shared" si="680"/>
        <v>0</v>
      </c>
      <c r="BL1888">
        <f t="shared" si="681"/>
        <v>0</v>
      </c>
      <c r="BM1888">
        <f t="shared" si="685"/>
        <v>0</v>
      </c>
      <c r="BN1888">
        <f t="shared" si="686"/>
        <v>0</v>
      </c>
      <c r="BO1888">
        <f>IF(AND(AU1888&gt;'County Avg'!$E$3,'Gentrification Calcs'!AW1888&gt;'County Avg'!$E$4,'Gentrification Calcs'!AY1888&gt;'County Avg'!$E$5,'Gentrification Calcs'!BA1888&gt;'County Avg'!$E$6),1,0)</f>
        <v>0</v>
      </c>
      <c r="BP1888">
        <f>IF(AND(AV1888&gt;'County Avg'!$F$3,'Gentrification Calcs'!AX1888&gt;'County Avg'!$F$4,'Gentrification Calcs'!AZ1888&gt;'County Avg'!$F$5,'Gentrification Calcs'!BB1888&gt;'County Avg'!$F$6),1,0)</f>
        <v>0</v>
      </c>
      <c r="BQ1888">
        <f t="shared" si="687"/>
        <v>0</v>
      </c>
      <c r="BR1888">
        <f t="shared" si="688"/>
        <v>0</v>
      </c>
      <c r="BS1888">
        <f t="shared" si="689"/>
        <v>0</v>
      </c>
      <c r="BT1888">
        <f t="shared" si="690"/>
        <v>0</v>
      </c>
    </row>
    <row r="1889" spans="1:72" x14ac:dyDescent="0.25">
      <c r="A1889">
        <v>6037574400</v>
      </c>
      <c r="B1889">
        <v>6564.3277681921099</v>
      </c>
      <c r="C1889">
        <v>5106</v>
      </c>
      <c r="D1889">
        <v>5412</v>
      </c>
      <c r="E1889">
        <v>2324.345703</v>
      </c>
      <c r="F1889">
        <v>1967</v>
      </c>
      <c r="G1889">
        <v>1977</v>
      </c>
      <c r="H1889">
        <v>343.59359922750855</v>
      </c>
      <c r="I1889">
        <v>375.76620000000003</v>
      </c>
      <c r="J1889">
        <v>332.03440000000001</v>
      </c>
      <c r="K1889">
        <v>0.14782379350198949</v>
      </c>
      <c r="L1889">
        <v>0.19103518047788512</v>
      </c>
      <c r="M1889">
        <v>0.16794860900354072</v>
      </c>
      <c r="N1889">
        <v>4641.6962219999996</v>
      </c>
      <c r="O1889">
        <v>3623</v>
      </c>
      <c r="P1889">
        <v>3721</v>
      </c>
      <c r="Q1889">
        <v>1669.8115230000001</v>
      </c>
      <c r="R1889">
        <v>1532</v>
      </c>
      <c r="S1889">
        <v>1689</v>
      </c>
      <c r="T1889">
        <v>0.3597416640679077</v>
      </c>
      <c r="U1889">
        <v>0.42285398840739719</v>
      </c>
      <c r="V1889">
        <v>0.45391023918301532</v>
      </c>
      <c r="W1889">
        <v>302.78448486328102</v>
      </c>
      <c r="X1889">
        <v>205</v>
      </c>
      <c r="Y1889">
        <v>308</v>
      </c>
      <c r="Z1889">
        <v>2317.3505859375</v>
      </c>
      <c r="AA1889">
        <v>1954</v>
      </c>
      <c r="AB1889">
        <v>1977</v>
      </c>
      <c r="AC1889">
        <v>0.13065976581216671</v>
      </c>
      <c r="AD1889">
        <v>0.10491299897645855</v>
      </c>
      <c r="AE1889">
        <v>0.15579160343955489</v>
      </c>
      <c r="AF1889">
        <v>5464.1108595637797</v>
      </c>
      <c r="AG1889">
        <v>3909</v>
      </c>
      <c r="AH1889">
        <v>3428</v>
      </c>
      <c r="AI1889">
        <v>0.83239458060587634</v>
      </c>
      <c r="AJ1889">
        <v>0.76556991774383076</v>
      </c>
      <c r="AK1889">
        <v>0.63340724316334074</v>
      </c>
      <c r="AL1889">
        <f t="shared" si="682"/>
        <v>0.16760541939412366</v>
      </c>
      <c r="AM1889">
        <f t="shared" si="682"/>
        <v>0.23443008225616924</v>
      </c>
      <c r="AN1889">
        <f t="shared" si="682"/>
        <v>0.36659275683665926</v>
      </c>
      <c r="AO1889">
        <v>95289.179745493107</v>
      </c>
      <c r="AP1889">
        <v>96619.832856559064</v>
      </c>
      <c r="AQ1889">
        <v>103292</v>
      </c>
      <c r="AR1889">
        <v>1729.5055555555557</v>
      </c>
      <c r="AS1889">
        <v>1655.7153024911033</v>
      </c>
      <c r="AT1889">
        <v>1950</v>
      </c>
      <c r="AU1889">
        <f t="shared" si="668"/>
        <v>-6.6824662862045581E-2</v>
      </c>
      <c r="AV1889">
        <f t="shared" si="669"/>
        <v>-0.13216267458049002</v>
      </c>
      <c r="AW1889">
        <v>6.3112324339489489E-2</v>
      </c>
      <c r="AX1889">
        <v>3.1056250775618133E-2</v>
      </c>
      <c r="AY1889" s="1">
        <f t="shared" si="670"/>
        <v>1330.6531110659562</v>
      </c>
      <c r="AZ1889" s="1">
        <f t="shared" si="671"/>
        <v>6672.1671434409363</v>
      </c>
      <c r="BA1889" s="1">
        <f t="shared" si="683"/>
        <v>-73.790253064452372</v>
      </c>
      <c r="BB1889" s="1">
        <f t="shared" si="684"/>
        <v>294.28469750889667</v>
      </c>
      <c r="BC1889">
        <f t="shared" si="672"/>
        <v>1</v>
      </c>
      <c r="BD1889">
        <f t="shared" si="673"/>
        <v>1</v>
      </c>
      <c r="BE1889">
        <f t="shared" si="674"/>
        <v>0</v>
      </c>
      <c r="BF1889">
        <f t="shared" si="675"/>
        <v>0</v>
      </c>
      <c r="BG1889">
        <f t="shared" si="676"/>
        <v>0</v>
      </c>
      <c r="BH1889">
        <f t="shared" si="677"/>
        <v>0</v>
      </c>
      <c r="BI1889">
        <f t="shared" si="678"/>
        <v>0</v>
      </c>
      <c r="BJ1889">
        <f t="shared" si="679"/>
        <v>0</v>
      </c>
      <c r="BK1889">
        <f t="shared" si="680"/>
        <v>0</v>
      </c>
      <c r="BL1889">
        <f t="shared" si="681"/>
        <v>0</v>
      </c>
      <c r="BM1889">
        <f t="shared" si="685"/>
        <v>0</v>
      </c>
      <c r="BN1889">
        <f t="shared" si="686"/>
        <v>0</v>
      </c>
      <c r="BO1889">
        <f>IF(AND(AU1889&gt;'County Avg'!$E$3,'Gentrification Calcs'!AW1889&gt;'County Avg'!$E$4,'Gentrification Calcs'!AY1889&gt;'County Avg'!$E$5,'Gentrification Calcs'!BA1889&gt;'County Avg'!$E$6),1,0)</f>
        <v>1</v>
      </c>
      <c r="BP1889">
        <f>IF(AND(AV1889&gt;'County Avg'!$F$3,'Gentrification Calcs'!AX1889&gt;'County Avg'!$F$4,'Gentrification Calcs'!AZ1889&gt;'County Avg'!$F$5,'Gentrification Calcs'!BB1889&gt;'County Avg'!$F$6),1,0)</f>
        <v>0</v>
      </c>
      <c r="BQ1889">
        <f t="shared" si="687"/>
        <v>0</v>
      </c>
      <c r="BR1889">
        <f t="shared" si="688"/>
        <v>0</v>
      </c>
      <c r="BS1889">
        <f t="shared" si="689"/>
        <v>0</v>
      </c>
      <c r="BT1889">
        <f t="shared" si="690"/>
        <v>0</v>
      </c>
    </row>
    <row r="1890" spans="1:72" x14ac:dyDescent="0.25">
      <c r="A1890">
        <v>6037574500</v>
      </c>
      <c r="B1890">
        <v>859.75130880720496</v>
      </c>
      <c r="C1890">
        <v>6326.49699884653</v>
      </c>
      <c r="D1890">
        <v>6054</v>
      </c>
      <c r="E1890">
        <v>0</v>
      </c>
      <c r="F1890">
        <v>2307.3576659999999</v>
      </c>
      <c r="G1890">
        <v>2256</v>
      </c>
      <c r="H1890">
        <v>449.66554564874224</v>
      </c>
      <c r="I1890">
        <v>384.24611057638162</v>
      </c>
      <c r="J1890">
        <v>484.41660000000002</v>
      </c>
      <c r="L1890">
        <v>0.1665307967804163</v>
      </c>
      <c r="M1890">
        <v>0.21472367021276598</v>
      </c>
      <c r="N1890">
        <v>31.916521899999999</v>
      </c>
      <c r="O1890">
        <v>4547.7631840000004</v>
      </c>
      <c r="P1890">
        <v>4366</v>
      </c>
      <c r="Q1890">
        <v>16.955652239999999</v>
      </c>
      <c r="R1890">
        <v>1704.786621</v>
      </c>
      <c r="S1890">
        <v>1897</v>
      </c>
      <c r="T1890">
        <v>0.53124999939294759</v>
      </c>
      <c r="U1890">
        <v>0.37486266369317611</v>
      </c>
      <c r="V1890">
        <v>0.43449381584974806</v>
      </c>
      <c r="W1890">
        <v>5.9843478202819798</v>
      </c>
      <c r="X1890">
        <v>256.81719970703102</v>
      </c>
      <c r="Y1890">
        <v>224</v>
      </c>
      <c r="Z1890">
        <v>5.9843478202819798</v>
      </c>
      <c r="AA1890">
        <v>2311.35473632813</v>
      </c>
      <c r="AB1890">
        <v>2256</v>
      </c>
      <c r="AC1890">
        <v>1</v>
      </c>
      <c r="AD1890">
        <v>0.11111111404518399</v>
      </c>
      <c r="AE1890">
        <v>9.9290780141843976E-2</v>
      </c>
      <c r="AF1890">
        <v>598.43478571267201</v>
      </c>
      <c r="AG1890">
        <v>4672.67431640625</v>
      </c>
      <c r="AH1890">
        <v>3758</v>
      </c>
      <c r="AI1890">
        <v>0.69605568445475674</v>
      </c>
      <c r="AJ1890">
        <v>0.73858792903216253</v>
      </c>
      <c r="AK1890">
        <v>0.62074661380905183</v>
      </c>
      <c r="AL1890">
        <f t="shared" si="682"/>
        <v>0.30394431554524326</v>
      </c>
      <c r="AM1890">
        <f t="shared" si="682"/>
        <v>0.26141207096783747</v>
      </c>
      <c r="AN1890">
        <f t="shared" si="682"/>
        <v>0.37925338619094817</v>
      </c>
      <c r="AO1890">
        <v>102071.32131495229</v>
      </c>
      <c r="AP1890">
        <v>104254.52063751534</v>
      </c>
      <c r="AQ1890">
        <v>91452</v>
      </c>
      <c r="AR1890">
        <v>1729.5055555555557</v>
      </c>
      <c r="AS1890">
        <v>1778.8117833135627</v>
      </c>
      <c r="AT1890">
        <v>1943</v>
      </c>
      <c r="AU1890">
        <f t="shared" si="668"/>
        <v>4.2532244577405787E-2</v>
      </c>
      <c r="AV1890">
        <f t="shared" si="669"/>
        <v>-0.1178413152231107</v>
      </c>
      <c r="AW1890">
        <v>-0.15638733569977148</v>
      </c>
      <c r="AX1890">
        <v>5.9631152156571943E-2</v>
      </c>
      <c r="AY1890" s="1">
        <f t="shared" si="670"/>
        <v>2183.1993225630431</v>
      </c>
      <c r="AZ1890" s="1">
        <f t="shared" si="671"/>
        <v>-12802.520637515336</v>
      </c>
      <c r="BA1890" s="1">
        <f t="shared" si="683"/>
        <v>49.306227758007026</v>
      </c>
      <c r="BB1890" s="1">
        <f t="shared" si="684"/>
        <v>164.18821668643727</v>
      </c>
      <c r="BC1890">
        <f t="shared" si="672"/>
        <v>1</v>
      </c>
      <c r="BD1890">
        <f t="shared" si="673"/>
        <v>1</v>
      </c>
      <c r="BE1890">
        <f t="shared" si="674"/>
        <v>0</v>
      </c>
      <c r="BF1890">
        <f t="shared" si="675"/>
        <v>0</v>
      </c>
      <c r="BG1890">
        <f t="shared" si="676"/>
        <v>0</v>
      </c>
      <c r="BH1890">
        <f t="shared" si="677"/>
        <v>0</v>
      </c>
      <c r="BI1890">
        <f t="shared" si="678"/>
        <v>1</v>
      </c>
      <c r="BJ1890">
        <f t="shared" si="679"/>
        <v>0</v>
      </c>
      <c r="BK1890">
        <f t="shared" si="680"/>
        <v>0</v>
      </c>
      <c r="BL1890">
        <f t="shared" si="681"/>
        <v>0</v>
      </c>
      <c r="BM1890">
        <f t="shared" si="685"/>
        <v>0</v>
      </c>
      <c r="BN1890">
        <f t="shared" si="686"/>
        <v>0</v>
      </c>
      <c r="BO1890">
        <f>IF(AND(AU1890&gt;'County Avg'!$E$3,'Gentrification Calcs'!AW1890&gt;'County Avg'!$E$4,'Gentrification Calcs'!AY1890&gt;'County Avg'!$E$5,'Gentrification Calcs'!BA1890&gt;'County Avg'!$E$6),1,0)</f>
        <v>0</v>
      </c>
      <c r="BP1890">
        <f>IF(AND(AV1890&gt;'County Avg'!$F$3,'Gentrification Calcs'!AX1890&gt;'County Avg'!$F$4,'Gentrification Calcs'!AZ1890&gt;'County Avg'!$F$5,'Gentrification Calcs'!BB1890&gt;'County Avg'!$F$6),1,0)</f>
        <v>0</v>
      </c>
      <c r="BQ1890">
        <f t="shared" si="687"/>
        <v>0</v>
      </c>
      <c r="BR1890">
        <f t="shared" si="688"/>
        <v>0</v>
      </c>
      <c r="BS1890">
        <f t="shared" si="689"/>
        <v>0</v>
      </c>
      <c r="BT1890">
        <f t="shared" si="690"/>
        <v>0</v>
      </c>
    </row>
    <row r="1891" spans="1:72" x14ac:dyDescent="0.25">
      <c r="A1891">
        <v>6037574601</v>
      </c>
      <c r="B1891">
        <v>1319.2487397976099</v>
      </c>
      <c r="C1891">
        <v>1714</v>
      </c>
      <c r="D1891">
        <v>2235</v>
      </c>
      <c r="E1891">
        <v>588</v>
      </c>
      <c r="F1891">
        <v>15</v>
      </c>
      <c r="G1891">
        <v>0</v>
      </c>
      <c r="H1891">
        <v>0</v>
      </c>
      <c r="I1891">
        <v>15</v>
      </c>
      <c r="J1891">
        <v>0</v>
      </c>
      <c r="K1891">
        <v>0</v>
      </c>
      <c r="L1891">
        <v>1</v>
      </c>
      <c r="N1891">
        <v>1076.083466</v>
      </c>
      <c r="O1891">
        <v>70</v>
      </c>
      <c r="P1891">
        <v>69</v>
      </c>
      <c r="Q1891">
        <v>535.04434909999998</v>
      </c>
      <c r="R1891">
        <v>7</v>
      </c>
      <c r="S1891">
        <v>32</v>
      </c>
      <c r="T1891">
        <v>0.49721454330011977</v>
      </c>
      <c r="U1891">
        <v>0.1</v>
      </c>
      <c r="V1891">
        <v>0.46376811594202899</v>
      </c>
      <c r="W1891">
        <v>74.015652606263799</v>
      </c>
      <c r="X1891">
        <v>10</v>
      </c>
      <c r="Y1891">
        <v>0</v>
      </c>
      <c r="Z1891">
        <v>564.01565260626398</v>
      </c>
      <c r="AA1891">
        <v>11</v>
      </c>
      <c r="AB1891">
        <v>0</v>
      </c>
      <c r="AC1891">
        <v>0.13122978460658732</v>
      </c>
      <c r="AD1891">
        <v>0.90909090909090906</v>
      </c>
      <c r="AF1891">
        <v>1074.5652459901601</v>
      </c>
      <c r="AG1891">
        <v>864</v>
      </c>
      <c r="AH1891">
        <v>995</v>
      </c>
      <c r="AI1891">
        <v>0.81452815801439571</v>
      </c>
      <c r="AJ1891">
        <v>0.50408401400233371</v>
      </c>
      <c r="AK1891">
        <v>0.44519015659955258</v>
      </c>
      <c r="AL1891">
        <f t="shared" si="682"/>
        <v>0.18547184198560429</v>
      </c>
      <c r="AM1891">
        <f t="shared" si="682"/>
        <v>0.49591598599766629</v>
      </c>
      <c r="AN1891">
        <f t="shared" si="682"/>
        <v>0.55480984340044737</v>
      </c>
      <c r="AO1891">
        <v>0</v>
      </c>
      <c r="AP1891">
        <v>25048.654270535353</v>
      </c>
      <c r="AR1891">
        <v>0</v>
      </c>
      <c r="AS1891">
        <v>535.6725978647687</v>
      </c>
      <c r="AU1891">
        <f t="shared" si="668"/>
        <v>-0.310444144012062</v>
      </c>
      <c r="AV1891">
        <f t="shared" si="669"/>
        <v>-5.8893857402781136E-2</v>
      </c>
      <c r="AW1891">
        <v>-0.39721454330011974</v>
      </c>
      <c r="AX1891">
        <v>0.36376811594202896</v>
      </c>
      <c r="AY1891" s="1">
        <f t="shared" si="670"/>
        <v>25048.654270535353</v>
      </c>
      <c r="AZ1891" s="1">
        <f t="shared" si="671"/>
        <v>-25048.654270535353</v>
      </c>
      <c r="BA1891" s="1">
        <f t="shared" si="683"/>
        <v>535.6725978647687</v>
      </c>
      <c r="BB1891" s="1">
        <f t="shared" si="684"/>
        <v>-535.6725978647687</v>
      </c>
      <c r="BC1891">
        <f t="shared" si="672"/>
        <v>1</v>
      </c>
      <c r="BD1891">
        <f t="shared" si="673"/>
        <v>1</v>
      </c>
      <c r="BE1891">
        <f t="shared" si="674"/>
        <v>0</v>
      </c>
      <c r="BF1891">
        <f t="shared" si="675"/>
        <v>1</v>
      </c>
      <c r="BG1891">
        <f t="shared" si="676"/>
        <v>0</v>
      </c>
      <c r="BH1891">
        <f t="shared" si="677"/>
        <v>1</v>
      </c>
      <c r="BI1891">
        <f t="shared" si="678"/>
        <v>0</v>
      </c>
      <c r="BJ1891">
        <f t="shared" si="679"/>
        <v>1</v>
      </c>
      <c r="BK1891">
        <f t="shared" si="680"/>
        <v>0</v>
      </c>
      <c r="BL1891">
        <f t="shared" si="681"/>
        <v>0</v>
      </c>
      <c r="BM1891">
        <f t="shared" si="685"/>
        <v>0</v>
      </c>
      <c r="BN1891">
        <f t="shared" si="686"/>
        <v>1</v>
      </c>
      <c r="BO1891">
        <f>IF(AND(AU1891&gt;'County Avg'!$E$3,'Gentrification Calcs'!AW1891&gt;'County Avg'!$E$4,'Gentrification Calcs'!AY1891&gt;'County Avg'!$E$5,'Gentrification Calcs'!BA1891&gt;'County Avg'!$E$6),1,0)</f>
        <v>0</v>
      </c>
      <c r="BP1891">
        <f>IF(AND(AV1891&gt;'County Avg'!$F$3,'Gentrification Calcs'!AX1891&gt;'County Avg'!$F$4,'Gentrification Calcs'!AZ1891&gt;'County Avg'!$F$5,'Gentrification Calcs'!BB1891&gt;'County Avg'!$F$6),1,0)</f>
        <v>0</v>
      </c>
      <c r="BQ1891">
        <f t="shared" si="687"/>
        <v>0</v>
      </c>
      <c r="BR1891">
        <f t="shared" si="688"/>
        <v>0</v>
      </c>
      <c r="BS1891">
        <f t="shared" si="689"/>
        <v>0</v>
      </c>
      <c r="BT1891">
        <f t="shared" si="690"/>
        <v>0</v>
      </c>
    </row>
    <row r="1892" spans="1:72" x14ac:dyDescent="0.25">
      <c r="A1892">
        <v>6037574602</v>
      </c>
      <c r="B1892">
        <v>352.99999473988998</v>
      </c>
      <c r="C1892">
        <v>1223</v>
      </c>
      <c r="D1892">
        <v>1287</v>
      </c>
      <c r="E1892">
        <v>7</v>
      </c>
      <c r="F1892">
        <v>557</v>
      </c>
      <c r="G1892">
        <v>560</v>
      </c>
      <c r="H1892">
        <v>65.887999102566383</v>
      </c>
      <c r="I1892">
        <v>76.754999999999995</v>
      </c>
      <c r="J1892">
        <v>126.74420000000001</v>
      </c>
      <c r="K1892">
        <v>9.4125713003666256</v>
      </c>
      <c r="L1892">
        <v>0.13780071813285458</v>
      </c>
      <c r="M1892">
        <v>0.22632892857142858</v>
      </c>
      <c r="N1892">
        <v>306.99999539999999</v>
      </c>
      <c r="O1892">
        <v>1054</v>
      </c>
      <c r="P1892">
        <v>933</v>
      </c>
      <c r="Q1892">
        <v>93</v>
      </c>
      <c r="R1892">
        <v>582</v>
      </c>
      <c r="S1892">
        <v>499</v>
      </c>
      <c r="T1892">
        <v>0.30293160063024549</v>
      </c>
      <c r="U1892">
        <v>0.55218216318785573</v>
      </c>
      <c r="V1892">
        <v>0.53483386923901388</v>
      </c>
      <c r="W1892">
        <v>10</v>
      </c>
      <c r="X1892">
        <v>79</v>
      </c>
      <c r="Y1892">
        <v>105</v>
      </c>
      <c r="Z1892">
        <v>10</v>
      </c>
      <c r="AA1892">
        <v>564</v>
      </c>
      <c r="AB1892">
        <v>560</v>
      </c>
      <c r="AC1892">
        <v>1</v>
      </c>
      <c r="AD1892">
        <v>0.14007092198581561</v>
      </c>
      <c r="AE1892">
        <v>0.1875</v>
      </c>
      <c r="AF1892">
        <v>241.99999639391899</v>
      </c>
      <c r="AG1892">
        <v>920</v>
      </c>
      <c r="AH1892">
        <v>770</v>
      </c>
      <c r="AI1892">
        <v>0.68555240793201155</v>
      </c>
      <c r="AJ1892">
        <v>0.75224856909239579</v>
      </c>
      <c r="AK1892">
        <v>0.59829059829059827</v>
      </c>
      <c r="AL1892">
        <f t="shared" si="682"/>
        <v>0.31444759206798845</v>
      </c>
      <c r="AM1892">
        <f t="shared" si="682"/>
        <v>0.24775143090760421</v>
      </c>
      <c r="AN1892">
        <f t="shared" si="682"/>
        <v>0.40170940170940173</v>
      </c>
      <c r="AO1892">
        <v>144688.70996818665</v>
      </c>
      <c r="AP1892">
        <v>125560.62607274215</v>
      </c>
      <c r="AQ1892">
        <v>112250</v>
      </c>
      <c r="AR1892">
        <v>1729.5055555555557</v>
      </c>
      <c r="AS1892">
        <v>1670.5950968762359</v>
      </c>
      <c r="AT1892">
        <v>1843</v>
      </c>
      <c r="AU1892">
        <f t="shared" si="668"/>
        <v>6.6696161160384237E-2</v>
      </c>
      <c r="AV1892">
        <f t="shared" si="669"/>
        <v>-0.15395797080179752</v>
      </c>
      <c r="AW1892">
        <v>0.24925056255761024</v>
      </c>
      <c r="AX1892">
        <v>-1.7348293948841853E-2</v>
      </c>
      <c r="AY1892" s="1">
        <f t="shared" si="670"/>
        <v>-19128.083895444506</v>
      </c>
      <c r="AZ1892" s="1">
        <f t="shared" si="671"/>
        <v>-13310.626072742147</v>
      </c>
      <c r="BA1892" s="1">
        <f t="shared" si="683"/>
        <v>-58.910458679319845</v>
      </c>
      <c r="BB1892" s="1">
        <f t="shared" si="684"/>
        <v>172.40490312376414</v>
      </c>
      <c r="BC1892">
        <f t="shared" si="672"/>
        <v>0</v>
      </c>
      <c r="BD1892">
        <f t="shared" si="673"/>
        <v>1</v>
      </c>
      <c r="BE1892">
        <f t="shared" si="674"/>
        <v>1</v>
      </c>
      <c r="BF1892">
        <f t="shared" si="675"/>
        <v>0</v>
      </c>
      <c r="BG1892">
        <f t="shared" si="676"/>
        <v>0</v>
      </c>
      <c r="BH1892">
        <f t="shared" si="677"/>
        <v>0</v>
      </c>
      <c r="BI1892">
        <f t="shared" si="678"/>
        <v>1</v>
      </c>
      <c r="BJ1892">
        <f t="shared" si="679"/>
        <v>0</v>
      </c>
      <c r="BK1892">
        <f t="shared" si="680"/>
        <v>0</v>
      </c>
      <c r="BL1892">
        <f t="shared" si="681"/>
        <v>0</v>
      </c>
      <c r="BM1892">
        <f t="shared" si="685"/>
        <v>0</v>
      </c>
      <c r="BN1892">
        <f t="shared" si="686"/>
        <v>0</v>
      </c>
      <c r="BO1892">
        <f>IF(AND(AU1892&gt;'County Avg'!$E$3,'Gentrification Calcs'!AW1892&gt;'County Avg'!$E$4,'Gentrification Calcs'!AY1892&gt;'County Avg'!$E$5,'Gentrification Calcs'!BA1892&gt;'County Avg'!$E$6),1,0)</f>
        <v>0</v>
      </c>
      <c r="BP1892">
        <f>IF(AND(AV1892&gt;'County Avg'!$F$3,'Gentrification Calcs'!AX1892&gt;'County Avg'!$F$4,'Gentrification Calcs'!AZ1892&gt;'County Avg'!$F$5,'Gentrification Calcs'!BB1892&gt;'County Avg'!$F$6),1,0)</f>
        <v>0</v>
      </c>
      <c r="BQ1892">
        <f t="shared" si="687"/>
        <v>0</v>
      </c>
      <c r="BR1892">
        <f t="shared" si="688"/>
        <v>0</v>
      </c>
      <c r="BS1892">
        <f t="shared" si="689"/>
        <v>0</v>
      </c>
      <c r="BT1892">
        <f t="shared" si="690"/>
        <v>0</v>
      </c>
    </row>
    <row r="1893" spans="1:72" x14ac:dyDescent="0.25">
      <c r="A1893">
        <v>6037574700</v>
      </c>
      <c r="B1893">
        <v>2765.99994803648</v>
      </c>
      <c r="C1893">
        <v>422</v>
      </c>
      <c r="D1893">
        <v>176</v>
      </c>
      <c r="E1893">
        <v>1495</v>
      </c>
      <c r="F1893">
        <v>0</v>
      </c>
      <c r="G1893">
        <v>0</v>
      </c>
      <c r="H1893">
        <v>0</v>
      </c>
      <c r="I1893">
        <v>0</v>
      </c>
      <c r="J1893">
        <v>0</v>
      </c>
      <c r="K1893">
        <v>0</v>
      </c>
      <c r="N1893">
        <v>2175.9999590000002</v>
      </c>
      <c r="O1893">
        <v>235</v>
      </c>
      <c r="P1893">
        <v>154</v>
      </c>
      <c r="Q1893">
        <v>1151</v>
      </c>
      <c r="R1893">
        <v>31</v>
      </c>
      <c r="S1893">
        <v>31</v>
      </c>
      <c r="T1893">
        <v>0.5289522158488239</v>
      </c>
      <c r="U1893">
        <v>0.13191489361702127</v>
      </c>
      <c r="V1893">
        <v>0.20129870129870131</v>
      </c>
      <c r="W1893">
        <v>568</v>
      </c>
      <c r="X1893">
        <v>2</v>
      </c>
      <c r="Y1893">
        <v>0</v>
      </c>
      <c r="Z1893">
        <v>1446</v>
      </c>
      <c r="AA1893">
        <v>2</v>
      </c>
      <c r="AB1893">
        <v>0</v>
      </c>
      <c r="AC1893">
        <v>0.39280774550484093</v>
      </c>
      <c r="AD1893">
        <v>1</v>
      </c>
      <c r="AF1893">
        <v>2370.99995545716</v>
      </c>
      <c r="AG1893">
        <v>217</v>
      </c>
      <c r="AH1893">
        <v>101</v>
      </c>
      <c r="AI1893">
        <v>0.85719450469992908</v>
      </c>
      <c r="AJ1893">
        <v>0.51421800947867302</v>
      </c>
      <c r="AK1893">
        <v>0.57386363636363635</v>
      </c>
      <c r="AL1893">
        <f t="shared" si="682"/>
        <v>0.14280549530007092</v>
      </c>
      <c r="AM1893">
        <f t="shared" si="682"/>
        <v>0.48578199052132698</v>
      </c>
      <c r="AN1893">
        <f t="shared" si="682"/>
        <v>0.42613636363636365</v>
      </c>
      <c r="AO1893">
        <v>0</v>
      </c>
      <c r="AP1893">
        <v>0</v>
      </c>
      <c r="AR1893">
        <v>0</v>
      </c>
      <c r="AS1893">
        <v>0</v>
      </c>
      <c r="AU1893">
        <f t="shared" si="668"/>
        <v>-0.34297649522125606</v>
      </c>
      <c r="AV1893">
        <f t="shared" si="669"/>
        <v>5.9645626884963332E-2</v>
      </c>
      <c r="AW1893">
        <v>-0.39703732223180266</v>
      </c>
      <c r="AX1893">
        <v>6.9383807681680038E-2</v>
      </c>
      <c r="AY1893" s="1">
        <f t="shared" si="670"/>
        <v>0</v>
      </c>
      <c r="AZ1893" s="1">
        <f t="shared" si="671"/>
        <v>0</v>
      </c>
      <c r="BA1893" s="1">
        <f t="shared" si="683"/>
        <v>0</v>
      </c>
      <c r="BB1893" s="1">
        <f t="shared" si="684"/>
        <v>0</v>
      </c>
      <c r="BC1893">
        <f t="shared" si="672"/>
        <v>1</v>
      </c>
      <c r="BD1893">
        <f t="shared" si="673"/>
        <v>0</v>
      </c>
      <c r="BE1893">
        <f t="shared" si="674"/>
        <v>0</v>
      </c>
      <c r="BF1893">
        <f t="shared" si="675"/>
        <v>0</v>
      </c>
      <c r="BG1893">
        <f t="shared" si="676"/>
        <v>0</v>
      </c>
      <c r="BH1893">
        <f t="shared" si="677"/>
        <v>1</v>
      </c>
      <c r="BI1893">
        <f t="shared" si="678"/>
        <v>0</v>
      </c>
      <c r="BJ1893">
        <f t="shared" si="679"/>
        <v>1</v>
      </c>
      <c r="BK1893">
        <f t="shared" si="680"/>
        <v>0</v>
      </c>
      <c r="BL1893">
        <f t="shared" si="681"/>
        <v>0</v>
      </c>
      <c r="BM1893">
        <f t="shared" si="685"/>
        <v>0</v>
      </c>
      <c r="BN1893">
        <f t="shared" si="686"/>
        <v>0</v>
      </c>
      <c r="BO1893">
        <f>IF(AND(AU1893&gt;'County Avg'!$E$3,'Gentrification Calcs'!AW1893&gt;'County Avg'!$E$4,'Gentrification Calcs'!AY1893&gt;'County Avg'!$E$5,'Gentrification Calcs'!BA1893&gt;'County Avg'!$E$6),1,0)</f>
        <v>0</v>
      </c>
      <c r="BP1893">
        <f>IF(AND(AV1893&gt;'County Avg'!$F$3,'Gentrification Calcs'!AX1893&gt;'County Avg'!$F$4,'Gentrification Calcs'!AZ1893&gt;'County Avg'!$F$5,'Gentrification Calcs'!BB1893&gt;'County Avg'!$F$6),1,0)</f>
        <v>0</v>
      </c>
      <c r="BQ1893">
        <f t="shared" si="687"/>
        <v>0</v>
      </c>
      <c r="BR1893">
        <f t="shared" si="688"/>
        <v>0</v>
      </c>
      <c r="BS1893">
        <f t="shared" si="689"/>
        <v>0</v>
      </c>
      <c r="BT1893">
        <f t="shared" si="690"/>
        <v>0</v>
      </c>
    </row>
    <row r="1894" spans="1:72" x14ac:dyDescent="0.25">
      <c r="A1894">
        <v>6037574800</v>
      </c>
      <c r="B1894">
        <v>3505.5690199174001</v>
      </c>
      <c r="C1894">
        <v>2865</v>
      </c>
      <c r="D1894">
        <v>2975</v>
      </c>
      <c r="E1894">
        <v>1376.6525879999999</v>
      </c>
      <c r="F1894">
        <v>1500</v>
      </c>
      <c r="G1894">
        <v>1448</v>
      </c>
      <c r="H1894">
        <v>396.20159255674969</v>
      </c>
      <c r="I1894">
        <v>538.51959999999997</v>
      </c>
      <c r="J1894">
        <v>479.64920000000001</v>
      </c>
      <c r="K1894">
        <v>0.28780071022301357</v>
      </c>
      <c r="L1894">
        <v>0.35901306666666666</v>
      </c>
      <c r="M1894">
        <v>0.33124944751381213</v>
      </c>
      <c r="N1894">
        <v>2534.5194080000001</v>
      </c>
      <c r="O1894">
        <v>2100</v>
      </c>
      <c r="P1894">
        <v>2162</v>
      </c>
      <c r="Q1894">
        <v>681.33319089999998</v>
      </c>
      <c r="R1894">
        <v>1255</v>
      </c>
      <c r="S1894">
        <v>1359</v>
      </c>
      <c r="T1894">
        <v>0.26882145338853131</v>
      </c>
      <c r="U1894">
        <v>0.59761904761904761</v>
      </c>
      <c r="V1894">
        <v>0.6285846438482886</v>
      </c>
      <c r="W1894">
        <v>375.63235473632801</v>
      </c>
      <c r="X1894">
        <v>667</v>
      </c>
      <c r="Y1894">
        <v>645</v>
      </c>
      <c r="Z1894">
        <v>1401.62817382813</v>
      </c>
      <c r="AA1894">
        <v>1506</v>
      </c>
      <c r="AB1894">
        <v>1448</v>
      </c>
      <c r="AC1894">
        <v>0.26799714913720668</v>
      </c>
      <c r="AD1894">
        <v>0.44289508632138114</v>
      </c>
      <c r="AE1894">
        <v>0.44544198895027626</v>
      </c>
      <c r="AF1894">
        <v>3005.0588805675502</v>
      </c>
      <c r="AG1894">
        <v>2110</v>
      </c>
      <c r="AH1894">
        <v>2030</v>
      </c>
      <c r="AI1894">
        <v>0.85722428042177212</v>
      </c>
      <c r="AJ1894">
        <v>0.7364746945898778</v>
      </c>
      <c r="AK1894">
        <v>0.68235294117647061</v>
      </c>
      <c r="AL1894">
        <f t="shared" si="682"/>
        <v>0.14277571957822788</v>
      </c>
      <c r="AM1894">
        <f t="shared" si="682"/>
        <v>0.2635253054101222</v>
      </c>
      <c r="AN1894">
        <f t="shared" si="682"/>
        <v>0.31764705882352939</v>
      </c>
      <c r="AO1894">
        <v>75479.667020148467</v>
      </c>
      <c r="AP1894">
        <v>65868.579893747461</v>
      </c>
      <c r="AQ1894">
        <v>73088</v>
      </c>
      <c r="AR1894">
        <v>1109.2333333333333</v>
      </c>
      <c r="AS1894">
        <v>964.48121787267701</v>
      </c>
      <c r="AT1894">
        <v>1092</v>
      </c>
      <c r="AU1894">
        <f t="shared" si="668"/>
        <v>-0.12074958583189432</v>
      </c>
      <c r="AV1894">
        <f t="shared" si="669"/>
        <v>-5.4121753413407192E-2</v>
      </c>
      <c r="AW1894">
        <v>0.3287975942305163</v>
      </c>
      <c r="AX1894">
        <v>3.0965596229240999E-2</v>
      </c>
      <c r="AY1894" s="1">
        <f t="shared" si="670"/>
        <v>-9611.0871264010057</v>
      </c>
      <c r="AZ1894" s="1">
        <f t="shared" si="671"/>
        <v>7219.420106252539</v>
      </c>
      <c r="BA1894" s="1">
        <f t="shared" si="683"/>
        <v>-144.75211546065634</v>
      </c>
      <c r="BB1894" s="1">
        <f t="shared" si="684"/>
        <v>127.51878212732299</v>
      </c>
      <c r="BC1894">
        <f t="shared" si="672"/>
        <v>1</v>
      </c>
      <c r="BD1894">
        <f t="shared" si="673"/>
        <v>1</v>
      </c>
      <c r="BE1894">
        <f t="shared" si="674"/>
        <v>0</v>
      </c>
      <c r="BF1894">
        <f t="shared" si="675"/>
        <v>0</v>
      </c>
      <c r="BG1894">
        <f t="shared" si="676"/>
        <v>0</v>
      </c>
      <c r="BH1894">
        <f t="shared" si="677"/>
        <v>0</v>
      </c>
      <c r="BI1894">
        <f t="shared" si="678"/>
        <v>0</v>
      </c>
      <c r="BJ1894">
        <f t="shared" si="679"/>
        <v>0</v>
      </c>
      <c r="BK1894">
        <f t="shared" si="680"/>
        <v>0</v>
      </c>
      <c r="BL1894">
        <f t="shared" si="681"/>
        <v>0</v>
      </c>
      <c r="BM1894">
        <f t="shared" si="685"/>
        <v>0</v>
      </c>
      <c r="BN1894">
        <f t="shared" si="686"/>
        <v>0</v>
      </c>
      <c r="BO1894">
        <f>IF(AND(AU1894&gt;'County Avg'!$E$3,'Gentrification Calcs'!AW1894&gt;'County Avg'!$E$4,'Gentrification Calcs'!AY1894&gt;'County Avg'!$E$5,'Gentrification Calcs'!BA1894&gt;'County Avg'!$E$6),1,0)</f>
        <v>0</v>
      </c>
      <c r="BP1894">
        <f>IF(AND(AV1894&gt;'County Avg'!$F$3,'Gentrification Calcs'!AX1894&gt;'County Avg'!$F$4,'Gentrification Calcs'!AZ1894&gt;'County Avg'!$F$5,'Gentrification Calcs'!BB1894&gt;'County Avg'!$F$6),1,0)</f>
        <v>0</v>
      </c>
      <c r="BQ1894">
        <f t="shared" si="687"/>
        <v>0</v>
      </c>
      <c r="BR1894">
        <f t="shared" si="688"/>
        <v>0</v>
      </c>
      <c r="BS1894">
        <f t="shared" si="689"/>
        <v>0</v>
      </c>
      <c r="BT1894">
        <f t="shared" si="690"/>
        <v>0</v>
      </c>
    </row>
    <row r="1895" spans="1:72" x14ac:dyDescent="0.25">
      <c r="A1895">
        <v>6037574901</v>
      </c>
      <c r="B1895">
        <v>4378.9998493592102</v>
      </c>
      <c r="C1895">
        <v>3534.5407042503398</v>
      </c>
      <c r="D1895">
        <v>4058</v>
      </c>
      <c r="E1895">
        <v>1843.9998780000001</v>
      </c>
      <c r="F1895">
        <v>1410.619385</v>
      </c>
      <c r="G1895">
        <v>1434</v>
      </c>
      <c r="H1895">
        <v>385.49630600284934</v>
      </c>
      <c r="I1895">
        <v>274.24159551789006</v>
      </c>
      <c r="J1895">
        <v>263.70679999999999</v>
      </c>
      <c r="K1895">
        <v>0.20905440971121872</v>
      </c>
      <c r="L1895">
        <v>0.19441218406189001</v>
      </c>
      <c r="M1895">
        <v>0.18389595536959552</v>
      </c>
      <c r="N1895">
        <v>2427.9999160000002</v>
      </c>
      <c r="O1895">
        <v>2514.5390630000002</v>
      </c>
      <c r="P1895">
        <v>2715</v>
      </c>
      <c r="Q1895">
        <v>922.99993900000004</v>
      </c>
      <c r="R1895">
        <v>1020.001709</v>
      </c>
      <c r="S1895">
        <v>1319</v>
      </c>
      <c r="T1895">
        <v>0.38014825820941256</v>
      </c>
      <c r="U1895">
        <v>0.4056416239495898</v>
      </c>
      <c r="V1895">
        <v>0.48581952117863719</v>
      </c>
      <c r="W1895">
        <v>1420</v>
      </c>
      <c r="X1895">
        <v>319.68713378906301</v>
      </c>
      <c r="Y1895">
        <v>334</v>
      </c>
      <c r="Z1895">
        <v>1865.99987792969</v>
      </c>
      <c r="AA1895">
        <v>1408.62133789063</v>
      </c>
      <c r="AB1895">
        <v>1434</v>
      </c>
      <c r="AC1895">
        <v>0.76098611623462542</v>
      </c>
      <c r="AD1895">
        <v>0.22695036997507456</v>
      </c>
      <c r="AE1895">
        <v>0.23291492329149233</v>
      </c>
      <c r="AF1895">
        <v>3290.99988678721</v>
      </c>
      <c r="AG1895">
        <v>2743.31518554688</v>
      </c>
      <c r="AH1895">
        <v>2845</v>
      </c>
      <c r="AI1895">
        <v>0.75154144781913845</v>
      </c>
      <c r="AJ1895">
        <v>0.77614474272371548</v>
      </c>
      <c r="AK1895">
        <v>0.70108427796944306</v>
      </c>
      <c r="AL1895">
        <f t="shared" si="682"/>
        <v>0.24845855218086155</v>
      </c>
      <c r="AM1895">
        <f t="shared" si="682"/>
        <v>0.22385525727628452</v>
      </c>
      <c r="AN1895">
        <f t="shared" si="682"/>
        <v>0.29891572203055694</v>
      </c>
      <c r="AO1895">
        <v>80388.058324496291</v>
      </c>
      <c r="AP1895">
        <v>92620.044953003686</v>
      </c>
      <c r="AQ1895">
        <v>108667</v>
      </c>
      <c r="AR1895">
        <v>1520.4444444444446</v>
      </c>
      <c r="AS1895">
        <v>1542.0877817319099</v>
      </c>
      <c r="AT1895">
        <v>1874</v>
      </c>
      <c r="AU1895">
        <f t="shared" si="668"/>
        <v>2.4603294904577022E-2</v>
      </c>
      <c r="AV1895">
        <f t="shared" si="669"/>
        <v>-7.5060464754272416E-2</v>
      </c>
      <c r="AW1895">
        <v>2.5493365740177243E-2</v>
      </c>
      <c r="AX1895">
        <v>8.017789722904739E-2</v>
      </c>
      <c r="AY1895" s="1">
        <f t="shared" si="670"/>
        <v>12231.986628507395</v>
      </c>
      <c r="AZ1895" s="1">
        <f t="shared" si="671"/>
        <v>16046.955046996314</v>
      </c>
      <c r="BA1895" s="1">
        <f t="shared" si="683"/>
        <v>21.643337287465329</v>
      </c>
      <c r="BB1895" s="1">
        <f t="shared" si="684"/>
        <v>331.9122182680901</v>
      </c>
      <c r="BC1895">
        <f t="shared" si="672"/>
        <v>1</v>
      </c>
      <c r="BD1895">
        <f t="shared" si="673"/>
        <v>1</v>
      </c>
      <c r="BE1895">
        <f t="shared" si="674"/>
        <v>0</v>
      </c>
      <c r="BF1895">
        <f t="shared" si="675"/>
        <v>0</v>
      </c>
      <c r="BG1895">
        <f t="shared" si="676"/>
        <v>0</v>
      </c>
      <c r="BH1895">
        <f t="shared" si="677"/>
        <v>0</v>
      </c>
      <c r="BI1895">
        <f t="shared" si="678"/>
        <v>1</v>
      </c>
      <c r="BJ1895">
        <f t="shared" si="679"/>
        <v>0</v>
      </c>
      <c r="BK1895">
        <f t="shared" si="680"/>
        <v>0</v>
      </c>
      <c r="BL1895">
        <f t="shared" si="681"/>
        <v>0</v>
      </c>
      <c r="BM1895">
        <f t="shared" si="685"/>
        <v>0</v>
      </c>
      <c r="BN1895">
        <f t="shared" si="686"/>
        <v>0</v>
      </c>
      <c r="BO1895">
        <f>IF(AND(AU1895&gt;'County Avg'!$E$3,'Gentrification Calcs'!AW1895&gt;'County Avg'!$E$4,'Gentrification Calcs'!AY1895&gt;'County Avg'!$E$5,'Gentrification Calcs'!BA1895&gt;'County Avg'!$E$6),1,0)</f>
        <v>1</v>
      </c>
      <c r="BP1895">
        <f>IF(AND(AV1895&gt;'County Avg'!$F$3,'Gentrification Calcs'!AX1895&gt;'County Avg'!$F$4,'Gentrification Calcs'!AZ1895&gt;'County Avg'!$F$5,'Gentrification Calcs'!BB1895&gt;'County Avg'!$F$6),1,0)</f>
        <v>0</v>
      </c>
      <c r="BQ1895">
        <f t="shared" si="687"/>
        <v>0</v>
      </c>
      <c r="BR1895">
        <f t="shared" si="688"/>
        <v>0</v>
      </c>
      <c r="BS1895">
        <f t="shared" si="689"/>
        <v>0</v>
      </c>
      <c r="BT1895">
        <f t="shared" si="690"/>
        <v>0</v>
      </c>
    </row>
    <row r="1896" spans="1:72" x14ac:dyDescent="0.25">
      <c r="A1896">
        <v>6037574902</v>
      </c>
      <c r="B1896">
        <v>2699.8607716843699</v>
      </c>
      <c r="C1896">
        <v>4730</v>
      </c>
      <c r="D1896">
        <v>4876</v>
      </c>
      <c r="E1896">
        <v>1306.539051</v>
      </c>
      <c r="F1896">
        <v>1971</v>
      </c>
      <c r="G1896">
        <v>1842</v>
      </c>
      <c r="H1896">
        <v>563.87358060233794</v>
      </c>
      <c r="I1896">
        <v>786.77980000000002</v>
      </c>
      <c r="J1896">
        <v>788.63200000000006</v>
      </c>
      <c r="K1896">
        <v>0.43157805361482299</v>
      </c>
      <c r="L1896">
        <v>0.39917798072044647</v>
      </c>
      <c r="M1896">
        <v>0.42813897937024975</v>
      </c>
      <c r="N1896">
        <v>1763.5125089999999</v>
      </c>
      <c r="O1896">
        <v>2519</v>
      </c>
      <c r="P1896">
        <v>2375</v>
      </c>
      <c r="Q1896">
        <v>551.39114930000005</v>
      </c>
      <c r="R1896">
        <v>843</v>
      </c>
      <c r="S1896">
        <v>1091</v>
      </c>
      <c r="T1896">
        <v>0.31266642367774672</v>
      </c>
      <c r="U1896">
        <v>0.33465660976578004</v>
      </c>
      <c r="V1896">
        <v>0.45936842105263159</v>
      </c>
      <c r="W1896">
        <v>933.77936567614995</v>
      </c>
      <c r="X1896">
        <v>1512</v>
      </c>
      <c r="Y1896">
        <v>1451</v>
      </c>
      <c r="Z1896">
        <v>1324.61028231929</v>
      </c>
      <c r="AA1896">
        <v>1926</v>
      </c>
      <c r="AB1896">
        <v>1842</v>
      </c>
      <c r="AC1896">
        <v>0.70494648738584043</v>
      </c>
      <c r="AD1896">
        <v>0.78504672897196259</v>
      </c>
      <c r="AE1896">
        <v>0.78773072747014117</v>
      </c>
      <c r="AF1896">
        <v>2066.0143317601</v>
      </c>
      <c r="AG1896">
        <v>2406</v>
      </c>
      <c r="AH1896">
        <v>2554</v>
      </c>
      <c r="AI1896">
        <v>0.76522995312501607</v>
      </c>
      <c r="AJ1896">
        <v>0.50866807610993658</v>
      </c>
      <c r="AK1896">
        <v>0.5237899917965545</v>
      </c>
      <c r="AL1896">
        <f t="shared" si="682"/>
        <v>0.23477004687498393</v>
      </c>
      <c r="AM1896">
        <f t="shared" si="682"/>
        <v>0.49133192389006342</v>
      </c>
      <c r="AN1896">
        <f t="shared" si="682"/>
        <v>0.4762100082034455</v>
      </c>
      <c r="AO1896">
        <v>69963.621951219509</v>
      </c>
      <c r="AP1896">
        <v>59013.997548017986</v>
      </c>
      <c r="AQ1896">
        <v>54762</v>
      </c>
      <c r="AR1896">
        <v>1411.5944444444444</v>
      </c>
      <c r="AS1896">
        <v>1270.1933570581259</v>
      </c>
      <c r="AT1896">
        <v>1452</v>
      </c>
      <c r="AU1896">
        <f t="shared" si="668"/>
        <v>-0.25656187701507949</v>
      </c>
      <c r="AV1896">
        <f t="shared" si="669"/>
        <v>1.5121915686617915E-2</v>
      </c>
      <c r="AW1896">
        <v>2.1990186088033326E-2</v>
      </c>
      <c r="AX1896">
        <v>0.12471181128685155</v>
      </c>
      <c r="AY1896" s="1">
        <f t="shared" si="670"/>
        <v>-10949.624403201524</v>
      </c>
      <c r="AZ1896" s="1">
        <f t="shared" si="671"/>
        <v>-4251.9975480179855</v>
      </c>
      <c r="BA1896" s="1">
        <f t="shared" si="683"/>
        <v>-141.40108738631852</v>
      </c>
      <c r="BB1896" s="1">
        <f t="shared" si="684"/>
        <v>181.80664294187409</v>
      </c>
      <c r="BC1896">
        <f t="shared" si="672"/>
        <v>1</v>
      </c>
      <c r="BD1896">
        <f t="shared" si="673"/>
        <v>1</v>
      </c>
      <c r="BE1896">
        <f t="shared" si="674"/>
        <v>1</v>
      </c>
      <c r="BF1896">
        <f t="shared" si="675"/>
        <v>0</v>
      </c>
      <c r="BG1896">
        <f t="shared" si="676"/>
        <v>0</v>
      </c>
      <c r="BH1896">
        <f t="shared" si="677"/>
        <v>0</v>
      </c>
      <c r="BI1896">
        <f t="shared" si="678"/>
        <v>1</v>
      </c>
      <c r="BJ1896">
        <f t="shared" si="679"/>
        <v>1</v>
      </c>
      <c r="BK1896">
        <f t="shared" si="680"/>
        <v>0</v>
      </c>
      <c r="BL1896">
        <f t="shared" si="681"/>
        <v>0</v>
      </c>
      <c r="BM1896">
        <f t="shared" si="685"/>
        <v>0</v>
      </c>
      <c r="BN1896">
        <f t="shared" si="686"/>
        <v>0</v>
      </c>
      <c r="BO1896">
        <f>IF(AND(AU1896&gt;'County Avg'!$E$3,'Gentrification Calcs'!AW1896&gt;'County Avg'!$E$4,'Gentrification Calcs'!AY1896&gt;'County Avg'!$E$5,'Gentrification Calcs'!BA1896&gt;'County Avg'!$E$6),1,0)</f>
        <v>0</v>
      </c>
      <c r="BP1896">
        <f>IF(AND(AV1896&gt;'County Avg'!$F$3,'Gentrification Calcs'!AX1896&gt;'County Avg'!$F$4,'Gentrification Calcs'!AZ1896&gt;'County Avg'!$F$5,'Gentrification Calcs'!BB1896&gt;'County Avg'!$F$6),1,0)</f>
        <v>0</v>
      </c>
      <c r="BQ1896">
        <f t="shared" si="687"/>
        <v>0</v>
      </c>
      <c r="BR1896">
        <f t="shared" si="688"/>
        <v>0</v>
      </c>
      <c r="BS1896">
        <f t="shared" si="689"/>
        <v>0</v>
      </c>
      <c r="BT1896">
        <f t="shared" si="690"/>
        <v>0</v>
      </c>
    </row>
    <row r="1897" spans="1:72" x14ac:dyDescent="0.25">
      <c r="A1897">
        <v>6037575001</v>
      </c>
      <c r="B1897">
        <v>4030.0000278560001</v>
      </c>
      <c r="C1897">
        <v>3094.9179006576301</v>
      </c>
      <c r="D1897">
        <v>3961</v>
      </c>
      <c r="E1897">
        <v>1762</v>
      </c>
      <c r="F1897">
        <v>1488.5159470000001</v>
      </c>
      <c r="G1897">
        <v>1619</v>
      </c>
      <c r="H1897">
        <v>443.26014976404917</v>
      </c>
      <c r="I1897">
        <v>532.15570080037151</v>
      </c>
      <c r="J1897">
        <v>542.28719999999998</v>
      </c>
      <c r="K1897">
        <v>0.25156648681274074</v>
      </c>
      <c r="L1897">
        <v>0.35750755769388576</v>
      </c>
      <c r="M1897">
        <v>0.33495194564546016</v>
      </c>
      <c r="N1897">
        <v>3039.0000209999998</v>
      </c>
      <c r="O1897">
        <v>2130.3972720000002</v>
      </c>
      <c r="P1897">
        <v>2711</v>
      </c>
      <c r="Q1897">
        <v>814</v>
      </c>
      <c r="R1897">
        <v>783.6686502</v>
      </c>
      <c r="S1897">
        <v>1143</v>
      </c>
      <c r="T1897">
        <v>0.26785126501320283</v>
      </c>
      <c r="U1897">
        <v>0.36785094522032413</v>
      </c>
      <c r="V1897">
        <v>0.42161563998524532</v>
      </c>
      <c r="W1897">
        <v>1157</v>
      </c>
      <c r="X1897">
        <v>1067.49170455337</v>
      </c>
      <c r="Y1897">
        <v>1164</v>
      </c>
      <c r="Z1897">
        <v>1696</v>
      </c>
      <c r="AA1897">
        <v>1525.4972318410901</v>
      </c>
      <c r="AB1897">
        <v>1619</v>
      </c>
      <c r="AC1897">
        <v>0.68219339622641506</v>
      </c>
      <c r="AD1897">
        <v>0.69976639896293813</v>
      </c>
      <c r="AE1897">
        <v>0.71896232242124769</v>
      </c>
      <c r="AF1897">
        <v>3078.0000212756299</v>
      </c>
      <c r="AG1897">
        <v>1649.68438577652</v>
      </c>
      <c r="AH1897">
        <v>1532</v>
      </c>
      <c r="AI1897">
        <v>0.76377171215881023</v>
      </c>
      <c r="AJ1897">
        <v>0.53303009602483586</v>
      </c>
      <c r="AK1897">
        <v>0.38677101741984349</v>
      </c>
      <c r="AL1897">
        <f t="shared" si="682"/>
        <v>0.23622828784118977</v>
      </c>
      <c r="AM1897">
        <f t="shared" si="682"/>
        <v>0.46696990397516414</v>
      </c>
      <c r="AN1897">
        <f t="shared" si="682"/>
        <v>0.61322898258015646</v>
      </c>
      <c r="AO1897">
        <v>66227.004772004249</v>
      </c>
      <c r="AP1897">
        <v>63360.498978340831</v>
      </c>
      <c r="AQ1897">
        <v>70046</v>
      </c>
      <c r="AR1897">
        <v>1477.25</v>
      </c>
      <c r="AS1897">
        <v>1286.4258600237249</v>
      </c>
      <c r="AT1897">
        <v>1557</v>
      </c>
      <c r="AU1897">
        <f t="shared" si="668"/>
        <v>-0.23074161613397437</v>
      </c>
      <c r="AV1897">
        <f t="shared" si="669"/>
        <v>-0.14625907860499238</v>
      </c>
      <c r="AW1897">
        <v>9.99996802071213E-2</v>
      </c>
      <c r="AX1897">
        <v>5.3764694764921184E-2</v>
      </c>
      <c r="AY1897" s="1">
        <f t="shared" si="670"/>
        <v>-2866.5057936634184</v>
      </c>
      <c r="AZ1897" s="1">
        <f t="shared" si="671"/>
        <v>6685.5010216591691</v>
      </c>
      <c r="BA1897" s="1">
        <f t="shared" si="683"/>
        <v>-190.82413997627509</v>
      </c>
      <c r="BB1897" s="1">
        <f t="shared" si="684"/>
        <v>270.57413997627509</v>
      </c>
      <c r="BC1897">
        <f t="shared" si="672"/>
        <v>1</v>
      </c>
      <c r="BD1897">
        <f t="shared" si="673"/>
        <v>1</v>
      </c>
      <c r="BE1897">
        <f t="shared" si="674"/>
        <v>0</v>
      </c>
      <c r="BF1897">
        <f t="shared" si="675"/>
        <v>0</v>
      </c>
      <c r="BG1897">
        <f t="shared" si="676"/>
        <v>0</v>
      </c>
      <c r="BH1897">
        <f t="shared" si="677"/>
        <v>0</v>
      </c>
      <c r="BI1897">
        <f t="shared" si="678"/>
        <v>1</v>
      </c>
      <c r="BJ1897">
        <f t="shared" si="679"/>
        <v>1</v>
      </c>
      <c r="BK1897">
        <f t="shared" si="680"/>
        <v>0</v>
      </c>
      <c r="BL1897">
        <f t="shared" si="681"/>
        <v>0</v>
      </c>
      <c r="BM1897">
        <f t="shared" si="685"/>
        <v>0</v>
      </c>
      <c r="BN1897">
        <f t="shared" si="686"/>
        <v>0</v>
      </c>
      <c r="BO1897">
        <f>IF(AND(AU1897&gt;'County Avg'!$E$3,'Gentrification Calcs'!AW1897&gt;'County Avg'!$E$4,'Gentrification Calcs'!AY1897&gt;'County Avg'!$E$5,'Gentrification Calcs'!BA1897&gt;'County Avg'!$E$6),1,0)</f>
        <v>0</v>
      </c>
      <c r="BP1897">
        <f>IF(AND(AV1897&gt;'County Avg'!$F$3,'Gentrification Calcs'!AX1897&gt;'County Avg'!$F$4,'Gentrification Calcs'!AZ1897&gt;'County Avg'!$F$5,'Gentrification Calcs'!BB1897&gt;'County Avg'!$F$6),1,0)</f>
        <v>0</v>
      </c>
      <c r="BQ1897">
        <f t="shared" si="687"/>
        <v>0</v>
      </c>
      <c r="BR1897">
        <f t="shared" si="688"/>
        <v>0</v>
      </c>
      <c r="BS1897">
        <f t="shared" si="689"/>
        <v>0</v>
      </c>
      <c r="BT1897">
        <f t="shared" si="690"/>
        <v>0</v>
      </c>
    </row>
    <row r="1898" spans="1:72" x14ac:dyDescent="0.25">
      <c r="A1898">
        <v>6037575002</v>
      </c>
      <c r="B1898">
        <v>4224.3964957681201</v>
      </c>
      <c r="C1898">
        <v>4548</v>
      </c>
      <c r="D1898">
        <v>4863</v>
      </c>
      <c r="E1898">
        <v>1374.909294</v>
      </c>
      <c r="F1898">
        <v>1816</v>
      </c>
      <c r="G1898">
        <v>1976</v>
      </c>
      <c r="H1898">
        <v>768.47520531182317</v>
      </c>
      <c r="I1898">
        <v>527.76779999999997</v>
      </c>
      <c r="J1898">
        <v>555.21540000000005</v>
      </c>
      <c r="K1898">
        <v>0.55892792976626948</v>
      </c>
      <c r="L1898">
        <v>0.29062103524229072</v>
      </c>
      <c r="M1898">
        <v>0.28097945344129555</v>
      </c>
      <c r="N1898">
        <v>2116.832175</v>
      </c>
      <c r="O1898">
        <v>3233</v>
      </c>
      <c r="P1898">
        <v>3665</v>
      </c>
      <c r="Q1898">
        <v>288.47544690000001</v>
      </c>
      <c r="R1898">
        <v>1051</v>
      </c>
      <c r="S1898">
        <v>1538</v>
      </c>
      <c r="T1898">
        <v>0.13627695681638061</v>
      </c>
      <c r="U1898">
        <v>0.32508506031549644</v>
      </c>
      <c r="V1898">
        <v>0.41964529331514322</v>
      </c>
      <c r="W1898">
        <v>1193.5642019510301</v>
      </c>
      <c r="X1898">
        <v>1164</v>
      </c>
      <c r="Y1898">
        <v>1226</v>
      </c>
      <c r="Z1898">
        <v>1377.46507382393</v>
      </c>
      <c r="AA1898">
        <v>1807</v>
      </c>
      <c r="AB1898">
        <v>1976</v>
      </c>
      <c r="AC1898">
        <v>0.86649325970757329</v>
      </c>
      <c r="AD1898">
        <v>0.64416159380188154</v>
      </c>
      <c r="AE1898">
        <v>0.62044534412955465</v>
      </c>
      <c r="AF1898">
        <v>1168.78054690259</v>
      </c>
      <c r="AG1898">
        <v>2482</v>
      </c>
      <c r="AH1898">
        <v>2256</v>
      </c>
      <c r="AI1898">
        <v>0.27667396942342914</v>
      </c>
      <c r="AJ1898">
        <v>0.54573438874230429</v>
      </c>
      <c r="AK1898">
        <v>0.46391116594694631</v>
      </c>
      <c r="AL1898">
        <f t="shared" si="682"/>
        <v>0.72332603057657086</v>
      </c>
      <c r="AM1898">
        <f t="shared" si="682"/>
        <v>0.45426561125769571</v>
      </c>
      <c r="AN1898">
        <f t="shared" si="682"/>
        <v>0.53608883405305363</v>
      </c>
      <c r="AO1898">
        <v>58224.113997879111</v>
      </c>
      <c r="AP1898">
        <v>68763.917449938715</v>
      </c>
      <c r="AQ1898">
        <v>65912</v>
      </c>
      <c r="AR1898">
        <v>1271.6444444444446</v>
      </c>
      <c r="AS1898">
        <v>1161.9766706207988</v>
      </c>
      <c r="AT1898">
        <v>1505</v>
      </c>
      <c r="AU1898">
        <f t="shared" si="668"/>
        <v>0.26906041931887514</v>
      </c>
      <c r="AV1898">
        <f t="shared" si="669"/>
        <v>-8.1823222795357975E-2</v>
      </c>
      <c r="AW1898">
        <v>0.18880810349911584</v>
      </c>
      <c r="AX1898">
        <v>9.4560232999646776E-2</v>
      </c>
      <c r="AY1898" s="1">
        <f t="shared" si="670"/>
        <v>10539.803452059605</v>
      </c>
      <c r="AZ1898" s="1">
        <f t="shared" si="671"/>
        <v>-2851.9174499387154</v>
      </c>
      <c r="BA1898" s="1">
        <f t="shared" si="683"/>
        <v>-109.6677738236458</v>
      </c>
      <c r="BB1898" s="1">
        <f t="shared" si="684"/>
        <v>343.02332937920119</v>
      </c>
      <c r="BC1898">
        <f t="shared" si="672"/>
        <v>1</v>
      </c>
      <c r="BD1898">
        <f t="shared" si="673"/>
        <v>1</v>
      </c>
      <c r="BE1898">
        <f t="shared" si="674"/>
        <v>1</v>
      </c>
      <c r="BF1898">
        <f t="shared" si="675"/>
        <v>0</v>
      </c>
      <c r="BG1898">
        <f t="shared" si="676"/>
        <v>1</v>
      </c>
      <c r="BH1898">
        <f t="shared" si="677"/>
        <v>0</v>
      </c>
      <c r="BI1898">
        <f t="shared" si="678"/>
        <v>1</v>
      </c>
      <c r="BJ1898">
        <f t="shared" si="679"/>
        <v>1</v>
      </c>
      <c r="BK1898">
        <f t="shared" si="680"/>
        <v>1</v>
      </c>
      <c r="BL1898">
        <f t="shared" si="681"/>
        <v>0</v>
      </c>
      <c r="BM1898">
        <f t="shared" si="685"/>
        <v>1</v>
      </c>
      <c r="BN1898">
        <f t="shared" si="686"/>
        <v>0</v>
      </c>
      <c r="BO1898">
        <f>IF(AND(AU1898&gt;'County Avg'!$E$3,'Gentrification Calcs'!AW1898&gt;'County Avg'!$E$4,'Gentrification Calcs'!AY1898&gt;'County Avg'!$E$5,'Gentrification Calcs'!BA1898&gt;'County Avg'!$E$6),1,0)</f>
        <v>1</v>
      </c>
      <c r="BP1898">
        <f>IF(AND(AV1898&gt;'County Avg'!$F$3,'Gentrification Calcs'!AX1898&gt;'County Avg'!$F$4,'Gentrification Calcs'!AZ1898&gt;'County Avg'!$F$5,'Gentrification Calcs'!BB1898&gt;'County Avg'!$F$6),1,0)</f>
        <v>0</v>
      </c>
      <c r="BQ1898">
        <f t="shared" si="687"/>
        <v>1</v>
      </c>
      <c r="BR1898">
        <f t="shared" si="688"/>
        <v>0</v>
      </c>
      <c r="BS1898">
        <f t="shared" si="689"/>
        <v>1</v>
      </c>
      <c r="BT1898">
        <f t="shared" si="690"/>
        <v>0</v>
      </c>
    </row>
    <row r="1899" spans="1:72" x14ac:dyDescent="0.25">
      <c r="A1899">
        <v>6037575101</v>
      </c>
      <c r="B1899">
        <v>4037.8604481249699</v>
      </c>
      <c r="C1899">
        <v>5185.2297682715598</v>
      </c>
      <c r="D1899">
        <v>4639</v>
      </c>
      <c r="E1899">
        <v>1313.7885739999999</v>
      </c>
      <c r="F1899">
        <v>1454.6098770000001</v>
      </c>
      <c r="G1899">
        <v>1397</v>
      </c>
      <c r="H1899">
        <v>760.77215150788061</v>
      </c>
      <c r="I1899">
        <v>918.84798527624139</v>
      </c>
      <c r="J1899">
        <v>799.48839999999996</v>
      </c>
      <c r="K1899">
        <v>0.57906741355773172</v>
      </c>
      <c r="L1899">
        <v>0.63168001249330263</v>
      </c>
      <c r="M1899">
        <v>0.57228947745168213</v>
      </c>
      <c r="N1899">
        <v>2022.4308189999999</v>
      </c>
      <c r="O1899">
        <v>2525.8444829999999</v>
      </c>
      <c r="P1899">
        <v>2569</v>
      </c>
      <c r="Q1899">
        <v>275.17721560000001</v>
      </c>
      <c r="R1899">
        <v>233.4183913</v>
      </c>
      <c r="S1899">
        <v>343</v>
      </c>
      <c r="T1899">
        <v>0.13606260991219599</v>
      </c>
      <c r="U1899">
        <v>9.2412020166326297E-2</v>
      </c>
      <c r="V1899">
        <v>0.1335149863760218</v>
      </c>
      <c r="W1899">
        <v>1141.19409179688</v>
      </c>
      <c r="X1899">
        <v>1085.7905696630501</v>
      </c>
      <c r="Y1899">
        <v>1054</v>
      </c>
      <c r="Z1899">
        <v>1316.22375488281</v>
      </c>
      <c r="AA1899">
        <v>1449.6498875617999</v>
      </c>
      <c r="AB1899">
        <v>1397</v>
      </c>
      <c r="AC1899">
        <v>0.86702134615287063</v>
      </c>
      <c r="AD1899">
        <v>0.74900193417685612</v>
      </c>
      <c r="AE1899">
        <v>0.75447387258410881</v>
      </c>
      <c r="AF1899">
        <v>1115.6244660669399</v>
      </c>
      <c r="AG1899">
        <v>513.55575585365295</v>
      </c>
      <c r="AH1899">
        <v>359</v>
      </c>
      <c r="AI1899">
        <v>0.27629099133056811</v>
      </c>
      <c r="AJ1899">
        <v>9.9042044191773815E-2</v>
      </c>
      <c r="AK1899">
        <v>7.7387367967234319E-2</v>
      </c>
      <c r="AL1899">
        <f t="shared" si="682"/>
        <v>0.72370900866943189</v>
      </c>
      <c r="AM1899">
        <f t="shared" si="682"/>
        <v>0.90095795580822613</v>
      </c>
      <c r="AN1899">
        <f t="shared" si="682"/>
        <v>0.92261263203276567</v>
      </c>
      <c r="AO1899">
        <v>45813.46606574762</v>
      </c>
      <c r="AP1899">
        <v>33798.976706170826</v>
      </c>
      <c r="AQ1899">
        <v>33013</v>
      </c>
      <c r="AR1899">
        <v>1050.4888888888891</v>
      </c>
      <c r="AS1899">
        <v>802.15618821668647</v>
      </c>
      <c r="AT1899">
        <v>1068</v>
      </c>
      <c r="AU1899">
        <f t="shared" si="668"/>
        <v>-0.1772489471387943</v>
      </c>
      <c r="AV1899">
        <f t="shared" si="669"/>
        <v>-2.1654676224539496E-2</v>
      </c>
      <c r="AW1899">
        <v>-4.3650589745869689E-2</v>
      </c>
      <c r="AX1899">
        <v>4.1102966209695502E-2</v>
      </c>
      <c r="AY1899" s="1">
        <f t="shared" si="670"/>
        <v>-12014.489359576794</v>
      </c>
      <c r="AZ1899" s="1">
        <f t="shared" si="671"/>
        <v>-785.97670617082622</v>
      </c>
      <c r="BA1899" s="1">
        <f t="shared" si="683"/>
        <v>-248.33270067220258</v>
      </c>
      <c r="BB1899" s="1">
        <f t="shared" si="684"/>
        <v>265.84381178331353</v>
      </c>
      <c r="BC1899">
        <f t="shared" si="672"/>
        <v>1</v>
      </c>
      <c r="BD1899">
        <f t="shared" si="673"/>
        <v>1</v>
      </c>
      <c r="BE1899">
        <f t="shared" si="674"/>
        <v>1</v>
      </c>
      <c r="BF1899">
        <f t="shared" si="675"/>
        <v>1</v>
      </c>
      <c r="BG1899">
        <f t="shared" si="676"/>
        <v>1</v>
      </c>
      <c r="BH1899">
        <f t="shared" si="677"/>
        <v>1</v>
      </c>
      <c r="BI1899">
        <f t="shared" si="678"/>
        <v>1</v>
      </c>
      <c r="BJ1899">
        <f t="shared" si="679"/>
        <v>1</v>
      </c>
      <c r="BK1899">
        <f t="shared" si="680"/>
        <v>1</v>
      </c>
      <c r="BL1899">
        <f t="shared" si="681"/>
        <v>1</v>
      </c>
      <c r="BM1899">
        <f t="shared" si="685"/>
        <v>1</v>
      </c>
      <c r="BN1899">
        <f t="shared" si="686"/>
        <v>1</v>
      </c>
      <c r="BO1899">
        <f>IF(AND(AU1899&gt;'County Avg'!$E$3,'Gentrification Calcs'!AW1899&gt;'County Avg'!$E$4,'Gentrification Calcs'!AY1899&gt;'County Avg'!$E$5,'Gentrification Calcs'!BA1899&gt;'County Avg'!$E$6),1,0)</f>
        <v>0</v>
      </c>
      <c r="BP1899">
        <f>IF(AND(AV1899&gt;'County Avg'!$F$3,'Gentrification Calcs'!AX1899&gt;'County Avg'!$F$4,'Gentrification Calcs'!AZ1899&gt;'County Avg'!$F$5,'Gentrification Calcs'!BB1899&gt;'County Avg'!$F$6),1,0)</f>
        <v>0</v>
      </c>
      <c r="BQ1899">
        <f t="shared" si="687"/>
        <v>0</v>
      </c>
      <c r="BR1899">
        <f t="shared" si="688"/>
        <v>0</v>
      </c>
      <c r="BS1899">
        <f t="shared" si="689"/>
        <v>0</v>
      </c>
      <c r="BT1899">
        <f t="shared" si="690"/>
        <v>0</v>
      </c>
    </row>
    <row r="1900" spans="1:72" x14ac:dyDescent="0.25">
      <c r="A1900">
        <v>6037575102</v>
      </c>
      <c r="B1900">
        <v>4922.9992564966497</v>
      </c>
      <c r="C1900">
        <v>4810</v>
      </c>
      <c r="D1900">
        <v>4432</v>
      </c>
      <c r="E1900">
        <v>1601.784058</v>
      </c>
      <c r="F1900">
        <v>1218</v>
      </c>
      <c r="G1900">
        <v>1198</v>
      </c>
      <c r="H1900">
        <v>727.39323986727698</v>
      </c>
      <c r="I1900">
        <v>915.77260000000001</v>
      </c>
      <c r="J1900">
        <v>778.74120000000005</v>
      </c>
      <c r="K1900">
        <v>0.45411442087612347</v>
      </c>
      <c r="L1900">
        <v>0.75186584564860426</v>
      </c>
      <c r="M1900">
        <v>0.65003439065108515</v>
      </c>
      <c r="N1900">
        <v>2465.7675880000002</v>
      </c>
      <c r="O1900">
        <v>2173</v>
      </c>
      <c r="P1900">
        <v>2402</v>
      </c>
      <c r="Q1900">
        <v>335.49877930000002</v>
      </c>
      <c r="R1900">
        <v>140</v>
      </c>
      <c r="S1900">
        <v>371</v>
      </c>
      <c r="T1900">
        <v>0.13606261228055366</v>
      </c>
      <c r="U1900">
        <v>6.4427059364933273E-2</v>
      </c>
      <c r="V1900">
        <v>0.15445462114904246</v>
      </c>
      <c r="W1900">
        <v>1391.35498046875</v>
      </c>
      <c r="X1900">
        <v>1002</v>
      </c>
      <c r="Y1900">
        <v>1020</v>
      </c>
      <c r="Z1900">
        <v>1604.75305175781</v>
      </c>
      <c r="AA1900">
        <v>1211</v>
      </c>
      <c r="AB1900">
        <v>1198</v>
      </c>
      <c r="AC1900">
        <v>0.86702123977560996</v>
      </c>
      <c r="AD1900">
        <v>0.82741535920726672</v>
      </c>
      <c r="AE1900">
        <v>0.85141903171953259</v>
      </c>
      <c r="AF1900">
        <v>1360.18034489712</v>
      </c>
      <c r="AG1900">
        <v>302</v>
      </c>
      <c r="AH1900">
        <v>256</v>
      </c>
      <c r="AI1900">
        <v>0.27629099133057033</v>
      </c>
      <c r="AJ1900">
        <v>6.2785862785862789E-2</v>
      </c>
      <c r="AK1900">
        <v>5.7761732851985562E-2</v>
      </c>
      <c r="AL1900">
        <f t="shared" si="682"/>
        <v>0.72370900866942967</v>
      </c>
      <c r="AM1900">
        <f t="shared" si="682"/>
        <v>0.93721413721413716</v>
      </c>
      <c r="AN1900">
        <f t="shared" si="682"/>
        <v>0.9422382671480144</v>
      </c>
      <c r="AO1900">
        <v>45798.95493107105</v>
      </c>
      <c r="AP1900">
        <v>28494.818961994282</v>
      </c>
      <c r="AQ1900">
        <v>29516</v>
      </c>
      <c r="AR1900">
        <v>1050.4888888888891</v>
      </c>
      <c r="AS1900">
        <v>762.92763938315545</v>
      </c>
      <c r="AT1900">
        <v>1001</v>
      </c>
      <c r="AU1900">
        <f t="shared" si="668"/>
        <v>-0.21350512854470755</v>
      </c>
      <c r="AV1900">
        <f t="shared" si="669"/>
        <v>-5.0241299338772277E-3</v>
      </c>
      <c r="AW1900">
        <v>-7.163555291562039E-2</v>
      </c>
      <c r="AX1900">
        <v>9.0027561784109186E-2</v>
      </c>
      <c r="AY1900" s="1">
        <f t="shared" si="670"/>
        <v>-17304.135969076768</v>
      </c>
      <c r="AZ1900" s="1">
        <f t="shared" si="671"/>
        <v>1021.1810380057177</v>
      </c>
      <c r="BA1900" s="1">
        <f t="shared" si="683"/>
        <v>-287.5612495057336</v>
      </c>
      <c r="BB1900" s="1">
        <f t="shared" si="684"/>
        <v>238.07236061684455</v>
      </c>
      <c r="BC1900">
        <f t="shared" si="672"/>
        <v>1</v>
      </c>
      <c r="BD1900">
        <f t="shared" si="673"/>
        <v>1</v>
      </c>
      <c r="BE1900">
        <f t="shared" si="674"/>
        <v>1</v>
      </c>
      <c r="BF1900">
        <f t="shared" si="675"/>
        <v>1</v>
      </c>
      <c r="BG1900">
        <f t="shared" si="676"/>
        <v>1</v>
      </c>
      <c r="BH1900">
        <f t="shared" si="677"/>
        <v>1</v>
      </c>
      <c r="BI1900">
        <f t="shared" si="678"/>
        <v>1</v>
      </c>
      <c r="BJ1900">
        <f t="shared" si="679"/>
        <v>1</v>
      </c>
      <c r="BK1900">
        <f t="shared" si="680"/>
        <v>1</v>
      </c>
      <c r="BL1900">
        <f t="shared" si="681"/>
        <v>1</v>
      </c>
      <c r="BM1900">
        <f t="shared" si="685"/>
        <v>1</v>
      </c>
      <c r="BN1900">
        <f t="shared" si="686"/>
        <v>1</v>
      </c>
      <c r="BO1900">
        <f>IF(AND(AU1900&gt;'County Avg'!$E$3,'Gentrification Calcs'!AW1900&gt;'County Avg'!$E$4,'Gentrification Calcs'!AY1900&gt;'County Avg'!$E$5,'Gentrification Calcs'!BA1900&gt;'County Avg'!$E$6),1,0)</f>
        <v>0</v>
      </c>
      <c r="BP1900">
        <f>IF(AND(AV1900&gt;'County Avg'!$F$3,'Gentrification Calcs'!AX1900&gt;'County Avg'!$F$4,'Gentrification Calcs'!AZ1900&gt;'County Avg'!$F$5,'Gentrification Calcs'!BB1900&gt;'County Avg'!$F$6),1,0)</f>
        <v>0</v>
      </c>
      <c r="BQ1900">
        <f t="shared" si="687"/>
        <v>0</v>
      </c>
      <c r="BR1900">
        <f t="shared" si="688"/>
        <v>0</v>
      </c>
      <c r="BS1900">
        <f t="shared" si="689"/>
        <v>0</v>
      </c>
      <c r="BT1900">
        <f t="shared" si="690"/>
        <v>0</v>
      </c>
    </row>
    <row r="1901" spans="1:72" x14ac:dyDescent="0.25">
      <c r="A1901">
        <v>6037575103</v>
      </c>
      <c r="B1901">
        <v>6256.0644983993398</v>
      </c>
      <c r="C1901">
        <v>5403.0905604362497</v>
      </c>
      <c r="D1901">
        <v>5103</v>
      </c>
      <c r="E1901">
        <v>1434.251831</v>
      </c>
      <c r="F1901">
        <v>1954.1834719999999</v>
      </c>
      <c r="G1901">
        <v>1982</v>
      </c>
      <c r="H1901">
        <v>886.8450074123183</v>
      </c>
      <c r="I1901">
        <v>1312.5907726592354</v>
      </c>
      <c r="J1901">
        <v>1208.905</v>
      </c>
      <c r="K1901">
        <v>0.61833283963387753</v>
      </c>
      <c r="L1901">
        <v>0.67168246557518496</v>
      </c>
      <c r="M1901">
        <v>0.60994197780020176</v>
      </c>
      <c r="N1901">
        <v>2768.3041710000002</v>
      </c>
      <c r="O1901">
        <v>2811.9733890000002</v>
      </c>
      <c r="P1901">
        <v>3190</v>
      </c>
      <c r="Q1901">
        <v>87.965896610000001</v>
      </c>
      <c r="R1901">
        <v>346.07385249999999</v>
      </c>
      <c r="S1901">
        <v>786</v>
      </c>
      <c r="T1901">
        <v>3.1776095102375945E-2</v>
      </c>
      <c r="U1901">
        <v>0.12307152473554221</v>
      </c>
      <c r="V1901">
        <v>0.24639498432601881</v>
      </c>
      <c r="W1901">
        <v>1161.61584472656</v>
      </c>
      <c r="X1901">
        <v>1753.04650878906</v>
      </c>
      <c r="Y1901">
        <v>1593</v>
      </c>
      <c r="Z1901">
        <v>1415.61010742188</v>
      </c>
      <c r="AA1901">
        <v>1953.19750976563</v>
      </c>
      <c r="AB1901">
        <v>1982</v>
      </c>
      <c r="AC1901">
        <v>0.82057611671203989</v>
      </c>
      <c r="AD1901">
        <v>0.89752649182898725</v>
      </c>
      <c r="AE1901">
        <v>0.80373360242179614</v>
      </c>
      <c r="AF1901">
        <v>330.30902044812598</v>
      </c>
      <c r="AG1901">
        <v>1081.60412597656</v>
      </c>
      <c r="AH1901">
        <v>1310</v>
      </c>
      <c r="AI1901">
        <v>5.2798212124033884E-2</v>
      </c>
      <c r="AJ1901">
        <v>0.20018249072050173</v>
      </c>
      <c r="AK1901">
        <v>0.25671173819321969</v>
      </c>
      <c r="AL1901">
        <f t="shared" si="682"/>
        <v>0.94720178787596609</v>
      </c>
      <c r="AM1901">
        <f t="shared" si="682"/>
        <v>0.79981750927949824</v>
      </c>
      <c r="AN1901">
        <f t="shared" si="682"/>
        <v>0.74328826180678031</v>
      </c>
      <c r="AO1901">
        <v>45798.95493107105</v>
      </c>
      <c r="AP1901">
        <v>30919.017572537807</v>
      </c>
      <c r="AQ1901">
        <v>34815</v>
      </c>
      <c r="AR1901">
        <v>1050.4888888888891</v>
      </c>
      <c r="AS1901">
        <v>879.26057730328205</v>
      </c>
      <c r="AT1901">
        <v>1082</v>
      </c>
      <c r="AU1901">
        <f t="shared" si="668"/>
        <v>0.14738427859646785</v>
      </c>
      <c r="AV1901">
        <f t="shared" si="669"/>
        <v>5.6529247472717953E-2</v>
      </c>
      <c r="AW1901">
        <v>9.1295429633166267E-2</v>
      </c>
      <c r="AX1901">
        <v>0.12332345959047659</v>
      </c>
      <c r="AY1901" s="1">
        <f t="shared" si="670"/>
        <v>-14879.937358533243</v>
      </c>
      <c r="AZ1901" s="1">
        <f t="shared" si="671"/>
        <v>3895.9824274621933</v>
      </c>
      <c r="BA1901" s="1">
        <f t="shared" si="683"/>
        <v>-171.228311585607</v>
      </c>
      <c r="BB1901" s="1">
        <f t="shared" si="684"/>
        <v>202.73942269671795</v>
      </c>
      <c r="BC1901">
        <f t="shared" si="672"/>
        <v>1</v>
      </c>
      <c r="BD1901">
        <f t="shared" si="673"/>
        <v>1</v>
      </c>
      <c r="BE1901">
        <f t="shared" si="674"/>
        <v>1</v>
      </c>
      <c r="BF1901">
        <f t="shared" si="675"/>
        <v>1</v>
      </c>
      <c r="BG1901">
        <f t="shared" si="676"/>
        <v>1</v>
      </c>
      <c r="BH1901">
        <f t="shared" si="677"/>
        <v>1</v>
      </c>
      <c r="BI1901">
        <f t="shared" si="678"/>
        <v>1</v>
      </c>
      <c r="BJ1901">
        <f t="shared" si="679"/>
        <v>1</v>
      </c>
      <c r="BK1901">
        <f t="shared" si="680"/>
        <v>1</v>
      </c>
      <c r="BL1901">
        <f t="shared" si="681"/>
        <v>1</v>
      </c>
      <c r="BM1901">
        <f t="shared" si="685"/>
        <v>1</v>
      </c>
      <c r="BN1901">
        <f t="shared" si="686"/>
        <v>1</v>
      </c>
      <c r="BO1901">
        <f>IF(AND(AU1901&gt;'County Avg'!$E$3,'Gentrification Calcs'!AW1901&gt;'County Avg'!$E$4,'Gentrification Calcs'!AY1901&gt;'County Avg'!$E$5,'Gentrification Calcs'!BA1901&gt;'County Avg'!$E$6),1,0)</f>
        <v>0</v>
      </c>
      <c r="BP1901">
        <f>IF(AND(AV1901&gt;'County Avg'!$F$3,'Gentrification Calcs'!AX1901&gt;'County Avg'!$F$4,'Gentrification Calcs'!AZ1901&gt;'County Avg'!$F$5,'Gentrification Calcs'!BB1901&gt;'County Avg'!$F$6),1,0)</f>
        <v>0</v>
      </c>
      <c r="BQ1901">
        <f t="shared" si="687"/>
        <v>0</v>
      </c>
      <c r="BR1901">
        <f t="shared" si="688"/>
        <v>0</v>
      </c>
      <c r="BS1901">
        <f t="shared" si="689"/>
        <v>0</v>
      </c>
      <c r="BT1901">
        <f t="shared" si="690"/>
        <v>0</v>
      </c>
    </row>
    <row r="1902" spans="1:72" x14ac:dyDescent="0.25">
      <c r="A1902">
        <v>6037575201</v>
      </c>
      <c r="B1902">
        <v>4482.9355344422302</v>
      </c>
      <c r="C1902">
        <v>5085</v>
      </c>
      <c r="D1902">
        <v>5112</v>
      </c>
      <c r="E1902">
        <v>1027.748169</v>
      </c>
      <c r="F1902">
        <v>1397</v>
      </c>
      <c r="G1902">
        <v>1311</v>
      </c>
      <c r="H1902">
        <v>1000.7894944882551</v>
      </c>
      <c r="I1902">
        <v>1012.7614</v>
      </c>
      <c r="J1902">
        <v>843.08899999999994</v>
      </c>
      <c r="K1902">
        <v>0.97376918264133161</v>
      </c>
      <c r="L1902">
        <v>0.72495447387258405</v>
      </c>
      <c r="M1902">
        <v>0.643088482074752</v>
      </c>
      <c r="N1902">
        <v>1983.695843</v>
      </c>
      <c r="O1902">
        <v>2539</v>
      </c>
      <c r="P1902">
        <v>2903</v>
      </c>
      <c r="Q1902">
        <v>63.034107210000002</v>
      </c>
      <c r="R1902">
        <v>117</v>
      </c>
      <c r="S1902">
        <v>338</v>
      </c>
      <c r="T1902">
        <v>3.1776094824432215E-2</v>
      </c>
      <c r="U1902">
        <v>4.608113430484443E-2</v>
      </c>
      <c r="V1902">
        <v>0.11643127798828798</v>
      </c>
      <c r="W1902">
        <v>832.38415527343795</v>
      </c>
      <c r="X1902">
        <v>1069</v>
      </c>
      <c r="Y1902">
        <v>976</v>
      </c>
      <c r="Z1902">
        <v>1014.38989257813</v>
      </c>
      <c r="AA1902">
        <v>1372</v>
      </c>
      <c r="AB1902">
        <v>1311</v>
      </c>
      <c r="AC1902">
        <v>0.82057615258555661</v>
      </c>
      <c r="AD1902">
        <v>0.7791545189504373</v>
      </c>
      <c r="AE1902">
        <v>0.74446987032799394</v>
      </c>
      <c r="AF1902">
        <v>236.69098128585</v>
      </c>
      <c r="AG1902">
        <v>180</v>
      </c>
      <c r="AH1902">
        <v>64</v>
      </c>
      <c r="AI1902">
        <v>5.2798212124033871E-2</v>
      </c>
      <c r="AJ1902">
        <v>3.5398230088495575E-2</v>
      </c>
      <c r="AK1902">
        <v>1.2519561815336464E-2</v>
      </c>
      <c r="AL1902">
        <f t="shared" si="682"/>
        <v>0.94720178787596609</v>
      </c>
      <c r="AM1902">
        <f t="shared" si="682"/>
        <v>0.96460176991150437</v>
      </c>
      <c r="AN1902">
        <f t="shared" si="682"/>
        <v>0.98748043818466358</v>
      </c>
      <c r="AO1902">
        <v>35479.724284199365</v>
      </c>
      <c r="AP1902">
        <v>27035.266857376384</v>
      </c>
      <c r="AQ1902">
        <v>31732</v>
      </c>
      <c r="AR1902">
        <v>870.80000000000007</v>
      </c>
      <c r="AS1902">
        <v>683.11783313562682</v>
      </c>
      <c r="AT1902">
        <v>1045</v>
      </c>
      <c r="AU1902">
        <f t="shared" si="668"/>
        <v>-1.7399982035538296E-2</v>
      </c>
      <c r="AV1902">
        <f t="shared" si="669"/>
        <v>-2.2878668273159111E-2</v>
      </c>
      <c r="AW1902">
        <v>1.4305039480412216E-2</v>
      </c>
      <c r="AX1902">
        <v>7.0350143683443556E-2</v>
      </c>
      <c r="AY1902" s="1">
        <f t="shared" si="670"/>
        <v>-8444.4574268229808</v>
      </c>
      <c r="AZ1902" s="1">
        <f t="shared" si="671"/>
        <v>4696.733142623616</v>
      </c>
      <c r="BA1902" s="1">
        <f t="shared" si="683"/>
        <v>-187.68216686437324</v>
      </c>
      <c r="BB1902" s="1">
        <f t="shared" si="684"/>
        <v>361.88216686437318</v>
      </c>
      <c r="BC1902">
        <f t="shared" si="672"/>
        <v>1</v>
      </c>
      <c r="BD1902">
        <f t="shared" si="673"/>
        <v>1</v>
      </c>
      <c r="BE1902">
        <f t="shared" si="674"/>
        <v>1</v>
      </c>
      <c r="BF1902">
        <f t="shared" si="675"/>
        <v>1</v>
      </c>
      <c r="BG1902">
        <f t="shared" si="676"/>
        <v>1</v>
      </c>
      <c r="BH1902">
        <f t="shared" si="677"/>
        <v>1</v>
      </c>
      <c r="BI1902">
        <f t="shared" si="678"/>
        <v>1</v>
      </c>
      <c r="BJ1902">
        <f t="shared" si="679"/>
        <v>1</v>
      </c>
      <c r="BK1902">
        <f t="shared" si="680"/>
        <v>1</v>
      </c>
      <c r="BL1902">
        <f t="shared" si="681"/>
        <v>1</v>
      </c>
      <c r="BM1902">
        <f t="shared" si="685"/>
        <v>1</v>
      </c>
      <c r="BN1902">
        <f t="shared" si="686"/>
        <v>1</v>
      </c>
      <c r="BO1902">
        <f>IF(AND(AU1902&gt;'County Avg'!$E$3,'Gentrification Calcs'!AW1902&gt;'County Avg'!$E$4,'Gentrification Calcs'!AY1902&gt;'County Avg'!$E$5,'Gentrification Calcs'!BA1902&gt;'County Avg'!$E$6),1,0)</f>
        <v>0</v>
      </c>
      <c r="BP1902">
        <f>IF(AND(AV1902&gt;'County Avg'!$F$3,'Gentrification Calcs'!AX1902&gt;'County Avg'!$F$4,'Gentrification Calcs'!AZ1902&gt;'County Avg'!$F$5,'Gentrification Calcs'!BB1902&gt;'County Avg'!$F$6),1,0)</f>
        <v>1</v>
      </c>
      <c r="BQ1902">
        <f t="shared" si="687"/>
        <v>0</v>
      </c>
      <c r="BR1902">
        <f t="shared" si="688"/>
        <v>1</v>
      </c>
      <c r="BS1902">
        <f t="shared" si="689"/>
        <v>1</v>
      </c>
      <c r="BT1902">
        <f t="shared" si="690"/>
        <v>0</v>
      </c>
    </row>
    <row r="1903" spans="1:72" x14ac:dyDescent="0.25">
      <c r="A1903">
        <v>6037575202</v>
      </c>
      <c r="B1903">
        <v>4566.0000191857198</v>
      </c>
      <c r="C1903">
        <v>5347</v>
      </c>
      <c r="D1903">
        <v>4909</v>
      </c>
      <c r="E1903">
        <v>1229</v>
      </c>
      <c r="F1903">
        <v>1215</v>
      </c>
      <c r="G1903">
        <v>1238</v>
      </c>
      <c r="H1903">
        <v>717.14011076544682</v>
      </c>
      <c r="I1903">
        <v>908.0136</v>
      </c>
      <c r="J1903">
        <v>704.72400000000005</v>
      </c>
      <c r="K1903">
        <v>0.58351514301500962</v>
      </c>
      <c r="L1903">
        <v>0.74733629629629628</v>
      </c>
      <c r="M1903">
        <v>0.56924394184168015</v>
      </c>
      <c r="N1903">
        <v>2125.0000089999999</v>
      </c>
      <c r="O1903">
        <v>2409</v>
      </c>
      <c r="P1903">
        <v>2809</v>
      </c>
      <c r="Q1903">
        <v>166</v>
      </c>
      <c r="R1903">
        <v>63</v>
      </c>
      <c r="S1903">
        <v>200</v>
      </c>
      <c r="T1903">
        <v>7.811764672797232E-2</v>
      </c>
      <c r="U1903">
        <v>2.6151930261519303E-2</v>
      </c>
      <c r="V1903">
        <v>7.1199715201139199E-2</v>
      </c>
      <c r="W1903">
        <v>1026</v>
      </c>
      <c r="X1903">
        <v>971</v>
      </c>
      <c r="Y1903">
        <v>960</v>
      </c>
      <c r="Z1903">
        <v>1167</v>
      </c>
      <c r="AA1903">
        <v>1213</v>
      </c>
      <c r="AB1903">
        <v>1238</v>
      </c>
      <c r="AC1903">
        <v>0.87917737789203088</v>
      </c>
      <c r="AD1903">
        <v>0.80049464138499593</v>
      </c>
      <c r="AE1903">
        <v>0.7754442649434572</v>
      </c>
      <c r="AF1903">
        <v>322.00000135300098</v>
      </c>
      <c r="AG1903">
        <v>140</v>
      </c>
      <c r="AH1903">
        <v>162</v>
      </c>
      <c r="AI1903">
        <v>7.052124397722298E-2</v>
      </c>
      <c r="AJ1903">
        <v>2.618290630259959E-2</v>
      </c>
      <c r="AK1903">
        <v>3.3000611122428192E-2</v>
      </c>
      <c r="AL1903">
        <f t="shared" si="682"/>
        <v>0.92947875602277708</v>
      </c>
      <c r="AM1903">
        <f t="shared" si="682"/>
        <v>0.97381709369740044</v>
      </c>
      <c r="AN1903">
        <f t="shared" si="682"/>
        <v>0.96699938887757186</v>
      </c>
      <c r="AO1903">
        <v>35479.724284199365</v>
      </c>
      <c r="AP1903">
        <v>29252.555782590931</v>
      </c>
      <c r="AQ1903">
        <v>36719</v>
      </c>
      <c r="AR1903">
        <v>870.80000000000007</v>
      </c>
      <c r="AS1903">
        <v>706.11387900355874</v>
      </c>
      <c r="AT1903">
        <v>973</v>
      </c>
      <c r="AU1903">
        <f t="shared" si="668"/>
        <v>-4.433833767462339E-2</v>
      </c>
      <c r="AV1903">
        <f t="shared" si="669"/>
        <v>6.8177048198286017E-3</v>
      </c>
      <c r="AW1903">
        <v>-5.1965716466453017E-2</v>
      </c>
      <c r="AX1903">
        <v>4.5047784939619896E-2</v>
      </c>
      <c r="AY1903" s="1">
        <f t="shared" si="670"/>
        <v>-6227.1685016084339</v>
      </c>
      <c r="AZ1903" s="1">
        <f t="shared" si="671"/>
        <v>7466.4442174090691</v>
      </c>
      <c r="BA1903" s="1">
        <f t="shared" si="683"/>
        <v>-164.68612099644133</v>
      </c>
      <c r="BB1903" s="1">
        <f t="shared" si="684"/>
        <v>266.88612099644126</v>
      </c>
      <c r="BC1903">
        <f t="shared" si="672"/>
        <v>1</v>
      </c>
      <c r="BD1903">
        <f t="shared" si="673"/>
        <v>1</v>
      </c>
      <c r="BE1903">
        <f t="shared" si="674"/>
        <v>1</v>
      </c>
      <c r="BF1903">
        <f t="shared" si="675"/>
        <v>1</v>
      </c>
      <c r="BG1903">
        <f t="shared" si="676"/>
        <v>1</v>
      </c>
      <c r="BH1903">
        <f t="shared" si="677"/>
        <v>1</v>
      </c>
      <c r="BI1903">
        <f t="shared" si="678"/>
        <v>1</v>
      </c>
      <c r="BJ1903">
        <f t="shared" si="679"/>
        <v>1</v>
      </c>
      <c r="BK1903">
        <f t="shared" si="680"/>
        <v>1</v>
      </c>
      <c r="BL1903">
        <f t="shared" si="681"/>
        <v>1</v>
      </c>
      <c r="BM1903">
        <f t="shared" si="685"/>
        <v>1</v>
      </c>
      <c r="BN1903">
        <f t="shared" si="686"/>
        <v>1</v>
      </c>
      <c r="BO1903">
        <f>IF(AND(AU1903&gt;'County Avg'!$E$3,'Gentrification Calcs'!AW1903&gt;'County Avg'!$E$4,'Gentrification Calcs'!AY1903&gt;'County Avg'!$E$5,'Gentrification Calcs'!BA1903&gt;'County Avg'!$E$6),1,0)</f>
        <v>0</v>
      </c>
      <c r="BP1903">
        <f>IF(AND(AV1903&gt;'County Avg'!$F$3,'Gentrification Calcs'!AX1903&gt;'County Avg'!$F$4,'Gentrification Calcs'!AZ1903&gt;'County Avg'!$F$5,'Gentrification Calcs'!BB1903&gt;'County Avg'!$F$6),1,0)</f>
        <v>0</v>
      </c>
      <c r="BQ1903">
        <f t="shared" si="687"/>
        <v>0</v>
      </c>
      <c r="BR1903">
        <f t="shared" si="688"/>
        <v>0</v>
      </c>
      <c r="BS1903">
        <f t="shared" si="689"/>
        <v>0</v>
      </c>
      <c r="BT1903">
        <f t="shared" si="690"/>
        <v>0</v>
      </c>
    </row>
    <row r="1904" spans="1:72" x14ac:dyDescent="0.25">
      <c r="A1904">
        <v>6037575300</v>
      </c>
      <c r="B1904">
        <v>6545.4859121371701</v>
      </c>
      <c r="C1904">
        <v>4981</v>
      </c>
      <c r="D1904">
        <v>5220</v>
      </c>
      <c r="E1904">
        <v>1508.1564940000001</v>
      </c>
      <c r="F1904">
        <v>1198</v>
      </c>
      <c r="G1904">
        <v>1274</v>
      </c>
      <c r="H1904">
        <v>891.74080374697496</v>
      </c>
      <c r="I1904">
        <v>837.77099999999996</v>
      </c>
      <c r="J1904">
        <v>829.43380000000002</v>
      </c>
      <c r="K1904">
        <v>0.59127869507882447</v>
      </c>
      <c r="L1904">
        <v>0.69930801335559267</v>
      </c>
      <c r="M1904">
        <v>0.65104693877551023</v>
      </c>
      <c r="N1904">
        <v>2862.7446129999998</v>
      </c>
      <c r="O1904">
        <v>2285</v>
      </c>
      <c r="P1904">
        <v>2727</v>
      </c>
      <c r="Q1904">
        <v>136.18319700000001</v>
      </c>
      <c r="R1904">
        <v>42</v>
      </c>
      <c r="S1904">
        <v>231</v>
      </c>
      <c r="T1904">
        <v>4.757085084767218E-2</v>
      </c>
      <c r="U1904">
        <v>1.8380743982494528E-2</v>
      </c>
      <c r="V1904">
        <v>8.4708470847084702E-2</v>
      </c>
      <c r="W1904">
        <v>1429.19921875</v>
      </c>
      <c r="X1904">
        <v>1100</v>
      </c>
      <c r="Y1904">
        <v>1039</v>
      </c>
      <c r="Z1904">
        <v>1513.22705078125</v>
      </c>
      <c r="AA1904">
        <v>1268</v>
      </c>
      <c r="AB1904">
        <v>1274</v>
      </c>
      <c r="AC1904">
        <v>0.94447110102355891</v>
      </c>
      <c r="AD1904">
        <v>0.86750788643533128</v>
      </c>
      <c r="AE1904">
        <v>0.81554160125588693</v>
      </c>
      <c r="AF1904">
        <v>388.99136064825802</v>
      </c>
      <c r="AG1904">
        <v>205</v>
      </c>
      <c r="AH1904">
        <v>174</v>
      </c>
      <c r="AI1904">
        <v>5.94289508632138E-2</v>
      </c>
      <c r="AJ1904">
        <v>4.1156394298333669E-2</v>
      </c>
      <c r="AK1904">
        <v>3.3333333333333333E-2</v>
      </c>
      <c r="AL1904">
        <f t="shared" si="682"/>
        <v>0.94057104913678624</v>
      </c>
      <c r="AM1904">
        <f t="shared" si="682"/>
        <v>0.95884360570166638</v>
      </c>
      <c r="AN1904">
        <f t="shared" si="682"/>
        <v>0.96666666666666667</v>
      </c>
      <c r="AO1904">
        <v>35274.754506892896</v>
      </c>
      <c r="AP1904">
        <v>28759.048222313038</v>
      </c>
      <c r="AQ1904">
        <v>33276</v>
      </c>
      <c r="AR1904">
        <v>863.88888888888891</v>
      </c>
      <c r="AS1904">
        <v>710.1720047449586</v>
      </c>
      <c r="AT1904">
        <v>895</v>
      </c>
      <c r="AU1904">
        <f t="shared" si="668"/>
        <v>-1.8272556564880131E-2</v>
      </c>
      <c r="AV1904">
        <f t="shared" si="669"/>
        <v>-7.8230609650003363E-3</v>
      </c>
      <c r="AW1904">
        <v>-2.9190106865177652E-2</v>
      </c>
      <c r="AX1904">
        <v>6.6327726864590181E-2</v>
      </c>
      <c r="AY1904" s="1">
        <f t="shared" si="670"/>
        <v>-6515.7062845798573</v>
      </c>
      <c r="AZ1904" s="1">
        <f t="shared" si="671"/>
        <v>4516.9517776869616</v>
      </c>
      <c r="BA1904" s="1">
        <f t="shared" si="683"/>
        <v>-153.71688414393032</v>
      </c>
      <c r="BB1904" s="1">
        <f t="shared" si="684"/>
        <v>184.8279952550414</v>
      </c>
      <c r="BC1904">
        <f t="shared" si="672"/>
        <v>1</v>
      </c>
      <c r="BD1904">
        <f t="shared" si="673"/>
        <v>1</v>
      </c>
      <c r="BE1904">
        <f t="shared" si="674"/>
        <v>1</v>
      </c>
      <c r="BF1904">
        <f t="shared" si="675"/>
        <v>1</v>
      </c>
      <c r="BG1904">
        <f t="shared" si="676"/>
        <v>1</v>
      </c>
      <c r="BH1904">
        <f t="shared" si="677"/>
        <v>1</v>
      </c>
      <c r="BI1904">
        <f t="shared" si="678"/>
        <v>1</v>
      </c>
      <c r="BJ1904">
        <f t="shared" si="679"/>
        <v>1</v>
      </c>
      <c r="BK1904">
        <f t="shared" si="680"/>
        <v>1</v>
      </c>
      <c r="BL1904">
        <f t="shared" si="681"/>
        <v>1</v>
      </c>
      <c r="BM1904">
        <f t="shared" si="685"/>
        <v>1</v>
      </c>
      <c r="BN1904">
        <f t="shared" si="686"/>
        <v>1</v>
      </c>
      <c r="BO1904">
        <f>IF(AND(AU1904&gt;'County Avg'!$E$3,'Gentrification Calcs'!AW1904&gt;'County Avg'!$E$4,'Gentrification Calcs'!AY1904&gt;'County Avg'!$E$5,'Gentrification Calcs'!BA1904&gt;'County Avg'!$E$6),1,0)</f>
        <v>0</v>
      </c>
      <c r="BP1904">
        <f>IF(AND(AV1904&gt;'County Avg'!$F$3,'Gentrification Calcs'!AX1904&gt;'County Avg'!$F$4,'Gentrification Calcs'!AZ1904&gt;'County Avg'!$F$5,'Gentrification Calcs'!BB1904&gt;'County Avg'!$F$6),1,0)</f>
        <v>0</v>
      </c>
      <c r="BQ1904">
        <f t="shared" si="687"/>
        <v>0</v>
      </c>
      <c r="BR1904">
        <f t="shared" si="688"/>
        <v>0</v>
      </c>
      <c r="BS1904">
        <f t="shared" si="689"/>
        <v>0</v>
      </c>
      <c r="BT1904">
        <f t="shared" si="690"/>
        <v>0</v>
      </c>
    </row>
    <row r="1905" spans="1:72" x14ac:dyDescent="0.25">
      <c r="A1905">
        <v>6037575401</v>
      </c>
      <c r="B1905">
        <v>2490.5137439846999</v>
      </c>
      <c r="C1905">
        <v>5476</v>
      </c>
      <c r="D1905">
        <v>5360</v>
      </c>
      <c r="E1905">
        <v>573.84344480000004</v>
      </c>
      <c r="F1905">
        <v>1191</v>
      </c>
      <c r="G1905">
        <v>1206</v>
      </c>
      <c r="H1905">
        <v>1029.3108362279233</v>
      </c>
      <c r="I1905">
        <v>895.27700000000004</v>
      </c>
      <c r="J1905">
        <v>716.77859999999998</v>
      </c>
      <c r="K1905">
        <v>1.793713678452258</v>
      </c>
      <c r="L1905">
        <v>0.75170193115029393</v>
      </c>
      <c r="M1905">
        <v>0.59434378109452735</v>
      </c>
      <c r="N1905">
        <v>1089.255236</v>
      </c>
      <c r="O1905">
        <v>2460</v>
      </c>
      <c r="P1905">
        <v>3155</v>
      </c>
      <c r="Q1905">
        <v>51.816799160000002</v>
      </c>
      <c r="R1905">
        <v>153</v>
      </c>
      <c r="S1905">
        <v>247</v>
      </c>
      <c r="T1905">
        <v>4.7570851575874366E-2</v>
      </c>
      <c r="U1905">
        <v>6.2195121951219512E-2</v>
      </c>
      <c r="V1905">
        <v>7.8288431061806663E-2</v>
      </c>
      <c r="W1905">
        <v>543.80078125</v>
      </c>
      <c r="X1905">
        <v>1118</v>
      </c>
      <c r="Y1905">
        <v>1125</v>
      </c>
      <c r="Z1905">
        <v>575.77282714843795</v>
      </c>
      <c r="AA1905">
        <v>1189</v>
      </c>
      <c r="AB1905">
        <v>1206</v>
      </c>
      <c r="AC1905">
        <v>0.94447107541218622</v>
      </c>
      <c r="AD1905">
        <v>0.9402859545836838</v>
      </c>
      <c r="AE1905">
        <v>0.93283582089552242</v>
      </c>
      <c r="AF1905">
        <v>148.00861891542499</v>
      </c>
      <c r="AG1905">
        <v>251</v>
      </c>
      <c r="AH1905">
        <v>325</v>
      </c>
      <c r="AI1905">
        <v>5.9428950863213648E-2</v>
      </c>
      <c r="AJ1905">
        <v>4.5836376917457997E-2</v>
      </c>
      <c r="AK1905">
        <v>6.0634328358208957E-2</v>
      </c>
      <c r="AL1905">
        <f t="shared" si="682"/>
        <v>0.94057104913678635</v>
      </c>
      <c r="AM1905">
        <f t="shared" si="682"/>
        <v>0.95416362308254199</v>
      </c>
      <c r="AN1905">
        <f t="shared" si="682"/>
        <v>0.93936567164179108</v>
      </c>
      <c r="AO1905">
        <v>36549.92046659597</v>
      </c>
      <c r="AP1905">
        <v>27665.782182264</v>
      </c>
      <c r="AQ1905">
        <v>37067</v>
      </c>
      <c r="AR1905">
        <v>850.06666666666672</v>
      </c>
      <c r="AS1905">
        <v>669.59074733096088</v>
      </c>
      <c r="AT1905">
        <v>952</v>
      </c>
      <c r="AU1905">
        <f t="shared" si="668"/>
        <v>-1.3592573945755651E-2</v>
      </c>
      <c r="AV1905">
        <f t="shared" si="669"/>
        <v>1.479795144075096E-2</v>
      </c>
      <c r="AW1905">
        <v>1.4624270375345146E-2</v>
      </c>
      <c r="AX1905">
        <v>1.6093309110587151E-2</v>
      </c>
      <c r="AY1905" s="1">
        <f t="shared" si="670"/>
        <v>-8884.1382843319698</v>
      </c>
      <c r="AZ1905" s="1">
        <f t="shared" si="671"/>
        <v>9401.2178177360001</v>
      </c>
      <c r="BA1905" s="1">
        <f t="shared" si="683"/>
        <v>-180.47591933570584</v>
      </c>
      <c r="BB1905" s="1">
        <f t="shared" si="684"/>
        <v>282.40925266903912</v>
      </c>
      <c r="BC1905">
        <f t="shared" si="672"/>
        <v>1</v>
      </c>
      <c r="BD1905">
        <f t="shared" si="673"/>
        <v>1</v>
      </c>
      <c r="BE1905">
        <f t="shared" si="674"/>
        <v>1</v>
      </c>
      <c r="BF1905">
        <f t="shared" si="675"/>
        <v>1</v>
      </c>
      <c r="BG1905">
        <f t="shared" si="676"/>
        <v>1</v>
      </c>
      <c r="BH1905">
        <f t="shared" si="677"/>
        <v>1</v>
      </c>
      <c r="BI1905">
        <f t="shared" si="678"/>
        <v>1</v>
      </c>
      <c r="BJ1905">
        <f t="shared" si="679"/>
        <v>1</v>
      </c>
      <c r="BK1905">
        <f t="shared" si="680"/>
        <v>1</v>
      </c>
      <c r="BL1905">
        <f t="shared" si="681"/>
        <v>1</v>
      </c>
      <c r="BM1905">
        <f t="shared" si="685"/>
        <v>1</v>
      </c>
      <c r="BN1905">
        <f t="shared" si="686"/>
        <v>1</v>
      </c>
      <c r="BO1905">
        <f>IF(AND(AU1905&gt;'County Avg'!$E$3,'Gentrification Calcs'!AW1905&gt;'County Avg'!$E$4,'Gentrification Calcs'!AY1905&gt;'County Avg'!$E$5,'Gentrification Calcs'!BA1905&gt;'County Avg'!$E$6),1,0)</f>
        <v>0</v>
      </c>
      <c r="BP1905">
        <f>IF(AND(AV1905&gt;'County Avg'!$F$3,'Gentrification Calcs'!AX1905&gt;'County Avg'!$F$4,'Gentrification Calcs'!AZ1905&gt;'County Avg'!$F$5,'Gentrification Calcs'!BB1905&gt;'County Avg'!$F$6),1,0)</f>
        <v>0</v>
      </c>
      <c r="BQ1905">
        <f t="shared" si="687"/>
        <v>0</v>
      </c>
      <c r="BR1905">
        <f t="shared" si="688"/>
        <v>0</v>
      </c>
      <c r="BS1905">
        <f t="shared" si="689"/>
        <v>0</v>
      </c>
      <c r="BT1905">
        <f t="shared" si="690"/>
        <v>0</v>
      </c>
    </row>
    <row r="1906" spans="1:72" x14ac:dyDescent="0.25">
      <c r="A1906">
        <v>6037575402</v>
      </c>
      <c r="B1906">
        <v>519.00000652531196</v>
      </c>
      <c r="C1906">
        <v>3758</v>
      </c>
      <c r="D1906">
        <v>3849</v>
      </c>
      <c r="E1906">
        <v>147</v>
      </c>
      <c r="F1906">
        <v>943</v>
      </c>
      <c r="G1906">
        <v>1040</v>
      </c>
      <c r="H1906">
        <v>391.64590969549801</v>
      </c>
      <c r="I1906">
        <v>750.01679999999999</v>
      </c>
      <c r="J1906">
        <v>719.21540000000005</v>
      </c>
      <c r="K1906">
        <v>2.6642578890850204</v>
      </c>
      <c r="L1906">
        <v>0.79535185577942735</v>
      </c>
      <c r="M1906">
        <v>0.69155326923076932</v>
      </c>
      <c r="N1906">
        <v>250.00000309999999</v>
      </c>
      <c r="O1906">
        <v>1662</v>
      </c>
      <c r="P1906">
        <v>2016</v>
      </c>
      <c r="Q1906">
        <v>7</v>
      </c>
      <c r="R1906">
        <v>15</v>
      </c>
      <c r="S1906">
        <v>177</v>
      </c>
      <c r="T1906">
        <v>2.7999999652800006E-2</v>
      </c>
      <c r="U1906">
        <v>9.0252707581227436E-3</v>
      </c>
      <c r="V1906">
        <v>8.7797619047619041E-2</v>
      </c>
      <c r="W1906">
        <v>110</v>
      </c>
      <c r="X1906">
        <v>858</v>
      </c>
      <c r="Y1906">
        <v>884</v>
      </c>
      <c r="Z1906">
        <v>134</v>
      </c>
      <c r="AA1906">
        <v>945</v>
      </c>
      <c r="AB1906">
        <v>1040</v>
      </c>
      <c r="AC1906">
        <v>0.82089552238805974</v>
      </c>
      <c r="AD1906">
        <v>0.90793650793650793</v>
      </c>
      <c r="AE1906">
        <v>0.85</v>
      </c>
      <c r="AF1906">
        <v>38.000000477768502</v>
      </c>
      <c r="AG1906">
        <v>110</v>
      </c>
      <c r="AH1906">
        <v>102</v>
      </c>
      <c r="AI1906">
        <v>7.3217726396917135E-2</v>
      </c>
      <c r="AJ1906">
        <v>2.9270888770622672E-2</v>
      </c>
      <c r="AK1906">
        <v>2.6500389711613406E-2</v>
      </c>
      <c r="AL1906">
        <f t="shared" si="682"/>
        <v>0.92678227360308285</v>
      </c>
      <c r="AM1906">
        <f t="shared" si="682"/>
        <v>0.97072911122937733</v>
      </c>
      <c r="AN1906">
        <f t="shared" si="682"/>
        <v>0.97349961028838661</v>
      </c>
      <c r="AO1906">
        <v>36549.92046659597</v>
      </c>
      <c r="AP1906">
        <v>27738.480179812017</v>
      </c>
      <c r="AQ1906">
        <v>29967</v>
      </c>
      <c r="AR1906">
        <v>850.06666666666672</v>
      </c>
      <c r="AS1906">
        <v>769.69118228548837</v>
      </c>
      <c r="AT1906">
        <v>951</v>
      </c>
      <c r="AU1906">
        <f t="shared" si="668"/>
        <v>-4.3946837626294463E-2</v>
      </c>
      <c r="AV1906">
        <f t="shared" si="669"/>
        <v>-2.7704990590092654E-3</v>
      </c>
      <c r="AW1906">
        <v>-1.8974728894677263E-2</v>
      </c>
      <c r="AX1906">
        <v>7.8772348289496294E-2</v>
      </c>
      <c r="AY1906" s="1">
        <f t="shared" si="670"/>
        <v>-8811.4402867839526</v>
      </c>
      <c r="AZ1906" s="1">
        <f t="shared" si="671"/>
        <v>2228.519820187983</v>
      </c>
      <c r="BA1906" s="1">
        <f t="shared" si="683"/>
        <v>-80.375484381178353</v>
      </c>
      <c r="BB1906" s="1">
        <f t="shared" si="684"/>
        <v>181.30881771451163</v>
      </c>
      <c r="BC1906">
        <f t="shared" si="672"/>
        <v>1</v>
      </c>
      <c r="BD1906">
        <f t="shared" si="673"/>
        <v>1</v>
      </c>
      <c r="BE1906">
        <f t="shared" si="674"/>
        <v>1</v>
      </c>
      <c r="BF1906">
        <f t="shared" si="675"/>
        <v>1</v>
      </c>
      <c r="BG1906">
        <f t="shared" si="676"/>
        <v>1</v>
      </c>
      <c r="BH1906">
        <f t="shared" si="677"/>
        <v>1</v>
      </c>
      <c r="BI1906">
        <f t="shared" si="678"/>
        <v>1</v>
      </c>
      <c r="BJ1906">
        <f t="shared" si="679"/>
        <v>1</v>
      </c>
      <c r="BK1906">
        <f t="shared" si="680"/>
        <v>1</v>
      </c>
      <c r="BL1906">
        <f t="shared" si="681"/>
        <v>1</v>
      </c>
      <c r="BM1906">
        <f t="shared" si="685"/>
        <v>1</v>
      </c>
      <c r="BN1906">
        <f t="shared" si="686"/>
        <v>1</v>
      </c>
      <c r="BO1906">
        <f>IF(AND(AU1906&gt;'County Avg'!$E$3,'Gentrification Calcs'!AW1906&gt;'County Avg'!$E$4,'Gentrification Calcs'!AY1906&gt;'County Avg'!$E$5,'Gentrification Calcs'!BA1906&gt;'County Avg'!$E$6),1,0)</f>
        <v>0</v>
      </c>
      <c r="BP1906">
        <f>IF(AND(AV1906&gt;'County Avg'!$F$3,'Gentrification Calcs'!AX1906&gt;'County Avg'!$F$4,'Gentrification Calcs'!AZ1906&gt;'County Avg'!$F$5,'Gentrification Calcs'!BB1906&gt;'County Avg'!$F$6),1,0)</f>
        <v>0</v>
      </c>
      <c r="BQ1906">
        <f t="shared" si="687"/>
        <v>0</v>
      </c>
      <c r="BR1906">
        <f t="shared" si="688"/>
        <v>0</v>
      </c>
      <c r="BS1906">
        <f t="shared" si="689"/>
        <v>0</v>
      </c>
      <c r="BT1906">
        <f t="shared" si="690"/>
        <v>0</v>
      </c>
    </row>
    <row r="1907" spans="1:72" x14ac:dyDescent="0.25">
      <c r="A1907">
        <v>6037575500</v>
      </c>
      <c r="B1907">
        <v>4785.6375296919496</v>
      </c>
      <c r="C1907">
        <v>252</v>
      </c>
      <c r="D1907">
        <v>40</v>
      </c>
      <c r="E1907">
        <v>1509.529419</v>
      </c>
      <c r="F1907">
        <v>38</v>
      </c>
      <c r="G1907">
        <v>8</v>
      </c>
      <c r="H1907">
        <v>105.00000132014975</v>
      </c>
      <c r="I1907">
        <v>28</v>
      </c>
      <c r="J1907">
        <v>7.5632000000000001</v>
      </c>
      <c r="K1907">
        <v>6.9558102014141504E-2</v>
      </c>
      <c r="L1907">
        <v>0.73684210526315785</v>
      </c>
      <c r="M1907">
        <v>0.94540000000000002</v>
      </c>
      <c r="N1907">
        <v>2444.966985</v>
      </c>
      <c r="O1907">
        <v>137</v>
      </c>
      <c r="P1907">
        <v>28</v>
      </c>
      <c r="Q1907">
        <v>189.2103577</v>
      </c>
      <c r="R1907">
        <v>0</v>
      </c>
      <c r="S1907">
        <v>0</v>
      </c>
      <c r="T1907">
        <v>7.7387694337312296E-2</v>
      </c>
      <c r="U1907">
        <v>0</v>
      </c>
      <c r="V1907">
        <v>0</v>
      </c>
      <c r="W1907">
        <v>1380.31262207031</v>
      </c>
      <c r="X1907">
        <v>49</v>
      </c>
      <c r="Y1907">
        <v>8</v>
      </c>
      <c r="Z1907">
        <v>1533.98840332031</v>
      </c>
      <c r="AA1907">
        <v>53</v>
      </c>
      <c r="AB1907">
        <v>8</v>
      </c>
      <c r="AC1907">
        <v>0.89981946348657549</v>
      </c>
      <c r="AD1907">
        <v>0.92452830188679247</v>
      </c>
      <c r="AE1907">
        <v>1</v>
      </c>
      <c r="AF1907">
        <v>889.28867113947899</v>
      </c>
      <c r="AG1907">
        <v>55</v>
      </c>
      <c r="AH1907">
        <v>18</v>
      </c>
      <c r="AI1907">
        <v>0.1858244937319192</v>
      </c>
      <c r="AJ1907">
        <v>0.21825396825396826</v>
      </c>
      <c r="AK1907">
        <v>0.45</v>
      </c>
      <c r="AL1907">
        <f t="shared" si="682"/>
        <v>0.81417550626808077</v>
      </c>
      <c r="AM1907">
        <f t="shared" si="682"/>
        <v>0.78174603174603174</v>
      </c>
      <c r="AN1907">
        <f t="shared" si="682"/>
        <v>0.55000000000000004</v>
      </c>
      <c r="AO1907">
        <v>22602.906150583247</v>
      </c>
      <c r="AP1907">
        <v>19223.028197793217</v>
      </c>
      <c r="AR1907">
        <v>756.76666666666665</v>
      </c>
      <c r="AS1907">
        <v>627.65678133649669</v>
      </c>
      <c r="AU1907">
        <f t="shared" si="668"/>
        <v>3.2429474522049057E-2</v>
      </c>
      <c r="AV1907">
        <f t="shared" si="669"/>
        <v>0.23174603174603176</v>
      </c>
      <c r="AW1907">
        <v>-7.7387694337312296E-2</v>
      </c>
      <c r="AX1907">
        <v>0</v>
      </c>
      <c r="AY1907" s="1">
        <f t="shared" si="670"/>
        <v>-3379.8779527900297</v>
      </c>
      <c r="AZ1907" s="1">
        <f t="shared" si="671"/>
        <v>-19223.028197793217</v>
      </c>
      <c r="BA1907" s="1">
        <f t="shared" si="683"/>
        <v>-129.10988533016996</v>
      </c>
      <c r="BB1907" s="1">
        <f t="shared" si="684"/>
        <v>-627.65678133649669</v>
      </c>
      <c r="BC1907">
        <f t="shared" si="672"/>
        <v>1</v>
      </c>
      <c r="BD1907">
        <f t="shared" si="673"/>
        <v>0</v>
      </c>
      <c r="BE1907">
        <f t="shared" si="674"/>
        <v>0</v>
      </c>
      <c r="BF1907">
        <f t="shared" si="675"/>
        <v>1</v>
      </c>
      <c r="BG1907">
        <f t="shared" si="676"/>
        <v>1</v>
      </c>
      <c r="BH1907">
        <f t="shared" si="677"/>
        <v>1</v>
      </c>
      <c r="BI1907">
        <f t="shared" si="678"/>
        <v>1</v>
      </c>
      <c r="BJ1907">
        <f t="shared" si="679"/>
        <v>1</v>
      </c>
      <c r="BK1907">
        <f t="shared" si="680"/>
        <v>1</v>
      </c>
      <c r="BL1907">
        <f t="shared" si="681"/>
        <v>1</v>
      </c>
      <c r="BM1907">
        <f t="shared" si="685"/>
        <v>1</v>
      </c>
      <c r="BN1907">
        <f t="shared" si="686"/>
        <v>0</v>
      </c>
      <c r="BO1907">
        <f>IF(AND(AU1907&gt;'County Avg'!$E$3,'Gentrification Calcs'!AW1907&gt;'County Avg'!$E$4,'Gentrification Calcs'!AY1907&gt;'County Avg'!$E$5,'Gentrification Calcs'!BA1907&gt;'County Avg'!$E$6),1,0)</f>
        <v>0</v>
      </c>
      <c r="BP1907">
        <f>IF(AND(AV1907&gt;'County Avg'!$F$3,'Gentrification Calcs'!AX1907&gt;'County Avg'!$F$4,'Gentrification Calcs'!AZ1907&gt;'County Avg'!$F$5,'Gentrification Calcs'!BB1907&gt;'County Avg'!$F$6),1,0)</f>
        <v>0</v>
      </c>
      <c r="BQ1907">
        <f t="shared" si="687"/>
        <v>0</v>
      </c>
      <c r="BR1907">
        <f t="shared" si="688"/>
        <v>0</v>
      </c>
      <c r="BS1907">
        <f t="shared" si="689"/>
        <v>0</v>
      </c>
      <c r="BT1907">
        <f t="shared" si="690"/>
        <v>0</v>
      </c>
    </row>
    <row r="1908" spans="1:72" x14ac:dyDescent="0.25">
      <c r="A1908">
        <v>6037575801</v>
      </c>
      <c r="B1908">
        <v>3421.5119734438199</v>
      </c>
      <c r="C1908">
        <v>2721</v>
      </c>
      <c r="D1908">
        <v>2443</v>
      </c>
      <c r="E1908">
        <v>1079.2445070000001</v>
      </c>
      <c r="F1908">
        <v>725</v>
      </c>
      <c r="G1908">
        <v>682</v>
      </c>
      <c r="H1908">
        <v>1112.4741919321159</v>
      </c>
      <c r="I1908">
        <v>533.01679999999999</v>
      </c>
      <c r="J1908">
        <v>463.74419999999998</v>
      </c>
      <c r="K1908">
        <v>1.0307897651705313</v>
      </c>
      <c r="L1908">
        <v>0.73519558620689651</v>
      </c>
      <c r="M1908">
        <v>0.67997683284457477</v>
      </c>
      <c r="N1908">
        <v>1748.039579</v>
      </c>
      <c r="O1908">
        <v>1278</v>
      </c>
      <c r="P1908">
        <v>1332</v>
      </c>
      <c r="Q1908">
        <v>135.27674870000001</v>
      </c>
      <c r="R1908">
        <v>79</v>
      </c>
      <c r="S1908">
        <v>94</v>
      </c>
      <c r="T1908">
        <v>7.7387692089550805E-2</v>
      </c>
      <c r="U1908">
        <v>6.1815336463223784E-2</v>
      </c>
      <c r="V1908">
        <v>7.0570570570570576E-2</v>
      </c>
      <c r="W1908">
        <v>986.86041259765602</v>
      </c>
      <c r="X1908">
        <v>618</v>
      </c>
      <c r="Y1908">
        <v>600</v>
      </c>
      <c r="Z1908">
        <v>1096.73156738281</v>
      </c>
      <c r="AA1908">
        <v>674</v>
      </c>
      <c r="AB1908">
        <v>682</v>
      </c>
      <c r="AC1908">
        <v>0.89981946535254254</v>
      </c>
      <c r="AD1908">
        <v>0.91691394658753711</v>
      </c>
      <c r="AE1908">
        <v>0.87976539589442815</v>
      </c>
      <c r="AF1908">
        <v>635.80073026289801</v>
      </c>
      <c r="AG1908">
        <v>176</v>
      </c>
      <c r="AH1908">
        <v>228</v>
      </c>
      <c r="AI1908">
        <v>0.18582449373191931</v>
      </c>
      <c r="AJ1908">
        <v>6.4682102168320474E-2</v>
      </c>
      <c r="AK1908">
        <v>9.3327875562832577E-2</v>
      </c>
      <c r="AL1908">
        <f t="shared" si="682"/>
        <v>0.81417550626808066</v>
      </c>
      <c r="AM1908">
        <f t="shared" si="682"/>
        <v>0.93531789783167951</v>
      </c>
      <c r="AN1908">
        <f t="shared" si="682"/>
        <v>0.90667212443716738</v>
      </c>
      <c r="AO1908">
        <v>28860.832979851541</v>
      </c>
      <c r="AP1908">
        <v>33203.412341642834</v>
      </c>
      <c r="AQ1908">
        <v>29808</v>
      </c>
      <c r="AR1908">
        <v>805.1444444444445</v>
      </c>
      <c r="AS1908">
        <v>661.47449584816138</v>
      </c>
      <c r="AT1908">
        <v>857</v>
      </c>
      <c r="AU1908">
        <f t="shared" si="668"/>
        <v>-0.12114239156359884</v>
      </c>
      <c r="AV1908">
        <f t="shared" si="669"/>
        <v>2.8645773394512103E-2</v>
      </c>
      <c r="AW1908">
        <v>-1.5572355626327021E-2</v>
      </c>
      <c r="AX1908">
        <v>8.7552341073467918E-3</v>
      </c>
      <c r="AY1908" s="1">
        <f t="shared" si="670"/>
        <v>4342.5793617912932</v>
      </c>
      <c r="AZ1908" s="1">
        <f t="shared" si="671"/>
        <v>-3395.4123416428338</v>
      </c>
      <c r="BA1908" s="1">
        <f t="shared" si="683"/>
        <v>-143.66994859628312</v>
      </c>
      <c r="BB1908" s="1">
        <f t="shared" si="684"/>
        <v>195.52550415183862</v>
      </c>
      <c r="BC1908">
        <f t="shared" si="672"/>
        <v>1</v>
      </c>
      <c r="BD1908">
        <f t="shared" si="673"/>
        <v>1</v>
      </c>
      <c r="BE1908">
        <f t="shared" si="674"/>
        <v>1</v>
      </c>
      <c r="BF1908">
        <f t="shared" si="675"/>
        <v>1</v>
      </c>
      <c r="BG1908">
        <f t="shared" si="676"/>
        <v>1</v>
      </c>
      <c r="BH1908">
        <f t="shared" si="677"/>
        <v>1</v>
      </c>
      <c r="BI1908">
        <f t="shared" si="678"/>
        <v>1</v>
      </c>
      <c r="BJ1908">
        <f t="shared" si="679"/>
        <v>1</v>
      </c>
      <c r="BK1908">
        <f t="shared" si="680"/>
        <v>1</v>
      </c>
      <c r="BL1908">
        <f t="shared" si="681"/>
        <v>1</v>
      </c>
      <c r="BM1908">
        <f t="shared" si="685"/>
        <v>1</v>
      </c>
      <c r="BN1908">
        <f t="shared" si="686"/>
        <v>1</v>
      </c>
      <c r="BO1908">
        <f>IF(AND(AU1908&gt;'County Avg'!$E$3,'Gentrification Calcs'!AW1908&gt;'County Avg'!$E$4,'Gentrification Calcs'!AY1908&gt;'County Avg'!$E$5,'Gentrification Calcs'!BA1908&gt;'County Avg'!$E$6),1,0)</f>
        <v>0</v>
      </c>
      <c r="BP1908">
        <f>IF(AND(AV1908&gt;'County Avg'!$F$3,'Gentrification Calcs'!AX1908&gt;'County Avg'!$F$4,'Gentrification Calcs'!AZ1908&gt;'County Avg'!$F$5,'Gentrification Calcs'!BB1908&gt;'County Avg'!$F$6),1,0)</f>
        <v>0</v>
      </c>
      <c r="BQ1908">
        <f t="shared" si="687"/>
        <v>0</v>
      </c>
      <c r="BR1908">
        <f t="shared" si="688"/>
        <v>0</v>
      </c>
      <c r="BS1908">
        <f t="shared" si="689"/>
        <v>0</v>
      </c>
      <c r="BT1908">
        <f t="shared" si="690"/>
        <v>0</v>
      </c>
    </row>
    <row r="1909" spans="1:72" x14ac:dyDescent="0.25">
      <c r="A1909">
        <v>6037575802</v>
      </c>
      <c r="B1909">
        <v>2162.85070408417</v>
      </c>
      <c r="C1909">
        <v>5433</v>
      </c>
      <c r="D1909">
        <v>4945</v>
      </c>
      <c r="E1909">
        <v>682.22607419999997</v>
      </c>
      <c r="F1909">
        <v>1419</v>
      </c>
      <c r="G1909">
        <v>1519</v>
      </c>
      <c r="H1909">
        <v>795.36817074568251</v>
      </c>
      <c r="I1909">
        <v>1077.2746</v>
      </c>
      <c r="J1909">
        <v>1042.0688</v>
      </c>
      <c r="K1909">
        <v>1.1658425276083981</v>
      </c>
      <c r="L1909">
        <v>0.75917871740662435</v>
      </c>
      <c r="M1909">
        <v>0.68602290980908498</v>
      </c>
      <c r="N1909">
        <v>1104.9935419999999</v>
      </c>
      <c r="O1909">
        <v>2391</v>
      </c>
      <c r="P1909">
        <v>2707</v>
      </c>
      <c r="Q1909">
        <v>85.512901310000004</v>
      </c>
      <c r="R1909">
        <v>131</v>
      </c>
      <c r="S1909">
        <v>349</v>
      </c>
      <c r="T1909">
        <v>7.7387693284817413E-2</v>
      </c>
      <c r="U1909">
        <v>5.4788791300711001E-2</v>
      </c>
      <c r="V1909">
        <v>0.12892500923531586</v>
      </c>
      <c r="W1909">
        <v>623.82702636718795</v>
      </c>
      <c r="X1909">
        <v>1299</v>
      </c>
      <c r="Y1909">
        <v>1248</v>
      </c>
      <c r="Z1909">
        <v>693.28021240234398</v>
      </c>
      <c r="AA1909">
        <v>1490</v>
      </c>
      <c r="AB1909">
        <v>1519</v>
      </c>
      <c r="AC1909">
        <v>0.89981946002109603</v>
      </c>
      <c r="AD1909">
        <v>0.87181208053691273</v>
      </c>
      <c r="AE1909">
        <v>0.82159315339038841</v>
      </c>
      <c r="AF1909">
        <v>401.91063710416603</v>
      </c>
      <c r="AG1909">
        <v>466</v>
      </c>
      <c r="AH1909">
        <v>433</v>
      </c>
      <c r="AI1909">
        <v>0.18582449373191925</v>
      </c>
      <c r="AJ1909">
        <v>8.5772133259709185E-2</v>
      </c>
      <c r="AK1909">
        <v>8.7563195146612746E-2</v>
      </c>
      <c r="AL1909">
        <f t="shared" si="682"/>
        <v>0.81417550626808077</v>
      </c>
      <c r="AM1909">
        <f t="shared" si="682"/>
        <v>0.91422786674029077</v>
      </c>
      <c r="AN1909">
        <f t="shared" si="682"/>
        <v>0.9124368048533873</v>
      </c>
      <c r="AO1909">
        <v>28860.832979851541</v>
      </c>
      <c r="AP1909">
        <v>27050.645279934619</v>
      </c>
      <c r="AQ1909">
        <v>29776</v>
      </c>
      <c r="AR1909">
        <v>805.1444444444445</v>
      </c>
      <c r="AS1909">
        <v>683.11783313562682</v>
      </c>
      <c r="AT1909">
        <v>922</v>
      </c>
      <c r="AU1909">
        <f t="shared" si="668"/>
        <v>-0.10005236047221007</v>
      </c>
      <c r="AV1909">
        <f t="shared" si="669"/>
        <v>1.7910618869035611E-3</v>
      </c>
      <c r="AW1909">
        <v>-2.2598901984106412E-2</v>
      </c>
      <c r="AX1909">
        <v>7.4136217934604856E-2</v>
      </c>
      <c r="AY1909" s="1">
        <f t="shared" si="670"/>
        <v>-1810.1876999169217</v>
      </c>
      <c r="AZ1909" s="1">
        <f t="shared" si="671"/>
        <v>2725.3547200653811</v>
      </c>
      <c r="BA1909" s="1">
        <f t="shared" si="683"/>
        <v>-122.02661130881768</v>
      </c>
      <c r="BB1909" s="1">
        <f t="shared" si="684"/>
        <v>238.88216686437318</v>
      </c>
      <c r="BC1909">
        <f t="shared" si="672"/>
        <v>1</v>
      </c>
      <c r="BD1909">
        <f t="shared" si="673"/>
        <v>1</v>
      </c>
      <c r="BE1909">
        <f t="shared" si="674"/>
        <v>1</v>
      </c>
      <c r="BF1909">
        <f t="shared" si="675"/>
        <v>1</v>
      </c>
      <c r="BG1909">
        <f t="shared" si="676"/>
        <v>1</v>
      </c>
      <c r="BH1909">
        <f t="shared" si="677"/>
        <v>1</v>
      </c>
      <c r="BI1909">
        <f t="shared" si="678"/>
        <v>1</v>
      </c>
      <c r="BJ1909">
        <f t="shared" si="679"/>
        <v>1</v>
      </c>
      <c r="BK1909">
        <f t="shared" si="680"/>
        <v>1</v>
      </c>
      <c r="BL1909">
        <f t="shared" si="681"/>
        <v>1</v>
      </c>
      <c r="BM1909">
        <f t="shared" si="685"/>
        <v>1</v>
      </c>
      <c r="BN1909">
        <f t="shared" si="686"/>
        <v>1</v>
      </c>
      <c r="BO1909">
        <f>IF(AND(AU1909&gt;'County Avg'!$E$3,'Gentrification Calcs'!AW1909&gt;'County Avg'!$E$4,'Gentrification Calcs'!AY1909&gt;'County Avg'!$E$5,'Gentrification Calcs'!BA1909&gt;'County Avg'!$E$6),1,0)</f>
        <v>0</v>
      </c>
      <c r="BP1909">
        <f>IF(AND(AV1909&gt;'County Avg'!$F$3,'Gentrification Calcs'!AX1909&gt;'County Avg'!$F$4,'Gentrification Calcs'!AZ1909&gt;'County Avg'!$F$5,'Gentrification Calcs'!BB1909&gt;'County Avg'!$F$6),1,0)</f>
        <v>0</v>
      </c>
      <c r="BQ1909">
        <f t="shared" si="687"/>
        <v>0</v>
      </c>
      <c r="BR1909">
        <f t="shared" si="688"/>
        <v>0</v>
      </c>
      <c r="BS1909">
        <f t="shared" si="689"/>
        <v>0</v>
      </c>
      <c r="BT1909">
        <f t="shared" si="690"/>
        <v>0</v>
      </c>
    </row>
    <row r="1910" spans="1:72" x14ac:dyDescent="0.25">
      <c r="A1910">
        <v>6037575803</v>
      </c>
      <c r="B1910">
        <v>4750.0579706530398</v>
      </c>
      <c r="C1910">
        <v>2968</v>
      </c>
      <c r="D1910">
        <v>2735</v>
      </c>
      <c r="E1910">
        <v>1970.85437</v>
      </c>
      <c r="F1910">
        <v>1094</v>
      </c>
      <c r="G1910">
        <v>1150</v>
      </c>
      <c r="H1910">
        <v>502.77848549276257</v>
      </c>
      <c r="I1910">
        <v>884.51239999999996</v>
      </c>
      <c r="J1910">
        <v>771.85339999999997</v>
      </c>
      <c r="K1910">
        <v>0.25510686793807225</v>
      </c>
      <c r="L1910">
        <v>0.80851224862888482</v>
      </c>
      <c r="M1910">
        <v>0.67117686956521738</v>
      </c>
      <c r="N1910">
        <v>2690.0897169999998</v>
      </c>
      <c r="O1910">
        <v>2019</v>
      </c>
      <c r="P1910">
        <v>1807</v>
      </c>
      <c r="Q1910">
        <v>375.42822269999999</v>
      </c>
      <c r="R1910">
        <v>175</v>
      </c>
      <c r="S1910">
        <v>288</v>
      </c>
      <c r="T1910">
        <v>0.13955974045307279</v>
      </c>
      <c r="U1910">
        <v>8.6676572560673598E-2</v>
      </c>
      <c r="V1910">
        <v>0.15938018815716656</v>
      </c>
      <c r="W1910">
        <v>1539.08312988281</v>
      </c>
      <c r="X1910">
        <v>924</v>
      </c>
      <c r="Y1910">
        <v>1065</v>
      </c>
      <c r="Z1910">
        <v>1961.08056640625</v>
      </c>
      <c r="AA1910">
        <v>1047</v>
      </c>
      <c r="AB1910">
        <v>1150</v>
      </c>
      <c r="AC1910">
        <v>0.78481381960927521</v>
      </c>
      <c r="AD1910">
        <v>0.88252148997134672</v>
      </c>
      <c r="AE1910">
        <v>0.92608695652173911</v>
      </c>
      <c r="AF1910">
        <v>1439.6205711105299</v>
      </c>
      <c r="AG1910">
        <v>617</v>
      </c>
      <c r="AH1910">
        <v>272</v>
      </c>
      <c r="AI1910">
        <v>0.30307431614621122</v>
      </c>
      <c r="AJ1910">
        <v>0.20788409703504043</v>
      </c>
      <c r="AK1910">
        <v>9.9451553930530165E-2</v>
      </c>
      <c r="AL1910">
        <f t="shared" si="682"/>
        <v>0.69692568385378872</v>
      </c>
      <c r="AM1910">
        <f t="shared" si="682"/>
        <v>0.7921159029649596</v>
      </c>
      <c r="AN1910">
        <f t="shared" si="682"/>
        <v>0.90054844606946982</v>
      </c>
      <c r="AO1910">
        <v>28860.832979851541</v>
      </c>
      <c r="AP1910">
        <v>23919.039231712304</v>
      </c>
      <c r="AQ1910">
        <v>22713</v>
      </c>
      <c r="AR1910">
        <v>805.1444444444445</v>
      </c>
      <c r="AS1910">
        <v>647.94741004349555</v>
      </c>
      <c r="AT1910">
        <v>733</v>
      </c>
      <c r="AU1910">
        <f t="shared" si="668"/>
        <v>-9.5190219111170787E-2</v>
      </c>
      <c r="AV1910">
        <f t="shared" si="669"/>
        <v>-0.10843254310451027</v>
      </c>
      <c r="AW1910">
        <v>-5.2883167892399191E-2</v>
      </c>
      <c r="AX1910">
        <v>7.2703615596492965E-2</v>
      </c>
      <c r="AY1910" s="1">
        <f t="shared" si="670"/>
        <v>-4941.7937481392364</v>
      </c>
      <c r="AZ1910" s="1">
        <f t="shared" si="671"/>
        <v>-1206.0392317123042</v>
      </c>
      <c r="BA1910" s="1">
        <f t="shared" si="683"/>
        <v>-157.19703440094895</v>
      </c>
      <c r="BB1910" s="1">
        <f t="shared" si="684"/>
        <v>85.052589956504448</v>
      </c>
      <c r="BC1910">
        <f t="shared" si="672"/>
        <v>1</v>
      </c>
      <c r="BD1910">
        <f t="shared" si="673"/>
        <v>1</v>
      </c>
      <c r="BE1910">
        <f t="shared" si="674"/>
        <v>0</v>
      </c>
      <c r="BF1910">
        <f t="shared" si="675"/>
        <v>1</v>
      </c>
      <c r="BG1910">
        <f t="shared" si="676"/>
        <v>1</v>
      </c>
      <c r="BH1910">
        <f t="shared" si="677"/>
        <v>1</v>
      </c>
      <c r="BI1910">
        <f t="shared" si="678"/>
        <v>1</v>
      </c>
      <c r="BJ1910">
        <f t="shared" si="679"/>
        <v>1</v>
      </c>
      <c r="BK1910">
        <f t="shared" si="680"/>
        <v>1</v>
      </c>
      <c r="BL1910">
        <f t="shared" si="681"/>
        <v>1</v>
      </c>
      <c r="BM1910">
        <f t="shared" si="685"/>
        <v>1</v>
      </c>
      <c r="BN1910">
        <f t="shared" si="686"/>
        <v>1</v>
      </c>
      <c r="BO1910">
        <f>IF(AND(AU1910&gt;'County Avg'!$E$3,'Gentrification Calcs'!AW1910&gt;'County Avg'!$E$4,'Gentrification Calcs'!AY1910&gt;'County Avg'!$E$5,'Gentrification Calcs'!BA1910&gt;'County Avg'!$E$6),1,0)</f>
        <v>0</v>
      </c>
      <c r="BP1910">
        <f>IF(AND(AV1910&gt;'County Avg'!$F$3,'Gentrification Calcs'!AX1910&gt;'County Avg'!$F$4,'Gentrification Calcs'!AZ1910&gt;'County Avg'!$F$5,'Gentrification Calcs'!BB1910&gt;'County Avg'!$F$6),1,0)</f>
        <v>0</v>
      </c>
      <c r="BQ1910">
        <f t="shared" si="687"/>
        <v>0</v>
      </c>
      <c r="BR1910">
        <f t="shared" si="688"/>
        <v>0</v>
      </c>
      <c r="BS1910">
        <f t="shared" si="689"/>
        <v>0</v>
      </c>
      <c r="BT1910">
        <f t="shared" si="690"/>
        <v>0</v>
      </c>
    </row>
    <row r="1911" spans="1:72" x14ac:dyDescent="0.25">
      <c r="A1911">
        <v>6037575901</v>
      </c>
      <c r="B1911">
        <v>3511.9422672615201</v>
      </c>
      <c r="C1911">
        <v>3825</v>
      </c>
      <c r="D1911">
        <v>3137</v>
      </c>
      <c r="E1911">
        <v>1457.1457519999999</v>
      </c>
      <c r="F1911">
        <v>1374</v>
      </c>
      <c r="G1911">
        <v>1209</v>
      </c>
      <c r="H1911">
        <v>1379.2162996715699</v>
      </c>
      <c r="I1911">
        <v>857.77020000000005</v>
      </c>
      <c r="J1911">
        <v>716.72400000000005</v>
      </c>
      <c r="K1911">
        <v>0.94651910955272101</v>
      </c>
      <c r="L1911">
        <v>0.62428689956331884</v>
      </c>
      <c r="M1911">
        <v>0.59282382133995037</v>
      </c>
      <c r="N1911">
        <v>1988.9104170000001</v>
      </c>
      <c r="O1911">
        <v>2068</v>
      </c>
      <c r="P1911">
        <v>1854</v>
      </c>
      <c r="Q1911">
        <v>277.57180790000001</v>
      </c>
      <c r="R1911">
        <v>442</v>
      </c>
      <c r="S1911">
        <v>456</v>
      </c>
      <c r="T1911">
        <v>0.13955973357446597</v>
      </c>
      <c r="U1911">
        <v>0.21373307543520309</v>
      </c>
      <c r="V1911">
        <v>0.2459546925566343</v>
      </c>
      <c r="W1911">
        <v>1137.91687011719</v>
      </c>
      <c r="X1911">
        <v>913</v>
      </c>
      <c r="Y1911">
        <v>763</v>
      </c>
      <c r="Z1911">
        <v>1449.91955566406</v>
      </c>
      <c r="AA1911">
        <v>1375</v>
      </c>
      <c r="AB1911">
        <v>1209</v>
      </c>
      <c r="AC1911">
        <v>0.78481379582195276</v>
      </c>
      <c r="AD1911">
        <v>0.66400000000000003</v>
      </c>
      <c r="AE1911">
        <v>0.6311000827129859</v>
      </c>
      <c r="AF1911">
        <v>1064.3795009952601</v>
      </c>
      <c r="AG1911">
        <v>565</v>
      </c>
      <c r="AH1911">
        <v>642</v>
      </c>
      <c r="AI1911">
        <v>0.30307431614621133</v>
      </c>
      <c r="AJ1911">
        <v>0.1477124183006536</v>
      </c>
      <c r="AK1911">
        <v>0.20465412814791201</v>
      </c>
      <c r="AL1911">
        <f t="shared" si="682"/>
        <v>0.69692568385378872</v>
      </c>
      <c r="AM1911">
        <f t="shared" si="682"/>
        <v>0.85228758169934637</v>
      </c>
      <c r="AN1911">
        <f t="shared" si="682"/>
        <v>0.79534587185208805</v>
      </c>
      <c r="AO1911">
        <v>31079.222693531286</v>
      </c>
      <c r="AP1911">
        <v>36206.398855741732</v>
      </c>
      <c r="AQ1911">
        <v>36595</v>
      </c>
      <c r="AR1911">
        <v>730.85</v>
      </c>
      <c r="AS1911">
        <v>691.23408461842632</v>
      </c>
      <c r="AT1911">
        <v>933</v>
      </c>
      <c r="AU1911">
        <f t="shared" si="668"/>
        <v>-0.15536189784555773</v>
      </c>
      <c r="AV1911">
        <f t="shared" si="669"/>
        <v>5.6941709847258409E-2</v>
      </c>
      <c r="AW1911">
        <v>7.4173341860737124E-2</v>
      </c>
      <c r="AX1911">
        <v>3.2221617121431206E-2</v>
      </c>
      <c r="AY1911" s="1">
        <f t="shared" si="670"/>
        <v>5127.1761622104459</v>
      </c>
      <c r="AZ1911" s="1">
        <f t="shared" si="671"/>
        <v>388.6011442582676</v>
      </c>
      <c r="BA1911" s="1">
        <f t="shared" si="683"/>
        <v>-39.6159153815737</v>
      </c>
      <c r="BB1911" s="1">
        <f t="shared" si="684"/>
        <v>241.76591538157368</v>
      </c>
      <c r="BC1911">
        <f t="shared" si="672"/>
        <v>1</v>
      </c>
      <c r="BD1911">
        <f t="shared" si="673"/>
        <v>1</v>
      </c>
      <c r="BE1911">
        <f t="shared" si="674"/>
        <v>1</v>
      </c>
      <c r="BF1911">
        <f t="shared" si="675"/>
        <v>1</v>
      </c>
      <c r="BG1911">
        <f t="shared" si="676"/>
        <v>1</v>
      </c>
      <c r="BH1911">
        <f t="shared" si="677"/>
        <v>0</v>
      </c>
      <c r="BI1911">
        <f t="shared" si="678"/>
        <v>1</v>
      </c>
      <c r="BJ1911">
        <f t="shared" si="679"/>
        <v>1</v>
      </c>
      <c r="BK1911">
        <f t="shared" si="680"/>
        <v>1</v>
      </c>
      <c r="BL1911">
        <f t="shared" si="681"/>
        <v>1</v>
      </c>
      <c r="BM1911">
        <f t="shared" si="685"/>
        <v>1</v>
      </c>
      <c r="BN1911">
        <f t="shared" si="686"/>
        <v>1</v>
      </c>
      <c r="BO1911">
        <f>IF(AND(AU1911&gt;'County Avg'!$E$3,'Gentrification Calcs'!AW1911&gt;'County Avg'!$E$4,'Gentrification Calcs'!AY1911&gt;'County Avg'!$E$5,'Gentrification Calcs'!BA1911&gt;'County Avg'!$E$6),1,0)</f>
        <v>0</v>
      </c>
      <c r="BP1911">
        <f>IF(AND(AV1911&gt;'County Avg'!$F$3,'Gentrification Calcs'!AX1911&gt;'County Avg'!$F$4,'Gentrification Calcs'!AZ1911&gt;'County Avg'!$F$5,'Gentrification Calcs'!BB1911&gt;'County Avg'!$F$6),1,0)</f>
        <v>0</v>
      </c>
      <c r="BQ1911">
        <f t="shared" si="687"/>
        <v>0</v>
      </c>
      <c r="BR1911">
        <f t="shared" si="688"/>
        <v>0</v>
      </c>
      <c r="BS1911">
        <f t="shared" si="689"/>
        <v>0</v>
      </c>
      <c r="BT1911">
        <f t="shared" si="690"/>
        <v>0</v>
      </c>
    </row>
    <row r="1912" spans="1:72" x14ac:dyDescent="0.25">
      <c r="A1912">
        <v>6037575902</v>
      </c>
      <c r="B1912">
        <v>2668.1657517516401</v>
      </c>
      <c r="C1912">
        <v>5108</v>
      </c>
      <c r="D1912">
        <v>4888</v>
      </c>
      <c r="E1912">
        <v>1706.7688519999999</v>
      </c>
      <c r="F1912">
        <v>2614</v>
      </c>
      <c r="G1912">
        <v>2759</v>
      </c>
      <c r="H1912">
        <v>1019.7197694087725</v>
      </c>
      <c r="I1912">
        <v>1746.2729999999999</v>
      </c>
      <c r="J1912">
        <v>1750.6895999999999</v>
      </c>
      <c r="K1912">
        <v>0.59745628015994079</v>
      </c>
      <c r="L1912">
        <v>0.66804628921193565</v>
      </c>
      <c r="M1912">
        <v>0.63453773106197897</v>
      </c>
      <c r="N1912">
        <v>2319.5167660000002</v>
      </c>
      <c r="O1912">
        <v>3297</v>
      </c>
      <c r="P1912">
        <v>3685</v>
      </c>
      <c r="Q1912">
        <v>592.19871899999998</v>
      </c>
      <c r="R1912">
        <v>690</v>
      </c>
      <c r="S1912">
        <v>1264</v>
      </c>
      <c r="T1912">
        <v>0.25531124744627087</v>
      </c>
      <c r="U1912">
        <v>0.20928116469517744</v>
      </c>
      <c r="V1912">
        <v>0.34301221166892809</v>
      </c>
      <c r="W1912">
        <v>1084.81797790527</v>
      </c>
      <c r="X1912">
        <v>2196</v>
      </c>
      <c r="Y1912">
        <v>2337</v>
      </c>
      <c r="Z1912">
        <v>1683.4718170166</v>
      </c>
      <c r="AA1912">
        <v>2618</v>
      </c>
      <c r="AB1912">
        <v>2759</v>
      </c>
      <c r="AC1912">
        <v>0.64439331085907514</v>
      </c>
      <c r="AD1912">
        <v>0.83880825057295649</v>
      </c>
      <c r="AE1912">
        <v>0.84704603117071398</v>
      </c>
      <c r="AF1912">
        <v>1942.42254359556</v>
      </c>
      <c r="AG1912">
        <v>1554</v>
      </c>
      <c r="AH1912">
        <v>1591</v>
      </c>
      <c r="AI1912">
        <v>0.72799920406757612</v>
      </c>
      <c r="AJ1912">
        <v>0.30422866092404072</v>
      </c>
      <c r="AK1912">
        <v>0.32549099836333878</v>
      </c>
      <c r="AL1912">
        <f t="shared" si="682"/>
        <v>0.27200079593242388</v>
      </c>
      <c r="AM1912">
        <f t="shared" si="682"/>
        <v>0.69577133907595923</v>
      </c>
      <c r="AN1912">
        <f t="shared" si="682"/>
        <v>0.67450900163666128</v>
      </c>
      <c r="AO1912">
        <v>31079.222693531286</v>
      </c>
      <c r="AP1912">
        <v>32392.550061299553</v>
      </c>
      <c r="AQ1912">
        <v>31782</v>
      </c>
      <c r="AR1912">
        <v>730.85</v>
      </c>
      <c r="AS1912">
        <v>660.1217872676948</v>
      </c>
      <c r="AT1912">
        <v>896</v>
      </c>
      <c r="AU1912">
        <f t="shared" si="668"/>
        <v>-0.42377054314353541</v>
      </c>
      <c r="AV1912">
        <f t="shared" si="669"/>
        <v>2.1262337439298062E-2</v>
      </c>
      <c r="AW1912">
        <v>-4.6030082751093437E-2</v>
      </c>
      <c r="AX1912">
        <v>0.13373104697375066</v>
      </c>
      <c r="AY1912" s="1">
        <f t="shared" si="670"/>
        <v>1313.3273677682664</v>
      </c>
      <c r="AZ1912" s="1">
        <f t="shared" si="671"/>
        <v>-610.55006129955291</v>
      </c>
      <c r="BA1912" s="1">
        <f t="shared" si="683"/>
        <v>-70.728212732305224</v>
      </c>
      <c r="BB1912" s="1">
        <f t="shared" si="684"/>
        <v>235.8782127323052</v>
      </c>
      <c r="BC1912">
        <f t="shared" si="672"/>
        <v>1</v>
      </c>
      <c r="BD1912">
        <f t="shared" si="673"/>
        <v>1</v>
      </c>
      <c r="BE1912">
        <f t="shared" si="674"/>
        <v>1</v>
      </c>
      <c r="BF1912">
        <f t="shared" si="675"/>
        <v>1</v>
      </c>
      <c r="BG1912">
        <f t="shared" si="676"/>
        <v>0</v>
      </c>
      <c r="BH1912">
        <f t="shared" si="677"/>
        <v>0</v>
      </c>
      <c r="BI1912">
        <f t="shared" si="678"/>
        <v>1</v>
      </c>
      <c r="BJ1912">
        <f t="shared" si="679"/>
        <v>1</v>
      </c>
      <c r="BK1912">
        <f t="shared" si="680"/>
        <v>0</v>
      </c>
      <c r="BL1912">
        <f t="shared" si="681"/>
        <v>0</v>
      </c>
      <c r="BM1912">
        <f t="shared" si="685"/>
        <v>0</v>
      </c>
      <c r="BN1912">
        <f t="shared" si="686"/>
        <v>0</v>
      </c>
      <c r="BO1912">
        <f>IF(AND(AU1912&gt;'County Avg'!$E$3,'Gentrification Calcs'!AW1912&gt;'County Avg'!$E$4,'Gentrification Calcs'!AY1912&gt;'County Avg'!$E$5,'Gentrification Calcs'!BA1912&gt;'County Avg'!$E$6),1,0)</f>
        <v>0</v>
      </c>
      <c r="BP1912">
        <f>IF(AND(AV1912&gt;'County Avg'!$F$3,'Gentrification Calcs'!AX1912&gt;'County Avg'!$F$4,'Gentrification Calcs'!AZ1912&gt;'County Avg'!$F$5,'Gentrification Calcs'!BB1912&gt;'County Avg'!$F$6),1,0)</f>
        <v>0</v>
      </c>
      <c r="BQ1912">
        <f t="shared" si="687"/>
        <v>0</v>
      </c>
      <c r="BR1912">
        <f t="shared" si="688"/>
        <v>0</v>
      </c>
      <c r="BS1912">
        <f t="shared" si="689"/>
        <v>0</v>
      </c>
      <c r="BT1912">
        <f t="shared" si="690"/>
        <v>0</v>
      </c>
    </row>
    <row r="1913" spans="1:72" x14ac:dyDescent="0.25">
      <c r="A1913">
        <v>6037576001</v>
      </c>
      <c r="B1913">
        <v>4582.0000080262298</v>
      </c>
      <c r="C1913">
        <v>3118.3163910188</v>
      </c>
      <c r="D1913">
        <v>5531</v>
      </c>
      <c r="E1913">
        <v>2316</v>
      </c>
      <c r="F1913">
        <v>2021.740098</v>
      </c>
      <c r="G1913">
        <v>3009</v>
      </c>
      <c r="H1913">
        <v>1024.0288090507383</v>
      </c>
      <c r="I1913">
        <v>1106.2357357219225</v>
      </c>
      <c r="J1913">
        <v>928.08600000000001</v>
      </c>
      <c r="K1913">
        <v>0.44215406262985246</v>
      </c>
      <c r="L1913">
        <v>0.54717010204044658</v>
      </c>
      <c r="M1913">
        <v>0.3084366899302094</v>
      </c>
      <c r="N1913">
        <v>3120.0000049999999</v>
      </c>
      <c r="O1913">
        <v>2661.452131</v>
      </c>
      <c r="P1913">
        <v>4553</v>
      </c>
      <c r="Q1913">
        <v>400</v>
      </c>
      <c r="R1913">
        <v>950.27281979999998</v>
      </c>
      <c r="S1913">
        <v>2490</v>
      </c>
      <c r="T1913">
        <v>0.12820512799967126</v>
      </c>
      <c r="U1913">
        <v>0.35705050214183243</v>
      </c>
      <c r="V1913">
        <v>0.54689215901603339</v>
      </c>
      <c r="W1913">
        <v>2036</v>
      </c>
      <c r="X1913">
        <v>1220.13609790802</v>
      </c>
      <c r="Y1913">
        <v>1831</v>
      </c>
      <c r="Z1913">
        <v>2298</v>
      </c>
      <c r="AA1913">
        <v>1979.7351875305201</v>
      </c>
      <c r="AB1913">
        <v>3009</v>
      </c>
      <c r="AC1913">
        <v>0.88598781549173189</v>
      </c>
      <c r="AD1913">
        <v>0.61631278041281479</v>
      </c>
      <c r="AE1913">
        <v>0.60850780990362252</v>
      </c>
      <c r="AF1913">
        <v>1899.00000332645</v>
      </c>
      <c r="AG1913">
        <v>1819.28243303299</v>
      </c>
      <c r="AH1913">
        <v>2510</v>
      </c>
      <c r="AI1913">
        <v>0.41444783937145274</v>
      </c>
      <c r="AJ1913">
        <v>0.58341816701883908</v>
      </c>
      <c r="AK1913">
        <v>0.45380582173205569</v>
      </c>
      <c r="AL1913">
        <f t="shared" si="682"/>
        <v>0.5855521606285472</v>
      </c>
      <c r="AM1913">
        <f t="shared" si="682"/>
        <v>0.41658183298116092</v>
      </c>
      <c r="AN1913">
        <f t="shared" si="682"/>
        <v>0.54619417826794425</v>
      </c>
      <c r="AO1913">
        <v>36720.426299045605</v>
      </c>
      <c r="AP1913">
        <v>40505.366979975486</v>
      </c>
      <c r="AQ1913">
        <v>70875</v>
      </c>
      <c r="AR1913">
        <v>742.94444444444446</v>
      </c>
      <c r="AS1913">
        <v>718.2882562277581</v>
      </c>
      <c r="AT1913">
        <v>1837</v>
      </c>
      <c r="AU1913">
        <f t="shared" si="668"/>
        <v>0.16897032764738634</v>
      </c>
      <c r="AV1913">
        <f t="shared" si="669"/>
        <v>-0.12961234528678339</v>
      </c>
      <c r="AW1913">
        <v>0.22884537414216116</v>
      </c>
      <c r="AX1913">
        <v>0.18984165687420096</v>
      </c>
      <c r="AY1913" s="1">
        <f t="shared" si="670"/>
        <v>3784.9406809298816</v>
      </c>
      <c r="AZ1913" s="1">
        <f t="shared" si="671"/>
        <v>30369.633020024514</v>
      </c>
      <c r="BA1913" s="1">
        <f t="shared" si="683"/>
        <v>-24.65618821668636</v>
      </c>
      <c r="BB1913" s="1">
        <f t="shared" si="684"/>
        <v>1118.7117437722418</v>
      </c>
      <c r="BC1913">
        <f t="shared" si="672"/>
        <v>1</v>
      </c>
      <c r="BD1913">
        <f t="shared" si="673"/>
        <v>1</v>
      </c>
      <c r="BE1913">
        <f t="shared" si="674"/>
        <v>1</v>
      </c>
      <c r="BF1913">
        <f t="shared" si="675"/>
        <v>1</v>
      </c>
      <c r="BG1913">
        <f t="shared" si="676"/>
        <v>1</v>
      </c>
      <c r="BH1913">
        <f t="shared" si="677"/>
        <v>0</v>
      </c>
      <c r="BI1913">
        <f t="shared" si="678"/>
        <v>1</v>
      </c>
      <c r="BJ1913">
        <f t="shared" si="679"/>
        <v>1</v>
      </c>
      <c r="BK1913">
        <f t="shared" si="680"/>
        <v>0</v>
      </c>
      <c r="BL1913">
        <f t="shared" si="681"/>
        <v>0</v>
      </c>
      <c r="BM1913">
        <f t="shared" si="685"/>
        <v>1</v>
      </c>
      <c r="BN1913">
        <f t="shared" si="686"/>
        <v>0</v>
      </c>
      <c r="BO1913">
        <f>IF(AND(AU1913&gt;'County Avg'!$E$3,'Gentrification Calcs'!AW1913&gt;'County Avg'!$E$4,'Gentrification Calcs'!AY1913&gt;'County Avg'!$E$5,'Gentrification Calcs'!BA1913&gt;'County Avg'!$E$6),1,0)</f>
        <v>1</v>
      </c>
      <c r="BP1913">
        <f>IF(AND(AV1913&gt;'County Avg'!$F$3,'Gentrification Calcs'!AX1913&gt;'County Avg'!$F$4,'Gentrification Calcs'!AZ1913&gt;'County Avg'!$F$5,'Gentrification Calcs'!BB1913&gt;'County Avg'!$F$6),1,0)</f>
        <v>0</v>
      </c>
      <c r="BQ1913">
        <f t="shared" si="687"/>
        <v>1</v>
      </c>
      <c r="BR1913">
        <f t="shared" si="688"/>
        <v>0</v>
      </c>
      <c r="BS1913">
        <f t="shared" si="689"/>
        <v>1</v>
      </c>
      <c r="BT1913">
        <f t="shared" si="690"/>
        <v>0</v>
      </c>
    </row>
    <row r="1914" spans="1:72" x14ac:dyDescent="0.25">
      <c r="A1914">
        <v>6037576200</v>
      </c>
      <c r="B1914">
        <v>3332.1523862101199</v>
      </c>
      <c r="C1914">
        <v>5652</v>
      </c>
      <c r="D1914">
        <v>5902</v>
      </c>
      <c r="E1914">
        <v>1149.2395019999999</v>
      </c>
      <c r="F1914">
        <v>2537</v>
      </c>
      <c r="G1914">
        <v>2773</v>
      </c>
      <c r="H1914">
        <v>1772.0064031040001</v>
      </c>
      <c r="I1914">
        <v>1925.2818</v>
      </c>
      <c r="J1914">
        <v>1692.8332</v>
      </c>
      <c r="K1914">
        <v>1.5418947921823176</v>
      </c>
      <c r="L1914">
        <v>0.75888127709893571</v>
      </c>
      <c r="M1914">
        <v>0.6104699603317707</v>
      </c>
      <c r="N1914">
        <v>1755.0436529999999</v>
      </c>
      <c r="O1914">
        <v>3623</v>
      </c>
      <c r="P1914">
        <v>4082</v>
      </c>
      <c r="Q1914">
        <v>182.52087399999999</v>
      </c>
      <c r="R1914">
        <v>406</v>
      </c>
      <c r="S1914">
        <v>993</v>
      </c>
      <c r="T1914">
        <v>0.103997911213209</v>
      </c>
      <c r="U1914">
        <v>0.11206182721501518</v>
      </c>
      <c r="V1914">
        <v>0.24326310632043116</v>
      </c>
      <c r="W1914">
        <v>1069.44384765625</v>
      </c>
      <c r="X1914">
        <v>2311</v>
      </c>
      <c r="Y1914">
        <v>2442</v>
      </c>
      <c r="Z1914">
        <v>1164.373046875</v>
      </c>
      <c r="AA1914">
        <v>2486</v>
      </c>
      <c r="AB1914">
        <v>2773</v>
      </c>
      <c r="AC1914">
        <v>0.91847183385640407</v>
      </c>
      <c r="AD1914">
        <v>0.92960579243765085</v>
      </c>
      <c r="AE1914">
        <v>0.88063469166967179</v>
      </c>
      <c r="AF1914">
        <v>677.34504189820302</v>
      </c>
      <c r="AG1914">
        <v>1267</v>
      </c>
      <c r="AH1914">
        <v>1509</v>
      </c>
      <c r="AI1914">
        <v>0.20327552986512509</v>
      </c>
      <c r="AJ1914">
        <v>0.22416843595187544</v>
      </c>
      <c r="AK1914">
        <v>0.25567604201965438</v>
      </c>
      <c r="AL1914">
        <f t="shared" si="682"/>
        <v>0.79672447013487491</v>
      </c>
      <c r="AM1914">
        <f t="shared" si="682"/>
        <v>0.77583156404812459</v>
      </c>
      <c r="AN1914">
        <f t="shared" si="682"/>
        <v>0.74432395798034556</v>
      </c>
      <c r="AO1914">
        <v>24781.390243902439</v>
      </c>
      <c r="AP1914">
        <v>23401.76501838987</v>
      </c>
      <c r="AQ1914">
        <v>27596</v>
      </c>
      <c r="AR1914">
        <v>760.22222222222229</v>
      </c>
      <c r="AS1914">
        <v>649.30011862396213</v>
      </c>
      <c r="AT1914">
        <v>971</v>
      </c>
      <c r="AU1914">
        <f t="shared" si="668"/>
        <v>2.0892906086750346E-2</v>
      </c>
      <c r="AV1914">
        <f t="shared" si="669"/>
        <v>3.1507606067778943E-2</v>
      </c>
      <c r="AW1914">
        <v>8.0639160018061706E-3</v>
      </c>
      <c r="AX1914">
        <v>0.13120127910541599</v>
      </c>
      <c r="AY1914" s="1">
        <f t="shared" si="670"/>
        <v>-1379.6252255125692</v>
      </c>
      <c r="AZ1914" s="1">
        <f t="shared" si="671"/>
        <v>4194.2349816101305</v>
      </c>
      <c r="BA1914" s="1">
        <f t="shared" si="683"/>
        <v>-110.92210359826015</v>
      </c>
      <c r="BB1914" s="1">
        <f t="shared" si="684"/>
        <v>321.69988137603787</v>
      </c>
      <c r="BC1914">
        <f t="shared" si="672"/>
        <v>1</v>
      </c>
      <c r="BD1914">
        <f t="shared" si="673"/>
        <v>1</v>
      </c>
      <c r="BE1914">
        <f t="shared" si="674"/>
        <v>1</v>
      </c>
      <c r="BF1914">
        <f t="shared" si="675"/>
        <v>1</v>
      </c>
      <c r="BG1914">
        <f t="shared" si="676"/>
        <v>1</v>
      </c>
      <c r="BH1914">
        <f t="shared" si="677"/>
        <v>1</v>
      </c>
      <c r="BI1914">
        <f t="shared" si="678"/>
        <v>1</v>
      </c>
      <c r="BJ1914">
        <f t="shared" si="679"/>
        <v>1</v>
      </c>
      <c r="BK1914">
        <f t="shared" si="680"/>
        <v>1</v>
      </c>
      <c r="BL1914">
        <f t="shared" si="681"/>
        <v>1</v>
      </c>
      <c r="BM1914">
        <f t="shared" si="685"/>
        <v>1</v>
      </c>
      <c r="BN1914">
        <f t="shared" si="686"/>
        <v>1</v>
      </c>
      <c r="BO1914">
        <f>IF(AND(AU1914&gt;'County Avg'!$E$3,'Gentrification Calcs'!AW1914&gt;'County Avg'!$E$4,'Gentrification Calcs'!AY1914&gt;'County Avg'!$E$5,'Gentrification Calcs'!BA1914&gt;'County Avg'!$E$6),1,0)</f>
        <v>0</v>
      </c>
      <c r="BP1914">
        <f>IF(AND(AV1914&gt;'County Avg'!$F$3,'Gentrification Calcs'!AX1914&gt;'County Avg'!$F$4,'Gentrification Calcs'!AZ1914&gt;'County Avg'!$F$5,'Gentrification Calcs'!BB1914&gt;'County Avg'!$F$6),1,0)</f>
        <v>1</v>
      </c>
      <c r="BQ1914">
        <f t="shared" si="687"/>
        <v>0</v>
      </c>
      <c r="BR1914">
        <f t="shared" si="688"/>
        <v>1</v>
      </c>
      <c r="BS1914">
        <f t="shared" si="689"/>
        <v>1</v>
      </c>
      <c r="BT1914">
        <f t="shared" si="690"/>
        <v>0</v>
      </c>
    </row>
    <row r="1915" spans="1:72" x14ac:dyDescent="0.25">
      <c r="A1915">
        <v>6037576301</v>
      </c>
      <c r="B1915">
        <v>3933.8476290684798</v>
      </c>
      <c r="C1915">
        <v>4087.0000362396199</v>
      </c>
      <c r="D1915">
        <v>4444</v>
      </c>
      <c r="E1915">
        <v>1356.7604980000001</v>
      </c>
      <c r="F1915">
        <v>1292.3211670000001</v>
      </c>
      <c r="G1915">
        <v>1600</v>
      </c>
      <c r="H1915">
        <v>843.04170779555602</v>
      </c>
      <c r="I1915">
        <v>935.43716429533083</v>
      </c>
      <c r="J1915">
        <v>987.04560000000004</v>
      </c>
      <c r="K1915">
        <v>0.62136368875588821</v>
      </c>
      <c r="L1915">
        <v>0.72384263926192494</v>
      </c>
      <c r="M1915">
        <v>0.61690350000000005</v>
      </c>
      <c r="N1915">
        <v>2071.9563549999998</v>
      </c>
      <c r="O1915">
        <v>2151.7285160000001</v>
      </c>
      <c r="P1915">
        <v>2702</v>
      </c>
      <c r="Q1915">
        <v>215.47912600000001</v>
      </c>
      <c r="R1915">
        <v>191.23417660000001</v>
      </c>
      <c r="S1915">
        <v>588</v>
      </c>
      <c r="T1915">
        <v>0.10399790781307265</v>
      </c>
      <c r="U1915">
        <v>8.8874676883261602E-2</v>
      </c>
      <c r="V1915">
        <v>0.21761658031088082</v>
      </c>
      <c r="W1915">
        <v>1262.55615234375</v>
      </c>
      <c r="X1915">
        <v>1190.9716796875</v>
      </c>
      <c r="Y1915">
        <v>1294</v>
      </c>
      <c r="Z1915">
        <v>1374.626953125</v>
      </c>
      <c r="AA1915">
        <v>1290.48681640625</v>
      </c>
      <c r="AB1915">
        <v>1600</v>
      </c>
      <c r="AC1915">
        <v>0.91847184392356451</v>
      </c>
      <c r="AD1915">
        <v>0.92288558437514312</v>
      </c>
      <c r="AE1915">
        <v>0.80874999999999997</v>
      </c>
      <c r="AF1915">
        <v>799.65496120756097</v>
      </c>
      <c r="AG1915">
        <v>415.94580078125</v>
      </c>
      <c r="AH1915">
        <v>828</v>
      </c>
      <c r="AI1915">
        <v>0.20327552986512501</v>
      </c>
      <c r="AJ1915">
        <v>0.10177288893884003</v>
      </c>
      <c r="AK1915">
        <v>0.18631863186318631</v>
      </c>
      <c r="AL1915">
        <f t="shared" si="682"/>
        <v>0.79672447013487502</v>
      </c>
      <c r="AM1915">
        <f t="shared" si="682"/>
        <v>0.89822711106115993</v>
      </c>
      <c r="AN1915">
        <f t="shared" si="682"/>
        <v>0.81368136813681369</v>
      </c>
      <c r="AO1915">
        <v>32650.053022269356</v>
      </c>
      <c r="AP1915">
        <v>29828.547609317535</v>
      </c>
      <c r="AQ1915">
        <v>35867</v>
      </c>
      <c r="AR1915">
        <v>872.52777777777783</v>
      </c>
      <c r="AS1915">
        <v>706.11387900355874</v>
      </c>
      <c r="AT1915">
        <v>948</v>
      </c>
      <c r="AU1915">
        <f t="shared" si="668"/>
        <v>-0.10150264092628498</v>
      </c>
      <c r="AV1915">
        <f t="shared" si="669"/>
        <v>8.4545742924346287E-2</v>
      </c>
      <c r="AW1915">
        <v>-1.5123230929811049E-2</v>
      </c>
      <c r="AX1915">
        <v>0.12874190342761921</v>
      </c>
      <c r="AY1915" s="1">
        <f t="shared" si="670"/>
        <v>-2821.5054129518212</v>
      </c>
      <c r="AZ1915" s="1">
        <f t="shared" si="671"/>
        <v>6038.4523906824652</v>
      </c>
      <c r="BA1915" s="1">
        <f t="shared" si="683"/>
        <v>-166.41389877421909</v>
      </c>
      <c r="BB1915" s="1">
        <f t="shared" si="684"/>
        <v>241.88612099644126</v>
      </c>
      <c r="BC1915">
        <f t="shared" si="672"/>
        <v>1</v>
      </c>
      <c r="BD1915">
        <f t="shared" si="673"/>
        <v>1</v>
      </c>
      <c r="BE1915">
        <f t="shared" si="674"/>
        <v>1</v>
      </c>
      <c r="BF1915">
        <f t="shared" si="675"/>
        <v>1</v>
      </c>
      <c r="BG1915">
        <f t="shared" si="676"/>
        <v>1</v>
      </c>
      <c r="BH1915">
        <f t="shared" si="677"/>
        <v>1</v>
      </c>
      <c r="BI1915">
        <f t="shared" si="678"/>
        <v>1</v>
      </c>
      <c r="BJ1915">
        <f t="shared" si="679"/>
        <v>1</v>
      </c>
      <c r="BK1915">
        <f t="shared" si="680"/>
        <v>1</v>
      </c>
      <c r="BL1915">
        <f t="shared" si="681"/>
        <v>1</v>
      </c>
      <c r="BM1915">
        <f t="shared" si="685"/>
        <v>1</v>
      </c>
      <c r="BN1915">
        <f t="shared" si="686"/>
        <v>1</v>
      </c>
      <c r="BO1915">
        <f>IF(AND(AU1915&gt;'County Avg'!$E$3,'Gentrification Calcs'!AW1915&gt;'County Avg'!$E$4,'Gentrification Calcs'!AY1915&gt;'County Avg'!$E$5,'Gentrification Calcs'!BA1915&gt;'County Avg'!$E$6),1,0)</f>
        <v>0</v>
      </c>
      <c r="BP1915">
        <f>IF(AND(AV1915&gt;'County Avg'!$F$3,'Gentrification Calcs'!AX1915&gt;'County Avg'!$F$4,'Gentrification Calcs'!AZ1915&gt;'County Avg'!$F$5,'Gentrification Calcs'!BB1915&gt;'County Avg'!$F$6),1,0)</f>
        <v>0</v>
      </c>
      <c r="BQ1915">
        <f t="shared" si="687"/>
        <v>0</v>
      </c>
      <c r="BR1915">
        <f t="shared" si="688"/>
        <v>0</v>
      </c>
      <c r="BS1915">
        <f t="shared" si="689"/>
        <v>0</v>
      </c>
      <c r="BT1915">
        <f t="shared" si="690"/>
        <v>0</v>
      </c>
    </row>
    <row r="1916" spans="1:72" x14ac:dyDescent="0.25">
      <c r="A1916">
        <v>6037576302</v>
      </c>
      <c r="B1916">
        <v>5181.7460442445599</v>
      </c>
      <c r="C1916">
        <v>4824.9999637603796</v>
      </c>
      <c r="D1916">
        <v>4308</v>
      </c>
      <c r="E1916">
        <v>1251.6875</v>
      </c>
      <c r="F1916">
        <v>1525.6788329999999</v>
      </c>
      <c r="G1916">
        <v>1175</v>
      </c>
      <c r="H1916">
        <v>995.27189606996114</v>
      </c>
      <c r="I1916">
        <v>1104.351435704667</v>
      </c>
      <c r="J1916">
        <v>698.34180000000003</v>
      </c>
      <c r="K1916">
        <v>0.79514407235828521</v>
      </c>
      <c r="L1916">
        <v>0.72384266715763435</v>
      </c>
      <c r="M1916">
        <v>0.59433344680851063</v>
      </c>
      <c r="N1916">
        <v>2247.894601</v>
      </c>
      <c r="O1916">
        <v>2540.2714839999999</v>
      </c>
      <c r="P1916">
        <v>2258</v>
      </c>
      <c r="Q1916">
        <v>157.6298065</v>
      </c>
      <c r="R1916">
        <v>225.76582339999999</v>
      </c>
      <c r="S1916">
        <v>115</v>
      </c>
      <c r="T1916">
        <v>7.0123308463785047E-2</v>
      </c>
      <c r="U1916">
        <v>8.8874683206891444E-2</v>
      </c>
      <c r="V1916">
        <v>5.093002657218778E-2</v>
      </c>
      <c r="W1916">
        <v>1094.72570800781</v>
      </c>
      <c r="X1916">
        <v>1406.0283203125</v>
      </c>
      <c r="Y1916">
        <v>1006</v>
      </c>
      <c r="Z1916">
        <v>1229.98010253906</v>
      </c>
      <c r="AA1916">
        <v>1523.51318359375</v>
      </c>
      <c r="AB1916">
        <v>1175</v>
      </c>
      <c r="AC1916">
        <v>0.89003529874016418</v>
      </c>
      <c r="AD1916">
        <v>0.92288556177497594</v>
      </c>
      <c r="AE1916">
        <v>0.85617021276595739</v>
      </c>
      <c r="AF1916">
        <v>561.38921760602602</v>
      </c>
      <c r="AG1916">
        <v>491.05419921875</v>
      </c>
      <c r="AH1916">
        <v>168</v>
      </c>
      <c r="AI1916">
        <v>0.10833977829337452</v>
      </c>
      <c r="AJ1916">
        <v>0.1017728917941888</v>
      </c>
      <c r="AK1916">
        <v>3.8997214484679667E-2</v>
      </c>
      <c r="AL1916">
        <f t="shared" si="682"/>
        <v>0.89166022170662551</v>
      </c>
      <c r="AM1916">
        <f t="shared" si="682"/>
        <v>0.8982271082058112</v>
      </c>
      <c r="AN1916">
        <f t="shared" si="682"/>
        <v>0.96100278551532037</v>
      </c>
      <c r="AO1916">
        <v>32650.053022269356</v>
      </c>
      <c r="AP1916">
        <v>29828.547609317535</v>
      </c>
      <c r="AQ1916">
        <v>36901</v>
      </c>
      <c r="AR1916">
        <v>872.52777777777783</v>
      </c>
      <c r="AS1916">
        <v>706.11387900355874</v>
      </c>
      <c r="AT1916">
        <v>978</v>
      </c>
      <c r="AU1916">
        <f t="shared" si="668"/>
        <v>-6.5668864991857145E-3</v>
      </c>
      <c r="AV1916">
        <f t="shared" si="669"/>
        <v>-6.2775677309509142E-2</v>
      </c>
      <c r="AW1916">
        <v>1.8751374743106397E-2</v>
      </c>
      <c r="AX1916">
        <v>-3.7944656634703665E-2</v>
      </c>
      <c r="AY1916" s="1">
        <f t="shared" si="670"/>
        <v>-2821.5054129518212</v>
      </c>
      <c r="AZ1916" s="1">
        <f t="shared" si="671"/>
        <v>7072.4523906824652</v>
      </c>
      <c r="BA1916" s="1">
        <f t="shared" si="683"/>
        <v>-166.41389877421909</v>
      </c>
      <c r="BB1916" s="1">
        <f t="shared" si="684"/>
        <v>271.88612099644126</v>
      </c>
      <c r="BC1916">
        <f t="shared" si="672"/>
        <v>1</v>
      </c>
      <c r="BD1916">
        <f t="shared" si="673"/>
        <v>1</v>
      </c>
      <c r="BE1916">
        <f t="shared" si="674"/>
        <v>1</v>
      </c>
      <c r="BF1916">
        <f t="shared" si="675"/>
        <v>1</v>
      </c>
      <c r="BG1916">
        <f t="shared" si="676"/>
        <v>1</v>
      </c>
      <c r="BH1916">
        <f t="shared" si="677"/>
        <v>1</v>
      </c>
      <c r="BI1916">
        <f t="shared" si="678"/>
        <v>1</v>
      </c>
      <c r="BJ1916">
        <f t="shared" si="679"/>
        <v>1</v>
      </c>
      <c r="BK1916">
        <f t="shared" si="680"/>
        <v>1</v>
      </c>
      <c r="BL1916">
        <f t="shared" si="681"/>
        <v>1</v>
      </c>
      <c r="BM1916">
        <f t="shared" si="685"/>
        <v>1</v>
      </c>
      <c r="BN1916">
        <f t="shared" si="686"/>
        <v>1</v>
      </c>
      <c r="BO1916">
        <f>IF(AND(AU1916&gt;'County Avg'!$E$3,'Gentrification Calcs'!AW1916&gt;'County Avg'!$E$4,'Gentrification Calcs'!AY1916&gt;'County Avg'!$E$5,'Gentrification Calcs'!BA1916&gt;'County Avg'!$E$6),1,0)</f>
        <v>0</v>
      </c>
      <c r="BP1916">
        <f>IF(AND(AV1916&gt;'County Avg'!$F$3,'Gentrification Calcs'!AX1916&gt;'County Avg'!$F$4,'Gentrification Calcs'!AZ1916&gt;'County Avg'!$F$5,'Gentrification Calcs'!BB1916&gt;'County Avg'!$F$6),1,0)</f>
        <v>0</v>
      </c>
      <c r="BQ1916">
        <f t="shared" si="687"/>
        <v>0</v>
      </c>
      <c r="BR1916">
        <f t="shared" si="688"/>
        <v>0</v>
      </c>
      <c r="BS1916">
        <f t="shared" si="689"/>
        <v>0</v>
      </c>
      <c r="BT1916">
        <f t="shared" si="690"/>
        <v>0</v>
      </c>
    </row>
    <row r="1917" spans="1:72" x14ac:dyDescent="0.25">
      <c r="A1917">
        <v>6037576401</v>
      </c>
      <c r="B1917">
        <v>5226.9865988101601</v>
      </c>
      <c r="C1917">
        <v>5066</v>
      </c>
      <c r="D1917">
        <v>5066</v>
      </c>
      <c r="E1917">
        <v>1262.6157229999999</v>
      </c>
      <c r="F1917">
        <v>1233</v>
      </c>
      <c r="G1917">
        <v>1195</v>
      </c>
      <c r="H1917">
        <v>913.6084863081287</v>
      </c>
      <c r="I1917">
        <v>935.01520000000005</v>
      </c>
      <c r="J1917">
        <v>924.97979999999995</v>
      </c>
      <c r="K1917">
        <v>0.72358396118921831</v>
      </c>
      <c r="L1917">
        <v>0.75832538523925386</v>
      </c>
      <c r="M1917">
        <v>0.77404167364016729</v>
      </c>
      <c r="N1917">
        <v>2267.5204170000002</v>
      </c>
      <c r="O1917">
        <v>2220</v>
      </c>
      <c r="P1917">
        <v>2520</v>
      </c>
      <c r="Q1917">
        <v>159.00604250000001</v>
      </c>
      <c r="R1917">
        <v>73</v>
      </c>
      <c r="S1917">
        <v>58</v>
      </c>
      <c r="T1917">
        <v>7.0123312367070076E-2</v>
      </c>
      <c r="U1917">
        <v>3.288288288288288E-2</v>
      </c>
      <c r="V1917">
        <v>2.3015873015873017E-2</v>
      </c>
      <c r="W1917">
        <v>1104.28344726563</v>
      </c>
      <c r="X1917">
        <v>1074</v>
      </c>
      <c r="Y1917">
        <v>1090</v>
      </c>
      <c r="Z1917">
        <v>1240.71875</v>
      </c>
      <c r="AA1917">
        <v>1218</v>
      </c>
      <c r="AB1917">
        <v>1195</v>
      </c>
      <c r="AC1917">
        <v>0.89003526968995195</v>
      </c>
      <c r="AD1917">
        <v>0.88177339901477836</v>
      </c>
      <c r="AE1917">
        <v>0.91213389121338917</v>
      </c>
      <c r="AF1917">
        <v>566.29056925753196</v>
      </c>
      <c r="AG1917">
        <v>226</v>
      </c>
      <c r="AH1917">
        <v>219</v>
      </c>
      <c r="AI1917">
        <v>0.10833977829337442</v>
      </c>
      <c r="AJ1917">
        <v>4.4611133043821555E-2</v>
      </c>
      <c r="AK1917">
        <v>4.3229372285827079E-2</v>
      </c>
      <c r="AL1917">
        <f t="shared" si="682"/>
        <v>0.89166022170662562</v>
      </c>
      <c r="AM1917">
        <f t="shared" si="682"/>
        <v>0.95538886695617842</v>
      </c>
      <c r="AN1917">
        <f t="shared" si="682"/>
        <v>0.95677062771417287</v>
      </c>
      <c r="AO1917">
        <v>33382.865323435843</v>
      </c>
      <c r="AP1917">
        <v>25563.132407029017</v>
      </c>
      <c r="AQ1917">
        <v>28030</v>
      </c>
      <c r="AR1917">
        <v>981.37777777777785</v>
      </c>
      <c r="AS1917">
        <v>754.81138790035595</v>
      </c>
      <c r="AT1917">
        <v>985</v>
      </c>
      <c r="AU1917">
        <f t="shared" si="668"/>
        <v>-6.3728645249552865E-2</v>
      </c>
      <c r="AV1917">
        <f t="shared" si="669"/>
        <v>-1.3817607579944755E-3</v>
      </c>
      <c r="AW1917">
        <v>-3.7240429484187196E-2</v>
      </c>
      <c r="AX1917">
        <v>-9.8670098670098627E-3</v>
      </c>
      <c r="AY1917" s="1">
        <f t="shared" si="670"/>
        <v>-7819.7329164068251</v>
      </c>
      <c r="AZ1917" s="1">
        <f t="shared" si="671"/>
        <v>2466.8675929709825</v>
      </c>
      <c r="BA1917" s="1">
        <f t="shared" si="683"/>
        <v>-226.5663898774219</v>
      </c>
      <c r="BB1917" s="1">
        <f t="shared" si="684"/>
        <v>230.18861209964405</v>
      </c>
      <c r="BC1917">
        <f t="shared" si="672"/>
        <v>1</v>
      </c>
      <c r="BD1917">
        <f t="shared" si="673"/>
        <v>1</v>
      </c>
      <c r="BE1917">
        <f t="shared" si="674"/>
        <v>1</v>
      </c>
      <c r="BF1917">
        <f t="shared" si="675"/>
        <v>1</v>
      </c>
      <c r="BG1917">
        <f t="shared" si="676"/>
        <v>1</v>
      </c>
      <c r="BH1917">
        <f t="shared" si="677"/>
        <v>1</v>
      </c>
      <c r="BI1917">
        <f t="shared" si="678"/>
        <v>1</v>
      </c>
      <c r="BJ1917">
        <f t="shared" si="679"/>
        <v>1</v>
      </c>
      <c r="BK1917">
        <f t="shared" si="680"/>
        <v>1</v>
      </c>
      <c r="BL1917">
        <f t="shared" si="681"/>
        <v>1</v>
      </c>
      <c r="BM1917">
        <f t="shared" si="685"/>
        <v>1</v>
      </c>
      <c r="BN1917">
        <f t="shared" si="686"/>
        <v>1</v>
      </c>
      <c r="BO1917">
        <f>IF(AND(AU1917&gt;'County Avg'!$E$3,'Gentrification Calcs'!AW1917&gt;'County Avg'!$E$4,'Gentrification Calcs'!AY1917&gt;'County Avg'!$E$5,'Gentrification Calcs'!BA1917&gt;'County Avg'!$E$6),1,0)</f>
        <v>0</v>
      </c>
      <c r="BP1917">
        <f>IF(AND(AV1917&gt;'County Avg'!$F$3,'Gentrification Calcs'!AX1917&gt;'County Avg'!$F$4,'Gentrification Calcs'!AZ1917&gt;'County Avg'!$F$5,'Gentrification Calcs'!BB1917&gt;'County Avg'!$F$6),1,0)</f>
        <v>0</v>
      </c>
      <c r="BQ1917">
        <f t="shared" si="687"/>
        <v>0</v>
      </c>
      <c r="BR1917">
        <f t="shared" si="688"/>
        <v>0</v>
      </c>
      <c r="BS1917">
        <f t="shared" si="689"/>
        <v>0</v>
      </c>
      <c r="BT1917">
        <f t="shared" si="690"/>
        <v>0</v>
      </c>
    </row>
    <row r="1918" spans="1:72" x14ac:dyDescent="0.25">
      <c r="A1918">
        <v>6037576402</v>
      </c>
      <c r="B1918">
        <v>5107.26744389534</v>
      </c>
      <c r="C1918">
        <v>5575</v>
      </c>
      <c r="D1918">
        <v>4424</v>
      </c>
      <c r="E1918">
        <v>1233.6967770000001</v>
      </c>
      <c r="F1918">
        <v>1301</v>
      </c>
      <c r="G1918">
        <v>1281</v>
      </c>
      <c r="H1918">
        <v>921.58497805888237</v>
      </c>
      <c r="I1918">
        <v>940.27700000000004</v>
      </c>
      <c r="J1918">
        <v>847.88779999999997</v>
      </c>
      <c r="K1918">
        <v>0.74701093108139183</v>
      </c>
      <c r="L1918">
        <v>0.72273405073020758</v>
      </c>
      <c r="M1918">
        <v>0.66189523809523809</v>
      </c>
      <c r="N1918">
        <v>2215.58502</v>
      </c>
      <c r="O1918">
        <v>2483</v>
      </c>
      <c r="P1918">
        <v>2350</v>
      </c>
      <c r="Q1918">
        <v>155.36415099999999</v>
      </c>
      <c r="R1918">
        <v>121</v>
      </c>
      <c r="S1918">
        <v>93</v>
      </c>
      <c r="T1918">
        <v>7.0123308109385926E-2</v>
      </c>
      <c r="U1918">
        <v>4.8731373338703185E-2</v>
      </c>
      <c r="V1918">
        <v>3.9574468085106382E-2</v>
      </c>
      <c r="W1918">
        <v>1078.99084472656</v>
      </c>
      <c r="X1918">
        <v>1093</v>
      </c>
      <c r="Y1918">
        <v>1081</v>
      </c>
      <c r="Z1918">
        <v>1212.30126953125</v>
      </c>
      <c r="AA1918">
        <v>1310</v>
      </c>
      <c r="AB1918">
        <v>1281</v>
      </c>
      <c r="AC1918">
        <v>0.89003523451209787</v>
      </c>
      <c r="AD1918">
        <v>0.83435114503816799</v>
      </c>
      <c r="AE1918">
        <v>0.84387197501951605</v>
      </c>
      <c r="AF1918">
        <v>553.32022255659103</v>
      </c>
      <c r="AG1918">
        <v>292</v>
      </c>
      <c r="AH1918">
        <v>177</v>
      </c>
      <c r="AI1918">
        <v>0.10833977829337459</v>
      </c>
      <c r="AJ1918">
        <v>5.2376681614349774E-2</v>
      </c>
      <c r="AK1918">
        <v>4.0009041591320071E-2</v>
      </c>
      <c r="AL1918">
        <f t="shared" si="682"/>
        <v>0.8916602217066254</v>
      </c>
      <c r="AM1918">
        <f t="shared" si="682"/>
        <v>0.94762331838565017</v>
      </c>
      <c r="AN1918">
        <f t="shared" si="682"/>
        <v>0.95999095840867987</v>
      </c>
      <c r="AO1918">
        <v>33382.865323435843</v>
      </c>
      <c r="AP1918">
        <v>29635.618308132409</v>
      </c>
      <c r="AQ1918">
        <v>30398</v>
      </c>
      <c r="AR1918">
        <v>981.37777777777785</v>
      </c>
      <c r="AS1918">
        <v>715.58283906682493</v>
      </c>
      <c r="AT1918">
        <v>1010</v>
      </c>
      <c r="AU1918">
        <f t="shared" si="668"/>
        <v>-5.5963096679024812E-2</v>
      </c>
      <c r="AV1918">
        <f t="shared" si="669"/>
        <v>-1.2367640023029702E-2</v>
      </c>
      <c r="AW1918">
        <v>-2.1391934770682741E-2</v>
      </c>
      <c r="AX1918">
        <v>-9.1569052535968032E-3</v>
      </c>
      <c r="AY1918" s="1">
        <f t="shared" si="670"/>
        <v>-3747.2470153034337</v>
      </c>
      <c r="AZ1918" s="1">
        <f t="shared" si="671"/>
        <v>762.38169186759114</v>
      </c>
      <c r="BA1918" s="1">
        <f t="shared" si="683"/>
        <v>-265.79493871095292</v>
      </c>
      <c r="BB1918" s="1">
        <f t="shared" si="684"/>
        <v>294.41716093317507</v>
      </c>
      <c r="BC1918">
        <f t="shared" si="672"/>
        <v>1</v>
      </c>
      <c r="BD1918">
        <f t="shared" si="673"/>
        <v>1</v>
      </c>
      <c r="BE1918">
        <f t="shared" si="674"/>
        <v>1</v>
      </c>
      <c r="BF1918">
        <f t="shared" si="675"/>
        <v>1</v>
      </c>
      <c r="BG1918">
        <f t="shared" si="676"/>
        <v>1</v>
      </c>
      <c r="BH1918">
        <f t="shared" si="677"/>
        <v>1</v>
      </c>
      <c r="BI1918">
        <f t="shared" si="678"/>
        <v>1</v>
      </c>
      <c r="BJ1918">
        <f t="shared" si="679"/>
        <v>1</v>
      </c>
      <c r="BK1918">
        <f t="shared" si="680"/>
        <v>1</v>
      </c>
      <c r="BL1918">
        <f t="shared" si="681"/>
        <v>1</v>
      </c>
      <c r="BM1918">
        <f t="shared" si="685"/>
        <v>1</v>
      </c>
      <c r="BN1918">
        <f t="shared" si="686"/>
        <v>1</v>
      </c>
      <c r="BO1918">
        <f>IF(AND(AU1918&gt;'County Avg'!$E$3,'Gentrification Calcs'!AW1918&gt;'County Avg'!$E$4,'Gentrification Calcs'!AY1918&gt;'County Avg'!$E$5,'Gentrification Calcs'!BA1918&gt;'County Avg'!$E$6),1,0)</f>
        <v>0</v>
      </c>
      <c r="BP1918">
        <f>IF(AND(AV1918&gt;'County Avg'!$F$3,'Gentrification Calcs'!AX1918&gt;'County Avg'!$F$4,'Gentrification Calcs'!AZ1918&gt;'County Avg'!$F$5,'Gentrification Calcs'!BB1918&gt;'County Avg'!$F$6),1,0)</f>
        <v>0</v>
      </c>
      <c r="BQ1918">
        <f t="shared" si="687"/>
        <v>0</v>
      </c>
      <c r="BR1918">
        <f t="shared" si="688"/>
        <v>0</v>
      </c>
      <c r="BS1918">
        <f t="shared" si="689"/>
        <v>0</v>
      </c>
      <c r="BT1918">
        <f t="shared" si="690"/>
        <v>0</v>
      </c>
    </row>
    <row r="1919" spans="1:72" x14ac:dyDescent="0.25">
      <c r="A1919">
        <v>6037576403</v>
      </c>
      <c r="B1919">
        <v>3452.2403889823599</v>
      </c>
      <c r="C1919">
        <v>6082</v>
      </c>
      <c r="D1919">
        <v>5342</v>
      </c>
      <c r="E1919">
        <v>1629.2532960000001</v>
      </c>
      <c r="F1919">
        <v>1502</v>
      </c>
      <c r="G1919">
        <v>1461</v>
      </c>
      <c r="H1919">
        <v>900.4769509634018</v>
      </c>
      <c r="I1919">
        <v>1098.2729999999999</v>
      </c>
      <c r="J1919">
        <v>934.77859999999998</v>
      </c>
      <c r="K1919">
        <v>0.55269303623578603</v>
      </c>
      <c r="L1919">
        <v>0.73120705725699064</v>
      </c>
      <c r="M1919">
        <v>0.63982108145106087</v>
      </c>
      <c r="N1919">
        <v>2217.6998210000002</v>
      </c>
      <c r="O1919">
        <v>2762</v>
      </c>
      <c r="P1919">
        <v>2810</v>
      </c>
      <c r="Q1919">
        <v>452.67538450000001</v>
      </c>
      <c r="R1919">
        <v>115</v>
      </c>
      <c r="S1919">
        <v>225</v>
      </c>
      <c r="T1919">
        <v>0.2041193222876668</v>
      </c>
      <c r="U1919">
        <v>4.1636495293265748E-2</v>
      </c>
      <c r="V1919">
        <v>8.0071174377224205E-2</v>
      </c>
      <c r="W1919">
        <v>1351.09582519531</v>
      </c>
      <c r="X1919">
        <v>1328</v>
      </c>
      <c r="Y1919">
        <v>1228</v>
      </c>
      <c r="Z1919">
        <v>1636.18359375</v>
      </c>
      <c r="AA1919">
        <v>1498</v>
      </c>
      <c r="AB1919">
        <v>1461</v>
      </c>
      <c r="AC1919">
        <v>0.82576052611474249</v>
      </c>
      <c r="AD1919">
        <v>0.8865153538050734</v>
      </c>
      <c r="AE1919">
        <v>0.84052019164955505</v>
      </c>
      <c r="AF1919">
        <v>1703.9116948631799</v>
      </c>
      <c r="AG1919">
        <v>427</v>
      </c>
      <c r="AH1919">
        <v>431</v>
      </c>
      <c r="AI1919">
        <v>0.49356693128935131</v>
      </c>
      <c r="AJ1919">
        <v>7.0207168694508382E-2</v>
      </c>
      <c r="AK1919">
        <v>8.0681392736802693E-2</v>
      </c>
      <c r="AL1919">
        <f t="shared" si="682"/>
        <v>0.50643306871064864</v>
      </c>
      <c r="AM1919">
        <f t="shared" si="682"/>
        <v>0.92979283130549162</v>
      </c>
      <c r="AN1919">
        <f t="shared" si="682"/>
        <v>0.91931860726319736</v>
      </c>
      <c r="AO1919">
        <v>33382.865323435843</v>
      </c>
      <c r="AP1919">
        <v>26733.29055986923</v>
      </c>
      <c r="AQ1919">
        <v>28495</v>
      </c>
      <c r="AR1919">
        <v>981.37777777777785</v>
      </c>
      <c r="AS1919">
        <v>804.86160537761964</v>
      </c>
      <c r="AT1919">
        <v>1074</v>
      </c>
      <c r="AU1919">
        <f t="shared" si="668"/>
        <v>-0.42335976259484293</v>
      </c>
      <c r="AV1919">
        <f t="shared" si="669"/>
        <v>1.0474224042294311E-2</v>
      </c>
      <c r="AW1919">
        <v>-0.16248282699440106</v>
      </c>
      <c r="AX1919">
        <v>3.8434679083958458E-2</v>
      </c>
      <c r="AY1919" s="1">
        <f t="shared" si="670"/>
        <v>-6649.5747635666121</v>
      </c>
      <c r="AZ1919" s="1">
        <f t="shared" si="671"/>
        <v>1761.7094401307695</v>
      </c>
      <c r="BA1919" s="1">
        <f t="shared" si="683"/>
        <v>-176.51617240015821</v>
      </c>
      <c r="BB1919" s="1">
        <f t="shared" si="684"/>
        <v>269.13839462238036</v>
      </c>
      <c r="BC1919">
        <f t="shared" si="672"/>
        <v>1</v>
      </c>
      <c r="BD1919">
        <f t="shared" si="673"/>
        <v>1</v>
      </c>
      <c r="BE1919">
        <f t="shared" si="674"/>
        <v>1</v>
      </c>
      <c r="BF1919">
        <f t="shared" si="675"/>
        <v>1</v>
      </c>
      <c r="BG1919">
        <f t="shared" si="676"/>
        <v>0</v>
      </c>
      <c r="BH1919">
        <f t="shared" si="677"/>
        <v>1</v>
      </c>
      <c r="BI1919">
        <f t="shared" si="678"/>
        <v>1</v>
      </c>
      <c r="BJ1919">
        <f t="shared" si="679"/>
        <v>1</v>
      </c>
      <c r="BK1919">
        <f t="shared" si="680"/>
        <v>0</v>
      </c>
      <c r="BL1919">
        <f t="shared" si="681"/>
        <v>1</v>
      </c>
      <c r="BM1919">
        <f t="shared" si="685"/>
        <v>0</v>
      </c>
      <c r="BN1919">
        <f t="shared" si="686"/>
        <v>1</v>
      </c>
      <c r="BO1919">
        <f>IF(AND(AU1919&gt;'County Avg'!$E$3,'Gentrification Calcs'!AW1919&gt;'County Avg'!$E$4,'Gentrification Calcs'!AY1919&gt;'County Avg'!$E$5,'Gentrification Calcs'!BA1919&gt;'County Avg'!$E$6),1,0)</f>
        <v>0</v>
      </c>
      <c r="BP1919">
        <f>IF(AND(AV1919&gt;'County Avg'!$F$3,'Gentrification Calcs'!AX1919&gt;'County Avg'!$F$4,'Gentrification Calcs'!AZ1919&gt;'County Avg'!$F$5,'Gentrification Calcs'!BB1919&gt;'County Avg'!$F$6),1,0)</f>
        <v>0</v>
      </c>
      <c r="BQ1919">
        <f t="shared" si="687"/>
        <v>0</v>
      </c>
      <c r="BR1919">
        <f t="shared" si="688"/>
        <v>0</v>
      </c>
      <c r="BS1919">
        <f t="shared" si="689"/>
        <v>0</v>
      </c>
      <c r="BT1919">
        <f t="shared" si="690"/>
        <v>0</v>
      </c>
    </row>
    <row r="1920" spans="1:72" x14ac:dyDescent="0.25">
      <c r="A1920">
        <v>6037576501</v>
      </c>
      <c r="B1920">
        <v>3731.2236915651101</v>
      </c>
      <c r="C1920">
        <v>3669</v>
      </c>
      <c r="D1920">
        <v>3030</v>
      </c>
      <c r="E1920">
        <v>1760.9169919999999</v>
      </c>
      <c r="F1920">
        <v>1507</v>
      </c>
      <c r="G1920">
        <v>1500</v>
      </c>
      <c r="H1920">
        <v>998.53043290833398</v>
      </c>
      <c r="I1920">
        <v>1021.265</v>
      </c>
      <c r="J1920">
        <v>834.96259999999995</v>
      </c>
      <c r="K1920">
        <v>0.56705139279406425</v>
      </c>
      <c r="L1920">
        <v>0.67768082282680819</v>
      </c>
      <c r="M1920">
        <v>0.55664173333333333</v>
      </c>
      <c r="N1920">
        <v>2396.9171259999998</v>
      </c>
      <c r="O1920">
        <v>2238</v>
      </c>
      <c r="P1920">
        <v>2197</v>
      </c>
      <c r="Q1920">
        <v>489.2570801</v>
      </c>
      <c r="R1920">
        <v>386</v>
      </c>
      <c r="S1920">
        <v>494</v>
      </c>
      <c r="T1920">
        <v>0.20411931426118068</v>
      </c>
      <c r="U1920">
        <v>0.17247542448614836</v>
      </c>
      <c r="V1920">
        <v>0.22485207100591717</v>
      </c>
      <c r="W1920">
        <v>1460.28088378906</v>
      </c>
      <c r="X1920">
        <v>1254</v>
      </c>
      <c r="Y1920">
        <v>1292</v>
      </c>
      <c r="Z1920">
        <v>1768.40734863281</v>
      </c>
      <c r="AA1920">
        <v>1479</v>
      </c>
      <c r="AB1920">
        <v>1500</v>
      </c>
      <c r="AC1920">
        <v>0.82576047024348287</v>
      </c>
      <c r="AD1920">
        <v>0.84787018255578095</v>
      </c>
      <c r="AE1920">
        <v>0.86133333333333328</v>
      </c>
      <c r="AF1920">
        <v>1841.6086273999099</v>
      </c>
      <c r="AG1920">
        <v>927</v>
      </c>
      <c r="AH1920">
        <v>897</v>
      </c>
      <c r="AI1920">
        <v>0.49356693128934953</v>
      </c>
      <c r="AJ1920">
        <v>0.25265739983646768</v>
      </c>
      <c r="AK1920">
        <v>0.29603960396039602</v>
      </c>
      <c r="AL1920">
        <f t="shared" si="682"/>
        <v>0.50643306871065041</v>
      </c>
      <c r="AM1920">
        <f t="shared" si="682"/>
        <v>0.74734260016353238</v>
      </c>
      <c r="AN1920">
        <f t="shared" si="682"/>
        <v>0.70396039603960392</v>
      </c>
      <c r="AO1920">
        <v>40634.804878048781</v>
      </c>
      <c r="AP1920">
        <v>29239.973436861466</v>
      </c>
      <c r="AQ1920">
        <v>32578</v>
      </c>
      <c r="AR1920">
        <v>931.27222222222224</v>
      </c>
      <c r="AS1920">
        <v>733.16805061289051</v>
      </c>
      <c r="AT1920">
        <v>955</v>
      </c>
      <c r="AU1920">
        <f t="shared" si="668"/>
        <v>-0.24090953145288185</v>
      </c>
      <c r="AV1920">
        <f t="shared" si="669"/>
        <v>4.3382204123928347E-2</v>
      </c>
      <c r="AW1920">
        <v>-3.1643889775032324E-2</v>
      </c>
      <c r="AX1920">
        <v>5.237664651976881E-2</v>
      </c>
      <c r="AY1920" s="1">
        <f t="shared" si="670"/>
        <v>-11394.831441187314</v>
      </c>
      <c r="AZ1920" s="1">
        <f t="shared" si="671"/>
        <v>3338.0265631385337</v>
      </c>
      <c r="BA1920" s="1">
        <f t="shared" si="683"/>
        <v>-198.10417160933173</v>
      </c>
      <c r="BB1920" s="1">
        <f t="shared" si="684"/>
        <v>221.83194938710949</v>
      </c>
      <c r="BC1920">
        <f t="shared" si="672"/>
        <v>1</v>
      </c>
      <c r="BD1920">
        <f t="shared" si="673"/>
        <v>1</v>
      </c>
      <c r="BE1920">
        <f t="shared" si="674"/>
        <v>1</v>
      </c>
      <c r="BF1920">
        <f t="shared" si="675"/>
        <v>1</v>
      </c>
      <c r="BG1920">
        <f t="shared" si="676"/>
        <v>0</v>
      </c>
      <c r="BH1920">
        <f t="shared" si="677"/>
        <v>1</v>
      </c>
      <c r="BI1920">
        <f t="shared" si="678"/>
        <v>1</v>
      </c>
      <c r="BJ1920">
        <f t="shared" si="679"/>
        <v>1</v>
      </c>
      <c r="BK1920">
        <f t="shared" si="680"/>
        <v>0</v>
      </c>
      <c r="BL1920">
        <f t="shared" si="681"/>
        <v>0</v>
      </c>
      <c r="BM1920">
        <f t="shared" si="685"/>
        <v>0</v>
      </c>
      <c r="BN1920">
        <f t="shared" si="686"/>
        <v>1</v>
      </c>
      <c r="BO1920">
        <f>IF(AND(AU1920&gt;'County Avg'!$E$3,'Gentrification Calcs'!AW1920&gt;'County Avg'!$E$4,'Gentrification Calcs'!AY1920&gt;'County Avg'!$E$5,'Gentrification Calcs'!BA1920&gt;'County Avg'!$E$6),1,0)</f>
        <v>0</v>
      </c>
      <c r="BP1920">
        <f>IF(AND(AV1920&gt;'County Avg'!$F$3,'Gentrification Calcs'!AX1920&gt;'County Avg'!$F$4,'Gentrification Calcs'!AZ1920&gt;'County Avg'!$F$5,'Gentrification Calcs'!BB1920&gt;'County Avg'!$F$6),1,0)</f>
        <v>0</v>
      </c>
      <c r="BQ1920">
        <f t="shared" si="687"/>
        <v>0</v>
      </c>
      <c r="BR1920">
        <f t="shared" si="688"/>
        <v>0</v>
      </c>
      <c r="BS1920">
        <f t="shared" si="689"/>
        <v>0</v>
      </c>
      <c r="BT1920">
        <f t="shared" si="690"/>
        <v>0</v>
      </c>
    </row>
    <row r="1921" spans="1:72" x14ac:dyDescent="0.25">
      <c r="A1921">
        <v>6037576502</v>
      </c>
      <c r="B1921">
        <v>3775.53621834862</v>
      </c>
      <c r="C1921">
        <v>5092</v>
      </c>
      <c r="D1921">
        <v>5018</v>
      </c>
      <c r="E1921">
        <v>1781.8298339999999</v>
      </c>
      <c r="F1921">
        <v>2052</v>
      </c>
      <c r="G1921">
        <v>2094</v>
      </c>
      <c r="H1921">
        <v>1079.2239207636969</v>
      </c>
      <c r="I1921">
        <v>1360.2858000000001</v>
      </c>
      <c r="J1921">
        <v>1158.6836000000001</v>
      </c>
      <c r="K1921">
        <v>0.60568293344879365</v>
      </c>
      <c r="L1921">
        <v>0.66290730994152047</v>
      </c>
      <c r="M1921">
        <v>0.55333505253104109</v>
      </c>
      <c r="N1921">
        <v>2425.383245</v>
      </c>
      <c r="O1921">
        <v>2869</v>
      </c>
      <c r="P1921">
        <v>3264</v>
      </c>
      <c r="Q1921">
        <v>495.06756589999998</v>
      </c>
      <c r="R1921">
        <v>424</v>
      </c>
      <c r="S1921">
        <v>709</v>
      </c>
      <c r="T1921">
        <v>0.20411931471885797</v>
      </c>
      <c r="U1921">
        <v>0.14778668525618682</v>
      </c>
      <c r="V1921">
        <v>0.21721813725490197</v>
      </c>
      <c r="W1921">
        <v>1477.62341308594</v>
      </c>
      <c r="X1921">
        <v>1738</v>
      </c>
      <c r="Y1921">
        <v>1668</v>
      </c>
      <c r="Z1921">
        <v>1789.4091796875</v>
      </c>
      <c r="AA1921">
        <v>2078</v>
      </c>
      <c r="AB1921">
        <v>2094</v>
      </c>
      <c r="AC1921">
        <v>0.82576049673780605</v>
      </c>
      <c r="AD1921">
        <v>0.83638113570741102</v>
      </c>
      <c r="AE1921">
        <v>0.79656160458452718</v>
      </c>
      <c r="AF1921">
        <v>1863.4798252621299</v>
      </c>
      <c r="AG1921">
        <v>1167</v>
      </c>
      <c r="AH1921">
        <v>1024</v>
      </c>
      <c r="AI1921">
        <v>0.49356693128935114</v>
      </c>
      <c r="AJ1921">
        <v>0.22918303220738412</v>
      </c>
      <c r="AK1921">
        <v>0.20406536468712635</v>
      </c>
      <c r="AL1921">
        <f t="shared" si="682"/>
        <v>0.50643306871064886</v>
      </c>
      <c r="AM1921">
        <f t="shared" si="682"/>
        <v>0.77081696779261588</v>
      </c>
      <c r="AN1921">
        <f t="shared" si="682"/>
        <v>0.79593463531287367</v>
      </c>
      <c r="AO1921">
        <v>40634.804878048781</v>
      </c>
      <c r="AP1921">
        <v>35694.716796076835</v>
      </c>
      <c r="AQ1921">
        <v>40475</v>
      </c>
      <c r="AR1921">
        <v>931.27222222222224</v>
      </c>
      <c r="AS1921">
        <v>775.10201660735481</v>
      </c>
      <c r="AT1921">
        <v>1013</v>
      </c>
      <c r="AU1921">
        <f t="shared" si="668"/>
        <v>-0.26438389908196702</v>
      </c>
      <c r="AV1921">
        <f t="shared" si="669"/>
        <v>-2.5117667520257764E-2</v>
      </c>
      <c r="AW1921">
        <v>-5.6332629462671147E-2</v>
      </c>
      <c r="AX1921">
        <v>6.9431451998715144E-2</v>
      </c>
      <c r="AY1921" s="1">
        <f t="shared" si="670"/>
        <v>-4940.0880819719459</v>
      </c>
      <c r="AZ1921" s="1">
        <f t="shared" si="671"/>
        <v>4780.2832039231653</v>
      </c>
      <c r="BA1921" s="1">
        <f t="shared" si="683"/>
        <v>-156.17020561486743</v>
      </c>
      <c r="BB1921" s="1">
        <f t="shared" si="684"/>
        <v>237.89798339264519</v>
      </c>
      <c r="BC1921">
        <f t="shared" si="672"/>
        <v>1</v>
      </c>
      <c r="BD1921">
        <f t="shared" si="673"/>
        <v>1</v>
      </c>
      <c r="BE1921">
        <f t="shared" si="674"/>
        <v>1</v>
      </c>
      <c r="BF1921">
        <f t="shared" si="675"/>
        <v>1</v>
      </c>
      <c r="BG1921">
        <f t="shared" si="676"/>
        <v>0</v>
      </c>
      <c r="BH1921">
        <f t="shared" si="677"/>
        <v>1</v>
      </c>
      <c r="BI1921">
        <f t="shared" si="678"/>
        <v>1</v>
      </c>
      <c r="BJ1921">
        <f t="shared" si="679"/>
        <v>1</v>
      </c>
      <c r="BK1921">
        <f t="shared" si="680"/>
        <v>0</v>
      </c>
      <c r="BL1921">
        <f t="shared" si="681"/>
        <v>1</v>
      </c>
      <c r="BM1921">
        <f t="shared" si="685"/>
        <v>0</v>
      </c>
      <c r="BN1921">
        <f t="shared" si="686"/>
        <v>1</v>
      </c>
      <c r="BO1921">
        <f>IF(AND(AU1921&gt;'County Avg'!$E$3,'Gentrification Calcs'!AW1921&gt;'County Avg'!$E$4,'Gentrification Calcs'!AY1921&gt;'County Avg'!$E$5,'Gentrification Calcs'!BA1921&gt;'County Avg'!$E$6),1,0)</f>
        <v>0</v>
      </c>
      <c r="BP1921">
        <f>IF(AND(AV1921&gt;'County Avg'!$F$3,'Gentrification Calcs'!AX1921&gt;'County Avg'!$F$4,'Gentrification Calcs'!AZ1921&gt;'County Avg'!$F$5,'Gentrification Calcs'!BB1921&gt;'County Avg'!$F$6),1,0)</f>
        <v>0</v>
      </c>
      <c r="BQ1921">
        <f t="shared" si="687"/>
        <v>0</v>
      </c>
      <c r="BR1921">
        <f t="shared" si="688"/>
        <v>0</v>
      </c>
      <c r="BS1921">
        <f t="shared" si="689"/>
        <v>0</v>
      </c>
      <c r="BT1921">
        <f t="shared" si="690"/>
        <v>0</v>
      </c>
    </row>
    <row r="1922" spans="1:72" x14ac:dyDescent="0.25">
      <c r="A1922">
        <v>6037576503</v>
      </c>
      <c r="B1922">
        <v>3626.2011521889199</v>
      </c>
      <c r="C1922">
        <v>4723</v>
      </c>
      <c r="D1922">
        <v>4219</v>
      </c>
      <c r="E1922">
        <v>2290.8500979999999</v>
      </c>
      <c r="F1922">
        <v>1770</v>
      </c>
      <c r="G1922">
        <v>1825</v>
      </c>
      <c r="H1922">
        <v>1092.0409327810573</v>
      </c>
      <c r="I1922">
        <v>1249.7894000000001</v>
      </c>
      <c r="J1922">
        <v>1190.0082</v>
      </c>
      <c r="K1922">
        <v>0.4766968095094703</v>
      </c>
      <c r="L1922">
        <v>0.70609570621468931</v>
      </c>
      <c r="M1922">
        <v>0.65205928767123289</v>
      </c>
      <c r="N1922">
        <v>2912.041894</v>
      </c>
      <c r="O1922">
        <v>2856</v>
      </c>
      <c r="P1922">
        <v>2657</v>
      </c>
      <c r="Q1922">
        <v>1047.0579829999999</v>
      </c>
      <c r="R1922">
        <v>379</v>
      </c>
      <c r="S1922">
        <v>472</v>
      </c>
      <c r="T1922">
        <v>0.35956144214730174</v>
      </c>
      <c r="U1922">
        <v>0.132703081232493</v>
      </c>
      <c r="V1922">
        <v>0.17764395935265337</v>
      </c>
      <c r="W1922">
        <v>1722.71557617188</v>
      </c>
      <c r="X1922">
        <v>1570</v>
      </c>
      <c r="Y1922">
        <v>1533</v>
      </c>
      <c r="Z1922">
        <v>2285.2158203125</v>
      </c>
      <c r="AA1922">
        <v>1771</v>
      </c>
      <c r="AB1922">
        <v>1825</v>
      </c>
      <c r="AC1922">
        <v>0.7538524636750944</v>
      </c>
      <c r="AD1922">
        <v>0.88650479954827777</v>
      </c>
      <c r="AE1922">
        <v>0.84</v>
      </c>
      <c r="AF1922">
        <v>2663.6590879668202</v>
      </c>
      <c r="AG1922">
        <v>1322</v>
      </c>
      <c r="AH1922">
        <v>1100</v>
      </c>
      <c r="AI1922">
        <v>0.73455910915447398</v>
      </c>
      <c r="AJ1922">
        <v>0.2799068388735973</v>
      </c>
      <c r="AK1922">
        <v>0.26072529035316427</v>
      </c>
      <c r="AL1922">
        <f t="shared" si="682"/>
        <v>0.26544089084552602</v>
      </c>
      <c r="AM1922">
        <f t="shared" si="682"/>
        <v>0.72009316112640276</v>
      </c>
      <c r="AN1922">
        <f t="shared" si="682"/>
        <v>0.73927470964683573</v>
      </c>
      <c r="AO1922">
        <v>40634.804878048781</v>
      </c>
      <c r="AP1922">
        <v>33986.313853698412</v>
      </c>
      <c r="AQ1922">
        <v>35239</v>
      </c>
      <c r="AR1922">
        <v>931.27222222222224</v>
      </c>
      <c r="AS1922">
        <v>765.63305654408862</v>
      </c>
      <c r="AT1922">
        <v>998</v>
      </c>
      <c r="AU1922">
        <f t="shared" ref="AU1922:AU1985" si="691">AJ1922-AI1922</f>
        <v>-0.45465227028087668</v>
      </c>
      <c r="AV1922">
        <f t="shared" ref="AV1922:AV1985" si="692">AK1922-AJ1922</f>
        <v>-1.9181548520433023E-2</v>
      </c>
      <c r="AW1922">
        <v>-0.22685836091480874</v>
      </c>
      <c r="AX1922">
        <v>4.4940878120160371E-2</v>
      </c>
      <c r="AY1922" s="1">
        <f t="shared" ref="AY1922:AY1985" si="693">AP1922-AO1922</f>
        <v>-6648.4910243503691</v>
      </c>
      <c r="AZ1922" s="1">
        <f t="shared" ref="AZ1922:AZ1985" si="694">AQ1922-AP1922</f>
        <v>1252.6861463015885</v>
      </c>
      <c r="BA1922" s="1">
        <f t="shared" si="683"/>
        <v>-165.63916567813362</v>
      </c>
      <c r="BB1922" s="1">
        <f t="shared" si="684"/>
        <v>232.36694345591138</v>
      </c>
      <c r="BC1922">
        <f t="shared" ref="BC1922:BC1985" si="695">IF(B1922&gt;500,1,0)</f>
        <v>1</v>
      </c>
      <c r="BD1922">
        <f t="shared" ref="BD1922:BD1985" si="696">IF(C1922&gt;500,1,0)</f>
        <v>1</v>
      </c>
      <c r="BE1922">
        <f t="shared" ref="BE1922:BE1985" si="697">IF(K1922&gt;MEDIAN(K$2:K$2348),1,0)</f>
        <v>1</v>
      </c>
      <c r="BF1922">
        <f t="shared" ref="BF1922:BF1985" si="698">IF(L1922&gt;MEDIAN(L$2:L$2348),1,0)</f>
        <v>1</v>
      </c>
      <c r="BG1922">
        <f t="shared" ref="BG1922:BG1985" si="699">IF(T1922&lt;MEDIAN(T$2:T$2348),1,0)</f>
        <v>0</v>
      </c>
      <c r="BH1922">
        <f t="shared" ref="BH1922:BH1985" si="700">IF(U1922&lt;MEDIAN(U$2:U$2348),1,0)</f>
        <v>1</v>
      </c>
      <c r="BI1922">
        <f t="shared" ref="BI1922:BI1985" si="701">IF(AC1922&gt;MEDIAN(AC$2:AC$2348),1,0)</f>
        <v>1</v>
      </c>
      <c r="BJ1922">
        <f t="shared" ref="BJ1922:BJ1985" si="702">IF(AD1922&gt;MEDIAN(AD$2:AD$2348),1,0)</f>
        <v>1</v>
      </c>
      <c r="BK1922">
        <f t="shared" ref="BK1922:BK1985" si="703">IF(AL1922&gt;MEDIAN(AL$2:AL$2348),1,0)</f>
        <v>0</v>
      </c>
      <c r="BL1922">
        <f t="shared" ref="BL1922:BL1985" si="704">IF(AM1922&gt;MEDIAN(AM$2:AM$2348),1,0)</f>
        <v>0</v>
      </c>
      <c r="BM1922">
        <f t="shared" si="685"/>
        <v>0</v>
      </c>
      <c r="BN1922">
        <f t="shared" si="686"/>
        <v>1</v>
      </c>
      <c r="BO1922">
        <f>IF(AND(AU1922&gt;'County Avg'!$E$3,'Gentrification Calcs'!AW1922&gt;'County Avg'!$E$4,'Gentrification Calcs'!AY1922&gt;'County Avg'!$E$5,'Gentrification Calcs'!BA1922&gt;'County Avg'!$E$6),1,0)</f>
        <v>0</v>
      </c>
      <c r="BP1922">
        <f>IF(AND(AV1922&gt;'County Avg'!$F$3,'Gentrification Calcs'!AX1922&gt;'County Avg'!$F$4,'Gentrification Calcs'!AZ1922&gt;'County Avg'!$F$5,'Gentrification Calcs'!BB1922&gt;'County Avg'!$F$6),1,0)</f>
        <v>0</v>
      </c>
      <c r="BQ1922">
        <f t="shared" si="687"/>
        <v>0</v>
      </c>
      <c r="BR1922">
        <f t="shared" si="688"/>
        <v>0</v>
      </c>
      <c r="BS1922">
        <f t="shared" si="689"/>
        <v>0</v>
      </c>
      <c r="BT1922">
        <f t="shared" si="690"/>
        <v>0</v>
      </c>
    </row>
    <row r="1923" spans="1:72" x14ac:dyDescent="0.25">
      <c r="A1923">
        <v>6037576601</v>
      </c>
      <c r="B1923">
        <v>3905.6332654225098</v>
      </c>
      <c r="C1923">
        <v>4390.6836453080195</v>
      </c>
      <c r="D1923">
        <v>4513</v>
      </c>
      <c r="E1923">
        <v>2467.3811040000001</v>
      </c>
      <c r="F1923">
        <v>2787.26001</v>
      </c>
      <c r="G1923">
        <v>2854</v>
      </c>
      <c r="H1923">
        <v>1102.4718280981092</v>
      </c>
      <c r="I1923">
        <v>1494.8290642780773</v>
      </c>
      <c r="J1923">
        <v>1374.6633999999999</v>
      </c>
      <c r="K1923">
        <v>0.44681862332123506</v>
      </c>
      <c r="L1923">
        <v>0.53630772117240588</v>
      </c>
      <c r="M1923">
        <v>0.48166201822004201</v>
      </c>
      <c r="N1923">
        <v>3136.4414750000001</v>
      </c>
      <c r="O1923">
        <v>3511.5478520000001</v>
      </c>
      <c r="P1923">
        <v>3708</v>
      </c>
      <c r="Q1923">
        <v>1127.743408</v>
      </c>
      <c r="R1923">
        <v>1294.727173</v>
      </c>
      <c r="S1923">
        <v>1715</v>
      </c>
      <c r="T1923">
        <v>0.35956143833354964</v>
      </c>
      <c r="U1923">
        <v>0.36870554740200645</v>
      </c>
      <c r="V1923">
        <v>0.46251348435814454</v>
      </c>
      <c r="W1923">
        <v>1855.46655273438</v>
      </c>
      <c r="X1923">
        <v>2172.86401367188</v>
      </c>
      <c r="Y1923">
        <v>2140</v>
      </c>
      <c r="Z1923">
        <v>2461.3125</v>
      </c>
      <c r="AA1923">
        <v>2782.26489257813</v>
      </c>
      <c r="AB1923">
        <v>2854</v>
      </c>
      <c r="AC1923">
        <v>0.75385248835098351</v>
      </c>
      <c r="AD1923">
        <v>0.78096949699797957</v>
      </c>
      <c r="AE1923">
        <v>0.74982480728801681</v>
      </c>
      <c r="AF1923">
        <v>2868.9184921328301</v>
      </c>
      <c r="AG1923">
        <v>2321.71752929688</v>
      </c>
      <c r="AH1923">
        <v>2246</v>
      </c>
      <c r="AI1923">
        <v>0.73455910915447198</v>
      </c>
      <c r="AJ1923">
        <v>0.52878269464435634</v>
      </c>
      <c r="AK1923">
        <v>0.4976733879902504</v>
      </c>
      <c r="AL1923">
        <f t="shared" ref="AL1923:AN1986" si="705">IFERROR(1-AF1923/B1923,"")</f>
        <v>0.26544089084552802</v>
      </c>
      <c r="AM1923">
        <f t="shared" si="705"/>
        <v>0.47121730535564366</v>
      </c>
      <c r="AN1923">
        <f t="shared" si="705"/>
        <v>0.5023266120097496</v>
      </c>
      <c r="AO1923">
        <v>53346.558854718984</v>
      </c>
      <c r="AP1923">
        <v>43962.715978749497</v>
      </c>
      <c r="AQ1923">
        <v>46792</v>
      </c>
      <c r="AR1923">
        <v>1005.5666666666667</v>
      </c>
      <c r="AS1923">
        <v>834.62119414788458</v>
      </c>
      <c r="AT1923">
        <v>1010</v>
      </c>
      <c r="AU1923">
        <f t="shared" si="691"/>
        <v>-0.20577641451011564</v>
      </c>
      <c r="AV1923">
        <f t="shared" si="692"/>
        <v>-3.1109306654105939E-2</v>
      </c>
      <c r="AW1923">
        <v>9.1441090684568072E-3</v>
      </c>
      <c r="AX1923">
        <v>9.3807936956138094E-2</v>
      </c>
      <c r="AY1923" s="1">
        <f t="shared" si="693"/>
        <v>-9383.8428759694871</v>
      </c>
      <c r="AZ1923" s="1">
        <f t="shared" si="694"/>
        <v>2829.2840212505034</v>
      </c>
      <c r="BA1923" s="1">
        <f t="shared" ref="BA1923:BA1986" si="706">AS1923-AR1923</f>
        <v>-170.94547251878214</v>
      </c>
      <c r="BB1923" s="1">
        <f t="shared" ref="BB1923:BB1986" si="707">AT1923-AS1923</f>
        <v>175.37880585211542</v>
      </c>
      <c r="BC1923">
        <f t="shared" si="695"/>
        <v>1</v>
      </c>
      <c r="BD1923">
        <f t="shared" si="696"/>
        <v>1</v>
      </c>
      <c r="BE1923">
        <f t="shared" si="697"/>
        <v>1</v>
      </c>
      <c r="BF1923">
        <f t="shared" si="698"/>
        <v>1</v>
      </c>
      <c r="BG1923">
        <f t="shared" si="699"/>
        <v>0</v>
      </c>
      <c r="BH1923">
        <f t="shared" si="700"/>
        <v>0</v>
      </c>
      <c r="BI1923">
        <f t="shared" si="701"/>
        <v>1</v>
      </c>
      <c r="BJ1923">
        <f t="shared" si="702"/>
        <v>1</v>
      </c>
      <c r="BK1923">
        <f t="shared" si="703"/>
        <v>0</v>
      </c>
      <c r="BL1923">
        <f t="shared" si="704"/>
        <v>0</v>
      </c>
      <c r="BM1923">
        <f t="shared" ref="BM1923:BM1986" si="708">IF(AND(SUM(BE1923,BG1923,BI1923,BK1923)&gt;2,BC1923=1),1,0)</f>
        <v>0</v>
      </c>
      <c r="BN1923">
        <f t="shared" ref="BN1923:BN1986" si="709">IF(AND(SUM(BF1923,BH1923,BJ1923,BL1923)&gt;2,BD1923=1),1,0)</f>
        <v>0</v>
      </c>
      <c r="BO1923">
        <f>IF(AND(AU1923&gt;'County Avg'!$E$3,'Gentrification Calcs'!AW1923&gt;'County Avg'!$E$4,'Gentrification Calcs'!AY1923&gt;'County Avg'!$E$5,'Gentrification Calcs'!BA1923&gt;'County Avg'!$E$6),1,0)</f>
        <v>0</v>
      </c>
      <c r="BP1923">
        <f>IF(AND(AV1923&gt;'County Avg'!$F$3,'Gentrification Calcs'!AX1923&gt;'County Avg'!$F$4,'Gentrification Calcs'!AZ1923&gt;'County Avg'!$F$5,'Gentrification Calcs'!BB1923&gt;'County Avg'!$F$6),1,0)</f>
        <v>0</v>
      </c>
      <c r="BQ1923">
        <f t="shared" ref="BQ1923:BQ1986" si="710">IF(AND(BM1923=1,BO1923=1),1,0)</f>
        <v>0</v>
      </c>
      <c r="BR1923">
        <f t="shared" ref="BR1923:BR1986" si="711">IF(AND(BN1923=1,BP1923=1),1,0)</f>
        <v>0</v>
      </c>
      <c r="BS1923">
        <f t="shared" ref="BS1923:BS1986" si="712">IF(OR(BQ1923=1,BR1923=1),1,0)</f>
        <v>0</v>
      </c>
      <c r="BT1923">
        <f t="shared" ref="BT1923:BT1986" si="713">IF(BQ1923+BR1923&gt;1,1,0)</f>
        <v>0</v>
      </c>
    </row>
    <row r="1924" spans="1:72" x14ac:dyDescent="0.25">
      <c r="A1924">
        <v>6037576602</v>
      </c>
      <c r="B1924">
        <v>3869.99997229257</v>
      </c>
      <c r="C1924">
        <v>3874</v>
      </c>
      <c r="D1924">
        <v>3891</v>
      </c>
      <c r="E1924">
        <v>2209</v>
      </c>
      <c r="F1924">
        <v>2524</v>
      </c>
      <c r="G1924">
        <v>2571</v>
      </c>
      <c r="H1924">
        <v>1187.427411028194</v>
      </c>
      <c r="I1924">
        <v>1152.3050000000001</v>
      </c>
      <c r="J1924">
        <v>861.68359999999996</v>
      </c>
      <c r="K1924">
        <v>0.53754070214042282</v>
      </c>
      <c r="L1924">
        <v>0.45653922345483361</v>
      </c>
      <c r="M1924">
        <v>0.33515503695060284</v>
      </c>
      <c r="N1924">
        <v>3242.9999769999999</v>
      </c>
      <c r="O1924">
        <v>3198</v>
      </c>
      <c r="P1924">
        <v>3295</v>
      </c>
      <c r="Q1924">
        <v>1131</v>
      </c>
      <c r="R1924">
        <v>1397</v>
      </c>
      <c r="S1924">
        <v>1549</v>
      </c>
      <c r="T1924">
        <v>0.34875115881013774</v>
      </c>
      <c r="U1924">
        <v>0.43683552220137584</v>
      </c>
      <c r="V1924">
        <v>0.47010622154779969</v>
      </c>
      <c r="W1924">
        <v>1422</v>
      </c>
      <c r="X1924">
        <v>1949</v>
      </c>
      <c r="Y1924">
        <v>2085</v>
      </c>
      <c r="Z1924">
        <v>2193</v>
      </c>
      <c r="AA1924">
        <v>2516</v>
      </c>
      <c r="AB1924">
        <v>2571</v>
      </c>
      <c r="AC1924">
        <v>0.64842681258549928</v>
      </c>
      <c r="AD1924">
        <v>0.7746422893481717</v>
      </c>
      <c r="AE1924">
        <v>0.8109684947491248</v>
      </c>
      <c r="AF1924">
        <v>3249.9999767314898</v>
      </c>
      <c r="AG1924">
        <v>2274</v>
      </c>
      <c r="AH1924">
        <v>2237</v>
      </c>
      <c r="AI1924">
        <v>0.83979328165374767</v>
      </c>
      <c r="AJ1924">
        <v>0.58699019101703664</v>
      </c>
      <c r="AK1924">
        <v>0.5749164739141609</v>
      </c>
      <c r="AL1924">
        <f t="shared" si="705"/>
        <v>0.16020671834625233</v>
      </c>
      <c r="AM1924">
        <f t="shared" si="705"/>
        <v>0.41300980898296336</v>
      </c>
      <c r="AN1924">
        <f t="shared" si="705"/>
        <v>0.4250835260858391</v>
      </c>
      <c r="AO1924">
        <v>53346.558854718984</v>
      </c>
      <c r="AP1924">
        <v>50471.982836125877</v>
      </c>
      <c r="AQ1924">
        <v>56207</v>
      </c>
      <c r="AR1924">
        <v>1005.5666666666667</v>
      </c>
      <c r="AS1924">
        <v>910.37287465401357</v>
      </c>
      <c r="AT1924">
        <v>1148</v>
      </c>
      <c r="AU1924">
        <f t="shared" si="691"/>
        <v>-0.25280309063671103</v>
      </c>
      <c r="AV1924">
        <f t="shared" si="692"/>
        <v>-1.2073717102875747E-2</v>
      </c>
      <c r="AW1924">
        <v>8.8084363391238096E-2</v>
      </c>
      <c r="AX1924">
        <v>3.3270699346423849E-2</v>
      </c>
      <c r="AY1924" s="1">
        <f t="shared" si="693"/>
        <v>-2874.5760185931067</v>
      </c>
      <c r="AZ1924" s="1">
        <f t="shared" si="694"/>
        <v>5735.0171638741231</v>
      </c>
      <c r="BA1924" s="1">
        <f t="shared" si="706"/>
        <v>-95.193792012653148</v>
      </c>
      <c r="BB1924" s="1">
        <f t="shared" si="707"/>
        <v>237.62712534598643</v>
      </c>
      <c r="BC1924">
        <f t="shared" si="695"/>
        <v>1</v>
      </c>
      <c r="BD1924">
        <f t="shared" si="696"/>
        <v>1</v>
      </c>
      <c r="BE1924">
        <f t="shared" si="697"/>
        <v>1</v>
      </c>
      <c r="BF1924">
        <f t="shared" si="698"/>
        <v>1</v>
      </c>
      <c r="BG1924">
        <f t="shared" si="699"/>
        <v>0</v>
      </c>
      <c r="BH1924">
        <f t="shared" si="700"/>
        <v>0</v>
      </c>
      <c r="BI1924">
        <f t="shared" si="701"/>
        <v>1</v>
      </c>
      <c r="BJ1924">
        <f t="shared" si="702"/>
        <v>1</v>
      </c>
      <c r="BK1924">
        <f t="shared" si="703"/>
        <v>0</v>
      </c>
      <c r="BL1924">
        <f t="shared" si="704"/>
        <v>0</v>
      </c>
      <c r="BM1924">
        <f t="shared" si="708"/>
        <v>0</v>
      </c>
      <c r="BN1924">
        <f t="shared" si="709"/>
        <v>0</v>
      </c>
      <c r="BO1924">
        <f>IF(AND(AU1924&gt;'County Avg'!$E$3,'Gentrification Calcs'!AW1924&gt;'County Avg'!$E$4,'Gentrification Calcs'!AY1924&gt;'County Avg'!$E$5,'Gentrification Calcs'!BA1924&gt;'County Avg'!$E$6),1,0)</f>
        <v>0</v>
      </c>
      <c r="BP1924">
        <f>IF(AND(AV1924&gt;'County Avg'!$F$3,'Gentrification Calcs'!AX1924&gt;'County Avg'!$F$4,'Gentrification Calcs'!AZ1924&gt;'County Avg'!$F$5,'Gentrification Calcs'!BB1924&gt;'County Avg'!$F$6),1,0)</f>
        <v>0</v>
      </c>
      <c r="BQ1924">
        <f t="shared" si="710"/>
        <v>0</v>
      </c>
      <c r="BR1924">
        <f t="shared" si="711"/>
        <v>0</v>
      </c>
      <c r="BS1924">
        <f t="shared" si="712"/>
        <v>0</v>
      </c>
      <c r="BT1924">
        <f t="shared" si="713"/>
        <v>0</v>
      </c>
    </row>
    <row r="1925" spans="1:72" x14ac:dyDescent="0.25">
      <c r="A1925">
        <v>6037576700</v>
      </c>
      <c r="B1925">
        <v>3962.4514478911001</v>
      </c>
      <c r="C1925">
        <v>3851</v>
      </c>
      <c r="D1925">
        <v>4424</v>
      </c>
      <c r="E1925">
        <v>2078.1020509999998</v>
      </c>
      <c r="F1925">
        <v>2240</v>
      </c>
      <c r="G1925">
        <v>2197</v>
      </c>
      <c r="H1925">
        <v>741.21599469323257</v>
      </c>
      <c r="I1925">
        <v>641.78539999999998</v>
      </c>
      <c r="J1925">
        <v>445.85040000000004</v>
      </c>
      <c r="K1925">
        <v>0.35667930472257287</v>
      </c>
      <c r="L1925">
        <v>0.28651133928571426</v>
      </c>
      <c r="M1925">
        <v>0.2029360036413291</v>
      </c>
      <c r="N1925">
        <v>2837.3174130000002</v>
      </c>
      <c r="O1925">
        <v>3232</v>
      </c>
      <c r="P1925">
        <v>3352</v>
      </c>
      <c r="Q1925">
        <v>875.04577640000002</v>
      </c>
      <c r="R1925">
        <v>1529</v>
      </c>
      <c r="S1925">
        <v>1987</v>
      </c>
      <c r="T1925">
        <v>0.30840602196663708</v>
      </c>
      <c r="U1925">
        <v>0.47308168316831684</v>
      </c>
      <c r="V1925">
        <v>0.59278042959427213</v>
      </c>
      <c r="W1925">
        <v>1611.62158203125</v>
      </c>
      <c r="X1925">
        <v>1487</v>
      </c>
      <c r="Y1925">
        <v>1269</v>
      </c>
      <c r="Z1925">
        <v>2070.20458984375</v>
      </c>
      <c r="AA1925">
        <v>2236</v>
      </c>
      <c r="AB1925">
        <v>2197</v>
      </c>
      <c r="AC1925">
        <v>0.77848420872880397</v>
      </c>
      <c r="AD1925">
        <v>0.66502683363148485</v>
      </c>
      <c r="AE1925">
        <v>0.57760582612653621</v>
      </c>
      <c r="AF1925">
        <v>2792.5647727364299</v>
      </c>
      <c r="AG1925">
        <v>2656</v>
      </c>
      <c r="AH1925">
        <v>3294</v>
      </c>
      <c r="AI1925">
        <v>0.70475684294445839</v>
      </c>
      <c r="AJ1925">
        <v>0.68969098935341466</v>
      </c>
      <c r="AK1925">
        <v>0.74457504520795659</v>
      </c>
      <c r="AL1925">
        <f t="shared" si="705"/>
        <v>0.29524315705554161</v>
      </c>
      <c r="AM1925">
        <f t="shared" si="705"/>
        <v>0.31030901064658534</v>
      </c>
      <c r="AN1925">
        <f t="shared" si="705"/>
        <v>0.25542495479204341</v>
      </c>
      <c r="AO1925">
        <v>69430.337751855783</v>
      </c>
      <c r="AP1925">
        <v>69145.581937065799</v>
      </c>
      <c r="AQ1925">
        <v>77163</v>
      </c>
      <c r="AR1925">
        <v>1157.6111111111111</v>
      </c>
      <c r="AS1925">
        <v>994.24080664294195</v>
      </c>
      <c r="AT1925">
        <v>1385</v>
      </c>
      <c r="AU1925">
        <f t="shared" si="691"/>
        <v>-1.5065853591043732E-2</v>
      </c>
      <c r="AV1925">
        <f t="shared" si="692"/>
        <v>5.4884055854541924E-2</v>
      </c>
      <c r="AW1925">
        <v>0.16467566120167976</v>
      </c>
      <c r="AX1925">
        <v>0.11969874642595529</v>
      </c>
      <c r="AY1925" s="1">
        <f t="shared" si="693"/>
        <v>-284.75581478998356</v>
      </c>
      <c r="AZ1925" s="1">
        <f t="shared" si="694"/>
        <v>8017.4180629342009</v>
      </c>
      <c r="BA1925" s="1">
        <f t="shared" si="706"/>
        <v>-163.37030446816914</v>
      </c>
      <c r="BB1925" s="1">
        <f t="shared" si="707"/>
        <v>390.75919335705805</v>
      </c>
      <c r="BC1925">
        <f t="shared" si="695"/>
        <v>1</v>
      </c>
      <c r="BD1925">
        <f t="shared" si="696"/>
        <v>1</v>
      </c>
      <c r="BE1925">
        <f t="shared" si="697"/>
        <v>0</v>
      </c>
      <c r="BF1925">
        <f t="shared" si="698"/>
        <v>0</v>
      </c>
      <c r="BG1925">
        <f t="shared" si="699"/>
        <v>0</v>
      </c>
      <c r="BH1925">
        <f t="shared" si="700"/>
        <v>0</v>
      </c>
      <c r="BI1925">
        <f t="shared" si="701"/>
        <v>1</v>
      </c>
      <c r="BJ1925">
        <f t="shared" si="702"/>
        <v>1</v>
      </c>
      <c r="BK1925">
        <f t="shared" si="703"/>
        <v>0</v>
      </c>
      <c r="BL1925">
        <f t="shared" si="704"/>
        <v>0</v>
      </c>
      <c r="BM1925">
        <f t="shared" si="708"/>
        <v>0</v>
      </c>
      <c r="BN1925">
        <f t="shared" si="709"/>
        <v>0</v>
      </c>
      <c r="BO1925">
        <f>IF(AND(AU1925&gt;'County Avg'!$E$3,'Gentrification Calcs'!AW1925&gt;'County Avg'!$E$4,'Gentrification Calcs'!AY1925&gt;'County Avg'!$E$5,'Gentrification Calcs'!BA1925&gt;'County Avg'!$E$6),1,0)</f>
        <v>0</v>
      </c>
      <c r="BP1925">
        <f>IF(AND(AV1925&gt;'County Avg'!$F$3,'Gentrification Calcs'!AX1925&gt;'County Avg'!$F$4,'Gentrification Calcs'!AZ1925&gt;'County Avg'!$F$5,'Gentrification Calcs'!BB1925&gt;'County Avg'!$F$6),1,0)</f>
        <v>1</v>
      </c>
      <c r="BQ1925">
        <f t="shared" si="710"/>
        <v>0</v>
      </c>
      <c r="BR1925">
        <f t="shared" si="711"/>
        <v>0</v>
      </c>
      <c r="BS1925">
        <f t="shared" si="712"/>
        <v>0</v>
      </c>
      <c r="BT1925">
        <f t="shared" si="713"/>
        <v>0</v>
      </c>
    </row>
    <row r="1926" spans="1:72" x14ac:dyDescent="0.25">
      <c r="A1926">
        <v>6037576801</v>
      </c>
      <c r="B1926">
        <v>3563.5480682991101</v>
      </c>
      <c r="C1926">
        <v>4682</v>
      </c>
      <c r="D1926">
        <v>3725</v>
      </c>
      <c r="E1926">
        <v>1868.8977050000001</v>
      </c>
      <c r="F1926">
        <v>2107</v>
      </c>
      <c r="G1926">
        <v>1926</v>
      </c>
      <c r="H1926">
        <v>991.96870903211789</v>
      </c>
      <c r="I1926">
        <v>965.03520000000003</v>
      </c>
      <c r="J1926">
        <v>1141.5198</v>
      </c>
      <c r="K1926">
        <v>0.53077742370715675</v>
      </c>
      <c r="L1926">
        <v>0.45801385856668247</v>
      </c>
      <c r="M1926">
        <v>0.59268940809968851</v>
      </c>
      <c r="N1926">
        <v>2551.6822400000001</v>
      </c>
      <c r="O1926">
        <v>3133</v>
      </c>
      <c r="P1926">
        <v>2854</v>
      </c>
      <c r="Q1926">
        <v>786.95416260000002</v>
      </c>
      <c r="R1926">
        <v>941</v>
      </c>
      <c r="S1926">
        <v>1163</v>
      </c>
      <c r="T1926">
        <v>0.30840601947364732</v>
      </c>
      <c r="U1926">
        <v>0.30035110118097669</v>
      </c>
      <c r="V1926">
        <v>0.40749824807288015</v>
      </c>
      <c r="W1926">
        <v>1449.37829589844</v>
      </c>
      <c r="X1926">
        <v>1658</v>
      </c>
      <c r="Y1926">
        <v>1581</v>
      </c>
      <c r="Z1926">
        <v>1861.79528808594</v>
      </c>
      <c r="AA1926">
        <v>2111</v>
      </c>
      <c r="AB1926">
        <v>1926</v>
      </c>
      <c r="AC1926">
        <v>0.77848424323197507</v>
      </c>
      <c r="AD1926">
        <v>0.78540975840833727</v>
      </c>
      <c r="AE1926">
        <v>0.82087227414330222</v>
      </c>
      <c r="AF1926">
        <v>2511.4348862953102</v>
      </c>
      <c r="AG1926">
        <v>1870</v>
      </c>
      <c r="AH1926">
        <v>1385</v>
      </c>
      <c r="AI1926">
        <v>0.70475684294446017</v>
      </c>
      <c r="AJ1926">
        <v>0.39940196497223407</v>
      </c>
      <c r="AK1926">
        <v>0.37181208053691273</v>
      </c>
      <c r="AL1926">
        <f t="shared" si="705"/>
        <v>0.29524315705553983</v>
      </c>
      <c r="AM1926">
        <f t="shared" si="705"/>
        <v>0.60059803502776599</v>
      </c>
      <c r="AN1926">
        <f t="shared" si="705"/>
        <v>0.62818791946308727</v>
      </c>
      <c r="AO1926">
        <v>53371.953340402972</v>
      </c>
      <c r="AP1926">
        <v>50719.435635472015</v>
      </c>
      <c r="AQ1926">
        <v>33663</v>
      </c>
      <c r="AR1926">
        <v>1105.7777777777778</v>
      </c>
      <c r="AS1926">
        <v>834.62119414788458</v>
      </c>
      <c r="AT1926">
        <v>1019</v>
      </c>
      <c r="AU1926">
        <f t="shared" si="691"/>
        <v>-0.3053548779722261</v>
      </c>
      <c r="AV1926">
        <f t="shared" si="692"/>
        <v>-2.7589884435321343E-2</v>
      </c>
      <c r="AW1926">
        <v>-8.054918292670632E-3</v>
      </c>
      <c r="AX1926">
        <v>0.10714714689190347</v>
      </c>
      <c r="AY1926" s="1">
        <f t="shared" si="693"/>
        <v>-2652.5177049309568</v>
      </c>
      <c r="AZ1926" s="1">
        <f t="shared" si="694"/>
        <v>-17056.435635472015</v>
      </c>
      <c r="BA1926" s="1">
        <f t="shared" si="706"/>
        <v>-271.15658362989325</v>
      </c>
      <c r="BB1926" s="1">
        <f t="shared" si="707"/>
        <v>184.37880585211542</v>
      </c>
      <c r="BC1926">
        <f t="shared" si="695"/>
        <v>1</v>
      </c>
      <c r="BD1926">
        <f t="shared" si="696"/>
        <v>1</v>
      </c>
      <c r="BE1926">
        <f t="shared" si="697"/>
        <v>1</v>
      </c>
      <c r="BF1926">
        <f t="shared" si="698"/>
        <v>1</v>
      </c>
      <c r="BG1926">
        <f t="shared" si="699"/>
        <v>0</v>
      </c>
      <c r="BH1926">
        <f t="shared" si="700"/>
        <v>0</v>
      </c>
      <c r="BI1926">
        <f t="shared" si="701"/>
        <v>1</v>
      </c>
      <c r="BJ1926">
        <f t="shared" si="702"/>
        <v>1</v>
      </c>
      <c r="BK1926">
        <f t="shared" si="703"/>
        <v>0</v>
      </c>
      <c r="BL1926">
        <f t="shared" si="704"/>
        <v>0</v>
      </c>
      <c r="BM1926">
        <f t="shared" si="708"/>
        <v>0</v>
      </c>
      <c r="BN1926">
        <f t="shared" si="709"/>
        <v>0</v>
      </c>
      <c r="BO1926">
        <f>IF(AND(AU1926&gt;'County Avg'!$E$3,'Gentrification Calcs'!AW1926&gt;'County Avg'!$E$4,'Gentrification Calcs'!AY1926&gt;'County Avg'!$E$5,'Gentrification Calcs'!BA1926&gt;'County Avg'!$E$6),1,0)</f>
        <v>0</v>
      </c>
      <c r="BP1926">
        <f>IF(AND(AV1926&gt;'County Avg'!$F$3,'Gentrification Calcs'!AX1926&gt;'County Avg'!$F$4,'Gentrification Calcs'!AZ1926&gt;'County Avg'!$F$5,'Gentrification Calcs'!BB1926&gt;'County Avg'!$F$6),1,0)</f>
        <v>0</v>
      </c>
      <c r="BQ1926">
        <f t="shared" si="710"/>
        <v>0</v>
      </c>
      <c r="BR1926">
        <f t="shared" si="711"/>
        <v>0</v>
      </c>
      <c r="BS1926">
        <f t="shared" si="712"/>
        <v>0</v>
      </c>
      <c r="BT1926">
        <f t="shared" si="713"/>
        <v>0</v>
      </c>
    </row>
    <row r="1927" spans="1:72" x14ac:dyDescent="0.25">
      <c r="A1927">
        <v>6037576802</v>
      </c>
      <c r="B1927">
        <v>4399.8113180607497</v>
      </c>
      <c r="C1927">
        <v>4162</v>
      </c>
      <c r="D1927">
        <v>3880</v>
      </c>
      <c r="E1927">
        <v>1633.088745</v>
      </c>
      <c r="F1927">
        <v>1981</v>
      </c>
      <c r="G1927">
        <v>1883</v>
      </c>
      <c r="H1927">
        <v>892.10636984988855</v>
      </c>
      <c r="I1927">
        <v>852.27940000000001</v>
      </c>
      <c r="J1927">
        <v>811.84739999999999</v>
      </c>
      <c r="K1927">
        <v>0.54626937610171855</v>
      </c>
      <c r="L1927">
        <v>0.43022685512367492</v>
      </c>
      <c r="M1927">
        <v>0.43114572490706321</v>
      </c>
      <c r="N1927">
        <v>2427.764885</v>
      </c>
      <c r="O1927">
        <v>2840</v>
      </c>
      <c r="P1927">
        <v>2961</v>
      </c>
      <c r="Q1927">
        <v>523.6661987</v>
      </c>
      <c r="R1927">
        <v>884</v>
      </c>
      <c r="S1927">
        <v>1449</v>
      </c>
      <c r="T1927">
        <v>0.21569889322293248</v>
      </c>
      <c r="U1927">
        <v>0.31126760563380279</v>
      </c>
      <c r="V1927">
        <v>0.48936170212765956</v>
      </c>
      <c r="W1927">
        <v>1424.94995117188</v>
      </c>
      <c r="X1927">
        <v>1605</v>
      </c>
      <c r="Y1927">
        <v>1450</v>
      </c>
      <c r="Z1927">
        <v>1638.16528320313</v>
      </c>
      <c r="AA1927">
        <v>1972</v>
      </c>
      <c r="AB1927">
        <v>1883</v>
      </c>
      <c r="AC1927">
        <v>0.86984504297738097</v>
      </c>
      <c r="AD1927">
        <v>0.81389452332657197</v>
      </c>
      <c r="AE1927">
        <v>0.77004779607010088</v>
      </c>
      <c r="AF1927">
        <v>1653.78547368308</v>
      </c>
      <c r="AG1927">
        <v>2048</v>
      </c>
      <c r="AH1927">
        <v>2074</v>
      </c>
      <c r="AI1927">
        <v>0.37587645335936781</v>
      </c>
      <c r="AJ1927">
        <v>0.49207111965401251</v>
      </c>
      <c r="AK1927">
        <v>0.53453608247422679</v>
      </c>
      <c r="AL1927">
        <f t="shared" si="705"/>
        <v>0.62412354664063219</v>
      </c>
      <c r="AM1927">
        <f t="shared" si="705"/>
        <v>0.50792888034598749</v>
      </c>
      <c r="AN1927">
        <f t="shared" si="705"/>
        <v>0.46546391752577321</v>
      </c>
      <c r="AO1927">
        <v>53371.953340402972</v>
      </c>
      <c r="AP1927">
        <v>51791.731099305282</v>
      </c>
      <c r="AQ1927">
        <v>52328</v>
      </c>
      <c r="AR1927">
        <v>1105.7777777777778</v>
      </c>
      <c r="AS1927">
        <v>873.8497429814156</v>
      </c>
      <c r="AT1927">
        <v>1176</v>
      </c>
      <c r="AU1927">
        <f t="shared" si="691"/>
        <v>0.1161946662946447</v>
      </c>
      <c r="AV1927">
        <f t="shared" si="692"/>
        <v>4.246496282021428E-2</v>
      </c>
      <c r="AW1927">
        <v>9.556871241087031E-2</v>
      </c>
      <c r="AX1927">
        <v>0.17809409649385677</v>
      </c>
      <c r="AY1927" s="1">
        <f t="shared" si="693"/>
        <v>-1580.2222410976901</v>
      </c>
      <c r="AZ1927" s="1">
        <f t="shared" si="694"/>
        <v>536.26890069471847</v>
      </c>
      <c r="BA1927" s="1">
        <f t="shared" si="706"/>
        <v>-231.92803479636223</v>
      </c>
      <c r="BB1927" s="1">
        <f t="shared" si="707"/>
        <v>302.1502570185844</v>
      </c>
      <c r="BC1927">
        <f t="shared" si="695"/>
        <v>1</v>
      </c>
      <c r="BD1927">
        <f t="shared" si="696"/>
        <v>1</v>
      </c>
      <c r="BE1927">
        <f t="shared" si="697"/>
        <v>1</v>
      </c>
      <c r="BF1927">
        <f t="shared" si="698"/>
        <v>1</v>
      </c>
      <c r="BG1927">
        <f t="shared" si="699"/>
        <v>0</v>
      </c>
      <c r="BH1927">
        <f t="shared" si="700"/>
        <v>0</v>
      </c>
      <c r="BI1927">
        <f t="shared" si="701"/>
        <v>1</v>
      </c>
      <c r="BJ1927">
        <f t="shared" si="702"/>
        <v>1</v>
      </c>
      <c r="BK1927">
        <f t="shared" si="703"/>
        <v>1</v>
      </c>
      <c r="BL1927">
        <f t="shared" si="704"/>
        <v>0</v>
      </c>
      <c r="BM1927">
        <f t="shared" si="708"/>
        <v>1</v>
      </c>
      <c r="BN1927">
        <f t="shared" si="709"/>
        <v>0</v>
      </c>
      <c r="BO1927">
        <f>IF(AND(AU1927&gt;'County Avg'!$E$3,'Gentrification Calcs'!AW1927&gt;'County Avg'!$E$4,'Gentrification Calcs'!AY1927&gt;'County Avg'!$E$5,'Gentrification Calcs'!BA1927&gt;'County Avg'!$E$6),1,0)</f>
        <v>0</v>
      </c>
      <c r="BP1927">
        <f>IF(AND(AV1927&gt;'County Avg'!$F$3,'Gentrification Calcs'!AX1927&gt;'County Avg'!$F$4,'Gentrification Calcs'!AZ1927&gt;'County Avg'!$F$5,'Gentrification Calcs'!BB1927&gt;'County Avg'!$F$6),1,0)</f>
        <v>1</v>
      </c>
      <c r="BQ1927">
        <f t="shared" si="710"/>
        <v>0</v>
      </c>
      <c r="BR1927">
        <f t="shared" si="711"/>
        <v>0</v>
      </c>
      <c r="BS1927">
        <f t="shared" si="712"/>
        <v>0</v>
      </c>
      <c r="BT1927">
        <f t="shared" si="713"/>
        <v>0</v>
      </c>
    </row>
    <row r="1928" spans="1:72" x14ac:dyDescent="0.25">
      <c r="A1928">
        <v>6037576901</v>
      </c>
      <c r="B1928">
        <v>3741.77655154689</v>
      </c>
      <c r="C1928">
        <v>6379</v>
      </c>
      <c r="D1928">
        <v>6224</v>
      </c>
      <c r="E1928">
        <v>1388.8443600000001</v>
      </c>
      <c r="F1928">
        <v>1841</v>
      </c>
      <c r="G1928">
        <v>1853</v>
      </c>
      <c r="H1928">
        <v>949.59385638272374</v>
      </c>
      <c r="I1928">
        <v>1282.7742000000001</v>
      </c>
      <c r="J1928">
        <v>1195.5228</v>
      </c>
      <c r="K1928">
        <v>0.68372949751023482</v>
      </c>
      <c r="L1928">
        <v>0.69678120586637704</v>
      </c>
      <c r="M1928">
        <v>0.64518229897463575</v>
      </c>
      <c r="N1928">
        <v>2064.6689289999999</v>
      </c>
      <c r="O1928">
        <v>2956</v>
      </c>
      <c r="P1928">
        <v>3480</v>
      </c>
      <c r="Q1928">
        <v>445.34680179999998</v>
      </c>
      <c r="R1928">
        <v>212</v>
      </c>
      <c r="S1928">
        <v>373</v>
      </c>
      <c r="T1928">
        <v>0.21569889271094853</v>
      </c>
      <c r="U1928">
        <v>7.1718538565629222E-2</v>
      </c>
      <c r="V1928">
        <v>0.10718390804597701</v>
      </c>
      <c r="W1928">
        <v>1211.83483886719</v>
      </c>
      <c r="X1928">
        <v>1601</v>
      </c>
      <c r="Y1928">
        <v>1626</v>
      </c>
      <c r="Z1928">
        <v>1393.16162109375</v>
      </c>
      <c r="AA1928">
        <v>1838</v>
      </c>
      <c r="AB1928">
        <v>1853</v>
      </c>
      <c r="AC1928">
        <v>0.86984512099593791</v>
      </c>
      <c r="AD1928">
        <v>0.87105549510337321</v>
      </c>
      <c r="AE1928">
        <v>0.87749595250944412</v>
      </c>
      <c r="AF1928">
        <v>1406.4456994586899</v>
      </c>
      <c r="AG1928">
        <v>648</v>
      </c>
      <c r="AH1928">
        <v>513</v>
      </c>
      <c r="AI1928">
        <v>0.37587645335936759</v>
      </c>
      <c r="AJ1928">
        <v>0.10158332026963474</v>
      </c>
      <c r="AK1928">
        <v>8.2422879177377895E-2</v>
      </c>
      <c r="AL1928">
        <f t="shared" si="705"/>
        <v>0.62412354664063241</v>
      </c>
      <c r="AM1928">
        <f t="shared" si="705"/>
        <v>0.89841667973036521</v>
      </c>
      <c r="AN1928">
        <f t="shared" si="705"/>
        <v>0.91757712082262211</v>
      </c>
      <c r="AO1928">
        <v>40299.234888653235</v>
      </c>
      <c r="AP1928">
        <v>30495.411932979161</v>
      </c>
      <c r="AQ1928">
        <v>31088</v>
      </c>
      <c r="AR1928">
        <v>1029.7555555555557</v>
      </c>
      <c r="AS1928">
        <v>796.74535389482014</v>
      </c>
      <c r="AT1928">
        <v>1050</v>
      </c>
      <c r="AU1928">
        <f t="shared" si="691"/>
        <v>-0.27429313308973285</v>
      </c>
      <c r="AV1928">
        <f t="shared" si="692"/>
        <v>-1.9160441092256841E-2</v>
      </c>
      <c r="AW1928">
        <v>-0.14398035414531929</v>
      </c>
      <c r="AX1928">
        <v>3.5465369480347786E-2</v>
      </c>
      <c r="AY1928" s="1">
        <f t="shared" si="693"/>
        <v>-9803.8229556740735</v>
      </c>
      <c r="AZ1928" s="1">
        <f t="shared" si="694"/>
        <v>592.58806702083893</v>
      </c>
      <c r="BA1928" s="1">
        <f t="shared" si="706"/>
        <v>-233.01020166073556</v>
      </c>
      <c r="BB1928" s="1">
        <f t="shared" si="707"/>
        <v>253.25464610517986</v>
      </c>
      <c r="BC1928">
        <f t="shared" si="695"/>
        <v>1</v>
      </c>
      <c r="BD1928">
        <f t="shared" si="696"/>
        <v>1</v>
      </c>
      <c r="BE1928">
        <f t="shared" si="697"/>
        <v>1</v>
      </c>
      <c r="BF1928">
        <f t="shared" si="698"/>
        <v>1</v>
      </c>
      <c r="BG1928">
        <f t="shared" si="699"/>
        <v>0</v>
      </c>
      <c r="BH1928">
        <f t="shared" si="700"/>
        <v>1</v>
      </c>
      <c r="BI1928">
        <f t="shared" si="701"/>
        <v>1</v>
      </c>
      <c r="BJ1928">
        <f t="shared" si="702"/>
        <v>1</v>
      </c>
      <c r="BK1928">
        <f t="shared" si="703"/>
        <v>1</v>
      </c>
      <c r="BL1928">
        <f t="shared" si="704"/>
        <v>1</v>
      </c>
      <c r="BM1928">
        <f t="shared" si="708"/>
        <v>1</v>
      </c>
      <c r="BN1928">
        <f t="shared" si="709"/>
        <v>1</v>
      </c>
      <c r="BO1928">
        <f>IF(AND(AU1928&gt;'County Avg'!$E$3,'Gentrification Calcs'!AW1928&gt;'County Avg'!$E$4,'Gentrification Calcs'!AY1928&gt;'County Avg'!$E$5,'Gentrification Calcs'!BA1928&gt;'County Avg'!$E$6),1,0)</f>
        <v>0</v>
      </c>
      <c r="BP1928">
        <f>IF(AND(AV1928&gt;'County Avg'!$F$3,'Gentrification Calcs'!AX1928&gt;'County Avg'!$F$4,'Gentrification Calcs'!AZ1928&gt;'County Avg'!$F$5,'Gentrification Calcs'!BB1928&gt;'County Avg'!$F$6),1,0)</f>
        <v>0</v>
      </c>
      <c r="BQ1928">
        <f t="shared" si="710"/>
        <v>0</v>
      </c>
      <c r="BR1928">
        <f t="shared" si="711"/>
        <v>0</v>
      </c>
      <c r="BS1928">
        <f t="shared" si="712"/>
        <v>0</v>
      </c>
      <c r="BT1928">
        <f t="shared" si="713"/>
        <v>0</v>
      </c>
    </row>
    <row r="1929" spans="1:72" x14ac:dyDescent="0.25">
      <c r="A1929">
        <v>6037576903</v>
      </c>
      <c r="B1929">
        <v>3125.4121908046</v>
      </c>
      <c r="C1929">
        <v>4291.9998275637599</v>
      </c>
      <c r="D1929">
        <v>4227</v>
      </c>
      <c r="E1929">
        <v>1160.0668949999999</v>
      </c>
      <c r="F1929">
        <v>1444.4702150000001</v>
      </c>
      <c r="G1929">
        <v>1403</v>
      </c>
      <c r="H1929">
        <v>807.57281811619657</v>
      </c>
      <c r="I1929">
        <v>878.09296229529059</v>
      </c>
      <c r="J1929">
        <v>855.92219999999998</v>
      </c>
      <c r="K1929">
        <v>0.69614331862835943</v>
      </c>
      <c r="L1929">
        <v>0.60789966672680096</v>
      </c>
      <c r="M1929">
        <v>0.61006571632216677</v>
      </c>
      <c r="N1929">
        <v>1724.566219</v>
      </c>
      <c r="O1929">
        <v>2309.1906739999999</v>
      </c>
      <c r="P1929">
        <v>2183</v>
      </c>
      <c r="Q1929">
        <v>371.98703</v>
      </c>
      <c r="R1929">
        <v>274.6182556</v>
      </c>
      <c r="S1929">
        <v>334</v>
      </c>
      <c r="T1929">
        <v>0.21569889627995781</v>
      </c>
      <c r="U1929">
        <v>0.11892402766563399</v>
      </c>
      <c r="V1929">
        <v>0.15300045808520385</v>
      </c>
      <c r="W1929">
        <v>1012.21520996094</v>
      </c>
      <c r="X1929">
        <v>1214.53186035156</v>
      </c>
      <c r="Y1929">
        <v>1227</v>
      </c>
      <c r="Z1929">
        <v>1163.67309570313</v>
      </c>
      <c r="AA1929">
        <v>1447.19458007813</v>
      </c>
      <c r="AB1929">
        <v>1403</v>
      </c>
      <c r="AC1929">
        <v>0.8698449879940946</v>
      </c>
      <c r="AD1929">
        <v>0.83923190224081046</v>
      </c>
      <c r="AE1929">
        <v>0.87455452601568073</v>
      </c>
      <c r="AF1929">
        <v>1174.7688495657701</v>
      </c>
      <c r="AG1929">
        <v>895.23370361328102</v>
      </c>
      <c r="AH1929">
        <v>772</v>
      </c>
      <c r="AI1929">
        <v>0.37587645335936953</v>
      </c>
      <c r="AJ1929">
        <v>0.20858195237194049</v>
      </c>
      <c r="AK1929">
        <v>0.18263543884551692</v>
      </c>
      <c r="AL1929">
        <f t="shared" si="705"/>
        <v>0.62412354664063052</v>
      </c>
      <c r="AM1929">
        <f t="shared" si="705"/>
        <v>0.79141804762805945</v>
      </c>
      <c r="AN1929">
        <f t="shared" si="705"/>
        <v>0.81736456115448308</v>
      </c>
      <c r="AO1929">
        <v>40299.234888653235</v>
      </c>
      <c r="AP1929">
        <v>38026.644871270946</v>
      </c>
      <c r="AQ1929">
        <v>37306</v>
      </c>
      <c r="AR1929">
        <v>1029.7555555555557</v>
      </c>
      <c r="AS1929">
        <v>867.08620007908269</v>
      </c>
      <c r="AT1929">
        <v>1116</v>
      </c>
      <c r="AU1929">
        <f t="shared" si="691"/>
        <v>-0.16729450098742904</v>
      </c>
      <c r="AV1929">
        <f t="shared" si="692"/>
        <v>-2.5946513526423576E-2</v>
      </c>
      <c r="AW1929">
        <v>-9.6774868614323814E-2</v>
      </c>
      <c r="AX1929">
        <v>3.4076430419569856E-2</v>
      </c>
      <c r="AY1929" s="1">
        <f t="shared" si="693"/>
        <v>-2272.5900173822884</v>
      </c>
      <c r="AZ1929" s="1">
        <f t="shared" si="694"/>
        <v>-720.64487127094617</v>
      </c>
      <c r="BA1929" s="1">
        <f t="shared" si="706"/>
        <v>-162.66935547647302</v>
      </c>
      <c r="BB1929" s="1">
        <f t="shared" si="707"/>
        <v>248.91379992091731</v>
      </c>
      <c r="BC1929">
        <f t="shared" si="695"/>
        <v>1</v>
      </c>
      <c r="BD1929">
        <f t="shared" si="696"/>
        <v>1</v>
      </c>
      <c r="BE1929">
        <f t="shared" si="697"/>
        <v>1</v>
      </c>
      <c r="BF1929">
        <f t="shared" si="698"/>
        <v>1</v>
      </c>
      <c r="BG1929">
        <f t="shared" si="699"/>
        <v>0</v>
      </c>
      <c r="BH1929">
        <f t="shared" si="700"/>
        <v>1</v>
      </c>
      <c r="BI1929">
        <f t="shared" si="701"/>
        <v>1</v>
      </c>
      <c r="BJ1929">
        <f t="shared" si="702"/>
        <v>1</v>
      </c>
      <c r="BK1929">
        <f t="shared" si="703"/>
        <v>1</v>
      </c>
      <c r="BL1929">
        <f t="shared" si="704"/>
        <v>1</v>
      </c>
      <c r="BM1929">
        <f t="shared" si="708"/>
        <v>1</v>
      </c>
      <c r="BN1929">
        <f t="shared" si="709"/>
        <v>1</v>
      </c>
      <c r="BO1929">
        <f>IF(AND(AU1929&gt;'County Avg'!$E$3,'Gentrification Calcs'!AW1929&gt;'County Avg'!$E$4,'Gentrification Calcs'!AY1929&gt;'County Avg'!$E$5,'Gentrification Calcs'!BA1929&gt;'County Avg'!$E$6),1,0)</f>
        <v>0</v>
      </c>
      <c r="BP1929">
        <f>IF(AND(AV1929&gt;'County Avg'!$F$3,'Gentrification Calcs'!AX1929&gt;'County Avg'!$F$4,'Gentrification Calcs'!AZ1929&gt;'County Avg'!$F$5,'Gentrification Calcs'!BB1929&gt;'County Avg'!$F$6),1,0)</f>
        <v>0</v>
      </c>
      <c r="BQ1929">
        <f t="shared" si="710"/>
        <v>0</v>
      </c>
      <c r="BR1929">
        <f t="shared" si="711"/>
        <v>0</v>
      </c>
      <c r="BS1929">
        <f t="shared" si="712"/>
        <v>0</v>
      </c>
      <c r="BT1929">
        <f t="shared" si="713"/>
        <v>0</v>
      </c>
    </row>
    <row r="1930" spans="1:72" x14ac:dyDescent="0.25">
      <c r="A1930">
        <v>6037576904</v>
      </c>
      <c r="B1930">
        <v>6354.0000005432203</v>
      </c>
      <c r="C1930">
        <v>3584.9999376833398</v>
      </c>
      <c r="D1930">
        <v>2762</v>
      </c>
      <c r="E1930">
        <v>3150</v>
      </c>
      <c r="F1930">
        <v>1206.5297849999999</v>
      </c>
      <c r="G1930">
        <v>1166</v>
      </c>
      <c r="H1930">
        <v>674.5453385396147</v>
      </c>
      <c r="I1930">
        <v>733.44903770470955</v>
      </c>
      <c r="J1930">
        <v>657.92520000000002</v>
      </c>
      <c r="K1930">
        <v>0.21414137731416341</v>
      </c>
      <c r="L1930">
        <v>0.60789965305722604</v>
      </c>
      <c r="M1930">
        <v>0.56425831903945112</v>
      </c>
      <c r="N1930">
        <v>4465</v>
      </c>
      <c r="O1930">
        <v>1928.8092039999999</v>
      </c>
      <c r="P1930">
        <v>1893</v>
      </c>
      <c r="Q1930">
        <v>1672</v>
      </c>
      <c r="R1930">
        <v>229.3817444</v>
      </c>
      <c r="S1930">
        <v>403</v>
      </c>
      <c r="T1930">
        <v>0.37446808510638296</v>
      </c>
      <c r="U1930">
        <v>0.11892402002453324</v>
      </c>
      <c r="V1930">
        <v>0.21288959323824616</v>
      </c>
      <c r="W1930">
        <v>2525</v>
      </c>
      <c r="X1930">
        <v>1014.46807861328</v>
      </c>
      <c r="Y1930">
        <v>1002</v>
      </c>
      <c r="Z1930">
        <v>3123</v>
      </c>
      <c r="AA1930">
        <v>1208.80541992188</v>
      </c>
      <c r="AB1930">
        <v>1166</v>
      </c>
      <c r="AC1930">
        <v>0.80851745116874796</v>
      </c>
      <c r="AD1930">
        <v>0.83923190771169842</v>
      </c>
      <c r="AE1930">
        <v>0.85934819897084047</v>
      </c>
      <c r="AF1930">
        <v>4800.0000004103604</v>
      </c>
      <c r="AG1930">
        <v>747.76629638671898</v>
      </c>
      <c r="AH1930">
        <v>1047</v>
      </c>
      <c r="AI1930">
        <v>0.75542965061378586</v>
      </c>
      <c r="AJ1930">
        <v>0.20858195519800551</v>
      </c>
      <c r="AK1930">
        <v>0.3790731354091238</v>
      </c>
      <c r="AL1930">
        <f t="shared" si="705"/>
        <v>0.24457034938621414</v>
      </c>
      <c r="AM1930">
        <f t="shared" si="705"/>
        <v>0.79141804480199451</v>
      </c>
      <c r="AN1930">
        <f t="shared" si="705"/>
        <v>0.6209268645908762</v>
      </c>
      <c r="AO1930">
        <v>40299.234888653235</v>
      </c>
      <c r="AP1930">
        <v>38026.644871270946</v>
      </c>
      <c r="AQ1930">
        <v>38682</v>
      </c>
      <c r="AR1930">
        <v>1029.7555555555557</v>
      </c>
      <c r="AS1930">
        <v>867.08620007908269</v>
      </c>
      <c r="AT1930">
        <v>1105</v>
      </c>
      <c r="AU1930">
        <f t="shared" si="691"/>
        <v>-0.54684769541578038</v>
      </c>
      <c r="AV1930">
        <f t="shared" si="692"/>
        <v>0.17049118021111828</v>
      </c>
      <c r="AW1930">
        <v>-0.25554406508184974</v>
      </c>
      <c r="AX1930">
        <v>9.3965573213712919E-2</v>
      </c>
      <c r="AY1930" s="1">
        <f t="shared" si="693"/>
        <v>-2272.5900173822884</v>
      </c>
      <c r="AZ1930" s="1">
        <f t="shared" si="694"/>
        <v>655.35512872905383</v>
      </c>
      <c r="BA1930" s="1">
        <f t="shared" si="706"/>
        <v>-162.66935547647302</v>
      </c>
      <c r="BB1930" s="1">
        <f t="shared" si="707"/>
        <v>237.91379992091731</v>
      </c>
      <c r="BC1930">
        <f t="shared" si="695"/>
        <v>1</v>
      </c>
      <c r="BD1930">
        <f t="shared" si="696"/>
        <v>1</v>
      </c>
      <c r="BE1930">
        <f t="shared" si="697"/>
        <v>0</v>
      </c>
      <c r="BF1930">
        <f t="shared" si="698"/>
        <v>1</v>
      </c>
      <c r="BG1930">
        <f t="shared" si="699"/>
        <v>0</v>
      </c>
      <c r="BH1930">
        <f t="shared" si="700"/>
        <v>1</v>
      </c>
      <c r="BI1930">
        <f t="shared" si="701"/>
        <v>1</v>
      </c>
      <c r="BJ1930">
        <f t="shared" si="702"/>
        <v>1</v>
      </c>
      <c r="BK1930">
        <f t="shared" si="703"/>
        <v>0</v>
      </c>
      <c r="BL1930">
        <f t="shared" si="704"/>
        <v>1</v>
      </c>
      <c r="BM1930">
        <f t="shared" si="708"/>
        <v>0</v>
      </c>
      <c r="BN1930">
        <f t="shared" si="709"/>
        <v>1</v>
      </c>
      <c r="BO1930">
        <f>IF(AND(AU1930&gt;'County Avg'!$E$3,'Gentrification Calcs'!AW1930&gt;'County Avg'!$E$4,'Gentrification Calcs'!AY1930&gt;'County Avg'!$E$5,'Gentrification Calcs'!BA1930&gt;'County Avg'!$E$6),1,0)</f>
        <v>0</v>
      </c>
      <c r="BP1930">
        <f>IF(AND(AV1930&gt;'County Avg'!$F$3,'Gentrification Calcs'!AX1930&gt;'County Avg'!$F$4,'Gentrification Calcs'!AZ1930&gt;'County Avg'!$F$5,'Gentrification Calcs'!BB1930&gt;'County Avg'!$F$6),1,0)</f>
        <v>0</v>
      </c>
      <c r="BQ1930">
        <f t="shared" si="710"/>
        <v>0</v>
      </c>
      <c r="BR1930">
        <f t="shared" si="711"/>
        <v>0</v>
      </c>
      <c r="BS1930">
        <f t="shared" si="712"/>
        <v>0</v>
      </c>
      <c r="BT1930">
        <f t="shared" si="713"/>
        <v>0</v>
      </c>
    </row>
    <row r="1931" spans="1:72" x14ac:dyDescent="0.25">
      <c r="A1931">
        <v>6037577000</v>
      </c>
      <c r="B1931">
        <v>6389.9999453237997</v>
      </c>
      <c r="C1931">
        <v>7054</v>
      </c>
      <c r="D1931">
        <v>6657</v>
      </c>
      <c r="E1931">
        <v>3241</v>
      </c>
      <c r="F1931">
        <v>3255</v>
      </c>
      <c r="G1931">
        <v>3038</v>
      </c>
      <c r="H1931">
        <v>1241.8032001061649</v>
      </c>
      <c r="I1931">
        <v>1507.2906</v>
      </c>
      <c r="J1931">
        <v>1387.0396000000001</v>
      </c>
      <c r="K1931">
        <v>0.38315433511452174</v>
      </c>
      <c r="L1931">
        <v>0.46306930875576036</v>
      </c>
      <c r="M1931">
        <v>0.4565633969716919</v>
      </c>
      <c r="N1931">
        <v>4768.9999589999998</v>
      </c>
      <c r="O1931">
        <v>4470</v>
      </c>
      <c r="P1931">
        <v>4464</v>
      </c>
      <c r="Q1931">
        <v>1858</v>
      </c>
      <c r="R1931">
        <v>1472</v>
      </c>
      <c r="S1931">
        <v>1642</v>
      </c>
      <c r="T1931">
        <v>0.38959950009930377</v>
      </c>
      <c r="U1931">
        <v>0.32930648769574944</v>
      </c>
      <c r="V1931">
        <v>0.36783154121863798</v>
      </c>
      <c r="W1931">
        <v>2253</v>
      </c>
      <c r="X1931">
        <v>2657</v>
      </c>
      <c r="Y1931">
        <v>2431</v>
      </c>
      <c r="Z1931">
        <v>3244</v>
      </c>
      <c r="AA1931">
        <v>3260</v>
      </c>
      <c r="AB1931">
        <v>3038</v>
      </c>
      <c r="AC1931">
        <v>0.6945129469790382</v>
      </c>
      <c r="AD1931">
        <v>0.81503067484662572</v>
      </c>
      <c r="AE1931">
        <v>0.80019749835418041</v>
      </c>
      <c r="AF1931">
        <v>5232.9999552237005</v>
      </c>
      <c r="AG1931">
        <v>3557</v>
      </c>
      <c r="AH1931">
        <v>3164</v>
      </c>
      <c r="AI1931">
        <v>0.81893583724569641</v>
      </c>
      <c r="AJ1931">
        <v>0.50425290615253759</v>
      </c>
      <c r="AK1931">
        <v>0.47528916929547843</v>
      </c>
      <c r="AL1931">
        <f t="shared" si="705"/>
        <v>0.18106416275430359</v>
      </c>
      <c r="AM1931">
        <f t="shared" si="705"/>
        <v>0.49574709384746241</v>
      </c>
      <c r="AN1931">
        <f t="shared" si="705"/>
        <v>0.52471083070452162</v>
      </c>
      <c r="AO1931">
        <v>63825.411983032878</v>
      </c>
      <c r="AP1931">
        <v>51822.487944421744</v>
      </c>
      <c r="AQ1931">
        <v>50957</v>
      </c>
      <c r="AR1931">
        <v>1205.9888888888891</v>
      </c>
      <c r="AS1931">
        <v>979.36101225780953</v>
      </c>
      <c r="AT1931">
        <v>1189</v>
      </c>
      <c r="AU1931">
        <f t="shared" si="691"/>
        <v>-0.31468293109315881</v>
      </c>
      <c r="AV1931">
        <f t="shared" si="692"/>
        <v>-2.8963736857059164E-2</v>
      </c>
      <c r="AW1931">
        <v>-6.0293012403554336E-2</v>
      </c>
      <c r="AX1931">
        <v>3.8525053522888542E-2</v>
      </c>
      <c r="AY1931" s="1">
        <f t="shared" si="693"/>
        <v>-12002.924038611134</v>
      </c>
      <c r="AZ1931" s="1">
        <f t="shared" si="694"/>
        <v>-865.48794442174403</v>
      </c>
      <c r="BA1931" s="1">
        <f t="shared" si="706"/>
        <v>-226.62787663107952</v>
      </c>
      <c r="BB1931" s="1">
        <f t="shared" si="707"/>
        <v>209.63898774219047</v>
      </c>
      <c r="BC1931">
        <f t="shared" si="695"/>
        <v>1</v>
      </c>
      <c r="BD1931">
        <f t="shared" si="696"/>
        <v>1</v>
      </c>
      <c r="BE1931">
        <f t="shared" si="697"/>
        <v>0</v>
      </c>
      <c r="BF1931">
        <f t="shared" si="698"/>
        <v>1</v>
      </c>
      <c r="BG1931">
        <f t="shared" si="699"/>
        <v>0</v>
      </c>
      <c r="BH1931">
        <f t="shared" si="700"/>
        <v>0</v>
      </c>
      <c r="BI1931">
        <f t="shared" si="701"/>
        <v>1</v>
      </c>
      <c r="BJ1931">
        <f t="shared" si="702"/>
        <v>1</v>
      </c>
      <c r="BK1931">
        <f t="shared" si="703"/>
        <v>0</v>
      </c>
      <c r="BL1931">
        <f t="shared" si="704"/>
        <v>0</v>
      </c>
      <c r="BM1931">
        <f t="shared" si="708"/>
        <v>0</v>
      </c>
      <c r="BN1931">
        <f t="shared" si="709"/>
        <v>0</v>
      </c>
      <c r="BO1931">
        <f>IF(AND(AU1931&gt;'County Avg'!$E$3,'Gentrification Calcs'!AW1931&gt;'County Avg'!$E$4,'Gentrification Calcs'!AY1931&gt;'County Avg'!$E$5,'Gentrification Calcs'!BA1931&gt;'County Avg'!$E$6),1,0)</f>
        <v>0</v>
      </c>
      <c r="BP1931">
        <f>IF(AND(AV1931&gt;'County Avg'!$F$3,'Gentrification Calcs'!AX1931&gt;'County Avg'!$F$4,'Gentrification Calcs'!AZ1931&gt;'County Avg'!$F$5,'Gentrification Calcs'!BB1931&gt;'County Avg'!$F$6),1,0)</f>
        <v>0</v>
      </c>
      <c r="BQ1931">
        <f t="shared" si="710"/>
        <v>0</v>
      </c>
      <c r="BR1931">
        <f t="shared" si="711"/>
        <v>0</v>
      </c>
      <c r="BS1931">
        <f t="shared" si="712"/>
        <v>0</v>
      </c>
      <c r="BT1931">
        <f t="shared" si="713"/>
        <v>0</v>
      </c>
    </row>
    <row r="1932" spans="1:72" x14ac:dyDescent="0.25">
      <c r="A1932">
        <v>6037577100</v>
      </c>
      <c r="B1932">
        <v>5234.0000219354397</v>
      </c>
      <c r="C1932">
        <v>6521</v>
      </c>
      <c r="D1932">
        <v>6961</v>
      </c>
      <c r="E1932">
        <v>3159</v>
      </c>
      <c r="F1932">
        <v>3417</v>
      </c>
      <c r="G1932">
        <v>3467</v>
      </c>
      <c r="H1932">
        <v>1052.1599909971656</v>
      </c>
      <c r="I1932">
        <v>1250.5516</v>
      </c>
      <c r="J1932">
        <v>1107.4277999999999</v>
      </c>
      <c r="K1932">
        <v>0.33306742355085961</v>
      </c>
      <c r="L1932">
        <v>0.36597939713198713</v>
      </c>
      <c r="M1932">
        <v>0.31941961349870202</v>
      </c>
      <c r="N1932">
        <v>4460.0000190000001</v>
      </c>
      <c r="O1932">
        <v>4958</v>
      </c>
      <c r="P1932">
        <v>5219</v>
      </c>
      <c r="Q1932">
        <v>1981</v>
      </c>
      <c r="R1932">
        <v>2131</v>
      </c>
      <c r="S1932">
        <v>2481</v>
      </c>
      <c r="T1932">
        <v>0.44417040169523819</v>
      </c>
      <c r="U1932">
        <v>0.42981040742234772</v>
      </c>
      <c r="V1932">
        <v>0.47537842498562943</v>
      </c>
      <c r="W1932">
        <v>2432</v>
      </c>
      <c r="X1932">
        <v>2337</v>
      </c>
      <c r="Y1932">
        <v>2520</v>
      </c>
      <c r="Z1932">
        <v>3201</v>
      </c>
      <c r="AA1932">
        <v>3420</v>
      </c>
      <c r="AB1932">
        <v>3467</v>
      </c>
      <c r="AC1932">
        <v>0.75976257419556392</v>
      </c>
      <c r="AD1932">
        <v>0.68333333333333335</v>
      </c>
      <c r="AE1932">
        <v>0.72685318719353909</v>
      </c>
      <c r="AF1932">
        <v>4575.0000191735999</v>
      </c>
      <c r="AG1932">
        <v>4382</v>
      </c>
      <c r="AH1932">
        <v>3777</v>
      </c>
      <c r="AI1932">
        <v>0.8740924722965222</v>
      </c>
      <c r="AJ1932">
        <v>0.67198282472013493</v>
      </c>
      <c r="AK1932">
        <v>0.5425944548197098</v>
      </c>
      <c r="AL1932">
        <f t="shared" si="705"/>
        <v>0.1259075277034778</v>
      </c>
      <c r="AM1932">
        <f t="shared" si="705"/>
        <v>0.32801717527986507</v>
      </c>
      <c r="AN1932">
        <f t="shared" si="705"/>
        <v>0.4574055451802902</v>
      </c>
      <c r="AO1932">
        <v>69526.474019088026</v>
      </c>
      <c r="AP1932">
        <v>58029.778504290975</v>
      </c>
      <c r="AQ1932">
        <v>60600</v>
      </c>
      <c r="AR1932">
        <v>1204.2611111111112</v>
      </c>
      <c r="AS1932">
        <v>1013.1787267694742</v>
      </c>
      <c r="AT1932">
        <v>1173</v>
      </c>
      <c r="AU1932">
        <f t="shared" si="691"/>
        <v>-0.20210964757638727</v>
      </c>
      <c r="AV1932">
        <f t="shared" si="692"/>
        <v>-0.12938836990042513</v>
      </c>
      <c r="AW1932">
        <v>-1.4359994272890475E-2</v>
      </c>
      <c r="AX1932">
        <v>4.5568017563281715E-2</v>
      </c>
      <c r="AY1932" s="1">
        <f t="shared" si="693"/>
        <v>-11496.695514797051</v>
      </c>
      <c r="AZ1932" s="1">
        <f t="shared" si="694"/>
        <v>2570.2214957090255</v>
      </c>
      <c r="BA1932" s="1">
        <f t="shared" si="706"/>
        <v>-191.08238434163695</v>
      </c>
      <c r="BB1932" s="1">
        <f t="shared" si="707"/>
        <v>159.82127323052578</v>
      </c>
      <c r="BC1932">
        <f t="shared" si="695"/>
        <v>1</v>
      </c>
      <c r="BD1932">
        <f t="shared" si="696"/>
        <v>1</v>
      </c>
      <c r="BE1932">
        <f t="shared" si="697"/>
        <v>0</v>
      </c>
      <c r="BF1932">
        <f t="shared" si="698"/>
        <v>0</v>
      </c>
      <c r="BG1932">
        <f t="shared" si="699"/>
        <v>0</v>
      </c>
      <c r="BH1932">
        <f t="shared" si="700"/>
        <v>0</v>
      </c>
      <c r="BI1932">
        <f t="shared" si="701"/>
        <v>1</v>
      </c>
      <c r="BJ1932">
        <f t="shared" si="702"/>
        <v>1</v>
      </c>
      <c r="BK1932">
        <f t="shared" si="703"/>
        <v>0</v>
      </c>
      <c r="BL1932">
        <f t="shared" si="704"/>
        <v>0</v>
      </c>
      <c r="BM1932">
        <f t="shared" si="708"/>
        <v>0</v>
      </c>
      <c r="BN1932">
        <f t="shared" si="709"/>
        <v>0</v>
      </c>
      <c r="BO1932">
        <f>IF(AND(AU1932&gt;'County Avg'!$E$3,'Gentrification Calcs'!AW1932&gt;'County Avg'!$E$4,'Gentrification Calcs'!AY1932&gt;'County Avg'!$E$5,'Gentrification Calcs'!BA1932&gt;'County Avg'!$E$6),1,0)</f>
        <v>0</v>
      </c>
      <c r="BP1932">
        <f>IF(AND(AV1932&gt;'County Avg'!$F$3,'Gentrification Calcs'!AX1932&gt;'County Avg'!$F$4,'Gentrification Calcs'!AZ1932&gt;'County Avg'!$F$5,'Gentrification Calcs'!BB1932&gt;'County Avg'!$F$6),1,0)</f>
        <v>0</v>
      </c>
      <c r="BQ1932">
        <f t="shared" si="710"/>
        <v>0</v>
      </c>
      <c r="BR1932">
        <f t="shared" si="711"/>
        <v>0</v>
      </c>
      <c r="BS1932">
        <f t="shared" si="712"/>
        <v>0</v>
      </c>
      <c r="BT1932">
        <f t="shared" si="713"/>
        <v>0</v>
      </c>
    </row>
    <row r="1933" spans="1:72" x14ac:dyDescent="0.25">
      <c r="A1933">
        <v>6037577200</v>
      </c>
      <c r="B1933">
        <v>5523.6480142554301</v>
      </c>
      <c r="C1933">
        <v>5447</v>
      </c>
      <c r="D1933">
        <v>5225</v>
      </c>
      <c r="E1933">
        <v>3347.3850120000002</v>
      </c>
      <c r="F1933">
        <v>3324</v>
      </c>
      <c r="G1933">
        <v>3240</v>
      </c>
      <c r="H1933">
        <v>1106.3344046365939</v>
      </c>
      <c r="I1933">
        <v>980.53719999999998</v>
      </c>
      <c r="J1933">
        <v>994.93340000000001</v>
      </c>
      <c r="K1933">
        <v>0.33050706765744275</v>
      </c>
      <c r="L1933">
        <v>0.29498712394705173</v>
      </c>
      <c r="M1933">
        <v>0.30707820987654322</v>
      </c>
      <c r="N1933">
        <v>4287.5593609999996</v>
      </c>
      <c r="O1933">
        <v>4586</v>
      </c>
      <c r="P1933">
        <v>4424</v>
      </c>
      <c r="Q1933">
        <v>2213.2604740000002</v>
      </c>
      <c r="R1933">
        <v>2542</v>
      </c>
      <c r="S1933">
        <v>2578</v>
      </c>
      <c r="T1933">
        <v>0.5162052085230594</v>
      </c>
      <c r="U1933">
        <v>0.55429568251199302</v>
      </c>
      <c r="V1933">
        <v>0.58273056057866179</v>
      </c>
      <c r="W1933">
        <v>2582.22374626994</v>
      </c>
      <c r="X1933">
        <v>2556</v>
      </c>
      <c r="Y1933">
        <v>2447</v>
      </c>
      <c r="Z1933">
        <v>3358.3630599677599</v>
      </c>
      <c r="AA1933">
        <v>3321</v>
      </c>
      <c r="AB1933">
        <v>3240</v>
      </c>
      <c r="AC1933">
        <v>0.76889356515692775</v>
      </c>
      <c r="AD1933">
        <v>0.76964769647696474</v>
      </c>
      <c r="AE1933">
        <v>0.75524691358024687</v>
      </c>
      <c r="AF1933">
        <v>4861.6091759505298</v>
      </c>
      <c r="AG1933">
        <v>4190</v>
      </c>
      <c r="AH1933">
        <v>3570</v>
      </c>
      <c r="AI1933">
        <v>0.8801446369145336</v>
      </c>
      <c r="AJ1933">
        <v>0.76923076923076927</v>
      </c>
      <c r="AK1933">
        <v>0.68325358851674645</v>
      </c>
      <c r="AL1933">
        <f t="shared" si="705"/>
        <v>0.1198553630854664</v>
      </c>
      <c r="AM1933">
        <f t="shared" si="705"/>
        <v>0.23076923076923073</v>
      </c>
      <c r="AN1933">
        <f t="shared" si="705"/>
        <v>0.31674641148325355</v>
      </c>
      <c r="AO1933">
        <v>66000.268292682929</v>
      </c>
      <c r="AP1933">
        <v>70895.926031875773</v>
      </c>
      <c r="AQ1933">
        <v>65951</v>
      </c>
      <c r="AR1933">
        <v>1230.1777777777779</v>
      </c>
      <c r="AS1933">
        <v>1086.2249901146699</v>
      </c>
      <c r="AT1933">
        <v>1259</v>
      </c>
      <c r="AU1933">
        <f t="shared" si="691"/>
        <v>-0.11091386768376432</v>
      </c>
      <c r="AV1933">
        <f t="shared" si="692"/>
        <v>-8.5977180714022827E-2</v>
      </c>
      <c r="AW1933">
        <v>3.8090473988933615E-2</v>
      </c>
      <c r="AX1933">
        <v>2.8434878066668778E-2</v>
      </c>
      <c r="AY1933" s="1">
        <f t="shared" si="693"/>
        <v>4895.657739192844</v>
      </c>
      <c r="AZ1933" s="1">
        <f t="shared" si="694"/>
        <v>-4944.9260318757733</v>
      </c>
      <c r="BA1933" s="1">
        <f t="shared" si="706"/>
        <v>-143.95278766310798</v>
      </c>
      <c r="BB1933" s="1">
        <f t="shared" si="707"/>
        <v>172.77500988533006</v>
      </c>
      <c r="BC1933">
        <f t="shared" si="695"/>
        <v>1</v>
      </c>
      <c r="BD1933">
        <f t="shared" si="696"/>
        <v>1</v>
      </c>
      <c r="BE1933">
        <f t="shared" si="697"/>
        <v>0</v>
      </c>
      <c r="BF1933">
        <f t="shared" si="698"/>
        <v>0</v>
      </c>
      <c r="BG1933">
        <f t="shared" si="699"/>
        <v>0</v>
      </c>
      <c r="BH1933">
        <f t="shared" si="700"/>
        <v>0</v>
      </c>
      <c r="BI1933">
        <f t="shared" si="701"/>
        <v>1</v>
      </c>
      <c r="BJ1933">
        <f t="shared" si="702"/>
        <v>1</v>
      </c>
      <c r="BK1933">
        <f t="shared" si="703"/>
        <v>0</v>
      </c>
      <c r="BL1933">
        <f t="shared" si="704"/>
        <v>0</v>
      </c>
      <c r="BM1933">
        <f t="shared" si="708"/>
        <v>0</v>
      </c>
      <c r="BN1933">
        <f t="shared" si="709"/>
        <v>0</v>
      </c>
      <c r="BO1933">
        <f>IF(AND(AU1933&gt;'County Avg'!$E$3,'Gentrification Calcs'!AW1933&gt;'County Avg'!$E$4,'Gentrification Calcs'!AY1933&gt;'County Avg'!$E$5,'Gentrification Calcs'!BA1933&gt;'County Avg'!$E$6),1,0)</f>
        <v>0</v>
      </c>
      <c r="BP1933">
        <f>IF(AND(AV1933&gt;'County Avg'!$F$3,'Gentrification Calcs'!AX1933&gt;'County Avg'!$F$4,'Gentrification Calcs'!AZ1933&gt;'County Avg'!$F$5,'Gentrification Calcs'!BB1933&gt;'County Avg'!$F$6),1,0)</f>
        <v>0</v>
      </c>
      <c r="BQ1933">
        <f t="shared" si="710"/>
        <v>0</v>
      </c>
      <c r="BR1933">
        <f t="shared" si="711"/>
        <v>0</v>
      </c>
      <c r="BS1933">
        <f t="shared" si="712"/>
        <v>0</v>
      </c>
      <c r="BT1933">
        <f t="shared" si="713"/>
        <v>0</v>
      </c>
    </row>
    <row r="1934" spans="1:72" x14ac:dyDescent="0.25">
      <c r="A1934">
        <v>6037577300</v>
      </c>
      <c r="B1934">
        <v>3248.9999848706598</v>
      </c>
      <c r="C1934">
        <v>5497.6357770735003</v>
      </c>
      <c r="D1934">
        <v>5023</v>
      </c>
      <c r="E1934">
        <v>1812</v>
      </c>
      <c r="F1934">
        <v>3437.376569</v>
      </c>
      <c r="G1934">
        <v>2989</v>
      </c>
      <c r="H1934">
        <v>1035.7555900474238</v>
      </c>
      <c r="I1934">
        <v>929.10947310768051</v>
      </c>
      <c r="J1934">
        <v>1240.2864</v>
      </c>
      <c r="K1934">
        <v>0.5716090452800352</v>
      </c>
      <c r="L1934">
        <v>0.27029609775282104</v>
      </c>
      <c r="M1934">
        <v>0.41495028437604548</v>
      </c>
      <c r="N1934">
        <v>2578.999988</v>
      </c>
      <c r="O1934">
        <v>4604.5505000000003</v>
      </c>
      <c r="P1934">
        <v>4160</v>
      </c>
      <c r="Q1934">
        <v>1456</v>
      </c>
      <c r="R1934">
        <v>2428.318311</v>
      </c>
      <c r="S1934">
        <v>2316</v>
      </c>
      <c r="T1934">
        <v>0.56455990956755286</v>
      </c>
      <c r="U1934">
        <v>0.52737358641196352</v>
      </c>
      <c r="V1934">
        <v>0.55673076923076925</v>
      </c>
      <c r="W1934">
        <v>1139</v>
      </c>
      <c r="X1934">
        <v>2607.2262792289298</v>
      </c>
      <c r="Y1934">
        <v>2212</v>
      </c>
      <c r="Z1934">
        <v>1793</v>
      </c>
      <c r="AA1934">
        <v>3436.3723475337001</v>
      </c>
      <c r="AB1934">
        <v>2989</v>
      </c>
      <c r="AC1934">
        <v>0.63524818739542666</v>
      </c>
      <c r="AD1934">
        <v>0.75871471876443997</v>
      </c>
      <c r="AE1934">
        <v>0.74004683840749419</v>
      </c>
      <c r="AF1934">
        <v>2931.9999863468101</v>
      </c>
      <c r="AG1934">
        <v>4373.5669645667103</v>
      </c>
      <c r="AH1934">
        <v>3810</v>
      </c>
      <c r="AI1934">
        <v>0.9024315173899673</v>
      </c>
      <c r="AJ1934">
        <v>0.79553596162291529</v>
      </c>
      <c r="AK1934">
        <v>0.75851085008958785</v>
      </c>
      <c r="AL1934">
        <f t="shared" si="705"/>
        <v>9.7568482610032703E-2</v>
      </c>
      <c r="AM1934">
        <f t="shared" si="705"/>
        <v>0.20446403837708471</v>
      </c>
      <c r="AN1934">
        <f t="shared" si="705"/>
        <v>0.24148914991041215</v>
      </c>
      <c r="AO1934">
        <v>72796.920996818662</v>
      </c>
      <c r="AP1934">
        <v>75544.403759705776</v>
      </c>
      <c r="AQ1934">
        <v>53955</v>
      </c>
      <c r="AR1934">
        <v>1204.2611111111112</v>
      </c>
      <c r="AS1934">
        <v>1098.3993673388693</v>
      </c>
      <c r="AT1934">
        <v>1211</v>
      </c>
      <c r="AU1934">
        <f t="shared" si="691"/>
        <v>-0.10689555576705201</v>
      </c>
      <c r="AV1934">
        <f t="shared" si="692"/>
        <v>-3.7025111533327437E-2</v>
      </c>
      <c r="AW1934">
        <v>-3.718632315558934E-2</v>
      </c>
      <c r="AX1934">
        <v>2.9357182818805727E-2</v>
      </c>
      <c r="AY1934" s="1">
        <f t="shared" si="693"/>
        <v>2747.4827628871135</v>
      </c>
      <c r="AZ1934" s="1">
        <f t="shared" si="694"/>
        <v>-21589.403759705776</v>
      </c>
      <c r="BA1934" s="1">
        <f t="shared" si="706"/>
        <v>-105.86174377224188</v>
      </c>
      <c r="BB1934" s="1">
        <f t="shared" si="707"/>
        <v>112.6006326611307</v>
      </c>
      <c r="BC1934">
        <f t="shared" si="695"/>
        <v>1</v>
      </c>
      <c r="BD1934">
        <f t="shared" si="696"/>
        <v>1</v>
      </c>
      <c r="BE1934">
        <f t="shared" si="697"/>
        <v>1</v>
      </c>
      <c r="BF1934">
        <f t="shared" si="698"/>
        <v>0</v>
      </c>
      <c r="BG1934">
        <f t="shared" si="699"/>
        <v>0</v>
      </c>
      <c r="BH1934">
        <f t="shared" si="700"/>
        <v>0</v>
      </c>
      <c r="BI1934">
        <f t="shared" si="701"/>
        <v>1</v>
      </c>
      <c r="BJ1934">
        <f t="shared" si="702"/>
        <v>1</v>
      </c>
      <c r="BK1934">
        <f t="shared" si="703"/>
        <v>0</v>
      </c>
      <c r="BL1934">
        <f t="shared" si="704"/>
        <v>0</v>
      </c>
      <c r="BM1934">
        <f t="shared" si="708"/>
        <v>0</v>
      </c>
      <c r="BN1934">
        <f t="shared" si="709"/>
        <v>0</v>
      </c>
      <c r="BO1934">
        <f>IF(AND(AU1934&gt;'County Avg'!$E$3,'Gentrification Calcs'!AW1934&gt;'County Avg'!$E$4,'Gentrification Calcs'!AY1934&gt;'County Avg'!$E$5,'Gentrification Calcs'!BA1934&gt;'County Avg'!$E$6),1,0)</f>
        <v>0</v>
      </c>
      <c r="BP1934">
        <f>IF(AND(AV1934&gt;'County Avg'!$F$3,'Gentrification Calcs'!AX1934&gt;'County Avg'!$F$4,'Gentrification Calcs'!AZ1934&gt;'County Avg'!$F$5,'Gentrification Calcs'!BB1934&gt;'County Avg'!$F$6),1,0)</f>
        <v>0</v>
      </c>
      <c r="BQ1934">
        <f t="shared" si="710"/>
        <v>0</v>
      </c>
      <c r="BR1934">
        <f t="shared" si="711"/>
        <v>0</v>
      </c>
      <c r="BS1934">
        <f t="shared" si="712"/>
        <v>0</v>
      </c>
      <c r="BT1934">
        <f t="shared" si="713"/>
        <v>0</v>
      </c>
    </row>
    <row r="1935" spans="1:72" x14ac:dyDescent="0.25">
      <c r="A1935">
        <v>6037577400</v>
      </c>
      <c r="B1935">
        <v>3586.00002313508</v>
      </c>
      <c r="C1935">
        <v>3092</v>
      </c>
      <c r="D1935">
        <v>2760</v>
      </c>
      <c r="E1935">
        <v>1656</v>
      </c>
      <c r="F1935">
        <v>1758</v>
      </c>
      <c r="G1935">
        <v>1624</v>
      </c>
      <c r="H1935">
        <v>403.96479811889236</v>
      </c>
      <c r="I1935">
        <v>414.26900000000001</v>
      </c>
      <c r="J1935">
        <v>451.0718</v>
      </c>
      <c r="K1935">
        <v>0.24394009548242293</v>
      </c>
      <c r="L1935">
        <v>0.23564789533560865</v>
      </c>
      <c r="M1935">
        <v>0.27775357142857143</v>
      </c>
      <c r="N1935">
        <v>2808.0000180000002</v>
      </c>
      <c r="O1935">
        <v>2459</v>
      </c>
      <c r="P1935">
        <v>2174</v>
      </c>
      <c r="Q1935">
        <v>1412</v>
      </c>
      <c r="R1935">
        <v>1396</v>
      </c>
      <c r="S1935">
        <v>1494</v>
      </c>
      <c r="T1935">
        <v>0.5028489996256118</v>
      </c>
      <c r="U1935">
        <v>0.56771045140300935</v>
      </c>
      <c r="V1935">
        <v>0.68721251149953999</v>
      </c>
      <c r="W1935">
        <v>570</v>
      </c>
      <c r="X1935">
        <v>1110</v>
      </c>
      <c r="Y1935">
        <v>1003</v>
      </c>
      <c r="Z1935">
        <v>1730</v>
      </c>
      <c r="AA1935">
        <v>1765</v>
      </c>
      <c r="AB1935">
        <v>1624</v>
      </c>
      <c r="AC1935">
        <v>0.32947976878612717</v>
      </c>
      <c r="AD1935">
        <v>0.62889518413597734</v>
      </c>
      <c r="AE1935">
        <v>0.6176108374384236</v>
      </c>
      <c r="AF1935">
        <v>3360.00002167704</v>
      </c>
      <c r="AG1935">
        <v>2549</v>
      </c>
      <c r="AH1935">
        <v>2129</v>
      </c>
      <c r="AI1935">
        <v>0.9369771332961514</v>
      </c>
      <c r="AJ1935">
        <v>0.82438551099611901</v>
      </c>
      <c r="AK1935">
        <v>0.7713768115942029</v>
      </c>
      <c r="AL1935">
        <f t="shared" si="705"/>
        <v>6.3022866703848601E-2</v>
      </c>
      <c r="AM1935">
        <f t="shared" si="705"/>
        <v>0.17561448900388099</v>
      </c>
      <c r="AN1935">
        <f t="shared" si="705"/>
        <v>0.2286231884057971</v>
      </c>
      <c r="AO1935">
        <v>85287.380169671262</v>
      </c>
      <c r="AP1935">
        <v>79630.870044953015</v>
      </c>
      <c r="AQ1935">
        <v>68571</v>
      </c>
      <c r="AR1935">
        <v>1254.3666666666668</v>
      </c>
      <c r="AS1935">
        <v>1064.5816528272046</v>
      </c>
      <c r="AT1935">
        <v>1356</v>
      </c>
      <c r="AU1935">
        <f t="shared" si="691"/>
        <v>-0.11259162230003239</v>
      </c>
      <c r="AV1935">
        <f t="shared" si="692"/>
        <v>-5.3008699401916104E-2</v>
      </c>
      <c r="AW1935">
        <v>6.486145177739755E-2</v>
      </c>
      <c r="AX1935">
        <v>0.11950206009653064</v>
      </c>
      <c r="AY1935" s="1">
        <f t="shared" si="693"/>
        <v>-5656.5101247182465</v>
      </c>
      <c r="AZ1935" s="1">
        <f t="shared" si="694"/>
        <v>-11059.870044953015</v>
      </c>
      <c r="BA1935" s="1">
        <f t="shared" si="706"/>
        <v>-189.78501383946218</v>
      </c>
      <c r="BB1935" s="1">
        <f t="shared" si="707"/>
        <v>291.41834717279539</v>
      </c>
      <c r="BC1935">
        <f t="shared" si="695"/>
        <v>1</v>
      </c>
      <c r="BD1935">
        <f t="shared" si="696"/>
        <v>1</v>
      </c>
      <c r="BE1935">
        <f t="shared" si="697"/>
        <v>0</v>
      </c>
      <c r="BF1935">
        <f t="shared" si="698"/>
        <v>0</v>
      </c>
      <c r="BG1935">
        <f t="shared" si="699"/>
        <v>0</v>
      </c>
      <c r="BH1935">
        <f t="shared" si="700"/>
        <v>0</v>
      </c>
      <c r="BI1935">
        <f t="shared" si="701"/>
        <v>0</v>
      </c>
      <c r="BJ1935">
        <f t="shared" si="702"/>
        <v>1</v>
      </c>
      <c r="BK1935">
        <f t="shared" si="703"/>
        <v>0</v>
      </c>
      <c r="BL1935">
        <f t="shared" si="704"/>
        <v>0</v>
      </c>
      <c r="BM1935">
        <f t="shared" si="708"/>
        <v>0</v>
      </c>
      <c r="BN1935">
        <f t="shared" si="709"/>
        <v>0</v>
      </c>
      <c r="BO1935">
        <f>IF(AND(AU1935&gt;'County Avg'!$E$3,'Gentrification Calcs'!AW1935&gt;'County Avg'!$E$4,'Gentrification Calcs'!AY1935&gt;'County Avg'!$E$5,'Gentrification Calcs'!BA1935&gt;'County Avg'!$E$6),1,0)</f>
        <v>0</v>
      </c>
      <c r="BP1935">
        <f>IF(AND(AV1935&gt;'County Avg'!$F$3,'Gentrification Calcs'!AX1935&gt;'County Avg'!$F$4,'Gentrification Calcs'!AZ1935&gt;'County Avg'!$F$5,'Gentrification Calcs'!BB1935&gt;'County Avg'!$F$6),1,0)</f>
        <v>0</v>
      </c>
      <c r="BQ1935">
        <f t="shared" si="710"/>
        <v>0</v>
      </c>
      <c r="BR1935">
        <f t="shared" si="711"/>
        <v>0</v>
      </c>
      <c r="BS1935">
        <f t="shared" si="712"/>
        <v>0</v>
      </c>
      <c r="BT1935">
        <f t="shared" si="713"/>
        <v>0</v>
      </c>
    </row>
    <row r="1936" spans="1:72" x14ac:dyDescent="0.25">
      <c r="A1936">
        <v>6037577501</v>
      </c>
      <c r="B1936">
        <v>1534.3520268361699</v>
      </c>
      <c r="C1936">
        <v>3379</v>
      </c>
      <c r="D1936">
        <v>3630</v>
      </c>
      <c r="E1936">
        <v>911.61499019999997</v>
      </c>
      <c r="F1936">
        <v>1671</v>
      </c>
      <c r="G1936">
        <v>1710</v>
      </c>
      <c r="H1936">
        <v>411.98560265792543</v>
      </c>
      <c r="I1936">
        <v>278.25940000000003</v>
      </c>
      <c r="J1936">
        <v>309.54000000000002</v>
      </c>
      <c r="K1936">
        <v>0.45192938585568843</v>
      </c>
      <c r="L1936">
        <v>0.16652268102932377</v>
      </c>
      <c r="M1936">
        <v>0.18101754385964913</v>
      </c>
      <c r="N1936">
        <v>1324.4406750000001</v>
      </c>
      <c r="O1936">
        <v>2841</v>
      </c>
      <c r="P1936">
        <v>2922</v>
      </c>
      <c r="Q1936">
        <v>616.73956299999998</v>
      </c>
      <c r="R1936">
        <v>1668</v>
      </c>
      <c r="S1936">
        <v>1858</v>
      </c>
      <c r="T1936">
        <v>0.46566039131952813</v>
      </c>
      <c r="U1936">
        <v>0.58711721224920799</v>
      </c>
      <c r="V1936">
        <v>0.63586584531143053</v>
      </c>
      <c r="W1936">
        <v>529.77624511718795</v>
      </c>
      <c r="X1936">
        <v>561</v>
      </c>
      <c r="Y1936">
        <v>558</v>
      </c>
      <c r="Z1936">
        <v>859.636962890625</v>
      </c>
      <c r="AA1936">
        <v>1699</v>
      </c>
      <c r="AB1936">
        <v>1710</v>
      </c>
      <c r="AC1936">
        <v>0.61627904334843442</v>
      </c>
      <c r="AD1936">
        <v>0.3301942319011183</v>
      </c>
      <c r="AE1936">
        <v>0.32631578947368423</v>
      </c>
      <c r="AF1936">
        <v>1442.3908630127601</v>
      </c>
      <c r="AG1936">
        <v>3000</v>
      </c>
      <c r="AH1936">
        <v>2993</v>
      </c>
      <c r="AI1936">
        <v>0.94006514657980178</v>
      </c>
      <c r="AJ1936">
        <v>0.88783663805859725</v>
      </c>
      <c r="AK1936">
        <v>0.82451790633608812</v>
      </c>
      <c r="AL1936">
        <f t="shared" si="705"/>
        <v>5.993485342019822E-2</v>
      </c>
      <c r="AM1936">
        <f t="shared" si="705"/>
        <v>0.11216336194140275</v>
      </c>
      <c r="AN1936">
        <f t="shared" si="705"/>
        <v>0.17548209366391188</v>
      </c>
      <c r="AO1936">
        <v>101090.00583244963</v>
      </c>
      <c r="AP1936">
        <v>114601.40294237844</v>
      </c>
      <c r="AQ1936">
        <v>90648</v>
      </c>
      <c r="AR1936">
        <v>1459.9722222222224</v>
      </c>
      <c r="AS1936">
        <v>1439.2819296164494</v>
      </c>
      <c r="AT1936">
        <v>1609</v>
      </c>
      <c r="AU1936">
        <f t="shared" si="691"/>
        <v>-5.2228508521204531E-2</v>
      </c>
      <c r="AV1936">
        <f t="shared" si="692"/>
        <v>-6.3318731722509125E-2</v>
      </c>
      <c r="AW1936">
        <v>0.12145682092967985</v>
      </c>
      <c r="AX1936">
        <v>4.8748633062222546E-2</v>
      </c>
      <c r="AY1936" s="1">
        <f t="shared" si="693"/>
        <v>13511.397109928803</v>
      </c>
      <c r="AZ1936" s="1">
        <f t="shared" si="694"/>
        <v>-23953.402942378438</v>
      </c>
      <c r="BA1936" s="1">
        <f t="shared" si="706"/>
        <v>-20.690292605773038</v>
      </c>
      <c r="BB1936" s="1">
        <f t="shared" si="707"/>
        <v>169.71807038355064</v>
      </c>
      <c r="BC1936">
        <f t="shared" si="695"/>
        <v>1</v>
      </c>
      <c r="BD1936">
        <f t="shared" si="696"/>
        <v>1</v>
      </c>
      <c r="BE1936">
        <f t="shared" si="697"/>
        <v>1</v>
      </c>
      <c r="BF1936">
        <f t="shared" si="698"/>
        <v>0</v>
      </c>
      <c r="BG1936">
        <f t="shared" si="699"/>
        <v>0</v>
      </c>
      <c r="BH1936">
        <f t="shared" si="700"/>
        <v>0</v>
      </c>
      <c r="BI1936">
        <f t="shared" si="701"/>
        <v>1</v>
      </c>
      <c r="BJ1936">
        <f t="shared" si="702"/>
        <v>0</v>
      </c>
      <c r="BK1936">
        <f t="shared" si="703"/>
        <v>0</v>
      </c>
      <c r="BL1936">
        <f t="shared" si="704"/>
        <v>0</v>
      </c>
      <c r="BM1936">
        <f t="shared" si="708"/>
        <v>0</v>
      </c>
      <c r="BN1936">
        <f t="shared" si="709"/>
        <v>0</v>
      </c>
      <c r="BO1936">
        <f>IF(AND(AU1936&gt;'County Avg'!$E$3,'Gentrification Calcs'!AW1936&gt;'County Avg'!$E$4,'Gentrification Calcs'!AY1936&gt;'County Avg'!$E$5,'Gentrification Calcs'!BA1936&gt;'County Avg'!$E$6),1,0)</f>
        <v>1</v>
      </c>
      <c r="BP1936">
        <f>IF(AND(AV1936&gt;'County Avg'!$F$3,'Gentrification Calcs'!AX1936&gt;'County Avg'!$F$4,'Gentrification Calcs'!AZ1936&gt;'County Avg'!$F$5,'Gentrification Calcs'!BB1936&gt;'County Avg'!$F$6),1,0)</f>
        <v>0</v>
      </c>
      <c r="BQ1936">
        <f t="shared" si="710"/>
        <v>0</v>
      </c>
      <c r="BR1936">
        <f t="shared" si="711"/>
        <v>0</v>
      </c>
      <c r="BS1936">
        <f t="shared" si="712"/>
        <v>0</v>
      </c>
      <c r="BT1936">
        <f t="shared" si="713"/>
        <v>0</v>
      </c>
    </row>
    <row r="1937" spans="1:72" x14ac:dyDescent="0.25">
      <c r="A1937">
        <v>6037577504</v>
      </c>
      <c r="B1937">
        <v>3353.0000295377999</v>
      </c>
      <c r="C1937">
        <v>1505.36419737339</v>
      </c>
      <c r="D1937">
        <v>1173</v>
      </c>
      <c r="E1937">
        <v>1767</v>
      </c>
      <c r="F1937">
        <v>891.62341309999999</v>
      </c>
      <c r="G1937">
        <v>690</v>
      </c>
      <c r="H1937">
        <v>201.71161504172821</v>
      </c>
      <c r="I1937">
        <v>183.43732689231936</v>
      </c>
      <c r="J1937">
        <v>178.1062</v>
      </c>
      <c r="K1937">
        <v>0.11415484722225705</v>
      </c>
      <c r="L1937">
        <v>0.20573408481338964</v>
      </c>
      <c r="M1937">
        <v>0.2581249275362319</v>
      </c>
      <c r="N1937">
        <v>2819.0000249999998</v>
      </c>
      <c r="O1937">
        <v>1303.4494629999999</v>
      </c>
      <c r="P1937">
        <v>1018</v>
      </c>
      <c r="Q1937">
        <v>1352</v>
      </c>
      <c r="R1937">
        <v>753.68170169999996</v>
      </c>
      <c r="S1937">
        <v>586</v>
      </c>
      <c r="T1937">
        <v>0.47960269173818121</v>
      </c>
      <c r="U1937">
        <v>0.57822088473252919</v>
      </c>
      <c r="V1937">
        <v>0.57563850687622786</v>
      </c>
      <c r="W1937">
        <v>609</v>
      </c>
      <c r="X1937">
        <v>535.773681640625</v>
      </c>
      <c r="Y1937">
        <v>379</v>
      </c>
      <c r="Z1937">
        <v>1712</v>
      </c>
      <c r="AA1937">
        <v>881.62762451171898</v>
      </c>
      <c r="AB1937">
        <v>690</v>
      </c>
      <c r="AC1937">
        <v>0.35572429906542058</v>
      </c>
      <c r="AD1937">
        <v>0.60770972544940172</v>
      </c>
      <c r="AE1937">
        <v>0.54927536231884055</v>
      </c>
      <c r="AF1937">
        <v>2931.0000258202499</v>
      </c>
      <c r="AG1937">
        <v>1342.43298339844</v>
      </c>
      <c r="AH1937">
        <v>924</v>
      </c>
      <c r="AI1937">
        <v>0.87414255890247594</v>
      </c>
      <c r="AJ1937">
        <v>0.89176624881923072</v>
      </c>
      <c r="AK1937">
        <v>0.78772378516624042</v>
      </c>
      <c r="AL1937">
        <f t="shared" si="705"/>
        <v>0.12585744109752406</v>
      </c>
      <c r="AM1937">
        <f t="shared" si="705"/>
        <v>0.10823375118076928</v>
      </c>
      <c r="AN1937">
        <f t="shared" si="705"/>
        <v>0.21227621483375958</v>
      </c>
      <c r="AO1937">
        <v>88049.937433722167</v>
      </c>
      <c r="AP1937">
        <v>91813.376787903573</v>
      </c>
      <c r="AQ1937">
        <v>83500</v>
      </c>
      <c r="AR1937">
        <v>1342.4833333333333</v>
      </c>
      <c r="AS1937">
        <v>1186.3254250691973</v>
      </c>
      <c r="AT1937">
        <v>1578</v>
      </c>
      <c r="AU1937">
        <f t="shared" si="691"/>
        <v>1.7623689916754781E-2</v>
      </c>
      <c r="AV1937">
        <f t="shared" si="692"/>
        <v>-0.1040424636529903</v>
      </c>
      <c r="AW1937">
        <v>9.8618192994347986E-2</v>
      </c>
      <c r="AX1937">
        <v>-2.5823778563013322E-3</v>
      </c>
      <c r="AY1937" s="1">
        <f t="shared" si="693"/>
        <v>3763.4393541814061</v>
      </c>
      <c r="AZ1937" s="1">
        <f t="shared" si="694"/>
        <v>-8313.3767879035731</v>
      </c>
      <c r="BA1937" s="1">
        <f t="shared" si="706"/>
        <v>-156.15790826413604</v>
      </c>
      <c r="BB1937" s="1">
        <f t="shared" si="707"/>
        <v>391.67457493080269</v>
      </c>
      <c r="BC1937">
        <f t="shared" si="695"/>
        <v>1</v>
      </c>
      <c r="BD1937">
        <f t="shared" si="696"/>
        <v>1</v>
      </c>
      <c r="BE1937">
        <f t="shared" si="697"/>
        <v>0</v>
      </c>
      <c r="BF1937">
        <f t="shared" si="698"/>
        <v>0</v>
      </c>
      <c r="BG1937">
        <f t="shared" si="699"/>
        <v>0</v>
      </c>
      <c r="BH1937">
        <f t="shared" si="700"/>
        <v>0</v>
      </c>
      <c r="BI1937">
        <f t="shared" si="701"/>
        <v>0</v>
      </c>
      <c r="BJ1937">
        <f t="shared" si="702"/>
        <v>1</v>
      </c>
      <c r="BK1937">
        <f t="shared" si="703"/>
        <v>0</v>
      </c>
      <c r="BL1937">
        <f t="shared" si="704"/>
        <v>0</v>
      </c>
      <c r="BM1937">
        <f t="shared" si="708"/>
        <v>0</v>
      </c>
      <c r="BN1937">
        <f t="shared" si="709"/>
        <v>0</v>
      </c>
      <c r="BO1937">
        <f>IF(AND(AU1937&gt;'County Avg'!$E$3,'Gentrification Calcs'!AW1937&gt;'County Avg'!$E$4,'Gentrification Calcs'!AY1937&gt;'County Avg'!$E$5,'Gentrification Calcs'!BA1937&gt;'County Avg'!$E$6),1,0)</f>
        <v>0</v>
      </c>
      <c r="BP1937">
        <f>IF(AND(AV1937&gt;'County Avg'!$F$3,'Gentrification Calcs'!AX1937&gt;'County Avg'!$F$4,'Gentrification Calcs'!AZ1937&gt;'County Avg'!$F$5,'Gentrification Calcs'!BB1937&gt;'County Avg'!$F$6),1,0)</f>
        <v>0</v>
      </c>
      <c r="BQ1937">
        <f t="shared" si="710"/>
        <v>0</v>
      </c>
      <c r="BR1937">
        <f t="shared" si="711"/>
        <v>0</v>
      </c>
      <c r="BS1937">
        <f t="shared" si="712"/>
        <v>0</v>
      </c>
      <c r="BT1937">
        <f t="shared" si="713"/>
        <v>0</v>
      </c>
    </row>
    <row r="1938" spans="1:72" x14ac:dyDescent="0.25">
      <c r="A1938">
        <v>6037577602</v>
      </c>
      <c r="B1938">
        <v>7565.9999915360804</v>
      </c>
      <c r="C1938">
        <v>3390</v>
      </c>
      <c r="D1938">
        <v>3259</v>
      </c>
      <c r="E1938">
        <v>3512</v>
      </c>
      <c r="F1938">
        <v>1799</v>
      </c>
      <c r="G1938">
        <v>1650</v>
      </c>
      <c r="H1938">
        <v>412.72640363585776</v>
      </c>
      <c r="I1938">
        <v>406.26339999999999</v>
      </c>
      <c r="J1938">
        <v>553.12339999999995</v>
      </c>
      <c r="K1938">
        <v>0.11751890764118957</v>
      </c>
      <c r="L1938">
        <v>0.2258273485269594</v>
      </c>
      <c r="M1938">
        <v>0.33522630303030299</v>
      </c>
      <c r="N1938">
        <v>5755.9999939999998</v>
      </c>
      <c r="O1938">
        <v>2830</v>
      </c>
      <c r="P1938">
        <v>2633</v>
      </c>
      <c r="Q1938">
        <v>3042</v>
      </c>
      <c r="R1938">
        <v>1587</v>
      </c>
      <c r="S1938">
        <v>1569</v>
      </c>
      <c r="T1938">
        <v>0.52849200889001946</v>
      </c>
      <c r="U1938">
        <v>0.56077738515901066</v>
      </c>
      <c r="V1938">
        <v>0.59589821496391948</v>
      </c>
      <c r="W1938">
        <v>1077</v>
      </c>
      <c r="X1938">
        <v>579</v>
      </c>
      <c r="Y1938">
        <v>533</v>
      </c>
      <c r="Z1938">
        <v>3488</v>
      </c>
      <c r="AA1938">
        <v>1811</v>
      </c>
      <c r="AB1938">
        <v>1650</v>
      </c>
      <c r="AC1938">
        <v>0.30877293577981652</v>
      </c>
      <c r="AD1938">
        <v>0.31971286581998898</v>
      </c>
      <c r="AE1938">
        <v>0.32303030303030306</v>
      </c>
      <c r="AF1938">
        <v>6653.9999925563097</v>
      </c>
      <c r="AG1938">
        <v>2708</v>
      </c>
      <c r="AH1938">
        <v>2341</v>
      </c>
      <c r="AI1938">
        <v>0.8794607454401262</v>
      </c>
      <c r="AJ1938">
        <v>0.79882005899705011</v>
      </c>
      <c r="AK1938">
        <v>0.71831850260816199</v>
      </c>
      <c r="AL1938">
        <f t="shared" si="705"/>
        <v>0.1205392545598738</v>
      </c>
      <c r="AM1938">
        <f t="shared" si="705"/>
        <v>0.20117994100294989</v>
      </c>
      <c r="AN1938">
        <f t="shared" si="705"/>
        <v>0.28168149739183801</v>
      </c>
      <c r="AO1938">
        <v>93429.940615058324</v>
      </c>
      <c r="AP1938">
        <v>97338.424601552935</v>
      </c>
      <c r="AQ1938">
        <v>71429</v>
      </c>
      <c r="AR1938">
        <v>1541.1777777777779</v>
      </c>
      <c r="AS1938">
        <v>1506.9173586397787</v>
      </c>
      <c r="AT1938">
        <v>1772</v>
      </c>
      <c r="AU1938">
        <f t="shared" si="691"/>
        <v>-8.0640686443076093E-2</v>
      </c>
      <c r="AV1938">
        <f t="shared" si="692"/>
        <v>-8.0501556388888118E-2</v>
      </c>
      <c r="AW1938">
        <v>3.2285376268991195E-2</v>
      </c>
      <c r="AX1938">
        <v>3.5120829804908826E-2</v>
      </c>
      <c r="AY1938" s="1">
        <f t="shared" si="693"/>
        <v>3908.4839864946116</v>
      </c>
      <c r="AZ1938" s="1">
        <f t="shared" si="694"/>
        <v>-25909.424601552935</v>
      </c>
      <c r="BA1938" s="1">
        <f t="shared" si="706"/>
        <v>-34.260419137999179</v>
      </c>
      <c r="BB1938" s="1">
        <f t="shared" si="707"/>
        <v>265.08264136022126</v>
      </c>
      <c r="BC1938">
        <f t="shared" si="695"/>
        <v>1</v>
      </c>
      <c r="BD1938">
        <f t="shared" si="696"/>
        <v>1</v>
      </c>
      <c r="BE1938">
        <f t="shared" si="697"/>
        <v>0</v>
      </c>
      <c r="BF1938">
        <f t="shared" si="698"/>
        <v>0</v>
      </c>
      <c r="BG1938">
        <f t="shared" si="699"/>
        <v>0</v>
      </c>
      <c r="BH1938">
        <f t="shared" si="700"/>
        <v>0</v>
      </c>
      <c r="BI1938">
        <f t="shared" si="701"/>
        <v>0</v>
      </c>
      <c r="BJ1938">
        <f t="shared" si="702"/>
        <v>0</v>
      </c>
      <c r="BK1938">
        <f t="shared" si="703"/>
        <v>0</v>
      </c>
      <c r="BL1938">
        <f t="shared" si="704"/>
        <v>0</v>
      </c>
      <c r="BM1938">
        <f t="shared" si="708"/>
        <v>0</v>
      </c>
      <c r="BN1938">
        <f t="shared" si="709"/>
        <v>0</v>
      </c>
      <c r="BO1938">
        <f>IF(AND(AU1938&gt;'County Avg'!$E$3,'Gentrification Calcs'!AW1938&gt;'County Avg'!$E$4,'Gentrification Calcs'!AY1938&gt;'County Avg'!$E$5,'Gentrification Calcs'!BA1938&gt;'County Avg'!$E$6),1,0)</f>
        <v>1</v>
      </c>
      <c r="BP1938">
        <f>IF(AND(AV1938&gt;'County Avg'!$F$3,'Gentrification Calcs'!AX1938&gt;'County Avg'!$F$4,'Gentrification Calcs'!AZ1938&gt;'County Avg'!$F$5,'Gentrification Calcs'!BB1938&gt;'County Avg'!$F$6),1,0)</f>
        <v>0</v>
      </c>
      <c r="BQ1938">
        <f t="shared" si="710"/>
        <v>0</v>
      </c>
      <c r="BR1938">
        <f t="shared" si="711"/>
        <v>0</v>
      </c>
      <c r="BS1938">
        <f t="shared" si="712"/>
        <v>0</v>
      </c>
      <c r="BT1938">
        <f t="shared" si="713"/>
        <v>0</v>
      </c>
    </row>
    <row r="1939" spans="1:72" x14ac:dyDescent="0.25">
      <c r="A1939">
        <v>6037577603</v>
      </c>
      <c r="B1939">
        <v>1935.39268721804</v>
      </c>
      <c r="C1939">
        <v>7791</v>
      </c>
      <c r="D1939">
        <v>8188</v>
      </c>
      <c r="E1939">
        <v>969.73474620000002</v>
      </c>
      <c r="F1939">
        <v>3717</v>
      </c>
      <c r="G1939">
        <v>3755</v>
      </c>
      <c r="H1939">
        <v>651.29279927141283</v>
      </c>
      <c r="I1939">
        <v>640.53800000000001</v>
      </c>
      <c r="J1939">
        <v>1084.9222</v>
      </c>
      <c r="K1939">
        <v>0.67161953495382842</v>
      </c>
      <c r="L1939">
        <v>0.17232660747914985</v>
      </c>
      <c r="M1939">
        <v>0.2889273501997337</v>
      </c>
      <c r="N1939">
        <v>1440.2208230000001</v>
      </c>
      <c r="O1939">
        <v>6133</v>
      </c>
      <c r="P1939">
        <v>6221</v>
      </c>
      <c r="Q1939">
        <v>652.32944950000001</v>
      </c>
      <c r="R1939">
        <v>3675</v>
      </c>
      <c r="S1939">
        <v>3839</v>
      </c>
      <c r="T1939">
        <v>0.45293710456233277</v>
      </c>
      <c r="U1939">
        <v>0.59921734876895483</v>
      </c>
      <c r="V1939">
        <v>0.61710335958849061</v>
      </c>
      <c r="W1939">
        <v>333.045763030648</v>
      </c>
      <c r="X1939">
        <v>1176</v>
      </c>
      <c r="Y1939">
        <v>1316</v>
      </c>
      <c r="Z1939">
        <v>1010.93617600203</v>
      </c>
      <c r="AA1939">
        <v>3715</v>
      </c>
      <c r="AB1939">
        <v>3755</v>
      </c>
      <c r="AC1939">
        <v>0.32944291730438502</v>
      </c>
      <c r="AD1939">
        <v>0.31655450874831764</v>
      </c>
      <c r="AE1939">
        <v>0.35046604527296937</v>
      </c>
      <c r="AF1939">
        <v>1691.0000019374399</v>
      </c>
      <c r="AG1939">
        <v>6273</v>
      </c>
      <c r="AH1939">
        <v>6091</v>
      </c>
      <c r="AI1939">
        <v>0.87372449689685794</v>
      </c>
      <c r="AJ1939">
        <v>0.80515979976896423</v>
      </c>
      <c r="AK1939">
        <v>0.74389350268685883</v>
      </c>
      <c r="AL1939">
        <f t="shared" si="705"/>
        <v>0.12627550310314206</v>
      </c>
      <c r="AM1939">
        <f t="shared" si="705"/>
        <v>0.19484020023103577</v>
      </c>
      <c r="AN1939">
        <f t="shared" si="705"/>
        <v>0.25610649731314117</v>
      </c>
      <c r="AO1939">
        <v>114416.66914103924</v>
      </c>
      <c r="AP1939">
        <v>109266.48835308543</v>
      </c>
      <c r="AQ1939">
        <v>96318</v>
      </c>
      <c r="AR1939">
        <v>1420.2333333333333</v>
      </c>
      <c r="AS1939">
        <v>1124.1008303677345</v>
      </c>
      <c r="AT1939">
        <v>1465</v>
      </c>
      <c r="AU1939">
        <f t="shared" si="691"/>
        <v>-6.8564697127893703E-2</v>
      </c>
      <c r="AV1939">
        <f t="shared" si="692"/>
        <v>-6.1266297082105403E-2</v>
      </c>
      <c r="AW1939">
        <v>0.14628024420662206</v>
      </c>
      <c r="AX1939">
        <v>1.788601081953578E-2</v>
      </c>
      <c r="AY1939" s="1">
        <f t="shared" si="693"/>
        <v>-5150.1807879538101</v>
      </c>
      <c r="AZ1939" s="1">
        <f t="shared" si="694"/>
        <v>-12948.488353085428</v>
      </c>
      <c r="BA1939" s="1">
        <f t="shared" si="706"/>
        <v>-296.13250296559886</v>
      </c>
      <c r="BB1939" s="1">
        <f t="shared" si="707"/>
        <v>340.89916963226551</v>
      </c>
      <c r="BC1939">
        <f t="shared" si="695"/>
        <v>1</v>
      </c>
      <c r="BD1939">
        <f t="shared" si="696"/>
        <v>1</v>
      </c>
      <c r="BE1939">
        <f t="shared" si="697"/>
        <v>1</v>
      </c>
      <c r="BF1939">
        <f t="shared" si="698"/>
        <v>0</v>
      </c>
      <c r="BG1939">
        <f t="shared" si="699"/>
        <v>0</v>
      </c>
      <c r="BH1939">
        <f t="shared" si="700"/>
        <v>0</v>
      </c>
      <c r="BI1939">
        <f t="shared" si="701"/>
        <v>0</v>
      </c>
      <c r="BJ1939">
        <f t="shared" si="702"/>
        <v>0</v>
      </c>
      <c r="BK1939">
        <f t="shared" si="703"/>
        <v>0</v>
      </c>
      <c r="BL1939">
        <f t="shared" si="704"/>
        <v>0</v>
      </c>
      <c r="BM1939">
        <f t="shared" si="708"/>
        <v>0</v>
      </c>
      <c r="BN1939">
        <f t="shared" si="709"/>
        <v>0</v>
      </c>
      <c r="BO1939">
        <f>IF(AND(AU1939&gt;'County Avg'!$E$3,'Gentrification Calcs'!AW1939&gt;'County Avg'!$E$4,'Gentrification Calcs'!AY1939&gt;'County Avg'!$E$5,'Gentrification Calcs'!BA1939&gt;'County Avg'!$E$6),1,0)</f>
        <v>0</v>
      </c>
      <c r="BP1939">
        <f>IF(AND(AV1939&gt;'County Avg'!$F$3,'Gentrification Calcs'!AX1939&gt;'County Avg'!$F$4,'Gentrification Calcs'!AZ1939&gt;'County Avg'!$F$5,'Gentrification Calcs'!BB1939&gt;'County Avg'!$F$6),1,0)</f>
        <v>0</v>
      </c>
      <c r="BQ1939">
        <f t="shared" si="710"/>
        <v>0</v>
      </c>
      <c r="BR1939">
        <f t="shared" si="711"/>
        <v>0</v>
      </c>
      <c r="BS1939">
        <f t="shared" si="712"/>
        <v>0</v>
      </c>
      <c r="BT1939">
        <f t="shared" si="713"/>
        <v>0</v>
      </c>
    </row>
    <row r="1940" spans="1:72" x14ac:dyDescent="0.25">
      <c r="A1940">
        <v>6037577604</v>
      </c>
      <c r="B1940">
        <v>2914.7440563047298</v>
      </c>
      <c r="C1940">
        <v>1266.83828182088</v>
      </c>
      <c r="D1940">
        <v>1290</v>
      </c>
      <c r="E1940">
        <v>1213.6084820000001</v>
      </c>
      <c r="F1940">
        <v>748.51075890000004</v>
      </c>
      <c r="G1940">
        <v>732</v>
      </c>
      <c r="H1940">
        <v>202.23293882859849</v>
      </c>
      <c r="I1940">
        <v>126.39970180064526</v>
      </c>
      <c r="J1940">
        <v>124.54300000000001</v>
      </c>
      <c r="K1940">
        <v>0.16663771045446474</v>
      </c>
      <c r="L1940">
        <v>0.16886824978494674</v>
      </c>
      <c r="M1940">
        <v>0.17014071038251366</v>
      </c>
      <c r="N1940">
        <v>1904.876317</v>
      </c>
      <c r="O1940">
        <v>1109.881562</v>
      </c>
      <c r="P1940">
        <v>1109</v>
      </c>
      <c r="Q1940">
        <v>289.68333669999998</v>
      </c>
      <c r="R1940">
        <v>570.74777789999996</v>
      </c>
      <c r="S1940">
        <v>560</v>
      </c>
      <c r="T1940">
        <v>0.15207461718891221</v>
      </c>
      <c r="U1940">
        <v>0.51424205738810169</v>
      </c>
      <c r="V1940">
        <v>0.5049594229035167</v>
      </c>
      <c r="W1940">
        <v>889.00261528789997</v>
      </c>
      <c r="X1940">
        <v>179.823243699968</v>
      </c>
      <c r="Y1940">
        <v>87</v>
      </c>
      <c r="Z1940">
        <v>1208.6102833151799</v>
      </c>
      <c r="AA1940">
        <v>727.61497974395797</v>
      </c>
      <c r="AB1940">
        <v>732</v>
      </c>
      <c r="AC1940">
        <v>0.73555771249057544</v>
      </c>
      <c r="AD1940">
        <v>0.24714065639941388</v>
      </c>
      <c r="AE1940">
        <v>0.11885245901639344</v>
      </c>
      <c r="AF1940">
        <v>1707.19704202614</v>
      </c>
      <c r="AG1940">
        <v>1083.1336042881001</v>
      </c>
      <c r="AH1940">
        <v>1010</v>
      </c>
      <c r="AI1940">
        <v>0.58571078936875842</v>
      </c>
      <c r="AJ1940">
        <v>0.85498963824432794</v>
      </c>
      <c r="AK1940">
        <v>0.78294573643410847</v>
      </c>
      <c r="AL1940">
        <f t="shared" si="705"/>
        <v>0.41428921063124158</v>
      </c>
      <c r="AM1940">
        <f t="shared" si="705"/>
        <v>0.14501036175567206</v>
      </c>
      <c r="AN1940">
        <f t="shared" si="705"/>
        <v>0.21705426356589153</v>
      </c>
      <c r="AO1940">
        <v>101670.45121951221</v>
      </c>
      <c r="AP1940">
        <v>111782.95749897836</v>
      </c>
      <c r="AQ1940">
        <v>92568</v>
      </c>
      <c r="AR1940">
        <v>1636.2055555555555</v>
      </c>
      <c r="AS1940">
        <v>1577.2582048240413</v>
      </c>
      <c r="AT1940">
        <v>2001</v>
      </c>
      <c r="AU1940">
        <f t="shared" si="691"/>
        <v>0.26927884887556952</v>
      </c>
      <c r="AV1940">
        <f t="shared" si="692"/>
        <v>-7.2043901810219468E-2</v>
      </c>
      <c r="AW1940">
        <v>0.36216744019918945</v>
      </c>
      <c r="AX1940">
        <v>-9.2826344845849951E-3</v>
      </c>
      <c r="AY1940" s="1">
        <f t="shared" si="693"/>
        <v>10112.50627946615</v>
      </c>
      <c r="AZ1940" s="1">
        <f t="shared" si="694"/>
        <v>-19214.957498978358</v>
      </c>
      <c r="BA1940" s="1">
        <f t="shared" si="706"/>
        <v>-58.947350731514234</v>
      </c>
      <c r="BB1940" s="1">
        <f t="shared" si="707"/>
        <v>423.74179517595871</v>
      </c>
      <c r="BC1940">
        <f t="shared" si="695"/>
        <v>1</v>
      </c>
      <c r="BD1940">
        <f t="shared" si="696"/>
        <v>1</v>
      </c>
      <c r="BE1940">
        <f t="shared" si="697"/>
        <v>0</v>
      </c>
      <c r="BF1940">
        <f t="shared" si="698"/>
        <v>0</v>
      </c>
      <c r="BG1940">
        <f t="shared" si="699"/>
        <v>1</v>
      </c>
      <c r="BH1940">
        <f t="shared" si="700"/>
        <v>0</v>
      </c>
      <c r="BI1940">
        <f t="shared" si="701"/>
        <v>1</v>
      </c>
      <c r="BJ1940">
        <f t="shared" si="702"/>
        <v>0</v>
      </c>
      <c r="BK1940">
        <f t="shared" si="703"/>
        <v>0</v>
      </c>
      <c r="BL1940">
        <f t="shared" si="704"/>
        <v>0</v>
      </c>
      <c r="BM1940">
        <f t="shared" si="708"/>
        <v>0</v>
      </c>
      <c r="BN1940">
        <f t="shared" si="709"/>
        <v>0</v>
      </c>
      <c r="BO1940">
        <f>IF(AND(AU1940&gt;'County Avg'!$E$3,'Gentrification Calcs'!AW1940&gt;'County Avg'!$E$4,'Gentrification Calcs'!AY1940&gt;'County Avg'!$E$5,'Gentrification Calcs'!BA1940&gt;'County Avg'!$E$6),1,0)</f>
        <v>1</v>
      </c>
      <c r="BP1940">
        <f>IF(AND(AV1940&gt;'County Avg'!$F$3,'Gentrification Calcs'!AX1940&gt;'County Avg'!$F$4,'Gentrification Calcs'!AZ1940&gt;'County Avg'!$F$5,'Gentrification Calcs'!BB1940&gt;'County Avg'!$F$6),1,0)</f>
        <v>0</v>
      </c>
      <c r="BQ1940">
        <f t="shared" si="710"/>
        <v>0</v>
      </c>
      <c r="BR1940">
        <f t="shared" si="711"/>
        <v>0</v>
      </c>
      <c r="BS1940">
        <f t="shared" si="712"/>
        <v>0</v>
      </c>
      <c r="BT1940">
        <f t="shared" si="713"/>
        <v>0</v>
      </c>
    </row>
    <row r="1941" spans="1:72" x14ac:dyDescent="0.25">
      <c r="A1941">
        <v>6037599000</v>
      </c>
      <c r="B1941">
        <v>530.25597102210702</v>
      </c>
      <c r="C1941">
        <v>3025.0422727590799</v>
      </c>
      <c r="D1941">
        <v>3563</v>
      </c>
      <c r="E1941">
        <v>181.3915772</v>
      </c>
      <c r="F1941">
        <v>1121.928439</v>
      </c>
      <c r="G1941">
        <v>1192</v>
      </c>
      <c r="H1941">
        <v>615.067970899692</v>
      </c>
      <c r="I1941">
        <v>470.73476917446834</v>
      </c>
      <c r="J1941">
        <v>447.81600000000003</v>
      </c>
      <c r="K1941">
        <v>3.3908298301057607</v>
      </c>
      <c r="L1941">
        <v>0.41957646567373297</v>
      </c>
      <c r="M1941">
        <v>0.37568456375838927</v>
      </c>
      <c r="N1941">
        <v>351.12370090000002</v>
      </c>
      <c r="O1941">
        <v>1895.995412</v>
      </c>
      <c r="P1941">
        <v>2209</v>
      </c>
      <c r="Q1941">
        <v>60.316656289999997</v>
      </c>
      <c r="R1941">
        <v>389.99888329999999</v>
      </c>
      <c r="S1941">
        <v>416</v>
      </c>
      <c r="T1941">
        <v>0.17178178555134954</v>
      </c>
      <c r="U1941">
        <v>0.20569611130472504</v>
      </c>
      <c r="V1941">
        <v>0.18832050701674966</v>
      </c>
      <c r="W1941">
        <v>156.99738585948899</v>
      </c>
      <c r="X1941">
        <v>809.98627777397598</v>
      </c>
      <c r="Y1941">
        <v>902</v>
      </c>
      <c r="Z1941">
        <v>176.38972425460801</v>
      </c>
      <c r="AA1941">
        <v>1128.92971764505</v>
      </c>
      <c r="AB1941">
        <v>1192</v>
      </c>
      <c r="AC1941">
        <v>0.89005970457141059</v>
      </c>
      <c r="AD1941">
        <v>0.71748158022060859</v>
      </c>
      <c r="AE1941">
        <v>0.75671140939597314</v>
      </c>
      <c r="AF1941">
        <v>424.80296970513302</v>
      </c>
      <c r="AG1941">
        <v>1498.0887943208199</v>
      </c>
      <c r="AH1941">
        <v>1103</v>
      </c>
      <c r="AI1941">
        <v>0.80112812098333253</v>
      </c>
      <c r="AJ1941">
        <v>0.49522904450338256</v>
      </c>
      <c r="AK1941">
        <v>0.30957058658433906</v>
      </c>
      <c r="AL1941">
        <f t="shared" si="705"/>
        <v>0.19887187901666747</v>
      </c>
      <c r="AM1941">
        <f t="shared" si="705"/>
        <v>0.50477095549661744</v>
      </c>
      <c r="AN1941">
        <f t="shared" si="705"/>
        <v>0.690429413415661</v>
      </c>
      <c r="AO1941">
        <v>50081.553552492049</v>
      </c>
      <c r="AP1941">
        <v>54976.462607274218</v>
      </c>
      <c r="AQ1941">
        <v>65625</v>
      </c>
      <c r="AR1941">
        <v>983.10555555555561</v>
      </c>
      <c r="AS1941">
        <v>1105.1629102412021</v>
      </c>
      <c r="AT1941">
        <v>1383</v>
      </c>
      <c r="AU1941">
        <f t="shared" si="691"/>
        <v>-0.30589907647994996</v>
      </c>
      <c r="AV1941">
        <f t="shared" si="692"/>
        <v>-0.18565845791904351</v>
      </c>
      <c r="AW1941">
        <v>3.3914325753375496E-2</v>
      </c>
      <c r="AX1941">
        <v>-1.7375604287975382E-2</v>
      </c>
      <c r="AY1941" s="1">
        <f t="shared" si="693"/>
        <v>4894.9090547821688</v>
      </c>
      <c r="AZ1941" s="1">
        <f t="shared" si="694"/>
        <v>10648.537392725782</v>
      </c>
      <c r="BA1941" s="1">
        <f t="shared" si="706"/>
        <v>122.05735468564649</v>
      </c>
      <c r="BB1941" s="1">
        <f t="shared" si="707"/>
        <v>277.8370897587979</v>
      </c>
      <c r="BC1941">
        <f t="shared" si="695"/>
        <v>1</v>
      </c>
      <c r="BD1941">
        <f t="shared" si="696"/>
        <v>1</v>
      </c>
      <c r="BE1941">
        <f t="shared" si="697"/>
        <v>1</v>
      </c>
      <c r="BF1941">
        <f t="shared" si="698"/>
        <v>1</v>
      </c>
      <c r="BG1941">
        <f t="shared" si="699"/>
        <v>0</v>
      </c>
      <c r="BH1941">
        <f t="shared" si="700"/>
        <v>0</v>
      </c>
      <c r="BI1941">
        <f t="shared" si="701"/>
        <v>1</v>
      </c>
      <c r="BJ1941">
        <f t="shared" si="702"/>
        <v>1</v>
      </c>
      <c r="BK1941">
        <f t="shared" si="703"/>
        <v>0</v>
      </c>
      <c r="BL1941">
        <f t="shared" si="704"/>
        <v>0</v>
      </c>
      <c r="BM1941">
        <f t="shared" si="708"/>
        <v>0</v>
      </c>
      <c r="BN1941">
        <f t="shared" si="709"/>
        <v>0</v>
      </c>
      <c r="BO1941">
        <f>IF(AND(AU1941&gt;'County Avg'!$E$3,'Gentrification Calcs'!AW1941&gt;'County Avg'!$E$4,'Gentrification Calcs'!AY1941&gt;'County Avg'!$E$5,'Gentrification Calcs'!BA1941&gt;'County Avg'!$E$6),1,0)</f>
        <v>0</v>
      </c>
      <c r="BP1941">
        <f>IF(AND(AV1941&gt;'County Avg'!$F$3,'Gentrification Calcs'!AX1941&gt;'County Avg'!$F$4,'Gentrification Calcs'!AZ1941&gt;'County Avg'!$F$5,'Gentrification Calcs'!BB1941&gt;'County Avg'!$F$6),1,0)</f>
        <v>0</v>
      </c>
      <c r="BQ1941">
        <f t="shared" si="710"/>
        <v>0</v>
      </c>
      <c r="BR1941">
        <f t="shared" si="711"/>
        <v>0</v>
      </c>
      <c r="BS1941">
        <f t="shared" si="712"/>
        <v>0</v>
      </c>
      <c r="BT1941">
        <f t="shared" si="713"/>
        <v>0</v>
      </c>
    </row>
    <row r="1942" spans="1:72" x14ac:dyDescent="0.25">
      <c r="A1942">
        <v>6037599100</v>
      </c>
      <c r="B1942">
        <v>6551.0000167780099</v>
      </c>
      <c r="C1942">
        <v>670.95762533823995</v>
      </c>
      <c r="D1942">
        <v>488</v>
      </c>
      <c r="E1942">
        <v>1933</v>
      </c>
      <c r="F1942">
        <v>149.0715812</v>
      </c>
      <c r="G1942">
        <v>118</v>
      </c>
      <c r="H1942">
        <v>104.6936351362565</v>
      </c>
      <c r="I1942">
        <v>60.034630825531707</v>
      </c>
      <c r="J1942">
        <v>51.689599999999999</v>
      </c>
      <c r="K1942">
        <v>5.4161218383991981E-2</v>
      </c>
      <c r="L1942">
        <v>0.40272351270620121</v>
      </c>
      <c r="M1942">
        <v>0.43804745762711861</v>
      </c>
      <c r="N1942">
        <v>3300.000008</v>
      </c>
      <c r="O1942">
        <v>385.00452230000002</v>
      </c>
      <c r="P1942">
        <v>354</v>
      </c>
      <c r="Q1942">
        <v>99</v>
      </c>
      <c r="R1942">
        <v>79.00109827</v>
      </c>
      <c r="S1942">
        <v>93</v>
      </c>
      <c r="T1942">
        <v>2.9999999927272727E-2</v>
      </c>
      <c r="U1942">
        <v>0.20519524757281013</v>
      </c>
      <c r="V1942">
        <v>0.26271186440677968</v>
      </c>
      <c r="W1942">
        <v>1610</v>
      </c>
      <c r="X1942">
        <v>151.01371102035</v>
      </c>
      <c r="Y1942">
        <v>106</v>
      </c>
      <c r="Z1942">
        <v>1961</v>
      </c>
      <c r="AA1942">
        <v>152.070215702057</v>
      </c>
      <c r="AB1942">
        <v>118</v>
      </c>
      <c r="AC1942">
        <v>0.82100968893421722</v>
      </c>
      <c r="AD1942">
        <v>0.99305252066073901</v>
      </c>
      <c r="AE1942">
        <v>0.89830508474576276</v>
      </c>
      <c r="AF1942">
        <v>90.000000230502295</v>
      </c>
      <c r="AG1942">
        <v>409.91108861565601</v>
      </c>
      <c r="AH1942">
        <v>322</v>
      </c>
      <c r="AI1942">
        <v>1.3738360555640351E-2</v>
      </c>
      <c r="AJ1942">
        <v>0.61093439158547991</v>
      </c>
      <c r="AK1942">
        <v>0.6598360655737705</v>
      </c>
      <c r="AL1942">
        <f t="shared" si="705"/>
        <v>0.98626163944435963</v>
      </c>
      <c r="AM1942">
        <f t="shared" si="705"/>
        <v>0.38906560841452009</v>
      </c>
      <c r="AN1942">
        <f t="shared" si="705"/>
        <v>0.3401639344262295</v>
      </c>
      <c r="AO1942">
        <v>47687.216330858966</v>
      </c>
      <c r="AP1942">
        <v>56823.271352676755</v>
      </c>
      <c r="AQ1942">
        <v>115313</v>
      </c>
      <c r="AR1942">
        <v>732.57777777777778</v>
      </c>
      <c r="AS1942">
        <v>872.49703440094902</v>
      </c>
      <c r="AT1942">
        <v>947</v>
      </c>
      <c r="AU1942">
        <f t="shared" si="691"/>
        <v>0.59719603102983954</v>
      </c>
      <c r="AV1942">
        <f t="shared" si="692"/>
        <v>4.8901673988290595E-2</v>
      </c>
      <c r="AW1942">
        <v>0.1751952476455374</v>
      </c>
      <c r="AX1942">
        <v>5.7516616833969553E-2</v>
      </c>
      <c r="AY1942" s="1">
        <f t="shared" si="693"/>
        <v>9136.0550218177887</v>
      </c>
      <c r="AZ1942" s="1">
        <f t="shared" si="694"/>
        <v>58489.728647323245</v>
      </c>
      <c r="BA1942" s="1">
        <f t="shared" si="706"/>
        <v>139.91925662317124</v>
      </c>
      <c r="BB1942" s="1">
        <f t="shared" si="707"/>
        <v>74.502965599050981</v>
      </c>
      <c r="BC1942">
        <f t="shared" si="695"/>
        <v>1</v>
      </c>
      <c r="BD1942">
        <f t="shared" si="696"/>
        <v>1</v>
      </c>
      <c r="BE1942">
        <f t="shared" si="697"/>
        <v>0</v>
      </c>
      <c r="BF1942">
        <f t="shared" si="698"/>
        <v>1</v>
      </c>
      <c r="BG1942">
        <f t="shared" si="699"/>
        <v>1</v>
      </c>
      <c r="BH1942">
        <f t="shared" si="700"/>
        <v>0</v>
      </c>
      <c r="BI1942">
        <f t="shared" si="701"/>
        <v>1</v>
      </c>
      <c r="BJ1942">
        <f t="shared" si="702"/>
        <v>1</v>
      </c>
      <c r="BK1942">
        <f t="shared" si="703"/>
        <v>1</v>
      </c>
      <c r="BL1942">
        <f t="shared" si="704"/>
        <v>0</v>
      </c>
      <c r="BM1942">
        <f t="shared" si="708"/>
        <v>1</v>
      </c>
      <c r="BN1942">
        <f t="shared" si="709"/>
        <v>0</v>
      </c>
      <c r="BO1942">
        <f>IF(AND(AU1942&gt;'County Avg'!$E$3,'Gentrification Calcs'!AW1942&gt;'County Avg'!$E$4,'Gentrification Calcs'!AY1942&gt;'County Avg'!$E$5,'Gentrification Calcs'!BA1942&gt;'County Avg'!$E$6),1,0)</f>
        <v>1</v>
      </c>
      <c r="BP1942">
        <f>IF(AND(AV1942&gt;'County Avg'!$F$3,'Gentrification Calcs'!AX1942&gt;'County Avg'!$F$4,'Gentrification Calcs'!AZ1942&gt;'County Avg'!$F$5,'Gentrification Calcs'!BB1942&gt;'County Avg'!$F$6),1,0)</f>
        <v>0</v>
      </c>
      <c r="BQ1942">
        <f t="shared" si="710"/>
        <v>1</v>
      </c>
      <c r="BR1942">
        <f t="shared" si="711"/>
        <v>0</v>
      </c>
      <c r="BS1942">
        <f t="shared" si="712"/>
        <v>1</v>
      </c>
      <c r="BT1942">
        <f t="shared" si="713"/>
        <v>0</v>
      </c>
    </row>
    <row r="1943" spans="1:72" x14ac:dyDescent="0.25">
      <c r="A1943">
        <v>6037600100</v>
      </c>
      <c r="B1943">
        <v>4403.9999812866999</v>
      </c>
      <c r="C1943">
        <v>6172</v>
      </c>
      <c r="D1943">
        <v>6890</v>
      </c>
      <c r="E1943">
        <v>1222</v>
      </c>
      <c r="F1943">
        <v>1829</v>
      </c>
      <c r="G1943">
        <v>1989</v>
      </c>
      <c r="H1943">
        <v>1432.3424036684253</v>
      </c>
      <c r="I1943">
        <v>1338.7782</v>
      </c>
      <c r="J1943">
        <v>1461.2498000000001</v>
      </c>
      <c r="K1943">
        <v>1.1721296265699062</v>
      </c>
      <c r="L1943">
        <v>0.73197277200656097</v>
      </c>
      <c r="M1943">
        <v>0.73466556058320764</v>
      </c>
      <c r="N1943">
        <v>2093.9999910000001</v>
      </c>
      <c r="O1943">
        <v>2971</v>
      </c>
      <c r="P1943">
        <v>3467</v>
      </c>
      <c r="Q1943">
        <v>72</v>
      </c>
      <c r="R1943">
        <v>103</v>
      </c>
      <c r="S1943">
        <v>234</v>
      </c>
      <c r="T1943">
        <v>3.4383954302509831E-2</v>
      </c>
      <c r="U1943">
        <v>3.4668461797374622E-2</v>
      </c>
      <c r="V1943">
        <v>6.7493510239400062E-2</v>
      </c>
      <c r="W1943">
        <v>878</v>
      </c>
      <c r="X1943">
        <v>1450</v>
      </c>
      <c r="Y1943">
        <v>1584</v>
      </c>
      <c r="Z1943">
        <v>1191</v>
      </c>
      <c r="AA1943">
        <v>1813</v>
      </c>
      <c r="AB1943">
        <v>1989</v>
      </c>
      <c r="AC1943">
        <v>0.73719563392107468</v>
      </c>
      <c r="AD1943">
        <v>0.79977937120794262</v>
      </c>
      <c r="AE1943">
        <v>0.7963800904977375</v>
      </c>
      <c r="AF1943">
        <v>24.999999893771001</v>
      </c>
      <c r="AG1943">
        <v>107</v>
      </c>
      <c r="AH1943">
        <v>16</v>
      </c>
      <c r="AI1943">
        <v>5.6766575840145319E-3</v>
      </c>
      <c r="AJ1943">
        <v>1.7336357744653273E-2</v>
      </c>
      <c r="AK1943">
        <v>2.3222060957910013E-3</v>
      </c>
      <c r="AL1943">
        <f t="shared" si="705"/>
        <v>0.99432334241598552</v>
      </c>
      <c r="AM1943">
        <f t="shared" si="705"/>
        <v>0.98266364225534675</v>
      </c>
      <c r="AN1943">
        <f t="shared" si="705"/>
        <v>0.99767779390420896</v>
      </c>
      <c r="AO1943">
        <v>31041.130965005304</v>
      </c>
      <c r="AP1943">
        <v>29175.66366979976</v>
      </c>
      <c r="AQ1943">
        <v>23750</v>
      </c>
      <c r="AR1943">
        <v>856.97777777777787</v>
      </c>
      <c r="AS1943">
        <v>768.33847370502178</v>
      </c>
      <c r="AT1943">
        <v>1000</v>
      </c>
      <c r="AU1943">
        <f t="shared" si="691"/>
        <v>1.165970016063874E-2</v>
      </c>
      <c r="AV1943">
        <f t="shared" si="692"/>
        <v>-1.5014151648862273E-2</v>
      </c>
      <c r="AW1943">
        <v>2.8450749486479132E-4</v>
      </c>
      <c r="AX1943">
        <v>3.282504844202544E-2</v>
      </c>
      <c r="AY1943" s="1">
        <f t="shared" si="693"/>
        <v>-1865.4672952055444</v>
      </c>
      <c r="AZ1943" s="1">
        <f t="shared" si="694"/>
        <v>-5425.6636697997601</v>
      </c>
      <c r="BA1943" s="1">
        <f t="shared" si="706"/>
        <v>-88.63930407275609</v>
      </c>
      <c r="BB1943" s="1">
        <f t="shared" si="707"/>
        <v>231.66152629497822</v>
      </c>
      <c r="BC1943">
        <f t="shared" si="695"/>
        <v>1</v>
      </c>
      <c r="BD1943">
        <f t="shared" si="696"/>
        <v>1</v>
      </c>
      <c r="BE1943">
        <f t="shared" si="697"/>
        <v>1</v>
      </c>
      <c r="BF1943">
        <f t="shared" si="698"/>
        <v>1</v>
      </c>
      <c r="BG1943">
        <f t="shared" si="699"/>
        <v>1</v>
      </c>
      <c r="BH1943">
        <f t="shared" si="700"/>
        <v>1</v>
      </c>
      <c r="BI1943">
        <f t="shared" si="701"/>
        <v>1</v>
      </c>
      <c r="BJ1943">
        <f t="shared" si="702"/>
        <v>1</v>
      </c>
      <c r="BK1943">
        <f t="shared" si="703"/>
        <v>1</v>
      </c>
      <c r="BL1943">
        <f t="shared" si="704"/>
        <v>1</v>
      </c>
      <c r="BM1943">
        <f t="shared" si="708"/>
        <v>1</v>
      </c>
      <c r="BN1943">
        <f t="shared" si="709"/>
        <v>1</v>
      </c>
      <c r="BO1943">
        <f>IF(AND(AU1943&gt;'County Avg'!$E$3,'Gentrification Calcs'!AW1943&gt;'County Avg'!$E$4,'Gentrification Calcs'!AY1943&gt;'County Avg'!$E$5,'Gentrification Calcs'!BA1943&gt;'County Avg'!$E$6),1,0)</f>
        <v>0</v>
      </c>
      <c r="BP1943">
        <f>IF(AND(AV1943&gt;'County Avg'!$F$3,'Gentrification Calcs'!AX1943&gt;'County Avg'!$F$4,'Gentrification Calcs'!AZ1943&gt;'County Avg'!$F$5,'Gentrification Calcs'!BB1943&gt;'County Avg'!$F$6),1,0)</f>
        <v>0</v>
      </c>
      <c r="BQ1943">
        <f t="shared" si="710"/>
        <v>0</v>
      </c>
      <c r="BR1943">
        <f t="shared" si="711"/>
        <v>0</v>
      </c>
      <c r="BS1943">
        <f t="shared" si="712"/>
        <v>0</v>
      </c>
      <c r="BT1943">
        <f t="shared" si="713"/>
        <v>0</v>
      </c>
    </row>
    <row r="1944" spans="1:72" x14ac:dyDescent="0.25">
      <c r="A1944">
        <v>6037600201</v>
      </c>
      <c r="B1944">
        <v>5685.0000251492002</v>
      </c>
      <c r="C1944">
        <v>4208</v>
      </c>
      <c r="D1944">
        <v>4652</v>
      </c>
      <c r="E1944">
        <v>1850</v>
      </c>
      <c r="F1944">
        <v>1131</v>
      </c>
      <c r="G1944">
        <v>1182</v>
      </c>
      <c r="H1944">
        <v>889.04159622232066</v>
      </c>
      <c r="I1944">
        <v>755.26260000000002</v>
      </c>
      <c r="J1944">
        <v>692.41660000000002</v>
      </c>
      <c r="K1944">
        <v>0.48056302498503822</v>
      </c>
      <c r="L1944">
        <v>0.66778302387267907</v>
      </c>
      <c r="M1944">
        <v>0.58580084602368865</v>
      </c>
      <c r="N1944">
        <v>2897.0000129999999</v>
      </c>
      <c r="O1944">
        <v>2079</v>
      </c>
      <c r="P1944">
        <v>2560</v>
      </c>
      <c r="Q1944">
        <v>143</v>
      </c>
      <c r="R1944">
        <v>87</v>
      </c>
      <c r="S1944">
        <v>160</v>
      </c>
      <c r="T1944">
        <v>4.9361408131964685E-2</v>
      </c>
      <c r="U1944">
        <v>4.1847041847041848E-2</v>
      </c>
      <c r="V1944">
        <v>6.25E-2</v>
      </c>
      <c r="W1944">
        <v>1386</v>
      </c>
      <c r="X1944">
        <v>831</v>
      </c>
      <c r="Y1944">
        <v>839</v>
      </c>
      <c r="Z1944">
        <v>1862</v>
      </c>
      <c r="AA1944">
        <v>1134</v>
      </c>
      <c r="AB1944">
        <v>1182</v>
      </c>
      <c r="AC1944">
        <v>0.74436090225563911</v>
      </c>
      <c r="AD1944">
        <v>0.73280423280423279</v>
      </c>
      <c r="AE1944">
        <v>0.70981387478849411</v>
      </c>
      <c r="AF1944">
        <v>52.000000230036697</v>
      </c>
      <c r="AG1944">
        <v>17</v>
      </c>
      <c r="AH1944">
        <v>6</v>
      </c>
      <c r="AI1944">
        <v>9.1468777484608691E-3</v>
      </c>
      <c r="AJ1944">
        <v>4.0399239543726234E-3</v>
      </c>
      <c r="AK1944">
        <v>1.2897678417884782E-3</v>
      </c>
      <c r="AL1944">
        <f t="shared" si="705"/>
        <v>0.9908531222515391</v>
      </c>
      <c r="AM1944">
        <f t="shared" si="705"/>
        <v>0.99596007604562742</v>
      </c>
      <c r="AN1944">
        <f t="shared" si="705"/>
        <v>0.99871023215821153</v>
      </c>
      <c r="AO1944">
        <v>29223.611346765643</v>
      </c>
      <c r="AP1944">
        <v>30387.76297507152</v>
      </c>
      <c r="AQ1944">
        <v>35769</v>
      </c>
      <c r="AR1944">
        <v>955.46111111111111</v>
      </c>
      <c r="AS1944">
        <v>810.27243969948609</v>
      </c>
      <c r="AT1944">
        <v>958</v>
      </c>
      <c r="AU1944">
        <f t="shared" si="691"/>
        <v>-5.1069537940882457E-3</v>
      </c>
      <c r="AV1944">
        <f t="shared" si="692"/>
        <v>-2.7501561125841453E-3</v>
      </c>
      <c r="AW1944">
        <v>-7.5143662849228368E-3</v>
      </c>
      <c r="AX1944">
        <v>2.0652958152958152E-2</v>
      </c>
      <c r="AY1944" s="1">
        <f t="shared" si="693"/>
        <v>1164.1516283058772</v>
      </c>
      <c r="AZ1944" s="1">
        <f t="shared" si="694"/>
        <v>5381.2370249284795</v>
      </c>
      <c r="BA1944" s="1">
        <f t="shared" si="706"/>
        <v>-145.18867141162502</v>
      </c>
      <c r="BB1944" s="1">
        <f t="shared" si="707"/>
        <v>147.72756030051391</v>
      </c>
      <c r="BC1944">
        <f t="shared" si="695"/>
        <v>1</v>
      </c>
      <c r="BD1944">
        <f t="shared" si="696"/>
        <v>1</v>
      </c>
      <c r="BE1944">
        <f t="shared" si="697"/>
        <v>1</v>
      </c>
      <c r="BF1944">
        <f t="shared" si="698"/>
        <v>1</v>
      </c>
      <c r="BG1944">
        <f t="shared" si="699"/>
        <v>1</v>
      </c>
      <c r="BH1944">
        <f t="shared" si="700"/>
        <v>1</v>
      </c>
      <c r="BI1944">
        <f t="shared" si="701"/>
        <v>1</v>
      </c>
      <c r="BJ1944">
        <f t="shared" si="702"/>
        <v>1</v>
      </c>
      <c r="BK1944">
        <f t="shared" si="703"/>
        <v>1</v>
      </c>
      <c r="BL1944">
        <f t="shared" si="704"/>
        <v>1</v>
      </c>
      <c r="BM1944">
        <f t="shared" si="708"/>
        <v>1</v>
      </c>
      <c r="BN1944">
        <f t="shared" si="709"/>
        <v>1</v>
      </c>
      <c r="BO1944">
        <f>IF(AND(AU1944&gt;'County Avg'!$E$3,'Gentrification Calcs'!AW1944&gt;'County Avg'!$E$4,'Gentrification Calcs'!AY1944&gt;'County Avg'!$E$5,'Gentrification Calcs'!BA1944&gt;'County Avg'!$E$6),1,0)</f>
        <v>0</v>
      </c>
      <c r="BP1944">
        <f>IF(AND(AV1944&gt;'County Avg'!$F$3,'Gentrification Calcs'!AX1944&gt;'County Avg'!$F$4,'Gentrification Calcs'!AZ1944&gt;'County Avg'!$F$5,'Gentrification Calcs'!BB1944&gt;'County Avg'!$F$6),1,0)</f>
        <v>0</v>
      </c>
      <c r="BQ1944">
        <f t="shared" si="710"/>
        <v>0</v>
      </c>
      <c r="BR1944">
        <f t="shared" si="711"/>
        <v>0</v>
      </c>
      <c r="BS1944">
        <f t="shared" si="712"/>
        <v>0</v>
      </c>
      <c r="BT1944">
        <f t="shared" si="713"/>
        <v>0</v>
      </c>
    </row>
    <row r="1945" spans="1:72" x14ac:dyDescent="0.25">
      <c r="A1945">
        <v>6037600202</v>
      </c>
      <c r="B1945">
        <v>3473.9999854406301</v>
      </c>
      <c r="C1945">
        <v>6312</v>
      </c>
      <c r="D1945">
        <v>6694</v>
      </c>
      <c r="E1945">
        <v>1045</v>
      </c>
      <c r="F1945">
        <v>1855</v>
      </c>
      <c r="G1945">
        <v>2093</v>
      </c>
      <c r="H1945">
        <v>1242.726405497551</v>
      </c>
      <c r="I1945">
        <v>1364.5268000000001</v>
      </c>
      <c r="J1945">
        <v>1562.6633999999999</v>
      </c>
      <c r="K1945">
        <v>1.1892118712895225</v>
      </c>
      <c r="L1945">
        <v>0.73559396226415097</v>
      </c>
      <c r="M1945">
        <v>0.74661414237935975</v>
      </c>
      <c r="N1945">
        <v>2076.9999910000001</v>
      </c>
      <c r="O1945">
        <v>3175</v>
      </c>
      <c r="P1945">
        <v>3848</v>
      </c>
      <c r="Q1945">
        <v>116</v>
      </c>
      <c r="R1945">
        <v>112</v>
      </c>
      <c r="S1945">
        <v>331</v>
      </c>
      <c r="T1945">
        <v>5.5849783583364489E-2</v>
      </c>
      <c r="U1945">
        <v>3.5275590551181103E-2</v>
      </c>
      <c r="V1945">
        <v>8.6018711018711017E-2</v>
      </c>
      <c r="W1945">
        <v>321</v>
      </c>
      <c r="X1945">
        <v>1385</v>
      </c>
      <c r="Y1945">
        <v>1614</v>
      </c>
      <c r="Z1945">
        <v>1037</v>
      </c>
      <c r="AA1945">
        <v>1850</v>
      </c>
      <c r="AB1945">
        <v>2093</v>
      </c>
      <c r="AC1945">
        <v>0.30954676952748311</v>
      </c>
      <c r="AD1945">
        <v>0.74864864864864866</v>
      </c>
      <c r="AE1945">
        <v>0.77114190157668416</v>
      </c>
      <c r="AF1945">
        <v>67.999999715015306</v>
      </c>
      <c r="AG1945">
        <v>72</v>
      </c>
      <c r="AH1945">
        <v>145</v>
      </c>
      <c r="AI1945">
        <v>1.9573978123200948E-2</v>
      </c>
      <c r="AJ1945">
        <v>1.1406844106463879E-2</v>
      </c>
      <c r="AK1945">
        <v>2.1661189124589184E-2</v>
      </c>
      <c r="AL1945">
        <f t="shared" si="705"/>
        <v>0.98042602187679906</v>
      </c>
      <c r="AM1945">
        <f t="shared" si="705"/>
        <v>0.98859315589353614</v>
      </c>
      <c r="AN1945">
        <f t="shared" si="705"/>
        <v>0.97833881087541086</v>
      </c>
      <c r="AO1945">
        <v>36350.392364793217</v>
      </c>
      <c r="AP1945">
        <v>28503.207192480593</v>
      </c>
      <c r="AQ1945">
        <v>27018</v>
      </c>
      <c r="AR1945">
        <v>917.45</v>
      </c>
      <c r="AS1945">
        <v>814.33056544088583</v>
      </c>
      <c r="AT1945">
        <v>926</v>
      </c>
      <c r="AU1945">
        <f t="shared" si="691"/>
        <v>-8.1671340167370696E-3</v>
      </c>
      <c r="AV1945">
        <f t="shared" si="692"/>
        <v>1.0254345018125305E-2</v>
      </c>
      <c r="AW1945">
        <v>-2.0574193032183385E-2</v>
      </c>
      <c r="AX1945">
        <v>5.0743120467529913E-2</v>
      </c>
      <c r="AY1945" s="1">
        <f t="shared" si="693"/>
        <v>-7847.1851723126238</v>
      </c>
      <c r="AZ1945" s="1">
        <f t="shared" si="694"/>
        <v>-1485.2071924805932</v>
      </c>
      <c r="BA1945" s="1">
        <f t="shared" si="706"/>
        <v>-103.11943455911421</v>
      </c>
      <c r="BB1945" s="1">
        <f t="shared" si="707"/>
        <v>111.66943455911417</v>
      </c>
      <c r="BC1945">
        <f t="shared" si="695"/>
        <v>1</v>
      </c>
      <c r="BD1945">
        <f t="shared" si="696"/>
        <v>1</v>
      </c>
      <c r="BE1945">
        <f t="shared" si="697"/>
        <v>1</v>
      </c>
      <c r="BF1945">
        <f t="shared" si="698"/>
        <v>1</v>
      </c>
      <c r="BG1945">
        <f t="shared" si="699"/>
        <v>1</v>
      </c>
      <c r="BH1945">
        <f t="shared" si="700"/>
        <v>1</v>
      </c>
      <c r="BI1945">
        <f t="shared" si="701"/>
        <v>0</v>
      </c>
      <c r="BJ1945">
        <f t="shared" si="702"/>
        <v>1</v>
      </c>
      <c r="BK1945">
        <f t="shared" si="703"/>
        <v>1</v>
      </c>
      <c r="BL1945">
        <f t="shared" si="704"/>
        <v>1</v>
      </c>
      <c r="BM1945">
        <f t="shared" si="708"/>
        <v>1</v>
      </c>
      <c r="BN1945">
        <f t="shared" si="709"/>
        <v>1</v>
      </c>
      <c r="BO1945">
        <f>IF(AND(AU1945&gt;'County Avg'!$E$3,'Gentrification Calcs'!AW1945&gt;'County Avg'!$E$4,'Gentrification Calcs'!AY1945&gt;'County Avg'!$E$5,'Gentrification Calcs'!BA1945&gt;'County Avg'!$E$6),1,0)</f>
        <v>0</v>
      </c>
      <c r="BP1945">
        <f>IF(AND(AV1945&gt;'County Avg'!$F$3,'Gentrification Calcs'!AX1945&gt;'County Avg'!$F$4,'Gentrification Calcs'!AZ1945&gt;'County Avg'!$F$5,'Gentrification Calcs'!BB1945&gt;'County Avg'!$F$6),1,0)</f>
        <v>0</v>
      </c>
      <c r="BQ1945">
        <f t="shared" si="710"/>
        <v>0</v>
      </c>
      <c r="BR1945">
        <f t="shared" si="711"/>
        <v>0</v>
      </c>
      <c r="BS1945">
        <f t="shared" si="712"/>
        <v>0</v>
      </c>
      <c r="BT1945">
        <f t="shared" si="713"/>
        <v>0</v>
      </c>
    </row>
    <row r="1946" spans="1:72" x14ac:dyDescent="0.25">
      <c r="A1946">
        <v>6037600302</v>
      </c>
      <c r="B1946">
        <v>3568.0496538877501</v>
      </c>
      <c r="C1946">
        <v>3378</v>
      </c>
      <c r="D1946">
        <v>3065</v>
      </c>
      <c r="E1946">
        <v>1040.9423830000001</v>
      </c>
      <c r="F1946">
        <v>1039</v>
      </c>
      <c r="G1946">
        <v>1033</v>
      </c>
      <c r="H1946">
        <v>398.15359833135756</v>
      </c>
      <c r="I1946">
        <v>498.767</v>
      </c>
      <c r="J1946">
        <v>492.28719999999998</v>
      </c>
      <c r="K1946">
        <v>0.38249340677615346</v>
      </c>
      <c r="L1946">
        <v>0.48004523580365738</v>
      </c>
      <c r="M1946">
        <v>0.47656069699903192</v>
      </c>
      <c r="N1946">
        <v>1602.6959999999999</v>
      </c>
      <c r="O1946">
        <v>2039</v>
      </c>
      <c r="P1946">
        <v>2119</v>
      </c>
      <c r="Q1946">
        <v>58.004322049999999</v>
      </c>
      <c r="R1946">
        <v>196</v>
      </c>
      <c r="S1946">
        <v>346</v>
      </c>
      <c r="T1946">
        <v>3.6191718236022304E-2</v>
      </c>
      <c r="U1946">
        <v>9.6125551741049531E-2</v>
      </c>
      <c r="V1946">
        <v>0.16328456819254367</v>
      </c>
      <c r="W1946">
        <v>864.83923339843795</v>
      </c>
      <c r="X1946">
        <v>354</v>
      </c>
      <c r="Y1946">
        <v>346</v>
      </c>
      <c r="Z1946">
        <v>1031.53637695313</v>
      </c>
      <c r="AA1946">
        <v>1040</v>
      </c>
      <c r="AB1946">
        <v>1033</v>
      </c>
      <c r="AC1946">
        <v>0.83839916140711512</v>
      </c>
      <c r="AD1946">
        <v>0.3403846153846154</v>
      </c>
      <c r="AE1946">
        <v>0.33494675701839305</v>
      </c>
      <c r="AF1946">
        <v>40.759793937206297</v>
      </c>
      <c r="AG1946">
        <v>36</v>
      </c>
      <c r="AH1946">
        <v>41</v>
      </c>
      <c r="AI1946">
        <v>1.1423550087873467E-2</v>
      </c>
      <c r="AJ1946">
        <v>1.0657193605683837E-2</v>
      </c>
      <c r="AK1946">
        <v>1.3376835236541599E-2</v>
      </c>
      <c r="AL1946">
        <f t="shared" si="705"/>
        <v>0.98857644991212656</v>
      </c>
      <c r="AM1946">
        <f t="shared" si="705"/>
        <v>0.98934280639431615</v>
      </c>
      <c r="AN1946">
        <f t="shared" si="705"/>
        <v>0.98662316476345835</v>
      </c>
      <c r="AO1946">
        <v>63039.996818663843</v>
      </c>
      <c r="AP1946">
        <v>48903.383735185947</v>
      </c>
      <c r="AQ1946">
        <v>46553</v>
      </c>
      <c r="AR1946">
        <v>976.19444444444446</v>
      </c>
      <c r="AS1946">
        <v>1003.709766706208</v>
      </c>
      <c r="AT1946">
        <v>1058</v>
      </c>
      <c r="AU1946">
        <f t="shared" si="691"/>
        <v>-7.6635648218962953E-4</v>
      </c>
      <c r="AV1946">
        <f t="shared" si="692"/>
        <v>2.7196416308577619E-3</v>
      </c>
      <c r="AW1946">
        <v>5.9933833505027227E-2</v>
      </c>
      <c r="AX1946">
        <v>6.7159016451494136E-2</v>
      </c>
      <c r="AY1946" s="1">
        <f t="shared" si="693"/>
        <v>-14136.613083477896</v>
      </c>
      <c r="AZ1946" s="1">
        <f t="shared" si="694"/>
        <v>-2350.3837351859474</v>
      </c>
      <c r="BA1946" s="1">
        <f t="shared" si="706"/>
        <v>27.515322261763572</v>
      </c>
      <c r="BB1946" s="1">
        <f t="shared" si="707"/>
        <v>54.290233293791971</v>
      </c>
      <c r="BC1946">
        <f t="shared" si="695"/>
        <v>1</v>
      </c>
      <c r="BD1946">
        <f t="shared" si="696"/>
        <v>1</v>
      </c>
      <c r="BE1946">
        <f t="shared" si="697"/>
        <v>0</v>
      </c>
      <c r="BF1946">
        <f t="shared" si="698"/>
        <v>1</v>
      </c>
      <c r="BG1946">
        <f t="shared" si="699"/>
        <v>1</v>
      </c>
      <c r="BH1946">
        <f t="shared" si="700"/>
        <v>1</v>
      </c>
      <c r="BI1946">
        <f t="shared" si="701"/>
        <v>1</v>
      </c>
      <c r="BJ1946">
        <f t="shared" si="702"/>
        <v>0</v>
      </c>
      <c r="BK1946">
        <f t="shared" si="703"/>
        <v>1</v>
      </c>
      <c r="BL1946">
        <f t="shared" si="704"/>
        <v>1</v>
      </c>
      <c r="BM1946">
        <f t="shared" si="708"/>
        <v>1</v>
      </c>
      <c r="BN1946">
        <f t="shared" si="709"/>
        <v>1</v>
      </c>
      <c r="BO1946">
        <f>IF(AND(AU1946&gt;'County Avg'!$E$3,'Gentrification Calcs'!AW1946&gt;'County Avg'!$E$4,'Gentrification Calcs'!AY1946&gt;'County Avg'!$E$5,'Gentrification Calcs'!BA1946&gt;'County Avg'!$E$6),1,0)</f>
        <v>0</v>
      </c>
      <c r="BP1946">
        <f>IF(AND(AV1946&gt;'County Avg'!$F$3,'Gentrification Calcs'!AX1946&gt;'County Avg'!$F$4,'Gentrification Calcs'!AZ1946&gt;'County Avg'!$F$5,'Gentrification Calcs'!BB1946&gt;'County Avg'!$F$6),1,0)</f>
        <v>0</v>
      </c>
      <c r="BQ1946">
        <f t="shared" si="710"/>
        <v>0</v>
      </c>
      <c r="BR1946">
        <f t="shared" si="711"/>
        <v>0</v>
      </c>
      <c r="BS1946">
        <f t="shared" si="712"/>
        <v>0</v>
      </c>
      <c r="BT1946">
        <f t="shared" si="713"/>
        <v>0</v>
      </c>
    </row>
    <row r="1947" spans="1:72" x14ac:dyDescent="0.25">
      <c r="A1947">
        <v>6037600303</v>
      </c>
      <c r="B1947">
        <v>3259.9502670213101</v>
      </c>
      <c r="C1947">
        <v>3868.0001529455199</v>
      </c>
      <c r="D1947">
        <v>3539</v>
      </c>
      <c r="E1947">
        <v>951.05755620000002</v>
      </c>
      <c r="F1947">
        <v>1037.807129</v>
      </c>
      <c r="G1947">
        <v>1140</v>
      </c>
      <c r="H1947">
        <v>821.43735283112528</v>
      </c>
      <c r="I1947">
        <v>745.32284020534939</v>
      </c>
      <c r="J1947">
        <v>781</v>
      </c>
      <c r="K1947">
        <v>0.86370940168250276</v>
      </c>
      <c r="L1947">
        <v>0.71817086178962775</v>
      </c>
      <c r="M1947">
        <v>0.68508771929824563</v>
      </c>
      <c r="N1947">
        <v>1464.303964</v>
      </c>
      <c r="O1947">
        <v>1752.148682</v>
      </c>
      <c r="P1947">
        <v>1959</v>
      </c>
      <c r="Q1947">
        <v>52.995677950000001</v>
      </c>
      <c r="R1947">
        <v>17.244529719999999</v>
      </c>
      <c r="S1947">
        <v>109</v>
      </c>
      <c r="T1947">
        <v>3.6191719241975638E-2</v>
      </c>
      <c r="U1947">
        <v>9.8419328777031266E-3</v>
      </c>
      <c r="V1947">
        <v>5.5640632976008166E-2</v>
      </c>
      <c r="W1947">
        <v>790.16076660156295</v>
      </c>
      <c r="X1947">
        <v>868.49719238281295</v>
      </c>
      <c r="Y1947">
        <v>975</v>
      </c>
      <c r="Z1947">
        <v>942.46368408203102</v>
      </c>
      <c r="AA1947">
        <v>1043.55529785156</v>
      </c>
      <c r="AB1947">
        <v>1140</v>
      </c>
      <c r="AC1947">
        <v>0.83839916587469088</v>
      </c>
      <c r="AD1947">
        <v>0.83224836687701043</v>
      </c>
      <c r="AE1947">
        <v>0.85526315789473684</v>
      </c>
      <c r="AF1947">
        <v>37.240205159294398</v>
      </c>
      <c r="AG1947">
        <v>47.553096771240199</v>
      </c>
      <c r="AH1947">
        <v>47</v>
      </c>
      <c r="AI1947">
        <v>1.1423550087873461E-2</v>
      </c>
      <c r="AJ1947">
        <v>1.2293974894242972E-2</v>
      </c>
      <c r="AK1947">
        <v>1.3280587736648771E-2</v>
      </c>
      <c r="AL1947">
        <f t="shared" si="705"/>
        <v>0.98857644991212656</v>
      </c>
      <c r="AM1947">
        <f t="shared" si="705"/>
        <v>0.987706025105757</v>
      </c>
      <c r="AN1947">
        <f t="shared" si="705"/>
        <v>0.98671941226335125</v>
      </c>
      <c r="AO1947">
        <v>28006.489925768823</v>
      </c>
      <c r="AP1947">
        <v>25547.753984470783</v>
      </c>
      <c r="AQ1947">
        <v>21417</v>
      </c>
      <c r="AR1947">
        <v>855.25</v>
      </c>
      <c r="AS1947">
        <v>753.45867931988937</v>
      </c>
      <c r="AT1947">
        <v>985</v>
      </c>
      <c r="AU1947">
        <f t="shared" si="691"/>
        <v>8.7042480636951094E-4</v>
      </c>
      <c r="AV1947">
        <f t="shared" si="692"/>
        <v>9.8661284240579919E-4</v>
      </c>
      <c r="AW1947">
        <v>-2.6349786364272512E-2</v>
      </c>
      <c r="AX1947">
        <v>4.5798700098305042E-2</v>
      </c>
      <c r="AY1947" s="1">
        <f t="shared" si="693"/>
        <v>-2458.7359412980404</v>
      </c>
      <c r="AZ1947" s="1">
        <f t="shared" si="694"/>
        <v>-4130.7539844707826</v>
      </c>
      <c r="BA1947" s="1">
        <f t="shared" si="706"/>
        <v>-101.79132068011063</v>
      </c>
      <c r="BB1947" s="1">
        <f t="shared" si="707"/>
        <v>231.54132068011063</v>
      </c>
      <c r="BC1947">
        <f t="shared" si="695"/>
        <v>1</v>
      </c>
      <c r="BD1947">
        <f t="shared" si="696"/>
        <v>1</v>
      </c>
      <c r="BE1947">
        <f t="shared" si="697"/>
        <v>1</v>
      </c>
      <c r="BF1947">
        <f t="shared" si="698"/>
        <v>1</v>
      </c>
      <c r="BG1947">
        <f t="shared" si="699"/>
        <v>1</v>
      </c>
      <c r="BH1947">
        <f t="shared" si="700"/>
        <v>1</v>
      </c>
      <c r="BI1947">
        <f t="shared" si="701"/>
        <v>1</v>
      </c>
      <c r="BJ1947">
        <f t="shared" si="702"/>
        <v>1</v>
      </c>
      <c r="BK1947">
        <f t="shared" si="703"/>
        <v>1</v>
      </c>
      <c r="BL1947">
        <f t="shared" si="704"/>
        <v>1</v>
      </c>
      <c r="BM1947">
        <f t="shared" si="708"/>
        <v>1</v>
      </c>
      <c r="BN1947">
        <f t="shared" si="709"/>
        <v>1</v>
      </c>
      <c r="BO1947">
        <f>IF(AND(AU1947&gt;'County Avg'!$E$3,'Gentrification Calcs'!AW1947&gt;'County Avg'!$E$4,'Gentrification Calcs'!AY1947&gt;'County Avg'!$E$5,'Gentrification Calcs'!BA1947&gt;'County Avg'!$E$6),1,0)</f>
        <v>0</v>
      </c>
      <c r="BP1947">
        <f>IF(AND(AV1947&gt;'County Avg'!$F$3,'Gentrification Calcs'!AX1947&gt;'County Avg'!$F$4,'Gentrification Calcs'!AZ1947&gt;'County Avg'!$F$5,'Gentrification Calcs'!BB1947&gt;'County Avg'!$F$6),1,0)</f>
        <v>0</v>
      </c>
      <c r="BQ1947">
        <f t="shared" si="710"/>
        <v>0</v>
      </c>
      <c r="BR1947">
        <f t="shared" si="711"/>
        <v>0</v>
      </c>
      <c r="BS1947">
        <f t="shared" si="712"/>
        <v>0</v>
      </c>
      <c r="BT1947">
        <f t="shared" si="713"/>
        <v>0</v>
      </c>
    </row>
    <row r="1948" spans="1:72" x14ac:dyDescent="0.25">
      <c r="A1948">
        <v>6037600304</v>
      </c>
      <c r="B1948">
        <v>4102.0000411277597</v>
      </c>
      <c r="C1948">
        <v>3534.00006765127</v>
      </c>
      <c r="D1948">
        <v>2681</v>
      </c>
      <c r="E1948">
        <v>1365</v>
      </c>
      <c r="F1948">
        <v>948.19293210000001</v>
      </c>
      <c r="G1948">
        <v>969</v>
      </c>
      <c r="H1948">
        <v>750.50662896053723</v>
      </c>
      <c r="I1948">
        <v>680.96455979465065</v>
      </c>
      <c r="J1948">
        <v>725.08899999999994</v>
      </c>
      <c r="K1948">
        <v>0.54982170619819581</v>
      </c>
      <c r="L1948">
        <v>0.71817088773957827</v>
      </c>
      <c r="M1948">
        <v>0.74828586171310618</v>
      </c>
      <c r="N1948">
        <v>2512.0000249999998</v>
      </c>
      <c r="O1948">
        <v>1600.8514399999999</v>
      </c>
      <c r="P1948">
        <v>1546</v>
      </c>
      <c r="Q1948">
        <v>363</v>
      </c>
      <c r="R1948">
        <v>15.75547218</v>
      </c>
      <c r="S1948">
        <v>129</v>
      </c>
      <c r="T1948">
        <v>0.14450636798859109</v>
      </c>
      <c r="U1948">
        <v>9.8419327279987961E-3</v>
      </c>
      <c r="V1948">
        <v>8.3441138421733507E-2</v>
      </c>
      <c r="W1948">
        <v>539</v>
      </c>
      <c r="X1948">
        <v>793.50286865234398</v>
      </c>
      <c r="Y1948">
        <v>765</v>
      </c>
      <c r="Z1948">
        <v>1363</v>
      </c>
      <c r="AA1948">
        <v>953.44476318359398</v>
      </c>
      <c r="AB1948">
        <v>969</v>
      </c>
      <c r="AC1948">
        <v>0.39545121056493032</v>
      </c>
      <c r="AD1948">
        <v>0.83224838951635016</v>
      </c>
      <c r="AE1948">
        <v>0.78947368421052633</v>
      </c>
      <c r="AF1948">
        <v>79.000000792075298</v>
      </c>
      <c r="AG1948">
        <v>43.446907043457003</v>
      </c>
      <c r="AH1948">
        <v>74</v>
      </c>
      <c r="AI1948">
        <v>1.9258898098488533E-2</v>
      </c>
      <c r="AJ1948">
        <v>1.2293974593026035E-2</v>
      </c>
      <c r="AK1948">
        <v>2.7601641178664676E-2</v>
      </c>
      <c r="AL1948">
        <f t="shared" si="705"/>
        <v>0.98074110190151143</v>
      </c>
      <c r="AM1948">
        <f t="shared" si="705"/>
        <v>0.98770602540697394</v>
      </c>
      <c r="AN1948">
        <f t="shared" si="705"/>
        <v>0.9723983588213353</v>
      </c>
      <c r="AO1948">
        <v>28006.489925768823</v>
      </c>
      <c r="AP1948">
        <v>25547.753984470783</v>
      </c>
      <c r="AQ1948">
        <v>25668</v>
      </c>
      <c r="AR1948">
        <v>855.25</v>
      </c>
      <c r="AS1948">
        <v>753.45867931988937</v>
      </c>
      <c r="AT1948">
        <v>920</v>
      </c>
      <c r="AU1948">
        <f t="shared" si="691"/>
        <v>-6.9649235054624978E-3</v>
      </c>
      <c r="AV1948">
        <f t="shared" si="692"/>
        <v>1.5307666585638641E-2</v>
      </c>
      <c r="AW1948">
        <v>-0.1346644352605923</v>
      </c>
      <c r="AX1948">
        <v>7.3599205693734709E-2</v>
      </c>
      <c r="AY1948" s="1">
        <f t="shared" si="693"/>
        <v>-2458.7359412980404</v>
      </c>
      <c r="AZ1948" s="1">
        <f t="shared" si="694"/>
        <v>120.2460155292174</v>
      </c>
      <c r="BA1948" s="1">
        <f t="shared" si="706"/>
        <v>-101.79132068011063</v>
      </c>
      <c r="BB1948" s="1">
        <f t="shared" si="707"/>
        <v>166.54132068011063</v>
      </c>
      <c r="BC1948">
        <f t="shared" si="695"/>
        <v>1</v>
      </c>
      <c r="BD1948">
        <f t="shared" si="696"/>
        <v>1</v>
      </c>
      <c r="BE1948">
        <f t="shared" si="697"/>
        <v>1</v>
      </c>
      <c r="BF1948">
        <f t="shared" si="698"/>
        <v>1</v>
      </c>
      <c r="BG1948">
        <f t="shared" si="699"/>
        <v>1</v>
      </c>
      <c r="BH1948">
        <f t="shared" si="700"/>
        <v>1</v>
      </c>
      <c r="BI1948">
        <f t="shared" si="701"/>
        <v>0</v>
      </c>
      <c r="BJ1948">
        <f t="shared" si="702"/>
        <v>1</v>
      </c>
      <c r="BK1948">
        <f t="shared" si="703"/>
        <v>1</v>
      </c>
      <c r="BL1948">
        <f t="shared" si="704"/>
        <v>1</v>
      </c>
      <c r="BM1948">
        <f t="shared" si="708"/>
        <v>1</v>
      </c>
      <c r="BN1948">
        <f t="shared" si="709"/>
        <v>1</v>
      </c>
      <c r="BO1948">
        <f>IF(AND(AU1948&gt;'County Avg'!$E$3,'Gentrification Calcs'!AW1948&gt;'County Avg'!$E$4,'Gentrification Calcs'!AY1948&gt;'County Avg'!$E$5,'Gentrification Calcs'!BA1948&gt;'County Avg'!$E$6),1,0)</f>
        <v>0</v>
      </c>
      <c r="BP1948">
        <f>IF(AND(AV1948&gt;'County Avg'!$F$3,'Gentrification Calcs'!AX1948&gt;'County Avg'!$F$4,'Gentrification Calcs'!AZ1948&gt;'County Avg'!$F$5,'Gentrification Calcs'!BB1948&gt;'County Avg'!$F$6),1,0)</f>
        <v>0</v>
      </c>
      <c r="BQ1948">
        <f t="shared" si="710"/>
        <v>0</v>
      </c>
      <c r="BR1948">
        <f t="shared" si="711"/>
        <v>0</v>
      </c>
      <c r="BS1948">
        <f t="shared" si="712"/>
        <v>0</v>
      </c>
      <c r="BT1948">
        <f t="shared" si="713"/>
        <v>0</v>
      </c>
    </row>
    <row r="1949" spans="1:72" x14ac:dyDescent="0.25">
      <c r="A1949">
        <v>6037600400</v>
      </c>
      <c r="B1949">
        <v>2657.0000412162899</v>
      </c>
      <c r="C1949">
        <v>4151</v>
      </c>
      <c r="D1949">
        <v>3953</v>
      </c>
      <c r="E1949">
        <v>978</v>
      </c>
      <c r="F1949">
        <v>1419</v>
      </c>
      <c r="G1949">
        <v>1512</v>
      </c>
      <c r="H1949">
        <v>525.96480527346489</v>
      </c>
      <c r="I1949">
        <v>583.50919999999996</v>
      </c>
      <c r="J1949">
        <v>786.88480000000004</v>
      </c>
      <c r="K1949">
        <v>0.53779632441049585</v>
      </c>
      <c r="L1949">
        <v>0.41121155743481325</v>
      </c>
      <c r="M1949">
        <v>0.52042645502645501</v>
      </c>
      <c r="N1949">
        <v>1802.0000279999999</v>
      </c>
      <c r="O1949">
        <v>2575</v>
      </c>
      <c r="P1949">
        <v>2670</v>
      </c>
      <c r="Q1949">
        <v>322</v>
      </c>
      <c r="R1949">
        <v>384</v>
      </c>
      <c r="S1949">
        <v>418</v>
      </c>
      <c r="T1949">
        <v>0.17869034128561068</v>
      </c>
      <c r="U1949">
        <v>0.14912621359223302</v>
      </c>
      <c r="V1949">
        <v>0.15655430711610488</v>
      </c>
      <c r="W1949">
        <v>286</v>
      </c>
      <c r="X1949">
        <v>604</v>
      </c>
      <c r="Y1949">
        <v>645</v>
      </c>
      <c r="Z1949">
        <v>924</v>
      </c>
      <c r="AA1949">
        <v>1421</v>
      </c>
      <c r="AB1949">
        <v>1512</v>
      </c>
      <c r="AC1949">
        <v>0.30952380952380953</v>
      </c>
      <c r="AD1949">
        <v>0.42505277973258271</v>
      </c>
      <c r="AE1949">
        <v>0.42658730158730157</v>
      </c>
      <c r="AF1949">
        <v>80.000001240987302</v>
      </c>
      <c r="AG1949">
        <v>58</v>
      </c>
      <c r="AH1949">
        <v>66</v>
      </c>
      <c r="AI1949">
        <v>3.0109145652992105E-2</v>
      </c>
      <c r="AJ1949">
        <v>1.3972536738135389E-2</v>
      </c>
      <c r="AK1949">
        <v>1.6696180116367317E-2</v>
      </c>
      <c r="AL1949">
        <f t="shared" si="705"/>
        <v>0.96989085434700795</v>
      </c>
      <c r="AM1949">
        <f t="shared" si="705"/>
        <v>0.98602746326186463</v>
      </c>
      <c r="AN1949">
        <f t="shared" si="705"/>
        <v>0.98330381988363269</v>
      </c>
      <c r="AO1949">
        <v>66716.755567338289</v>
      </c>
      <c r="AP1949">
        <v>56229.105026563142</v>
      </c>
      <c r="AQ1949">
        <v>44102</v>
      </c>
      <c r="AR1949">
        <v>1121.3277777777778</v>
      </c>
      <c r="AS1949">
        <v>1003.709766706208</v>
      </c>
      <c r="AT1949">
        <v>1321</v>
      </c>
      <c r="AU1949">
        <f t="shared" si="691"/>
        <v>-1.6136608914856715E-2</v>
      </c>
      <c r="AV1949">
        <f t="shared" si="692"/>
        <v>2.723643378231928E-3</v>
      </c>
      <c r="AW1949">
        <v>-2.9564127693377656E-2</v>
      </c>
      <c r="AX1949">
        <v>7.4280935238718593E-3</v>
      </c>
      <c r="AY1949" s="1">
        <f t="shared" si="693"/>
        <v>-10487.650540775147</v>
      </c>
      <c r="AZ1949" s="1">
        <f t="shared" si="694"/>
        <v>-12127.105026563142</v>
      </c>
      <c r="BA1949" s="1">
        <f t="shared" si="706"/>
        <v>-117.61801107156975</v>
      </c>
      <c r="BB1949" s="1">
        <f t="shared" si="707"/>
        <v>317.29023329379197</v>
      </c>
      <c r="BC1949">
        <f t="shared" si="695"/>
        <v>1</v>
      </c>
      <c r="BD1949">
        <f t="shared" si="696"/>
        <v>1</v>
      </c>
      <c r="BE1949">
        <f t="shared" si="697"/>
        <v>1</v>
      </c>
      <c r="BF1949">
        <f t="shared" si="698"/>
        <v>1</v>
      </c>
      <c r="BG1949">
        <f t="shared" si="699"/>
        <v>0</v>
      </c>
      <c r="BH1949">
        <f t="shared" si="700"/>
        <v>1</v>
      </c>
      <c r="BI1949">
        <f t="shared" si="701"/>
        <v>0</v>
      </c>
      <c r="BJ1949">
        <f t="shared" si="702"/>
        <v>0</v>
      </c>
      <c r="BK1949">
        <f t="shared" si="703"/>
        <v>1</v>
      </c>
      <c r="BL1949">
        <f t="shared" si="704"/>
        <v>1</v>
      </c>
      <c r="BM1949">
        <f t="shared" si="708"/>
        <v>0</v>
      </c>
      <c r="BN1949">
        <f t="shared" si="709"/>
        <v>1</v>
      </c>
      <c r="BO1949">
        <f>IF(AND(AU1949&gt;'County Avg'!$E$3,'Gentrification Calcs'!AW1949&gt;'County Avg'!$E$4,'Gentrification Calcs'!AY1949&gt;'County Avg'!$E$5,'Gentrification Calcs'!BA1949&gt;'County Avg'!$E$6),1,0)</f>
        <v>0</v>
      </c>
      <c r="BP1949">
        <f>IF(AND(AV1949&gt;'County Avg'!$F$3,'Gentrification Calcs'!AX1949&gt;'County Avg'!$F$4,'Gentrification Calcs'!AZ1949&gt;'County Avg'!$F$5,'Gentrification Calcs'!BB1949&gt;'County Avg'!$F$6),1,0)</f>
        <v>0</v>
      </c>
      <c r="BQ1949">
        <f t="shared" si="710"/>
        <v>0</v>
      </c>
      <c r="BR1949">
        <f t="shared" si="711"/>
        <v>0</v>
      </c>
      <c r="BS1949">
        <f t="shared" si="712"/>
        <v>0</v>
      </c>
      <c r="BT1949">
        <f t="shared" si="713"/>
        <v>0</v>
      </c>
    </row>
    <row r="1950" spans="1:72" x14ac:dyDescent="0.25">
      <c r="A1950">
        <v>6037600501</v>
      </c>
      <c r="B1950">
        <v>1879.2548805476299</v>
      </c>
      <c r="C1950">
        <v>2635</v>
      </c>
      <c r="D1950">
        <v>2780</v>
      </c>
      <c r="E1950">
        <v>569.66631270000005</v>
      </c>
      <c r="F1950">
        <v>933</v>
      </c>
      <c r="G1950">
        <v>902</v>
      </c>
      <c r="H1950">
        <v>269.20960417607131</v>
      </c>
      <c r="I1950">
        <v>297.50599999999997</v>
      </c>
      <c r="J1950">
        <v>293.87060000000002</v>
      </c>
      <c r="K1950">
        <v>0.47257420383543647</v>
      </c>
      <c r="L1950">
        <v>0.31887031082529471</v>
      </c>
      <c r="M1950">
        <v>0.32579889135254991</v>
      </c>
      <c r="N1950">
        <v>1013.140396</v>
      </c>
      <c r="O1950">
        <v>1699</v>
      </c>
      <c r="P1950">
        <v>1765</v>
      </c>
      <c r="Q1950">
        <v>166.17640510000001</v>
      </c>
      <c r="R1950">
        <v>275</v>
      </c>
      <c r="S1950">
        <v>366</v>
      </c>
      <c r="T1950">
        <v>0.16402110285611393</v>
      </c>
      <c r="U1950">
        <v>0.16185991759858739</v>
      </c>
      <c r="V1950">
        <v>0.20736543909348443</v>
      </c>
      <c r="W1950">
        <v>222.82130142301301</v>
      </c>
      <c r="X1950">
        <v>286</v>
      </c>
      <c r="Y1950">
        <v>316</v>
      </c>
      <c r="Z1950">
        <v>601.83084225654602</v>
      </c>
      <c r="AA1950">
        <v>925</v>
      </c>
      <c r="AB1950">
        <v>902</v>
      </c>
      <c r="AC1950">
        <v>0.37023908676323647</v>
      </c>
      <c r="AD1950">
        <v>0.3091891891891892</v>
      </c>
      <c r="AE1950">
        <v>0.35033259423503327</v>
      </c>
      <c r="AF1950">
        <v>99.160239811931007</v>
      </c>
      <c r="AG1950">
        <v>61</v>
      </c>
      <c r="AH1950">
        <v>49</v>
      </c>
      <c r="AI1950">
        <v>5.2765721583777354E-2</v>
      </c>
      <c r="AJ1950">
        <v>2.314990512333966E-2</v>
      </c>
      <c r="AK1950">
        <v>1.7625899280575539E-2</v>
      </c>
      <c r="AL1950">
        <f t="shared" si="705"/>
        <v>0.94723427841622265</v>
      </c>
      <c r="AM1950">
        <f t="shared" si="705"/>
        <v>0.9768500948766603</v>
      </c>
      <c r="AN1950">
        <f t="shared" si="705"/>
        <v>0.98237410071942444</v>
      </c>
      <c r="AO1950">
        <v>79940.027041357374</v>
      </c>
      <c r="AP1950">
        <v>64248.253371475286</v>
      </c>
      <c r="AQ1950">
        <v>66591</v>
      </c>
      <c r="AR1950">
        <v>1067.7666666666667</v>
      </c>
      <c r="AS1950">
        <v>876.55516014234888</v>
      </c>
      <c r="AT1950">
        <v>1113</v>
      </c>
      <c r="AU1950">
        <f t="shared" si="691"/>
        <v>-2.9615816460437695E-2</v>
      </c>
      <c r="AV1950">
        <f t="shared" si="692"/>
        <v>-5.5240058427641209E-3</v>
      </c>
      <c r="AW1950">
        <v>-2.1611852575265378E-3</v>
      </c>
      <c r="AX1950">
        <v>4.5505521494897033E-2</v>
      </c>
      <c r="AY1950" s="1">
        <f t="shared" si="693"/>
        <v>-15691.773669882088</v>
      </c>
      <c r="AZ1950" s="1">
        <f t="shared" si="694"/>
        <v>2342.7466285247137</v>
      </c>
      <c r="BA1950" s="1">
        <f t="shared" si="706"/>
        <v>-191.21150652431777</v>
      </c>
      <c r="BB1950" s="1">
        <f t="shared" si="707"/>
        <v>236.44483985765112</v>
      </c>
      <c r="BC1950">
        <f t="shared" si="695"/>
        <v>1</v>
      </c>
      <c r="BD1950">
        <f t="shared" si="696"/>
        <v>1</v>
      </c>
      <c r="BE1950">
        <f t="shared" si="697"/>
        <v>1</v>
      </c>
      <c r="BF1950">
        <f t="shared" si="698"/>
        <v>0</v>
      </c>
      <c r="BG1950">
        <f t="shared" si="699"/>
        <v>1</v>
      </c>
      <c r="BH1950">
        <f t="shared" si="700"/>
        <v>1</v>
      </c>
      <c r="BI1950">
        <f t="shared" si="701"/>
        <v>0</v>
      </c>
      <c r="BJ1950">
        <f t="shared" si="702"/>
        <v>0</v>
      </c>
      <c r="BK1950">
        <f t="shared" si="703"/>
        <v>1</v>
      </c>
      <c r="BL1950">
        <f t="shared" si="704"/>
        <v>1</v>
      </c>
      <c r="BM1950">
        <f t="shared" si="708"/>
        <v>1</v>
      </c>
      <c r="BN1950">
        <f t="shared" si="709"/>
        <v>0</v>
      </c>
      <c r="BO1950">
        <f>IF(AND(AU1950&gt;'County Avg'!$E$3,'Gentrification Calcs'!AW1950&gt;'County Avg'!$E$4,'Gentrification Calcs'!AY1950&gt;'County Avg'!$E$5,'Gentrification Calcs'!BA1950&gt;'County Avg'!$E$6),1,0)</f>
        <v>0</v>
      </c>
      <c r="BP1950">
        <f>IF(AND(AV1950&gt;'County Avg'!$F$3,'Gentrification Calcs'!AX1950&gt;'County Avg'!$F$4,'Gentrification Calcs'!AZ1950&gt;'County Avg'!$F$5,'Gentrification Calcs'!BB1950&gt;'County Avg'!$F$6),1,0)</f>
        <v>0</v>
      </c>
      <c r="BQ1950">
        <f t="shared" si="710"/>
        <v>0</v>
      </c>
      <c r="BR1950">
        <f t="shared" si="711"/>
        <v>0</v>
      </c>
      <c r="BS1950">
        <f t="shared" si="712"/>
        <v>0</v>
      </c>
      <c r="BT1950">
        <f t="shared" si="713"/>
        <v>0</v>
      </c>
    </row>
    <row r="1951" spans="1:72" x14ac:dyDescent="0.25">
      <c r="A1951">
        <v>6037600502</v>
      </c>
      <c r="B1951">
        <v>2746.99998912704</v>
      </c>
      <c r="C1951">
        <v>2294</v>
      </c>
      <c r="D1951">
        <v>2231</v>
      </c>
      <c r="E1951">
        <v>968</v>
      </c>
      <c r="F1951">
        <v>677</v>
      </c>
      <c r="G1951">
        <v>680</v>
      </c>
      <c r="H1951">
        <v>174.02089155245002</v>
      </c>
      <c r="I1951">
        <v>210.2602</v>
      </c>
      <c r="J1951">
        <v>204.23560000000001</v>
      </c>
      <c r="K1951">
        <v>0.17977364829798556</v>
      </c>
      <c r="L1951">
        <v>0.31057636632200886</v>
      </c>
      <c r="M1951">
        <v>0.30034647058823533</v>
      </c>
      <c r="N1951">
        <v>1800.9999929999999</v>
      </c>
      <c r="O1951">
        <v>1424</v>
      </c>
      <c r="P1951">
        <v>1425</v>
      </c>
      <c r="Q1951">
        <v>391</v>
      </c>
      <c r="R1951">
        <v>177</v>
      </c>
      <c r="S1951">
        <v>210</v>
      </c>
      <c r="T1951">
        <v>0.21710161106036163</v>
      </c>
      <c r="U1951">
        <v>0.12429775280898876</v>
      </c>
      <c r="V1951">
        <v>0.14736842105263157</v>
      </c>
      <c r="W1951">
        <v>343</v>
      </c>
      <c r="X1951">
        <v>223</v>
      </c>
      <c r="Y1951">
        <v>225</v>
      </c>
      <c r="Z1951">
        <v>947</v>
      </c>
      <c r="AA1951">
        <v>679</v>
      </c>
      <c r="AB1951">
        <v>680</v>
      </c>
      <c r="AC1951">
        <v>0.36219640971488914</v>
      </c>
      <c r="AD1951">
        <v>0.32842415316642121</v>
      </c>
      <c r="AE1951">
        <v>0.33088235294117646</v>
      </c>
      <c r="AF1951">
        <v>81.999999675434097</v>
      </c>
      <c r="AG1951">
        <v>80</v>
      </c>
      <c r="AH1951">
        <v>35</v>
      </c>
      <c r="AI1951">
        <v>2.985074626865674E-2</v>
      </c>
      <c r="AJ1951">
        <v>3.4873583260680033E-2</v>
      </c>
      <c r="AK1951">
        <v>1.5688032272523533E-2</v>
      </c>
      <c r="AL1951">
        <f t="shared" si="705"/>
        <v>0.97014925373134331</v>
      </c>
      <c r="AM1951">
        <f t="shared" si="705"/>
        <v>0.96512641673931998</v>
      </c>
      <c r="AN1951">
        <f t="shared" si="705"/>
        <v>0.98431196772747642</v>
      </c>
      <c r="AO1951">
        <v>84345.970307529162</v>
      </c>
      <c r="AP1951">
        <v>70484.9027380466</v>
      </c>
      <c r="AQ1951">
        <v>65972</v>
      </c>
      <c r="AR1951">
        <v>1031.4833333333333</v>
      </c>
      <c r="AS1951">
        <v>1030.7639383155399</v>
      </c>
      <c r="AT1951">
        <v>1404</v>
      </c>
      <c r="AU1951">
        <f t="shared" si="691"/>
        <v>5.0228369920232926E-3</v>
      </c>
      <c r="AV1951">
        <f t="shared" si="692"/>
        <v>-1.91855509881565E-2</v>
      </c>
      <c r="AW1951">
        <v>-9.280385825137287E-2</v>
      </c>
      <c r="AX1951">
        <v>2.3070668243642803E-2</v>
      </c>
      <c r="AY1951" s="1">
        <f t="shared" si="693"/>
        <v>-13861.067569482562</v>
      </c>
      <c r="AZ1951" s="1">
        <f t="shared" si="694"/>
        <v>-4512.9027380465996</v>
      </c>
      <c r="BA1951" s="1">
        <f t="shared" si="706"/>
        <v>-0.71939501779343118</v>
      </c>
      <c r="BB1951" s="1">
        <f t="shared" si="707"/>
        <v>373.23606168446008</v>
      </c>
      <c r="BC1951">
        <f t="shared" si="695"/>
        <v>1</v>
      </c>
      <c r="BD1951">
        <f t="shared" si="696"/>
        <v>1</v>
      </c>
      <c r="BE1951">
        <f t="shared" si="697"/>
        <v>0</v>
      </c>
      <c r="BF1951">
        <f t="shared" si="698"/>
        <v>0</v>
      </c>
      <c r="BG1951">
        <f t="shared" si="699"/>
        <v>0</v>
      </c>
      <c r="BH1951">
        <f t="shared" si="700"/>
        <v>1</v>
      </c>
      <c r="BI1951">
        <f t="shared" si="701"/>
        <v>0</v>
      </c>
      <c r="BJ1951">
        <f t="shared" si="702"/>
        <v>0</v>
      </c>
      <c r="BK1951">
        <f t="shared" si="703"/>
        <v>1</v>
      </c>
      <c r="BL1951">
        <f t="shared" si="704"/>
        <v>1</v>
      </c>
      <c r="BM1951">
        <f t="shared" si="708"/>
        <v>0</v>
      </c>
      <c r="BN1951">
        <f t="shared" si="709"/>
        <v>0</v>
      </c>
      <c r="BO1951">
        <f>IF(AND(AU1951&gt;'County Avg'!$E$3,'Gentrification Calcs'!AW1951&gt;'County Avg'!$E$4,'Gentrification Calcs'!AY1951&gt;'County Avg'!$E$5,'Gentrification Calcs'!BA1951&gt;'County Avg'!$E$6),1,0)</f>
        <v>0</v>
      </c>
      <c r="BP1951">
        <f>IF(AND(AV1951&gt;'County Avg'!$F$3,'Gentrification Calcs'!AX1951&gt;'County Avg'!$F$4,'Gentrification Calcs'!AZ1951&gt;'County Avg'!$F$5,'Gentrification Calcs'!BB1951&gt;'County Avg'!$F$6),1,0)</f>
        <v>0</v>
      </c>
      <c r="BQ1951">
        <f t="shared" si="710"/>
        <v>0</v>
      </c>
      <c r="BR1951">
        <f t="shared" si="711"/>
        <v>0</v>
      </c>
      <c r="BS1951">
        <f t="shared" si="712"/>
        <v>0</v>
      </c>
      <c r="BT1951">
        <f t="shared" si="713"/>
        <v>0</v>
      </c>
    </row>
    <row r="1952" spans="1:72" x14ac:dyDescent="0.25">
      <c r="A1952">
        <v>6037600601</v>
      </c>
      <c r="B1952">
        <v>3372.0000220320098</v>
      </c>
      <c r="C1952">
        <v>2602</v>
      </c>
      <c r="D1952">
        <v>2470</v>
      </c>
      <c r="E1952">
        <v>940</v>
      </c>
      <c r="F1952">
        <v>1040</v>
      </c>
      <c r="G1952">
        <v>831</v>
      </c>
      <c r="H1952">
        <v>337.64319866356743</v>
      </c>
      <c r="I1952">
        <v>348.25940000000003</v>
      </c>
      <c r="J1952">
        <v>324.6148</v>
      </c>
      <c r="K1952">
        <v>0.3591948921952845</v>
      </c>
      <c r="L1952">
        <v>0.3348648076923077</v>
      </c>
      <c r="M1952">
        <v>0.39063152827918174</v>
      </c>
      <c r="N1952">
        <v>1548.00001</v>
      </c>
      <c r="O1952">
        <v>1777</v>
      </c>
      <c r="P1952">
        <v>1609</v>
      </c>
      <c r="Q1952">
        <v>63</v>
      </c>
      <c r="R1952">
        <v>415</v>
      </c>
      <c r="S1952">
        <v>398</v>
      </c>
      <c r="T1952">
        <v>4.0697674155699783E-2</v>
      </c>
      <c r="U1952">
        <v>0.23353967360720315</v>
      </c>
      <c r="V1952">
        <v>0.2473586078309509</v>
      </c>
      <c r="W1952">
        <v>912</v>
      </c>
      <c r="X1952">
        <v>356</v>
      </c>
      <c r="Y1952">
        <v>322</v>
      </c>
      <c r="Z1952">
        <v>964</v>
      </c>
      <c r="AA1952">
        <v>964</v>
      </c>
      <c r="AB1952">
        <v>831</v>
      </c>
      <c r="AC1952">
        <v>0.94605809128630702</v>
      </c>
      <c r="AD1952">
        <v>0.36929460580912865</v>
      </c>
      <c r="AE1952">
        <v>0.38748495788206977</v>
      </c>
      <c r="AF1952">
        <v>47.000000307089103</v>
      </c>
      <c r="AG1952">
        <v>52</v>
      </c>
      <c r="AH1952">
        <v>21</v>
      </c>
      <c r="AI1952">
        <v>1.3938315539739026E-2</v>
      </c>
      <c r="AJ1952">
        <v>1.9984627209838585E-2</v>
      </c>
      <c r="AK1952">
        <v>8.5020242914979755E-3</v>
      </c>
      <c r="AL1952">
        <f t="shared" si="705"/>
        <v>0.98606168446026099</v>
      </c>
      <c r="AM1952">
        <f t="shared" si="705"/>
        <v>0.98001537279016138</v>
      </c>
      <c r="AN1952">
        <f t="shared" si="705"/>
        <v>0.99149797570850207</v>
      </c>
      <c r="AO1952">
        <v>68588.691940615056</v>
      </c>
      <c r="AP1952">
        <v>69000.185941969772</v>
      </c>
      <c r="AQ1952">
        <v>59028</v>
      </c>
      <c r="AR1952">
        <v>1164.5222222222224</v>
      </c>
      <c r="AS1952">
        <v>1024.0003954132069</v>
      </c>
      <c r="AT1952">
        <v>1260</v>
      </c>
      <c r="AU1952">
        <f t="shared" si="691"/>
        <v>6.0463116700995596E-3</v>
      </c>
      <c r="AV1952">
        <f t="shared" si="692"/>
        <v>-1.148260291834061E-2</v>
      </c>
      <c r="AW1952">
        <v>0.19284199945150338</v>
      </c>
      <c r="AX1952">
        <v>1.3818934223747747E-2</v>
      </c>
      <c r="AY1952" s="1">
        <f t="shared" si="693"/>
        <v>411.4940013547166</v>
      </c>
      <c r="AZ1952" s="1">
        <f t="shared" si="694"/>
        <v>-9972.1859419697721</v>
      </c>
      <c r="BA1952" s="1">
        <f t="shared" si="706"/>
        <v>-140.52182680901547</v>
      </c>
      <c r="BB1952" s="1">
        <f t="shared" si="707"/>
        <v>235.99960458679311</v>
      </c>
      <c r="BC1952">
        <f t="shared" si="695"/>
        <v>1</v>
      </c>
      <c r="BD1952">
        <f t="shared" si="696"/>
        <v>1</v>
      </c>
      <c r="BE1952">
        <f t="shared" si="697"/>
        <v>0</v>
      </c>
      <c r="BF1952">
        <f t="shared" si="698"/>
        <v>0</v>
      </c>
      <c r="BG1952">
        <f t="shared" si="699"/>
        <v>1</v>
      </c>
      <c r="BH1952">
        <f t="shared" si="700"/>
        <v>0</v>
      </c>
      <c r="BI1952">
        <f t="shared" si="701"/>
        <v>1</v>
      </c>
      <c r="BJ1952">
        <f t="shared" si="702"/>
        <v>0</v>
      </c>
      <c r="BK1952">
        <f t="shared" si="703"/>
        <v>1</v>
      </c>
      <c r="BL1952">
        <f t="shared" si="704"/>
        <v>1</v>
      </c>
      <c r="BM1952">
        <f t="shared" si="708"/>
        <v>1</v>
      </c>
      <c r="BN1952">
        <f t="shared" si="709"/>
        <v>0</v>
      </c>
      <c r="BO1952">
        <f>IF(AND(AU1952&gt;'County Avg'!$E$3,'Gentrification Calcs'!AW1952&gt;'County Avg'!$E$4,'Gentrification Calcs'!AY1952&gt;'County Avg'!$E$5,'Gentrification Calcs'!BA1952&gt;'County Avg'!$E$6),1,0)</f>
        <v>0</v>
      </c>
      <c r="BP1952">
        <f>IF(AND(AV1952&gt;'County Avg'!$F$3,'Gentrification Calcs'!AX1952&gt;'County Avg'!$F$4,'Gentrification Calcs'!AZ1952&gt;'County Avg'!$F$5,'Gentrification Calcs'!BB1952&gt;'County Avg'!$F$6),1,0)</f>
        <v>0</v>
      </c>
      <c r="BQ1952">
        <f t="shared" si="710"/>
        <v>0</v>
      </c>
      <c r="BR1952">
        <f t="shared" si="711"/>
        <v>0</v>
      </c>
      <c r="BS1952">
        <f t="shared" si="712"/>
        <v>0</v>
      </c>
      <c r="BT1952">
        <f t="shared" si="713"/>
        <v>0</v>
      </c>
    </row>
    <row r="1953" spans="1:72" x14ac:dyDescent="0.25">
      <c r="A1953">
        <v>6037600602</v>
      </c>
      <c r="B1953">
        <v>3268.0312396045802</v>
      </c>
      <c r="C1953">
        <v>3275</v>
      </c>
      <c r="D1953">
        <v>2483</v>
      </c>
      <c r="E1953">
        <v>983.17053220000003</v>
      </c>
      <c r="F1953">
        <v>827</v>
      </c>
      <c r="G1953">
        <v>701</v>
      </c>
      <c r="H1953">
        <v>691.87360452057055</v>
      </c>
      <c r="I1953">
        <v>601.26419999999996</v>
      </c>
      <c r="J1953">
        <v>506.45100000000002</v>
      </c>
      <c r="K1953">
        <v>0.70371678346826938</v>
      </c>
      <c r="L1953">
        <v>0.72704256348246665</v>
      </c>
      <c r="M1953">
        <v>0.72246932952924392</v>
      </c>
      <c r="N1953">
        <v>2256.262968</v>
      </c>
      <c r="O1953">
        <v>1396</v>
      </c>
      <c r="P1953">
        <v>1299</v>
      </c>
      <c r="Q1953">
        <v>591.67736820000005</v>
      </c>
      <c r="R1953">
        <v>64</v>
      </c>
      <c r="S1953">
        <v>50</v>
      </c>
      <c r="T1953">
        <v>0.2622377695293539</v>
      </c>
      <c r="U1953">
        <v>4.5845272206303724E-2</v>
      </c>
      <c r="V1953">
        <v>3.8491147036181679E-2</v>
      </c>
      <c r="W1953">
        <v>317.53350830078102</v>
      </c>
      <c r="X1953">
        <v>843</v>
      </c>
      <c r="Y1953">
        <v>684</v>
      </c>
      <c r="Z1953">
        <v>1002.89312744141</v>
      </c>
      <c r="AA1953">
        <v>895</v>
      </c>
      <c r="AB1953">
        <v>701</v>
      </c>
      <c r="AC1953">
        <v>0.31661749354178481</v>
      </c>
      <c r="AD1953">
        <v>0.94189944134078207</v>
      </c>
      <c r="AE1953">
        <v>0.9757489300998573</v>
      </c>
      <c r="AF1953">
        <v>133.12740414804401</v>
      </c>
      <c r="AG1953">
        <v>24</v>
      </c>
      <c r="AH1953">
        <v>0</v>
      </c>
      <c r="AI1953">
        <v>4.0736270368135138E-2</v>
      </c>
      <c r="AJ1953">
        <v>7.3282442748091601E-3</v>
      </c>
      <c r="AK1953">
        <v>0</v>
      </c>
      <c r="AL1953">
        <f t="shared" si="705"/>
        <v>0.9592637296318649</v>
      </c>
      <c r="AM1953">
        <f t="shared" si="705"/>
        <v>0.99267175572519084</v>
      </c>
      <c r="AN1953">
        <f t="shared" si="705"/>
        <v>1</v>
      </c>
      <c r="AO1953">
        <v>35024.437433722167</v>
      </c>
      <c r="AP1953">
        <v>30301.084593379652</v>
      </c>
      <c r="AQ1953">
        <v>26488</v>
      </c>
      <c r="AR1953">
        <v>1014.2055555555556</v>
      </c>
      <c r="AS1953">
        <v>802.15618821668647</v>
      </c>
      <c r="AT1953">
        <v>1082</v>
      </c>
      <c r="AU1953">
        <f t="shared" si="691"/>
        <v>-3.3408026093325979E-2</v>
      </c>
      <c r="AV1953">
        <f t="shared" si="692"/>
        <v>-7.3282442748091601E-3</v>
      </c>
      <c r="AW1953">
        <v>-0.21639249732305019</v>
      </c>
      <c r="AX1953">
        <v>-7.3541251701220445E-3</v>
      </c>
      <c r="AY1953" s="1">
        <f t="shared" si="693"/>
        <v>-4723.3528403425153</v>
      </c>
      <c r="AZ1953" s="1">
        <f t="shared" si="694"/>
        <v>-3813.0845933796518</v>
      </c>
      <c r="BA1953" s="1">
        <f t="shared" si="706"/>
        <v>-212.04936733886916</v>
      </c>
      <c r="BB1953" s="1">
        <f t="shared" si="707"/>
        <v>279.84381178331353</v>
      </c>
      <c r="BC1953">
        <f t="shared" si="695"/>
        <v>1</v>
      </c>
      <c r="BD1953">
        <f t="shared" si="696"/>
        <v>1</v>
      </c>
      <c r="BE1953">
        <f t="shared" si="697"/>
        <v>1</v>
      </c>
      <c r="BF1953">
        <f t="shared" si="698"/>
        <v>1</v>
      </c>
      <c r="BG1953">
        <f t="shared" si="699"/>
        <v>0</v>
      </c>
      <c r="BH1953">
        <f t="shared" si="700"/>
        <v>1</v>
      </c>
      <c r="BI1953">
        <f t="shared" si="701"/>
        <v>0</v>
      </c>
      <c r="BJ1953">
        <f t="shared" si="702"/>
        <v>1</v>
      </c>
      <c r="BK1953">
        <f t="shared" si="703"/>
        <v>1</v>
      </c>
      <c r="BL1953">
        <f t="shared" si="704"/>
        <v>1</v>
      </c>
      <c r="BM1953">
        <f t="shared" si="708"/>
        <v>0</v>
      </c>
      <c r="BN1953">
        <f t="shared" si="709"/>
        <v>1</v>
      </c>
      <c r="BO1953">
        <f>IF(AND(AU1953&gt;'County Avg'!$E$3,'Gentrification Calcs'!AW1953&gt;'County Avg'!$E$4,'Gentrification Calcs'!AY1953&gt;'County Avg'!$E$5,'Gentrification Calcs'!BA1953&gt;'County Avg'!$E$6),1,0)</f>
        <v>0</v>
      </c>
      <c r="BP1953">
        <f>IF(AND(AV1953&gt;'County Avg'!$F$3,'Gentrification Calcs'!AX1953&gt;'County Avg'!$F$4,'Gentrification Calcs'!AZ1953&gt;'County Avg'!$F$5,'Gentrification Calcs'!BB1953&gt;'County Avg'!$F$6),1,0)</f>
        <v>0</v>
      </c>
      <c r="BQ1953">
        <f t="shared" si="710"/>
        <v>0</v>
      </c>
      <c r="BR1953">
        <f t="shared" si="711"/>
        <v>0</v>
      </c>
      <c r="BS1953">
        <f t="shared" si="712"/>
        <v>0</v>
      </c>
      <c r="BT1953">
        <f t="shared" si="713"/>
        <v>0</v>
      </c>
    </row>
    <row r="1954" spans="1:72" x14ac:dyDescent="0.25">
      <c r="A1954">
        <v>6037600702</v>
      </c>
      <c r="B1954">
        <v>1739.6931483288099</v>
      </c>
      <c r="C1954">
        <v>2975</v>
      </c>
      <c r="D1954">
        <v>4161</v>
      </c>
      <c r="E1954">
        <v>806.07177730000001</v>
      </c>
      <c r="F1954">
        <v>1025</v>
      </c>
      <c r="G1954">
        <v>1297</v>
      </c>
      <c r="H1954">
        <v>268.91656747591378</v>
      </c>
      <c r="I1954">
        <v>391.26659999999998</v>
      </c>
      <c r="J1954">
        <v>418.16079999999999</v>
      </c>
      <c r="K1954">
        <v>0.33361367442570772</v>
      </c>
      <c r="L1954">
        <v>0.38172351219512196</v>
      </c>
      <c r="M1954">
        <v>0.32240616808018502</v>
      </c>
      <c r="N1954">
        <v>1259.1168560000001</v>
      </c>
      <c r="O1954">
        <v>1854</v>
      </c>
      <c r="P1954">
        <v>2734</v>
      </c>
      <c r="Q1954">
        <v>371.14846799999998</v>
      </c>
      <c r="R1954">
        <v>395</v>
      </c>
      <c r="S1954">
        <v>965</v>
      </c>
      <c r="T1954">
        <v>0.2947688820393331</v>
      </c>
      <c r="U1954">
        <v>0.21305285868392665</v>
      </c>
      <c r="V1954">
        <v>0.35296269202633507</v>
      </c>
      <c r="W1954">
        <v>222.34059143066401</v>
      </c>
      <c r="X1954">
        <v>331</v>
      </c>
      <c r="Y1954">
        <v>347</v>
      </c>
      <c r="Z1954">
        <v>787.25299072265602</v>
      </c>
      <c r="AA1954">
        <v>1026</v>
      </c>
      <c r="AB1954">
        <v>1297</v>
      </c>
      <c r="AC1954">
        <v>0.28242584537731291</v>
      </c>
      <c r="AD1954">
        <v>0.32261208576998052</v>
      </c>
      <c r="AE1954">
        <v>0.26754047802621433</v>
      </c>
      <c r="AF1954">
        <v>188.18796075672199</v>
      </c>
      <c r="AG1954">
        <v>63</v>
      </c>
      <c r="AH1954">
        <v>260</v>
      </c>
      <c r="AI1954">
        <v>0.10817307692307679</v>
      </c>
      <c r="AJ1954">
        <v>2.1176470588235293E-2</v>
      </c>
      <c r="AK1954">
        <v>6.2484979572218213E-2</v>
      </c>
      <c r="AL1954">
        <f t="shared" si="705"/>
        <v>0.89182692307692324</v>
      </c>
      <c r="AM1954">
        <f t="shared" si="705"/>
        <v>0.97882352941176476</v>
      </c>
      <c r="AN1954">
        <f t="shared" si="705"/>
        <v>0.93751502042778179</v>
      </c>
      <c r="AO1954">
        <v>93487.985153764588</v>
      </c>
      <c r="AP1954">
        <v>61726.192071924816</v>
      </c>
      <c r="AQ1954">
        <v>79740</v>
      </c>
      <c r="AR1954">
        <v>1240.5444444444445</v>
      </c>
      <c r="AS1954">
        <v>1041.5856069592726</v>
      </c>
      <c r="AT1954">
        <v>1413</v>
      </c>
      <c r="AU1954">
        <f t="shared" si="691"/>
        <v>-8.6996606334841492E-2</v>
      </c>
      <c r="AV1954">
        <f t="shared" si="692"/>
        <v>4.1308508983982917E-2</v>
      </c>
      <c r="AW1954">
        <v>-8.1716023355406453E-2</v>
      </c>
      <c r="AX1954">
        <v>0.13990983334240842</v>
      </c>
      <c r="AY1954" s="1">
        <f t="shared" si="693"/>
        <v>-31761.793081839773</v>
      </c>
      <c r="AZ1954" s="1">
        <f t="shared" si="694"/>
        <v>18013.807928075184</v>
      </c>
      <c r="BA1954" s="1">
        <f t="shared" si="706"/>
        <v>-198.9588374851719</v>
      </c>
      <c r="BB1954" s="1">
        <f t="shared" si="707"/>
        <v>371.41439304072742</v>
      </c>
      <c r="BC1954">
        <f t="shared" si="695"/>
        <v>1</v>
      </c>
      <c r="BD1954">
        <f t="shared" si="696"/>
        <v>1</v>
      </c>
      <c r="BE1954">
        <f t="shared" si="697"/>
        <v>0</v>
      </c>
      <c r="BF1954">
        <f t="shared" si="698"/>
        <v>0</v>
      </c>
      <c r="BG1954">
        <f t="shared" si="699"/>
        <v>0</v>
      </c>
      <c r="BH1954">
        <f t="shared" si="700"/>
        <v>0</v>
      </c>
      <c r="BI1954">
        <f t="shared" si="701"/>
        <v>0</v>
      </c>
      <c r="BJ1954">
        <f t="shared" si="702"/>
        <v>0</v>
      </c>
      <c r="BK1954">
        <f t="shared" si="703"/>
        <v>1</v>
      </c>
      <c r="BL1954">
        <f t="shared" si="704"/>
        <v>1</v>
      </c>
      <c r="BM1954">
        <f t="shared" si="708"/>
        <v>0</v>
      </c>
      <c r="BN1954">
        <f t="shared" si="709"/>
        <v>0</v>
      </c>
      <c r="BO1954">
        <f>IF(AND(AU1954&gt;'County Avg'!$E$3,'Gentrification Calcs'!AW1954&gt;'County Avg'!$E$4,'Gentrification Calcs'!AY1954&gt;'County Avg'!$E$5,'Gentrification Calcs'!BA1954&gt;'County Avg'!$E$6),1,0)</f>
        <v>0</v>
      </c>
      <c r="BP1954">
        <f>IF(AND(AV1954&gt;'County Avg'!$F$3,'Gentrification Calcs'!AX1954&gt;'County Avg'!$F$4,'Gentrification Calcs'!AZ1954&gt;'County Avg'!$F$5,'Gentrification Calcs'!BB1954&gt;'County Avg'!$F$6),1,0)</f>
        <v>1</v>
      </c>
      <c r="BQ1954">
        <f t="shared" si="710"/>
        <v>0</v>
      </c>
      <c r="BR1954">
        <f t="shared" si="711"/>
        <v>0</v>
      </c>
      <c r="BS1954">
        <f t="shared" si="712"/>
        <v>0</v>
      </c>
      <c r="BT1954">
        <f t="shared" si="713"/>
        <v>0</v>
      </c>
    </row>
    <row r="1955" spans="1:72" x14ac:dyDescent="0.25">
      <c r="A1955">
        <v>6037600703</v>
      </c>
      <c r="B1955">
        <v>3298.2756122568599</v>
      </c>
      <c r="C1955">
        <v>1846</v>
      </c>
      <c r="D1955">
        <v>1769</v>
      </c>
      <c r="E1955">
        <v>1520.757617</v>
      </c>
      <c r="F1955">
        <v>913</v>
      </c>
      <c r="G1955">
        <v>902</v>
      </c>
      <c r="H1955">
        <v>263.81164128303504</v>
      </c>
      <c r="I1955">
        <v>185.506</v>
      </c>
      <c r="J1955">
        <v>212.0718</v>
      </c>
      <c r="K1955">
        <v>0.173473825370973</v>
      </c>
      <c r="L1955">
        <v>0.2031829134720701</v>
      </c>
      <c r="M1955">
        <v>0.23511286031042128</v>
      </c>
      <c r="N1955">
        <v>2385.620171</v>
      </c>
      <c r="O1955">
        <v>1467</v>
      </c>
      <c r="P1955">
        <v>1521</v>
      </c>
      <c r="Q1955">
        <v>702.17417909999995</v>
      </c>
      <c r="R1955">
        <v>675</v>
      </c>
      <c r="S1955">
        <v>757</v>
      </c>
      <c r="T1955">
        <v>0.29433611755791944</v>
      </c>
      <c r="U1955">
        <v>0.46012269938650308</v>
      </c>
      <c r="V1955">
        <v>0.49769888231426695</v>
      </c>
      <c r="W1955">
        <v>420.12589693069498</v>
      </c>
      <c r="X1955">
        <v>123</v>
      </c>
      <c r="Y1955">
        <v>145</v>
      </c>
      <c r="Z1955">
        <v>1485.85388755798</v>
      </c>
      <c r="AA1955">
        <v>944</v>
      </c>
      <c r="AB1955">
        <v>902</v>
      </c>
      <c r="AC1955">
        <v>0.28275047799025332</v>
      </c>
      <c r="AD1955">
        <v>0.13029661016949154</v>
      </c>
      <c r="AE1955">
        <v>0.1607538802660754</v>
      </c>
      <c r="AF1955">
        <v>353.68462410706599</v>
      </c>
      <c r="AG1955">
        <v>100</v>
      </c>
      <c r="AH1955">
        <v>22</v>
      </c>
      <c r="AI1955">
        <v>0.10723319263942764</v>
      </c>
      <c r="AJ1955">
        <v>5.4171180931744313E-2</v>
      </c>
      <c r="AK1955">
        <v>1.243640474844545E-2</v>
      </c>
      <c r="AL1955">
        <f t="shared" si="705"/>
        <v>0.89276680736057235</v>
      </c>
      <c r="AM1955">
        <f t="shared" si="705"/>
        <v>0.94582881906825567</v>
      </c>
      <c r="AN1955">
        <f t="shared" si="705"/>
        <v>0.98756359525155457</v>
      </c>
      <c r="AO1955">
        <v>75833.37592788972</v>
      </c>
      <c r="AP1955">
        <v>87911.451573355138</v>
      </c>
      <c r="AQ1955">
        <v>72672</v>
      </c>
      <c r="AR1955">
        <v>1124.7833333333333</v>
      </c>
      <c r="AS1955">
        <v>1275.6041913799922</v>
      </c>
      <c r="AT1955">
        <v>1779</v>
      </c>
      <c r="AU1955">
        <f t="shared" si="691"/>
        <v>-5.3062011707683328E-2</v>
      </c>
      <c r="AV1955">
        <f t="shared" si="692"/>
        <v>-4.1734776183298863E-2</v>
      </c>
      <c r="AW1955">
        <v>0.16578658182858363</v>
      </c>
      <c r="AX1955">
        <v>3.7576182927763879E-2</v>
      </c>
      <c r="AY1955" s="1">
        <f t="shared" si="693"/>
        <v>12078.075645465418</v>
      </c>
      <c r="AZ1955" s="1">
        <f t="shared" si="694"/>
        <v>-15239.451573355138</v>
      </c>
      <c r="BA1955" s="1">
        <f t="shared" si="706"/>
        <v>150.82085804665894</v>
      </c>
      <c r="BB1955" s="1">
        <f t="shared" si="707"/>
        <v>503.39580862000776</v>
      </c>
      <c r="BC1955">
        <f t="shared" si="695"/>
        <v>1</v>
      </c>
      <c r="BD1955">
        <f t="shared" si="696"/>
        <v>1</v>
      </c>
      <c r="BE1955">
        <f t="shared" si="697"/>
        <v>0</v>
      </c>
      <c r="BF1955">
        <f t="shared" si="698"/>
        <v>0</v>
      </c>
      <c r="BG1955">
        <f t="shared" si="699"/>
        <v>0</v>
      </c>
      <c r="BH1955">
        <f t="shared" si="700"/>
        <v>0</v>
      </c>
      <c r="BI1955">
        <f t="shared" si="701"/>
        <v>0</v>
      </c>
      <c r="BJ1955">
        <f t="shared" si="702"/>
        <v>0</v>
      </c>
      <c r="BK1955">
        <f t="shared" si="703"/>
        <v>1</v>
      </c>
      <c r="BL1955">
        <f t="shared" si="704"/>
        <v>1</v>
      </c>
      <c r="BM1955">
        <f t="shared" si="708"/>
        <v>0</v>
      </c>
      <c r="BN1955">
        <f t="shared" si="709"/>
        <v>0</v>
      </c>
      <c r="BO1955">
        <f>IF(AND(AU1955&gt;'County Avg'!$E$3,'Gentrification Calcs'!AW1955&gt;'County Avg'!$E$4,'Gentrification Calcs'!AY1955&gt;'County Avg'!$E$5,'Gentrification Calcs'!BA1955&gt;'County Avg'!$E$6),1,0)</f>
        <v>1</v>
      </c>
      <c r="BP1955">
        <f>IF(AND(AV1955&gt;'County Avg'!$F$3,'Gentrification Calcs'!AX1955&gt;'County Avg'!$F$4,'Gentrification Calcs'!AZ1955&gt;'County Avg'!$F$5,'Gentrification Calcs'!BB1955&gt;'County Avg'!$F$6),1,0)</f>
        <v>0</v>
      </c>
      <c r="BQ1955">
        <f t="shared" si="710"/>
        <v>0</v>
      </c>
      <c r="BR1955">
        <f t="shared" si="711"/>
        <v>0</v>
      </c>
      <c r="BS1955">
        <f t="shared" si="712"/>
        <v>0</v>
      </c>
      <c r="BT1955">
        <f t="shared" si="713"/>
        <v>0</v>
      </c>
    </row>
    <row r="1956" spans="1:72" x14ac:dyDescent="0.25">
      <c r="A1956">
        <v>6037600704</v>
      </c>
      <c r="B1956">
        <v>3331.00000659225</v>
      </c>
      <c r="C1956">
        <v>3011</v>
      </c>
      <c r="D1956">
        <v>3234</v>
      </c>
      <c r="E1956">
        <v>1198</v>
      </c>
      <c r="F1956">
        <v>1303</v>
      </c>
      <c r="G1956">
        <v>1213</v>
      </c>
      <c r="H1956">
        <v>496.97097994791909</v>
      </c>
      <c r="I1956">
        <v>604.02559999999994</v>
      </c>
      <c r="J1956">
        <v>417.96260000000001</v>
      </c>
      <c r="K1956">
        <v>0.41483387307839659</v>
      </c>
      <c r="L1956">
        <v>0.46356531082118185</v>
      </c>
      <c r="M1956">
        <v>0.34456933223413028</v>
      </c>
      <c r="N1956">
        <v>2303.0000049999999</v>
      </c>
      <c r="O1956">
        <v>2103</v>
      </c>
      <c r="P1956">
        <v>2255</v>
      </c>
      <c r="Q1956">
        <v>347</v>
      </c>
      <c r="R1956">
        <v>512</v>
      </c>
      <c r="S1956">
        <v>632</v>
      </c>
      <c r="T1956">
        <v>0.15067303484439204</v>
      </c>
      <c r="U1956">
        <v>0.24346172135045174</v>
      </c>
      <c r="V1956">
        <v>0.28026607538802661</v>
      </c>
      <c r="W1956">
        <v>261</v>
      </c>
      <c r="X1956">
        <v>603</v>
      </c>
      <c r="Y1956">
        <v>626</v>
      </c>
      <c r="Z1956">
        <v>1222</v>
      </c>
      <c r="AA1956">
        <v>1266</v>
      </c>
      <c r="AB1956">
        <v>1213</v>
      </c>
      <c r="AC1956">
        <v>0.21358428805237317</v>
      </c>
      <c r="AD1956">
        <v>0.476303317535545</v>
      </c>
      <c r="AE1956">
        <v>0.51607584501236603</v>
      </c>
      <c r="AF1956">
        <v>132.00000026123601</v>
      </c>
      <c r="AG1956">
        <v>94</v>
      </c>
      <c r="AH1956">
        <v>67</v>
      </c>
      <c r="AI1956">
        <v>3.9627739417592331E-2</v>
      </c>
      <c r="AJ1956">
        <v>3.1218864164729326E-2</v>
      </c>
      <c r="AK1956">
        <v>2.0717377860235003E-2</v>
      </c>
      <c r="AL1956">
        <f t="shared" si="705"/>
        <v>0.96037226058240766</v>
      </c>
      <c r="AM1956">
        <f t="shared" si="705"/>
        <v>0.9687811358352707</v>
      </c>
      <c r="AN1956">
        <f t="shared" si="705"/>
        <v>0.97928262213976502</v>
      </c>
      <c r="AO1956">
        <v>78748.300106044539</v>
      </c>
      <c r="AP1956">
        <v>50163.016346546799</v>
      </c>
      <c r="AQ1956">
        <v>63703</v>
      </c>
      <c r="AR1956">
        <v>1143.788888888889</v>
      </c>
      <c r="AS1956">
        <v>1006.4151838671413</v>
      </c>
      <c r="AT1956">
        <v>1217</v>
      </c>
      <c r="AU1956">
        <f t="shared" si="691"/>
        <v>-8.4088752528630045E-3</v>
      </c>
      <c r="AV1956">
        <f t="shared" si="692"/>
        <v>-1.0501486304494323E-2</v>
      </c>
      <c r="AW1956">
        <v>9.2788686506059703E-2</v>
      </c>
      <c r="AX1956">
        <v>3.6804354037574871E-2</v>
      </c>
      <c r="AY1956" s="1">
        <f t="shared" si="693"/>
        <v>-28585.283759497739</v>
      </c>
      <c r="AZ1956" s="1">
        <f t="shared" si="694"/>
        <v>13539.983653453201</v>
      </c>
      <c r="BA1956" s="1">
        <f t="shared" si="706"/>
        <v>-137.3737050217477</v>
      </c>
      <c r="BB1956" s="1">
        <f t="shared" si="707"/>
        <v>210.58481613285869</v>
      </c>
      <c r="BC1956">
        <f t="shared" si="695"/>
        <v>1</v>
      </c>
      <c r="BD1956">
        <f t="shared" si="696"/>
        <v>1</v>
      </c>
      <c r="BE1956">
        <f t="shared" si="697"/>
        <v>0</v>
      </c>
      <c r="BF1956">
        <f t="shared" si="698"/>
        <v>1</v>
      </c>
      <c r="BG1956">
        <f t="shared" si="699"/>
        <v>1</v>
      </c>
      <c r="BH1956">
        <f t="shared" si="700"/>
        <v>0</v>
      </c>
      <c r="BI1956">
        <f t="shared" si="701"/>
        <v>0</v>
      </c>
      <c r="BJ1956">
        <f t="shared" si="702"/>
        <v>0</v>
      </c>
      <c r="BK1956">
        <f t="shared" si="703"/>
        <v>1</v>
      </c>
      <c r="BL1956">
        <f t="shared" si="704"/>
        <v>1</v>
      </c>
      <c r="BM1956">
        <f t="shared" si="708"/>
        <v>0</v>
      </c>
      <c r="BN1956">
        <f t="shared" si="709"/>
        <v>0</v>
      </c>
      <c r="BO1956">
        <f>IF(AND(AU1956&gt;'County Avg'!$E$3,'Gentrification Calcs'!AW1956&gt;'County Avg'!$E$4,'Gentrification Calcs'!AY1956&gt;'County Avg'!$E$5,'Gentrification Calcs'!BA1956&gt;'County Avg'!$E$6),1,0)</f>
        <v>0</v>
      </c>
      <c r="BP1956">
        <f>IF(AND(AV1956&gt;'County Avg'!$F$3,'Gentrification Calcs'!AX1956&gt;'County Avg'!$F$4,'Gentrification Calcs'!AZ1956&gt;'County Avg'!$F$5,'Gentrification Calcs'!BB1956&gt;'County Avg'!$F$6),1,0)</f>
        <v>0</v>
      </c>
      <c r="BQ1956">
        <f t="shared" si="710"/>
        <v>0</v>
      </c>
      <c r="BR1956">
        <f t="shared" si="711"/>
        <v>0</v>
      </c>
      <c r="BS1956">
        <f t="shared" si="712"/>
        <v>0</v>
      </c>
      <c r="BT1956">
        <f t="shared" si="713"/>
        <v>0</v>
      </c>
    </row>
    <row r="1957" spans="1:72" x14ac:dyDescent="0.25">
      <c r="A1957">
        <v>6037600801</v>
      </c>
      <c r="B1957">
        <v>2733.0000111655399</v>
      </c>
      <c r="C1957">
        <v>3181</v>
      </c>
      <c r="D1957">
        <v>3010</v>
      </c>
      <c r="E1957">
        <v>1141</v>
      </c>
      <c r="F1957">
        <v>1226</v>
      </c>
      <c r="G1957">
        <v>1230</v>
      </c>
      <c r="H1957">
        <v>464.00640091829672</v>
      </c>
      <c r="I1957">
        <v>371.77179999999998</v>
      </c>
      <c r="J1957">
        <v>494.39639999999997</v>
      </c>
      <c r="K1957">
        <v>0.40666643375836697</v>
      </c>
      <c r="L1957">
        <v>0.30323964110929852</v>
      </c>
      <c r="M1957">
        <v>0.40194829268292681</v>
      </c>
      <c r="N1957">
        <v>1856.000008</v>
      </c>
      <c r="O1957">
        <v>2167</v>
      </c>
      <c r="P1957">
        <v>2210</v>
      </c>
      <c r="Q1957">
        <v>441</v>
      </c>
      <c r="R1957">
        <v>521</v>
      </c>
      <c r="S1957">
        <v>521</v>
      </c>
      <c r="T1957">
        <v>0.23760775759651828</v>
      </c>
      <c r="U1957">
        <v>0.24042455006922012</v>
      </c>
      <c r="V1957">
        <v>0.23574660633484162</v>
      </c>
      <c r="W1957">
        <v>541</v>
      </c>
      <c r="X1957">
        <v>282</v>
      </c>
      <c r="Y1957">
        <v>312</v>
      </c>
      <c r="Z1957">
        <v>1114</v>
      </c>
      <c r="AA1957">
        <v>1231</v>
      </c>
      <c r="AB1957">
        <v>1230</v>
      </c>
      <c r="AC1957">
        <v>0.48563734290843807</v>
      </c>
      <c r="AD1957">
        <v>0.22908204711616573</v>
      </c>
      <c r="AE1957">
        <v>0.25365853658536586</v>
      </c>
      <c r="AF1957">
        <v>253.00000103361899</v>
      </c>
      <c r="AG1957">
        <v>45</v>
      </c>
      <c r="AH1957">
        <v>41</v>
      </c>
      <c r="AI1957">
        <v>9.2572264910354793E-2</v>
      </c>
      <c r="AJ1957">
        <v>1.4146494812951903E-2</v>
      </c>
      <c r="AK1957">
        <v>1.3621262458471761E-2</v>
      </c>
      <c r="AL1957">
        <f t="shared" si="705"/>
        <v>0.90742773508964525</v>
      </c>
      <c r="AM1957">
        <f t="shared" si="705"/>
        <v>0.98585350518704806</v>
      </c>
      <c r="AN1957">
        <f t="shared" si="705"/>
        <v>0.98637873754152827</v>
      </c>
      <c r="AO1957">
        <v>67620.07370095441</v>
      </c>
      <c r="AP1957">
        <v>67312.753575807117</v>
      </c>
      <c r="AQ1957">
        <v>59426</v>
      </c>
      <c r="AR1957">
        <v>1002.1111111111112</v>
      </c>
      <c r="AS1957">
        <v>1014.5314353499408</v>
      </c>
      <c r="AT1957">
        <v>1144</v>
      </c>
      <c r="AU1957">
        <f t="shared" si="691"/>
        <v>-7.8425770097402897E-2</v>
      </c>
      <c r="AV1957">
        <f t="shared" si="692"/>
        <v>-5.252323544801419E-4</v>
      </c>
      <c r="AW1957">
        <v>2.8167924727018345E-3</v>
      </c>
      <c r="AX1957">
        <v>-4.6779437343784924E-3</v>
      </c>
      <c r="AY1957" s="1">
        <f t="shared" si="693"/>
        <v>-307.32012514729286</v>
      </c>
      <c r="AZ1957" s="1">
        <f t="shared" si="694"/>
        <v>-7886.7535758071172</v>
      </c>
      <c r="BA1957" s="1">
        <f t="shared" si="706"/>
        <v>12.420324238829608</v>
      </c>
      <c r="BB1957" s="1">
        <f t="shared" si="707"/>
        <v>129.46856465005919</v>
      </c>
      <c r="BC1957">
        <f t="shared" si="695"/>
        <v>1</v>
      </c>
      <c r="BD1957">
        <f t="shared" si="696"/>
        <v>1</v>
      </c>
      <c r="BE1957">
        <f t="shared" si="697"/>
        <v>0</v>
      </c>
      <c r="BF1957">
        <f t="shared" si="698"/>
        <v>0</v>
      </c>
      <c r="BG1957">
        <f t="shared" si="699"/>
        <v>0</v>
      </c>
      <c r="BH1957">
        <f t="shared" si="700"/>
        <v>0</v>
      </c>
      <c r="BI1957">
        <f t="shared" si="701"/>
        <v>0</v>
      </c>
      <c r="BJ1957">
        <f t="shared" si="702"/>
        <v>0</v>
      </c>
      <c r="BK1957">
        <f t="shared" si="703"/>
        <v>1</v>
      </c>
      <c r="BL1957">
        <f t="shared" si="704"/>
        <v>1</v>
      </c>
      <c r="BM1957">
        <f t="shared" si="708"/>
        <v>0</v>
      </c>
      <c r="BN1957">
        <f t="shared" si="709"/>
        <v>0</v>
      </c>
      <c r="BO1957">
        <f>IF(AND(AU1957&gt;'County Avg'!$E$3,'Gentrification Calcs'!AW1957&gt;'County Avg'!$E$4,'Gentrification Calcs'!AY1957&gt;'County Avg'!$E$5,'Gentrification Calcs'!BA1957&gt;'County Avg'!$E$6),1,0)</f>
        <v>0</v>
      </c>
      <c r="BP1957">
        <f>IF(AND(AV1957&gt;'County Avg'!$F$3,'Gentrification Calcs'!AX1957&gt;'County Avg'!$F$4,'Gentrification Calcs'!AZ1957&gt;'County Avg'!$F$5,'Gentrification Calcs'!BB1957&gt;'County Avg'!$F$6),1,0)</f>
        <v>0</v>
      </c>
      <c r="BQ1957">
        <f t="shared" si="710"/>
        <v>0</v>
      </c>
      <c r="BR1957">
        <f t="shared" si="711"/>
        <v>0</v>
      </c>
      <c r="BS1957">
        <f t="shared" si="712"/>
        <v>0</v>
      </c>
      <c r="BT1957">
        <f t="shared" si="713"/>
        <v>0</v>
      </c>
    </row>
    <row r="1958" spans="1:72" x14ac:dyDescent="0.25">
      <c r="A1958">
        <v>6037600802</v>
      </c>
      <c r="B1958">
        <v>6452.0000273451597</v>
      </c>
      <c r="C1958">
        <v>2750</v>
      </c>
      <c r="D1958">
        <v>2640</v>
      </c>
      <c r="E1958">
        <v>2356</v>
      </c>
      <c r="F1958">
        <v>1140</v>
      </c>
      <c r="G1958">
        <v>1148</v>
      </c>
      <c r="H1958">
        <v>568.46080232241832</v>
      </c>
      <c r="I1958">
        <v>473.2586</v>
      </c>
      <c r="J1958">
        <v>490.99400000000003</v>
      </c>
      <c r="K1958">
        <v>0.24128217416061898</v>
      </c>
      <c r="L1958">
        <v>0.41513912280701754</v>
      </c>
      <c r="M1958">
        <v>0.42769512195121956</v>
      </c>
      <c r="N1958">
        <v>3687.000016</v>
      </c>
      <c r="O1958">
        <v>1865</v>
      </c>
      <c r="P1958">
        <v>1792</v>
      </c>
      <c r="Q1958">
        <v>469</v>
      </c>
      <c r="R1958">
        <v>455</v>
      </c>
      <c r="S1958">
        <v>463</v>
      </c>
      <c r="T1958">
        <v>0.12720368808373772</v>
      </c>
      <c r="U1958">
        <v>0.24396782841823056</v>
      </c>
      <c r="V1958">
        <v>0.2583705357142857</v>
      </c>
      <c r="W1958">
        <v>1936</v>
      </c>
      <c r="X1958">
        <v>591</v>
      </c>
      <c r="Y1958">
        <v>537</v>
      </c>
      <c r="Z1958">
        <v>2330</v>
      </c>
      <c r="AA1958">
        <v>1148</v>
      </c>
      <c r="AB1958">
        <v>1148</v>
      </c>
      <c r="AC1958">
        <v>0.83090128755364812</v>
      </c>
      <c r="AD1958">
        <v>0.51480836236933802</v>
      </c>
      <c r="AE1958">
        <v>0.46777003484320556</v>
      </c>
      <c r="AF1958">
        <v>570.00000241580005</v>
      </c>
      <c r="AG1958">
        <v>101</v>
      </c>
      <c r="AH1958">
        <v>34</v>
      </c>
      <c r="AI1958">
        <v>8.834469931804094E-2</v>
      </c>
      <c r="AJ1958">
        <v>3.6727272727272726E-2</v>
      </c>
      <c r="AK1958">
        <v>1.2878787878787878E-2</v>
      </c>
      <c r="AL1958">
        <f t="shared" si="705"/>
        <v>0.9116553006819591</v>
      </c>
      <c r="AM1958">
        <f t="shared" si="705"/>
        <v>0.96327272727272728</v>
      </c>
      <c r="AN1958">
        <f t="shared" si="705"/>
        <v>0.98712121212121207</v>
      </c>
      <c r="AO1958">
        <v>50877.852067868509</v>
      </c>
      <c r="AP1958">
        <v>57613.16305680426</v>
      </c>
      <c r="AQ1958">
        <v>50000</v>
      </c>
      <c r="AR1958">
        <v>1014.2055555555556</v>
      </c>
      <c r="AS1958">
        <v>877.90786872281546</v>
      </c>
      <c r="AT1958">
        <v>1114</v>
      </c>
      <c r="AU1958">
        <f t="shared" si="691"/>
        <v>-5.1617426590768213E-2</v>
      </c>
      <c r="AV1958">
        <f t="shared" si="692"/>
        <v>-2.3848484848484848E-2</v>
      </c>
      <c r="AW1958">
        <v>0.11676414033449284</v>
      </c>
      <c r="AX1958">
        <v>1.4402707296055139E-2</v>
      </c>
      <c r="AY1958" s="1">
        <f t="shared" si="693"/>
        <v>6735.3109889357511</v>
      </c>
      <c r="AZ1958" s="1">
        <f t="shared" si="694"/>
        <v>-7613.1630568042601</v>
      </c>
      <c r="BA1958" s="1">
        <f t="shared" si="706"/>
        <v>-136.29768683274017</v>
      </c>
      <c r="BB1958" s="1">
        <f t="shared" si="707"/>
        <v>236.09213127718454</v>
      </c>
      <c r="BC1958">
        <f t="shared" si="695"/>
        <v>1</v>
      </c>
      <c r="BD1958">
        <f t="shared" si="696"/>
        <v>1</v>
      </c>
      <c r="BE1958">
        <f t="shared" si="697"/>
        <v>0</v>
      </c>
      <c r="BF1958">
        <f t="shared" si="698"/>
        <v>1</v>
      </c>
      <c r="BG1958">
        <f t="shared" si="699"/>
        <v>1</v>
      </c>
      <c r="BH1958">
        <f t="shared" si="700"/>
        <v>0</v>
      </c>
      <c r="BI1958">
        <f t="shared" si="701"/>
        <v>1</v>
      </c>
      <c r="BJ1958">
        <f t="shared" si="702"/>
        <v>0</v>
      </c>
      <c r="BK1958">
        <f t="shared" si="703"/>
        <v>1</v>
      </c>
      <c r="BL1958">
        <f t="shared" si="704"/>
        <v>1</v>
      </c>
      <c r="BM1958">
        <f t="shared" si="708"/>
        <v>1</v>
      </c>
      <c r="BN1958">
        <f t="shared" si="709"/>
        <v>0</v>
      </c>
      <c r="BO1958">
        <f>IF(AND(AU1958&gt;'County Avg'!$E$3,'Gentrification Calcs'!AW1958&gt;'County Avg'!$E$4,'Gentrification Calcs'!AY1958&gt;'County Avg'!$E$5,'Gentrification Calcs'!BA1958&gt;'County Avg'!$E$6),1,0)</f>
        <v>0</v>
      </c>
      <c r="BP1958">
        <f>IF(AND(AV1958&gt;'County Avg'!$F$3,'Gentrification Calcs'!AX1958&gt;'County Avg'!$F$4,'Gentrification Calcs'!AZ1958&gt;'County Avg'!$F$5,'Gentrification Calcs'!BB1958&gt;'County Avg'!$F$6),1,0)</f>
        <v>0</v>
      </c>
      <c r="BQ1958">
        <f t="shared" si="710"/>
        <v>0</v>
      </c>
      <c r="BR1958">
        <f t="shared" si="711"/>
        <v>0</v>
      </c>
      <c r="BS1958">
        <f t="shared" si="712"/>
        <v>0</v>
      </c>
      <c r="BT1958">
        <f t="shared" si="713"/>
        <v>0</v>
      </c>
    </row>
    <row r="1959" spans="1:72" x14ac:dyDescent="0.25">
      <c r="A1959">
        <v>6037600902</v>
      </c>
      <c r="B1959">
        <v>3303.0000145877202</v>
      </c>
      <c r="C1959">
        <v>7099</v>
      </c>
      <c r="D1959">
        <v>7186</v>
      </c>
      <c r="E1959">
        <v>1095</v>
      </c>
      <c r="F1959">
        <v>2540</v>
      </c>
      <c r="G1959">
        <v>2515</v>
      </c>
      <c r="H1959">
        <v>1382.292805858496</v>
      </c>
      <c r="I1959">
        <v>1486.0488</v>
      </c>
      <c r="J1959">
        <v>1569.9595999999999</v>
      </c>
      <c r="K1959">
        <v>1.2623678592315031</v>
      </c>
      <c r="L1959">
        <v>0.58505858267716537</v>
      </c>
      <c r="M1959">
        <v>0.62423840954274346</v>
      </c>
      <c r="N1959">
        <v>1986.0000090000001</v>
      </c>
      <c r="O1959">
        <v>4054</v>
      </c>
      <c r="P1959">
        <v>4358</v>
      </c>
      <c r="Q1959">
        <v>386</v>
      </c>
      <c r="R1959">
        <v>302</v>
      </c>
      <c r="S1959">
        <v>830</v>
      </c>
      <c r="T1959">
        <v>0.19436052278487173</v>
      </c>
      <c r="U1959">
        <v>7.4494326591021218E-2</v>
      </c>
      <c r="V1959">
        <v>0.19045433685176685</v>
      </c>
      <c r="W1959">
        <v>572</v>
      </c>
      <c r="X1959">
        <v>2129</v>
      </c>
      <c r="Y1959">
        <v>2073</v>
      </c>
      <c r="Z1959">
        <v>1058</v>
      </c>
      <c r="AA1959">
        <v>2536</v>
      </c>
      <c r="AB1959">
        <v>2515</v>
      </c>
      <c r="AC1959">
        <v>0.54064272211720232</v>
      </c>
      <c r="AD1959">
        <v>0.83951104100946372</v>
      </c>
      <c r="AE1959">
        <v>0.82425447316103384</v>
      </c>
      <c r="AF1959">
        <v>536.00000236724702</v>
      </c>
      <c r="AG1959">
        <v>245</v>
      </c>
      <c r="AH1959">
        <v>362</v>
      </c>
      <c r="AI1959">
        <v>0.16227671813502867</v>
      </c>
      <c r="AJ1959">
        <v>3.4511903084941543E-2</v>
      </c>
      <c r="AK1959">
        <v>5.037573058725299E-2</v>
      </c>
      <c r="AL1959">
        <f t="shared" si="705"/>
        <v>0.83772328186497136</v>
      </c>
      <c r="AM1959">
        <f t="shared" si="705"/>
        <v>0.96548809691505844</v>
      </c>
      <c r="AN1959">
        <f t="shared" si="705"/>
        <v>0.94962426941274702</v>
      </c>
      <c r="AO1959">
        <v>43513.451219512201</v>
      </c>
      <c r="AP1959">
        <v>40551.502247650191</v>
      </c>
      <c r="AQ1959">
        <v>32950</v>
      </c>
      <c r="AR1959">
        <v>1036.6666666666667</v>
      </c>
      <c r="AS1959">
        <v>909.02016607354699</v>
      </c>
      <c r="AT1959">
        <v>986</v>
      </c>
      <c r="AU1959">
        <f t="shared" si="691"/>
        <v>-0.12776481505008713</v>
      </c>
      <c r="AV1959">
        <f t="shared" si="692"/>
        <v>1.5863827502311446E-2</v>
      </c>
      <c r="AW1959">
        <v>-0.11986619619385051</v>
      </c>
      <c r="AX1959">
        <v>0.11596001026074564</v>
      </c>
      <c r="AY1959" s="1">
        <f t="shared" si="693"/>
        <v>-2961.9489718620098</v>
      </c>
      <c r="AZ1959" s="1">
        <f t="shared" si="694"/>
        <v>-7601.5022476501908</v>
      </c>
      <c r="BA1959" s="1">
        <f t="shared" si="706"/>
        <v>-127.64650059311975</v>
      </c>
      <c r="BB1959" s="1">
        <f t="shared" si="707"/>
        <v>76.979833926453011</v>
      </c>
      <c r="BC1959">
        <f t="shared" si="695"/>
        <v>1</v>
      </c>
      <c r="BD1959">
        <f t="shared" si="696"/>
        <v>1</v>
      </c>
      <c r="BE1959">
        <f t="shared" si="697"/>
        <v>1</v>
      </c>
      <c r="BF1959">
        <f t="shared" si="698"/>
        <v>1</v>
      </c>
      <c r="BG1959">
        <f t="shared" si="699"/>
        <v>0</v>
      </c>
      <c r="BH1959">
        <f t="shared" si="700"/>
        <v>1</v>
      </c>
      <c r="BI1959">
        <f t="shared" si="701"/>
        <v>1</v>
      </c>
      <c r="BJ1959">
        <f t="shared" si="702"/>
        <v>1</v>
      </c>
      <c r="BK1959">
        <f t="shared" si="703"/>
        <v>1</v>
      </c>
      <c r="BL1959">
        <f t="shared" si="704"/>
        <v>1</v>
      </c>
      <c r="BM1959">
        <f t="shared" si="708"/>
        <v>1</v>
      </c>
      <c r="BN1959">
        <f t="shared" si="709"/>
        <v>1</v>
      </c>
      <c r="BO1959">
        <f>IF(AND(AU1959&gt;'County Avg'!$E$3,'Gentrification Calcs'!AW1959&gt;'County Avg'!$E$4,'Gentrification Calcs'!AY1959&gt;'County Avg'!$E$5,'Gentrification Calcs'!BA1959&gt;'County Avg'!$E$6),1,0)</f>
        <v>0</v>
      </c>
      <c r="BP1959">
        <f>IF(AND(AV1959&gt;'County Avg'!$F$3,'Gentrification Calcs'!AX1959&gt;'County Avg'!$F$4,'Gentrification Calcs'!AZ1959&gt;'County Avg'!$F$5,'Gentrification Calcs'!BB1959&gt;'County Avg'!$F$6),1,0)</f>
        <v>0</v>
      </c>
      <c r="BQ1959">
        <f t="shared" si="710"/>
        <v>0</v>
      </c>
      <c r="BR1959">
        <f t="shared" si="711"/>
        <v>0</v>
      </c>
      <c r="BS1959">
        <f t="shared" si="712"/>
        <v>0</v>
      </c>
      <c r="BT1959">
        <f t="shared" si="713"/>
        <v>0</v>
      </c>
    </row>
    <row r="1960" spans="1:72" x14ac:dyDescent="0.25">
      <c r="A1960">
        <v>6037600911</v>
      </c>
      <c r="B1960">
        <v>5359.9999379036299</v>
      </c>
      <c r="C1960">
        <v>3596</v>
      </c>
      <c r="D1960">
        <v>3415</v>
      </c>
      <c r="E1960">
        <v>1417</v>
      </c>
      <c r="F1960">
        <v>1152</v>
      </c>
      <c r="G1960">
        <v>1086</v>
      </c>
      <c r="H1960">
        <v>381.2512016837984</v>
      </c>
      <c r="I1960">
        <v>485.26900000000001</v>
      </c>
      <c r="J1960">
        <v>488.68959999999998</v>
      </c>
      <c r="K1960">
        <v>0.26905518820310403</v>
      </c>
      <c r="L1960">
        <v>0.42124045138888888</v>
      </c>
      <c r="M1960">
        <v>0.44999042357274399</v>
      </c>
      <c r="N1960">
        <v>2747.9999680000001</v>
      </c>
      <c r="O1960">
        <v>2147</v>
      </c>
      <c r="P1960">
        <v>2251</v>
      </c>
      <c r="Q1960">
        <v>287</v>
      </c>
      <c r="R1960">
        <v>299</v>
      </c>
      <c r="S1960">
        <v>520</v>
      </c>
      <c r="T1960">
        <v>0.10443959364704039</v>
      </c>
      <c r="U1960">
        <v>0.13926408942710758</v>
      </c>
      <c r="V1960">
        <v>0.23100844069302531</v>
      </c>
      <c r="W1960">
        <v>652</v>
      </c>
      <c r="X1960">
        <v>633</v>
      </c>
      <c r="Y1960">
        <v>579</v>
      </c>
      <c r="Z1960">
        <v>1419</v>
      </c>
      <c r="AA1960">
        <v>1127</v>
      </c>
      <c r="AB1960">
        <v>1086</v>
      </c>
      <c r="AC1960">
        <v>0.4594785059901339</v>
      </c>
      <c r="AD1960">
        <v>0.56166814551907718</v>
      </c>
      <c r="AE1960">
        <v>0.53314917127071826</v>
      </c>
      <c r="AF1960">
        <v>364.99999577142302</v>
      </c>
      <c r="AG1960">
        <v>314</v>
      </c>
      <c r="AH1960">
        <v>205</v>
      </c>
      <c r="AI1960">
        <v>6.809701492537322E-2</v>
      </c>
      <c r="AJ1960">
        <v>8.7319243604004448E-2</v>
      </c>
      <c r="AK1960">
        <v>6.0029282576866766E-2</v>
      </c>
      <c r="AL1960">
        <f t="shared" si="705"/>
        <v>0.93190298507462677</v>
      </c>
      <c r="AM1960">
        <f t="shared" si="705"/>
        <v>0.91268075639599555</v>
      </c>
      <c r="AN1960">
        <f t="shared" si="705"/>
        <v>0.93997071742313321</v>
      </c>
      <c r="AO1960">
        <v>64505.621420996824</v>
      </c>
      <c r="AP1960">
        <v>57919.333469554564</v>
      </c>
      <c r="AQ1960">
        <v>50931</v>
      </c>
      <c r="AR1960">
        <v>1123.0555555555557</v>
      </c>
      <c r="AS1960">
        <v>976.65559509687637</v>
      </c>
      <c r="AT1960">
        <v>1210</v>
      </c>
      <c r="AU1960">
        <f t="shared" si="691"/>
        <v>1.9222228678631229E-2</v>
      </c>
      <c r="AV1960">
        <f t="shared" si="692"/>
        <v>-2.7289961027137682E-2</v>
      </c>
      <c r="AW1960">
        <v>3.4824495780067188E-2</v>
      </c>
      <c r="AX1960">
        <v>9.1744351265917734E-2</v>
      </c>
      <c r="AY1960" s="1">
        <f t="shared" si="693"/>
        <v>-6586.2879514422602</v>
      </c>
      <c r="AZ1960" s="1">
        <f t="shared" si="694"/>
        <v>-6988.3334695545636</v>
      </c>
      <c r="BA1960" s="1">
        <f t="shared" si="706"/>
        <v>-146.39996045867929</v>
      </c>
      <c r="BB1960" s="1">
        <f t="shared" si="707"/>
        <v>233.34440490312363</v>
      </c>
      <c r="BC1960">
        <f t="shared" si="695"/>
        <v>1</v>
      </c>
      <c r="BD1960">
        <f t="shared" si="696"/>
        <v>1</v>
      </c>
      <c r="BE1960">
        <f t="shared" si="697"/>
        <v>0</v>
      </c>
      <c r="BF1960">
        <f t="shared" si="698"/>
        <v>1</v>
      </c>
      <c r="BG1960">
        <f t="shared" si="699"/>
        <v>1</v>
      </c>
      <c r="BH1960">
        <f t="shared" si="700"/>
        <v>1</v>
      </c>
      <c r="BI1960">
        <f t="shared" si="701"/>
        <v>0</v>
      </c>
      <c r="BJ1960">
        <f t="shared" si="702"/>
        <v>1</v>
      </c>
      <c r="BK1960">
        <f t="shared" si="703"/>
        <v>1</v>
      </c>
      <c r="BL1960">
        <f t="shared" si="704"/>
        <v>1</v>
      </c>
      <c r="BM1960">
        <f t="shared" si="708"/>
        <v>0</v>
      </c>
      <c r="BN1960">
        <f t="shared" si="709"/>
        <v>1</v>
      </c>
      <c r="BO1960">
        <f>IF(AND(AU1960&gt;'County Avg'!$E$3,'Gentrification Calcs'!AW1960&gt;'County Avg'!$E$4,'Gentrification Calcs'!AY1960&gt;'County Avg'!$E$5,'Gentrification Calcs'!BA1960&gt;'County Avg'!$E$6),1,0)</f>
        <v>0</v>
      </c>
      <c r="BP1960">
        <f>IF(AND(AV1960&gt;'County Avg'!$F$3,'Gentrification Calcs'!AX1960&gt;'County Avg'!$F$4,'Gentrification Calcs'!AZ1960&gt;'County Avg'!$F$5,'Gentrification Calcs'!BB1960&gt;'County Avg'!$F$6),1,0)</f>
        <v>0</v>
      </c>
      <c r="BQ1960">
        <f t="shared" si="710"/>
        <v>0</v>
      </c>
      <c r="BR1960">
        <f t="shared" si="711"/>
        <v>0</v>
      </c>
      <c r="BS1960">
        <f t="shared" si="712"/>
        <v>0</v>
      </c>
      <c r="BT1960">
        <f t="shared" si="713"/>
        <v>0</v>
      </c>
    </row>
    <row r="1961" spans="1:72" x14ac:dyDescent="0.25">
      <c r="A1961">
        <v>6037600912</v>
      </c>
      <c r="B1961">
        <v>2193.9999294186</v>
      </c>
      <c r="C1961">
        <v>5632</v>
      </c>
      <c r="D1961">
        <v>5425</v>
      </c>
      <c r="E1961">
        <v>1207</v>
      </c>
      <c r="F1961">
        <v>1495</v>
      </c>
      <c r="G1961">
        <v>1515</v>
      </c>
      <c r="H1961">
        <v>669.83839223982591</v>
      </c>
      <c r="I1961">
        <v>735.76940000000002</v>
      </c>
      <c r="J1961">
        <v>766.57740000000001</v>
      </c>
      <c r="K1961">
        <v>0.55496138545138851</v>
      </c>
      <c r="L1961">
        <v>0.4921534448160535</v>
      </c>
      <c r="M1961">
        <v>0.50599168316831689</v>
      </c>
      <c r="N1961">
        <v>1782.999943</v>
      </c>
      <c r="O1961">
        <v>2910</v>
      </c>
      <c r="P1961">
        <v>3268</v>
      </c>
      <c r="Q1961">
        <v>381</v>
      </c>
      <c r="R1961">
        <v>203</v>
      </c>
      <c r="S1961">
        <v>359</v>
      </c>
      <c r="T1961">
        <v>0.21368480772856649</v>
      </c>
      <c r="U1961">
        <v>6.9759450171821308E-2</v>
      </c>
      <c r="V1961">
        <v>0.1098531211750306</v>
      </c>
      <c r="W1961">
        <v>1003.99993896484</v>
      </c>
      <c r="X1961">
        <v>703</v>
      </c>
      <c r="Y1961">
        <v>690</v>
      </c>
      <c r="Z1961">
        <v>1202</v>
      </c>
      <c r="AA1961">
        <v>1495</v>
      </c>
      <c r="AB1961">
        <v>1515</v>
      </c>
      <c r="AC1961">
        <v>0.8352744916512812</v>
      </c>
      <c r="AD1961">
        <v>0.47023411371237456</v>
      </c>
      <c r="AE1961">
        <v>0.45544554455445546</v>
      </c>
      <c r="AF1961">
        <v>450.99998549124302</v>
      </c>
      <c r="AG1961">
        <v>230</v>
      </c>
      <c r="AH1961">
        <v>275</v>
      </c>
      <c r="AI1961">
        <v>0.20556061987237892</v>
      </c>
      <c r="AJ1961">
        <v>4.0838068181818184E-2</v>
      </c>
      <c r="AK1961">
        <v>5.0691244239631339E-2</v>
      </c>
      <c r="AL1961">
        <f t="shared" si="705"/>
        <v>0.79443938012762105</v>
      </c>
      <c r="AM1961">
        <f t="shared" si="705"/>
        <v>0.95916193181818177</v>
      </c>
      <c r="AN1961">
        <f t="shared" si="705"/>
        <v>0.94930875576036866</v>
      </c>
      <c r="AO1961">
        <v>53315.722693531286</v>
      </c>
      <c r="AP1961">
        <v>47111.09848794443</v>
      </c>
      <c r="AQ1961">
        <v>44511</v>
      </c>
      <c r="AR1961">
        <v>1064.3111111111111</v>
      </c>
      <c r="AS1961">
        <v>872.49703440094902</v>
      </c>
      <c r="AT1961">
        <v>1065</v>
      </c>
      <c r="AU1961">
        <f t="shared" si="691"/>
        <v>-0.16472255169056074</v>
      </c>
      <c r="AV1961">
        <f t="shared" si="692"/>
        <v>9.8531760578131553E-3</v>
      </c>
      <c r="AW1961">
        <v>-0.14392535755674518</v>
      </c>
      <c r="AX1961">
        <v>4.0093671003209291E-2</v>
      </c>
      <c r="AY1961" s="1">
        <f t="shared" si="693"/>
        <v>-6204.624205586857</v>
      </c>
      <c r="AZ1961" s="1">
        <f t="shared" si="694"/>
        <v>-2600.0984879444295</v>
      </c>
      <c r="BA1961" s="1">
        <f t="shared" si="706"/>
        <v>-191.81407671016211</v>
      </c>
      <c r="BB1961" s="1">
        <f t="shared" si="707"/>
        <v>192.50296559905098</v>
      </c>
      <c r="BC1961">
        <f t="shared" si="695"/>
        <v>1</v>
      </c>
      <c r="BD1961">
        <f t="shared" si="696"/>
        <v>1</v>
      </c>
      <c r="BE1961">
        <f t="shared" si="697"/>
        <v>1</v>
      </c>
      <c r="BF1961">
        <f t="shared" si="698"/>
        <v>1</v>
      </c>
      <c r="BG1961">
        <f t="shared" si="699"/>
        <v>0</v>
      </c>
      <c r="BH1961">
        <f t="shared" si="700"/>
        <v>1</v>
      </c>
      <c r="BI1961">
        <f t="shared" si="701"/>
        <v>1</v>
      </c>
      <c r="BJ1961">
        <f t="shared" si="702"/>
        <v>0</v>
      </c>
      <c r="BK1961">
        <f t="shared" si="703"/>
        <v>1</v>
      </c>
      <c r="BL1961">
        <f t="shared" si="704"/>
        <v>1</v>
      </c>
      <c r="BM1961">
        <f t="shared" si="708"/>
        <v>1</v>
      </c>
      <c r="BN1961">
        <f t="shared" si="709"/>
        <v>1</v>
      </c>
      <c r="BO1961">
        <f>IF(AND(AU1961&gt;'County Avg'!$E$3,'Gentrification Calcs'!AW1961&gt;'County Avg'!$E$4,'Gentrification Calcs'!AY1961&gt;'County Avg'!$E$5,'Gentrification Calcs'!BA1961&gt;'County Avg'!$E$6),1,0)</f>
        <v>0</v>
      </c>
      <c r="BP1961">
        <f>IF(AND(AV1961&gt;'County Avg'!$F$3,'Gentrification Calcs'!AX1961&gt;'County Avg'!$F$4,'Gentrification Calcs'!AZ1961&gt;'County Avg'!$F$5,'Gentrification Calcs'!BB1961&gt;'County Avg'!$F$6),1,0)</f>
        <v>0</v>
      </c>
      <c r="BQ1961">
        <f t="shared" si="710"/>
        <v>0</v>
      </c>
      <c r="BR1961">
        <f t="shared" si="711"/>
        <v>0</v>
      </c>
      <c r="BS1961">
        <f t="shared" si="712"/>
        <v>0</v>
      </c>
      <c r="BT1961">
        <f t="shared" si="713"/>
        <v>0</v>
      </c>
    </row>
    <row r="1962" spans="1:72" x14ac:dyDescent="0.25">
      <c r="A1962">
        <v>6037601001</v>
      </c>
      <c r="B1962">
        <v>4872.9999387324797</v>
      </c>
      <c r="C1962">
        <v>2200</v>
      </c>
      <c r="D1962">
        <v>1927</v>
      </c>
      <c r="E1962">
        <v>1843</v>
      </c>
      <c r="F1962">
        <v>1160</v>
      </c>
      <c r="G1962">
        <v>1025</v>
      </c>
      <c r="H1962">
        <v>720.94397680709324</v>
      </c>
      <c r="I1962">
        <v>714.76700000000005</v>
      </c>
      <c r="J1962">
        <v>713.59760000000006</v>
      </c>
      <c r="K1962">
        <v>0.39117958589641522</v>
      </c>
      <c r="L1962">
        <v>0.6161784482758621</v>
      </c>
      <c r="M1962">
        <v>0.69619278048780497</v>
      </c>
      <c r="N1962">
        <v>2952.9999630000002</v>
      </c>
      <c r="O1962">
        <v>1587</v>
      </c>
      <c r="P1962">
        <v>1493</v>
      </c>
      <c r="Q1962">
        <v>321</v>
      </c>
      <c r="R1962">
        <v>261</v>
      </c>
      <c r="S1962">
        <v>393</v>
      </c>
      <c r="T1962">
        <v>0.10870301524619422</v>
      </c>
      <c r="U1962">
        <v>0.16446124763705103</v>
      </c>
      <c r="V1962">
        <v>0.26322839919624919</v>
      </c>
      <c r="W1962">
        <v>1444</v>
      </c>
      <c r="X1962">
        <v>972</v>
      </c>
      <c r="Y1962">
        <v>843</v>
      </c>
      <c r="Z1962">
        <v>1827</v>
      </c>
      <c r="AA1962">
        <v>1172</v>
      </c>
      <c r="AB1962">
        <v>1025</v>
      </c>
      <c r="AC1962">
        <v>0.79036672140120412</v>
      </c>
      <c r="AD1962">
        <v>0.82935153583617749</v>
      </c>
      <c r="AE1962">
        <v>0.82243902439024386</v>
      </c>
      <c r="AF1962">
        <v>383.999995172024</v>
      </c>
      <c r="AG1962">
        <v>141</v>
      </c>
      <c r="AH1962">
        <v>124</v>
      </c>
      <c r="AI1962">
        <v>7.8801559614200725E-2</v>
      </c>
      <c r="AJ1962">
        <v>6.4090909090909087E-2</v>
      </c>
      <c r="AK1962">
        <v>6.4348728593668914E-2</v>
      </c>
      <c r="AL1962">
        <f t="shared" si="705"/>
        <v>0.92119844038579923</v>
      </c>
      <c r="AM1962">
        <f t="shared" si="705"/>
        <v>0.93590909090909091</v>
      </c>
      <c r="AN1962">
        <f t="shared" si="705"/>
        <v>0.93565127140633109</v>
      </c>
      <c r="AO1962">
        <v>38289.442735949102</v>
      </c>
      <c r="AP1962">
        <v>31689.33673886392</v>
      </c>
      <c r="AQ1962">
        <v>26750</v>
      </c>
      <c r="AR1962">
        <v>901.90000000000009</v>
      </c>
      <c r="AS1962">
        <v>772.39659944642153</v>
      </c>
      <c r="AT1962">
        <v>963</v>
      </c>
      <c r="AU1962">
        <f t="shared" si="691"/>
        <v>-1.4710650523291638E-2</v>
      </c>
      <c r="AV1962">
        <f t="shared" si="692"/>
        <v>2.5781950275982624E-4</v>
      </c>
      <c r="AW1962">
        <v>5.575823239085681E-2</v>
      </c>
      <c r="AX1962">
        <v>9.8767151559198157E-2</v>
      </c>
      <c r="AY1962" s="1">
        <f t="shared" si="693"/>
        <v>-6600.105997085182</v>
      </c>
      <c r="AZ1962" s="1">
        <f t="shared" si="694"/>
        <v>-4939.3367388639199</v>
      </c>
      <c r="BA1962" s="1">
        <f t="shared" si="706"/>
        <v>-129.50340055357856</v>
      </c>
      <c r="BB1962" s="1">
        <f t="shared" si="707"/>
        <v>190.60340055357847</v>
      </c>
      <c r="BC1962">
        <f t="shared" si="695"/>
        <v>1</v>
      </c>
      <c r="BD1962">
        <f t="shared" si="696"/>
        <v>1</v>
      </c>
      <c r="BE1962">
        <f t="shared" si="697"/>
        <v>0</v>
      </c>
      <c r="BF1962">
        <f t="shared" si="698"/>
        <v>1</v>
      </c>
      <c r="BG1962">
        <f t="shared" si="699"/>
        <v>1</v>
      </c>
      <c r="BH1962">
        <f t="shared" si="700"/>
        <v>1</v>
      </c>
      <c r="BI1962">
        <f t="shared" si="701"/>
        <v>1</v>
      </c>
      <c r="BJ1962">
        <f t="shared" si="702"/>
        <v>1</v>
      </c>
      <c r="BK1962">
        <f t="shared" si="703"/>
        <v>1</v>
      </c>
      <c r="BL1962">
        <f t="shared" si="704"/>
        <v>1</v>
      </c>
      <c r="BM1962">
        <f t="shared" si="708"/>
        <v>1</v>
      </c>
      <c r="BN1962">
        <f t="shared" si="709"/>
        <v>1</v>
      </c>
      <c r="BO1962">
        <f>IF(AND(AU1962&gt;'County Avg'!$E$3,'Gentrification Calcs'!AW1962&gt;'County Avg'!$E$4,'Gentrification Calcs'!AY1962&gt;'County Avg'!$E$5,'Gentrification Calcs'!BA1962&gt;'County Avg'!$E$6),1,0)</f>
        <v>0</v>
      </c>
      <c r="BP1962">
        <f>IF(AND(AV1962&gt;'County Avg'!$F$3,'Gentrification Calcs'!AX1962&gt;'County Avg'!$F$4,'Gentrification Calcs'!AZ1962&gt;'County Avg'!$F$5,'Gentrification Calcs'!BB1962&gt;'County Avg'!$F$6),1,0)</f>
        <v>0</v>
      </c>
      <c r="BQ1962">
        <f t="shared" si="710"/>
        <v>0</v>
      </c>
      <c r="BR1962">
        <f t="shared" si="711"/>
        <v>0</v>
      </c>
      <c r="BS1962">
        <f t="shared" si="712"/>
        <v>0</v>
      </c>
      <c r="BT1962">
        <f t="shared" si="713"/>
        <v>0</v>
      </c>
    </row>
    <row r="1963" spans="1:72" x14ac:dyDescent="0.25">
      <c r="A1963">
        <v>6037601002</v>
      </c>
      <c r="B1963">
        <v>6338.9999837649502</v>
      </c>
      <c r="C1963">
        <v>5449</v>
      </c>
      <c r="D1963">
        <v>5600</v>
      </c>
      <c r="E1963">
        <v>1909</v>
      </c>
      <c r="F1963">
        <v>2021</v>
      </c>
      <c r="G1963">
        <v>2121</v>
      </c>
      <c r="H1963">
        <v>915.57278848863621</v>
      </c>
      <c r="I1963">
        <v>1022.771</v>
      </c>
      <c r="J1963">
        <v>1095.6461999999999</v>
      </c>
      <c r="K1963">
        <v>0.47960858485523111</v>
      </c>
      <c r="L1963">
        <v>0.50607174666006927</v>
      </c>
      <c r="M1963">
        <v>0.51657057991513433</v>
      </c>
      <c r="N1963">
        <v>3304.999992</v>
      </c>
      <c r="O1963">
        <v>3194</v>
      </c>
      <c r="P1963">
        <v>3730</v>
      </c>
      <c r="Q1963">
        <v>419</v>
      </c>
      <c r="R1963">
        <v>425</v>
      </c>
      <c r="S1963">
        <v>522</v>
      </c>
      <c r="T1963">
        <v>0.12677760998917426</v>
      </c>
      <c r="U1963">
        <v>0.13306199123356294</v>
      </c>
      <c r="V1963">
        <v>0.13994638069705093</v>
      </c>
      <c r="W1963">
        <v>1719</v>
      </c>
      <c r="X1963">
        <v>1541</v>
      </c>
      <c r="Y1963">
        <v>1713</v>
      </c>
      <c r="Z1963">
        <v>1902</v>
      </c>
      <c r="AA1963">
        <v>2021</v>
      </c>
      <c r="AB1963">
        <v>2121</v>
      </c>
      <c r="AC1963">
        <v>0.90378548895899058</v>
      </c>
      <c r="AD1963">
        <v>0.76249381494309743</v>
      </c>
      <c r="AE1963">
        <v>0.80763790664780766</v>
      </c>
      <c r="AF1963">
        <v>300.99999922909802</v>
      </c>
      <c r="AG1963">
        <v>183</v>
      </c>
      <c r="AH1963">
        <v>83</v>
      </c>
      <c r="AI1963">
        <v>4.7483830257138405E-2</v>
      </c>
      <c r="AJ1963">
        <v>3.3584143879610937E-2</v>
      </c>
      <c r="AK1963">
        <v>1.4821428571428572E-2</v>
      </c>
      <c r="AL1963">
        <f t="shared" si="705"/>
        <v>0.95251616974286157</v>
      </c>
      <c r="AM1963">
        <f t="shared" si="705"/>
        <v>0.96641585612038905</v>
      </c>
      <c r="AN1963">
        <f t="shared" si="705"/>
        <v>0.98517857142857146</v>
      </c>
      <c r="AO1963">
        <v>51218.863732767764</v>
      </c>
      <c r="AP1963">
        <v>45727.040457703319</v>
      </c>
      <c r="AQ1963">
        <v>42244</v>
      </c>
      <c r="AR1963">
        <v>1053.9444444444446</v>
      </c>
      <c r="AS1963">
        <v>927.95808620007915</v>
      </c>
      <c r="AT1963">
        <v>1065</v>
      </c>
      <c r="AU1963">
        <f t="shared" si="691"/>
        <v>-1.3899686377527469E-2</v>
      </c>
      <c r="AV1963">
        <f t="shared" si="692"/>
        <v>-1.8762715308182364E-2</v>
      </c>
      <c r="AW1963">
        <v>6.2843812443886815E-3</v>
      </c>
      <c r="AX1963">
        <v>6.8843894634879887E-3</v>
      </c>
      <c r="AY1963" s="1">
        <f t="shared" si="693"/>
        <v>-5491.8232750644456</v>
      </c>
      <c r="AZ1963" s="1">
        <f t="shared" si="694"/>
        <v>-3483.0404577033187</v>
      </c>
      <c r="BA1963" s="1">
        <f t="shared" si="706"/>
        <v>-125.98635824436542</v>
      </c>
      <c r="BB1963" s="1">
        <f t="shared" si="707"/>
        <v>137.04191379992085</v>
      </c>
      <c r="BC1963">
        <f t="shared" si="695"/>
        <v>1</v>
      </c>
      <c r="BD1963">
        <f t="shared" si="696"/>
        <v>1</v>
      </c>
      <c r="BE1963">
        <f t="shared" si="697"/>
        <v>1</v>
      </c>
      <c r="BF1963">
        <f t="shared" si="698"/>
        <v>1</v>
      </c>
      <c r="BG1963">
        <f t="shared" si="699"/>
        <v>1</v>
      </c>
      <c r="BH1963">
        <f t="shared" si="700"/>
        <v>1</v>
      </c>
      <c r="BI1963">
        <f t="shared" si="701"/>
        <v>1</v>
      </c>
      <c r="BJ1963">
        <f t="shared" si="702"/>
        <v>1</v>
      </c>
      <c r="BK1963">
        <f t="shared" si="703"/>
        <v>1</v>
      </c>
      <c r="BL1963">
        <f t="shared" si="704"/>
        <v>1</v>
      </c>
      <c r="BM1963">
        <f t="shared" si="708"/>
        <v>1</v>
      </c>
      <c r="BN1963">
        <f t="shared" si="709"/>
        <v>1</v>
      </c>
      <c r="BO1963">
        <f>IF(AND(AU1963&gt;'County Avg'!$E$3,'Gentrification Calcs'!AW1963&gt;'County Avg'!$E$4,'Gentrification Calcs'!AY1963&gt;'County Avg'!$E$5,'Gentrification Calcs'!BA1963&gt;'County Avg'!$E$6),1,0)</f>
        <v>0</v>
      </c>
      <c r="BP1963">
        <f>IF(AND(AV1963&gt;'County Avg'!$F$3,'Gentrification Calcs'!AX1963&gt;'County Avg'!$F$4,'Gentrification Calcs'!AZ1963&gt;'County Avg'!$F$5,'Gentrification Calcs'!BB1963&gt;'County Avg'!$F$6),1,0)</f>
        <v>0</v>
      </c>
      <c r="BQ1963">
        <f t="shared" si="710"/>
        <v>0</v>
      </c>
      <c r="BR1963">
        <f t="shared" si="711"/>
        <v>0</v>
      </c>
      <c r="BS1963">
        <f t="shared" si="712"/>
        <v>0</v>
      </c>
      <c r="BT1963">
        <f t="shared" si="713"/>
        <v>0</v>
      </c>
    </row>
    <row r="1964" spans="1:72" x14ac:dyDescent="0.25">
      <c r="A1964">
        <v>6037601100</v>
      </c>
      <c r="B1964">
        <v>3370.0000307970899</v>
      </c>
      <c r="C1964">
        <v>6482</v>
      </c>
      <c r="D1964">
        <v>6482</v>
      </c>
      <c r="E1964">
        <v>909</v>
      </c>
      <c r="F1964">
        <v>1946</v>
      </c>
      <c r="G1964">
        <v>2128</v>
      </c>
      <c r="H1964">
        <v>1132.0831971005796</v>
      </c>
      <c r="I1964">
        <v>1186.0296000000001</v>
      </c>
      <c r="J1964">
        <v>1447.6492000000001</v>
      </c>
      <c r="K1964">
        <v>1.2454160584164793</v>
      </c>
      <c r="L1964">
        <v>0.60947050359712229</v>
      </c>
      <c r="M1964">
        <v>0.6802862781954887</v>
      </c>
      <c r="N1964">
        <v>1917.000018</v>
      </c>
      <c r="O1964">
        <v>3395</v>
      </c>
      <c r="P1964">
        <v>4164</v>
      </c>
      <c r="Q1964">
        <v>224</v>
      </c>
      <c r="R1964">
        <v>242</v>
      </c>
      <c r="S1964">
        <v>488</v>
      </c>
      <c r="T1964">
        <v>0.11684924251263101</v>
      </c>
      <c r="U1964">
        <v>7.1281296023564061E-2</v>
      </c>
      <c r="V1964">
        <v>0.11719500480307397</v>
      </c>
      <c r="W1964">
        <v>385</v>
      </c>
      <c r="X1964">
        <v>1740</v>
      </c>
      <c r="Y1964">
        <v>2051</v>
      </c>
      <c r="Z1964">
        <v>917</v>
      </c>
      <c r="AA1964">
        <v>1941</v>
      </c>
      <c r="AB1964">
        <v>2128</v>
      </c>
      <c r="AC1964">
        <v>0.41984732824427479</v>
      </c>
      <c r="AD1964">
        <v>0.89644513137557957</v>
      </c>
      <c r="AE1964">
        <v>0.96381578947368418</v>
      </c>
      <c r="AF1964">
        <v>460.00000420375699</v>
      </c>
      <c r="AG1964">
        <v>201</v>
      </c>
      <c r="AH1964">
        <v>275</v>
      </c>
      <c r="AI1964">
        <v>0.13649851632047474</v>
      </c>
      <c r="AJ1964">
        <v>3.1008947855600124E-2</v>
      </c>
      <c r="AK1964">
        <v>4.2425177414378276E-2</v>
      </c>
      <c r="AL1964">
        <f t="shared" si="705"/>
        <v>0.86350148367952528</v>
      </c>
      <c r="AM1964">
        <f t="shared" si="705"/>
        <v>0.96899105214439984</v>
      </c>
      <c r="AN1964">
        <f t="shared" si="705"/>
        <v>0.95757482258562177</v>
      </c>
      <c r="AO1964">
        <v>43939.715800636273</v>
      </c>
      <c r="AP1964">
        <v>37048.017981201476</v>
      </c>
      <c r="AQ1964">
        <v>27589</v>
      </c>
      <c r="AR1964">
        <v>1066.038888888889</v>
      </c>
      <c r="AS1964">
        <v>891.4349545274813</v>
      </c>
      <c r="AT1964">
        <v>1023</v>
      </c>
      <c r="AU1964">
        <f t="shared" si="691"/>
        <v>-0.10548956846487462</v>
      </c>
      <c r="AV1964">
        <f t="shared" si="692"/>
        <v>1.1416229558778152E-2</v>
      </c>
      <c r="AW1964">
        <v>-4.5567946489066952E-2</v>
      </c>
      <c r="AX1964">
        <v>4.5913708779509912E-2</v>
      </c>
      <c r="AY1964" s="1">
        <f t="shared" si="693"/>
        <v>-6891.6978194347976</v>
      </c>
      <c r="AZ1964" s="1">
        <f t="shared" si="694"/>
        <v>-9459.0179812014758</v>
      </c>
      <c r="BA1964" s="1">
        <f t="shared" si="706"/>
        <v>-174.60393436140771</v>
      </c>
      <c r="BB1964" s="1">
        <f t="shared" si="707"/>
        <v>131.5650454725187</v>
      </c>
      <c r="BC1964">
        <f t="shared" si="695"/>
        <v>1</v>
      </c>
      <c r="BD1964">
        <f t="shared" si="696"/>
        <v>1</v>
      </c>
      <c r="BE1964">
        <f t="shared" si="697"/>
        <v>1</v>
      </c>
      <c r="BF1964">
        <f t="shared" si="698"/>
        <v>1</v>
      </c>
      <c r="BG1964">
        <f t="shared" si="699"/>
        <v>1</v>
      </c>
      <c r="BH1964">
        <f t="shared" si="700"/>
        <v>1</v>
      </c>
      <c r="BI1964">
        <f t="shared" si="701"/>
        <v>0</v>
      </c>
      <c r="BJ1964">
        <f t="shared" si="702"/>
        <v>1</v>
      </c>
      <c r="BK1964">
        <f t="shared" si="703"/>
        <v>1</v>
      </c>
      <c r="BL1964">
        <f t="shared" si="704"/>
        <v>1</v>
      </c>
      <c r="BM1964">
        <f t="shared" si="708"/>
        <v>1</v>
      </c>
      <c r="BN1964">
        <f t="shared" si="709"/>
        <v>1</v>
      </c>
      <c r="BO1964">
        <f>IF(AND(AU1964&gt;'County Avg'!$E$3,'Gentrification Calcs'!AW1964&gt;'County Avg'!$E$4,'Gentrification Calcs'!AY1964&gt;'County Avg'!$E$5,'Gentrification Calcs'!BA1964&gt;'County Avg'!$E$6),1,0)</f>
        <v>0</v>
      </c>
      <c r="BP1964">
        <f>IF(AND(AV1964&gt;'County Avg'!$F$3,'Gentrification Calcs'!AX1964&gt;'County Avg'!$F$4,'Gentrification Calcs'!AZ1964&gt;'County Avg'!$F$5,'Gentrification Calcs'!BB1964&gt;'County Avg'!$F$6),1,0)</f>
        <v>0</v>
      </c>
      <c r="BQ1964">
        <f t="shared" si="710"/>
        <v>0</v>
      </c>
      <c r="BR1964">
        <f t="shared" si="711"/>
        <v>0</v>
      </c>
      <c r="BS1964">
        <f t="shared" si="712"/>
        <v>0</v>
      </c>
      <c r="BT1964">
        <f t="shared" si="713"/>
        <v>0</v>
      </c>
    </row>
    <row r="1965" spans="1:72" x14ac:dyDescent="0.25">
      <c r="A1965">
        <v>6037601202</v>
      </c>
      <c r="B1965">
        <v>2631.0000295568602</v>
      </c>
      <c r="C1965">
        <v>4265</v>
      </c>
      <c r="D1965">
        <v>3965</v>
      </c>
      <c r="E1965">
        <v>992</v>
      </c>
      <c r="F1965">
        <v>1104</v>
      </c>
      <c r="G1965">
        <v>1061</v>
      </c>
      <c r="H1965">
        <v>353.5168032306496</v>
      </c>
      <c r="I1965">
        <v>463.2722</v>
      </c>
      <c r="J1965">
        <v>523.24980000000005</v>
      </c>
      <c r="K1965">
        <v>0.35636774519218711</v>
      </c>
      <c r="L1965">
        <v>0.41963061594202899</v>
      </c>
      <c r="M1965">
        <v>0.4931666352497644</v>
      </c>
      <c r="N1965">
        <v>1731.0000190000001</v>
      </c>
      <c r="O1965">
        <v>2347</v>
      </c>
      <c r="P1965">
        <v>2290</v>
      </c>
      <c r="Q1965">
        <v>228</v>
      </c>
      <c r="R1965">
        <v>183</v>
      </c>
      <c r="S1965">
        <v>243</v>
      </c>
      <c r="T1965">
        <v>0.13171576978474892</v>
      </c>
      <c r="U1965">
        <v>7.7971878994461008E-2</v>
      </c>
      <c r="V1965">
        <v>0.10611353711790393</v>
      </c>
      <c r="W1965">
        <v>886</v>
      </c>
      <c r="X1965">
        <v>450</v>
      </c>
      <c r="Y1965">
        <v>527</v>
      </c>
      <c r="Z1965">
        <v>1008</v>
      </c>
      <c r="AA1965">
        <v>1056</v>
      </c>
      <c r="AB1965">
        <v>1061</v>
      </c>
      <c r="AC1965">
        <v>0.87896825396825395</v>
      </c>
      <c r="AD1965">
        <v>0.42613636363636365</v>
      </c>
      <c r="AE1965">
        <v>0.49670122525918947</v>
      </c>
      <c r="AF1965">
        <v>318.00000357243698</v>
      </c>
      <c r="AG1965">
        <v>277</v>
      </c>
      <c r="AH1965">
        <v>100</v>
      </c>
      <c r="AI1965">
        <v>0.12086659064994301</v>
      </c>
      <c r="AJ1965">
        <v>6.494724501758499E-2</v>
      </c>
      <c r="AK1965">
        <v>2.5220680958385876E-2</v>
      </c>
      <c r="AL1965">
        <f t="shared" si="705"/>
        <v>0.87913340935005702</v>
      </c>
      <c r="AM1965">
        <f t="shared" si="705"/>
        <v>0.93505275498241502</v>
      </c>
      <c r="AN1965">
        <f t="shared" si="705"/>
        <v>0.97477931904161408</v>
      </c>
      <c r="AO1965">
        <v>63108.924708377519</v>
      </c>
      <c r="AP1965">
        <v>53020.606865549657</v>
      </c>
      <c r="AQ1965">
        <v>45169</v>
      </c>
      <c r="AR1965">
        <v>1128.2388888888891</v>
      </c>
      <c r="AS1965">
        <v>858.96994859628319</v>
      </c>
      <c r="AT1965">
        <v>1040</v>
      </c>
      <c r="AU1965">
        <f t="shared" si="691"/>
        <v>-5.5919345632358022E-2</v>
      </c>
      <c r="AV1965">
        <f t="shared" si="692"/>
        <v>-3.972656405919911E-2</v>
      </c>
      <c r="AW1965">
        <v>-5.3743890790287907E-2</v>
      </c>
      <c r="AX1965">
        <v>2.8141658123442923E-2</v>
      </c>
      <c r="AY1965" s="1">
        <f t="shared" si="693"/>
        <v>-10088.317842827862</v>
      </c>
      <c r="AZ1965" s="1">
        <f t="shared" si="694"/>
        <v>-7851.6068655496565</v>
      </c>
      <c r="BA1965" s="1">
        <f t="shared" si="706"/>
        <v>-269.26894029260586</v>
      </c>
      <c r="BB1965" s="1">
        <f t="shared" si="707"/>
        <v>181.03005140371681</v>
      </c>
      <c r="BC1965">
        <f t="shared" si="695"/>
        <v>1</v>
      </c>
      <c r="BD1965">
        <f t="shared" si="696"/>
        <v>1</v>
      </c>
      <c r="BE1965">
        <f t="shared" si="697"/>
        <v>0</v>
      </c>
      <c r="BF1965">
        <f t="shared" si="698"/>
        <v>1</v>
      </c>
      <c r="BG1965">
        <f t="shared" si="699"/>
        <v>1</v>
      </c>
      <c r="BH1965">
        <f t="shared" si="700"/>
        <v>1</v>
      </c>
      <c r="BI1965">
        <f t="shared" si="701"/>
        <v>1</v>
      </c>
      <c r="BJ1965">
        <f t="shared" si="702"/>
        <v>0</v>
      </c>
      <c r="BK1965">
        <f t="shared" si="703"/>
        <v>1</v>
      </c>
      <c r="BL1965">
        <f t="shared" si="704"/>
        <v>1</v>
      </c>
      <c r="BM1965">
        <f t="shared" si="708"/>
        <v>1</v>
      </c>
      <c r="BN1965">
        <f t="shared" si="709"/>
        <v>1</v>
      </c>
      <c r="BO1965">
        <f>IF(AND(AU1965&gt;'County Avg'!$E$3,'Gentrification Calcs'!AW1965&gt;'County Avg'!$E$4,'Gentrification Calcs'!AY1965&gt;'County Avg'!$E$5,'Gentrification Calcs'!BA1965&gt;'County Avg'!$E$6),1,0)</f>
        <v>0</v>
      </c>
      <c r="BP1965">
        <f>IF(AND(AV1965&gt;'County Avg'!$F$3,'Gentrification Calcs'!AX1965&gt;'County Avg'!$F$4,'Gentrification Calcs'!AZ1965&gt;'County Avg'!$F$5,'Gentrification Calcs'!BB1965&gt;'County Avg'!$F$6),1,0)</f>
        <v>0</v>
      </c>
      <c r="BQ1965">
        <f t="shared" si="710"/>
        <v>0</v>
      </c>
      <c r="BR1965">
        <f t="shared" si="711"/>
        <v>0</v>
      </c>
      <c r="BS1965">
        <f t="shared" si="712"/>
        <v>0</v>
      </c>
      <c r="BT1965">
        <f t="shared" si="713"/>
        <v>0</v>
      </c>
    </row>
    <row r="1966" spans="1:72" x14ac:dyDescent="0.25">
      <c r="A1966">
        <v>6037601211</v>
      </c>
      <c r="B1966">
        <v>6087.9999179637498</v>
      </c>
      <c r="C1966">
        <v>2899</v>
      </c>
      <c r="D1966">
        <v>3038</v>
      </c>
      <c r="E1966">
        <v>2020</v>
      </c>
      <c r="F1966">
        <v>1073</v>
      </c>
      <c r="G1966">
        <v>1087</v>
      </c>
      <c r="H1966">
        <v>496.16000557390043</v>
      </c>
      <c r="I1966">
        <v>678.51959999999997</v>
      </c>
      <c r="J1966">
        <v>671.63200000000006</v>
      </c>
      <c r="K1966">
        <v>0.24562376513559428</v>
      </c>
      <c r="L1966">
        <v>0.63235750232991605</v>
      </c>
      <c r="M1966">
        <v>0.61787672493100276</v>
      </c>
      <c r="N1966">
        <v>3227.999957</v>
      </c>
      <c r="O1966">
        <v>1652</v>
      </c>
      <c r="P1966">
        <v>2054</v>
      </c>
      <c r="Q1966">
        <v>342</v>
      </c>
      <c r="R1966">
        <v>156</v>
      </c>
      <c r="S1966">
        <v>247</v>
      </c>
      <c r="T1966">
        <v>0.10594795680166114</v>
      </c>
      <c r="U1966">
        <v>9.4430992736077482E-2</v>
      </c>
      <c r="V1966">
        <v>0.12025316455696203</v>
      </c>
      <c r="W1966">
        <v>1660</v>
      </c>
      <c r="X1966">
        <v>953</v>
      </c>
      <c r="Y1966">
        <v>949</v>
      </c>
      <c r="Z1966">
        <v>1971</v>
      </c>
      <c r="AA1966">
        <v>1105</v>
      </c>
      <c r="AB1966">
        <v>1087</v>
      </c>
      <c r="AC1966">
        <v>0.84221207508878737</v>
      </c>
      <c r="AD1966">
        <v>0.86244343891402719</v>
      </c>
      <c r="AE1966">
        <v>0.87304507819687216</v>
      </c>
      <c r="AF1966">
        <v>463.99999374756601</v>
      </c>
      <c r="AG1966">
        <v>127</v>
      </c>
      <c r="AH1966">
        <v>96</v>
      </c>
      <c r="AI1966">
        <v>7.6215505913272058E-2</v>
      </c>
      <c r="AJ1966">
        <v>4.3808209727492241E-2</v>
      </c>
      <c r="AK1966">
        <v>3.1599736668861095E-2</v>
      </c>
      <c r="AL1966">
        <f t="shared" si="705"/>
        <v>0.92378449408672791</v>
      </c>
      <c r="AM1966">
        <f t="shared" si="705"/>
        <v>0.95619179027250778</v>
      </c>
      <c r="AN1966">
        <f t="shared" si="705"/>
        <v>0.96840026333113893</v>
      </c>
      <c r="AO1966">
        <v>50729.112937433725</v>
      </c>
      <c r="AP1966">
        <v>36909.612178177362</v>
      </c>
      <c r="AQ1966">
        <v>36615</v>
      </c>
      <c r="AR1966">
        <v>1114.4166666666667</v>
      </c>
      <c r="AS1966">
        <v>883.3187030446818</v>
      </c>
      <c r="AT1966">
        <v>1078</v>
      </c>
      <c r="AU1966">
        <f t="shared" si="691"/>
        <v>-3.2407296185779817E-2</v>
      </c>
      <c r="AV1966">
        <f t="shared" si="692"/>
        <v>-1.2208473058631146E-2</v>
      </c>
      <c r="AW1966">
        <v>-1.1516964065583654E-2</v>
      </c>
      <c r="AX1966">
        <v>2.5822171820884546E-2</v>
      </c>
      <c r="AY1966" s="1">
        <f t="shared" si="693"/>
        <v>-13819.500759256363</v>
      </c>
      <c r="AZ1966" s="1">
        <f t="shared" si="694"/>
        <v>-294.61217817736178</v>
      </c>
      <c r="BA1966" s="1">
        <f t="shared" si="706"/>
        <v>-231.09796362198495</v>
      </c>
      <c r="BB1966" s="1">
        <f t="shared" si="707"/>
        <v>194.6812969553182</v>
      </c>
      <c r="BC1966">
        <f t="shared" si="695"/>
        <v>1</v>
      </c>
      <c r="BD1966">
        <f t="shared" si="696"/>
        <v>1</v>
      </c>
      <c r="BE1966">
        <f t="shared" si="697"/>
        <v>0</v>
      </c>
      <c r="BF1966">
        <f t="shared" si="698"/>
        <v>1</v>
      </c>
      <c r="BG1966">
        <f t="shared" si="699"/>
        <v>1</v>
      </c>
      <c r="BH1966">
        <f t="shared" si="700"/>
        <v>1</v>
      </c>
      <c r="BI1966">
        <f t="shared" si="701"/>
        <v>1</v>
      </c>
      <c r="BJ1966">
        <f t="shared" si="702"/>
        <v>1</v>
      </c>
      <c r="BK1966">
        <f t="shared" si="703"/>
        <v>1</v>
      </c>
      <c r="BL1966">
        <f t="shared" si="704"/>
        <v>1</v>
      </c>
      <c r="BM1966">
        <f t="shared" si="708"/>
        <v>1</v>
      </c>
      <c r="BN1966">
        <f t="shared" si="709"/>
        <v>1</v>
      </c>
      <c r="BO1966">
        <f>IF(AND(AU1966&gt;'County Avg'!$E$3,'Gentrification Calcs'!AW1966&gt;'County Avg'!$E$4,'Gentrification Calcs'!AY1966&gt;'County Avg'!$E$5,'Gentrification Calcs'!BA1966&gt;'County Avg'!$E$6),1,0)</f>
        <v>0</v>
      </c>
      <c r="BP1966">
        <f>IF(AND(AV1966&gt;'County Avg'!$F$3,'Gentrification Calcs'!AX1966&gt;'County Avg'!$F$4,'Gentrification Calcs'!AZ1966&gt;'County Avg'!$F$5,'Gentrification Calcs'!BB1966&gt;'County Avg'!$F$6),1,0)</f>
        <v>0</v>
      </c>
      <c r="BQ1966">
        <f t="shared" si="710"/>
        <v>0</v>
      </c>
      <c r="BR1966">
        <f t="shared" si="711"/>
        <v>0</v>
      </c>
      <c r="BS1966">
        <f t="shared" si="712"/>
        <v>0</v>
      </c>
      <c r="BT1966">
        <f t="shared" si="713"/>
        <v>0</v>
      </c>
    </row>
    <row r="1967" spans="1:72" x14ac:dyDescent="0.25">
      <c r="A1967">
        <v>6037601212</v>
      </c>
      <c r="B1967">
        <v>1954.7824313948599</v>
      </c>
      <c r="C1967">
        <v>6493</v>
      </c>
      <c r="D1967">
        <v>6786</v>
      </c>
      <c r="E1967">
        <v>762.55525990000001</v>
      </c>
      <c r="F1967">
        <v>2014</v>
      </c>
      <c r="G1967">
        <v>2058</v>
      </c>
      <c r="H1967">
        <v>1103.215985134083</v>
      </c>
      <c r="I1967">
        <v>1139.0336</v>
      </c>
      <c r="J1967">
        <v>1277.905</v>
      </c>
      <c r="K1967">
        <v>1.4467357884053629</v>
      </c>
      <c r="L1967">
        <v>0.56555789473684215</v>
      </c>
      <c r="M1967">
        <v>0.62094509232264328</v>
      </c>
      <c r="N1967">
        <v>1347.6966520000001</v>
      </c>
      <c r="O1967">
        <v>3350</v>
      </c>
      <c r="P1967">
        <v>3676</v>
      </c>
      <c r="Q1967">
        <v>436.30960549999998</v>
      </c>
      <c r="R1967">
        <v>300</v>
      </c>
      <c r="S1967">
        <v>310</v>
      </c>
      <c r="T1967">
        <v>0.32374466824749515</v>
      </c>
      <c r="U1967">
        <v>8.9552238805970144E-2</v>
      </c>
      <c r="V1967">
        <v>8.433079434167573E-2</v>
      </c>
      <c r="W1967">
        <v>262.98943245410902</v>
      </c>
      <c r="X1967">
        <v>1648</v>
      </c>
      <c r="Y1967">
        <v>1682</v>
      </c>
      <c r="Z1967">
        <v>770.56916236877396</v>
      </c>
      <c r="AA1967">
        <v>2006</v>
      </c>
      <c r="AB1967">
        <v>2058</v>
      </c>
      <c r="AC1967">
        <v>0.34129244368625439</v>
      </c>
      <c r="AD1967">
        <v>0.82153539381854435</v>
      </c>
      <c r="AE1967">
        <v>0.81729834791059286</v>
      </c>
      <c r="AF1967">
        <v>722.49548259638595</v>
      </c>
      <c r="AG1967">
        <v>193</v>
      </c>
      <c r="AH1967">
        <v>230</v>
      </c>
      <c r="AI1967">
        <v>0.36960403930008728</v>
      </c>
      <c r="AJ1967">
        <v>2.9724318496842754E-2</v>
      </c>
      <c r="AK1967">
        <v>3.3893309755378721E-2</v>
      </c>
      <c r="AL1967">
        <f t="shared" si="705"/>
        <v>0.63039596069991277</v>
      </c>
      <c r="AM1967">
        <f t="shared" si="705"/>
        <v>0.97027568150315724</v>
      </c>
      <c r="AN1967">
        <f t="shared" si="705"/>
        <v>0.96610669024462126</v>
      </c>
      <c r="AO1967">
        <v>47309.926829268297</v>
      </c>
      <c r="AP1967">
        <v>41573.468328565599</v>
      </c>
      <c r="AQ1967">
        <v>35850</v>
      </c>
      <c r="AR1967">
        <v>1064.3111111111111</v>
      </c>
      <c r="AS1967">
        <v>895.49308026888104</v>
      </c>
      <c r="AT1967">
        <v>1051</v>
      </c>
      <c r="AU1967">
        <f t="shared" si="691"/>
        <v>-0.33987972080324452</v>
      </c>
      <c r="AV1967">
        <f t="shared" si="692"/>
        <v>4.1689912585359673E-3</v>
      </c>
      <c r="AW1967">
        <v>-0.23419242944152502</v>
      </c>
      <c r="AX1967">
        <v>-5.2214444642944141E-3</v>
      </c>
      <c r="AY1967" s="1">
        <f t="shared" si="693"/>
        <v>-5736.4585007026981</v>
      </c>
      <c r="AZ1967" s="1">
        <f t="shared" si="694"/>
        <v>-5723.4683285655992</v>
      </c>
      <c r="BA1967" s="1">
        <f t="shared" si="706"/>
        <v>-168.81803084223009</v>
      </c>
      <c r="BB1967" s="1">
        <f t="shared" si="707"/>
        <v>155.50691973111896</v>
      </c>
      <c r="BC1967">
        <f t="shared" si="695"/>
        <v>1</v>
      </c>
      <c r="BD1967">
        <f t="shared" si="696"/>
        <v>1</v>
      </c>
      <c r="BE1967">
        <f t="shared" si="697"/>
        <v>1</v>
      </c>
      <c r="BF1967">
        <f t="shared" si="698"/>
        <v>1</v>
      </c>
      <c r="BG1967">
        <f t="shared" si="699"/>
        <v>0</v>
      </c>
      <c r="BH1967">
        <f t="shared" si="700"/>
        <v>1</v>
      </c>
      <c r="BI1967">
        <f t="shared" si="701"/>
        <v>0</v>
      </c>
      <c r="BJ1967">
        <f t="shared" si="702"/>
        <v>1</v>
      </c>
      <c r="BK1967">
        <f t="shared" si="703"/>
        <v>1</v>
      </c>
      <c r="BL1967">
        <f t="shared" si="704"/>
        <v>1</v>
      </c>
      <c r="BM1967">
        <f t="shared" si="708"/>
        <v>0</v>
      </c>
      <c r="BN1967">
        <f t="shared" si="709"/>
        <v>1</v>
      </c>
      <c r="BO1967">
        <f>IF(AND(AU1967&gt;'County Avg'!$E$3,'Gentrification Calcs'!AW1967&gt;'County Avg'!$E$4,'Gentrification Calcs'!AY1967&gt;'County Avg'!$E$5,'Gentrification Calcs'!BA1967&gt;'County Avg'!$E$6),1,0)</f>
        <v>0</v>
      </c>
      <c r="BP1967">
        <f>IF(AND(AV1967&gt;'County Avg'!$F$3,'Gentrification Calcs'!AX1967&gt;'County Avg'!$F$4,'Gentrification Calcs'!AZ1967&gt;'County Avg'!$F$5,'Gentrification Calcs'!BB1967&gt;'County Avg'!$F$6),1,0)</f>
        <v>0</v>
      </c>
      <c r="BQ1967">
        <f t="shared" si="710"/>
        <v>0</v>
      </c>
      <c r="BR1967">
        <f t="shared" si="711"/>
        <v>0</v>
      </c>
      <c r="BS1967">
        <f t="shared" si="712"/>
        <v>0</v>
      </c>
      <c r="BT1967">
        <f t="shared" si="713"/>
        <v>0</v>
      </c>
    </row>
    <row r="1968" spans="1:72" x14ac:dyDescent="0.25">
      <c r="A1968">
        <v>6037601301</v>
      </c>
      <c r="B1968">
        <v>6892.6949922921503</v>
      </c>
      <c r="C1968">
        <v>1933</v>
      </c>
      <c r="D1968">
        <v>1868</v>
      </c>
      <c r="E1968">
        <v>2799.9938189999998</v>
      </c>
      <c r="F1968">
        <v>796</v>
      </c>
      <c r="G1968">
        <v>747</v>
      </c>
      <c r="H1968">
        <v>217.82768556608519</v>
      </c>
      <c r="I1968">
        <v>267.75740000000002</v>
      </c>
      <c r="J1968">
        <v>252.70679999999999</v>
      </c>
      <c r="K1968">
        <v>7.7795773722058065E-2</v>
      </c>
      <c r="L1968">
        <v>0.33637864321608041</v>
      </c>
      <c r="M1968">
        <v>0.33829558232931728</v>
      </c>
      <c r="N1968">
        <v>4076.8301390000001</v>
      </c>
      <c r="O1968">
        <v>1298</v>
      </c>
      <c r="P1968">
        <v>1352</v>
      </c>
      <c r="Q1968">
        <v>909.4700206</v>
      </c>
      <c r="R1968">
        <v>438</v>
      </c>
      <c r="S1968">
        <v>475</v>
      </c>
      <c r="T1968">
        <v>0.22308263763549457</v>
      </c>
      <c r="U1968">
        <v>0.33744221879815101</v>
      </c>
      <c r="V1968">
        <v>0.35133136094674555</v>
      </c>
      <c r="W1968">
        <v>2194.8845545910299</v>
      </c>
      <c r="X1968">
        <v>280</v>
      </c>
      <c r="Y1968">
        <v>253</v>
      </c>
      <c r="Z1968">
        <v>2786.0084884166699</v>
      </c>
      <c r="AA1968">
        <v>780</v>
      </c>
      <c r="AB1968">
        <v>747</v>
      </c>
      <c r="AC1968">
        <v>0.78782407294042933</v>
      </c>
      <c r="AD1968">
        <v>0.35897435897435898</v>
      </c>
      <c r="AE1968">
        <v>0.33868808567603748</v>
      </c>
      <c r="AF1968">
        <v>685.28418096860696</v>
      </c>
      <c r="AG1968">
        <v>405</v>
      </c>
      <c r="AH1968">
        <v>148</v>
      </c>
      <c r="AI1968">
        <v>9.9421805510752373E-2</v>
      </c>
      <c r="AJ1968">
        <v>0.20951888256595966</v>
      </c>
      <c r="AK1968">
        <v>7.922912205567452E-2</v>
      </c>
      <c r="AL1968">
        <f t="shared" si="705"/>
        <v>0.90057819448924759</v>
      </c>
      <c r="AM1968">
        <f t="shared" si="705"/>
        <v>0.79048111743404037</v>
      </c>
      <c r="AN1968">
        <f t="shared" si="705"/>
        <v>0.92077087794432544</v>
      </c>
      <c r="AO1968">
        <v>80953.992576882301</v>
      </c>
      <c r="AP1968">
        <v>65756.736820596663</v>
      </c>
      <c r="AQ1968">
        <v>63281</v>
      </c>
      <c r="AR1968">
        <v>1197.3500000000001</v>
      </c>
      <c r="AS1968">
        <v>994.24080664294195</v>
      </c>
      <c r="AT1968">
        <v>1110</v>
      </c>
      <c r="AU1968">
        <f t="shared" si="691"/>
        <v>0.11009707705520728</v>
      </c>
      <c r="AV1968">
        <f t="shared" si="692"/>
        <v>-0.13028976051028512</v>
      </c>
      <c r="AW1968">
        <v>0.11435958116265643</v>
      </c>
      <c r="AX1968">
        <v>1.3889142148594547E-2</v>
      </c>
      <c r="AY1968" s="1">
        <f t="shared" si="693"/>
        <v>-15197.255756285638</v>
      </c>
      <c r="AZ1968" s="1">
        <f t="shared" si="694"/>
        <v>-2475.7368205966632</v>
      </c>
      <c r="BA1968" s="1">
        <f t="shared" si="706"/>
        <v>-203.10919335705819</v>
      </c>
      <c r="BB1968" s="1">
        <f t="shared" si="707"/>
        <v>115.75919335705805</v>
      </c>
      <c r="BC1968">
        <f t="shared" si="695"/>
        <v>1</v>
      </c>
      <c r="BD1968">
        <f t="shared" si="696"/>
        <v>1</v>
      </c>
      <c r="BE1968">
        <f t="shared" si="697"/>
        <v>0</v>
      </c>
      <c r="BF1968">
        <f t="shared" si="698"/>
        <v>0</v>
      </c>
      <c r="BG1968">
        <f t="shared" si="699"/>
        <v>0</v>
      </c>
      <c r="BH1968">
        <f t="shared" si="700"/>
        <v>0</v>
      </c>
      <c r="BI1968">
        <f t="shared" si="701"/>
        <v>1</v>
      </c>
      <c r="BJ1968">
        <f t="shared" si="702"/>
        <v>0</v>
      </c>
      <c r="BK1968">
        <f t="shared" si="703"/>
        <v>1</v>
      </c>
      <c r="BL1968">
        <f t="shared" si="704"/>
        <v>1</v>
      </c>
      <c r="BM1968">
        <f t="shared" si="708"/>
        <v>0</v>
      </c>
      <c r="BN1968">
        <f t="shared" si="709"/>
        <v>0</v>
      </c>
      <c r="BO1968">
        <f>IF(AND(AU1968&gt;'County Avg'!$E$3,'Gentrification Calcs'!AW1968&gt;'County Avg'!$E$4,'Gentrification Calcs'!AY1968&gt;'County Avg'!$E$5,'Gentrification Calcs'!BA1968&gt;'County Avg'!$E$6),1,0)</f>
        <v>0</v>
      </c>
      <c r="BP1968">
        <f>IF(AND(AV1968&gt;'County Avg'!$F$3,'Gentrification Calcs'!AX1968&gt;'County Avg'!$F$4,'Gentrification Calcs'!AZ1968&gt;'County Avg'!$F$5,'Gentrification Calcs'!BB1968&gt;'County Avg'!$F$6),1,0)</f>
        <v>0</v>
      </c>
      <c r="BQ1968">
        <f t="shared" si="710"/>
        <v>0</v>
      </c>
      <c r="BR1968">
        <f t="shared" si="711"/>
        <v>0</v>
      </c>
      <c r="BS1968">
        <f t="shared" si="712"/>
        <v>0</v>
      </c>
      <c r="BT1968">
        <f t="shared" si="713"/>
        <v>0</v>
      </c>
    </row>
    <row r="1969" spans="1:72" x14ac:dyDescent="0.25">
      <c r="A1969">
        <v>6037601302</v>
      </c>
      <c r="B1969">
        <v>4632.0000927485498</v>
      </c>
      <c r="C1969">
        <v>7054</v>
      </c>
      <c r="D1969">
        <v>7134</v>
      </c>
      <c r="E1969">
        <v>1915</v>
      </c>
      <c r="F1969">
        <v>2866</v>
      </c>
      <c r="G1969">
        <v>2914</v>
      </c>
      <c r="H1969">
        <v>1298.6900217141667</v>
      </c>
      <c r="I1969">
        <v>1520.799</v>
      </c>
      <c r="J1969">
        <v>1399.3327999999999</v>
      </c>
      <c r="K1969">
        <v>0.67816711316666667</v>
      </c>
      <c r="L1969">
        <v>0.53063468248429868</v>
      </c>
      <c r="M1969">
        <v>0.48021029512697322</v>
      </c>
      <c r="N1969">
        <v>2693.0000540000001</v>
      </c>
      <c r="O1969">
        <v>4229</v>
      </c>
      <c r="P1969">
        <v>4725</v>
      </c>
      <c r="Q1969">
        <v>477</v>
      </c>
      <c r="R1969">
        <v>831</v>
      </c>
      <c r="S1969">
        <v>948</v>
      </c>
      <c r="T1969">
        <v>0.17712587836435298</v>
      </c>
      <c r="U1969">
        <v>0.19650035469378105</v>
      </c>
      <c r="V1969">
        <v>0.20063492063492064</v>
      </c>
      <c r="W1969">
        <v>1678</v>
      </c>
      <c r="X1969">
        <v>2263</v>
      </c>
      <c r="Y1969">
        <v>2230</v>
      </c>
      <c r="Z1969">
        <v>1896</v>
      </c>
      <c r="AA1969">
        <v>2877</v>
      </c>
      <c r="AB1969">
        <v>2914</v>
      </c>
      <c r="AC1969">
        <v>0.88502109704641352</v>
      </c>
      <c r="AD1969">
        <v>0.78658324643726107</v>
      </c>
      <c r="AE1969">
        <v>0.76527110501029516</v>
      </c>
      <c r="AF1969">
        <v>276.00000552646799</v>
      </c>
      <c r="AG1969">
        <v>270</v>
      </c>
      <c r="AH1969">
        <v>345</v>
      </c>
      <c r="AI1969">
        <v>5.9585492227979271E-2</v>
      </c>
      <c r="AJ1969">
        <v>3.8276155372838107E-2</v>
      </c>
      <c r="AK1969">
        <v>4.8359966358284275E-2</v>
      </c>
      <c r="AL1969">
        <f t="shared" si="705"/>
        <v>0.94041450777202074</v>
      </c>
      <c r="AM1969">
        <f t="shared" si="705"/>
        <v>0.96172384462716187</v>
      </c>
      <c r="AN1969">
        <f t="shared" si="705"/>
        <v>0.95164003364171568</v>
      </c>
      <c r="AO1969">
        <v>52965.641569459178</v>
      </c>
      <c r="AP1969">
        <v>44528.921536575406</v>
      </c>
      <c r="AQ1969">
        <v>46940</v>
      </c>
      <c r="AR1969">
        <v>1116.1444444444444</v>
      </c>
      <c r="AS1969">
        <v>987.47726374060903</v>
      </c>
      <c r="AT1969">
        <v>1070</v>
      </c>
      <c r="AU1969">
        <f t="shared" si="691"/>
        <v>-2.1309336855141164E-2</v>
      </c>
      <c r="AV1969">
        <f t="shared" si="692"/>
        <v>1.0083810985446168E-2</v>
      </c>
      <c r="AW1969">
        <v>1.937447632942807E-2</v>
      </c>
      <c r="AX1969">
        <v>4.1345659411395896E-3</v>
      </c>
      <c r="AY1969" s="1">
        <f t="shared" si="693"/>
        <v>-8436.7200328837716</v>
      </c>
      <c r="AZ1969" s="1">
        <f t="shared" si="694"/>
        <v>2411.0784634245938</v>
      </c>
      <c r="BA1969" s="1">
        <f t="shared" si="706"/>
        <v>-128.66718070383536</v>
      </c>
      <c r="BB1969" s="1">
        <f t="shared" si="707"/>
        <v>82.522736259390967</v>
      </c>
      <c r="BC1969">
        <f t="shared" si="695"/>
        <v>1</v>
      </c>
      <c r="BD1969">
        <f t="shared" si="696"/>
        <v>1</v>
      </c>
      <c r="BE1969">
        <f t="shared" si="697"/>
        <v>1</v>
      </c>
      <c r="BF1969">
        <f t="shared" si="698"/>
        <v>1</v>
      </c>
      <c r="BG1969">
        <f t="shared" si="699"/>
        <v>0</v>
      </c>
      <c r="BH1969">
        <f t="shared" si="700"/>
        <v>0</v>
      </c>
      <c r="BI1969">
        <f t="shared" si="701"/>
        <v>1</v>
      </c>
      <c r="BJ1969">
        <f t="shared" si="702"/>
        <v>1</v>
      </c>
      <c r="BK1969">
        <f t="shared" si="703"/>
        <v>1</v>
      </c>
      <c r="BL1969">
        <f t="shared" si="704"/>
        <v>1</v>
      </c>
      <c r="BM1969">
        <f t="shared" si="708"/>
        <v>1</v>
      </c>
      <c r="BN1969">
        <f t="shared" si="709"/>
        <v>1</v>
      </c>
      <c r="BO1969">
        <f>IF(AND(AU1969&gt;'County Avg'!$E$3,'Gentrification Calcs'!AW1969&gt;'County Avg'!$E$4,'Gentrification Calcs'!AY1969&gt;'County Avg'!$E$5,'Gentrification Calcs'!BA1969&gt;'County Avg'!$E$6),1,0)</f>
        <v>0</v>
      </c>
      <c r="BP1969">
        <f>IF(AND(AV1969&gt;'County Avg'!$F$3,'Gentrification Calcs'!AX1969&gt;'County Avg'!$F$4,'Gentrification Calcs'!AZ1969&gt;'County Avg'!$F$5,'Gentrification Calcs'!BB1969&gt;'County Avg'!$F$6),1,0)</f>
        <v>0</v>
      </c>
      <c r="BQ1969">
        <f t="shared" si="710"/>
        <v>0</v>
      </c>
      <c r="BR1969">
        <f t="shared" si="711"/>
        <v>0</v>
      </c>
      <c r="BS1969">
        <f t="shared" si="712"/>
        <v>0</v>
      </c>
      <c r="BT1969">
        <f t="shared" si="713"/>
        <v>0</v>
      </c>
    </row>
    <row r="1970" spans="1:72" x14ac:dyDescent="0.25">
      <c r="A1970">
        <v>6037601303</v>
      </c>
      <c r="B1970">
        <v>5894.9270296218301</v>
      </c>
      <c r="C1970">
        <v>5138</v>
      </c>
      <c r="D1970">
        <v>5130</v>
      </c>
      <c r="E1970">
        <v>1807.241205</v>
      </c>
      <c r="F1970">
        <v>2126</v>
      </c>
      <c r="G1970">
        <v>2061</v>
      </c>
      <c r="H1970">
        <v>1006.1808201471962</v>
      </c>
      <c r="I1970">
        <v>1106.7894000000001</v>
      </c>
      <c r="J1970">
        <v>1201.8130000000001</v>
      </c>
      <c r="K1970">
        <v>0.55674960119515216</v>
      </c>
      <c r="L1970">
        <v>0.52059708372530578</v>
      </c>
      <c r="M1970">
        <v>0.58312130033964105</v>
      </c>
      <c r="N1970">
        <v>3502.89948</v>
      </c>
      <c r="O1970">
        <v>3026</v>
      </c>
      <c r="P1970">
        <v>3231</v>
      </c>
      <c r="Q1970">
        <v>462.51914790000001</v>
      </c>
      <c r="R1970">
        <v>524</v>
      </c>
      <c r="S1970">
        <v>551</v>
      </c>
      <c r="T1970">
        <v>0.13203894389227522</v>
      </c>
      <c r="U1970">
        <v>0.17316589557171183</v>
      </c>
      <c r="V1970">
        <v>0.17053543794490869</v>
      </c>
      <c r="W1970">
        <v>1320.92669069767</v>
      </c>
      <c r="X1970">
        <v>1838</v>
      </c>
      <c r="Y1970">
        <v>1805</v>
      </c>
      <c r="Z1970">
        <v>1791.90468025208</v>
      </c>
      <c r="AA1970">
        <v>2118</v>
      </c>
      <c r="AB1970">
        <v>2061</v>
      </c>
      <c r="AC1970">
        <v>0.73716348043236646</v>
      </c>
      <c r="AD1970">
        <v>0.86779981114258731</v>
      </c>
      <c r="AE1970">
        <v>0.87578845220766621</v>
      </c>
      <c r="AF1970">
        <v>872.48978330030195</v>
      </c>
      <c r="AG1970">
        <v>151</v>
      </c>
      <c r="AH1970">
        <v>175</v>
      </c>
      <c r="AI1970">
        <v>0.1480068843797501</v>
      </c>
      <c r="AJ1970">
        <v>2.9388867263526665E-2</v>
      </c>
      <c r="AK1970">
        <v>3.4113060428849901E-2</v>
      </c>
      <c r="AL1970">
        <f t="shared" si="705"/>
        <v>0.85199311562024993</v>
      </c>
      <c r="AM1970">
        <f t="shared" si="705"/>
        <v>0.97061113273647337</v>
      </c>
      <c r="AN1970">
        <f t="shared" si="705"/>
        <v>0.96588693957115013</v>
      </c>
      <c r="AO1970">
        <v>49031.310180275716</v>
      </c>
      <c r="AP1970">
        <v>45580.246424192897</v>
      </c>
      <c r="AQ1970">
        <v>37603</v>
      </c>
      <c r="AR1970">
        <v>1116.1444444444444</v>
      </c>
      <c r="AS1970">
        <v>938.77975484381182</v>
      </c>
      <c r="AT1970">
        <v>1102</v>
      </c>
      <c r="AU1970">
        <f t="shared" si="691"/>
        <v>-0.11861801711622344</v>
      </c>
      <c r="AV1970">
        <f t="shared" si="692"/>
        <v>4.7241931653232358E-3</v>
      </c>
      <c r="AW1970">
        <v>4.1126951679436613E-2</v>
      </c>
      <c r="AX1970">
        <v>-2.6304576268031399E-3</v>
      </c>
      <c r="AY1970" s="1">
        <f t="shared" si="693"/>
        <v>-3451.0637560828181</v>
      </c>
      <c r="AZ1970" s="1">
        <f t="shared" si="694"/>
        <v>-7977.2464241928974</v>
      </c>
      <c r="BA1970" s="1">
        <f t="shared" si="706"/>
        <v>-177.36468960063257</v>
      </c>
      <c r="BB1970" s="1">
        <f t="shared" si="707"/>
        <v>163.22024515618818</v>
      </c>
      <c r="BC1970">
        <f t="shared" si="695"/>
        <v>1</v>
      </c>
      <c r="BD1970">
        <f t="shared" si="696"/>
        <v>1</v>
      </c>
      <c r="BE1970">
        <f t="shared" si="697"/>
        <v>1</v>
      </c>
      <c r="BF1970">
        <f t="shared" si="698"/>
        <v>1</v>
      </c>
      <c r="BG1970">
        <f t="shared" si="699"/>
        <v>1</v>
      </c>
      <c r="BH1970">
        <f t="shared" si="700"/>
        <v>1</v>
      </c>
      <c r="BI1970">
        <f t="shared" si="701"/>
        <v>1</v>
      </c>
      <c r="BJ1970">
        <f t="shared" si="702"/>
        <v>1</v>
      </c>
      <c r="BK1970">
        <f t="shared" si="703"/>
        <v>1</v>
      </c>
      <c r="BL1970">
        <f t="shared" si="704"/>
        <v>1</v>
      </c>
      <c r="BM1970">
        <f t="shared" si="708"/>
        <v>1</v>
      </c>
      <c r="BN1970">
        <f t="shared" si="709"/>
        <v>1</v>
      </c>
      <c r="BO1970">
        <f>IF(AND(AU1970&gt;'County Avg'!$E$3,'Gentrification Calcs'!AW1970&gt;'County Avg'!$E$4,'Gentrification Calcs'!AY1970&gt;'County Avg'!$E$5,'Gentrification Calcs'!BA1970&gt;'County Avg'!$E$6),1,0)</f>
        <v>0</v>
      </c>
      <c r="BP1970">
        <f>IF(AND(AV1970&gt;'County Avg'!$F$3,'Gentrification Calcs'!AX1970&gt;'County Avg'!$F$4,'Gentrification Calcs'!AZ1970&gt;'County Avg'!$F$5,'Gentrification Calcs'!BB1970&gt;'County Avg'!$F$6),1,0)</f>
        <v>0</v>
      </c>
      <c r="BQ1970">
        <f t="shared" si="710"/>
        <v>0</v>
      </c>
      <c r="BR1970">
        <f t="shared" si="711"/>
        <v>0</v>
      </c>
      <c r="BS1970">
        <f t="shared" si="712"/>
        <v>0</v>
      </c>
      <c r="BT1970">
        <f t="shared" si="713"/>
        <v>0</v>
      </c>
    </row>
    <row r="1971" spans="1:72" x14ac:dyDescent="0.25">
      <c r="A1971">
        <v>6037601401</v>
      </c>
      <c r="B1971">
        <v>5121.0000310004698</v>
      </c>
      <c r="C1971">
        <v>5010</v>
      </c>
      <c r="D1971">
        <v>4801</v>
      </c>
      <c r="E1971">
        <v>1361</v>
      </c>
      <c r="F1971">
        <v>1504</v>
      </c>
      <c r="G1971">
        <v>1520</v>
      </c>
      <c r="H1971">
        <v>834.79680863272984</v>
      </c>
      <c r="I1971">
        <v>759.02319999999997</v>
      </c>
      <c r="J1971">
        <v>806.10320000000002</v>
      </c>
      <c r="K1971">
        <v>0.61337017533631877</v>
      </c>
      <c r="L1971">
        <v>0.50466968085106378</v>
      </c>
      <c r="M1971">
        <v>0.53033105263157898</v>
      </c>
      <c r="N1971">
        <v>2768.0000169999998</v>
      </c>
      <c r="O1971">
        <v>3010</v>
      </c>
      <c r="P1971">
        <v>3146</v>
      </c>
      <c r="Q1971">
        <v>208</v>
      </c>
      <c r="R1971">
        <v>248</v>
      </c>
      <c r="S1971">
        <v>557</v>
      </c>
      <c r="T1971">
        <v>7.5144508209011335E-2</v>
      </c>
      <c r="U1971">
        <v>8.2392026578073096E-2</v>
      </c>
      <c r="V1971">
        <v>0.17705022250476796</v>
      </c>
      <c r="W1971">
        <v>633</v>
      </c>
      <c r="X1971">
        <v>1035</v>
      </c>
      <c r="Y1971">
        <v>1055</v>
      </c>
      <c r="Z1971">
        <v>1340</v>
      </c>
      <c r="AA1971">
        <v>1507</v>
      </c>
      <c r="AB1971">
        <v>1520</v>
      </c>
      <c r="AC1971">
        <v>0.47238805970149256</v>
      </c>
      <c r="AD1971">
        <v>0.68679495686794956</v>
      </c>
      <c r="AE1971">
        <v>0.69407894736842102</v>
      </c>
      <c r="AF1971">
        <v>758.00000458862598</v>
      </c>
      <c r="AG1971">
        <v>377</v>
      </c>
      <c r="AH1971">
        <v>417</v>
      </c>
      <c r="AI1971">
        <v>0.14801796524116373</v>
      </c>
      <c r="AJ1971">
        <v>7.5249500998003996E-2</v>
      </c>
      <c r="AK1971">
        <v>8.6856904811497604E-2</v>
      </c>
      <c r="AL1971">
        <f t="shared" si="705"/>
        <v>0.85198203475883627</v>
      </c>
      <c r="AM1971">
        <f t="shared" si="705"/>
        <v>0.92475049900199602</v>
      </c>
      <c r="AN1971">
        <f t="shared" si="705"/>
        <v>0.91314309518850245</v>
      </c>
      <c r="AO1971">
        <v>56294.133085896079</v>
      </c>
      <c r="AP1971">
        <v>46195.383326522278</v>
      </c>
      <c r="AQ1971">
        <v>42414</v>
      </c>
      <c r="AR1971">
        <v>1086.7722222222224</v>
      </c>
      <c r="AS1971">
        <v>967.18663503361017</v>
      </c>
      <c r="AT1971">
        <v>1130</v>
      </c>
      <c r="AU1971">
        <f t="shared" si="691"/>
        <v>-7.2768464243159733E-2</v>
      </c>
      <c r="AV1971">
        <f t="shared" si="692"/>
        <v>1.1607403813493608E-2</v>
      </c>
      <c r="AW1971">
        <v>7.2475183690617617E-3</v>
      </c>
      <c r="AX1971">
        <v>9.465819592669486E-2</v>
      </c>
      <c r="AY1971" s="1">
        <f t="shared" si="693"/>
        <v>-10098.749759373801</v>
      </c>
      <c r="AZ1971" s="1">
        <f t="shared" si="694"/>
        <v>-3781.3833265222784</v>
      </c>
      <c r="BA1971" s="1">
        <f t="shared" si="706"/>
        <v>-119.58558718861218</v>
      </c>
      <c r="BB1971" s="1">
        <f t="shared" si="707"/>
        <v>162.81336496638983</v>
      </c>
      <c r="BC1971">
        <f t="shared" si="695"/>
        <v>1</v>
      </c>
      <c r="BD1971">
        <f t="shared" si="696"/>
        <v>1</v>
      </c>
      <c r="BE1971">
        <f t="shared" si="697"/>
        <v>1</v>
      </c>
      <c r="BF1971">
        <f t="shared" si="698"/>
        <v>1</v>
      </c>
      <c r="BG1971">
        <f t="shared" si="699"/>
        <v>1</v>
      </c>
      <c r="BH1971">
        <f t="shared" si="700"/>
        <v>1</v>
      </c>
      <c r="BI1971">
        <f t="shared" si="701"/>
        <v>0</v>
      </c>
      <c r="BJ1971">
        <f t="shared" si="702"/>
        <v>1</v>
      </c>
      <c r="BK1971">
        <f t="shared" si="703"/>
        <v>1</v>
      </c>
      <c r="BL1971">
        <f t="shared" si="704"/>
        <v>1</v>
      </c>
      <c r="BM1971">
        <f t="shared" si="708"/>
        <v>1</v>
      </c>
      <c r="BN1971">
        <f t="shared" si="709"/>
        <v>1</v>
      </c>
      <c r="BO1971">
        <f>IF(AND(AU1971&gt;'County Avg'!$E$3,'Gentrification Calcs'!AW1971&gt;'County Avg'!$E$4,'Gentrification Calcs'!AY1971&gt;'County Avg'!$E$5,'Gentrification Calcs'!BA1971&gt;'County Avg'!$E$6),1,0)</f>
        <v>0</v>
      </c>
      <c r="BP1971">
        <f>IF(AND(AV1971&gt;'County Avg'!$F$3,'Gentrification Calcs'!AX1971&gt;'County Avg'!$F$4,'Gentrification Calcs'!AZ1971&gt;'County Avg'!$F$5,'Gentrification Calcs'!BB1971&gt;'County Avg'!$F$6),1,0)</f>
        <v>0</v>
      </c>
      <c r="BQ1971">
        <f t="shared" si="710"/>
        <v>0</v>
      </c>
      <c r="BR1971">
        <f t="shared" si="711"/>
        <v>0</v>
      </c>
      <c r="BS1971">
        <f t="shared" si="712"/>
        <v>0</v>
      </c>
      <c r="BT1971">
        <f t="shared" si="713"/>
        <v>0</v>
      </c>
    </row>
    <row r="1972" spans="1:72" x14ac:dyDescent="0.25">
      <c r="A1972">
        <v>6037601402</v>
      </c>
      <c r="B1972">
        <v>3984.6665063517498</v>
      </c>
      <c r="C1972">
        <v>5361</v>
      </c>
      <c r="D1972">
        <v>4682</v>
      </c>
      <c r="E1972">
        <v>881.22430420000001</v>
      </c>
      <c r="F1972">
        <v>1374</v>
      </c>
      <c r="G1972">
        <v>1372</v>
      </c>
      <c r="H1972">
        <v>542.40480328349997</v>
      </c>
      <c r="I1972">
        <v>586.02959999999996</v>
      </c>
      <c r="J1972">
        <v>556</v>
      </c>
      <c r="K1972">
        <v>0.61551275957590634</v>
      </c>
      <c r="L1972">
        <v>0.42651353711790391</v>
      </c>
      <c r="M1972">
        <v>0.40524781341107874</v>
      </c>
      <c r="N1972">
        <v>1829.2527210000001</v>
      </c>
      <c r="O1972">
        <v>2923</v>
      </c>
      <c r="P1972">
        <v>3231</v>
      </c>
      <c r="Q1972">
        <v>56.488739010000003</v>
      </c>
      <c r="R1972">
        <v>222</v>
      </c>
      <c r="S1972">
        <v>439</v>
      </c>
      <c r="T1972">
        <v>3.0880773532002307E-2</v>
      </c>
      <c r="U1972">
        <v>7.5949367088607597E-2</v>
      </c>
      <c r="V1972">
        <v>0.13587124729186009</v>
      </c>
      <c r="W1972">
        <v>680.81207275390602</v>
      </c>
      <c r="X1972">
        <v>632</v>
      </c>
      <c r="Y1972">
        <v>708</v>
      </c>
      <c r="Z1972">
        <v>883.68035888671898</v>
      </c>
      <c r="AA1972">
        <v>1372</v>
      </c>
      <c r="AB1972">
        <v>1372</v>
      </c>
      <c r="AC1972">
        <v>0.77042797874517532</v>
      </c>
      <c r="AD1972">
        <v>0.46064139941690962</v>
      </c>
      <c r="AE1972">
        <v>0.51603498542274051</v>
      </c>
      <c r="AF1972">
        <v>189.60567941959701</v>
      </c>
      <c r="AG1972">
        <v>354</v>
      </c>
      <c r="AH1972">
        <v>208</v>
      </c>
      <c r="AI1972">
        <v>4.7583826429980138E-2</v>
      </c>
      <c r="AJ1972">
        <v>6.603245663122552E-2</v>
      </c>
      <c r="AK1972">
        <v>4.4425459205467747E-2</v>
      </c>
      <c r="AL1972">
        <f t="shared" si="705"/>
        <v>0.95241617357001984</v>
      </c>
      <c r="AM1972">
        <f t="shared" si="705"/>
        <v>0.93396754336877452</v>
      </c>
      <c r="AN1972">
        <f t="shared" si="705"/>
        <v>0.9555745407945323</v>
      </c>
      <c r="AO1972">
        <v>60112.375397667027</v>
      </c>
      <c r="AP1972">
        <v>56254.269718022071</v>
      </c>
      <c r="AQ1972">
        <v>54022</v>
      </c>
      <c r="AR1972">
        <v>1155.8833333333334</v>
      </c>
      <c r="AS1972">
        <v>955.01225780941093</v>
      </c>
      <c r="AT1972">
        <v>945</v>
      </c>
      <c r="AU1972">
        <f t="shared" si="691"/>
        <v>1.8448630201245382E-2</v>
      </c>
      <c r="AV1972">
        <f t="shared" si="692"/>
        <v>-2.1606997425757772E-2</v>
      </c>
      <c r="AW1972">
        <v>4.5068593556605294E-2</v>
      </c>
      <c r="AX1972">
        <v>5.9921880203252495E-2</v>
      </c>
      <c r="AY1972" s="1">
        <f t="shared" si="693"/>
        <v>-3858.1056796449557</v>
      </c>
      <c r="AZ1972" s="1">
        <f t="shared" si="694"/>
        <v>-2232.2697180220712</v>
      </c>
      <c r="BA1972" s="1">
        <f t="shared" si="706"/>
        <v>-200.87107552392251</v>
      </c>
      <c r="BB1972" s="1">
        <f t="shared" si="707"/>
        <v>-10.012257809410926</v>
      </c>
      <c r="BC1972">
        <f t="shared" si="695"/>
        <v>1</v>
      </c>
      <c r="BD1972">
        <f t="shared" si="696"/>
        <v>1</v>
      </c>
      <c r="BE1972">
        <f t="shared" si="697"/>
        <v>1</v>
      </c>
      <c r="BF1972">
        <f t="shared" si="698"/>
        <v>1</v>
      </c>
      <c r="BG1972">
        <f t="shared" si="699"/>
        <v>1</v>
      </c>
      <c r="BH1972">
        <f t="shared" si="700"/>
        <v>1</v>
      </c>
      <c r="BI1972">
        <f t="shared" si="701"/>
        <v>1</v>
      </c>
      <c r="BJ1972">
        <f t="shared" si="702"/>
        <v>0</v>
      </c>
      <c r="BK1972">
        <f t="shared" si="703"/>
        <v>1</v>
      </c>
      <c r="BL1972">
        <f t="shared" si="704"/>
        <v>1</v>
      </c>
      <c r="BM1972">
        <f t="shared" si="708"/>
        <v>1</v>
      </c>
      <c r="BN1972">
        <f t="shared" si="709"/>
        <v>1</v>
      </c>
      <c r="BO1972">
        <f>IF(AND(AU1972&gt;'County Avg'!$E$3,'Gentrification Calcs'!AW1972&gt;'County Avg'!$E$4,'Gentrification Calcs'!AY1972&gt;'County Avg'!$E$5,'Gentrification Calcs'!BA1972&gt;'County Avg'!$E$6),1,0)</f>
        <v>0</v>
      </c>
      <c r="BP1972">
        <f>IF(AND(AV1972&gt;'County Avg'!$F$3,'Gentrification Calcs'!AX1972&gt;'County Avg'!$F$4,'Gentrification Calcs'!AZ1972&gt;'County Avg'!$F$5,'Gentrification Calcs'!BB1972&gt;'County Avg'!$F$6),1,0)</f>
        <v>0</v>
      </c>
      <c r="BQ1972">
        <f t="shared" si="710"/>
        <v>0</v>
      </c>
      <c r="BR1972">
        <f t="shared" si="711"/>
        <v>0</v>
      </c>
      <c r="BS1972">
        <f t="shared" si="712"/>
        <v>0</v>
      </c>
      <c r="BT1972">
        <f t="shared" si="713"/>
        <v>0</v>
      </c>
    </row>
    <row r="1973" spans="1:72" x14ac:dyDescent="0.25">
      <c r="A1973">
        <v>6037601501</v>
      </c>
      <c r="B1973">
        <v>4127.3332813982897</v>
      </c>
      <c r="C1973">
        <v>4171.0396607700404</v>
      </c>
      <c r="D1973">
        <v>4181</v>
      </c>
      <c r="E1973">
        <v>912.77563480000003</v>
      </c>
      <c r="F1973">
        <v>1035.6170340000001</v>
      </c>
      <c r="G1973">
        <v>1094</v>
      </c>
      <c r="H1973">
        <v>488.31027029466185</v>
      </c>
      <c r="I1973">
        <v>663.32962327244479</v>
      </c>
      <c r="J1973">
        <v>781.20939999999996</v>
      </c>
      <c r="K1973">
        <v>0.53497294589995981</v>
      </c>
      <c r="L1973">
        <v>0.6405163313221871</v>
      </c>
      <c r="M1973">
        <v>0.71408537477148082</v>
      </c>
      <c r="N1973">
        <v>1894.7471820000001</v>
      </c>
      <c r="O1973">
        <v>2004.4485010000001</v>
      </c>
      <c r="P1973">
        <v>2117</v>
      </c>
      <c r="Q1973">
        <v>58.51125717</v>
      </c>
      <c r="R1973">
        <v>60.052295039999997</v>
      </c>
      <c r="S1973">
        <v>200</v>
      </c>
      <c r="T1973">
        <v>3.0880772762642904E-2</v>
      </c>
      <c r="U1973">
        <v>2.9959510064758704E-2</v>
      </c>
      <c r="V1973">
        <v>9.4473311289560699E-2</v>
      </c>
      <c r="W1973">
        <v>705.18786621093795</v>
      </c>
      <c r="X1973">
        <v>860.39573699235905</v>
      </c>
      <c r="Y1973">
        <v>882</v>
      </c>
      <c r="Z1973">
        <v>915.319580078125</v>
      </c>
      <c r="AA1973">
        <v>1036.61101484299</v>
      </c>
      <c r="AB1973">
        <v>1094</v>
      </c>
      <c r="AC1973">
        <v>0.7704280358022586</v>
      </c>
      <c r="AD1973">
        <v>0.83000829112613528</v>
      </c>
      <c r="AE1973">
        <v>0.80621572212065817</v>
      </c>
      <c r="AF1973">
        <v>196.394310480737</v>
      </c>
      <c r="AG1973">
        <v>149.09386380016801</v>
      </c>
      <c r="AH1973">
        <v>145</v>
      </c>
      <c r="AI1973">
        <v>4.7583826429980242E-2</v>
      </c>
      <c r="AJ1973">
        <v>3.5745012257361972E-2</v>
      </c>
      <c r="AK1973">
        <v>3.4680698397512554E-2</v>
      </c>
      <c r="AL1973">
        <f t="shared" si="705"/>
        <v>0.95241617357001973</v>
      </c>
      <c r="AM1973">
        <f t="shared" si="705"/>
        <v>0.96425498774263807</v>
      </c>
      <c r="AN1973">
        <f t="shared" si="705"/>
        <v>0.96531930160248747</v>
      </c>
      <c r="AO1973">
        <v>44057.618769883353</v>
      </c>
      <c r="AP1973">
        <v>33095.76338373519</v>
      </c>
      <c r="AQ1973">
        <v>33958</v>
      </c>
      <c r="AR1973">
        <v>905.35555555555561</v>
      </c>
      <c r="AS1973">
        <v>712.87742190589177</v>
      </c>
      <c r="AT1973">
        <v>916</v>
      </c>
      <c r="AU1973">
        <f t="shared" si="691"/>
        <v>-1.183881417261827E-2</v>
      </c>
      <c r="AV1973">
        <f t="shared" si="692"/>
        <v>-1.0643138598494181E-3</v>
      </c>
      <c r="AW1973">
        <v>-9.212626978842009E-4</v>
      </c>
      <c r="AX1973">
        <v>6.4513801224801992E-2</v>
      </c>
      <c r="AY1973" s="1">
        <f t="shared" si="693"/>
        <v>-10961.855386148163</v>
      </c>
      <c r="AZ1973" s="1">
        <f t="shared" si="694"/>
        <v>862.23661626481044</v>
      </c>
      <c r="BA1973" s="1">
        <f t="shared" si="706"/>
        <v>-192.47813364966385</v>
      </c>
      <c r="BB1973" s="1">
        <f t="shared" si="707"/>
        <v>203.12257809410823</v>
      </c>
      <c r="BC1973">
        <f t="shared" si="695"/>
        <v>1</v>
      </c>
      <c r="BD1973">
        <f t="shared" si="696"/>
        <v>1</v>
      </c>
      <c r="BE1973">
        <f t="shared" si="697"/>
        <v>1</v>
      </c>
      <c r="BF1973">
        <f t="shared" si="698"/>
        <v>1</v>
      </c>
      <c r="BG1973">
        <f t="shared" si="699"/>
        <v>1</v>
      </c>
      <c r="BH1973">
        <f t="shared" si="700"/>
        <v>1</v>
      </c>
      <c r="BI1973">
        <f t="shared" si="701"/>
        <v>1</v>
      </c>
      <c r="BJ1973">
        <f t="shared" si="702"/>
        <v>1</v>
      </c>
      <c r="BK1973">
        <f t="shared" si="703"/>
        <v>1</v>
      </c>
      <c r="BL1973">
        <f t="shared" si="704"/>
        <v>1</v>
      </c>
      <c r="BM1973">
        <f t="shared" si="708"/>
        <v>1</v>
      </c>
      <c r="BN1973">
        <f t="shared" si="709"/>
        <v>1</v>
      </c>
      <c r="BO1973">
        <f>IF(AND(AU1973&gt;'County Avg'!$E$3,'Gentrification Calcs'!AW1973&gt;'County Avg'!$E$4,'Gentrification Calcs'!AY1973&gt;'County Avg'!$E$5,'Gentrification Calcs'!BA1973&gt;'County Avg'!$E$6),1,0)</f>
        <v>0</v>
      </c>
      <c r="BP1973">
        <f>IF(AND(AV1973&gt;'County Avg'!$F$3,'Gentrification Calcs'!AX1973&gt;'County Avg'!$F$4,'Gentrification Calcs'!AZ1973&gt;'County Avg'!$F$5,'Gentrification Calcs'!BB1973&gt;'County Avg'!$F$6),1,0)</f>
        <v>0</v>
      </c>
      <c r="BQ1973">
        <f t="shared" si="710"/>
        <v>0</v>
      </c>
      <c r="BR1973">
        <f t="shared" si="711"/>
        <v>0</v>
      </c>
      <c r="BS1973">
        <f t="shared" si="712"/>
        <v>0</v>
      </c>
      <c r="BT1973">
        <f t="shared" si="713"/>
        <v>0</v>
      </c>
    </row>
    <row r="1974" spans="1:72" x14ac:dyDescent="0.25">
      <c r="A1974">
        <v>6037601502</v>
      </c>
      <c r="B1974">
        <v>4460.1224752866301</v>
      </c>
      <c r="C1974">
        <v>3895.96021781641</v>
      </c>
      <c r="D1974">
        <v>4084</v>
      </c>
      <c r="E1974">
        <v>1029.041626</v>
      </c>
      <c r="F1974">
        <v>824.38298239999995</v>
      </c>
      <c r="G1974">
        <v>852</v>
      </c>
      <c r="H1974">
        <v>505.79370369466989</v>
      </c>
      <c r="I1974">
        <v>449.19157672755489</v>
      </c>
      <c r="J1974">
        <v>502.96260000000001</v>
      </c>
      <c r="K1974">
        <v>0.49151918728569483</v>
      </c>
      <c r="L1974">
        <v>0.54488215588807731</v>
      </c>
      <c r="M1974">
        <v>0.59033169014084508</v>
      </c>
      <c r="N1974">
        <v>2231.4747560000001</v>
      </c>
      <c r="O1974">
        <v>1859.551379</v>
      </c>
      <c r="P1974">
        <v>2359</v>
      </c>
      <c r="Q1974">
        <v>95.176918029999996</v>
      </c>
      <c r="R1974">
        <v>64.947702719999995</v>
      </c>
      <c r="S1974">
        <v>159</v>
      </c>
      <c r="T1974">
        <v>4.2652025425825607E-2</v>
      </c>
      <c r="U1974">
        <v>3.4926543817749491E-2</v>
      </c>
      <c r="V1974">
        <v>6.7401441288681641E-2</v>
      </c>
      <c r="W1974">
        <v>679.43127441406295</v>
      </c>
      <c r="X1974">
        <v>563.60426716506504</v>
      </c>
      <c r="Y1974">
        <v>555</v>
      </c>
      <c r="Z1974">
        <v>1005.48291015625</v>
      </c>
      <c r="AA1974">
        <v>818.38895182311501</v>
      </c>
      <c r="AB1974">
        <v>852</v>
      </c>
      <c r="AC1974">
        <v>0.67572632766923979</v>
      </c>
      <c r="AD1974">
        <v>0.68867531252655689</v>
      </c>
      <c r="AE1974">
        <v>0.65140845070422537</v>
      </c>
      <c r="AF1974">
        <v>381.650032218695</v>
      </c>
      <c r="AG1974">
        <v>123.906141709536</v>
      </c>
      <c r="AH1974">
        <v>107</v>
      </c>
      <c r="AI1974">
        <v>8.5569406296217967E-2</v>
      </c>
      <c r="AJ1974">
        <v>3.1803749212558012E-2</v>
      </c>
      <c r="AK1974">
        <v>2.6199804113614104E-2</v>
      </c>
      <c r="AL1974">
        <f t="shared" si="705"/>
        <v>0.91443059370378199</v>
      </c>
      <c r="AM1974">
        <f t="shared" si="705"/>
        <v>0.96819625078744198</v>
      </c>
      <c r="AN1974">
        <f t="shared" si="705"/>
        <v>0.97380019588638589</v>
      </c>
      <c r="AO1974">
        <v>44057.618769883353</v>
      </c>
      <c r="AP1974">
        <v>42247.322844299146</v>
      </c>
      <c r="AQ1974">
        <v>32250</v>
      </c>
      <c r="AR1974">
        <v>905.35555555555561</v>
      </c>
      <c r="AS1974">
        <v>779.16014234875456</v>
      </c>
      <c r="AT1974">
        <v>1019</v>
      </c>
      <c r="AU1974">
        <f t="shared" si="691"/>
        <v>-5.3765657083659955E-2</v>
      </c>
      <c r="AV1974">
        <f t="shared" si="692"/>
        <v>-5.6039450989439077E-3</v>
      </c>
      <c r="AW1974">
        <v>-7.7254816080761166E-3</v>
      </c>
      <c r="AX1974">
        <v>3.247489747093215E-2</v>
      </c>
      <c r="AY1974" s="1">
        <f t="shared" si="693"/>
        <v>-1810.295925584207</v>
      </c>
      <c r="AZ1974" s="1">
        <f t="shared" si="694"/>
        <v>-9997.3228442991458</v>
      </c>
      <c r="BA1974" s="1">
        <f t="shared" si="706"/>
        <v>-126.19541320680105</v>
      </c>
      <c r="BB1974" s="1">
        <f t="shared" si="707"/>
        <v>239.83985765124544</v>
      </c>
      <c r="BC1974">
        <f t="shared" si="695"/>
        <v>1</v>
      </c>
      <c r="BD1974">
        <f t="shared" si="696"/>
        <v>1</v>
      </c>
      <c r="BE1974">
        <f t="shared" si="697"/>
        <v>1</v>
      </c>
      <c r="BF1974">
        <f t="shared" si="698"/>
        <v>1</v>
      </c>
      <c r="BG1974">
        <f t="shared" si="699"/>
        <v>1</v>
      </c>
      <c r="BH1974">
        <f t="shared" si="700"/>
        <v>1</v>
      </c>
      <c r="BI1974">
        <f t="shared" si="701"/>
        <v>1</v>
      </c>
      <c r="BJ1974">
        <f t="shared" si="702"/>
        <v>1</v>
      </c>
      <c r="BK1974">
        <f t="shared" si="703"/>
        <v>1</v>
      </c>
      <c r="BL1974">
        <f t="shared" si="704"/>
        <v>1</v>
      </c>
      <c r="BM1974">
        <f t="shared" si="708"/>
        <v>1</v>
      </c>
      <c r="BN1974">
        <f t="shared" si="709"/>
        <v>1</v>
      </c>
      <c r="BO1974">
        <f>IF(AND(AU1974&gt;'County Avg'!$E$3,'Gentrification Calcs'!AW1974&gt;'County Avg'!$E$4,'Gentrification Calcs'!AY1974&gt;'County Avg'!$E$5,'Gentrification Calcs'!BA1974&gt;'County Avg'!$E$6),1,0)</f>
        <v>0</v>
      </c>
      <c r="BP1974">
        <f>IF(AND(AV1974&gt;'County Avg'!$F$3,'Gentrification Calcs'!AX1974&gt;'County Avg'!$F$4,'Gentrification Calcs'!AZ1974&gt;'County Avg'!$F$5,'Gentrification Calcs'!BB1974&gt;'County Avg'!$F$6),1,0)</f>
        <v>0</v>
      </c>
      <c r="BQ1974">
        <f t="shared" si="710"/>
        <v>0</v>
      </c>
      <c r="BR1974">
        <f t="shared" si="711"/>
        <v>0</v>
      </c>
      <c r="BS1974">
        <f t="shared" si="712"/>
        <v>0</v>
      </c>
      <c r="BT1974">
        <f t="shared" si="713"/>
        <v>0</v>
      </c>
    </row>
    <row r="1975" spans="1:72" x14ac:dyDescent="0.25">
      <c r="A1975">
        <v>6037601600</v>
      </c>
      <c r="B1975">
        <v>4992.4547753838997</v>
      </c>
      <c r="C1975">
        <v>4641</v>
      </c>
      <c r="D1975">
        <v>4630</v>
      </c>
      <c r="E1975">
        <v>1131.0908199999999</v>
      </c>
      <c r="F1975">
        <v>1055</v>
      </c>
      <c r="G1975">
        <v>1026</v>
      </c>
      <c r="H1975">
        <v>510.09854400052257</v>
      </c>
      <c r="I1975">
        <v>591.77419999999995</v>
      </c>
      <c r="J1975">
        <v>619.59460000000001</v>
      </c>
      <c r="K1975">
        <v>0.45097929802004988</v>
      </c>
      <c r="L1975">
        <v>0.56092341232227483</v>
      </c>
      <c r="M1975">
        <v>0.60389337231968809</v>
      </c>
      <c r="N1975">
        <v>2262.1816090000002</v>
      </c>
      <c r="O1975">
        <v>2297</v>
      </c>
      <c r="P1975">
        <v>2442</v>
      </c>
      <c r="Q1975">
        <v>41.486373899999997</v>
      </c>
      <c r="R1975">
        <v>74</v>
      </c>
      <c r="S1975">
        <v>146</v>
      </c>
      <c r="T1975">
        <v>1.8339099626196276E-2</v>
      </c>
      <c r="U1975">
        <v>3.221593382673052E-2</v>
      </c>
      <c r="V1975">
        <v>5.9787059787059789E-2</v>
      </c>
      <c r="W1975">
        <v>827.37921142578102</v>
      </c>
      <c r="X1975">
        <v>712</v>
      </c>
      <c r="Y1975">
        <v>639</v>
      </c>
      <c r="Z1975">
        <v>1132.65637207031</v>
      </c>
      <c r="AA1975">
        <v>1069</v>
      </c>
      <c r="AB1975">
        <v>1026</v>
      </c>
      <c r="AC1975">
        <v>0.73047680817216221</v>
      </c>
      <c r="AD1975">
        <v>0.66604303086997196</v>
      </c>
      <c r="AE1975">
        <v>0.6228070175438597</v>
      </c>
      <c r="AF1975">
        <v>335.02205140550501</v>
      </c>
      <c r="AG1975">
        <v>232</v>
      </c>
      <c r="AH1975">
        <v>126</v>
      </c>
      <c r="AI1975">
        <v>6.7105675760426531E-2</v>
      </c>
      <c r="AJ1975">
        <v>4.9989226459814698E-2</v>
      </c>
      <c r="AK1975">
        <v>2.7213822894168467E-2</v>
      </c>
      <c r="AL1975">
        <f t="shared" si="705"/>
        <v>0.93289432423957352</v>
      </c>
      <c r="AM1975">
        <f t="shared" si="705"/>
        <v>0.95001077354018526</v>
      </c>
      <c r="AN1975">
        <f t="shared" si="705"/>
        <v>0.97278617710583148</v>
      </c>
      <c r="AO1975">
        <v>51222.491516436909</v>
      </c>
      <c r="AP1975">
        <v>43227.347772783003</v>
      </c>
      <c r="AQ1975">
        <v>39122</v>
      </c>
      <c r="AR1975">
        <v>945.09444444444443</v>
      </c>
      <c r="AS1975">
        <v>860.32265717674977</v>
      </c>
      <c r="AT1975">
        <v>981</v>
      </c>
      <c r="AU1975">
        <f t="shared" si="691"/>
        <v>-1.7116449300611833E-2</v>
      </c>
      <c r="AV1975">
        <f t="shared" si="692"/>
        <v>-2.2775403565646231E-2</v>
      </c>
      <c r="AW1975">
        <v>1.3876834200534243E-2</v>
      </c>
      <c r="AX1975">
        <v>2.7571125960329269E-2</v>
      </c>
      <c r="AY1975" s="1">
        <f t="shared" si="693"/>
        <v>-7995.1437436539054</v>
      </c>
      <c r="AZ1975" s="1">
        <f t="shared" si="694"/>
        <v>-4105.3477727830032</v>
      </c>
      <c r="BA1975" s="1">
        <f t="shared" si="706"/>
        <v>-84.771787267694663</v>
      </c>
      <c r="BB1975" s="1">
        <f t="shared" si="707"/>
        <v>120.67734282325023</v>
      </c>
      <c r="BC1975">
        <f t="shared" si="695"/>
        <v>1</v>
      </c>
      <c r="BD1975">
        <f t="shared" si="696"/>
        <v>1</v>
      </c>
      <c r="BE1975">
        <f t="shared" si="697"/>
        <v>1</v>
      </c>
      <c r="BF1975">
        <f t="shared" si="698"/>
        <v>1</v>
      </c>
      <c r="BG1975">
        <f t="shared" si="699"/>
        <v>1</v>
      </c>
      <c r="BH1975">
        <f t="shared" si="700"/>
        <v>1</v>
      </c>
      <c r="BI1975">
        <f t="shared" si="701"/>
        <v>1</v>
      </c>
      <c r="BJ1975">
        <f t="shared" si="702"/>
        <v>1</v>
      </c>
      <c r="BK1975">
        <f t="shared" si="703"/>
        <v>1</v>
      </c>
      <c r="BL1975">
        <f t="shared" si="704"/>
        <v>1</v>
      </c>
      <c r="BM1975">
        <f t="shared" si="708"/>
        <v>1</v>
      </c>
      <c r="BN1975">
        <f t="shared" si="709"/>
        <v>1</v>
      </c>
      <c r="BO1975">
        <f>IF(AND(AU1975&gt;'County Avg'!$E$3,'Gentrification Calcs'!AW1975&gt;'County Avg'!$E$4,'Gentrification Calcs'!AY1975&gt;'County Avg'!$E$5,'Gentrification Calcs'!BA1975&gt;'County Avg'!$E$6),1,0)</f>
        <v>0</v>
      </c>
      <c r="BP1975">
        <f>IF(AND(AV1975&gt;'County Avg'!$F$3,'Gentrification Calcs'!AX1975&gt;'County Avg'!$F$4,'Gentrification Calcs'!AZ1975&gt;'County Avg'!$F$5,'Gentrification Calcs'!BB1975&gt;'County Avg'!$F$6),1,0)</f>
        <v>0</v>
      </c>
      <c r="BQ1975">
        <f t="shared" si="710"/>
        <v>0</v>
      </c>
      <c r="BR1975">
        <f t="shared" si="711"/>
        <v>0</v>
      </c>
      <c r="BS1975">
        <f t="shared" si="712"/>
        <v>0</v>
      </c>
      <c r="BT1975">
        <f t="shared" si="713"/>
        <v>0</v>
      </c>
    </row>
    <row r="1976" spans="1:72" x14ac:dyDescent="0.25">
      <c r="A1976">
        <v>6037601700</v>
      </c>
      <c r="B1976">
        <v>4093.1284080318201</v>
      </c>
      <c r="C1976">
        <v>5695</v>
      </c>
      <c r="D1976">
        <v>5534</v>
      </c>
      <c r="E1976">
        <v>901.23925780000002</v>
      </c>
      <c r="F1976">
        <v>1268</v>
      </c>
      <c r="G1976">
        <v>1335</v>
      </c>
      <c r="H1976">
        <v>715.77743077034984</v>
      </c>
      <c r="I1976">
        <v>767.01840000000004</v>
      </c>
      <c r="J1976">
        <v>836.65219999999999</v>
      </c>
      <c r="K1976">
        <v>0.79421466006443397</v>
      </c>
      <c r="L1976">
        <v>0.60490410094637226</v>
      </c>
      <c r="M1976">
        <v>0.62670576779026221</v>
      </c>
      <c r="N1976">
        <v>1947.177539</v>
      </c>
      <c r="O1976">
        <v>2699</v>
      </c>
      <c r="P1976">
        <v>2887</v>
      </c>
      <c r="Q1976">
        <v>37.050949099999997</v>
      </c>
      <c r="R1976">
        <v>86</v>
      </c>
      <c r="S1976">
        <v>92</v>
      </c>
      <c r="T1976">
        <v>1.9028028188445529E-2</v>
      </c>
      <c r="U1976">
        <v>3.18636532048907E-2</v>
      </c>
      <c r="V1976">
        <v>3.1866989954970559E-2</v>
      </c>
      <c r="W1976">
        <v>543.74768066406295</v>
      </c>
      <c r="X1976">
        <v>951</v>
      </c>
      <c r="Y1976">
        <v>948</v>
      </c>
      <c r="Z1976">
        <v>873.701416015625</v>
      </c>
      <c r="AA1976">
        <v>1264</v>
      </c>
      <c r="AB1976">
        <v>1335</v>
      </c>
      <c r="AC1976">
        <v>0.62234954722144886</v>
      </c>
      <c r="AD1976">
        <v>0.752373417721519</v>
      </c>
      <c r="AE1976">
        <v>0.71011235955056184</v>
      </c>
      <c r="AF1976">
        <v>228.81464005755899</v>
      </c>
      <c r="AG1976">
        <v>182</v>
      </c>
      <c r="AH1976">
        <v>99</v>
      </c>
      <c r="AI1976">
        <v>5.5902140672782964E-2</v>
      </c>
      <c r="AJ1976">
        <v>3.195785776997366E-2</v>
      </c>
      <c r="AK1976">
        <v>1.7889410914347668E-2</v>
      </c>
      <c r="AL1976">
        <f t="shared" si="705"/>
        <v>0.94409785932721701</v>
      </c>
      <c r="AM1976">
        <f t="shared" si="705"/>
        <v>0.96804214223002638</v>
      </c>
      <c r="AN1976">
        <f t="shared" si="705"/>
        <v>0.9821105890856523</v>
      </c>
      <c r="AO1976">
        <v>39626.281018027577</v>
      </c>
      <c r="AP1976">
        <v>36205.000817327345</v>
      </c>
      <c r="AQ1976">
        <v>31541</v>
      </c>
      <c r="AR1976">
        <v>1009.0222222222222</v>
      </c>
      <c r="AS1976">
        <v>864.38078291814952</v>
      </c>
      <c r="AT1976">
        <v>1107</v>
      </c>
      <c r="AU1976">
        <f t="shared" si="691"/>
        <v>-2.3944282902809304E-2</v>
      </c>
      <c r="AV1976">
        <f t="shared" si="692"/>
        <v>-1.4068446855625992E-2</v>
      </c>
      <c r="AW1976">
        <v>1.2835625016445171E-2</v>
      </c>
      <c r="AX1976">
        <v>3.3367500798589522E-6</v>
      </c>
      <c r="AY1976" s="1">
        <f t="shared" si="693"/>
        <v>-3421.2802007002319</v>
      </c>
      <c r="AZ1976" s="1">
        <f t="shared" si="694"/>
        <v>-4664.0008173273454</v>
      </c>
      <c r="BA1976" s="1">
        <f t="shared" si="706"/>
        <v>-144.64143930407272</v>
      </c>
      <c r="BB1976" s="1">
        <f t="shared" si="707"/>
        <v>242.61921708185048</v>
      </c>
      <c r="BC1976">
        <f t="shared" si="695"/>
        <v>1</v>
      </c>
      <c r="BD1976">
        <f t="shared" si="696"/>
        <v>1</v>
      </c>
      <c r="BE1976">
        <f t="shared" si="697"/>
        <v>1</v>
      </c>
      <c r="BF1976">
        <f t="shared" si="698"/>
        <v>1</v>
      </c>
      <c r="BG1976">
        <f t="shared" si="699"/>
        <v>1</v>
      </c>
      <c r="BH1976">
        <f t="shared" si="700"/>
        <v>1</v>
      </c>
      <c r="BI1976">
        <f t="shared" si="701"/>
        <v>1</v>
      </c>
      <c r="BJ1976">
        <f t="shared" si="702"/>
        <v>1</v>
      </c>
      <c r="BK1976">
        <f t="shared" si="703"/>
        <v>1</v>
      </c>
      <c r="BL1976">
        <f t="shared" si="704"/>
        <v>1</v>
      </c>
      <c r="BM1976">
        <f t="shared" si="708"/>
        <v>1</v>
      </c>
      <c r="BN1976">
        <f t="shared" si="709"/>
        <v>1</v>
      </c>
      <c r="BO1976">
        <f>IF(AND(AU1976&gt;'County Avg'!$E$3,'Gentrification Calcs'!AW1976&gt;'County Avg'!$E$4,'Gentrification Calcs'!AY1976&gt;'County Avg'!$E$5,'Gentrification Calcs'!BA1976&gt;'County Avg'!$E$6),1,0)</f>
        <v>0</v>
      </c>
      <c r="BP1976">
        <f>IF(AND(AV1976&gt;'County Avg'!$F$3,'Gentrification Calcs'!AX1976&gt;'County Avg'!$F$4,'Gentrification Calcs'!AZ1976&gt;'County Avg'!$F$5,'Gentrification Calcs'!BB1976&gt;'County Avg'!$F$6),1,0)</f>
        <v>0</v>
      </c>
      <c r="BQ1976">
        <f t="shared" si="710"/>
        <v>0</v>
      </c>
      <c r="BR1976">
        <f t="shared" si="711"/>
        <v>0</v>
      </c>
      <c r="BS1976">
        <f t="shared" si="712"/>
        <v>0</v>
      </c>
      <c r="BT1976">
        <f t="shared" si="713"/>
        <v>0</v>
      </c>
    </row>
    <row r="1977" spans="1:72" x14ac:dyDescent="0.25">
      <c r="A1977">
        <v>6037601801</v>
      </c>
      <c r="B1977">
        <v>4081.8715816550098</v>
      </c>
      <c r="C1977">
        <v>3833</v>
      </c>
      <c r="D1977">
        <v>3954</v>
      </c>
      <c r="E1977">
        <v>898.76074219999998</v>
      </c>
      <c r="F1977">
        <v>792</v>
      </c>
      <c r="G1977">
        <v>860</v>
      </c>
      <c r="H1977">
        <v>460.81846552279961</v>
      </c>
      <c r="I1977">
        <v>384.76620000000003</v>
      </c>
      <c r="J1977">
        <v>548.36199999999997</v>
      </c>
      <c r="K1977">
        <v>0.51272651762114274</v>
      </c>
      <c r="L1977">
        <v>0.4858159090909091</v>
      </c>
      <c r="M1977">
        <v>0.63763023255813944</v>
      </c>
      <c r="N1977">
        <v>1941.8224560000001</v>
      </c>
      <c r="O1977">
        <v>1938</v>
      </c>
      <c r="P1977">
        <v>2203</v>
      </c>
      <c r="Q1977">
        <v>36.949050900000003</v>
      </c>
      <c r="R1977">
        <v>41</v>
      </c>
      <c r="S1977">
        <v>44</v>
      </c>
      <c r="T1977">
        <v>1.902802740066778E-2</v>
      </c>
      <c r="U1977">
        <v>2.1155830753353973E-2</v>
      </c>
      <c r="V1977">
        <v>1.997276441216523E-2</v>
      </c>
      <c r="W1977">
        <v>542.25231933593795</v>
      </c>
      <c r="X1977">
        <v>453</v>
      </c>
      <c r="Y1977">
        <v>554</v>
      </c>
      <c r="Z1977">
        <v>871.298583984375</v>
      </c>
      <c r="AA1977">
        <v>794</v>
      </c>
      <c r="AB1977">
        <v>860</v>
      </c>
      <c r="AC1977">
        <v>0.62234959324306915</v>
      </c>
      <c r="AD1977">
        <v>0.57052896725440805</v>
      </c>
      <c r="AE1977">
        <v>0.64418604651162792</v>
      </c>
      <c r="AF1977">
        <v>228.185359365913</v>
      </c>
      <c r="AG1977">
        <v>131</v>
      </c>
      <c r="AH1977">
        <v>27</v>
      </c>
      <c r="AI1977">
        <v>5.5902140672782853E-2</v>
      </c>
      <c r="AJ1977">
        <v>3.4176884946517092E-2</v>
      </c>
      <c r="AK1977">
        <v>6.828528072837633E-3</v>
      </c>
      <c r="AL1977">
        <f t="shared" si="705"/>
        <v>0.94409785932721713</v>
      </c>
      <c r="AM1977">
        <f t="shared" si="705"/>
        <v>0.96582311505348295</v>
      </c>
      <c r="AN1977">
        <f t="shared" si="705"/>
        <v>0.99317147192716237</v>
      </c>
      <c r="AO1977">
        <v>49742.355779427366</v>
      </c>
      <c r="AP1977">
        <v>47080.34164282796</v>
      </c>
      <c r="AQ1977">
        <v>31310</v>
      </c>
      <c r="AR1977">
        <v>988.28888888888889</v>
      </c>
      <c r="AS1977">
        <v>819.74139976275217</v>
      </c>
      <c r="AT1977">
        <v>1054</v>
      </c>
      <c r="AU1977">
        <f t="shared" si="691"/>
        <v>-2.1725255726265762E-2</v>
      </c>
      <c r="AV1977">
        <f t="shared" si="692"/>
        <v>-2.7348356873679459E-2</v>
      </c>
      <c r="AW1977">
        <v>2.1278033526861938E-3</v>
      </c>
      <c r="AX1977">
        <v>-1.1830663411887439E-3</v>
      </c>
      <c r="AY1977" s="1">
        <f t="shared" si="693"/>
        <v>-2662.0141365994059</v>
      </c>
      <c r="AZ1977" s="1">
        <f t="shared" si="694"/>
        <v>-15770.34164282796</v>
      </c>
      <c r="BA1977" s="1">
        <f t="shared" si="706"/>
        <v>-168.54748912613672</v>
      </c>
      <c r="BB1977" s="1">
        <f t="shared" si="707"/>
        <v>234.25860023724783</v>
      </c>
      <c r="BC1977">
        <f t="shared" si="695"/>
        <v>1</v>
      </c>
      <c r="BD1977">
        <f t="shared" si="696"/>
        <v>1</v>
      </c>
      <c r="BE1977">
        <f t="shared" si="697"/>
        <v>1</v>
      </c>
      <c r="BF1977">
        <f t="shared" si="698"/>
        <v>1</v>
      </c>
      <c r="BG1977">
        <f t="shared" si="699"/>
        <v>1</v>
      </c>
      <c r="BH1977">
        <f t="shared" si="700"/>
        <v>1</v>
      </c>
      <c r="BI1977">
        <f t="shared" si="701"/>
        <v>1</v>
      </c>
      <c r="BJ1977">
        <f t="shared" si="702"/>
        <v>1</v>
      </c>
      <c r="BK1977">
        <f t="shared" si="703"/>
        <v>1</v>
      </c>
      <c r="BL1977">
        <f t="shared" si="704"/>
        <v>1</v>
      </c>
      <c r="BM1977">
        <f t="shared" si="708"/>
        <v>1</v>
      </c>
      <c r="BN1977">
        <f t="shared" si="709"/>
        <v>1</v>
      </c>
      <c r="BO1977">
        <f>IF(AND(AU1977&gt;'County Avg'!$E$3,'Gentrification Calcs'!AW1977&gt;'County Avg'!$E$4,'Gentrification Calcs'!AY1977&gt;'County Avg'!$E$5,'Gentrification Calcs'!BA1977&gt;'County Avg'!$E$6),1,0)</f>
        <v>0</v>
      </c>
      <c r="BP1977">
        <f>IF(AND(AV1977&gt;'County Avg'!$F$3,'Gentrification Calcs'!AX1977&gt;'County Avg'!$F$4,'Gentrification Calcs'!AZ1977&gt;'County Avg'!$F$5,'Gentrification Calcs'!BB1977&gt;'County Avg'!$F$6),1,0)</f>
        <v>0</v>
      </c>
      <c r="BQ1977">
        <f t="shared" si="710"/>
        <v>0</v>
      </c>
      <c r="BR1977">
        <f t="shared" si="711"/>
        <v>0</v>
      </c>
      <c r="BS1977">
        <f t="shared" si="712"/>
        <v>0</v>
      </c>
      <c r="BT1977">
        <f t="shared" si="713"/>
        <v>0</v>
      </c>
    </row>
    <row r="1978" spans="1:72" x14ac:dyDescent="0.25">
      <c r="A1978">
        <v>6037601802</v>
      </c>
      <c r="B1978">
        <v>7488.9999860506496</v>
      </c>
      <c r="C1978">
        <v>4631</v>
      </c>
      <c r="D1978">
        <v>4269</v>
      </c>
      <c r="E1978">
        <v>1713</v>
      </c>
      <c r="F1978">
        <v>954</v>
      </c>
      <c r="G1978">
        <v>1013</v>
      </c>
      <c r="H1978">
        <v>459.55113331610823</v>
      </c>
      <c r="I1978">
        <v>569.01120000000003</v>
      </c>
      <c r="J1978">
        <v>495.41660000000002</v>
      </c>
      <c r="K1978">
        <v>0.26827269895861544</v>
      </c>
      <c r="L1978">
        <v>0.59644779874213838</v>
      </c>
      <c r="M1978">
        <v>0.48905883514313919</v>
      </c>
      <c r="N1978">
        <v>3273.9999939999998</v>
      </c>
      <c r="O1978">
        <v>2349</v>
      </c>
      <c r="P1978">
        <v>2593</v>
      </c>
      <c r="Q1978">
        <v>126</v>
      </c>
      <c r="R1978">
        <v>52</v>
      </c>
      <c r="S1978">
        <v>99</v>
      </c>
      <c r="T1978">
        <v>3.8485033668573677E-2</v>
      </c>
      <c r="U1978">
        <v>2.2137079608343976E-2</v>
      </c>
      <c r="V1978">
        <v>3.8179714616274583E-2</v>
      </c>
      <c r="W1978">
        <v>1389</v>
      </c>
      <c r="X1978">
        <v>634</v>
      </c>
      <c r="Y1978">
        <v>617</v>
      </c>
      <c r="Z1978">
        <v>1678</v>
      </c>
      <c r="AA1978">
        <v>956</v>
      </c>
      <c r="AB1978">
        <v>1013</v>
      </c>
      <c r="AC1978">
        <v>0.8277711561382598</v>
      </c>
      <c r="AD1978">
        <v>0.66317991631799167</v>
      </c>
      <c r="AE1978">
        <v>0.60908193484698914</v>
      </c>
      <c r="AF1978">
        <v>180.999999662861</v>
      </c>
      <c r="AG1978">
        <v>130</v>
      </c>
      <c r="AH1978">
        <v>168</v>
      </c>
      <c r="AI1978">
        <v>2.416878087862195E-2</v>
      </c>
      <c r="AJ1978">
        <v>2.807169077952926E-2</v>
      </c>
      <c r="AK1978">
        <v>3.9353478566408993E-2</v>
      </c>
      <c r="AL1978">
        <f t="shared" si="705"/>
        <v>0.97583121912137805</v>
      </c>
      <c r="AM1978">
        <f t="shared" si="705"/>
        <v>0.97192830922047069</v>
      </c>
      <c r="AN1978">
        <f t="shared" si="705"/>
        <v>0.96064652143359097</v>
      </c>
      <c r="AO1978">
        <v>49742.355779427366</v>
      </c>
      <c r="AP1978">
        <v>37692.51369023294</v>
      </c>
      <c r="AQ1978">
        <v>46033</v>
      </c>
      <c r="AR1978">
        <v>988.28888888888889</v>
      </c>
      <c r="AS1978">
        <v>842.73744563068419</v>
      </c>
      <c r="AT1978">
        <v>968</v>
      </c>
      <c r="AU1978">
        <f t="shared" si="691"/>
        <v>3.9029099009073101E-3</v>
      </c>
      <c r="AV1978">
        <f t="shared" si="692"/>
        <v>1.1281787786879733E-2</v>
      </c>
      <c r="AW1978">
        <v>-1.6347954060229701E-2</v>
      </c>
      <c r="AX1978">
        <v>1.6042635007930607E-2</v>
      </c>
      <c r="AY1978" s="1">
        <f t="shared" si="693"/>
        <v>-12049.842089194426</v>
      </c>
      <c r="AZ1978" s="1">
        <f t="shared" si="694"/>
        <v>8340.4863097670604</v>
      </c>
      <c r="BA1978" s="1">
        <f t="shared" si="706"/>
        <v>-145.5514432582047</v>
      </c>
      <c r="BB1978" s="1">
        <f t="shared" si="707"/>
        <v>125.26255436931581</v>
      </c>
      <c r="BC1978">
        <f t="shared" si="695"/>
        <v>1</v>
      </c>
      <c r="BD1978">
        <f t="shared" si="696"/>
        <v>1</v>
      </c>
      <c r="BE1978">
        <f t="shared" si="697"/>
        <v>0</v>
      </c>
      <c r="BF1978">
        <f t="shared" si="698"/>
        <v>1</v>
      </c>
      <c r="BG1978">
        <f t="shared" si="699"/>
        <v>1</v>
      </c>
      <c r="BH1978">
        <f t="shared" si="700"/>
        <v>1</v>
      </c>
      <c r="BI1978">
        <f t="shared" si="701"/>
        <v>1</v>
      </c>
      <c r="BJ1978">
        <f t="shared" si="702"/>
        <v>1</v>
      </c>
      <c r="BK1978">
        <f t="shared" si="703"/>
        <v>1</v>
      </c>
      <c r="BL1978">
        <f t="shared" si="704"/>
        <v>1</v>
      </c>
      <c r="BM1978">
        <f t="shared" si="708"/>
        <v>1</v>
      </c>
      <c r="BN1978">
        <f t="shared" si="709"/>
        <v>1</v>
      </c>
      <c r="BO1978">
        <f>IF(AND(AU1978&gt;'County Avg'!$E$3,'Gentrification Calcs'!AW1978&gt;'County Avg'!$E$4,'Gentrification Calcs'!AY1978&gt;'County Avg'!$E$5,'Gentrification Calcs'!BA1978&gt;'County Avg'!$E$6),1,0)</f>
        <v>0</v>
      </c>
      <c r="BP1978">
        <f>IF(AND(AV1978&gt;'County Avg'!$F$3,'Gentrification Calcs'!AX1978&gt;'County Avg'!$F$4,'Gentrification Calcs'!AZ1978&gt;'County Avg'!$F$5,'Gentrification Calcs'!BB1978&gt;'County Avg'!$F$6),1,0)</f>
        <v>0</v>
      </c>
      <c r="BQ1978">
        <f t="shared" si="710"/>
        <v>0</v>
      </c>
      <c r="BR1978">
        <f t="shared" si="711"/>
        <v>0</v>
      </c>
      <c r="BS1978">
        <f t="shared" si="712"/>
        <v>0</v>
      </c>
      <c r="BT1978">
        <f t="shared" si="713"/>
        <v>0</v>
      </c>
    </row>
    <row r="1979" spans="1:72" x14ac:dyDescent="0.25">
      <c r="A1979">
        <v>6037601900</v>
      </c>
      <c r="B1979">
        <v>2588.2622614572201</v>
      </c>
      <c r="C1979">
        <v>6324</v>
      </c>
      <c r="D1979">
        <v>5269</v>
      </c>
      <c r="E1979">
        <v>729.56934360000002</v>
      </c>
      <c r="F1979">
        <v>1405</v>
      </c>
      <c r="G1979">
        <v>1250</v>
      </c>
      <c r="H1979">
        <v>1059.0271980274081</v>
      </c>
      <c r="I1979">
        <v>892.76940000000002</v>
      </c>
      <c r="J1979">
        <v>818.28719999999998</v>
      </c>
      <c r="K1979">
        <v>1.4515785337165146</v>
      </c>
      <c r="L1979">
        <v>0.63542306049822062</v>
      </c>
      <c r="M1979">
        <v>0.65462975999999995</v>
      </c>
      <c r="N1979">
        <v>1386.021381</v>
      </c>
      <c r="O1979">
        <v>2897</v>
      </c>
      <c r="P1979">
        <v>2766</v>
      </c>
      <c r="Q1979">
        <v>83.416058539999995</v>
      </c>
      <c r="R1979">
        <v>113</v>
      </c>
      <c r="S1979">
        <v>121</v>
      </c>
      <c r="T1979">
        <v>6.0183818001289545E-2</v>
      </c>
      <c r="U1979">
        <v>3.9005868139454607E-2</v>
      </c>
      <c r="V1979">
        <v>4.3745480838756325E-2</v>
      </c>
      <c r="W1979">
        <v>466.26746654510498</v>
      </c>
      <c r="X1979">
        <v>1086</v>
      </c>
      <c r="Y1979">
        <v>952</v>
      </c>
      <c r="Z1979">
        <v>774.61939620971702</v>
      </c>
      <c r="AA1979">
        <v>1409</v>
      </c>
      <c r="AB1979">
        <v>1250</v>
      </c>
      <c r="AC1979">
        <v>0.60193105004418168</v>
      </c>
      <c r="AD1979">
        <v>0.7707594038325053</v>
      </c>
      <c r="AE1979">
        <v>0.76160000000000005</v>
      </c>
      <c r="AF1979">
        <v>428.23305658702401</v>
      </c>
      <c r="AG1979">
        <v>150</v>
      </c>
      <c r="AH1979">
        <v>88</v>
      </c>
      <c r="AI1979">
        <v>0.16545195707714877</v>
      </c>
      <c r="AJ1979">
        <v>2.3719165085388995E-2</v>
      </c>
      <c r="AK1979">
        <v>1.6701461377870562E-2</v>
      </c>
      <c r="AL1979">
        <f t="shared" si="705"/>
        <v>0.83454804292285123</v>
      </c>
      <c r="AM1979">
        <f t="shared" si="705"/>
        <v>0.97628083491461104</v>
      </c>
      <c r="AN1979">
        <f t="shared" si="705"/>
        <v>0.98329853862212946</v>
      </c>
      <c r="AO1979">
        <v>41866.437433722167</v>
      </c>
      <c r="AP1979">
        <v>35540.932570494486</v>
      </c>
      <c r="AQ1979">
        <v>32939</v>
      </c>
      <c r="AR1979">
        <v>1017.6611111111112</v>
      </c>
      <c r="AS1979">
        <v>837.32661130881775</v>
      </c>
      <c r="AT1979">
        <v>1034</v>
      </c>
      <c r="AU1979">
        <f t="shared" si="691"/>
        <v>-0.14173279199175978</v>
      </c>
      <c r="AV1979">
        <f t="shared" si="692"/>
        <v>-7.0177037075184329E-3</v>
      </c>
      <c r="AW1979">
        <v>-2.1177949861834938E-2</v>
      </c>
      <c r="AX1979">
        <v>4.7396126993017179E-3</v>
      </c>
      <c r="AY1979" s="1">
        <f t="shared" si="693"/>
        <v>-6325.5048632276812</v>
      </c>
      <c r="AZ1979" s="1">
        <f t="shared" si="694"/>
        <v>-2601.9325704944858</v>
      </c>
      <c r="BA1979" s="1">
        <f t="shared" si="706"/>
        <v>-180.33449980229341</v>
      </c>
      <c r="BB1979" s="1">
        <f t="shared" si="707"/>
        <v>196.67338869118225</v>
      </c>
      <c r="BC1979">
        <f t="shared" si="695"/>
        <v>1</v>
      </c>
      <c r="BD1979">
        <f t="shared" si="696"/>
        <v>1</v>
      </c>
      <c r="BE1979">
        <f t="shared" si="697"/>
        <v>1</v>
      </c>
      <c r="BF1979">
        <f t="shared" si="698"/>
        <v>1</v>
      </c>
      <c r="BG1979">
        <f t="shared" si="699"/>
        <v>1</v>
      </c>
      <c r="BH1979">
        <f t="shared" si="700"/>
        <v>1</v>
      </c>
      <c r="BI1979">
        <f t="shared" si="701"/>
        <v>1</v>
      </c>
      <c r="BJ1979">
        <f t="shared" si="702"/>
        <v>1</v>
      </c>
      <c r="BK1979">
        <f t="shared" si="703"/>
        <v>1</v>
      </c>
      <c r="BL1979">
        <f t="shared" si="704"/>
        <v>1</v>
      </c>
      <c r="BM1979">
        <f t="shared" si="708"/>
        <v>1</v>
      </c>
      <c r="BN1979">
        <f t="shared" si="709"/>
        <v>1</v>
      </c>
      <c r="BO1979">
        <f>IF(AND(AU1979&gt;'County Avg'!$E$3,'Gentrification Calcs'!AW1979&gt;'County Avg'!$E$4,'Gentrification Calcs'!AY1979&gt;'County Avg'!$E$5,'Gentrification Calcs'!BA1979&gt;'County Avg'!$E$6),1,0)</f>
        <v>0</v>
      </c>
      <c r="BP1979">
        <f>IF(AND(AV1979&gt;'County Avg'!$F$3,'Gentrification Calcs'!AX1979&gt;'County Avg'!$F$4,'Gentrification Calcs'!AZ1979&gt;'County Avg'!$F$5,'Gentrification Calcs'!BB1979&gt;'County Avg'!$F$6),1,0)</f>
        <v>0</v>
      </c>
      <c r="BQ1979">
        <f t="shared" si="710"/>
        <v>0</v>
      </c>
      <c r="BR1979">
        <f t="shared" si="711"/>
        <v>0</v>
      </c>
      <c r="BS1979">
        <f t="shared" si="712"/>
        <v>0</v>
      </c>
      <c r="BT1979">
        <f t="shared" si="713"/>
        <v>0</v>
      </c>
    </row>
    <row r="1980" spans="1:72" x14ac:dyDescent="0.25">
      <c r="A1980">
        <v>6037602002</v>
      </c>
      <c r="B1980">
        <v>4068.1363111762798</v>
      </c>
      <c r="C1980">
        <v>3161</v>
      </c>
      <c r="D1980">
        <v>2965</v>
      </c>
      <c r="E1980">
        <v>1140.2917480000001</v>
      </c>
      <c r="F1980">
        <v>811</v>
      </c>
      <c r="G1980">
        <v>833</v>
      </c>
      <c r="H1980">
        <v>405.93924303287503</v>
      </c>
      <c r="I1980">
        <v>395.75420000000003</v>
      </c>
      <c r="J1980">
        <v>398.47120000000001</v>
      </c>
      <c r="K1980">
        <v>0.35599594905853427</v>
      </c>
      <c r="L1980">
        <v>0.48798298397040696</v>
      </c>
      <c r="M1980">
        <v>0.47835678271308524</v>
      </c>
      <c r="N1980">
        <v>2143.0406069999999</v>
      </c>
      <c r="O1980">
        <v>1641</v>
      </c>
      <c r="P1980">
        <v>1767</v>
      </c>
      <c r="Q1980">
        <v>125.4068146</v>
      </c>
      <c r="R1980">
        <v>88</v>
      </c>
      <c r="S1980">
        <v>179</v>
      </c>
      <c r="T1980">
        <v>5.8518170019911345E-2</v>
      </c>
      <c r="U1980">
        <v>5.3625837903717243E-2</v>
      </c>
      <c r="V1980">
        <v>0.10130164119977363</v>
      </c>
      <c r="W1980">
        <v>617.93194580078102</v>
      </c>
      <c r="X1980">
        <v>489</v>
      </c>
      <c r="Y1980">
        <v>527</v>
      </c>
      <c r="Z1980">
        <v>1124.61596679688</v>
      </c>
      <c r="AA1980">
        <v>816</v>
      </c>
      <c r="AB1980">
        <v>833</v>
      </c>
      <c r="AC1980">
        <v>0.54946040608045843</v>
      </c>
      <c r="AD1980">
        <v>0.59926470588235292</v>
      </c>
      <c r="AE1980">
        <v>0.63265306122448983</v>
      </c>
      <c r="AF1980">
        <v>185.58185533893001</v>
      </c>
      <c r="AG1980">
        <v>206</v>
      </c>
      <c r="AH1980">
        <v>198</v>
      </c>
      <c r="AI1980">
        <v>4.5618396519577296E-2</v>
      </c>
      <c r="AJ1980">
        <v>6.516925023726669E-2</v>
      </c>
      <c r="AK1980">
        <v>6.6779089376053966E-2</v>
      </c>
      <c r="AL1980">
        <f t="shared" si="705"/>
        <v>0.95438160348042267</v>
      </c>
      <c r="AM1980">
        <f t="shared" si="705"/>
        <v>0.93483074976273328</v>
      </c>
      <c r="AN1980">
        <f t="shared" si="705"/>
        <v>0.93322091062394608</v>
      </c>
      <c r="AO1980">
        <v>46245.172322375402</v>
      </c>
      <c r="AP1980">
        <v>49498.94809971394</v>
      </c>
      <c r="AQ1980">
        <v>46422</v>
      </c>
      <c r="AR1980">
        <v>1136.8777777777777</v>
      </c>
      <c r="AS1980">
        <v>884.67141162514838</v>
      </c>
      <c r="AT1980">
        <v>985</v>
      </c>
      <c r="AU1980">
        <f t="shared" si="691"/>
        <v>1.9550853717689394E-2</v>
      </c>
      <c r="AV1980">
        <f t="shared" si="692"/>
        <v>1.6098391387872751E-3</v>
      </c>
      <c r="AW1980">
        <v>-4.8923321161941022E-3</v>
      </c>
      <c r="AX1980">
        <v>4.7675803296056384E-2</v>
      </c>
      <c r="AY1980" s="1">
        <f t="shared" si="693"/>
        <v>3253.7757773385383</v>
      </c>
      <c r="AZ1980" s="1">
        <f t="shared" si="694"/>
        <v>-3076.9480997139399</v>
      </c>
      <c r="BA1980" s="1">
        <f t="shared" si="706"/>
        <v>-252.20636615262936</v>
      </c>
      <c r="BB1980" s="1">
        <f t="shared" si="707"/>
        <v>100.32858837485162</v>
      </c>
      <c r="BC1980">
        <f t="shared" si="695"/>
        <v>1</v>
      </c>
      <c r="BD1980">
        <f t="shared" si="696"/>
        <v>1</v>
      </c>
      <c r="BE1980">
        <f t="shared" si="697"/>
        <v>0</v>
      </c>
      <c r="BF1980">
        <f t="shared" si="698"/>
        <v>1</v>
      </c>
      <c r="BG1980">
        <f t="shared" si="699"/>
        <v>1</v>
      </c>
      <c r="BH1980">
        <f t="shared" si="700"/>
        <v>1</v>
      </c>
      <c r="BI1980">
        <f t="shared" si="701"/>
        <v>1</v>
      </c>
      <c r="BJ1980">
        <f t="shared" si="702"/>
        <v>1</v>
      </c>
      <c r="BK1980">
        <f t="shared" si="703"/>
        <v>1</v>
      </c>
      <c r="BL1980">
        <f t="shared" si="704"/>
        <v>1</v>
      </c>
      <c r="BM1980">
        <f t="shared" si="708"/>
        <v>1</v>
      </c>
      <c r="BN1980">
        <f t="shared" si="709"/>
        <v>1</v>
      </c>
      <c r="BO1980">
        <f>IF(AND(AU1980&gt;'County Avg'!$E$3,'Gentrification Calcs'!AW1980&gt;'County Avg'!$E$4,'Gentrification Calcs'!AY1980&gt;'County Avg'!$E$5,'Gentrification Calcs'!BA1980&gt;'County Avg'!$E$6),1,0)</f>
        <v>0</v>
      </c>
      <c r="BP1980">
        <f>IF(AND(AV1980&gt;'County Avg'!$F$3,'Gentrification Calcs'!AX1980&gt;'County Avg'!$F$4,'Gentrification Calcs'!AZ1980&gt;'County Avg'!$F$5,'Gentrification Calcs'!BB1980&gt;'County Avg'!$F$6),1,0)</f>
        <v>0</v>
      </c>
      <c r="BQ1980">
        <f t="shared" si="710"/>
        <v>0</v>
      </c>
      <c r="BR1980">
        <f t="shared" si="711"/>
        <v>0</v>
      </c>
      <c r="BS1980">
        <f t="shared" si="712"/>
        <v>0</v>
      </c>
      <c r="BT1980">
        <f t="shared" si="713"/>
        <v>0</v>
      </c>
    </row>
    <row r="1981" spans="1:72" x14ac:dyDescent="0.25">
      <c r="A1981">
        <v>6037602003</v>
      </c>
      <c r="B1981">
        <v>3976.8634266516501</v>
      </c>
      <c r="C1981">
        <v>4999</v>
      </c>
      <c r="D1981">
        <v>5146</v>
      </c>
      <c r="E1981">
        <v>1114.70813</v>
      </c>
      <c r="F1981">
        <v>1215</v>
      </c>
      <c r="G1981">
        <v>1288</v>
      </c>
      <c r="H1981">
        <v>494.88602633875854</v>
      </c>
      <c r="I1981">
        <v>564.77020000000005</v>
      </c>
      <c r="J1981">
        <v>756.39639999999997</v>
      </c>
      <c r="K1981">
        <v>0.44396018385436781</v>
      </c>
      <c r="L1981">
        <v>0.46483144032921814</v>
      </c>
      <c r="M1981">
        <v>0.58726428571428568</v>
      </c>
      <c r="N1981">
        <v>2094.9592539999999</v>
      </c>
      <c r="O1981">
        <v>2581</v>
      </c>
      <c r="P1981">
        <v>2964</v>
      </c>
      <c r="Q1981">
        <v>122.59317780000001</v>
      </c>
      <c r="R1981">
        <v>113</v>
      </c>
      <c r="S1981">
        <v>195</v>
      </c>
      <c r="T1981">
        <v>5.8518168105621785E-2</v>
      </c>
      <c r="U1981">
        <v>4.3781480046493605E-2</v>
      </c>
      <c r="V1981">
        <v>6.5789473684210523E-2</v>
      </c>
      <c r="W1981">
        <v>604.06799316406295</v>
      </c>
      <c r="X1981">
        <v>754</v>
      </c>
      <c r="Y1981">
        <v>851</v>
      </c>
      <c r="Z1981">
        <v>1099.38403320313</v>
      </c>
      <c r="AA1981">
        <v>1215</v>
      </c>
      <c r="AB1981">
        <v>1288</v>
      </c>
      <c r="AC1981">
        <v>0.54946040229824866</v>
      </c>
      <c r="AD1981">
        <v>0.62057613168724279</v>
      </c>
      <c r="AE1981">
        <v>0.6607142857142857</v>
      </c>
      <c r="AF1981">
        <v>181.41813270119999</v>
      </c>
      <c r="AG1981">
        <v>139</v>
      </c>
      <c r="AH1981">
        <v>55</v>
      </c>
      <c r="AI1981">
        <v>4.5618396519577324E-2</v>
      </c>
      <c r="AJ1981">
        <v>2.7805561112222446E-2</v>
      </c>
      <c r="AK1981">
        <v>1.0687912942090944E-2</v>
      </c>
      <c r="AL1981">
        <f t="shared" si="705"/>
        <v>0.95438160348042267</v>
      </c>
      <c r="AM1981">
        <f t="shared" si="705"/>
        <v>0.97219443888777757</v>
      </c>
      <c r="AN1981">
        <f t="shared" si="705"/>
        <v>0.98931208705790907</v>
      </c>
      <c r="AO1981">
        <v>53723.848356309652</v>
      </c>
      <c r="AP1981">
        <v>50730.619942787089</v>
      </c>
      <c r="AQ1981">
        <v>36250</v>
      </c>
      <c r="AR1981">
        <v>1034.9388888888889</v>
      </c>
      <c r="AS1981">
        <v>915.7837089758799</v>
      </c>
      <c r="AT1981">
        <v>1095</v>
      </c>
      <c r="AU1981">
        <f t="shared" si="691"/>
        <v>-1.7812835407354878E-2</v>
      </c>
      <c r="AV1981">
        <f t="shared" si="692"/>
        <v>-1.7117648170131502E-2</v>
      </c>
      <c r="AW1981">
        <v>-1.4736688059128179E-2</v>
      </c>
      <c r="AX1981">
        <v>2.2007993637716917E-2</v>
      </c>
      <c r="AY1981" s="1">
        <f t="shared" si="693"/>
        <v>-2993.2284135225636</v>
      </c>
      <c r="AZ1981" s="1">
        <f t="shared" si="694"/>
        <v>-14480.619942787089</v>
      </c>
      <c r="BA1981" s="1">
        <f t="shared" si="706"/>
        <v>-119.15517991300896</v>
      </c>
      <c r="BB1981" s="1">
        <f t="shared" si="707"/>
        <v>179.2162910241201</v>
      </c>
      <c r="BC1981">
        <f t="shared" si="695"/>
        <v>1</v>
      </c>
      <c r="BD1981">
        <f t="shared" si="696"/>
        <v>1</v>
      </c>
      <c r="BE1981">
        <f t="shared" si="697"/>
        <v>1</v>
      </c>
      <c r="BF1981">
        <f t="shared" si="698"/>
        <v>1</v>
      </c>
      <c r="BG1981">
        <f t="shared" si="699"/>
        <v>1</v>
      </c>
      <c r="BH1981">
        <f t="shared" si="700"/>
        <v>1</v>
      </c>
      <c r="BI1981">
        <f t="shared" si="701"/>
        <v>1</v>
      </c>
      <c r="BJ1981">
        <f t="shared" si="702"/>
        <v>1</v>
      </c>
      <c r="BK1981">
        <f t="shared" si="703"/>
        <v>1</v>
      </c>
      <c r="BL1981">
        <f t="shared" si="704"/>
        <v>1</v>
      </c>
      <c r="BM1981">
        <f t="shared" si="708"/>
        <v>1</v>
      </c>
      <c r="BN1981">
        <f t="shared" si="709"/>
        <v>1</v>
      </c>
      <c r="BO1981">
        <f>IF(AND(AU1981&gt;'County Avg'!$E$3,'Gentrification Calcs'!AW1981&gt;'County Avg'!$E$4,'Gentrification Calcs'!AY1981&gt;'County Avg'!$E$5,'Gentrification Calcs'!BA1981&gt;'County Avg'!$E$6),1,0)</f>
        <v>0</v>
      </c>
      <c r="BP1981">
        <f>IF(AND(AV1981&gt;'County Avg'!$F$3,'Gentrification Calcs'!AX1981&gt;'County Avg'!$F$4,'Gentrification Calcs'!AZ1981&gt;'County Avg'!$F$5,'Gentrification Calcs'!BB1981&gt;'County Avg'!$F$6),1,0)</f>
        <v>0</v>
      </c>
      <c r="BQ1981">
        <f t="shared" si="710"/>
        <v>0</v>
      </c>
      <c r="BR1981">
        <f t="shared" si="711"/>
        <v>0</v>
      </c>
      <c r="BS1981">
        <f t="shared" si="712"/>
        <v>0</v>
      </c>
      <c r="BT1981">
        <f t="shared" si="713"/>
        <v>0</v>
      </c>
    </row>
    <row r="1982" spans="1:72" x14ac:dyDescent="0.25">
      <c r="A1982">
        <v>6037602004</v>
      </c>
      <c r="B1982">
        <v>5650.4538567810496</v>
      </c>
      <c r="C1982">
        <v>3961</v>
      </c>
      <c r="D1982">
        <v>4176</v>
      </c>
      <c r="E1982">
        <v>1792.7884779999999</v>
      </c>
      <c r="F1982">
        <v>1037</v>
      </c>
      <c r="G1982">
        <v>995</v>
      </c>
      <c r="H1982">
        <v>483.78274176818627</v>
      </c>
      <c r="I1982">
        <v>460.76620000000003</v>
      </c>
      <c r="J1982">
        <v>538.34180000000003</v>
      </c>
      <c r="K1982">
        <v>0.26984931446451782</v>
      </c>
      <c r="L1982">
        <v>0.4443261330761813</v>
      </c>
      <c r="M1982">
        <v>0.54104703517587949</v>
      </c>
      <c r="N1982">
        <v>3240.2108880000001</v>
      </c>
      <c r="O1982">
        <v>2138</v>
      </c>
      <c r="P1982">
        <v>2253</v>
      </c>
      <c r="Q1982">
        <v>331.39552120000002</v>
      </c>
      <c r="R1982">
        <v>65</v>
      </c>
      <c r="S1982">
        <v>281</v>
      </c>
      <c r="T1982">
        <v>0.10227591124618184</v>
      </c>
      <c r="U1982">
        <v>3.0402245088868102E-2</v>
      </c>
      <c r="V1982">
        <v>0.12472259209942299</v>
      </c>
      <c r="W1982">
        <v>1463.08756875992</v>
      </c>
      <c r="X1982">
        <v>564</v>
      </c>
      <c r="Y1982">
        <v>501</v>
      </c>
      <c r="Z1982">
        <v>1813.9744501113901</v>
      </c>
      <c r="AA1982">
        <v>1029</v>
      </c>
      <c r="AB1982">
        <v>995</v>
      </c>
      <c r="AC1982">
        <v>0.8065645955873727</v>
      </c>
      <c r="AD1982">
        <v>0.54810495626822153</v>
      </c>
      <c r="AE1982">
        <v>0.50351758793969847</v>
      </c>
      <c r="AF1982">
        <v>998.82393026824798</v>
      </c>
      <c r="AG1982">
        <v>70</v>
      </c>
      <c r="AH1982">
        <v>19</v>
      </c>
      <c r="AI1982">
        <v>0.17676879691169764</v>
      </c>
      <c r="AJ1982">
        <v>1.7672304973491544E-2</v>
      </c>
      <c r="AK1982">
        <v>4.5498084291187742E-3</v>
      </c>
      <c r="AL1982">
        <f t="shared" si="705"/>
        <v>0.82323120308830233</v>
      </c>
      <c r="AM1982">
        <f t="shared" si="705"/>
        <v>0.98232769502650841</v>
      </c>
      <c r="AN1982">
        <f t="shared" si="705"/>
        <v>0.99545019157088122</v>
      </c>
      <c r="AO1982">
        <v>53723.848356309652</v>
      </c>
      <c r="AP1982">
        <v>53603.588884348188</v>
      </c>
      <c r="AQ1982">
        <v>41940</v>
      </c>
      <c r="AR1982">
        <v>1034.9388888888889</v>
      </c>
      <c r="AS1982">
        <v>909.02016607354699</v>
      </c>
      <c r="AT1982">
        <v>1291</v>
      </c>
      <c r="AU1982">
        <f t="shared" si="691"/>
        <v>-0.1590964919382061</v>
      </c>
      <c r="AV1982">
        <f t="shared" si="692"/>
        <v>-1.312249654437277E-2</v>
      </c>
      <c r="AW1982">
        <v>-7.1873666157313734E-2</v>
      </c>
      <c r="AX1982">
        <v>9.4320347010554889E-2</v>
      </c>
      <c r="AY1982" s="1">
        <f t="shared" si="693"/>
        <v>-120.25947196146444</v>
      </c>
      <c r="AZ1982" s="1">
        <f t="shared" si="694"/>
        <v>-11663.588884348188</v>
      </c>
      <c r="BA1982" s="1">
        <f t="shared" si="706"/>
        <v>-125.91872281534188</v>
      </c>
      <c r="BB1982" s="1">
        <f t="shared" si="707"/>
        <v>381.97983392645301</v>
      </c>
      <c r="BC1982">
        <f t="shared" si="695"/>
        <v>1</v>
      </c>
      <c r="BD1982">
        <f t="shared" si="696"/>
        <v>1</v>
      </c>
      <c r="BE1982">
        <f t="shared" si="697"/>
        <v>0</v>
      </c>
      <c r="BF1982">
        <f t="shared" si="698"/>
        <v>1</v>
      </c>
      <c r="BG1982">
        <f t="shared" si="699"/>
        <v>1</v>
      </c>
      <c r="BH1982">
        <f t="shared" si="700"/>
        <v>1</v>
      </c>
      <c r="BI1982">
        <f t="shared" si="701"/>
        <v>1</v>
      </c>
      <c r="BJ1982">
        <f t="shared" si="702"/>
        <v>1</v>
      </c>
      <c r="BK1982">
        <f t="shared" si="703"/>
        <v>1</v>
      </c>
      <c r="BL1982">
        <f t="shared" si="704"/>
        <v>1</v>
      </c>
      <c r="BM1982">
        <f t="shared" si="708"/>
        <v>1</v>
      </c>
      <c r="BN1982">
        <f t="shared" si="709"/>
        <v>1</v>
      </c>
      <c r="BO1982">
        <f>IF(AND(AU1982&gt;'County Avg'!$E$3,'Gentrification Calcs'!AW1982&gt;'County Avg'!$E$4,'Gentrification Calcs'!AY1982&gt;'County Avg'!$E$5,'Gentrification Calcs'!BA1982&gt;'County Avg'!$E$6),1,0)</f>
        <v>0</v>
      </c>
      <c r="BP1982">
        <f>IF(AND(AV1982&gt;'County Avg'!$F$3,'Gentrification Calcs'!AX1982&gt;'County Avg'!$F$4,'Gentrification Calcs'!AZ1982&gt;'County Avg'!$F$5,'Gentrification Calcs'!BB1982&gt;'County Avg'!$F$6),1,0)</f>
        <v>0</v>
      </c>
      <c r="BQ1982">
        <f t="shared" si="710"/>
        <v>0</v>
      </c>
      <c r="BR1982">
        <f t="shared" si="711"/>
        <v>0</v>
      </c>
      <c r="BS1982">
        <f t="shared" si="712"/>
        <v>0</v>
      </c>
      <c r="BT1982">
        <f t="shared" si="713"/>
        <v>0</v>
      </c>
    </row>
    <row r="1983" spans="1:72" x14ac:dyDescent="0.25">
      <c r="A1983">
        <v>6037602103</v>
      </c>
      <c r="B1983">
        <v>5347.2295672217697</v>
      </c>
      <c r="C1983">
        <v>7072</v>
      </c>
      <c r="D1983">
        <v>6769</v>
      </c>
      <c r="E1983">
        <v>1720.3085169999999</v>
      </c>
      <c r="F1983">
        <v>2138</v>
      </c>
      <c r="G1983">
        <v>2045</v>
      </c>
      <c r="H1983">
        <v>882.47252126592605</v>
      </c>
      <c r="I1983">
        <v>1248.2721999999999</v>
      </c>
      <c r="J1983">
        <v>1252.7755999999999</v>
      </c>
      <c r="K1983">
        <v>0.51297340712167505</v>
      </c>
      <c r="L1983">
        <v>0.58385042095416273</v>
      </c>
      <c r="M1983">
        <v>0.61260420537897309</v>
      </c>
      <c r="N1983">
        <v>3086.4369660000002</v>
      </c>
      <c r="O1983">
        <v>3951</v>
      </c>
      <c r="P1983">
        <v>3626</v>
      </c>
      <c r="Q1983">
        <v>322.78668690000001</v>
      </c>
      <c r="R1983">
        <v>286</v>
      </c>
      <c r="S1983">
        <v>323</v>
      </c>
      <c r="T1983">
        <v>0.10458230330176779</v>
      </c>
      <c r="U1983">
        <v>7.2386737534801321E-2</v>
      </c>
      <c r="V1983">
        <v>8.9078874793160512E-2</v>
      </c>
      <c r="W1983">
        <v>1418.74279785156</v>
      </c>
      <c r="X1983">
        <v>1793</v>
      </c>
      <c r="Y1983">
        <v>1703</v>
      </c>
      <c r="Z1983">
        <v>1743.5669708252001</v>
      </c>
      <c r="AA1983">
        <v>2136</v>
      </c>
      <c r="AB1983">
        <v>2045</v>
      </c>
      <c r="AC1983">
        <v>0.81370134992870025</v>
      </c>
      <c r="AD1983">
        <v>0.83941947565543074</v>
      </c>
      <c r="AE1983">
        <v>0.83276283618581903</v>
      </c>
      <c r="AF1983">
        <v>962.61171771369004</v>
      </c>
      <c r="AG1983">
        <v>463</v>
      </c>
      <c r="AH1983">
        <v>890</v>
      </c>
      <c r="AI1983">
        <v>0.18002064538512583</v>
      </c>
      <c r="AJ1983">
        <v>6.5469457013574664E-2</v>
      </c>
      <c r="AK1983">
        <v>0.13148175505983159</v>
      </c>
      <c r="AL1983">
        <f t="shared" si="705"/>
        <v>0.81997935461487415</v>
      </c>
      <c r="AM1983">
        <f t="shared" si="705"/>
        <v>0.93453054298642535</v>
      </c>
      <c r="AN1983">
        <f t="shared" si="705"/>
        <v>0.86851824494016838</v>
      </c>
      <c r="AO1983">
        <v>52036.928950159068</v>
      </c>
      <c r="AP1983">
        <v>39277.889252145491</v>
      </c>
      <c r="AQ1983">
        <v>33828</v>
      </c>
      <c r="AR1983">
        <v>1086.7722222222224</v>
      </c>
      <c r="AS1983">
        <v>867.08620007908269</v>
      </c>
      <c r="AT1983">
        <v>1027</v>
      </c>
      <c r="AU1983">
        <f t="shared" si="691"/>
        <v>-0.11455118837155116</v>
      </c>
      <c r="AV1983">
        <f t="shared" si="692"/>
        <v>6.6012298046256926E-2</v>
      </c>
      <c r="AW1983">
        <v>-3.2195565766966472E-2</v>
      </c>
      <c r="AX1983">
        <v>1.6692137258359191E-2</v>
      </c>
      <c r="AY1983" s="1">
        <f t="shared" si="693"/>
        <v>-12759.039698013577</v>
      </c>
      <c r="AZ1983" s="1">
        <f t="shared" si="694"/>
        <v>-5449.8892521454909</v>
      </c>
      <c r="BA1983" s="1">
        <f t="shared" si="706"/>
        <v>-219.68602214313967</v>
      </c>
      <c r="BB1983" s="1">
        <f t="shared" si="707"/>
        <v>159.91379992091731</v>
      </c>
      <c r="BC1983">
        <f t="shared" si="695"/>
        <v>1</v>
      </c>
      <c r="BD1983">
        <f t="shared" si="696"/>
        <v>1</v>
      </c>
      <c r="BE1983">
        <f t="shared" si="697"/>
        <v>1</v>
      </c>
      <c r="BF1983">
        <f t="shared" si="698"/>
        <v>1</v>
      </c>
      <c r="BG1983">
        <f t="shared" si="699"/>
        <v>1</v>
      </c>
      <c r="BH1983">
        <f t="shared" si="700"/>
        <v>1</v>
      </c>
      <c r="BI1983">
        <f t="shared" si="701"/>
        <v>1</v>
      </c>
      <c r="BJ1983">
        <f t="shared" si="702"/>
        <v>1</v>
      </c>
      <c r="BK1983">
        <f t="shared" si="703"/>
        <v>1</v>
      </c>
      <c r="BL1983">
        <f t="shared" si="704"/>
        <v>1</v>
      </c>
      <c r="BM1983">
        <f t="shared" si="708"/>
        <v>1</v>
      </c>
      <c r="BN1983">
        <f t="shared" si="709"/>
        <v>1</v>
      </c>
      <c r="BO1983">
        <f>IF(AND(AU1983&gt;'County Avg'!$E$3,'Gentrification Calcs'!AW1983&gt;'County Avg'!$E$4,'Gentrification Calcs'!AY1983&gt;'County Avg'!$E$5,'Gentrification Calcs'!BA1983&gt;'County Avg'!$E$6),1,0)</f>
        <v>0</v>
      </c>
      <c r="BP1983">
        <f>IF(AND(AV1983&gt;'County Avg'!$F$3,'Gentrification Calcs'!AX1983&gt;'County Avg'!$F$4,'Gentrification Calcs'!AZ1983&gt;'County Avg'!$F$5,'Gentrification Calcs'!BB1983&gt;'County Avg'!$F$6),1,0)</f>
        <v>0</v>
      </c>
      <c r="BQ1983">
        <f t="shared" si="710"/>
        <v>0</v>
      </c>
      <c r="BR1983">
        <f t="shared" si="711"/>
        <v>0</v>
      </c>
      <c r="BS1983">
        <f t="shared" si="712"/>
        <v>0</v>
      </c>
      <c r="BT1983">
        <f t="shared" si="713"/>
        <v>0</v>
      </c>
    </row>
    <row r="1984" spans="1:72" x14ac:dyDescent="0.25">
      <c r="A1984">
        <v>6037602104</v>
      </c>
      <c r="B1984">
        <v>3651.89782285819</v>
      </c>
      <c r="C1984">
        <v>5702</v>
      </c>
      <c r="D1984">
        <v>5900</v>
      </c>
      <c r="E1984">
        <v>1519.9982910000001</v>
      </c>
      <c r="F1984">
        <v>1698</v>
      </c>
      <c r="G1984">
        <v>1730</v>
      </c>
      <c r="H1984">
        <v>847.50948219780264</v>
      </c>
      <c r="I1984">
        <v>954.03200000000004</v>
      </c>
      <c r="J1984">
        <v>952.17499999999995</v>
      </c>
      <c r="K1984">
        <v>0.55757265466412465</v>
      </c>
      <c r="L1984">
        <v>0.56185630153121324</v>
      </c>
      <c r="M1984">
        <v>0.55039017341040464</v>
      </c>
      <c r="N1984">
        <v>2333.649617</v>
      </c>
      <c r="O1984">
        <v>3094</v>
      </c>
      <c r="P1984">
        <v>3339</v>
      </c>
      <c r="Q1984">
        <v>296.63909910000001</v>
      </c>
      <c r="R1984">
        <v>276</v>
      </c>
      <c r="S1984">
        <v>466</v>
      </c>
      <c r="T1984">
        <v>0.12711381217602899</v>
      </c>
      <c r="U1984">
        <v>8.9204912734324501E-2</v>
      </c>
      <c r="V1984">
        <v>0.13956274333632823</v>
      </c>
      <c r="W1984">
        <v>1212.71740722656</v>
      </c>
      <c r="X1984">
        <v>1339</v>
      </c>
      <c r="Y1984">
        <v>1323</v>
      </c>
      <c r="Z1984">
        <v>1531.52685546875</v>
      </c>
      <c r="AA1984">
        <v>1699</v>
      </c>
      <c r="AB1984">
        <v>1730</v>
      </c>
      <c r="AC1984">
        <v>0.79183554822836399</v>
      </c>
      <c r="AD1984">
        <v>0.78811065332548558</v>
      </c>
      <c r="AE1984">
        <v>0.76473988439306362</v>
      </c>
      <c r="AF1984">
        <v>1268.1432459172399</v>
      </c>
      <c r="AG1984">
        <v>342</v>
      </c>
      <c r="AH1984">
        <v>243</v>
      </c>
      <c r="AI1984">
        <v>0.34725594949004251</v>
      </c>
      <c r="AJ1984">
        <v>5.9978954752718347E-2</v>
      </c>
      <c r="AK1984">
        <v>4.1186440677966105E-2</v>
      </c>
      <c r="AL1984">
        <f t="shared" si="705"/>
        <v>0.65274405050995754</v>
      </c>
      <c r="AM1984">
        <f t="shared" si="705"/>
        <v>0.94002104524728169</v>
      </c>
      <c r="AN1984">
        <f t="shared" si="705"/>
        <v>0.95881355932203394</v>
      </c>
      <c r="AO1984">
        <v>54612.655355249211</v>
      </c>
      <c r="AP1984">
        <v>42313.030649775239</v>
      </c>
      <c r="AQ1984">
        <v>42650</v>
      </c>
      <c r="AR1984">
        <v>1100.5944444444444</v>
      </c>
      <c r="AS1984">
        <v>902.25662317121396</v>
      </c>
      <c r="AT1984">
        <v>1077</v>
      </c>
      <c r="AU1984">
        <f t="shared" si="691"/>
        <v>-0.28727699473732415</v>
      </c>
      <c r="AV1984">
        <f t="shared" si="692"/>
        <v>-1.8792514074752242E-2</v>
      </c>
      <c r="AW1984">
        <v>-3.7908899441704488E-2</v>
      </c>
      <c r="AX1984">
        <v>5.0357830602003731E-2</v>
      </c>
      <c r="AY1984" s="1">
        <f t="shared" si="693"/>
        <v>-12299.624705473972</v>
      </c>
      <c r="AZ1984" s="1">
        <f t="shared" si="694"/>
        <v>336.969350224761</v>
      </c>
      <c r="BA1984" s="1">
        <f t="shared" si="706"/>
        <v>-198.33782127323047</v>
      </c>
      <c r="BB1984" s="1">
        <f t="shared" si="707"/>
        <v>174.74337682878604</v>
      </c>
      <c r="BC1984">
        <f t="shared" si="695"/>
        <v>1</v>
      </c>
      <c r="BD1984">
        <f t="shared" si="696"/>
        <v>1</v>
      </c>
      <c r="BE1984">
        <f t="shared" si="697"/>
        <v>1</v>
      </c>
      <c r="BF1984">
        <f t="shared" si="698"/>
        <v>1</v>
      </c>
      <c r="BG1984">
        <f t="shared" si="699"/>
        <v>1</v>
      </c>
      <c r="BH1984">
        <f t="shared" si="700"/>
        <v>1</v>
      </c>
      <c r="BI1984">
        <f t="shared" si="701"/>
        <v>1</v>
      </c>
      <c r="BJ1984">
        <f t="shared" si="702"/>
        <v>1</v>
      </c>
      <c r="BK1984">
        <f t="shared" si="703"/>
        <v>1</v>
      </c>
      <c r="BL1984">
        <f t="shared" si="704"/>
        <v>1</v>
      </c>
      <c r="BM1984">
        <f t="shared" si="708"/>
        <v>1</v>
      </c>
      <c r="BN1984">
        <f t="shared" si="709"/>
        <v>1</v>
      </c>
      <c r="BO1984">
        <f>IF(AND(AU1984&gt;'County Avg'!$E$3,'Gentrification Calcs'!AW1984&gt;'County Avg'!$E$4,'Gentrification Calcs'!AY1984&gt;'County Avg'!$E$5,'Gentrification Calcs'!BA1984&gt;'County Avg'!$E$6),1,0)</f>
        <v>0</v>
      </c>
      <c r="BP1984">
        <f>IF(AND(AV1984&gt;'County Avg'!$F$3,'Gentrification Calcs'!AX1984&gt;'County Avg'!$F$4,'Gentrification Calcs'!AZ1984&gt;'County Avg'!$F$5,'Gentrification Calcs'!BB1984&gt;'County Avg'!$F$6),1,0)</f>
        <v>0</v>
      </c>
      <c r="BQ1984">
        <f t="shared" si="710"/>
        <v>0</v>
      </c>
      <c r="BR1984">
        <f t="shared" si="711"/>
        <v>0</v>
      </c>
      <c r="BS1984">
        <f t="shared" si="712"/>
        <v>0</v>
      </c>
      <c r="BT1984">
        <f t="shared" si="713"/>
        <v>0</v>
      </c>
    </row>
    <row r="1985" spans="1:72" x14ac:dyDescent="0.25">
      <c r="A1985">
        <v>6037602105</v>
      </c>
      <c r="B1985">
        <v>4533.8579271226499</v>
      </c>
      <c r="C1985">
        <v>4265</v>
      </c>
      <c r="D1985">
        <v>4295</v>
      </c>
      <c r="E1985">
        <v>1887.0889890000001</v>
      </c>
      <c r="F1985">
        <v>1391</v>
      </c>
      <c r="G1985">
        <v>1401</v>
      </c>
      <c r="H1985">
        <v>750.42935269631926</v>
      </c>
      <c r="I1985">
        <v>711.02559999999994</v>
      </c>
      <c r="J1985">
        <v>782.15779999999995</v>
      </c>
      <c r="K1985">
        <v>0.39766505823023446</v>
      </c>
      <c r="L1985">
        <v>0.5111614665708123</v>
      </c>
      <c r="M1985">
        <v>0.55828536759457525</v>
      </c>
      <c r="N1985">
        <v>2897.2431120000001</v>
      </c>
      <c r="O1985">
        <v>2373</v>
      </c>
      <c r="P1985">
        <v>2471</v>
      </c>
      <c r="Q1985">
        <v>368.27963260000001</v>
      </c>
      <c r="R1985">
        <v>283</v>
      </c>
      <c r="S1985">
        <v>459</v>
      </c>
      <c r="T1985">
        <v>0.12711381764085802</v>
      </c>
      <c r="U1985">
        <v>0.11925832279814581</v>
      </c>
      <c r="V1985">
        <v>0.18575475515985432</v>
      </c>
      <c r="W1985">
        <v>1505.59753417969</v>
      </c>
      <c r="X1985">
        <v>1099</v>
      </c>
      <c r="Y1985">
        <v>1175</v>
      </c>
      <c r="Z1985">
        <v>1901.40185546875</v>
      </c>
      <c r="AA1985">
        <v>1377</v>
      </c>
      <c r="AB1985">
        <v>1401</v>
      </c>
      <c r="AC1985">
        <v>0.79183552380015798</v>
      </c>
      <c r="AD1985">
        <v>0.79811183732752355</v>
      </c>
      <c r="AE1985">
        <v>0.83868665239114915</v>
      </c>
      <c r="AF1985">
        <v>1574.4091393359399</v>
      </c>
      <c r="AG1985">
        <v>354</v>
      </c>
      <c r="AH1985">
        <v>166</v>
      </c>
      <c r="AI1985">
        <v>0.34725594949004429</v>
      </c>
      <c r="AJ1985">
        <v>8.300117233294256E-2</v>
      </c>
      <c r="AK1985">
        <v>3.8649592549476135E-2</v>
      </c>
      <c r="AL1985">
        <f t="shared" si="705"/>
        <v>0.65274405050995576</v>
      </c>
      <c r="AM1985">
        <f t="shared" si="705"/>
        <v>0.91699882766705743</v>
      </c>
      <c r="AN1985">
        <f t="shared" si="705"/>
        <v>0.96135040745052391</v>
      </c>
      <c r="AO1985">
        <v>51291.419406150584</v>
      </c>
      <c r="AP1985">
        <v>45067.166326113613</v>
      </c>
      <c r="AQ1985">
        <v>41161</v>
      </c>
      <c r="AR1985">
        <v>1000.3833333333333</v>
      </c>
      <c r="AS1985">
        <v>852.20640569395027</v>
      </c>
      <c r="AT1985">
        <v>1056</v>
      </c>
      <c r="AU1985">
        <f t="shared" si="691"/>
        <v>-0.26425477715710172</v>
      </c>
      <c r="AV1985">
        <f t="shared" si="692"/>
        <v>-4.4351579783466426E-2</v>
      </c>
      <c r="AW1985">
        <v>-7.8554948427122101E-3</v>
      </c>
      <c r="AX1985">
        <v>6.6496432361708505E-2</v>
      </c>
      <c r="AY1985" s="1">
        <f t="shared" si="693"/>
        <v>-6224.2530800369714</v>
      </c>
      <c r="AZ1985" s="1">
        <f t="shared" si="694"/>
        <v>-3906.1663261136127</v>
      </c>
      <c r="BA1985" s="1">
        <f t="shared" si="706"/>
        <v>-148.17692763938305</v>
      </c>
      <c r="BB1985" s="1">
        <f t="shared" si="707"/>
        <v>203.79359430604973</v>
      </c>
      <c r="BC1985">
        <f t="shared" si="695"/>
        <v>1</v>
      </c>
      <c r="BD1985">
        <f t="shared" si="696"/>
        <v>1</v>
      </c>
      <c r="BE1985">
        <f t="shared" si="697"/>
        <v>0</v>
      </c>
      <c r="BF1985">
        <f t="shared" si="698"/>
        <v>1</v>
      </c>
      <c r="BG1985">
        <f t="shared" si="699"/>
        <v>1</v>
      </c>
      <c r="BH1985">
        <f t="shared" si="700"/>
        <v>1</v>
      </c>
      <c r="BI1985">
        <f t="shared" si="701"/>
        <v>1</v>
      </c>
      <c r="BJ1985">
        <f t="shared" si="702"/>
        <v>1</v>
      </c>
      <c r="BK1985">
        <f t="shared" si="703"/>
        <v>1</v>
      </c>
      <c r="BL1985">
        <f t="shared" si="704"/>
        <v>1</v>
      </c>
      <c r="BM1985">
        <f t="shared" si="708"/>
        <v>1</v>
      </c>
      <c r="BN1985">
        <f t="shared" si="709"/>
        <v>1</v>
      </c>
      <c r="BO1985">
        <f>IF(AND(AU1985&gt;'County Avg'!$E$3,'Gentrification Calcs'!AW1985&gt;'County Avg'!$E$4,'Gentrification Calcs'!AY1985&gt;'County Avg'!$E$5,'Gentrification Calcs'!BA1985&gt;'County Avg'!$E$6),1,0)</f>
        <v>0</v>
      </c>
      <c r="BP1985">
        <f>IF(AND(AV1985&gt;'County Avg'!$F$3,'Gentrification Calcs'!AX1985&gt;'County Avg'!$F$4,'Gentrification Calcs'!AZ1985&gt;'County Avg'!$F$5,'Gentrification Calcs'!BB1985&gt;'County Avg'!$F$6),1,0)</f>
        <v>0</v>
      </c>
      <c r="BQ1985">
        <f t="shared" si="710"/>
        <v>0</v>
      </c>
      <c r="BR1985">
        <f t="shared" si="711"/>
        <v>0</v>
      </c>
      <c r="BS1985">
        <f t="shared" si="712"/>
        <v>0</v>
      </c>
      <c r="BT1985">
        <f t="shared" si="713"/>
        <v>0</v>
      </c>
    </row>
    <row r="1986" spans="1:72" x14ac:dyDescent="0.25">
      <c r="A1986">
        <v>6037602106</v>
      </c>
      <c r="B1986">
        <v>5283.88683951045</v>
      </c>
      <c r="C1986">
        <v>5756</v>
      </c>
      <c r="D1986">
        <v>5591</v>
      </c>
      <c r="E1986">
        <v>2029.7530770000001</v>
      </c>
      <c r="F1986">
        <v>2150</v>
      </c>
      <c r="G1986">
        <v>2143</v>
      </c>
      <c r="H1986">
        <v>931.66354441013652</v>
      </c>
      <c r="I1986">
        <v>1172.7734</v>
      </c>
      <c r="J1986">
        <v>975.00819999999999</v>
      </c>
      <c r="K1986">
        <v>0.45900339059327683</v>
      </c>
      <c r="L1986">
        <v>0.54547600000000007</v>
      </c>
      <c r="M1986">
        <v>0.45497349510032664</v>
      </c>
      <c r="N1986">
        <v>3485.2310990000001</v>
      </c>
      <c r="O1986">
        <v>3526</v>
      </c>
      <c r="P1986">
        <v>3753</v>
      </c>
      <c r="Q1986">
        <v>692.61620149999999</v>
      </c>
      <c r="R1986">
        <v>482</v>
      </c>
      <c r="S1986">
        <v>680</v>
      </c>
      <c r="T1986">
        <v>0.19872891691421235</v>
      </c>
      <c r="U1986">
        <v>0.13669880884855359</v>
      </c>
      <c r="V1986">
        <v>0.18118838262723155</v>
      </c>
      <c r="W1986">
        <v>847.35922801494598</v>
      </c>
      <c r="X1986">
        <v>1694</v>
      </c>
      <c r="Y1986">
        <v>1727</v>
      </c>
      <c r="Z1986">
        <v>1931.86814022064</v>
      </c>
      <c r="AA1986">
        <v>2141</v>
      </c>
      <c r="AB1986">
        <v>2143</v>
      </c>
      <c r="AC1986">
        <v>0.43862166903284017</v>
      </c>
      <c r="AD1986">
        <v>0.79121905651564695</v>
      </c>
      <c r="AE1986">
        <v>0.80587960802613157</v>
      </c>
      <c r="AF1986">
        <v>2721.4954909450598</v>
      </c>
      <c r="AG1986">
        <v>883</v>
      </c>
      <c r="AH1986">
        <v>748</v>
      </c>
      <c r="AI1986">
        <v>0.51505559706445292</v>
      </c>
      <c r="AJ1986">
        <v>0.15340514246004169</v>
      </c>
      <c r="AK1986">
        <v>0.13378644249686997</v>
      </c>
      <c r="AL1986">
        <f t="shared" si="705"/>
        <v>0.48494440293554708</v>
      </c>
      <c r="AM1986">
        <f t="shared" si="705"/>
        <v>0.84659485753995833</v>
      </c>
      <c r="AN1986">
        <f t="shared" si="705"/>
        <v>0.86621355750313</v>
      </c>
      <c r="AO1986">
        <v>51291.419406150584</v>
      </c>
      <c r="AP1986">
        <v>41621.001634654684</v>
      </c>
      <c r="AQ1986">
        <v>50071</v>
      </c>
      <c r="AR1986">
        <v>1000.3833333333333</v>
      </c>
      <c r="AS1986">
        <v>784.57097667062089</v>
      </c>
      <c r="AT1986">
        <v>959</v>
      </c>
      <c r="AU1986">
        <f t="shared" ref="AU1986:AU2049" si="714">AJ1986-AI1986</f>
        <v>-0.36165045460441125</v>
      </c>
      <c r="AV1986">
        <f t="shared" ref="AV1986:AV2049" si="715">AK1986-AJ1986</f>
        <v>-1.9618699963171726E-2</v>
      </c>
      <c r="AW1986">
        <v>-6.2030108065658757E-2</v>
      </c>
      <c r="AX1986">
        <v>4.448957377867796E-2</v>
      </c>
      <c r="AY1986" s="1">
        <f t="shared" ref="AY1986:AY2049" si="716">AP1986-AO1986</f>
        <v>-9670.4177714959005</v>
      </c>
      <c r="AZ1986" s="1">
        <f t="shared" ref="AZ1986:AZ2049" si="717">AQ1986-AP1986</f>
        <v>8449.9983653453164</v>
      </c>
      <c r="BA1986" s="1">
        <f t="shared" si="706"/>
        <v>-215.81235666271243</v>
      </c>
      <c r="BB1986" s="1">
        <f t="shared" si="707"/>
        <v>174.42902332937911</v>
      </c>
      <c r="BC1986">
        <f t="shared" ref="BC1986:BC2049" si="718">IF(B1986&gt;500,1,0)</f>
        <v>1</v>
      </c>
      <c r="BD1986">
        <f t="shared" ref="BD1986:BD2049" si="719">IF(C1986&gt;500,1,0)</f>
        <v>1</v>
      </c>
      <c r="BE1986">
        <f t="shared" ref="BE1986:BE2049" si="720">IF(K1986&gt;MEDIAN(K$2:K$2348),1,0)</f>
        <v>1</v>
      </c>
      <c r="BF1986">
        <f t="shared" ref="BF1986:BF2049" si="721">IF(L1986&gt;MEDIAN(L$2:L$2348),1,0)</f>
        <v>1</v>
      </c>
      <c r="BG1986">
        <f t="shared" ref="BG1986:BG2049" si="722">IF(T1986&lt;MEDIAN(T$2:T$2348),1,0)</f>
        <v>0</v>
      </c>
      <c r="BH1986">
        <f t="shared" ref="BH1986:BH2049" si="723">IF(U1986&lt;MEDIAN(U$2:U$2348),1,0)</f>
        <v>1</v>
      </c>
      <c r="BI1986">
        <f t="shared" ref="BI1986:BI2049" si="724">IF(AC1986&gt;MEDIAN(AC$2:AC$2348),1,0)</f>
        <v>0</v>
      </c>
      <c r="BJ1986">
        <f t="shared" ref="BJ1986:BJ2049" si="725">IF(AD1986&gt;MEDIAN(AD$2:AD$2348),1,0)</f>
        <v>1</v>
      </c>
      <c r="BK1986">
        <f t="shared" ref="BK1986:BK2049" si="726">IF(AL1986&gt;MEDIAN(AL$2:AL$2348),1,0)</f>
        <v>0</v>
      </c>
      <c r="BL1986">
        <f t="shared" ref="BL1986:BL2049" si="727">IF(AM1986&gt;MEDIAN(AM$2:AM$2348),1,0)</f>
        <v>1</v>
      </c>
      <c r="BM1986">
        <f t="shared" si="708"/>
        <v>0</v>
      </c>
      <c r="BN1986">
        <f t="shared" si="709"/>
        <v>1</v>
      </c>
      <c r="BO1986">
        <f>IF(AND(AU1986&gt;'County Avg'!$E$3,'Gentrification Calcs'!AW1986&gt;'County Avg'!$E$4,'Gentrification Calcs'!AY1986&gt;'County Avg'!$E$5,'Gentrification Calcs'!BA1986&gt;'County Avg'!$E$6),1,0)</f>
        <v>0</v>
      </c>
      <c r="BP1986">
        <f>IF(AND(AV1986&gt;'County Avg'!$F$3,'Gentrification Calcs'!AX1986&gt;'County Avg'!$F$4,'Gentrification Calcs'!AZ1986&gt;'County Avg'!$F$5,'Gentrification Calcs'!BB1986&gt;'County Avg'!$F$6),1,0)</f>
        <v>0</v>
      </c>
      <c r="BQ1986">
        <f t="shared" si="710"/>
        <v>0</v>
      </c>
      <c r="BR1986">
        <f t="shared" si="711"/>
        <v>0</v>
      </c>
      <c r="BS1986">
        <f t="shared" si="712"/>
        <v>0</v>
      </c>
      <c r="BT1986">
        <f t="shared" si="713"/>
        <v>0</v>
      </c>
    </row>
    <row r="1987" spans="1:72" x14ac:dyDescent="0.25">
      <c r="A1987">
        <v>6037602200</v>
      </c>
      <c r="B1987">
        <v>5790.6670903406703</v>
      </c>
      <c r="C1987">
        <v>6253.9013653993597</v>
      </c>
      <c r="D1987">
        <v>7599</v>
      </c>
      <c r="E1987">
        <v>1935.691544</v>
      </c>
      <c r="F1987">
        <v>2086.6296390000002</v>
      </c>
      <c r="G1987">
        <v>2529</v>
      </c>
      <c r="H1987">
        <v>709.33530828031337</v>
      </c>
      <c r="I1987">
        <v>852.99320473602882</v>
      </c>
      <c r="J1987">
        <v>1026.9222</v>
      </c>
      <c r="K1987">
        <v>0.36645058996048047</v>
      </c>
      <c r="L1987">
        <v>0.40878993990750495</v>
      </c>
      <c r="M1987">
        <v>0.40605860023724794</v>
      </c>
      <c r="N1987">
        <v>3840.8481870000001</v>
      </c>
      <c r="O1987">
        <v>3859.9155270000001</v>
      </c>
      <c r="P1987">
        <v>4923</v>
      </c>
      <c r="Q1987">
        <v>547.89326670000003</v>
      </c>
      <c r="R1987">
        <v>700.53277590000005</v>
      </c>
      <c r="S1987">
        <v>1114</v>
      </c>
      <c r="T1987">
        <v>0.14264902959571207</v>
      </c>
      <c r="U1987">
        <v>0.18148914684785017</v>
      </c>
      <c r="V1987">
        <v>0.22628478569977656</v>
      </c>
      <c r="W1987">
        <v>542.79044723510697</v>
      </c>
      <c r="X1987">
        <v>940.03112792968795</v>
      </c>
      <c r="Y1987">
        <v>1277</v>
      </c>
      <c r="Z1987">
        <v>1998.4368591308601</v>
      </c>
      <c r="AA1987">
        <v>2085.63159179688</v>
      </c>
      <c r="AB1987">
        <v>2529</v>
      </c>
      <c r="AC1987">
        <v>0.271607504012497</v>
      </c>
      <c r="AD1987">
        <v>0.45071772580880515</v>
      </c>
      <c r="AE1987">
        <v>0.50494266508501384</v>
      </c>
      <c r="AF1987">
        <v>3548.09915653915</v>
      </c>
      <c r="AG1987">
        <v>1942.93054199219</v>
      </c>
      <c r="AH1987">
        <v>1803</v>
      </c>
      <c r="AI1987">
        <v>0.61272718690005235</v>
      </c>
      <c r="AJ1987">
        <v>0.31067495767389974</v>
      </c>
      <c r="AK1987">
        <v>0.23726806158705094</v>
      </c>
      <c r="AL1987">
        <f t="shared" ref="AL1987:AN2050" si="728">IFERROR(1-AF1987/B1987,"")</f>
        <v>0.38727281309994765</v>
      </c>
      <c r="AM1987">
        <f t="shared" si="728"/>
        <v>0.68932504232610026</v>
      </c>
      <c r="AN1987">
        <f t="shared" si="728"/>
        <v>0.76273193841294906</v>
      </c>
      <c r="AO1987">
        <v>67188.367444326621</v>
      </c>
      <c r="AP1987">
        <v>59213.917041275039</v>
      </c>
      <c r="AQ1987">
        <v>57023</v>
      </c>
      <c r="AR1987">
        <v>1230.1777777777779</v>
      </c>
      <c r="AS1987">
        <v>854.91182285488344</v>
      </c>
      <c r="AT1987">
        <v>1260</v>
      </c>
      <c r="AU1987">
        <f t="shared" si="714"/>
        <v>-0.3020522292261526</v>
      </c>
      <c r="AV1987">
        <f t="shared" si="715"/>
        <v>-7.3406896086848805E-2</v>
      </c>
      <c r="AW1987">
        <v>3.8840117252138096E-2</v>
      </c>
      <c r="AX1987">
        <v>4.4795638851926389E-2</v>
      </c>
      <c r="AY1987" s="1">
        <f t="shared" si="716"/>
        <v>-7974.4504030515818</v>
      </c>
      <c r="AZ1987" s="1">
        <f t="shared" si="717"/>
        <v>-2190.9170412750391</v>
      </c>
      <c r="BA1987" s="1">
        <f t="shared" ref="BA1987:BA2050" si="729">AS1987-AR1987</f>
        <v>-375.26595492289448</v>
      </c>
      <c r="BB1987" s="1">
        <f t="shared" ref="BB1987:BB2050" si="730">AT1987-AS1987</f>
        <v>405.08817714511656</v>
      </c>
      <c r="BC1987">
        <f t="shared" si="718"/>
        <v>1</v>
      </c>
      <c r="BD1987">
        <f t="shared" si="719"/>
        <v>1</v>
      </c>
      <c r="BE1987">
        <f t="shared" si="720"/>
        <v>0</v>
      </c>
      <c r="BF1987">
        <f t="shared" si="721"/>
        <v>1</v>
      </c>
      <c r="BG1987">
        <f t="shared" si="722"/>
        <v>1</v>
      </c>
      <c r="BH1987">
        <f t="shared" si="723"/>
        <v>0</v>
      </c>
      <c r="BI1987">
        <f t="shared" si="724"/>
        <v>0</v>
      </c>
      <c r="BJ1987">
        <f t="shared" si="725"/>
        <v>0</v>
      </c>
      <c r="BK1987">
        <f t="shared" si="726"/>
        <v>0</v>
      </c>
      <c r="BL1987">
        <f t="shared" si="727"/>
        <v>0</v>
      </c>
      <c r="BM1987">
        <f t="shared" ref="BM1987:BM2050" si="731">IF(AND(SUM(BE1987,BG1987,BI1987,BK1987)&gt;2,BC1987=1),1,0)</f>
        <v>0</v>
      </c>
      <c r="BN1987">
        <f t="shared" ref="BN1987:BN2050" si="732">IF(AND(SUM(BF1987,BH1987,BJ1987,BL1987)&gt;2,BD1987=1),1,0)</f>
        <v>0</v>
      </c>
      <c r="BO1987">
        <f>IF(AND(AU1987&gt;'County Avg'!$E$3,'Gentrification Calcs'!AW1987&gt;'County Avg'!$E$4,'Gentrification Calcs'!AY1987&gt;'County Avg'!$E$5,'Gentrification Calcs'!BA1987&gt;'County Avg'!$E$6),1,0)</f>
        <v>0</v>
      </c>
      <c r="BP1987">
        <f>IF(AND(AV1987&gt;'County Avg'!$F$3,'Gentrification Calcs'!AX1987&gt;'County Avg'!$F$4,'Gentrification Calcs'!AZ1987&gt;'County Avg'!$F$5,'Gentrification Calcs'!BB1987&gt;'County Avg'!$F$6),1,0)</f>
        <v>0</v>
      </c>
      <c r="BQ1987">
        <f t="shared" ref="BQ1987:BQ2050" si="733">IF(AND(BM1987=1,BO1987=1),1,0)</f>
        <v>0</v>
      </c>
      <c r="BR1987">
        <f t="shared" ref="BR1987:BR2050" si="734">IF(AND(BN1987=1,BP1987=1),1,0)</f>
        <v>0</v>
      </c>
      <c r="BS1987">
        <f t="shared" ref="BS1987:BS2050" si="735">IF(OR(BQ1987=1,BR1987=1),1,0)</f>
        <v>0</v>
      </c>
      <c r="BT1987">
        <f t="shared" ref="BT1987:BT2050" si="736">IF(BQ1987+BR1987&gt;1,1,0)</f>
        <v>0</v>
      </c>
    </row>
    <row r="1988" spans="1:72" x14ac:dyDescent="0.25">
      <c r="A1988">
        <v>6037602301</v>
      </c>
      <c r="B1988">
        <v>3208.00000149384</v>
      </c>
      <c r="C1988">
        <v>6275</v>
      </c>
      <c r="D1988">
        <v>5905</v>
      </c>
      <c r="E1988">
        <v>1154</v>
      </c>
      <c r="F1988">
        <v>1916</v>
      </c>
      <c r="G1988">
        <v>1857</v>
      </c>
      <c r="H1988">
        <v>535.37786698651928</v>
      </c>
      <c r="I1988">
        <v>559.77739999999994</v>
      </c>
      <c r="J1988">
        <v>506.55720000000002</v>
      </c>
      <c r="K1988">
        <v>0.46393229374915018</v>
      </c>
      <c r="L1988">
        <v>0.292159394572025</v>
      </c>
      <c r="M1988">
        <v>0.27278255250403877</v>
      </c>
      <c r="N1988">
        <v>2256.0000009999999</v>
      </c>
      <c r="O1988">
        <v>4075</v>
      </c>
      <c r="P1988">
        <v>4015</v>
      </c>
      <c r="Q1988">
        <v>689</v>
      </c>
      <c r="R1988">
        <v>551</v>
      </c>
      <c r="S1988">
        <v>1002</v>
      </c>
      <c r="T1988">
        <v>0.30540780128306394</v>
      </c>
      <c r="U1988">
        <v>0.13521472392638037</v>
      </c>
      <c r="V1988">
        <v>0.24956413449564135</v>
      </c>
      <c r="W1988">
        <v>218</v>
      </c>
      <c r="X1988">
        <v>511</v>
      </c>
      <c r="Y1988">
        <v>568</v>
      </c>
      <c r="Z1988">
        <v>1170</v>
      </c>
      <c r="AA1988">
        <v>1926</v>
      </c>
      <c r="AB1988">
        <v>1857</v>
      </c>
      <c r="AC1988">
        <v>0.18632478632478633</v>
      </c>
      <c r="AD1988">
        <v>0.26531671858774664</v>
      </c>
      <c r="AE1988">
        <v>0.30586968228325256</v>
      </c>
      <c r="AF1988">
        <v>2518.0000011725401</v>
      </c>
      <c r="AG1988">
        <v>2312</v>
      </c>
      <c r="AH1988">
        <v>2114</v>
      </c>
      <c r="AI1988">
        <v>0.78491271820449071</v>
      </c>
      <c r="AJ1988">
        <v>0.36844621513944226</v>
      </c>
      <c r="AK1988">
        <v>0.35800169348010163</v>
      </c>
      <c r="AL1988">
        <f t="shared" si="728"/>
        <v>0.21508728179550929</v>
      </c>
      <c r="AM1988">
        <f t="shared" si="728"/>
        <v>0.63155378486055769</v>
      </c>
      <c r="AN1988">
        <f t="shared" si="728"/>
        <v>0.64199830651989842</v>
      </c>
      <c r="AO1988">
        <v>79301.537115588551</v>
      </c>
      <c r="AP1988">
        <v>72795.860237024943</v>
      </c>
      <c r="AQ1988">
        <v>81205</v>
      </c>
      <c r="AR1988">
        <v>1105.7777777777778</v>
      </c>
      <c r="AS1988">
        <v>1087.5776986951364</v>
      </c>
      <c r="AT1988">
        <v>1147</v>
      </c>
      <c r="AU1988">
        <f t="shared" si="714"/>
        <v>-0.41646650306504845</v>
      </c>
      <c r="AV1988">
        <f t="shared" si="715"/>
        <v>-1.0444521659340622E-2</v>
      </c>
      <c r="AW1988">
        <v>-0.17019307735668357</v>
      </c>
      <c r="AX1988">
        <v>0.11434941056926098</v>
      </c>
      <c r="AY1988" s="1">
        <f t="shared" si="716"/>
        <v>-6505.6768785636086</v>
      </c>
      <c r="AZ1988" s="1">
        <f t="shared" si="717"/>
        <v>8409.1397629750572</v>
      </c>
      <c r="BA1988" s="1">
        <f t="shared" si="729"/>
        <v>-18.200079082641423</v>
      </c>
      <c r="BB1988" s="1">
        <f t="shared" si="730"/>
        <v>59.422301304863595</v>
      </c>
      <c r="BC1988">
        <f t="shared" si="718"/>
        <v>1</v>
      </c>
      <c r="BD1988">
        <f t="shared" si="719"/>
        <v>1</v>
      </c>
      <c r="BE1988">
        <f t="shared" si="720"/>
        <v>1</v>
      </c>
      <c r="BF1988">
        <f t="shared" si="721"/>
        <v>0</v>
      </c>
      <c r="BG1988">
        <f t="shared" si="722"/>
        <v>0</v>
      </c>
      <c r="BH1988">
        <f t="shared" si="723"/>
        <v>1</v>
      </c>
      <c r="BI1988">
        <f t="shared" si="724"/>
        <v>0</v>
      </c>
      <c r="BJ1988">
        <f t="shared" si="725"/>
        <v>0</v>
      </c>
      <c r="BK1988">
        <f t="shared" si="726"/>
        <v>0</v>
      </c>
      <c r="BL1988">
        <f t="shared" si="727"/>
        <v>0</v>
      </c>
      <c r="BM1988">
        <f t="shared" si="731"/>
        <v>0</v>
      </c>
      <c r="BN1988">
        <f t="shared" si="732"/>
        <v>0</v>
      </c>
      <c r="BO1988">
        <f>IF(AND(AU1988&gt;'County Avg'!$E$3,'Gentrification Calcs'!AW1988&gt;'County Avg'!$E$4,'Gentrification Calcs'!AY1988&gt;'County Avg'!$E$5,'Gentrification Calcs'!BA1988&gt;'County Avg'!$E$6),1,0)</f>
        <v>0</v>
      </c>
      <c r="BP1988">
        <f>IF(AND(AV1988&gt;'County Avg'!$F$3,'Gentrification Calcs'!AX1988&gt;'County Avg'!$F$4,'Gentrification Calcs'!AZ1988&gt;'County Avg'!$F$5,'Gentrification Calcs'!BB1988&gt;'County Avg'!$F$6),1,0)</f>
        <v>0</v>
      </c>
      <c r="BQ1988">
        <f t="shared" si="733"/>
        <v>0</v>
      </c>
      <c r="BR1988">
        <f t="shared" si="734"/>
        <v>0</v>
      </c>
      <c r="BS1988">
        <f t="shared" si="735"/>
        <v>0</v>
      </c>
      <c r="BT1988">
        <f t="shared" si="736"/>
        <v>0</v>
      </c>
    </row>
    <row r="1989" spans="1:72" x14ac:dyDescent="0.25">
      <c r="A1989">
        <v>6037602302</v>
      </c>
      <c r="B1989">
        <v>5870.7108659856203</v>
      </c>
      <c r="C1989">
        <v>2922</v>
      </c>
      <c r="D1989">
        <v>3577</v>
      </c>
      <c r="E1989">
        <v>2123.640042</v>
      </c>
      <c r="F1989">
        <v>1108</v>
      </c>
      <c r="G1989">
        <v>1374</v>
      </c>
      <c r="H1989">
        <v>160.28640007463918</v>
      </c>
      <c r="I1989">
        <v>177.5052</v>
      </c>
      <c r="J1989">
        <v>297.14359999999999</v>
      </c>
      <c r="K1989">
        <v>7.547719806775012E-2</v>
      </c>
      <c r="L1989">
        <v>0.16020324909747294</v>
      </c>
      <c r="M1989">
        <v>0.21626171761280932</v>
      </c>
      <c r="N1989">
        <v>3932.6837860000001</v>
      </c>
      <c r="O1989">
        <v>2134</v>
      </c>
      <c r="P1989">
        <v>2670</v>
      </c>
      <c r="Q1989">
        <v>779.71174440000004</v>
      </c>
      <c r="R1989">
        <v>833</v>
      </c>
      <c r="S1989">
        <v>1334</v>
      </c>
      <c r="T1989">
        <v>0.19826454066195293</v>
      </c>
      <c r="U1989">
        <v>0.39034676663542645</v>
      </c>
      <c r="V1989">
        <v>0.49962546816479403</v>
      </c>
      <c r="W1989">
        <v>1087.7447938919099</v>
      </c>
      <c r="X1989">
        <v>114</v>
      </c>
      <c r="Y1989">
        <v>161</v>
      </c>
      <c r="Z1989">
        <v>2146.58030700684</v>
      </c>
      <c r="AA1989">
        <v>1107</v>
      </c>
      <c r="AB1989">
        <v>1374</v>
      </c>
      <c r="AC1989">
        <v>0.50673379902969728</v>
      </c>
      <c r="AD1989">
        <v>0.10298102981029811</v>
      </c>
      <c r="AE1989">
        <v>0.11717612809315867</v>
      </c>
      <c r="AF1989">
        <v>3209.64881676701</v>
      </c>
      <c r="AG1989">
        <v>2078</v>
      </c>
      <c r="AH1989">
        <v>2373</v>
      </c>
      <c r="AI1989">
        <v>0.54672234590250923</v>
      </c>
      <c r="AJ1989">
        <v>0.71115674195756329</v>
      </c>
      <c r="AK1989">
        <v>0.66340508806262233</v>
      </c>
      <c r="AL1989">
        <f t="shared" si="728"/>
        <v>0.45327765409749077</v>
      </c>
      <c r="AM1989">
        <f t="shared" si="728"/>
        <v>0.28884325804243671</v>
      </c>
      <c r="AN1989">
        <f t="shared" si="728"/>
        <v>0.33659491193737767</v>
      </c>
      <c r="AO1989">
        <v>99477.455991516443</v>
      </c>
      <c r="AP1989">
        <v>104693.50469963222</v>
      </c>
      <c r="AQ1989">
        <v>115238</v>
      </c>
      <c r="AR1989">
        <v>1729.5055555555557</v>
      </c>
      <c r="AS1989">
        <v>1807.2186635033611</v>
      </c>
      <c r="AT1989">
        <v>2001</v>
      </c>
      <c r="AU1989">
        <f t="shared" si="714"/>
        <v>0.16443439605505406</v>
      </c>
      <c r="AV1989">
        <f t="shared" si="715"/>
        <v>-4.775165389494096E-2</v>
      </c>
      <c r="AW1989">
        <v>0.19208222597347352</v>
      </c>
      <c r="AX1989">
        <v>0.10927870152936758</v>
      </c>
      <c r="AY1989" s="1">
        <f t="shared" si="716"/>
        <v>5216.0487081157771</v>
      </c>
      <c r="AZ1989" s="1">
        <f t="shared" si="717"/>
        <v>10544.49530036778</v>
      </c>
      <c r="BA1989" s="1">
        <f t="shared" si="729"/>
        <v>77.713107947805383</v>
      </c>
      <c r="BB1989" s="1">
        <f t="shared" si="730"/>
        <v>193.78133649663891</v>
      </c>
      <c r="BC1989">
        <f t="shared" si="718"/>
        <v>1</v>
      </c>
      <c r="BD1989">
        <f t="shared" si="719"/>
        <v>1</v>
      </c>
      <c r="BE1989">
        <f t="shared" si="720"/>
        <v>0</v>
      </c>
      <c r="BF1989">
        <f t="shared" si="721"/>
        <v>0</v>
      </c>
      <c r="BG1989">
        <f t="shared" si="722"/>
        <v>0</v>
      </c>
      <c r="BH1989">
        <f t="shared" si="723"/>
        <v>0</v>
      </c>
      <c r="BI1989">
        <f t="shared" si="724"/>
        <v>0</v>
      </c>
      <c r="BJ1989">
        <f t="shared" si="725"/>
        <v>0</v>
      </c>
      <c r="BK1989">
        <f t="shared" si="726"/>
        <v>0</v>
      </c>
      <c r="BL1989">
        <f t="shared" si="727"/>
        <v>0</v>
      </c>
      <c r="BM1989">
        <f t="shared" si="731"/>
        <v>0</v>
      </c>
      <c r="BN1989">
        <f t="shared" si="732"/>
        <v>0</v>
      </c>
      <c r="BO1989">
        <f>IF(AND(AU1989&gt;'County Avg'!$E$3,'Gentrification Calcs'!AW1989&gt;'County Avg'!$E$4,'Gentrification Calcs'!AY1989&gt;'County Avg'!$E$5,'Gentrification Calcs'!BA1989&gt;'County Avg'!$E$6),1,0)</f>
        <v>1</v>
      </c>
      <c r="BP1989">
        <f>IF(AND(AV1989&gt;'County Avg'!$F$3,'Gentrification Calcs'!AX1989&gt;'County Avg'!$F$4,'Gentrification Calcs'!AZ1989&gt;'County Avg'!$F$5,'Gentrification Calcs'!BB1989&gt;'County Avg'!$F$6),1,0)</f>
        <v>0</v>
      </c>
      <c r="BQ1989">
        <f t="shared" si="733"/>
        <v>0</v>
      </c>
      <c r="BR1989">
        <f t="shared" si="734"/>
        <v>0</v>
      </c>
      <c r="BS1989">
        <f t="shared" si="735"/>
        <v>0</v>
      </c>
      <c r="BT1989">
        <f t="shared" si="736"/>
        <v>0</v>
      </c>
    </row>
    <row r="1990" spans="1:72" x14ac:dyDescent="0.25">
      <c r="A1990">
        <v>6037602402</v>
      </c>
      <c r="B1990">
        <v>4475.6786804398298</v>
      </c>
      <c r="C1990">
        <v>6778.4765827311203</v>
      </c>
      <c r="D1990">
        <v>6725</v>
      </c>
      <c r="E1990">
        <v>1664.8820800000001</v>
      </c>
      <c r="F1990">
        <v>2218.7549960000001</v>
      </c>
      <c r="G1990">
        <v>2094</v>
      </c>
      <c r="H1990">
        <v>643.41673547180335</v>
      </c>
      <c r="I1990">
        <v>715.14866817761595</v>
      </c>
      <c r="J1990">
        <v>871.26400000000001</v>
      </c>
      <c r="K1990">
        <v>0.38646384822149282</v>
      </c>
      <c r="L1990">
        <v>0.32231980072919053</v>
      </c>
      <c r="M1990">
        <v>0.41607640878701052</v>
      </c>
      <c r="N1990">
        <v>2883.100062</v>
      </c>
      <c r="O1990">
        <v>4248.9176390000002</v>
      </c>
      <c r="P1990">
        <v>4519</v>
      </c>
      <c r="Q1990">
        <v>397.6689758</v>
      </c>
      <c r="R1990">
        <v>575.64137100000005</v>
      </c>
      <c r="S1990">
        <v>748</v>
      </c>
      <c r="T1990">
        <v>0.13793103508316598</v>
      </c>
      <c r="U1990">
        <v>0.13547953147321526</v>
      </c>
      <c r="V1990">
        <v>0.16552334587298076</v>
      </c>
      <c r="W1990">
        <v>1369.96008300781</v>
      </c>
      <c r="X1990">
        <v>1164.80554676056</v>
      </c>
      <c r="Y1990">
        <v>1016</v>
      </c>
      <c r="Z1990">
        <v>1689.61743164063</v>
      </c>
      <c r="AA1990">
        <v>2226.76635169983</v>
      </c>
      <c r="AB1990">
        <v>2094</v>
      </c>
      <c r="AC1990">
        <v>0.81081081276343692</v>
      </c>
      <c r="AD1990">
        <v>0.52309284531418887</v>
      </c>
      <c r="AE1990">
        <v>0.48519579751671443</v>
      </c>
      <c r="AF1990">
        <v>1547.38896242648</v>
      </c>
      <c r="AG1990">
        <v>1914.7577188015</v>
      </c>
      <c r="AH1990">
        <v>1539</v>
      </c>
      <c r="AI1990">
        <v>0.34573280901264708</v>
      </c>
      <c r="AJ1990">
        <v>0.28247611324343086</v>
      </c>
      <c r="AK1990">
        <v>0.22884758364312269</v>
      </c>
      <c r="AL1990">
        <f t="shared" si="728"/>
        <v>0.65426719098735298</v>
      </c>
      <c r="AM1990">
        <f t="shared" si="728"/>
        <v>0.7175238867565692</v>
      </c>
      <c r="AN1990">
        <f t="shared" si="728"/>
        <v>0.77115241635687726</v>
      </c>
      <c r="AO1990">
        <v>75298.277836691414</v>
      </c>
      <c r="AP1990">
        <v>71541.819779321624</v>
      </c>
      <c r="AQ1990">
        <v>54512</v>
      </c>
      <c r="AR1990">
        <v>1238.8166666666668</v>
      </c>
      <c r="AS1990">
        <v>994.24080664294195</v>
      </c>
      <c r="AT1990">
        <v>1168</v>
      </c>
      <c r="AU1990">
        <f t="shared" si="714"/>
        <v>-6.325669576921622E-2</v>
      </c>
      <c r="AV1990">
        <f t="shared" si="715"/>
        <v>-5.3628529600308172E-2</v>
      </c>
      <c r="AW1990">
        <v>-2.4515036099507226E-3</v>
      </c>
      <c r="AX1990">
        <v>3.0043814399765501E-2</v>
      </c>
      <c r="AY1990" s="1">
        <f t="shared" si="716"/>
        <v>-3756.4580573697895</v>
      </c>
      <c r="AZ1990" s="1">
        <f t="shared" si="717"/>
        <v>-17029.819779321624</v>
      </c>
      <c r="BA1990" s="1">
        <f t="shared" si="729"/>
        <v>-244.57586002372489</v>
      </c>
      <c r="BB1990" s="1">
        <f t="shared" si="730"/>
        <v>173.75919335705805</v>
      </c>
      <c r="BC1990">
        <f t="shared" si="718"/>
        <v>1</v>
      </c>
      <c r="BD1990">
        <f t="shared" si="719"/>
        <v>1</v>
      </c>
      <c r="BE1990">
        <f t="shared" si="720"/>
        <v>0</v>
      </c>
      <c r="BF1990">
        <f t="shared" si="721"/>
        <v>0</v>
      </c>
      <c r="BG1990">
        <f t="shared" si="722"/>
        <v>1</v>
      </c>
      <c r="BH1990">
        <f t="shared" si="723"/>
        <v>1</v>
      </c>
      <c r="BI1990">
        <f t="shared" si="724"/>
        <v>1</v>
      </c>
      <c r="BJ1990">
        <f t="shared" si="725"/>
        <v>1</v>
      </c>
      <c r="BK1990">
        <f t="shared" si="726"/>
        <v>1</v>
      </c>
      <c r="BL1990">
        <f t="shared" si="727"/>
        <v>0</v>
      </c>
      <c r="BM1990">
        <f t="shared" si="731"/>
        <v>1</v>
      </c>
      <c r="BN1990">
        <f t="shared" si="732"/>
        <v>0</v>
      </c>
      <c r="BO1990">
        <f>IF(AND(AU1990&gt;'County Avg'!$E$3,'Gentrification Calcs'!AW1990&gt;'County Avg'!$E$4,'Gentrification Calcs'!AY1990&gt;'County Avg'!$E$5,'Gentrification Calcs'!BA1990&gt;'County Avg'!$E$6),1,0)</f>
        <v>0</v>
      </c>
      <c r="BP1990">
        <f>IF(AND(AV1990&gt;'County Avg'!$F$3,'Gentrification Calcs'!AX1990&gt;'County Avg'!$F$4,'Gentrification Calcs'!AZ1990&gt;'County Avg'!$F$5,'Gentrification Calcs'!BB1990&gt;'County Avg'!$F$6),1,0)</f>
        <v>0</v>
      </c>
      <c r="BQ1990">
        <f t="shared" si="733"/>
        <v>0</v>
      </c>
      <c r="BR1990">
        <f t="shared" si="734"/>
        <v>0</v>
      </c>
      <c r="BS1990">
        <f t="shared" si="735"/>
        <v>0</v>
      </c>
      <c r="BT1990">
        <f t="shared" si="736"/>
        <v>0</v>
      </c>
    </row>
    <row r="1991" spans="1:72" x14ac:dyDescent="0.25">
      <c r="A1991">
        <v>6037602403</v>
      </c>
      <c r="B1991">
        <v>4914.3088982222298</v>
      </c>
      <c r="C1991">
        <v>5006</v>
      </c>
      <c r="D1991">
        <v>5466</v>
      </c>
      <c r="E1991">
        <v>1827.024341</v>
      </c>
      <c r="F1991">
        <v>1671</v>
      </c>
      <c r="G1991">
        <v>1725</v>
      </c>
      <c r="H1991">
        <v>689.087648036421</v>
      </c>
      <c r="I1991">
        <v>1000.775</v>
      </c>
      <c r="J1991">
        <v>839.57439999999997</v>
      </c>
      <c r="K1991">
        <v>0.37716391214539435</v>
      </c>
      <c r="L1991">
        <v>0.59890783961699579</v>
      </c>
      <c r="M1991">
        <v>0.48670979710144924</v>
      </c>
      <c r="N1991">
        <v>3164.090987</v>
      </c>
      <c r="O1991">
        <v>2897</v>
      </c>
      <c r="P1991">
        <v>3487</v>
      </c>
      <c r="Q1991">
        <v>436.5421126</v>
      </c>
      <c r="R1991">
        <v>330</v>
      </c>
      <c r="S1991">
        <v>548</v>
      </c>
      <c r="T1991">
        <v>0.13796762305305982</v>
      </c>
      <c r="U1991">
        <v>0.11391094235415948</v>
      </c>
      <c r="V1991">
        <v>0.1571551476914253</v>
      </c>
      <c r="W1991">
        <v>1502.5991191864</v>
      </c>
      <c r="X1991">
        <v>1379</v>
      </c>
      <c r="Y1991">
        <v>1459</v>
      </c>
      <c r="Z1991">
        <v>1853.98390293121</v>
      </c>
      <c r="AA1991">
        <v>1671</v>
      </c>
      <c r="AB1991">
        <v>1725</v>
      </c>
      <c r="AC1991">
        <v>0.8104704236162682</v>
      </c>
      <c r="AD1991">
        <v>0.82525433871932974</v>
      </c>
      <c r="AE1991">
        <v>0.84579710144927533</v>
      </c>
      <c r="AF1991">
        <v>1699.7814903667199</v>
      </c>
      <c r="AG1991">
        <v>621</v>
      </c>
      <c r="AH1991">
        <v>360</v>
      </c>
      <c r="AI1991">
        <v>0.34588413662430184</v>
      </c>
      <c r="AJ1991">
        <v>0.12405113863363963</v>
      </c>
      <c r="AK1991">
        <v>6.5861690450054883E-2</v>
      </c>
      <c r="AL1991">
        <f t="shared" si="728"/>
        <v>0.65411586337569816</v>
      </c>
      <c r="AM1991">
        <f t="shared" si="728"/>
        <v>0.87594886136636041</v>
      </c>
      <c r="AN1991">
        <f t="shared" si="728"/>
        <v>0.93413830954994514</v>
      </c>
      <c r="AO1991">
        <v>61169.874337221634</v>
      </c>
      <c r="AP1991">
        <v>36202.204740498571</v>
      </c>
      <c r="AQ1991">
        <v>45745</v>
      </c>
      <c r="AR1991">
        <v>1142.0611111111111</v>
      </c>
      <c r="AS1991">
        <v>899.55120601028079</v>
      </c>
      <c r="AT1991">
        <v>1065</v>
      </c>
      <c r="AU1991">
        <f t="shared" si="714"/>
        <v>-0.2218329979906622</v>
      </c>
      <c r="AV1991">
        <f t="shared" si="715"/>
        <v>-5.8189448183584749E-2</v>
      </c>
      <c r="AW1991">
        <v>-2.4056680698900337E-2</v>
      </c>
      <c r="AX1991">
        <v>4.324420533726582E-2</v>
      </c>
      <c r="AY1991" s="1">
        <f t="shared" si="716"/>
        <v>-24967.669596723063</v>
      </c>
      <c r="AZ1991" s="1">
        <f t="shared" si="717"/>
        <v>9542.7952595014285</v>
      </c>
      <c r="BA1991" s="1">
        <f t="shared" si="729"/>
        <v>-242.50990510083034</v>
      </c>
      <c r="BB1991" s="1">
        <f t="shared" si="730"/>
        <v>165.44879398971921</v>
      </c>
      <c r="BC1991">
        <f t="shared" si="718"/>
        <v>1</v>
      </c>
      <c r="BD1991">
        <f t="shared" si="719"/>
        <v>1</v>
      </c>
      <c r="BE1991">
        <f t="shared" si="720"/>
        <v>0</v>
      </c>
      <c r="BF1991">
        <f t="shared" si="721"/>
        <v>1</v>
      </c>
      <c r="BG1991">
        <f t="shared" si="722"/>
        <v>1</v>
      </c>
      <c r="BH1991">
        <f t="shared" si="723"/>
        <v>1</v>
      </c>
      <c r="BI1991">
        <f t="shared" si="724"/>
        <v>1</v>
      </c>
      <c r="BJ1991">
        <f t="shared" si="725"/>
        <v>1</v>
      </c>
      <c r="BK1991">
        <f t="shared" si="726"/>
        <v>1</v>
      </c>
      <c r="BL1991">
        <f t="shared" si="727"/>
        <v>1</v>
      </c>
      <c r="BM1991">
        <f t="shared" si="731"/>
        <v>1</v>
      </c>
      <c r="BN1991">
        <f t="shared" si="732"/>
        <v>1</v>
      </c>
      <c r="BO1991">
        <f>IF(AND(AU1991&gt;'County Avg'!$E$3,'Gentrification Calcs'!AW1991&gt;'County Avg'!$E$4,'Gentrification Calcs'!AY1991&gt;'County Avg'!$E$5,'Gentrification Calcs'!BA1991&gt;'County Avg'!$E$6),1,0)</f>
        <v>0</v>
      </c>
      <c r="BP1991">
        <f>IF(AND(AV1991&gt;'County Avg'!$F$3,'Gentrification Calcs'!AX1991&gt;'County Avg'!$F$4,'Gentrification Calcs'!AZ1991&gt;'County Avg'!$F$5,'Gentrification Calcs'!BB1991&gt;'County Avg'!$F$6),1,0)</f>
        <v>0</v>
      </c>
      <c r="BQ1991">
        <f t="shared" si="733"/>
        <v>0</v>
      </c>
      <c r="BR1991">
        <f t="shared" si="734"/>
        <v>0</v>
      </c>
      <c r="BS1991">
        <f t="shared" si="735"/>
        <v>0</v>
      </c>
      <c r="BT1991">
        <f t="shared" si="736"/>
        <v>0</v>
      </c>
    </row>
    <row r="1992" spans="1:72" x14ac:dyDescent="0.25">
      <c r="A1992">
        <v>6037602404</v>
      </c>
      <c r="B1992">
        <v>3944.9920306280301</v>
      </c>
      <c r="C1992">
        <v>5927.8518553944295</v>
      </c>
      <c r="D1992">
        <v>6159</v>
      </c>
      <c r="E1992">
        <v>1830.446533</v>
      </c>
      <c r="F1992">
        <v>1981.160435</v>
      </c>
      <c r="G1992">
        <v>1958</v>
      </c>
      <c r="H1992">
        <v>755.92656945454405</v>
      </c>
      <c r="I1992">
        <v>861.73513918915296</v>
      </c>
      <c r="J1992">
        <v>947.48239999999998</v>
      </c>
      <c r="K1992">
        <v>0.41297385956180999</v>
      </c>
      <c r="L1992">
        <v>0.43496484381849315</v>
      </c>
      <c r="M1992">
        <v>0.4839031664964249</v>
      </c>
      <c r="N1992">
        <v>2472.9880050000002</v>
      </c>
      <c r="O1992">
        <v>3394.6385839999998</v>
      </c>
      <c r="P1992">
        <v>3648</v>
      </c>
      <c r="Q1992">
        <v>474.73724370000002</v>
      </c>
      <c r="R1992">
        <v>463.78363919999998</v>
      </c>
      <c r="S1992">
        <v>733</v>
      </c>
      <c r="T1992">
        <v>0.19196908466201801</v>
      </c>
      <c r="U1992">
        <v>0.13662239078585811</v>
      </c>
      <c r="V1992">
        <v>0.20093201754385964</v>
      </c>
      <c r="W1992">
        <v>1691.31774902344</v>
      </c>
      <c r="X1992">
        <v>1612.79078578949</v>
      </c>
      <c r="Y1992">
        <v>1620</v>
      </c>
      <c r="Z1992">
        <v>1808.14343261719</v>
      </c>
      <c r="AA1992">
        <v>1980.18823719025</v>
      </c>
      <c r="AB1992">
        <v>1958</v>
      </c>
      <c r="AC1992">
        <v>0.93538915028181635</v>
      </c>
      <c r="AD1992">
        <v>0.81446337045104789</v>
      </c>
      <c r="AE1992">
        <v>0.82737487231869256</v>
      </c>
      <c r="AF1992">
        <v>1075.8586423546101</v>
      </c>
      <c r="AG1992">
        <v>871.03514003753696</v>
      </c>
      <c r="AH1992">
        <v>591</v>
      </c>
      <c r="AI1992">
        <v>0.27271503567101929</v>
      </c>
      <c r="AJ1992">
        <v>0.14693942448053635</v>
      </c>
      <c r="AK1992">
        <v>9.5957135898684848E-2</v>
      </c>
      <c r="AL1992">
        <f t="shared" si="728"/>
        <v>0.72728496432898071</v>
      </c>
      <c r="AM1992">
        <f t="shared" si="728"/>
        <v>0.85306057551946368</v>
      </c>
      <c r="AN1992">
        <f t="shared" si="728"/>
        <v>0.90404286410131518</v>
      </c>
      <c r="AO1992">
        <v>61177.129904559915</v>
      </c>
      <c r="AP1992">
        <v>54158.610134859016</v>
      </c>
      <c r="AQ1992">
        <v>45991</v>
      </c>
      <c r="AR1992">
        <v>1142.0611111111111</v>
      </c>
      <c r="AS1992">
        <v>925.25266903914599</v>
      </c>
      <c r="AT1992">
        <v>1098</v>
      </c>
      <c r="AU1992">
        <f t="shared" si="714"/>
        <v>-0.12577561119048294</v>
      </c>
      <c r="AV1992">
        <f t="shared" si="715"/>
        <v>-5.0982288581851498E-2</v>
      </c>
      <c r="AW1992">
        <v>-5.5346693876159897E-2</v>
      </c>
      <c r="AX1992">
        <v>6.4309626758001531E-2</v>
      </c>
      <c r="AY1992" s="1">
        <f t="shared" si="716"/>
        <v>-7018.5197697008989</v>
      </c>
      <c r="AZ1992" s="1">
        <f t="shared" si="717"/>
        <v>-8167.6101348590164</v>
      </c>
      <c r="BA1992" s="1">
        <f t="shared" si="729"/>
        <v>-216.80844207196515</v>
      </c>
      <c r="BB1992" s="1">
        <f t="shared" si="730"/>
        <v>172.74733096085401</v>
      </c>
      <c r="BC1992">
        <f t="shared" si="718"/>
        <v>1</v>
      </c>
      <c r="BD1992">
        <f t="shared" si="719"/>
        <v>1</v>
      </c>
      <c r="BE1992">
        <f t="shared" si="720"/>
        <v>0</v>
      </c>
      <c r="BF1992">
        <f t="shared" si="721"/>
        <v>1</v>
      </c>
      <c r="BG1992">
        <f t="shared" si="722"/>
        <v>0</v>
      </c>
      <c r="BH1992">
        <f t="shared" si="723"/>
        <v>1</v>
      </c>
      <c r="BI1992">
        <f t="shared" si="724"/>
        <v>1</v>
      </c>
      <c r="BJ1992">
        <f t="shared" si="725"/>
        <v>1</v>
      </c>
      <c r="BK1992">
        <f t="shared" si="726"/>
        <v>1</v>
      </c>
      <c r="BL1992">
        <f t="shared" si="727"/>
        <v>1</v>
      </c>
      <c r="BM1992">
        <f t="shared" si="731"/>
        <v>0</v>
      </c>
      <c r="BN1992">
        <f t="shared" si="732"/>
        <v>1</v>
      </c>
      <c r="BO1992">
        <f>IF(AND(AU1992&gt;'County Avg'!$E$3,'Gentrification Calcs'!AW1992&gt;'County Avg'!$E$4,'Gentrification Calcs'!AY1992&gt;'County Avg'!$E$5,'Gentrification Calcs'!BA1992&gt;'County Avg'!$E$6),1,0)</f>
        <v>0</v>
      </c>
      <c r="BP1992">
        <f>IF(AND(AV1992&gt;'County Avg'!$F$3,'Gentrification Calcs'!AX1992&gt;'County Avg'!$F$4,'Gentrification Calcs'!AZ1992&gt;'County Avg'!$F$5,'Gentrification Calcs'!BB1992&gt;'County Avg'!$F$6),1,0)</f>
        <v>0</v>
      </c>
      <c r="BQ1992">
        <f t="shared" si="733"/>
        <v>0</v>
      </c>
      <c r="BR1992">
        <f t="shared" si="734"/>
        <v>0</v>
      </c>
      <c r="BS1992">
        <f t="shared" si="735"/>
        <v>0</v>
      </c>
      <c r="BT1992">
        <f t="shared" si="736"/>
        <v>0</v>
      </c>
    </row>
    <row r="1993" spans="1:72" x14ac:dyDescent="0.25">
      <c r="A1993">
        <v>6037602504</v>
      </c>
      <c r="B1993">
        <v>3484.0078171584801</v>
      </c>
      <c r="C1993">
        <v>4741.0001792907697</v>
      </c>
      <c r="D1993">
        <v>4190</v>
      </c>
      <c r="E1993">
        <v>1616.553345</v>
      </c>
      <c r="F1993">
        <v>1837.349976</v>
      </c>
      <c r="G1993">
        <v>1705</v>
      </c>
      <c r="H1993">
        <v>980.6410105035543</v>
      </c>
      <c r="I1993">
        <v>1204.4004963261641</v>
      </c>
      <c r="J1993">
        <v>1043.6805999999999</v>
      </c>
      <c r="K1993">
        <v>0.60662459023494475</v>
      </c>
      <c r="L1993">
        <v>0.65550957196962678</v>
      </c>
      <c r="M1993">
        <v>0.6121293841642228</v>
      </c>
      <c r="N1993">
        <v>2184.0119</v>
      </c>
      <c r="O1993">
        <v>2603.0895999999998</v>
      </c>
      <c r="P1993">
        <v>2587</v>
      </c>
      <c r="Q1993">
        <v>419.26275629999998</v>
      </c>
      <c r="R1993">
        <v>251.17530819999999</v>
      </c>
      <c r="S1993">
        <v>496</v>
      </c>
      <c r="T1993">
        <v>0.19196908052561434</v>
      </c>
      <c r="U1993">
        <v>9.6491226502537608E-2</v>
      </c>
      <c r="V1993">
        <v>0.19172787011982992</v>
      </c>
      <c r="W1993">
        <v>1493.68212890625</v>
      </c>
      <c r="X1993">
        <v>1722.64831542969</v>
      </c>
      <c r="Y1993">
        <v>1621</v>
      </c>
      <c r="Z1993">
        <v>1596.8564453125</v>
      </c>
      <c r="AA1993">
        <v>1833.10180664063</v>
      </c>
      <c r="AB1993">
        <v>1705</v>
      </c>
      <c r="AC1993">
        <v>0.93538910982943169</v>
      </c>
      <c r="AD1993">
        <v>0.93974503172120116</v>
      </c>
      <c r="AE1993">
        <v>0.95073313782991198</v>
      </c>
      <c r="AF1993">
        <v>950.14131613448296</v>
      </c>
      <c r="AG1993">
        <v>302.15380859375</v>
      </c>
      <c r="AH1993">
        <v>151</v>
      </c>
      <c r="AI1993">
        <v>0.27271503567101874</v>
      </c>
      <c r="AJ1993">
        <v>6.3732081241758304E-2</v>
      </c>
      <c r="AK1993">
        <v>3.6038186157517901E-2</v>
      </c>
      <c r="AL1993">
        <f t="shared" si="728"/>
        <v>0.72728496432898126</v>
      </c>
      <c r="AM1993">
        <f t="shared" si="728"/>
        <v>0.93626791875824167</v>
      </c>
      <c r="AN1993">
        <f t="shared" si="728"/>
        <v>0.96396181384248214</v>
      </c>
      <c r="AO1993">
        <v>48410.959172852599</v>
      </c>
      <c r="AP1993">
        <v>36227.369431957501</v>
      </c>
      <c r="AQ1993">
        <v>39769</v>
      </c>
      <c r="AR1993">
        <v>1040.1222222222223</v>
      </c>
      <c r="AS1993">
        <v>810.27243969948609</v>
      </c>
      <c r="AT1993">
        <v>999</v>
      </c>
      <c r="AU1993">
        <f t="shared" si="714"/>
        <v>-0.20898295442926043</v>
      </c>
      <c r="AV1993">
        <f t="shared" si="715"/>
        <v>-2.7693895084240402E-2</v>
      </c>
      <c r="AW1993">
        <v>-9.5477854023076736E-2</v>
      </c>
      <c r="AX1993">
        <v>9.523664361729231E-2</v>
      </c>
      <c r="AY1993" s="1">
        <f t="shared" si="716"/>
        <v>-12183.589740895099</v>
      </c>
      <c r="AZ1993" s="1">
        <f t="shared" si="717"/>
        <v>3541.6305680424994</v>
      </c>
      <c r="BA1993" s="1">
        <f t="shared" si="729"/>
        <v>-229.84978252273618</v>
      </c>
      <c r="BB1993" s="1">
        <f t="shared" si="730"/>
        <v>188.72756030051391</v>
      </c>
      <c r="BC1993">
        <f t="shared" si="718"/>
        <v>1</v>
      </c>
      <c r="BD1993">
        <f t="shared" si="719"/>
        <v>1</v>
      </c>
      <c r="BE1993">
        <f t="shared" si="720"/>
        <v>1</v>
      </c>
      <c r="BF1993">
        <f t="shared" si="721"/>
        <v>1</v>
      </c>
      <c r="BG1993">
        <f t="shared" si="722"/>
        <v>0</v>
      </c>
      <c r="BH1993">
        <f t="shared" si="723"/>
        <v>1</v>
      </c>
      <c r="BI1993">
        <f t="shared" si="724"/>
        <v>1</v>
      </c>
      <c r="BJ1993">
        <f t="shared" si="725"/>
        <v>1</v>
      </c>
      <c r="BK1993">
        <f t="shared" si="726"/>
        <v>1</v>
      </c>
      <c r="BL1993">
        <f t="shared" si="727"/>
        <v>1</v>
      </c>
      <c r="BM1993">
        <f t="shared" si="731"/>
        <v>1</v>
      </c>
      <c r="BN1993">
        <f t="shared" si="732"/>
        <v>1</v>
      </c>
      <c r="BO1993">
        <f>IF(AND(AU1993&gt;'County Avg'!$E$3,'Gentrification Calcs'!AW1993&gt;'County Avg'!$E$4,'Gentrification Calcs'!AY1993&gt;'County Avg'!$E$5,'Gentrification Calcs'!BA1993&gt;'County Avg'!$E$6),1,0)</f>
        <v>0</v>
      </c>
      <c r="BP1993">
        <f>IF(AND(AV1993&gt;'County Avg'!$F$3,'Gentrification Calcs'!AX1993&gt;'County Avg'!$F$4,'Gentrification Calcs'!AZ1993&gt;'County Avg'!$F$5,'Gentrification Calcs'!BB1993&gt;'County Avg'!$F$6),1,0)</f>
        <v>0</v>
      </c>
      <c r="BQ1993">
        <f t="shared" si="733"/>
        <v>0</v>
      </c>
      <c r="BR1993">
        <f t="shared" si="734"/>
        <v>0</v>
      </c>
      <c r="BS1993">
        <f t="shared" si="735"/>
        <v>0</v>
      </c>
      <c r="BT1993">
        <f t="shared" si="736"/>
        <v>0</v>
      </c>
    </row>
    <row r="1994" spans="1:72" x14ac:dyDescent="0.25">
      <c r="A1994">
        <v>6037602505</v>
      </c>
      <c r="B1994">
        <v>3739.43269325246</v>
      </c>
      <c r="C1994">
        <v>4187.0000867843601</v>
      </c>
      <c r="D1994">
        <v>4258</v>
      </c>
      <c r="E1994">
        <v>1594.613159</v>
      </c>
      <c r="F1994">
        <v>1622.6501459999999</v>
      </c>
      <c r="G1994">
        <v>1617</v>
      </c>
      <c r="H1994">
        <v>866.05015165941131</v>
      </c>
      <c r="I1994">
        <v>1063.6627036738362</v>
      </c>
      <c r="J1994">
        <v>970.28719999999998</v>
      </c>
      <c r="K1994">
        <v>0.54310987387218179</v>
      </c>
      <c r="L1994">
        <v>0.65550957259386722</v>
      </c>
      <c r="M1994">
        <v>0.60005392702535554</v>
      </c>
      <c r="N1994">
        <v>2167.6367570000002</v>
      </c>
      <c r="O1994">
        <v>2298.9106449999999</v>
      </c>
      <c r="P1994">
        <v>2421</v>
      </c>
      <c r="Q1994">
        <v>276.91818239999998</v>
      </c>
      <c r="R1994">
        <v>221.82470699999999</v>
      </c>
      <c r="S1994">
        <v>333</v>
      </c>
      <c r="T1994">
        <v>0.12775119332413126</v>
      </c>
      <c r="U1994">
        <v>9.6491226173777617E-2</v>
      </c>
      <c r="V1994">
        <v>0.13754646840148699</v>
      </c>
      <c r="W1994">
        <v>1430.22534179688</v>
      </c>
      <c r="X1994">
        <v>1521.35168457031</v>
      </c>
      <c r="Y1994">
        <v>1531</v>
      </c>
      <c r="Z1994">
        <v>1570.240234375</v>
      </c>
      <c r="AA1994">
        <v>1618.89831542969</v>
      </c>
      <c r="AB1994">
        <v>1617</v>
      </c>
      <c r="AC1994">
        <v>0.91083218381940778</v>
      </c>
      <c r="AD1994">
        <v>0.93974505382477402</v>
      </c>
      <c r="AE1994">
        <v>0.94681508967223249</v>
      </c>
      <c r="AF1994">
        <v>661.69964174041502</v>
      </c>
      <c r="AG1994">
        <v>266.84622192382801</v>
      </c>
      <c r="AH1994">
        <v>263</v>
      </c>
      <c r="AI1994">
        <v>0.17695187907363727</v>
      </c>
      <c r="AJ1994">
        <v>6.3732079386883272E-2</v>
      </c>
      <c r="AK1994">
        <v>6.1766087364960073E-2</v>
      </c>
      <c r="AL1994">
        <f t="shared" si="728"/>
        <v>0.8230481209263627</v>
      </c>
      <c r="AM1994">
        <f t="shared" si="728"/>
        <v>0.9362679206131167</v>
      </c>
      <c r="AN1994">
        <f t="shared" si="728"/>
        <v>0.93823391263503997</v>
      </c>
      <c r="AO1994">
        <v>48410.959172852599</v>
      </c>
      <c r="AP1994">
        <v>36227.369431957501</v>
      </c>
      <c r="AQ1994">
        <v>35033</v>
      </c>
      <c r="AR1994">
        <v>1040.1222222222223</v>
      </c>
      <c r="AS1994">
        <v>810.27243969948609</v>
      </c>
      <c r="AT1994">
        <v>944</v>
      </c>
      <c r="AU1994">
        <f t="shared" si="714"/>
        <v>-0.113219799686754</v>
      </c>
      <c r="AV1994">
        <f t="shared" si="715"/>
        <v>-1.9659920219231991E-3</v>
      </c>
      <c r="AW1994">
        <v>-3.1259967150353646E-2</v>
      </c>
      <c r="AX1994">
        <v>4.1055242227709371E-2</v>
      </c>
      <c r="AY1994" s="1">
        <f t="shared" si="716"/>
        <v>-12183.589740895099</v>
      </c>
      <c r="AZ1994" s="1">
        <f t="shared" si="717"/>
        <v>-1194.3694319575006</v>
      </c>
      <c r="BA1994" s="1">
        <f t="shared" si="729"/>
        <v>-229.84978252273618</v>
      </c>
      <c r="BB1994" s="1">
        <f t="shared" si="730"/>
        <v>133.72756030051391</v>
      </c>
      <c r="BC1994">
        <f t="shared" si="718"/>
        <v>1</v>
      </c>
      <c r="BD1994">
        <f t="shared" si="719"/>
        <v>1</v>
      </c>
      <c r="BE1994">
        <f t="shared" si="720"/>
        <v>1</v>
      </c>
      <c r="BF1994">
        <f t="shared" si="721"/>
        <v>1</v>
      </c>
      <c r="BG1994">
        <f t="shared" si="722"/>
        <v>1</v>
      </c>
      <c r="BH1994">
        <f t="shared" si="723"/>
        <v>1</v>
      </c>
      <c r="BI1994">
        <f t="shared" si="724"/>
        <v>1</v>
      </c>
      <c r="BJ1994">
        <f t="shared" si="725"/>
        <v>1</v>
      </c>
      <c r="BK1994">
        <f t="shared" si="726"/>
        <v>1</v>
      </c>
      <c r="BL1994">
        <f t="shared" si="727"/>
        <v>1</v>
      </c>
      <c r="BM1994">
        <f t="shared" si="731"/>
        <v>1</v>
      </c>
      <c r="BN1994">
        <f t="shared" si="732"/>
        <v>1</v>
      </c>
      <c r="BO1994">
        <f>IF(AND(AU1994&gt;'County Avg'!$E$3,'Gentrification Calcs'!AW1994&gt;'County Avg'!$E$4,'Gentrification Calcs'!AY1994&gt;'County Avg'!$E$5,'Gentrification Calcs'!BA1994&gt;'County Avg'!$E$6),1,0)</f>
        <v>0</v>
      </c>
      <c r="BP1994">
        <f>IF(AND(AV1994&gt;'County Avg'!$F$3,'Gentrification Calcs'!AX1994&gt;'County Avg'!$F$4,'Gentrification Calcs'!AZ1994&gt;'County Avg'!$F$5,'Gentrification Calcs'!BB1994&gt;'County Avg'!$F$6),1,0)</f>
        <v>0</v>
      </c>
      <c r="BQ1994">
        <f t="shared" si="733"/>
        <v>0</v>
      </c>
      <c r="BR1994">
        <f t="shared" si="734"/>
        <v>0</v>
      </c>
      <c r="BS1994">
        <f t="shared" si="735"/>
        <v>0</v>
      </c>
      <c r="BT1994">
        <f t="shared" si="736"/>
        <v>0</v>
      </c>
    </row>
    <row r="1995" spans="1:72" x14ac:dyDescent="0.25">
      <c r="A1995">
        <v>6037602506</v>
      </c>
      <c r="B1995">
        <v>3471.5673831393901</v>
      </c>
      <c r="C1995">
        <v>4551.0001878738403</v>
      </c>
      <c r="D1995">
        <v>4286</v>
      </c>
      <c r="E1995">
        <v>1480.386841</v>
      </c>
      <c r="F1995">
        <v>1715.959351</v>
      </c>
      <c r="G1995">
        <v>1606</v>
      </c>
      <c r="H1995">
        <v>931.77763996531257</v>
      </c>
      <c r="I1995">
        <v>1057.9170798541479</v>
      </c>
      <c r="J1995">
        <v>794.55719999999997</v>
      </c>
      <c r="K1995">
        <v>0.6294149705734331</v>
      </c>
      <c r="L1995">
        <v>0.61651639896809418</v>
      </c>
      <c r="M1995">
        <v>0.4947429638854296</v>
      </c>
      <c r="N1995">
        <v>2012.3632869999999</v>
      </c>
      <c r="O1995">
        <v>2418.1076659999999</v>
      </c>
      <c r="P1995">
        <v>2544</v>
      </c>
      <c r="Q1995">
        <v>257.08181760000002</v>
      </c>
      <c r="R1995">
        <v>246.84094239999999</v>
      </c>
      <c r="S1995">
        <v>381</v>
      </c>
      <c r="T1995">
        <v>0.12775119644686703</v>
      </c>
      <c r="U1995">
        <v>0.10208021167573603</v>
      </c>
      <c r="V1995">
        <v>0.14976415094339623</v>
      </c>
      <c r="W1995">
        <v>1327.77465820313</v>
      </c>
      <c r="X1995">
        <v>1532.90295410156</v>
      </c>
      <c r="Y1995">
        <v>1476</v>
      </c>
      <c r="Z1995">
        <v>1457.759765625</v>
      </c>
      <c r="AA1995">
        <v>1717.51513671875</v>
      </c>
      <c r="AB1995">
        <v>1606</v>
      </c>
      <c r="AC1995">
        <v>0.91083228492992452</v>
      </c>
      <c r="AD1995">
        <v>0.89251204913984927</v>
      </c>
      <c r="AE1995">
        <v>0.9190535491905355</v>
      </c>
      <c r="AF1995">
        <v>614.30037177726604</v>
      </c>
      <c r="AG1995">
        <v>248.39666748046901</v>
      </c>
      <c r="AH1995">
        <v>77</v>
      </c>
      <c r="AI1995">
        <v>0.17695187907363763</v>
      </c>
      <c r="AJ1995">
        <v>5.4580676164840206E-2</v>
      </c>
      <c r="AK1995">
        <v>1.7965468968735417E-2</v>
      </c>
      <c r="AL1995">
        <f t="shared" si="728"/>
        <v>0.82304812092636237</v>
      </c>
      <c r="AM1995">
        <f t="shared" si="728"/>
        <v>0.94541932383515981</v>
      </c>
      <c r="AN1995">
        <f t="shared" si="728"/>
        <v>0.98203453103126459</v>
      </c>
      <c r="AO1995">
        <v>44531.044538706257</v>
      </c>
      <c r="AP1995">
        <v>37647.776460972622</v>
      </c>
      <c r="AQ1995">
        <v>45064</v>
      </c>
      <c r="AR1995">
        <v>1085.0444444444445</v>
      </c>
      <c r="AS1995">
        <v>831.91577698695141</v>
      </c>
      <c r="AT1995">
        <v>1031</v>
      </c>
      <c r="AU1995">
        <f t="shared" si="714"/>
        <v>-0.12237120290879742</v>
      </c>
      <c r="AV1995">
        <f t="shared" si="715"/>
        <v>-3.6615207196104789E-2</v>
      </c>
      <c r="AW1995">
        <v>-2.5670984771131E-2</v>
      </c>
      <c r="AX1995">
        <v>4.7683939267660208E-2</v>
      </c>
      <c r="AY1995" s="1">
        <f t="shared" si="716"/>
        <v>-6883.2680777336354</v>
      </c>
      <c r="AZ1995" s="1">
        <f t="shared" si="717"/>
        <v>7416.2235390273781</v>
      </c>
      <c r="BA1995" s="1">
        <f t="shared" si="729"/>
        <v>-253.12866745749307</v>
      </c>
      <c r="BB1995" s="1">
        <f t="shared" si="730"/>
        <v>199.08422301304859</v>
      </c>
      <c r="BC1995">
        <f t="shared" si="718"/>
        <v>1</v>
      </c>
      <c r="BD1995">
        <f t="shared" si="719"/>
        <v>1</v>
      </c>
      <c r="BE1995">
        <f t="shared" si="720"/>
        <v>1</v>
      </c>
      <c r="BF1995">
        <f t="shared" si="721"/>
        <v>1</v>
      </c>
      <c r="BG1995">
        <f t="shared" si="722"/>
        <v>1</v>
      </c>
      <c r="BH1995">
        <f t="shared" si="723"/>
        <v>1</v>
      </c>
      <c r="BI1995">
        <f t="shared" si="724"/>
        <v>1</v>
      </c>
      <c r="BJ1995">
        <f t="shared" si="725"/>
        <v>1</v>
      </c>
      <c r="BK1995">
        <f t="shared" si="726"/>
        <v>1</v>
      </c>
      <c r="BL1995">
        <f t="shared" si="727"/>
        <v>1</v>
      </c>
      <c r="BM1995">
        <f t="shared" si="731"/>
        <v>1</v>
      </c>
      <c r="BN1995">
        <f t="shared" si="732"/>
        <v>1</v>
      </c>
      <c r="BO1995">
        <f>IF(AND(AU1995&gt;'County Avg'!$E$3,'Gentrification Calcs'!AW1995&gt;'County Avg'!$E$4,'Gentrification Calcs'!AY1995&gt;'County Avg'!$E$5,'Gentrification Calcs'!BA1995&gt;'County Avg'!$E$6),1,0)</f>
        <v>0</v>
      </c>
      <c r="BP1995">
        <f>IF(AND(AV1995&gt;'County Avg'!$F$3,'Gentrification Calcs'!AX1995&gt;'County Avg'!$F$4,'Gentrification Calcs'!AZ1995&gt;'County Avg'!$F$5,'Gentrification Calcs'!BB1995&gt;'County Avg'!$F$6),1,0)</f>
        <v>0</v>
      </c>
      <c r="BQ1995">
        <f t="shared" si="733"/>
        <v>0</v>
      </c>
      <c r="BR1995">
        <f t="shared" si="734"/>
        <v>0</v>
      </c>
      <c r="BS1995">
        <f t="shared" si="735"/>
        <v>0</v>
      </c>
      <c r="BT1995">
        <f t="shared" si="736"/>
        <v>0</v>
      </c>
    </row>
    <row r="1996" spans="1:72" x14ac:dyDescent="0.25">
      <c r="A1996">
        <v>6037602507</v>
      </c>
      <c r="B1996">
        <v>5797.01766938111</v>
      </c>
      <c r="C1996">
        <v>4225.00007367134</v>
      </c>
      <c r="D1996">
        <v>4147</v>
      </c>
      <c r="E1996">
        <v>2089.9051589999999</v>
      </c>
      <c r="F1996">
        <v>1593.040649</v>
      </c>
      <c r="G1996">
        <v>1596</v>
      </c>
      <c r="H1996">
        <v>865.03197906971877</v>
      </c>
      <c r="I1996">
        <v>982.13572014585191</v>
      </c>
      <c r="J1996">
        <v>919.33879999999999</v>
      </c>
      <c r="K1996">
        <v>0.41390968166403708</v>
      </c>
      <c r="L1996">
        <v>0.61651642144999141</v>
      </c>
      <c r="M1996">
        <v>0.5760268170426065</v>
      </c>
      <c r="N1996">
        <v>3296.1565609999998</v>
      </c>
      <c r="O1996">
        <v>2244.8923340000001</v>
      </c>
      <c r="P1996">
        <v>2579</v>
      </c>
      <c r="Q1996">
        <v>472.76278400000001</v>
      </c>
      <c r="R1996">
        <v>229.15907290000001</v>
      </c>
      <c r="S1996">
        <v>354</v>
      </c>
      <c r="T1996">
        <v>0.14342849778245106</v>
      </c>
      <c r="U1996">
        <v>0.10208020644432385</v>
      </c>
      <c r="V1996">
        <v>0.13726250484683986</v>
      </c>
      <c r="W1996">
        <v>1681.9163646698</v>
      </c>
      <c r="X1996">
        <v>1423.09716796875</v>
      </c>
      <c r="Y1996">
        <v>1353</v>
      </c>
      <c r="Z1996">
        <v>2101.0735969543498</v>
      </c>
      <c r="AA1996">
        <v>1594.48498535156</v>
      </c>
      <c r="AB1996">
        <v>1596</v>
      </c>
      <c r="AC1996">
        <v>0.80050330797924119</v>
      </c>
      <c r="AD1996">
        <v>0.89251211585098644</v>
      </c>
      <c r="AE1996">
        <v>0.84774436090225569</v>
      </c>
      <c r="AF1996">
        <v>1393.51827120501</v>
      </c>
      <c r="AG1996">
        <v>230.60334777832</v>
      </c>
      <c r="AH1996">
        <v>188</v>
      </c>
      <c r="AI1996">
        <v>0.24038537583995015</v>
      </c>
      <c r="AJ1996">
        <v>5.4580673078648209E-2</v>
      </c>
      <c r="AK1996">
        <v>4.5333976368459129E-2</v>
      </c>
      <c r="AL1996">
        <f t="shared" si="728"/>
        <v>0.75961462416004988</v>
      </c>
      <c r="AM1996">
        <f t="shared" si="728"/>
        <v>0.94541932692135178</v>
      </c>
      <c r="AN1996">
        <f t="shared" si="728"/>
        <v>0.95466602363154085</v>
      </c>
      <c r="AO1996">
        <v>44531.044538706257</v>
      </c>
      <c r="AP1996">
        <v>37647.776460972622</v>
      </c>
      <c r="AQ1996">
        <v>39063</v>
      </c>
      <c r="AR1996">
        <v>1085.0444444444445</v>
      </c>
      <c r="AS1996">
        <v>831.91577698695141</v>
      </c>
      <c r="AT1996">
        <v>942</v>
      </c>
      <c r="AU1996">
        <f t="shared" si="714"/>
        <v>-0.18580470276130195</v>
      </c>
      <c r="AV1996">
        <f t="shared" si="715"/>
        <v>-9.2466967101890798E-3</v>
      </c>
      <c r="AW1996">
        <v>-4.1348291338127216E-2</v>
      </c>
      <c r="AX1996">
        <v>3.5182298402516007E-2</v>
      </c>
      <c r="AY1996" s="1">
        <f t="shared" si="716"/>
        <v>-6883.2680777336354</v>
      </c>
      <c r="AZ1996" s="1">
        <f t="shared" si="717"/>
        <v>1415.2235390273781</v>
      </c>
      <c r="BA1996" s="1">
        <f t="shared" si="729"/>
        <v>-253.12866745749307</v>
      </c>
      <c r="BB1996" s="1">
        <f t="shared" si="730"/>
        <v>110.08422301304859</v>
      </c>
      <c r="BC1996">
        <f t="shared" si="718"/>
        <v>1</v>
      </c>
      <c r="BD1996">
        <f t="shared" si="719"/>
        <v>1</v>
      </c>
      <c r="BE1996">
        <f t="shared" si="720"/>
        <v>0</v>
      </c>
      <c r="BF1996">
        <f t="shared" si="721"/>
        <v>1</v>
      </c>
      <c r="BG1996">
        <f t="shared" si="722"/>
        <v>1</v>
      </c>
      <c r="BH1996">
        <f t="shared" si="723"/>
        <v>1</v>
      </c>
      <c r="BI1996">
        <f t="shared" si="724"/>
        <v>1</v>
      </c>
      <c r="BJ1996">
        <f t="shared" si="725"/>
        <v>1</v>
      </c>
      <c r="BK1996">
        <f t="shared" si="726"/>
        <v>1</v>
      </c>
      <c r="BL1996">
        <f t="shared" si="727"/>
        <v>1</v>
      </c>
      <c r="BM1996">
        <f t="shared" si="731"/>
        <v>1</v>
      </c>
      <c r="BN1996">
        <f t="shared" si="732"/>
        <v>1</v>
      </c>
      <c r="BO1996">
        <f>IF(AND(AU1996&gt;'County Avg'!$E$3,'Gentrification Calcs'!AW1996&gt;'County Avg'!$E$4,'Gentrification Calcs'!AY1996&gt;'County Avg'!$E$5,'Gentrification Calcs'!BA1996&gt;'County Avg'!$E$6),1,0)</f>
        <v>0</v>
      </c>
      <c r="BP1996">
        <f>IF(AND(AV1996&gt;'County Avg'!$F$3,'Gentrification Calcs'!AX1996&gt;'County Avg'!$F$4,'Gentrification Calcs'!AZ1996&gt;'County Avg'!$F$5,'Gentrification Calcs'!BB1996&gt;'County Avg'!$F$6),1,0)</f>
        <v>0</v>
      </c>
      <c r="BQ1996">
        <f t="shared" si="733"/>
        <v>0</v>
      </c>
      <c r="BR1996">
        <f t="shared" si="734"/>
        <v>0</v>
      </c>
      <c r="BS1996">
        <f t="shared" si="735"/>
        <v>0</v>
      </c>
      <c r="BT1996">
        <f t="shared" si="736"/>
        <v>0</v>
      </c>
    </row>
    <row r="1997" spans="1:72" x14ac:dyDescent="0.25">
      <c r="A1997">
        <v>6037602508</v>
      </c>
      <c r="B1997">
        <v>3390.1934797837998</v>
      </c>
      <c r="C1997">
        <v>6797.0001873970004</v>
      </c>
      <c r="D1997">
        <v>6928</v>
      </c>
      <c r="E1997">
        <v>1222.2116470000001</v>
      </c>
      <c r="F1997">
        <v>2188.8964839999999</v>
      </c>
      <c r="G1997">
        <v>2327</v>
      </c>
      <c r="H1997">
        <v>977.97960438500706</v>
      </c>
      <c r="I1997">
        <v>1302.4026245079831</v>
      </c>
      <c r="J1997">
        <v>1204.5976000000001</v>
      </c>
      <c r="K1997">
        <v>0.80017205431278871</v>
      </c>
      <c r="L1997">
        <v>0.59500421058193043</v>
      </c>
      <c r="M1997">
        <v>0.5176611946712506</v>
      </c>
      <c r="N1997">
        <v>1927.6478219999999</v>
      </c>
      <c r="O1997">
        <v>3716.5178219999998</v>
      </c>
      <c r="P1997">
        <v>4105</v>
      </c>
      <c r="Q1997">
        <v>276.47961809999998</v>
      </c>
      <c r="R1997">
        <v>406.35610960000002</v>
      </c>
      <c r="S1997">
        <v>701</v>
      </c>
      <c r="T1997">
        <v>0.14342849090200668</v>
      </c>
      <c r="U1997">
        <v>0.10933786115448367</v>
      </c>
      <c r="V1997">
        <v>0.17076735688185141</v>
      </c>
      <c r="W1997">
        <v>983.61297988891602</v>
      </c>
      <c r="X1997">
        <v>1734.58532714844</v>
      </c>
      <c r="Y1997">
        <v>1927</v>
      </c>
      <c r="Z1997">
        <v>1228.74326705933</v>
      </c>
      <c r="AA1997">
        <v>2182.58666992188</v>
      </c>
      <c r="AB1997">
        <v>2327</v>
      </c>
      <c r="AC1997">
        <v>0.80050325097034458</v>
      </c>
      <c r="AD1997">
        <v>0.79473834924984899</v>
      </c>
      <c r="AE1997">
        <v>0.82810485603781692</v>
      </c>
      <c r="AF1997">
        <v>814.95293380797398</v>
      </c>
      <c r="AG1997">
        <v>473.87179565429699</v>
      </c>
      <c r="AH1997">
        <v>339</v>
      </c>
      <c r="AI1997">
        <v>0.24038537583994921</v>
      </c>
      <c r="AJ1997">
        <v>6.9717784697571464E-2</v>
      </c>
      <c r="AK1997">
        <v>4.8931870669745955E-2</v>
      </c>
      <c r="AL1997">
        <f t="shared" si="728"/>
        <v>0.75961462416005077</v>
      </c>
      <c r="AM1997">
        <f t="shared" si="728"/>
        <v>0.93028221530242849</v>
      </c>
      <c r="AN1997">
        <f t="shared" si="728"/>
        <v>0.95106812933025409</v>
      </c>
      <c r="AO1997">
        <v>54979.061505832455</v>
      </c>
      <c r="AP1997">
        <v>40453.639558643241</v>
      </c>
      <c r="AQ1997">
        <v>40052</v>
      </c>
      <c r="AR1997">
        <v>1100.5944444444444</v>
      </c>
      <c r="AS1997">
        <v>877.90786872281546</v>
      </c>
      <c r="AT1997">
        <v>982</v>
      </c>
      <c r="AU1997">
        <f t="shared" si="714"/>
        <v>-0.17066759114237773</v>
      </c>
      <c r="AV1997">
        <f t="shared" si="715"/>
        <v>-2.0785914027825508E-2</v>
      </c>
      <c r="AW1997">
        <v>-3.4090629747523013E-2</v>
      </c>
      <c r="AX1997">
        <v>6.1429495727367736E-2</v>
      </c>
      <c r="AY1997" s="1">
        <f t="shared" si="716"/>
        <v>-14525.421947189214</v>
      </c>
      <c r="AZ1997" s="1">
        <f t="shared" si="717"/>
        <v>-401.63955864324089</v>
      </c>
      <c r="BA1997" s="1">
        <f t="shared" si="729"/>
        <v>-222.68657572162897</v>
      </c>
      <c r="BB1997" s="1">
        <f t="shared" si="730"/>
        <v>104.09213127718454</v>
      </c>
      <c r="BC1997">
        <f t="shared" si="718"/>
        <v>1</v>
      </c>
      <c r="BD1997">
        <f t="shared" si="719"/>
        <v>1</v>
      </c>
      <c r="BE1997">
        <f t="shared" si="720"/>
        <v>1</v>
      </c>
      <c r="BF1997">
        <f t="shared" si="721"/>
        <v>1</v>
      </c>
      <c r="BG1997">
        <f t="shared" si="722"/>
        <v>1</v>
      </c>
      <c r="BH1997">
        <f t="shared" si="723"/>
        <v>1</v>
      </c>
      <c r="BI1997">
        <f t="shared" si="724"/>
        <v>1</v>
      </c>
      <c r="BJ1997">
        <f t="shared" si="725"/>
        <v>1</v>
      </c>
      <c r="BK1997">
        <f t="shared" si="726"/>
        <v>1</v>
      </c>
      <c r="BL1997">
        <f t="shared" si="727"/>
        <v>1</v>
      </c>
      <c r="BM1997">
        <f t="shared" si="731"/>
        <v>1</v>
      </c>
      <c r="BN1997">
        <f t="shared" si="732"/>
        <v>1</v>
      </c>
      <c r="BO1997">
        <f>IF(AND(AU1997&gt;'County Avg'!$E$3,'Gentrification Calcs'!AW1997&gt;'County Avg'!$E$4,'Gentrification Calcs'!AY1997&gt;'County Avg'!$E$5,'Gentrification Calcs'!BA1997&gt;'County Avg'!$E$6),1,0)</f>
        <v>0</v>
      </c>
      <c r="BP1997">
        <f>IF(AND(AV1997&gt;'County Avg'!$F$3,'Gentrification Calcs'!AX1997&gt;'County Avg'!$F$4,'Gentrification Calcs'!AZ1997&gt;'County Avg'!$F$5,'Gentrification Calcs'!BB1997&gt;'County Avg'!$F$6),1,0)</f>
        <v>0</v>
      </c>
      <c r="BQ1997">
        <f t="shared" si="733"/>
        <v>0</v>
      </c>
      <c r="BR1997">
        <f t="shared" si="734"/>
        <v>0</v>
      </c>
      <c r="BS1997">
        <f t="shared" si="735"/>
        <v>0</v>
      </c>
      <c r="BT1997">
        <f t="shared" si="736"/>
        <v>0</v>
      </c>
    </row>
    <row r="1998" spans="1:72" x14ac:dyDescent="0.25">
      <c r="A1998">
        <v>6037602509</v>
      </c>
      <c r="B1998">
        <v>8375.9999658716806</v>
      </c>
      <c r="C1998">
        <v>3975.0001336336099</v>
      </c>
      <c r="D1998">
        <v>3930</v>
      </c>
      <c r="E1998">
        <v>2672</v>
      </c>
      <c r="F1998">
        <v>1280.1035159999999</v>
      </c>
      <c r="G1998">
        <v>1099</v>
      </c>
      <c r="H1998">
        <v>571.93892916002733</v>
      </c>
      <c r="I1998">
        <v>761.66697549201706</v>
      </c>
      <c r="J1998">
        <v>608.03440000000001</v>
      </c>
      <c r="K1998">
        <v>0.21404900043414196</v>
      </c>
      <c r="L1998">
        <v>0.59500420549740696</v>
      </c>
      <c r="M1998">
        <v>0.55326151046405825</v>
      </c>
      <c r="N1998">
        <v>5221.9999790000002</v>
      </c>
      <c r="O1998">
        <v>2173.4821780000002</v>
      </c>
      <c r="P1998">
        <v>2314</v>
      </c>
      <c r="Q1998">
        <v>755</v>
      </c>
      <c r="R1998">
        <v>237.64390560000001</v>
      </c>
      <c r="S1998">
        <v>295</v>
      </c>
      <c r="T1998">
        <v>0.14458062103335753</v>
      </c>
      <c r="U1998">
        <v>0.1093378671357111</v>
      </c>
      <c r="V1998">
        <v>0.1274848746758859</v>
      </c>
      <c r="W1998">
        <v>1016</v>
      </c>
      <c r="X1998">
        <v>1014.41473388672</v>
      </c>
      <c r="Y1998">
        <v>807</v>
      </c>
      <c r="Z1998">
        <v>2719</v>
      </c>
      <c r="AA1998">
        <v>1276.41345214844</v>
      </c>
      <c r="AB1998">
        <v>1099</v>
      </c>
      <c r="AC1998">
        <v>0.37366678926075764</v>
      </c>
      <c r="AD1998">
        <v>0.79473836019141941</v>
      </c>
      <c r="AE1998">
        <v>0.73430391264786166</v>
      </c>
      <c r="AF1998">
        <v>487.99999801162602</v>
      </c>
      <c r="AG1998">
        <v>277.12820434570301</v>
      </c>
      <c r="AH1998">
        <v>195</v>
      </c>
      <c r="AI1998">
        <v>5.8261700095510974E-2</v>
      </c>
      <c r="AJ1998">
        <v>6.9717784912972008E-2</v>
      </c>
      <c r="AK1998">
        <v>4.9618320610687022E-2</v>
      </c>
      <c r="AL1998">
        <f t="shared" si="728"/>
        <v>0.94173829990448898</v>
      </c>
      <c r="AM1998">
        <f t="shared" si="728"/>
        <v>0.93028221508702802</v>
      </c>
      <c r="AN1998">
        <f t="shared" si="728"/>
        <v>0.95038167938931295</v>
      </c>
      <c r="AO1998">
        <v>54979.061505832455</v>
      </c>
      <c r="AP1998">
        <v>40453.639558643241</v>
      </c>
      <c r="AQ1998">
        <v>39028</v>
      </c>
      <c r="AR1998">
        <v>1100.5944444444444</v>
      </c>
      <c r="AS1998">
        <v>877.90786872281546</v>
      </c>
      <c r="AT1998">
        <v>1178</v>
      </c>
      <c r="AU1998">
        <f t="shared" si="714"/>
        <v>1.1456084817461035E-2</v>
      </c>
      <c r="AV1998">
        <f t="shared" si="715"/>
        <v>-2.0099464302284986E-2</v>
      </c>
      <c r="AW1998">
        <v>-3.5242753897646431E-2</v>
      </c>
      <c r="AX1998">
        <v>1.81470075401748E-2</v>
      </c>
      <c r="AY1998" s="1">
        <f t="shared" si="716"/>
        <v>-14525.421947189214</v>
      </c>
      <c r="AZ1998" s="1">
        <f t="shared" si="717"/>
        <v>-1425.6395586432409</v>
      </c>
      <c r="BA1998" s="1">
        <f t="shared" si="729"/>
        <v>-222.68657572162897</v>
      </c>
      <c r="BB1998" s="1">
        <f t="shared" si="730"/>
        <v>300.09213127718454</v>
      </c>
      <c r="BC1998">
        <f t="shared" si="718"/>
        <v>1</v>
      </c>
      <c r="BD1998">
        <f t="shared" si="719"/>
        <v>1</v>
      </c>
      <c r="BE1998">
        <f t="shared" si="720"/>
        <v>0</v>
      </c>
      <c r="BF1998">
        <f t="shared" si="721"/>
        <v>1</v>
      </c>
      <c r="BG1998">
        <f t="shared" si="722"/>
        <v>1</v>
      </c>
      <c r="BH1998">
        <f t="shared" si="723"/>
        <v>1</v>
      </c>
      <c r="BI1998">
        <f t="shared" si="724"/>
        <v>0</v>
      </c>
      <c r="BJ1998">
        <f t="shared" si="725"/>
        <v>1</v>
      </c>
      <c r="BK1998">
        <f t="shared" si="726"/>
        <v>1</v>
      </c>
      <c r="BL1998">
        <f t="shared" si="727"/>
        <v>1</v>
      </c>
      <c r="BM1998">
        <f t="shared" si="731"/>
        <v>0</v>
      </c>
      <c r="BN1998">
        <f t="shared" si="732"/>
        <v>1</v>
      </c>
      <c r="BO1998">
        <f>IF(AND(AU1998&gt;'County Avg'!$E$3,'Gentrification Calcs'!AW1998&gt;'County Avg'!$E$4,'Gentrification Calcs'!AY1998&gt;'County Avg'!$E$5,'Gentrification Calcs'!BA1998&gt;'County Avg'!$E$6),1,0)</f>
        <v>0</v>
      </c>
      <c r="BP1998">
        <f>IF(AND(AV1998&gt;'County Avg'!$F$3,'Gentrification Calcs'!AX1998&gt;'County Avg'!$F$4,'Gentrification Calcs'!AZ1998&gt;'County Avg'!$F$5,'Gentrification Calcs'!BB1998&gt;'County Avg'!$F$6),1,0)</f>
        <v>0</v>
      </c>
      <c r="BQ1998">
        <f t="shared" si="733"/>
        <v>0</v>
      </c>
      <c r="BR1998">
        <f t="shared" si="734"/>
        <v>0</v>
      </c>
      <c r="BS1998">
        <f t="shared" si="735"/>
        <v>0</v>
      </c>
      <c r="BT1998">
        <f t="shared" si="736"/>
        <v>0</v>
      </c>
    </row>
    <row r="1999" spans="1:72" x14ac:dyDescent="0.25">
      <c r="A1999">
        <v>6037602600</v>
      </c>
      <c r="B1999">
        <v>3066.2716050077101</v>
      </c>
      <c r="C1999">
        <v>8183</v>
      </c>
      <c r="D1999">
        <v>8708</v>
      </c>
      <c r="E1999">
        <v>999.64751020000006</v>
      </c>
      <c r="F1999">
        <v>2735</v>
      </c>
      <c r="G1999">
        <v>2842</v>
      </c>
      <c r="H1999">
        <v>818.67039666429764</v>
      </c>
      <c r="I1999">
        <v>1057.538</v>
      </c>
      <c r="J1999">
        <v>1254.5945999999999</v>
      </c>
      <c r="K1999">
        <v>0.81895907138357782</v>
      </c>
      <c r="L1999">
        <v>0.38666837294332723</v>
      </c>
      <c r="M1999">
        <v>0.44144778325123152</v>
      </c>
      <c r="N1999">
        <v>1979.03378</v>
      </c>
      <c r="O1999">
        <v>5277</v>
      </c>
      <c r="P1999">
        <v>5515</v>
      </c>
      <c r="Q1999">
        <v>332.16514749999999</v>
      </c>
      <c r="R1999">
        <v>810</v>
      </c>
      <c r="S1999">
        <v>1141</v>
      </c>
      <c r="T1999">
        <v>0.16784208074507956</v>
      </c>
      <c r="U1999">
        <v>0.1534963047185901</v>
      </c>
      <c r="V1999">
        <v>0.20689029918404353</v>
      </c>
      <c r="W1999">
        <v>171.38188508152999</v>
      </c>
      <c r="X1999">
        <v>1083</v>
      </c>
      <c r="Y1999">
        <v>1186</v>
      </c>
      <c r="Z1999">
        <v>972.73286426067398</v>
      </c>
      <c r="AA1999">
        <v>2734</v>
      </c>
      <c r="AB1999">
        <v>2842</v>
      </c>
      <c r="AC1999">
        <v>0.17618597189248753</v>
      </c>
      <c r="AD1999">
        <v>0.39612289685442575</v>
      </c>
      <c r="AE1999">
        <v>0.41731175228712175</v>
      </c>
      <c r="AF1999">
        <v>135.13547463066701</v>
      </c>
      <c r="AG1999">
        <v>267</v>
      </c>
      <c r="AH1999">
        <v>406</v>
      </c>
      <c r="AI1999">
        <v>4.4071593139358316E-2</v>
      </c>
      <c r="AJ1999">
        <v>3.2628620310399606E-2</v>
      </c>
      <c r="AK1999">
        <v>4.6623794212218649E-2</v>
      </c>
      <c r="AL1999">
        <f t="shared" si="728"/>
        <v>0.95592840686064173</v>
      </c>
      <c r="AM1999">
        <f t="shared" si="728"/>
        <v>0.96737137968960041</v>
      </c>
      <c r="AN1999">
        <f t="shared" si="728"/>
        <v>0.95337620578778137</v>
      </c>
      <c r="AO1999">
        <v>73718.378048780491</v>
      </c>
      <c r="AP1999">
        <v>61660.484266448722</v>
      </c>
      <c r="AQ1999">
        <v>50594</v>
      </c>
      <c r="AR1999">
        <v>1088.5</v>
      </c>
      <c r="AS1999">
        <v>898.19849742981421</v>
      </c>
      <c r="AT1999">
        <v>1052</v>
      </c>
      <c r="AU1999">
        <f t="shared" si="714"/>
        <v>-1.144297282895871E-2</v>
      </c>
      <c r="AV1999">
        <f t="shared" si="715"/>
        <v>1.3995173901819043E-2</v>
      </c>
      <c r="AW1999">
        <v>-1.4345776026489454E-2</v>
      </c>
      <c r="AX1999">
        <v>5.3393994465453426E-2</v>
      </c>
      <c r="AY1999" s="1">
        <f t="shared" si="716"/>
        <v>-12057.893782331768</v>
      </c>
      <c r="AZ1999" s="1">
        <f t="shared" si="717"/>
        <v>-11066.484266448722</v>
      </c>
      <c r="BA1999" s="1">
        <f t="shared" si="729"/>
        <v>-190.30150257018579</v>
      </c>
      <c r="BB1999" s="1">
        <f t="shared" si="730"/>
        <v>153.80150257018579</v>
      </c>
      <c r="BC1999">
        <f t="shared" si="718"/>
        <v>1</v>
      </c>
      <c r="BD1999">
        <f t="shared" si="719"/>
        <v>1</v>
      </c>
      <c r="BE1999">
        <f t="shared" si="720"/>
        <v>1</v>
      </c>
      <c r="BF1999">
        <f t="shared" si="721"/>
        <v>0</v>
      </c>
      <c r="BG1999">
        <f t="shared" si="722"/>
        <v>1</v>
      </c>
      <c r="BH1999">
        <f t="shared" si="723"/>
        <v>1</v>
      </c>
      <c r="BI1999">
        <f t="shared" si="724"/>
        <v>0</v>
      </c>
      <c r="BJ1999">
        <f t="shared" si="725"/>
        <v>0</v>
      </c>
      <c r="BK1999">
        <f t="shared" si="726"/>
        <v>1</v>
      </c>
      <c r="BL1999">
        <f t="shared" si="727"/>
        <v>1</v>
      </c>
      <c r="BM1999">
        <f t="shared" si="731"/>
        <v>1</v>
      </c>
      <c r="BN1999">
        <f t="shared" si="732"/>
        <v>0</v>
      </c>
      <c r="BO1999">
        <f>IF(AND(AU1999&gt;'County Avg'!$E$3,'Gentrification Calcs'!AW1999&gt;'County Avg'!$E$4,'Gentrification Calcs'!AY1999&gt;'County Avg'!$E$5,'Gentrification Calcs'!BA1999&gt;'County Avg'!$E$6),1,0)</f>
        <v>0</v>
      </c>
      <c r="BP1999">
        <f>IF(AND(AV1999&gt;'County Avg'!$F$3,'Gentrification Calcs'!AX1999&gt;'County Avg'!$F$4,'Gentrification Calcs'!AZ1999&gt;'County Avg'!$F$5,'Gentrification Calcs'!BB1999&gt;'County Avg'!$F$6),1,0)</f>
        <v>0</v>
      </c>
      <c r="BQ1999">
        <f t="shared" si="733"/>
        <v>0</v>
      </c>
      <c r="BR1999">
        <f t="shared" si="734"/>
        <v>0</v>
      </c>
      <c r="BS1999">
        <f t="shared" si="735"/>
        <v>0</v>
      </c>
      <c r="BT1999">
        <f t="shared" si="736"/>
        <v>0</v>
      </c>
    </row>
    <row r="2000" spans="1:72" x14ac:dyDescent="0.25">
      <c r="A2000">
        <v>6037602700</v>
      </c>
      <c r="B2000">
        <v>4167.4611639724699</v>
      </c>
      <c r="C2000">
        <v>3248</v>
      </c>
      <c r="D2000">
        <v>3420</v>
      </c>
      <c r="E2000">
        <v>1188.152466</v>
      </c>
      <c r="F2000">
        <v>1093</v>
      </c>
      <c r="G2000">
        <v>1097</v>
      </c>
      <c r="H2000">
        <v>247.46211494556979</v>
      </c>
      <c r="I2000">
        <v>315.012</v>
      </c>
      <c r="J2000">
        <v>362.0172</v>
      </c>
      <c r="K2000">
        <v>0.20827471391669847</v>
      </c>
      <c r="L2000">
        <v>0.28820860018298261</v>
      </c>
      <c r="M2000">
        <v>0.33000656335460349</v>
      </c>
      <c r="N2000">
        <v>2213.565184</v>
      </c>
      <c r="O2000">
        <v>2113</v>
      </c>
      <c r="P2000">
        <v>2158</v>
      </c>
      <c r="Q2000">
        <v>311.70507809999998</v>
      </c>
      <c r="R2000">
        <v>354</v>
      </c>
      <c r="S2000">
        <v>533</v>
      </c>
      <c r="T2000">
        <v>0.14081585685980863</v>
      </c>
      <c r="U2000">
        <v>0.16753431140558447</v>
      </c>
      <c r="V2000">
        <v>0.24698795180722891</v>
      </c>
      <c r="W2000">
        <v>526.48059082031295</v>
      </c>
      <c r="X2000">
        <v>170</v>
      </c>
      <c r="Y2000">
        <v>177</v>
      </c>
      <c r="Z2000">
        <v>1171.82739257813</v>
      </c>
      <c r="AA2000">
        <v>1086</v>
      </c>
      <c r="AB2000">
        <v>1097</v>
      </c>
      <c r="AC2000">
        <v>0.44928168956863718</v>
      </c>
      <c r="AD2000">
        <v>0.15653775322283608</v>
      </c>
      <c r="AE2000">
        <v>0.16134913400182316</v>
      </c>
      <c r="AF2000">
        <v>92.848320705470499</v>
      </c>
      <c r="AG2000">
        <v>72</v>
      </c>
      <c r="AH2000">
        <v>65</v>
      </c>
      <c r="AI2000">
        <v>2.2279348757497829E-2</v>
      </c>
      <c r="AJ2000">
        <v>2.2167487684729065E-2</v>
      </c>
      <c r="AK2000">
        <v>1.9005847953216373E-2</v>
      </c>
      <c r="AL2000">
        <f t="shared" si="728"/>
        <v>0.97772065124250218</v>
      </c>
      <c r="AM2000">
        <f t="shared" si="728"/>
        <v>0.97783251231527091</v>
      </c>
      <c r="AN2000">
        <f t="shared" si="728"/>
        <v>0.98099415204678364</v>
      </c>
      <c r="AO2000">
        <v>89029.439024390245</v>
      </c>
      <c r="AP2000">
        <v>76641.863914997972</v>
      </c>
      <c r="AQ2000">
        <v>69880</v>
      </c>
      <c r="AR2000">
        <v>1090.2277777777779</v>
      </c>
      <c r="AS2000">
        <v>1052.4072756030052</v>
      </c>
      <c r="AT2000">
        <v>1353</v>
      </c>
      <c r="AU2000">
        <f t="shared" si="714"/>
        <v>-1.1186107276876453E-4</v>
      </c>
      <c r="AV2000">
        <f t="shared" si="715"/>
        <v>-3.1616397315126915E-3</v>
      </c>
      <c r="AW2000">
        <v>2.6718454545775844E-2</v>
      </c>
      <c r="AX2000">
        <v>7.9453640401644432E-2</v>
      </c>
      <c r="AY2000" s="1">
        <f t="shared" si="716"/>
        <v>-12387.575109392274</v>
      </c>
      <c r="AZ2000" s="1">
        <f t="shared" si="717"/>
        <v>-6761.8639149979717</v>
      </c>
      <c r="BA2000" s="1">
        <f t="shared" si="729"/>
        <v>-37.820502174772628</v>
      </c>
      <c r="BB2000" s="1">
        <f t="shared" si="730"/>
        <v>300.59272439699475</v>
      </c>
      <c r="BC2000">
        <f t="shared" si="718"/>
        <v>1</v>
      </c>
      <c r="BD2000">
        <f t="shared" si="719"/>
        <v>1</v>
      </c>
      <c r="BE2000">
        <f t="shared" si="720"/>
        <v>0</v>
      </c>
      <c r="BF2000">
        <f t="shared" si="721"/>
        <v>0</v>
      </c>
      <c r="BG2000">
        <f t="shared" si="722"/>
        <v>1</v>
      </c>
      <c r="BH2000">
        <f t="shared" si="723"/>
        <v>1</v>
      </c>
      <c r="BI2000">
        <f t="shared" si="724"/>
        <v>0</v>
      </c>
      <c r="BJ2000">
        <f t="shared" si="725"/>
        <v>0</v>
      </c>
      <c r="BK2000">
        <f t="shared" si="726"/>
        <v>1</v>
      </c>
      <c r="BL2000">
        <f t="shared" si="727"/>
        <v>1</v>
      </c>
      <c r="BM2000">
        <f t="shared" si="731"/>
        <v>0</v>
      </c>
      <c r="BN2000">
        <f t="shared" si="732"/>
        <v>0</v>
      </c>
      <c r="BO2000">
        <f>IF(AND(AU2000&gt;'County Avg'!$E$3,'Gentrification Calcs'!AW2000&gt;'County Avg'!$E$4,'Gentrification Calcs'!AY2000&gt;'County Avg'!$E$5,'Gentrification Calcs'!BA2000&gt;'County Avg'!$E$6),1,0)</f>
        <v>0</v>
      </c>
      <c r="BP2000">
        <f>IF(AND(AV2000&gt;'County Avg'!$F$3,'Gentrification Calcs'!AX2000&gt;'County Avg'!$F$4,'Gentrification Calcs'!AZ2000&gt;'County Avg'!$F$5,'Gentrification Calcs'!BB2000&gt;'County Avg'!$F$6),1,0)</f>
        <v>0</v>
      </c>
      <c r="BQ2000">
        <f t="shared" si="733"/>
        <v>0</v>
      </c>
      <c r="BR2000">
        <f t="shared" si="734"/>
        <v>0</v>
      </c>
      <c r="BS2000">
        <f t="shared" si="735"/>
        <v>0</v>
      </c>
      <c r="BT2000">
        <f t="shared" si="736"/>
        <v>0</v>
      </c>
    </row>
    <row r="2001" spans="1:72" x14ac:dyDescent="0.25">
      <c r="A2001">
        <v>6037602801</v>
      </c>
      <c r="B2001">
        <v>4001.5388814822099</v>
      </c>
      <c r="C2001">
        <v>4295.0001495480501</v>
      </c>
      <c r="D2001">
        <v>3914</v>
      </c>
      <c r="E2001">
        <v>1140.8476559999999</v>
      </c>
      <c r="F2001">
        <v>1201.9266359999999</v>
      </c>
      <c r="G2001">
        <v>1134</v>
      </c>
      <c r="H2001">
        <v>536.05926943742588</v>
      </c>
      <c r="I2001">
        <v>591.92344209526038</v>
      </c>
      <c r="J2001">
        <v>667.34479999999996</v>
      </c>
      <c r="K2001">
        <v>0.46987804779907083</v>
      </c>
      <c r="L2001">
        <v>0.49247884551853832</v>
      </c>
      <c r="M2001">
        <v>0.58848747795414458</v>
      </c>
      <c r="N2001">
        <v>2125.4348399999999</v>
      </c>
      <c r="O2001">
        <v>2304.373047</v>
      </c>
      <c r="P2001">
        <v>2242</v>
      </c>
      <c r="Q2001">
        <v>299.29492190000002</v>
      </c>
      <c r="R2001">
        <v>278.5449524</v>
      </c>
      <c r="S2001">
        <v>198</v>
      </c>
      <c r="T2001">
        <v>0.14081585389839571</v>
      </c>
      <c r="U2001">
        <v>0.12087667522523318</v>
      </c>
      <c r="V2001">
        <v>8.8314005352363958E-2</v>
      </c>
      <c r="W2001">
        <v>505.51940917968801</v>
      </c>
      <c r="X2001">
        <v>560.15087890625</v>
      </c>
      <c r="Y2001">
        <v>968</v>
      </c>
      <c r="Z2001">
        <v>1125.17260742188</v>
      </c>
      <c r="AA2001">
        <v>1197.33520507813</v>
      </c>
      <c r="AB2001">
        <v>1134</v>
      </c>
      <c r="AC2001">
        <v>0.44928165318385244</v>
      </c>
      <c r="AD2001">
        <v>0.46783129447003802</v>
      </c>
      <c r="AE2001">
        <v>0.8536155202821869</v>
      </c>
      <c r="AF2001">
        <v>89.151680307229995</v>
      </c>
      <c r="AG2001">
        <v>64.789764404296903</v>
      </c>
      <c r="AH2001">
        <v>104</v>
      </c>
      <c r="AI2001">
        <v>2.2279348757497847E-2</v>
      </c>
      <c r="AJ2001">
        <v>1.5084927159109536E-2</v>
      </c>
      <c r="AK2001">
        <v>2.6571282575370465E-2</v>
      </c>
      <c r="AL2001">
        <f t="shared" si="728"/>
        <v>0.97772065124250218</v>
      </c>
      <c r="AM2001">
        <f t="shared" si="728"/>
        <v>0.98491507284089042</v>
      </c>
      <c r="AN2001">
        <f t="shared" si="728"/>
        <v>0.97342871742462955</v>
      </c>
      <c r="AO2001">
        <v>57716.224284199365</v>
      </c>
      <c r="AP2001">
        <v>47888.407846342467</v>
      </c>
      <c r="AQ2001">
        <v>30330</v>
      </c>
      <c r="AR2001">
        <v>913.99444444444453</v>
      </c>
      <c r="AS2001">
        <v>723.69909054962443</v>
      </c>
      <c r="AT2001">
        <v>930</v>
      </c>
      <c r="AU2001">
        <f t="shared" si="714"/>
        <v>-7.1944215983883106E-3</v>
      </c>
      <c r="AV2001">
        <f t="shared" si="715"/>
        <v>1.1486355416260929E-2</v>
      </c>
      <c r="AW2001">
        <v>-1.9939178673162528E-2</v>
      </c>
      <c r="AX2001">
        <v>-3.2562669872869224E-2</v>
      </c>
      <c r="AY2001" s="1">
        <f t="shared" si="716"/>
        <v>-9827.8164378568981</v>
      </c>
      <c r="AZ2001" s="1">
        <f t="shared" si="717"/>
        <v>-17558.407846342467</v>
      </c>
      <c r="BA2001" s="1">
        <f t="shared" si="729"/>
        <v>-190.2953538948201</v>
      </c>
      <c r="BB2001" s="1">
        <f t="shared" si="730"/>
        <v>206.30090945037557</v>
      </c>
      <c r="BC2001">
        <f t="shared" si="718"/>
        <v>1</v>
      </c>
      <c r="BD2001">
        <f t="shared" si="719"/>
        <v>1</v>
      </c>
      <c r="BE2001">
        <f t="shared" si="720"/>
        <v>1</v>
      </c>
      <c r="BF2001">
        <f t="shared" si="721"/>
        <v>1</v>
      </c>
      <c r="BG2001">
        <f t="shared" si="722"/>
        <v>1</v>
      </c>
      <c r="BH2001">
        <f t="shared" si="723"/>
        <v>1</v>
      </c>
      <c r="BI2001">
        <f t="shared" si="724"/>
        <v>0</v>
      </c>
      <c r="BJ2001">
        <f t="shared" si="725"/>
        <v>0</v>
      </c>
      <c r="BK2001">
        <f t="shared" si="726"/>
        <v>1</v>
      </c>
      <c r="BL2001">
        <f t="shared" si="727"/>
        <v>1</v>
      </c>
      <c r="BM2001">
        <f t="shared" si="731"/>
        <v>1</v>
      </c>
      <c r="BN2001">
        <f t="shared" si="732"/>
        <v>1</v>
      </c>
      <c r="BO2001">
        <f>IF(AND(AU2001&gt;'County Avg'!$E$3,'Gentrification Calcs'!AW2001&gt;'County Avg'!$E$4,'Gentrification Calcs'!AY2001&gt;'County Avg'!$E$5,'Gentrification Calcs'!BA2001&gt;'County Avg'!$E$6),1,0)</f>
        <v>0</v>
      </c>
      <c r="BP2001">
        <f>IF(AND(AV2001&gt;'County Avg'!$F$3,'Gentrification Calcs'!AX2001&gt;'County Avg'!$F$4,'Gentrification Calcs'!AZ2001&gt;'County Avg'!$F$5,'Gentrification Calcs'!BB2001&gt;'County Avg'!$F$6),1,0)</f>
        <v>0</v>
      </c>
      <c r="BQ2001">
        <f t="shared" si="733"/>
        <v>0</v>
      </c>
      <c r="BR2001">
        <f t="shared" si="734"/>
        <v>0</v>
      </c>
      <c r="BS2001">
        <f t="shared" si="735"/>
        <v>0</v>
      </c>
      <c r="BT2001">
        <f t="shared" si="736"/>
        <v>0</v>
      </c>
    </row>
    <row r="2002" spans="1:72" x14ac:dyDescent="0.25">
      <c r="A2002">
        <v>6037602802</v>
      </c>
      <c r="B2002">
        <v>3912.9999668599598</v>
      </c>
      <c r="C2002">
        <v>4124.0001013577003</v>
      </c>
      <c r="D2002">
        <v>4005</v>
      </c>
      <c r="E2002">
        <v>1311</v>
      </c>
      <c r="F2002">
        <v>1154.073486</v>
      </c>
      <c r="G2002">
        <v>1253</v>
      </c>
      <c r="H2002">
        <v>514.71673640939503</v>
      </c>
      <c r="I2002">
        <v>568.35675790473954</v>
      </c>
      <c r="J2002">
        <v>632.85339999999997</v>
      </c>
      <c r="K2002">
        <v>0.39261383402699851</v>
      </c>
      <c r="L2002">
        <v>0.49247882808109111</v>
      </c>
      <c r="M2002">
        <v>0.50507055067837192</v>
      </c>
      <c r="N2002">
        <v>2351.9999800000001</v>
      </c>
      <c r="O2002">
        <v>2212.6271969999998</v>
      </c>
      <c r="P2002">
        <v>2668</v>
      </c>
      <c r="Q2002">
        <v>228</v>
      </c>
      <c r="R2002">
        <v>267.4550476</v>
      </c>
      <c r="S2002">
        <v>654</v>
      </c>
      <c r="T2002">
        <v>9.6938776334513407E-2</v>
      </c>
      <c r="U2002">
        <v>0.12087668811204622</v>
      </c>
      <c r="V2002">
        <v>0.24512743628185907</v>
      </c>
      <c r="W2002">
        <v>571</v>
      </c>
      <c r="X2002">
        <v>537.84918212890602</v>
      </c>
      <c r="Y2002">
        <v>420</v>
      </c>
      <c r="Z2002">
        <v>1298</v>
      </c>
      <c r="AA2002">
        <v>1149.66479492188</v>
      </c>
      <c r="AB2002">
        <v>1253</v>
      </c>
      <c r="AC2002">
        <v>0.43990755007704158</v>
      </c>
      <c r="AD2002">
        <v>0.46783130570285314</v>
      </c>
      <c r="AE2002">
        <v>0.33519553072625696</v>
      </c>
      <c r="AF2002">
        <v>790.99999330085097</v>
      </c>
      <c r="AG2002">
        <v>62.210239410400398</v>
      </c>
      <c r="AH2002">
        <v>3</v>
      </c>
      <c r="AI2002">
        <v>0.20214669051878364</v>
      </c>
      <c r="AJ2002">
        <v>1.5084926741374131E-2</v>
      </c>
      <c r="AK2002">
        <v>7.4906367041198505E-4</v>
      </c>
      <c r="AL2002">
        <f t="shared" si="728"/>
        <v>0.79785330948121636</v>
      </c>
      <c r="AM2002">
        <f t="shared" si="728"/>
        <v>0.98491507325862582</v>
      </c>
      <c r="AN2002">
        <f t="shared" si="728"/>
        <v>0.99925093632958806</v>
      </c>
      <c r="AO2002">
        <v>57716.224284199365</v>
      </c>
      <c r="AP2002">
        <v>47888.407846342467</v>
      </c>
      <c r="AQ2002">
        <v>41607</v>
      </c>
      <c r="AR2002">
        <v>913.99444444444453</v>
      </c>
      <c r="AS2002">
        <v>723.69909054962443</v>
      </c>
      <c r="AT2002">
        <v>948</v>
      </c>
      <c r="AU2002">
        <f t="shared" si="714"/>
        <v>-0.18706176377740952</v>
      </c>
      <c r="AV2002">
        <f t="shared" si="715"/>
        <v>-1.4335863070962145E-2</v>
      </c>
      <c r="AW2002">
        <v>2.3937911777532808E-2</v>
      </c>
      <c r="AX2002">
        <v>0.12425074816981285</v>
      </c>
      <c r="AY2002" s="1">
        <f t="shared" si="716"/>
        <v>-9827.8164378568981</v>
      </c>
      <c r="AZ2002" s="1">
        <f t="shared" si="717"/>
        <v>-6281.4078463424667</v>
      </c>
      <c r="BA2002" s="1">
        <f t="shared" si="729"/>
        <v>-190.2953538948201</v>
      </c>
      <c r="BB2002" s="1">
        <f t="shared" si="730"/>
        <v>224.30090945037557</v>
      </c>
      <c r="BC2002">
        <f t="shared" si="718"/>
        <v>1</v>
      </c>
      <c r="BD2002">
        <f t="shared" si="719"/>
        <v>1</v>
      </c>
      <c r="BE2002">
        <f t="shared" si="720"/>
        <v>0</v>
      </c>
      <c r="BF2002">
        <f t="shared" si="721"/>
        <v>1</v>
      </c>
      <c r="BG2002">
        <f t="shared" si="722"/>
        <v>1</v>
      </c>
      <c r="BH2002">
        <f t="shared" si="723"/>
        <v>1</v>
      </c>
      <c r="BI2002">
        <f t="shared" si="724"/>
        <v>0</v>
      </c>
      <c r="BJ2002">
        <f t="shared" si="725"/>
        <v>0</v>
      </c>
      <c r="BK2002">
        <f t="shared" si="726"/>
        <v>1</v>
      </c>
      <c r="BL2002">
        <f t="shared" si="727"/>
        <v>1</v>
      </c>
      <c r="BM2002">
        <f t="shared" si="731"/>
        <v>0</v>
      </c>
      <c r="BN2002">
        <f t="shared" si="732"/>
        <v>1</v>
      </c>
      <c r="BO2002">
        <f>IF(AND(AU2002&gt;'County Avg'!$E$3,'Gentrification Calcs'!AW2002&gt;'County Avg'!$E$4,'Gentrification Calcs'!AY2002&gt;'County Avg'!$E$5,'Gentrification Calcs'!BA2002&gt;'County Avg'!$E$6),1,0)</f>
        <v>0</v>
      </c>
      <c r="BP2002">
        <f>IF(AND(AV2002&gt;'County Avg'!$F$3,'Gentrification Calcs'!AX2002&gt;'County Avg'!$F$4,'Gentrification Calcs'!AZ2002&gt;'County Avg'!$F$5,'Gentrification Calcs'!BB2002&gt;'County Avg'!$F$6),1,0)</f>
        <v>0</v>
      </c>
      <c r="BQ2002">
        <f t="shared" si="733"/>
        <v>0</v>
      </c>
      <c r="BR2002">
        <f t="shared" si="734"/>
        <v>0</v>
      </c>
      <c r="BS2002">
        <f t="shared" si="735"/>
        <v>0</v>
      </c>
      <c r="BT2002">
        <f t="shared" si="736"/>
        <v>0</v>
      </c>
    </row>
    <row r="2003" spans="1:72" x14ac:dyDescent="0.25">
      <c r="A2003">
        <v>6037602900</v>
      </c>
      <c r="B2003">
        <v>6061.9999777480898</v>
      </c>
      <c r="C2003">
        <v>4176</v>
      </c>
      <c r="D2003">
        <v>4071</v>
      </c>
      <c r="E2003">
        <v>2086</v>
      </c>
      <c r="F2003">
        <v>1254</v>
      </c>
      <c r="G2003">
        <v>1256</v>
      </c>
      <c r="H2003">
        <v>684.9855941987098</v>
      </c>
      <c r="I2003">
        <v>678.77099999999996</v>
      </c>
      <c r="J2003">
        <v>690.97979999999995</v>
      </c>
      <c r="K2003">
        <v>0.32837276807224824</v>
      </c>
      <c r="L2003">
        <v>0.54128468899521531</v>
      </c>
      <c r="M2003">
        <v>0.55014315286624205</v>
      </c>
      <c r="N2003">
        <v>3985.9999849999999</v>
      </c>
      <c r="O2003">
        <v>2479</v>
      </c>
      <c r="P2003">
        <v>2473</v>
      </c>
      <c r="Q2003">
        <v>605</v>
      </c>
      <c r="R2003">
        <v>239</v>
      </c>
      <c r="S2003">
        <v>278</v>
      </c>
      <c r="T2003">
        <v>0.15178123489129919</v>
      </c>
      <c r="U2003">
        <v>9.6409842678499391E-2</v>
      </c>
      <c r="V2003">
        <v>0.11241407197735544</v>
      </c>
      <c r="W2003">
        <v>1269</v>
      </c>
      <c r="X2003">
        <v>595</v>
      </c>
      <c r="Y2003">
        <v>521</v>
      </c>
      <c r="Z2003">
        <v>2112</v>
      </c>
      <c r="AA2003">
        <v>1249</v>
      </c>
      <c r="AB2003">
        <v>1256</v>
      </c>
      <c r="AC2003">
        <v>0.60085227272727271</v>
      </c>
      <c r="AD2003">
        <v>0.47638110488390711</v>
      </c>
      <c r="AE2003">
        <v>0.41480891719745222</v>
      </c>
      <c r="AF2003">
        <v>1063.9999960943501</v>
      </c>
      <c r="AG2003">
        <v>380</v>
      </c>
      <c r="AH2003">
        <v>238</v>
      </c>
      <c r="AI2003">
        <v>0.17551963048498798</v>
      </c>
      <c r="AJ2003">
        <v>9.0996168582375483E-2</v>
      </c>
      <c r="AK2003">
        <v>5.8462294276590519E-2</v>
      </c>
      <c r="AL2003">
        <f t="shared" si="728"/>
        <v>0.82448036951501202</v>
      </c>
      <c r="AM2003">
        <f t="shared" si="728"/>
        <v>0.90900383141762453</v>
      </c>
      <c r="AN2003">
        <f t="shared" si="728"/>
        <v>0.94153770572340945</v>
      </c>
      <c r="AO2003">
        <v>48860.804347826088</v>
      </c>
      <c r="AP2003">
        <v>43038.612586841038</v>
      </c>
      <c r="AQ2003">
        <v>38108</v>
      </c>
      <c r="AR2003">
        <v>1038.3944444444444</v>
      </c>
      <c r="AS2003">
        <v>955.01225780941093</v>
      </c>
      <c r="AT2003">
        <v>965</v>
      </c>
      <c r="AU2003">
        <f t="shared" si="714"/>
        <v>-8.4523461902612493E-2</v>
      </c>
      <c r="AV2003">
        <f t="shared" si="715"/>
        <v>-3.2533874305784964E-2</v>
      </c>
      <c r="AW2003">
        <v>-5.5371392212799797E-2</v>
      </c>
      <c r="AX2003">
        <v>1.6004229298856046E-2</v>
      </c>
      <c r="AY2003" s="1">
        <f t="shared" si="716"/>
        <v>-5822.1917609850498</v>
      </c>
      <c r="AZ2003" s="1">
        <f t="shared" si="717"/>
        <v>-4930.6125868410381</v>
      </c>
      <c r="BA2003" s="1">
        <f t="shared" si="729"/>
        <v>-83.382186635033463</v>
      </c>
      <c r="BB2003" s="1">
        <f t="shared" si="730"/>
        <v>9.9877421905890742</v>
      </c>
      <c r="BC2003">
        <f t="shared" si="718"/>
        <v>1</v>
      </c>
      <c r="BD2003">
        <f t="shared" si="719"/>
        <v>1</v>
      </c>
      <c r="BE2003">
        <f t="shared" si="720"/>
        <v>0</v>
      </c>
      <c r="BF2003">
        <f t="shared" si="721"/>
        <v>1</v>
      </c>
      <c r="BG2003">
        <f t="shared" si="722"/>
        <v>1</v>
      </c>
      <c r="BH2003">
        <f t="shared" si="723"/>
        <v>1</v>
      </c>
      <c r="BI2003">
        <f t="shared" si="724"/>
        <v>1</v>
      </c>
      <c r="BJ2003">
        <f t="shared" si="725"/>
        <v>0</v>
      </c>
      <c r="BK2003">
        <f t="shared" si="726"/>
        <v>1</v>
      </c>
      <c r="BL2003">
        <f t="shared" si="727"/>
        <v>1</v>
      </c>
      <c r="BM2003">
        <f t="shared" si="731"/>
        <v>1</v>
      </c>
      <c r="BN2003">
        <f t="shared" si="732"/>
        <v>1</v>
      </c>
      <c r="BO2003">
        <f>IF(AND(AU2003&gt;'County Avg'!$E$3,'Gentrification Calcs'!AW2003&gt;'County Avg'!$E$4,'Gentrification Calcs'!AY2003&gt;'County Avg'!$E$5,'Gentrification Calcs'!BA2003&gt;'County Avg'!$E$6),1,0)</f>
        <v>0</v>
      </c>
      <c r="BP2003">
        <f>IF(AND(AV2003&gt;'County Avg'!$F$3,'Gentrification Calcs'!AX2003&gt;'County Avg'!$F$4,'Gentrification Calcs'!AZ2003&gt;'County Avg'!$F$5,'Gentrification Calcs'!BB2003&gt;'County Avg'!$F$6),1,0)</f>
        <v>0</v>
      </c>
      <c r="BQ2003">
        <f t="shared" si="733"/>
        <v>0</v>
      </c>
      <c r="BR2003">
        <f t="shared" si="734"/>
        <v>0</v>
      </c>
      <c r="BS2003">
        <f t="shared" si="735"/>
        <v>0</v>
      </c>
      <c r="BT2003">
        <f t="shared" si="736"/>
        <v>0</v>
      </c>
    </row>
    <row r="2004" spans="1:72" x14ac:dyDescent="0.25">
      <c r="A2004">
        <v>6037603001</v>
      </c>
      <c r="B2004">
        <v>1151.8244469589899</v>
      </c>
      <c r="C2004">
        <v>6737</v>
      </c>
      <c r="D2004">
        <v>6990</v>
      </c>
      <c r="E2004">
        <v>435.9031372</v>
      </c>
      <c r="F2004">
        <v>2222</v>
      </c>
      <c r="G2004">
        <v>2374</v>
      </c>
      <c r="H2004">
        <v>981.78239639615106</v>
      </c>
      <c r="I2004">
        <v>1160.5188000000001</v>
      </c>
      <c r="J2004">
        <v>1309.3732</v>
      </c>
      <c r="K2004">
        <v>2.2522948623462007</v>
      </c>
      <c r="L2004">
        <v>0.52228568856885693</v>
      </c>
      <c r="M2004">
        <v>0.55154726200505477</v>
      </c>
      <c r="N2004">
        <v>767.93085559999997</v>
      </c>
      <c r="O2004">
        <v>4149</v>
      </c>
      <c r="P2004">
        <v>4417</v>
      </c>
      <c r="Q2004">
        <v>153.44250489999999</v>
      </c>
      <c r="R2004">
        <v>390</v>
      </c>
      <c r="S2004">
        <v>749</v>
      </c>
      <c r="T2004">
        <v>0.19981291776603019</v>
      </c>
      <c r="U2004">
        <v>9.3998553868402029E-2</v>
      </c>
      <c r="V2004">
        <v>0.16957210776545167</v>
      </c>
      <c r="W2004">
        <v>288.7822265625</v>
      </c>
      <c r="X2004">
        <v>1389</v>
      </c>
      <c r="Y2004">
        <v>1524</v>
      </c>
      <c r="Z2004">
        <v>436.04681396484398</v>
      </c>
      <c r="AA2004">
        <v>2207</v>
      </c>
      <c r="AB2004">
        <v>2374</v>
      </c>
      <c r="AC2004">
        <v>0.66227344705649638</v>
      </c>
      <c r="AD2004">
        <v>0.62936112369732666</v>
      </c>
      <c r="AE2004">
        <v>0.64195450716090985</v>
      </c>
      <c r="AF2004">
        <v>252.002005733576</v>
      </c>
      <c r="AG2004">
        <v>476</v>
      </c>
      <c r="AH2004">
        <v>201</v>
      </c>
      <c r="AI2004">
        <v>0.21878508170138569</v>
      </c>
      <c r="AJ2004">
        <v>7.065459403295235E-2</v>
      </c>
      <c r="AK2004">
        <v>2.8755364806866954E-2</v>
      </c>
      <c r="AL2004">
        <f t="shared" si="728"/>
        <v>0.78121491829861434</v>
      </c>
      <c r="AM2004">
        <f t="shared" si="728"/>
        <v>0.92934540596704762</v>
      </c>
      <c r="AN2004">
        <f t="shared" si="728"/>
        <v>0.97124463519313309</v>
      </c>
      <c r="AO2004">
        <v>54532.844114528103</v>
      </c>
      <c r="AP2004">
        <v>43070.767470371888</v>
      </c>
      <c r="AQ2004">
        <v>40500</v>
      </c>
      <c r="AR2004">
        <v>1074.6777777777779</v>
      </c>
      <c r="AS2004">
        <v>890.08224594701471</v>
      </c>
      <c r="AT2004">
        <v>1120</v>
      </c>
      <c r="AU2004">
        <f t="shared" si="714"/>
        <v>-0.14813048766843334</v>
      </c>
      <c r="AV2004">
        <f t="shared" si="715"/>
        <v>-4.1899229226085397E-2</v>
      </c>
      <c r="AW2004">
        <v>-0.10581436389762816</v>
      </c>
      <c r="AX2004">
        <v>7.5573553897049645E-2</v>
      </c>
      <c r="AY2004" s="1">
        <f t="shared" si="716"/>
        <v>-11462.076644156215</v>
      </c>
      <c r="AZ2004" s="1">
        <f t="shared" si="717"/>
        <v>-2570.7674703718876</v>
      </c>
      <c r="BA2004" s="1">
        <f t="shared" si="729"/>
        <v>-184.59553183076321</v>
      </c>
      <c r="BB2004" s="1">
        <f t="shared" si="730"/>
        <v>229.91775405298529</v>
      </c>
      <c r="BC2004">
        <f t="shared" si="718"/>
        <v>1</v>
      </c>
      <c r="BD2004">
        <f t="shared" si="719"/>
        <v>1</v>
      </c>
      <c r="BE2004">
        <f t="shared" si="720"/>
        <v>1</v>
      </c>
      <c r="BF2004">
        <f t="shared" si="721"/>
        <v>1</v>
      </c>
      <c r="BG2004">
        <f t="shared" si="722"/>
        <v>0</v>
      </c>
      <c r="BH2004">
        <f t="shared" si="723"/>
        <v>1</v>
      </c>
      <c r="BI2004">
        <f t="shared" si="724"/>
        <v>1</v>
      </c>
      <c r="BJ2004">
        <f t="shared" si="725"/>
        <v>1</v>
      </c>
      <c r="BK2004">
        <f t="shared" si="726"/>
        <v>1</v>
      </c>
      <c r="BL2004">
        <f t="shared" si="727"/>
        <v>1</v>
      </c>
      <c r="BM2004">
        <f t="shared" si="731"/>
        <v>1</v>
      </c>
      <c r="BN2004">
        <f t="shared" si="732"/>
        <v>1</v>
      </c>
      <c r="BO2004">
        <f>IF(AND(AU2004&gt;'County Avg'!$E$3,'Gentrification Calcs'!AW2004&gt;'County Avg'!$E$4,'Gentrification Calcs'!AY2004&gt;'County Avg'!$E$5,'Gentrification Calcs'!BA2004&gt;'County Avg'!$E$6),1,0)</f>
        <v>0</v>
      </c>
      <c r="BP2004">
        <f>IF(AND(AV2004&gt;'County Avg'!$F$3,'Gentrification Calcs'!AX2004&gt;'County Avg'!$F$4,'Gentrification Calcs'!AZ2004&gt;'County Avg'!$F$5,'Gentrification Calcs'!BB2004&gt;'County Avg'!$F$6),1,0)</f>
        <v>0</v>
      </c>
      <c r="BQ2004">
        <f t="shared" si="733"/>
        <v>0</v>
      </c>
      <c r="BR2004">
        <f t="shared" si="734"/>
        <v>0</v>
      </c>
      <c r="BS2004">
        <f t="shared" si="735"/>
        <v>0</v>
      </c>
      <c r="BT2004">
        <f t="shared" si="736"/>
        <v>0</v>
      </c>
    </row>
    <row r="2005" spans="1:72" x14ac:dyDescent="0.25">
      <c r="A2005">
        <v>6037603004</v>
      </c>
      <c r="B2005">
        <v>5029.2480282434499</v>
      </c>
      <c r="C2005">
        <v>1634</v>
      </c>
      <c r="D2005">
        <v>1599</v>
      </c>
      <c r="E2005">
        <v>1903.2978519999999</v>
      </c>
      <c r="F2005">
        <v>684</v>
      </c>
      <c r="G2005">
        <v>662</v>
      </c>
      <c r="H2005">
        <v>188.80691392585706</v>
      </c>
      <c r="I2005">
        <v>409.77179999999998</v>
      </c>
      <c r="J2005">
        <v>297.089</v>
      </c>
      <c r="K2005">
        <v>9.9199877584823265E-2</v>
      </c>
      <c r="L2005">
        <v>0.59908157894736835</v>
      </c>
      <c r="M2005">
        <v>0.44877492447129907</v>
      </c>
      <c r="N2005">
        <v>3353.0411260000001</v>
      </c>
      <c r="O2005">
        <v>1238</v>
      </c>
      <c r="P2005">
        <v>1280</v>
      </c>
      <c r="Q2005">
        <v>669.98089600000003</v>
      </c>
      <c r="R2005">
        <v>134</v>
      </c>
      <c r="S2005">
        <v>405</v>
      </c>
      <c r="T2005">
        <v>0.19981290739468252</v>
      </c>
      <c r="U2005">
        <v>0.10823909531502424</v>
      </c>
      <c r="V2005">
        <v>0.31640625</v>
      </c>
      <c r="W2005">
        <v>1260.91906738281</v>
      </c>
      <c r="X2005">
        <v>516</v>
      </c>
      <c r="Y2005">
        <v>525</v>
      </c>
      <c r="Z2005">
        <v>1903.92517089844</v>
      </c>
      <c r="AA2005">
        <v>654</v>
      </c>
      <c r="AB2005">
        <v>662</v>
      </c>
      <c r="AC2005">
        <v>0.66227343734722366</v>
      </c>
      <c r="AD2005">
        <v>0.78899082568807344</v>
      </c>
      <c r="AE2005">
        <v>0.79305135951661632</v>
      </c>
      <c r="AF2005">
        <v>1100.32444075577</v>
      </c>
      <c r="AG2005">
        <v>157</v>
      </c>
      <c r="AH2005">
        <v>125</v>
      </c>
      <c r="AI2005">
        <v>0.21878508170138447</v>
      </c>
      <c r="AJ2005">
        <v>9.6083231334149324E-2</v>
      </c>
      <c r="AK2005">
        <v>7.8173858661663542E-2</v>
      </c>
      <c r="AL2005">
        <f t="shared" si="728"/>
        <v>0.78121491829861556</v>
      </c>
      <c r="AM2005">
        <f t="shared" si="728"/>
        <v>0.90391676866585069</v>
      </c>
      <c r="AN2005">
        <f t="shared" si="728"/>
        <v>0.9218261413383364</v>
      </c>
      <c r="AO2005">
        <v>56881.834040296926</v>
      </c>
      <c r="AP2005">
        <v>42531.124642419294</v>
      </c>
      <c r="AQ2005">
        <v>46778</v>
      </c>
      <c r="AR2005">
        <v>1102.3222222222223</v>
      </c>
      <c r="AS2005">
        <v>936.07433768287865</v>
      </c>
      <c r="AT2005">
        <v>949</v>
      </c>
      <c r="AU2005">
        <f t="shared" si="714"/>
        <v>-0.12270185036723515</v>
      </c>
      <c r="AV2005">
        <f t="shared" si="715"/>
        <v>-1.7909372672485782E-2</v>
      </c>
      <c r="AW2005">
        <v>-9.1573812079658284E-2</v>
      </c>
      <c r="AX2005">
        <v>0.20816715468497576</v>
      </c>
      <c r="AY2005" s="1">
        <f t="shared" si="716"/>
        <v>-14350.709397877632</v>
      </c>
      <c r="AZ2005" s="1">
        <f t="shared" si="717"/>
        <v>4246.8753575807059</v>
      </c>
      <c r="BA2005" s="1">
        <f t="shared" si="729"/>
        <v>-166.24788453934366</v>
      </c>
      <c r="BB2005" s="1">
        <f t="shared" si="730"/>
        <v>12.92566231712135</v>
      </c>
      <c r="BC2005">
        <f t="shared" si="718"/>
        <v>1</v>
      </c>
      <c r="BD2005">
        <f t="shared" si="719"/>
        <v>1</v>
      </c>
      <c r="BE2005">
        <f t="shared" si="720"/>
        <v>0</v>
      </c>
      <c r="BF2005">
        <f t="shared" si="721"/>
        <v>1</v>
      </c>
      <c r="BG2005">
        <f t="shared" si="722"/>
        <v>0</v>
      </c>
      <c r="BH2005">
        <f t="shared" si="723"/>
        <v>1</v>
      </c>
      <c r="BI2005">
        <f t="shared" si="724"/>
        <v>1</v>
      </c>
      <c r="BJ2005">
        <f t="shared" si="725"/>
        <v>1</v>
      </c>
      <c r="BK2005">
        <f t="shared" si="726"/>
        <v>1</v>
      </c>
      <c r="BL2005">
        <f t="shared" si="727"/>
        <v>1</v>
      </c>
      <c r="BM2005">
        <f t="shared" si="731"/>
        <v>0</v>
      </c>
      <c r="BN2005">
        <f t="shared" si="732"/>
        <v>1</v>
      </c>
      <c r="BO2005">
        <f>IF(AND(AU2005&gt;'County Avg'!$E$3,'Gentrification Calcs'!AW2005&gt;'County Avg'!$E$4,'Gentrification Calcs'!AY2005&gt;'County Avg'!$E$5,'Gentrification Calcs'!BA2005&gt;'County Avg'!$E$6),1,0)</f>
        <v>0</v>
      </c>
      <c r="BP2005">
        <f>IF(AND(AV2005&gt;'County Avg'!$F$3,'Gentrification Calcs'!AX2005&gt;'County Avg'!$F$4,'Gentrification Calcs'!AZ2005&gt;'County Avg'!$F$5,'Gentrification Calcs'!BB2005&gt;'County Avg'!$F$6),1,0)</f>
        <v>0</v>
      </c>
      <c r="BQ2005">
        <f t="shared" si="733"/>
        <v>0</v>
      </c>
      <c r="BR2005">
        <f t="shared" si="734"/>
        <v>0</v>
      </c>
      <c r="BS2005">
        <f t="shared" si="735"/>
        <v>0</v>
      </c>
      <c r="BT2005">
        <f t="shared" si="736"/>
        <v>0</v>
      </c>
    </row>
    <row r="2006" spans="1:72" x14ac:dyDescent="0.25">
      <c r="A2006">
        <v>6037603005</v>
      </c>
      <c r="B2006">
        <v>1835.9278478531301</v>
      </c>
      <c r="C2006">
        <v>5979.9999884962999</v>
      </c>
      <c r="D2006">
        <v>5295</v>
      </c>
      <c r="E2006">
        <v>694.79919429999995</v>
      </c>
      <c r="F2006">
        <v>2073.9165039999998</v>
      </c>
      <c r="G2006">
        <v>1761</v>
      </c>
      <c r="H2006">
        <v>824.39368437380665</v>
      </c>
      <c r="I2006">
        <v>1135.3368815386498</v>
      </c>
      <c r="J2006">
        <v>1010.0889999999999</v>
      </c>
      <c r="K2006">
        <v>1.1865207834680511</v>
      </c>
      <c r="L2006">
        <v>0.54743615731342377</v>
      </c>
      <c r="M2006">
        <v>0.57358830210107892</v>
      </c>
      <c r="N2006">
        <v>1224.028233</v>
      </c>
      <c r="O2006">
        <v>3750.7778320000002</v>
      </c>
      <c r="P2006">
        <v>3222</v>
      </c>
      <c r="Q2006">
        <v>244.57664489999999</v>
      </c>
      <c r="R2006">
        <v>534.77886960000001</v>
      </c>
      <c r="S2006">
        <v>605</v>
      </c>
      <c r="T2006">
        <v>0.19981291142326127</v>
      </c>
      <c r="U2006">
        <v>0.14257812473922074</v>
      </c>
      <c r="V2006">
        <v>0.1877715704531347</v>
      </c>
      <c r="W2006">
        <v>460.29873657226602</v>
      </c>
      <c r="X2006">
        <v>1383.09936523438</v>
      </c>
      <c r="Y2006">
        <v>1043</v>
      </c>
      <c r="Z2006">
        <v>695.02819824218795</v>
      </c>
      <c r="AA2006">
        <v>2084.90502929688</v>
      </c>
      <c r="AB2006">
        <v>1761</v>
      </c>
      <c r="AC2006">
        <v>0.66227346996340342</v>
      </c>
      <c r="AD2006">
        <v>0.66338722665982575</v>
      </c>
      <c r="AE2006">
        <v>0.59227711527541171</v>
      </c>
      <c r="AF2006">
        <v>401.67362419039398</v>
      </c>
      <c r="AG2006">
        <v>476.17297363281301</v>
      </c>
      <c r="AH2006">
        <v>318</v>
      </c>
      <c r="AI2006">
        <v>0.21878508170138444</v>
      </c>
      <c r="AJ2006">
        <v>7.9627587717194803E-2</v>
      </c>
      <c r="AK2006">
        <v>6.0056657223796037E-2</v>
      </c>
      <c r="AL2006">
        <f t="shared" si="728"/>
        <v>0.78121491829861556</v>
      </c>
      <c r="AM2006">
        <f t="shared" si="728"/>
        <v>0.9203724122828052</v>
      </c>
      <c r="AN2006">
        <f t="shared" si="728"/>
        <v>0.93994334277620395</v>
      </c>
      <c r="AO2006">
        <v>56881.834040296926</v>
      </c>
      <c r="AP2006">
        <v>42540.910911319988</v>
      </c>
      <c r="AQ2006">
        <v>35600</v>
      </c>
      <c r="AR2006">
        <v>1102.3222222222223</v>
      </c>
      <c r="AS2006">
        <v>948.24871490707801</v>
      </c>
      <c r="AT2006">
        <v>1093</v>
      </c>
      <c r="AU2006">
        <f t="shared" si="714"/>
        <v>-0.13915749398418964</v>
      </c>
      <c r="AV2006">
        <f t="shared" si="715"/>
        <v>-1.9570930493398767E-2</v>
      </c>
      <c r="AW2006">
        <v>-5.7234786684040528E-2</v>
      </c>
      <c r="AX2006">
        <v>4.5193445713913954E-2</v>
      </c>
      <c r="AY2006" s="1">
        <f t="shared" si="716"/>
        <v>-14340.923128976938</v>
      </c>
      <c r="AZ2006" s="1">
        <f t="shared" si="717"/>
        <v>-6940.9109113199884</v>
      </c>
      <c r="BA2006" s="1">
        <f t="shared" si="729"/>
        <v>-154.0735073151443</v>
      </c>
      <c r="BB2006" s="1">
        <f t="shared" si="730"/>
        <v>144.75128509292199</v>
      </c>
      <c r="BC2006">
        <f t="shared" si="718"/>
        <v>1</v>
      </c>
      <c r="BD2006">
        <f t="shared" si="719"/>
        <v>1</v>
      </c>
      <c r="BE2006">
        <f t="shared" si="720"/>
        <v>1</v>
      </c>
      <c r="BF2006">
        <f t="shared" si="721"/>
        <v>1</v>
      </c>
      <c r="BG2006">
        <f t="shared" si="722"/>
        <v>0</v>
      </c>
      <c r="BH2006">
        <f t="shared" si="723"/>
        <v>1</v>
      </c>
      <c r="BI2006">
        <f t="shared" si="724"/>
        <v>1</v>
      </c>
      <c r="BJ2006">
        <f t="shared" si="725"/>
        <v>1</v>
      </c>
      <c r="BK2006">
        <f t="shared" si="726"/>
        <v>1</v>
      </c>
      <c r="BL2006">
        <f t="shared" si="727"/>
        <v>1</v>
      </c>
      <c r="BM2006">
        <f t="shared" si="731"/>
        <v>1</v>
      </c>
      <c r="BN2006">
        <f t="shared" si="732"/>
        <v>1</v>
      </c>
      <c r="BO2006">
        <f>IF(AND(AU2006&gt;'County Avg'!$E$3,'Gentrification Calcs'!AW2006&gt;'County Avg'!$E$4,'Gentrification Calcs'!AY2006&gt;'County Avg'!$E$5,'Gentrification Calcs'!BA2006&gt;'County Avg'!$E$6),1,0)</f>
        <v>0</v>
      </c>
      <c r="BP2006">
        <f>IF(AND(AV2006&gt;'County Avg'!$F$3,'Gentrification Calcs'!AX2006&gt;'County Avg'!$F$4,'Gentrification Calcs'!AZ2006&gt;'County Avg'!$F$5,'Gentrification Calcs'!BB2006&gt;'County Avg'!$F$6),1,0)</f>
        <v>0</v>
      </c>
      <c r="BQ2006">
        <f t="shared" si="733"/>
        <v>0</v>
      </c>
      <c r="BR2006">
        <f t="shared" si="734"/>
        <v>0</v>
      </c>
      <c r="BS2006">
        <f t="shared" si="735"/>
        <v>0</v>
      </c>
      <c r="BT2006">
        <f t="shared" si="736"/>
        <v>0</v>
      </c>
    </row>
    <row r="2007" spans="1:72" x14ac:dyDescent="0.25">
      <c r="A2007">
        <v>6037603006</v>
      </c>
      <c r="B2007">
        <v>3848.2930588753102</v>
      </c>
      <c r="C2007">
        <v>2183.0000115037001</v>
      </c>
      <c r="D2007">
        <v>1977</v>
      </c>
      <c r="E2007">
        <v>1475.8413089999999</v>
      </c>
      <c r="F2007">
        <v>757.08355710000001</v>
      </c>
      <c r="G2007">
        <v>888</v>
      </c>
      <c r="H2007">
        <v>300.94505465556398</v>
      </c>
      <c r="I2007">
        <v>414.45491846135013</v>
      </c>
      <c r="J2007">
        <v>394.0718</v>
      </c>
      <c r="K2007">
        <v>0.20391423713398985</v>
      </c>
      <c r="L2007">
        <v>0.54743616417838348</v>
      </c>
      <c r="M2007">
        <v>0.44377454954954954</v>
      </c>
      <c r="N2007">
        <v>2664.7891530000002</v>
      </c>
      <c r="O2007">
        <v>1369.222168</v>
      </c>
      <c r="P2007">
        <v>1597</v>
      </c>
      <c r="Q2007">
        <v>501.38320920000001</v>
      </c>
      <c r="R2007">
        <v>195.22111509999999</v>
      </c>
      <c r="S2007">
        <v>519</v>
      </c>
      <c r="T2007">
        <v>0.18815117460064201</v>
      </c>
      <c r="U2007">
        <v>0.14257811454013794</v>
      </c>
      <c r="V2007">
        <v>0.32498434564809014</v>
      </c>
      <c r="W2007">
        <v>970.10302734375</v>
      </c>
      <c r="X2007">
        <v>504.90066528320301</v>
      </c>
      <c r="Y2007">
        <v>624</v>
      </c>
      <c r="Z2007">
        <v>1461.68725585938</v>
      </c>
      <c r="AA2007">
        <v>761.094970703125</v>
      </c>
      <c r="AB2007">
        <v>888</v>
      </c>
      <c r="AC2007">
        <v>0.66368713516174882</v>
      </c>
      <c r="AD2007">
        <v>0.66338720490658198</v>
      </c>
      <c r="AE2007">
        <v>0.70270270270270274</v>
      </c>
      <c r="AF2007">
        <v>867.213303549069</v>
      </c>
      <c r="AG2007">
        <v>173.82702636718801</v>
      </c>
      <c r="AH2007">
        <v>240</v>
      </c>
      <c r="AI2007">
        <v>0.22535012024331588</v>
      </c>
      <c r="AJ2007">
        <v>7.9627588388078846E-2</v>
      </c>
      <c r="AK2007">
        <v>0.12139605462822459</v>
      </c>
      <c r="AL2007">
        <f t="shared" si="728"/>
        <v>0.77464987975668409</v>
      </c>
      <c r="AM2007">
        <f t="shared" si="728"/>
        <v>0.92037241161192118</v>
      </c>
      <c r="AN2007">
        <f t="shared" si="728"/>
        <v>0.87860394537177544</v>
      </c>
      <c r="AO2007">
        <v>56881.834040296926</v>
      </c>
      <c r="AP2007">
        <v>42540.910911319988</v>
      </c>
      <c r="AQ2007">
        <v>48750</v>
      </c>
      <c r="AR2007">
        <v>1102.3222222222223</v>
      </c>
      <c r="AS2007">
        <v>948.24871490707801</v>
      </c>
      <c r="AT2007">
        <v>1058</v>
      </c>
      <c r="AU2007">
        <f t="shared" si="714"/>
        <v>-0.14572253185523704</v>
      </c>
      <c r="AV2007">
        <f t="shared" si="715"/>
        <v>4.1768466240145741E-2</v>
      </c>
      <c r="AW2007">
        <v>-4.5573060060504073E-2</v>
      </c>
      <c r="AX2007">
        <v>0.1824062311079522</v>
      </c>
      <c r="AY2007" s="1">
        <f t="shared" si="716"/>
        <v>-14340.923128976938</v>
      </c>
      <c r="AZ2007" s="1">
        <f t="shared" si="717"/>
        <v>6209.0890886800116</v>
      </c>
      <c r="BA2007" s="1">
        <f t="shared" si="729"/>
        <v>-154.0735073151443</v>
      </c>
      <c r="BB2007" s="1">
        <f t="shared" si="730"/>
        <v>109.75128509292199</v>
      </c>
      <c r="BC2007">
        <f t="shared" si="718"/>
        <v>1</v>
      </c>
      <c r="BD2007">
        <f t="shared" si="719"/>
        <v>1</v>
      </c>
      <c r="BE2007">
        <f t="shared" si="720"/>
        <v>0</v>
      </c>
      <c r="BF2007">
        <f t="shared" si="721"/>
        <v>1</v>
      </c>
      <c r="BG2007">
        <f t="shared" si="722"/>
        <v>0</v>
      </c>
      <c r="BH2007">
        <f t="shared" si="723"/>
        <v>1</v>
      </c>
      <c r="BI2007">
        <f t="shared" si="724"/>
        <v>1</v>
      </c>
      <c r="BJ2007">
        <f t="shared" si="725"/>
        <v>1</v>
      </c>
      <c r="BK2007">
        <f t="shared" si="726"/>
        <v>1</v>
      </c>
      <c r="BL2007">
        <f t="shared" si="727"/>
        <v>1</v>
      </c>
      <c r="BM2007">
        <f t="shared" si="731"/>
        <v>0</v>
      </c>
      <c r="BN2007">
        <f t="shared" si="732"/>
        <v>1</v>
      </c>
      <c r="BO2007">
        <f>IF(AND(AU2007&gt;'County Avg'!$E$3,'Gentrification Calcs'!AW2007&gt;'County Avg'!$E$4,'Gentrification Calcs'!AY2007&gt;'County Avg'!$E$5,'Gentrification Calcs'!BA2007&gt;'County Avg'!$E$6),1,0)</f>
        <v>0</v>
      </c>
      <c r="BP2007">
        <f>IF(AND(AV2007&gt;'County Avg'!$F$3,'Gentrification Calcs'!AX2007&gt;'County Avg'!$F$4,'Gentrification Calcs'!AZ2007&gt;'County Avg'!$F$5,'Gentrification Calcs'!BB2007&gt;'County Avg'!$F$6),1,0)</f>
        <v>0</v>
      </c>
      <c r="BQ2007">
        <f t="shared" si="733"/>
        <v>0</v>
      </c>
      <c r="BR2007">
        <f t="shared" si="734"/>
        <v>0</v>
      </c>
      <c r="BS2007">
        <f t="shared" si="735"/>
        <v>0</v>
      </c>
      <c r="BT2007">
        <f t="shared" si="736"/>
        <v>0</v>
      </c>
    </row>
    <row r="2008" spans="1:72" x14ac:dyDescent="0.25">
      <c r="A2008">
        <v>6037603101</v>
      </c>
      <c r="B2008">
        <v>3220.7071408040802</v>
      </c>
      <c r="C2008">
        <v>4116</v>
      </c>
      <c r="D2008">
        <v>4494</v>
      </c>
      <c r="E2008">
        <v>1235.1586910000001</v>
      </c>
      <c r="F2008">
        <v>1545</v>
      </c>
      <c r="G2008">
        <v>1643</v>
      </c>
      <c r="H2008">
        <v>634.51836192301812</v>
      </c>
      <c r="I2008">
        <v>627.52120000000002</v>
      </c>
      <c r="J2008">
        <v>646.12639999999999</v>
      </c>
      <c r="K2008">
        <v>0.51371404058963799</v>
      </c>
      <c r="L2008">
        <v>0.40616258899676377</v>
      </c>
      <c r="M2008">
        <v>0.39326013390139986</v>
      </c>
      <c r="N2008">
        <v>2230.2109850000002</v>
      </c>
      <c r="O2008">
        <v>2755</v>
      </c>
      <c r="P2008">
        <v>3232</v>
      </c>
      <c r="Q2008">
        <v>419.61682130000003</v>
      </c>
      <c r="R2008">
        <v>571</v>
      </c>
      <c r="S2008">
        <v>955</v>
      </c>
      <c r="T2008">
        <v>0.18815117678204782</v>
      </c>
      <c r="U2008">
        <v>0.2072595281306715</v>
      </c>
      <c r="V2008">
        <v>0.29548267326732675</v>
      </c>
      <c r="W2008">
        <v>811.89703369140602</v>
      </c>
      <c r="X2008">
        <v>947</v>
      </c>
      <c r="Y2008">
        <v>1053</v>
      </c>
      <c r="Z2008">
        <v>1223.31286621094</v>
      </c>
      <c r="AA2008">
        <v>1548</v>
      </c>
      <c r="AB2008">
        <v>1643</v>
      </c>
      <c r="AC2008">
        <v>0.66368715323509719</v>
      </c>
      <c r="AD2008">
        <v>0.61175710594315247</v>
      </c>
      <c r="AE2008">
        <v>0.64090079123554478</v>
      </c>
      <c r="AF2008">
        <v>725.78674144870502</v>
      </c>
      <c r="AG2008">
        <v>553</v>
      </c>
      <c r="AH2008">
        <v>472</v>
      </c>
      <c r="AI2008">
        <v>0.22535012024331572</v>
      </c>
      <c r="AJ2008">
        <v>0.13435374149659865</v>
      </c>
      <c r="AK2008">
        <v>0.10502892745883401</v>
      </c>
      <c r="AL2008">
        <f t="shared" si="728"/>
        <v>0.77464987975668431</v>
      </c>
      <c r="AM2008">
        <f t="shared" si="728"/>
        <v>0.86564625850340138</v>
      </c>
      <c r="AN2008">
        <f t="shared" si="728"/>
        <v>0.89497107254116604</v>
      </c>
      <c r="AO2008">
        <v>58073.560975609762</v>
      </c>
      <c r="AP2008">
        <v>56795.310584389052</v>
      </c>
      <c r="AQ2008">
        <v>59044</v>
      </c>
      <c r="AR2008">
        <v>1145.5166666666667</v>
      </c>
      <c r="AS2008">
        <v>955.01225780941093</v>
      </c>
      <c r="AT2008">
        <v>1172</v>
      </c>
      <c r="AU2008">
        <f t="shared" si="714"/>
        <v>-9.0996378746717066E-2</v>
      </c>
      <c r="AV2008">
        <f t="shared" si="715"/>
        <v>-2.9324814037764643E-2</v>
      </c>
      <c r="AW2008">
        <v>1.9108351348623681E-2</v>
      </c>
      <c r="AX2008">
        <v>8.8223145136655245E-2</v>
      </c>
      <c r="AY2008" s="1">
        <f t="shared" si="716"/>
        <v>-1278.2503912207103</v>
      </c>
      <c r="AZ2008" s="1">
        <f t="shared" si="717"/>
        <v>2248.6894156109483</v>
      </c>
      <c r="BA2008" s="1">
        <f t="shared" si="729"/>
        <v>-190.50440885725573</v>
      </c>
      <c r="BB2008" s="1">
        <f t="shared" si="730"/>
        <v>216.98774219058907</v>
      </c>
      <c r="BC2008">
        <f t="shared" si="718"/>
        <v>1</v>
      </c>
      <c r="BD2008">
        <f t="shared" si="719"/>
        <v>1</v>
      </c>
      <c r="BE2008">
        <f t="shared" si="720"/>
        <v>1</v>
      </c>
      <c r="BF2008">
        <f t="shared" si="721"/>
        <v>1</v>
      </c>
      <c r="BG2008">
        <f t="shared" si="722"/>
        <v>0</v>
      </c>
      <c r="BH2008">
        <f t="shared" si="723"/>
        <v>0</v>
      </c>
      <c r="BI2008">
        <f t="shared" si="724"/>
        <v>1</v>
      </c>
      <c r="BJ2008">
        <f t="shared" si="725"/>
        <v>1</v>
      </c>
      <c r="BK2008">
        <f t="shared" si="726"/>
        <v>1</v>
      </c>
      <c r="BL2008">
        <f t="shared" si="727"/>
        <v>1</v>
      </c>
      <c r="BM2008">
        <f t="shared" si="731"/>
        <v>1</v>
      </c>
      <c r="BN2008">
        <f t="shared" si="732"/>
        <v>1</v>
      </c>
      <c r="BO2008">
        <f>IF(AND(AU2008&gt;'County Avg'!$E$3,'Gentrification Calcs'!AW2008&gt;'County Avg'!$E$4,'Gentrification Calcs'!AY2008&gt;'County Avg'!$E$5,'Gentrification Calcs'!BA2008&gt;'County Avg'!$E$6),1,0)</f>
        <v>0</v>
      </c>
      <c r="BP2008">
        <f>IF(AND(AV2008&gt;'County Avg'!$F$3,'Gentrification Calcs'!AX2008&gt;'County Avg'!$F$4,'Gentrification Calcs'!AZ2008&gt;'County Avg'!$F$5,'Gentrification Calcs'!BB2008&gt;'County Avg'!$F$6),1,0)</f>
        <v>0</v>
      </c>
      <c r="BQ2008">
        <f t="shared" si="733"/>
        <v>0</v>
      </c>
      <c r="BR2008">
        <f t="shared" si="734"/>
        <v>0</v>
      </c>
      <c r="BS2008">
        <f t="shared" si="735"/>
        <v>0</v>
      </c>
      <c r="BT2008">
        <f t="shared" si="736"/>
        <v>0</v>
      </c>
    </row>
    <row r="2009" spans="1:72" x14ac:dyDescent="0.25">
      <c r="A2009">
        <v>6037603102</v>
      </c>
      <c r="B2009">
        <v>2231.1896453797799</v>
      </c>
      <c r="C2009">
        <v>3946</v>
      </c>
      <c r="D2009">
        <v>3908</v>
      </c>
      <c r="E2009">
        <v>858.96929929999999</v>
      </c>
      <c r="F2009">
        <v>1426</v>
      </c>
      <c r="G2009">
        <v>1430</v>
      </c>
      <c r="H2009">
        <v>531.04007100073215</v>
      </c>
      <c r="I2009">
        <v>677.52279999999996</v>
      </c>
      <c r="J2009">
        <v>772.45100000000002</v>
      </c>
      <c r="K2009">
        <v>0.61822939589749337</v>
      </c>
      <c r="L2009">
        <v>0.4751211781206171</v>
      </c>
      <c r="M2009">
        <v>0.54017552447552453</v>
      </c>
      <c r="N2009">
        <v>1588.1731850000001</v>
      </c>
      <c r="O2009">
        <v>2612</v>
      </c>
      <c r="P2009">
        <v>2710</v>
      </c>
      <c r="Q2009">
        <v>239.19438170000001</v>
      </c>
      <c r="R2009">
        <v>415</v>
      </c>
      <c r="S2009">
        <v>842</v>
      </c>
      <c r="T2009">
        <v>0.15060975966547377</v>
      </c>
      <c r="U2009">
        <v>0.15888208269525267</v>
      </c>
      <c r="V2009">
        <v>0.31070110701107012</v>
      </c>
      <c r="W2009">
        <v>273.08831787109398</v>
      </c>
      <c r="X2009">
        <v>959</v>
      </c>
      <c r="Y2009">
        <v>976</v>
      </c>
      <c r="Z2009">
        <v>913.19958496093795</v>
      </c>
      <c r="AA2009">
        <v>1416</v>
      </c>
      <c r="AB2009">
        <v>1430</v>
      </c>
      <c r="AC2009">
        <v>0.29904560007303915</v>
      </c>
      <c r="AD2009">
        <v>0.67725988700564976</v>
      </c>
      <c r="AE2009">
        <v>0.68251748251748257</v>
      </c>
      <c r="AF2009">
        <v>832.82252388307802</v>
      </c>
      <c r="AG2009">
        <v>305</v>
      </c>
      <c r="AH2009">
        <v>243</v>
      </c>
      <c r="AI2009">
        <v>0.37326388888888912</v>
      </c>
      <c r="AJ2009">
        <v>7.7293461733400917E-2</v>
      </c>
      <c r="AK2009">
        <v>6.2180143295803479E-2</v>
      </c>
      <c r="AL2009">
        <f t="shared" si="728"/>
        <v>0.62673611111111094</v>
      </c>
      <c r="AM2009">
        <f t="shared" si="728"/>
        <v>0.9227065382665991</v>
      </c>
      <c r="AN2009">
        <f t="shared" si="728"/>
        <v>0.93781985670419654</v>
      </c>
      <c r="AO2009">
        <v>58073.560975609762</v>
      </c>
      <c r="AP2009">
        <v>50154.628116060485</v>
      </c>
      <c r="AQ2009">
        <v>40256</v>
      </c>
      <c r="AR2009">
        <v>1145.5166666666667</v>
      </c>
      <c r="AS2009">
        <v>940.13246342427851</v>
      </c>
      <c r="AT2009">
        <v>1072</v>
      </c>
      <c r="AU2009">
        <f t="shared" si="714"/>
        <v>-0.29597042715548821</v>
      </c>
      <c r="AV2009">
        <f t="shared" si="715"/>
        <v>-1.5113318437597438E-2</v>
      </c>
      <c r="AW2009">
        <v>8.2723230297788997E-3</v>
      </c>
      <c r="AX2009">
        <v>0.15181902431581745</v>
      </c>
      <c r="AY2009" s="1">
        <f t="shared" si="716"/>
        <v>-7918.9328595492771</v>
      </c>
      <c r="AZ2009" s="1">
        <f t="shared" si="717"/>
        <v>-9898.6281160604849</v>
      </c>
      <c r="BA2009" s="1">
        <f t="shared" si="729"/>
        <v>-205.38420324238814</v>
      </c>
      <c r="BB2009" s="1">
        <f t="shared" si="730"/>
        <v>131.86753657572149</v>
      </c>
      <c r="BC2009">
        <f t="shared" si="718"/>
        <v>1</v>
      </c>
      <c r="BD2009">
        <f t="shared" si="719"/>
        <v>1</v>
      </c>
      <c r="BE2009">
        <f t="shared" si="720"/>
        <v>1</v>
      </c>
      <c r="BF2009">
        <f t="shared" si="721"/>
        <v>1</v>
      </c>
      <c r="BG2009">
        <f t="shared" si="722"/>
        <v>1</v>
      </c>
      <c r="BH2009">
        <f t="shared" si="723"/>
        <v>1</v>
      </c>
      <c r="BI2009">
        <f t="shared" si="724"/>
        <v>0</v>
      </c>
      <c r="BJ2009">
        <f t="shared" si="725"/>
        <v>1</v>
      </c>
      <c r="BK2009">
        <f t="shared" si="726"/>
        <v>1</v>
      </c>
      <c r="BL2009">
        <f t="shared" si="727"/>
        <v>1</v>
      </c>
      <c r="BM2009">
        <f t="shared" si="731"/>
        <v>1</v>
      </c>
      <c r="BN2009">
        <f t="shared" si="732"/>
        <v>1</v>
      </c>
      <c r="BO2009">
        <f>IF(AND(AU2009&gt;'County Avg'!$E$3,'Gentrification Calcs'!AW2009&gt;'County Avg'!$E$4,'Gentrification Calcs'!AY2009&gt;'County Avg'!$E$5,'Gentrification Calcs'!BA2009&gt;'County Avg'!$E$6),1,0)</f>
        <v>0</v>
      </c>
      <c r="BP2009">
        <f>IF(AND(AV2009&gt;'County Avg'!$F$3,'Gentrification Calcs'!AX2009&gt;'County Avg'!$F$4,'Gentrification Calcs'!AZ2009&gt;'County Avg'!$F$5,'Gentrification Calcs'!BB2009&gt;'County Avg'!$F$6),1,0)</f>
        <v>0</v>
      </c>
      <c r="BQ2009">
        <f t="shared" si="733"/>
        <v>0</v>
      </c>
      <c r="BR2009">
        <f t="shared" si="734"/>
        <v>0</v>
      </c>
      <c r="BS2009">
        <f t="shared" si="735"/>
        <v>0</v>
      </c>
      <c r="BT2009">
        <f t="shared" si="736"/>
        <v>0</v>
      </c>
    </row>
    <row r="2010" spans="1:72" x14ac:dyDescent="0.25">
      <c r="A2010">
        <v>6037603200</v>
      </c>
      <c r="B2010">
        <v>3388.0988527653399</v>
      </c>
      <c r="C2010">
        <v>2237.00001060963</v>
      </c>
      <c r="D2010">
        <v>3252</v>
      </c>
      <c r="E2010">
        <v>1374.1956009999999</v>
      </c>
      <c r="F2010">
        <v>939.34631349999995</v>
      </c>
      <c r="G2010">
        <v>1172</v>
      </c>
      <c r="H2010">
        <v>288.02024278521634</v>
      </c>
      <c r="I2010">
        <v>453.70814632034615</v>
      </c>
      <c r="J2010">
        <v>475.2124</v>
      </c>
      <c r="K2010">
        <v>0.20959188238968635</v>
      </c>
      <c r="L2010">
        <v>0.48300412723166147</v>
      </c>
      <c r="M2010">
        <v>0.40547133105802047</v>
      </c>
      <c r="N2010">
        <v>2500.6574289999999</v>
      </c>
      <c r="O2010">
        <v>1611.414673</v>
      </c>
      <c r="P2010">
        <v>2428</v>
      </c>
      <c r="Q2010">
        <v>423.99221319999998</v>
      </c>
      <c r="R2010">
        <v>324.41342159999999</v>
      </c>
      <c r="S2010">
        <v>754</v>
      </c>
      <c r="T2010">
        <v>0.16955229784095308</v>
      </c>
      <c r="U2010">
        <v>0.2013221221301365</v>
      </c>
      <c r="V2010">
        <v>0.31054365733113676</v>
      </c>
      <c r="W2010">
        <v>806.78872823715199</v>
      </c>
      <c r="X2010">
        <v>301.171875</v>
      </c>
      <c r="Y2010">
        <v>353</v>
      </c>
      <c r="Z2010">
        <v>1353.7993841171301</v>
      </c>
      <c r="AA2010">
        <v>919.00994873046898</v>
      </c>
      <c r="AB2010">
        <v>1172</v>
      </c>
      <c r="AC2010">
        <v>0.59594407982634223</v>
      </c>
      <c r="AD2010">
        <v>0.32771340007367966</v>
      </c>
      <c r="AE2010">
        <v>0.30119453924914674</v>
      </c>
      <c r="AF2010">
        <v>764.68746333820002</v>
      </c>
      <c r="AG2010">
        <v>504.53549194335898</v>
      </c>
      <c r="AH2010">
        <v>270</v>
      </c>
      <c r="AI2010">
        <v>0.22569809694722104</v>
      </c>
      <c r="AJ2010">
        <v>0.22554112183748373</v>
      </c>
      <c r="AK2010">
        <v>8.3025830258302583E-2</v>
      </c>
      <c r="AL2010">
        <f t="shared" si="728"/>
        <v>0.77430190305277891</v>
      </c>
      <c r="AM2010">
        <f t="shared" si="728"/>
        <v>0.77445887816251624</v>
      </c>
      <c r="AN2010">
        <f t="shared" si="728"/>
        <v>0.91697416974169743</v>
      </c>
      <c r="AO2010">
        <v>65225.73647932132</v>
      </c>
      <c r="AP2010">
        <v>48855.850429096856</v>
      </c>
      <c r="AQ2010">
        <v>53875</v>
      </c>
      <c r="AR2010">
        <v>1200.8055555555557</v>
      </c>
      <c r="AS2010">
        <v>972.59746935547651</v>
      </c>
      <c r="AT2010">
        <v>1085</v>
      </c>
      <c r="AU2010">
        <f t="shared" si="714"/>
        <v>-1.5697510973730622E-4</v>
      </c>
      <c r="AV2010">
        <f t="shared" si="715"/>
        <v>-0.14251529157918114</v>
      </c>
      <c r="AW2010">
        <v>3.1769824289183429E-2</v>
      </c>
      <c r="AX2010">
        <v>0.10922153520100025</v>
      </c>
      <c r="AY2010" s="1">
        <f t="shared" si="716"/>
        <v>-16369.886050224464</v>
      </c>
      <c r="AZ2010" s="1">
        <f t="shared" si="717"/>
        <v>5019.1495709031442</v>
      </c>
      <c r="BA2010" s="1">
        <f t="shared" si="729"/>
        <v>-228.20808620007915</v>
      </c>
      <c r="BB2010" s="1">
        <f t="shared" si="730"/>
        <v>112.40253064452349</v>
      </c>
      <c r="BC2010">
        <f t="shared" si="718"/>
        <v>1</v>
      </c>
      <c r="BD2010">
        <f t="shared" si="719"/>
        <v>1</v>
      </c>
      <c r="BE2010">
        <f t="shared" si="720"/>
        <v>0</v>
      </c>
      <c r="BF2010">
        <f t="shared" si="721"/>
        <v>1</v>
      </c>
      <c r="BG2010">
        <f t="shared" si="722"/>
        <v>1</v>
      </c>
      <c r="BH2010">
        <f t="shared" si="723"/>
        <v>0</v>
      </c>
      <c r="BI2010">
        <f t="shared" si="724"/>
        <v>1</v>
      </c>
      <c r="BJ2010">
        <f t="shared" si="725"/>
        <v>0</v>
      </c>
      <c r="BK2010">
        <f t="shared" si="726"/>
        <v>1</v>
      </c>
      <c r="BL2010">
        <f t="shared" si="727"/>
        <v>1</v>
      </c>
      <c r="BM2010">
        <f t="shared" si="731"/>
        <v>1</v>
      </c>
      <c r="BN2010">
        <f t="shared" si="732"/>
        <v>0</v>
      </c>
      <c r="BO2010">
        <f>IF(AND(AU2010&gt;'County Avg'!$E$3,'Gentrification Calcs'!AW2010&gt;'County Avg'!$E$4,'Gentrification Calcs'!AY2010&gt;'County Avg'!$E$5,'Gentrification Calcs'!BA2010&gt;'County Avg'!$E$6),1,0)</f>
        <v>0</v>
      </c>
      <c r="BP2010">
        <f>IF(AND(AV2010&gt;'County Avg'!$F$3,'Gentrification Calcs'!AX2010&gt;'County Avg'!$F$4,'Gentrification Calcs'!AZ2010&gt;'County Avg'!$F$5,'Gentrification Calcs'!BB2010&gt;'County Avg'!$F$6),1,0)</f>
        <v>0</v>
      </c>
      <c r="BQ2010">
        <f t="shared" si="733"/>
        <v>0</v>
      </c>
      <c r="BR2010">
        <f t="shared" si="734"/>
        <v>0</v>
      </c>
      <c r="BS2010">
        <f t="shared" si="735"/>
        <v>0</v>
      </c>
      <c r="BT2010">
        <f t="shared" si="736"/>
        <v>0</v>
      </c>
    </row>
    <row r="2011" spans="1:72" x14ac:dyDescent="0.25">
      <c r="A2011">
        <v>6037603301</v>
      </c>
      <c r="B2011">
        <v>4008.7088270885101</v>
      </c>
      <c r="C2011">
        <v>4036.8658276563501</v>
      </c>
      <c r="D2011">
        <v>3539</v>
      </c>
      <c r="E2011">
        <v>1626.9938549999999</v>
      </c>
      <c r="F2011">
        <v>1645.6385560000001</v>
      </c>
      <c r="G2011">
        <v>1555</v>
      </c>
      <c r="H2011">
        <v>566.04995394552998</v>
      </c>
      <c r="I2011">
        <v>651.15171248450929</v>
      </c>
      <c r="J2011">
        <v>717.27</v>
      </c>
      <c r="K2011">
        <v>0.3479115500073785</v>
      </c>
      <c r="L2011">
        <v>0.39568331096182047</v>
      </c>
      <c r="M2011">
        <v>0.46126688102893887</v>
      </c>
      <c r="N2011">
        <v>2959.672759</v>
      </c>
      <c r="O2011">
        <v>2992.1511569999998</v>
      </c>
      <c r="P2011">
        <v>2909</v>
      </c>
      <c r="Q2011">
        <v>500.11868930000003</v>
      </c>
      <c r="R2011">
        <v>743.08213090000004</v>
      </c>
      <c r="S2011">
        <v>865</v>
      </c>
      <c r="T2011">
        <v>0.16897769788203806</v>
      </c>
      <c r="U2011">
        <v>0.24834378074837349</v>
      </c>
      <c r="V2011">
        <v>0.29735304228257131</v>
      </c>
      <c r="W2011">
        <v>957.54508268833195</v>
      </c>
      <c r="X2011">
        <v>1197.0287141799899</v>
      </c>
      <c r="Y2011">
        <v>1066</v>
      </c>
      <c r="Z2011">
        <v>1602.61128950119</v>
      </c>
      <c r="AA2011">
        <v>1646.65529632568</v>
      </c>
      <c r="AB2011">
        <v>1555</v>
      </c>
      <c r="AC2011">
        <v>0.59749053869848012</v>
      </c>
      <c r="AD2011">
        <v>0.7269455342906439</v>
      </c>
      <c r="AE2011">
        <v>0.6855305466237942</v>
      </c>
      <c r="AF2011">
        <v>899.59862524085804</v>
      </c>
      <c r="AG2011">
        <v>568.47354125976597</v>
      </c>
      <c r="AH2011">
        <v>379</v>
      </c>
      <c r="AI2011">
        <v>0.22441106701536828</v>
      </c>
      <c r="AJ2011">
        <v>0.14082051906832879</v>
      </c>
      <c r="AK2011">
        <v>0.10709239898276349</v>
      </c>
      <c r="AL2011">
        <f t="shared" si="728"/>
        <v>0.77558893298463172</v>
      </c>
      <c r="AM2011">
        <f t="shared" si="728"/>
        <v>0.85917948093167118</v>
      </c>
      <c r="AN2011">
        <f t="shared" si="728"/>
        <v>0.89290760101723654</v>
      </c>
      <c r="AO2011">
        <v>59486.582714740194</v>
      </c>
      <c r="AP2011">
        <v>56940.706579485093</v>
      </c>
      <c r="AQ2011">
        <v>49387</v>
      </c>
      <c r="AR2011">
        <v>1186.9833333333333</v>
      </c>
      <c r="AS2011">
        <v>1005.0624752866746</v>
      </c>
      <c r="AT2011">
        <v>1253</v>
      </c>
      <c r="AU2011">
        <f t="shared" si="714"/>
        <v>-8.359054794703949E-2</v>
      </c>
      <c r="AV2011">
        <f t="shared" si="715"/>
        <v>-3.3728120085565305E-2</v>
      </c>
      <c r="AW2011">
        <v>7.9366082866335425E-2</v>
      </c>
      <c r="AX2011">
        <v>4.9009261534197823E-2</v>
      </c>
      <c r="AY2011" s="1">
        <f t="shared" si="716"/>
        <v>-2545.876135255101</v>
      </c>
      <c r="AZ2011" s="1">
        <f t="shared" si="717"/>
        <v>-7553.7065794850932</v>
      </c>
      <c r="BA2011" s="1">
        <f t="shared" si="729"/>
        <v>-181.92085804665874</v>
      </c>
      <c r="BB2011" s="1">
        <f t="shared" si="730"/>
        <v>247.93752471332539</v>
      </c>
      <c r="BC2011">
        <f t="shared" si="718"/>
        <v>1</v>
      </c>
      <c r="BD2011">
        <f t="shared" si="719"/>
        <v>1</v>
      </c>
      <c r="BE2011">
        <f t="shared" si="720"/>
        <v>0</v>
      </c>
      <c r="BF2011">
        <f t="shared" si="721"/>
        <v>0</v>
      </c>
      <c r="BG2011">
        <f t="shared" si="722"/>
        <v>1</v>
      </c>
      <c r="BH2011">
        <f t="shared" si="723"/>
        <v>0</v>
      </c>
      <c r="BI2011">
        <f t="shared" si="724"/>
        <v>1</v>
      </c>
      <c r="BJ2011">
        <f t="shared" si="725"/>
        <v>1</v>
      </c>
      <c r="BK2011">
        <f t="shared" si="726"/>
        <v>1</v>
      </c>
      <c r="BL2011">
        <f t="shared" si="727"/>
        <v>1</v>
      </c>
      <c r="BM2011">
        <f t="shared" si="731"/>
        <v>1</v>
      </c>
      <c r="BN2011">
        <f t="shared" si="732"/>
        <v>0</v>
      </c>
      <c r="BO2011">
        <f>IF(AND(AU2011&gt;'County Avg'!$E$3,'Gentrification Calcs'!AW2011&gt;'County Avg'!$E$4,'Gentrification Calcs'!AY2011&gt;'County Avg'!$E$5,'Gentrification Calcs'!BA2011&gt;'County Avg'!$E$6),1,0)</f>
        <v>0</v>
      </c>
      <c r="BP2011">
        <f>IF(AND(AV2011&gt;'County Avg'!$F$3,'Gentrification Calcs'!AX2011&gt;'County Avg'!$F$4,'Gentrification Calcs'!AZ2011&gt;'County Avg'!$F$5,'Gentrification Calcs'!BB2011&gt;'County Avg'!$F$6),1,0)</f>
        <v>0</v>
      </c>
      <c r="BQ2011">
        <f t="shared" si="733"/>
        <v>0</v>
      </c>
      <c r="BR2011">
        <f t="shared" si="734"/>
        <v>0</v>
      </c>
      <c r="BS2011">
        <f t="shared" si="735"/>
        <v>0</v>
      </c>
      <c r="BT2011">
        <f t="shared" si="736"/>
        <v>0</v>
      </c>
    </row>
    <row r="2012" spans="1:72" x14ac:dyDescent="0.25">
      <c r="A2012">
        <v>6037603302</v>
      </c>
      <c r="B2012">
        <v>4144.7184927079497</v>
      </c>
      <c r="C2012">
        <v>3693.3924576332802</v>
      </c>
      <c r="D2012">
        <v>4075</v>
      </c>
      <c r="E2012">
        <v>1493.368933</v>
      </c>
      <c r="F2012">
        <v>1463.919171</v>
      </c>
      <c r="G2012">
        <v>1591</v>
      </c>
      <c r="H2012">
        <v>671.3500026140639</v>
      </c>
      <c r="I2012">
        <v>656.9670745599758</v>
      </c>
      <c r="J2012">
        <v>778.06880000000001</v>
      </c>
      <c r="K2012">
        <v>0.44955401694703923</v>
      </c>
      <c r="L2012">
        <v>0.4487727789719449</v>
      </c>
      <c r="M2012">
        <v>0.48904387177875552</v>
      </c>
      <c r="N2012">
        <v>2821.7913899999999</v>
      </c>
      <c r="O2012">
        <v>2659.8426669999999</v>
      </c>
      <c r="P2012">
        <v>3095</v>
      </c>
      <c r="Q2012">
        <v>439.02305699999999</v>
      </c>
      <c r="R2012">
        <v>517.84851930000002</v>
      </c>
      <c r="S2012">
        <v>882</v>
      </c>
      <c r="T2012">
        <v>0.15558310176855419</v>
      </c>
      <c r="U2012">
        <v>0.19469141003143403</v>
      </c>
      <c r="V2012">
        <v>0.28497576736672053</v>
      </c>
      <c r="W2012">
        <v>639.87781429290806</v>
      </c>
      <c r="X2012">
        <v>751.886817336082</v>
      </c>
      <c r="Y2012">
        <v>778</v>
      </c>
      <c r="Z2012">
        <v>1468.3230800628701</v>
      </c>
      <c r="AA2012">
        <v>1462.9270110130301</v>
      </c>
      <c r="AB2012">
        <v>1591</v>
      </c>
      <c r="AC2012">
        <v>0.43578816064480169</v>
      </c>
      <c r="AD2012">
        <v>0.51396058154358948</v>
      </c>
      <c r="AE2012">
        <v>0.48900062853551224</v>
      </c>
      <c r="AF2012">
        <v>1201.14125495298</v>
      </c>
      <c r="AG2012">
        <v>554.90520238876297</v>
      </c>
      <c r="AH2012">
        <v>530</v>
      </c>
      <c r="AI2012">
        <v>0.28980044291698448</v>
      </c>
      <c r="AJ2012">
        <v>0.15024268575680835</v>
      </c>
      <c r="AK2012">
        <v>0.13006134969325153</v>
      </c>
      <c r="AL2012">
        <f t="shared" si="728"/>
        <v>0.71019955708301552</v>
      </c>
      <c r="AM2012">
        <f t="shared" si="728"/>
        <v>0.84975731424319167</v>
      </c>
      <c r="AN2012">
        <f t="shared" si="728"/>
        <v>0.86993865030674844</v>
      </c>
      <c r="AO2012">
        <v>59433.979851537646</v>
      </c>
      <c r="AP2012">
        <v>55335.758479771153</v>
      </c>
      <c r="AQ2012">
        <v>46776</v>
      </c>
      <c r="AR2012">
        <v>1186.9833333333333</v>
      </c>
      <c r="AS2012">
        <v>1067.2870699881378</v>
      </c>
      <c r="AT2012">
        <v>1131</v>
      </c>
      <c r="AU2012">
        <f t="shared" si="714"/>
        <v>-0.13955775716017613</v>
      </c>
      <c r="AV2012">
        <f t="shared" si="715"/>
        <v>-2.0181336063556821E-2</v>
      </c>
      <c r="AW2012">
        <v>3.9108308262879837E-2</v>
      </c>
      <c r="AX2012">
        <v>9.0284357335286503E-2</v>
      </c>
      <c r="AY2012" s="1">
        <f t="shared" si="716"/>
        <v>-4098.2213717664927</v>
      </c>
      <c r="AZ2012" s="1">
        <f t="shared" si="717"/>
        <v>-8559.7584797711534</v>
      </c>
      <c r="BA2012" s="1">
        <f t="shared" si="729"/>
        <v>-119.69626334519558</v>
      </c>
      <c r="BB2012" s="1">
        <f t="shared" si="730"/>
        <v>63.712930011862227</v>
      </c>
      <c r="BC2012">
        <f t="shared" si="718"/>
        <v>1</v>
      </c>
      <c r="BD2012">
        <f t="shared" si="719"/>
        <v>1</v>
      </c>
      <c r="BE2012">
        <f t="shared" si="720"/>
        <v>1</v>
      </c>
      <c r="BF2012">
        <f t="shared" si="721"/>
        <v>1</v>
      </c>
      <c r="BG2012">
        <f t="shared" si="722"/>
        <v>1</v>
      </c>
      <c r="BH2012">
        <f t="shared" si="723"/>
        <v>0</v>
      </c>
      <c r="BI2012">
        <f t="shared" si="724"/>
        <v>0</v>
      </c>
      <c r="BJ2012">
        <f t="shared" si="725"/>
        <v>0</v>
      </c>
      <c r="BK2012">
        <f t="shared" si="726"/>
        <v>1</v>
      </c>
      <c r="BL2012">
        <f t="shared" si="727"/>
        <v>1</v>
      </c>
      <c r="BM2012">
        <f t="shared" si="731"/>
        <v>1</v>
      </c>
      <c r="BN2012">
        <f t="shared" si="732"/>
        <v>0</v>
      </c>
      <c r="BO2012">
        <f>IF(AND(AU2012&gt;'County Avg'!$E$3,'Gentrification Calcs'!AW2012&gt;'County Avg'!$E$4,'Gentrification Calcs'!AY2012&gt;'County Avg'!$E$5,'Gentrification Calcs'!BA2012&gt;'County Avg'!$E$6),1,0)</f>
        <v>0</v>
      </c>
      <c r="BP2012">
        <f>IF(AND(AV2012&gt;'County Avg'!$F$3,'Gentrification Calcs'!AX2012&gt;'County Avg'!$F$4,'Gentrification Calcs'!AZ2012&gt;'County Avg'!$F$5,'Gentrification Calcs'!BB2012&gt;'County Avg'!$F$6),1,0)</f>
        <v>0</v>
      </c>
      <c r="BQ2012">
        <f t="shared" si="733"/>
        <v>0</v>
      </c>
      <c r="BR2012">
        <f t="shared" si="734"/>
        <v>0</v>
      </c>
      <c r="BS2012">
        <f t="shared" si="735"/>
        <v>0</v>
      </c>
      <c r="BT2012">
        <f t="shared" si="736"/>
        <v>0</v>
      </c>
    </row>
    <row r="2013" spans="1:72" x14ac:dyDescent="0.25">
      <c r="A2013">
        <v>6037603400</v>
      </c>
      <c r="B2013">
        <v>3388.2816635231702</v>
      </c>
      <c r="C2013">
        <v>4382</v>
      </c>
      <c r="D2013">
        <v>3894</v>
      </c>
      <c r="E2013">
        <v>1053.6311040000001</v>
      </c>
      <c r="F2013">
        <v>1496</v>
      </c>
      <c r="G2013">
        <v>1392</v>
      </c>
      <c r="H2013">
        <v>498.21587407168721</v>
      </c>
      <c r="I2013">
        <v>514.51880000000006</v>
      </c>
      <c r="J2013">
        <v>654.6866</v>
      </c>
      <c r="K2013">
        <v>0.47285608044434418</v>
      </c>
      <c r="L2013">
        <v>0.34392967914438505</v>
      </c>
      <c r="M2013">
        <v>0.47032083333333335</v>
      </c>
      <c r="N2013">
        <v>2159.2087080000001</v>
      </c>
      <c r="O2013">
        <v>2925</v>
      </c>
      <c r="P2013">
        <v>2631</v>
      </c>
      <c r="Q2013">
        <v>296.97695920000001</v>
      </c>
      <c r="R2013">
        <v>411</v>
      </c>
      <c r="S2013">
        <v>694</v>
      </c>
      <c r="T2013">
        <v>0.13753971911084012</v>
      </c>
      <c r="U2013">
        <v>0.14051282051282052</v>
      </c>
      <c r="V2013">
        <v>0.26377803116685672</v>
      </c>
      <c r="W2013">
        <v>339.12219238281301</v>
      </c>
      <c r="X2013">
        <v>667</v>
      </c>
      <c r="Y2013">
        <v>601</v>
      </c>
      <c r="Z2013">
        <v>1100.67700195313</v>
      </c>
      <c r="AA2013">
        <v>1491</v>
      </c>
      <c r="AB2013">
        <v>1392</v>
      </c>
      <c r="AC2013">
        <v>0.30810327805618476</v>
      </c>
      <c r="AD2013">
        <v>0.44735077129443329</v>
      </c>
      <c r="AE2013">
        <v>0.4317528735632184</v>
      </c>
      <c r="AF2013">
        <v>1436.8588136317501</v>
      </c>
      <c r="AG2013">
        <v>734</v>
      </c>
      <c r="AH2013">
        <v>627</v>
      </c>
      <c r="AI2013">
        <v>0.42406711021116511</v>
      </c>
      <c r="AJ2013">
        <v>0.16750342309447741</v>
      </c>
      <c r="AK2013">
        <v>0.16101694915254236</v>
      </c>
      <c r="AL2013">
        <f t="shared" si="728"/>
        <v>0.57593288978883495</v>
      </c>
      <c r="AM2013">
        <f t="shared" si="728"/>
        <v>0.83249657690552259</v>
      </c>
      <c r="AN2013">
        <f t="shared" si="728"/>
        <v>0.83898305084745761</v>
      </c>
      <c r="AO2013">
        <v>68686.642099681863</v>
      </c>
      <c r="AP2013">
        <v>64490.114017163884</v>
      </c>
      <c r="AQ2013">
        <v>46516</v>
      </c>
      <c r="AR2013">
        <v>1129.9666666666667</v>
      </c>
      <c r="AS2013">
        <v>990.1826809015422</v>
      </c>
      <c r="AT2013">
        <v>985</v>
      </c>
      <c r="AU2013">
        <f t="shared" si="714"/>
        <v>-0.2565636871166877</v>
      </c>
      <c r="AV2013">
        <f t="shared" si="715"/>
        <v>-6.4864739419350503E-3</v>
      </c>
      <c r="AW2013">
        <v>2.9731014019803992E-3</v>
      </c>
      <c r="AX2013">
        <v>0.1232652106540362</v>
      </c>
      <c r="AY2013" s="1">
        <f t="shared" si="716"/>
        <v>-4196.5280825179798</v>
      </c>
      <c r="AZ2013" s="1">
        <f t="shared" si="717"/>
        <v>-17974.114017163884</v>
      </c>
      <c r="BA2013" s="1">
        <f t="shared" si="729"/>
        <v>-139.7839857651245</v>
      </c>
      <c r="BB2013" s="1">
        <f t="shared" si="730"/>
        <v>-5.1826809015421986</v>
      </c>
      <c r="BC2013">
        <f t="shared" si="718"/>
        <v>1</v>
      </c>
      <c r="BD2013">
        <f t="shared" si="719"/>
        <v>1</v>
      </c>
      <c r="BE2013">
        <f t="shared" si="720"/>
        <v>1</v>
      </c>
      <c r="BF2013">
        <f t="shared" si="721"/>
        <v>0</v>
      </c>
      <c r="BG2013">
        <f t="shared" si="722"/>
        <v>1</v>
      </c>
      <c r="BH2013">
        <f t="shared" si="723"/>
        <v>1</v>
      </c>
      <c r="BI2013">
        <f t="shared" si="724"/>
        <v>0</v>
      </c>
      <c r="BJ2013">
        <f t="shared" si="725"/>
        <v>0</v>
      </c>
      <c r="BK2013">
        <f t="shared" si="726"/>
        <v>0</v>
      </c>
      <c r="BL2013">
        <f t="shared" si="727"/>
        <v>1</v>
      </c>
      <c r="BM2013">
        <f t="shared" si="731"/>
        <v>0</v>
      </c>
      <c r="BN2013">
        <f t="shared" si="732"/>
        <v>0</v>
      </c>
      <c r="BO2013">
        <f>IF(AND(AU2013&gt;'County Avg'!$E$3,'Gentrification Calcs'!AW2013&gt;'County Avg'!$E$4,'Gentrification Calcs'!AY2013&gt;'County Avg'!$E$5,'Gentrification Calcs'!BA2013&gt;'County Avg'!$E$6),1,0)</f>
        <v>0</v>
      </c>
      <c r="BP2013">
        <f>IF(AND(AV2013&gt;'County Avg'!$F$3,'Gentrification Calcs'!AX2013&gt;'County Avg'!$F$4,'Gentrification Calcs'!AZ2013&gt;'County Avg'!$F$5,'Gentrification Calcs'!BB2013&gt;'County Avg'!$F$6),1,0)</f>
        <v>0</v>
      </c>
      <c r="BQ2013">
        <f t="shared" si="733"/>
        <v>0</v>
      </c>
      <c r="BR2013">
        <f t="shared" si="734"/>
        <v>0</v>
      </c>
      <c r="BS2013">
        <f t="shared" si="735"/>
        <v>0</v>
      </c>
      <c r="BT2013">
        <f t="shared" si="736"/>
        <v>0</v>
      </c>
    </row>
    <row r="2014" spans="1:72" x14ac:dyDescent="0.25">
      <c r="A2014">
        <v>6037603500</v>
      </c>
      <c r="B2014">
        <v>3222.9999600404999</v>
      </c>
      <c r="C2014">
        <v>2955</v>
      </c>
      <c r="D2014">
        <v>3247</v>
      </c>
      <c r="E2014">
        <v>1267</v>
      </c>
      <c r="F2014">
        <v>914</v>
      </c>
      <c r="G2014">
        <v>934</v>
      </c>
      <c r="H2014">
        <v>355.47534205339002</v>
      </c>
      <c r="I2014">
        <v>195.00639999999999</v>
      </c>
      <c r="J2014">
        <v>236.3074</v>
      </c>
      <c r="K2014">
        <v>0.28056459514868981</v>
      </c>
      <c r="L2014">
        <v>0.21335492341356671</v>
      </c>
      <c r="M2014">
        <v>0.25300578158458242</v>
      </c>
      <c r="N2014">
        <v>2374.9999710000002</v>
      </c>
      <c r="O2014">
        <v>1876</v>
      </c>
      <c r="P2014">
        <v>2137</v>
      </c>
      <c r="Q2014">
        <v>481</v>
      </c>
      <c r="R2014">
        <v>324</v>
      </c>
      <c r="S2014">
        <v>514</v>
      </c>
      <c r="T2014">
        <v>0.20252631826242662</v>
      </c>
      <c r="U2014">
        <v>0.17270788912579957</v>
      </c>
      <c r="V2014">
        <v>0.24052409920449228</v>
      </c>
      <c r="W2014">
        <v>246</v>
      </c>
      <c r="X2014">
        <v>162</v>
      </c>
      <c r="Y2014">
        <v>174</v>
      </c>
      <c r="Z2014">
        <v>1199</v>
      </c>
      <c r="AA2014">
        <v>919</v>
      </c>
      <c r="AB2014">
        <v>934</v>
      </c>
      <c r="AC2014">
        <v>0.20517097581317764</v>
      </c>
      <c r="AD2014">
        <v>0.176278563656148</v>
      </c>
      <c r="AE2014">
        <v>0.18629550321199143</v>
      </c>
      <c r="AF2014">
        <v>1669.99997929495</v>
      </c>
      <c r="AG2014">
        <v>756</v>
      </c>
      <c r="AH2014">
        <v>598</v>
      </c>
      <c r="AI2014">
        <v>0.51815079118833274</v>
      </c>
      <c r="AJ2014">
        <v>0.25583756345177666</v>
      </c>
      <c r="AK2014">
        <v>0.18417000307976594</v>
      </c>
      <c r="AL2014">
        <f t="shared" si="728"/>
        <v>0.48184920881166726</v>
      </c>
      <c r="AM2014">
        <f t="shared" si="728"/>
        <v>0.74416243654822334</v>
      </c>
      <c r="AN2014">
        <f t="shared" si="728"/>
        <v>0.81582999692023406</v>
      </c>
      <c r="AO2014">
        <v>72633.670731707316</v>
      </c>
      <c r="AP2014">
        <v>86265.960359624034</v>
      </c>
      <c r="AQ2014">
        <v>64912</v>
      </c>
      <c r="AR2014">
        <v>1212.9000000000001</v>
      </c>
      <c r="AS2014">
        <v>804.86160537761964</v>
      </c>
      <c r="AT2014">
        <v>1304</v>
      </c>
      <c r="AU2014">
        <f t="shared" si="714"/>
        <v>-0.26231322773655608</v>
      </c>
      <c r="AV2014">
        <f t="shared" si="715"/>
        <v>-7.1667560372010719E-2</v>
      </c>
      <c r="AW2014">
        <v>-2.981842913662705E-2</v>
      </c>
      <c r="AX2014">
        <v>6.7816210078692707E-2</v>
      </c>
      <c r="AY2014" s="1">
        <f t="shared" si="716"/>
        <v>13632.289627916718</v>
      </c>
      <c r="AZ2014" s="1">
        <f t="shared" si="717"/>
        <v>-21353.960359624034</v>
      </c>
      <c r="BA2014" s="1">
        <f t="shared" si="729"/>
        <v>-408.03839462238045</v>
      </c>
      <c r="BB2014" s="1">
        <f t="shared" si="730"/>
        <v>499.13839462238036</v>
      </c>
      <c r="BC2014">
        <f t="shared" si="718"/>
        <v>1</v>
      </c>
      <c r="BD2014">
        <f t="shared" si="719"/>
        <v>1</v>
      </c>
      <c r="BE2014">
        <f t="shared" si="720"/>
        <v>0</v>
      </c>
      <c r="BF2014">
        <f t="shared" si="721"/>
        <v>0</v>
      </c>
      <c r="BG2014">
        <f t="shared" si="722"/>
        <v>0</v>
      </c>
      <c r="BH2014">
        <f t="shared" si="723"/>
        <v>1</v>
      </c>
      <c r="BI2014">
        <f t="shared" si="724"/>
        <v>0</v>
      </c>
      <c r="BJ2014">
        <f t="shared" si="725"/>
        <v>0</v>
      </c>
      <c r="BK2014">
        <f t="shared" si="726"/>
        <v>0</v>
      </c>
      <c r="BL2014">
        <f t="shared" si="727"/>
        <v>0</v>
      </c>
      <c r="BM2014">
        <f t="shared" si="731"/>
        <v>0</v>
      </c>
      <c r="BN2014">
        <f t="shared" si="732"/>
        <v>0</v>
      </c>
      <c r="BO2014">
        <f>IF(AND(AU2014&gt;'County Avg'!$E$3,'Gentrification Calcs'!AW2014&gt;'County Avg'!$E$4,'Gentrification Calcs'!AY2014&gt;'County Avg'!$E$5,'Gentrification Calcs'!BA2014&gt;'County Avg'!$E$6),1,0)</f>
        <v>0</v>
      </c>
      <c r="BP2014">
        <f>IF(AND(AV2014&gt;'County Avg'!$F$3,'Gentrification Calcs'!AX2014&gt;'County Avg'!$F$4,'Gentrification Calcs'!AZ2014&gt;'County Avg'!$F$5,'Gentrification Calcs'!BB2014&gt;'County Avg'!$F$6),1,0)</f>
        <v>0</v>
      </c>
      <c r="BQ2014">
        <f t="shared" si="733"/>
        <v>0</v>
      </c>
      <c r="BR2014">
        <f t="shared" si="734"/>
        <v>0</v>
      </c>
      <c r="BS2014">
        <f t="shared" si="735"/>
        <v>0</v>
      </c>
      <c r="BT2014">
        <f t="shared" si="736"/>
        <v>0</v>
      </c>
    </row>
    <row r="2015" spans="1:72" x14ac:dyDescent="0.25">
      <c r="A2015">
        <v>6037603600</v>
      </c>
      <c r="B2015">
        <v>4662.2709021512001</v>
      </c>
      <c r="C2015">
        <v>3649</v>
      </c>
      <c r="D2015">
        <v>4177</v>
      </c>
      <c r="E2015">
        <v>1540.1380830000001</v>
      </c>
      <c r="F2015">
        <v>1302</v>
      </c>
      <c r="G2015">
        <v>1419</v>
      </c>
      <c r="H2015">
        <v>324.10399598168351</v>
      </c>
      <c r="I2015">
        <v>297.25779999999997</v>
      </c>
      <c r="J2015">
        <v>458.61779999999999</v>
      </c>
      <c r="K2015">
        <v>0.21043827145054986</v>
      </c>
      <c r="L2015">
        <v>0.22830860215053761</v>
      </c>
      <c r="M2015">
        <v>0.32319788583509512</v>
      </c>
      <c r="N2015">
        <v>3134.0445639999998</v>
      </c>
      <c r="O2015">
        <v>2581</v>
      </c>
      <c r="P2015">
        <v>3086</v>
      </c>
      <c r="Q2015">
        <v>764.59770179999998</v>
      </c>
      <c r="R2015">
        <v>793</v>
      </c>
      <c r="S2015">
        <v>791</v>
      </c>
      <c r="T2015">
        <v>0.24396516583801839</v>
      </c>
      <c r="U2015">
        <v>0.30724525377760559</v>
      </c>
      <c r="V2015">
        <v>0.25631885936487364</v>
      </c>
      <c r="W2015">
        <v>256.67188590828999</v>
      </c>
      <c r="X2015">
        <v>294</v>
      </c>
      <c r="Y2015">
        <v>326</v>
      </c>
      <c r="Z2015">
        <v>1561.59908521178</v>
      </c>
      <c r="AA2015">
        <v>1301</v>
      </c>
      <c r="AB2015">
        <v>1419</v>
      </c>
      <c r="AC2015">
        <v>0.16436477732277924</v>
      </c>
      <c r="AD2015">
        <v>0.22598001537279017</v>
      </c>
      <c r="AE2015">
        <v>0.22973925299506695</v>
      </c>
      <c r="AF2015">
        <v>3023.1785308937301</v>
      </c>
      <c r="AG2015">
        <v>1226</v>
      </c>
      <c r="AH2015">
        <v>1168</v>
      </c>
      <c r="AI2015">
        <v>0.64843476373258735</v>
      </c>
      <c r="AJ2015">
        <v>0.335982460948205</v>
      </c>
      <c r="AK2015">
        <v>0.27962652621498685</v>
      </c>
      <c r="AL2015">
        <f t="shared" si="728"/>
        <v>0.35156523626741265</v>
      </c>
      <c r="AM2015">
        <f t="shared" si="728"/>
        <v>0.66401753905179506</v>
      </c>
      <c r="AN2015">
        <f t="shared" si="728"/>
        <v>0.72037347378501315</v>
      </c>
      <c r="AO2015">
        <v>82987.36532343585</v>
      </c>
      <c r="AP2015">
        <v>75565.374335921544</v>
      </c>
      <c r="AQ2015">
        <v>85368</v>
      </c>
      <c r="AR2015">
        <v>1259.55</v>
      </c>
      <c r="AS2015">
        <v>1233.6702253855281</v>
      </c>
      <c r="AT2015">
        <v>1543</v>
      </c>
      <c r="AU2015">
        <f t="shared" si="714"/>
        <v>-0.31245230278438235</v>
      </c>
      <c r="AV2015">
        <f t="shared" si="715"/>
        <v>-5.6355934733218149E-2</v>
      </c>
      <c r="AW2015">
        <v>6.3280087939587198E-2</v>
      </c>
      <c r="AX2015">
        <v>-5.0926394412731946E-2</v>
      </c>
      <c r="AY2015" s="1">
        <f t="shared" si="716"/>
        <v>-7421.9909875143057</v>
      </c>
      <c r="AZ2015" s="1">
        <f t="shared" si="717"/>
        <v>9802.6256640784559</v>
      </c>
      <c r="BA2015" s="1">
        <f t="shared" si="729"/>
        <v>-25.879774614471899</v>
      </c>
      <c r="BB2015" s="1">
        <f t="shared" si="730"/>
        <v>309.32977461447194</v>
      </c>
      <c r="BC2015">
        <f t="shared" si="718"/>
        <v>1</v>
      </c>
      <c r="BD2015">
        <f t="shared" si="719"/>
        <v>1</v>
      </c>
      <c r="BE2015">
        <f t="shared" si="720"/>
        <v>0</v>
      </c>
      <c r="BF2015">
        <f t="shared" si="721"/>
        <v>0</v>
      </c>
      <c r="BG2015">
        <f t="shared" si="722"/>
        <v>0</v>
      </c>
      <c r="BH2015">
        <f t="shared" si="723"/>
        <v>0</v>
      </c>
      <c r="BI2015">
        <f t="shared" si="724"/>
        <v>0</v>
      </c>
      <c r="BJ2015">
        <f t="shared" si="725"/>
        <v>0</v>
      </c>
      <c r="BK2015">
        <f t="shared" si="726"/>
        <v>0</v>
      </c>
      <c r="BL2015">
        <f t="shared" si="727"/>
        <v>0</v>
      </c>
      <c r="BM2015">
        <f t="shared" si="731"/>
        <v>0</v>
      </c>
      <c r="BN2015">
        <f t="shared" si="732"/>
        <v>0</v>
      </c>
      <c r="BO2015">
        <f>IF(AND(AU2015&gt;'County Avg'!$E$3,'Gentrification Calcs'!AW2015&gt;'County Avg'!$E$4,'Gentrification Calcs'!AY2015&gt;'County Avg'!$E$5,'Gentrification Calcs'!BA2015&gt;'County Avg'!$E$6),1,0)</f>
        <v>0</v>
      </c>
      <c r="BP2015">
        <f>IF(AND(AV2015&gt;'County Avg'!$F$3,'Gentrification Calcs'!AX2015&gt;'County Avg'!$F$4,'Gentrification Calcs'!AZ2015&gt;'County Avg'!$F$5,'Gentrification Calcs'!BB2015&gt;'County Avg'!$F$6),1,0)</f>
        <v>0</v>
      </c>
      <c r="BQ2015">
        <f t="shared" si="733"/>
        <v>0</v>
      </c>
      <c r="BR2015">
        <f t="shared" si="734"/>
        <v>0</v>
      </c>
      <c r="BS2015">
        <f t="shared" si="735"/>
        <v>0</v>
      </c>
      <c r="BT2015">
        <f t="shared" si="736"/>
        <v>0</v>
      </c>
    </row>
    <row r="2016" spans="1:72" x14ac:dyDescent="0.25">
      <c r="A2016">
        <v>6037603702</v>
      </c>
      <c r="B2016">
        <v>4236.4634691562696</v>
      </c>
      <c r="C2016">
        <v>4967.1743130039004</v>
      </c>
      <c r="D2016">
        <v>5047</v>
      </c>
      <c r="E2016">
        <v>1449.462023</v>
      </c>
      <c r="F2016">
        <v>1671.24458</v>
      </c>
      <c r="G2016">
        <v>1604</v>
      </c>
      <c r="H2016">
        <v>320.77275780436798</v>
      </c>
      <c r="I2016">
        <v>493.49238344487753</v>
      </c>
      <c r="J2016">
        <v>429.2124</v>
      </c>
      <c r="K2016">
        <v>0.22130469975367403</v>
      </c>
      <c r="L2016">
        <v>0.29528435834620781</v>
      </c>
      <c r="M2016">
        <v>0.26758877805486286</v>
      </c>
      <c r="N2016">
        <v>2570.7664749999999</v>
      </c>
      <c r="O2016">
        <v>3432.4665209999998</v>
      </c>
      <c r="P2016">
        <v>3608</v>
      </c>
      <c r="Q2016">
        <v>360.88699589999999</v>
      </c>
      <c r="R2016">
        <v>684.5925757</v>
      </c>
      <c r="S2016">
        <v>958</v>
      </c>
      <c r="T2016">
        <v>0.1403810884456162</v>
      </c>
      <c r="U2016">
        <v>0.19944624995222204</v>
      </c>
      <c r="V2016">
        <v>0.26552106430155209</v>
      </c>
      <c r="W2016">
        <v>965.36516727600201</v>
      </c>
      <c r="X2016">
        <v>352.12643589079403</v>
      </c>
      <c r="Y2016">
        <v>281</v>
      </c>
      <c r="Z2016">
        <v>1446.41160608921</v>
      </c>
      <c r="AA2016">
        <v>1680.3447656333401</v>
      </c>
      <c r="AB2016">
        <v>1604</v>
      </c>
      <c r="AC2016">
        <v>0.66742078341458044</v>
      </c>
      <c r="AD2016">
        <v>0.20955606438186736</v>
      </c>
      <c r="AE2016">
        <v>0.17518703241895262</v>
      </c>
      <c r="AF2016">
        <v>1186.19418091544</v>
      </c>
      <c r="AG2016">
        <v>2106.3264558464298</v>
      </c>
      <c r="AH2016">
        <v>1657</v>
      </c>
      <c r="AI2016">
        <v>0.27999631993797919</v>
      </c>
      <c r="AJ2016">
        <v>0.42404923264563837</v>
      </c>
      <c r="AK2016">
        <v>0.32831384981176936</v>
      </c>
      <c r="AL2016">
        <f t="shared" si="728"/>
        <v>0.72000368006202087</v>
      </c>
      <c r="AM2016">
        <f t="shared" si="728"/>
        <v>0.57595076735436157</v>
      </c>
      <c r="AN2016">
        <f t="shared" si="728"/>
        <v>0.67168615018823064</v>
      </c>
      <c r="AO2016">
        <v>96216.078472958645</v>
      </c>
      <c r="AP2016">
        <v>75421.376379239897</v>
      </c>
      <c r="AQ2016">
        <v>76429</v>
      </c>
      <c r="AR2016">
        <v>1529.0833333333335</v>
      </c>
      <c r="AS2016">
        <v>1233.6702253855281</v>
      </c>
      <c r="AT2016">
        <v>1855</v>
      </c>
      <c r="AU2016">
        <f t="shared" si="714"/>
        <v>0.14405291270765919</v>
      </c>
      <c r="AV2016">
        <f t="shared" si="715"/>
        <v>-9.5735382833869009E-2</v>
      </c>
      <c r="AW2016">
        <v>5.9065161506605846E-2</v>
      </c>
      <c r="AX2016">
        <v>6.6074814349330047E-2</v>
      </c>
      <c r="AY2016" s="1">
        <f t="shared" si="716"/>
        <v>-20794.702093718748</v>
      </c>
      <c r="AZ2016" s="1">
        <f t="shared" si="717"/>
        <v>1007.6236207601032</v>
      </c>
      <c r="BA2016" s="1">
        <f t="shared" si="729"/>
        <v>-295.41310794780543</v>
      </c>
      <c r="BB2016" s="1">
        <f t="shared" si="730"/>
        <v>621.32977461447194</v>
      </c>
      <c r="BC2016">
        <f t="shared" si="718"/>
        <v>1</v>
      </c>
      <c r="BD2016">
        <f t="shared" si="719"/>
        <v>1</v>
      </c>
      <c r="BE2016">
        <f t="shared" si="720"/>
        <v>0</v>
      </c>
      <c r="BF2016">
        <f t="shared" si="721"/>
        <v>0</v>
      </c>
      <c r="BG2016">
        <f t="shared" si="722"/>
        <v>1</v>
      </c>
      <c r="BH2016">
        <f t="shared" si="723"/>
        <v>0</v>
      </c>
      <c r="BI2016">
        <f t="shared" si="724"/>
        <v>1</v>
      </c>
      <c r="BJ2016">
        <f t="shared" si="725"/>
        <v>0</v>
      </c>
      <c r="BK2016">
        <f t="shared" si="726"/>
        <v>1</v>
      </c>
      <c r="BL2016">
        <f t="shared" si="727"/>
        <v>0</v>
      </c>
      <c r="BM2016">
        <f t="shared" si="731"/>
        <v>1</v>
      </c>
      <c r="BN2016">
        <f t="shared" si="732"/>
        <v>0</v>
      </c>
      <c r="BO2016">
        <f>IF(AND(AU2016&gt;'County Avg'!$E$3,'Gentrification Calcs'!AW2016&gt;'County Avg'!$E$4,'Gentrification Calcs'!AY2016&gt;'County Avg'!$E$5,'Gentrification Calcs'!BA2016&gt;'County Avg'!$E$6),1,0)</f>
        <v>0</v>
      </c>
      <c r="BP2016">
        <f>IF(AND(AV2016&gt;'County Avg'!$F$3,'Gentrification Calcs'!AX2016&gt;'County Avg'!$F$4,'Gentrification Calcs'!AZ2016&gt;'County Avg'!$F$5,'Gentrification Calcs'!BB2016&gt;'County Avg'!$F$6),1,0)</f>
        <v>0</v>
      </c>
      <c r="BQ2016">
        <f t="shared" si="733"/>
        <v>0</v>
      </c>
      <c r="BR2016">
        <f t="shared" si="734"/>
        <v>0</v>
      </c>
      <c r="BS2016">
        <f t="shared" si="735"/>
        <v>0</v>
      </c>
      <c r="BT2016">
        <f t="shared" si="736"/>
        <v>0</v>
      </c>
    </row>
    <row r="2017" spans="1:72" x14ac:dyDescent="0.25">
      <c r="A2017">
        <v>6037603703</v>
      </c>
      <c r="B2017">
        <v>4179.2636824749297</v>
      </c>
      <c r="C2017">
        <v>2640.0387779707098</v>
      </c>
      <c r="D2017">
        <v>2666</v>
      </c>
      <c r="E2017">
        <v>1430.049072</v>
      </c>
      <c r="F2017">
        <v>853.7935119</v>
      </c>
      <c r="G2017">
        <v>832</v>
      </c>
      <c r="H2017">
        <v>615.29210902869386</v>
      </c>
      <c r="I2017">
        <v>210.35639244249631</v>
      </c>
      <c r="J2017">
        <v>181.816</v>
      </c>
      <c r="K2017">
        <v>0.43025943729901167</v>
      </c>
      <c r="L2017">
        <v>0.24637853240929075</v>
      </c>
      <c r="M2017">
        <v>0.21852884615384616</v>
      </c>
      <c r="N2017">
        <v>2536.397864</v>
      </c>
      <c r="O2017">
        <v>1853.2732000000001</v>
      </c>
      <c r="P2017">
        <v>1901</v>
      </c>
      <c r="Q2017">
        <v>356.02056879999998</v>
      </c>
      <c r="R2017">
        <v>295.96231999999998</v>
      </c>
      <c r="S2017">
        <v>479</v>
      </c>
      <c r="T2017">
        <v>0.1403646383136995</v>
      </c>
      <c r="U2017">
        <v>0.15969708081895317</v>
      </c>
      <c r="V2017">
        <v>0.25197264597580221</v>
      </c>
      <c r="W2017">
        <v>952.205810546875</v>
      </c>
      <c r="X2017">
        <v>137.92938542365999</v>
      </c>
      <c r="Y2017">
        <v>94</v>
      </c>
      <c r="Z2017">
        <v>1427.06567382813</v>
      </c>
      <c r="AA2017">
        <v>834.81226682662998</v>
      </c>
      <c r="AB2017">
        <v>832</v>
      </c>
      <c r="AC2017">
        <v>0.6672473650021763</v>
      </c>
      <c r="AD2017">
        <v>0.16522203961852486</v>
      </c>
      <c r="AE2017">
        <v>0.11298076923076923</v>
      </c>
      <c r="AF2017">
        <v>1169.0004660914401</v>
      </c>
      <c r="AG2017">
        <v>915.90051460266102</v>
      </c>
      <c r="AH2017">
        <v>735</v>
      </c>
      <c r="AI2017">
        <v>0.279714455681142</v>
      </c>
      <c r="AJ2017">
        <v>0.34692691722758573</v>
      </c>
      <c r="AK2017">
        <v>0.27569392348087024</v>
      </c>
      <c r="AL2017">
        <f t="shared" si="728"/>
        <v>0.72028554431885805</v>
      </c>
      <c r="AM2017">
        <f t="shared" si="728"/>
        <v>0.65307308277241427</v>
      </c>
      <c r="AN2017">
        <f t="shared" si="728"/>
        <v>0.72430607651912982</v>
      </c>
      <c r="AO2017">
        <v>58815.442735949102</v>
      </c>
      <c r="AP2017">
        <v>84532.392725786689</v>
      </c>
      <c r="AQ2017">
        <v>83258</v>
      </c>
      <c r="AR2017">
        <v>1045.3055555555557</v>
      </c>
      <c r="AS2017">
        <v>1109.221035982602</v>
      </c>
      <c r="AT2017">
        <v>1757</v>
      </c>
      <c r="AU2017">
        <f t="shared" si="714"/>
        <v>6.7212461546443725E-2</v>
      </c>
      <c r="AV2017">
        <f t="shared" si="715"/>
        <v>-7.1232993746715489E-2</v>
      </c>
      <c r="AW2017">
        <v>1.9332442505253677E-2</v>
      </c>
      <c r="AX2017">
        <v>9.2275565156849038E-2</v>
      </c>
      <c r="AY2017" s="1">
        <f t="shared" si="716"/>
        <v>25716.949989837587</v>
      </c>
      <c r="AZ2017" s="1">
        <f t="shared" si="717"/>
        <v>-1274.392725786689</v>
      </c>
      <c r="BA2017" s="1">
        <f t="shared" si="729"/>
        <v>63.915480427046305</v>
      </c>
      <c r="BB2017" s="1">
        <f t="shared" si="730"/>
        <v>647.77896401739804</v>
      </c>
      <c r="BC2017">
        <f t="shared" si="718"/>
        <v>1</v>
      </c>
      <c r="BD2017">
        <f t="shared" si="719"/>
        <v>1</v>
      </c>
      <c r="BE2017">
        <f t="shared" si="720"/>
        <v>1</v>
      </c>
      <c r="BF2017">
        <f t="shared" si="721"/>
        <v>0</v>
      </c>
      <c r="BG2017">
        <f t="shared" si="722"/>
        <v>1</v>
      </c>
      <c r="BH2017">
        <f t="shared" si="723"/>
        <v>1</v>
      </c>
      <c r="BI2017">
        <f t="shared" si="724"/>
        <v>1</v>
      </c>
      <c r="BJ2017">
        <f t="shared" si="725"/>
        <v>0</v>
      </c>
      <c r="BK2017">
        <f t="shared" si="726"/>
        <v>1</v>
      </c>
      <c r="BL2017">
        <f t="shared" si="727"/>
        <v>0</v>
      </c>
      <c r="BM2017">
        <f t="shared" si="731"/>
        <v>1</v>
      </c>
      <c r="BN2017">
        <f t="shared" si="732"/>
        <v>0</v>
      </c>
      <c r="BO2017">
        <f>IF(AND(AU2017&gt;'County Avg'!$E$3,'Gentrification Calcs'!AW2017&gt;'County Avg'!$E$4,'Gentrification Calcs'!AY2017&gt;'County Avg'!$E$5,'Gentrification Calcs'!BA2017&gt;'County Avg'!$E$6),1,0)</f>
        <v>0</v>
      </c>
      <c r="BP2017">
        <f>IF(AND(AV2017&gt;'County Avg'!$F$3,'Gentrification Calcs'!AX2017&gt;'County Avg'!$F$4,'Gentrification Calcs'!AZ2017&gt;'County Avg'!$F$5,'Gentrification Calcs'!BB2017&gt;'County Avg'!$F$6),1,0)</f>
        <v>0</v>
      </c>
      <c r="BQ2017">
        <f t="shared" si="733"/>
        <v>0</v>
      </c>
      <c r="BR2017">
        <f t="shared" si="734"/>
        <v>0</v>
      </c>
      <c r="BS2017">
        <f t="shared" si="735"/>
        <v>0</v>
      </c>
      <c r="BT2017">
        <f t="shared" si="736"/>
        <v>0</v>
      </c>
    </row>
    <row r="2018" spans="1:72" x14ac:dyDescent="0.25">
      <c r="A2018">
        <v>6037603704</v>
      </c>
      <c r="B2018">
        <v>3800.1198365172199</v>
      </c>
      <c r="C2018">
        <v>6275</v>
      </c>
      <c r="D2018">
        <v>6600</v>
      </c>
      <c r="E2018">
        <v>1252.0672609999999</v>
      </c>
      <c r="F2018">
        <v>2020</v>
      </c>
      <c r="G2018">
        <v>2093</v>
      </c>
      <c r="H2018">
        <v>607.23184738338</v>
      </c>
      <c r="I2018">
        <v>1102.5228</v>
      </c>
      <c r="J2018">
        <v>1287.1114</v>
      </c>
      <c r="K2018">
        <v>0.48498340807856971</v>
      </c>
      <c r="L2018">
        <v>0.54580336633663362</v>
      </c>
      <c r="M2018">
        <v>0.61496005733397041</v>
      </c>
      <c r="N2018">
        <v>2200.9409810000002</v>
      </c>
      <c r="O2018">
        <v>3268</v>
      </c>
      <c r="P2018">
        <v>3706</v>
      </c>
      <c r="Q2018">
        <v>321.88712370000002</v>
      </c>
      <c r="R2018">
        <v>383</v>
      </c>
      <c r="S2018">
        <v>373</v>
      </c>
      <c r="T2018">
        <v>0.14624977520012836</v>
      </c>
      <c r="U2018">
        <v>0.11719706242350061</v>
      </c>
      <c r="V2018">
        <v>0.10064759848893685</v>
      </c>
      <c r="W2018">
        <v>906.71066096425102</v>
      </c>
      <c r="X2018">
        <v>1750</v>
      </c>
      <c r="Y2018">
        <v>1713</v>
      </c>
      <c r="Z2018">
        <v>1241.4398213028901</v>
      </c>
      <c r="AA2018">
        <v>2042</v>
      </c>
      <c r="AB2018">
        <v>2093</v>
      </c>
      <c r="AC2018">
        <v>0.73037020837035738</v>
      </c>
      <c r="AD2018">
        <v>0.85700293829578844</v>
      </c>
      <c r="AE2018">
        <v>0.81844242713807935</v>
      </c>
      <c r="AF2018">
        <v>1431.3065777013201</v>
      </c>
      <c r="AG2018">
        <v>382</v>
      </c>
      <c r="AH2018">
        <v>276</v>
      </c>
      <c r="AI2018">
        <v>0.3766477477755284</v>
      </c>
      <c r="AJ2018">
        <v>6.0876494023904382E-2</v>
      </c>
      <c r="AK2018">
        <v>4.1818181818181817E-2</v>
      </c>
      <c r="AL2018">
        <f t="shared" si="728"/>
        <v>0.62335225222447166</v>
      </c>
      <c r="AM2018">
        <f t="shared" si="728"/>
        <v>0.93912350597609562</v>
      </c>
      <c r="AN2018">
        <f t="shared" si="728"/>
        <v>0.95818181818181813</v>
      </c>
      <c r="AO2018">
        <v>58788.234358430542</v>
      </c>
      <c r="AP2018">
        <v>41683.91336330201</v>
      </c>
      <c r="AQ2018">
        <v>40556</v>
      </c>
      <c r="AR2018">
        <v>1043.5777777777778</v>
      </c>
      <c r="AS2018">
        <v>831.91577698695141</v>
      </c>
      <c r="AT2018">
        <v>1016</v>
      </c>
      <c r="AU2018">
        <f t="shared" si="714"/>
        <v>-0.31577125375162401</v>
      </c>
      <c r="AV2018">
        <f t="shared" si="715"/>
        <v>-1.9058312205722565E-2</v>
      </c>
      <c r="AW2018">
        <v>-2.9052712776627743E-2</v>
      </c>
      <c r="AX2018">
        <v>-1.654946393456376E-2</v>
      </c>
      <c r="AY2018" s="1">
        <f t="shared" si="716"/>
        <v>-17104.320995128532</v>
      </c>
      <c r="AZ2018" s="1">
        <f t="shared" si="717"/>
        <v>-1127.9133633020101</v>
      </c>
      <c r="BA2018" s="1">
        <f t="shared" si="729"/>
        <v>-211.66200079082637</v>
      </c>
      <c r="BB2018" s="1">
        <f t="shared" si="730"/>
        <v>184.08422301304859</v>
      </c>
      <c r="BC2018">
        <f t="shared" si="718"/>
        <v>1</v>
      </c>
      <c r="BD2018">
        <f t="shared" si="719"/>
        <v>1</v>
      </c>
      <c r="BE2018">
        <f t="shared" si="720"/>
        <v>1</v>
      </c>
      <c r="BF2018">
        <f t="shared" si="721"/>
        <v>1</v>
      </c>
      <c r="BG2018">
        <f t="shared" si="722"/>
        <v>1</v>
      </c>
      <c r="BH2018">
        <f t="shared" si="723"/>
        <v>1</v>
      </c>
      <c r="BI2018">
        <f t="shared" si="724"/>
        <v>1</v>
      </c>
      <c r="BJ2018">
        <f t="shared" si="725"/>
        <v>1</v>
      </c>
      <c r="BK2018">
        <f t="shared" si="726"/>
        <v>1</v>
      </c>
      <c r="BL2018">
        <f t="shared" si="727"/>
        <v>1</v>
      </c>
      <c r="BM2018">
        <f t="shared" si="731"/>
        <v>1</v>
      </c>
      <c r="BN2018">
        <f t="shared" si="732"/>
        <v>1</v>
      </c>
      <c r="BO2018">
        <f>IF(AND(AU2018&gt;'County Avg'!$E$3,'Gentrification Calcs'!AW2018&gt;'County Avg'!$E$4,'Gentrification Calcs'!AY2018&gt;'County Avg'!$E$5,'Gentrification Calcs'!BA2018&gt;'County Avg'!$E$6),1,0)</f>
        <v>0</v>
      </c>
      <c r="BP2018">
        <f>IF(AND(AV2018&gt;'County Avg'!$F$3,'Gentrification Calcs'!AX2018&gt;'County Avg'!$F$4,'Gentrification Calcs'!AZ2018&gt;'County Avg'!$F$5,'Gentrification Calcs'!BB2018&gt;'County Avg'!$F$6),1,0)</f>
        <v>0</v>
      </c>
      <c r="BQ2018">
        <f t="shared" si="733"/>
        <v>0</v>
      </c>
      <c r="BR2018">
        <f t="shared" si="734"/>
        <v>0</v>
      </c>
      <c r="BS2018">
        <f t="shared" si="735"/>
        <v>0</v>
      </c>
      <c r="BT2018">
        <f t="shared" si="736"/>
        <v>0</v>
      </c>
    </row>
    <row r="2019" spans="1:72" x14ac:dyDescent="0.25">
      <c r="A2019">
        <v>6037603801</v>
      </c>
      <c r="B2019">
        <v>3519.7960242664099</v>
      </c>
      <c r="C2019">
        <v>4333.1094008587497</v>
      </c>
      <c r="D2019">
        <v>4572</v>
      </c>
      <c r="E2019">
        <v>1158.7224040000001</v>
      </c>
      <c r="F2019">
        <v>1271.717611</v>
      </c>
      <c r="G2019">
        <v>1381</v>
      </c>
      <c r="H2019">
        <v>475.36826256685612</v>
      </c>
      <c r="I2019">
        <v>594.60768914384187</v>
      </c>
      <c r="J2019">
        <v>602.56020000000001</v>
      </c>
      <c r="K2019">
        <v>0.41025206807588066</v>
      </c>
      <c r="L2019">
        <v>0.46756267586502887</v>
      </c>
      <c r="M2019">
        <v>0.43632165097755249</v>
      </c>
      <c r="N2019">
        <v>2037.1726880000001</v>
      </c>
      <c r="O2019">
        <v>2460.8521820000001</v>
      </c>
      <c r="P2019">
        <v>2741</v>
      </c>
      <c r="Q2019">
        <v>298.13621230000001</v>
      </c>
      <c r="R2019">
        <v>331.44839999999999</v>
      </c>
      <c r="S2019">
        <v>384</v>
      </c>
      <c r="T2019">
        <v>0.14634803129659865</v>
      </c>
      <c r="U2019">
        <v>0.13468846378681024</v>
      </c>
      <c r="V2019">
        <v>0.14009485589201021</v>
      </c>
      <c r="W2019">
        <v>838.10066777095199</v>
      </c>
      <c r="X2019">
        <v>923.08164106309403</v>
      </c>
      <c r="Y2019">
        <v>1084</v>
      </c>
      <c r="Z2019">
        <v>1148.69555583596</v>
      </c>
      <c r="AA2019">
        <v>1275.3101321756801</v>
      </c>
      <c r="AB2019">
        <v>1381</v>
      </c>
      <c r="AC2019">
        <v>0.72961078635063281</v>
      </c>
      <c r="AD2019">
        <v>0.72380954073368486</v>
      </c>
      <c r="AE2019">
        <v>0.78493845039826216</v>
      </c>
      <c r="AF2019">
        <v>1326.87148387564</v>
      </c>
      <c r="AG2019">
        <v>692.08541795611404</v>
      </c>
      <c r="AH2019">
        <v>396</v>
      </c>
      <c r="AI2019">
        <v>0.37697397085735512</v>
      </c>
      <c r="AJ2019">
        <v>0.15972027334896144</v>
      </c>
      <c r="AK2019">
        <v>8.6614173228346455E-2</v>
      </c>
      <c r="AL2019">
        <f t="shared" si="728"/>
        <v>0.62302602914264482</v>
      </c>
      <c r="AM2019">
        <f t="shared" si="728"/>
        <v>0.84027972665103856</v>
      </c>
      <c r="AN2019">
        <f t="shared" si="728"/>
        <v>0.91338582677165359</v>
      </c>
      <c r="AO2019">
        <v>62991.02173913044</v>
      </c>
      <c r="AP2019">
        <v>49870.826317940344</v>
      </c>
      <c r="AQ2019">
        <v>48821</v>
      </c>
      <c r="AR2019">
        <v>1297.5611111111111</v>
      </c>
      <c r="AS2019">
        <v>1033.4693554764731</v>
      </c>
      <c r="AT2019">
        <v>1211</v>
      </c>
      <c r="AU2019">
        <f t="shared" si="714"/>
        <v>-0.21725369750839368</v>
      </c>
      <c r="AV2019">
        <f t="shared" si="715"/>
        <v>-7.3106100120614984E-2</v>
      </c>
      <c r="AW2019">
        <v>-1.1659567509788415E-2</v>
      </c>
      <c r="AX2019">
        <v>5.4063921051999697E-3</v>
      </c>
      <c r="AY2019" s="1">
        <f t="shared" si="716"/>
        <v>-13120.195421190096</v>
      </c>
      <c r="AZ2019" s="1">
        <f t="shared" si="717"/>
        <v>-1049.8263179403439</v>
      </c>
      <c r="BA2019" s="1">
        <f t="shared" si="729"/>
        <v>-264.09175563463805</v>
      </c>
      <c r="BB2019" s="1">
        <f t="shared" si="730"/>
        <v>177.53064452352692</v>
      </c>
      <c r="BC2019">
        <f t="shared" si="718"/>
        <v>1</v>
      </c>
      <c r="BD2019">
        <f t="shared" si="719"/>
        <v>1</v>
      </c>
      <c r="BE2019">
        <f t="shared" si="720"/>
        <v>0</v>
      </c>
      <c r="BF2019">
        <f t="shared" si="721"/>
        <v>1</v>
      </c>
      <c r="BG2019">
        <f t="shared" si="722"/>
        <v>1</v>
      </c>
      <c r="BH2019">
        <f t="shared" si="723"/>
        <v>1</v>
      </c>
      <c r="BI2019">
        <f t="shared" si="724"/>
        <v>1</v>
      </c>
      <c r="BJ2019">
        <f t="shared" si="725"/>
        <v>1</v>
      </c>
      <c r="BK2019">
        <f t="shared" si="726"/>
        <v>1</v>
      </c>
      <c r="BL2019">
        <f t="shared" si="727"/>
        <v>1</v>
      </c>
      <c r="BM2019">
        <f t="shared" si="731"/>
        <v>1</v>
      </c>
      <c r="BN2019">
        <f t="shared" si="732"/>
        <v>1</v>
      </c>
      <c r="BO2019">
        <f>IF(AND(AU2019&gt;'County Avg'!$E$3,'Gentrification Calcs'!AW2019&gt;'County Avg'!$E$4,'Gentrification Calcs'!AY2019&gt;'County Avg'!$E$5,'Gentrification Calcs'!BA2019&gt;'County Avg'!$E$6),1,0)</f>
        <v>0</v>
      </c>
      <c r="BP2019">
        <f>IF(AND(AV2019&gt;'County Avg'!$F$3,'Gentrification Calcs'!AX2019&gt;'County Avg'!$F$4,'Gentrification Calcs'!AZ2019&gt;'County Avg'!$F$5,'Gentrification Calcs'!BB2019&gt;'County Avg'!$F$6),1,0)</f>
        <v>0</v>
      </c>
      <c r="BQ2019">
        <f t="shared" si="733"/>
        <v>0</v>
      </c>
      <c r="BR2019">
        <f t="shared" si="734"/>
        <v>0</v>
      </c>
      <c r="BS2019">
        <f t="shared" si="735"/>
        <v>0</v>
      </c>
      <c r="BT2019">
        <f t="shared" si="736"/>
        <v>0</v>
      </c>
    </row>
    <row r="2020" spans="1:72" x14ac:dyDescent="0.25">
      <c r="A2020">
        <v>6037603802</v>
      </c>
      <c r="B2020">
        <v>6126.6221095002502</v>
      </c>
      <c r="C2020">
        <v>4012.6347863559099</v>
      </c>
      <c r="D2020">
        <v>4221</v>
      </c>
      <c r="E2020">
        <v>2225.6683630000002</v>
      </c>
      <c r="F2020">
        <v>1176.5649900000001</v>
      </c>
      <c r="G2020">
        <v>1146</v>
      </c>
      <c r="H2020">
        <v>439.55306976030556</v>
      </c>
      <c r="I2020">
        <v>550.41254772842842</v>
      </c>
      <c r="J2020">
        <v>558.10619999999994</v>
      </c>
      <c r="K2020">
        <v>0.19749261707967475</v>
      </c>
      <c r="L2020">
        <v>0.46781312754209048</v>
      </c>
      <c r="M2020">
        <v>0.48700366492146591</v>
      </c>
      <c r="N2020">
        <v>3898.4680699999999</v>
      </c>
      <c r="O2020">
        <v>2278.7439509999999</v>
      </c>
      <c r="P2020">
        <v>2459</v>
      </c>
      <c r="Q2020">
        <v>584.39501619999999</v>
      </c>
      <c r="R2020">
        <v>306.9266609</v>
      </c>
      <c r="S2020">
        <v>424</v>
      </c>
      <c r="T2020">
        <v>0.14990375852943694</v>
      </c>
      <c r="U2020">
        <v>0.13469115771664861</v>
      </c>
      <c r="V2020">
        <v>0.17242781618544123</v>
      </c>
      <c r="W2020">
        <v>1325.4647176265701</v>
      </c>
      <c r="X2020">
        <v>853.16081117838598</v>
      </c>
      <c r="Y2020">
        <v>738</v>
      </c>
      <c r="Z2020">
        <v>2219.98299360275</v>
      </c>
      <c r="AA2020">
        <v>1179.9276566803501</v>
      </c>
      <c r="AB2020">
        <v>1146</v>
      </c>
      <c r="AC2020">
        <v>0.59706075291843086</v>
      </c>
      <c r="AD2020">
        <v>0.72306196600111783</v>
      </c>
      <c r="AE2020">
        <v>0.64397905759162299</v>
      </c>
      <c r="AF2020">
        <v>2777.25206294189</v>
      </c>
      <c r="AG2020">
        <v>641.39677655696903</v>
      </c>
      <c r="AH2020">
        <v>415</v>
      </c>
      <c r="AI2020">
        <v>0.45330885654516578</v>
      </c>
      <c r="AJ2020">
        <v>0.15984429451140159</v>
      </c>
      <c r="AK2020">
        <v>9.8317934138829666E-2</v>
      </c>
      <c r="AL2020">
        <f t="shared" si="728"/>
        <v>0.54669114345483427</v>
      </c>
      <c r="AM2020">
        <f t="shared" si="728"/>
        <v>0.84015570548859841</v>
      </c>
      <c r="AN2020">
        <f t="shared" si="728"/>
        <v>0.90168206586117039</v>
      </c>
      <c r="AO2020">
        <v>63034.555143160134</v>
      </c>
      <c r="AP2020">
        <v>49826.089088680019</v>
      </c>
      <c r="AQ2020">
        <v>45769</v>
      </c>
      <c r="AR2020">
        <v>1299.288888888889</v>
      </c>
      <c r="AS2020">
        <v>1033.4693554764731</v>
      </c>
      <c r="AT2020">
        <v>1334</v>
      </c>
      <c r="AU2020">
        <f t="shared" si="714"/>
        <v>-0.2934645620337642</v>
      </c>
      <c r="AV2020">
        <f t="shared" si="715"/>
        <v>-6.152636037257192E-2</v>
      </c>
      <c r="AW2020">
        <v>-1.5212600812788329E-2</v>
      </c>
      <c r="AX2020">
        <v>3.7736658468792622E-2</v>
      </c>
      <c r="AY2020" s="1">
        <f t="shared" si="716"/>
        <v>-13208.466054480115</v>
      </c>
      <c r="AZ2020" s="1">
        <f t="shared" si="717"/>
        <v>-4057.0890886800189</v>
      </c>
      <c r="BA2020" s="1">
        <f t="shared" si="729"/>
        <v>-265.81953341241592</v>
      </c>
      <c r="BB2020" s="1">
        <f t="shared" si="730"/>
        <v>300.53064452352692</v>
      </c>
      <c r="BC2020">
        <f t="shared" si="718"/>
        <v>1</v>
      </c>
      <c r="BD2020">
        <f t="shared" si="719"/>
        <v>1</v>
      </c>
      <c r="BE2020">
        <f t="shared" si="720"/>
        <v>0</v>
      </c>
      <c r="BF2020">
        <f t="shared" si="721"/>
        <v>1</v>
      </c>
      <c r="BG2020">
        <f t="shared" si="722"/>
        <v>1</v>
      </c>
      <c r="BH2020">
        <f t="shared" si="723"/>
        <v>1</v>
      </c>
      <c r="BI2020">
        <f t="shared" si="724"/>
        <v>1</v>
      </c>
      <c r="BJ2020">
        <f t="shared" si="725"/>
        <v>1</v>
      </c>
      <c r="BK2020">
        <f t="shared" si="726"/>
        <v>0</v>
      </c>
      <c r="BL2020">
        <f t="shared" si="727"/>
        <v>1</v>
      </c>
      <c r="BM2020">
        <f t="shared" si="731"/>
        <v>0</v>
      </c>
      <c r="BN2020">
        <f t="shared" si="732"/>
        <v>1</v>
      </c>
      <c r="BO2020">
        <f>IF(AND(AU2020&gt;'County Avg'!$E$3,'Gentrification Calcs'!AW2020&gt;'County Avg'!$E$4,'Gentrification Calcs'!AY2020&gt;'County Avg'!$E$5,'Gentrification Calcs'!BA2020&gt;'County Avg'!$E$6),1,0)</f>
        <v>0</v>
      </c>
      <c r="BP2020">
        <f>IF(AND(AV2020&gt;'County Avg'!$F$3,'Gentrification Calcs'!AX2020&gt;'County Avg'!$F$4,'Gentrification Calcs'!AZ2020&gt;'County Avg'!$F$5,'Gentrification Calcs'!BB2020&gt;'County Avg'!$F$6),1,0)</f>
        <v>0</v>
      </c>
      <c r="BQ2020">
        <f t="shared" si="733"/>
        <v>0</v>
      </c>
      <c r="BR2020">
        <f t="shared" si="734"/>
        <v>0</v>
      </c>
      <c r="BS2020">
        <f t="shared" si="735"/>
        <v>0</v>
      </c>
      <c r="BT2020">
        <f t="shared" si="736"/>
        <v>0</v>
      </c>
    </row>
    <row r="2021" spans="1:72" x14ac:dyDescent="0.25">
      <c r="A2021">
        <v>6037603900</v>
      </c>
      <c r="B2021">
        <v>3745.3999749289601</v>
      </c>
      <c r="C2021">
        <v>7139.5233269422297</v>
      </c>
      <c r="D2021">
        <v>7541</v>
      </c>
      <c r="E2021">
        <v>1275.369263</v>
      </c>
      <c r="F2021">
        <v>2328.2448209999998</v>
      </c>
      <c r="G2021">
        <v>2318</v>
      </c>
      <c r="H2021">
        <v>776.99260451429893</v>
      </c>
      <c r="I2021">
        <v>1077.9089318223839</v>
      </c>
      <c r="J2021">
        <v>1063.2467999999999</v>
      </c>
      <c r="K2021">
        <v>0.60922952046579071</v>
      </c>
      <c r="L2021">
        <v>0.46297061292695729</v>
      </c>
      <c r="M2021">
        <v>0.45869145815358064</v>
      </c>
      <c r="N2021">
        <v>2302.5153690000002</v>
      </c>
      <c r="O2021">
        <v>4299.081991</v>
      </c>
      <c r="P2021">
        <v>4699</v>
      </c>
      <c r="Q2021">
        <v>304.53076170000003</v>
      </c>
      <c r="R2021">
        <v>571.35865100000001</v>
      </c>
      <c r="S2021">
        <v>669</v>
      </c>
      <c r="T2021">
        <v>0.13226003430859185</v>
      </c>
      <c r="U2021">
        <v>0.13290247829562737</v>
      </c>
      <c r="V2021">
        <v>0.14237071717386679</v>
      </c>
      <c r="W2021">
        <v>911.24615478515602</v>
      </c>
      <c r="X2021">
        <v>1382.1945171356199</v>
      </c>
      <c r="Y2021">
        <v>1238</v>
      </c>
      <c r="Z2021">
        <v>1253.78466796875</v>
      </c>
      <c r="AA2021">
        <v>2337.2336914539301</v>
      </c>
      <c r="AB2021">
        <v>2318</v>
      </c>
      <c r="AC2021">
        <v>0.72679637745248649</v>
      </c>
      <c r="AD2021">
        <v>0.59138053767990739</v>
      </c>
      <c r="AE2021">
        <v>0.53408110440034517</v>
      </c>
      <c r="AF2021">
        <v>1943.55383314404</v>
      </c>
      <c r="AG2021">
        <v>1733.2422096729299</v>
      </c>
      <c r="AH2021">
        <v>1539</v>
      </c>
      <c r="AI2021">
        <v>0.51891756452016957</v>
      </c>
      <c r="AJ2021">
        <v>0.24276721712389954</v>
      </c>
      <c r="AK2021">
        <v>0.20408433894708924</v>
      </c>
      <c r="AL2021">
        <f t="shared" si="728"/>
        <v>0.48108243547983043</v>
      </c>
      <c r="AM2021">
        <f t="shared" si="728"/>
        <v>0.75723278287610052</v>
      </c>
      <c r="AN2021">
        <f t="shared" si="728"/>
        <v>0.79591566105291078</v>
      </c>
      <c r="AO2021">
        <v>70175.847295864267</v>
      </c>
      <c r="AP2021">
        <v>51061.955046996329</v>
      </c>
      <c r="AQ2021">
        <v>55625</v>
      </c>
      <c r="AR2021">
        <v>1207.7166666666667</v>
      </c>
      <c r="AS2021">
        <v>1037.5274812178727</v>
      </c>
      <c r="AT2021">
        <v>1371</v>
      </c>
      <c r="AU2021">
        <f t="shared" si="714"/>
        <v>-0.27615034739627004</v>
      </c>
      <c r="AV2021">
        <f t="shared" si="715"/>
        <v>-3.8682878176810293E-2</v>
      </c>
      <c r="AW2021">
        <v>6.4244398703552918E-4</v>
      </c>
      <c r="AX2021">
        <v>9.4682388782394156E-3</v>
      </c>
      <c r="AY2021" s="1">
        <f t="shared" si="716"/>
        <v>-19113.892248867938</v>
      </c>
      <c r="AZ2021" s="1">
        <f t="shared" si="717"/>
        <v>4563.0449530036713</v>
      </c>
      <c r="BA2021" s="1">
        <f t="shared" si="729"/>
        <v>-170.18918544879398</v>
      </c>
      <c r="BB2021" s="1">
        <f t="shared" si="730"/>
        <v>333.47251878212728</v>
      </c>
      <c r="BC2021">
        <f t="shared" si="718"/>
        <v>1</v>
      </c>
      <c r="BD2021">
        <f t="shared" si="719"/>
        <v>1</v>
      </c>
      <c r="BE2021">
        <f t="shared" si="720"/>
        <v>1</v>
      </c>
      <c r="BF2021">
        <f t="shared" si="721"/>
        <v>1</v>
      </c>
      <c r="BG2021">
        <f t="shared" si="722"/>
        <v>1</v>
      </c>
      <c r="BH2021">
        <f t="shared" si="723"/>
        <v>1</v>
      </c>
      <c r="BI2021">
        <f t="shared" si="724"/>
        <v>1</v>
      </c>
      <c r="BJ2021">
        <f t="shared" si="725"/>
        <v>1</v>
      </c>
      <c r="BK2021">
        <f t="shared" si="726"/>
        <v>0</v>
      </c>
      <c r="BL2021">
        <f t="shared" si="727"/>
        <v>0</v>
      </c>
      <c r="BM2021">
        <f t="shared" si="731"/>
        <v>1</v>
      </c>
      <c r="BN2021">
        <f t="shared" si="732"/>
        <v>1</v>
      </c>
      <c r="BO2021">
        <f>IF(AND(AU2021&gt;'County Avg'!$E$3,'Gentrification Calcs'!AW2021&gt;'County Avg'!$E$4,'Gentrification Calcs'!AY2021&gt;'County Avg'!$E$5,'Gentrification Calcs'!BA2021&gt;'County Avg'!$E$6),1,0)</f>
        <v>0</v>
      </c>
      <c r="BP2021">
        <f>IF(AND(AV2021&gt;'County Avg'!$F$3,'Gentrification Calcs'!AX2021&gt;'County Avg'!$F$4,'Gentrification Calcs'!AZ2021&gt;'County Avg'!$F$5,'Gentrification Calcs'!BB2021&gt;'County Avg'!$F$6),1,0)</f>
        <v>0</v>
      </c>
      <c r="BQ2021">
        <f t="shared" si="733"/>
        <v>0</v>
      </c>
      <c r="BR2021">
        <f t="shared" si="734"/>
        <v>0</v>
      </c>
      <c r="BS2021">
        <f t="shared" si="735"/>
        <v>0</v>
      </c>
      <c r="BT2021">
        <f t="shared" si="736"/>
        <v>0</v>
      </c>
    </row>
    <row r="2022" spans="1:72" x14ac:dyDescent="0.25">
      <c r="A2022">
        <v>6037604001</v>
      </c>
      <c r="B2022">
        <v>4236.5999888021397</v>
      </c>
      <c r="C2022">
        <v>4453.0000174045599</v>
      </c>
      <c r="D2022">
        <v>4565</v>
      </c>
      <c r="E2022">
        <v>1442.630737</v>
      </c>
      <c r="F2022">
        <v>1315.7230219999999</v>
      </c>
      <c r="G2022">
        <v>1263</v>
      </c>
      <c r="H2022">
        <v>521.08189189658628</v>
      </c>
      <c r="I2022">
        <v>496.58926923076899</v>
      </c>
      <c r="J2022">
        <v>805.52279999999996</v>
      </c>
      <c r="K2022">
        <v>0.36120254375017263</v>
      </c>
      <c r="L2022">
        <v>0.37742690591209327</v>
      </c>
      <c r="M2022">
        <v>0.63778527315914491</v>
      </c>
      <c r="N2022">
        <v>2604.4846090000001</v>
      </c>
      <c r="O2022">
        <v>2515.546143</v>
      </c>
      <c r="P2022">
        <v>2540</v>
      </c>
      <c r="Q2022">
        <v>344.46923829999997</v>
      </c>
      <c r="R2022">
        <v>351.4538574</v>
      </c>
      <c r="S2022">
        <v>255</v>
      </c>
      <c r="T2022">
        <v>0.13226003989797427</v>
      </c>
      <c r="U2022">
        <v>0.13971274523347116</v>
      </c>
      <c r="V2022">
        <v>0.10039370078740158</v>
      </c>
      <c r="W2022">
        <v>1030.75378417969</v>
      </c>
      <c r="X2022">
        <v>922.97692871093795</v>
      </c>
      <c r="Y2022">
        <v>865</v>
      </c>
      <c r="Z2022">
        <v>1418.21533203125</v>
      </c>
      <c r="AA2022">
        <v>1314.78466796875</v>
      </c>
      <c r="AB2022">
        <v>1263</v>
      </c>
      <c r="AC2022">
        <v>0.72679639043486066</v>
      </c>
      <c r="AD2022">
        <v>0.70199854865730404</v>
      </c>
      <c r="AE2022">
        <v>0.68487727632620743</v>
      </c>
      <c r="AF2022">
        <v>2198.4461480353898</v>
      </c>
      <c r="AG2022">
        <v>1075.47692871094</v>
      </c>
      <c r="AH2022">
        <v>694</v>
      </c>
      <c r="AI2022">
        <v>0.5189175645201709</v>
      </c>
      <c r="AJ2022">
        <v>0.24151738704411321</v>
      </c>
      <c r="AK2022">
        <v>0.152026286966046</v>
      </c>
      <c r="AL2022">
        <f t="shared" si="728"/>
        <v>0.4810824354798291</v>
      </c>
      <c r="AM2022">
        <f t="shared" si="728"/>
        <v>0.75848261295588681</v>
      </c>
      <c r="AN2022">
        <f t="shared" si="728"/>
        <v>0.84797371303395397</v>
      </c>
      <c r="AO2022">
        <v>58989.576352067874</v>
      </c>
      <c r="AP2022">
        <v>56387.083367388645</v>
      </c>
      <c r="AQ2022">
        <v>36922</v>
      </c>
      <c r="AR2022">
        <v>1344.2111111111112</v>
      </c>
      <c r="AS2022">
        <v>1078.1087386318704</v>
      </c>
      <c r="AT2022">
        <v>1437</v>
      </c>
      <c r="AU2022">
        <f t="shared" si="714"/>
        <v>-0.27740017747605772</v>
      </c>
      <c r="AV2022">
        <f t="shared" si="715"/>
        <v>-8.9491100078067209E-2</v>
      </c>
      <c r="AW2022">
        <v>7.4527053354968842E-3</v>
      </c>
      <c r="AX2022">
        <v>-3.9319044446069581E-2</v>
      </c>
      <c r="AY2022" s="1">
        <f t="shared" si="716"/>
        <v>-2602.4929846792293</v>
      </c>
      <c r="AZ2022" s="1">
        <f t="shared" si="717"/>
        <v>-19465.083367388645</v>
      </c>
      <c r="BA2022" s="1">
        <f t="shared" si="729"/>
        <v>-266.10237247924078</v>
      </c>
      <c r="BB2022" s="1">
        <f t="shared" si="730"/>
        <v>358.89126136812956</v>
      </c>
      <c r="BC2022">
        <f t="shared" si="718"/>
        <v>1</v>
      </c>
      <c r="BD2022">
        <f t="shared" si="719"/>
        <v>1</v>
      </c>
      <c r="BE2022">
        <f t="shared" si="720"/>
        <v>0</v>
      </c>
      <c r="BF2022">
        <f t="shared" si="721"/>
        <v>0</v>
      </c>
      <c r="BG2022">
        <f t="shared" si="722"/>
        <v>1</v>
      </c>
      <c r="BH2022">
        <f t="shared" si="723"/>
        <v>1</v>
      </c>
      <c r="BI2022">
        <f t="shared" si="724"/>
        <v>1</v>
      </c>
      <c r="BJ2022">
        <f t="shared" si="725"/>
        <v>1</v>
      </c>
      <c r="BK2022">
        <f t="shared" si="726"/>
        <v>0</v>
      </c>
      <c r="BL2022">
        <f t="shared" si="727"/>
        <v>0</v>
      </c>
      <c r="BM2022">
        <f t="shared" si="731"/>
        <v>0</v>
      </c>
      <c r="BN2022">
        <f t="shared" si="732"/>
        <v>0</v>
      </c>
      <c r="BO2022">
        <f>IF(AND(AU2022&gt;'County Avg'!$E$3,'Gentrification Calcs'!AW2022&gt;'County Avg'!$E$4,'Gentrification Calcs'!AY2022&gt;'County Avg'!$E$5,'Gentrification Calcs'!BA2022&gt;'County Avg'!$E$6),1,0)</f>
        <v>0</v>
      </c>
      <c r="BP2022">
        <f>IF(AND(AV2022&gt;'County Avg'!$F$3,'Gentrification Calcs'!AX2022&gt;'County Avg'!$F$4,'Gentrification Calcs'!AZ2022&gt;'County Avg'!$F$5,'Gentrification Calcs'!BB2022&gt;'County Avg'!$F$6),1,0)</f>
        <v>0</v>
      </c>
      <c r="BQ2022">
        <f t="shared" si="733"/>
        <v>0</v>
      </c>
      <c r="BR2022">
        <f t="shared" si="734"/>
        <v>0</v>
      </c>
      <c r="BS2022">
        <f t="shared" si="735"/>
        <v>0</v>
      </c>
      <c r="BT2022">
        <f t="shared" si="736"/>
        <v>0</v>
      </c>
    </row>
    <row r="2023" spans="1:72" x14ac:dyDescent="0.25">
      <c r="A2023">
        <v>6037604002</v>
      </c>
      <c r="B2023">
        <v>5697.3464132614999</v>
      </c>
      <c r="C2023">
        <v>5036.9999825954401</v>
      </c>
      <c r="D2023">
        <v>4693</v>
      </c>
      <c r="E2023">
        <v>1924.1146610000001</v>
      </c>
      <c r="F2023">
        <v>1488.2769780000001</v>
      </c>
      <c r="G2023">
        <v>1506</v>
      </c>
      <c r="H2023">
        <v>589.42050305747352</v>
      </c>
      <c r="I2023">
        <v>561.71573076923096</v>
      </c>
      <c r="J2023">
        <v>589.64920000000006</v>
      </c>
      <c r="K2023">
        <v>0.30633335684430579</v>
      </c>
      <c r="L2023">
        <v>0.37742687622843207</v>
      </c>
      <c r="M2023">
        <v>0.3915333333333334</v>
      </c>
      <c r="N2023">
        <v>3429.6136529999999</v>
      </c>
      <c r="O2023">
        <v>2845.453857</v>
      </c>
      <c r="P2023">
        <v>2976</v>
      </c>
      <c r="Q2023">
        <v>307.30365760000001</v>
      </c>
      <c r="R2023">
        <v>397.5461426</v>
      </c>
      <c r="S2023">
        <v>826</v>
      </c>
      <c r="T2023">
        <v>8.960299575760991E-2</v>
      </c>
      <c r="U2023">
        <v>0.13971273567554465</v>
      </c>
      <c r="V2023">
        <v>0.27755376344086019</v>
      </c>
      <c r="W2023">
        <v>1277.7821818590201</v>
      </c>
      <c r="X2023">
        <v>1044.02307128906</v>
      </c>
      <c r="Y2023">
        <v>1136</v>
      </c>
      <c r="Z2023">
        <v>1872.85185027123</v>
      </c>
      <c r="AA2023">
        <v>1487.21533203125</v>
      </c>
      <c r="AB2023">
        <v>1506</v>
      </c>
      <c r="AC2023">
        <v>0.6822654881505813</v>
      </c>
      <c r="AD2023">
        <v>0.70199859348082794</v>
      </c>
      <c r="AE2023">
        <v>0.75431606905710491</v>
      </c>
      <c r="AF2023">
        <v>2827.0974825134899</v>
      </c>
      <c r="AG2023">
        <v>1216.52307128906</v>
      </c>
      <c r="AH2023">
        <v>789</v>
      </c>
      <c r="AI2023">
        <v>0.49621302224715719</v>
      </c>
      <c r="AJ2023">
        <v>0.24151738643886517</v>
      </c>
      <c r="AK2023">
        <v>0.16812273598977201</v>
      </c>
      <c r="AL2023">
        <f t="shared" si="728"/>
        <v>0.50378697775284276</v>
      </c>
      <c r="AM2023">
        <f t="shared" si="728"/>
        <v>0.75848261356113489</v>
      </c>
      <c r="AN2023">
        <f t="shared" si="728"/>
        <v>0.83187726401022799</v>
      </c>
      <c r="AO2023">
        <v>58989.576352067874</v>
      </c>
      <c r="AP2023">
        <v>56387.083367388645</v>
      </c>
      <c r="AQ2023">
        <v>58478</v>
      </c>
      <c r="AR2023">
        <v>1344.2111111111112</v>
      </c>
      <c r="AS2023">
        <v>1078.1087386318704</v>
      </c>
      <c r="AT2023">
        <v>1401</v>
      </c>
      <c r="AU2023">
        <f t="shared" si="714"/>
        <v>-0.25469563580829202</v>
      </c>
      <c r="AV2023">
        <f t="shared" si="715"/>
        <v>-7.3394650449093157E-2</v>
      </c>
      <c r="AW2023">
        <v>5.0109739917934742E-2</v>
      </c>
      <c r="AX2023">
        <v>0.13784102776531554</v>
      </c>
      <c r="AY2023" s="1">
        <f t="shared" si="716"/>
        <v>-2602.4929846792293</v>
      </c>
      <c r="AZ2023" s="1">
        <f t="shared" si="717"/>
        <v>2090.9166326113555</v>
      </c>
      <c r="BA2023" s="1">
        <f t="shared" si="729"/>
        <v>-266.10237247924078</v>
      </c>
      <c r="BB2023" s="1">
        <f t="shared" si="730"/>
        <v>322.89126136812956</v>
      </c>
      <c r="BC2023">
        <f t="shared" si="718"/>
        <v>1</v>
      </c>
      <c r="BD2023">
        <f t="shared" si="719"/>
        <v>1</v>
      </c>
      <c r="BE2023">
        <f t="shared" si="720"/>
        <v>0</v>
      </c>
      <c r="BF2023">
        <f t="shared" si="721"/>
        <v>0</v>
      </c>
      <c r="BG2023">
        <f t="shared" si="722"/>
        <v>1</v>
      </c>
      <c r="BH2023">
        <f t="shared" si="723"/>
        <v>1</v>
      </c>
      <c r="BI2023">
        <f t="shared" si="724"/>
        <v>1</v>
      </c>
      <c r="BJ2023">
        <f t="shared" si="725"/>
        <v>1</v>
      </c>
      <c r="BK2023">
        <f t="shared" si="726"/>
        <v>0</v>
      </c>
      <c r="BL2023">
        <f t="shared" si="727"/>
        <v>1</v>
      </c>
      <c r="BM2023">
        <f t="shared" si="731"/>
        <v>0</v>
      </c>
      <c r="BN2023">
        <f t="shared" si="732"/>
        <v>1</v>
      </c>
      <c r="BO2023">
        <f>IF(AND(AU2023&gt;'County Avg'!$E$3,'Gentrification Calcs'!AW2023&gt;'County Avg'!$E$4,'Gentrification Calcs'!AY2023&gt;'County Avg'!$E$5,'Gentrification Calcs'!BA2023&gt;'County Avg'!$E$6),1,0)</f>
        <v>0</v>
      </c>
      <c r="BP2023">
        <f>IF(AND(AV2023&gt;'County Avg'!$F$3,'Gentrification Calcs'!AX2023&gt;'County Avg'!$F$4,'Gentrification Calcs'!AZ2023&gt;'County Avg'!$F$5,'Gentrification Calcs'!BB2023&gt;'County Avg'!$F$6),1,0)</f>
        <v>0</v>
      </c>
      <c r="BQ2023">
        <f t="shared" si="733"/>
        <v>0</v>
      </c>
      <c r="BR2023">
        <f t="shared" si="734"/>
        <v>0</v>
      </c>
      <c r="BS2023">
        <f t="shared" si="735"/>
        <v>0</v>
      </c>
      <c r="BT2023">
        <f t="shared" si="736"/>
        <v>0</v>
      </c>
    </row>
    <row r="2024" spans="1:72" x14ac:dyDescent="0.25">
      <c r="A2024">
        <v>6037604100</v>
      </c>
      <c r="B2024">
        <v>1902.84515750838</v>
      </c>
      <c r="C2024">
        <v>6774.39309016056</v>
      </c>
      <c r="D2024">
        <v>7358</v>
      </c>
      <c r="E2024">
        <v>570.75378420000004</v>
      </c>
      <c r="F2024">
        <v>2004.14726</v>
      </c>
      <c r="G2024">
        <v>1998</v>
      </c>
      <c r="H2024">
        <v>779.72561638150967</v>
      </c>
      <c r="I2024">
        <v>718.21130456818378</v>
      </c>
      <c r="J2024">
        <v>892.46519999999998</v>
      </c>
      <c r="K2024">
        <v>1.3661330646706373</v>
      </c>
      <c r="L2024">
        <v>0.35836254096826387</v>
      </c>
      <c r="M2024">
        <v>0.44667927927927925</v>
      </c>
      <c r="N2024">
        <v>1240.2918360000001</v>
      </c>
      <c r="O2024">
        <v>3982.5340719999999</v>
      </c>
      <c r="P2024">
        <v>4474</v>
      </c>
      <c r="Q2024">
        <v>200.56207280000001</v>
      </c>
      <c r="R2024">
        <v>348.18973779999999</v>
      </c>
      <c r="S2024">
        <v>614</v>
      </c>
      <c r="T2024">
        <v>0.16170554943489929</v>
      </c>
      <c r="U2024">
        <v>8.7429192445085999E-2</v>
      </c>
      <c r="V2024">
        <v>0.13723737147966025</v>
      </c>
      <c r="W2024">
        <v>331.27667236328102</v>
      </c>
      <c r="X2024">
        <v>1261.66376721859</v>
      </c>
      <c r="Y2024">
        <v>1302</v>
      </c>
      <c r="Z2024">
        <v>598.69274902343795</v>
      </c>
      <c r="AA2024">
        <v>1978.1787059307101</v>
      </c>
      <c r="AB2024">
        <v>1998</v>
      </c>
      <c r="AC2024">
        <v>0.55333336323789684</v>
      </c>
      <c r="AD2024">
        <v>0.63779059163665996</v>
      </c>
      <c r="AE2024">
        <v>0.65165165165165162</v>
      </c>
      <c r="AF2024">
        <v>928.97160023088895</v>
      </c>
      <c r="AG2024">
        <v>1608.9756383895899</v>
      </c>
      <c r="AH2024">
        <v>1151</v>
      </c>
      <c r="AI2024">
        <v>0.48820136339800829</v>
      </c>
      <c r="AJ2024">
        <v>0.23750845529270218</v>
      </c>
      <c r="AK2024">
        <v>0.1564283772764338</v>
      </c>
      <c r="AL2024">
        <f t="shared" si="728"/>
        <v>0.51179863660199176</v>
      </c>
      <c r="AM2024">
        <f t="shared" si="728"/>
        <v>0.76249154470729785</v>
      </c>
      <c r="AN2024">
        <f t="shared" si="728"/>
        <v>0.84357162272356623</v>
      </c>
      <c r="AO2024">
        <v>62552.059915164369</v>
      </c>
      <c r="AP2024">
        <v>63410.828361258689</v>
      </c>
      <c r="AQ2024">
        <v>49031</v>
      </c>
      <c r="AR2024">
        <v>1361.4888888888891</v>
      </c>
      <c r="AS2024">
        <v>1087.5776986951364</v>
      </c>
      <c r="AT2024">
        <v>1297</v>
      </c>
      <c r="AU2024">
        <f t="shared" si="714"/>
        <v>-0.25069290810530609</v>
      </c>
      <c r="AV2024">
        <f t="shared" si="715"/>
        <v>-8.1080078016268375E-2</v>
      </c>
      <c r="AW2024">
        <v>-7.4276356989813289E-2</v>
      </c>
      <c r="AX2024">
        <v>4.9808179034574254E-2</v>
      </c>
      <c r="AY2024" s="1">
        <f t="shared" si="716"/>
        <v>858.7684460943201</v>
      </c>
      <c r="AZ2024" s="1">
        <f t="shared" si="717"/>
        <v>-14379.828361258689</v>
      </c>
      <c r="BA2024" s="1">
        <f t="shared" si="729"/>
        <v>-273.91119019375265</v>
      </c>
      <c r="BB2024" s="1">
        <f t="shared" si="730"/>
        <v>209.42230130486359</v>
      </c>
      <c r="BC2024">
        <f t="shared" si="718"/>
        <v>1</v>
      </c>
      <c r="BD2024">
        <f t="shared" si="719"/>
        <v>1</v>
      </c>
      <c r="BE2024">
        <f t="shared" si="720"/>
        <v>1</v>
      </c>
      <c r="BF2024">
        <f t="shared" si="721"/>
        <v>0</v>
      </c>
      <c r="BG2024">
        <f t="shared" si="722"/>
        <v>1</v>
      </c>
      <c r="BH2024">
        <f t="shared" si="723"/>
        <v>1</v>
      </c>
      <c r="BI2024">
        <f t="shared" si="724"/>
        <v>1</v>
      </c>
      <c r="BJ2024">
        <f t="shared" si="725"/>
        <v>1</v>
      </c>
      <c r="BK2024">
        <f t="shared" si="726"/>
        <v>0</v>
      </c>
      <c r="BL2024">
        <f t="shared" si="727"/>
        <v>1</v>
      </c>
      <c r="BM2024">
        <f t="shared" si="731"/>
        <v>1</v>
      </c>
      <c r="BN2024">
        <f t="shared" si="732"/>
        <v>1</v>
      </c>
      <c r="BO2024">
        <f>IF(AND(AU2024&gt;'County Avg'!$E$3,'Gentrification Calcs'!AW2024&gt;'County Avg'!$E$4,'Gentrification Calcs'!AY2024&gt;'County Avg'!$E$5,'Gentrification Calcs'!BA2024&gt;'County Avg'!$E$6),1,0)</f>
        <v>0</v>
      </c>
      <c r="BP2024">
        <f>IF(AND(AV2024&gt;'County Avg'!$F$3,'Gentrification Calcs'!AX2024&gt;'County Avg'!$F$4,'Gentrification Calcs'!AZ2024&gt;'County Avg'!$F$5,'Gentrification Calcs'!BB2024&gt;'County Avg'!$F$6),1,0)</f>
        <v>0</v>
      </c>
      <c r="BQ2024">
        <f t="shared" si="733"/>
        <v>0</v>
      </c>
      <c r="BR2024">
        <f t="shared" si="734"/>
        <v>0</v>
      </c>
      <c r="BS2024">
        <f t="shared" si="735"/>
        <v>0</v>
      </c>
      <c r="BT2024">
        <f t="shared" si="736"/>
        <v>0</v>
      </c>
    </row>
    <row r="2025" spans="1:72" x14ac:dyDescent="0.25">
      <c r="A2025">
        <v>6037609900</v>
      </c>
      <c r="B2025">
        <v>657.76392993540696</v>
      </c>
      <c r="C2025">
        <v>1678</v>
      </c>
      <c r="D2025">
        <v>2080</v>
      </c>
      <c r="E2025">
        <v>295.16659550000003</v>
      </c>
      <c r="F2025">
        <v>584</v>
      </c>
      <c r="G2025">
        <v>651</v>
      </c>
      <c r="H2025">
        <v>290.49849956573513</v>
      </c>
      <c r="I2025">
        <v>190.75819999999999</v>
      </c>
      <c r="J2025">
        <v>135.0172</v>
      </c>
      <c r="K2025">
        <v>0.98418487726784487</v>
      </c>
      <c r="L2025">
        <v>0.32664075342465754</v>
      </c>
      <c r="M2025">
        <v>0.20739969278033796</v>
      </c>
      <c r="N2025">
        <v>473.46619700000002</v>
      </c>
      <c r="O2025">
        <v>1068</v>
      </c>
      <c r="P2025">
        <v>1418</v>
      </c>
      <c r="Q2025">
        <v>172.3981934</v>
      </c>
      <c r="R2025">
        <v>210</v>
      </c>
      <c r="S2025">
        <v>212</v>
      </c>
      <c r="T2025">
        <v>0.36411932782605805</v>
      </c>
      <c r="U2025">
        <v>0.19662921348314608</v>
      </c>
      <c r="V2025">
        <v>0.14950634696755993</v>
      </c>
      <c r="W2025">
        <v>177.23541259765599</v>
      </c>
      <c r="X2025">
        <v>330</v>
      </c>
      <c r="Y2025">
        <v>272</v>
      </c>
      <c r="Z2025">
        <v>292.07080078125</v>
      </c>
      <c r="AA2025">
        <v>600</v>
      </c>
      <c r="AB2025">
        <v>651</v>
      </c>
      <c r="AC2025">
        <v>0.60682345555795092</v>
      </c>
      <c r="AD2025">
        <v>0.55000000000000004</v>
      </c>
      <c r="AE2025">
        <v>0.41781874039938555</v>
      </c>
      <c r="AF2025">
        <v>560.34250363081003</v>
      </c>
      <c r="AG2025">
        <v>573</v>
      </c>
      <c r="AH2025">
        <v>544</v>
      </c>
      <c r="AI2025">
        <v>0.85188998382115022</v>
      </c>
      <c r="AJ2025">
        <v>0.34147794994040526</v>
      </c>
      <c r="AK2025">
        <v>0.26153846153846155</v>
      </c>
      <c r="AL2025">
        <f t="shared" si="728"/>
        <v>0.14811001617884978</v>
      </c>
      <c r="AM2025">
        <f t="shared" si="728"/>
        <v>0.65852205005959474</v>
      </c>
      <c r="AN2025">
        <f t="shared" si="728"/>
        <v>0.7384615384615385</v>
      </c>
      <c r="AO2025">
        <v>49488.410922587493</v>
      </c>
      <c r="AP2025">
        <v>71066.486718430737</v>
      </c>
      <c r="AQ2025">
        <v>60104</v>
      </c>
      <c r="AR2025">
        <v>1010.75</v>
      </c>
      <c r="AS2025">
        <v>1006.4151838671413</v>
      </c>
      <c r="AT2025">
        <v>1191</v>
      </c>
      <c r="AU2025">
        <f t="shared" si="714"/>
        <v>-0.51041203388074496</v>
      </c>
      <c r="AV2025">
        <f t="shared" si="715"/>
        <v>-7.9939488401943704E-2</v>
      </c>
      <c r="AW2025">
        <v>-0.16749011434291197</v>
      </c>
      <c r="AX2025">
        <v>-4.7122866515586143E-2</v>
      </c>
      <c r="AY2025" s="1">
        <f t="shared" si="716"/>
        <v>21578.075795843244</v>
      </c>
      <c r="AZ2025" s="1">
        <f t="shared" si="717"/>
        <v>-10962.486718430737</v>
      </c>
      <c r="BA2025" s="1">
        <f t="shared" si="729"/>
        <v>-4.3348161328586912</v>
      </c>
      <c r="BB2025" s="1">
        <f t="shared" si="730"/>
        <v>184.58481613285869</v>
      </c>
      <c r="BC2025">
        <f t="shared" si="718"/>
        <v>1</v>
      </c>
      <c r="BD2025">
        <f t="shared" si="719"/>
        <v>1</v>
      </c>
      <c r="BE2025">
        <f t="shared" si="720"/>
        <v>1</v>
      </c>
      <c r="BF2025">
        <f t="shared" si="721"/>
        <v>0</v>
      </c>
      <c r="BG2025">
        <f t="shared" si="722"/>
        <v>0</v>
      </c>
      <c r="BH2025">
        <f t="shared" si="723"/>
        <v>0</v>
      </c>
      <c r="BI2025">
        <f t="shared" si="724"/>
        <v>1</v>
      </c>
      <c r="BJ2025">
        <f t="shared" si="725"/>
        <v>1</v>
      </c>
      <c r="BK2025">
        <f t="shared" si="726"/>
        <v>0</v>
      </c>
      <c r="BL2025">
        <f t="shared" si="727"/>
        <v>0</v>
      </c>
      <c r="BM2025">
        <f t="shared" si="731"/>
        <v>0</v>
      </c>
      <c r="BN2025">
        <f t="shared" si="732"/>
        <v>0</v>
      </c>
      <c r="BO2025">
        <f>IF(AND(AU2025&gt;'County Avg'!$E$3,'Gentrification Calcs'!AW2025&gt;'County Avg'!$E$4,'Gentrification Calcs'!AY2025&gt;'County Avg'!$E$5,'Gentrification Calcs'!BA2025&gt;'County Avg'!$E$6),1,0)</f>
        <v>0</v>
      </c>
      <c r="BP2025">
        <f>IF(AND(AV2025&gt;'County Avg'!$F$3,'Gentrification Calcs'!AX2025&gt;'County Avg'!$F$4,'Gentrification Calcs'!AZ2025&gt;'County Avg'!$F$5,'Gentrification Calcs'!BB2025&gt;'County Avg'!$F$6),1,0)</f>
        <v>0</v>
      </c>
      <c r="BQ2025">
        <f t="shared" si="733"/>
        <v>0</v>
      </c>
      <c r="BR2025">
        <f t="shared" si="734"/>
        <v>0</v>
      </c>
      <c r="BS2025">
        <f t="shared" si="735"/>
        <v>0</v>
      </c>
      <c r="BT2025">
        <f t="shared" si="736"/>
        <v>0</v>
      </c>
    </row>
    <row r="2026" spans="1:72" x14ac:dyDescent="0.25">
      <c r="A2026">
        <v>6037620001</v>
      </c>
      <c r="B2026">
        <v>642.66540059270005</v>
      </c>
      <c r="C2026">
        <v>3834</v>
      </c>
      <c r="D2026">
        <v>3857</v>
      </c>
      <c r="E2026">
        <v>288.39591309999997</v>
      </c>
      <c r="F2026">
        <v>1597</v>
      </c>
      <c r="G2026">
        <v>1481</v>
      </c>
      <c r="H2026">
        <v>65.316432289248127</v>
      </c>
      <c r="I2026">
        <v>256.26900000000001</v>
      </c>
      <c r="J2026">
        <v>281.96260000000001</v>
      </c>
      <c r="K2026">
        <v>0.22648182350143065</v>
      </c>
      <c r="L2026">
        <v>0.16046900438321854</v>
      </c>
      <c r="M2026">
        <v>0.19038663065496286</v>
      </c>
      <c r="N2026">
        <v>462.62199479999998</v>
      </c>
      <c r="O2026">
        <v>2677</v>
      </c>
      <c r="P2026">
        <v>2688</v>
      </c>
      <c r="Q2026">
        <v>167.75866869999999</v>
      </c>
      <c r="R2026">
        <v>1068</v>
      </c>
      <c r="S2026">
        <v>1313</v>
      </c>
      <c r="T2026">
        <v>0.36262579511059595</v>
      </c>
      <c r="U2026">
        <v>0.39895405304445275</v>
      </c>
      <c r="V2026">
        <v>0.48846726190476192</v>
      </c>
      <c r="W2026">
        <v>173.06196641922</v>
      </c>
      <c r="X2026">
        <v>781</v>
      </c>
      <c r="Y2026">
        <v>725</v>
      </c>
      <c r="Z2026">
        <v>285.38829946517899</v>
      </c>
      <c r="AA2026">
        <v>1599</v>
      </c>
      <c r="AB2026">
        <v>1481</v>
      </c>
      <c r="AC2026">
        <v>0.60640876568359725</v>
      </c>
      <c r="AD2026">
        <v>0.48843026891807378</v>
      </c>
      <c r="AE2026">
        <v>0.48953409858203917</v>
      </c>
      <c r="AF2026">
        <v>547.36605032018599</v>
      </c>
      <c r="AG2026">
        <v>3028</v>
      </c>
      <c r="AH2026">
        <v>2881</v>
      </c>
      <c r="AI2026">
        <v>0.85171233711255667</v>
      </c>
      <c r="AJ2026">
        <v>0.78977569118414193</v>
      </c>
      <c r="AK2026">
        <v>0.74695359087373603</v>
      </c>
      <c r="AL2026">
        <f t="shared" si="728"/>
        <v>0.14828766288744333</v>
      </c>
      <c r="AM2026">
        <f t="shared" si="728"/>
        <v>0.21022430881585807</v>
      </c>
      <c r="AN2026">
        <f t="shared" si="728"/>
        <v>0.25304640912626397</v>
      </c>
      <c r="AO2026">
        <v>86453.712619300117</v>
      </c>
      <c r="AP2026">
        <v>86103.787903555378</v>
      </c>
      <c r="AQ2026">
        <v>94612</v>
      </c>
      <c r="AR2026">
        <v>1326.9333333333334</v>
      </c>
      <c r="AS2026">
        <v>1033.4693554764731</v>
      </c>
      <c r="AT2026">
        <v>1340</v>
      </c>
      <c r="AU2026">
        <f t="shared" si="714"/>
        <v>-6.1936645928414746E-2</v>
      </c>
      <c r="AV2026">
        <f t="shared" si="715"/>
        <v>-4.2822100310405897E-2</v>
      </c>
      <c r="AW2026">
        <v>3.63282579338568E-2</v>
      </c>
      <c r="AX2026">
        <v>8.9513208860309168E-2</v>
      </c>
      <c r="AY2026" s="1">
        <f t="shared" si="716"/>
        <v>-349.92471574473893</v>
      </c>
      <c r="AZ2026" s="1">
        <f t="shared" si="717"/>
        <v>8508.2120964446221</v>
      </c>
      <c r="BA2026" s="1">
        <f t="shared" si="729"/>
        <v>-293.46397785686031</v>
      </c>
      <c r="BB2026" s="1">
        <f t="shared" si="730"/>
        <v>306.53064452352692</v>
      </c>
      <c r="BC2026">
        <f t="shared" si="718"/>
        <v>1</v>
      </c>
      <c r="BD2026">
        <f t="shared" si="719"/>
        <v>1</v>
      </c>
      <c r="BE2026">
        <f t="shared" si="720"/>
        <v>0</v>
      </c>
      <c r="BF2026">
        <f t="shared" si="721"/>
        <v>0</v>
      </c>
      <c r="BG2026">
        <f t="shared" si="722"/>
        <v>0</v>
      </c>
      <c r="BH2026">
        <f t="shared" si="723"/>
        <v>0</v>
      </c>
      <c r="BI2026">
        <f t="shared" si="724"/>
        <v>1</v>
      </c>
      <c r="BJ2026">
        <f t="shared" si="725"/>
        <v>0</v>
      </c>
      <c r="BK2026">
        <f t="shared" si="726"/>
        <v>0</v>
      </c>
      <c r="BL2026">
        <f t="shared" si="727"/>
        <v>0</v>
      </c>
      <c r="BM2026">
        <f t="shared" si="731"/>
        <v>0</v>
      </c>
      <c r="BN2026">
        <f t="shared" si="732"/>
        <v>0</v>
      </c>
      <c r="BO2026">
        <f>IF(AND(AU2026&gt;'County Avg'!$E$3,'Gentrification Calcs'!AW2026&gt;'County Avg'!$E$4,'Gentrification Calcs'!AY2026&gt;'County Avg'!$E$5,'Gentrification Calcs'!BA2026&gt;'County Avg'!$E$6),1,0)</f>
        <v>0</v>
      </c>
      <c r="BP2026">
        <f>IF(AND(AV2026&gt;'County Avg'!$F$3,'Gentrification Calcs'!AX2026&gt;'County Avg'!$F$4,'Gentrification Calcs'!AZ2026&gt;'County Avg'!$F$5,'Gentrification Calcs'!BB2026&gt;'County Avg'!$F$6),1,0)</f>
        <v>0</v>
      </c>
      <c r="BQ2026">
        <f t="shared" si="733"/>
        <v>0</v>
      </c>
      <c r="BR2026">
        <f t="shared" si="734"/>
        <v>0</v>
      </c>
      <c r="BS2026">
        <f t="shared" si="735"/>
        <v>0</v>
      </c>
      <c r="BT2026">
        <f t="shared" si="736"/>
        <v>0</v>
      </c>
    </row>
    <row r="2027" spans="1:72" x14ac:dyDescent="0.25">
      <c r="A2027">
        <v>6037620002</v>
      </c>
      <c r="B2027">
        <v>5030.2844535760696</v>
      </c>
      <c r="C2027">
        <v>3355.0000002551801</v>
      </c>
      <c r="D2027">
        <v>3619</v>
      </c>
      <c r="E2027">
        <v>2259.03125</v>
      </c>
      <c r="F2027">
        <v>1554.7447299999999</v>
      </c>
      <c r="G2027">
        <v>1507</v>
      </c>
      <c r="H2027">
        <v>64.026739488077766</v>
      </c>
      <c r="I2027">
        <v>373.74814256410258</v>
      </c>
      <c r="J2027">
        <v>469.01420000000002</v>
      </c>
      <c r="K2027">
        <v>2.8342564755612729E-2</v>
      </c>
      <c r="L2027">
        <v>0.24039196618733844</v>
      </c>
      <c r="M2027">
        <v>0.31122375580623757</v>
      </c>
      <c r="N2027">
        <v>3629.7329070000001</v>
      </c>
      <c r="O2027">
        <v>2531.2786329999999</v>
      </c>
      <c r="P2027">
        <v>2436</v>
      </c>
      <c r="Q2027">
        <v>1065.040039</v>
      </c>
      <c r="R2027">
        <v>983.87407399999995</v>
      </c>
      <c r="S2027">
        <v>1172</v>
      </c>
      <c r="T2027">
        <v>0.2934210495064396</v>
      </c>
      <c r="U2027">
        <v>0.38868659545154072</v>
      </c>
      <c r="V2027">
        <v>0.48111658456486045</v>
      </c>
      <c r="W2027">
        <v>1316.37512207031</v>
      </c>
      <c r="X2027">
        <v>1081.76239347458</v>
      </c>
      <c r="Y2027">
        <v>983</v>
      </c>
      <c r="Z2027">
        <v>2241.71826171875</v>
      </c>
      <c r="AA2027">
        <v>1519.75270652771</v>
      </c>
      <c r="AB2027">
        <v>1507</v>
      </c>
      <c r="AC2027">
        <v>0.5872170221163433</v>
      </c>
      <c r="AD2027">
        <v>0.71180159036937107</v>
      </c>
      <c r="AE2027">
        <v>0.65228931652289313</v>
      </c>
      <c r="AF2027">
        <v>4242.8473310663603</v>
      </c>
      <c r="AG2027">
        <v>2486.9527063369801</v>
      </c>
      <c r="AH2027">
        <v>2398</v>
      </c>
      <c r="AI2027">
        <v>0.84346071682886359</v>
      </c>
      <c r="AJ2027">
        <v>0.74126757262230203</v>
      </c>
      <c r="AK2027">
        <v>0.66261398176291797</v>
      </c>
      <c r="AL2027">
        <f t="shared" si="728"/>
        <v>0.15653928317113641</v>
      </c>
      <c r="AM2027">
        <f t="shared" si="728"/>
        <v>0.25873242737769797</v>
      </c>
      <c r="AN2027">
        <f t="shared" si="728"/>
        <v>0.33738601823708203</v>
      </c>
      <c r="AO2027">
        <v>86098.189819724284</v>
      </c>
      <c r="AP2027">
        <v>86183.476093175326</v>
      </c>
      <c r="AQ2027">
        <v>69705</v>
      </c>
      <c r="AR2027">
        <v>1333.8444444444444</v>
      </c>
      <c r="AS2027">
        <v>1222.8485567417954</v>
      </c>
      <c r="AT2027">
        <v>1573</v>
      </c>
      <c r="AU2027">
        <f t="shared" si="714"/>
        <v>-0.10219314420656156</v>
      </c>
      <c r="AV2027">
        <f t="shared" si="715"/>
        <v>-7.8653590859384059E-2</v>
      </c>
      <c r="AW2027">
        <v>9.5265545945101116E-2</v>
      </c>
      <c r="AX2027">
        <v>9.2429989113319733E-2</v>
      </c>
      <c r="AY2027" s="1">
        <f t="shared" si="716"/>
        <v>85.286273451041779</v>
      </c>
      <c r="AZ2027" s="1">
        <f t="shared" si="717"/>
        <v>-16478.476093175326</v>
      </c>
      <c r="BA2027" s="1">
        <f t="shared" si="729"/>
        <v>-110.99588770264904</v>
      </c>
      <c r="BB2027" s="1">
        <f t="shared" si="730"/>
        <v>350.15144325820461</v>
      </c>
      <c r="BC2027">
        <f t="shared" si="718"/>
        <v>1</v>
      </c>
      <c r="BD2027">
        <f t="shared" si="719"/>
        <v>1</v>
      </c>
      <c r="BE2027">
        <f t="shared" si="720"/>
        <v>0</v>
      </c>
      <c r="BF2027">
        <f t="shared" si="721"/>
        <v>0</v>
      </c>
      <c r="BG2027">
        <f t="shared" si="722"/>
        <v>0</v>
      </c>
      <c r="BH2027">
        <f t="shared" si="723"/>
        <v>0</v>
      </c>
      <c r="BI2027">
        <f t="shared" si="724"/>
        <v>1</v>
      </c>
      <c r="BJ2027">
        <f t="shared" si="725"/>
        <v>1</v>
      </c>
      <c r="BK2027">
        <f t="shared" si="726"/>
        <v>0</v>
      </c>
      <c r="BL2027">
        <f t="shared" si="727"/>
        <v>0</v>
      </c>
      <c r="BM2027">
        <f t="shared" si="731"/>
        <v>0</v>
      </c>
      <c r="BN2027">
        <f t="shared" si="732"/>
        <v>0</v>
      </c>
      <c r="BO2027">
        <f>IF(AND(AU2027&gt;'County Avg'!$E$3,'Gentrification Calcs'!AW2027&gt;'County Avg'!$E$4,'Gentrification Calcs'!AY2027&gt;'County Avg'!$E$5,'Gentrification Calcs'!BA2027&gt;'County Avg'!$E$6),1,0)</f>
        <v>0</v>
      </c>
      <c r="BP2027">
        <f>IF(AND(AV2027&gt;'County Avg'!$F$3,'Gentrification Calcs'!AX2027&gt;'County Avg'!$F$4,'Gentrification Calcs'!AZ2027&gt;'County Avg'!$F$5,'Gentrification Calcs'!BB2027&gt;'County Avg'!$F$6),1,0)</f>
        <v>0</v>
      </c>
      <c r="BQ2027">
        <f t="shared" si="733"/>
        <v>0</v>
      </c>
      <c r="BR2027">
        <f t="shared" si="734"/>
        <v>0</v>
      </c>
      <c r="BS2027">
        <f t="shared" si="735"/>
        <v>0</v>
      </c>
      <c r="BT2027">
        <f t="shared" si="736"/>
        <v>0</v>
      </c>
    </row>
    <row r="2028" spans="1:72" x14ac:dyDescent="0.25">
      <c r="A2028">
        <v>6037620101</v>
      </c>
      <c r="B2028">
        <v>3382.1717742078199</v>
      </c>
      <c r="C2028">
        <v>5347</v>
      </c>
      <c r="D2028">
        <v>5462</v>
      </c>
      <c r="E2028">
        <v>1518.8865969999999</v>
      </c>
      <c r="F2028">
        <v>2217</v>
      </c>
      <c r="G2028">
        <v>2152</v>
      </c>
      <c r="H2028">
        <v>577.35677856530185</v>
      </c>
      <c r="I2028">
        <v>375.26260000000002</v>
      </c>
      <c r="J2028">
        <v>568.59760000000006</v>
      </c>
      <c r="K2028">
        <v>0.38011842339359447</v>
      </c>
      <c r="L2028">
        <v>0.16926594497068112</v>
      </c>
      <c r="M2028">
        <v>0.26421821561338293</v>
      </c>
      <c r="N2028">
        <v>2440.4942310000001</v>
      </c>
      <c r="O2028">
        <v>3645</v>
      </c>
      <c r="P2028">
        <v>3862</v>
      </c>
      <c r="Q2028">
        <v>716.09240720000003</v>
      </c>
      <c r="R2028">
        <v>1394</v>
      </c>
      <c r="S2028">
        <v>1802</v>
      </c>
      <c r="T2028">
        <v>0.29342106123585421</v>
      </c>
      <c r="U2028">
        <v>0.38244170096021946</v>
      </c>
      <c r="V2028">
        <v>0.46659761781460385</v>
      </c>
      <c r="W2028">
        <v>885.08056640625</v>
      </c>
      <c r="X2028">
        <v>1070</v>
      </c>
      <c r="Y2028">
        <v>1033</v>
      </c>
      <c r="Z2028">
        <v>1507.24597167969</v>
      </c>
      <c r="AA2028">
        <v>2254</v>
      </c>
      <c r="AB2028">
        <v>2152</v>
      </c>
      <c r="AC2028">
        <v>0.58721707208804641</v>
      </c>
      <c r="AD2028">
        <v>0.47471162377994675</v>
      </c>
      <c r="AE2028">
        <v>0.48001858736059477</v>
      </c>
      <c r="AF2028">
        <v>2852.7290291116801</v>
      </c>
      <c r="AG2028">
        <v>4105</v>
      </c>
      <c r="AH2028">
        <v>3480</v>
      </c>
      <c r="AI2028">
        <v>0.84346071682886448</v>
      </c>
      <c r="AJ2028">
        <v>0.76772021694408077</v>
      </c>
      <c r="AK2028">
        <v>0.63712925668253384</v>
      </c>
      <c r="AL2028">
        <f t="shared" si="728"/>
        <v>0.15653928317113552</v>
      </c>
      <c r="AM2028">
        <f t="shared" si="728"/>
        <v>0.23227978305591923</v>
      </c>
      <c r="AN2028">
        <f t="shared" si="728"/>
        <v>0.36287074331746616</v>
      </c>
      <c r="AO2028">
        <v>81543.507423117713</v>
      </c>
      <c r="AP2028">
        <v>91222.006538618734</v>
      </c>
      <c r="AQ2028">
        <v>90357</v>
      </c>
      <c r="AR2028">
        <v>1423.6888888888889</v>
      </c>
      <c r="AS2028">
        <v>1224.2012653222619</v>
      </c>
      <c r="AT2028">
        <v>1395</v>
      </c>
      <c r="AU2028">
        <f t="shared" si="714"/>
        <v>-7.5740499884783707E-2</v>
      </c>
      <c r="AV2028">
        <f t="shared" si="715"/>
        <v>-0.13059096026154693</v>
      </c>
      <c r="AW2028">
        <v>8.9020639724365247E-2</v>
      </c>
      <c r="AX2028">
        <v>8.4155916854384394E-2</v>
      </c>
      <c r="AY2028" s="1">
        <f t="shared" si="716"/>
        <v>9678.4991155010212</v>
      </c>
      <c r="AZ2028" s="1">
        <f t="shared" si="717"/>
        <v>-865.00653861873434</v>
      </c>
      <c r="BA2028" s="1">
        <f t="shared" si="729"/>
        <v>-199.48762356662701</v>
      </c>
      <c r="BB2028" s="1">
        <f t="shared" si="730"/>
        <v>170.79873467773814</v>
      </c>
      <c r="BC2028">
        <f t="shared" si="718"/>
        <v>1</v>
      </c>
      <c r="BD2028">
        <f t="shared" si="719"/>
        <v>1</v>
      </c>
      <c r="BE2028">
        <f t="shared" si="720"/>
        <v>0</v>
      </c>
      <c r="BF2028">
        <f t="shared" si="721"/>
        <v>0</v>
      </c>
      <c r="BG2028">
        <f t="shared" si="722"/>
        <v>0</v>
      </c>
      <c r="BH2028">
        <f t="shared" si="723"/>
        <v>0</v>
      </c>
      <c r="BI2028">
        <f t="shared" si="724"/>
        <v>1</v>
      </c>
      <c r="BJ2028">
        <f t="shared" si="725"/>
        <v>0</v>
      </c>
      <c r="BK2028">
        <f t="shared" si="726"/>
        <v>0</v>
      </c>
      <c r="BL2028">
        <f t="shared" si="727"/>
        <v>0</v>
      </c>
      <c r="BM2028">
        <f t="shared" si="731"/>
        <v>0</v>
      </c>
      <c r="BN2028">
        <f t="shared" si="732"/>
        <v>0</v>
      </c>
      <c r="BO2028">
        <f>IF(AND(AU2028&gt;'County Avg'!$E$3,'Gentrification Calcs'!AW2028&gt;'County Avg'!$E$4,'Gentrification Calcs'!AY2028&gt;'County Avg'!$E$5,'Gentrification Calcs'!BA2028&gt;'County Avg'!$E$6),1,0)</f>
        <v>0</v>
      </c>
      <c r="BP2028">
        <f>IF(AND(AV2028&gt;'County Avg'!$F$3,'Gentrification Calcs'!AX2028&gt;'County Avg'!$F$4,'Gentrification Calcs'!AZ2028&gt;'County Avg'!$F$5,'Gentrification Calcs'!BB2028&gt;'County Avg'!$F$6),1,0)</f>
        <v>0</v>
      </c>
      <c r="BQ2028">
        <f t="shared" si="733"/>
        <v>0</v>
      </c>
      <c r="BR2028">
        <f t="shared" si="734"/>
        <v>0</v>
      </c>
      <c r="BS2028">
        <f t="shared" si="735"/>
        <v>0</v>
      </c>
      <c r="BT2028">
        <f t="shared" si="736"/>
        <v>0</v>
      </c>
    </row>
    <row r="2029" spans="1:72" x14ac:dyDescent="0.25">
      <c r="A2029">
        <v>6037620102</v>
      </c>
      <c r="B2029">
        <v>1561.4319338565399</v>
      </c>
      <c r="C2029">
        <v>3495.9999310970302</v>
      </c>
      <c r="D2029">
        <v>3822</v>
      </c>
      <c r="E2029">
        <v>883.56039639999995</v>
      </c>
      <c r="F2029">
        <v>1684.255249</v>
      </c>
      <c r="G2029">
        <v>1605</v>
      </c>
      <c r="H2029">
        <v>388.19271914591513</v>
      </c>
      <c r="I2029">
        <v>434.53845743589744</v>
      </c>
      <c r="J2029">
        <v>267.88779999999997</v>
      </c>
      <c r="K2029">
        <v>0.43935051947504328</v>
      </c>
      <c r="L2029">
        <v>0.25800035813686661</v>
      </c>
      <c r="M2029">
        <v>0.16690828660436136</v>
      </c>
      <c r="N2029">
        <v>1267.975471</v>
      </c>
      <c r="O2029">
        <v>2566.7214359999998</v>
      </c>
      <c r="P2029">
        <v>2648</v>
      </c>
      <c r="Q2029">
        <v>901.86672020000003</v>
      </c>
      <c r="R2029">
        <v>1217.1258539999999</v>
      </c>
      <c r="S2029">
        <v>1355</v>
      </c>
      <c r="T2029">
        <v>0.71126511579024077</v>
      </c>
      <c r="U2029">
        <v>0.4741947594814882</v>
      </c>
      <c r="V2029">
        <v>0.51170694864048338</v>
      </c>
      <c r="W2029">
        <v>692.88201105594601</v>
      </c>
      <c r="X2029">
        <v>1189.23754882813</v>
      </c>
      <c r="Y2029">
        <v>1193</v>
      </c>
      <c r="Z2029">
        <v>925.98667716980003</v>
      </c>
      <c r="AA2029">
        <v>1686.24731445313</v>
      </c>
      <c r="AB2029">
        <v>1605</v>
      </c>
      <c r="AC2029">
        <v>0.74826347736846632</v>
      </c>
      <c r="AD2029">
        <v>0.7052568971555716</v>
      </c>
      <c r="AE2029">
        <v>0.74330218068535825</v>
      </c>
      <c r="AF2029">
        <v>1428.8391262565201</v>
      </c>
      <c r="AG2029">
        <v>2735.04711914063</v>
      </c>
      <c r="AH2029">
        <v>2559</v>
      </c>
      <c r="AI2029">
        <v>0.91508255677048167</v>
      </c>
      <c r="AJ2029">
        <v>0.78233614789642847</v>
      </c>
      <c r="AK2029">
        <v>0.6695447409733124</v>
      </c>
      <c r="AL2029">
        <f t="shared" si="728"/>
        <v>8.491744322951833E-2</v>
      </c>
      <c r="AM2029">
        <f t="shared" si="728"/>
        <v>0.21766385210357153</v>
      </c>
      <c r="AN2029">
        <f t="shared" si="728"/>
        <v>0.3304552590266876</v>
      </c>
      <c r="AO2029">
        <v>81543.507423117713</v>
      </c>
      <c r="AP2029">
        <v>77511.443808745418</v>
      </c>
      <c r="AQ2029">
        <v>80655</v>
      </c>
      <c r="AR2029">
        <v>1423.6888888888889</v>
      </c>
      <c r="AS2029">
        <v>1259.3716884143932</v>
      </c>
      <c r="AT2029">
        <v>1648</v>
      </c>
      <c r="AU2029">
        <f t="shared" si="714"/>
        <v>-0.1327464088740532</v>
      </c>
      <c r="AV2029">
        <f t="shared" si="715"/>
        <v>-0.11279140692311607</v>
      </c>
      <c r="AW2029">
        <v>-0.23707035630875256</v>
      </c>
      <c r="AX2029">
        <v>3.7512189158995179E-2</v>
      </c>
      <c r="AY2029" s="1">
        <f t="shared" si="716"/>
        <v>-4032.063614372295</v>
      </c>
      <c r="AZ2029" s="1">
        <f t="shared" si="717"/>
        <v>3143.5561912545818</v>
      </c>
      <c r="BA2029" s="1">
        <f t="shared" si="729"/>
        <v>-164.31720047449562</v>
      </c>
      <c r="BB2029" s="1">
        <f t="shared" si="730"/>
        <v>388.62831158560675</v>
      </c>
      <c r="BC2029">
        <f t="shared" si="718"/>
        <v>1</v>
      </c>
      <c r="BD2029">
        <f t="shared" si="719"/>
        <v>1</v>
      </c>
      <c r="BE2029">
        <f t="shared" si="720"/>
        <v>1</v>
      </c>
      <c r="BF2029">
        <f t="shared" si="721"/>
        <v>0</v>
      </c>
      <c r="BG2029">
        <f t="shared" si="722"/>
        <v>0</v>
      </c>
      <c r="BH2029">
        <f t="shared" si="723"/>
        <v>0</v>
      </c>
      <c r="BI2029">
        <f t="shared" si="724"/>
        <v>1</v>
      </c>
      <c r="BJ2029">
        <f t="shared" si="725"/>
        <v>1</v>
      </c>
      <c r="BK2029">
        <f t="shared" si="726"/>
        <v>0</v>
      </c>
      <c r="BL2029">
        <f t="shared" si="727"/>
        <v>0</v>
      </c>
      <c r="BM2029">
        <f t="shared" si="731"/>
        <v>0</v>
      </c>
      <c r="BN2029">
        <f t="shared" si="732"/>
        <v>0</v>
      </c>
      <c r="BO2029">
        <f>IF(AND(AU2029&gt;'County Avg'!$E$3,'Gentrification Calcs'!AW2029&gt;'County Avg'!$E$4,'Gentrification Calcs'!AY2029&gt;'County Avg'!$E$5,'Gentrification Calcs'!BA2029&gt;'County Avg'!$E$6),1,0)</f>
        <v>0</v>
      </c>
      <c r="BP2029">
        <f>IF(AND(AV2029&gt;'County Avg'!$F$3,'Gentrification Calcs'!AX2029&gt;'County Avg'!$F$4,'Gentrification Calcs'!AZ2029&gt;'County Avg'!$F$5,'Gentrification Calcs'!BB2029&gt;'County Avg'!$F$6),1,0)</f>
        <v>0</v>
      </c>
      <c r="BQ2029">
        <f t="shared" si="733"/>
        <v>0</v>
      </c>
      <c r="BR2029">
        <f t="shared" si="734"/>
        <v>0</v>
      </c>
      <c r="BS2029">
        <f t="shared" si="735"/>
        <v>0</v>
      </c>
      <c r="BT2029">
        <f t="shared" si="736"/>
        <v>0</v>
      </c>
    </row>
    <row r="2030" spans="1:72" x14ac:dyDescent="0.25">
      <c r="A2030">
        <v>6037620201</v>
      </c>
      <c r="B2030">
        <v>3931.9999850660702</v>
      </c>
      <c r="C2030">
        <v>1546.70695638657</v>
      </c>
      <c r="D2030">
        <v>1405</v>
      </c>
      <c r="E2030">
        <v>1584</v>
      </c>
      <c r="F2030">
        <v>970.18890380000005</v>
      </c>
      <c r="G2030">
        <v>788</v>
      </c>
      <c r="H2030">
        <v>175.90723009525769</v>
      </c>
      <c r="I2030">
        <v>132.64571229389028</v>
      </c>
      <c r="J2030">
        <v>139.25280000000001</v>
      </c>
      <c r="K2030">
        <v>0.11105254425205661</v>
      </c>
      <c r="L2030">
        <v>0.13672153100736203</v>
      </c>
      <c r="M2030">
        <v>0.17671675126903555</v>
      </c>
      <c r="N2030">
        <v>2935.9999889999999</v>
      </c>
      <c r="O2030">
        <v>1453.784668</v>
      </c>
      <c r="P2030">
        <v>1264</v>
      </c>
      <c r="Q2030">
        <v>1545</v>
      </c>
      <c r="R2030">
        <v>1157.0327150000001</v>
      </c>
      <c r="S2030">
        <v>890</v>
      </c>
      <c r="T2030">
        <v>0.5262261600097029</v>
      </c>
      <c r="U2030">
        <v>0.79587626728224659</v>
      </c>
      <c r="V2030">
        <v>0.70411392405063289</v>
      </c>
      <c r="W2030">
        <v>293</v>
      </c>
      <c r="X2030">
        <v>714.40277099609398</v>
      </c>
      <c r="Y2030">
        <v>606</v>
      </c>
      <c r="Z2030">
        <v>1537</v>
      </c>
      <c r="AA2030">
        <v>963.19476318359398</v>
      </c>
      <c r="AB2030">
        <v>788</v>
      </c>
      <c r="AC2030">
        <v>0.19063109954456733</v>
      </c>
      <c r="AD2030">
        <v>0.74170126157540384</v>
      </c>
      <c r="AE2030">
        <v>0.76903553299492389</v>
      </c>
      <c r="AF2030">
        <v>3605.9999863042299</v>
      </c>
      <c r="AG2030">
        <v>1345.87487792969</v>
      </c>
      <c r="AH2030">
        <v>1109</v>
      </c>
      <c r="AI2030">
        <v>0.91709053916581784</v>
      </c>
      <c r="AJ2030">
        <v>0.87015505579281438</v>
      </c>
      <c r="AK2030">
        <v>0.78932384341637007</v>
      </c>
      <c r="AL2030">
        <f t="shared" si="728"/>
        <v>8.2909460834182158E-2</v>
      </c>
      <c r="AM2030">
        <f t="shared" si="728"/>
        <v>0.12984494420718562</v>
      </c>
      <c r="AN2030">
        <f t="shared" si="728"/>
        <v>0.21067615658362993</v>
      </c>
      <c r="AO2030">
        <v>99735.028632025453</v>
      </c>
      <c r="AP2030">
        <v>117509.32284429915</v>
      </c>
      <c r="AQ2030">
        <v>124583</v>
      </c>
      <c r="AR2030">
        <v>1729.5055555555557</v>
      </c>
      <c r="AS2030">
        <v>1788.2807433768289</v>
      </c>
      <c r="AT2030">
        <v>2001</v>
      </c>
      <c r="AU2030">
        <f t="shared" si="714"/>
        <v>-4.6935483373003462E-2</v>
      </c>
      <c r="AV2030">
        <f t="shared" si="715"/>
        <v>-8.0831212376444306E-2</v>
      </c>
      <c r="AW2030">
        <v>0.26965010727254368</v>
      </c>
      <c r="AX2030">
        <v>-9.1762343231613697E-2</v>
      </c>
      <c r="AY2030" s="1">
        <f t="shared" si="716"/>
        <v>17774.2942122737</v>
      </c>
      <c r="AZ2030" s="1">
        <f t="shared" si="717"/>
        <v>7073.6771557008469</v>
      </c>
      <c r="BA2030" s="1">
        <f t="shared" si="729"/>
        <v>58.775187821273221</v>
      </c>
      <c r="BB2030" s="1">
        <f t="shared" si="730"/>
        <v>212.71925662317108</v>
      </c>
      <c r="BC2030">
        <f t="shared" si="718"/>
        <v>1</v>
      </c>
      <c r="BD2030">
        <f t="shared" si="719"/>
        <v>1</v>
      </c>
      <c r="BE2030">
        <f t="shared" si="720"/>
        <v>0</v>
      </c>
      <c r="BF2030">
        <f t="shared" si="721"/>
        <v>0</v>
      </c>
      <c r="BG2030">
        <f t="shared" si="722"/>
        <v>0</v>
      </c>
      <c r="BH2030">
        <f t="shared" si="723"/>
        <v>0</v>
      </c>
      <c r="BI2030">
        <f t="shared" si="724"/>
        <v>0</v>
      </c>
      <c r="BJ2030">
        <f t="shared" si="725"/>
        <v>1</v>
      </c>
      <c r="BK2030">
        <f t="shared" si="726"/>
        <v>0</v>
      </c>
      <c r="BL2030">
        <f t="shared" si="727"/>
        <v>0</v>
      </c>
      <c r="BM2030">
        <f t="shared" si="731"/>
        <v>0</v>
      </c>
      <c r="BN2030">
        <f t="shared" si="732"/>
        <v>0</v>
      </c>
      <c r="BO2030">
        <f>IF(AND(AU2030&gt;'County Avg'!$E$3,'Gentrification Calcs'!AW2030&gt;'County Avg'!$E$4,'Gentrification Calcs'!AY2030&gt;'County Avg'!$E$5,'Gentrification Calcs'!BA2030&gt;'County Avg'!$E$6),1,0)</f>
        <v>1</v>
      </c>
      <c r="BP2030">
        <f>IF(AND(AV2030&gt;'County Avg'!$F$3,'Gentrification Calcs'!AX2030&gt;'County Avg'!$F$4,'Gentrification Calcs'!AZ2030&gt;'County Avg'!$F$5,'Gentrification Calcs'!BB2030&gt;'County Avg'!$F$6),1,0)</f>
        <v>0</v>
      </c>
      <c r="BQ2030">
        <f t="shared" si="733"/>
        <v>0</v>
      </c>
      <c r="BR2030">
        <f t="shared" si="734"/>
        <v>0</v>
      </c>
      <c r="BS2030">
        <f t="shared" si="735"/>
        <v>0</v>
      </c>
      <c r="BT2030">
        <f t="shared" si="736"/>
        <v>0</v>
      </c>
    </row>
    <row r="2031" spans="1:72" x14ac:dyDescent="0.25">
      <c r="A2031">
        <v>6037620301</v>
      </c>
      <c r="B2031">
        <v>4086.99999405263</v>
      </c>
      <c r="C2031">
        <v>4324</v>
      </c>
      <c r="D2031">
        <v>5097</v>
      </c>
      <c r="E2031">
        <v>1621</v>
      </c>
      <c r="F2031">
        <v>1599</v>
      </c>
      <c r="G2031">
        <v>1745</v>
      </c>
      <c r="H2031">
        <v>206.88799921422904</v>
      </c>
      <c r="I2031">
        <v>178.5076</v>
      </c>
      <c r="J2031">
        <v>204.3792</v>
      </c>
      <c r="K2031">
        <v>0.12762985762753179</v>
      </c>
      <c r="L2031">
        <v>0.11163702313946217</v>
      </c>
      <c r="M2031">
        <v>0.11712275071633238</v>
      </c>
      <c r="N2031">
        <v>3000.999996</v>
      </c>
      <c r="O2031">
        <v>2981</v>
      </c>
      <c r="P2031">
        <v>3404</v>
      </c>
      <c r="Q2031">
        <v>1726</v>
      </c>
      <c r="R2031">
        <v>1866</v>
      </c>
      <c r="S2031">
        <v>2436</v>
      </c>
      <c r="T2031">
        <v>0.57514162022677995</v>
      </c>
      <c r="U2031">
        <v>0.62596444146259644</v>
      </c>
      <c r="V2031">
        <v>0.71562867215041126</v>
      </c>
      <c r="W2031">
        <v>384</v>
      </c>
      <c r="X2031">
        <v>259</v>
      </c>
      <c r="Y2031">
        <v>317</v>
      </c>
      <c r="Z2031">
        <v>1627</v>
      </c>
      <c r="AA2031">
        <v>1621</v>
      </c>
      <c r="AB2031">
        <v>1745</v>
      </c>
      <c r="AC2031">
        <v>0.23601720958819913</v>
      </c>
      <c r="AD2031">
        <v>0.15977791486736581</v>
      </c>
      <c r="AE2031">
        <v>0.18166189111747852</v>
      </c>
      <c r="AF2031">
        <v>3733.9999945663099</v>
      </c>
      <c r="AG2031">
        <v>3796</v>
      </c>
      <c r="AH2031">
        <v>3887</v>
      </c>
      <c r="AI2031">
        <v>0.91362857841937783</v>
      </c>
      <c r="AJ2031">
        <v>0.87789084181313604</v>
      </c>
      <c r="AK2031">
        <v>0.76260545418873849</v>
      </c>
      <c r="AL2031">
        <f t="shared" si="728"/>
        <v>8.6371421580622165E-2</v>
      </c>
      <c r="AM2031">
        <f t="shared" si="728"/>
        <v>0.12210915818686396</v>
      </c>
      <c r="AN2031">
        <f t="shared" si="728"/>
        <v>0.23739454581126151</v>
      </c>
      <c r="AO2031">
        <v>139675.11293743373</v>
      </c>
      <c r="AP2031">
        <v>143722.54311401717</v>
      </c>
      <c r="AQ2031">
        <v>164714</v>
      </c>
      <c r="AR2031">
        <v>1729.5055555555557</v>
      </c>
      <c r="AS2031">
        <v>2248.201660735469</v>
      </c>
      <c r="AT2031">
        <v>2001</v>
      </c>
      <c r="AU2031">
        <f t="shared" si="714"/>
        <v>-3.5737736606241799E-2</v>
      </c>
      <c r="AV2031">
        <f t="shared" si="715"/>
        <v>-0.11528538762439755</v>
      </c>
      <c r="AW2031">
        <v>5.0822821235816495E-2</v>
      </c>
      <c r="AX2031">
        <v>8.9664230687814817E-2</v>
      </c>
      <c r="AY2031" s="1">
        <f t="shared" si="716"/>
        <v>4047.4301765834389</v>
      </c>
      <c r="AZ2031" s="1">
        <f t="shared" si="717"/>
        <v>20991.456885982829</v>
      </c>
      <c r="BA2031" s="1">
        <f t="shared" si="729"/>
        <v>518.69610517991327</v>
      </c>
      <c r="BB2031" s="1">
        <f t="shared" si="730"/>
        <v>-247.20166073546898</v>
      </c>
      <c r="BC2031">
        <f t="shared" si="718"/>
        <v>1</v>
      </c>
      <c r="BD2031">
        <f t="shared" si="719"/>
        <v>1</v>
      </c>
      <c r="BE2031">
        <f t="shared" si="720"/>
        <v>0</v>
      </c>
      <c r="BF2031">
        <f t="shared" si="721"/>
        <v>0</v>
      </c>
      <c r="BG2031">
        <f t="shared" si="722"/>
        <v>0</v>
      </c>
      <c r="BH2031">
        <f t="shared" si="723"/>
        <v>0</v>
      </c>
      <c r="BI2031">
        <f t="shared" si="724"/>
        <v>0</v>
      </c>
      <c r="BJ2031">
        <f t="shared" si="725"/>
        <v>0</v>
      </c>
      <c r="BK2031">
        <f t="shared" si="726"/>
        <v>0</v>
      </c>
      <c r="BL2031">
        <f t="shared" si="727"/>
        <v>0</v>
      </c>
      <c r="BM2031">
        <f t="shared" si="731"/>
        <v>0</v>
      </c>
      <c r="BN2031">
        <f t="shared" si="732"/>
        <v>0</v>
      </c>
      <c r="BO2031">
        <f>IF(AND(AU2031&gt;'County Avg'!$E$3,'Gentrification Calcs'!AW2031&gt;'County Avg'!$E$4,'Gentrification Calcs'!AY2031&gt;'County Avg'!$E$5,'Gentrification Calcs'!BA2031&gt;'County Avg'!$E$6),1,0)</f>
        <v>1</v>
      </c>
      <c r="BP2031">
        <f>IF(AND(AV2031&gt;'County Avg'!$F$3,'Gentrification Calcs'!AX2031&gt;'County Avg'!$F$4,'Gentrification Calcs'!AZ2031&gt;'County Avg'!$F$5,'Gentrification Calcs'!BB2031&gt;'County Avg'!$F$6),1,0)</f>
        <v>0</v>
      </c>
      <c r="BQ2031">
        <f t="shared" si="733"/>
        <v>0</v>
      </c>
      <c r="BR2031">
        <f t="shared" si="734"/>
        <v>0</v>
      </c>
      <c r="BS2031">
        <f t="shared" si="735"/>
        <v>0</v>
      </c>
      <c r="BT2031">
        <f t="shared" si="736"/>
        <v>0</v>
      </c>
    </row>
    <row r="2032" spans="1:72" x14ac:dyDescent="0.25">
      <c r="A2032">
        <v>6037620303</v>
      </c>
      <c r="B2032">
        <v>5826.3596254711301</v>
      </c>
      <c r="C2032">
        <v>4303</v>
      </c>
      <c r="D2032">
        <v>4573</v>
      </c>
      <c r="E2032">
        <v>3014.8857419999999</v>
      </c>
      <c r="F2032">
        <v>1674</v>
      </c>
      <c r="G2032">
        <v>1684</v>
      </c>
      <c r="H2032">
        <v>180.13279973787226</v>
      </c>
      <c r="I2032">
        <v>154.2602</v>
      </c>
      <c r="J2032">
        <v>220.5804</v>
      </c>
      <c r="K2032">
        <v>5.974780311852769E-2</v>
      </c>
      <c r="L2032">
        <v>9.2150657108721626E-2</v>
      </c>
      <c r="M2032">
        <v>0.13098598574821851</v>
      </c>
      <c r="N2032">
        <v>4708.0729309999997</v>
      </c>
      <c r="O2032">
        <v>3064</v>
      </c>
      <c r="P2032">
        <v>3135</v>
      </c>
      <c r="Q2032">
        <v>3092.2395019999999</v>
      </c>
      <c r="R2032">
        <v>2195</v>
      </c>
      <c r="S2032">
        <v>2400</v>
      </c>
      <c r="T2032">
        <v>0.65679515744952677</v>
      </c>
      <c r="U2032">
        <v>0.71638381201044388</v>
      </c>
      <c r="V2032">
        <v>0.76555023923444976</v>
      </c>
      <c r="W2032">
        <v>1772.45092773438</v>
      </c>
      <c r="X2032">
        <v>350</v>
      </c>
      <c r="Y2032">
        <v>344</v>
      </c>
      <c r="Z2032">
        <v>3025.39038085938</v>
      </c>
      <c r="AA2032">
        <v>1684</v>
      </c>
      <c r="AB2032">
        <v>1684</v>
      </c>
      <c r="AC2032">
        <v>0.585858585043463</v>
      </c>
      <c r="AD2032">
        <v>0.20783847980997625</v>
      </c>
      <c r="AE2032">
        <v>0.20427553444180521</v>
      </c>
      <c r="AF2032">
        <v>5367.0121447545898</v>
      </c>
      <c r="AG2032">
        <v>3755</v>
      </c>
      <c r="AH2032">
        <v>3825</v>
      </c>
      <c r="AI2032">
        <v>0.92116046549745945</v>
      </c>
      <c r="AJ2032">
        <v>0.87264699047176386</v>
      </c>
      <c r="AK2032">
        <v>0.83643122676579928</v>
      </c>
      <c r="AL2032">
        <f t="shared" si="728"/>
        <v>7.8839534502540554E-2</v>
      </c>
      <c r="AM2032">
        <f t="shared" si="728"/>
        <v>0.12735300952823614</v>
      </c>
      <c r="AN2032">
        <f t="shared" si="728"/>
        <v>0.16356877323420072</v>
      </c>
      <c r="AO2032">
        <v>140543.96712619302</v>
      </c>
      <c r="AP2032">
        <v>150577.12545974666</v>
      </c>
      <c r="AQ2032">
        <v>151184</v>
      </c>
      <c r="AR2032">
        <v>1729.5055555555557</v>
      </c>
      <c r="AS2032">
        <v>1904.6136812969555</v>
      </c>
      <c r="AT2032">
        <v>2001</v>
      </c>
      <c r="AU2032">
        <f t="shared" si="714"/>
        <v>-4.8513475025695585E-2</v>
      </c>
      <c r="AV2032">
        <f t="shared" si="715"/>
        <v>-3.6215763705964577E-2</v>
      </c>
      <c r="AW2032">
        <v>5.9588654560917109E-2</v>
      </c>
      <c r="AX2032">
        <v>4.9166427224005882E-2</v>
      </c>
      <c r="AY2032" s="1">
        <f t="shared" si="716"/>
        <v>10033.158333553642</v>
      </c>
      <c r="AZ2032" s="1">
        <f t="shared" si="717"/>
        <v>606.87454025333864</v>
      </c>
      <c r="BA2032" s="1">
        <f t="shared" si="729"/>
        <v>175.10812574139982</v>
      </c>
      <c r="BB2032" s="1">
        <f t="shared" si="730"/>
        <v>96.386318703044481</v>
      </c>
      <c r="BC2032">
        <f t="shared" si="718"/>
        <v>1</v>
      </c>
      <c r="BD2032">
        <f t="shared" si="719"/>
        <v>1</v>
      </c>
      <c r="BE2032">
        <f t="shared" si="720"/>
        <v>0</v>
      </c>
      <c r="BF2032">
        <f t="shared" si="721"/>
        <v>0</v>
      </c>
      <c r="BG2032">
        <f t="shared" si="722"/>
        <v>0</v>
      </c>
      <c r="BH2032">
        <f t="shared" si="723"/>
        <v>0</v>
      </c>
      <c r="BI2032">
        <f t="shared" si="724"/>
        <v>1</v>
      </c>
      <c r="BJ2032">
        <f t="shared" si="725"/>
        <v>0</v>
      </c>
      <c r="BK2032">
        <f t="shared" si="726"/>
        <v>0</v>
      </c>
      <c r="BL2032">
        <f t="shared" si="727"/>
        <v>0</v>
      </c>
      <c r="BM2032">
        <f t="shared" si="731"/>
        <v>0</v>
      </c>
      <c r="BN2032">
        <f t="shared" si="732"/>
        <v>0</v>
      </c>
      <c r="BO2032">
        <f>IF(AND(AU2032&gt;'County Avg'!$E$3,'Gentrification Calcs'!AW2032&gt;'County Avg'!$E$4,'Gentrification Calcs'!AY2032&gt;'County Avg'!$E$5,'Gentrification Calcs'!BA2032&gt;'County Avg'!$E$6),1,0)</f>
        <v>1</v>
      </c>
      <c r="BP2032">
        <f>IF(AND(AV2032&gt;'County Avg'!$F$3,'Gentrification Calcs'!AX2032&gt;'County Avg'!$F$4,'Gentrification Calcs'!AZ2032&gt;'County Avg'!$F$5,'Gentrification Calcs'!BB2032&gt;'County Avg'!$F$6),1,0)</f>
        <v>0</v>
      </c>
      <c r="BQ2032">
        <f t="shared" si="733"/>
        <v>0</v>
      </c>
      <c r="BR2032">
        <f t="shared" si="734"/>
        <v>0</v>
      </c>
      <c r="BS2032">
        <f t="shared" si="735"/>
        <v>0</v>
      </c>
      <c r="BT2032">
        <f t="shared" si="736"/>
        <v>0</v>
      </c>
    </row>
    <row r="2033" spans="1:72" x14ac:dyDescent="0.25">
      <c r="A2033">
        <v>6037620305</v>
      </c>
      <c r="B2033">
        <v>4625.9999887916902</v>
      </c>
      <c r="C2033">
        <v>6022</v>
      </c>
      <c r="D2033">
        <v>5722</v>
      </c>
      <c r="E2033">
        <v>1913</v>
      </c>
      <c r="F2033">
        <v>3124</v>
      </c>
      <c r="G2033">
        <v>2731</v>
      </c>
      <c r="H2033">
        <v>558.99284157291788</v>
      </c>
      <c r="I2033">
        <v>411.26499999999999</v>
      </c>
      <c r="J2033">
        <v>356.81299999999999</v>
      </c>
      <c r="K2033">
        <v>0.29220744462776682</v>
      </c>
      <c r="L2033">
        <v>0.13164692701664532</v>
      </c>
      <c r="M2033">
        <v>0.13065287440497986</v>
      </c>
      <c r="N2033">
        <v>3444.999992</v>
      </c>
      <c r="O2033">
        <v>5031</v>
      </c>
      <c r="P2033">
        <v>4372</v>
      </c>
      <c r="Q2033">
        <v>1799</v>
      </c>
      <c r="R2033">
        <v>3806</v>
      </c>
      <c r="S2033">
        <v>3722</v>
      </c>
      <c r="T2033">
        <v>0.5222060970036716</v>
      </c>
      <c r="U2033">
        <v>0.75650964023057043</v>
      </c>
      <c r="V2033">
        <v>0.85132662397072278</v>
      </c>
      <c r="W2033">
        <v>450</v>
      </c>
      <c r="X2033">
        <v>1725</v>
      </c>
      <c r="Y2033">
        <v>1404</v>
      </c>
      <c r="Z2033">
        <v>1910</v>
      </c>
      <c r="AA2033">
        <v>3128</v>
      </c>
      <c r="AB2033">
        <v>2731</v>
      </c>
      <c r="AC2033">
        <v>0.2356020942408377</v>
      </c>
      <c r="AD2033">
        <v>0.55147058823529416</v>
      </c>
      <c r="AE2033">
        <v>0.51409740021969974</v>
      </c>
      <c r="AF2033">
        <v>3995.9999903181201</v>
      </c>
      <c r="AG2033">
        <v>5408</v>
      </c>
      <c r="AH2033">
        <v>4640</v>
      </c>
      <c r="AI2033">
        <v>0.86381322957198581</v>
      </c>
      <c r="AJ2033">
        <v>0.89804051810029895</v>
      </c>
      <c r="AK2033">
        <v>0.81090527787486888</v>
      </c>
      <c r="AL2033">
        <f t="shared" si="728"/>
        <v>0.13618677042801419</v>
      </c>
      <c r="AM2033">
        <f t="shared" si="728"/>
        <v>0.10195948189970105</v>
      </c>
      <c r="AN2033">
        <f t="shared" si="728"/>
        <v>0.18909472212513112</v>
      </c>
      <c r="AO2033">
        <v>119724.11664899258</v>
      </c>
      <c r="AP2033">
        <v>142847.37106661219</v>
      </c>
      <c r="AQ2033">
        <v>129622</v>
      </c>
      <c r="AR2033">
        <v>1729.5055555555557</v>
      </c>
      <c r="AS2033">
        <v>2012.8303677342826</v>
      </c>
      <c r="AT2033">
        <v>2001</v>
      </c>
      <c r="AU2033">
        <f t="shared" si="714"/>
        <v>3.4227288528313138E-2</v>
      </c>
      <c r="AV2033">
        <f t="shared" si="715"/>
        <v>-8.7135240225430066E-2</v>
      </c>
      <c r="AW2033">
        <v>0.23430354322689884</v>
      </c>
      <c r="AX2033">
        <v>9.481698374015235E-2</v>
      </c>
      <c r="AY2033" s="1">
        <f t="shared" si="716"/>
        <v>23123.25441761961</v>
      </c>
      <c r="AZ2033" s="1">
        <f t="shared" si="717"/>
        <v>-13225.371066612191</v>
      </c>
      <c r="BA2033" s="1">
        <f t="shared" si="729"/>
        <v>283.32481217872692</v>
      </c>
      <c r="BB2033" s="1">
        <f t="shared" si="730"/>
        <v>-11.830367734282618</v>
      </c>
      <c r="BC2033">
        <f t="shared" si="718"/>
        <v>1</v>
      </c>
      <c r="BD2033">
        <f t="shared" si="719"/>
        <v>1</v>
      </c>
      <c r="BE2033">
        <f t="shared" si="720"/>
        <v>0</v>
      </c>
      <c r="BF2033">
        <f t="shared" si="721"/>
        <v>0</v>
      </c>
      <c r="BG2033">
        <f t="shared" si="722"/>
        <v>0</v>
      </c>
      <c r="BH2033">
        <f t="shared" si="723"/>
        <v>0</v>
      </c>
      <c r="BI2033">
        <f t="shared" si="724"/>
        <v>0</v>
      </c>
      <c r="BJ2033">
        <f t="shared" si="725"/>
        <v>1</v>
      </c>
      <c r="BK2033">
        <f t="shared" si="726"/>
        <v>0</v>
      </c>
      <c r="BL2033">
        <f t="shared" si="727"/>
        <v>0</v>
      </c>
      <c r="BM2033">
        <f t="shared" si="731"/>
        <v>0</v>
      </c>
      <c r="BN2033">
        <f t="shared" si="732"/>
        <v>0</v>
      </c>
      <c r="BO2033">
        <f>IF(AND(AU2033&gt;'County Avg'!$E$3,'Gentrification Calcs'!AW2033&gt;'County Avg'!$E$4,'Gentrification Calcs'!AY2033&gt;'County Avg'!$E$5,'Gentrification Calcs'!BA2033&gt;'County Avg'!$E$6),1,0)</f>
        <v>1</v>
      </c>
      <c r="BP2033">
        <f>IF(AND(AV2033&gt;'County Avg'!$F$3,'Gentrification Calcs'!AX2033&gt;'County Avg'!$F$4,'Gentrification Calcs'!AZ2033&gt;'County Avg'!$F$5,'Gentrification Calcs'!BB2033&gt;'County Avg'!$F$6),1,0)</f>
        <v>0</v>
      </c>
      <c r="BQ2033">
        <f t="shared" si="733"/>
        <v>0</v>
      </c>
      <c r="BR2033">
        <f t="shared" si="734"/>
        <v>0</v>
      </c>
      <c r="BS2033">
        <f t="shared" si="735"/>
        <v>0</v>
      </c>
      <c r="BT2033">
        <f t="shared" si="736"/>
        <v>0</v>
      </c>
    </row>
    <row r="2034" spans="1:72" x14ac:dyDescent="0.25">
      <c r="A2034">
        <v>6037620400</v>
      </c>
      <c r="B2034">
        <v>5083.7368362899897</v>
      </c>
      <c r="C2034">
        <v>5022</v>
      </c>
      <c r="D2034">
        <v>5363</v>
      </c>
      <c r="E2034">
        <v>2014.3107910000001</v>
      </c>
      <c r="F2034">
        <v>2076</v>
      </c>
      <c r="G2034">
        <v>2140</v>
      </c>
      <c r="H2034">
        <v>213.55199948258613</v>
      </c>
      <c r="I2034">
        <v>309.26099999999997</v>
      </c>
      <c r="J2034">
        <v>397.63200000000001</v>
      </c>
      <c r="K2034">
        <v>0.10601740329086393</v>
      </c>
      <c r="L2034">
        <v>0.14896965317919073</v>
      </c>
      <c r="M2034">
        <v>0.18580934579439254</v>
      </c>
      <c r="N2034">
        <v>3661.9291480000002</v>
      </c>
      <c r="O2034">
        <v>3580</v>
      </c>
      <c r="P2034">
        <v>3755</v>
      </c>
      <c r="Q2034">
        <v>1191.001221</v>
      </c>
      <c r="R2034">
        <v>2087</v>
      </c>
      <c r="S2034">
        <v>2399</v>
      </c>
      <c r="T2034">
        <v>0.32523873970922607</v>
      </c>
      <c r="U2034">
        <v>0.58296089385474859</v>
      </c>
      <c r="V2034">
        <v>0.63888149134487349</v>
      </c>
      <c r="W2034">
        <v>837.2978515625</v>
      </c>
      <c r="X2034">
        <v>544</v>
      </c>
      <c r="Y2034">
        <v>598</v>
      </c>
      <c r="Z2034">
        <v>1973.34521484375</v>
      </c>
      <c r="AA2034">
        <v>2067</v>
      </c>
      <c r="AB2034">
        <v>2140</v>
      </c>
      <c r="AC2034">
        <v>0.42430378894895865</v>
      </c>
      <c r="AD2034">
        <v>0.26318335752298017</v>
      </c>
      <c r="AE2034">
        <v>0.27943925233644862</v>
      </c>
      <c r="AF2034">
        <v>4157.5135565649798</v>
      </c>
      <c r="AG2034">
        <v>4048</v>
      </c>
      <c r="AH2034">
        <v>3927</v>
      </c>
      <c r="AI2034">
        <v>0.81780660377358372</v>
      </c>
      <c r="AJ2034">
        <v>0.80605336519315018</v>
      </c>
      <c r="AK2034">
        <v>0.73223941823606187</v>
      </c>
      <c r="AL2034">
        <f t="shared" si="728"/>
        <v>0.18219339622641628</v>
      </c>
      <c r="AM2034">
        <f t="shared" si="728"/>
        <v>0.19394663480684982</v>
      </c>
      <c r="AN2034">
        <f t="shared" si="728"/>
        <v>0.26776058176393813</v>
      </c>
      <c r="AO2034">
        <v>130654.62884411453</v>
      </c>
      <c r="AP2034">
        <v>125823.45729464652</v>
      </c>
      <c r="AQ2034">
        <v>129100</v>
      </c>
      <c r="AR2034">
        <v>1658.6666666666667</v>
      </c>
      <c r="AS2034">
        <v>1640.8355081059708</v>
      </c>
      <c r="AT2034">
        <v>1953</v>
      </c>
      <c r="AU2034">
        <f t="shared" si="714"/>
        <v>-1.1753238580433534E-2</v>
      </c>
      <c r="AV2034">
        <f t="shared" si="715"/>
        <v>-7.3813946957088317E-2</v>
      </c>
      <c r="AW2034">
        <v>0.25772215414552252</v>
      </c>
      <c r="AX2034">
        <v>5.5920597490124901E-2</v>
      </c>
      <c r="AY2034" s="1">
        <f t="shared" si="716"/>
        <v>-4831.1715494680102</v>
      </c>
      <c r="AZ2034" s="1">
        <f t="shared" si="717"/>
        <v>3276.5427053534804</v>
      </c>
      <c r="BA2034" s="1">
        <f t="shared" si="729"/>
        <v>-17.83115856069594</v>
      </c>
      <c r="BB2034" s="1">
        <f t="shared" si="730"/>
        <v>312.1644918940292</v>
      </c>
      <c r="BC2034">
        <f t="shared" si="718"/>
        <v>1</v>
      </c>
      <c r="BD2034">
        <f t="shared" si="719"/>
        <v>1</v>
      </c>
      <c r="BE2034">
        <f t="shared" si="720"/>
        <v>0</v>
      </c>
      <c r="BF2034">
        <f t="shared" si="721"/>
        <v>0</v>
      </c>
      <c r="BG2034">
        <f t="shared" si="722"/>
        <v>0</v>
      </c>
      <c r="BH2034">
        <f t="shared" si="723"/>
        <v>0</v>
      </c>
      <c r="BI2034">
        <f t="shared" si="724"/>
        <v>0</v>
      </c>
      <c r="BJ2034">
        <f t="shared" si="725"/>
        <v>0</v>
      </c>
      <c r="BK2034">
        <f t="shared" si="726"/>
        <v>0</v>
      </c>
      <c r="BL2034">
        <f t="shared" si="727"/>
        <v>0</v>
      </c>
      <c r="BM2034">
        <f t="shared" si="731"/>
        <v>0</v>
      </c>
      <c r="BN2034">
        <f t="shared" si="732"/>
        <v>0</v>
      </c>
      <c r="BO2034">
        <f>IF(AND(AU2034&gt;'County Avg'!$E$3,'Gentrification Calcs'!AW2034&gt;'County Avg'!$E$4,'Gentrification Calcs'!AY2034&gt;'County Avg'!$E$5,'Gentrification Calcs'!BA2034&gt;'County Avg'!$E$6),1,0)</f>
        <v>0</v>
      </c>
      <c r="BP2034">
        <f>IF(AND(AV2034&gt;'County Avg'!$F$3,'Gentrification Calcs'!AX2034&gt;'County Avg'!$F$4,'Gentrification Calcs'!AZ2034&gt;'County Avg'!$F$5,'Gentrification Calcs'!BB2034&gt;'County Avg'!$F$6),1,0)</f>
        <v>0</v>
      </c>
      <c r="BQ2034">
        <f t="shared" si="733"/>
        <v>0</v>
      </c>
      <c r="BR2034">
        <f t="shared" si="734"/>
        <v>0</v>
      </c>
      <c r="BS2034">
        <f t="shared" si="735"/>
        <v>0</v>
      </c>
      <c r="BT2034">
        <f t="shared" si="736"/>
        <v>0</v>
      </c>
    </row>
    <row r="2035" spans="1:72" x14ac:dyDescent="0.25">
      <c r="A2035">
        <v>6037620501</v>
      </c>
      <c r="B2035">
        <v>3553.9999702107202</v>
      </c>
      <c r="C2035">
        <v>5330.5300036072704</v>
      </c>
      <c r="D2035">
        <v>5984</v>
      </c>
      <c r="E2035">
        <v>1529</v>
      </c>
      <c r="F2035">
        <v>2059.273193</v>
      </c>
      <c r="G2035">
        <v>2108</v>
      </c>
      <c r="H2035">
        <v>375.4051894911309</v>
      </c>
      <c r="I2035">
        <v>388.19006909272633</v>
      </c>
      <c r="J2035">
        <v>326.23259999999999</v>
      </c>
      <c r="K2035">
        <v>0.24552334172081811</v>
      </c>
      <c r="L2035">
        <v>0.18850829040667569</v>
      </c>
      <c r="M2035">
        <v>0.15475929791271348</v>
      </c>
      <c r="N2035">
        <v>2539.9999790000002</v>
      </c>
      <c r="O2035">
        <v>3770.8378910000001</v>
      </c>
      <c r="P2035">
        <v>4101</v>
      </c>
      <c r="Q2035">
        <v>863</v>
      </c>
      <c r="R2035">
        <v>1648.6175539999999</v>
      </c>
      <c r="S2035">
        <v>2396</v>
      </c>
      <c r="T2035">
        <v>0.33976378233662968</v>
      </c>
      <c r="U2035">
        <v>0.43720191682989534</v>
      </c>
      <c r="V2035">
        <v>0.58424774445257255</v>
      </c>
      <c r="W2035">
        <v>948</v>
      </c>
      <c r="X2035">
        <v>787.33978271484398</v>
      </c>
      <c r="Y2035">
        <v>667</v>
      </c>
      <c r="Z2035">
        <v>1520</v>
      </c>
      <c r="AA2035">
        <v>2057.27490234375</v>
      </c>
      <c r="AB2035">
        <v>2108</v>
      </c>
      <c r="AC2035">
        <v>0.62368421052631584</v>
      </c>
      <c r="AD2035">
        <v>0.38271005096006727</v>
      </c>
      <c r="AE2035">
        <v>0.31641366223908918</v>
      </c>
      <c r="AF2035">
        <v>2676.9999775616502</v>
      </c>
      <c r="AG2035">
        <v>3847.7734375</v>
      </c>
      <c r="AH2035">
        <v>3840</v>
      </c>
      <c r="AI2035">
        <v>0.75323579065841362</v>
      </c>
      <c r="AJ2035">
        <v>0.72183693458176557</v>
      </c>
      <c r="AK2035">
        <v>0.64171122994652408</v>
      </c>
      <c r="AL2035">
        <f t="shared" si="728"/>
        <v>0.24676420934158638</v>
      </c>
      <c r="AM2035">
        <f t="shared" si="728"/>
        <v>0.27816306541823443</v>
      </c>
      <c r="AN2035">
        <f t="shared" si="728"/>
        <v>0.35828877005347592</v>
      </c>
      <c r="AO2035">
        <v>94043.036055143166</v>
      </c>
      <c r="AP2035">
        <v>107974.70085819373</v>
      </c>
      <c r="AQ2035">
        <v>127574</v>
      </c>
      <c r="AR2035">
        <v>1555</v>
      </c>
      <c r="AS2035">
        <v>1395.9952550415185</v>
      </c>
      <c r="AT2035">
        <v>1804</v>
      </c>
      <c r="AU2035">
        <f t="shared" si="714"/>
        <v>-3.1398856076648052E-2</v>
      </c>
      <c r="AV2035">
        <f t="shared" si="715"/>
        <v>-8.012570463524149E-2</v>
      </c>
      <c r="AW2035">
        <v>9.743813449326566E-2</v>
      </c>
      <c r="AX2035">
        <v>0.14704582762267721</v>
      </c>
      <c r="AY2035" s="1">
        <f t="shared" si="716"/>
        <v>13931.66480305056</v>
      </c>
      <c r="AZ2035" s="1">
        <f t="shared" si="717"/>
        <v>19599.299141806274</v>
      </c>
      <c r="BA2035" s="1">
        <f t="shared" si="729"/>
        <v>-159.00474495848152</v>
      </c>
      <c r="BB2035" s="1">
        <f t="shared" si="730"/>
        <v>408.00474495848152</v>
      </c>
      <c r="BC2035">
        <f t="shared" si="718"/>
        <v>1</v>
      </c>
      <c r="BD2035">
        <f t="shared" si="719"/>
        <v>1</v>
      </c>
      <c r="BE2035">
        <f t="shared" si="720"/>
        <v>0</v>
      </c>
      <c r="BF2035">
        <f t="shared" si="721"/>
        <v>0</v>
      </c>
      <c r="BG2035">
        <f t="shared" si="722"/>
        <v>0</v>
      </c>
      <c r="BH2035">
        <f t="shared" si="723"/>
        <v>0</v>
      </c>
      <c r="BI2035">
        <f t="shared" si="724"/>
        <v>1</v>
      </c>
      <c r="BJ2035">
        <f t="shared" si="725"/>
        <v>0</v>
      </c>
      <c r="BK2035">
        <f t="shared" si="726"/>
        <v>0</v>
      </c>
      <c r="BL2035">
        <f t="shared" si="727"/>
        <v>0</v>
      </c>
      <c r="BM2035">
        <f t="shared" si="731"/>
        <v>0</v>
      </c>
      <c r="BN2035">
        <f t="shared" si="732"/>
        <v>0</v>
      </c>
      <c r="BO2035">
        <f>IF(AND(AU2035&gt;'County Avg'!$E$3,'Gentrification Calcs'!AW2035&gt;'County Avg'!$E$4,'Gentrification Calcs'!AY2035&gt;'County Avg'!$E$5,'Gentrification Calcs'!BA2035&gt;'County Avg'!$E$6),1,0)</f>
        <v>0</v>
      </c>
      <c r="BP2035">
        <f>IF(AND(AV2035&gt;'County Avg'!$F$3,'Gentrification Calcs'!AX2035&gt;'County Avg'!$F$4,'Gentrification Calcs'!AZ2035&gt;'County Avg'!$F$5,'Gentrification Calcs'!BB2035&gt;'County Avg'!$F$6),1,0)</f>
        <v>0</v>
      </c>
      <c r="BQ2035">
        <f t="shared" si="733"/>
        <v>0</v>
      </c>
      <c r="BR2035">
        <f t="shared" si="734"/>
        <v>0</v>
      </c>
      <c r="BS2035">
        <f t="shared" si="735"/>
        <v>0</v>
      </c>
      <c r="BT2035">
        <f t="shared" si="736"/>
        <v>0</v>
      </c>
    </row>
    <row r="2036" spans="1:72" x14ac:dyDescent="0.25">
      <c r="A2036">
        <v>6037620521</v>
      </c>
      <c r="B2036">
        <v>3804</v>
      </c>
      <c r="C2036">
        <v>3975</v>
      </c>
      <c r="D2036">
        <v>3964</v>
      </c>
      <c r="E2036">
        <v>1566</v>
      </c>
      <c r="F2036">
        <v>1629</v>
      </c>
      <c r="G2036">
        <v>1614</v>
      </c>
      <c r="H2036">
        <v>369.66399690151212</v>
      </c>
      <c r="I2036">
        <v>395.76459999999997</v>
      </c>
      <c r="J2036">
        <v>475.29020000000003</v>
      </c>
      <c r="K2036">
        <v>0.23605619214655946</v>
      </c>
      <c r="L2036">
        <v>0.24294941682013504</v>
      </c>
      <c r="M2036">
        <v>0.29447967781908302</v>
      </c>
      <c r="N2036">
        <v>2678</v>
      </c>
      <c r="O2036">
        <v>2774</v>
      </c>
      <c r="P2036">
        <v>2758</v>
      </c>
      <c r="Q2036">
        <v>1035</v>
      </c>
      <c r="R2036">
        <v>1017</v>
      </c>
      <c r="S2036">
        <v>1488</v>
      </c>
      <c r="T2036">
        <v>0.38648244958924571</v>
      </c>
      <c r="U2036">
        <v>0.36661860129776497</v>
      </c>
      <c r="V2036">
        <v>0.53952139231327045</v>
      </c>
      <c r="W2036">
        <v>883</v>
      </c>
      <c r="X2036">
        <v>909</v>
      </c>
      <c r="Y2036">
        <v>762</v>
      </c>
      <c r="Z2036">
        <v>1555</v>
      </c>
      <c r="AA2036">
        <v>1625</v>
      </c>
      <c r="AB2036">
        <v>1614</v>
      </c>
      <c r="AC2036">
        <v>0.5678456591639871</v>
      </c>
      <c r="AD2036">
        <v>0.55938461538461537</v>
      </c>
      <c r="AE2036">
        <v>0.47211895910780671</v>
      </c>
      <c r="AF2036">
        <v>2945</v>
      </c>
      <c r="AG2036">
        <v>2325</v>
      </c>
      <c r="AH2036">
        <v>1998</v>
      </c>
      <c r="AI2036">
        <v>0.77418506834910616</v>
      </c>
      <c r="AJ2036">
        <v>0.58490566037735847</v>
      </c>
      <c r="AK2036">
        <v>0.50403632694248235</v>
      </c>
      <c r="AL2036">
        <f t="shared" si="728"/>
        <v>0.22581493165089384</v>
      </c>
      <c r="AM2036">
        <f t="shared" si="728"/>
        <v>0.41509433962264153</v>
      </c>
      <c r="AN2036">
        <f t="shared" si="728"/>
        <v>0.49596367305751765</v>
      </c>
      <c r="AO2036">
        <v>87659.950689289501</v>
      </c>
      <c r="AP2036">
        <v>83088.219043727018</v>
      </c>
      <c r="AQ2036">
        <v>80313</v>
      </c>
      <c r="AR2036">
        <v>1415.05</v>
      </c>
      <c r="AS2036">
        <v>1213.3795966785292</v>
      </c>
      <c r="AT2036">
        <v>1373</v>
      </c>
      <c r="AU2036">
        <f t="shared" si="714"/>
        <v>-0.18927940797174769</v>
      </c>
      <c r="AV2036">
        <f t="shared" si="715"/>
        <v>-8.0869333434876123E-2</v>
      </c>
      <c r="AW2036">
        <v>-1.9863848291480746E-2</v>
      </c>
      <c r="AX2036">
        <v>0.17290279101550549</v>
      </c>
      <c r="AY2036" s="1">
        <f t="shared" si="716"/>
        <v>-4571.7316455624823</v>
      </c>
      <c r="AZ2036" s="1">
        <f t="shared" si="717"/>
        <v>-2775.2190437270183</v>
      </c>
      <c r="BA2036" s="1">
        <f t="shared" si="729"/>
        <v>-201.67040332147076</v>
      </c>
      <c r="BB2036" s="1">
        <f t="shared" si="730"/>
        <v>159.6204033214708</v>
      </c>
      <c r="BC2036">
        <f t="shared" si="718"/>
        <v>1</v>
      </c>
      <c r="BD2036">
        <f t="shared" si="719"/>
        <v>1</v>
      </c>
      <c r="BE2036">
        <f t="shared" si="720"/>
        <v>0</v>
      </c>
      <c r="BF2036">
        <f t="shared" si="721"/>
        <v>0</v>
      </c>
      <c r="BG2036">
        <f t="shared" si="722"/>
        <v>0</v>
      </c>
      <c r="BH2036">
        <f t="shared" si="723"/>
        <v>0</v>
      </c>
      <c r="BI2036">
        <f t="shared" si="724"/>
        <v>1</v>
      </c>
      <c r="BJ2036">
        <f t="shared" si="725"/>
        <v>1</v>
      </c>
      <c r="BK2036">
        <f t="shared" si="726"/>
        <v>0</v>
      </c>
      <c r="BL2036">
        <f t="shared" si="727"/>
        <v>0</v>
      </c>
      <c r="BM2036">
        <f t="shared" si="731"/>
        <v>0</v>
      </c>
      <c r="BN2036">
        <f t="shared" si="732"/>
        <v>0</v>
      </c>
      <c r="BO2036">
        <f>IF(AND(AU2036&gt;'County Avg'!$E$3,'Gentrification Calcs'!AW2036&gt;'County Avg'!$E$4,'Gentrification Calcs'!AY2036&gt;'County Avg'!$E$5,'Gentrification Calcs'!BA2036&gt;'County Avg'!$E$6),1,0)</f>
        <v>0</v>
      </c>
      <c r="BP2036">
        <f>IF(AND(AV2036&gt;'County Avg'!$F$3,'Gentrification Calcs'!AX2036&gt;'County Avg'!$F$4,'Gentrification Calcs'!AZ2036&gt;'County Avg'!$F$5,'Gentrification Calcs'!BB2036&gt;'County Avg'!$F$6),1,0)</f>
        <v>0</v>
      </c>
      <c r="BQ2036">
        <f t="shared" si="733"/>
        <v>0</v>
      </c>
      <c r="BR2036">
        <f t="shared" si="734"/>
        <v>0</v>
      </c>
      <c r="BS2036">
        <f t="shared" si="735"/>
        <v>0</v>
      </c>
      <c r="BT2036">
        <f t="shared" si="736"/>
        <v>0</v>
      </c>
    </row>
    <row r="2037" spans="1:72" x14ac:dyDescent="0.25">
      <c r="A2037">
        <v>6037620522</v>
      </c>
      <c r="B2037">
        <v>4598.9999678763597</v>
      </c>
      <c r="C2037">
        <v>4268</v>
      </c>
      <c r="D2037">
        <v>4443</v>
      </c>
      <c r="E2037">
        <v>1951</v>
      </c>
      <c r="F2037">
        <v>1775</v>
      </c>
      <c r="G2037">
        <v>1819</v>
      </c>
      <c r="H2037">
        <v>345.74079999999998</v>
      </c>
      <c r="I2037">
        <v>335.51639999999998</v>
      </c>
      <c r="J2037">
        <v>517.79579999999999</v>
      </c>
      <c r="K2037">
        <v>0.17721209636084059</v>
      </c>
      <c r="L2037">
        <v>0.18902332394366195</v>
      </c>
      <c r="M2037">
        <v>0.28465959318306761</v>
      </c>
      <c r="N2037">
        <v>3107.9999779999998</v>
      </c>
      <c r="O2037">
        <v>3183</v>
      </c>
      <c r="P2037">
        <v>3361</v>
      </c>
      <c r="Q2037">
        <v>1031</v>
      </c>
      <c r="R2037">
        <v>1417</v>
      </c>
      <c r="S2037">
        <v>1748</v>
      </c>
      <c r="T2037">
        <v>0.33172458407269656</v>
      </c>
      <c r="U2037">
        <v>0.44517750549795793</v>
      </c>
      <c r="V2037">
        <v>0.52008330853912521</v>
      </c>
      <c r="W2037">
        <v>1300</v>
      </c>
      <c r="X2037">
        <v>906</v>
      </c>
      <c r="Y2037">
        <v>802</v>
      </c>
      <c r="Z2037">
        <v>1946</v>
      </c>
      <c r="AA2037">
        <v>1776</v>
      </c>
      <c r="AB2037">
        <v>1819</v>
      </c>
      <c r="AC2037">
        <v>0.66803699897225077</v>
      </c>
      <c r="AD2037">
        <v>0.51013513513513509</v>
      </c>
      <c r="AE2037">
        <v>0.44090159428257286</v>
      </c>
      <c r="AF2037">
        <v>3280.9999770824802</v>
      </c>
      <c r="AG2037">
        <v>2823</v>
      </c>
      <c r="AH2037">
        <v>2451</v>
      </c>
      <c r="AI2037">
        <v>0.71341595999130203</v>
      </c>
      <c r="AJ2037">
        <v>0.66143392689784442</v>
      </c>
      <c r="AK2037">
        <v>0.55165428764348412</v>
      </c>
      <c r="AL2037">
        <f t="shared" si="728"/>
        <v>0.28658404000869797</v>
      </c>
      <c r="AM2037">
        <f t="shared" si="728"/>
        <v>0.33856607310215558</v>
      </c>
      <c r="AN2037">
        <f t="shared" si="728"/>
        <v>0.44834571235651588</v>
      </c>
      <c r="AO2037">
        <v>93696.582714740201</v>
      </c>
      <c r="AP2037">
        <v>98918.208009807946</v>
      </c>
      <c r="AQ2037">
        <v>97330</v>
      </c>
      <c r="AR2037">
        <v>1482.4333333333334</v>
      </c>
      <c r="AS2037">
        <v>1314.8327402135233</v>
      </c>
      <c r="AT2037">
        <v>1538</v>
      </c>
      <c r="AU2037">
        <f t="shared" si="714"/>
        <v>-5.1982033093457614E-2</v>
      </c>
      <c r="AV2037">
        <f t="shared" si="715"/>
        <v>-0.1097796392543603</v>
      </c>
      <c r="AW2037">
        <v>0.11345292142526137</v>
      </c>
      <c r="AX2037">
        <v>7.4905803041167285E-2</v>
      </c>
      <c r="AY2037" s="1">
        <f t="shared" si="716"/>
        <v>5221.6252950677444</v>
      </c>
      <c r="AZ2037" s="1">
        <f t="shared" si="717"/>
        <v>-1588.2080098079459</v>
      </c>
      <c r="BA2037" s="1">
        <f t="shared" si="729"/>
        <v>-167.60059311981013</v>
      </c>
      <c r="BB2037" s="1">
        <f t="shared" si="730"/>
        <v>223.16725978647673</v>
      </c>
      <c r="BC2037">
        <f t="shared" si="718"/>
        <v>1</v>
      </c>
      <c r="BD2037">
        <f t="shared" si="719"/>
        <v>1</v>
      </c>
      <c r="BE2037">
        <f t="shared" si="720"/>
        <v>0</v>
      </c>
      <c r="BF2037">
        <f t="shared" si="721"/>
        <v>0</v>
      </c>
      <c r="BG2037">
        <f t="shared" si="722"/>
        <v>0</v>
      </c>
      <c r="BH2037">
        <f t="shared" si="723"/>
        <v>0</v>
      </c>
      <c r="BI2037">
        <f t="shared" si="724"/>
        <v>1</v>
      </c>
      <c r="BJ2037">
        <f t="shared" si="725"/>
        <v>0</v>
      </c>
      <c r="BK2037">
        <f t="shared" si="726"/>
        <v>0</v>
      </c>
      <c r="BL2037">
        <f t="shared" si="727"/>
        <v>0</v>
      </c>
      <c r="BM2037">
        <f t="shared" si="731"/>
        <v>0</v>
      </c>
      <c r="BN2037">
        <f t="shared" si="732"/>
        <v>0</v>
      </c>
      <c r="BO2037">
        <f>IF(AND(AU2037&gt;'County Avg'!$E$3,'Gentrification Calcs'!AW2037&gt;'County Avg'!$E$4,'Gentrification Calcs'!AY2037&gt;'County Avg'!$E$5,'Gentrification Calcs'!BA2037&gt;'County Avg'!$E$6),1,0)</f>
        <v>0</v>
      </c>
      <c r="BP2037">
        <f>IF(AND(AV2037&gt;'County Avg'!$F$3,'Gentrification Calcs'!AX2037&gt;'County Avg'!$F$4,'Gentrification Calcs'!AZ2037&gt;'County Avg'!$F$5,'Gentrification Calcs'!BB2037&gt;'County Avg'!$F$6),1,0)</f>
        <v>0</v>
      </c>
      <c r="BQ2037">
        <f t="shared" si="733"/>
        <v>0</v>
      </c>
      <c r="BR2037">
        <f t="shared" si="734"/>
        <v>0</v>
      </c>
      <c r="BS2037">
        <f t="shared" si="735"/>
        <v>0</v>
      </c>
      <c r="BT2037">
        <f t="shared" si="736"/>
        <v>0</v>
      </c>
    </row>
    <row r="2038" spans="1:72" x14ac:dyDescent="0.25">
      <c r="A2038">
        <v>6037620601</v>
      </c>
      <c r="B2038">
        <v>4872.8159949596202</v>
      </c>
      <c r="C2038">
        <v>4787</v>
      </c>
      <c r="D2038">
        <v>6091</v>
      </c>
      <c r="E2038">
        <v>1900.625</v>
      </c>
      <c r="F2038">
        <v>2089</v>
      </c>
      <c r="G2038">
        <v>2348</v>
      </c>
      <c r="H2038">
        <v>595.50239584046392</v>
      </c>
      <c r="I2038">
        <v>534.76940000000002</v>
      </c>
      <c r="J2038">
        <v>604.01419999999996</v>
      </c>
      <c r="K2038">
        <v>0.31331924805811978</v>
      </c>
      <c r="L2038">
        <v>0.25599301101005267</v>
      </c>
      <c r="M2038">
        <v>0.25724625212947189</v>
      </c>
      <c r="N2038">
        <v>3419.7448279999999</v>
      </c>
      <c r="O2038">
        <v>3393</v>
      </c>
      <c r="P2038">
        <v>4363</v>
      </c>
      <c r="Q2038">
        <v>1138.600586</v>
      </c>
      <c r="R2038">
        <v>1299</v>
      </c>
      <c r="S2038">
        <v>2298</v>
      </c>
      <c r="T2038">
        <v>0.33294898984199883</v>
      </c>
      <c r="U2038">
        <v>0.3828470380194518</v>
      </c>
      <c r="V2038">
        <v>0.5267018106807243</v>
      </c>
      <c r="W2038">
        <v>683.16033935546898</v>
      </c>
      <c r="X2038">
        <v>1271</v>
      </c>
      <c r="Y2038">
        <v>1273</v>
      </c>
      <c r="Z2038">
        <v>1882.88049316406</v>
      </c>
      <c r="AA2038">
        <v>2080</v>
      </c>
      <c r="AB2038">
        <v>2348</v>
      </c>
      <c r="AC2038">
        <v>0.36282724359604035</v>
      </c>
      <c r="AD2038">
        <v>0.61105769230769236</v>
      </c>
      <c r="AE2038">
        <v>0.54216354344122653</v>
      </c>
      <c r="AF2038">
        <v>3781.5339179982002</v>
      </c>
      <c r="AG2038">
        <v>2768</v>
      </c>
      <c r="AH2038">
        <v>3088</v>
      </c>
      <c r="AI2038">
        <v>0.77604693505968037</v>
      </c>
      <c r="AJ2038">
        <v>0.57823271359933148</v>
      </c>
      <c r="AK2038">
        <v>0.50697750779839101</v>
      </c>
      <c r="AL2038">
        <f t="shared" si="728"/>
        <v>0.22395306494031963</v>
      </c>
      <c r="AM2038">
        <f t="shared" si="728"/>
        <v>0.42176728640066852</v>
      </c>
      <c r="AN2038">
        <f t="shared" si="728"/>
        <v>0.49302249220160899</v>
      </c>
      <c r="AO2038">
        <v>73649.450159066808</v>
      </c>
      <c r="AP2038">
        <v>80287.948099713947</v>
      </c>
      <c r="AQ2038">
        <v>86159</v>
      </c>
      <c r="AR2038">
        <v>1328.6611111111113</v>
      </c>
      <c r="AS2038">
        <v>1149.8022933965995</v>
      </c>
      <c r="AT2038">
        <v>1492</v>
      </c>
      <c r="AU2038">
        <f t="shared" si="714"/>
        <v>-0.19781422146034888</v>
      </c>
      <c r="AV2038">
        <f t="shared" si="715"/>
        <v>-7.1255205800940469E-2</v>
      </c>
      <c r="AW2038">
        <v>4.9898048177452969E-2</v>
      </c>
      <c r="AX2038">
        <v>0.1438547726612725</v>
      </c>
      <c r="AY2038" s="1">
        <f t="shared" si="716"/>
        <v>6638.4979406471393</v>
      </c>
      <c r="AZ2038" s="1">
        <f t="shared" si="717"/>
        <v>5871.0519002860528</v>
      </c>
      <c r="BA2038" s="1">
        <f t="shared" si="729"/>
        <v>-178.85881771451182</v>
      </c>
      <c r="BB2038" s="1">
        <f t="shared" si="730"/>
        <v>342.19770660340055</v>
      </c>
      <c r="BC2038">
        <f t="shared" si="718"/>
        <v>1</v>
      </c>
      <c r="BD2038">
        <f t="shared" si="719"/>
        <v>1</v>
      </c>
      <c r="BE2038">
        <f t="shared" si="720"/>
        <v>0</v>
      </c>
      <c r="BF2038">
        <f t="shared" si="721"/>
        <v>0</v>
      </c>
      <c r="BG2038">
        <f t="shared" si="722"/>
        <v>0</v>
      </c>
      <c r="BH2038">
        <f t="shared" si="723"/>
        <v>0</v>
      </c>
      <c r="BI2038">
        <f t="shared" si="724"/>
        <v>0</v>
      </c>
      <c r="BJ2038">
        <f t="shared" si="725"/>
        <v>1</v>
      </c>
      <c r="BK2038">
        <f t="shared" si="726"/>
        <v>0</v>
      </c>
      <c r="BL2038">
        <f t="shared" si="727"/>
        <v>0</v>
      </c>
      <c r="BM2038">
        <f t="shared" si="731"/>
        <v>0</v>
      </c>
      <c r="BN2038">
        <f t="shared" si="732"/>
        <v>0</v>
      </c>
      <c r="BO2038">
        <f>IF(AND(AU2038&gt;'County Avg'!$E$3,'Gentrification Calcs'!AW2038&gt;'County Avg'!$E$4,'Gentrification Calcs'!AY2038&gt;'County Avg'!$E$5,'Gentrification Calcs'!BA2038&gt;'County Avg'!$E$6),1,0)</f>
        <v>0</v>
      </c>
      <c r="BP2038">
        <f>IF(AND(AV2038&gt;'County Avg'!$F$3,'Gentrification Calcs'!AX2038&gt;'County Avg'!$F$4,'Gentrification Calcs'!AZ2038&gt;'County Avg'!$F$5,'Gentrification Calcs'!BB2038&gt;'County Avg'!$F$6),1,0)</f>
        <v>0</v>
      </c>
      <c r="BQ2038">
        <f t="shared" si="733"/>
        <v>0</v>
      </c>
      <c r="BR2038">
        <f t="shared" si="734"/>
        <v>0</v>
      </c>
      <c r="BS2038">
        <f t="shared" si="735"/>
        <v>0</v>
      </c>
      <c r="BT2038">
        <f t="shared" si="736"/>
        <v>0</v>
      </c>
    </row>
    <row r="2039" spans="1:72" x14ac:dyDescent="0.25">
      <c r="A2039">
        <v>6037620602</v>
      </c>
      <c r="B2039">
        <v>5858.0000163670602</v>
      </c>
      <c r="C2039">
        <v>5135.0391756296203</v>
      </c>
      <c r="D2039">
        <v>5455</v>
      </c>
      <c r="E2039">
        <v>2489</v>
      </c>
      <c r="F2039">
        <v>1953.8582759999999</v>
      </c>
      <c r="G2039">
        <v>2059</v>
      </c>
      <c r="H2039">
        <v>452.87555565018323</v>
      </c>
      <c r="I2039">
        <v>427.35946863718476</v>
      </c>
      <c r="J2039">
        <v>400.06880000000001</v>
      </c>
      <c r="K2039">
        <v>0.18195080580561801</v>
      </c>
      <c r="L2039">
        <v>0.21872593006698957</v>
      </c>
      <c r="M2039">
        <v>0.19430247693054881</v>
      </c>
      <c r="N2039">
        <v>4224.0000120000004</v>
      </c>
      <c r="O2039">
        <v>3637.6069339999999</v>
      </c>
      <c r="P2039">
        <v>3812</v>
      </c>
      <c r="Q2039">
        <v>1894</v>
      </c>
      <c r="R2039">
        <v>1375.192871</v>
      </c>
      <c r="S2039">
        <v>1938</v>
      </c>
      <c r="T2039">
        <v>0.44839015024131584</v>
      </c>
      <c r="U2039">
        <v>0.37804878205678061</v>
      </c>
      <c r="V2039">
        <v>0.50839454354669467</v>
      </c>
      <c r="W2039">
        <v>1174</v>
      </c>
      <c r="X2039">
        <v>658.51531982421898</v>
      </c>
      <c r="Y2039">
        <v>618</v>
      </c>
      <c r="Z2039">
        <v>2492</v>
      </c>
      <c r="AA2039">
        <v>1952.87243652344</v>
      </c>
      <c r="AB2039">
        <v>2059</v>
      </c>
      <c r="AC2039">
        <v>0.471107544141252</v>
      </c>
      <c r="AD2039">
        <v>0.33720344837091715</v>
      </c>
      <c r="AE2039">
        <v>0.30014570179698885</v>
      </c>
      <c r="AF2039">
        <v>4566.0000127572603</v>
      </c>
      <c r="AG2039">
        <v>3508.46704101563</v>
      </c>
      <c r="AH2039">
        <v>3083</v>
      </c>
      <c r="AI2039">
        <v>0.77944691020826318</v>
      </c>
      <c r="AJ2039">
        <v>0.68324055981236942</v>
      </c>
      <c r="AK2039">
        <v>0.56516956920256645</v>
      </c>
      <c r="AL2039">
        <f t="shared" si="728"/>
        <v>0.22055308979173682</v>
      </c>
      <c r="AM2039">
        <f t="shared" si="728"/>
        <v>0.31675944018763058</v>
      </c>
      <c r="AN2039">
        <f t="shared" si="728"/>
        <v>0.43483043079743355</v>
      </c>
      <c r="AO2039">
        <v>94478.370095440085</v>
      </c>
      <c r="AP2039">
        <v>93741.271761340424</v>
      </c>
      <c r="AQ2039">
        <v>101734</v>
      </c>
      <c r="AR2039">
        <v>1506.6222222222223</v>
      </c>
      <c r="AS2039">
        <v>1329.7125345986558</v>
      </c>
      <c r="AT2039">
        <v>1808</v>
      </c>
      <c r="AU2039">
        <f t="shared" si="714"/>
        <v>-9.6206350395893758E-2</v>
      </c>
      <c r="AV2039">
        <f t="shared" si="715"/>
        <v>-0.11807099060980297</v>
      </c>
      <c r="AW2039">
        <v>-7.0341368184535236E-2</v>
      </c>
      <c r="AX2039">
        <v>0.13034576148991406</v>
      </c>
      <c r="AY2039" s="1">
        <f t="shared" si="716"/>
        <v>-737.09833409966086</v>
      </c>
      <c r="AZ2039" s="1">
        <f t="shared" si="717"/>
        <v>7992.7282386595762</v>
      </c>
      <c r="BA2039" s="1">
        <f t="shared" si="729"/>
        <v>-176.90968762356647</v>
      </c>
      <c r="BB2039" s="1">
        <f t="shared" si="730"/>
        <v>478.28746540134421</v>
      </c>
      <c r="BC2039">
        <f t="shared" si="718"/>
        <v>1</v>
      </c>
      <c r="BD2039">
        <f t="shared" si="719"/>
        <v>1</v>
      </c>
      <c r="BE2039">
        <f t="shared" si="720"/>
        <v>0</v>
      </c>
      <c r="BF2039">
        <f t="shared" si="721"/>
        <v>0</v>
      </c>
      <c r="BG2039">
        <f t="shared" si="722"/>
        <v>0</v>
      </c>
      <c r="BH2039">
        <f t="shared" si="723"/>
        <v>0</v>
      </c>
      <c r="BI2039">
        <f t="shared" si="724"/>
        <v>0</v>
      </c>
      <c r="BJ2039">
        <f t="shared" si="725"/>
        <v>0</v>
      </c>
      <c r="BK2039">
        <f t="shared" si="726"/>
        <v>0</v>
      </c>
      <c r="BL2039">
        <f t="shared" si="727"/>
        <v>0</v>
      </c>
      <c r="BM2039">
        <f t="shared" si="731"/>
        <v>0</v>
      </c>
      <c r="BN2039">
        <f t="shared" si="732"/>
        <v>0</v>
      </c>
      <c r="BO2039">
        <f>IF(AND(AU2039&gt;'County Avg'!$E$3,'Gentrification Calcs'!AW2039&gt;'County Avg'!$E$4,'Gentrification Calcs'!AY2039&gt;'County Avg'!$E$5,'Gentrification Calcs'!BA2039&gt;'County Avg'!$E$6),1,0)</f>
        <v>0</v>
      </c>
      <c r="BP2039">
        <f>IF(AND(AV2039&gt;'County Avg'!$F$3,'Gentrification Calcs'!AX2039&gt;'County Avg'!$F$4,'Gentrification Calcs'!AZ2039&gt;'County Avg'!$F$5,'Gentrification Calcs'!BB2039&gt;'County Avg'!$F$6),1,0)</f>
        <v>0</v>
      </c>
      <c r="BQ2039">
        <f t="shared" si="733"/>
        <v>0</v>
      </c>
      <c r="BR2039">
        <f t="shared" si="734"/>
        <v>0</v>
      </c>
      <c r="BS2039">
        <f t="shared" si="735"/>
        <v>0</v>
      </c>
      <c r="BT2039">
        <f t="shared" si="736"/>
        <v>0</v>
      </c>
    </row>
    <row r="2040" spans="1:72" x14ac:dyDescent="0.25">
      <c r="A2040">
        <v>6037620701</v>
      </c>
      <c r="B2040">
        <v>6109.4704942559501</v>
      </c>
      <c r="C2040">
        <v>6193</v>
      </c>
      <c r="D2040">
        <v>6765</v>
      </c>
      <c r="E2040">
        <v>2370.7836120000002</v>
      </c>
      <c r="F2040">
        <v>2811</v>
      </c>
      <c r="G2040">
        <v>2783</v>
      </c>
      <c r="H2040">
        <v>354.78240099125054</v>
      </c>
      <c r="I2040">
        <v>575.779</v>
      </c>
      <c r="J2040">
        <v>741.99400000000003</v>
      </c>
      <c r="K2040">
        <v>0.1496477363836487</v>
      </c>
      <c r="L2040">
        <v>0.20483066524368551</v>
      </c>
      <c r="M2040">
        <v>0.26661660079051386</v>
      </c>
      <c r="N2040">
        <v>4385.9234660000002</v>
      </c>
      <c r="O2040">
        <v>4733</v>
      </c>
      <c r="P2040">
        <v>4871</v>
      </c>
      <c r="Q2040">
        <v>1791.3825529999999</v>
      </c>
      <c r="R2040">
        <v>2578</v>
      </c>
      <c r="S2040">
        <v>2897</v>
      </c>
      <c r="T2040">
        <v>0.40843908173202942</v>
      </c>
      <c r="U2040">
        <v>0.54468624551024725</v>
      </c>
      <c r="V2040">
        <v>0.59474440566618769</v>
      </c>
      <c r="W2040">
        <v>791.42044472694397</v>
      </c>
      <c r="X2040">
        <v>1309</v>
      </c>
      <c r="Y2040">
        <v>1276</v>
      </c>
      <c r="Z2040">
        <v>2358.80989027023</v>
      </c>
      <c r="AA2040">
        <v>2812</v>
      </c>
      <c r="AB2040">
        <v>2783</v>
      </c>
      <c r="AC2040">
        <v>0.33551684177323732</v>
      </c>
      <c r="AD2040">
        <v>0.46550497866287338</v>
      </c>
      <c r="AE2040">
        <v>0.45849802371541504</v>
      </c>
      <c r="AF2040">
        <v>4722.6360668464804</v>
      </c>
      <c r="AG2040">
        <v>4290</v>
      </c>
      <c r="AH2040">
        <v>4349</v>
      </c>
      <c r="AI2040">
        <v>0.77300251654978047</v>
      </c>
      <c r="AJ2040">
        <v>0.69271758436944941</v>
      </c>
      <c r="AK2040">
        <v>0.64286770140428673</v>
      </c>
      <c r="AL2040">
        <f t="shared" si="728"/>
        <v>0.22699748345021953</v>
      </c>
      <c r="AM2040">
        <f t="shared" si="728"/>
        <v>0.30728241563055059</v>
      </c>
      <c r="AN2040">
        <f t="shared" si="728"/>
        <v>0.35713229859571327</v>
      </c>
      <c r="AO2040">
        <v>106867.25132555675</v>
      </c>
      <c r="AP2040">
        <v>106857.66816510014</v>
      </c>
      <c r="AQ2040">
        <v>112829</v>
      </c>
      <c r="AR2040">
        <v>1459.9722222222224</v>
      </c>
      <c r="AS2040">
        <v>1235.0229339659945</v>
      </c>
      <c r="AT2040">
        <v>1681</v>
      </c>
      <c r="AU2040">
        <f t="shared" si="714"/>
        <v>-8.0284932180331059E-2</v>
      </c>
      <c r="AV2040">
        <f t="shared" si="715"/>
        <v>-4.9849882965162684E-2</v>
      </c>
      <c r="AW2040">
        <v>0.13624716377821783</v>
      </c>
      <c r="AX2040">
        <v>5.0058160155940445E-2</v>
      </c>
      <c r="AY2040" s="1">
        <f t="shared" si="716"/>
        <v>-9.5831604566046735</v>
      </c>
      <c r="AZ2040" s="1">
        <f t="shared" si="717"/>
        <v>5971.3318348998582</v>
      </c>
      <c r="BA2040" s="1">
        <f t="shared" si="729"/>
        <v>-224.94928825622787</v>
      </c>
      <c r="BB2040" s="1">
        <f t="shared" si="730"/>
        <v>445.97706603400547</v>
      </c>
      <c r="BC2040">
        <f t="shared" si="718"/>
        <v>1</v>
      </c>
      <c r="BD2040">
        <f t="shared" si="719"/>
        <v>1</v>
      </c>
      <c r="BE2040">
        <f t="shared" si="720"/>
        <v>0</v>
      </c>
      <c r="BF2040">
        <f t="shared" si="721"/>
        <v>0</v>
      </c>
      <c r="BG2040">
        <f t="shared" si="722"/>
        <v>0</v>
      </c>
      <c r="BH2040">
        <f t="shared" si="723"/>
        <v>0</v>
      </c>
      <c r="BI2040">
        <f t="shared" si="724"/>
        <v>0</v>
      </c>
      <c r="BJ2040">
        <f t="shared" si="725"/>
        <v>0</v>
      </c>
      <c r="BK2040">
        <f t="shared" si="726"/>
        <v>0</v>
      </c>
      <c r="BL2040">
        <f t="shared" si="727"/>
        <v>0</v>
      </c>
      <c r="BM2040">
        <f t="shared" si="731"/>
        <v>0</v>
      </c>
      <c r="BN2040">
        <f t="shared" si="732"/>
        <v>0</v>
      </c>
      <c r="BO2040">
        <f>IF(AND(AU2040&gt;'County Avg'!$E$3,'Gentrification Calcs'!AW2040&gt;'County Avg'!$E$4,'Gentrification Calcs'!AY2040&gt;'County Avg'!$E$5,'Gentrification Calcs'!BA2040&gt;'County Avg'!$E$6),1,0)</f>
        <v>0</v>
      </c>
      <c r="BP2040">
        <f>IF(AND(AV2040&gt;'County Avg'!$F$3,'Gentrification Calcs'!AX2040&gt;'County Avg'!$F$4,'Gentrification Calcs'!AZ2040&gt;'County Avg'!$F$5,'Gentrification Calcs'!BB2040&gt;'County Avg'!$F$6),1,0)</f>
        <v>0</v>
      </c>
      <c r="BQ2040">
        <f t="shared" si="733"/>
        <v>0</v>
      </c>
      <c r="BR2040">
        <f t="shared" si="734"/>
        <v>0</v>
      </c>
      <c r="BS2040">
        <f t="shared" si="735"/>
        <v>0</v>
      </c>
      <c r="BT2040">
        <f t="shared" si="736"/>
        <v>0</v>
      </c>
    </row>
    <row r="2041" spans="1:72" x14ac:dyDescent="0.25">
      <c r="A2041">
        <v>6037620702</v>
      </c>
      <c r="B2041">
        <v>6770.3014179205602</v>
      </c>
      <c r="C2041">
        <v>6357.5528134645401</v>
      </c>
      <c r="D2041">
        <v>6516</v>
      </c>
      <c r="E2041">
        <v>2622.1442529999999</v>
      </c>
      <c r="F2041">
        <v>2514.217529</v>
      </c>
      <c r="G2041">
        <v>2541</v>
      </c>
      <c r="H2041">
        <v>330.67256502482826</v>
      </c>
      <c r="I2041">
        <v>353.25548897200497</v>
      </c>
      <c r="J2041">
        <v>438.1234</v>
      </c>
      <c r="K2041">
        <v>0.1261076939785083</v>
      </c>
      <c r="L2041">
        <v>0.14050315253052434</v>
      </c>
      <c r="M2041">
        <v>0.17242164502164503</v>
      </c>
      <c r="N2041">
        <v>4847.3999199999998</v>
      </c>
      <c r="O2041">
        <v>4639.2516740000001</v>
      </c>
      <c r="P2041">
        <v>4733</v>
      </c>
      <c r="Q2041">
        <v>2151.2148379999999</v>
      </c>
      <c r="R2041">
        <v>2361.4973930000001</v>
      </c>
      <c r="S2041">
        <v>2781</v>
      </c>
      <c r="T2041">
        <v>0.44378736508292882</v>
      </c>
      <c r="U2041">
        <v>0.50902549784799622</v>
      </c>
      <c r="V2041">
        <v>0.58757658990069728</v>
      </c>
      <c r="W2041">
        <v>759.319949805737</v>
      </c>
      <c r="X2041">
        <v>750.44930708408401</v>
      </c>
      <c r="Y2041">
        <v>813</v>
      </c>
      <c r="Z2041">
        <v>2617.0856870412799</v>
      </c>
      <c r="AA2041">
        <v>2508.2300195694002</v>
      </c>
      <c r="AB2041">
        <v>2541</v>
      </c>
      <c r="AC2041">
        <v>0.29013950653796844</v>
      </c>
      <c r="AD2041">
        <v>0.29919477130447442</v>
      </c>
      <c r="AE2041">
        <v>0.31995277449822906</v>
      </c>
      <c r="AF2041">
        <v>5728.11543173477</v>
      </c>
      <c r="AG2041">
        <v>4384.1229639053299</v>
      </c>
      <c r="AH2041">
        <v>4104</v>
      </c>
      <c r="AI2041">
        <v>0.8460650535547517</v>
      </c>
      <c r="AJ2041">
        <v>0.68959285003819071</v>
      </c>
      <c r="AK2041">
        <v>0.62983425414364635</v>
      </c>
      <c r="AL2041">
        <f t="shared" si="728"/>
        <v>0.1539349464452483</v>
      </c>
      <c r="AM2041">
        <f t="shared" si="728"/>
        <v>0.31040714996180929</v>
      </c>
      <c r="AN2041">
        <f t="shared" si="728"/>
        <v>0.37016574585635365</v>
      </c>
      <c r="AO2041">
        <v>121875.39236479322</v>
      </c>
      <c r="AP2041">
        <v>110190.59174499389</v>
      </c>
      <c r="AQ2041">
        <v>107909</v>
      </c>
      <c r="AR2041">
        <v>1627.5666666666668</v>
      </c>
      <c r="AS2041">
        <v>1548.8513246342429</v>
      </c>
      <c r="AT2041">
        <v>1988</v>
      </c>
      <c r="AU2041">
        <f t="shared" si="714"/>
        <v>-0.15647220351656099</v>
      </c>
      <c r="AV2041">
        <f t="shared" si="715"/>
        <v>-5.9758595894544353E-2</v>
      </c>
      <c r="AW2041">
        <v>6.5238132765067403E-2</v>
      </c>
      <c r="AX2041">
        <v>7.8551092052701055E-2</v>
      </c>
      <c r="AY2041" s="1">
        <f t="shared" si="716"/>
        <v>-11684.800619799338</v>
      </c>
      <c r="AZ2041" s="1">
        <f t="shared" si="717"/>
        <v>-2281.5917449938861</v>
      </c>
      <c r="BA2041" s="1">
        <f t="shared" si="729"/>
        <v>-78.715342032423905</v>
      </c>
      <c r="BB2041" s="1">
        <f t="shared" si="730"/>
        <v>439.14867536575707</v>
      </c>
      <c r="BC2041">
        <f t="shared" si="718"/>
        <v>1</v>
      </c>
      <c r="BD2041">
        <f t="shared" si="719"/>
        <v>1</v>
      </c>
      <c r="BE2041">
        <f t="shared" si="720"/>
        <v>0</v>
      </c>
      <c r="BF2041">
        <f t="shared" si="721"/>
        <v>0</v>
      </c>
      <c r="BG2041">
        <f t="shared" si="722"/>
        <v>0</v>
      </c>
      <c r="BH2041">
        <f t="shared" si="723"/>
        <v>0</v>
      </c>
      <c r="BI2041">
        <f t="shared" si="724"/>
        <v>0</v>
      </c>
      <c r="BJ2041">
        <f t="shared" si="725"/>
        <v>0</v>
      </c>
      <c r="BK2041">
        <f t="shared" si="726"/>
        <v>0</v>
      </c>
      <c r="BL2041">
        <f t="shared" si="727"/>
        <v>0</v>
      </c>
      <c r="BM2041">
        <f t="shared" si="731"/>
        <v>0</v>
      </c>
      <c r="BN2041">
        <f t="shared" si="732"/>
        <v>0</v>
      </c>
      <c r="BO2041">
        <f>IF(AND(AU2041&gt;'County Avg'!$E$3,'Gentrification Calcs'!AW2041&gt;'County Avg'!$E$4,'Gentrification Calcs'!AY2041&gt;'County Avg'!$E$5,'Gentrification Calcs'!BA2041&gt;'County Avg'!$E$6),1,0)</f>
        <v>0</v>
      </c>
      <c r="BP2041">
        <f>IF(AND(AV2041&gt;'County Avg'!$F$3,'Gentrification Calcs'!AX2041&gt;'County Avg'!$F$4,'Gentrification Calcs'!AZ2041&gt;'County Avg'!$F$5,'Gentrification Calcs'!BB2041&gt;'County Avg'!$F$6),1,0)</f>
        <v>0</v>
      </c>
      <c r="BQ2041">
        <f t="shared" si="733"/>
        <v>0</v>
      </c>
      <c r="BR2041">
        <f t="shared" si="734"/>
        <v>0</v>
      </c>
      <c r="BS2041">
        <f t="shared" si="735"/>
        <v>0</v>
      </c>
      <c r="BT2041">
        <f t="shared" si="736"/>
        <v>0</v>
      </c>
    </row>
    <row r="2042" spans="1:72" x14ac:dyDescent="0.25">
      <c r="A2042">
        <v>6037620800</v>
      </c>
      <c r="B2042">
        <v>2385.0000049977102</v>
      </c>
      <c r="C2042">
        <v>7278.6145798190801</v>
      </c>
      <c r="D2042">
        <v>8154</v>
      </c>
      <c r="E2042">
        <v>957</v>
      </c>
      <c r="F2042">
        <v>2681.1897680000002</v>
      </c>
      <c r="G2042">
        <v>2871</v>
      </c>
      <c r="H2042">
        <v>462.35928801390884</v>
      </c>
      <c r="I2042">
        <v>257.79804514225214</v>
      </c>
      <c r="J2042">
        <v>415.74419999999998</v>
      </c>
      <c r="K2042">
        <v>0.48313405226113776</v>
      </c>
      <c r="L2042">
        <v>9.615061500646907E-2</v>
      </c>
      <c r="M2042">
        <v>0.14480815047021942</v>
      </c>
      <c r="N2042">
        <v>1814.000004</v>
      </c>
      <c r="O2042">
        <v>4910.6146410000001</v>
      </c>
      <c r="P2042">
        <v>5552</v>
      </c>
      <c r="Q2042">
        <v>1007</v>
      </c>
      <c r="R2042">
        <v>2871.8946030000002</v>
      </c>
      <c r="S2042">
        <v>3823</v>
      </c>
      <c r="T2042">
        <v>0.55512679039663337</v>
      </c>
      <c r="U2042">
        <v>0.58483404073734568</v>
      </c>
      <c r="V2042">
        <v>0.68858069164265134</v>
      </c>
      <c r="W2042">
        <v>210</v>
      </c>
      <c r="X2042">
        <v>668.26868313550904</v>
      </c>
      <c r="Y2042">
        <v>748</v>
      </c>
      <c r="Z2042">
        <v>956</v>
      </c>
      <c r="AA2042">
        <v>2681.2083989381799</v>
      </c>
      <c r="AB2042">
        <v>2871</v>
      </c>
      <c r="AC2042">
        <v>0.21966527196652719</v>
      </c>
      <c r="AD2042">
        <v>0.24924160441991708</v>
      </c>
      <c r="AE2042">
        <v>0.26053639846743293</v>
      </c>
      <c r="AF2042">
        <v>2197.0000046037599</v>
      </c>
      <c r="AG2042">
        <v>5780.8791046142596</v>
      </c>
      <c r="AH2042">
        <v>5683</v>
      </c>
      <c r="AI2042">
        <v>0.92117400419287176</v>
      </c>
      <c r="AJ2042">
        <v>0.79422794560966459</v>
      </c>
      <c r="AK2042">
        <v>0.69695854795192547</v>
      </c>
      <c r="AL2042">
        <f t="shared" si="728"/>
        <v>7.8825995807128235E-2</v>
      </c>
      <c r="AM2042">
        <f t="shared" si="728"/>
        <v>0.20577205439033541</v>
      </c>
      <c r="AN2042">
        <f t="shared" si="728"/>
        <v>0.30304145204807453</v>
      </c>
      <c r="AO2042">
        <v>109020.34093319195</v>
      </c>
      <c r="AP2042">
        <v>142681.00449530038</v>
      </c>
      <c r="AQ2042">
        <v>146226</v>
      </c>
      <c r="AR2042">
        <v>1553.2722222222224</v>
      </c>
      <c r="AS2042">
        <v>1413.5804665875842</v>
      </c>
      <c r="AT2042">
        <v>1752</v>
      </c>
      <c r="AU2042">
        <f t="shared" si="714"/>
        <v>-0.12694605858320718</v>
      </c>
      <c r="AV2042">
        <f t="shared" si="715"/>
        <v>-9.7269397657739121E-2</v>
      </c>
      <c r="AW2042">
        <v>2.970725034071231E-2</v>
      </c>
      <c r="AX2042">
        <v>0.10374665090530566</v>
      </c>
      <c r="AY2042" s="1">
        <f t="shared" si="716"/>
        <v>33660.663562108428</v>
      </c>
      <c r="AZ2042" s="1">
        <f t="shared" si="717"/>
        <v>3544.9955046996183</v>
      </c>
      <c r="BA2042" s="1">
        <f t="shared" si="729"/>
        <v>-139.69175563463818</v>
      </c>
      <c r="BB2042" s="1">
        <f t="shared" si="730"/>
        <v>338.41953341241583</v>
      </c>
      <c r="BC2042">
        <f t="shared" si="718"/>
        <v>1</v>
      </c>
      <c r="BD2042">
        <f t="shared" si="719"/>
        <v>1</v>
      </c>
      <c r="BE2042">
        <f t="shared" si="720"/>
        <v>1</v>
      </c>
      <c r="BF2042">
        <f t="shared" si="721"/>
        <v>0</v>
      </c>
      <c r="BG2042">
        <f t="shared" si="722"/>
        <v>0</v>
      </c>
      <c r="BH2042">
        <f t="shared" si="723"/>
        <v>0</v>
      </c>
      <c r="BI2042">
        <f t="shared" si="724"/>
        <v>0</v>
      </c>
      <c r="BJ2042">
        <f t="shared" si="725"/>
        <v>0</v>
      </c>
      <c r="BK2042">
        <f t="shared" si="726"/>
        <v>0</v>
      </c>
      <c r="BL2042">
        <f t="shared" si="727"/>
        <v>0</v>
      </c>
      <c r="BM2042">
        <f t="shared" si="731"/>
        <v>0</v>
      </c>
      <c r="BN2042">
        <f t="shared" si="732"/>
        <v>0</v>
      </c>
      <c r="BO2042">
        <f>IF(AND(AU2042&gt;'County Avg'!$E$3,'Gentrification Calcs'!AW2042&gt;'County Avg'!$E$4,'Gentrification Calcs'!AY2042&gt;'County Avg'!$E$5,'Gentrification Calcs'!BA2042&gt;'County Avg'!$E$6),1,0)</f>
        <v>0</v>
      </c>
      <c r="BP2042">
        <f>IF(AND(AV2042&gt;'County Avg'!$F$3,'Gentrification Calcs'!AX2042&gt;'County Avg'!$F$4,'Gentrification Calcs'!AZ2042&gt;'County Avg'!$F$5,'Gentrification Calcs'!BB2042&gt;'County Avg'!$F$6),1,0)</f>
        <v>0</v>
      </c>
      <c r="BQ2042">
        <f t="shared" si="733"/>
        <v>0</v>
      </c>
      <c r="BR2042">
        <f t="shared" si="734"/>
        <v>0</v>
      </c>
      <c r="BS2042">
        <f t="shared" si="735"/>
        <v>0</v>
      </c>
      <c r="BT2042">
        <f t="shared" si="736"/>
        <v>0</v>
      </c>
    </row>
    <row r="2043" spans="1:72" x14ac:dyDescent="0.25">
      <c r="A2043">
        <v>6037620901</v>
      </c>
      <c r="B2043">
        <v>2881.9261686259401</v>
      </c>
      <c r="C2043">
        <v>2483</v>
      </c>
      <c r="D2043">
        <v>2699</v>
      </c>
      <c r="E2043">
        <v>1389.5179439999999</v>
      </c>
      <c r="F2043">
        <v>1001</v>
      </c>
      <c r="G2043">
        <v>974</v>
      </c>
      <c r="H2043">
        <v>138.7200002906844</v>
      </c>
      <c r="I2043">
        <v>106.0064</v>
      </c>
      <c r="J2043">
        <v>131</v>
      </c>
      <c r="K2043">
        <v>9.9833183795634675E-2</v>
      </c>
      <c r="L2043">
        <v>0.1059004995004995</v>
      </c>
      <c r="M2043">
        <v>0.13449691991786447</v>
      </c>
      <c r="N2043">
        <v>2207.6453489999999</v>
      </c>
      <c r="O2043">
        <v>1791</v>
      </c>
      <c r="P2043">
        <v>1880</v>
      </c>
      <c r="Q2043">
        <v>1428.4764399999999</v>
      </c>
      <c r="R2043">
        <v>1294</v>
      </c>
      <c r="S2043">
        <v>1449</v>
      </c>
      <c r="T2043">
        <v>0.64705884060909458</v>
      </c>
      <c r="U2043">
        <v>0.72250139586823003</v>
      </c>
      <c r="V2043">
        <v>0.77074468085106385</v>
      </c>
      <c r="W2043">
        <v>684.27014160156295</v>
      </c>
      <c r="X2043">
        <v>189</v>
      </c>
      <c r="Y2043">
        <v>213</v>
      </c>
      <c r="Z2043">
        <v>1396.51049804688</v>
      </c>
      <c r="AA2043">
        <v>960</v>
      </c>
      <c r="AB2043">
        <v>974</v>
      </c>
      <c r="AC2043">
        <v>0.48998567684135835</v>
      </c>
      <c r="AD2043">
        <v>0.19687499999999999</v>
      </c>
      <c r="AE2043">
        <v>0.21868583162217659</v>
      </c>
      <c r="AF2043">
        <v>2678.1435210004001</v>
      </c>
      <c r="AG2043">
        <v>2192</v>
      </c>
      <c r="AH2043">
        <v>2127</v>
      </c>
      <c r="AI2043">
        <v>0.92928942807625758</v>
      </c>
      <c r="AJ2043">
        <v>0.88280306081353199</v>
      </c>
      <c r="AK2043">
        <v>0.78806965542793628</v>
      </c>
      <c r="AL2043">
        <f t="shared" si="728"/>
        <v>7.0710571923742416E-2</v>
      </c>
      <c r="AM2043">
        <f t="shared" si="728"/>
        <v>0.11719693918646801</v>
      </c>
      <c r="AN2043">
        <f t="shared" si="728"/>
        <v>0.21193034457206372</v>
      </c>
      <c r="AO2043">
        <v>136177.92948038178</v>
      </c>
      <c r="AP2043">
        <v>164248.54311401717</v>
      </c>
      <c r="AQ2043">
        <v>184800</v>
      </c>
      <c r="AR2043">
        <v>1530.8111111111111</v>
      </c>
      <c r="AS2043">
        <v>1625.9557137208385</v>
      </c>
      <c r="AT2043">
        <v>1807</v>
      </c>
      <c r="AU2043">
        <f t="shared" si="714"/>
        <v>-4.6486367262725592E-2</v>
      </c>
      <c r="AV2043">
        <f t="shared" si="715"/>
        <v>-9.4733405385595715E-2</v>
      </c>
      <c r="AW2043">
        <v>7.5442555259135458E-2</v>
      </c>
      <c r="AX2043">
        <v>4.8243284982833812E-2</v>
      </c>
      <c r="AY2043" s="1">
        <f t="shared" si="716"/>
        <v>28070.613633635396</v>
      </c>
      <c r="AZ2043" s="1">
        <f t="shared" si="717"/>
        <v>20551.456885982829</v>
      </c>
      <c r="BA2043" s="1">
        <f t="shared" si="729"/>
        <v>95.144602609727372</v>
      </c>
      <c r="BB2043" s="1">
        <f t="shared" si="730"/>
        <v>181.0442862791615</v>
      </c>
      <c r="BC2043">
        <f t="shared" si="718"/>
        <v>1</v>
      </c>
      <c r="BD2043">
        <f t="shared" si="719"/>
        <v>1</v>
      </c>
      <c r="BE2043">
        <f t="shared" si="720"/>
        <v>0</v>
      </c>
      <c r="BF2043">
        <f t="shared" si="721"/>
        <v>0</v>
      </c>
      <c r="BG2043">
        <f t="shared" si="722"/>
        <v>0</v>
      </c>
      <c r="BH2043">
        <f t="shared" si="723"/>
        <v>0</v>
      </c>
      <c r="BI2043">
        <f t="shared" si="724"/>
        <v>0</v>
      </c>
      <c r="BJ2043">
        <f t="shared" si="725"/>
        <v>0</v>
      </c>
      <c r="BK2043">
        <f t="shared" si="726"/>
        <v>0</v>
      </c>
      <c r="BL2043">
        <f t="shared" si="727"/>
        <v>0</v>
      </c>
      <c r="BM2043">
        <f t="shared" si="731"/>
        <v>0</v>
      </c>
      <c r="BN2043">
        <f t="shared" si="732"/>
        <v>0</v>
      </c>
      <c r="BO2043">
        <f>IF(AND(AU2043&gt;'County Avg'!$E$3,'Gentrification Calcs'!AW2043&gt;'County Avg'!$E$4,'Gentrification Calcs'!AY2043&gt;'County Avg'!$E$5,'Gentrification Calcs'!BA2043&gt;'County Avg'!$E$6),1,0)</f>
        <v>1</v>
      </c>
      <c r="BP2043">
        <f>IF(AND(AV2043&gt;'County Avg'!$F$3,'Gentrification Calcs'!AX2043&gt;'County Avg'!$F$4,'Gentrification Calcs'!AZ2043&gt;'County Avg'!$F$5,'Gentrification Calcs'!BB2043&gt;'County Avg'!$F$6),1,0)</f>
        <v>0</v>
      </c>
      <c r="BQ2043">
        <f t="shared" si="733"/>
        <v>0</v>
      </c>
      <c r="BR2043">
        <f t="shared" si="734"/>
        <v>0</v>
      </c>
      <c r="BS2043">
        <f t="shared" si="735"/>
        <v>0</v>
      </c>
      <c r="BT2043">
        <f t="shared" si="736"/>
        <v>0</v>
      </c>
    </row>
    <row r="2044" spans="1:72" x14ac:dyDescent="0.25">
      <c r="A2044">
        <v>6037620904</v>
      </c>
      <c r="B2044">
        <v>3886.9617344805702</v>
      </c>
      <c r="C2044">
        <v>2875.9326183199901</v>
      </c>
      <c r="D2044">
        <v>2311</v>
      </c>
      <c r="E2044">
        <v>1861.544922</v>
      </c>
      <c r="F2044">
        <v>1366.5424800000001</v>
      </c>
      <c r="G2044">
        <v>1127</v>
      </c>
      <c r="H2044">
        <v>250.18755265424923</v>
      </c>
      <c r="I2044">
        <v>169.07586400606868</v>
      </c>
      <c r="J2044">
        <v>182.45400000000001</v>
      </c>
      <c r="K2044">
        <v>0.1343978056599642</v>
      </c>
      <c r="L2044">
        <v>0.12372528953953095</v>
      </c>
      <c r="M2044">
        <v>0.16189352262644188</v>
      </c>
      <c r="N2044">
        <v>2979.6709230000001</v>
      </c>
      <c r="O2044">
        <v>2257.5920409999999</v>
      </c>
      <c r="P2044">
        <v>1769</v>
      </c>
      <c r="Q2044">
        <v>1555.783936</v>
      </c>
      <c r="R2044">
        <v>1669.2196039999999</v>
      </c>
      <c r="S2044">
        <v>1488</v>
      </c>
      <c r="T2044">
        <v>0.5221328046634095</v>
      </c>
      <c r="U2044">
        <v>0.73938053186111496</v>
      </c>
      <c r="V2044">
        <v>0.84115319389485588</v>
      </c>
      <c r="W2044">
        <v>790.38220214843795</v>
      </c>
      <c r="X2044">
        <v>604.35540771484398</v>
      </c>
      <c r="Y2044">
        <v>390</v>
      </c>
      <c r="Z2044">
        <v>1830.56909179688</v>
      </c>
      <c r="AA2044">
        <v>1370.53820800781</v>
      </c>
      <c r="AB2044">
        <v>1127</v>
      </c>
      <c r="AC2044">
        <v>0.43176857169187843</v>
      </c>
      <c r="AD2044">
        <v>0.44096210100798594</v>
      </c>
      <c r="AE2044">
        <v>0.34605146406388643</v>
      </c>
      <c r="AF2044">
        <v>3363.3710021238098</v>
      </c>
      <c r="AG2044">
        <v>2589.23828125</v>
      </c>
      <c r="AH2044">
        <v>2152</v>
      </c>
      <c r="AI2044">
        <v>0.86529562982005281</v>
      </c>
      <c r="AJ2044">
        <v>0.90031256808879412</v>
      </c>
      <c r="AK2044">
        <v>0.93119861531804415</v>
      </c>
      <c r="AL2044">
        <f t="shared" si="728"/>
        <v>0.13470437017994719</v>
      </c>
      <c r="AM2044">
        <f t="shared" si="728"/>
        <v>9.9687431911205882E-2</v>
      </c>
      <c r="AN2044">
        <f t="shared" si="728"/>
        <v>6.8801384681955846E-2</v>
      </c>
      <c r="AO2044">
        <v>125764.37645811241</v>
      </c>
      <c r="AP2044">
        <v>142044.89701675522</v>
      </c>
      <c r="AQ2044">
        <v>116058</v>
      </c>
      <c r="AR2044">
        <v>1729.5055555555557</v>
      </c>
      <c r="AS2044">
        <v>1904.6136812969555</v>
      </c>
      <c r="AT2044">
        <v>2001</v>
      </c>
      <c r="AU2044">
        <f t="shared" si="714"/>
        <v>3.5016938268741304E-2</v>
      </c>
      <c r="AV2044">
        <f t="shared" si="715"/>
        <v>3.0886047229250035E-2</v>
      </c>
      <c r="AW2044">
        <v>0.21724772719770546</v>
      </c>
      <c r="AX2044">
        <v>0.10177266203374091</v>
      </c>
      <c r="AY2044" s="1">
        <f t="shared" si="716"/>
        <v>16280.520558642806</v>
      </c>
      <c r="AZ2044" s="1">
        <f t="shared" si="717"/>
        <v>-25986.897016755218</v>
      </c>
      <c r="BA2044" s="1">
        <f t="shared" si="729"/>
        <v>175.10812574139982</v>
      </c>
      <c r="BB2044" s="1">
        <f t="shared" si="730"/>
        <v>96.386318703044481</v>
      </c>
      <c r="BC2044">
        <f t="shared" si="718"/>
        <v>1</v>
      </c>
      <c r="BD2044">
        <f t="shared" si="719"/>
        <v>1</v>
      </c>
      <c r="BE2044">
        <f t="shared" si="720"/>
        <v>0</v>
      </c>
      <c r="BF2044">
        <f t="shared" si="721"/>
        <v>0</v>
      </c>
      <c r="BG2044">
        <f t="shared" si="722"/>
        <v>0</v>
      </c>
      <c r="BH2044">
        <f t="shared" si="723"/>
        <v>0</v>
      </c>
      <c r="BI2044">
        <f t="shared" si="724"/>
        <v>0</v>
      </c>
      <c r="BJ2044">
        <f t="shared" si="725"/>
        <v>0</v>
      </c>
      <c r="BK2044">
        <f t="shared" si="726"/>
        <v>0</v>
      </c>
      <c r="BL2044">
        <f t="shared" si="727"/>
        <v>0</v>
      </c>
      <c r="BM2044">
        <f t="shared" si="731"/>
        <v>0</v>
      </c>
      <c r="BN2044">
        <f t="shared" si="732"/>
        <v>0</v>
      </c>
      <c r="BO2044">
        <f>IF(AND(AU2044&gt;'County Avg'!$E$3,'Gentrification Calcs'!AW2044&gt;'County Avg'!$E$4,'Gentrification Calcs'!AY2044&gt;'County Avg'!$E$5,'Gentrification Calcs'!BA2044&gt;'County Avg'!$E$6),1,0)</f>
        <v>1</v>
      </c>
      <c r="BP2044">
        <f>IF(AND(AV2044&gt;'County Avg'!$F$3,'Gentrification Calcs'!AX2044&gt;'County Avg'!$F$4,'Gentrification Calcs'!AZ2044&gt;'County Avg'!$F$5,'Gentrification Calcs'!BB2044&gt;'County Avg'!$F$6),1,0)</f>
        <v>0</v>
      </c>
      <c r="BQ2044">
        <f t="shared" si="733"/>
        <v>0</v>
      </c>
      <c r="BR2044">
        <f t="shared" si="734"/>
        <v>0</v>
      </c>
      <c r="BS2044">
        <f t="shared" si="735"/>
        <v>0</v>
      </c>
      <c r="BT2044">
        <f t="shared" si="736"/>
        <v>0</v>
      </c>
    </row>
    <row r="2045" spans="1:72" x14ac:dyDescent="0.25">
      <c r="A2045">
        <v>6037621001</v>
      </c>
      <c r="B2045">
        <v>1077.7557888307999</v>
      </c>
      <c r="C2045">
        <v>4022.85545539856</v>
      </c>
      <c r="D2045">
        <v>4564</v>
      </c>
      <c r="E2045">
        <v>553.73578020000002</v>
      </c>
      <c r="F2045">
        <v>1871.5371090000001</v>
      </c>
      <c r="G2045">
        <v>2059</v>
      </c>
      <c r="H2045">
        <v>353.7091212743307</v>
      </c>
      <c r="I2045">
        <v>268.55228576502168</v>
      </c>
      <c r="J2045">
        <v>400.03140000000002</v>
      </c>
      <c r="K2045">
        <v>0.63876876648024605</v>
      </c>
      <c r="L2045">
        <v>0.14349289921828723</v>
      </c>
      <c r="M2045">
        <v>0.19428431277319089</v>
      </c>
      <c r="N2045">
        <v>866.14109689999998</v>
      </c>
      <c r="O2045">
        <v>3137.5473630000001</v>
      </c>
      <c r="P2045">
        <v>3509</v>
      </c>
      <c r="Q2045">
        <v>514.13823409999998</v>
      </c>
      <c r="R2045">
        <v>1934.4879149999999</v>
      </c>
      <c r="S2045">
        <v>2422</v>
      </c>
      <c r="T2045">
        <v>0.59359639663808683</v>
      </c>
      <c r="U2045">
        <v>0.61656054592601217</v>
      </c>
      <c r="V2045">
        <v>0.69022513536620123</v>
      </c>
      <c r="W2045">
        <v>329.77302360534702</v>
      </c>
      <c r="X2045">
        <v>778.39154052734398</v>
      </c>
      <c r="Y2045">
        <v>895</v>
      </c>
      <c r="Z2045">
        <v>551.43415653705597</v>
      </c>
      <c r="AA2045">
        <v>1897.51672363281</v>
      </c>
      <c r="AB2045">
        <v>2059</v>
      </c>
      <c r="AC2045">
        <v>0.59802792354446133</v>
      </c>
      <c r="AD2045">
        <v>0.41021590525806145</v>
      </c>
      <c r="AE2045">
        <v>0.43467702768334143</v>
      </c>
      <c r="AF2045">
        <v>976.51640881983599</v>
      </c>
      <c r="AG2045">
        <v>3393.34741210938</v>
      </c>
      <c r="AH2045">
        <v>3425</v>
      </c>
      <c r="AI2045">
        <v>0.90606463814887672</v>
      </c>
      <c r="AJ2045">
        <v>0.84351711109967975</v>
      </c>
      <c r="AK2045">
        <v>0.75043821209465378</v>
      </c>
      <c r="AL2045">
        <f t="shared" si="728"/>
        <v>9.3935361851123278E-2</v>
      </c>
      <c r="AM2045">
        <f t="shared" si="728"/>
        <v>0.15648288890032025</v>
      </c>
      <c r="AN2045">
        <f t="shared" si="728"/>
        <v>0.24956178790534622</v>
      </c>
      <c r="AO2045">
        <v>97302.599681866384</v>
      </c>
      <c r="AP2045">
        <v>117738.6011442583</v>
      </c>
      <c r="AQ2045">
        <v>108250</v>
      </c>
      <c r="AR2045">
        <v>1504.8944444444446</v>
      </c>
      <c r="AS2045">
        <v>1642.1882166864375</v>
      </c>
      <c r="AT2045">
        <v>1968</v>
      </c>
      <c r="AU2045">
        <f t="shared" si="714"/>
        <v>-6.2547527049196971E-2</v>
      </c>
      <c r="AV2045">
        <f t="shared" si="715"/>
        <v>-9.3078899005025972E-2</v>
      </c>
      <c r="AW2045">
        <v>2.2964149287925339E-2</v>
      </c>
      <c r="AX2045">
        <v>7.3664589440189054E-2</v>
      </c>
      <c r="AY2045" s="1">
        <f t="shared" si="716"/>
        <v>20436.001462391912</v>
      </c>
      <c r="AZ2045" s="1">
        <f t="shared" si="717"/>
        <v>-9488.6011442582967</v>
      </c>
      <c r="BA2045" s="1">
        <f t="shared" si="729"/>
        <v>137.29377224199288</v>
      </c>
      <c r="BB2045" s="1">
        <f t="shared" si="730"/>
        <v>325.8117833135625</v>
      </c>
      <c r="BC2045">
        <f t="shared" si="718"/>
        <v>1</v>
      </c>
      <c r="BD2045">
        <f t="shared" si="719"/>
        <v>1</v>
      </c>
      <c r="BE2045">
        <f t="shared" si="720"/>
        <v>1</v>
      </c>
      <c r="BF2045">
        <f t="shared" si="721"/>
        <v>0</v>
      </c>
      <c r="BG2045">
        <f t="shared" si="722"/>
        <v>0</v>
      </c>
      <c r="BH2045">
        <f t="shared" si="723"/>
        <v>0</v>
      </c>
      <c r="BI2045">
        <f t="shared" si="724"/>
        <v>1</v>
      </c>
      <c r="BJ2045">
        <f t="shared" si="725"/>
        <v>0</v>
      </c>
      <c r="BK2045">
        <f t="shared" si="726"/>
        <v>0</v>
      </c>
      <c r="BL2045">
        <f t="shared" si="727"/>
        <v>0</v>
      </c>
      <c r="BM2045">
        <f t="shared" si="731"/>
        <v>0</v>
      </c>
      <c r="BN2045">
        <f t="shared" si="732"/>
        <v>0</v>
      </c>
      <c r="BO2045">
        <f>IF(AND(AU2045&gt;'County Avg'!$E$3,'Gentrification Calcs'!AW2045&gt;'County Avg'!$E$4,'Gentrification Calcs'!AY2045&gt;'County Avg'!$E$5,'Gentrification Calcs'!BA2045&gt;'County Avg'!$E$6),1,0)</f>
        <v>0</v>
      </c>
      <c r="BP2045">
        <f>IF(AND(AV2045&gt;'County Avg'!$F$3,'Gentrification Calcs'!AX2045&gt;'County Avg'!$F$4,'Gentrification Calcs'!AZ2045&gt;'County Avg'!$F$5,'Gentrification Calcs'!BB2045&gt;'County Avg'!$F$6),1,0)</f>
        <v>0</v>
      </c>
      <c r="BQ2045">
        <f t="shared" si="733"/>
        <v>0</v>
      </c>
      <c r="BR2045">
        <f t="shared" si="734"/>
        <v>0</v>
      </c>
      <c r="BS2045">
        <f t="shared" si="735"/>
        <v>0</v>
      </c>
      <c r="BT2045">
        <f t="shared" si="736"/>
        <v>0</v>
      </c>
    </row>
    <row r="2046" spans="1:72" x14ac:dyDescent="0.25">
      <c r="A2046">
        <v>6037621002</v>
      </c>
      <c r="B2046">
        <v>4510.3180631907899</v>
      </c>
      <c r="C2046">
        <v>1095.0674870323901</v>
      </c>
      <c r="D2046">
        <v>1057</v>
      </c>
      <c r="E2046">
        <v>2317.7463379999999</v>
      </c>
      <c r="F2046">
        <v>567.18094029999997</v>
      </c>
      <c r="G2046">
        <v>505</v>
      </c>
      <c r="H2046">
        <v>94.249891539924818</v>
      </c>
      <c r="I2046">
        <v>87.496117209790384</v>
      </c>
      <c r="J2046">
        <v>45.017200000000003</v>
      </c>
      <c r="K2046">
        <v>4.0664454946891956E-2</v>
      </c>
      <c r="L2046">
        <v>0.15426491088277916</v>
      </c>
      <c r="M2046">
        <v>8.9142970297029708E-2</v>
      </c>
      <c r="N2046">
        <v>3625.2135699999999</v>
      </c>
      <c r="O2046">
        <v>908.71983290000003</v>
      </c>
      <c r="P2046">
        <v>820</v>
      </c>
      <c r="Q2046">
        <v>2151.3852539999998</v>
      </c>
      <c r="R2046">
        <v>626.38518380000005</v>
      </c>
      <c r="S2046">
        <v>533</v>
      </c>
      <c r="T2046">
        <v>0.5934506236552568</v>
      </c>
      <c r="U2046">
        <v>0.68930506534782598</v>
      </c>
      <c r="V2046">
        <v>0.65</v>
      </c>
      <c r="W2046">
        <v>1380.95678710938</v>
      </c>
      <c r="X2046">
        <v>329.30292952060699</v>
      </c>
      <c r="Y2046">
        <v>295</v>
      </c>
      <c r="Z2046">
        <v>2308.05541992188</v>
      </c>
      <c r="AA2046">
        <v>566.60793161392201</v>
      </c>
      <c r="AB2046">
        <v>505</v>
      </c>
      <c r="AC2046">
        <v>0.59832046284058504</v>
      </c>
      <c r="AD2046">
        <v>0.58118305647897106</v>
      </c>
      <c r="AE2046">
        <v>0.58415841584158412</v>
      </c>
      <c r="AF2046">
        <v>4086.3400894799302</v>
      </c>
      <c r="AG2046">
        <v>964.68379569053695</v>
      </c>
      <c r="AH2046">
        <v>819</v>
      </c>
      <c r="AI2046">
        <v>0.90599820948970511</v>
      </c>
      <c r="AJ2046">
        <v>0.88093547394490712</v>
      </c>
      <c r="AK2046">
        <v>0.77483443708609268</v>
      </c>
      <c r="AL2046">
        <f t="shared" si="728"/>
        <v>9.4001790510294891E-2</v>
      </c>
      <c r="AM2046">
        <f t="shared" si="728"/>
        <v>0.11906452605509288</v>
      </c>
      <c r="AN2046">
        <f t="shared" si="728"/>
        <v>0.22516556291390732</v>
      </c>
      <c r="AO2046">
        <v>102717.06680805939</v>
      </c>
      <c r="AP2046">
        <v>123673.27421332245</v>
      </c>
      <c r="AQ2046">
        <v>106962</v>
      </c>
      <c r="AR2046">
        <v>1555</v>
      </c>
      <c r="AS2046">
        <v>1647.5990510083038</v>
      </c>
      <c r="AT2046">
        <v>2001</v>
      </c>
      <c r="AU2046">
        <f t="shared" si="714"/>
        <v>-2.5062735544797987E-2</v>
      </c>
      <c r="AV2046">
        <f t="shared" si="715"/>
        <v>-0.10610103685881445</v>
      </c>
      <c r="AW2046">
        <v>9.5854441692569181E-2</v>
      </c>
      <c r="AX2046">
        <v>-3.9305065347825963E-2</v>
      </c>
      <c r="AY2046" s="1">
        <f t="shared" si="716"/>
        <v>20956.207405263063</v>
      </c>
      <c r="AZ2046" s="1">
        <f t="shared" si="717"/>
        <v>-16711.274213322453</v>
      </c>
      <c r="BA2046" s="1">
        <f t="shared" si="729"/>
        <v>92.599051008303832</v>
      </c>
      <c r="BB2046" s="1">
        <f t="shared" si="730"/>
        <v>353.40094899169617</v>
      </c>
      <c r="BC2046">
        <f t="shared" si="718"/>
        <v>1</v>
      </c>
      <c r="BD2046">
        <f t="shared" si="719"/>
        <v>1</v>
      </c>
      <c r="BE2046">
        <f t="shared" si="720"/>
        <v>0</v>
      </c>
      <c r="BF2046">
        <f t="shared" si="721"/>
        <v>0</v>
      </c>
      <c r="BG2046">
        <f t="shared" si="722"/>
        <v>0</v>
      </c>
      <c r="BH2046">
        <f t="shared" si="723"/>
        <v>0</v>
      </c>
      <c r="BI2046">
        <f t="shared" si="724"/>
        <v>1</v>
      </c>
      <c r="BJ2046">
        <f t="shared" si="725"/>
        <v>1</v>
      </c>
      <c r="BK2046">
        <f t="shared" si="726"/>
        <v>0</v>
      </c>
      <c r="BL2046">
        <f t="shared" si="727"/>
        <v>0</v>
      </c>
      <c r="BM2046">
        <f t="shared" si="731"/>
        <v>0</v>
      </c>
      <c r="BN2046">
        <f t="shared" si="732"/>
        <v>0</v>
      </c>
      <c r="BO2046">
        <f>IF(AND(AU2046&gt;'County Avg'!$E$3,'Gentrification Calcs'!AW2046&gt;'County Avg'!$E$4,'Gentrification Calcs'!AY2046&gt;'County Avg'!$E$5,'Gentrification Calcs'!BA2046&gt;'County Avg'!$E$6),1,0)</f>
        <v>1</v>
      </c>
      <c r="BP2046">
        <f>IF(AND(AV2046&gt;'County Avg'!$F$3,'Gentrification Calcs'!AX2046&gt;'County Avg'!$F$4,'Gentrification Calcs'!AZ2046&gt;'County Avg'!$F$5,'Gentrification Calcs'!BB2046&gt;'County Avg'!$F$6),1,0)</f>
        <v>0</v>
      </c>
      <c r="BQ2046">
        <f t="shared" si="733"/>
        <v>0</v>
      </c>
      <c r="BR2046">
        <f t="shared" si="734"/>
        <v>0</v>
      </c>
      <c r="BS2046">
        <f t="shared" si="735"/>
        <v>0</v>
      </c>
      <c r="BT2046">
        <f t="shared" si="736"/>
        <v>0</v>
      </c>
    </row>
    <row r="2047" spans="1:72" x14ac:dyDescent="0.25">
      <c r="A2047">
        <v>6037621004</v>
      </c>
      <c r="B2047">
        <v>3008.4079383410299</v>
      </c>
      <c r="C2047">
        <v>4582.99989253283</v>
      </c>
      <c r="D2047">
        <v>4669</v>
      </c>
      <c r="E2047">
        <v>1536.2916520000001</v>
      </c>
      <c r="F2047">
        <v>2374.2766109999998</v>
      </c>
      <c r="G2047">
        <v>2317</v>
      </c>
      <c r="H2047">
        <v>394.43615759520048</v>
      </c>
      <c r="I2047">
        <v>366.45441878414084</v>
      </c>
      <c r="J2047">
        <v>512.77859999999998</v>
      </c>
      <c r="K2047">
        <v>0.2567456231905636</v>
      </c>
      <c r="L2047">
        <v>0.15434360810630118</v>
      </c>
      <c r="M2047">
        <v>0.22131143720328009</v>
      </c>
      <c r="N2047">
        <v>2358.863323</v>
      </c>
      <c r="O2047">
        <v>3803.6879880000001</v>
      </c>
      <c r="P2047">
        <v>3554</v>
      </c>
      <c r="Q2047">
        <v>1258.1256490000001</v>
      </c>
      <c r="R2047">
        <v>2621.3952640000002</v>
      </c>
      <c r="S2047">
        <v>2712</v>
      </c>
      <c r="T2047">
        <v>0.53336097803238436</v>
      </c>
      <c r="U2047">
        <v>0.68917200156008174</v>
      </c>
      <c r="V2047">
        <v>0.76308384918401806</v>
      </c>
      <c r="W2047">
        <v>997.71585895121098</v>
      </c>
      <c r="X2047">
        <v>1379.34167480469</v>
      </c>
      <c r="Y2047">
        <v>1271</v>
      </c>
      <c r="Z2047">
        <v>1536.89614394307</v>
      </c>
      <c r="AA2047">
        <v>2371.85375976563</v>
      </c>
      <c r="AB2047">
        <v>2317</v>
      </c>
      <c r="AC2047">
        <v>0.64917584892331448</v>
      </c>
      <c r="AD2047">
        <v>0.58154583482456645</v>
      </c>
      <c r="AE2047">
        <v>0.54855416486836428</v>
      </c>
      <c r="AF2047">
        <v>2595.2883867013902</v>
      </c>
      <c r="AG2047">
        <v>4037.07788085938</v>
      </c>
      <c r="AH2047">
        <v>3900</v>
      </c>
      <c r="AI2047">
        <v>0.86267834678449484</v>
      </c>
      <c r="AJ2047">
        <v>0.88088107692017814</v>
      </c>
      <c r="AK2047">
        <v>0.8352966373955879</v>
      </c>
      <c r="AL2047">
        <f t="shared" si="728"/>
        <v>0.13732165321550516</v>
      </c>
      <c r="AM2047">
        <f t="shared" si="728"/>
        <v>0.11911892307982186</v>
      </c>
      <c r="AN2047">
        <f t="shared" si="728"/>
        <v>0.1647033626044121</v>
      </c>
      <c r="AO2047">
        <v>102668.09172852599</v>
      </c>
      <c r="AP2047">
        <v>123634.12913771968</v>
      </c>
      <c r="AQ2047">
        <v>91082</v>
      </c>
      <c r="AR2047">
        <v>1555</v>
      </c>
      <c r="AS2047">
        <v>1647.5990510083038</v>
      </c>
      <c r="AT2047">
        <v>1913</v>
      </c>
      <c r="AU2047">
        <f t="shared" si="714"/>
        <v>1.8202730135683298E-2</v>
      </c>
      <c r="AV2047">
        <f t="shared" si="715"/>
        <v>-4.5584439524590237E-2</v>
      </c>
      <c r="AW2047">
        <v>0.15581102352769738</v>
      </c>
      <c r="AX2047">
        <v>7.3911847623936322E-2</v>
      </c>
      <c r="AY2047" s="1">
        <f t="shared" si="716"/>
        <v>20966.037409193683</v>
      </c>
      <c r="AZ2047" s="1">
        <f t="shared" si="717"/>
        <v>-32552.129137719676</v>
      </c>
      <c r="BA2047" s="1">
        <f t="shared" si="729"/>
        <v>92.599051008303832</v>
      </c>
      <c r="BB2047" s="1">
        <f t="shared" si="730"/>
        <v>265.40094899169617</v>
      </c>
      <c r="BC2047">
        <f t="shared" si="718"/>
        <v>1</v>
      </c>
      <c r="BD2047">
        <f t="shared" si="719"/>
        <v>1</v>
      </c>
      <c r="BE2047">
        <f t="shared" si="720"/>
        <v>0</v>
      </c>
      <c r="BF2047">
        <f t="shared" si="721"/>
        <v>0</v>
      </c>
      <c r="BG2047">
        <f t="shared" si="722"/>
        <v>0</v>
      </c>
      <c r="BH2047">
        <f t="shared" si="723"/>
        <v>0</v>
      </c>
      <c r="BI2047">
        <f t="shared" si="724"/>
        <v>1</v>
      </c>
      <c r="BJ2047">
        <f t="shared" si="725"/>
        <v>1</v>
      </c>
      <c r="BK2047">
        <f t="shared" si="726"/>
        <v>0</v>
      </c>
      <c r="BL2047">
        <f t="shared" si="727"/>
        <v>0</v>
      </c>
      <c r="BM2047">
        <f t="shared" si="731"/>
        <v>0</v>
      </c>
      <c r="BN2047">
        <f t="shared" si="732"/>
        <v>0</v>
      </c>
      <c r="BO2047">
        <f>IF(AND(AU2047&gt;'County Avg'!$E$3,'Gentrification Calcs'!AW2047&gt;'County Avg'!$E$4,'Gentrification Calcs'!AY2047&gt;'County Avg'!$E$5,'Gentrification Calcs'!BA2047&gt;'County Avg'!$E$6),1,0)</f>
        <v>1</v>
      </c>
      <c r="BP2047">
        <f>IF(AND(AV2047&gt;'County Avg'!$F$3,'Gentrification Calcs'!AX2047&gt;'County Avg'!$F$4,'Gentrification Calcs'!AZ2047&gt;'County Avg'!$F$5,'Gentrification Calcs'!BB2047&gt;'County Avg'!$F$6),1,0)</f>
        <v>0</v>
      </c>
      <c r="BQ2047">
        <f t="shared" si="733"/>
        <v>0</v>
      </c>
      <c r="BR2047">
        <f t="shared" si="734"/>
        <v>0</v>
      </c>
      <c r="BS2047">
        <f t="shared" si="735"/>
        <v>0</v>
      </c>
      <c r="BT2047">
        <f t="shared" si="736"/>
        <v>0</v>
      </c>
    </row>
    <row r="2048" spans="1:72" x14ac:dyDescent="0.25">
      <c r="A2048">
        <v>6037621102</v>
      </c>
      <c r="B2048">
        <v>5749.8927060509604</v>
      </c>
      <c r="C2048">
        <v>2777.3556543387699</v>
      </c>
      <c r="D2048">
        <v>3197</v>
      </c>
      <c r="E2048">
        <v>2945.9650879999999</v>
      </c>
      <c r="F2048">
        <v>1238.638007</v>
      </c>
      <c r="G2048">
        <v>1275</v>
      </c>
      <c r="H2048">
        <v>307.02970170457718</v>
      </c>
      <c r="I2048">
        <v>200.62302751180971</v>
      </c>
      <c r="J2048">
        <v>184.65219999999999</v>
      </c>
      <c r="K2048">
        <v>0.10422041420491443</v>
      </c>
      <c r="L2048">
        <v>0.16197066970173288</v>
      </c>
      <c r="M2048">
        <v>0.14482525490196077</v>
      </c>
      <c r="N2048">
        <v>4513.6394710000004</v>
      </c>
      <c r="O2048">
        <v>2124.5492129999998</v>
      </c>
      <c r="P2048">
        <v>2274</v>
      </c>
      <c r="Q2048">
        <v>2414.639404</v>
      </c>
      <c r="R2048">
        <v>1322.322633</v>
      </c>
      <c r="S2048">
        <v>1271</v>
      </c>
      <c r="T2048">
        <v>0.5349650585772272</v>
      </c>
      <c r="U2048">
        <v>0.62240150753335366</v>
      </c>
      <c r="V2048">
        <v>0.55892700087950753</v>
      </c>
      <c r="W2048">
        <v>1922.76831054688</v>
      </c>
      <c r="X2048">
        <v>474.89268782734899</v>
      </c>
      <c r="Y2048">
        <v>635</v>
      </c>
      <c r="Z2048">
        <v>2947.2802734375</v>
      </c>
      <c r="AA2048">
        <v>1242.5868819356001</v>
      </c>
      <c r="AB2048">
        <v>1275</v>
      </c>
      <c r="AC2048">
        <v>0.65238733074554145</v>
      </c>
      <c r="AD2048">
        <v>0.3821806706084005</v>
      </c>
      <c r="AE2048">
        <v>0.49803921568627452</v>
      </c>
      <c r="AF2048">
        <v>4967.3707115174902</v>
      </c>
      <c r="AG2048">
        <v>2283.4281567335101</v>
      </c>
      <c r="AH2048">
        <v>2524</v>
      </c>
      <c r="AI2048">
        <v>0.86390667886550732</v>
      </c>
      <c r="AJ2048">
        <v>0.82215907536593347</v>
      </c>
      <c r="AK2048">
        <v>0.78949014701282449</v>
      </c>
      <c r="AL2048">
        <f t="shared" si="728"/>
        <v>0.13609332113449268</v>
      </c>
      <c r="AM2048">
        <f t="shared" si="728"/>
        <v>0.17784092463406653</v>
      </c>
      <c r="AN2048">
        <f t="shared" si="728"/>
        <v>0.21050985298717551</v>
      </c>
      <c r="AO2048">
        <v>97623.658536585368</v>
      </c>
      <c r="AP2048">
        <v>113845.06416019617</v>
      </c>
      <c r="AQ2048">
        <v>109066</v>
      </c>
      <c r="AR2048">
        <v>1525.6277777777777</v>
      </c>
      <c r="AS2048">
        <v>1575.9054962435746</v>
      </c>
      <c r="AT2048">
        <v>1708</v>
      </c>
      <c r="AU2048">
        <f t="shared" si="714"/>
        <v>-4.1747603499573849E-2</v>
      </c>
      <c r="AV2048">
        <f t="shared" si="715"/>
        <v>-3.2668928353108972E-2</v>
      </c>
      <c r="AW2048">
        <v>8.7436448956126456E-2</v>
      </c>
      <c r="AX2048">
        <v>-6.347450665384613E-2</v>
      </c>
      <c r="AY2048" s="1">
        <f t="shared" si="716"/>
        <v>16221.405623610801</v>
      </c>
      <c r="AZ2048" s="1">
        <f t="shared" si="717"/>
        <v>-4779.0641601961688</v>
      </c>
      <c r="BA2048" s="1">
        <f t="shared" si="729"/>
        <v>50.277718465796852</v>
      </c>
      <c r="BB2048" s="1">
        <f t="shared" si="730"/>
        <v>132.09450375642541</v>
      </c>
      <c r="BC2048">
        <f t="shared" si="718"/>
        <v>1</v>
      </c>
      <c r="BD2048">
        <f t="shared" si="719"/>
        <v>1</v>
      </c>
      <c r="BE2048">
        <f t="shared" si="720"/>
        <v>0</v>
      </c>
      <c r="BF2048">
        <f t="shared" si="721"/>
        <v>0</v>
      </c>
      <c r="BG2048">
        <f t="shared" si="722"/>
        <v>0</v>
      </c>
      <c r="BH2048">
        <f t="shared" si="723"/>
        <v>0</v>
      </c>
      <c r="BI2048">
        <f t="shared" si="724"/>
        <v>1</v>
      </c>
      <c r="BJ2048">
        <f t="shared" si="725"/>
        <v>0</v>
      </c>
      <c r="BK2048">
        <f t="shared" si="726"/>
        <v>0</v>
      </c>
      <c r="BL2048">
        <f t="shared" si="727"/>
        <v>0</v>
      </c>
      <c r="BM2048">
        <f t="shared" si="731"/>
        <v>0</v>
      </c>
      <c r="BN2048">
        <f t="shared" si="732"/>
        <v>0</v>
      </c>
      <c r="BO2048">
        <f>IF(AND(AU2048&gt;'County Avg'!$E$3,'Gentrification Calcs'!AW2048&gt;'County Avg'!$E$4,'Gentrification Calcs'!AY2048&gt;'County Avg'!$E$5,'Gentrification Calcs'!BA2048&gt;'County Avg'!$E$6),1,0)</f>
        <v>1</v>
      </c>
      <c r="BP2048">
        <f>IF(AND(AV2048&gt;'County Avg'!$F$3,'Gentrification Calcs'!AX2048&gt;'County Avg'!$F$4,'Gentrification Calcs'!AZ2048&gt;'County Avg'!$F$5,'Gentrification Calcs'!BB2048&gt;'County Avg'!$F$6),1,0)</f>
        <v>0</v>
      </c>
      <c r="BQ2048">
        <f t="shared" si="733"/>
        <v>0</v>
      </c>
      <c r="BR2048">
        <f t="shared" si="734"/>
        <v>0</v>
      </c>
      <c r="BS2048">
        <f t="shared" si="735"/>
        <v>0</v>
      </c>
      <c r="BT2048">
        <f t="shared" si="736"/>
        <v>0</v>
      </c>
    </row>
    <row r="2049" spans="1:72" x14ac:dyDescent="0.25">
      <c r="A2049">
        <v>6037621104</v>
      </c>
      <c r="B2049">
        <v>5683.5347101424804</v>
      </c>
      <c r="C2049">
        <v>6123</v>
      </c>
      <c r="D2049">
        <v>6118</v>
      </c>
      <c r="E2049">
        <v>2365.3315320000002</v>
      </c>
      <c r="F2049">
        <v>3403</v>
      </c>
      <c r="G2049">
        <v>3136</v>
      </c>
      <c r="H2049">
        <v>590.57658267099555</v>
      </c>
      <c r="I2049">
        <v>568.03359999999998</v>
      </c>
      <c r="J2049">
        <v>521.77559999999994</v>
      </c>
      <c r="K2049">
        <v>0.24968025609992819</v>
      </c>
      <c r="L2049">
        <v>0.16692142227446372</v>
      </c>
      <c r="M2049">
        <v>0.16638252551020405</v>
      </c>
      <c r="N2049">
        <v>4240.7269699999997</v>
      </c>
      <c r="O2049">
        <v>5258</v>
      </c>
      <c r="P2049">
        <v>4938</v>
      </c>
      <c r="Q2049">
        <v>1429.4834289999999</v>
      </c>
      <c r="R2049">
        <v>3792</v>
      </c>
      <c r="S2049">
        <v>3763</v>
      </c>
      <c r="T2049">
        <v>0.33708452326983929</v>
      </c>
      <c r="U2049">
        <v>0.72118676302776719</v>
      </c>
      <c r="V2049">
        <v>0.76204941271769944</v>
      </c>
      <c r="W2049">
        <v>1322.01292800903</v>
      </c>
      <c r="X2049">
        <v>2450</v>
      </c>
      <c r="Y2049">
        <v>2222</v>
      </c>
      <c r="Z2049">
        <v>2387.2889351844801</v>
      </c>
      <c r="AA2049">
        <v>3411</v>
      </c>
      <c r="AB2049">
        <v>3136</v>
      </c>
      <c r="AC2049">
        <v>0.55377164805016377</v>
      </c>
      <c r="AD2049">
        <v>0.71826443858106126</v>
      </c>
      <c r="AE2049">
        <v>0.70854591836734693</v>
      </c>
      <c r="AF2049">
        <v>4568.69760412701</v>
      </c>
      <c r="AG2049">
        <v>5167</v>
      </c>
      <c r="AH2049">
        <v>4759</v>
      </c>
      <c r="AI2049">
        <v>0.80384792864447507</v>
      </c>
      <c r="AJ2049">
        <v>0.84386738526865912</v>
      </c>
      <c r="AK2049">
        <v>0.77786858450474006</v>
      </c>
      <c r="AL2049">
        <f t="shared" si="728"/>
        <v>0.19615207135552493</v>
      </c>
      <c r="AM2049">
        <f t="shared" si="728"/>
        <v>0.15613261473134088</v>
      </c>
      <c r="AN2049">
        <f t="shared" si="728"/>
        <v>0.22213141549525994</v>
      </c>
      <c r="AO2049">
        <v>97275.391304347839</v>
      </c>
      <c r="AP2049">
        <v>104973.11238250921</v>
      </c>
      <c r="AQ2049">
        <v>94457</v>
      </c>
      <c r="AR2049">
        <v>1523.9</v>
      </c>
      <c r="AS2049">
        <v>1470.3942269671809</v>
      </c>
      <c r="AT2049">
        <v>1784</v>
      </c>
      <c r="AU2049">
        <f t="shared" si="714"/>
        <v>4.0019456624184047E-2</v>
      </c>
      <c r="AV2049">
        <f t="shared" si="715"/>
        <v>-6.5998800763919063E-2</v>
      </c>
      <c r="AW2049">
        <v>0.3841022397579279</v>
      </c>
      <c r="AX2049">
        <v>4.0862649689932251E-2</v>
      </c>
      <c r="AY2049" s="1">
        <f t="shared" si="716"/>
        <v>7697.7210781613685</v>
      </c>
      <c r="AZ2049" s="1">
        <f t="shared" si="717"/>
        <v>-10516.112382509207</v>
      </c>
      <c r="BA2049" s="1">
        <f t="shared" si="729"/>
        <v>-53.505773032819206</v>
      </c>
      <c r="BB2049" s="1">
        <f t="shared" si="730"/>
        <v>313.60577303281912</v>
      </c>
      <c r="BC2049">
        <f t="shared" si="718"/>
        <v>1</v>
      </c>
      <c r="BD2049">
        <f t="shared" si="719"/>
        <v>1</v>
      </c>
      <c r="BE2049">
        <f t="shared" si="720"/>
        <v>0</v>
      </c>
      <c r="BF2049">
        <f t="shared" si="721"/>
        <v>0</v>
      </c>
      <c r="BG2049">
        <f t="shared" si="722"/>
        <v>0</v>
      </c>
      <c r="BH2049">
        <f t="shared" si="723"/>
        <v>0</v>
      </c>
      <c r="BI2049">
        <f t="shared" si="724"/>
        <v>1</v>
      </c>
      <c r="BJ2049">
        <f t="shared" si="725"/>
        <v>1</v>
      </c>
      <c r="BK2049">
        <f t="shared" si="726"/>
        <v>0</v>
      </c>
      <c r="BL2049">
        <f t="shared" si="727"/>
        <v>0</v>
      </c>
      <c r="BM2049">
        <f t="shared" si="731"/>
        <v>0</v>
      </c>
      <c r="BN2049">
        <f t="shared" si="732"/>
        <v>0</v>
      </c>
      <c r="BO2049">
        <f>IF(AND(AU2049&gt;'County Avg'!$E$3,'Gentrification Calcs'!AW2049&gt;'County Avg'!$E$4,'Gentrification Calcs'!AY2049&gt;'County Avg'!$E$5,'Gentrification Calcs'!BA2049&gt;'County Avg'!$E$6),1,0)</f>
        <v>1</v>
      </c>
      <c r="BP2049">
        <f>IF(AND(AV2049&gt;'County Avg'!$F$3,'Gentrification Calcs'!AX2049&gt;'County Avg'!$F$4,'Gentrification Calcs'!AZ2049&gt;'County Avg'!$F$5,'Gentrification Calcs'!BB2049&gt;'County Avg'!$F$6),1,0)</f>
        <v>0</v>
      </c>
      <c r="BQ2049">
        <f t="shared" si="733"/>
        <v>0</v>
      </c>
      <c r="BR2049">
        <f t="shared" si="734"/>
        <v>0</v>
      </c>
      <c r="BS2049">
        <f t="shared" si="735"/>
        <v>0</v>
      </c>
      <c r="BT2049">
        <f t="shared" si="736"/>
        <v>0</v>
      </c>
    </row>
    <row r="2050" spans="1:72" x14ac:dyDescent="0.25">
      <c r="A2050">
        <v>6037621201</v>
      </c>
      <c r="B2050">
        <v>3498.2886926085198</v>
      </c>
      <c r="C2050">
        <v>6169.9187629939997</v>
      </c>
      <c r="D2050">
        <v>6465</v>
      </c>
      <c r="E2050">
        <v>2158.2499029999999</v>
      </c>
      <c r="F2050">
        <v>2629.9859080000001</v>
      </c>
      <c r="G2050">
        <v>2640</v>
      </c>
      <c r="H2050">
        <v>457.6818113558881</v>
      </c>
      <c r="I2050">
        <v>500.54130914316841</v>
      </c>
      <c r="J2050">
        <v>413.1062</v>
      </c>
      <c r="K2050">
        <v>0.21206154612573061</v>
      </c>
      <c r="L2050">
        <v>0.19032090918076827</v>
      </c>
      <c r="M2050">
        <v>0.15647962121212122</v>
      </c>
      <c r="N2050">
        <v>2986.864642</v>
      </c>
      <c r="O2050">
        <v>4570.4192240000002</v>
      </c>
      <c r="P2050">
        <v>4828</v>
      </c>
      <c r="Q2050">
        <v>1556.1249889999999</v>
      </c>
      <c r="R2050">
        <v>2143.2015959999999</v>
      </c>
      <c r="S2050">
        <v>3213</v>
      </c>
      <c r="T2050">
        <v>0.52098945734548618</v>
      </c>
      <c r="U2050">
        <v>0.46892888616118766</v>
      </c>
      <c r="V2050">
        <v>0.66549295774647887</v>
      </c>
      <c r="W2050">
        <v>1470.01171112061</v>
      </c>
      <c r="X2050">
        <v>1367.5040807723999</v>
      </c>
      <c r="Y2050">
        <v>1073</v>
      </c>
      <c r="Z2050">
        <v>2160.9933700561501</v>
      </c>
      <c r="AA2050">
        <v>2623.0108616352099</v>
      </c>
      <c r="AB2050">
        <v>2640</v>
      </c>
      <c r="AC2050">
        <v>0.68024813564440234</v>
      </c>
      <c r="AD2050">
        <v>0.52134899659541811</v>
      </c>
      <c r="AE2050">
        <v>0.40643939393939393</v>
      </c>
      <c r="AF2050">
        <v>2806.0021182320202</v>
      </c>
      <c r="AG2050">
        <v>4473.05190181732</v>
      </c>
      <c r="AH2050">
        <v>4361</v>
      </c>
      <c r="AI2050">
        <v>0.80210707714339835</v>
      </c>
      <c r="AJ2050">
        <v>0.72497743870564957</v>
      </c>
      <c r="AK2050">
        <v>0.67455529775715395</v>
      </c>
      <c r="AL2050">
        <f t="shared" si="728"/>
        <v>0.19789292285660165</v>
      </c>
      <c r="AM2050">
        <f t="shared" si="728"/>
        <v>0.27502256129435043</v>
      </c>
      <c r="AN2050">
        <f t="shared" si="728"/>
        <v>0.32544470224284605</v>
      </c>
      <c r="AO2050">
        <v>97271.763520678694</v>
      </c>
      <c r="AP2050">
        <v>100753.83244789539</v>
      </c>
      <c r="AQ2050">
        <v>121316</v>
      </c>
      <c r="AR2050">
        <v>1530.8111111111111</v>
      </c>
      <c r="AS2050">
        <v>1475.8050612890472</v>
      </c>
      <c r="AT2050">
        <v>1710</v>
      </c>
      <c r="AU2050">
        <f t="shared" ref="AU2050:AU2113" si="737">AJ2050-AI2050</f>
        <v>-7.7129638437748782E-2</v>
      </c>
      <c r="AV2050">
        <f t="shared" ref="AV2050:AV2113" si="738">AK2050-AJ2050</f>
        <v>-5.042214094849562E-2</v>
      </c>
      <c r="AW2050">
        <v>-5.2060571184298521E-2</v>
      </c>
      <c r="AX2050">
        <v>0.19656407158529121</v>
      </c>
      <c r="AY2050" s="1">
        <f t="shared" ref="AY2050:AY2113" si="739">AP2050-AO2050</f>
        <v>3482.0689272166928</v>
      </c>
      <c r="AZ2050" s="1">
        <f t="shared" ref="AZ2050:AZ2113" si="740">AQ2050-AP2050</f>
        <v>20562.167552104613</v>
      </c>
      <c r="BA2050" s="1">
        <f t="shared" si="729"/>
        <v>-55.006049822063915</v>
      </c>
      <c r="BB2050" s="1">
        <f t="shared" si="730"/>
        <v>234.19493871095278</v>
      </c>
      <c r="BC2050">
        <f t="shared" ref="BC2050:BC2113" si="741">IF(B2050&gt;500,1,0)</f>
        <v>1</v>
      </c>
      <c r="BD2050">
        <f t="shared" ref="BD2050:BD2113" si="742">IF(C2050&gt;500,1,0)</f>
        <v>1</v>
      </c>
      <c r="BE2050">
        <f t="shared" ref="BE2050:BE2113" si="743">IF(K2050&gt;MEDIAN(K$2:K$2348),1,0)</f>
        <v>0</v>
      </c>
      <c r="BF2050">
        <f t="shared" ref="BF2050:BF2113" si="744">IF(L2050&gt;MEDIAN(L$2:L$2348),1,0)</f>
        <v>0</v>
      </c>
      <c r="BG2050">
        <f t="shared" ref="BG2050:BG2113" si="745">IF(T2050&lt;MEDIAN(T$2:T$2348),1,0)</f>
        <v>0</v>
      </c>
      <c r="BH2050">
        <f t="shared" ref="BH2050:BH2113" si="746">IF(U2050&lt;MEDIAN(U$2:U$2348),1,0)</f>
        <v>0</v>
      </c>
      <c r="BI2050">
        <f t="shared" ref="BI2050:BI2113" si="747">IF(AC2050&gt;MEDIAN(AC$2:AC$2348),1,0)</f>
        <v>1</v>
      </c>
      <c r="BJ2050">
        <f t="shared" ref="BJ2050:BJ2113" si="748">IF(AD2050&gt;MEDIAN(AD$2:AD$2348),1,0)</f>
        <v>1</v>
      </c>
      <c r="BK2050">
        <f t="shared" ref="BK2050:BK2113" si="749">IF(AL2050&gt;MEDIAN(AL$2:AL$2348),1,0)</f>
        <v>0</v>
      </c>
      <c r="BL2050">
        <f t="shared" ref="BL2050:BL2113" si="750">IF(AM2050&gt;MEDIAN(AM$2:AM$2348),1,0)</f>
        <v>0</v>
      </c>
      <c r="BM2050">
        <f t="shared" si="731"/>
        <v>0</v>
      </c>
      <c r="BN2050">
        <f t="shared" si="732"/>
        <v>0</v>
      </c>
      <c r="BO2050">
        <f>IF(AND(AU2050&gt;'County Avg'!$E$3,'Gentrification Calcs'!AW2050&gt;'County Avg'!$E$4,'Gentrification Calcs'!AY2050&gt;'County Avg'!$E$5,'Gentrification Calcs'!BA2050&gt;'County Avg'!$E$6),1,0)</f>
        <v>0</v>
      </c>
      <c r="BP2050">
        <f>IF(AND(AV2050&gt;'County Avg'!$F$3,'Gentrification Calcs'!AX2050&gt;'County Avg'!$F$4,'Gentrification Calcs'!AZ2050&gt;'County Avg'!$F$5,'Gentrification Calcs'!BB2050&gt;'County Avg'!$F$6),1,0)</f>
        <v>0</v>
      </c>
      <c r="BQ2050">
        <f t="shared" si="733"/>
        <v>0</v>
      </c>
      <c r="BR2050">
        <f t="shared" si="734"/>
        <v>0</v>
      </c>
      <c r="BS2050">
        <f t="shared" si="735"/>
        <v>0</v>
      </c>
      <c r="BT2050">
        <f t="shared" si="736"/>
        <v>0</v>
      </c>
    </row>
    <row r="2051" spans="1:72" x14ac:dyDescent="0.25">
      <c r="A2051">
        <v>6037621204</v>
      </c>
      <c r="B2051">
        <v>6160.3149820647704</v>
      </c>
      <c r="C2051">
        <v>3473</v>
      </c>
      <c r="D2051">
        <v>2697</v>
      </c>
      <c r="E2051">
        <v>2719.2819949999998</v>
      </c>
      <c r="F2051">
        <v>2245</v>
      </c>
      <c r="G2051">
        <v>1799</v>
      </c>
      <c r="H2051">
        <v>658.39494754602254</v>
      </c>
      <c r="I2051">
        <v>598.01120000000003</v>
      </c>
      <c r="J2051">
        <v>641.23260000000005</v>
      </c>
      <c r="K2051">
        <v>0.24212087924556078</v>
      </c>
      <c r="L2051">
        <v>0.26637469933184854</v>
      </c>
      <c r="M2051">
        <v>0.3564383546414675</v>
      </c>
      <c r="N2051">
        <v>4607.4457050000001</v>
      </c>
      <c r="O2051">
        <v>3101</v>
      </c>
      <c r="P2051">
        <v>2417</v>
      </c>
      <c r="Q2051">
        <v>2017.1007520000001</v>
      </c>
      <c r="R2051">
        <v>1681</v>
      </c>
      <c r="S2051">
        <v>1277</v>
      </c>
      <c r="T2051">
        <v>0.43779154029119483</v>
      </c>
      <c r="U2051">
        <v>0.54208319896807478</v>
      </c>
      <c r="V2051">
        <v>0.52834091849400078</v>
      </c>
      <c r="W2051">
        <v>1162.5929036140401</v>
      </c>
      <c r="X2051">
        <v>1392</v>
      </c>
      <c r="Y2051">
        <v>1236</v>
      </c>
      <c r="Z2051">
        <v>2692.7441053390498</v>
      </c>
      <c r="AA2051">
        <v>2244</v>
      </c>
      <c r="AB2051">
        <v>1799</v>
      </c>
      <c r="AC2051">
        <v>0.43175023624001407</v>
      </c>
      <c r="AD2051">
        <v>0.6203208556149733</v>
      </c>
      <c r="AE2051">
        <v>0.68704836020011117</v>
      </c>
      <c r="AF2051">
        <v>5031.2171796106304</v>
      </c>
      <c r="AG2051">
        <v>2663</v>
      </c>
      <c r="AH2051">
        <v>1704</v>
      </c>
      <c r="AI2051">
        <v>0.8167142742308775</v>
      </c>
      <c r="AJ2051">
        <v>0.76677224301756408</v>
      </c>
      <c r="AK2051">
        <v>0.63181312569521686</v>
      </c>
      <c r="AL2051">
        <f t="shared" ref="AL2051:AN2114" si="751">IFERROR(1-AF2051/B2051,"")</f>
        <v>0.1832857257691225</v>
      </c>
      <c r="AM2051">
        <f t="shared" si="751"/>
        <v>0.23322775698243592</v>
      </c>
      <c r="AN2051">
        <f t="shared" si="751"/>
        <v>0.36818687430478314</v>
      </c>
      <c r="AO2051">
        <v>79851.14634146342</v>
      </c>
      <c r="AP2051">
        <v>86112.1761340417</v>
      </c>
      <c r="AQ2051">
        <v>60665</v>
      </c>
      <c r="AR2051">
        <v>1425.4166666666667</v>
      </c>
      <c r="AS2051">
        <v>1305.3637801502571</v>
      </c>
      <c r="AT2051">
        <v>1389</v>
      </c>
      <c r="AU2051">
        <f t="shared" si="737"/>
        <v>-4.994203121331342E-2</v>
      </c>
      <c r="AV2051">
        <f t="shared" si="738"/>
        <v>-0.13495911732234722</v>
      </c>
      <c r="AW2051">
        <v>0.10429165867687995</v>
      </c>
      <c r="AX2051">
        <v>-1.3742280474073998E-2</v>
      </c>
      <c r="AY2051" s="1">
        <f t="shared" si="739"/>
        <v>6261.0297925782797</v>
      </c>
      <c r="AZ2051" s="1">
        <f t="shared" si="740"/>
        <v>-25447.1761340417</v>
      </c>
      <c r="BA2051" s="1">
        <f t="shared" ref="BA2051:BA2114" si="752">AS2051-AR2051</f>
        <v>-120.05288651640967</v>
      </c>
      <c r="BB2051" s="1">
        <f t="shared" ref="BB2051:BB2114" si="753">AT2051-AS2051</f>
        <v>83.636219849742929</v>
      </c>
      <c r="BC2051">
        <f t="shared" si="741"/>
        <v>1</v>
      </c>
      <c r="BD2051">
        <f t="shared" si="742"/>
        <v>1</v>
      </c>
      <c r="BE2051">
        <f t="shared" si="743"/>
        <v>0</v>
      </c>
      <c r="BF2051">
        <f t="shared" si="744"/>
        <v>0</v>
      </c>
      <c r="BG2051">
        <f t="shared" si="745"/>
        <v>0</v>
      </c>
      <c r="BH2051">
        <f t="shared" si="746"/>
        <v>0</v>
      </c>
      <c r="BI2051">
        <f t="shared" si="747"/>
        <v>0</v>
      </c>
      <c r="BJ2051">
        <f t="shared" si="748"/>
        <v>1</v>
      </c>
      <c r="BK2051">
        <f t="shared" si="749"/>
        <v>0</v>
      </c>
      <c r="BL2051">
        <f t="shared" si="750"/>
        <v>0</v>
      </c>
      <c r="BM2051">
        <f t="shared" ref="BM2051:BM2114" si="754">IF(AND(SUM(BE2051,BG2051,BI2051,BK2051)&gt;2,BC2051=1),1,0)</f>
        <v>0</v>
      </c>
      <c r="BN2051">
        <f t="shared" ref="BN2051:BN2114" si="755">IF(AND(SUM(BF2051,BH2051,BJ2051,BL2051)&gt;2,BD2051=1),1,0)</f>
        <v>0</v>
      </c>
      <c r="BO2051">
        <f>IF(AND(AU2051&gt;'County Avg'!$E$3,'Gentrification Calcs'!AW2051&gt;'County Avg'!$E$4,'Gentrification Calcs'!AY2051&gt;'County Avg'!$E$5,'Gentrification Calcs'!BA2051&gt;'County Avg'!$E$6),1,0)</f>
        <v>1</v>
      </c>
      <c r="BP2051">
        <f>IF(AND(AV2051&gt;'County Avg'!$F$3,'Gentrification Calcs'!AX2051&gt;'County Avg'!$F$4,'Gentrification Calcs'!AZ2051&gt;'County Avg'!$F$5,'Gentrification Calcs'!BB2051&gt;'County Avg'!$F$6),1,0)</f>
        <v>0</v>
      </c>
      <c r="BQ2051">
        <f t="shared" ref="BQ2051:BQ2114" si="756">IF(AND(BM2051=1,BO2051=1),1,0)</f>
        <v>0</v>
      </c>
      <c r="BR2051">
        <f t="shared" ref="BR2051:BR2114" si="757">IF(AND(BN2051=1,BP2051=1),1,0)</f>
        <v>0</v>
      </c>
      <c r="BS2051">
        <f t="shared" ref="BS2051:BS2114" si="758">IF(OR(BQ2051=1,BR2051=1),1,0)</f>
        <v>0</v>
      </c>
      <c r="BT2051">
        <f t="shared" ref="BT2051:BT2114" si="759">IF(BQ2051+BR2051&gt;1,1,0)</f>
        <v>0</v>
      </c>
    </row>
    <row r="2052" spans="1:72" x14ac:dyDescent="0.25">
      <c r="A2052">
        <v>6037621301</v>
      </c>
      <c r="B2052">
        <v>3450.7111013181898</v>
      </c>
      <c r="C2052">
        <v>6470.6339422296696</v>
      </c>
      <c r="D2052">
        <v>6987</v>
      </c>
      <c r="E2052">
        <v>1922.75</v>
      </c>
      <c r="F2052">
        <v>2955.572979</v>
      </c>
      <c r="G2052">
        <v>3049</v>
      </c>
      <c r="H2052">
        <v>529.48788839186363</v>
      </c>
      <c r="I2052">
        <v>609.27800969458769</v>
      </c>
      <c r="J2052">
        <v>763.58040000000005</v>
      </c>
      <c r="K2052">
        <v>0.27538051665159985</v>
      </c>
      <c r="L2052">
        <v>0.20614547975084452</v>
      </c>
      <c r="M2052">
        <v>0.25043633978353558</v>
      </c>
      <c r="N2052">
        <v>2788.1351890000001</v>
      </c>
      <c r="O2052">
        <v>4974.3926389999997</v>
      </c>
      <c r="P2052">
        <v>5055</v>
      </c>
      <c r="Q2052">
        <v>1469.875</v>
      </c>
      <c r="R2052">
        <v>2575.7210850000001</v>
      </c>
      <c r="S2052">
        <v>3134</v>
      </c>
      <c r="T2052">
        <v>0.52718928615767346</v>
      </c>
      <c r="U2052">
        <v>0.51779609530738535</v>
      </c>
      <c r="V2052">
        <v>0.61998021760633037</v>
      </c>
      <c r="W2052">
        <v>1271.98828125</v>
      </c>
      <c r="X2052">
        <v>1307.9729001522101</v>
      </c>
      <c r="Y2052">
        <v>1314</v>
      </c>
      <c r="Z2052">
        <v>1970.00659179688</v>
      </c>
      <c r="AA2052">
        <v>2960.4806079864502</v>
      </c>
      <c r="AB2052">
        <v>3049</v>
      </c>
      <c r="AC2052">
        <v>0.64567717008997194</v>
      </c>
      <c r="AD2052">
        <v>0.44181100076241286</v>
      </c>
      <c r="AE2052">
        <v>0.43096097081010165</v>
      </c>
      <c r="AF2052">
        <v>2923.99770924823</v>
      </c>
      <c r="AG2052">
        <v>4910.9224014282199</v>
      </c>
      <c r="AH2052">
        <v>4347</v>
      </c>
      <c r="AI2052">
        <v>0.84736091298145688</v>
      </c>
      <c r="AJ2052">
        <v>0.75895537365787069</v>
      </c>
      <c r="AK2052">
        <v>0.62215543151567199</v>
      </c>
      <c r="AL2052">
        <f t="shared" si="751"/>
        <v>0.15263908701854312</v>
      </c>
      <c r="AM2052">
        <f t="shared" si="751"/>
        <v>0.24104462634212931</v>
      </c>
      <c r="AN2052">
        <f t="shared" si="751"/>
        <v>0.37784456848432801</v>
      </c>
      <c r="AO2052">
        <v>96321.284199363741</v>
      </c>
      <c r="AP2052">
        <v>97253.144258275453</v>
      </c>
      <c r="AQ2052">
        <v>84018</v>
      </c>
      <c r="AR2052">
        <v>1561.9111111111113</v>
      </c>
      <c r="AS2052">
        <v>1350.0031633056544</v>
      </c>
      <c r="AT2052">
        <v>1772</v>
      </c>
      <c r="AU2052">
        <f t="shared" si="737"/>
        <v>-8.8405539323586191E-2</v>
      </c>
      <c r="AV2052">
        <f t="shared" si="738"/>
        <v>-0.1367999421421987</v>
      </c>
      <c r="AW2052">
        <v>-9.3931908502881134E-3</v>
      </c>
      <c r="AX2052">
        <v>0.10218412229894502</v>
      </c>
      <c r="AY2052" s="1">
        <f t="shared" si="739"/>
        <v>931.86005891171226</v>
      </c>
      <c r="AZ2052" s="1">
        <f t="shared" si="740"/>
        <v>-13235.144258275453</v>
      </c>
      <c r="BA2052" s="1">
        <f t="shared" si="752"/>
        <v>-211.90794780545684</v>
      </c>
      <c r="BB2052" s="1">
        <f t="shared" si="753"/>
        <v>421.99683669434557</v>
      </c>
      <c r="BC2052">
        <f t="shared" si="741"/>
        <v>1</v>
      </c>
      <c r="BD2052">
        <f t="shared" si="742"/>
        <v>1</v>
      </c>
      <c r="BE2052">
        <f t="shared" si="743"/>
        <v>0</v>
      </c>
      <c r="BF2052">
        <f t="shared" si="744"/>
        <v>0</v>
      </c>
      <c r="BG2052">
        <f t="shared" si="745"/>
        <v>0</v>
      </c>
      <c r="BH2052">
        <f t="shared" si="746"/>
        <v>0</v>
      </c>
      <c r="BI2052">
        <f t="shared" si="747"/>
        <v>1</v>
      </c>
      <c r="BJ2052">
        <f t="shared" si="748"/>
        <v>0</v>
      </c>
      <c r="BK2052">
        <f t="shared" si="749"/>
        <v>0</v>
      </c>
      <c r="BL2052">
        <f t="shared" si="750"/>
        <v>0</v>
      </c>
      <c r="BM2052">
        <f t="shared" si="754"/>
        <v>0</v>
      </c>
      <c r="BN2052">
        <f t="shared" si="755"/>
        <v>0</v>
      </c>
      <c r="BO2052">
        <f>IF(AND(AU2052&gt;'County Avg'!$E$3,'Gentrification Calcs'!AW2052&gt;'County Avg'!$E$4,'Gentrification Calcs'!AY2052&gt;'County Avg'!$E$5,'Gentrification Calcs'!BA2052&gt;'County Avg'!$E$6),1,0)</f>
        <v>0</v>
      </c>
      <c r="BP2052">
        <f>IF(AND(AV2052&gt;'County Avg'!$F$3,'Gentrification Calcs'!AX2052&gt;'County Avg'!$F$4,'Gentrification Calcs'!AZ2052&gt;'County Avg'!$F$5,'Gentrification Calcs'!BB2052&gt;'County Avg'!$F$6),1,0)</f>
        <v>0</v>
      </c>
      <c r="BQ2052">
        <f t="shared" si="756"/>
        <v>0</v>
      </c>
      <c r="BR2052">
        <f t="shared" si="757"/>
        <v>0</v>
      </c>
      <c r="BS2052">
        <f t="shared" si="758"/>
        <v>0</v>
      </c>
      <c r="BT2052">
        <f t="shared" si="759"/>
        <v>0</v>
      </c>
    </row>
    <row r="2053" spans="1:72" x14ac:dyDescent="0.25">
      <c r="A2053">
        <v>6037621324</v>
      </c>
      <c r="B2053">
        <v>3348.3733053187002</v>
      </c>
      <c r="C2053">
        <v>3646</v>
      </c>
      <c r="D2053">
        <v>3959</v>
      </c>
      <c r="E2053">
        <v>1967.9487369999999</v>
      </c>
      <c r="F2053">
        <v>2131</v>
      </c>
      <c r="G2053">
        <v>1932</v>
      </c>
      <c r="H2053">
        <v>446.95382304097018</v>
      </c>
      <c r="I2053">
        <v>431.01839999999999</v>
      </c>
      <c r="J2053">
        <v>411.23259999999999</v>
      </c>
      <c r="K2053">
        <v>0.22711659843453036</v>
      </c>
      <c r="L2053">
        <v>0.20226109807602063</v>
      </c>
      <c r="M2053">
        <v>0.21285331262939958</v>
      </c>
      <c r="N2053">
        <v>2869.551289</v>
      </c>
      <c r="O2053">
        <v>3170</v>
      </c>
      <c r="P2053">
        <v>3150</v>
      </c>
      <c r="Q2053">
        <v>1471.1732649999999</v>
      </c>
      <c r="R2053">
        <v>1665</v>
      </c>
      <c r="S2053">
        <v>1972</v>
      </c>
      <c r="T2053">
        <v>0.5126840808315658</v>
      </c>
      <c r="U2053">
        <v>0.52523659305993686</v>
      </c>
      <c r="V2053">
        <v>0.62603174603174605</v>
      </c>
      <c r="W2053">
        <v>1586.96808767319</v>
      </c>
      <c r="X2053">
        <v>1353</v>
      </c>
      <c r="Y2053">
        <v>1298</v>
      </c>
      <c r="Z2053">
        <v>1922.12108898163</v>
      </c>
      <c r="AA2053">
        <v>2134</v>
      </c>
      <c r="AB2053">
        <v>1932</v>
      </c>
      <c r="AC2053">
        <v>0.82563377342370803</v>
      </c>
      <c r="AD2053">
        <v>0.634020618556701</v>
      </c>
      <c r="AE2053">
        <v>0.67184265010351962</v>
      </c>
      <c r="AF2053">
        <v>2967.4291367208102</v>
      </c>
      <c r="AG2053">
        <v>2821</v>
      </c>
      <c r="AH2053">
        <v>2701</v>
      </c>
      <c r="AI2053">
        <v>0.88623007835094669</v>
      </c>
      <c r="AJ2053">
        <v>0.77372462973121225</v>
      </c>
      <c r="AK2053">
        <v>0.68224299065420557</v>
      </c>
      <c r="AL2053">
        <f t="shared" si="751"/>
        <v>0.11376992164905331</v>
      </c>
      <c r="AM2053">
        <f t="shared" si="751"/>
        <v>0.22627537026878775</v>
      </c>
      <c r="AN2053">
        <f t="shared" si="751"/>
        <v>0.31775700934579443</v>
      </c>
      <c r="AO2053">
        <v>93275.759809119831</v>
      </c>
      <c r="AP2053">
        <v>95616.041275030657</v>
      </c>
      <c r="AQ2053">
        <v>107244</v>
      </c>
      <c r="AR2053">
        <v>1508.3500000000001</v>
      </c>
      <c r="AS2053">
        <v>1431.1656781336499</v>
      </c>
      <c r="AT2053">
        <v>1848</v>
      </c>
      <c r="AU2053">
        <f t="shared" si="737"/>
        <v>-0.11250544861973444</v>
      </c>
      <c r="AV2053">
        <f t="shared" si="738"/>
        <v>-9.1481639077006682E-2</v>
      </c>
      <c r="AW2053">
        <v>1.255251222837106E-2</v>
      </c>
      <c r="AX2053">
        <v>0.10079515297180919</v>
      </c>
      <c r="AY2053" s="1">
        <f t="shared" si="739"/>
        <v>2340.2814659108262</v>
      </c>
      <c r="AZ2053" s="1">
        <f t="shared" si="740"/>
        <v>11627.958724969343</v>
      </c>
      <c r="BA2053" s="1">
        <f t="shared" si="752"/>
        <v>-77.184321866350274</v>
      </c>
      <c r="BB2053" s="1">
        <f t="shared" si="753"/>
        <v>416.83432186635014</v>
      </c>
      <c r="BC2053">
        <f t="shared" si="741"/>
        <v>1</v>
      </c>
      <c r="BD2053">
        <f t="shared" si="742"/>
        <v>1</v>
      </c>
      <c r="BE2053">
        <f t="shared" si="743"/>
        <v>0</v>
      </c>
      <c r="BF2053">
        <f t="shared" si="744"/>
        <v>0</v>
      </c>
      <c r="BG2053">
        <f t="shared" si="745"/>
        <v>0</v>
      </c>
      <c r="BH2053">
        <f t="shared" si="746"/>
        <v>0</v>
      </c>
      <c r="BI2053">
        <f t="shared" si="747"/>
        <v>1</v>
      </c>
      <c r="BJ2053">
        <f t="shared" si="748"/>
        <v>1</v>
      </c>
      <c r="BK2053">
        <f t="shared" si="749"/>
        <v>0</v>
      </c>
      <c r="BL2053">
        <f t="shared" si="750"/>
        <v>0</v>
      </c>
      <c r="BM2053">
        <f t="shared" si="754"/>
        <v>0</v>
      </c>
      <c r="BN2053">
        <f t="shared" si="755"/>
        <v>0</v>
      </c>
      <c r="BO2053">
        <f>IF(AND(AU2053&gt;'County Avg'!$E$3,'Gentrification Calcs'!AW2053&gt;'County Avg'!$E$4,'Gentrification Calcs'!AY2053&gt;'County Avg'!$E$5,'Gentrification Calcs'!BA2053&gt;'County Avg'!$E$6),1,0)</f>
        <v>0</v>
      </c>
      <c r="BP2053">
        <f>IF(AND(AV2053&gt;'County Avg'!$F$3,'Gentrification Calcs'!AX2053&gt;'County Avg'!$F$4,'Gentrification Calcs'!AZ2053&gt;'County Avg'!$F$5,'Gentrification Calcs'!BB2053&gt;'County Avg'!$F$6),1,0)</f>
        <v>0</v>
      </c>
      <c r="BQ2053">
        <f t="shared" si="756"/>
        <v>0</v>
      </c>
      <c r="BR2053">
        <f t="shared" si="757"/>
        <v>0</v>
      </c>
      <c r="BS2053">
        <f t="shared" si="758"/>
        <v>0</v>
      </c>
      <c r="BT2053">
        <f t="shared" si="759"/>
        <v>0</v>
      </c>
    </row>
    <row r="2054" spans="1:72" x14ac:dyDescent="0.25">
      <c r="A2054">
        <v>6037621326</v>
      </c>
      <c r="B2054">
        <v>4050.2745343493498</v>
      </c>
      <c r="C2054">
        <v>3103.5521237896801</v>
      </c>
      <c r="D2054">
        <v>3252</v>
      </c>
      <c r="E2054">
        <v>1809.0577940000001</v>
      </c>
      <c r="F2054">
        <v>1866.736355</v>
      </c>
      <c r="G2054">
        <v>1869</v>
      </c>
      <c r="H2054">
        <v>498.40144047851817</v>
      </c>
      <c r="I2054">
        <v>356.11236412766686</v>
      </c>
      <c r="J2054">
        <v>332.0718</v>
      </c>
      <c r="K2054">
        <v>0.27550332672153321</v>
      </c>
      <c r="L2054">
        <v>0.19076735885805732</v>
      </c>
      <c r="M2054">
        <v>0.17767351524879615</v>
      </c>
      <c r="N2054">
        <v>3070.3816929999998</v>
      </c>
      <c r="O2054">
        <v>2691.04936</v>
      </c>
      <c r="P2054">
        <v>2867</v>
      </c>
      <c r="Q2054">
        <v>1143.303641</v>
      </c>
      <c r="R2054">
        <v>1566.9940469999999</v>
      </c>
      <c r="S2054">
        <v>1512</v>
      </c>
      <c r="T2054">
        <v>0.37236531327898326</v>
      </c>
      <c r="U2054">
        <v>0.58229851532712129</v>
      </c>
      <c r="V2054">
        <v>0.52738053714684341</v>
      </c>
      <c r="W2054">
        <v>874.64768597483601</v>
      </c>
      <c r="X2054">
        <v>1502.8371047973601</v>
      </c>
      <c r="Y2054">
        <v>1534</v>
      </c>
      <c r="Z2054">
        <v>1814.9925000667599</v>
      </c>
      <c r="AA2054">
        <v>1862.73547363281</v>
      </c>
      <c r="AB2054">
        <v>1869</v>
      </c>
      <c r="AC2054">
        <v>0.48190154281225089</v>
      </c>
      <c r="AD2054">
        <v>0.8067904037208482</v>
      </c>
      <c r="AE2054">
        <v>0.82075976457998934</v>
      </c>
      <c r="AF2054">
        <v>3504.3012200767398</v>
      </c>
      <c r="AG2054">
        <v>2525.3433856964102</v>
      </c>
      <c r="AH2054">
        <v>2303</v>
      </c>
      <c r="AI2054">
        <v>0.8652009117795969</v>
      </c>
      <c r="AJ2054">
        <v>0.81369452967742273</v>
      </c>
      <c r="AK2054">
        <v>0.70817958179581797</v>
      </c>
      <c r="AL2054">
        <f t="shared" si="751"/>
        <v>0.1347990882204031</v>
      </c>
      <c r="AM2054">
        <f t="shared" si="751"/>
        <v>0.18630547032257727</v>
      </c>
      <c r="AN2054">
        <f t="shared" si="751"/>
        <v>0.29182041820418203</v>
      </c>
      <c r="AO2054">
        <v>90090.565747614004</v>
      </c>
      <c r="AP2054">
        <v>89021.494074376795</v>
      </c>
      <c r="AQ2054">
        <v>81612</v>
      </c>
      <c r="AR2054">
        <v>1518.7166666666667</v>
      </c>
      <c r="AS2054">
        <v>1440.6346381969158</v>
      </c>
      <c r="AT2054">
        <v>1714</v>
      </c>
      <c r="AU2054">
        <f t="shared" si="737"/>
        <v>-5.1506382102174175E-2</v>
      </c>
      <c r="AV2054">
        <f t="shared" si="738"/>
        <v>-0.10551494788160476</v>
      </c>
      <c r="AW2054">
        <v>0.20993320204813803</v>
      </c>
      <c r="AX2054">
        <v>-5.4917978180277882E-2</v>
      </c>
      <c r="AY2054" s="1">
        <f t="shared" si="739"/>
        <v>-1069.0716732372093</v>
      </c>
      <c r="AZ2054" s="1">
        <f t="shared" si="740"/>
        <v>-7409.4940743767947</v>
      </c>
      <c r="BA2054" s="1">
        <f t="shared" si="752"/>
        <v>-78.082028469750867</v>
      </c>
      <c r="BB2054" s="1">
        <f t="shared" si="753"/>
        <v>273.36536180308417</v>
      </c>
      <c r="BC2054">
        <f t="shared" si="741"/>
        <v>1</v>
      </c>
      <c r="BD2054">
        <f t="shared" si="742"/>
        <v>1</v>
      </c>
      <c r="BE2054">
        <f t="shared" si="743"/>
        <v>0</v>
      </c>
      <c r="BF2054">
        <f t="shared" si="744"/>
        <v>0</v>
      </c>
      <c r="BG2054">
        <f t="shared" si="745"/>
        <v>0</v>
      </c>
      <c r="BH2054">
        <f t="shared" si="746"/>
        <v>0</v>
      </c>
      <c r="BI2054">
        <f t="shared" si="747"/>
        <v>0</v>
      </c>
      <c r="BJ2054">
        <f t="shared" si="748"/>
        <v>1</v>
      </c>
      <c r="BK2054">
        <f t="shared" si="749"/>
        <v>0</v>
      </c>
      <c r="BL2054">
        <f t="shared" si="750"/>
        <v>0</v>
      </c>
      <c r="BM2054">
        <f t="shared" si="754"/>
        <v>0</v>
      </c>
      <c r="BN2054">
        <f t="shared" si="755"/>
        <v>0</v>
      </c>
      <c r="BO2054">
        <f>IF(AND(AU2054&gt;'County Avg'!$E$3,'Gentrification Calcs'!AW2054&gt;'County Avg'!$E$4,'Gentrification Calcs'!AY2054&gt;'County Avg'!$E$5,'Gentrification Calcs'!BA2054&gt;'County Avg'!$E$6),1,0)</f>
        <v>1</v>
      </c>
      <c r="BP2054">
        <f>IF(AND(AV2054&gt;'County Avg'!$F$3,'Gentrification Calcs'!AX2054&gt;'County Avg'!$F$4,'Gentrification Calcs'!AZ2054&gt;'County Avg'!$F$5,'Gentrification Calcs'!BB2054&gt;'County Avg'!$F$6),1,0)</f>
        <v>0</v>
      </c>
      <c r="BQ2054">
        <f t="shared" si="756"/>
        <v>0</v>
      </c>
      <c r="BR2054">
        <f t="shared" si="757"/>
        <v>0</v>
      </c>
      <c r="BS2054">
        <f t="shared" si="758"/>
        <v>0</v>
      </c>
      <c r="BT2054">
        <f t="shared" si="759"/>
        <v>0</v>
      </c>
    </row>
    <row r="2055" spans="1:72" x14ac:dyDescent="0.25">
      <c r="A2055">
        <v>6037621400</v>
      </c>
      <c r="B2055">
        <v>5787.1922830216099</v>
      </c>
      <c r="C2055">
        <v>4227.981775878</v>
      </c>
      <c r="D2055">
        <v>4516</v>
      </c>
      <c r="E2055">
        <v>2080.810547</v>
      </c>
      <c r="F2055">
        <v>1882.092224</v>
      </c>
      <c r="G2055">
        <v>1892</v>
      </c>
      <c r="H2055">
        <v>443.65561392789618</v>
      </c>
      <c r="I2055">
        <v>329.69702697475577</v>
      </c>
      <c r="J2055">
        <v>445.08600000000001</v>
      </c>
      <c r="K2055">
        <v>0.21321288214707237</v>
      </c>
      <c r="L2055">
        <v>0.17517580848086844</v>
      </c>
      <c r="M2055">
        <v>0.23524630021141649</v>
      </c>
      <c r="N2055">
        <v>4034.6697869999998</v>
      </c>
      <c r="O2055">
        <v>3121.6096160000002</v>
      </c>
      <c r="P2055">
        <v>3234</v>
      </c>
      <c r="Q2055">
        <v>1102.889038</v>
      </c>
      <c r="R2055">
        <v>1593.7336299999999</v>
      </c>
      <c r="S2055">
        <v>2089</v>
      </c>
      <c r="T2055">
        <v>0.27335298704086985</v>
      </c>
      <c r="U2055">
        <v>0.51054866753075756</v>
      </c>
      <c r="V2055">
        <v>0.64594928880643165</v>
      </c>
      <c r="W2055">
        <v>645.66619873046898</v>
      </c>
      <c r="X2055">
        <v>887.43420267105103</v>
      </c>
      <c r="Y2055">
        <v>801</v>
      </c>
      <c r="Z2055">
        <v>2107.58935546875</v>
      </c>
      <c r="AA2055">
        <v>1878.1471581459</v>
      </c>
      <c r="AB2055">
        <v>1892</v>
      </c>
      <c r="AC2055">
        <v>0.30635294159894161</v>
      </c>
      <c r="AD2055">
        <v>0.47250514892939638</v>
      </c>
      <c r="AE2055">
        <v>0.42336152219873152</v>
      </c>
      <c r="AF2055">
        <v>2576.7138905381598</v>
      </c>
      <c r="AG2055">
        <v>3388.5297656059302</v>
      </c>
      <c r="AH2055">
        <v>3388</v>
      </c>
      <c r="AI2055">
        <v>0.44524421593830393</v>
      </c>
      <c r="AJ2055">
        <v>0.80145325718729099</v>
      </c>
      <c r="AK2055">
        <v>0.75022143489813997</v>
      </c>
      <c r="AL2055">
        <f t="shared" si="751"/>
        <v>0.55475578406169612</v>
      </c>
      <c r="AM2055">
        <f t="shared" si="751"/>
        <v>0.19854674281270901</v>
      </c>
      <c r="AN2055">
        <f t="shared" si="751"/>
        <v>0.24977856510186003</v>
      </c>
      <c r="AO2055">
        <v>87678.089607635207</v>
      </c>
      <c r="AP2055">
        <v>91222.006538618734</v>
      </c>
      <c r="AQ2055">
        <v>107206</v>
      </c>
      <c r="AR2055">
        <v>1456.5166666666667</v>
      </c>
      <c r="AS2055">
        <v>1466.336101225781</v>
      </c>
      <c r="AT2055">
        <v>1654</v>
      </c>
      <c r="AU2055">
        <f t="shared" si="737"/>
        <v>0.35620904124898706</v>
      </c>
      <c r="AV2055">
        <f t="shared" si="738"/>
        <v>-5.1231822289151019E-2</v>
      </c>
      <c r="AW2055">
        <v>0.23719568048988771</v>
      </c>
      <c r="AX2055">
        <v>0.13540062127567409</v>
      </c>
      <c r="AY2055" s="1">
        <f t="shared" si="739"/>
        <v>3543.916930983527</v>
      </c>
      <c r="AZ2055" s="1">
        <f t="shared" si="740"/>
        <v>15983.993461381266</v>
      </c>
      <c r="BA2055" s="1">
        <f t="shared" si="752"/>
        <v>9.8194345591143701</v>
      </c>
      <c r="BB2055" s="1">
        <f t="shared" si="753"/>
        <v>187.66389877421898</v>
      </c>
      <c r="BC2055">
        <f t="shared" si="741"/>
        <v>1</v>
      </c>
      <c r="BD2055">
        <f t="shared" si="742"/>
        <v>1</v>
      </c>
      <c r="BE2055">
        <f t="shared" si="743"/>
        <v>0</v>
      </c>
      <c r="BF2055">
        <f t="shared" si="744"/>
        <v>0</v>
      </c>
      <c r="BG2055">
        <f t="shared" si="745"/>
        <v>0</v>
      </c>
      <c r="BH2055">
        <f t="shared" si="746"/>
        <v>0</v>
      </c>
      <c r="BI2055">
        <f t="shared" si="747"/>
        <v>0</v>
      </c>
      <c r="BJ2055">
        <f t="shared" si="748"/>
        <v>0</v>
      </c>
      <c r="BK2055">
        <f t="shared" si="749"/>
        <v>0</v>
      </c>
      <c r="BL2055">
        <f t="shared" si="750"/>
        <v>0</v>
      </c>
      <c r="BM2055">
        <f t="shared" si="754"/>
        <v>0</v>
      </c>
      <c r="BN2055">
        <f t="shared" si="755"/>
        <v>0</v>
      </c>
      <c r="BO2055">
        <f>IF(AND(AU2055&gt;'County Avg'!$E$3,'Gentrification Calcs'!AW2055&gt;'County Avg'!$E$4,'Gentrification Calcs'!AY2055&gt;'County Avg'!$E$5,'Gentrification Calcs'!BA2055&gt;'County Avg'!$E$6),1,0)</f>
        <v>1</v>
      </c>
      <c r="BP2055">
        <f>IF(AND(AV2055&gt;'County Avg'!$F$3,'Gentrification Calcs'!AX2055&gt;'County Avg'!$F$4,'Gentrification Calcs'!AZ2055&gt;'County Avg'!$F$5,'Gentrification Calcs'!BB2055&gt;'County Avg'!$F$6),1,0)</f>
        <v>0</v>
      </c>
      <c r="BQ2055">
        <f t="shared" si="756"/>
        <v>0</v>
      </c>
      <c r="BR2055">
        <f t="shared" si="757"/>
        <v>0</v>
      </c>
      <c r="BS2055">
        <f t="shared" si="758"/>
        <v>0</v>
      </c>
      <c r="BT2055">
        <f t="shared" si="759"/>
        <v>0</v>
      </c>
    </row>
    <row r="2056" spans="1:72" x14ac:dyDescent="0.25">
      <c r="A2056">
        <v>6037650001</v>
      </c>
      <c r="B2056">
        <v>2714.6062648828101</v>
      </c>
      <c r="C2056">
        <v>5841.7417311668396</v>
      </c>
      <c r="D2056">
        <v>5756</v>
      </c>
      <c r="E2056">
        <v>1151.399048</v>
      </c>
      <c r="F2056">
        <v>2246.4423830000001</v>
      </c>
      <c r="G2056">
        <v>2132</v>
      </c>
      <c r="H2056">
        <v>569.22724115127357</v>
      </c>
      <c r="I2056">
        <v>644.45281295551536</v>
      </c>
      <c r="J2056">
        <v>718.41359999999997</v>
      </c>
      <c r="K2056">
        <v>0.49437876654495339</v>
      </c>
      <c r="L2056">
        <v>0.28687707186813494</v>
      </c>
      <c r="M2056">
        <v>0.33696697936210129</v>
      </c>
      <c r="N2056">
        <v>1892.2378020000001</v>
      </c>
      <c r="O2056">
        <v>4115.0063479999999</v>
      </c>
      <c r="P2056">
        <v>4235</v>
      </c>
      <c r="Q2056">
        <v>467.9638367</v>
      </c>
      <c r="R2056">
        <v>1081.069336</v>
      </c>
      <c r="S2056">
        <v>1500</v>
      </c>
      <c r="T2056">
        <v>0.24730709649991442</v>
      </c>
      <c r="U2056">
        <v>0.26271389265910317</v>
      </c>
      <c r="V2056">
        <v>0.35419126328217237</v>
      </c>
      <c r="W2056">
        <v>720.45635986328102</v>
      </c>
      <c r="X2056">
        <v>716.08447265625</v>
      </c>
      <c r="Y2056">
        <v>645</v>
      </c>
      <c r="Z2056">
        <v>1131.84851074219</v>
      </c>
      <c r="AA2056">
        <v>2249.41772460938</v>
      </c>
      <c r="AB2056">
        <v>2132</v>
      </c>
      <c r="AC2056">
        <v>0.63653073094636514</v>
      </c>
      <c r="AD2056">
        <v>0.31834214909131686</v>
      </c>
      <c r="AE2056">
        <v>0.30253283302063788</v>
      </c>
      <c r="AF2056">
        <v>1495.82043035835</v>
      </c>
      <c r="AG2056">
        <v>1861.62121582031</v>
      </c>
      <c r="AH2056">
        <v>1604</v>
      </c>
      <c r="AI2056">
        <v>0.55102666258044786</v>
      </c>
      <c r="AJ2056">
        <v>0.31867571376669995</v>
      </c>
      <c r="AK2056">
        <v>0.27866574009728978</v>
      </c>
      <c r="AL2056">
        <f t="shared" si="751"/>
        <v>0.44897333741955214</v>
      </c>
      <c r="AM2056">
        <f t="shared" si="751"/>
        <v>0.68132428623329999</v>
      </c>
      <c r="AN2056">
        <f t="shared" si="751"/>
        <v>0.72133425990271016</v>
      </c>
      <c r="AO2056">
        <v>85316.402439024401</v>
      </c>
      <c r="AP2056">
        <v>72716.172047404994</v>
      </c>
      <c r="AQ2056">
        <v>70552</v>
      </c>
      <c r="AR2056">
        <v>1157.6111111111111</v>
      </c>
      <c r="AS2056">
        <v>946.89600632661143</v>
      </c>
      <c r="AT2056">
        <v>1181</v>
      </c>
      <c r="AU2056">
        <f t="shared" si="737"/>
        <v>-0.2323509488137479</v>
      </c>
      <c r="AV2056">
        <f t="shared" si="738"/>
        <v>-4.000997366941017E-2</v>
      </c>
      <c r="AW2056">
        <v>1.5406796159188746E-2</v>
      </c>
      <c r="AX2056">
        <v>9.147737062306921E-2</v>
      </c>
      <c r="AY2056" s="1">
        <f t="shared" si="739"/>
        <v>-12600.230391619407</v>
      </c>
      <c r="AZ2056" s="1">
        <f t="shared" si="740"/>
        <v>-2164.1720474049944</v>
      </c>
      <c r="BA2056" s="1">
        <f t="shared" si="752"/>
        <v>-210.71510478449966</v>
      </c>
      <c r="BB2056" s="1">
        <f t="shared" si="753"/>
        <v>234.10399367338857</v>
      </c>
      <c r="BC2056">
        <f t="shared" si="741"/>
        <v>1</v>
      </c>
      <c r="BD2056">
        <f t="shared" si="742"/>
        <v>1</v>
      </c>
      <c r="BE2056">
        <f t="shared" si="743"/>
        <v>1</v>
      </c>
      <c r="BF2056">
        <f t="shared" si="744"/>
        <v>0</v>
      </c>
      <c r="BG2056">
        <f t="shared" si="745"/>
        <v>0</v>
      </c>
      <c r="BH2056">
        <f t="shared" si="746"/>
        <v>0</v>
      </c>
      <c r="BI2056">
        <f t="shared" si="747"/>
        <v>1</v>
      </c>
      <c r="BJ2056">
        <f t="shared" si="748"/>
        <v>0</v>
      </c>
      <c r="BK2056">
        <f t="shared" si="749"/>
        <v>0</v>
      </c>
      <c r="BL2056">
        <f t="shared" si="750"/>
        <v>0</v>
      </c>
      <c r="BM2056">
        <f t="shared" si="754"/>
        <v>0</v>
      </c>
      <c r="BN2056">
        <f t="shared" si="755"/>
        <v>0</v>
      </c>
      <c r="BO2056">
        <f>IF(AND(AU2056&gt;'County Avg'!$E$3,'Gentrification Calcs'!AW2056&gt;'County Avg'!$E$4,'Gentrification Calcs'!AY2056&gt;'County Avg'!$E$5,'Gentrification Calcs'!BA2056&gt;'County Avg'!$E$6),1,0)</f>
        <v>0</v>
      </c>
      <c r="BP2056">
        <f>IF(AND(AV2056&gt;'County Avg'!$F$3,'Gentrification Calcs'!AX2056&gt;'County Avg'!$F$4,'Gentrification Calcs'!AZ2056&gt;'County Avg'!$F$5,'Gentrification Calcs'!BB2056&gt;'County Avg'!$F$6),1,0)</f>
        <v>0</v>
      </c>
      <c r="BQ2056">
        <f t="shared" si="756"/>
        <v>0</v>
      </c>
      <c r="BR2056">
        <f t="shared" si="757"/>
        <v>0</v>
      </c>
      <c r="BS2056">
        <f t="shared" si="758"/>
        <v>0</v>
      </c>
      <c r="BT2056">
        <f t="shared" si="759"/>
        <v>0</v>
      </c>
    </row>
    <row r="2057" spans="1:72" x14ac:dyDescent="0.25">
      <c r="A2057">
        <v>6037650003</v>
      </c>
      <c r="B2057">
        <v>3732.0825860672599</v>
      </c>
      <c r="C2057">
        <v>2968.3465909957899</v>
      </c>
      <c r="D2057">
        <v>2760</v>
      </c>
      <c r="E2057">
        <v>1582.961182</v>
      </c>
      <c r="F2057">
        <v>1156.390625</v>
      </c>
      <c r="G2057">
        <v>1095</v>
      </c>
      <c r="H2057">
        <v>383.67611012832515</v>
      </c>
      <c r="I2057">
        <v>514.98451160177331</v>
      </c>
      <c r="J2057">
        <v>499.7038</v>
      </c>
      <c r="K2057">
        <v>0.24237872317473236</v>
      </c>
      <c r="L2057">
        <v>0.44533784732280524</v>
      </c>
      <c r="M2057">
        <v>0.45635050228310503</v>
      </c>
      <c r="N2057">
        <v>2601.4777330000002</v>
      </c>
      <c r="O2057">
        <v>1945.8975829999999</v>
      </c>
      <c r="P2057">
        <v>1841</v>
      </c>
      <c r="Q2057">
        <v>643.36389159999999</v>
      </c>
      <c r="R2057">
        <v>503.73706049999998</v>
      </c>
      <c r="S2057">
        <v>611</v>
      </c>
      <c r="T2057">
        <v>0.24730709144224683</v>
      </c>
      <c r="U2057">
        <v>0.25887131208795999</v>
      </c>
      <c r="V2057">
        <v>0.33188484519282996</v>
      </c>
      <c r="W2057">
        <v>990.49450683593795</v>
      </c>
      <c r="X2057">
        <v>737.92694091796898</v>
      </c>
      <c r="Y2057">
        <v>722</v>
      </c>
      <c r="Z2057">
        <v>1556.08288574219</v>
      </c>
      <c r="AA2057">
        <v>1160.13439941406</v>
      </c>
      <c r="AB2057">
        <v>1095</v>
      </c>
      <c r="AC2057">
        <v>0.63653068606529351</v>
      </c>
      <c r="AD2057">
        <v>0.63607021849422618</v>
      </c>
      <c r="AE2057">
        <v>0.65936073059360734</v>
      </c>
      <c r="AF2057">
        <v>2056.4770118752499</v>
      </c>
      <c r="AG2057">
        <v>1019.12121582031</v>
      </c>
      <c r="AH2057">
        <v>596</v>
      </c>
      <c r="AI2057">
        <v>0.55102666258044808</v>
      </c>
      <c r="AJ2057">
        <v>0.34332958924396556</v>
      </c>
      <c r="AK2057">
        <v>0.21594202898550724</v>
      </c>
      <c r="AL2057">
        <f t="shared" si="751"/>
        <v>0.44897333741955192</v>
      </c>
      <c r="AM2057">
        <f t="shared" si="751"/>
        <v>0.65667041075603438</v>
      </c>
      <c r="AN2057">
        <f t="shared" si="751"/>
        <v>0.78405797101449282</v>
      </c>
      <c r="AO2057">
        <v>66270.538176033937</v>
      </c>
      <c r="AP2057">
        <v>51618.374335921544</v>
      </c>
      <c r="AQ2057">
        <v>47768</v>
      </c>
      <c r="AR2057">
        <v>1164.5222222222224</v>
      </c>
      <c r="AS2057">
        <v>1034.8220640569396</v>
      </c>
      <c r="AT2057">
        <v>1072</v>
      </c>
      <c r="AU2057">
        <f t="shared" si="737"/>
        <v>-0.20769707333648252</v>
      </c>
      <c r="AV2057">
        <f t="shared" si="738"/>
        <v>-0.12738756025845832</v>
      </c>
      <c r="AW2057">
        <v>1.1564220645713164E-2</v>
      </c>
      <c r="AX2057">
        <v>7.3013533104869965E-2</v>
      </c>
      <c r="AY2057" s="1">
        <f t="shared" si="739"/>
        <v>-14652.163840112393</v>
      </c>
      <c r="AZ2057" s="1">
        <f t="shared" si="740"/>
        <v>-3850.3743359215441</v>
      </c>
      <c r="BA2057" s="1">
        <f t="shared" si="752"/>
        <v>-129.7001581652828</v>
      </c>
      <c r="BB2057" s="1">
        <f t="shared" si="753"/>
        <v>37.177935943060447</v>
      </c>
      <c r="BC2057">
        <f t="shared" si="741"/>
        <v>1</v>
      </c>
      <c r="BD2057">
        <f t="shared" si="742"/>
        <v>1</v>
      </c>
      <c r="BE2057">
        <f t="shared" si="743"/>
        <v>0</v>
      </c>
      <c r="BF2057">
        <f t="shared" si="744"/>
        <v>1</v>
      </c>
      <c r="BG2057">
        <f t="shared" si="745"/>
        <v>0</v>
      </c>
      <c r="BH2057">
        <f t="shared" si="746"/>
        <v>0</v>
      </c>
      <c r="BI2057">
        <f t="shared" si="747"/>
        <v>1</v>
      </c>
      <c r="BJ2057">
        <f t="shared" si="748"/>
        <v>1</v>
      </c>
      <c r="BK2057">
        <f t="shared" si="749"/>
        <v>0</v>
      </c>
      <c r="BL2057">
        <f t="shared" si="750"/>
        <v>0</v>
      </c>
      <c r="BM2057">
        <f t="shared" si="754"/>
        <v>0</v>
      </c>
      <c r="BN2057">
        <f t="shared" si="755"/>
        <v>0</v>
      </c>
      <c r="BO2057">
        <f>IF(AND(AU2057&gt;'County Avg'!$E$3,'Gentrification Calcs'!AW2057&gt;'County Avg'!$E$4,'Gentrification Calcs'!AY2057&gt;'County Avg'!$E$5,'Gentrification Calcs'!BA2057&gt;'County Avg'!$E$6),1,0)</f>
        <v>0</v>
      </c>
      <c r="BP2057">
        <f>IF(AND(AV2057&gt;'County Avg'!$F$3,'Gentrification Calcs'!AX2057&gt;'County Avg'!$F$4,'Gentrification Calcs'!AZ2057&gt;'County Avg'!$F$5,'Gentrification Calcs'!BB2057&gt;'County Avg'!$F$6),1,0)</f>
        <v>0</v>
      </c>
      <c r="BQ2057">
        <f t="shared" si="756"/>
        <v>0</v>
      </c>
      <c r="BR2057">
        <f t="shared" si="757"/>
        <v>0</v>
      </c>
      <c r="BS2057">
        <f t="shared" si="758"/>
        <v>0</v>
      </c>
      <c r="BT2057">
        <f t="shared" si="759"/>
        <v>0</v>
      </c>
    </row>
    <row r="2058" spans="1:72" x14ac:dyDescent="0.25">
      <c r="A2058">
        <v>6037650004</v>
      </c>
      <c r="B2058">
        <v>5536.6430281346202</v>
      </c>
      <c r="C2058">
        <v>4080.9287528991699</v>
      </c>
      <c r="D2058">
        <v>4064</v>
      </c>
      <c r="E2058">
        <v>2022.5042719999999</v>
      </c>
      <c r="F2058">
        <v>1589.8237300000001</v>
      </c>
      <c r="G2058">
        <v>1577</v>
      </c>
      <c r="H2058">
        <v>527.48383727824501</v>
      </c>
      <c r="I2058">
        <v>708.00866038509673</v>
      </c>
      <c r="J2058">
        <v>571.178</v>
      </c>
      <c r="K2058">
        <v>0.26080727965861378</v>
      </c>
      <c r="L2058">
        <v>0.44533783653178755</v>
      </c>
      <c r="M2058">
        <v>0.36219277108433734</v>
      </c>
      <c r="N2058">
        <v>3900.0441409999999</v>
      </c>
      <c r="O2058">
        <v>2675.25</v>
      </c>
      <c r="P2058">
        <v>3027</v>
      </c>
      <c r="Q2058">
        <v>1049.7426760000001</v>
      </c>
      <c r="R2058">
        <v>692.54553220000003</v>
      </c>
      <c r="S2058">
        <v>1259</v>
      </c>
      <c r="T2058">
        <v>0.26916174229013684</v>
      </c>
      <c r="U2058">
        <v>0.25887133247360061</v>
      </c>
      <c r="V2058">
        <v>0.41592335645853978</v>
      </c>
      <c r="W2058">
        <v>414.89831542968801</v>
      </c>
      <c r="X2058">
        <v>1014.51342773438</v>
      </c>
      <c r="Y2058">
        <v>826</v>
      </c>
      <c r="Z2058">
        <v>2047.49816894531</v>
      </c>
      <c r="AA2058">
        <v>1594.97058105469</v>
      </c>
      <c r="AB2058">
        <v>1577</v>
      </c>
      <c r="AC2058">
        <v>0.20263672110798855</v>
      </c>
      <c r="AD2058">
        <v>0.63607030736800363</v>
      </c>
      <c r="AE2058">
        <v>0.52377932783766645</v>
      </c>
      <c r="AF2058">
        <v>2584.3665994452899</v>
      </c>
      <c r="AG2058">
        <v>1401.10363769531</v>
      </c>
      <c r="AH2058">
        <v>1193</v>
      </c>
      <c r="AI2058">
        <v>0.46677500902853086</v>
      </c>
      <c r="AJ2058">
        <v>0.34332960032687149</v>
      </c>
      <c r="AK2058">
        <v>0.29355314960629919</v>
      </c>
      <c r="AL2058">
        <f t="shared" si="751"/>
        <v>0.53322499097146914</v>
      </c>
      <c r="AM2058">
        <f t="shared" si="751"/>
        <v>0.65667039967312846</v>
      </c>
      <c r="AN2058">
        <f t="shared" si="751"/>
        <v>0.70644685039370081</v>
      </c>
      <c r="AO2058">
        <v>66270.538176033937</v>
      </c>
      <c r="AP2058">
        <v>51618.374335921544</v>
      </c>
      <c r="AQ2058">
        <v>68825</v>
      </c>
      <c r="AR2058">
        <v>1164.5222222222224</v>
      </c>
      <c r="AS2058">
        <v>1034.8220640569396</v>
      </c>
      <c r="AT2058">
        <v>1259</v>
      </c>
      <c r="AU2058">
        <f t="shared" si="737"/>
        <v>-0.12344540870165938</v>
      </c>
      <c r="AV2058">
        <f t="shared" si="738"/>
        <v>-4.9776450720572296E-2</v>
      </c>
      <c r="AW2058">
        <v>-1.0290409816536228E-2</v>
      </c>
      <c r="AX2058">
        <v>0.15705202398493917</v>
      </c>
      <c r="AY2058" s="1">
        <f t="shared" si="739"/>
        <v>-14652.163840112393</v>
      </c>
      <c r="AZ2058" s="1">
        <f t="shared" si="740"/>
        <v>17206.625664078456</v>
      </c>
      <c r="BA2058" s="1">
        <f t="shared" si="752"/>
        <v>-129.7001581652828</v>
      </c>
      <c r="BB2058" s="1">
        <f t="shared" si="753"/>
        <v>224.17793594306045</v>
      </c>
      <c r="BC2058">
        <f t="shared" si="741"/>
        <v>1</v>
      </c>
      <c r="BD2058">
        <f t="shared" si="742"/>
        <v>1</v>
      </c>
      <c r="BE2058">
        <f t="shared" si="743"/>
        <v>0</v>
      </c>
      <c r="BF2058">
        <f t="shared" si="744"/>
        <v>1</v>
      </c>
      <c r="BG2058">
        <f t="shared" si="745"/>
        <v>0</v>
      </c>
      <c r="BH2058">
        <f t="shared" si="746"/>
        <v>0</v>
      </c>
      <c r="BI2058">
        <f t="shared" si="747"/>
        <v>0</v>
      </c>
      <c r="BJ2058">
        <f t="shared" si="748"/>
        <v>1</v>
      </c>
      <c r="BK2058">
        <f t="shared" si="749"/>
        <v>0</v>
      </c>
      <c r="BL2058">
        <f t="shared" si="750"/>
        <v>0</v>
      </c>
      <c r="BM2058">
        <f t="shared" si="754"/>
        <v>0</v>
      </c>
      <c r="BN2058">
        <f t="shared" si="755"/>
        <v>0</v>
      </c>
      <c r="BO2058">
        <f>IF(AND(AU2058&gt;'County Avg'!$E$3,'Gentrification Calcs'!AW2058&gt;'County Avg'!$E$4,'Gentrification Calcs'!AY2058&gt;'County Avg'!$E$5,'Gentrification Calcs'!BA2058&gt;'County Avg'!$E$6),1,0)</f>
        <v>0</v>
      </c>
      <c r="BP2058">
        <f>IF(AND(AV2058&gt;'County Avg'!$F$3,'Gentrification Calcs'!AX2058&gt;'County Avg'!$F$4,'Gentrification Calcs'!AZ2058&gt;'County Avg'!$F$5,'Gentrification Calcs'!BB2058&gt;'County Avg'!$F$6),1,0)</f>
        <v>0</v>
      </c>
      <c r="BQ2058">
        <f t="shared" si="756"/>
        <v>0</v>
      </c>
      <c r="BR2058">
        <f t="shared" si="757"/>
        <v>0</v>
      </c>
      <c r="BS2058">
        <f t="shared" si="758"/>
        <v>0</v>
      </c>
      <c r="BT2058">
        <f t="shared" si="759"/>
        <v>0</v>
      </c>
    </row>
    <row r="2059" spans="1:72" x14ac:dyDescent="0.25">
      <c r="A2059">
        <v>6037650101</v>
      </c>
      <c r="B2059">
        <v>2190.0000151694999</v>
      </c>
      <c r="C2059">
        <v>5542</v>
      </c>
      <c r="D2059">
        <v>5634</v>
      </c>
      <c r="E2059">
        <v>793</v>
      </c>
      <c r="F2059">
        <v>2102</v>
      </c>
      <c r="G2059">
        <v>2088</v>
      </c>
      <c r="H2059">
        <v>540.85304271600296</v>
      </c>
      <c r="I2059">
        <v>601.02559999999994</v>
      </c>
      <c r="J2059">
        <v>511.87060000000002</v>
      </c>
      <c r="K2059">
        <v>0.68203410178562796</v>
      </c>
      <c r="L2059">
        <v>0.28593035204567074</v>
      </c>
      <c r="M2059">
        <v>0.24514875478927203</v>
      </c>
      <c r="N2059">
        <v>1484.00001</v>
      </c>
      <c r="O2059">
        <v>4093</v>
      </c>
      <c r="P2059">
        <v>4043</v>
      </c>
      <c r="Q2059">
        <v>368</v>
      </c>
      <c r="R2059">
        <v>1127</v>
      </c>
      <c r="S2059">
        <v>1319</v>
      </c>
      <c r="T2059">
        <v>0.24797843498666824</v>
      </c>
      <c r="U2059">
        <v>0.2753481553872465</v>
      </c>
      <c r="V2059">
        <v>0.32624288894385356</v>
      </c>
      <c r="W2059">
        <v>203</v>
      </c>
      <c r="X2059">
        <v>444</v>
      </c>
      <c r="Y2059">
        <v>384</v>
      </c>
      <c r="Z2059">
        <v>752</v>
      </c>
      <c r="AA2059">
        <v>2086</v>
      </c>
      <c r="AB2059">
        <v>2088</v>
      </c>
      <c r="AC2059">
        <v>0.26994680851063829</v>
      </c>
      <c r="AD2059">
        <v>0.21284755512943432</v>
      </c>
      <c r="AE2059">
        <v>0.18390804597701149</v>
      </c>
      <c r="AF2059">
        <v>1360.0000094203299</v>
      </c>
      <c r="AG2059">
        <v>1849</v>
      </c>
      <c r="AH2059">
        <v>1295</v>
      </c>
      <c r="AI2059">
        <v>0.62100456621004618</v>
      </c>
      <c r="AJ2059">
        <v>0.33363406712378202</v>
      </c>
      <c r="AK2059">
        <v>0.22985445509407171</v>
      </c>
      <c r="AL2059">
        <f t="shared" si="751"/>
        <v>0.37899543378995382</v>
      </c>
      <c r="AM2059">
        <f t="shared" si="751"/>
        <v>0.66636593287621793</v>
      </c>
      <c r="AN2059">
        <f t="shared" si="751"/>
        <v>0.77014554490592824</v>
      </c>
      <c r="AO2059">
        <v>91728.510074231177</v>
      </c>
      <c r="AP2059">
        <v>76050.493665713133</v>
      </c>
      <c r="AQ2059">
        <v>79286</v>
      </c>
      <c r="AR2059">
        <v>1497.9833333333333</v>
      </c>
      <c r="AS2059">
        <v>1193.0889679715303</v>
      </c>
      <c r="AT2059">
        <v>1437</v>
      </c>
      <c r="AU2059">
        <f t="shared" si="737"/>
        <v>-0.28737049908626416</v>
      </c>
      <c r="AV2059">
        <f t="shared" si="738"/>
        <v>-0.10377961202971031</v>
      </c>
      <c r="AW2059">
        <v>2.7369720400578251E-2</v>
      </c>
      <c r="AX2059">
        <v>5.0894733556607064E-2</v>
      </c>
      <c r="AY2059" s="1">
        <f t="shared" si="739"/>
        <v>-15678.016408518044</v>
      </c>
      <c r="AZ2059" s="1">
        <f t="shared" si="740"/>
        <v>3235.5063342868671</v>
      </c>
      <c r="BA2059" s="1">
        <f t="shared" si="752"/>
        <v>-304.89436536180301</v>
      </c>
      <c r="BB2059" s="1">
        <f t="shared" si="753"/>
        <v>243.91103202846966</v>
      </c>
      <c r="BC2059">
        <f t="shared" si="741"/>
        <v>1</v>
      </c>
      <c r="BD2059">
        <f t="shared" si="742"/>
        <v>1</v>
      </c>
      <c r="BE2059">
        <f t="shared" si="743"/>
        <v>1</v>
      </c>
      <c r="BF2059">
        <f t="shared" si="744"/>
        <v>0</v>
      </c>
      <c r="BG2059">
        <f t="shared" si="745"/>
        <v>0</v>
      </c>
      <c r="BH2059">
        <f t="shared" si="746"/>
        <v>0</v>
      </c>
      <c r="BI2059">
        <f t="shared" si="747"/>
        <v>0</v>
      </c>
      <c r="BJ2059">
        <f t="shared" si="748"/>
        <v>0</v>
      </c>
      <c r="BK2059">
        <f t="shared" si="749"/>
        <v>0</v>
      </c>
      <c r="BL2059">
        <f t="shared" si="750"/>
        <v>0</v>
      </c>
      <c r="BM2059">
        <f t="shared" si="754"/>
        <v>0</v>
      </c>
      <c r="BN2059">
        <f t="shared" si="755"/>
        <v>0</v>
      </c>
      <c r="BO2059">
        <f>IF(AND(AU2059&gt;'County Avg'!$E$3,'Gentrification Calcs'!AW2059&gt;'County Avg'!$E$4,'Gentrification Calcs'!AY2059&gt;'County Avg'!$E$5,'Gentrification Calcs'!BA2059&gt;'County Avg'!$E$6),1,0)</f>
        <v>0</v>
      </c>
      <c r="BP2059">
        <f>IF(AND(AV2059&gt;'County Avg'!$F$3,'Gentrification Calcs'!AX2059&gt;'County Avg'!$F$4,'Gentrification Calcs'!AZ2059&gt;'County Avg'!$F$5,'Gentrification Calcs'!BB2059&gt;'County Avg'!$F$6),1,0)</f>
        <v>0</v>
      </c>
      <c r="BQ2059">
        <f t="shared" si="756"/>
        <v>0</v>
      </c>
      <c r="BR2059">
        <f t="shared" si="757"/>
        <v>0</v>
      </c>
      <c r="BS2059">
        <f t="shared" si="758"/>
        <v>0</v>
      </c>
      <c r="BT2059">
        <f t="shared" si="759"/>
        <v>0</v>
      </c>
    </row>
    <row r="2060" spans="1:72" x14ac:dyDescent="0.25">
      <c r="A2060">
        <v>6037650102</v>
      </c>
      <c r="B2060">
        <v>5438.3571959222199</v>
      </c>
      <c r="C2060">
        <v>2266</v>
      </c>
      <c r="D2060">
        <v>2292</v>
      </c>
      <c r="E2060">
        <v>1849.4957669999999</v>
      </c>
      <c r="F2060">
        <v>776</v>
      </c>
      <c r="G2060">
        <v>788</v>
      </c>
      <c r="H2060">
        <v>209.26560144952248</v>
      </c>
      <c r="I2060">
        <v>194.75659999999999</v>
      </c>
      <c r="J2060">
        <v>200.54000000000002</v>
      </c>
      <c r="K2060">
        <v>0.11314738059063775</v>
      </c>
      <c r="L2060">
        <v>0.250975</v>
      </c>
      <c r="M2060">
        <v>0.25449238578680206</v>
      </c>
      <c r="N2060">
        <v>3653.9560160000001</v>
      </c>
      <c r="O2060">
        <v>1493</v>
      </c>
      <c r="P2060">
        <v>1617</v>
      </c>
      <c r="Q2060">
        <v>683.25731829999995</v>
      </c>
      <c r="R2060">
        <v>373</v>
      </c>
      <c r="S2060">
        <v>393</v>
      </c>
      <c r="T2060">
        <v>0.18699111738295207</v>
      </c>
      <c r="U2060">
        <v>0.24983255190890824</v>
      </c>
      <c r="V2060">
        <v>0.24304267161410018</v>
      </c>
      <c r="W2060">
        <v>459.10170199722103</v>
      </c>
      <c r="X2060">
        <v>207</v>
      </c>
      <c r="Y2060">
        <v>291</v>
      </c>
      <c r="Z2060">
        <v>1868.50189322233</v>
      </c>
      <c r="AA2060">
        <v>760</v>
      </c>
      <c r="AB2060">
        <v>788</v>
      </c>
      <c r="AC2060">
        <v>0.24570577298451432</v>
      </c>
      <c r="AD2060">
        <v>0.27236842105263159</v>
      </c>
      <c r="AE2060">
        <v>0.36928934010152287</v>
      </c>
      <c r="AF2060">
        <v>3471.6335095444001</v>
      </c>
      <c r="AG2060">
        <v>1026</v>
      </c>
      <c r="AH2060">
        <v>712</v>
      </c>
      <c r="AI2060">
        <v>0.63836070057102812</v>
      </c>
      <c r="AJ2060">
        <v>0.45278022947925861</v>
      </c>
      <c r="AK2060">
        <v>0.31064572425828968</v>
      </c>
      <c r="AL2060">
        <f t="shared" si="751"/>
        <v>0.36163929942897188</v>
      </c>
      <c r="AM2060">
        <f t="shared" si="751"/>
        <v>0.54721977052074133</v>
      </c>
      <c r="AN2060">
        <f t="shared" si="751"/>
        <v>0.68935427574171038</v>
      </c>
      <c r="AO2060">
        <v>85673.739130434784</v>
      </c>
      <c r="AP2060">
        <v>84263.969350224768</v>
      </c>
      <c r="AQ2060">
        <v>79750</v>
      </c>
      <c r="AR2060">
        <v>1497.9833333333333</v>
      </c>
      <c r="AS2060">
        <v>1245.8446026097272</v>
      </c>
      <c r="AT2060">
        <v>1582</v>
      </c>
      <c r="AU2060">
        <f t="shared" si="737"/>
        <v>-0.18558047109176951</v>
      </c>
      <c r="AV2060">
        <f t="shared" si="738"/>
        <v>-0.14213450522096893</v>
      </c>
      <c r="AW2060">
        <v>6.2841434525956169E-2</v>
      </c>
      <c r="AX2060">
        <v>-6.789880294808065E-3</v>
      </c>
      <c r="AY2060" s="1">
        <f t="shared" si="739"/>
        <v>-1409.7697802100156</v>
      </c>
      <c r="AZ2060" s="1">
        <f t="shared" si="740"/>
        <v>-4513.9693502247683</v>
      </c>
      <c r="BA2060" s="1">
        <f t="shared" si="752"/>
        <v>-252.13873072360616</v>
      </c>
      <c r="BB2060" s="1">
        <f t="shared" si="753"/>
        <v>336.15539739027281</v>
      </c>
      <c r="BC2060">
        <f t="shared" si="741"/>
        <v>1</v>
      </c>
      <c r="BD2060">
        <f t="shared" si="742"/>
        <v>1</v>
      </c>
      <c r="BE2060">
        <f t="shared" si="743"/>
        <v>0</v>
      </c>
      <c r="BF2060">
        <f t="shared" si="744"/>
        <v>0</v>
      </c>
      <c r="BG2060">
        <f t="shared" si="745"/>
        <v>0</v>
      </c>
      <c r="BH2060">
        <f t="shared" si="746"/>
        <v>0</v>
      </c>
      <c r="BI2060">
        <f t="shared" si="747"/>
        <v>0</v>
      </c>
      <c r="BJ2060">
        <f t="shared" si="748"/>
        <v>0</v>
      </c>
      <c r="BK2060">
        <f t="shared" si="749"/>
        <v>0</v>
      </c>
      <c r="BL2060">
        <f t="shared" si="750"/>
        <v>0</v>
      </c>
      <c r="BM2060">
        <f t="shared" si="754"/>
        <v>0</v>
      </c>
      <c r="BN2060">
        <f t="shared" si="755"/>
        <v>0</v>
      </c>
      <c r="BO2060">
        <f>IF(AND(AU2060&gt;'County Avg'!$E$3,'Gentrification Calcs'!AW2060&gt;'County Avg'!$E$4,'Gentrification Calcs'!AY2060&gt;'County Avg'!$E$5,'Gentrification Calcs'!BA2060&gt;'County Avg'!$E$6),1,0)</f>
        <v>0</v>
      </c>
      <c r="BP2060">
        <f>IF(AND(AV2060&gt;'County Avg'!$F$3,'Gentrification Calcs'!AX2060&gt;'County Avg'!$F$4,'Gentrification Calcs'!AZ2060&gt;'County Avg'!$F$5,'Gentrification Calcs'!BB2060&gt;'County Avg'!$F$6),1,0)</f>
        <v>0</v>
      </c>
      <c r="BQ2060">
        <f t="shared" si="756"/>
        <v>0</v>
      </c>
      <c r="BR2060">
        <f t="shared" si="757"/>
        <v>0</v>
      </c>
      <c r="BS2060">
        <f t="shared" si="758"/>
        <v>0</v>
      </c>
      <c r="BT2060">
        <f t="shared" si="759"/>
        <v>0</v>
      </c>
    </row>
    <row r="2061" spans="1:72" x14ac:dyDescent="0.25">
      <c r="A2061">
        <v>6037650200</v>
      </c>
      <c r="B2061">
        <v>5885.3781479603704</v>
      </c>
      <c r="C2061">
        <v>5721</v>
      </c>
      <c r="D2061">
        <v>5981</v>
      </c>
      <c r="E2061">
        <v>2235.0954069999998</v>
      </c>
      <c r="F2061">
        <v>1912</v>
      </c>
      <c r="G2061">
        <v>1889</v>
      </c>
      <c r="H2061">
        <v>306.97097811236267</v>
      </c>
      <c r="I2061">
        <v>396.52199999999999</v>
      </c>
      <c r="J2061">
        <v>428.05160000000001</v>
      </c>
      <c r="K2061">
        <v>0.13734133100134044</v>
      </c>
      <c r="L2061">
        <v>0.20738598326359833</v>
      </c>
      <c r="M2061">
        <v>0.22660222339862363</v>
      </c>
      <c r="N2061">
        <v>3994.188032</v>
      </c>
      <c r="O2061">
        <v>3729</v>
      </c>
      <c r="P2061">
        <v>4058</v>
      </c>
      <c r="Q2061">
        <v>928.95600990000003</v>
      </c>
      <c r="R2061">
        <v>818</v>
      </c>
      <c r="S2061">
        <v>1245</v>
      </c>
      <c r="T2061">
        <v>0.2325769349007954</v>
      </c>
      <c r="U2061">
        <v>0.21936175918476802</v>
      </c>
      <c r="V2061">
        <v>0.30680137999014295</v>
      </c>
      <c r="W2061">
        <v>1044.2498264312701</v>
      </c>
      <c r="X2061">
        <v>482</v>
      </c>
      <c r="Y2061">
        <v>446</v>
      </c>
      <c r="Z2061">
        <v>2207.0960044860799</v>
      </c>
      <c r="AA2061">
        <v>1914</v>
      </c>
      <c r="AB2061">
        <v>1889</v>
      </c>
      <c r="AC2061">
        <v>0.47313294225025004</v>
      </c>
      <c r="AD2061">
        <v>0.25182863113897597</v>
      </c>
      <c r="AE2061">
        <v>0.23610375860243515</v>
      </c>
      <c r="AF2061">
        <v>3660.4666468118098</v>
      </c>
      <c r="AG2061">
        <v>2877</v>
      </c>
      <c r="AH2061">
        <v>2315</v>
      </c>
      <c r="AI2061">
        <v>0.62195946543900105</v>
      </c>
      <c r="AJ2061">
        <v>0.50288411116937604</v>
      </c>
      <c r="AK2061">
        <v>0.38705902023073063</v>
      </c>
      <c r="AL2061">
        <f t="shared" si="751"/>
        <v>0.37804053456099895</v>
      </c>
      <c r="AM2061">
        <f t="shared" si="751"/>
        <v>0.49711588883062396</v>
      </c>
      <c r="AN2061">
        <f t="shared" si="751"/>
        <v>0.61294097976926931</v>
      </c>
      <c r="AO2061">
        <v>98488.884941675511</v>
      </c>
      <c r="AP2061">
        <v>90569.122599100956</v>
      </c>
      <c r="AQ2061">
        <v>91287</v>
      </c>
      <c r="AR2061">
        <v>1570.5500000000002</v>
      </c>
      <c r="AS2061">
        <v>1355.413997627521</v>
      </c>
      <c r="AT2061">
        <v>1704</v>
      </c>
      <c r="AU2061">
        <f t="shared" si="737"/>
        <v>-0.11907535426962501</v>
      </c>
      <c r="AV2061">
        <f t="shared" si="738"/>
        <v>-0.1158250909386454</v>
      </c>
      <c r="AW2061">
        <v>-1.3215175716027372E-2</v>
      </c>
      <c r="AX2061">
        <v>8.7439620805374929E-2</v>
      </c>
      <c r="AY2061" s="1">
        <f t="shared" si="739"/>
        <v>-7919.7623425745551</v>
      </c>
      <c r="AZ2061" s="1">
        <f t="shared" si="740"/>
        <v>717.87740089904401</v>
      </c>
      <c r="BA2061" s="1">
        <f t="shared" si="752"/>
        <v>-215.1360023724792</v>
      </c>
      <c r="BB2061" s="1">
        <f t="shared" si="753"/>
        <v>348.58600237247902</v>
      </c>
      <c r="BC2061">
        <f t="shared" si="741"/>
        <v>1</v>
      </c>
      <c r="BD2061">
        <f t="shared" si="742"/>
        <v>1</v>
      </c>
      <c r="BE2061">
        <f t="shared" si="743"/>
        <v>0</v>
      </c>
      <c r="BF2061">
        <f t="shared" si="744"/>
        <v>0</v>
      </c>
      <c r="BG2061">
        <f t="shared" si="745"/>
        <v>0</v>
      </c>
      <c r="BH2061">
        <f t="shared" si="746"/>
        <v>0</v>
      </c>
      <c r="BI2061">
        <f t="shared" si="747"/>
        <v>0</v>
      </c>
      <c r="BJ2061">
        <f t="shared" si="748"/>
        <v>0</v>
      </c>
      <c r="BK2061">
        <f t="shared" si="749"/>
        <v>0</v>
      </c>
      <c r="BL2061">
        <f t="shared" si="750"/>
        <v>0</v>
      </c>
      <c r="BM2061">
        <f t="shared" si="754"/>
        <v>0</v>
      </c>
      <c r="BN2061">
        <f t="shared" si="755"/>
        <v>0</v>
      </c>
      <c r="BO2061">
        <f>IF(AND(AU2061&gt;'County Avg'!$E$3,'Gentrification Calcs'!AW2061&gt;'County Avg'!$E$4,'Gentrification Calcs'!AY2061&gt;'County Avg'!$E$5,'Gentrification Calcs'!BA2061&gt;'County Avg'!$E$6),1,0)</f>
        <v>0</v>
      </c>
      <c r="BP2061">
        <f>IF(AND(AV2061&gt;'County Avg'!$F$3,'Gentrification Calcs'!AX2061&gt;'County Avg'!$F$4,'Gentrification Calcs'!AZ2061&gt;'County Avg'!$F$5,'Gentrification Calcs'!BB2061&gt;'County Avg'!$F$6),1,0)</f>
        <v>0</v>
      </c>
      <c r="BQ2061">
        <f t="shared" si="756"/>
        <v>0</v>
      </c>
      <c r="BR2061">
        <f t="shared" si="757"/>
        <v>0</v>
      </c>
      <c r="BS2061">
        <f t="shared" si="758"/>
        <v>0</v>
      </c>
      <c r="BT2061">
        <f t="shared" si="759"/>
        <v>0</v>
      </c>
    </row>
    <row r="2062" spans="1:72" x14ac:dyDescent="0.25">
      <c r="A2062">
        <v>6037650300</v>
      </c>
      <c r="B2062">
        <v>3902.0000396335399</v>
      </c>
      <c r="C2062">
        <v>6452.1370581761003</v>
      </c>
      <c r="D2062">
        <v>6506</v>
      </c>
      <c r="E2062">
        <v>1394</v>
      </c>
      <c r="F2062">
        <v>2486.7427859999998</v>
      </c>
      <c r="G2062">
        <v>2499</v>
      </c>
      <c r="H2062">
        <v>597.05753013777473</v>
      </c>
      <c r="I2062">
        <v>893.74327079870523</v>
      </c>
      <c r="J2062">
        <v>831.23260000000005</v>
      </c>
      <c r="K2062">
        <v>0.42830525834847544</v>
      </c>
      <c r="L2062">
        <v>0.35940318227938567</v>
      </c>
      <c r="M2062">
        <v>0.33262609043617447</v>
      </c>
      <c r="N2062">
        <v>2683.000027</v>
      </c>
      <c r="O2062">
        <v>4470.1160579999996</v>
      </c>
      <c r="P2062">
        <v>4727</v>
      </c>
      <c r="Q2062">
        <v>854</v>
      </c>
      <c r="R2062">
        <v>1157.118252</v>
      </c>
      <c r="S2062">
        <v>1420</v>
      </c>
      <c r="T2062">
        <v>0.31830040678564631</v>
      </c>
      <c r="U2062">
        <v>0.25885642273854359</v>
      </c>
      <c r="V2062">
        <v>0.30040194626613076</v>
      </c>
      <c r="W2062">
        <v>322</v>
      </c>
      <c r="X2062">
        <v>1273.0929145813</v>
      </c>
      <c r="Y2062">
        <v>1388</v>
      </c>
      <c r="Z2062">
        <v>1379</v>
      </c>
      <c r="AA2062">
        <v>2489.7064552307102</v>
      </c>
      <c r="AB2062">
        <v>2499</v>
      </c>
      <c r="AC2062">
        <v>0.233502538071066</v>
      </c>
      <c r="AD2062">
        <v>0.51134257691569029</v>
      </c>
      <c r="AE2062">
        <v>0.55542216886754703</v>
      </c>
      <c r="AF2062">
        <v>2786.00002829806</v>
      </c>
      <c r="AG2062">
        <v>2891.2027473449698</v>
      </c>
      <c r="AH2062">
        <v>2161</v>
      </c>
      <c r="AI2062">
        <v>0.71399282419272092</v>
      </c>
      <c r="AJ2062">
        <v>0.44810002039266339</v>
      </c>
      <c r="AK2062">
        <v>0.33215493390716261</v>
      </c>
      <c r="AL2062">
        <f t="shared" si="751"/>
        <v>0.28600717580727908</v>
      </c>
      <c r="AM2062">
        <f t="shared" si="751"/>
        <v>0.55189997960733661</v>
      </c>
      <c r="AN2062">
        <f t="shared" si="751"/>
        <v>0.66784506609283745</v>
      </c>
      <c r="AO2062">
        <v>77230.072640509024</v>
      </c>
      <c r="AP2062">
        <v>70626.104617899473</v>
      </c>
      <c r="AQ2062">
        <v>59916</v>
      </c>
      <c r="AR2062">
        <v>1318.2944444444445</v>
      </c>
      <c r="AS2062">
        <v>1161.9766706207988</v>
      </c>
      <c r="AT2062">
        <v>1437</v>
      </c>
      <c r="AU2062">
        <f t="shared" si="737"/>
        <v>-0.26589280380005753</v>
      </c>
      <c r="AV2062">
        <f t="shared" si="738"/>
        <v>-0.11594508648550078</v>
      </c>
      <c r="AW2062">
        <v>-5.9443984047102716E-2</v>
      </c>
      <c r="AX2062">
        <v>4.1545523527587169E-2</v>
      </c>
      <c r="AY2062" s="1">
        <f t="shared" si="739"/>
        <v>-6603.9680226095516</v>
      </c>
      <c r="AZ2062" s="1">
        <f t="shared" si="740"/>
        <v>-10710.104617899473</v>
      </c>
      <c r="BA2062" s="1">
        <f t="shared" si="752"/>
        <v>-156.31777382364567</v>
      </c>
      <c r="BB2062" s="1">
        <f t="shared" si="753"/>
        <v>275.02332937920119</v>
      </c>
      <c r="BC2062">
        <f t="shared" si="741"/>
        <v>1</v>
      </c>
      <c r="BD2062">
        <f t="shared" si="742"/>
        <v>1</v>
      </c>
      <c r="BE2062">
        <f t="shared" si="743"/>
        <v>1</v>
      </c>
      <c r="BF2062">
        <f t="shared" si="744"/>
        <v>0</v>
      </c>
      <c r="BG2062">
        <f t="shared" si="745"/>
        <v>0</v>
      </c>
      <c r="BH2062">
        <f t="shared" si="746"/>
        <v>0</v>
      </c>
      <c r="BI2062">
        <f t="shared" si="747"/>
        <v>0</v>
      </c>
      <c r="BJ2062">
        <f t="shared" si="748"/>
        <v>0</v>
      </c>
      <c r="BK2062">
        <f t="shared" si="749"/>
        <v>0</v>
      </c>
      <c r="BL2062">
        <f t="shared" si="750"/>
        <v>0</v>
      </c>
      <c r="BM2062">
        <f t="shared" si="754"/>
        <v>0</v>
      </c>
      <c r="BN2062">
        <f t="shared" si="755"/>
        <v>0</v>
      </c>
      <c r="BO2062">
        <f>IF(AND(AU2062&gt;'County Avg'!$E$3,'Gentrification Calcs'!AW2062&gt;'County Avg'!$E$4,'Gentrification Calcs'!AY2062&gt;'County Avg'!$E$5,'Gentrification Calcs'!BA2062&gt;'County Avg'!$E$6),1,0)</f>
        <v>0</v>
      </c>
      <c r="BP2062">
        <f>IF(AND(AV2062&gt;'County Avg'!$F$3,'Gentrification Calcs'!AX2062&gt;'County Avg'!$F$4,'Gentrification Calcs'!AZ2062&gt;'County Avg'!$F$5,'Gentrification Calcs'!BB2062&gt;'County Avg'!$F$6),1,0)</f>
        <v>0</v>
      </c>
      <c r="BQ2062">
        <f t="shared" si="756"/>
        <v>0</v>
      </c>
      <c r="BR2062">
        <f t="shared" si="757"/>
        <v>0</v>
      </c>
      <c r="BS2062">
        <f t="shared" si="758"/>
        <v>0</v>
      </c>
      <c r="BT2062">
        <f t="shared" si="759"/>
        <v>0</v>
      </c>
    </row>
    <row r="2063" spans="1:72" x14ac:dyDescent="0.25">
      <c r="A2063">
        <v>6037650401</v>
      </c>
      <c r="B2063">
        <v>3101.8689467998902</v>
      </c>
      <c r="C2063">
        <v>3980</v>
      </c>
      <c r="D2063">
        <v>4624</v>
      </c>
      <c r="E2063">
        <v>1044.459306</v>
      </c>
      <c r="F2063">
        <v>1392</v>
      </c>
      <c r="G2063">
        <v>1445</v>
      </c>
      <c r="H2063">
        <v>278.68480283066754</v>
      </c>
      <c r="I2063">
        <v>209.75579999999999</v>
      </c>
      <c r="J2063">
        <v>194.0172</v>
      </c>
      <c r="K2063">
        <v>0.26682207839954614</v>
      </c>
      <c r="L2063">
        <v>0.15068663793103448</v>
      </c>
      <c r="M2063">
        <v>0.13426795847750866</v>
      </c>
      <c r="N2063">
        <v>2114.224232</v>
      </c>
      <c r="O2063">
        <v>2772</v>
      </c>
      <c r="P2063">
        <v>3149</v>
      </c>
      <c r="Q2063">
        <v>547.07235360000004</v>
      </c>
      <c r="R2063">
        <v>1009</v>
      </c>
      <c r="S2063">
        <v>1385</v>
      </c>
      <c r="T2063">
        <v>0.25875796205518092</v>
      </c>
      <c r="U2063">
        <v>0.36399711399711399</v>
      </c>
      <c r="V2063">
        <v>0.43982216576691013</v>
      </c>
      <c r="W2063">
        <v>158.24341213703201</v>
      </c>
      <c r="X2063">
        <v>303</v>
      </c>
      <c r="Y2063">
        <v>307</v>
      </c>
      <c r="Z2063">
        <v>1038.4270091056801</v>
      </c>
      <c r="AA2063">
        <v>1398</v>
      </c>
      <c r="AB2063">
        <v>1445</v>
      </c>
      <c r="AC2063">
        <v>0.15238761198373998</v>
      </c>
      <c r="AD2063">
        <v>0.2167381974248927</v>
      </c>
      <c r="AE2063">
        <v>0.2124567474048443</v>
      </c>
      <c r="AF2063">
        <v>2249.8827194391101</v>
      </c>
      <c r="AG2063">
        <v>2375</v>
      </c>
      <c r="AH2063">
        <v>2056</v>
      </c>
      <c r="AI2063">
        <v>0.72533132702471204</v>
      </c>
      <c r="AJ2063">
        <v>0.59673366834170849</v>
      </c>
      <c r="AK2063">
        <v>0.44463667820069203</v>
      </c>
      <c r="AL2063">
        <f t="shared" si="751"/>
        <v>0.27466867297528796</v>
      </c>
      <c r="AM2063">
        <f t="shared" si="751"/>
        <v>0.40326633165829151</v>
      </c>
      <c r="AN2063">
        <f t="shared" si="751"/>
        <v>0.55536332179930792</v>
      </c>
      <c r="AO2063">
        <v>100515.00212089079</v>
      </c>
      <c r="AP2063">
        <v>94623.434000817346</v>
      </c>
      <c r="AQ2063">
        <v>103792</v>
      </c>
      <c r="AR2063">
        <v>1729.5055555555557</v>
      </c>
      <c r="AS2063">
        <v>1613.7813364966391</v>
      </c>
      <c r="AT2063">
        <v>1874</v>
      </c>
      <c r="AU2063">
        <f t="shared" si="737"/>
        <v>-0.12859765868300355</v>
      </c>
      <c r="AV2063">
        <f t="shared" si="738"/>
        <v>-0.15209699014101646</v>
      </c>
      <c r="AW2063">
        <v>0.10523915194193306</v>
      </c>
      <c r="AX2063">
        <v>7.5825051769796148E-2</v>
      </c>
      <c r="AY2063" s="1">
        <f t="shared" si="739"/>
        <v>-5891.5681200734398</v>
      </c>
      <c r="AZ2063" s="1">
        <f t="shared" si="740"/>
        <v>9168.5659991826542</v>
      </c>
      <c r="BA2063" s="1">
        <f t="shared" si="752"/>
        <v>-115.72421905891656</v>
      </c>
      <c r="BB2063" s="1">
        <f t="shared" si="753"/>
        <v>260.21866350336086</v>
      </c>
      <c r="BC2063">
        <f t="shared" si="741"/>
        <v>1</v>
      </c>
      <c r="BD2063">
        <f t="shared" si="742"/>
        <v>1</v>
      </c>
      <c r="BE2063">
        <f t="shared" si="743"/>
        <v>0</v>
      </c>
      <c r="BF2063">
        <f t="shared" si="744"/>
        <v>0</v>
      </c>
      <c r="BG2063">
        <f t="shared" si="745"/>
        <v>0</v>
      </c>
      <c r="BH2063">
        <f t="shared" si="746"/>
        <v>0</v>
      </c>
      <c r="BI2063">
        <f t="shared" si="747"/>
        <v>0</v>
      </c>
      <c r="BJ2063">
        <f t="shared" si="748"/>
        <v>0</v>
      </c>
      <c r="BK2063">
        <f t="shared" si="749"/>
        <v>0</v>
      </c>
      <c r="BL2063">
        <f t="shared" si="750"/>
        <v>0</v>
      </c>
      <c r="BM2063">
        <f t="shared" si="754"/>
        <v>0</v>
      </c>
      <c r="BN2063">
        <f t="shared" si="755"/>
        <v>0</v>
      </c>
      <c r="BO2063">
        <f>IF(AND(AU2063&gt;'County Avg'!$E$3,'Gentrification Calcs'!AW2063&gt;'County Avg'!$E$4,'Gentrification Calcs'!AY2063&gt;'County Avg'!$E$5,'Gentrification Calcs'!BA2063&gt;'County Avg'!$E$6),1,0)</f>
        <v>0</v>
      </c>
      <c r="BP2063">
        <f>IF(AND(AV2063&gt;'County Avg'!$F$3,'Gentrification Calcs'!AX2063&gt;'County Avg'!$F$4,'Gentrification Calcs'!AZ2063&gt;'County Avg'!$F$5,'Gentrification Calcs'!BB2063&gt;'County Avg'!$F$6),1,0)</f>
        <v>0</v>
      </c>
      <c r="BQ2063">
        <f t="shared" si="756"/>
        <v>0</v>
      </c>
      <c r="BR2063">
        <f t="shared" si="757"/>
        <v>0</v>
      </c>
      <c r="BS2063">
        <f t="shared" si="758"/>
        <v>0</v>
      </c>
      <c r="BT2063">
        <f t="shared" si="759"/>
        <v>0</v>
      </c>
    </row>
    <row r="2064" spans="1:72" x14ac:dyDescent="0.25">
      <c r="A2064">
        <v>6037650501</v>
      </c>
      <c r="B2064">
        <v>4321.6936931664804</v>
      </c>
      <c r="C2064">
        <v>3170.3462257269998</v>
      </c>
      <c r="D2064">
        <v>3225</v>
      </c>
      <c r="E2064">
        <v>1599.6278090000001</v>
      </c>
      <c r="F2064">
        <v>1071.5561949999999</v>
      </c>
      <c r="G2064">
        <v>1083</v>
      </c>
      <c r="H2064">
        <v>230.3970728711987</v>
      </c>
      <c r="I2064">
        <v>216.28623206026052</v>
      </c>
      <c r="J2064">
        <v>213.5804</v>
      </c>
      <c r="K2064">
        <v>0.14403167510274179</v>
      </c>
      <c r="L2064">
        <v>0.20184310731390109</v>
      </c>
      <c r="M2064">
        <v>0.1972118190212373</v>
      </c>
      <c r="N2064">
        <v>3032.846411</v>
      </c>
      <c r="O2064">
        <v>2143.6207669999999</v>
      </c>
      <c r="P2064">
        <v>2041</v>
      </c>
      <c r="Q2064">
        <v>1103.3688529999999</v>
      </c>
      <c r="R2064">
        <v>698.50297260000002</v>
      </c>
      <c r="S2064">
        <v>800</v>
      </c>
      <c r="T2064">
        <v>0.36380637311475117</v>
      </c>
      <c r="U2064">
        <v>0.32585193395824202</v>
      </c>
      <c r="V2064">
        <v>0.39196472317491426</v>
      </c>
      <c r="W2064">
        <v>458.08229422569298</v>
      </c>
      <c r="X2064">
        <v>152.19855606555899</v>
      </c>
      <c r="Y2064">
        <v>79</v>
      </c>
      <c r="Z2064">
        <v>1580.72442579269</v>
      </c>
      <c r="AA2064">
        <v>1069.55440068245</v>
      </c>
      <c r="AB2064">
        <v>1083</v>
      </c>
      <c r="AC2064">
        <v>0.28979263352369422</v>
      </c>
      <c r="AD2064">
        <v>0.14230090210319898</v>
      </c>
      <c r="AE2064">
        <v>7.29455216989843E-2</v>
      </c>
      <c r="AF2064">
        <v>3183.0068344169999</v>
      </c>
      <c r="AG2064">
        <v>2084.3857202529898</v>
      </c>
      <c r="AH2064">
        <v>1454</v>
      </c>
      <c r="AI2064">
        <v>0.73651837922942398</v>
      </c>
      <c r="AJ2064">
        <v>0.65746311974964633</v>
      </c>
      <c r="AK2064">
        <v>0.45085271317829456</v>
      </c>
      <c r="AL2064">
        <f t="shared" si="751"/>
        <v>0.26348162077057602</v>
      </c>
      <c r="AM2064">
        <f t="shared" si="751"/>
        <v>0.34253688025035367</v>
      </c>
      <c r="AN2064">
        <f t="shared" si="751"/>
        <v>0.54914728682170544</v>
      </c>
      <c r="AO2064">
        <v>99805.7704135737</v>
      </c>
      <c r="AP2064">
        <v>99204.805884756861</v>
      </c>
      <c r="AQ2064">
        <v>100120</v>
      </c>
      <c r="AR2064">
        <v>1729.5055555555557</v>
      </c>
      <c r="AS2064">
        <v>1757.1684460260974</v>
      </c>
      <c r="AT2064">
        <v>1216</v>
      </c>
      <c r="AU2064">
        <f t="shared" si="737"/>
        <v>-7.9055259479777651E-2</v>
      </c>
      <c r="AV2064">
        <f t="shared" si="738"/>
        <v>-0.20661040657135177</v>
      </c>
      <c r="AW2064">
        <v>-3.7954439156509145E-2</v>
      </c>
      <c r="AX2064">
        <v>6.6112789216672241E-2</v>
      </c>
      <c r="AY2064" s="1">
        <f t="shared" si="739"/>
        <v>-600.96452881683945</v>
      </c>
      <c r="AZ2064" s="1">
        <f t="shared" si="740"/>
        <v>915.19411524313909</v>
      </c>
      <c r="BA2064" s="1">
        <f t="shared" si="752"/>
        <v>27.662890470541697</v>
      </c>
      <c r="BB2064" s="1">
        <f t="shared" si="753"/>
        <v>-541.1684460260974</v>
      </c>
      <c r="BC2064">
        <f t="shared" si="741"/>
        <v>1</v>
      </c>
      <c r="BD2064">
        <f t="shared" si="742"/>
        <v>1</v>
      </c>
      <c r="BE2064">
        <f t="shared" si="743"/>
        <v>0</v>
      </c>
      <c r="BF2064">
        <f t="shared" si="744"/>
        <v>0</v>
      </c>
      <c r="BG2064">
        <f t="shared" si="745"/>
        <v>0</v>
      </c>
      <c r="BH2064">
        <f t="shared" si="746"/>
        <v>0</v>
      </c>
      <c r="BI2064">
        <f t="shared" si="747"/>
        <v>0</v>
      </c>
      <c r="BJ2064">
        <f t="shared" si="748"/>
        <v>0</v>
      </c>
      <c r="BK2064">
        <f t="shared" si="749"/>
        <v>0</v>
      </c>
      <c r="BL2064">
        <f t="shared" si="750"/>
        <v>0</v>
      </c>
      <c r="BM2064">
        <f t="shared" si="754"/>
        <v>0</v>
      </c>
      <c r="BN2064">
        <f t="shared" si="755"/>
        <v>0</v>
      </c>
      <c r="BO2064">
        <f>IF(AND(AU2064&gt;'County Avg'!$E$3,'Gentrification Calcs'!AW2064&gt;'County Avg'!$E$4,'Gentrification Calcs'!AY2064&gt;'County Avg'!$E$5,'Gentrification Calcs'!BA2064&gt;'County Avg'!$E$6),1,0)</f>
        <v>0</v>
      </c>
      <c r="BP2064">
        <f>IF(AND(AV2064&gt;'County Avg'!$F$3,'Gentrification Calcs'!AX2064&gt;'County Avg'!$F$4,'Gentrification Calcs'!AZ2064&gt;'County Avg'!$F$5,'Gentrification Calcs'!BB2064&gt;'County Avg'!$F$6),1,0)</f>
        <v>0</v>
      </c>
      <c r="BQ2064">
        <f t="shared" si="756"/>
        <v>0</v>
      </c>
      <c r="BR2064">
        <f t="shared" si="757"/>
        <v>0</v>
      </c>
      <c r="BS2064">
        <f t="shared" si="758"/>
        <v>0</v>
      </c>
      <c r="BT2064">
        <f t="shared" si="759"/>
        <v>0</v>
      </c>
    </row>
    <row r="2065" spans="1:72" x14ac:dyDescent="0.25">
      <c r="A2065">
        <v>6037650502</v>
      </c>
      <c r="B2065">
        <v>6615.4684210226296</v>
      </c>
      <c r="C2065">
        <v>4126.1729523909698</v>
      </c>
      <c r="D2065">
        <v>4543</v>
      </c>
      <c r="E2065">
        <v>2851.192184</v>
      </c>
      <c r="F2065">
        <v>1586.158447</v>
      </c>
      <c r="G2065">
        <v>1544</v>
      </c>
      <c r="H2065">
        <v>239.4984920532342</v>
      </c>
      <c r="I2065">
        <v>271.13257437301729</v>
      </c>
      <c r="J2065">
        <v>233.90800000000002</v>
      </c>
      <c r="K2065">
        <v>8.3999420802717176E-2</v>
      </c>
      <c r="L2065">
        <v>0.17093662671962387</v>
      </c>
      <c r="M2065">
        <v>0.15149481865284975</v>
      </c>
      <c r="N2065">
        <v>4722.5824540000003</v>
      </c>
      <c r="O2065">
        <v>2923.7799479999999</v>
      </c>
      <c r="P2065">
        <v>3111</v>
      </c>
      <c r="Q2065">
        <v>1493.6915799999999</v>
      </c>
      <c r="R2065">
        <v>1342.9782709999999</v>
      </c>
      <c r="S2065">
        <v>1670</v>
      </c>
      <c r="T2065">
        <v>0.31628703035875039</v>
      </c>
      <c r="U2065">
        <v>0.45932946216375103</v>
      </c>
      <c r="V2065">
        <v>0.53680488588878172</v>
      </c>
      <c r="W2065">
        <v>2360.8315305709798</v>
      </c>
      <c r="X2065">
        <v>463.15397143363998</v>
      </c>
      <c r="Y2065">
        <v>438</v>
      </c>
      <c r="Z2065">
        <v>2811.0028533935501</v>
      </c>
      <c r="AA2065">
        <v>1577.17218351364</v>
      </c>
      <c r="AB2065">
        <v>1544</v>
      </c>
      <c r="AC2065">
        <v>0.83985383640606903</v>
      </c>
      <c r="AD2065">
        <v>0.29366100687993424</v>
      </c>
      <c r="AE2065">
        <v>0.28367875647668395</v>
      </c>
      <c r="AF2065">
        <v>4070.9715438193998</v>
      </c>
      <c r="AG2065">
        <v>2654.3968143463098</v>
      </c>
      <c r="AH2065">
        <v>2339</v>
      </c>
      <c r="AI2065">
        <v>0.6153716237058392</v>
      </c>
      <c r="AJ2065">
        <v>0.64330721105817479</v>
      </c>
      <c r="AK2065">
        <v>0.51485802333259956</v>
      </c>
      <c r="AL2065">
        <f t="shared" si="751"/>
        <v>0.3846283762941608</v>
      </c>
      <c r="AM2065">
        <f t="shared" si="751"/>
        <v>0.35669278894182521</v>
      </c>
      <c r="AN2065">
        <f t="shared" si="751"/>
        <v>0.48514197666740044</v>
      </c>
      <c r="AO2065">
        <v>107741.54718981973</v>
      </c>
      <c r="AP2065">
        <v>105790.96485492442</v>
      </c>
      <c r="AQ2065">
        <v>104784</v>
      </c>
      <c r="AR2065">
        <v>1582.6444444444446</v>
      </c>
      <c r="AS2065">
        <v>1492.0375642546462</v>
      </c>
      <c r="AT2065">
        <v>1846</v>
      </c>
      <c r="AU2065">
        <f t="shared" si="737"/>
        <v>2.7935587352335589E-2</v>
      </c>
      <c r="AV2065">
        <f t="shared" si="738"/>
        <v>-0.12844918772557523</v>
      </c>
      <c r="AW2065">
        <v>0.14304243180500065</v>
      </c>
      <c r="AX2065">
        <v>7.747542372503069E-2</v>
      </c>
      <c r="AY2065" s="1">
        <f t="shared" si="739"/>
        <v>-1950.5823348953127</v>
      </c>
      <c r="AZ2065" s="1">
        <f t="shared" si="740"/>
        <v>-1006.9648549244157</v>
      </c>
      <c r="BA2065" s="1">
        <f t="shared" si="752"/>
        <v>-90.606880189798403</v>
      </c>
      <c r="BB2065" s="1">
        <f t="shared" si="753"/>
        <v>353.96243574535379</v>
      </c>
      <c r="BC2065">
        <f t="shared" si="741"/>
        <v>1</v>
      </c>
      <c r="BD2065">
        <f t="shared" si="742"/>
        <v>1</v>
      </c>
      <c r="BE2065">
        <f t="shared" si="743"/>
        <v>0</v>
      </c>
      <c r="BF2065">
        <f t="shared" si="744"/>
        <v>0</v>
      </c>
      <c r="BG2065">
        <f t="shared" si="745"/>
        <v>0</v>
      </c>
      <c r="BH2065">
        <f t="shared" si="746"/>
        <v>0</v>
      </c>
      <c r="BI2065">
        <f t="shared" si="747"/>
        <v>1</v>
      </c>
      <c r="BJ2065">
        <f t="shared" si="748"/>
        <v>0</v>
      </c>
      <c r="BK2065">
        <f t="shared" si="749"/>
        <v>0</v>
      </c>
      <c r="BL2065">
        <f t="shared" si="750"/>
        <v>0</v>
      </c>
      <c r="BM2065">
        <f t="shared" si="754"/>
        <v>0</v>
      </c>
      <c r="BN2065">
        <f t="shared" si="755"/>
        <v>0</v>
      </c>
      <c r="BO2065">
        <f>IF(AND(AU2065&gt;'County Avg'!$E$3,'Gentrification Calcs'!AW2065&gt;'County Avg'!$E$4,'Gentrification Calcs'!AY2065&gt;'County Avg'!$E$5,'Gentrification Calcs'!BA2065&gt;'County Avg'!$E$6),1,0)</f>
        <v>1</v>
      </c>
      <c r="BP2065">
        <f>IF(AND(AV2065&gt;'County Avg'!$F$3,'Gentrification Calcs'!AX2065&gt;'County Avg'!$F$4,'Gentrification Calcs'!AZ2065&gt;'County Avg'!$F$5,'Gentrification Calcs'!BB2065&gt;'County Avg'!$F$6),1,0)</f>
        <v>0</v>
      </c>
      <c r="BQ2065">
        <f t="shared" si="756"/>
        <v>0</v>
      </c>
      <c r="BR2065">
        <f t="shared" si="757"/>
        <v>0</v>
      </c>
      <c r="BS2065">
        <f t="shared" si="758"/>
        <v>0</v>
      </c>
      <c r="BT2065">
        <f t="shared" si="759"/>
        <v>0</v>
      </c>
    </row>
    <row r="2066" spans="1:72" x14ac:dyDescent="0.25">
      <c r="A2066">
        <v>6037650602</v>
      </c>
      <c r="B2066">
        <v>3246.8046319397199</v>
      </c>
      <c r="C2066">
        <v>6882</v>
      </c>
      <c r="D2066">
        <v>8213</v>
      </c>
      <c r="E2066">
        <v>1227.9060979999999</v>
      </c>
      <c r="F2066">
        <v>2787</v>
      </c>
      <c r="G2066">
        <v>3051</v>
      </c>
      <c r="H2066">
        <v>908.30325413161154</v>
      </c>
      <c r="I2066">
        <v>979.79660000000001</v>
      </c>
      <c r="J2066">
        <v>1194.5056</v>
      </c>
      <c r="K2066">
        <v>0.73971719467070485</v>
      </c>
      <c r="L2066">
        <v>0.35155959813419446</v>
      </c>
      <c r="M2066">
        <v>0.39151281547033756</v>
      </c>
      <c r="N2066">
        <v>2382.6089449999999</v>
      </c>
      <c r="O2066">
        <v>4825</v>
      </c>
      <c r="P2066">
        <v>5622</v>
      </c>
      <c r="Q2066">
        <v>868.36444519999998</v>
      </c>
      <c r="R2066">
        <v>2037</v>
      </c>
      <c r="S2066">
        <v>2745</v>
      </c>
      <c r="T2066">
        <v>0.36445949177782511</v>
      </c>
      <c r="U2066">
        <v>0.42217616580310879</v>
      </c>
      <c r="V2066">
        <v>0.48826040554962646</v>
      </c>
      <c r="W2066">
        <v>319.18648742698099</v>
      </c>
      <c r="X2066">
        <v>2292</v>
      </c>
      <c r="Y2066">
        <v>2447</v>
      </c>
      <c r="Z2066">
        <v>1194.0912988632899</v>
      </c>
      <c r="AA2066">
        <v>2794</v>
      </c>
      <c r="AB2066">
        <v>3051</v>
      </c>
      <c r="AC2066">
        <v>0.26730492696063457</v>
      </c>
      <c r="AD2066">
        <v>0.82032927702219038</v>
      </c>
      <c r="AE2066">
        <v>0.80203212061619145</v>
      </c>
      <c r="AF2066">
        <v>2284.2278649525701</v>
      </c>
      <c r="AG2066">
        <v>2844</v>
      </c>
      <c r="AH2066">
        <v>2231</v>
      </c>
      <c r="AI2066">
        <v>0.70353104787457355</v>
      </c>
      <c r="AJ2066">
        <v>0.41325196163905842</v>
      </c>
      <c r="AK2066">
        <v>0.27164251795933275</v>
      </c>
      <c r="AL2066">
        <f t="shared" si="751"/>
        <v>0.29646895212542645</v>
      </c>
      <c r="AM2066">
        <f t="shared" si="751"/>
        <v>0.58674803836094158</v>
      </c>
      <c r="AN2066">
        <f t="shared" si="751"/>
        <v>0.7283574820406673</v>
      </c>
      <c r="AO2066">
        <v>68951.470307529162</v>
      </c>
      <c r="AP2066">
        <v>63679.251736820603</v>
      </c>
      <c r="AQ2066">
        <v>56472</v>
      </c>
      <c r="AR2066">
        <v>1394.3166666666668</v>
      </c>
      <c r="AS2066">
        <v>1224.2012653222619</v>
      </c>
      <c r="AT2066">
        <v>1434</v>
      </c>
      <c r="AU2066">
        <f t="shared" si="737"/>
        <v>-0.29027908623551513</v>
      </c>
      <c r="AV2066">
        <f t="shared" si="738"/>
        <v>-0.14160944367972567</v>
      </c>
      <c r="AW2066">
        <v>5.7716674025283687E-2</v>
      </c>
      <c r="AX2066">
        <v>6.608423974651767E-2</v>
      </c>
      <c r="AY2066" s="1">
        <f t="shared" si="739"/>
        <v>-5272.2185707085591</v>
      </c>
      <c r="AZ2066" s="1">
        <f t="shared" si="740"/>
        <v>-7207.2517368206027</v>
      </c>
      <c r="BA2066" s="1">
        <f t="shared" si="752"/>
        <v>-170.11540134440497</v>
      </c>
      <c r="BB2066" s="1">
        <f t="shared" si="753"/>
        <v>209.79873467773814</v>
      </c>
      <c r="BC2066">
        <f t="shared" si="741"/>
        <v>1</v>
      </c>
      <c r="BD2066">
        <f t="shared" si="742"/>
        <v>1</v>
      </c>
      <c r="BE2066">
        <f t="shared" si="743"/>
        <v>1</v>
      </c>
      <c r="BF2066">
        <f t="shared" si="744"/>
        <v>0</v>
      </c>
      <c r="BG2066">
        <f t="shared" si="745"/>
        <v>0</v>
      </c>
      <c r="BH2066">
        <f t="shared" si="746"/>
        <v>0</v>
      </c>
      <c r="BI2066">
        <f t="shared" si="747"/>
        <v>0</v>
      </c>
      <c r="BJ2066">
        <f t="shared" si="748"/>
        <v>1</v>
      </c>
      <c r="BK2066">
        <f t="shared" si="749"/>
        <v>0</v>
      </c>
      <c r="BL2066">
        <f t="shared" si="750"/>
        <v>0</v>
      </c>
      <c r="BM2066">
        <f t="shared" si="754"/>
        <v>0</v>
      </c>
      <c r="BN2066">
        <f t="shared" si="755"/>
        <v>0</v>
      </c>
      <c r="BO2066">
        <f>IF(AND(AU2066&gt;'County Avg'!$E$3,'Gentrification Calcs'!AW2066&gt;'County Avg'!$E$4,'Gentrification Calcs'!AY2066&gt;'County Avg'!$E$5,'Gentrification Calcs'!BA2066&gt;'County Avg'!$E$6),1,0)</f>
        <v>0</v>
      </c>
      <c r="BP2066">
        <f>IF(AND(AV2066&gt;'County Avg'!$F$3,'Gentrification Calcs'!AX2066&gt;'County Avg'!$F$4,'Gentrification Calcs'!AZ2066&gt;'County Avg'!$F$5,'Gentrification Calcs'!BB2066&gt;'County Avg'!$F$6),1,0)</f>
        <v>0</v>
      </c>
      <c r="BQ2066">
        <f t="shared" si="756"/>
        <v>0</v>
      </c>
      <c r="BR2066">
        <f t="shared" si="757"/>
        <v>0</v>
      </c>
      <c r="BS2066">
        <f t="shared" si="758"/>
        <v>0</v>
      </c>
      <c r="BT2066">
        <f t="shared" si="759"/>
        <v>0</v>
      </c>
    </row>
    <row r="2067" spans="1:72" x14ac:dyDescent="0.25">
      <c r="A2067">
        <v>6037650603</v>
      </c>
      <c r="B2067">
        <v>4770.1354629365997</v>
      </c>
      <c r="C2067">
        <v>3957.2698008236098</v>
      </c>
      <c r="D2067">
        <v>4157</v>
      </c>
      <c r="E2067">
        <v>2345.8703609999998</v>
      </c>
      <c r="F2067">
        <v>1542.0943789999999</v>
      </c>
      <c r="G2067">
        <v>1603</v>
      </c>
      <c r="H2067">
        <v>269.84597313283564</v>
      </c>
      <c r="I2067">
        <v>387.52521936680284</v>
      </c>
      <c r="J2067">
        <v>683.37919999999997</v>
      </c>
      <c r="K2067">
        <v>0.11503021548803978</v>
      </c>
      <c r="L2067">
        <v>0.25129799099462435</v>
      </c>
      <c r="M2067">
        <v>0.42631266375545851</v>
      </c>
      <c r="N2067">
        <v>3450.0436570000002</v>
      </c>
      <c r="O2067">
        <v>2765.1781850000002</v>
      </c>
      <c r="P2067">
        <v>2967</v>
      </c>
      <c r="Q2067">
        <v>1036.408203</v>
      </c>
      <c r="R2067">
        <v>1217.078579</v>
      </c>
      <c r="S2067">
        <v>1544</v>
      </c>
      <c r="T2067">
        <v>0.30040437340471599</v>
      </c>
      <c r="U2067">
        <v>0.44014472036636582</v>
      </c>
      <c r="V2067">
        <v>0.52039096730704415</v>
      </c>
      <c r="W2067">
        <v>2042.25573730469</v>
      </c>
      <c r="X2067">
        <v>574.01417791005201</v>
      </c>
      <c r="Y2067">
        <v>642</v>
      </c>
      <c r="Z2067">
        <v>2339.89086914063</v>
      </c>
      <c r="AA2067">
        <v>1526.0937183871899</v>
      </c>
      <c r="AB2067">
        <v>1603</v>
      </c>
      <c r="AC2067">
        <v>0.87279956695362793</v>
      </c>
      <c r="AD2067">
        <v>0.37613297990419819</v>
      </c>
      <c r="AE2067">
        <v>0.40049906425452275</v>
      </c>
      <c r="AF2067">
        <v>3155.0659210983099</v>
      </c>
      <c r="AG2067">
        <v>2163.1817896515099</v>
      </c>
      <c r="AH2067">
        <v>2240</v>
      </c>
      <c r="AI2067">
        <v>0.66142061281336906</v>
      </c>
      <c r="AJ2067">
        <v>0.54663490197238918</v>
      </c>
      <c r="AK2067">
        <v>0.53885013230695211</v>
      </c>
      <c r="AL2067">
        <f t="shared" si="751"/>
        <v>0.33857938718663094</v>
      </c>
      <c r="AM2067">
        <f t="shared" si="751"/>
        <v>0.45336509802761082</v>
      </c>
      <c r="AN2067">
        <f t="shared" si="751"/>
        <v>0.46114986769304789</v>
      </c>
      <c r="AO2067">
        <v>102343.40509013787</v>
      </c>
      <c r="AP2067">
        <v>86938.416836943201</v>
      </c>
      <c r="AQ2067">
        <v>66343</v>
      </c>
      <c r="AR2067">
        <v>1701.8611111111111</v>
      </c>
      <c r="AS2067">
        <v>1216.0850138394624</v>
      </c>
      <c r="AT2067">
        <v>1298</v>
      </c>
      <c r="AU2067">
        <f t="shared" si="737"/>
        <v>-0.11478571084097988</v>
      </c>
      <c r="AV2067">
        <f t="shared" si="738"/>
        <v>-7.7847696654370635E-3</v>
      </c>
      <c r="AW2067">
        <v>0.13974034696164983</v>
      </c>
      <c r="AX2067">
        <v>8.0246246940678334E-2</v>
      </c>
      <c r="AY2067" s="1">
        <f t="shared" si="739"/>
        <v>-15404.988253194664</v>
      </c>
      <c r="AZ2067" s="1">
        <f t="shared" si="740"/>
        <v>-20595.416836943201</v>
      </c>
      <c r="BA2067" s="1">
        <f t="shared" si="752"/>
        <v>-485.77609727164872</v>
      </c>
      <c r="BB2067" s="1">
        <f t="shared" si="753"/>
        <v>81.914986160537637</v>
      </c>
      <c r="BC2067">
        <f t="shared" si="741"/>
        <v>1</v>
      </c>
      <c r="BD2067">
        <f t="shared" si="742"/>
        <v>1</v>
      </c>
      <c r="BE2067">
        <f t="shared" si="743"/>
        <v>0</v>
      </c>
      <c r="BF2067">
        <f t="shared" si="744"/>
        <v>0</v>
      </c>
      <c r="BG2067">
        <f t="shared" si="745"/>
        <v>0</v>
      </c>
      <c r="BH2067">
        <f t="shared" si="746"/>
        <v>0</v>
      </c>
      <c r="BI2067">
        <f t="shared" si="747"/>
        <v>1</v>
      </c>
      <c r="BJ2067">
        <f t="shared" si="748"/>
        <v>0</v>
      </c>
      <c r="BK2067">
        <f t="shared" si="749"/>
        <v>0</v>
      </c>
      <c r="BL2067">
        <f t="shared" si="750"/>
        <v>0</v>
      </c>
      <c r="BM2067">
        <f t="shared" si="754"/>
        <v>0</v>
      </c>
      <c r="BN2067">
        <f t="shared" si="755"/>
        <v>0</v>
      </c>
      <c r="BO2067">
        <f>IF(AND(AU2067&gt;'County Avg'!$E$3,'Gentrification Calcs'!AW2067&gt;'County Avg'!$E$4,'Gentrification Calcs'!AY2067&gt;'County Avg'!$E$5,'Gentrification Calcs'!BA2067&gt;'County Avg'!$E$6),1,0)</f>
        <v>0</v>
      </c>
      <c r="BP2067">
        <f>IF(AND(AV2067&gt;'County Avg'!$F$3,'Gentrification Calcs'!AX2067&gt;'County Avg'!$F$4,'Gentrification Calcs'!AZ2067&gt;'County Avg'!$F$5,'Gentrification Calcs'!BB2067&gt;'County Avg'!$F$6),1,0)</f>
        <v>0</v>
      </c>
      <c r="BQ2067">
        <f t="shared" si="756"/>
        <v>0</v>
      </c>
      <c r="BR2067">
        <f t="shared" si="757"/>
        <v>0</v>
      </c>
      <c r="BS2067">
        <f t="shared" si="758"/>
        <v>0</v>
      </c>
      <c r="BT2067">
        <f t="shared" si="759"/>
        <v>0</v>
      </c>
    </row>
    <row r="2068" spans="1:72" x14ac:dyDescent="0.25">
      <c r="A2068">
        <v>6037650604</v>
      </c>
      <c r="B2068">
        <v>2409.8644202516898</v>
      </c>
      <c r="C2068">
        <v>5193.9999278783798</v>
      </c>
      <c r="D2068">
        <v>5632</v>
      </c>
      <c r="E2068">
        <v>1185.1297609999999</v>
      </c>
      <c r="F2068">
        <v>2408.320557</v>
      </c>
      <c r="G2068">
        <v>2507</v>
      </c>
      <c r="H2068">
        <v>821.30624501163686</v>
      </c>
      <c r="I2068">
        <v>924.15198362752653</v>
      </c>
      <c r="J2068">
        <v>1021.537</v>
      </c>
      <c r="K2068">
        <v>0.69300955223555216</v>
      </c>
      <c r="L2068">
        <v>0.38373296318108308</v>
      </c>
      <c r="M2068">
        <v>0.40747387315516553</v>
      </c>
      <c r="N2068">
        <v>1742.9562579999999</v>
      </c>
      <c r="O2068">
        <v>3714.460693</v>
      </c>
      <c r="P2068">
        <v>3939</v>
      </c>
      <c r="Q2068">
        <v>523.59173580000004</v>
      </c>
      <c r="R2068">
        <v>1478.2105710000001</v>
      </c>
      <c r="S2068">
        <v>1844</v>
      </c>
      <c r="T2068">
        <v>0.30040440395263213</v>
      </c>
      <c r="U2068">
        <v>0.39796102130942651</v>
      </c>
      <c r="V2068">
        <v>0.46813912160446813</v>
      </c>
      <c r="W2068">
        <v>1031.744140625</v>
      </c>
      <c r="X2068">
        <v>2120.65087890625</v>
      </c>
      <c r="Y2068">
        <v>2376</v>
      </c>
      <c r="Z2068">
        <v>1182.10900878906</v>
      </c>
      <c r="AA2068">
        <v>2412.97094726563</v>
      </c>
      <c r="AB2068">
        <v>2507</v>
      </c>
      <c r="AC2068">
        <v>0.87279949053252526</v>
      </c>
      <c r="AD2068">
        <v>0.8788547086774352</v>
      </c>
      <c r="AE2068">
        <v>0.94774631033107304</v>
      </c>
      <c r="AF2068">
        <v>1593.9340016400099</v>
      </c>
      <c r="AG2068">
        <v>2276.11206054688</v>
      </c>
      <c r="AH2068">
        <v>1795</v>
      </c>
      <c r="AI2068">
        <v>0.66142061281337028</v>
      </c>
      <c r="AJ2068">
        <v>0.43821950176202934</v>
      </c>
      <c r="AK2068">
        <v>0.31871448863636365</v>
      </c>
      <c r="AL2068">
        <f t="shared" si="751"/>
        <v>0.33857938718662972</v>
      </c>
      <c r="AM2068">
        <f t="shared" si="751"/>
        <v>0.5617804982379706</v>
      </c>
      <c r="AN2068">
        <f t="shared" si="751"/>
        <v>0.68128551136363635</v>
      </c>
      <c r="AO2068">
        <v>64237.165429480388</v>
      </c>
      <c r="AP2068">
        <v>58365.307723743368</v>
      </c>
      <c r="AQ2068">
        <v>54094</v>
      </c>
      <c r="AR2068">
        <v>1259.55</v>
      </c>
      <c r="AS2068">
        <v>1122.7481217872678</v>
      </c>
      <c r="AT2068">
        <v>1306</v>
      </c>
      <c r="AU2068">
        <f t="shared" si="737"/>
        <v>-0.22320111105134094</v>
      </c>
      <c r="AV2068">
        <f t="shared" si="738"/>
        <v>-0.11950501312566569</v>
      </c>
      <c r="AW2068">
        <v>9.7556617356794384E-2</v>
      </c>
      <c r="AX2068">
        <v>7.0178100295041623E-2</v>
      </c>
      <c r="AY2068" s="1">
        <f t="shared" si="739"/>
        <v>-5871.8577057370203</v>
      </c>
      <c r="AZ2068" s="1">
        <f t="shared" si="740"/>
        <v>-4271.3077237433681</v>
      </c>
      <c r="BA2068" s="1">
        <f t="shared" si="752"/>
        <v>-136.80187821273216</v>
      </c>
      <c r="BB2068" s="1">
        <f t="shared" si="753"/>
        <v>183.25187821273221</v>
      </c>
      <c r="BC2068">
        <f t="shared" si="741"/>
        <v>1</v>
      </c>
      <c r="BD2068">
        <f t="shared" si="742"/>
        <v>1</v>
      </c>
      <c r="BE2068">
        <f t="shared" si="743"/>
        <v>1</v>
      </c>
      <c r="BF2068">
        <f t="shared" si="744"/>
        <v>0</v>
      </c>
      <c r="BG2068">
        <f t="shared" si="745"/>
        <v>0</v>
      </c>
      <c r="BH2068">
        <f t="shared" si="746"/>
        <v>0</v>
      </c>
      <c r="BI2068">
        <f t="shared" si="747"/>
        <v>1</v>
      </c>
      <c r="BJ2068">
        <f t="shared" si="748"/>
        <v>1</v>
      </c>
      <c r="BK2068">
        <f t="shared" si="749"/>
        <v>0</v>
      </c>
      <c r="BL2068">
        <f t="shared" si="750"/>
        <v>0</v>
      </c>
      <c r="BM2068">
        <f t="shared" si="754"/>
        <v>0</v>
      </c>
      <c r="BN2068">
        <f t="shared" si="755"/>
        <v>0</v>
      </c>
      <c r="BO2068">
        <f>IF(AND(AU2068&gt;'County Avg'!$E$3,'Gentrification Calcs'!AW2068&gt;'County Avg'!$E$4,'Gentrification Calcs'!AY2068&gt;'County Avg'!$E$5,'Gentrification Calcs'!BA2068&gt;'County Avg'!$E$6),1,0)</f>
        <v>0</v>
      </c>
      <c r="BP2068">
        <f>IF(AND(AV2068&gt;'County Avg'!$F$3,'Gentrification Calcs'!AX2068&gt;'County Avg'!$F$4,'Gentrification Calcs'!AZ2068&gt;'County Avg'!$F$5,'Gentrification Calcs'!BB2068&gt;'County Avg'!$F$6),1,0)</f>
        <v>0</v>
      </c>
      <c r="BQ2068">
        <f t="shared" si="756"/>
        <v>0</v>
      </c>
      <c r="BR2068">
        <f t="shared" si="757"/>
        <v>0</v>
      </c>
      <c r="BS2068">
        <f t="shared" si="758"/>
        <v>0</v>
      </c>
      <c r="BT2068">
        <f t="shared" si="759"/>
        <v>0</v>
      </c>
    </row>
    <row r="2069" spans="1:72" x14ac:dyDescent="0.25">
      <c r="A2069">
        <v>6037650605</v>
      </c>
      <c r="B2069">
        <v>2142.0000203541399</v>
      </c>
      <c r="C2069">
        <v>2624.0000721216202</v>
      </c>
      <c r="D2069">
        <v>3055</v>
      </c>
      <c r="E2069">
        <v>721</v>
      </c>
      <c r="F2069">
        <v>1216.679443</v>
      </c>
      <c r="G2069">
        <v>1144</v>
      </c>
      <c r="H2069">
        <v>414.92253487610583</v>
      </c>
      <c r="I2069">
        <v>466.88001637247339</v>
      </c>
      <c r="J2069">
        <v>308.41660000000002</v>
      </c>
      <c r="K2069">
        <v>0.57548201785867659</v>
      </c>
      <c r="L2069">
        <v>0.38373297014148156</v>
      </c>
      <c r="M2069">
        <v>0.26959493006993007</v>
      </c>
      <c r="N2069">
        <v>1487.000014</v>
      </c>
      <c r="O2069">
        <v>1876.539307</v>
      </c>
      <c r="P2069">
        <v>2245</v>
      </c>
      <c r="Q2069">
        <v>376</v>
      </c>
      <c r="R2069">
        <v>746.78948969999999</v>
      </c>
      <c r="S2069">
        <v>1044</v>
      </c>
      <c r="T2069">
        <v>0.2528581011835821</v>
      </c>
      <c r="U2069">
        <v>0.39796101627835501</v>
      </c>
      <c r="V2069">
        <v>0.4650334075723831</v>
      </c>
      <c r="W2069">
        <v>129</v>
      </c>
      <c r="X2069">
        <v>1071.34924316406</v>
      </c>
      <c r="Y2069">
        <v>827</v>
      </c>
      <c r="Z2069">
        <v>746</v>
      </c>
      <c r="AA2069">
        <v>1219.02893066406</v>
      </c>
      <c r="AB2069">
        <v>1144</v>
      </c>
      <c r="AC2069">
        <v>0.17292225201072386</v>
      </c>
      <c r="AD2069">
        <v>0.87885464915131073</v>
      </c>
      <c r="AE2069">
        <v>0.72290209790209792</v>
      </c>
      <c r="AF2069">
        <v>1588.0000150898099</v>
      </c>
      <c r="AG2069">
        <v>1149.88793945313</v>
      </c>
      <c r="AH2069">
        <v>1038</v>
      </c>
      <c r="AI2069">
        <v>0.74136321195144694</v>
      </c>
      <c r="AJ2069">
        <v>0.43821947707623143</v>
      </c>
      <c r="AK2069">
        <v>0.33977086743044188</v>
      </c>
      <c r="AL2069">
        <f t="shared" si="751"/>
        <v>0.25863678804855306</v>
      </c>
      <c r="AM2069">
        <f t="shared" si="751"/>
        <v>0.56178052292376857</v>
      </c>
      <c r="AN2069">
        <f t="shared" si="751"/>
        <v>0.66022913256955817</v>
      </c>
      <c r="AO2069">
        <v>64237.165429480388</v>
      </c>
      <c r="AP2069">
        <v>58365.307723743368</v>
      </c>
      <c r="AQ2069">
        <v>64643</v>
      </c>
      <c r="AR2069">
        <v>1259.55</v>
      </c>
      <c r="AS2069">
        <v>1122.7481217872678</v>
      </c>
      <c r="AT2069">
        <v>1421</v>
      </c>
      <c r="AU2069">
        <f t="shared" si="737"/>
        <v>-0.30314373487521551</v>
      </c>
      <c r="AV2069">
        <f t="shared" si="738"/>
        <v>-9.8448609645789553E-2</v>
      </c>
      <c r="AW2069">
        <v>0.14510291509477291</v>
      </c>
      <c r="AX2069">
        <v>6.7072391294028089E-2</v>
      </c>
      <c r="AY2069" s="1">
        <f t="shared" si="739"/>
        <v>-5871.8577057370203</v>
      </c>
      <c r="AZ2069" s="1">
        <f t="shared" si="740"/>
        <v>6277.6922762566319</v>
      </c>
      <c r="BA2069" s="1">
        <f t="shared" si="752"/>
        <v>-136.80187821273216</v>
      </c>
      <c r="BB2069" s="1">
        <f t="shared" si="753"/>
        <v>298.25187821273221</v>
      </c>
      <c r="BC2069">
        <f t="shared" si="741"/>
        <v>1</v>
      </c>
      <c r="BD2069">
        <f t="shared" si="742"/>
        <v>1</v>
      </c>
      <c r="BE2069">
        <f t="shared" si="743"/>
        <v>1</v>
      </c>
      <c r="BF2069">
        <f t="shared" si="744"/>
        <v>0</v>
      </c>
      <c r="BG2069">
        <f t="shared" si="745"/>
        <v>0</v>
      </c>
      <c r="BH2069">
        <f t="shared" si="746"/>
        <v>0</v>
      </c>
      <c r="BI2069">
        <f t="shared" si="747"/>
        <v>0</v>
      </c>
      <c r="BJ2069">
        <f t="shared" si="748"/>
        <v>1</v>
      </c>
      <c r="BK2069">
        <f t="shared" si="749"/>
        <v>0</v>
      </c>
      <c r="BL2069">
        <f t="shared" si="750"/>
        <v>0</v>
      </c>
      <c r="BM2069">
        <f t="shared" si="754"/>
        <v>0</v>
      </c>
      <c r="BN2069">
        <f t="shared" si="755"/>
        <v>0</v>
      </c>
      <c r="BO2069">
        <f>IF(AND(AU2069&gt;'County Avg'!$E$3,'Gentrification Calcs'!AW2069&gt;'County Avg'!$E$4,'Gentrification Calcs'!AY2069&gt;'County Avg'!$E$5,'Gentrification Calcs'!BA2069&gt;'County Avg'!$E$6),1,0)</f>
        <v>0</v>
      </c>
      <c r="BP2069">
        <f>IF(AND(AV2069&gt;'County Avg'!$F$3,'Gentrification Calcs'!AX2069&gt;'County Avg'!$F$4,'Gentrification Calcs'!AZ2069&gt;'County Avg'!$F$5,'Gentrification Calcs'!BB2069&gt;'County Avg'!$F$6),1,0)</f>
        <v>0</v>
      </c>
      <c r="BQ2069">
        <f t="shared" si="756"/>
        <v>0</v>
      </c>
      <c r="BR2069">
        <f t="shared" si="757"/>
        <v>0</v>
      </c>
      <c r="BS2069">
        <f t="shared" si="758"/>
        <v>0</v>
      </c>
      <c r="BT2069">
        <f t="shared" si="759"/>
        <v>0</v>
      </c>
    </row>
    <row r="2070" spans="1:72" x14ac:dyDescent="0.25">
      <c r="A2070">
        <v>6037650701</v>
      </c>
      <c r="B2070">
        <v>4515.4116574150403</v>
      </c>
      <c r="C2070">
        <v>2134</v>
      </c>
      <c r="D2070">
        <v>2333</v>
      </c>
      <c r="E2070">
        <v>1626.619633</v>
      </c>
      <c r="F2070">
        <v>746</v>
      </c>
      <c r="G2070">
        <v>905</v>
      </c>
      <c r="H2070">
        <v>116.85280111038212</v>
      </c>
      <c r="I2070">
        <v>112.2522</v>
      </c>
      <c r="J2070">
        <v>195.45400000000001</v>
      </c>
      <c r="K2070">
        <v>7.1837815516138007E-2</v>
      </c>
      <c r="L2070">
        <v>0.15047211796246648</v>
      </c>
      <c r="M2070">
        <v>0.21597127071823205</v>
      </c>
      <c r="N2070">
        <v>3165.3626720000002</v>
      </c>
      <c r="O2070">
        <v>1592</v>
      </c>
      <c r="P2070">
        <v>1741</v>
      </c>
      <c r="Q2070">
        <v>927.84312839999996</v>
      </c>
      <c r="R2070">
        <v>497</v>
      </c>
      <c r="S2070">
        <v>964</v>
      </c>
      <c r="T2070">
        <v>0.29312379797975957</v>
      </c>
      <c r="U2070">
        <v>0.31218592964824121</v>
      </c>
      <c r="V2070">
        <v>0.55370476737507179</v>
      </c>
      <c r="W2070">
        <v>298.38902664184599</v>
      </c>
      <c r="X2070">
        <v>109</v>
      </c>
      <c r="Y2070">
        <v>129</v>
      </c>
      <c r="Z2070">
        <v>1558.1616737842601</v>
      </c>
      <c r="AA2070">
        <v>745</v>
      </c>
      <c r="AB2070">
        <v>905</v>
      </c>
      <c r="AC2070">
        <v>0.19150068421151548</v>
      </c>
      <c r="AD2070">
        <v>0.14630872483221477</v>
      </c>
      <c r="AE2070">
        <v>0.1425414364640884</v>
      </c>
      <c r="AF2070">
        <v>3297.58319838029</v>
      </c>
      <c r="AG2070">
        <v>1374</v>
      </c>
      <c r="AH2070">
        <v>1322</v>
      </c>
      <c r="AI2070">
        <v>0.73029514218601133</v>
      </c>
      <c r="AJ2070">
        <v>0.64386129334582942</v>
      </c>
      <c r="AK2070">
        <v>0.56665237891127307</v>
      </c>
      <c r="AL2070">
        <f t="shared" si="751"/>
        <v>0.26970485781398867</v>
      </c>
      <c r="AM2070">
        <f t="shared" si="751"/>
        <v>0.35613870665417058</v>
      </c>
      <c r="AN2070">
        <f t="shared" si="751"/>
        <v>0.43334762108872693</v>
      </c>
      <c r="AO2070">
        <v>101294.9756097561</v>
      </c>
      <c r="AP2070">
        <v>94108.955864323667</v>
      </c>
      <c r="AQ2070">
        <v>97250</v>
      </c>
      <c r="AR2070">
        <v>1729.5055555555557</v>
      </c>
      <c r="AS2070">
        <v>2110.2253855278768</v>
      </c>
      <c r="AT2070">
        <v>1688</v>
      </c>
      <c r="AU2070">
        <f t="shared" si="737"/>
        <v>-8.6433848840181904E-2</v>
      </c>
      <c r="AV2070">
        <f t="shared" si="738"/>
        <v>-7.7208914434556353E-2</v>
      </c>
      <c r="AW2070">
        <v>1.9062131668481641E-2</v>
      </c>
      <c r="AX2070">
        <v>0.24151883772683058</v>
      </c>
      <c r="AY2070" s="1">
        <f t="shared" si="739"/>
        <v>-7186.019745432437</v>
      </c>
      <c r="AZ2070" s="1">
        <f t="shared" si="740"/>
        <v>3141.0441356763331</v>
      </c>
      <c r="BA2070" s="1">
        <f t="shared" si="752"/>
        <v>380.71982997232112</v>
      </c>
      <c r="BB2070" s="1">
        <f t="shared" si="753"/>
        <v>-422.22538552787682</v>
      </c>
      <c r="BC2070">
        <f t="shared" si="741"/>
        <v>1</v>
      </c>
      <c r="BD2070">
        <f t="shared" si="742"/>
        <v>1</v>
      </c>
      <c r="BE2070">
        <f t="shared" si="743"/>
        <v>0</v>
      </c>
      <c r="BF2070">
        <f t="shared" si="744"/>
        <v>0</v>
      </c>
      <c r="BG2070">
        <f t="shared" si="745"/>
        <v>0</v>
      </c>
      <c r="BH2070">
        <f t="shared" si="746"/>
        <v>0</v>
      </c>
      <c r="BI2070">
        <f t="shared" si="747"/>
        <v>0</v>
      </c>
      <c r="BJ2070">
        <f t="shared" si="748"/>
        <v>0</v>
      </c>
      <c r="BK2070">
        <f t="shared" si="749"/>
        <v>0</v>
      </c>
      <c r="BL2070">
        <f t="shared" si="750"/>
        <v>0</v>
      </c>
      <c r="BM2070">
        <f t="shared" si="754"/>
        <v>0</v>
      </c>
      <c r="BN2070">
        <f t="shared" si="755"/>
        <v>0</v>
      </c>
      <c r="BO2070">
        <f>IF(AND(AU2070&gt;'County Avg'!$E$3,'Gentrification Calcs'!AW2070&gt;'County Avg'!$E$4,'Gentrification Calcs'!AY2070&gt;'County Avg'!$E$5,'Gentrification Calcs'!BA2070&gt;'County Avg'!$E$6),1,0)</f>
        <v>0</v>
      </c>
      <c r="BP2070">
        <f>IF(AND(AV2070&gt;'County Avg'!$F$3,'Gentrification Calcs'!AX2070&gt;'County Avg'!$F$4,'Gentrification Calcs'!AZ2070&gt;'County Avg'!$F$5,'Gentrification Calcs'!BB2070&gt;'County Avg'!$F$6),1,0)</f>
        <v>0</v>
      </c>
      <c r="BQ2070">
        <f t="shared" si="756"/>
        <v>0</v>
      </c>
      <c r="BR2070">
        <f t="shared" si="757"/>
        <v>0</v>
      </c>
      <c r="BS2070">
        <f t="shared" si="758"/>
        <v>0</v>
      </c>
      <c r="BT2070">
        <f t="shared" si="759"/>
        <v>0</v>
      </c>
    </row>
    <row r="2071" spans="1:72" x14ac:dyDescent="0.25">
      <c r="A2071">
        <v>6037650702</v>
      </c>
      <c r="B2071">
        <v>5272.0000527817801</v>
      </c>
      <c r="C2071">
        <v>4459.0961394825699</v>
      </c>
      <c r="D2071">
        <v>4791</v>
      </c>
      <c r="E2071">
        <v>2543</v>
      </c>
      <c r="F2071">
        <v>1560.3326360000001</v>
      </c>
      <c r="G2071">
        <v>1586</v>
      </c>
      <c r="H2071">
        <v>298.43004754184182</v>
      </c>
      <c r="I2071">
        <v>238.50177093860904</v>
      </c>
      <c r="J2071">
        <v>224.65219999999999</v>
      </c>
      <c r="K2071">
        <v>0.11735353816037822</v>
      </c>
      <c r="L2071">
        <v>0.15285315799714455</v>
      </c>
      <c r="M2071">
        <v>0.14164703656998739</v>
      </c>
      <c r="N2071">
        <v>4267.000043</v>
      </c>
      <c r="O2071">
        <v>2945.4289789999998</v>
      </c>
      <c r="P2071">
        <v>3148</v>
      </c>
      <c r="Q2071">
        <v>1956</v>
      </c>
      <c r="R2071">
        <v>1299.2003030000001</v>
      </c>
      <c r="S2071">
        <v>1671</v>
      </c>
      <c r="T2071">
        <v>0.4584016827487058</v>
      </c>
      <c r="U2071">
        <v>0.44109035127409202</v>
      </c>
      <c r="V2071">
        <v>0.53081321473951715</v>
      </c>
      <c r="W2071">
        <v>409</v>
      </c>
      <c r="X2071">
        <v>235.01291996240599</v>
      </c>
      <c r="Y2071">
        <v>239</v>
      </c>
      <c r="Z2071">
        <v>2523</v>
      </c>
      <c r="AA2071">
        <v>1549.4255502224</v>
      </c>
      <c r="AB2071">
        <v>1586</v>
      </c>
      <c r="AC2071">
        <v>0.16210860087197781</v>
      </c>
      <c r="AD2071">
        <v>0.15167745228460502</v>
      </c>
      <c r="AE2071">
        <v>0.15069356872635561</v>
      </c>
      <c r="AF2071">
        <v>3253.0000325681199</v>
      </c>
      <c r="AG2071">
        <v>3004.89587688446</v>
      </c>
      <c r="AH2071">
        <v>2862</v>
      </c>
      <c r="AI2071">
        <v>0.61703338391502272</v>
      </c>
      <c r="AJ2071">
        <v>0.67388003821625286</v>
      </c>
      <c r="AK2071">
        <v>0.59737006887914845</v>
      </c>
      <c r="AL2071">
        <f t="shared" si="751"/>
        <v>0.38296661608497728</v>
      </c>
      <c r="AM2071">
        <f t="shared" si="751"/>
        <v>0.32611996178374714</v>
      </c>
      <c r="AN2071">
        <f t="shared" si="751"/>
        <v>0.40262993112085155</v>
      </c>
      <c r="AO2071">
        <v>104257.06097560977</v>
      </c>
      <c r="AP2071">
        <v>109852.26644871272</v>
      </c>
      <c r="AQ2071">
        <v>106346</v>
      </c>
      <c r="AR2071">
        <v>1729.5055555555557</v>
      </c>
      <c r="AS2071">
        <v>1835.6255436931594</v>
      </c>
      <c r="AT2071">
        <v>2001</v>
      </c>
      <c r="AU2071">
        <f t="shared" si="737"/>
        <v>5.6846654301230148E-2</v>
      </c>
      <c r="AV2071">
        <f t="shared" si="738"/>
        <v>-7.6509969337104411E-2</v>
      </c>
      <c r="AW2071">
        <v>-1.7311331474613778E-2</v>
      </c>
      <c r="AX2071">
        <v>8.9722863465425129E-2</v>
      </c>
      <c r="AY2071" s="1">
        <f t="shared" si="739"/>
        <v>5595.2054731029493</v>
      </c>
      <c r="AZ2071" s="1">
        <f t="shared" si="740"/>
        <v>-3506.2664487127186</v>
      </c>
      <c r="BA2071" s="1">
        <f t="shared" si="752"/>
        <v>106.11998813760374</v>
      </c>
      <c r="BB2071" s="1">
        <f t="shared" si="753"/>
        <v>165.37445630684056</v>
      </c>
      <c r="BC2071">
        <f t="shared" si="741"/>
        <v>1</v>
      </c>
      <c r="BD2071">
        <f t="shared" si="742"/>
        <v>1</v>
      </c>
      <c r="BE2071">
        <f t="shared" si="743"/>
        <v>0</v>
      </c>
      <c r="BF2071">
        <f t="shared" si="744"/>
        <v>0</v>
      </c>
      <c r="BG2071">
        <f t="shared" si="745"/>
        <v>0</v>
      </c>
      <c r="BH2071">
        <f t="shared" si="746"/>
        <v>0</v>
      </c>
      <c r="BI2071">
        <f t="shared" si="747"/>
        <v>0</v>
      </c>
      <c r="BJ2071">
        <f t="shared" si="748"/>
        <v>0</v>
      </c>
      <c r="BK2071">
        <f t="shared" si="749"/>
        <v>0</v>
      </c>
      <c r="BL2071">
        <f t="shared" si="750"/>
        <v>0</v>
      </c>
      <c r="BM2071">
        <f t="shared" si="754"/>
        <v>0</v>
      </c>
      <c r="BN2071">
        <f t="shared" si="755"/>
        <v>0</v>
      </c>
      <c r="BO2071">
        <f>IF(AND(AU2071&gt;'County Avg'!$E$3,'Gentrification Calcs'!AW2071&gt;'County Avg'!$E$4,'Gentrification Calcs'!AY2071&gt;'County Avg'!$E$5,'Gentrification Calcs'!BA2071&gt;'County Avg'!$E$6),1,0)</f>
        <v>0</v>
      </c>
      <c r="BP2071">
        <f>IF(AND(AV2071&gt;'County Avg'!$F$3,'Gentrification Calcs'!AX2071&gt;'County Avg'!$F$4,'Gentrification Calcs'!AZ2071&gt;'County Avg'!$F$5,'Gentrification Calcs'!BB2071&gt;'County Avg'!$F$6),1,0)</f>
        <v>0</v>
      </c>
      <c r="BQ2071">
        <f t="shared" si="756"/>
        <v>0</v>
      </c>
      <c r="BR2071">
        <f t="shared" si="757"/>
        <v>0</v>
      </c>
      <c r="BS2071">
        <f t="shared" si="758"/>
        <v>0</v>
      </c>
      <c r="BT2071">
        <f t="shared" si="759"/>
        <v>0</v>
      </c>
    </row>
    <row r="2072" spans="1:72" x14ac:dyDescent="0.25">
      <c r="A2072">
        <v>6037650800</v>
      </c>
      <c r="B2072">
        <v>5518.6438229035602</v>
      </c>
      <c r="C2072">
        <v>5783</v>
      </c>
      <c r="D2072">
        <v>6845</v>
      </c>
      <c r="E2072">
        <v>2283.918302</v>
      </c>
      <c r="F2072">
        <v>2558</v>
      </c>
      <c r="G2072">
        <v>2910</v>
      </c>
      <c r="H2072">
        <v>523.17440523787434</v>
      </c>
      <c r="I2072">
        <v>592.02</v>
      </c>
      <c r="J2072">
        <v>732.33879999999999</v>
      </c>
      <c r="K2072">
        <v>0.22906879146234643</v>
      </c>
      <c r="L2072">
        <v>0.23143862392494136</v>
      </c>
      <c r="M2072">
        <v>0.2516628178694158</v>
      </c>
      <c r="N2072">
        <v>3749.149848</v>
      </c>
      <c r="O2072">
        <v>4456</v>
      </c>
      <c r="P2072">
        <v>5150</v>
      </c>
      <c r="Q2072">
        <v>554.85883269999999</v>
      </c>
      <c r="R2072">
        <v>2090</v>
      </c>
      <c r="S2072">
        <v>3232</v>
      </c>
      <c r="T2072">
        <v>0.14799590712438229</v>
      </c>
      <c r="U2072">
        <v>0.46903052064631956</v>
      </c>
      <c r="V2072">
        <v>0.62757281553398059</v>
      </c>
      <c r="W2072">
        <v>1628.68407324143</v>
      </c>
      <c r="X2072">
        <v>658</v>
      </c>
      <c r="Y2072">
        <v>869</v>
      </c>
      <c r="Z2072">
        <v>2334.6292942822902</v>
      </c>
      <c r="AA2072">
        <v>2563</v>
      </c>
      <c r="AB2072">
        <v>2910</v>
      </c>
      <c r="AC2072">
        <v>0.69761999355967075</v>
      </c>
      <c r="AD2072">
        <v>0.25673039406944986</v>
      </c>
      <c r="AE2072">
        <v>0.2986254295532646</v>
      </c>
      <c r="AF2072">
        <v>3385.5482912941602</v>
      </c>
      <c r="AG2072">
        <v>2047</v>
      </c>
      <c r="AH2072">
        <v>1237</v>
      </c>
      <c r="AI2072">
        <v>0.61347468688655094</v>
      </c>
      <c r="AJ2072">
        <v>0.35396852844544352</v>
      </c>
      <c r="AK2072">
        <v>0.18071585098612125</v>
      </c>
      <c r="AL2072">
        <f t="shared" si="751"/>
        <v>0.38652531311344906</v>
      </c>
      <c r="AM2072">
        <f t="shared" si="751"/>
        <v>0.64603147155455654</v>
      </c>
      <c r="AN2072">
        <f t="shared" si="751"/>
        <v>0.81928414901387869</v>
      </c>
      <c r="AO2072">
        <v>99805.7704135737</v>
      </c>
      <c r="AP2072">
        <v>89204.637106661234</v>
      </c>
      <c r="AQ2072">
        <v>79675</v>
      </c>
      <c r="AR2072">
        <v>1729.5055555555557</v>
      </c>
      <c r="AS2072">
        <v>2114.2835112692765</v>
      </c>
      <c r="AT2072">
        <v>2001</v>
      </c>
      <c r="AU2072">
        <f t="shared" si="737"/>
        <v>-0.25950615844110742</v>
      </c>
      <c r="AV2072">
        <f t="shared" si="738"/>
        <v>-0.17325267745932227</v>
      </c>
      <c r="AW2072">
        <v>0.3210346135219373</v>
      </c>
      <c r="AX2072">
        <v>0.15854229488766103</v>
      </c>
      <c r="AY2072" s="1">
        <f t="shared" si="739"/>
        <v>-10601.133306912467</v>
      </c>
      <c r="AZ2072" s="1">
        <f t="shared" si="740"/>
        <v>-9529.6371066612337</v>
      </c>
      <c r="BA2072" s="1">
        <f t="shared" si="752"/>
        <v>384.77795571372076</v>
      </c>
      <c r="BB2072" s="1">
        <f t="shared" si="753"/>
        <v>-113.28351126927646</v>
      </c>
      <c r="BC2072">
        <f t="shared" si="741"/>
        <v>1</v>
      </c>
      <c r="BD2072">
        <f t="shared" si="742"/>
        <v>1</v>
      </c>
      <c r="BE2072">
        <f t="shared" si="743"/>
        <v>0</v>
      </c>
      <c r="BF2072">
        <f t="shared" si="744"/>
        <v>0</v>
      </c>
      <c r="BG2072">
        <f t="shared" si="745"/>
        <v>1</v>
      </c>
      <c r="BH2072">
        <f t="shared" si="746"/>
        <v>0</v>
      </c>
      <c r="BI2072">
        <f t="shared" si="747"/>
        <v>1</v>
      </c>
      <c r="BJ2072">
        <f t="shared" si="748"/>
        <v>0</v>
      </c>
      <c r="BK2072">
        <f t="shared" si="749"/>
        <v>0</v>
      </c>
      <c r="BL2072">
        <f t="shared" si="750"/>
        <v>0</v>
      </c>
      <c r="BM2072">
        <f t="shared" si="754"/>
        <v>0</v>
      </c>
      <c r="BN2072">
        <f t="shared" si="755"/>
        <v>0</v>
      </c>
      <c r="BO2072">
        <f>IF(AND(AU2072&gt;'County Avg'!$E$3,'Gentrification Calcs'!AW2072&gt;'County Avg'!$E$4,'Gentrification Calcs'!AY2072&gt;'County Avg'!$E$5,'Gentrification Calcs'!BA2072&gt;'County Avg'!$E$6),1,0)</f>
        <v>0</v>
      </c>
      <c r="BP2072">
        <f>IF(AND(AV2072&gt;'County Avg'!$F$3,'Gentrification Calcs'!AX2072&gt;'County Avg'!$F$4,'Gentrification Calcs'!AZ2072&gt;'County Avg'!$F$5,'Gentrification Calcs'!BB2072&gt;'County Avg'!$F$6),1,0)</f>
        <v>0</v>
      </c>
      <c r="BQ2072">
        <f t="shared" si="756"/>
        <v>0</v>
      </c>
      <c r="BR2072">
        <f t="shared" si="757"/>
        <v>0</v>
      </c>
      <c r="BS2072">
        <f t="shared" si="758"/>
        <v>0</v>
      </c>
      <c r="BT2072">
        <f t="shared" si="759"/>
        <v>0</v>
      </c>
    </row>
    <row r="2073" spans="1:72" x14ac:dyDescent="0.25">
      <c r="A2073">
        <v>6037650901</v>
      </c>
      <c r="B2073">
        <v>5603.8787350911898</v>
      </c>
      <c r="C2073">
        <v>5599.4339259727903</v>
      </c>
      <c r="D2073">
        <v>5801</v>
      </c>
      <c r="E2073">
        <v>2160.3041990000002</v>
      </c>
      <c r="F2073">
        <v>2469.5129149999998</v>
      </c>
      <c r="G2073">
        <v>2427</v>
      </c>
      <c r="H2073">
        <v>1053.8551783081775</v>
      </c>
      <c r="I2073">
        <v>909.44084313507608</v>
      </c>
      <c r="J2073">
        <v>851.5258</v>
      </c>
      <c r="K2073">
        <v>0.48782721377665456</v>
      </c>
      <c r="L2073">
        <v>0.36826729579386552</v>
      </c>
      <c r="M2073">
        <v>0.35085529460238979</v>
      </c>
      <c r="N2073">
        <v>3625.3380689999999</v>
      </c>
      <c r="O2073">
        <v>3813.942603</v>
      </c>
      <c r="P2073">
        <v>4038</v>
      </c>
      <c r="Q2073">
        <v>858.1622314</v>
      </c>
      <c r="R2073">
        <v>1016.464915</v>
      </c>
      <c r="S2073">
        <v>1558</v>
      </c>
      <c r="T2073">
        <v>0.23671233277196474</v>
      </c>
      <c r="U2073">
        <v>0.26651290299976232</v>
      </c>
      <c r="V2073">
        <v>0.38583457157008422</v>
      </c>
      <c r="W2073">
        <v>1299.16223144531</v>
      </c>
      <c r="X2073">
        <v>1516.1701484918599</v>
      </c>
      <c r="Y2073">
        <v>1432</v>
      </c>
      <c r="Z2073">
        <v>2171.22998046875</v>
      </c>
      <c r="AA2073">
        <v>2477.2849047184</v>
      </c>
      <c r="AB2073">
        <v>2427</v>
      </c>
      <c r="AC2073">
        <v>0.59835311926046264</v>
      </c>
      <c r="AD2073">
        <v>0.61202897801704692</v>
      </c>
      <c r="AE2073">
        <v>0.59002884219200658</v>
      </c>
      <c r="AF2073">
        <v>3299.5542640859499</v>
      </c>
      <c r="AG2073">
        <v>3057.31717413664</v>
      </c>
      <c r="AH2073">
        <v>2234</v>
      </c>
      <c r="AI2073">
        <v>0.58879829847571774</v>
      </c>
      <c r="AJ2073">
        <v>0.546004688073088</v>
      </c>
      <c r="AK2073">
        <v>0.38510601620410273</v>
      </c>
      <c r="AL2073">
        <f t="shared" si="751"/>
        <v>0.41120170152428226</v>
      </c>
      <c r="AM2073">
        <f t="shared" si="751"/>
        <v>0.453995311926912</v>
      </c>
      <c r="AN2073">
        <f t="shared" si="751"/>
        <v>0.61489398379589733</v>
      </c>
      <c r="AO2073">
        <v>58131.605514316019</v>
      </c>
      <c r="AP2073">
        <v>65900.734777278311</v>
      </c>
      <c r="AQ2073">
        <v>54609</v>
      </c>
      <c r="AR2073">
        <v>1072.95</v>
      </c>
      <c r="AS2073">
        <v>932.0162119414789</v>
      </c>
      <c r="AT2073">
        <v>1148</v>
      </c>
      <c r="AU2073">
        <f t="shared" si="737"/>
        <v>-4.2793610402629745E-2</v>
      </c>
      <c r="AV2073">
        <f t="shared" si="738"/>
        <v>-0.16089867186898527</v>
      </c>
      <c r="AW2073">
        <v>2.9800570227797585E-2</v>
      </c>
      <c r="AX2073">
        <v>0.11932166857032189</v>
      </c>
      <c r="AY2073" s="1">
        <f t="shared" si="739"/>
        <v>7769.1292629622913</v>
      </c>
      <c r="AZ2073" s="1">
        <f t="shared" si="740"/>
        <v>-11291.734777278311</v>
      </c>
      <c r="BA2073" s="1">
        <f t="shared" si="752"/>
        <v>-140.93378805852115</v>
      </c>
      <c r="BB2073" s="1">
        <f t="shared" si="753"/>
        <v>215.9837880585211</v>
      </c>
      <c r="BC2073">
        <f t="shared" si="741"/>
        <v>1</v>
      </c>
      <c r="BD2073">
        <f t="shared" si="742"/>
        <v>1</v>
      </c>
      <c r="BE2073">
        <f t="shared" si="743"/>
        <v>1</v>
      </c>
      <c r="BF2073">
        <f t="shared" si="744"/>
        <v>0</v>
      </c>
      <c r="BG2073">
        <f t="shared" si="745"/>
        <v>0</v>
      </c>
      <c r="BH2073">
        <f t="shared" si="746"/>
        <v>0</v>
      </c>
      <c r="BI2073">
        <f t="shared" si="747"/>
        <v>1</v>
      </c>
      <c r="BJ2073">
        <f t="shared" si="748"/>
        <v>1</v>
      </c>
      <c r="BK2073">
        <f t="shared" si="749"/>
        <v>0</v>
      </c>
      <c r="BL2073">
        <f t="shared" si="750"/>
        <v>0</v>
      </c>
      <c r="BM2073">
        <f t="shared" si="754"/>
        <v>0</v>
      </c>
      <c r="BN2073">
        <f t="shared" si="755"/>
        <v>0</v>
      </c>
      <c r="BO2073">
        <f>IF(AND(AU2073&gt;'County Avg'!$E$3,'Gentrification Calcs'!AW2073&gt;'County Avg'!$E$4,'Gentrification Calcs'!AY2073&gt;'County Avg'!$E$5,'Gentrification Calcs'!BA2073&gt;'County Avg'!$E$6),1,0)</f>
        <v>0</v>
      </c>
      <c r="BP2073">
        <f>IF(AND(AV2073&gt;'County Avg'!$F$3,'Gentrification Calcs'!AX2073&gt;'County Avg'!$F$4,'Gentrification Calcs'!AZ2073&gt;'County Avg'!$F$5,'Gentrification Calcs'!BB2073&gt;'County Avg'!$F$6),1,0)</f>
        <v>0</v>
      </c>
      <c r="BQ2073">
        <f t="shared" si="756"/>
        <v>0</v>
      </c>
      <c r="BR2073">
        <f t="shared" si="757"/>
        <v>0</v>
      </c>
      <c r="BS2073">
        <f t="shared" si="758"/>
        <v>0</v>
      </c>
      <c r="BT2073">
        <f t="shared" si="759"/>
        <v>0</v>
      </c>
    </row>
    <row r="2074" spans="1:72" x14ac:dyDescent="0.25">
      <c r="A2074">
        <v>6037650902</v>
      </c>
      <c r="B2074">
        <v>4910.7117191665702</v>
      </c>
      <c r="C2074">
        <v>5816.4329795837402</v>
      </c>
      <c r="D2074">
        <v>6891</v>
      </c>
      <c r="E2074">
        <v>1853.3238530000001</v>
      </c>
      <c r="F2074">
        <v>2110.6420899999998</v>
      </c>
      <c r="G2074">
        <v>2635</v>
      </c>
      <c r="H2074">
        <v>756.50336707385839</v>
      </c>
      <c r="I2074">
        <v>742.23423621443396</v>
      </c>
      <c r="J2074">
        <v>677.13760000000002</v>
      </c>
      <c r="K2074">
        <v>0.40818735799968053</v>
      </c>
      <c r="L2074">
        <v>0.35166276638330191</v>
      </c>
      <c r="M2074">
        <v>0.25697821631878559</v>
      </c>
      <c r="N2074">
        <v>3427.2571969999999</v>
      </c>
      <c r="O2074">
        <v>3626.3315429999998</v>
      </c>
      <c r="P2074">
        <v>4755</v>
      </c>
      <c r="Q2074">
        <v>894.84521480000001</v>
      </c>
      <c r="R2074">
        <v>842.27032469999995</v>
      </c>
      <c r="S2074">
        <v>1587</v>
      </c>
      <c r="T2074">
        <v>0.26109660389167461</v>
      </c>
      <c r="U2074">
        <v>0.23226511826417412</v>
      </c>
      <c r="V2074">
        <v>0.33375394321766561</v>
      </c>
      <c r="W2074">
        <v>422.56579589843801</v>
      </c>
      <c r="X2074">
        <v>1274.33117675781</v>
      </c>
      <c r="Y2074">
        <v>1248</v>
      </c>
      <c r="Z2074">
        <v>1865.25512695313</v>
      </c>
      <c r="AA2074">
        <v>2093.7568359375</v>
      </c>
      <c r="AB2074">
        <v>2635</v>
      </c>
      <c r="AC2074">
        <v>0.22654584340357437</v>
      </c>
      <c r="AD2074">
        <v>0.60863379877024537</v>
      </c>
      <c r="AE2074">
        <v>0.47362428842504745</v>
      </c>
      <c r="AF2074">
        <v>3337.772674882</v>
      </c>
      <c r="AG2074">
        <v>2488.07446289063</v>
      </c>
      <c r="AH2074">
        <v>2367</v>
      </c>
      <c r="AI2074">
        <v>0.67969224539380535</v>
      </c>
      <c r="AJ2074">
        <v>0.42776637702592285</v>
      </c>
      <c r="AK2074">
        <v>0.34349151066608619</v>
      </c>
      <c r="AL2074">
        <f t="shared" si="751"/>
        <v>0.32030775460619465</v>
      </c>
      <c r="AM2074">
        <f t="shared" si="751"/>
        <v>0.57223362297407721</v>
      </c>
      <c r="AN2074">
        <f t="shared" si="751"/>
        <v>0.65650848933391381</v>
      </c>
      <c r="AO2074">
        <v>71195.254506892903</v>
      </c>
      <c r="AP2074">
        <v>65886.754393134455</v>
      </c>
      <c r="AQ2074">
        <v>76117</v>
      </c>
      <c r="AR2074">
        <v>1204.2611111111112</v>
      </c>
      <c r="AS2074">
        <v>1098.3993673388693</v>
      </c>
      <c r="AT2074">
        <v>1293</v>
      </c>
      <c r="AU2074">
        <f t="shared" si="737"/>
        <v>-0.2519258683678825</v>
      </c>
      <c r="AV2074">
        <f t="shared" si="738"/>
        <v>-8.4274866359836664E-2</v>
      </c>
      <c r="AW2074">
        <v>-2.8831485627500486E-2</v>
      </c>
      <c r="AX2074">
        <v>0.10148882495349149</v>
      </c>
      <c r="AY2074" s="1">
        <f t="shared" si="739"/>
        <v>-5308.5001137584477</v>
      </c>
      <c r="AZ2074" s="1">
        <f t="shared" si="740"/>
        <v>10230.245606865545</v>
      </c>
      <c r="BA2074" s="1">
        <f t="shared" si="752"/>
        <v>-105.86174377224188</v>
      </c>
      <c r="BB2074" s="1">
        <f t="shared" si="753"/>
        <v>194.6006326611307</v>
      </c>
      <c r="BC2074">
        <f t="shared" si="741"/>
        <v>1</v>
      </c>
      <c r="BD2074">
        <f t="shared" si="742"/>
        <v>1</v>
      </c>
      <c r="BE2074">
        <f t="shared" si="743"/>
        <v>0</v>
      </c>
      <c r="BF2074">
        <f t="shared" si="744"/>
        <v>0</v>
      </c>
      <c r="BG2074">
        <f t="shared" si="745"/>
        <v>0</v>
      </c>
      <c r="BH2074">
        <f t="shared" si="746"/>
        <v>0</v>
      </c>
      <c r="BI2074">
        <f t="shared" si="747"/>
        <v>0</v>
      </c>
      <c r="BJ2074">
        <f t="shared" si="748"/>
        <v>1</v>
      </c>
      <c r="BK2074">
        <f t="shared" si="749"/>
        <v>0</v>
      </c>
      <c r="BL2074">
        <f t="shared" si="750"/>
        <v>0</v>
      </c>
      <c r="BM2074">
        <f t="shared" si="754"/>
        <v>0</v>
      </c>
      <c r="BN2074">
        <f t="shared" si="755"/>
        <v>0</v>
      </c>
      <c r="BO2074">
        <f>IF(AND(AU2074&gt;'County Avg'!$E$3,'Gentrification Calcs'!AW2074&gt;'County Avg'!$E$4,'Gentrification Calcs'!AY2074&gt;'County Avg'!$E$5,'Gentrification Calcs'!BA2074&gt;'County Avg'!$E$6),1,0)</f>
        <v>0</v>
      </c>
      <c r="BP2074">
        <f>IF(AND(AV2074&gt;'County Avg'!$F$3,'Gentrification Calcs'!AX2074&gt;'County Avg'!$F$4,'Gentrification Calcs'!AZ2074&gt;'County Avg'!$F$5,'Gentrification Calcs'!BB2074&gt;'County Avg'!$F$6),1,0)</f>
        <v>0</v>
      </c>
      <c r="BQ2074">
        <f t="shared" si="756"/>
        <v>0</v>
      </c>
      <c r="BR2074">
        <f t="shared" si="757"/>
        <v>0</v>
      </c>
      <c r="BS2074">
        <f t="shared" si="758"/>
        <v>0</v>
      </c>
      <c r="BT2074">
        <f t="shared" si="759"/>
        <v>0</v>
      </c>
    </row>
    <row r="2075" spans="1:72" x14ac:dyDescent="0.25">
      <c r="A2075">
        <v>6037651001</v>
      </c>
      <c r="B2075">
        <v>4714.1884182037802</v>
      </c>
      <c r="C2075">
        <v>5028.0358831882504</v>
      </c>
      <c r="D2075">
        <v>5810</v>
      </c>
      <c r="E2075">
        <v>1671.2307129999999</v>
      </c>
      <c r="F2075">
        <v>1892.1004640000001</v>
      </c>
      <c r="G2075">
        <v>1877</v>
      </c>
      <c r="H2075">
        <v>523.01436234873051</v>
      </c>
      <c r="I2075">
        <v>508.09550182014578</v>
      </c>
      <c r="J2075">
        <v>571.12339999999995</v>
      </c>
      <c r="K2075">
        <v>0.31295162198753257</v>
      </c>
      <c r="L2075">
        <v>0.2685351605199679</v>
      </c>
      <c r="M2075">
        <v>0.30427458710708577</v>
      </c>
      <c r="N2075">
        <v>3171.7443039999998</v>
      </c>
      <c r="O2075">
        <v>3508.7875979999999</v>
      </c>
      <c r="P2075">
        <v>3888</v>
      </c>
      <c r="Q2075">
        <v>940.44165039999996</v>
      </c>
      <c r="R2075">
        <v>940.58178710000004</v>
      </c>
      <c r="S2075">
        <v>1244</v>
      </c>
      <c r="T2075">
        <v>0.29650613676959253</v>
      </c>
      <c r="U2075">
        <v>0.26806461229973833</v>
      </c>
      <c r="V2075">
        <v>0.31995884773662553</v>
      </c>
      <c r="W2075">
        <v>644.93133544921898</v>
      </c>
      <c r="X2075">
        <v>417.59445190429699</v>
      </c>
      <c r="Y2075">
        <v>459</v>
      </c>
      <c r="Z2075">
        <v>1683.21081542969</v>
      </c>
      <c r="AA2075">
        <v>1891.10620117188</v>
      </c>
      <c r="AB2075">
        <v>1877</v>
      </c>
      <c r="AC2075">
        <v>0.38315541317656099</v>
      </c>
      <c r="AD2075">
        <v>0.22082020123752025</v>
      </c>
      <c r="AE2075">
        <v>0.24453915823122002</v>
      </c>
      <c r="AF2075">
        <v>2871.2422470889601</v>
      </c>
      <c r="AG2075">
        <v>2689.50708007813</v>
      </c>
      <c r="AH2075">
        <v>2190</v>
      </c>
      <c r="AI2075">
        <v>0.60906395595086815</v>
      </c>
      <c r="AJ2075">
        <v>0.5349021253151296</v>
      </c>
      <c r="AK2075">
        <v>0.37693631669535282</v>
      </c>
      <c r="AL2075">
        <f t="shared" si="751"/>
        <v>0.39093604404913185</v>
      </c>
      <c r="AM2075">
        <f t="shared" si="751"/>
        <v>0.4650978746848704</v>
      </c>
      <c r="AN2075">
        <f t="shared" si="751"/>
        <v>0.62306368330464723</v>
      </c>
      <c r="AO2075">
        <v>81001.153764581133</v>
      </c>
      <c r="AP2075">
        <v>82295.531262770746</v>
      </c>
      <c r="AQ2075">
        <v>68388</v>
      </c>
      <c r="AR2075">
        <v>1382.2222222222222</v>
      </c>
      <c r="AS2075">
        <v>1210.674179517596</v>
      </c>
      <c r="AT2075">
        <v>1542</v>
      </c>
      <c r="AU2075">
        <f t="shared" si="737"/>
        <v>-7.4161830635738557E-2</v>
      </c>
      <c r="AV2075">
        <f t="shared" si="738"/>
        <v>-0.15796580861977677</v>
      </c>
      <c r="AW2075">
        <v>-2.8441524469854207E-2</v>
      </c>
      <c r="AX2075">
        <v>5.1894235436887204E-2</v>
      </c>
      <c r="AY2075" s="1">
        <f t="shared" si="739"/>
        <v>1294.3774981896131</v>
      </c>
      <c r="AZ2075" s="1">
        <f t="shared" si="740"/>
        <v>-13907.531262770746</v>
      </c>
      <c r="BA2075" s="1">
        <f t="shared" si="752"/>
        <v>-171.54804270462614</v>
      </c>
      <c r="BB2075" s="1">
        <f t="shared" si="753"/>
        <v>331.32582048240397</v>
      </c>
      <c r="BC2075">
        <f t="shared" si="741"/>
        <v>1</v>
      </c>
      <c r="BD2075">
        <f t="shared" si="742"/>
        <v>1</v>
      </c>
      <c r="BE2075">
        <f t="shared" si="743"/>
        <v>0</v>
      </c>
      <c r="BF2075">
        <f t="shared" si="744"/>
        <v>0</v>
      </c>
      <c r="BG2075">
        <f t="shared" si="745"/>
        <v>0</v>
      </c>
      <c r="BH2075">
        <f t="shared" si="746"/>
        <v>0</v>
      </c>
      <c r="BI2075">
        <f t="shared" si="747"/>
        <v>0</v>
      </c>
      <c r="BJ2075">
        <f t="shared" si="748"/>
        <v>0</v>
      </c>
      <c r="BK2075">
        <f t="shared" si="749"/>
        <v>0</v>
      </c>
      <c r="BL2075">
        <f t="shared" si="750"/>
        <v>0</v>
      </c>
      <c r="BM2075">
        <f t="shared" si="754"/>
        <v>0</v>
      </c>
      <c r="BN2075">
        <f t="shared" si="755"/>
        <v>0</v>
      </c>
      <c r="BO2075">
        <f>IF(AND(AU2075&gt;'County Avg'!$E$3,'Gentrification Calcs'!AW2075&gt;'County Avg'!$E$4,'Gentrification Calcs'!AY2075&gt;'County Avg'!$E$5,'Gentrification Calcs'!BA2075&gt;'County Avg'!$E$6),1,0)</f>
        <v>0</v>
      </c>
      <c r="BP2075">
        <f>IF(AND(AV2075&gt;'County Avg'!$F$3,'Gentrification Calcs'!AX2075&gt;'County Avg'!$F$4,'Gentrification Calcs'!AZ2075&gt;'County Avg'!$F$5,'Gentrification Calcs'!BB2075&gt;'County Avg'!$F$6),1,0)</f>
        <v>0</v>
      </c>
      <c r="BQ2075">
        <f t="shared" si="756"/>
        <v>0</v>
      </c>
      <c r="BR2075">
        <f t="shared" si="757"/>
        <v>0</v>
      </c>
      <c r="BS2075">
        <f t="shared" si="758"/>
        <v>0</v>
      </c>
      <c r="BT2075">
        <f t="shared" si="759"/>
        <v>0</v>
      </c>
    </row>
    <row r="2076" spans="1:72" x14ac:dyDescent="0.25">
      <c r="A2076">
        <v>6037651002</v>
      </c>
      <c r="B2076">
        <v>5033.6863828012301</v>
      </c>
      <c r="C2076">
        <v>4508.5290596485102</v>
      </c>
      <c r="D2076">
        <v>4629</v>
      </c>
      <c r="E2076">
        <v>1753.0952420000001</v>
      </c>
      <c r="F2076">
        <v>1703.1777340000001</v>
      </c>
      <c r="G2076">
        <v>1715</v>
      </c>
      <c r="H2076">
        <v>373.34615183733399</v>
      </c>
      <c r="I2076">
        <v>428.56125479891023</v>
      </c>
      <c r="J2076">
        <v>480.6866</v>
      </c>
      <c r="K2076">
        <v>0.21296398672065642</v>
      </c>
      <c r="L2076">
        <v>0.25162450532535569</v>
      </c>
      <c r="M2076">
        <v>0.28028373177842564</v>
      </c>
      <c r="N2076">
        <v>3635.051328</v>
      </c>
      <c r="O2076">
        <v>3225.6547850000002</v>
      </c>
      <c r="P2076">
        <v>3390</v>
      </c>
      <c r="Q2076">
        <v>1362.110915</v>
      </c>
      <c r="R2076">
        <v>1184.0379640000001</v>
      </c>
      <c r="S2076">
        <v>1672</v>
      </c>
      <c r="T2076">
        <v>0.37471573083657983</v>
      </c>
      <c r="U2076">
        <v>0.3670690271959775</v>
      </c>
      <c r="V2076">
        <v>0.49321533923303834</v>
      </c>
      <c r="W2076">
        <v>734.15515136718795</v>
      </c>
      <c r="X2076">
        <v>647.92633056640602</v>
      </c>
      <c r="Y2076">
        <v>651</v>
      </c>
      <c r="Z2076">
        <v>1762.9600296020501</v>
      </c>
      <c r="AA2076">
        <v>1714.15954589844</v>
      </c>
      <c r="AB2076">
        <v>1715</v>
      </c>
      <c r="AC2076">
        <v>0.41643323673816218</v>
      </c>
      <c r="AD2076">
        <v>0.37798484517776282</v>
      </c>
      <c r="AE2076">
        <v>0.37959183673469388</v>
      </c>
      <c r="AF2076">
        <v>3599.0109871772202</v>
      </c>
      <c r="AG2076">
        <v>2178.39013671875</v>
      </c>
      <c r="AH2076">
        <v>1631</v>
      </c>
      <c r="AI2076">
        <v>0.71498514477860309</v>
      </c>
      <c r="AJ2076">
        <v>0.48317092069238649</v>
      </c>
      <c r="AK2076">
        <v>0.35234391877295312</v>
      </c>
      <c r="AL2076">
        <f t="shared" si="751"/>
        <v>0.28501485522139691</v>
      </c>
      <c r="AM2076">
        <f t="shared" si="751"/>
        <v>0.51682907930761357</v>
      </c>
      <c r="AN2076">
        <f t="shared" si="751"/>
        <v>0.64765608122704688</v>
      </c>
      <c r="AO2076">
        <v>91483.634676564165</v>
      </c>
      <c r="AP2076">
        <v>86928.630568042514</v>
      </c>
      <c r="AQ2076">
        <v>82298</v>
      </c>
      <c r="AR2076">
        <v>1242.2722222222224</v>
      </c>
      <c r="AS2076">
        <v>1128.1589561091341</v>
      </c>
      <c r="AT2076">
        <v>1471</v>
      </c>
      <c r="AU2076">
        <f t="shared" si="737"/>
        <v>-0.2318142240862166</v>
      </c>
      <c r="AV2076">
        <f t="shared" si="738"/>
        <v>-0.13082700191943336</v>
      </c>
      <c r="AW2076">
        <v>-7.6467036406023259E-3</v>
      </c>
      <c r="AX2076">
        <v>0.12614631203706084</v>
      </c>
      <c r="AY2076" s="1">
        <f t="shared" si="739"/>
        <v>-4555.0041085216508</v>
      </c>
      <c r="AZ2076" s="1">
        <f t="shared" si="740"/>
        <v>-4630.6305680425139</v>
      </c>
      <c r="BA2076" s="1">
        <f t="shared" si="752"/>
        <v>-114.11326611308823</v>
      </c>
      <c r="BB2076" s="1">
        <f t="shared" si="753"/>
        <v>342.84104389086588</v>
      </c>
      <c r="BC2076">
        <f t="shared" si="741"/>
        <v>1</v>
      </c>
      <c r="BD2076">
        <f t="shared" si="742"/>
        <v>1</v>
      </c>
      <c r="BE2076">
        <f t="shared" si="743"/>
        <v>0</v>
      </c>
      <c r="BF2076">
        <f t="shared" si="744"/>
        <v>0</v>
      </c>
      <c r="BG2076">
        <f t="shared" si="745"/>
        <v>0</v>
      </c>
      <c r="BH2076">
        <f t="shared" si="746"/>
        <v>0</v>
      </c>
      <c r="BI2076">
        <f t="shared" si="747"/>
        <v>0</v>
      </c>
      <c r="BJ2076">
        <f t="shared" si="748"/>
        <v>0</v>
      </c>
      <c r="BK2076">
        <f t="shared" si="749"/>
        <v>0</v>
      </c>
      <c r="BL2076">
        <f t="shared" si="750"/>
        <v>0</v>
      </c>
      <c r="BM2076">
        <f t="shared" si="754"/>
        <v>0</v>
      </c>
      <c r="BN2076">
        <f t="shared" si="755"/>
        <v>0</v>
      </c>
      <c r="BO2076">
        <f>IF(AND(AU2076&gt;'County Avg'!$E$3,'Gentrification Calcs'!AW2076&gt;'County Avg'!$E$4,'Gentrification Calcs'!AY2076&gt;'County Avg'!$E$5,'Gentrification Calcs'!BA2076&gt;'County Avg'!$E$6),1,0)</f>
        <v>0</v>
      </c>
      <c r="BP2076">
        <f>IF(AND(AV2076&gt;'County Avg'!$F$3,'Gentrification Calcs'!AX2076&gt;'County Avg'!$F$4,'Gentrification Calcs'!AZ2076&gt;'County Avg'!$F$5,'Gentrification Calcs'!BB2076&gt;'County Avg'!$F$6),1,0)</f>
        <v>0</v>
      </c>
      <c r="BQ2076">
        <f t="shared" si="756"/>
        <v>0</v>
      </c>
      <c r="BR2076">
        <f t="shared" si="757"/>
        <v>0</v>
      </c>
      <c r="BS2076">
        <f t="shared" si="758"/>
        <v>0</v>
      </c>
      <c r="BT2076">
        <f t="shared" si="759"/>
        <v>0</v>
      </c>
    </row>
    <row r="2077" spans="1:72" x14ac:dyDescent="0.25">
      <c r="A2077">
        <v>6037651101</v>
      </c>
      <c r="B2077">
        <v>3420.0000214995798</v>
      </c>
      <c r="C2077">
        <v>5117.98689531535</v>
      </c>
      <c r="D2077">
        <v>5295</v>
      </c>
      <c r="E2077">
        <v>1638</v>
      </c>
      <c r="F2077">
        <v>1823.9933550000001</v>
      </c>
      <c r="G2077">
        <v>1938</v>
      </c>
      <c r="H2077">
        <v>321.81670439674457</v>
      </c>
      <c r="I2077">
        <v>326.11764927130884</v>
      </c>
      <c r="J2077">
        <v>436.19819999999999</v>
      </c>
      <c r="K2077">
        <v>0.19646929450350706</v>
      </c>
      <c r="L2077">
        <v>0.17879322223260447</v>
      </c>
      <c r="M2077">
        <v>0.22507647058823529</v>
      </c>
      <c r="N2077">
        <v>2697.0000169999998</v>
      </c>
      <c r="O2077">
        <v>3664.2829510000001</v>
      </c>
      <c r="P2077">
        <v>3694</v>
      </c>
      <c r="Q2077">
        <v>749</v>
      </c>
      <c r="R2077">
        <v>1393.303435</v>
      </c>
      <c r="S2077">
        <v>1788</v>
      </c>
      <c r="T2077">
        <v>0.27771597896879063</v>
      </c>
      <c r="U2077">
        <v>0.38023904093425998</v>
      </c>
      <c r="V2077">
        <v>0.48402815376285868</v>
      </c>
      <c r="W2077">
        <v>852</v>
      </c>
      <c r="X2077">
        <v>741.64641761779797</v>
      </c>
      <c r="Y2077">
        <v>823</v>
      </c>
      <c r="Z2077">
        <v>1635</v>
      </c>
      <c r="AA2077">
        <v>1827.02283477783</v>
      </c>
      <c r="AB2077">
        <v>1938</v>
      </c>
      <c r="AC2077">
        <v>0.52110091743119269</v>
      </c>
      <c r="AD2077">
        <v>0.40593166297671579</v>
      </c>
      <c r="AE2077">
        <v>0.42466460268317852</v>
      </c>
      <c r="AF2077">
        <v>2495.0000156846399</v>
      </c>
      <c r="AG2077">
        <v>2763.19289016724</v>
      </c>
      <c r="AH2077">
        <v>2550</v>
      </c>
      <c r="AI2077">
        <v>0.72953216374269148</v>
      </c>
      <c r="AJ2077">
        <v>0.53989839104443094</v>
      </c>
      <c r="AK2077">
        <v>0.48158640226628896</v>
      </c>
      <c r="AL2077">
        <f t="shared" si="751"/>
        <v>0.27046783625730852</v>
      </c>
      <c r="AM2077">
        <f t="shared" si="751"/>
        <v>0.46010160895556906</v>
      </c>
      <c r="AN2077">
        <f t="shared" si="751"/>
        <v>0.51841359773371098</v>
      </c>
      <c r="AO2077">
        <v>104333.24443266173</v>
      </c>
      <c r="AP2077">
        <v>92596.278299959144</v>
      </c>
      <c r="AQ2077">
        <v>88594</v>
      </c>
      <c r="AR2077">
        <v>1525.6277777777777</v>
      </c>
      <c r="AS2077">
        <v>1362.1775405298538</v>
      </c>
      <c r="AT2077">
        <v>1730</v>
      </c>
      <c r="AU2077">
        <f t="shared" si="737"/>
        <v>-0.18963377269826054</v>
      </c>
      <c r="AV2077">
        <f t="shared" si="738"/>
        <v>-5.8311988778141977E-2</v>
      </c>
      <c r="AW2077">
        <v>0.10252306196546934</v>
      </c>
      <c r="AX2077">
        <v>0.10378911282859871</v>
      </c>
      <c r="AY2077" s="1">
        <f t="shared" si="739"/>
        <v>-11736.966132702582</v>
      </c>
      <c r="AZ2077" s="1">
        <f t="shared" si="740"/>
        <v>-4002.2782999591436</v>
      </c>
      <c r="BA2077" s="1">
        <f t="shared" si="752"/>
        <v>-163.45023724792395</v>
      </c>
      <c r="BB2077" s="1">
        <f t="shared" si="753"/>
        <v>367.82245947014621</v>
      </c>
      <c r="BC2077">
        <f t="shared" si="741"/>
        <v>1</v>
      </c>
      <c r="BD2077">
        <f t="shared" si="742"/>
        <v>1</v>
      </c>
      <c r="BE2077">
        <f t="shared" si="743"/>
        <v>0</v>
      </c>
      <c r="BF2077">
        <f t="shared" si="744"/>
        <v>0</v>
      </c>
      <c r="BG2077">
        <f t="shared" si="745"/>
        <v>0</v>
      </c>
      <c r="BH2077">
        <f t="shared" si="746"/>
        <v>0</v>
      </c>
      <c r="BI2077">
        <f t="shared" si="747"/>
        <v>1</v>
      </c>
      <c r="BJ2077">
        <f t="shared" si="748"/>
        <v>0</v>
      </c>
      <c r="BK2077">
        <f t="shared" si="749"/>
        <v>0</v>
      </c>
      <c r="BL2077">
        <f t="shared" si="750"/>
        <v>0</v>
      </c>
      <c r="BM2077">
        <f t="shared" si="754"/>
        <v>0</v>
      </c>
      <c r="BN2077">
        <f t="shared" si="755"/>
        <v>0</v>
      </c>
      <c r="BO2077">
        <f>IF(AND(AU2077&gt;'County Avg'!$E$3,'Gentrification Calcs'!AW2077&gt;'County Avg'!$E$4,'Gentrification Calcs'!AY2077&gt;'County Avg'!$E$5,'Gentrification Calcs'!BA2077&gt;'County Avg'!$E$6),1,0)</f>
        <v>0</v>
      </c>
      <c r="BP2077">
        <f>IF(AND(AV2077&gt;'County Avg'!$F$3,'Gentrification Calcs'!AX2077&gt;'County Avg'!$F$4,'Gentrification Calcs'!AZ2077&gt;'County Avg'!$F$5,'Gentrification Calcs'!BB2077&gt;'County Avg'!$F$6),1,0)</f>
        <v>0</v>
      </c>
      <c r="BQ2077">
        <f t="shared" si="756"/>
        <v>0</v>
      </c>
      <c r="BR2077">
        <f t="shared" si="757"/>
        <v>0</v>
      </c>
      <c r="BS2077">
        <f t="shared" si="758"/>
        <v>0</v>
      </c>
      <c r="BT2077">
        <f t="shared" si="759"/>
        <v>0</v>
      </c>
    </row>
    <row r="2078" spans="1:72" x14ac:dyDescent="0.25">
      <c r="A2078">
        <v>6037651102</v>
      </c>
      <c r="B2078">
        <v>4976.1517343426603</v>
      </c>
      <c r="C2078">
        <v>3355</v>
      </c>
      <c r="D2078">
        <v>3849</v>
      </c>
      <c r="E2078">
        <v>1718.005253</v>
      </c>
      <c r="F2078">
        <v>1690</v>
      </c>
      <c r="G2078">
        <v>1725</v>
      </c>
      <c r="H2078">
        <v>550.87360346302694</v>
      </c>
      <c r="I2078">
        <v>587.77260000000001</v>
      </c>
      <c r="J2078">
        <v>748.79579999999999</v>
      </c>
      <c r="K2078">
        <v>0.320647217172989</v>
      </c>
      <c r="L2078">
        <v>0.3477944378698225</v>
      </c>
      <c r="M2078">
        <v>0.43408452173913042</v>
      </c>
      <c r="N2078">
        <v>3418.000051</v>
      </c>
      <c r="O2078">
        <v>2695</v>
      </c>
      <c r="P2078">
        <v>2963</v>
      </c>
      <c r="Q2078">
        <v>1223.570747</v>
      </c>
      <c r="R2078">
        <v>1038</v>
      </c>
      <c r="S2078">
        <v>1326</v>
      </c>
      <c r="T2078">
        <v>0.3579785631196879</v>
      </c>
      <c r="U2078">
        <v>0.38515769944341371</v>
      </c>
      <c r="V2078">
        <v>0.4475194060074249</v>
      </c>
      <c r="W2078">
        <v>230.76948870346001</v>
      </c>
      <c r="X2078">
        <v>878</v>
      </c>
      <c r="Y2078">
        <v>1067</v>
      </c>
      <c r="Z2078">
        <v>1728.9921755120199</v>
      </c>
      <c r="AA2078">
        <v>1692</v>
      </c>
      <c r="AB2078">
        <v>1725</v>
      </c>
      <c r="AC2078">
        <v>0.13347052229147333</v>
      </c>
      <c r="AD2078">
        <v>0.51891252955082745</v>
      </c>
      <c r="AE2078">
        <v>0.61855072463768113</v>
      </c>
      <c r="AF2078">
        <v>3977.3414152478899</v>
      </c>
      <c r="AG2078">
        <v>1949</v>
      </c>
      <c r="AH2078">
        <v>1530</v>
      </c>
      <c r="AI2078">
        <v>0.79928057414296039</v>
      </c>
      <c r="AJ2078">
        <v>0.58092399403874817</v>
      </c>
      <c r="AK2078">
        <v>0.39750584567420111</v>
      </c>
      <c r="AL2078">
        <f t="shared" si="751"/>
        <v>0.20071942585703961</v>
      </c>
      <c r="AM2078">
        <f t="shared" si="751"/>
        <v>0.41907600596125183</v>
      </c>
      <c r="AN2078">
        <f t="shared" si="751"/>
        <v>0.60249415432579889</v>
      </c>
      <c r="AO2078">
        <v>73839.908801696714</v>
      </c>
      <c r="AP2078">
        <v>63758.939926440544</v>
      </c>
      <c r="AQ2078">
        <v>54647</v>
      </c>
      <c r="AR2078">
        <v>1406.4111111111113</v>
      </c>
      <c r="AS2078">
        <v>1218.7904310003955</v>
      </c>
      <c r="AT2078">
        <v>1317</v>
      </c>
      <c r="AU2078">
        <f t="shared" si="737"/>
        <v>-0.21835658010421222</v>
      </c>
      <c r="AV2078">
        <f t="shared" si="738"/>
        <v>-0.18341814836454706</v>
      </c>
      <c r="AW2078">
        <v>2.7179136323725817E-2</v>
      </c>
      <c r="AX2078">
        <v>6.2361706564011188E-2</v>
      </c>
      <c r="AY2078" s="1">
        <f t="shared" si="739"/>
        <v>-10080.968875256171</v>
      </c>
      <c r="AZ2078" s="1">
        <f t="shared" si="740"/>
        <v>-9111.9399264405438</v>
      </c>
      <c r="BA2078" s="1">
        <f t="shared" si="752"/>
        <v>-187.62068011071574</v>
      </c>
      <c r="BB2078" s="1">
        <f t="shared" si="753"/>
        <v>98.209568999604471</v>
      </c>
      <c r="BC2078">
        <f t="shared" si="741"/>
        <v>1</v>
      </c>
      <c r="BD2078">
        <f t="shared" si="742"/>
        <v>1</v>
      </c>
      <c r="BE2078">
        <f t="shared" si="743"/>
        <v>0</v>
      </c>
      <c r="BF2078">
        <f t="shared" si="744"/>
        <v>0</v>
      </c>
      <c r="BG2078">
        <f t="shared" si="745"/>
        <v>0</v>
      </c>
      <c r="BH2078">
        <f t="shared" si="746"/>
        <v>0</v>
      </c>
      <c r="BI2078">
        <f t="shared" si="747"/>
        <v>0</v>
      </c>
      <c r="BJ2078">
        <f t="shared" si="748"/>
        <v>0</v>
      </c>
      <c r="BK2078">
        <f t="shared" si="749"/>
        <v>0</v>
      </c>
      <c r="BL2078">
        <f t="shared" si="750"/>
        <v>0</v>
      </c>
      <c r="BM2078">
        <f t="shared" si="754"/>
        <v>0</v>
      </c>
      <c r="BN2078">
        <f t="shared" si="755"/>
        <v>0</v>
      </c>
      <c r="BO2078">
        <f>IF(AND(AU2078&gt;'County Avg'!$E$3,'Gentrification Calcs'!AW2078&gt;'County Avg'!$E$4,'Gentrification Calcs'!AY2078&gt;'County Avg'!$E$5,'Gentrification Calcs'!BA2078&gt;'County Avg'!$E$6),1,0)</f>
        <v>0</v>
      </c>
      <c r="BP2078">
        <f>IF(AND(AV2078&gt;'County Avg'!$F$3,'Gentrification Calcs'!AX2078&gt;'County Avg'!$F$4,'Gentrification Calcs'!AZ2078&gt;'County Avg'!$F$5,'Gentrification Calcs'!BB2078&gt;'County Avg'!$F$6),1,0)</f>
        <v>0</v>
      </c>
      <c r="BQ2078">
        <f t="shared" si="756"/>
        <v>0</v>
      </c>
      <c r="BR2078">
        <f t="shared" si="757"/>
        <v>0</v>
      </c>
      <c r="BS2078">
        <f t="shared" si="758"/>
        <v>0</v>
      </c>
      <c r="BT2078">
        <f t="shared" si="759"/>
        <v>0</v>
      </c>
    </row>
    <row r="2079" spans="1:72" x14ac:dyDescent="0.25">
      <c r="A2079">
        <v>6037651201</v>
      </c>
      <c r="B2079">
        <v>2653.0000420035799</v>
      </c>
      <c r="C2079">
        <v>5034.0911992394804</v>
      </c>
      <c r="D2079">
        <v>4871</v>
      </c>
      <c r="E2079">
        <v>1254</v>
      </c>
      <c r="F2079">
        <v>1723.0033490000001</v>
      </c>
      <c r="G2079">
        <v>1709</v>
      </c>
      <c r="H2079">
        <v>203.16172231765631</v>
      </c>
      <c r="I2079">
        <v>257.71781560776458</v>
      </c>
      <c r="J2079">
        <v>251.816</v>
      </c>
      <c r="K2079">
        <v>0.16201094283704651</v>
      </c>
      <c r="L2079">
        <v>0.14957476185832103</v>
      </c>
      <c r="M2079">
        <v>0.14734698654183734</v>
      </c>
      <c r="N2079">
        <v>1998.0000319999999</v>
      </c>
      <c r="O2079">
        <v>3345.0922129999999</v>
      </c>
      <c r="P2079">
        <v>3306</v>
      </c>
      <c r="Q2079">
        <v>584</v>
      </c>
      <c r="R2079">
        <v>1565.17941</v>
      </c>
      <c r="S2079">
        <v>1671</v>
      </c>
      <c r="T2079">
        <v>0.29229228761093434</v>
      </c>
      <c r="U2079">
        <v>0.46790321771018994</v>
      </c>
      <c r="V2079">
        <v>0.50544464609800366</v>
      </c>
      <c r="W2079">
        <v>904</v>
      </c>
      <c r="X2079">
        <v>195.81300308182799</v>
      </c>
      <c r="Y2079">
        <v>241</v>
      </c>
      <c r="Z2079">
        <v>1239</v>
      </c>
      <c r="AA2079">
        <v>1725.0006740987301</v>
      </c>
      <c r="AB2079">
        <v>1709</v>
      </c>
      <c r="AC2079">
        <v>0.72962066182405161</v>
      </c>
      <c r="AD2079">
        <v>0.11351474003575993</v>
      </c>
      <c r="AE2079">
        <v>0.14101813926272674</v>
      </c>
      <c r="AF2079">
        <v>1800.0000284984701</v>
      </c>
      <c r="AG2079">
        <v>3725.6424053758401</v>
      </c>
      <c r="AH2079">
        <v>3304</v>
      </c>
      <c r="AI2079">
        <v>0.67847719562759101</v>
      </c>
      <c r="AJ2079">
        <v>0.74008242161736904</v>
      </c>
      <c r="AK2079">
        <v>0.67830014370765757</v>
      </c>
      <c r="AL2079">
        <f t="shared" si="751"/>
        <v>0.32152280437240899</v>
      </c>
      <c r="AM2079">
        <f t="shared" si="751"/>
        <v>0.25991757838263096</v>
      </c>
      <c r="AN2079">
        <f t="shared" si="751"/>
        <v>0.32169985629234243</v>
      </c>
      <c r="AO2079">
        <v>109635.25026511135</v>
      </c>
      <c r="AP2079">
        <v>111377.52635880672</v>
      </c>
      <c r="AQ2079">
        <v>107708</v>
      </c>
      <c r="AR2079">
        <v>1729.5055555555557</v>
      </c>
      <c r="AS2079">
        <v>1839.6836694345593</v>
      </c>
      <c r="AT2079">
        <v>1801</v>
      </c>
      <c r="AU2079">
        <f t="shared" si="737"/>
        <v>6.1605225989778023E-2</v>
      </c>
      <c r="AV2079">
        <f t="shared" si="738"/>
        <v>-6.1782277909711469E-2</v>
      </c>
      <c r="AW2079">
        <v>0.1756109300992556</v>
      </c>
      <c r="AX2079">
        <v>3.7541428387813713E-2</v>
      </c>
      <c r="AY2079" s="1">
        <f t="shared" si="739"/>
        <v>1742.2760936953709</v>
      </c>
      <c r="AZ2079" s="1">
        <f t="shared" si="740"/>
        <v>-3669.5263588067173</v>
      </c>
      <c r="BA2079" s="1">
        <f t="shared" si="752"/>
        <v>110.1781138790036</v>
      </c>
      <c r="BB2079" s="1">
        <f t="shared" si="753"/>
        <v>-38.683669434559306</v>
      </c>
      <c r="BC2079">
        <f t="shared" si="741"/>
        <v>1</v>
      </c>
      <c r="BD2079">
        <f t="shared" si="742"/>
        <v>1</v>
      </c>
      <c r="BE2079">
        <f t="shared" si="743"/>
        <v>0</v>
      </c>
      <c r="BF2079">
        <f t="shared" si="744"/>
        <v>0</v>
      </c>
      <c r="BG2079">
        <f t="shared" si="745"/>
        <v>0</v>
      </c>
      <c r="BH2079">
        <f t="shared" si="746"/>
        <v>0</v>
      </c>
      <c r="BI2079">
        <f t="shared" si="747"/>
        <v>1</v>
      </c>
      <c r="BJ2079">
        <f t="shared" si="748"/>
        <v>0</v>
      </c>
      <c r="BK2079">
        <f t="shared" si="749"/>
        <v>0</v>
      </c>
      <c r="BL2079">
        <f t="shared" si="750"/>
        <v>0</v>
      </c>
      <c r="BM2079">
        <f t="shared" si="754"/>
        <v>0</v>
      </c>
      <c r="BN2079">
        <f t="shared" si="755"/>
        <v>0</v>
      </c>
      <c r="BO2079">
        <f>IF(AND(AU2079&gt;'County Avg'!$E$3,'Gentrification Calcs'!AW2079&gt;'County Avg'!$E$4,'Gentrification Calcs'!AY2079&gt;'County Avg'!$E$5,'Gentrification Calcs'!BA2079&gt;'County Avg'!$E$6),1,0)</f>
        <v>1</v>
      </c>
      <c r="BP2079">
        <f>IF(AND(AV2079&gt;'County Avg'!$F$3,'Gentrification Calcs'!AX2079&gt;'County Avg'!$F$4,'Gentrification Calcs'!AZ2079&gt;'County Avg'!$F$5,'Gentrification Calcs'!BB2079&gt;'County Avg'!$F$6),1,0)</f>
        <v>0</v>
      </c>
      <c r="BQ2079">
        <f t="shared" si="756"/>
        <v>0</v>
      </c>
      <c r="BR2079">
        <f t="shared" si="757"/>
        <v>0</v>
      </c>
      <c r="BS2079">
        <f t="shared" si="758"/>
        <v>0</v>
      </c>
      <c r="BT2079">
        <f t="shared" si="759"/>
        <v>0</v>
      </c>
    </row>
    <row r="2080" spans="1:72" x14ac:dyDescent="0.25">
      <c r="A2080">
        <v>6037651221</v>
      </c>
      <c r="B2080">
        <v>5472.9999099639999</v>
      </c>
      <c r="C2080">
        <v>3012</v>
      </c>
      <c r="D2080">
        <v>3075</v>
      </c>
      <c r="E2080">
        <v>2253</v>
      </c>
      <c r="F2080">
        <v>1305</v>
      </c>
      <c r="G2080">
        <v>1306</v>
      </c>
      <c r="H2080">
        <v>542.17440858396742</v>
      </c>
      <c r="I2080">
        <v>460.26420000000002</v>
      </c>
      <c r="J2080">
        <v>491.25279999999998</v>
      </c>
      <c r="K2080">
        <v>0.24064554309097533</v>
      </c>
      <c r="L2080">
        <v>0.35269287356321838</v>
      </c>
      <c r="M2080">
        <v>0.37615068912710564</v>
      </c>
      <c r="N2080">
        <v>3883.9999360000002</v>
      </c>
      <c r="O2080">
        <v>2121</v>
      </c>
      <c r="P2080">
        <v>2336</v>
      </c>
      <c r="Q2080">
        <v>1536</v>
      </c>
      <c r="R2080">
        <v>789</v>
      </c>
      <c r="S2080">
        <v>923</v>
      </c>
      <c r="T2080">
        <v>0.39546859559989445</v>
      </c>
      <c r="U2080">
        <v>0.37199434229137202</v>
      </c>
      <c r="V2080">
        <v>0.39511986301369861</v>
      </c>
      <c r="W2080">
        <v>1502</v>
      </c>
      <c r="X2080">
        <v>914</v>
      </c>
      <c r="Y2080">
        <v>946</v>
      </c>
      <c r="Z2080">
        <v>2264</v>
      </c>
      <c r="AA2080">
        <v>1316</v>
      </c>
      <c r="AB2080">
        <v>1306</v>
      </c>
      <c r="AC2080">
        <v>0.66342756183745588</v>
      </c>
      <c r="AD2080">
        <v>0.69452887537993924</v>
      </c>
      <c r="AE2080">
        <v>0.72434915773353747</v>
      </c>
      <c r="AF2080">
        <v>3913.9999356110202</v>
      </c>
      <c r="AG2080">
        <v>1499</v>
      </c>
      <c r="AH2080">
        <v>1381</v>
      </c>
      <c r="AI2080">
        <v>0.71514708569340457</v>
      </c>
      <c r="AJ2080">
        <v>0.49767596281540505</v>
      </c>
      <c r="AK2080">
        <v>0.44910569105691056</v>
      </c>
      <c r="AL2080">
        <f t="shared" si="751"/>
        <v>0.28485291430659543</v>
      </c>
      <c r="AM2080">
        <f t="shared" si="751"/>
        <v>0.50232403718459495</v>
      </c>
      <c r="AN2080">
        <f t="shared" si="751"/>
        <v>0.55089430894308944</v>
      </c>
      <c r="AO2080">
        <v>60883.279427359492</v>
      </c>
      <c r="AP2080">
        <v>68392.039231712304</v>
      </c>
      <c r="AQ2080">
        <v>60643</v>
      </c>
      <c r="AR2080">
        <v>1197.3500000000001</v>
      </c>
      <c r="AS2080">
        <v>1055.1126927639384</v>
      </c>
      <c r="AT2080">
        <v>1308</v>
      </c>
      <c r="AU2080">
        <f t="shared" si="737"/>
        <v>-0.21747112287799952</v>
      </c>
      <c r="AV2080">
        <f t="shared" si="738"/>
        <v>-4.8570271758494488E-2</v>
      </c>
      <c r="AW2080">
        <v>-2.347425330852243E-2</v>
      </c>
      <c r="AX2080">
        <v>2.3125520722326598E-2</v>
      </c>
      <c r="AY2080" s="1">
        <f t="shared" si="739"/>
        <v>7508.7598043528124</v>
      </c>
      <c r="AZ2080" s="1">
        <f t="shared" si="740"/>
        <v>-7749.0392317123042</v>
      </c>
      <c r="BA2080" s="1">
        <f t="shared" si="752"/>
        <v>-142.23730723606172</v>
      </c>
      <c r="BB2080" s="1">
        <f t="shared" si="753"/>
        <v>252.88730723606159</v>
      </c>
      <c r="BC2080">
        <f t="shared" si="741"/>
        <v>1</v>
      </c>
      <c r="BD2080">
        <f t="shared" si="742"/>
        <v>1</v>
      </c>
      <c r="BE2080">
        <f t="shared" si="743"/>
        <v>0</v>
      </c>
      <c r="BF2080">
        <f t="shared" si="744"/>
        <v>0</v>
      </c>
      <c r="BG2080">
        <f t="shared" si="745"/>
        <v>0</v>
      </c>
      <c r="BH2080">
        <f t="shared" si="746"/>
        <v>0</v>
      </c>
      <c r="BI2080">
        <f t="shared" si="747"/>
        <v>1</v>
      </c>
      <c r="BJ2080">
        <f t="shared" si="748"/>
        <v>1</v>
      </c>
      <c r="BK2080">
        <f t="shared" si="749"/>
        <v>0</v>
      </c>
      <c r="BL2080">
        <f t="shared" si="750"/>
        <v>0</v>
      </c>
      <c r="BM2080">
        <f t="shared" si="754"/>
        <v>0</v>
      </c>
      <c r="BN2080">
        <f t="shared" si="755"/>
        <v>0</v>
      </c>
      <c r="BO2080">
        <f>IF(AND(AU2080&gt;'County Avg'!$E$3,'Gentrification Calcs'!AW2080&gt;'County Avg'!$E$4,'Gentrification Calcs'!AY2080&gt;'County Avg'!$E$5,'Gentrification Calcs'!BA2080&gt;'County Avg'!$E$6),1,0)</f>
        <v>0</v>
      </c>
      <c r="BP2080">
        <f>IF(AND(AV2080&gt;'County Avg'!$F$3,'Gentrification Calcs'!AX2080&gt;'County Avg'!$F$4,'Gentrification Calcs'!AZ2080&gt;'County Avg'!$F$5,'Gentrification Calcs'!BB2080&gt;'County Avg'!$F$6),1,0)</f>
        <v>0</v>
      </c>
      <c r="BQ2080">
        <f t="shared" si="756"/>
        <v>0</v>
      </c>
      <c r="BR2080">
        <f t="shared" si="757"/>
        <v>0</v>
      </c>
      <c r="BS2080">
        <f t="shared" si="758"/>
        <v>0</v>
      </c>
      <c r="BT2080">
        <f t="shared" si="759"/>
        <v>0</v>
      </c>
    </row>
    <row r="2081" spans="1:72" x14ac:dyDescent="0.25">
      <c r="A2081">
        <v>6037651222</v>
      </c>
      <c r="B2081">
        <v>6047.2379639273904</v>
      </c>
      <c r="C2081">
        <v>5814</v>
      </c>
      <c r="D2081">
        <v>6392</v>
      </c>
      <c r="E2081">
        <v>2428.4184570000002</v>
      </c>
      <c r="F2081">
        <v>2327</v>
      </c>
      <c r="G2081">
        <v>2361</v>
      </c>
      <c r="H2081">
        <v>453.15999254509194</v>
      </c>
      <c r="I2081">
        <v>514.27379999999994</v>
      </c>
      <c r="J2081">
        <v>392.5976</v>
      </c>
      <c r="K2081">
        <v>0.18660704510742065</v>
      </c>
      <c r="L2081">
        <v>0.22100292221744733</v>
      </c>
      <c r="M2081">
        <v>0.16628445573909362</v>
      </c>
      <c r="N2081">
        <v>4581.0605180000002</v>
      </c>
      <c r="O2081">
        <v>3983</v>
      </c>
      <c r="P2081">
        <v>4455</v>
      </c>
      <c r="Q2081">
        <v>2025.6660159999999</v>
      </c>
      <c r="R2081">
        <v>1730</v>
      </c>
      <c r="S2081">
        <v>2354</v>
      </c>
      <c r="T2081">
        <v>0.44218276707777815</v>
      </c>
      <c r="U2081">
        <v>0.4343459703740899</v>
      </c>
      <c r="V2081">
        <v>0.52839506172839501</v>
      </c>
      <c r="W2081">
        <v>463.26446533203102</v>
      </c>
      <c r="X2081">
        <v>1522</v>
      </c>
      <c r="Y2081">
        <v>1431</v>
      </c>
      <c r="Z2081">
        <v>2411.55444335938</v>
      </c>
      <c r="AA2081">
        <v>2332</v>
      </c>
      <c r="AB2081">
        <v>2361</v>
      </c>
      <c r="AC2081">
        <v>0.19210201395523435</v>
      </c>
      <c r="AD2081">
        <v>0.65265866209262435</v>
      </c>
      <c r="AE2081">
        <v>0.60609911054637866</v>
      </c>
      <c r="AF2081">
        <v>4994.7249259144301</v>
      </c>
      <c r="AG2081">
        <v>3134</v>
      </c>
      <c r="AH2081">
        <v>2674</v>
      </c>
      <c r="AI2081">
        <v>0.82595144356955263</v>
      </c>
      <c r="AJ2081">
        <v>0.53904368765049882</v>
      </c>
      <c r="AK2081">
        <v>0.41833541927409262</v>
      </c>
      <c r="AL2081">
        <f t="shared" si="751"/>
        <v>0.17404855643044737</v>
      </c>
      <c r="AM2081">
        <f t="shared" si="751"/>
        <v>0.46095631234950118</v>
      </c>
      <c r="AN2081">
        <f t="shared" si="751"/>
        <v>0.58166458072590732</v>
      </c>
      <c r="AO2081">
        <v>86110.887062566282</v>
      </c>
      <c r="AP2081">
        <v>78639.660809154069</v>
      </c>
      <c r="AQ2081">
        <v>91685</v>
      </c>
      <c r="AR2081">
        <v>1527.3555555555556</v>
      </c>
      <c r="AS2081">
        <v>1523.1498616053777</v>
      </c>
      <c r="AT2081">
        <v>1638</v>
      </c>
      <c r="AU2081">
        <f t="shared" si="737"/>
        <v>-0.28690775591905382</v>
      </c>
      <c r="AV2081">
        <f t="shared" si="738"/>
        <v>-0.12070826837640619</v>
      </c>
      <c r="AW2081">
        <v>-7.8367967036882535E-3</v>
      </c>
      <c r="AX2081">
        <v>9.4049091354305114E-2</v>
      </c>
      <c r="AY2081" s="1">
        <f t="shared" si="739"/>
        <v>-7471.2262534122128</v>
      </c>
      <c r="AZ2081" s="1">
        <f t="shared" si="740"/>
        <v>13045.339190845931</v>
      </c>
      <c r="BA2081" s="1">
        <f t="shared" si="752"/>
        <v>-4.2056939501778743</v>
      </c>
      <c r="BB2081" s="1">
        <f t="shared" si="753"/>
        <v>114.85013839462226</v>
      </c>
      <c r="BC2081">
        <f t="shared" si="741"/>
        <v>1</v>
      </c>
      <c r="BD2081">
        <f t="shared" si="742"/>
        <v>1</v>
      </c>
      <c r="BE2081">
        <f t="shared" si="743"/>
        <v>0</v>
      </c>
      <c r="BF2081">
        <f t="shared" si="744"/>
        <v>0</v>
      </c>
      <c r="BG2081">
        <f t="shared" si="745"/>
        <v>0</v>
      </c>
      <c r="BH2081">
        <f t="shared" si="746"/>
        <v>0</v>
      </c>
      <c r="BI2081">
        <f t="shared" si="747"/>
        <v>0</v>
      </c>
      <c r="BJ2081">
        <f t="shared" si="748"/>
        <v>1</v>
      </c>
      <c r="BK2081">
        <f t="shared" si="749"/>
        <v>0</v>
      </c>
      <c r="BL2081">
        <f t="shared" si="750"/>
        <v>0</v>
      </c>
      <c r="BM2081">
        <f t="shared" si="754"/>
        <v>0</v>
      </c>
      <c r="BN2081">
        <f t="shared" si="755"/>
        <v>0</v>
      </c>
      <c r="BO2081">
        <f>IF(AND(AU2081&gt;'County Avg'!$E$3,'Gentrification Calcs'!AW2081&gt;'County Avg'!$E$4,'Gentrification Calcs'!AY2081&gt;'County Avg'!$E$5,'Gentrification Calcs'!BA2081&gt;'County Avg'!$E$6),1,0)</f>
        <v>0</v>
      </c>
      <c r="BP2081">
        <f>IF(AND(AV2081&gt;'County Avg'!$F$3,'Gentrification Calcs'!AX2081&gt;'County Avg'!$F$4,'Gentrification Calcs'!AZ2081&gt;'County Avg'!$F$5,'Gentrification Calcs'!BB2081&gt;'County Avg'!$F$6),1,0)</f>
        <v>0</v>
      </c>
      <c r="BQ2081">
        <f t="shared" si="756"/>
        <v>0</v>
      </c>
      <c r="BR2081">
        <f t="shared" si="757"/>
        <v>0</v>
      </c>
      <c r="BS2081">
        <f t="shared" si="758"/>
        <v>0</v>
      </c>
      <c r="BT2081">
        <f t="shared" si="759"/>
        <v>0</v>
      </c>
    </row>
    <row r="2082" spans="1:72" x14ac:dyDescent="0.25">
      <c r="A2082">
        <v>6037651302</v>
      </c>
      <c r="B2082">
        <v>4917.2007538375601</v>
      </c>
      <c r="C2082">
        <v>5997.6380282640503</v>
      </c>
      <c r="D2082">
        <v>6089</v>
      </c>
      <c r="E2082">
        <v>2344.988343</v>
      </c>
      <c r="F2082">
        <v>2437.3464359999998</v>
      </c>
      <c r="G2082">
        <v>2437</v>
      </c>
      <c r="H2082">
        <v>425.87316240606407</v>
      </c>
      <c r="I2082">
        <v>409.72180051711075</v>
      </c>
      <c r="J2082">
        <v>562.81600000000003</v>
      </c>
      <c r="K2082">
        <v>0.18160992726353356</v>
      </c>
      <c r="L2082">
        <v>0.16810158558728203</v>
      </c>
      <c r="M2082">
        <v>0.23094624538366845</v>
      </c>
      <c r="N2082">
        <v>3928.067227</v>
      </c>
      <c r="O2082">
        <v>4433.2524409999996</v>
      </c>
      <c r="P2082">
        <v>4779</v>
      </c>
      <c r="Q2082">
        <v>1823.9524779999999</v>
      </c>
      <c r="R2082">
        <v>2377.8264159999999</v>
      </c>
      <c r="S2082">
        <v>2429</v>
      </c>
      <c r="T2082">
        <v>0.46433840680293426</v>
      </c>
      <c r="U2082">
        <v>0.5363616098215328</v>
      </c>
      <c r="V2082">
        <v>0.50826532747436703</v>
      </c>
      <c r="W2082">
        <v>1121.6148395538301</v>
      </c>
      <c r="X2082">
        <v>435.48843383789102</v>
      </c>
      <c r="Y2082">
        <v>674</v>
      </c>
      <c r="Z2082">
        <v>2321.89451980591</v>
      </c>
      <c r="AA2082">
        <v>2427.42651367188</v>
      </c>
      <c r="AB2082">
        <v>2437</v>
      </c>
      <c r="AC2082">
        <v>0.48306020363387875</v>
      </c>
      <c r="AD2082">
        <v>0.17940334398800953</v>
      </c>
      <c r="AE2082">
        <v>0.27656955272876488</v>
      </c>
      <c r="AF2082">
        <v>4339.9285095984997</v>
      </c>
      <c r="AG2082">
        <v>4570.1484375</v>
      </c>
      <c r="AH2082">
        <v>4003</v>
      </c>
      <c r="AI2082">
        <v>0.88260144884494773</v>
      </c>
      <c r="AJ2082">
        <v>0.76199137326444799</v>
      </c>
      <c r="AK2082">
        <v>0.65741501067498764</v>
      </c>
      <c r="AL2082">
        <f t="shared" si="751"/>
        <v>0.11739855115505227</v>
      </c>
      <c r="AM2082">
        <f t="shared" si="751"/>
        <v>0.23800862673555201</v>
      </c>
      <c r="AN2082">
        <f t="shared" si="751"/>
        <v>0.34258498932501236</v>
      </c>
      <c r="AO2082">
        <v>112829.51378579004</v>
      </c>
      <c r="AP2082">
        <v>104963.32611360852</v>
      </c>
      <c r="AQ2082">
        <v>92371</v>
      </c>
      <c r="AR2082">
        <v>1485.8888888888889</v>
      </c>
      <c r="AS2082">
        <v>1681.4167655199685</v>
      </c>
      <c r="AT2082">
        <v>2001</v>
      </c>
      <c r="AU2082">
        <f t="shared" si="737"/>
        <v>-0.12061007558049974</v>
      </c>
      <c r="AV2082">
        <f t="shared" si="738"/>
        <v>-0.10457636258946035</v>
      </c>
      <c r="AW2082">
        <v>7.2023203018598547E-2</v>
      </c>
      <c r="AX2082">
        <v>-2.8096282347165769E-2</v>
      </c>
      <c r="AY2082" s="1">
        <f t="shared" si="739"/>
        <v>-7866.1876721815206</v>
      </c>
      <c r="AZ2082" s="1">
        <f t="shared" si="740"/>
        <v>-12592.32611360852</v>
      </c>
      <c r="BA2082" s="1">
        <f t="shared" si="752"/>
        <v>195.52787663107961</v>
      </c>
      <c r="BB2082" s="1">
        <f t="shared" si="753"/>
        <v>319.58323448003148</v>
      </c>
      <c r="BC2082">
        <f t="shared" si="741"/>
        <v>1</v>
      </c>
      <c r="BD2082">
        <f t="shared" si="742"/>
        <v>1</v>
      </c>
      <c r="BE2082">
        <f t="shared" si="743"/>
        <v>0</v>
      </c>
      <c r="BF2082">
        <f t="shared" si="744"/>
        <v>0</v>
      </c>
      <c r="BG2082">
        <f t="shared" si="745"/>
        <v>0</v>
      </c>
      <c r="BH2082">
        <f t="shared" si="746"/>
        <v>0</v>
      </c>
      <c r="BI2082">
        <f t="shared" si="747"/>
        <v>0</v>
      </c>
      <c r="BJ2082">
        <f t="shared" si="748"/>
        <v>0</v>
      </c>
      <c r="BK2082">
        <f t="shared" si="749"/>
        <v>0</v>
      </c>
      <c r="BL2082">
        <f t="shared" si="750"/>
        <v>0</v>
      </c>
      <c r="BM2082">
        <f t="shared" si="754"/>
        <v>0</v>
      </c>
      <c r="BN2082">
        <f t="shared" si="755"/>
        <v>0</v>
      </c>
      <c r="BO2082">
        <f>IF(AND(AU2082&gt;'County Avg'!$E$3,'Gentrification Calcs'!AW2082&gt;'County Avg'!$E$4,'Gentrification Calcs'!AY2082&gt;'County Avg'!$E$5,'Gentrification Calcs'!BA2082&gt;'County Avg'!$E$6),1,0)</f>
        <v>0</v>
      </c>
      <c r="BP2082">
        <f>IF(AND(AV2082&gt;'County Avg'!$F$3,'Gentrification Calcs'!AX2082&gt;'County Avg'!$F$4,'Gentrification Calcs'!AZ2082&gt;'County Avg'!$F$5,'Gentrification Calcs'!BB2082&gt;'County Avg'!$F$6),1,0)</f>
        <v>0</v>
      </c>
      <c r="BQ2082">
        <f t="shared" si="756"/>
        <v>0</v>
      </c>
      <c r="BR2082">
        <f t="shared" si="757"/>
        <v>0</v>
      </c>
      <c r="BS2082">
        <f t="shared" si="758"/>
        <v>0</v>
      </c>
      <c r="BT2082">
        <f t="shared" si="759"/>
        <v>0</v>
      </c>
    </row>
    <row r="2083" spans="1:72" x14ac:dyDescent="0.25">
      <c r="A2083">
        <v>6037651304</v>
      </c>
      <c r="B2083">
        <v>2420.5705352435898</v>
      </c>
      <c r="C2083">
        <v>5028.3750020856996</v>
      </c>
      <c r="D2083">
        <v>4615</v>
      </c>
      <c r="E2083">
        <v>943.12957670000003</v>
      </c>
      <c r="F2083">
        <v>2517.1681549999998</v>
      </c>
      <c r="G2083">
        <v>2308</v>
      </c>
      <c r="H2083">
        <v>381.75085415960132</v>
      </c>
      <c r="I2083">
        <v>409.53359328981276</v>
      </c>
      <c r="J2083">
        <v>457.5804</v>
      </c>
      <c r="K2083">
        <v>0.40477031321119555</v>
      </c>
      <c r="L2083">
        <v>0.16269616015772803</v>
      </c>
      <c r="M2083">
        <v>0.19825840554592722</v>
      </c>
      <c r="N2083">
        <v>1660.972604</v>
      </c>
      <c r="O2083">
        <v>4044.2487780000001</v>
      </c>
      <c r="P2083">
        <v>3540</v>
      </c>
      <c r="Q2083">
        <v>580.23951409999995</v>
      </c>
      <c r="R2083">
        <v>2025.093012</v>
      </c>
      <c r="S2083">
        <v>2090</v>
      </c>
      <c r="T2083">
        <v>0.34933719719557754</v>
      </c>
      <c r="U2083">
        <v>0.50073403570426944</v>
      </c>
      <c r="V2083">
        <v>0.59039548022598876</v>
      </c>
      <c r="W2083">
        <v>356.69815917925598</v>
      </c>
      <c r="X2083">
        <v>1293.9157776981599</v>
      </c>
      <c r="Y2083">
        <v>1202</v>
      </c>
      <c r="Z2083">
        <v>930.30756193111995</v>
      </c>
      <c r="AA2083">
        <v>2516.1166996359798</v>
      </c>
      <c r="AB2083">
        <v>2308</v>
      </c>
      <c r="AC2083">
        <v>0.38341960634913763</v>
      </c>
      <c r="AD2083">
        <v>0.5142510988800153</v>
      </c>
      <c r="AE2083">
        <v>0.52079722703639519</v>
      </c>
      <c r="AF2083">
        <v>1670.06841187496</v>
      </c>
      <c r="AG2083">
        <v>4213.48470395803</v>
      </c>
      <c r="AH2083">
        <v>3497</v>
      </c>
      <c r="AI2083">
        <v>0.68994825292579032</v>
      </c>
      <c r="AJ2083">
        <v>0.83794162173870002</v>
      </c>
      <c r="AK2083">
        <v>0.75774647887323943</v>
      </c>
      <c r="AL2083">
        <f t="shared" si="751"/>
        <v>0.31005174707420968</v>
      </c>
      <c r="AM2083">
        <f t="shared" si="751"/>
        <v>0.16205837826129998</v>
      </c>
      <c r="AN2083">
        <f t="shared" si="751"/>
        <v>0.24225352112676057</v>
      </c>
      <c r="AO2083">
        <v>102512.09703075292</v>
      </c>
      <c r="AP2083">
        <v>98596.659174499393</v>
      </c>
      <c r="AQ2083">
        <v>98509</v>
      </c>
      <c r="AR2083">
        <v>1508.3500000000001</v>
      </c>
      <c r="AS2083">
        <v>1456.8671411625151</v>
      </c>
      <c r="AT2083">
        <v>1661</v>
      </c>
      <c r="AU2083">
        <f t="shared" si="737"/>
        <v>0.1479933688129097</v>
      </c>
      <c r="AV2083">
        <f t="shared" si="738"/>
        <v>-8.0195142865460589E-2</v>
      </c>
      <c r="AW2083">
        <v>0.1513968385086919</v>
      </c>
      <c r="AX2083">
        <v>8.9661444521719313E-2</v>
      </c>
      <c r="AY2083" s="1">
        <f t="shared" si="739"/>
        <v>-3915.4378562535276</v>
      </c>
      <c r="AZ2083" s="1">
        <f t="shared" si="740"/>
        <v>-87.659174499392975</v>
      </c>
      <c r="BA2083" s="1">
        <f t="shared" si="752"/>
        <v>-51.482858837485082</v>
      </c>
      <c r="BB2083" s="1">
        <f t="shared" si="753"/>
        <v>204.13285883748495</v>
      </c>
      <c r="BC2083">
        <f t="shared" si="741"/>
        <v>1</v>
      </c>
      <c r="BD2083">
        <f t="shared" si="742"/>
        <v>1</v>
      </c>
      <c r="BE2083">
        <f t="shared" si="743"/>
        <v>0</v>
      </c>
      <c r="BF2083">
        <f t="shared" si="744"/>
        <v>0</v>
      </c>
      <c r="BG2083">
        <f t="shared" si="745"/>
        <v>0</v>
      </c>
      <c r="BH2083">
        <f t="shared" si="746"/>
        <v>0</v>
      </c>
      <c r="BI2083">
        <f t="shared" si="747"/>
        <v>0</v>
      </c>
      <c r="BJ2083">
        <f t="shared" si="748"/>
        <v>0</v>
      </c>
      <c r="BK2083">
        <f t="shared" si="749"/>
        <v>0</v>
      </c>
      <c r="BL2083">
        <f t="shared" si="750"/>
        <v>0</v>
      </c>
      <c r="BM2083">
        <f t="shared" si="754"/>
        <v>0</v>
      </c>
      <c r="BN2083">
        <f t="shared" si="755"/>
        <v>0</v>
      </c>
      <c r="BO2083">
        <f>IF(AND(AU2083&gt;'County Avg'!$E$3,'Gentrification Calcs'!AW2083&gt;'County Avg'!$E$4,'Gentrification Calcs'!AY2083&gt;'County Avg'!$E$5,'Gentrification Calcs'!BA2083&gt;'County Avg'!$E$6),1,0)</f>
        <v>1</v>
      </c>
      <c r="BP2083">
        <f>IF(AND(AV2083&gt;'County Avg'!$F$3,'Gentrification Calcs'!AX2083&gt;'County Avg'!$F$4,'Gentrification Calcs'!AZ2083&gt;'County Avg'!$F$5,'Gentrification Calcs'!BB2083&gt;'County Avg'!$F$6),1,0)</f>
        <v>0</v>
      </c>
      <c r="BQ2083">
        <f t="shared" si="756"/>
        <v>0</v>
      </c>
      <c r="BR2083">
        <f t="shared" si="757"/>
        <v>0</v>
      </c>
      <c r="BS2083">
        <f t="shared" si="758"/>
        <v>0</v>
      </c>
      <c r="BT2083">
        <f t="shared" si="759"/>
        <v>0</v>
      </c>
    </row>
    <row r="2084" spans="1:72" x14ac:dyDescent="0.25">
      <c r="A2084">
        <v>6037651401</v>
      </c>
      <c r="B2084">
        <v>5941.2054424909202</v>
      </c>
      <c r="C2084">
        <v>2439.6677124447901</v>
      </c>
      <c r="D2084">
        <v>2127</v>
      </c>
      <c r="E2084">
        <v>2313.197118</v>
      </c>
      <c r="F2084">
        <v>974.87122269999998</v>
      </c>
      <c r="G2084">
        <v>1103</v>
      </c>
      <c r="H2084">
        <v>241.04021920101934</v>
      </c>
      <c r="I2084">
        <v>275.37010250194606</v>
      </c>
      <c r="J2084">
        <v>455.0718</v>
      </c>
      <c r="K2084">
        <v>0.10420219588092161</v>
      </c>
      <c r="L2084">
        <v>0.28246818255572465</v>
      </c>
      <c r="M2084">
        <v>0.41257642792384408</v>
      </c>
      <c r="N2084">
        <v>4076.4982359999999</v>
      </c>
      <c r="O2084">
        <v>1727.9388919999999</v>
      </c>
      <c r="P2084">
        <v>1836</v>
      </c>
      <c r="Q2084">
        <v>1426.609745</v>
      </c>
      <c r="R2084">
        <v>640.29005629999995</v>
      </c>
      <c r="S2084">
        <v>755</v>
      </c>
      <c r="T2084">
        <v>0.34995961298387274</v>
      </c>
      <c r="U2084">
        <v>0.3705513309900082</v>
      </c>
      <c r="V2084">
        <v>0.41122004357298475</v>
      </c>
      <c r="W2084">
        <v>871.503780460705</v>
      </c>
      <c r="X2084">
        <v>384.13494400307502</v>
      </c>
      <c r="Y2084">
        <v>356</v>
      </c>
      <c r="Z2084">
        <v>2281.4833639159801</v>
      </c>
      <c r="AA2084">
        <v>978.33426988124802</v>
      </c>
      <c r="AB2084">
        <v>1103</v>
      </c>
      <c r="AC2084">
        <v>0.38198997820647695</v>
      </c>
      <c r="AD2084">
        <v>0.39264181561349376</v>
      </c>
      <c r="AE2084">
        <v>0.32275611967361739</v>
      </c>
      <c r="AF2084">
        <v>4099.2182017104597</v>
      </c>
      <c r="AG2084">
        <v>1454.3557206988301</v>
      </c>
      <c r="AH2084">
        <v>1445</v>
      </c>
      <c r="AI2084">
        <v>0.68996405550854245</v>
      </c>
      <c r="AJ2084">
        <v>0.59612860935123857</v>
      </c>
      <c r="AK2084">
        <v>0.67936060178655389</v>
      </c>
      <c r="AL2084">
        <f t="shared" si="751"/>
        <v>0.31003594449145755</v>
      </c>
      <c r="AM2084">
        <f t="shared" si="751"/>
        <v>0.40387139064876143</v>
      </c>
      <c r="AN2084">
        <f t="shared" si="751"/>
        <v>0.32063939821344611</v>
      </c>
      <c r="AO2084">
        <v>92706.19777306469</v>
      </c>
      <c r="AP2084">
        <v>81502.843481814474</v>
      </c>
      <c r="AQ2084">
        <v>53533</v>
      </c>
      <c r="AR2084">
        <v>1482.4333333333334</v>
      </c>
      <c r="AS2084">
        <v>1279.6623171213919</v>
      </c>
      <c r="AT2084">
        <v>1255</v>
      </c>
      <c r="AU2084">
        <f t="shared" si="737"/>
        <v>-9.3835446157303881E-2</v>
      </c>
      <c r="AV2084">
        <f t="shared" si="738"/>
        <v>8.3231992435315316E-2</v>
      </c>
      <c r="AW2084">
        <v>2.0591718006135462E-2</v>
      </c>
      <c r="AX2084">
        <v>4.0668712582976552E-2</v>
      </c>
      <c r="AY2084" s="1">
        <f t="shared" si="739"/>
        <v>-11203.354291250216</v>
      </c>
      <c r="AZ2084" s="1">
        <f t="shared" si="740"/>
        <v>-27969.843481814474</v>
      </c>
      <c r="BA2084" s="1">
        <f t="shared" si="752"/>
        <v>-202.77101621194151</v>
      </c>
      <c r="BB2084" s="1">
        <f t="shared" si="753"/>
        <v>-24.662317121391879</v>
      </c>
      <c r="BC2084">
        <f t="shared" si="741"/>
        <v>1</v>
      </c>
      <c r="BD2084">
        <f t="shared" si="742"/>
        <v>1</v>
      </c>
      <c r="BE2084">
        <f t="shared" si="743"/>
        <v>0</v>
      </c>
      <c r="BF2084">
        <f t="shared" si="744"/>
        <v>0</v>
      </c>
      <c r="BG2084">
        <f t="shared" si="745"/>
        <v>0</v>
      </c>
      <c r="BH2084">
        <f t="shared" si="746"/>
        <v>0</v>
      </c>
      <c r="BI2084">
        <f t="shared" si="747"/>
        <v>0</v>
      </c>
      <c r="BJ2084">
        <f t="shared" si="748"/>
        <v>0</v>
      </c>
      <c r="BK2084">
        <f t="shared" si="749"/>
        <v>0</v>
      </c>
      <c r="BL2084">
        <f t="shared" si="750"/>
        <v>0</v>
      </c>
      <c r="BM2084">
        <f t="shared" si="754"/>
        <v>0</v>
      </c>
      <c r="BN2084">
        <f t="shared" si="755"/>
        <v>0</v>
      </c>
      <c r="BO2084">
        <f>IF(AND(AU2084&gt;'County Avg'!$E$3,'Gentrification Calcs'!AW2084&gt;'County Avg'!$E$4,'Gentrification Calcs'!AY2084&gt;'County Avg'!$E$5,'Gentrification Calcs'!BA2084&gt;'County Avg'!$E$6),1,0)</f>
        <v>0</v>
      </c>
      <c r="BP2084">
        <f>IF(AND(AV2084&gt;'County Avg'!$F$3,'Gentrification Calcs'!AX2084&gt;'County Avg'!$F$4,'Gentrification Calcs'!AZ2084&gt;'County Avg'!$F$5,'Gentrification Calcs'!BB2084&gt;'County Avg'!$F$6),1,0)</f>
        <v>0</v>
      </c>
      <c r="BQ2084">
        <f t="shared" si="756"/>
        <v>0</v>
      </c>
      <c r="BR2084">
        <f t="shared" si="757"/>
        <v>0</v>
      </c>
      <c r="BS2084">
        <f t="shared" si="758"/>
        <v>0</v>
      </c>
      <c r="BT2084">
        <f t="shared" si="759"/>
        <v>0</v>
      </c>
    </row>
    <row r="2085" spans="1:72" x14ac:dyDescent="0.25">
      <c r="A2085">
        <v>6037651402</v>
      </c>
      <c r="B2085">
        <v>3069.8116221915702</v>
      </c>
      <c r="C2085">
        <v>5987.3764299671202</v>
      </c>
      <c r="D2085">
        <v>6332</v>
      </c>
      <c r="E2085">
        <v>1272.7693039999999</v>
      </c>
      <c r="F2085">
        <v>2391.3982620000002</v>
      </c>
      <c r="G2085">
        <v>2397</v>
      </c>
      <c r="H2085">
        <v>588.63948039496336</v>
      </c>
      <c r="I2085">
        <v>673.31112653071739</v>
      </c>
      <c r="J2085">
        <v>538.90499999999997</v>
      </c>
      <c r="K2085">
        <v>0.46248717544099682</v>
      </c>
      <c r="L2085">
        <v>0.28155541351259766</v>
      </c>
      <c r="M2085">
        <v>0.22482478097622027</v>
      </c>
      <c r="N2085">
        <v>2207.2557230000002</v>
      </c>
      <c r="O2085">
        <v>4241.6572749999996</v>
      </c>
      <c r="P2085">
        <v>4416</v>
      </c>
      <c r="Q2085">
        <v>445.55835400000001</v>
      </c>
      <c r="R2085">
        <v>1575.3102100000001</v>
      </c>
      <c r="S2085">
        <v>2424</v>
      </c>
      <c r="T2085">
        <v>0.20186077641897227</v>
      </c>
      <c r="U2085">
        <v>0.37139026278354847</v>
      </c>
      <c r="V2085">
        <v>0.54891304347826086</v>
      </c>
      <c r="W2085">
        <v>480.06868016719801</v>
      </c>
      <c r="X2085">
        <v>939.33107819408201</v>
      </c>
      <c r="Y2085">
        <v>741</v>
      </c>
      <c r="Z2085">
        <v>1239.7891557216601</v>
      </c>
      <c r="AA2085">
        <v>2399.9307326674498</v>
      </c>
      <c r="AB2085">
        <v>2397</v>
      </c>
      <c r="AC2085">
        <v>0.38721800231246434</v>
      </c>
      <c r="AD2085">
        <v>0.39139924557324379</v>
      </c>
      <c r="AE2085">
        <v>0.3091364205256571</v>
      </c>
      <c r="AF2085">
        <v>2154.7577775807599</v>
      </c>
      <c r="AG2085">
        <v>3572.7941273450901</v>
      </c>
      <c r="AH2085">
        <v>2891</v>
      </c>
      <c r="AI2085">
        <v>0.70191856790302198</v>
      </c>
      <c r="AJ2085">
        <v>0.59672114642117302</v>
      </c>
      <c r="AK2085">
        <v>0.45656980416929882</v>
      </c>
      <c r="AL2085">
        <f t="shared" si="751"/>
        <v>0.29808143209697802</v>
      </c>
      <c r="AM2085">
        <f t="shared" si="751"/>
        <v>0.40327885357882698</v>
      </c>
      <c r="AN2085">
        <f t="shared" si="751"/>
        <v>0.54343019583070118</v>
      </c>
      <c r="AO2085">
        <v>92825.914634146349</v>
      </c>
      <c r="AP2085">
        <v>81705.559051900302</v>
      </c>
      <c r="AQ2085">
        <v>88108</v>
      </c>
      <c r="AR2085">
        <v>1484.1611111111113</v>
      </c>
      <c r="AS2085">
        <v>1283.7204428627917</v>
      </c>
      <c r="AT2085">
        <v>1456</v>
      </c>
      <c r="AU2085">
        <f t="shared" si="737"/>
        <v>-0.10519742148184896</v>
      </c>
      <c r="AV2085">
        <f t="shared" si="738"/>
        <v>-0.1401513422518742</v>
      </c>
      <c r="AW2085">
        <v>0.16952948636457621</v>
      </c>
      <c r="AX2085">
        <v>0.17752278069471239</v>
      </c>
      <c r="AY2085" s="1">
        <f t="shared" si="739"/>
        <v>-11120.355582246048</v>
      </c>
      <c r="AZ2085" s="1">
        <f t="shared" si="740"/>
        <v>6402.4409480996983</v>
      </c>
      <c r="BA2085" s="1">
        <f t="shared" si="752"/>
        <v>-200.44066824831953</v>
      </c>
      <c r="BB2085" s="1">
        <f t="shared" si="753"/>
        <v>172.27955713720826</v>
      </c>
      <c r="BC2085">
        <f t="shared" si="741"/>
        <v>1</v>
      </c>
      <c r="BD2085">
        <f t="shared" si="742"/>
        <v>1</v>
      </c>
      <c r="BE2085">
        <f t="shared" si="743"/>
        <v>1</v>
      </c>
      <c r="BF2085">
        <f t="shared" si="744"/>
        <v>0</v>
      </c>
      <c r="BG2085">
        <f t="shared" si="745"/>
        <v>0</v>
      </c>
      <c r="BH2085">
        <f t="shared" si="746"/>
        <v>0</v>
      </c>
      <c r="BI2085">
        <f t="shared" si="747"/>
        <v>0</v>
      </c>
      <c r="BJ2085">
        <f t="shared" si="748"/>
        <v>0</v>
      </c>
      <c r="BK2085">
        <f t="shared" si="749"/>
        <v>0</v>
      </c>
      <c r="BL2085">
        <f t="shared" si="750"/>
        <v>0</v>
      </c>
      <c r="BM2085">
        <f t="shared" si="754"/>
        <v>0</v>
      </c>
      <c r="BN2085">
        <f t="shared" si="755"/>
        <v>0</v>
      </c>
      <c r="BO2085">
        <f>IF(AND(AU2085&gt;'County Avg'!$E$3,'Gentrification Calcs'!AW2085&gt;'County Avg'!$E$4,'Gentrification Calcs'!AY2085&gt;'County Avg'!$E$5,'Gentrification Calcs'!BA2085&gt;'County Avg'!$E$6),1,0)</f>
        <v>0</v>
      </c>
      <c r="BP2085">
        <f>IF(AND(AV2085&gt;'County Avg'!$F$3,'Gentrification Calcs'!AX2085&gt;'County Avg'!$F$4,'Gentrification Calcs'!AZ2085&gt;'County Avg'!$F$5,'Gentrification Calcs'!BB2085&gt;'County Avg'!$F$6),1,0)</f>
        <v>0</v>
      </c>
      <c r="BQ2085">
        <f t="shared" si="756"/>
        <v>0</v>
      </c>
      <c r="BR2085">
        <f t="shared" si="757"/>
        <v>0</v>
      </c>
      <c r="BS2085">
        <f t="shared" si="758"/>
        <v>0</v>
      </c>
      <c r="BT2085">
        <f t="shared" si="759"/>
        <v>0</v>
      </c>
    </row>
    <row r="2086" spans="1:72" x14ac:dyDescent="0.25">
      <c r="A2086">
        <v>6037670001</v>
      </c>
      <c r="B2086">
        <v>3789.3028195704301</v>
      </c>
      <c r="C2086">
        <v>3251.47083467944</v>
      </c>
      <c r="D2086">
        <v>3587</v>
      </c>
      <c r="E2086">
        <v>1438.217163</v>
      </c>
      <c r="F2086">
        <v>1248.822242</v>
      </c>
      <c r="G2086">
        <v>1232</v>
      </c>
      <c r="H2086">
        <v>449.84905140996017</v>
      </c>
      <c r="I2086">
        <v>397.97434520108953</v>
      </c>
      <c r="J2086">
        <v>354.27</v>
      </c>
      <c r="K2086">
        <v>0.3127824246455333</v>
      </c>
      <c r="L2086">
        <v>0.31867973824980095</v>
      </c>
      <c r="M2086">
        <v>0.28755681818181816</v>
      </c>
      <c r="N2086">
        <v>2469.9382900000001</v>
      </c>
      <c r="O2086">
        <v>2326.3450549999998</v>
      </c>
      <c r="P2086">
        <v>2589</v>
      </c>
      <c r="Q2086">
        <v>320.60256959999998</v>
      </c>
      <c r="R2086">
        <v>557.96200390000001</v>
      </c>
      <c r="S2086">
        <v>709</v>
      </c>
      <c r="T2086">
        <v>0.12980185411838771</v>
      </c>
      <c r="U2086">
        <v>0.23984490293079075</v>
      </c>
      <c r="V2086">
        <v>0.27385090768636539</v>
      </c>
      <c r="W2086">
        <v>951.82012939453102</v>
      </c>
      <c r="X2086">
        <v>467.07364296913101</v>
      </c>
      <c r="Y2086">
        <v>480</v>
      </c>
      <c r="Z2086">
        <v>1475.17138671875</v>
      </c>
      <c r="AA2086">
        <v>1250.84043908119</v>
      </c>
      <c r="AB2086">
        <v>1232</v>
      </c>
      <c r="AC2086">
        <v>0.64522681090749834</v>
      </c>
      <c r="AD2086">
        <v>0.37340785313290792</v>
      </c>
      <c r="AE2086">
        <v>0.38961038961038963</v>
      </c>
      <c r="AF2086">
        <v>2588.7909616042498</v>
      </c>
      <c r="AG2086">
        <v>1856.60969018936</v>
      </c>
      <c r="AH2086">
        <v>1513</v>
      </c>
      <c r="AI2086">
        <v>0.68318397469688763</v>
      </c>
      <c r="AJ2086">
        <v>0.57100610295721799</v>
      </c>
      <c r="AK2086">
        <v>0.4218009478672986</v>
      </c>
      <c r="AL2086">
        <f t="shared" si="751"/>
        <v>0.31681602530311237</v>
      </c>
      <c r="AM2086">
        <f t="shared" si="751"/>
        <v>0.42899389704278201</v>
      </c>
      <c r="AN2086">
        <f t="shared" si="751"/>
        <v>0.5781990521327014</v>
      </c>
      <c r="AO2086">
        <v>72310.797985153768</v>
      </c>
      <c r="AP2086">
        <v>63106.055986922773</v>
      </c>
      <c r="AQ2086">
        <v>66786</v>
      </c>
      <c r="AR2086">
        <v>1150.7</v>
      </c>
      <c r="AS2086">
        <v>1133.5697904310005</v>
      </c>
      <c r="AT2086">
        <v>1269</v>
      </c>
      <c r="AU2086">
        <f t="shared" si="737"/>
        <v>-0.11217787173966964</v>
      </c>
      <c r="AV2086">
        <f t="shared" si="738"/>
        <v>-0.14920515508991938</v>
      </c>
      <c r="AW2086">
        <v>0.11004304881240304</v>
      </c>
      <c r="AX2086">
        <v>3.4006004755574637E-2</v>
      </c>
      <c r="AY2086" s="1">
        <f t="shared" si="739"/>
        <v>-9204.7419982309948</v>
      </c>
      <c r="AZ2086" s="1">
        <f t="shared" si="740"/>
        <v>3679.9440130772273</v>
      </c>
      <c r="BA2086" s="1">
        <f t="shared" si="752"/>
        <v>-17.130209568999589</v>
      </c>
      <c r="BB2086" s="1">
        <f t="shared" si="753"/>
        <v>135.43020956899954</v>
      </c>
      <c r="BC2086">
        <f t="shared" si="741"/>
        <v>1</v>
      </c>
      <c r="BD2086">
        <f t="shared" si="742"/>
        <v>1</v>
      </c>
      <c r="BE2086">
        <f t="shared" si="743"/>
        <v>0</v>
      </c>
      <c r="BF2086">
        <f t="shared" si="744"/>
        <v>0</v>
      </c>
      <c r="BG2086">
        <f t="shared" si="745"/>
        <v>1</v>
      </c>
      <c r="BH2086">
        <f t="shared" si="746"/>
        <v>0</v>
      </c>
      <c r="BI2086">
        <f t="shared" si="747"/>
        <v>1</v>
      </c>
      <c r="BJ2086">
        <f t="shared" si="748"/>
        <v>0</v>
      </c>
      <c r="BK2086">
        <f t="shared" si="749"/>
        <v>0</v>
      </c>
      <c r="BL2086">
        <f t="shared" si="750"/>
        <v>0</v>
      </c>
      <c r="BM2086">
        <f t="shared" si="754"/>
        <v>0</v>
      </c>
      <c r="BN2086">
        <f t="shared" si="755"/>
        <v>0</v>
      </c>
      <c r="BO2086">
        <f>IF(AND(AU2086&gt;'County Avg'!$E$3,'Gentrification Calcs'!AW2086&gt;'County Avg'!$E$4,'Gentrification Calcs'!AY2086&gt;'County Avg'!$E$5,'Gentrification Calcs'!BA2086&gt;'County Avg'!$E$6),1,0)</f>
        <v>0</v>
      </c>
      <c r="BP2086">
        <f>IF(AND(AV2086&gt;'County Avg'!$F$3,'Gentrification Calcs'!AX2086&gt;'County Avg'!$F$4,'Gentrification Calcs'!AZ2086&gt;'County Avg'!$F$5,'Gentrification Calcs'!BB2086&gt;'County Avg'!$F$6),1,0)</f>
        <v>0</v>
      </c>
      <c r="BQ2086">
        <f t="shared" si="756"/>
        <v>0</v>
      </c>
      <c r="BR2086">
        <f t="shared" si="757"/>
        <v>0</v>
      </c>
      <c r="BS2086">
        <f t="shared" si="758"/>
        <v>0</v>
      </c>
      <c r="BT2086">
        <f t="shared" si="759"/>
        <v>0</v>
      </c>
    </row>
    <row r="2087" spans="1:72" x14ac:dyDescent="0.25">
      <c r="A2087">
        <v>6037670002</v>
      </c>
      <c r="B2087">
        <v>5683.3137713516398</v>
      </c>
      <c r="C2087">
        <v>3773</v>
      </c>
      <c r="D2087">
        <v>4091</v>
      </c>
      <c r="E2087">
        <v>2300.9047850000002</v>
      </c>
      <c r="F2087">
        <v>1474</v>
      </c>
      <c r="G2087">
        <v>1452</v>
      </c>
      <c r="H2087">
        <v>529.1968131252728</v>
      </c>
      <c r="I2087">
        <v>523.01679999999999</v>
      </c>
      <c r="J2087">
        <v>560.94240000000002</v>
      </c>
      <c r="K2087">
        <v>0.22999509435383819</v>
      </c>
      <c r="L2087">
        <v>0.35482822252374491</v>
      </c>
      <c r="M2087">
        <v>0.38632396694214877</v>
      </c>
      <c r="N2087">
        <v>3805.9487720000002</v>
      </c>
      <c r="O2087">
        <v>2491</v>
      </c>
      <c r="P2087">
        <v>2542</v>
      </c>
      <c r="Q2087">
        <v>662.88909909999995</v>
      </c>
      <c r="R2087">
        <v>553</v>
      </c>
      <c r="S2087">
        <v>524</v>
      </c>
      <c r="T2087">
        <v>0.17417183961508137</v>
      </c>
      <c r="U2087">
        <v>0.22199919710959454</v>
      </c>
      <c r="V2087">
        <v>0.20613690007867821</v>
      </c>
      <c r="W2087">
        <v>1255.84484863281</v>
      </c>
      <c r="X2087">
        <v>940</v>
      </c>
      <c r="Y2087">
        <v>941</v>
      </c>
      <c r="Z2087">
        <v>2292.0400390625</v>
      </c>
      <c r="AA2087">
        <v>1470</v>
      </c>
      <c r="AB2087">
        <v>1452</v>
      </c>
      <c r="AC2087">
        <v>0.5479157550609286</v>
      </c>
      <c r="AD2087">
        <v>0.63945578231292521</v>
      </c>
      <c r="AE2087">
        <v>0.64807162534435259</v>
      </c>
      <c r="AF2087">
        <v>3999.9891205301601</v>
      </c>
      <c r="AG2087">
        <v>1886</v>
      </c>
      <c r="AH2087">
        <v>1492</v>
      </c>
      <c r="AI2087">
        <v>0.70381282495667286</v>
      </c>
      <c r="AJ2087">
        <v>0.4998674794593162</v>
      </c>
      <c r="AK2087">
        <v>0.36470300659985333</v>
      </c>
      <c r="AL2087">
        <f t="shared" si="751"/>
        <v>0.29618717504332714</v>
      </c>
      <c r="AM2087">
        <f t="shared" si="751"/>
        <v>0.5001325205406838</v>
      </c>
      <c r="AN2087">
        <f t="shared" si="751"/>
        <v>0.63529699340014667</v>
      </c>
      <c r="AO2087">
        <v>68020.943796394495</v>
      </c>
      <c r="AP2087">
        <v>59634.726604004914</v>
      </c>
      <c r="AQ2087">
        <v>60192</v>
      </c>
      <c r="AR2087">
        <v>1233.6333333333334</v>
      </c>
      <c r="AS2087">
        <v>1056.4654013444051</v>
      </c>
      <c r="AT2087">
        <v>1311</v>
      </c>
      <c r="AU2087">
        <f t="shared" si="737"/>
        <v>-0.20394534549735666</v>
      </c>
      <c r="AV2087">
        <f t="shared" si="738"/>
        <v>-0.13516447285946287</v>
      </c>
      <c r="AW2087">
        <v>4.7827357494513167E-2</v>
      </c>
      <c r="AX2087">
        <v>-1.5862297030916322E-2</v>
      </c>
      <c r="AY2087" s="1">
        <f t="shared" si="739"/>
        <v>-8386.2171923895803</v>
      </c>
      <c r="AZ2087" s="1">
        <f t="shared" si="740"/>
        <v>557.27339599508559</v>
      </c>
      <c r="BA2087" s="1">
        <f t="shared" si="752"/>
        <v>-177.16793198892833</v>
      </c>
      <c r="BB2087" s="1">
        <f t="shared" si="753"/>
        <v>254.53459865559489</v>
      </c>
      <c r="BC2087">
        <f t="shared" si="741"/>
        <v>1</v>
      </c>
      <c r="BD2087">
        <f t="shared" si="742"/>
        <v>1</v>
      </c>
      <c r="BE2087">
        <f t="shared" si="743"/>
        <v>0</v>
      </c>
      <c r="BF2087">
        <f t="shared" si="744"/>
        <v>0</v>
      </c>
      <c r="BG2087">
        <f t="shared" si="745"/>
        <v>0</v>
      </c>
      <c r="BH2087">
        <f t="shared" si="746"/>
        <v>0</v>
      </c>
      <c r="BI2087">
        <f t="shared" si="747"/>
        <v>1</v>
      </c>
      <c r="BJ2087">
        <f t="shared" si="748"/>
        <v>1</v>
      </c>
      <c r="BK2087">
        <f t="shared" si="749"/>
        <v>0</v>
      </c>
      <c r="BL2087">
        <f t="shared" si="750"/>
        <v>0</v>
      </c>
      <c r="BM2087">
        <f t="shared" si="754"/>
        <v>0</v>
      </c>
      <c r="BN2087">
        <f t="shared" si="755"/>
        <v>0</v>
      </c>
      <c r="BO2087">
        <f>IF(AND(AU2087&gt;'County Avg'!$E$3,'Gentrification Calcs'!AW2087&gt;'County Avg'!$E$4,'Gentrification Calcs'!AY2087&gt;'County Avg'!$E$5,'Gentrification Calcs'!BA2087&gt;'County Avg'!$E$6),1,0)</f>
        <v>0</v>
      </c>
      <c r="BP2087">
        <f>IF(AND(AV2087&gt;'County Avg'!$F$3,'Gentrification Calcs'!AX2087&gt;'County Avg'!$F$4,'Gentrification Calcs'!AZ2087&gt;'County Avg'!$F$5,'Gentrification Calcs'!BB2087&gt;'County Avg'!$F$6),1,0)</f>
        <v>0</v>
      </c>
      <c r="BQ2087">
        <f t="shared" si="756"/>
        <v>0</v>
      </c>
      <c r="BR2087">
        <f t="shared" si="757"/>
        <v>0</v>
      </c>
      <c r="BS2087">
        <f t="shared" si="758"/>
        <v>0</v>
      </c>
      <c r="BT2087">
        <f t="shared" si="759"/>
        <v>0</v>
      </c>
    </row>
    <row r="2088" spans="1:72" x14ac:dyDescent="0.25">
      <c r="A2088">
        <v>6037670003</v>
      </c>
      <c r="B2088">
        <v>6301.8139280814603</v>
      </c>
      <c r="C2088">
        <v>5948.0132396221197</v>
      </c>
      <c r="D2088">
        <v>5436</v>
      </c>
      <c r="E2088">
        <v>2668.688932</v>
      </c>
      <c r="F2088">
        <v>2339.0065920000002</v>
      </c>
      <c r="G2088">
        <v>2203</v>
      </c>
      <c r="H2088">
        <v>905.84732690057808</v>
      </c>
      <c r="I2088">
        <v>825.42835072869059</v>
      </c>
      <c r="J2088">
        <v>968.95659999999998</v>
      </c>
      <c r="K2088">
        <v>0.33943533696964351</v>
      </c>
      <c r="L2088">
        <v>0.35289697496016742</v>
      </c>
      <c r="M2088">
        <v>0.43983504312301408</v>
      </c>
      <c r="N2088">
        <v>4358.5150590000003</v>
      </c>
      <c r="O2088">
        <v>3895.7170409999999</v>
      </c>
      <c r="P2088">
        <v>3738</v>
      </c>
      <c r="Q2088">
        <v>1148.273594</v>
      </c>
      <c r="R2088">
        <v>688.69659420000005</v>
      </c>
      <c r="S2088">
        <v>852</v>
      </c>
      <c r="T2088">
        <v>0.26345523153095524</v>
      </c>
      <c r="U2088">
        <v>0.17678301246006745</v>
      </c>
      <c r="V2088">
        <v>0.22792937399678972</v>
      </c>
      <c r="W2088">
        <v>1481.8282813460401</v>
      </c>
      <c r="X2088">
        <v>1246.35363769531</v>
      </c>
      <c r="Y2088">
        <v>1326</v>
      </c>
      <c r="Z2088">
        <v>2684.0317801390802</v>
      </c>
      <c r="AA2088">
        <v>2340.97729492188</v>
      </c>
      <c r="AB2088">
        <v>2203</v>
      </c>
      <c r="AC2088">
        <v>0.552090438090586</v>
      </c>
      <c r="AD2088">
        <v>0.53240740113068963</v>
      </c>
      <c r="AE2088">
        <v>0.60190649114843398</v>
      </c>
      <c r="AF2088">
        <v>4329.6938224574096</v>
      </c>
      <c r="AG2088">
        <v>3421.80712890625</v>
      </c>
      <c r="AH2088">
        <v>2166</v>
      </c>
      <c r="AI2088">
        <v>0.68705516726920435</v>
      </c>
      <c r="AJ2088">
        <v>0.57528572836929981</v>
      </c>
      <c r="AK2088">
        <v>0.39845474613686532</v>
      </c>
      <c r="AL2088">
        <f t="shared" si="751"/>
        <v>0.31294483273079565</v>
      </c>
      <c r="AM2088">
        <f t="shared" si="751"/>
        <v>0.42471427163070019</v>
      </c>
      <c r="AN2088">
        <f t="shared" si="751"/>
        <v>0.60154525386313473</v>
      </c>
      <c r="AO2088">
        <v>64262.559915164369</v>
      </c>
      <c r="AP2088">
        <v>64910.923579893759</v>
      </c>
      <c r="AQ2088">
        <v>52689</v>
      </c>
      <c r="AR2088">
        <v>1285.4666666666667</v>
      </c>
      <c r="AS2088">
        <v>1114.6318703044683</v>
      </c>
      <c r="AT2088">
        <v>1305</v>
      </c>
      <c r="AU2088">
        <f t="shared" si="737"/>
        <v>-0.11176943889990454</v>
      </c>
      <c r="AV2088">
        <f t="shared" si="738"/>
        <v>-0.17683098223243449</v>
      </c>
      <c r="AW2088">
        <v>-8.667221907088779E-2</v>
      </c>
      <c r="AX2088">
        <v>5.1146361536722279E-2</v>
      </c>
      <c r="AY2088" s="1">
        <f t="shared" si="739"/>
        <v>648.36366472938971</v>
      </c>
      <c r="AZ2088" s="1">
        <f t="shared" si="740"/>
        <v>-12221.923579893759</v>
      </c>
      <c r="BA2088" s="1">
        <f t="shared" si="752"/>
        <v>-170.8347963621984</v>
      </c>
      <c r="BB2088" s="1">
        <f t="shared" si="753"/>
        <v>190.36812969553171</v>
      </c>
      <c r="BC2088">
        <f t="shared" si="741"/>
        <v>1</v>
      </c>
      <c r="BD2088">
        <f t="shared" si="742"/>
        <v>1</v>
      </c>
      <c r="BE2088">
        <f t="shared" si="743"/>
        <v>0</v>
      </c>
      <c r="BF2088">
        <f t="shared" si="744"/>
        <v>0</v>
      </c>
      <c r="BG2088">
        <f t="shared" si="745"/>
        <v>0</v>
      </c>
      <c r="BH2088">
        <f t="shared" si="746"/>
        <v>1</v>
      </c>
      <c r="BI2088">
        <f t="shared" si="747"/>
        <v>1</v>
      </c>
      <c r="BJ2088">
        <f t="shared" si="748"/>
        <v>1</v>
      </c>
      <c r="BK2088">
        <f t="shared" si="749"/>
        <v>0</v>
      </c>
      <c r="BL2088">
        <f t="shared" si="750"/>
        <v>0</v>
      </c>
      <c r="BM2088">
        <f t="shared" si="754"/>
        <v>0</v>
      </c>
      <c r="BN2088">
        <f t="shared" si="755"/>
        <v>0</v>
      </c>
      <c r="BO2088">
        <f>IF(AND(AU2088&gt;'County Avg'!$E$3,'Gentrification Calcs'!AW2088&gt;'County Avg'!$E$4,'Gentrification Calcs'!AY2088&gt;'County Avg'!$E$5,'Gentrification Calcs'!BA2088&gt;'County Avg'!$E$6),1,0)</f>
        <v>0</v>
      </c>
      <c r="BP2088">
        <f>IF(AND(AV2088&gt;'County Avg'!$F$3,'Gentrification Calcs'!AX2088&gt;'County Avg'!$F$4,'Gentrification Calcs'!AZ2088&gt;'County Avg'!$F$5,'Gentrification Calcs'!BB2088&gt;'County Avg'!$F$6),1,0)</f>
        <v>0</v>
      </c>
      <c r="BQ2088">
        <f t="shared" si="756"/>
        <v>0</v>
      </c>
      <c r="BR2088">
        <f t="shared" si="757"/>
        <v>0</v>
      </c>
      <c r="BS2088">
        <f t="shared" si="758"/>
        <v>0</v>
      </c>
      <c r="BT2088">
        <f t="shared" si="759"/>
        <v>0</v>
      </c>
    </row>
    <row r="2089" spans="1:72" x14ac:dyDescent="0.25">
      <c r="A2089">
        <v>6037670100</v>
      </c>
      <c r="B2089">
        <v>4099.9965627339598</v>
      </c>
      <c r="C2089">
        <v>6472.1755848161401</v>
      </c>
      <c r="D2089">
        <v>6718</v>
      </c>
      <c r="E2089">
        <v>1665.0563930000001</v>
      </c>
      <c r="F2089">
        <v>2725.450116</v>
      </c>
      <c r="G2089">
        <v>2831</v>
      </c>
      <c r="H2089">
        <v>1048.0187226263345</v>
      </c>
      <c r="I2089">
        <v>1082.4249716670906</v>
      </c>
      <c r="J2089">
        <v>1027.9251999999999</v>
      </c>
      <c r="K2089">
        <v>0.62941935602437848</v>
      </c>
      <c r="L2089">
        <v>0.39715457102392648</v>
      </c>
      <c r="M2089">
        <v>0.36309614977039911</v>
      </c>
      <c r="N2089">
        <v>3066.4391380000002</v>
      </c>
      <c r="O2089">
        <v>4426.9772919999996</v>
      </c>
      <c r="P2089">
        <v>4807</v>
      </c>
      <c r="Q2089">
        <v>1716.5485490000001</v>
      </c>
      <c r="R2089">
        <v>1156.548974</v>
      </c>
      <c r="S2089">
        <v>1714</v>
      </c>
      <c r="T2089">
        <v>0.55978562487288475</v>
      </c>
      <c r="U2089">
        <v>0.26125026123129258</v>
      </c>
      <c r="V2089">
        <v>0.35656334512169752</v>
      </c>
      <c r="W2089">
        <v>190.70822023157999</v>
      </c>
      <c r="X2089">
        <v>1482.47418326139</v>
      </c>
      <c r="Y2089">
        <v>1574</v>
      </c>
      <c r="Z2089">
        <v>1562.57162583992</v>
      </c>
      <c r="AA2089">
        <v>2729.4518405199101</v>
      </c>
      <c r="AB2089">
        <v>2831</v>
      </c>
      <c r="AC2089">
        <v>0.1220476662175852</v>
      </c>
      <c r="AD2089">
        <v>0.54313989397189955</v>
      </c>
      <c r="AE2089">
        <v>0.55598728364535499</v>
      </c>
      <c r="AF2089">
        <v>3424.24139863246</v>
      </c>
      <c r="AG2089">
        <v>3369.1954566240302</v>
      </c>
      <c r="AH2089">
        <v>2459</v>
      </c>
      <c r="AI2089">
        <v>0.83518152911550425</v>
      </c>
      <c r="AJ2089">
        <v>0.5205661392327231</v>
      </c>
      <c r="AK2089">
        <v>0.3660315570110152</v>
      </c>
      <c r="AL2089">
        <f t="shared" si="751"/>
        <v>0.16481847088449575</v>
      </c>
      <c r="AM2089">
        <f t="shared" si="751"/>
        <v>0.4794338607672769</v>
      </c>
      <c r="AN2089">
        <f t="shared" si="751"/>
        <v>0.6339684429889848</v>
      </c>
      <c r="AO2089">
        <v>68213.216330858966</v>
      </c>
      <c r="AP2089">
        <v>57362.914180629348</v>
      </c>
      <c r="AQ2089">
        <v>64527</v>
      </c>
      <c r="AR2089">
        <v>1188.7111111111112</v>
      </c>
      <c r="AS2089">
        <v>1038.8801897983394</v>
      </c>
      <c r="AT2089">
        <v>1153</v>
      </c>
      <c r="AU2089">
        <f t="shared" si="737"/>
        <v>-0.31461538988278115</v>
      </c>
      <c r="AV2089">
        <f t="shared" si="738"/>
        <v>-0.15453458222170791</v>
      </c>
      <c r="AW2089">
        <v>-0.29853536364159217</v>
      </c>
      <c r="AX2089">
        <v>9.5313083890404937E-2</v>
      </c>
      <c r="AY2089" s="1">
        <f t="shared" si="739"/>
        <v>-10850.302150229618</v>
      </c>
      <c r="AZ2089" s="1">
        <f t="shared" si="740"/>
        <v>7164.0858193706517</v>
      </c>
      <c r="BA2089" s="1">
        <f t="shared" si="752"/>
        <v>-149.83092131277181</v>
      </c>
      <c r="BB2089" s="1">
        <f t="shared" si="753"/>
        <v>114.11981020166058</v>
      </c>
      <c r="BC2089">
        <f t="shared" si="741"/>
        <v>1</v>
      </c>
      <c r="BD2089">
        <f t="shared" si="742"/>
        <v>1</v>
      </c>
      <c r="BE2089">
        <f t="shared" si="743"/>
        <v>1</v>
      </c>
      <c r="BF2089">
        <f t="shared" si="744"/>
        <v>0</v>
      </c>
      <c r="BG2089">
        <f t="shared" si="745"/>
        <v>0</v>
      </c>
      <c r="BH2089">
        <f t="shared" si="746"/>
        <v>0</v>
      </c>
      <c r="BI2089">
        <f t="shared" si="747"/>
        <v>0</v>
      </c>
      <c r="BJ2089">
        <f t="shared" si="748"/>
        <v>1</v>
      </c>
      <c r="BK2089">
        <f t="shared" si="749"/>
        <v>0</v>
      </c>
      <c r="BL2089">
        <f t="shared" si="750"/>
        <v>0</v>
      </c>
      <c r="BM2089">
        <f t="shared" si="754"/>
        <v>0</v>
      </c>
      <c r="BN2089">
        <f t="shared" si="755"/>
        <v>0</v>
      </c>
      <c r="BO2089">
        <f>IF(AND(AU2089&gt;'County Avg'!$E$3,'Gentrification Calcs'!AW2089&gt;'County Avg'!$E$4,'Gentrification Calcs'!AY2089&gt;'County Avg'!$E$5,'Gentrification Calcs'!BA2089&gt;'County Avg'!$E$6),1,0)</f>
        <v>0</v>
      </c>
      <c r="BP2089">
        <f>IF(AND(AV2089&gt;'County Avg'!$F$3,'Gentrification Calcs'!AX2089&gt;'County Avg'!$F$4,'Gentrification Calcs'!AZ2089&gt;'County Avg'!$F$5,'Gentrification Calcs'!BB2089&gt;'County Avg'!$F$6),1,0)</f>
        <v>0</v>
      </c>
      <c r="BQ2089">
        <f t="shared" si="756"/>
        <v>0</v>
      </c>
      <c r="BR2089">
        <f t="shared" si="757"/>
        <v>0</v>
      </c>
      <c r="BS2089">
        <f t="shared" si="758"/>
        <v>0</v>
      </c>
      <c r="BT2089">
        <f t="shared" si="759"/>
        <v>0</v>
      </c>
    </row>
    <row r="2090" spans="1:72" x14ac:dyDescent="0.25">
      <c r="A2090">
        <v>6037670201</v>
      </c>
      <c r="B2090">
        <v>2520.93158424905</v>
      </c>
      <c r="C2090">
        <v>3955.7693572964099</v>
      </c>
      <c r="D2090">
        <v>3678</v>
      </c>
      <c r="E2090">
        <v>868.79280080000001</v>
      </c>
      <c r="F2090">
        <v>1539.773314</v>
      </c>
      <c r="G2090">
        <v>1569</v>
      </c>
      <c r="H2090">
        <v>137.00880247915484</v>
      </c>
      <c r="I2090">
        <v>142.72773879796063</v>
      </c>
      <c r="J2090">
        <v>280.34179999999998</v>
      </c>
      <c r="K2090">
        <v>0.15770020464372481</v>
      </c>
      <c r="L2090">
        <v>9.2693994304385394E-2</v>
      </c>
      <c r="M2090">
        <v>0.17867546207775653</v>
      </c>
      <c r="N2090">
        <v>1832.024549</v>
      </c>
      <c r="O2090">
        <v>2870.0871510000002</v>
      </c>
      <c r="P2090">
        <v>2780</v>
      </c>
      <c r="Q2090">
        <v>914.40929530000005</v>
      </c>
      <c r="R2090">
        <v>1570.4169360000001</v>
      </c>
      <c r="S2090">
        <v>1881</v>
      </c>
      <c r="T2090">
        <v>0.4991250230784981</v>
      </c>
      <c r="U2090">
        <v>0.54716698601045377</v>
      </c>
      <c r="V2090">
        <v>0.67661870503597121</v>
      </c>
      <c r="W2090">
        <v>61.649572007358103</v>
      </c>
      <c r="X2090">
        <v>216.093687564135</v>
      </c>
      <c r="Y2090">
        <v>192</v>
      </c>
      <c r="Z2090">
        <v>906.51809179782902</v>
      </c>
      <c r="AA2090">
        <v>1544.84118175507</v>
      </c>
      <c r="AB2090">
        <v>1569</v>
      </c>
      <c r="AC2090">
        <v>6.8006995740253956E-2</v>
      </c>
      <c r="AD2090">
        <v>0.13988084349139004</v>
      </c>
      <c r="AE2090">
        <v>0.12237093690248566</v>
      </c>
      <c r="AF2090">
        <v>2071.7376606713201</v>
      </c>
      <c r="AG2090">
        <v>2936.1563298702199</v>
      </c>
      <c r="AH2090">
        <v>2733</v>
      </c>
      <c r="AI2090">
        <v>0.82181431404790051</v>
      </c>
      <c r="AJ2090">
        <v>0.74224659343560673</v>
      </c>
      <c r="AK2090">
        <v>0.74306688417618272</v>
      </c>
      <c r="AL2090">
        <f t="shared" si="751"/>
        <v>0.17818568595209949</v>
      </c>
      <c r="AM2090">
        <f t="shared" si="751"/>
        <v>0.25775340656439327</v>
      </c>
      <c r="AN2090">
        <f t="shared" si="751"/>
        <v>0.25693311582381728</v>
      </c>
      <c r="AO2090">
        <v>148287.47136797456</v>
      </c>
      <c r="AP2090">
        <v>123641.1193297916</v>
      </c>
      <c r="AQ2090">
        <v>129968</v>
      </c>
      <c r="AR2090">
        <v>1727.7777777777778</v>
      </c>
      <c r="AS2090">
        <v>1466.336101225781</v>
      </c>
      <c r="AT2090">
        <v>1645</v>
      </c>
      <c r="AU2090">
        <f t="shared" si="737"/>
        <v>-7.956772061229378E-2</v>
      </c>
      <c r="AV2090">
        <f t="shared" si="738"/>
        <v>8.2029074057599072E-4</v>
      </c>
      <c r="AW2090">
        <v>4.8041962931955673E-2</v>
      </c>
      <c r="AX2090">
        <v>0.12945171902551744</v>
      </c>
      <c r="AY2090" s="1">
        <f t="shared" si="739"/>
        <v>-24646.352038182958</v>
      </c>
      <c r="AZ2090" s="1">
        <f t="shared" si="740"/>
        <v>6326.8806702083966</v>
      </c>
      <c r="BA2090" s="1">
        <f t="shared" si="752"/>
        <v>-261.44167655199681</v>
      </c>
      <c r="BB2090" s="1">
        <f t="shared" si="753"/>
        <v>178.66389877421898</v>
      </c>
      <c r="BC2090">
        <f t="shared" si="741"/>
        <v>1</v>
      </c>
      <c r="BD2090">
        <f t="shared" si="742"/>
        <v>1</v>
      </c>
      <c r="BE2090">
        <f t="shared" si="743"/>
        <v>0</v>
      </c>
      <c r="BF2090">
        <f t="shared" si="744"/>
        <v>0</v>
      </c>
      <c r="BG2090">
        <f t="shared" si="745"/>
        <v>0</v>
      </c>
      <c r="BH2090">
        <f t="shared" si="746"/>
        <v>0</v>
      </c>
      <c r="BI2090">
        <f t="shared" si="747"/>
        <v>0</v>
      </c>
      <c r="BJ2090">
        <f t="shared" si="748"/>
        <v>0</v>
      </c>
      <c r="BK2090">
        <f t="shared" si="749"/>
        <v>0</v>
      </c>
      <c r="BL2090">
        <f t="shared" si="750"/>
        <v>0</v>
      </c>
      <c r="BM2090">
        <f t="shared" si="754"/>
        <v>0</v>
      </c>
      <c r="BN2090">
        <f t="shared" si="755"/>
        <v>0</v>
      </c>
      <c r="BO2090">
        <f>IF(AND(AU2090&gt;'County Avg'!$E$3,'Gentrification Calcs'!AW2090&gt;'County Avg'!$E$4,'Gentrification Calcs'!AY2090&gt;'County Avg'!$E$5,'Gentrification Calcs'!BA2090&gt;'County Avg'!$E$6),1,0)</f>
        <v>0</v>
      </c>
      <c r="BP2090">
        <f>IF(AND(AV2090&gt;'County Avg'!$F$3,'Gentrification Calcs'!AX2090&gt;'County Avg'!$F$4,'Gentrification Calcs'!AZ2090&gt;'County Avg'!$F$5,'Gentrification Calcs'!BB2090&gt;'County Avg'!$F$6),1,0)</f>
        <v>0</v>
      </c>
      <c r="BQ2090">
        <f t="shared" si="756"/>
        <v>0</v>
      </c>
      <c r="BR2090">
        <f t="shared" si="757"/>
        <v>0</v>
      </c>
      <c r="BS2090">
        <f t="shared" si="758"/>
        <v>0</v>
      </c>
      <c r="BT2090">
        <f t="shared" si="759"/>
        <v>0</v>
      </c>
    </row>
    <row r="2091" spans="1:72" x14ac:dyDescent="0.25">
      <c r="A2091">
        <v>6037670202</v>
      </c>
      <c r="B2091">
        <v>5016.6291556220904</v>
      </c>
      <c r="C2091">
        <v>2574.0477427351102</v>
      </c>
      <c r="D2091">
        <v>2869</v>
      </c>
      <c r="E2091">
        <v>1973.519323</v>
      </c>
      <c r="F2091">
        <v>893.89104159999999</v>
      </c>
      <c r="G2091">
        <v>927</v>
      </c>
      <c r="H2091">
        <v>93.52060462770487</v>
      </c>
      <c r="I2091">
        <v>115.37484420706417</v>
      </c>
      <c r="J2091">
        <v>93.727000000000004</v>
      </c>
      <c r="K2091">
        <v>4.7387731925290541E-2</v>
      </c>
      <c r="L2091">
        <v>0.12907036633967334</v>
      </c>
      <c r="M2091">
        <v>0.10110787486515642</v>
      </c>
      <c r="N2091">
        <v>3831.432597</v>
      </c>
      <c r="O2091">
        <v>1744.703737</v>
      </c>
      <c r="P2091">
        <v>1946</v>
      </c>
      <c r="Q2091">
        <v>2404.0677999999998</v>
      </c>
      <c r="R2091">
        <v>1068.4293339999999</v>
      </c>
      <c r="S2091">
        <v>1300</v>
      </c>
      <c r="T2091">
        <v>0.62745924380410023</v>
      </c>
      <c r="U2091">
        <v>0.61238439016423096</v>
      </c>
      <c r="V2091">
        <v>0.66803699897225077</v>
      </c>
      <c r="W2091">
        <v>243.829833700031</v>
      </c>
      <c r="X2091">
        <v>57.6840917542577</v>
      </c>
      <c r="Y2091">
        <v>47</v>
      </c>
      <c r="Z2091">
        <v>2000.80233636918</v>
      </c>
      <c r="AA2091">
        <v>893.45044304430496</v>
      </c>
      <c r="AB2091">
        <v>927</v>
      </c>
      <c r="AC2091">
        <v>0.12186602807676875</v>
      </c>
      <c r="AD2091">
        <v>6.4563280709456453E-2</v>
      </c>
      <c r="AE2091">
        <v>5.070118662351672E-2</v>
      </c>
      <c r="AF2091">
        <v>4394.02459662608</v>
      </c>
      <c r="AG2091">
        <v>1953.19801142812</v>
      </c>
      <c r="AH2091">
        <v>2050</v>
      </c>
      <c r="AI2091">
        <v>0.87589185094571653</v>
      </c>
      <c r="AJ2091">
        <v>0.75880411190536312</v>
      </c>
      <c r="AK2091">
        <v>0.71453468107354479</v>
      </c>
      <c r="AL2091">
        <f t="shared" si="751"/>
        <v>0.12410814905428347</v>
      </c>
      <c r="AM2091">
        <f t="shared" si="751"/>
        <v>0.24119588809463688</v>
      </c>
      <c r="AN2091">
        <f t="shared" si="751"/>
        <v>0.28546531892645521</v>
      </c>
      <c r="AO2091">
        <v>149510.03446447509</v>
      </c>
      <c r="AP2091">
        <v>151887.08745402534</v>
      </c>
      <c r="AQ2091">
        <v>155282</v>
      </c>
      <c r="AR2091">
        <v>1729.5055555555557</v>
      </c>
      <c r="AS2091">
        <v>2705.4171609331756</v>
      </c>
      <c r="AT2091">
        <v>2001</v>
      </c>
      <c r="AU2091">
        <f t="shared" si="737"/>
        <v>-0.11708773904035341</v>
      </c>
      <c r="AV2091">
        <f t="shared" si="738"/>
        <v>-4.4269430831818335E-2</v>
      </c>
      <c r="AW2091">
        <v>-1.5074853639869268E-2</v>
      </c>
      <c r="AX2091">
        <v>5.565260880801981E-2</v>
      </c>
      <c r="AY2091" s="1">
        <f t="shared" si="739"/>
        <v>2377.052989550255</v>
      </c>
      <c r="AZ2091" s="1">
        <f t="shared" si="740"/>
        <v>3394.9125459746574</v>
      </c>
      <c r="BA2091" s="1">
        <f t="shared" si="752"/>
        <v>975.91160537761994</v>
      </c>
      <c r="BB2091" s="1">
        <f t="shared" si="753"/>
        <v>-704.41716093317564</v>
      </c>
      <c r="BC2091">
        <f t="shared" si="741"/>
        <v>1</v>
      </c>
      <c r="BD2091">
        <f t="shared" si="742"/>
        <v>1</v>
      </c>
      <c r="BE2091">
        <f t="shared" si="743"/>
        <v>0</v>
      </c>
      <c r="BF2091">
        <f t="shared" si="744"/>
        <v>0</v>
      </c>
      <c r="BG2091">
        <f t="shared" si="745"/>
        <v>0</v>
      </c>
      <c r="BH2091">
        <f t="shared" si="746"/>
        <v>0</v>
      </c>
      <c r="BI2091">
        <f t="shared" si="747"/>
        <v>0</v>
      </c>
      <c r="BJ2091">
        <f t="shared" si="748"/>
        <v>0</v>
      </c>
      <c r="BK2091">
        <f t="shared" si="749"/>
        <v>0</v>
      </c>
      <c r="BL2091">
        <f t="shared" si="750"/>
        <v>0</v>
      </c>
      <c r="BM2091">
        <f t="shared" si="754"/>
        <v>0</v>
      </c>
      <c r="BN2091">
        <f t="shared" si="755"/>
        <v>0</v>
      </c>
      <c r="BO2091">
        <f>IF(AND(AU2091&gt;'County Avg'!$E$3,'Gentrification Calcs'!AW2091&gt;'County Avg'!$E$4,'Gentrification Calcs'!AY2091&gt;'County Avg'!$E$5,'Gentrification Calcs'!BA2091&gt;'County Avg'!$E$6),1,0)</f>
        <v>0</v>
      </c>
      <c r="BP2091">
        <f>IF(AND(AV2091&gt;'County Avg'!$F$3,'Gentrification Calcs'!AX2091&gt;'County Avg'!$F$4,'Gentrification Calcs'!AZ2091&gt;'County Avg'!$F$5,'Gentrification Calcs'!BB2091&gt;'County Avg'!$F$6),1,0)</f>
        <v>0</v>
      </c>
      <c r="BQ2091">
        <f t="shared" si="756"/>
        <v>0</v>
      </c>
      <c r="BR2091">
        <f t="shared" si="757"/>
        <v>0</v>
      </c>
      <c r="BS2091">
        <f t="shared" si="758"/>
        <v>0</v>
      </c>
      <c r="BT2091">
        <f t="shared" si="759"/>
        <v>0</v>
      </c>
    </row>
    <row r="2092" spans="1:72" x14ac:dyDescent="0.25">
      <c r="A2092">
        <v>6037670324</v>
      </c>
      <c r="B2092">
        <v>3887.0263887536198</v>
      </c>
      <c r="C2092">
        <v>5098.2631221571601</v>
      </c>
      <c r="D2092">
        <v>5033</v>
      </c>
      <c r="E2092">
        <v>1339.7279430000001</v>
      </c>
      <c r="F2092">
        <v>2041.8387580000001</v>
      </c>
      <c r="G2092">
        <v>1921</v>
      </c>
      <c r="H2092">
        <v>258.99424240845894</v>
      </c>
      <c r="I2092">
        <v>265.15577340660582</v>
      </c>
      <c r="J2092">
        <v>339.23559999999998</v>
      </c>
      <c r="K2092">
        <v>0.19331853437982591</v>
      </c>
      <c r="L2092">
        <v>0.12986126958738325</v>
      </c>
      <c r="M2092">
        <v>0.17659323269130661</v>
      </c>
      <c r="N2092">
        <v>2763.3184369999999</v>
      </c>
      <c r="O2092">
        <v>3809.3570209999998</v>
      </c>
      <c r="P2092">
        <v>3646</v>
      </c>
      <c r="Q2092">
        <v>1743.331909</v>
      </c>
      <c r="R2092">
        <v>2605.5517399999999</v>
      </c>
      <c r="S2092">
        <v>2790</v>
      </c>
      <c r="T2092">
        <v>0.63088346448144084</v>
      </c>
      <c r="U2092">
        <v>0.68398727807245874</v>
      </c>
      <c r="V2092">
        <v>0.76522216127262754</v>
      </c>
      <c r="W2092">
        <v>48.238138673346803</v>
      </c>
      <c r="X2092">
        <v>251.90780264139201</v>
      </c>
      <c r="Y2092">
        <v>250</v>
      </c>
      <c r="Z2092">
        <v>1345.7348805435499</v>
      </c>
      <c r="AA2092">
        <v>2045.85127007961</v>
      </c>
      <c r="AB2092">
        <v>1921</v>
      </c>
      <c r="AC2092">
        <v>3.5845202031074018E-2</v>
      </c>
      <c r="AD2092">
        <v>0.12313104394513955</v>
      </c>
      <c r="AE2092">
        <v>0.13014055179593961</v>
      </c>
      <c r="AF2092">
        <v>3084.9787978254999</v>
      </c>
      <c r="AG2092">
        <v>4210.4980745315597</v>
      </c>
      <c r="AH2092">
        <v>4152</v>
      </c>
      <c r="AI2092">
        <v>0.79366036895229375</v>
      </c>
      <c r="AJ2092">
        <v>0.82586911927566964</v>
      </c>
      <c r="AK2092">
        <v>0.82495529505265253</v>
      </c>
      <c r="AL2092">
        <f t="shared" si="751"/>
        <v>0.20633963104770625</v>
      </c>
      <c r="AM2092">
        <f t="shared" si="751"/>
        <v>0.17413088072433036</v>
      </c>
      <c r="AN2092">
        <f t="shared" si="751"/>
        <v>0.17504470494734747</v>
      </c>
      <c r="AO2092">
        <v>165479.53817603394</v>
      </c>
      <c r="AP2092">
        <v>158365.59746628525</v>
      </c>
      <c r="AQ2092">
        <v>138639</v>
      </c>
      <c r="AR2092">
        <v>1719.1388888888889</v>
      </c>
      <c r="AS2092">
        <v>1716.5871886120999</v>
      </c>
      <c r="AT2092">
        <v>2001</v>
      </c>
      <c r="AU2092">
        <f t="shared" si="737"/>
        <v>3.220875032337589E-2</v>
      </c>
      <c r="AV2092">
        <f t="shared" si="738"/>
        <v>-9.138242230171123E-4</v>
      </c>
      <c r="AW2092">
        <v>5.3103813591017901E-2</v>
      </c>
      <c r="AX2092">
        <v>8.1234883200168806E-2</v>
      </c>
      <c r="AY2092" s="1">
        <f t="shared" si="739"/>
        <v>-7113.9407097486837</v>
      </c>
      <c r="AZ2092" s="1">
        <f t="shared" si="740"/>
        <v>-19726.597466285253</v>
      </c>
      <c r="BA2092" s="1">
        <f t="shared" si="752"/>
        <v>-2.5517002767890062</v>
      </c>
      <c r="BB2092" s="1">
        <f t="shared" si="753"/>
        <v>284.41281138790009</v>
      </c>
      <c r="BC2092">
        <f t="shared" si="741"/>
        <v>1</v>
      </c>
      <c r="BD2092">
        <f t="shared" si="742"/>
        <v>1</v>
      </c>
      <c r="BE2092">
        <f t="shared" si="743"/>
        <v>0</v>
      </c>
      <c r="BF2092">
        <f t="shared" si="744"/>
        <v>0</v>
      </c>
      <c r="BG2092">
        <f t="shared" si="745"/>
        <v>0</v>
      </c>
      <c r="BH2092">
        <f t="shared" si="746"/>
        <v>0</v>
      </c>
      <c r="BI2092">
        <f t="shared" si="747"/>
        <v>0</v>
      </c>
      <c r="BJ2092">
        <f t="shared" si="748"/>
        <v>0</v>
      </c>
      <c r="BK2092">
        <f t="shared" si="749"/>
        <v>0</v>
      </c>
      <c r="BL2092">
        <f t="shared" si="750"/>
        <v>0</v>
      </c>
      <c r="BM2092">
        <f t="shared" si="754"/>
        <v>0</v>
      </c>
      <c r="BN2092">
        <f t="shared" si="755"/>
        <v>0</v>
      </c>
      <c r="BO2092">
        <f>IF(AND(AU2092&gt;'County Avg'!$E$3,'Gentrification Calcs'!AW2092&gt;'County Avg'!$E$4,'Gentrification Calcs'!AY2092&gt;'County Avg'!$E$5,'Gentrification Calcs'!BA2092&gt;'County Avg'!$E$6),1,0)</f>
        <v>0</v>
      </c>
      <c r="BP2092">
        <f>IF(AND(AV2092&gt;'County Avg'!$F$3,'Gentrification Calcs'!AX2092&gt;'County Avg'!$F$4,'Gentrification Calcs'!AZ2092&gt;'County Avg'!$F$5,'Gentrification Calcs'!BB2092&gt;'County Avg'!$F$6),1,0)</f>
        <v>0</v>
      </c>
      <c r="BQ2092">
        <f t="shared" si="756"/>
        <v>0</v>
      </c>
      <c r="BR2092">
        <f t="shared" si="757"/>
        <v>0</v>
      </c>
      <c r="BS2092">
        <f t="shared" si="758"/>
        <v>0</v>
      </c>
      <c r="BT2092">
        <f t="shared" si="759"/>
        <v>0</v>
      </c>
    </row>
    <row r="2093" spans="1:72" x14ac:dyDescent="0.25">
      <c r="A2093">
        <v>6037670326</v>
      </c>
      <c r="B2093">
        <v>4744.3088678016502</v>
      </c>
      <c r="C2093">
        <v>3714.8487815358699</v>
      </c>
      <c r="D2093">
        <v>3737</v>
      </c>
      <c r="E2093">
        <v>1644.843112</v>
      </c>
      <c r="F2093">
        <v>1352.7307760000001</v>
      </c>
      <c r="G2093">
        <v>1321</v>
      </c>
      <c r="H2093">
        <v>72.907046134692791</v>
      </c>
      <c r="I2093">
        <v>140.48381270884295</v>
      </c>
      <c r="J2093">
        <v>133</v>
      </c>
      <c r="K2093">
        <v>4.4324620143281354E-2</v>
      </c>
      <c r="L2093">
        <v>0.10385201194597715</v>
      </c>
      <c r="M2093">
        <v>0.10068130204390613</v>
      </c>
      <c r="N2093">
        <v>3300.1466289999998</v>
      </c>
      <c r="O2093">
        <v>2715.2895450000001</v>
      </c>
      <c r="P2093">
        <v>2652</v>
      </c>
      <c r="Q2093">
        <v>2054.430206</v>
      </c>
      <c r="R2093">
        <v>2000.053823</v>
      </c>
      <c r="S2093">
        <v>1968</v>
      </c>
      <c r="T2093">
        <v>0.62252694712008205</v>
      </c>
      <c r="U2093">
        <v>0.73658952014268519</v>
      </c>
      <c r="V2093">
        <v>0.74208144796380093</v>
      </c>
      <c r="W2093">
        <v>171.82090965315001</v>
      </c>
      <c r="X2093">
        <v>67.502222895622296</v>
      </c>
      <c r="Y2093">
        <v>36</v>
      </c>
      <c r="Z2093">
        <v>1648.81073076138</v>
      </c>
      <c r="AA2093">
        <v>1352.8478837013199</v>
      </c>
      <c r="AB2093">
        <v>1321</v>
      </c>
      <c r="AC2093">
        <v>0.10420899527613298</v>
      </c>
      <c r="AD2093">
        <v>4.9896387989268834E-2</v>
      </c>
      <c r="AE2093">
        <v>2.7252081756245269E-2</v>
      </c>
      <c r="AF2093">
        <v>3725.7228671572102</v>
      </c>
      <c r="AG2093">
        <v>2662.8648023605301</v>
      </c>
      <c r="AH2093">
        <v>2304</v>
      </c>
      <c r="AI2093">
        <v>0.78530360711603131</v>
      </c>
      <c r="AJ2093">
        <v>0.71681647328309106</v>
      </c>
      <c r="AK2093">
        <v>0.6165373294086165</v>
      </c>
      <c r="AL2093">
        <f t="shared" si="751"/>
        <v>0.21469639288396869</v>
      </c>
      <c r="AM2093">
        <f t="shared" si="751"/>
        <v>0.28318352671690894</v>
      </c>
      <c r="AN2093">
        <f t="shared" si="751"/>
        <v>0.3834626705913835</v>
      </c>
      <c r="AO2093">
        <v>211610.4353128314</v>
      </c>
      <c r="AP2093">
        <v>183561.04577033105</v>
      </c>
      <c r="AQ2093">
        <v>174125</v>
      </c>
      <c r="AR2093">
        <v>1729.5055555555557</v>
      </c>
      <c r="AS2093">
        <v>2706.7698695136419</v>
      </c>
      <c r="AT2093">
        <v>2001</v>
      </c>
      <c r="AU2093">
        <f t="shared" si="737"/>
        <v>-6.848713383294025E-2</v>
      </c>
      <c r="AV2093">
        <f t="shared" si="738"/>
        <v>-0.10027914387447456</v>
      </c>
      <c r="AW2093">
        <v>0.11406257302260314</v>
      </c>
      <c r="AX2093">
        <v>5.4919278211157385E-3</v>
      </c>
      <c r="AY2093" s="1">
        <f t="shared" si="739"/>
        <v>-28049.389542500343</v>
      </c>
      <c r="AZ2093" s="1">
        <f t="shared" si="740"/>
        <v>-9436.0457703310531</v>
      </c>
      <c r="BA2093" s="1">
        <f t="shared" si="752"/>
        <v>977.26431395808618</v>
      </c>
      <c r="BB2093" s="1">
        <f t="shared" si="753"/>
        <v>-705.76986951364188</v>
      </c>
      <c r="BC2093">
        <f t="shared" si="741"/>
        <v>1</v>
      </c>
      <c r="BD2093">
        <f t="shared" si="742"/>
        <v>1</v>
      </c>
      <c r="BE2093">
        <f t="shared" si="743"/>
        <v>0</v>
      </c>
      <c r="BF2093">
        <f t="shared" si="744"/>
        <v>0</v>
      </c>
      <c r="BG2093">
        <f t="shared" si="745"/>
        <v>0</v>
      </c>
      <c r="BH2093">
        <f t="shared" si="746"/>
        <v>0</v>
      </c>
      <c r="BI2093">
        <f t="shared" si="747"/>
        <v>0</v>
      </c>
      <c r="BJ2093">
        <f t="shared" si="748"/>
        <v>0</v>
      </c>
      <c r="BK2093">
        <f t="shared" si="749"/>
        <v>0</v>
      </c>
      <c r="BL2093">
        <f t="shared" si="750"/>
        <v>0</v>
      </c>
      <c r="BM2093">
        <f t="shared" si="754"/>
        <v>0</v>
      </c>
      <c r="BN2093">
        <f t="shared" si="755"/>
        <v>0</v>
      </c>
      <c r="BO2093">
        <f>IF(AND(AU2093&gt;'County Avg'!$E$3,'Gentrification Calcs'!AW2093&gt;'County Avg'!$E$4,'Gentrification Calcs'!AY2093&gt;'County Avg'!$E$5,'Gentrification Calcs'!BA2093&gt;'County Avg'!$E$6),1,0)</f>
        <v>0</v>
      </c>
      <c r="BP2093">
        <f>IF(AND(AV2093&gt;'County Avg'!$F$3,'Gentrification Calcs'!AX2093&gt;'County Avg'!$F$4,'Gentrification Calcs'!AZ2093&gt;'County Avg'!$F$5,'Gentrification Calcs'!BB2093&gt;'County Avg'!$F$6),1,0)</f>
        <v>0</v>
      </c>
      <c r="BQ2093">
        <f t="shared" si="756"/>
        <v>0</v>
      </c>
      <c r="BR2093">
        <f t="shared" si="757"/>
        <v>0</v>
      </c>
      <c r="BS2093">
        <f t="shared" si="758"/>
        <v>0</v>
      </c>
      <c r="BT2093">
        <f t="shared" si="759"/>
        <v>0</v>
      </c>
    </row>
    <row r="2094" spans="1:72" x14ac:dyDescent="0.25">
      <c r="A2094">
        <v>6037670328</v>
      </c>
      <c r="B2094">
        <v>3608.7156662162301</v>
      </c>
      <c r="C2094">
        <v>4658.5906625173502</v>
      </c>
      <c r="D2094">
        <v>4730</v>
      </c>
      <c r="E2094">
        <v>1319.2646480000001</v>
      </c>
      <c r="F2094">
        <v>1643.7868619999999</v>
      </c>
      <c r="G2094">
        <v>1572</v>
      </c>
      <c r="H2094">
        <v>119.39888583445618</v>
      </c>
      <c r="I2094">
        <v>114.80613155148217</v>
      </c>
      <c r="J2094">
        <v>194</v>
      </c>
      <c r="K2094">
        <v>9.0504119863641014E-2</v>
      </c>
      <c r="L2094">
        <v>6.9842468148089004E-2</v>
      </c>
      <c r="M2094">
        <v>0.12340966921119594</v>
      </c>
      <c r="N2094">
        <v>2518.5651549999998</v>
      </c>
      <c r="O2094">
        <v>3284.9122750000001</v>
      </c>
      <c r="P2094">
        <v>3286</v>
      </c>
      <c r="Q2094">
        <v>1419.528219</v>
      </c>
      <c r="R2094">
        <v>2332.5276739999999</v>
      </c>
      <c r="S2094">
        <v>2560</v>
      </c>
      <c r="T2094">
        <v>0.5636257677042309</v>
      </c>
      <c r="U2094">
        <v>0.71007304875439936</v>
      </c>
      <c r="V2094">
        <v>0.77906269020085206</v>
      </c>
      <c r="W2094">
        <v>347.55675061792101</v>
      </c>
      <c r="X2094">
        <v>162.787959933281</v>
      </c>
      <c r="Y2094">
        <v>301</v>
      </c>
      <c r="Z2094">
        <v>1325.6349091529801</v>
      </c>
      <c r="AA2094">
        <v>1643.7485260963399</v>
      </c>
      <c r="AB2094">
        <v>1572</v>
      </c>
      <c r="AC2094">
        <v>0.26218135039910334</v>
      </c>
      <c r="AD2094">
        <v>9.9034589141125118E-2</v>
      </c>
      <c r="AE2094">
        <v>0.19147582697201018</v>
      </c>
      <c r="AF2094">
        <v>2418.3474195470299</v>
      </c>
      <c r="AG2094">
        <v>3372.5081005096399</v>
      </c>
      <c r="AH2094">
        <v>3078</v>
      </c>
      <c r="AI2094">
        <v>0.67014074901686238</v>
      </c>
      <c r="AJ2094">
        <v>0.72393312587958669</v>
      </c>
      <c r="AK2094">
        <v>0.6507399577167019</v>
      </c>
      <c r="AL2094">
        <f t="shared" si="751"/>
        <v>0.32985925098313762</v>
      </c>
      <c r="AM2094">
        <f t="shared" si="751"/>
        <v>0.27606687412041331</v>
      </c>
      <c r="AN2094">
        <f t="shared" si="751"/>
        <v>0.3492600422832981</v>
      </c>
      <c r="AO2094">
        <v>177632.61346765643</v>
      </c>
      <c r="AP2094">
        <v>178525.3114017164</v>
      </c>
      <c r="AQ2094">
        <v>209722</v>
      </c>
      <c r="AR2094">
        <v>1729.5055555555557</v>
      </c>
      <c r="AS2094">
        <v>1895.1447212336893</v>
      </c>
      <c r="AT2094">
        <v>2001</v>
      </c>
      <c r="AU2094">
        <f t="shared" si="737"/>
        <v>5.3792376862724312E-2</v>
      </c>
      <c r="AV2094">
        <f t="shared" si="738"/>
        <v>-7.3193168162884792E-2</v>
      </c>
      <c r="AW2094">
        <v>0.14644728105016847</v>
      </c>
      <c r="AX2094">
        <v>6.8989641446452699E-2</v>
      </c>
      <c r="AY2094" s="1">
        <f t="shared" si="739"/>
        <v>892.69793405997916</v>
      </c>
      <c r="AZ2094" s="1">
        <f t="shared" si="740"/>
        <v>31196.688598283596</v>
      </c>
      <c r="BA2094" s="1">
        <f t="shared" si="752"/>
        <v>165.63916567813362</v>
      </c>
      <c r="BB2094" s="1">
        <f t="shared" si="753"/>
        <v>105.85527876631068</v>
      </c>
      <c r="BC2094">
        <f t="shared" si="741"/>
        <v>1</v>
      </c>
      <c r="BD2094">
        <f t="shared" si="742"/>
        <v>1</v>
      </c>
      <c r="BE2094">
        <f t="shared" si="743"/>
        <v>0</v>
      </c>
      <c r="BF2094">
        <f t="shared" si="744"/>
        <v>0</v>
      </c>
      <c r="BG2094">
        <f t="shared" si="745"/>
        <v>0</v>
      </c>
      <c r="BH2094">
        <f t="shared" si="746"/>
        <v>0</v>
      </c>
      <c r="BI2094">
        <f t="shared" si="747"/>
        <v>0</v>
      </c>
      <c r="BJ2094">
        <f t="shared" si="748"/>
        <v>0</v>
      </c>
      <c r="BK2094">
        <f t="shared" si="749"/>
        <v>0</v>
      </c>
      <c r="BL2094">
        <f t="shared" si="750"/>
        <v>0</v>
      </c>
      <c r="BM2094">
        <f t="shared" si="754"/>
        <v>0</v>
      </c>
      <c r="BN2094">
        <f t="shared" si="755"/>
        <v>0</v>
      </c>
      <c r="BO2094">
        <f>IF(AND(AU2094&gt;'County Avg'!$E$3,'Gentrification Calcs'!AW2094&gt;'County Avg'!$E$4,'Gentrification Calcs'!AY2094&gt;'County Avg'!$E$5,'Gentrification Calcs'!BA2094&gt;'County Avg'!$E$6),1,0)</f>
        <v>1</v>
      </c>
      <c r="BP2094">
        <f>IF(AND(AV2094&gt;'County Avg'!$F$3,'Gentrification Calcs'!AX2094&gt;'County Avg'!$F$4,'Gentrification Calcs'!AZ2094&gt;'County Avg'!$F$5,'Gentrification Calcs'!BB2094&gt;'County Avg'!$F$6),1,0)</f>
        <v>0</v>
      </c>
      <c r="BQ2094">
        <f t="shared" si="756"/>
        <v>0</v>
      </c>
      <c r="BR2094">
        <f t="shared" si="757"/>
        <v>0</v>
      </c>
      <c r="BS2094">
        <f t="shared" si="758"/>
        <v>0</v>
      </c>
      <c r="BT2094">
        <f t="shared" si="759"/>
        <v>0</v>
      </c>
    </row>
    <row r="2095" spans="1:72" x14ac:dyDescent="0.25">
      <c r="A2095">
        <v>6037670403</v>
      </c>
      <c r="B2095">
        <v>3183.6917396293702</v>
      </c>
      <c r="C2095">
        <v>2399.4672986864998</v>
      </c>
      <c r="D2095">
        <v>2567</v>
      </c>
      <c r="E2095">
        <v>1163.9161979999999</v>
      </c>
      <c r="F2095">
        <v>928.44207759999995</v>
      </c>
      <c r="G2095">
        <v>909</v>
      </c>
      <c r="H2095">
        <v>155.9206643354315</v>
      </c>
      <c r="I2095">
        <v>60.021398994226388</v>
      </c>
      <c r="J2095">
        <v>157.34479999999999</v>
      </c>
      <c r="K2095">
        <v>0.13396210535032996</v>
      </c>
      <c r="L2095">
        <v>6.4647435141436324E-2</v>
      </c>
      <c r="M2095">
        <v>0.17309658965896588</v>
      </c>
      <c r="N2095">
        <v>2221.8177660000001</v>
      </c>
      <c r="O2095">
        <v>1906.4804690000001</v>
      </c>
      <c r="P2095">
        <v>1855</v>
      </c>
      <c r="Q2095">
        <v>1252.625757</v>
      </c>
      <c r="R2095">
        <v>1307.357544</v>
      </c>
      <c r="S2095">
        <v>1245</v>
      </c>
      <c r="T2095">
        <v>0.56378420236288629</v>
      </c>
      <c r="U2095">
        <v>0.68574400066408436</v>
      </c>
      <c r="V2095">
        <v>0.67115902964959573</v>
      </c>
      <c r="W2095">
        <v>306.68860121354902</v>
      </c>
      <c r="X2095">
        <v>92.249053955078097</v>
      </c>
      <c r="Y2095">
        <v>73</v>
      </c>
      <c r="Z2095">
        <v>1169.45616990485</v>
      </c>
      <c r="AA2095">
        <v>871.90234375</v>
      </c>
      <c r="AB2095">
        <v>909</v>
      </c>
      <c r="AC2095">
        <v>0.26224890603510348</v>
      </c>
      <c r="AD2095">
        <v>0.10580204837885905</v>
      </c>
      <c r="AE2095">
        <v>8.0308030803080313E-2</v>
      </c>
      <c r="AF2095">
        <v>2133.3379765284199</v>
      </c>
      <c r="AG2095">
        <v>1491.85559082031</v>
      </c>
      <c r="AH2095">
        <v>1493</v>
      </c>
      <c r="AI2095">
        <v>0.67008308309923648</v>
      </c>
      <c r="AJ2095">
        <v>0.62174449788791519</v>
      </c>
      <c r="AK2095">
        <v>0.58161277756135565</v>
      </c>
      <c r="AL2095">
        <f t="shared" si="751"/>
        <v>0.32991691690076352</v>
      </c>
      <c r="AM2095">
        <f t="shared" si="751"/>
        <v>0.37825550211208481</v>
      </c>
      <c r="AN2095">
        <f t="shared" si="751"/>
        <v>0.41838722243864435</v>
      </c>
      <c r="AO2095">
        <v>144286.025980912</v>
      </c>
      <c r="AP2095">
        <v>143718.34899877402</v>
      </c>
      <c r="AQ2095">
        <v>118203</v>
      </c>
      <c r="AR2095">
        <v>1729.5055555555557</v>
      </c>
      <c r="AS2095">
        <v>2706.7698695136419</v>
      </c>
      <c r="AT2095">
        <v>2001</v>
      </c>
      <c r="AU2095">
        <f t="shared" si="737"/>
        <v>-4.8338585211321283E-2</v>
      </c>
      <c r="AV2095">
        <f t="shared" si="738"/>
        <v>-4.0131720326559539E-2</v>
      </c>
      <c r="AW2095">
        <v>0.12195979830119807</v>
      </c>
      <c r="AX2095">
        <v>-1.4584971014488635E-2</v>
      </c>
      <c r="AY2095" s="1">
        <f t="shared" si="739"/>
        <v>-567.67698213798576</v>
      </c>
      <c r="AZ2095" s="1">
        <f t="shared" si="740"/>
        <v>-25515.348998774018</v>
      </c>
      <c r="BA2095" s="1">
        <f t="shared" si="752"/>
        <v>977.26431395808618</v>
      </c>
      <c r="BB2095" s="1">
        <f t="shared" si="753"/>
        <v>-705.76986951364188</v>
      </c>
      <c r="BC2095">
        <f t="shared" si="741"/>
        <v>1</v>
      </c>
      <c r="BD2095">
        <f t="shared" si="742"/>
        <v>1</v>
      </c>
      <c r="BE2095">
        <f t="shared" si="743"/>
        <v>0</v>
      </c>
      <c r="BF2095">
        <f t="shared" si="744"/>
        <v>0</v>
      </c>
      <c r="BG2095">
        <f t="shared" si="745"/>
        <v>0</v>
      </c>
      <c r="BH2095">
        <f t="shared" si="746"/>
        <v>0</v>
      </c>
      <c r="BI2095">
        <f t="shared" si="747"/>
        <v>0</v>
      </c>
      <c r="BJ2095">
        <f t="shared" si="748"/>
        <v>0</v>
      </c>
      <c r="BK2095">
        <f t="shared" si="749"/>
        <v>0</v>
      </c>
      <c r="BL2095">
        <f t="shared" si="750"/>
        <v>0</v>
      </c>
      <c r="BM2095">
        <f t="shared" si="754"/>
        <v>0</v>
      </c>
      <c r="BN2095">
        <f t="shared" si="755"/>
        <v>0</v>
      </c>
      <c r="BO2095">
        <f>IF(AND(AU2095&gt;'County Avg'!$E$3,'Gentrification Calcs'!AW2095&gt;'County Avg'!$E$4,'Gentrification Calcs'!AY2095&gt;'County Avg'!$E$5,'Gentrification Calcs'!BA2095&gt;'County Avg'!$E$6),1,0)</f>
        <v>1</v>
      </c>
      <c r="BP2095">
        <f>IF(AND(AV2095&gt;'County Avg'!$F$3,'Gentrification Calcs'!AX2095&gt;'County Avg'!$F$4,'Gentrification Calcs'!AZ2095&gt;'County Avg'!$F$5,'Gentrification Calcs'!BB2095&gt;'County Avg'!$F$6),1,0)</f>
        <v>0</v>
      </c>
      <c r="BQ2095">
        <f t="shared" si="756"/>
        <v>0</v>
      </c>
      <c r="BR2095">
        <f t="shared" si="757"/>
        <v>0</v>
      </c>
      <c r="BS2095">
        <f t="shared" si="758"/>
        <v>0</v>
      </c>
      <c r="BT2095">
        <f t="shared" si="759"/>
        <v>0</v>
      </c>
    </row>
    <row r="2096" spans="1:72" x14ac:dyDescent="0.25">
      <c r="A2096">
        <v>6037670405</v>
      </c>
      <c r="B2096">
        <v>2565.0567440814302</v>
      </c>
      <c r="C2096">
        <v>2525.2310309055802</v>
      </c>
      <c r="D2096">
        <v>2984</v>
      </c>
      <c r="E2096">
        <v>937.81762700000002</v>
      </c>
      <c r="F2096">
        <v>962.72448799999995</v>
      </c>
      <c r="G2096">
        <v>1170</v>
      </c>
      <c r="H2096">
        <v>137.50623951974313</v>
      </c>
      <c r="I2096">
        <v>139.55903891220001</v>
      </c>
      <c r="J2096">
        <v>249.74420000000001</v>
      </c>
      <c r="K2096">
        <v>0.14662364575041531</v>
      </c>
      <c r="L2096">
        <v>0.14496259381759904</v>
      </c>
      <c r="M2096">
        <v>0.2134565811965812</v>
      </c>
      <c r="N2096">
        <v>1790.069473</v>
      </c>
      <c r="O2096">
        <v>1934.311424</v>
      </c>
      <c r="P2096">
        <v>2065</v>
      </c>
      <c r="Q2096">
        <v>1009.122375</v>
      </c>
      <c r="R2096">
        <v>1242.291755</v>
      </c>
      <c r="S2096">
        <v>1493</v>
      </c>
      <c r="T2096">
        <v>0.56373363728101522</v>
      </c>
      <c r="U2096">
        <v>0.64223978599632159</v>
      </c>
      <c r="V2096">
        <v>0.72300242130750603</v>
      </c>
      <c r="W2096">
        <v>247.33183288574199</v>
      </c>
      <c r="X2096">
        <v>106.733207698911</v>
      </c>
      <c r="Y2096">
        <v>351</v>
      </c>
      <c r="Z2096">
        <v>942.28747558593795</v>
      </c>
      <c r="AA2096">
        <v>942.96272771060501</v>
      </c>
      <c r="AB2096">
        <v>1170</v>
      </c>
      <c r="AC2096">
        <v>0.26248022954135614</v>
      </c>
      <c r="AD2096">
        <v>0.11318921158002269</v>
      </c>
      <c r="AE2096">
        <v>0.3</v>
      </c>
      <c r="AF2096">
        <v>1718.33898389921</v>
      </c>
      <c r="AG2096">
        <v>1642.69600662589</v>
      </c>
      <c r="AH2096">
        <v>1347</v>
      </c>
      <c r="AI2096">
        <v>0.66990291262135904</v>
      </c>
      <c r="AJ2096">
        <v>0.65051315563661449</v>
      </c>
      <c r="AK2096">
        <v>0.45140750670241286</v>
      </c>
      <c r="AL2096">
        <f t="shared" si="751"/>
        <v>0.33009708737864096</v>
      </c>
      <c r="AM2096">
        <f t="shared" si="751"/>
        <v>0.34948684436338551</v>
      </c>
      <c r="AN2096">
        <f t="shared" si="751"/>
        <v>0.54859249329758719</v>
      </c>
      <c r="AO2096">
        <v>143451.63573700955</v>
      </c>
      <c r="AP2096">
        <v>141432.55619125461</v>
      </c>
      <c r="AQ2096">
        <v>104333</v>
      </c>
      <c r="AR2096">
        <v>1729.5055555555557</v>
      </c>
      <c r="AS2096">
        <v>2689.1846579675762</v>
      </c>
      <c r="AT2096">
        <v>1898</v>
      </c>
      <c r="AU2096">
        <f t="shared" si="737"/>
        <v>-1.9389756984744544E-2</v>
      </c>
      <c r="AV2096">
        <f t="shared" si="738"/>
        <v>-0.19910564893420163</v>
      </c>
      <c r="AW2096">
        <v>7.8506148715306368E-2</v>
      </c>
      <c r="AX2096">
        <v>8.0762635311184439E-2</v>
      </c>
      <c r="AY2096" s="1">
        <f t="shared" si="739"/>
        <v>-2019.0795457549393</v>
      </c>
      <c r="AZ2096" s="1">
        <f t="shared" si="740"/>
        <v>-37099.556191254611</v>
      </c>
      <c r="BA2096" s="1">
        <f t="shared" si="752"/>
        <v>959.67910241202048</v>
      </c>
      <c r="BB2096" s="1">
        <f t="shared" si="753"/>
        <v>-791.18465796757619</v>
      </c>
      <c r="BC2096">
        <f t="shared" si="741"/>
        <v>1</v>
      </c>
      <c r="BD2096">
        <f t="shared" si="742"/>
        <v>1</v>
      </c>
      <c r="BE2096">
        <f t="shared" si="743"/>
        <v>0</v>
      </c>
      <c r="BF2096">
        <f t="shared" si="744"/>
        <v>0</v>
      </c>
      <c r="BG2096">
        <f t="shared" si="745"/>
        <v>0</v>
      </c>
      <c r="BH2096">
        <f t="shared" si="746"/>
        <v>0</v>
      </c>
      <c r="BI2096">
        <f t="shared" si="747"/>
        <v>0</v>
      </c>
      <c r="BJ2096">
        <f t="shared" si="748"/>
        <v>0</v>
      </c>
      <c r="BK2096">
        <f t="shared" si="749"/>
        <v>0</v>
      </c>
      <c r="BL2096">
        <f t="shared" si="750"/>
        <v>0</v>
      </c>
      <c r="BM2096">
        <f t="shared" si="754"/>
        <v>0</v>
      </c>
      <c r="BN2096">
        <f t="shared" si="755"/>
        <v>0</v>
      </c>
      <c r="BO2096">
        <f>IF(AND(AU2096&gt;'County Avg'!$E$3,'Gentrification Calcs'!AW2096&gt;'County Avg'!$E$4,'Gentrification Calcs'!AY2096&gt;'County Avg'!$E$5,'Gentrification Calcs'!BA2096&gt;'County Avg'!$E$6),1,0)</f>
        <v>1</v>
      </c>
      <c r="BP2096">
        <f>IF(AND(AV2096&gt;'County Avg'!$F$3,'Gentrification Calcs'!AX2096&gt;'County Avg'!$F$4,'Gentrification Calcs'!AZ2096&gt;'County Avg'!$F$5,'Gentrification Calcs'!BB2096&gt;'County Avg'!$F$6),1,0)</f>
        <v>0</v>
      </c>
      <c r="BQ2096">
        <f t="shared" si="756"/>
        <v>0</v>
      </c>
      <c r="BR2096">
        <f t="shared" si="757"/>
        <v>0</v>
      </c>
      <c r="BS2096">
        <f t="shared" si="758"/>
        <v>0</v>
      </c>
      <c r="BT2096">
        <f t="shared" si="759"/>
        <v>0</v>
      </c>
    </row>
    <row r="2097" spans="1:72" x14ac:dyDescent="0.25">
      <c r="A2097">
        <v>6037670406</v>
      </c>
      <c r="B2097">
        <v>2672.2264761469401</v>
      </c>
      <c r="C2097">
        <v>1620.92056453961</v>
      </c>
      <c r="D2097">
        <v>1786</v>
      </c>
      <c r="E2097">
        <v>976.99958709999999</v>
      </c>
      <c r="F2097">
        <v>559.4495723</v>
      </c>
      <c r="G2097">
        <v>657</v>
      </c>
      <c r="H2097">
        <v>110.85165912671377</v>
      </c>
      <c r="I2097">
        <v>71.590498638690093</v>
      </c>
      <c r="J2097">
        <v>93.635000000000005</v>
      </c>
      <c r="K2097">
        <v>0.11346131624860926</v>
      </c>
      <c r="L2097">
        <v>0.12796595472290451</v>
      </c>
      <c r="M2097">
        <v>0.14251902587519027</v>
      </c>
      <c r="N2097">
        <v>1864.859909</v>
      </c>
      <c r="O2097">
        <v>1132.5995800000001</v>
      </c>
      <c r="P2097">
        <v>1340</v>
      </c>
      <c r="Q2097">
        <v>1051.2851439999999</v>
      </c>
      <c r="R2097">
        <v>758.29959740000004</v>
      </c>
      <c r="S2097">
        <v>931</v>
      </c>
      <c r="T2097">
        <v>0.56373411156859177</v>
      </c>
      <c r="U2097">
        <v>0.66952134787123974</v>
      </c>
      <c r="V2097">
        <v>0.69477611940298512</v>
      </c>
      <c r="W2097">
        <v>257.66316271490399</v>
      </c>
      <c r="X2097">
        <v>76.370800644159303</v>
      </c>
      <c r="Y2097">
        <v>93</v>
      </c>
      <c r="Z2097">
        <v>981.65612809453205</v>
      </c>
      <c r="AA2097">
        <v>583.41596102714504</v>
      </c>
      <c r="AB2097">
        <v>657</v>
      </c>
      <c r="AC2097">
        <v>0.26247802600188264</v>
      </c>
      <c r="AD2097">
        <v>0.13090283047742318</v>
      </c>
      <c r="AE2097">
        <v>0.14155251141552511</v>
      </c>
      <c r="AF2097">
        <v>1790.13689594318</v>
      </c>
      <c r="AG2097">
        <v>887.34169542789505</v>
      </c>
      <c r="AH2097">
        <v>948</v>
      </c>
      <c r="AI2097">
        <v>0.66990463268082079</v>
      </c>
      <c r="AJ2097">
        <v>0.54743070995581244</v>
      </c>
      <c r="AK2097">
        <v>0.53079507278835392</v>
      </c>
      <c r="AL2097">
        <f t="shared" si="751"/>
        <v>0.33009536731917921</v>
      </c>
      <c r="AM2097">
        <f t="shared" si="751"/>
        <v>0.45256929004418756</v>
      </c>
      <c r="AN2097">
        <f t="shared" si="751"/>
        <v>0.46920492721164608</v>
      </c>
      <c r="AO2097">
        <v>143373.63838812301</v>
      </c>
      <c r="AP2097">
        <v>191131.4237842256</v>
      </c>
      <c r="AQ2097">
        <v>126042</v>
      </c>
      <c r="AR2097">
        <v>1729.5055555555557</v>
      </c>
      <c r="AS2097">
        <v>2702.7117437722422</v>
      </c>
      <c r="AT2097">
        <v>2001</v>
      </c>
      <c r="AU2097">
        <f t="shared" si="737"/>
        <v>-0.12247392272500834</v>
      </c>
      <c r="AV2097">
        <f t="shared" si="738"/>
        <v>-1.6635637167458528E-2</v>
      </c>
      <c r="AW2097">
        <v>0.10578723630264797</v>
      </c>
      <c r="AX2097">
        <v>2.5254771531745379E-2</v>
      </c>
      <c r="AY2097" s="1">
        <f t="shared" si="739"/>
        <v>47757.785396102583</v>
      </c>
      <c r="AZ2097" s="1">
        <f t="shared" si="740"/>
        <v>-65089.423784225597</v>
      </c>
      <c r="BA2097" s="1">
        <f t="shared" si="752"/>
        <v>973.20618821668654</v>
      </c>
      <c r="BB2097" s="1">
        <f t="shared" si="753"/>
        <v>-701.71174377224224</v>
      </c>
      <c r="BC2097">
        <f t="shared" si="741"/>
        <v>1</v>
      </c>
      <c r="BD2097">
        <f t="shared" si="742"/>
        <v>1</v>
      </c>
      <c r="BE2097">
        <f t="shared" si="743"/>
        <v>0</v>
      </c>
      <c r="BF2097">
        <f t="shared" si="744"/>
        <v>0</v>
      </c>
      <c r="BG2097">
        <f t="shared" si="745"/>
        <v>0</v>
      </c>
      <c r="BH2097">
        <f t="shared" si="746"/>
        <v>0</v>
      </c>
      <c r="BI2097">
        <f t="shared" si="747"/>
        <v>0</v>
      </c>
      <c r="BJ2097">
        <f t="shared" si="748"/>
        <v>0</v>
      </c>
      <c r="BK2097">
        <f t="shared" si="749"/>
        <v>0</v>
      </c>
      <c r="BL2097">
        <f t="shared" si="750"/>
        <v>0</v>
      </c>
      <c r="BM2097">
        <f t="shared" si="754"/>
        <v>0</v>
      </c>
      <c r="BN2097">
        <f t="shared" si="755"/>
        <v>0</v>
      </c>
      <c r="BO2097">
        <f>IF(AND(AU2097&gt;'County Avg'!$E$3,'Gentrification Calcs'!AW2097&gt;'County Avg'!$E$4,'Gentrification Calcs'!AY2097&gt;'County Avg'!$E$5,'Gentrification Calcs'!BA2097&gt;'County Avg'!$E$6),1,0)</f>
        <v>0</v>
      </c>
      <c r="BP2097">
        <f>IF(AND(AV2097&gt;'County Avg'!$F$3,'Gentrification Calcs'!AX2097&gt;'County Avg'!$F$4,'Gentrification Calcs'!AZ2097&gt;'County Avg'!$F$5,'Gentrification Calcs'!BB2097&gt;'County Avg'!$F$6),1,0)</f>
        <v>0</v>
      </c>
      <c r="BQ2097">
        <f t="shared" si="756"/>
        <v>0</v>
      </c>
      <c r="BR2097">
        <f t="shared" si="757"/>
        <v>0</v>
      </c>
      <c r="BS2097">
        <f t="shared" si="758"/>
        <v>0</v>
      </c>
      <c r="BT2097">
        <f t="shared" si="759"/>
        <v>0</v>
      </c>
    </row>
    <row r="2098" spans="1:72" x14ac:dyDescent="0.25">
      <c r="A2098">
        <v>6037670407</v>
      </c>
      <c r="B2098">
        <v>4426.3503266963799</v>
      </c>
      <c r="C2098">
        <v>5615.02670635097</v>
      </c>
      <c r="D2098">
        <v>6202</v>
      </c>
      <c r="E2098">
        <v>1553.945647</v>
      </c>
      <c r="F2098">
        <v>2219.5897369999998</v>
      </c>
      <c r="G2098">
        <v>2183</v>
      </c>
      <c r="H2098">
        <v>115.48246727362847</v>
      </c>
      <c r="I2098">
        <v>348.40955206606043</v>
      </c>
      <c r="J2098">
        <v>394.27</v>
      </c>
      <c r="K2098">
        <v>7.4315641281646749E-2</v>
      </c>
      <c r="L2098">
        <v>0.15697024826622744</v>
      </c>
      <c r="M2098">
        <v>0.18060925332111771</v>
      </c>
      <c r="N2098">
        <v>3119.7957390000001</v>
      </c>
      <c r="O2098">
        <v>3833.6774019999998</v>
      </c>
      <c r="P2098">
        <v>4267</v>
      </c>
      <c r="Q2098">
        <v>1617.6412929999999</v>
      </c>
      <c r="R2098">
        <v>2349.454252</v>
      </c>
      <c r="S2098">
        <v>2846</v>
      </c>
      <c r="T2098">
        <v>0.51850871926586728</v>
      </c>
      <c r="U2098">
        <v>0.61284610196317191</v>
      </c>
      <c r="V2098">
        <v>0.66697914225451138</v>
      </c>
      <c r="W2098">
        <v>199.61223136557999</v>
      </c>
      <c r="X2098">
        <v>959.94064378738403</v>
      </c>
      <c r="Y2098">
        <v>821</v>
      </c>
      <c r="Z2098">
        <v>1560.14574430225</v>
      </c>
      <c r="AA2098">
        <v>2201.3803548812898</v>
      </c>
      <c r="AB2098">
        <v>2183</v>
      </c>
      <c r="AC2098">
        <v>0.12794460523613024</v>
      </c>
      <c r="AD2098">
        <v>0.43606305546373841</v>
      </c>
      <c r="AE2098">
        <v>0.37608795235913878</v>
      </c>
      <c r="AF2098">
        <v>3176.16336283689</v>
      </c>
      <c r="AG2098">
        <v>2733.5671882629399</v>
      </c>
      <c r="AH2098">
        <v>2592</v>
      </c>
      <c r="AI2098">
        <v>0.71755806215352802</v>
      </c>
      <c r="AJ2098">
        <v>0.48683066550174958</v>
      </c>
      <c r="AK2098">
        <v>0.41792970009674296</v>
      </c>
      <c r="AL2098">
        <f t="shared" si="751"/>
        <v>0.28244193784647198</v>
      </c>
      <c r="AM2098">
        <f t="shared" si="751"/>
        <v>0.51316933449825042</v>
      </c>
      <c r="AN2098">
        <f t="shared" si="751"/>
        <v>0.58207029990325698</v>
      </c>
      <c r="AO2098">
        <v>143373.63838812301</v>
      </c>
      <c r="AP2098">
        <v>111290.84797711484</v>
      </c>
      <c r="AQ2098">
        <v>100594</v>
      </c>
      <c r="AR2098">
        <v>1729.5055555555557</v>
      </c>
      <c r="AS2098">
        <v>1720.6453143534995</v>
      </c>
      <c r="AT2098">
        <v>1974</v>
      </c>
      <c r="AU2098">
        <f t="shared" si="737"/>
        <v>-0.23072739665177844</v>
      </c>
      <c r="AV2098">
        <f t="shared" si="738"/>
        <v>-6.890096540500662E-2</v>
      </c>
      <c r="AW2098">
        <v>9.4337382697304628E-2</v>
      </c>
      <c r="AX2098">
        <v>5.4133040291339474E-2</v>
      </c>
      <c r="AY2098" s="1">
        <f t="shared" si="739"/>
        <v>-32082.790411008173</v>
      </c>
      <c r="AZ2098" s="1">
        <f t="shared" si="740"/>
        <v>-10696.847977114841</v>
      </c>
      <c r="BA2098" s="1">
        <f t="shared" si="752"/>
        <v>-8.8602412020561587</v>
      </c>
      <c r="BB2098" s="1">
        <f t="shared" si="753"/>
        <v>253.35468564650046</v>
      </c>
      <c r="BC2098">
        <f t="shared" si="741"/>
        <v>1</v>
      </c>
      <c r="BD2098">
        <f t="shared" si="742"/>
        <v>1</v>
      </c>
      <c r="BE2098">
        <f t="shared" si="743"/>
        <v>0</v>
      </c>
      <c r="BF2098">
        <f t="shared" si="744"/>
        <v>0</v>
      </c>
      <c r="BG2098">
        <f t="shared" si="745"/>
        <v>0</v>
      </c>
      <c r="BH2098">
        <f t="shared" si="746"/>
        <v>0</v>
      </c>
      <c r="BI2098">
        <f t="shared" si="747"/>
        <v>0</v>
      </c>
      <c r="BJ2098">
        <f t="shared" si="748"/>
        <v>0</v>
      </c>
      <c r="BK2098">
        <f t="shared" si="749"/>
        <v>0</v>
      </c>
      <c r="BL2098">
        <f t="shared" si="750"/>
        <v>0</v>
      </c>
      <c r="BM2098">
        <f t="shared" si="754"/>
        <v>0</v>
      </c>
      <c r="BN2098">
        <f t="shared" si="755"/>
        <v>0</v>
      </c>
      <c r="BO2098">
        <f>IF(AND(AU2098&gt;'County Avg'!$E$3,'Gentrification Calcs'!AW2098&gt;'County Avg'!$E$4,'Gentrification Calcs'!AY2098&gt;'County Avg'!$E$5,'Gentrification Calcs'!BA2098&gt;'County Avg'!$E$6),1,0)</f>
        <v>0</v>
      </c>
      <c r="BP2098">
        <f>IF(AND(AV2098&gt;'County Avg'!$F$3,'Gentrification Calcs'!AX2098&gt;'County Avg'!$F$4,'Gentrification Calcs'!AZ2098&gt;'County Avg'!$F$5,'Gentrification Calcs'!BB2098&gt;'County Avg'!$F$6),1,0)</f>
        <v>0</v>
      </c>
      <c r="BQ2098">
        <f t="shared" si="756"/>
        <v>0</v>
      </c>
      <c r="BR2098">
        <f t="shared" si="757"/>
        <v>0</v>
      </c>
      <c r="BS2098">
        <f t="shared" si="758"/>
        <v>0</v>
      </c>
      <c r="BT2098">
        <f t="shared" si="759"/>
        <v>0</v>
      </c>
    </row>
    <row r="2099" spans="1:72" x14ac:dyDescent="0.25">
      <c r="A2099">
        <v>6037670411</v>
      </c>
      <c r="B2099">
        <v>3547.6372824218302</v>
      </c>
      <c r="C2099">
        <v>4327.8598233419798</v>
      </c>
      <c r="D2099">
        <v>4258</v>
      </c>
      <c r="E2099">
        <v>1261.3524600000001</v>
      </c>
      <c r="F2099">
        <v>1501.1718900000001</v>
      </c>
      <c r="G2099">
        <v>1506</v>
      </c>
      <c r="H2099">
        <v>169.97614111394694</v>
      </c>
      <c r="I2099">
        <v>186.55754145435492</v>
      </c>
      <c r="J2099">
        <v>192</v>
      </c>
      <c r="K2099">
        <v>0.13475705364220475</v>
      </c>
      <c r="L2099">
        <v>0.12427460352615242</v>
      </c>
      <c r="M2099">
        <v>0.12749003984063745</v>
      </c>
      <c r="N2099">
        <v>2465.2863980000002</v>
      </c>
      <c r="O2099">
        <v>2945.4192969999999</v>
      </c>
      <c r="P2099">
        <v>2979</v>
      </c>
      <c r="Q2099">
        <v>1536.9819680000001</v>
      </c>
      <c r="R2099">
        <v>1721.831054</v>
      </c>
      <c r="S2099">
        <v>2002</v>
      </c>
      <c r="T2099">
        <v>0.62344966055339424</v>
      </c>
      <c r="U2099">
        <v>0.58457926711953634</v>
      </c>
      <c r="V2099">
        <v>0.67203759650889561</v>
      </c>
      <c r="W2099">
        <v>300.350802306086</v>
      </c>
      <c r="X2099">
        <v>182.304941039532</v>
      </c>
      <c r="Y2099">
        <v>128</v>
      </c>
      <c r="Z2099">
        <v>1257.90783268213</v>
      </c>
      <c r="AA2099">
        <v>1540.95732286572</v>
      </c>
      <c r="AB2099">
        <v>1506</v>
      </c>
      <c r="AC2099">
        <v>0.23877011852742303</v>
      </c>
      <c r="AD2099">
        <v>0.11830628813295056</v>
      </c>
      <c r="AE2099">
        <v>8.4993359893758294E-2</v>
      </c>
      <c r="AF2099">
        <v>2313.7516930144002</v>
      </c>
      <c r="AG2099">
        <v>2793.25591444969</v>
      </c>
      <c r="AH2099">
        <v>2457</v>
      </c>
      <c r="AI2099">
        <v>0.65219511151232867</v>
      </c>
      <c r="AJ2099">
        <v>0.6454127509824783</v>
      </c>
      <c r="AK2099">
        <v>0.57703147017379053</v>
      </c>
      <c r="AL2099">
        <f t="shared" si="751"/>
        <v>0.34780488848767133</v>
      </c>
      <c r="AM2099">
        <f t="shared" si="751"/>
        <v>0.3545872490175217</v>
      </c>
      <c r="AN2099">
        <f t="shared" si="751"/>
        <v>0.42296852982620947</v>
      </c>
      <c r="AO2099">
        <v>139767.62142099682</v>
      </c>
      <c r="AP2099">
        <v>132160.76542705356</v>
      </c>
      <c r="AQ2099">
        <v>115750</v>
      </c>
      <c r="AR2099">
        <v>1729.5055555555557</v>
      </c>
      <c r="AS2099">
        <v>2706.7698695136419</v>
      </c>
      <c r="AT2099">
        <v>2001</v>
      </c>
      <c r="AU2099">
        <f t="shared" si="737"/>
        <v>-6.7823605298503731E-3</v>
      </c>
      <c r="AV2099">
        <f t="shared" si="738"/>
        <v>-6.8381280808687772E-2</v>
      </c>
      <c r="AW2099">
        <v>-3.8870393433857897E-2</v>
      </c>
      <c r="AX2099">
        <v>8.7458329389359268E-2</v>
      </c>
      <c r="AY2099" s="1">
        <f t="shared" si="739"/>
        <v>-7606.8559939432598</v>
      </c>
      <c r="AZ2099" s="1">
        <f t="shared" si="740"/>
        <v>-16410.765427053557</v>
      </c>
      <c r="BA2099" s="1">
        <f t="shared" si="752"/>
        <v>977.26431395808618</v>
      </c>
      <c r="BB2099" s="1">
        <f t="shared" si="753"/>
        <v>-705.76986951364188</v>
      </c>
      <c r="BC2099">
        <f t="shared" si="741"/>
        <v>1</v>
      </c>
      <c r="BD2099">
        <f t="shared" si="742"/>
        <v>1</v>
      </c>
      <c r="BE2099">
        <f t="shared" si="743"/>
        <v>0</v>
      </c>
      <c r="BF2099">
        <f t="shared" si="744"/>
        <v>0</v>
      </c>
      <c r="BG2099">
        <f t="shared" si="745"/>
        <v>0</v>
      </c>
      <c r="BH2099">
        <f t="shared" si="746"/>
        <v>0</v>
      </c>
      <c r="BI2099">
        <f t="shared" si="747"/>
        <v>0</v>
      </c>
      <c r="BJ2099">
        <f t="shared" si="748"/>
        <v>0</v>
      </c>
      <c r="BK2099">
        <f t="shared" si="749"/>
        <v>0</v>
      </c>
      <c r="BL2099">
        <f t="shared" si="750"/>
        <v>0</v>
      </c>
      <c r="BM2099">
        <f t="shared" si="754"/>
        <v>0</v>
      </c>
      <c r="BN2099">
        <f t="shared" si="755"/>
        <v>0</v>
      </c>
      <c r="BO2099">
        <f>IF(AND(AU2099&gt;'County Avg'!$E$3,'Gentrification Calcs'!AW2099&gt;'County Avg'!$E$4,'Gentrification Calcs'!AY2099&gt;'County Avg'!$E$5,'Gentrification Calcs'!BA2099&gt;'County Avg'!$E$6),1,0)</f>
        <v>0</v>
      </c>
      <c r="BP2099">
        <f>IF(AND(AV2099&gt;'County Avg'!$F$3,'Gentrification Calcs'!AX2099&gt;'County Avg'!$F$4,'Gentrification Calcs'!AZ2099&gt;'County Avg'!$F$5,'Gentrification Calcs'!BB2099&gt;'County Avg'!$F$6),1,0)</f>
        <v>0</v>
      </c>
      <c r="BQ2099">
        <f t="shared" si="756"/>
        <v>0</v>
      </c>
      <c r="BR2099">
        <f t="shared" si="757"/>
        <v>0</v>
      </c>
      <c r="BS2099">
        <f t="shared" si="758"/>
        <v>0</v>
      </c>
      <c r="BT2099">
        <f t="shared" si="759"/>
        <v>0</v>
      </c>
    </row>
    <row r="2100" spans="1:72" x14ac:dyDescent="0.25">
      <c r="A2100">
        <v>6037670413</v>
      </c>
      <c r="B2100">
        <v>5661.2176300380397</v>
      </c>
      <c r="C2100">
        <v>4861.7709969924799</v>
      </c>
      <c r="D2100">
        <v>4919</v>
      </c>
      <c r="E2100">
        <v>2012.872488</v>
      </c>
      <c r="F2100">
        <v>1836.4886449999999</v>
      </c>
      <c r="G2100">
        <v>1822</v>
      </c>
      <c r="H2100">
        <v>138.57096123725688</v>
      </c>
      <c r="I2100">
        <v>223.82001593000157</v>
      </c>
      <c r="J2100">
        <v>304.50560000000002</v>
      </c>
      <c r="K2100">
        <v>6.884239417219204E-2</v>
      </c>
      <c r="L2100">
        <v>0.12187389044815009</v>
      </c>
      <c r="M2100">
        <v>0.16712711306256861</v>
      </c>
      <c r="N2100">
        <v>3934.0456359999998</v>
      </c>
      <c r="O2100">
        <v>3548.266721</v>
      </c>
      <c r="P2100">
        <v>3625</v>
      </c>
      <c r="Q2100">
        <v>2452.561064</v>
      </c>
      <c r="R2100">
        <v>2252.863852</v>
      </c>
      <c r="S2100">
        <v>2517</v>
      </c>
      <c r="T2100">
        <v>0.62341957641693202</v>
      </c>
      <c r="U2100">
        <v>0.63491953371675525</v>
      </c>
      <c r="V2100">
        <v>0.69434482758620686</v>
      </c>
      <c r="W2100">
        <v>479.42292860150297</v>
      </c>
      <c r="X2100">
        <v>349.23715861141699</v>
      </c>
      <c r="Y2100">
        <v>297</v>
      </c>
      <c r="Z2100">
        <v>2007.36922192574</v>
      </c>
      <c r="AA2100">
        <v>1825.51366955042</v>
      </c>
      <c r="AB2100">
        <v>1822</v>
      </c>
      <c r="AC2100">
        <v>0.23883146327289789</v>
      </c>
      <c r="AD2100">
        <v>0.19130898028138332</v>
      </c>
      <c r="AE2100">
        <v>0.16300768386388584</v>
      </c>
      <c r="AF2100">
        <v>3692.13176938983</v>
      </c>
      <c r="AG2100">
        <v>2559.4955685138698</v>
      </c>
      <c r="AH2100">
        <v>2293</v>
      </c>
      <c r="AI2100">
        <v>0.65217979782293256</v>
      </c>
      <c r="AJ2100">
        <v>0.5264533377029047</v>
      </c>
      <c r="AK2100">
        <v>0.46615165684082133</v>
      </c>
      <c r="AL2100">
        <f t="shared" si="751"/>
        <v>0.34782020217706744</v>
      </c>
      <c r="AM2100">
        <f t="shared" si="751"/>
        <v>0.4735466622970953</v>
      </c>
      <c r="AN2100">
        <f t="shared" si="751"/>
        <v>0.53384834315917873</v>
      </c>
      <c r="AO2100">
        <v>151394.66808059387</v>
      </c>
      <c r="AP2100">
        <v>122607.96894156111</v>
      </c>
      <c r="AQ2100">
        <v>121181</v>
      </c>
      <c r="AR2100">
        <v>1729.5055555555557</v>
      </c>
      <c r="AS2100">
        <v>2406.4685646500593</v>
      </c>
      <c r="AT2100">
        <v>2001</v>
      </c>
      <c r="AU2100">
        <f t="shared" si="737"/>
        <v>-0.12572646012002786</v>
      </c>
      <c r="AV2100">
        <f t="shared" si="738"/>
        <v>-6.0301680862083373E-2</v>
      </c>
      <c r="AW2100">
        <v>1.1499957299823227E-2</v>
      </c>
      <c r="AX2100">
        <v>5.9425293869451612E-2</v>
      </c>
      <c r="AY2100" s="1">
        <f t="shared" si="739"/>
        <v>-28786.69913903276</v>
      </c>
      <c r="AZ2100" s="1">
        <f t="shared" si="740"/>
        <v>-1426.9689415611065</v>
      </c>
      <c r="BA2100" s="1">
        <f t="shared" si="752"/>
        <v>676.9630090945036</v>
      </c>
      <c r="BB2100" s="1">
        <f t="shared" si="753"/>
        <v>-405.46856465005931</v>
      </c>
      <c r="BC2100">
        <f t="shared" si="741"/>
        <v>1</v>
      </c>
      <c r="BD2100">
        <f t="shared" si="742"/>
        <v>1</v>
      </c>
      <c r="BE2100">
        <f t="shared" si="743"/>
        <v>0</v>
      </c>
      <c r="BF2100">
        <f t="shared" si="744"/>
        <v>0</v>
      </c>
      <c r="BG2100">
        <f t="shared" si="745"/>
        <v>0</v>
      </c>
      <c r="BH2100">
        <f t="shared" si="746"/>
        <v>0</v>
      </c>
      <c r="BI2100">
        <f t="shared" si="747"/>
        <v>0</v>
      </c>
      <c r="BJ2100">
        <f t="shared" si="748"/>
        <v>0</v>
      </c>
      <c r="BK2100">
        <f t="shared" si="749"/>
        <v>0</v>
      </c>
      <c r="BL2100">
        <f t="shared" si="750"/>
        <v>0</v>
      </c>
      <c r="BM2100">
        <f t="shared" si="754"/>
        <v>0</v>
      </c>
      <c r="BN2100">
        <f t="shared" si="755"/>
        <v>0</v>
      </c>
      <c r="BO2100">
        <f>IF(AND(AU2100&gt;'County Avg'!$E$3,'Gentrification Calcs'!AW2100&gt;'County Avg'!$E$4,'Gentrification Calcs'!AY2100&gt;'County Avg'!$E$5,'Gentrification Calcs'!BA2100&gt;'County Avg'!$E$6),1,0)</f>
        <v>0</v>
      </c>
      <c r="BP2100">
        <f>IF(AND(AV2100&gt;'County Avg'!$F$3,'Gentrification Calcs'!AX2100&gt;'County Avg'!$F$4,'Gentrification Calcs'!AZ2100&gt;'County Avg'!$F$5,'Gentrification Calcs'!BB2100&gt;'County Avg'!$F$6),1,0)</f>
        <v>0</v>
      </c>
      <c r="BQ2100">
        <f t="shared" si="756"/>
        <v>0</v>
      </c>
      <c r="BR2100">
        <f t="shared" si="757"/>
        <v>0</v>
      </c>
      <c r="BS2100">
        <f t="shared" si="758"/>
        <v>0</v>
      </c>
      <c r="BT2100">
        <f t="shared" si="759"/>
        <v>0</v>
      </c>
    </row>
    <row r="2101" spans="1:72" x14ac:dyDescent="0.25">
      <c r="A2101">
        <v>6037670416</v>
      </c>
      <c r="B2101">
        <v>1856.6508862764499</v>
      </c>
      <c r="C2101">
        <v>3929.4929265976002</v>
      </c>
      <c r="D2101">
        <v>4214</v>
      </c>
      <c r="E2101">
        <v>635.55597220000004</v>
      </c>
      <c r="F2101">
        <v>1481.3999020000001</v>
      </c>
      <c r="G2101">
        <v>1521</v>
      </c>
      <c r="H2101">
        <v>221.16099162723197</v>
      </c>
      <c r="I2101">
        <v>177.46155044631479</v>
      </c>
      <c r="J2101">
        <v>299.6148</v>
      </c>
      <c r="K2101">
        <v>0.34798035310985304</v>
      </c>
      <c r="L2101">
        <v>0.11979314309844931</v>
      </c>
      <c r="M2101">
        <v>0.19698540433925049</v>
      </c>
      <c r="N2101">
        <v>1310.201622</v>
      </c>
      <c r="O2101">
        <v>2878.1767580000001</v>
      </c>
      <c r="P2101">
        <v>3022</v>
      </c>
      <c r="Q2101">
        <v>798.59531600000003</v>
      </c>
      <c r="R2101">
        <v>1883.6079099999999</v>
      </c>
      <c r="S2101">
        <v>2121</v>
      </c>
      <c r="T2101">
        <v>0.60952093371778771</v>
      </c>
      <c r="U2101">
        <v>0.65444483378737639</v>
      </c>
      <c r="V2101">
        <v>0.70185307743216419</v>
      </c>
      <c r="W2101">
        <v>18.2103945049457</v>
      </c>
      <c r="X2101">
        <v>447.00845336914102</v>
      </c>
      <c r="Y2101">
        <v>313</v>
      </c>
      <c r="Z2101">
        <v>633.82630546600603</v>
      </c>
      <c r="AA2101">
        <v>1478.41320800781</v>
      </c>
      <c r="AB2101">
        <v>1521</v>
      </c>
      <c r="AC2101">
        <v>2.8730891015255246E-2</v>
      </c>
      <c r="AD2101">
        <v>0.30235691276831422</v>
      </c>
      <c r="AE2101">
        <v>0.20578566732412887</v>
      </c>
      <c r="AF2101">
        <v>1559.4512735199</v>
      </c>
      <c r="AG2101">
        <v>2171.326171875</v>
      </c>
      <c r="AH2101">
        <v>2352</v>
      </c>
      <c r="AI2101">
        <v>0.83992703477357045</v>
      </c>
      <c r="AJ2101">
        <v>0.55257159446144355</v>
      </c>
      <c r="AK2101">
        <v>0.55813953488372092</v>
      </c>
      <c r="AL2101">
        <f t="shared" si="751"/>
        <v>0.16007296522642955</v>
      </c>
      <c r="AM2101">
        <f t="shared" si="751"/>
        <v>0.44742840553855645</v>
      </c>
      <c r="AN2101">
        <f t="shared" si="751"/>
        <v>0.44186046511627908</v>
      </c>
      <c r="AO2101">
        <v>151334.80965005304</v>
      </c>
      <c r="AP2101">
        <v>132880.75521046179</v>
      </c>
      <c r="AQ2101">
        <v>109125</v>
      </c>
      <c r="AR2101">
        <v>1729.5055555555557</v>
      </c>
      <c r="AS2101">
        <v>1717.9398971925664</v>
      </c>
      <c r="AT2101">
        <v>1813</v>
      </c>
      <c r="AU2101">
        <f t="shared" si="737"/>
        <v>-0.2873554403121269</v>
      </c>
      <c r="AV2101">
        <f t="shared" si="738"/>
        <v>5.5679404222773732E-3</v>
      </c>
      <c r="AW2101">
        <v>4.4923900069588685E-2</v>
      </c>
      <c r="AX2101">
        <v>4.7408243644787795E-2</v>
      </c>
      <c r="AY2101" s="1">
        <f t="shared" si="739"/>
        <v>-18454.054439591244</v>
      </c>
      <c r="AZ2101" s="1">
        <f t="shared" si="740"/>
        <v>-23755.755210461793</v>
      </c>
      <c r="BA2101" s="1">
        <f t="shared" si="752"/>
        <v>-11.565658362989325</v>
      </c>
      <c r="BB2101" s="1">
        <f t="shared" si="753"/>
        <v>95.060102807433623</v>
      </c>
      <c r="BC2101">
        <f t="shared" si="741"/>
        <v>1</v>
      </c>
      <c r="BD2101">
        <f t="shared" si="742"/>
        <v>1</v>
      </c>
      <c r="BE2101">
        <f t="shared" si="743"/>
        <v>0</v>
      </c>
      <c r="BF2101">
        <f t="shared" si="744"/>
        <v>0</v>
      </c>
      <c r="BG2101">
        <f t="shared" si="745"/>
        <v>0</v>
      </c>
      <c r="BH2101">
        <f t="shared" si="746"/>
        <v>0</v>
      </c>
      <c r="BI2101">
        <f t="shared" si="747"/>
        <v>0</v>
      </c>
      <c r="BJ2101">
        <f t="shared" si="748"/>
        <v>0</v>
      </c>
      <c r="BK2101">
        <f t="shared" si="749"/>
        <v>0</v>
      </c>
      <c r="BL2101">
        <f t="shared" si="750"/>
        <v>0</v>
      </c>
      <c r="BM2101">
        <f t="shared" si="754"/>
        <v>0</v>
      </c>
      <c r="BN2101">
        <f t="shared" si="755"/>
        <v>0</v>
      </c>
      <c r="BO2101">
        <f>IF(AND(AU2101&gt;'County Avg'!$E$3,'Gentrification Calcs'!AW2101&gt;'County Avg'!$E$4,'Gentrification Calcs'!AY2101&gt;'County Avg'!$E$5,'Gentrification Calcs'!BA2101&gt;'County Avg'!$E$6),1,0)</f>
        <v>0</v>
      </c>
      <c r="BP2101">
        <f>IF(AND(AV2101&gt;'County Avg'!$F$3,'Gentrification Calcs'!AX2101&gt;'County Avg'!$F$4,'Gentrification Calcs'!AZ2101&gt;'County Avg'!$F$5,'Gentrification Calcs'!BB2101&gt;'County Avg'!$F$6),1,0)</f>
        <v>0</v>
      </c>
      <c r="BQ2101">
        <f t="shared" si="756"/>
        <v>0</v>
      </c>
      <c r="BR2101">
        <f t="shared" si="757"/>
        <v>0</v>
      </c>
      <c r="BS2101">
        <f t="shared" si="758"/>
        <v>0</v>
      </c>
      <c r="BT2101">
        <f t="shared" si="759"/>
        <v>0</v>
      </c>
    </row>
    <row r="2102" spans="1:72" x14ac:dyDescent="0.25">
      <c r="A2102">
        <v>6037670500</v>
      </c>
      <c r="B2102">
        <v>7152.4221422329001</v>
      </c>
      <c r="C2102">
        <v>1814.28139405302</v>
      </c>
      <c r="D2102">
        <v>1649</v>
      </c>
      <c r="E2102">
        <v>2561.6333239999999</v>
      </c>
      <c r="F2102">
        <v>621.07596420000004</v>
      </c>
      <c r="G2102">
        <v>615</v>
      </c>
      <c r="H2102">
        <v>36.571302296012668</v>
      </c>
      <c r="I2102">
        <v>28.882156892352825</v>
      </c>
      <c r="J2102">
        <v>66.3994</v>
      </c>
      <c r="K2102">
        <v>1.4276556271100676E-2</v>
      </c>
      <c r="L2102">
        <v>4.6503420768432988E-2</v>
      </c>
      <c r="M2102">
        <v>0.10796650406504064</v>
      </c>
      <c r="N2102">
        <v>5107.1519420000004</v>
      </c>
      <c r="O2102">
        <v>1294.3010360000001</v>
      </c>
      <c r="P2102">
        <v>1262</v>
      </c>
      <c r="Q2102">
        <v>2961.1985490000002</v>
      </c>
      <c r="R2102">
        <v>839.99239250000005</v>
      </c>
      <c r="S2102">
        <v>924</v>
      </c>
      <c r="T2102">
        <v>0.57981406909941513</v>
      </c>
      <c r="U2102">
        <v>0.64899306199736362</v>
      </c>
      <c r="V2102">
        <v>0.73217115689381929</v>
      </c>
      <c r="W2102">
        <v>399.38668445043697</v>
      </c>
      <c r="X2102">
        <v>30.067064821720098</v>
      </c>
      <c r="Y2102">
        <v>9</v>
      </c>
      <c r="Z2102">
        <v>2557.6360734179598</v>
      </c>
      <c r="AA2102">
        <v>626.80238294601395</v>
      </c>
      <c r="AB2102">
        <v>615</v>
      </c>
      <c r="AC2102">
        <v>0.15615461816532278</v>
      </c>
      <c r="AD2102">
        <v>4.7968970188662724E-2</v>
      </c>
      <c r="AE2102">
        <v>1.4634146341463415E-2</v>
      </c>
      <c r="AF2102">
        <v>5446.8340180640498</v>
      </c>
      <c r="AG2102">
        <v>1387.9020345210999</v>
      </c>
      <c r="AH2102">
        <v>1121</v>
      </c>
      <c r="AI2102">
        <v>0.76153698841433504</v>
      </c>
      <c r="AJ2102">
        <v>0.76498719496901835</v>
      </c>
      <c r="AK2102">
        <v>0.67980594299575503</v>
      </c>
      <c r="AL2102">
        <f t="shared" si="751"/>
        <v>0.23846301158566496</v>
      </c>
      <c r="AM2102">
        <f t="shared" si="751"/>
        <v>0.23501280503098165</v>
      </c>
      <c r="AN2102">
        <f t="shared" si="751"/>
        <v>0.32019405700424497</v>
      </c>
      <c r="AO2102">
        <v>225013.28207847298</v>
      </c>
      <c r="AP2102">
        <v>275256.98733142629</v>
      </c>
      <c r="AQ2102">
        <v>207031</v>
      </c>
      <c r="AR2102">
        <v>1729.5055555555557</v>
      </c>
      <c r="AS2102">
        <v>2691.8900751285096</v>
      </c>
      <c r="AT2102">
        <v>2001</v>
      </c>
      <c r="AU2102">
        <f t="shared" si="737"/>
        <v>3.4502065546833105E-3</v>
      </c>
      <c r="AV2102">
        <f t="shared" si="738"/>
        <v>-8.5181251973263317E-2</v>
      </c>
      <c r="AW2102">
        <v>6.9178992897948488E-2</v>
      </c>
      <c r="AX2102">
        <v>8.3178094896455668E-2</v>
      </c>
      <c r="AY2102" s="1">
        <f t="shared" si="739"/>
        <v>50243.70525295331</v>
      </c>
      <c r="AZ2102" s="1">
        <f t="shared" si="740"/>
        <v>-68225.987331426295</v>
      </c>
      <c r="BA2102" s="1">
        <f t="shared" si="752"/>
        <v>962.38451957295388</v>
      </c>
      <c r="BB2102" s="1">
        <f t="shared" si="753"/>
        <v>-690.89007512850958</v>
      </c>
      <c r="BC2102">
        <f t="shared" si="741"/>
        <v>1</v>
      </c>
      <c r="BD2102">
        <f t="shared" si="742"/>
        <v>1</v>
      </c>
      <c r="BE2102">
        <f t="shared" si="743"/>
        <v>0</v>
      </c>
      <c r="BF2102">
        <f t="shared" si="744"/>
        <v>0</v>
      </c>
      <c r="BG2102">
        <f t="shared" si="745"/>
        <v>0</v>
      </c>
      <c r="BH2102">
        <f t="shared" si="746"/>
        <v>0</v>
      </c>
      <c r="BI2102">
        <f t="shared" si="747"/>
        <v>0</v>
      </c>
      <c r="BJ2102">
        <f t="shared" si="748"/>
        <v>0</v>
      </c>
      <c r="BK2102">
        <f t="shared" si="749"/>
        <v>0</v>
      </c>
      <c r="BL2102">
        <f t="shared" si="750"/>
        <v>0</v>
      </c>
      <c r="BM2102">
        <f t="shared" si="754"/>
        <v>0</v>
      </c>
      <c r="BN2102">
        <f t="shared" si="755"/>
        <v>0</v>
      </c>
      <c r="BO2102">
        <f>IF(AND(AU2102&gt;'County Avg'!$E$3,'Gentrification Calcs'!AW2102&gt;'County Avg'!$E$4,'Gentrification Calcs'!AY2102&gt;'County Avg'!$E$5,'Gentrification Calcs'!BA2102&gt;'County Avg'!$E$6),1,0)</f>
        <v>1</v>
      </c>
      <c r="BP2102">
        <f>IF(AND(AV2102&gt;'County Avg'!$F$3,'Gentrification Calcs'!AX2102&gt;'County Avg'!$F$4,'Gentrification Calcs'!AZ2102&gt;'County Avg'!$F$5,'Gentrification Calcs'!BB2102&gt;'County Avg'!$F$6),1,0)</f>
        <v>0</v>
      </c>
      <c r="BQ2102">
        <f t="shared" si="756"/>
        <v>0</v>
      </c>
      <c r="BR2102">
        <f t="shared" si="757"/>
        <v>0</v>
      </c>
      <c r="BS2102">
        <f t="shared" si="758"/>
        <v>0</v>
      </c>
      <c r="BT2102">
        <f t="shared" si="759"/>
        <v>0</v>
      </c>
    </row>
    <row r="2103" spans="1:72" x14ac:dyDescent="0.25">
      <c r="A2103">
        <v>6037670602</v>
      </c>
      <c r="B2103">
        <v>6977.3234388352103</v>
      </c>
      <c r="C2103">
        <v>7353.34267521929</v>
      </c>
      <c r="D2103">
        <v>7270</v>
      </c>
      <c r="E2103">
        <v>2439.785738</v>
      </c>
      <c r="F2103">
        <v>2731.4591059999998</v>
      </c>
      <c r="G2103">
        <v>2869</v>
      </c>
      <c r="H2103">
        <v>213.38805930050233</v>
      </c>
      <c r="I2103">
        <v>284.7247510766075</v>
      </c>
      <c r="J2103">
        <v>422.37919999999997</v>
      </c>
      <c r="K2103">
        <v>8.7461802885783702E-2</v>
      </c>
      <c r="L2103">
        <v>0.10423906784881865</v>
      </c>
      <c r="M2103">
        <v>0.14722174973858487</v>
      </c>
      <c r="N2103">
        <v>4797.4621539999998</v>
      </c>
      <c r="O2103">
        <v>5400.8067680000004</v>
      </c>
      <c r="P2103">
        <v>5512</v>
      </c>
      <c r="Q2103">
        <v>1573.5747819999999</v>
      </c>
      <c r="R2103">
        <v>3404.3707810000001</v>
      </c>
      <c r="S2103">
        <v>3833</v>
      </c>
      <c r="T2103">
        <v>0.32800149985299915</v>
      </c>
      <c r="U2103">
        <v>0.6303448590627303</v>
      </c>
      <c r="V2103">
        <v>0.69539187227866472</v>
      </c>
      <c r="W2103">
        <v>340.30288231372799</v>
      </c>
      <c r="X2103">
        <v>445.10305312275898</v>
      </c>
      <c r="Y2103">
        <v>495</v>
      </c>
      <c r="Z2103">
        <v>2471.63263845444</v>
      </c>
      <c r="AA2103">
        <v>2747.5366258621202</v>
      </c>
      <c r="AB2103">
        <v>2869</v>
      </c>
      <c r="AC2103">
        <v>0.13768343928591509</v>
      </c>
      <c r="AD2103">
        <v>0.16200077150312595</v>
      </c>
      <c r="AE2103">
        <v>0.17253398396653885</v>
      </c>
      <c r="AF2103">
        <v>5173.1196692159201</v>
      </c>
      <c r="AG2103">
        <v>5027.5687751770001</v>
      </c>
      <c r="AH2103">
        <v>4746</v>
      </c>
      <c r="AI2103">
        <v>0.74141892870018899</v>
      </c>
      <c r="AJ2103">
        <v>0.68371202012927668</v>
      </c>
      <c r="AK2103">
        <v>0.65281980742778545</v>
      </c>
      <c r="AL2103">
        <f t="shared" si="751"/>
        <v>0.25858107129981101</v>
      </c>
      <c r="AM2103">
        <f t="shared" si="751"/>
        <v>0.31628797987072332</v>
      </c>
      <c r="AN2103">
        <f t="shared" si="751"/>
        <v>0.34718019257221455</v>
      </c>
      <c r="AO2103">
        <v>175260.04294803817</v>
      </c>
      <c r="AP2103">
        <v>164872.06824683287</v>
      </c>
      <c r="AQ2103">
        <v>135393</v>
      </c>
      <c r="AR2103">
        <v>1729.5055555555557</v>
      </c>
      <c r="AS2103">
        <v>2442.9916963226574</v>
      </c>
      <c r="AT2103">
        <v>2001</v>
      </c>
      <c r="AU2103">
        <f t="shared" si="737"/>
        <v>-5.7706908570912319E-2</v>
      </c>
      <c r="AV2103">
        <f t="shared" si="738"/>
        <v>-3.0892212701491228E-2</v>
      </c>
      <c r="AW2103">
        <v>0.30234335920973116</v>
      </c>
      <c r="AX2103">
        <v>6.5047013215934424E-2</v>
      </c>
      <c r="AY2103" s="1">
        <f t="shared" si="739"/>
        <v>-10387.974701205298</v>
      </c>
      <c r="AZ2103" s="1">
        <f t="shared" si="740"/>
        <v>-29479.068246832874</v>
      </c>
      <c r="BA2103" s="1">
        <f t="shared" si="752"/>
        <v>713.48614076710169</v>
      </c>
      <c r="BB2103" s="1">
        <f t="shared" si="753"/>
        <v>-441.99169632265739</v>
      </c>
      <c r="BC2103">
        <f t="shared" si="741"/>
        <v>1</v>
      </c>
      <c r="BD2103">
        <f t="shared" si="742"/>
        <v>1</v>
      </c>
      <c r="BE2103">
        <f t="shared" si="743"/>
        <v>0</v>
      </c>
      <c r="BF2103">
        <f t="shared" si="744"/>
        <v>0</v>
      </c>
      <c r="BG2103">
        <f t="shared" si="745"/>
        <v>0</v>
      </c>
      <c r="BH2103">
        <f t="shared" si="746"/>
        <v>0</v>
      </c>
      <c r="BI2103">
        <f t="shared" si="747"/>
        <v>0</v>
      </c>
      <c r="BJ2103">
        <f t="shared" si="748"/>
        <v>0</v>
      </c>
      <c r="BK2103">
        <f t="shared" si="749"/>
        <v>0</v>
      </c>
      <c r="BL2103">
        <f t="shared" si="750"/>
        <v>0</v>
      </c>
      <c r="BM2103">
        <f t="shared" si="754"/>
        <v>0</v>
      </c>
      <c r="BN2103">
        <f t="shared" si="755"/>
        <v>0</v>
      </c>
      <c r="BO2103">
        <f>IF(AND(AU2103&gt;'County Avg'!$E$3,'Gentrification Calcs'!AW2103&gt;'County Avg'!$E$4,'Gentrification Calcs'!AY2103&gt;'County Avg'!$E$5,'Gentrification Calcs'!BA2103&gt;'County Avg'!$E$6),1,0)</f>
        <v>0</v>
      </c>
      <c r="BP2103">
        <f>IF(AND(AV2103&gt;'County Avg'!$F$3,'Gentrification Calcs'!AX2103&gt;'County Avg'!$F$4,'Gentrification Calcs'!AZ2103&gt;'County Avg'!$F$5,'Gentrification Calcs'!BB2103&gt;'County Avg'!$F$6),1,0)</f>
        <v>0</v>
      </c>
      <c r="BQ2103">
        <f t="shared" si="756"/>
        <v>0</v>
      </c>
      <c r="BR2103">
        <f t="shared" si="757"/>
        <v>0</v>
      </c>
      <c r="BS2103">
        <f t="shared" si="758"/>
        <v>0</v>
      </c>
      <c r="BT2103">
        <f t="shared" si="759"/>
        <v>0</v>
      </c>
    </row>
    <row r="2104" spans="1:72" x14ac:dyDescent="0.25">
      <c r="A2104">
        <v>6037670701</v>
      </c>
      <c r="B2104">
        <v>5603.08046874109</v>
      </c>
      <c r="C2104">
        <v>6772.9257963709497</v>
      </c>
      <c r="D2104">
        <v>6901</v>
      </c>
      <c r="E2104">
        <v>2036.9006039999999</v>
      </c>
      <c r="F2104">
        <v>2457.0243030000001</v>
      </c>
      <c r="G2104">
        <v>2500</v>
      </c>
      <c r="H2104">
        <v>466.02404988928237</v>
      </c>
      <c r="I2104">
        <v>392.91429081669094</v>
      </c>
      <c r="J2104">
        <v>418.96260000000001</v>
      </c>
      <c r="K2104">
        <v>0.22879076621319633</v>
      </c>
      <c r="L2104">
        <v>0.15991469450951171</v>
      </c>
      <c r="M2104">
        <v>0.16758503999999999</v>
      </c>
      <c r="N2104">
        <v>4084.0284019999999</v>
      </c>
      <c r="O2104">
        <v>4832.234144</v>
      </c>
      <c r="P2104">
        <v>4963</v>
      </c>
      <c r="Q2104">
        <v>2154.4560240000001</v>
      </c>
      <c r="R2104">
        <v>1726.416747</v>
      </c>
      <c r="S2104">
        <v>2432</v>
      </c>
      <c r="T2104">
        <v>0.52753208644311478</v>
      </c>
      <c r="U2104">
        <v>0.35727092180407388</v>
      </c>
      <c r="V2104">
        <v>0.49002619383437435</v>
      </c>
      <c r="W2104">
        <v>84.957587722688899</v>
      </c>
      <c r="X2104">
        <v>329.67974233627302</v>
      </c>
      <c r="Y2104">
        <v>429</v>
      </c>
      <c r="Z2104">
        <v>2029.8234963510199</v>
      </c>
      <c r="AA2104">
        <v>2463.9670124054001</v>
      </c>
      <c r="AB2104">
        <v>2500</v>
      </c>
      <c r="AC2104">
        <v>4.1854667598151145E-2</v>
      </c>
      <c r="AD2104">
        <v>0.13380038802322664</v>
      </c>
      <c r="AE2104">
        <v>0.1716</v>
      </c>
      <c r="AF2104">
        <v>4691.5357420545697</v>
      </c>
      <c r="AG2104">
        <v>4533.1603355407697</v>
      </c>
      <c r="AH2104">
        <v>3704</v>
      </c>
      <c r="AI2104">
        <v>0.83731364706041289</v>
      </c>
      <c r="AJ2104">
        <v>0.66930606828288519</v>
      </c>
      <c r="AK2104">
        <v>0.53673380669468196</v>
      </c>
      <c r="AL2104">
        <f t="shared" si="751"/>
        <v>0.16268635293958711</v>
      </c>
      <c r="AM2104">
        <f t="shared" si="751"/>
        <v>0.33069393171711481</v>
      </c>
      <c r="AN2104">
        <f t="shared" si="751"/>
        <v>0.46326619330531804</v>
      </c>
      <c r="AO2104">
        <v>111597.88123011666</v>
      </c>
      <c r="AP2104">
        <v>110306.62893338784</v>
      </c>
      <c r="AQ2104">
        <v>105556</v>
      </c>
      <c r="AR2104">
        <v>1461.7</v>
      </c>
      <c r="AS2104">
        <v>1279.6623171213919</v>
      </c>
      <c r="AT2104">
        <v>1151</v>
      </c>
      <c r="AU2104">
        <f t="shared" si="737"/>
        <v>-0.1680075787775277</v>
      </c>
      <c r="AV2104">
        <f t="shared" si="738"/>
        <v>-0.13257226158820323</v>
      </c>
      <c r="AW2104">
        <v>-0.1702611646390409</v>
      </c>
      <c r="AX2104">
        <v>0.13275527203030046</v>
      </c>
      <c r="AY2104" s="1">
        <f t="shared" si="739"/>
        <v>-1291.2522967288241</v>
      </c>
      <c r="AZ2104" s="1">
        <f t="shared" si="740"/>
        <v>-4750.6289333878376</v>
      </c>
      <c r="BA2104" s="1">
        <f t="shared" si="752"/>
        <v>-182.03768287860817</v>
      </c>
      <c r="BB2104" s="1">
        <f t="shared" si="753"/>
        <v>-128.66231712139188</v>
      </c>
      <c r="BC2104">
        <f t="shared" si="741"/>
        <v>1</v>
      </c>
      <c r="BD2104">
        <f t="shared" si="742"/>
        <v>1</v>
      </c>
      <c r="BE2104">
        <f t="shared" si="743"/>
        <v>0</v>
      </c>
      <c r="BF2104">
        <f t="shared" si="744"/>
        <v>0</v>
      </c>
      <c r="BG2104">
        <f t="shared" si="745"/>
        <v>0</v>
      </c>
      <c r="BH2104">
        <f t="shared" si="746"/>
        <v>0</v>
      </c>
      <c r="BI2104">
        <f t="shared" si="747"/>
        <v>0</v>
      </c>
      <c r="BJ2104">
        <f t="shared" si="748"/>
        <v>0</v>
      </c>
      <c r="BK2104">
        <f t="shared" si="749"/>
        <v>0</v>
      </c>
      <c r="BL2104">
        <f t="shared" si="750"/>
        <v>0</v>
      </c>
      <c r="BM2104">
        <f t="shared" si="754"/>
        <v>0</v>
      </c>
      <c r="BN2104">
        <f t="shared" si="755"/>
        <v>0</v>
      </c>
      <c r="BO2104">
        <f>IF(AND(AU2104&gt;'County Avg'!$E$3,'Gentrification Calcs'!AW2104&gt;'County Avg'!$E$4,'Gentrification Calcs'!AY2104&gt;'County Avg'!$E$5,'Gentrification Calcs'!BA2104&gt;'County Avg'!$E$6),1,0)</f>
        <v>0</v>
      </c>
      <c r="BP2104">
        <f>IF(AND(AV2104&gt;'County Avg'!$F$3,'Gentrification Calcs'!AX2104&gt;'County Avg'!$F$4,'Gentrification Calcs'!AZ2104&gt;'County Avg'!$F$5,'Gentrification Calcs'!BB2104&gt;'County Avg'!$F$6),1,0)</f>
        <v>0</v>
      </c>
      <c r="BQ2104">
        <f t="shared" si="756"/>
        <v>0</v>
      </c>
      <c r="BR2104">
        <f t="shared" si="757"/>
        <v>0</v>
      </c>
      <c r="BS2104">
        <f t="shared" si="758"/>
        <v>0</v>
      </c>
      <c r="BT2104">
        <f t="shared" si="759"/>
        <v>0</v>
      </c>
    </row>
    <row r="2105" spans="1:72" x14ac:dyDescent="0.25">
      <c r="A2105">
        <v>6037670702</v>
      </c>
      <c r="B2105">
        <v>5847.7917505055702</v>
      </c>
      <c r="C2105">
        <v>5403.0078084203396</v>
      </c>
      <c r="D2105">
        <v>5159</v>
      </c>
      <c r="E2105">
        <v>3110.515625</v>
      </c>
      <c r="F2105">
        <v>2033.726793</v>
      </c>
      <c r="G2105">
        <v>1960</v>
      </c>
      <c r="H2105">
        <v>225.32424102202955</v>
      </c>
      <c r="I2105">
        <v>208.48588220277514</v>
      </c>
      <c r="J2105">
        <v>271.5976</v>
      </c>
      <c r="K2105">
        <v>7.2439514275717404E-2</v>
      </c>
      <c r="L2105">
        <v>0.10251420344186572</v>
      </c>
      <c r="M2105">
        <v>0.13857020408163265</v>
      </c>
      <c r="N2105">
        <v>4674.9107910000002</v>
      </c>
      <c r="O2105">
        <v>4029.3092609999999</v>
      </c>
      <c r="P2105">
        <v>4023</v>
      </c>
      <c r="Q2105">
        <v>1274.7742920000001</v>
      </c>
      <c r="R2105">
        <v>2274.4394400000001</v>
      </c>
      <c r="S2105">
        <v>2345</v>
      </c>
      <c r="T2105">
        <v>0.27268419633892432</v>
      </c>
      <c r="U2105">
        <v>0.564473782644206</v>
      </c>
      <c r="V2105">
        <v>0.58289833457618689</v>
      </c>
      <c r="W2105">
        <v>2886.23974609375</v>
      </c>
      <c r="X2105">
        <v>97.557091891765594</v>
      </c>
      <c r="Y2105">
        <v>131</v>
      </c>
      <c r="Z2105">
        <v>3142.63427734375</v>
      </c>
      <c r="AA2105">
        <v>2026.8858985900899</v>
      </c>
      <c r="AB2105">
        <v>1960</v>
      </c>
      <c r="AC2105">
        <v>0.91841413647829473</v>
      </c>
      <c r="AD2105">
        <v>4.8131516411272439E-2</v>
      </c>
      <c r="AE2105">
        <v>6.6836734693877548E-2</v>
      </c>
      <c r="AF2105">
        <v>4667.7118053988097</v>
      </c>
      <c r="AG2105">
        <v>4223.4305763244602</v>
      </c>
      <c r="AH2105">
        <v>3895</v>
      </c>
      <c r="AI2105">
        <v>0.79820075757575726</v>
      </c>
      <c r="AJ2105">
        <v>0.78168137564828932</v>
      </c>
      <c r="AK2105">
        <v>0.75499127737933713</v>
      </c>
      <c r="AL2105">
        <f t="shared" si="751"/>
        <v>0.20179924242424274</v>
      </c>
      <c r="AM2105">
        <f t="shared" si="751"/>
        <v>0.21831862435171068</v>
      </c>
      <c r="AN2105">
        <f t="shared" si="751"/>
        <v>0.24500872262066287</v>
      </c>
      <c r="AO2105">
        <v>203105.09650053023</v>
      </c>
      <c r="AP2105">
        <v>155169.68165100124</v>
      </c>
      <c r="AQ2105">
        <v>155968</v>
      </c>
      <c r="AR2105">
        <v>1720.8666666666668</v>
      </c>
      <c r="AS2105">
        <v>2701.3590351917755</v>
      </c>
      <c r="AT2105">
        <v>2001</v>
      </c>
      <c r="AU2105">
        <f t="shared" si="737"/>
        <v>-1.6519381927467935E-2</v>
      </c>
      <c r="AV2105">
        <f t="shared" si="738"/>
        <v>-2.6690098268952189E-2</v>
      </c>
      <c r="AW2105">
        <v>0.29178958630528168</v>
      </c>
      <c r="AX2105">
        <v>1.8424551931980893E-2</v>
      </c>
      <c r="AY2105" s="1">
        <f t="shared" si="739"/>
        <v>-47935.414849528985</v>
      </c>
      <c r="AZ2105" s="1">
        <f t="shared" si="740"/>
        <v>798.31834899875685</v>
      </c>
      <c r="BA2105" s="1">
        <f t="shared" si="752"/>
        <v>980.49236852510876</v>
      </c>
      <c r="BB2105" s="1">
        <f t="shared" si="753"/>
        <v>-700.35903519177555</v>
      </c>
      <c r="BC2105">
        <f t="shared" si="741"/>
        <v>1</v>
      </c>
      <c r="BD2105">
        <f t="shared" si="742"/>
        <v>1</v>
      </c>
      <c r="BE2105">
        <f t="shared" si="743"/>
        <v>0</v>
      </c>
      <c r="BF2105">
        <f t="shared" si="744"/>
        <v>0</v>
      </c>
      <c r="BG2105">
        <f t="shared" si="745"/>
        <v>0</v>
      </c>
      <c r="BH2105">
        <f t="shared" si="746"/>
        <v>0</v>
      </c>
      <c r="BI2105">
        <f t="shared" si="747"/>
        <v>1</v>
      </c>
      <c r="BJ2105">
        <f t="shared" si="748"/>
        <v>0</v>
      </c>
      <c r="BK2105">
        <f t="shared" si="749"/>
        <v>0</v>
      </c>
      <c r="BL2105">
        <f t="shared" si="750"/>
        <v>0</v>
      </c>
      <c r="BM2105">
        <f t="shared" si="754"/>
        <v>0</v>
      </c>
      <c r="BN2105">
        <f t="shared" si="755"/>
        <v>0</v>
      </c>
      <c r="BO2105">
        <f>IF(AND(AU2105&gt;'County Avg'!$E$3,'Gentrification Calcs'!AW2105&gt;'County Avg'!$E$4,'Gentrification Calcs'!AY2105&gt;'County Avg'!$E$5,'Gentrification Calcs'!BA2105&gt;'County Avg'!$E$6),1,0)</f>
        <v>0</v>
      </c>
      <c r="BP2105">
        <f>IF(AND(AV2105&gt;'County Avg'!$F$3,'Gentrification Calcs'!AX2105&gt;'County Avg'!$F$4,'Gentrification Calcs'!AZ2105&gt;'County Avg'!$F$5,'Gentrification Calcs'!BB2105&gt;'County Avg'!$F$6),1,0)</f>
        <v>0</v>
      </c>
      <c r="BQ2105">
        <f t="shared" si="756"/>
        <v>0</v>
      </c>
      <c r="BR2105">
        <f t="shared" si="757"/>
        <v>0</v>
      </c>
      <c r="BS2105">
        <f t="shared" si="758"/>
        <v>0</v>
      </c>
      <c r="BT2105">
        <f t="shared" si="759"/>
        <v>0</v>
      </c>
    </row>
    <row r="2106" spans="1:72" x14ac:dyDescent="0.25">
      <c r="A2106">
        <v>6037700101</v>
      </c>
      <c r="B2106">
        <v>4712.2081716614803</v>
      </c>
      <c r="C2106">
        <v>5679.9999961853</v>
      </c>
      <c r="D2106">
        <v>5468</v>
      </c>
      <c r="E2106">
        <v>2506.4841310000002</v>
      </c>
      <c r="F2106">
        <v>3150.9409179999998</v>
      </c>
      <c r="G2106">
        <v>3098</v>
      </c>
      <c r="H2106">
        <v>1922.9258172025329</v>
      </c>
      <c r="I2106">
        <v>1815.8443334308276</v>
      </c>
      <c r="J2106">
        <v>1961.6664000000001</v>
      </c>
      <c r="K2106">
        <v>0.76718052726523833</v>
      </c>
      <c r="L2106">
        <v>0.57628637942960881</v>
      </c>
      <c r="M2106">
        <v>0.6332041316978696</v>
      </c>
      <c r="N2106">
        <v>3767.0891459999998</v>
      </c>
      <c r="O2106">
        <v>4718.6586909999996</v>
      </c>
      <c r="P2106">
        <v>4779</v>
      </c>
      <c r="Q2106">
        <v>1027.2257079999999</v>
      </c>
      <c r="R2106">
        <v>1615.8955080000001</v>
      </c>
      <c r="S2106">
        <v>2371</v>
      </c>
      <c r="T2106">
        <v>0.27268420475016814</v>
      </c>
      <c r="U2106">
        <v>0.34244805861505362</v>
      </c>
      <c r="V2106">
        <v>0.49612889725884074</v>
      </c>
      <c r="W2106">
        <v>2325.76025390625</v>
      </c>
      <c r="X2106">
        <v>2918.35815429688</v>
      </c>
      <c r="Y2106">
        <v>2944</v>
      </c>
      <c r="Z2106">
        <v>2532.36572265625</v>
      </c>
      <c r="AA2106">
        <v>3153.15600585938</v>
      </c>
      <c r="AB2106">
        <v>3098</v>
      </c>
      <c r="AC2106">
        <v>0.91841404782035696</v>
      </c>
      <c r="AD2106">
        <v>0.92553560587354866</v>
      </c>
      <c r="AE2106">
        <v>0.95029051000645581</v>
      </c>
      <c r="AF2106">
        <v>3761.2881324748701</v>
      </c>
      <c r="AG2106">
        <v>4574.125</v>
      </c>
      <c r="AH2106">
        <v>3950</v>
      </c>
      <c r="AI2106">
        <v>0.79820075757575781</v>
      </c>
      <c r="AJ2106">
        <v>0.80530369772394228</v>
      </c>
      <c r="AK2106">
        <v>0.72238478419897589</v>
      </c>
      <c r="AL2106">
        <f t="shared" si="751"/>
        <v>0.20179924242424219</v>
      </c>
      <c r="AM2106">
        <f t="shared" si="751"/>
        <v>0.19469630227605772</v>
      </c>
      <c r="AN2106">
        <f t="shared" si="751"/>
        <v>0.27761521580102411</v>
      </c>
      <c r="AO2106">
        <v>39000.488335100745</v>
      </c>
      <c r="AP2106">
        <v>38506.172047404987</v>
      </c>
      <c r="AQ2106">
        <v>31168</v>
      </c>
      <c r="AR2106">
        <v>912.26666666666665</v>
      </c>
      <c r="AS2106">
        <v>883.3187030446818</v>
      </c>
      <c r="AT2106">
        <v>1177</v>
      </c>
      <c r="AU2106">
        <f t="shared" si="737"/>
        <v>7.1029401481844667E-3</v>
      </c>
      <c r="AV2106">
        <f t="shared" si="738"/>
        <v>-8.2918913524966387E-2</v>
      </c>
      <c r="AW2106">
        <v>6.9763853864885483E-2</v>
      </c>
      <c r="AX2106">
        <v>0.15368083864378712</v>
      </c>
      <c r="AY2106" s="1">
        <f t="shared" si="739"/>
        <v>-494.31628769575764</v>
      </c>
      <c r="AZ2106" s="1">
        <f t="shared" si="740"/>
        <v>-7338.1720474049871</v>
      </c>
      <c r="BA2106" s="1">
        <f t="shared" si="752"/>
        <v>-28.947963621984854</v>
      </c>
      <c r="BB2106" s="1">
        <f t="shared" si="753"/>
        <v>293.6812969553182</v>
      </c>
      <c r="BC2106">
        <f t="shared" si="741"/>
        <v>1</v>
      </c>
      <c r="BD2106">
        <f t="shared" si="742"/>
        <v>1</v>
      </c>
      <c r="BE2106">
        <f t="shared" si="743"/>
        <v>1</v>
      </c>
      <c r="BF2106">
        <f t="shared" si="744"/>
        <v>1</v>
      </c>
      <c r="BG2106">
        <f t="shared" si="745"/>
        <v>0</v>
      </c>
      <c r="BH2106">
        <f t="shared" si="746"/>
        <v>0</v>
      </c>
      <c r="BI2106">
        <f t="shared" si="747"/>
        <v>1</v>
      </c>
      <c r="BJ2106">
        <f t="shared" si="748"/>
        <v>1</v>
      </c>
      <c r="BK2106">
        <f t="shared" si="749"/>
        <v>0</v>
      </c>
      <c r="BL2106">
        <f t="shared" si="750"/>
        <v>0</v>
      </c>
      <c r="BM2106">
        <f t="shared" si="754"/>
        <v>0</v>
      </c>
      <c r="BN2106">
        <f t="shared" si="755"/>
        <v>0</v>
      </c>
      <c r="BO2106">
        <f>IF(AND(AU2106&gt;'County Avg'!$E$3,'Gentrification Calcs'!AW2106&gt;'County Avg'!$E$4,'Gentrification Calcs'!AY2106&gt;'County Avg'!$E$5,'Gentrification Calcs'!BA2106&gt;'County Avg'!$E$6),1,0)</f>
        <v>1</v>
      </c>
      <c r="BP2106">
        <f>IF(AND(AV2106&gt;'County Avg'!$F$3,'Gentrification Calcs'!AX2106&gt;'County Avg'!$F$4,'Gentrification Calcs'!AZ2106&gt;'County Avg'!$F$5,'Gentrification Calcs'!BB2106&gt;'County Avg'!$F$6),1,0)</f>
        <v>0</v>
      </c>
      <c r="BQ2106">
        <f t="shared" si="756"/>
        <v>0</v>
      </c>
      <c r="BR2106">
        <f t="shared" si="757"/>
        <v>0</v>
      </c>
      <c r="BS2106">
        <f t="shared" si="758"/>
        <v>0</v>
      </c>
      <c r="BT2106">
        <f t="shared" si="759"/>
        <v>0</v>
      </c>
    </row>
    <row r="2107" spans="1:72" x14ac:dyDescent="0.25">
      <c r="A2107">
        <v>6037700102</v>
      </c>
      <c r="B2107">
        <v>6544.0003023029703</v>
      </c>
      <c r="C2107">
        <v>4577.0000038147</v>
      </c>
      <c r="D2107">
        <v>3763</v>
      </c>
      <c r="E2107">
        <v>4204.8364469999997</v>
      </c>
      <c r="F2107">
        <v>2539.0590820000002</v>
      </c>
      <c r="G2107">
        <v>2259</v>
      </c>
      <c r="H2107">
        <v>1549.5125572037032</v>
      </c>
      <c r="I2107">
        <v>1463.2252665691722</v>
      </c>
      <c r="J2107">
        <v>1441.8504</v>
      </c>
      <c r="K2107">
        <v>0.36850721228627692</v>
      </c>
      <c r="L2107">
        <v>0.57628641922605406</v>
      </c>
      <c r="M2107">
        <v>0.63826932270916337</v>
      </c>
      <c r="N2107">
        <v>5752.7349700000004</v>
      </c>
      <c r="O2107">
        <v>3802.3415530000002</v>
      </c>
      <c r="P2107">
        <v>3242</v>
      </c>
      <c r="Q2107">
        <v>2198.3329920000001</v>
      </c>
      <c r="R2107">
        <v>1302.1044919999999</v>
      </c>
      <c r="S2107">
        <v>1521</v>
      </c>
      <c r="T2107">
        <v>0.38213701890737373</v>
      </c>
      <c r="U2107">
        <v>0.3424480609777561</v>
      </c>
      <c r="V2107">
        <v>0.4691548426896977</v>
      </c>
      <c r="W2107">
        <v>3737.0708701014501</v>
      </c>
      <c r="X2107">
        <v>2351.64184570313</v>
      </c>
      <c r="Y2107">
        <v>2017</v>
      </c>
      <c r="Z2107">
        <v>4234.7957814931897</v>
      </c>
      <c r="AA2107">
        <v>2540.84399414063</v>
      </c>
      <c r="AB2107">
        <v>2259</v>
      </c>
      <c r="AC2107">
        <v>0.88246778898597988</v>
      </c>
      <c r="AD2107">
        <v>0.92553570826315434</v>
      </c>
      <c r="AE2107">
        <v>0.89287295263390876</v>
      </c>
      <c r="AF2107">
        <v>5690.9283462553403</v>
      </c>
      <c r="AG2107">
        <v>3685.875</v>
      </c>
      <c r="AH2107">
        <v>2946</v>
      </c>
      <c r="AI2107">
        <v>0.86964059953551409</v>
      </c>
      <c r="AJ2107">
        <v>0.80530369170373783</v>
      </c>
      <c r="AK2107">
        <v>0.78288599521658253</v>
      </c>
      <c r="AL2107">
        <f t="shared" si="751"/>
        <v>0.13035940046448591</v>
      </c>
      <c r="AM2107">
        <f t="shared" si="751"/>
        <v>0.19469630829626217</v>
      </c>
      <c r="AN2107">
        <f t="shared" si="751"/>
        <v>0.21711400478341747</v>
      </c>
      <c r="AO2107">
        <v>39000.488335100745</v>
      </c>
      <c r="AP2107">
        <v>38506.172047404987</v>
      </c>
      <c r="AQ2107">
        <v>24806</v>
      </c>
      <c r="AR2107">
        <v>912.26666666666665</v>
      </c>
      <c r="AS2107">
        <v>883.3187030446818</v>
      </c>
      <c r="AT2107">
        <v>1102</v>
      </c>
      <c r="AU2107">
        <f t="shared" si="737"/>
        <v>-6.4336907831776258E-2</v>
      </c>
      <c r="AV2107">
        <f t="shared" si="738"/>
        <v>-2.2417696487155303E-2</v>
      </c>
      <c r="AW2107">
        <v>-3.968895792961763E-2</v>
      </c>
      <c r="AX2107">
        <v>0.12670678171194161</v>
      </c>
      <c r="AY2107" s="1">
        <f t="shared" si="739"/>
        <v>-494.31628769575764</v>
      </c>
      <c r="AZ2107" s="1">
        <f t="shared" si="740"/>
        <v>-13700.172047404987</v>
      </c>
      <c r="BA2107" s="1">
        <f t="shared" si="752"/>
        <v>-28.947963621984854</v>
      </c>
      <c r="BB2107" s="1">
        <f t="shared" si="753"/>
        <v>218.6812969553182</v>
      </c>
      <c r="BC2107">
        <f t="shared" si="741"/>
        <v>1</v>
      </c>
      <c r="BD2107">
        <f t="shared" si="742"/>
        <v>1</v>
      </c>
      <c r="BE2107">
        <f t="shared" si="743"/>
        <v>0</v>
      </c>
      <c r="BF2107">
        <f t="shared" si="744"/>
        <v>1</v>
      </c>
      <c r="BG2107">
        <f t="shared" si="745"/>
        <v>0</v>
      </c>
      <c r="BH2107">
        <f t="shared" si="746"/>
        <v>0</v>
      </c>
      <c r="BI2107">
        <f t="shared" si="747"/>
        <v>1</v>
      </c>
      <c r="BJ2107">
        <f t="shared" si="748"/>
        <v>1</v>
      </c>
      <c r="BK2107">
        <f t="shared" si="749"/>
        <v>0</v>
      </c>
      <c r="BL2107">
        <f t="shared" si="750"/>
        <v>0</v>
      </c>
      <c r="BM2107">
        <f t="shared" si="754"/>
        <v>0</v>
      </c>
      <c r="BN2107">
        <f t="shared" si="755"/>
        <v>0</v>
      </c>
      <c r="BO2107">
        <f>IF(AND(AU2107&gt;'County Avg'!$E$3,'Gentrification Calcs'!AW2107&gt;'County Avg'!$E$4,'Gentrification Calcs'!AY2107&gt;'County Avg'!$E$5,'Gentrification Calcs'!BA2107&gt;'County Avg'!$E$6),1,0)</f>
        <v>0</v>
      </c>
      <c r="BP2107">
        <f>IF(AND(AV2107&gt;'County Avg'!$F$3,'Gentrification Calcs'!AX2107&gt;'County Avg'!$F$4,'Gentrification Calcs'!AZ2107&gt;'County Avg'!$F$5,'Gentrification Calcs'!BB2107&gt;'County Avg'!$F$6),1,0)</f>
        <v>0</v>
      </c>
      <c r="BQ2107">
        <f t="shared" si="756"/>
        <v>0</v>
      </c>
      <c r="BR2107">
        <f t="shared" si="757"/>
        <v>0</v>
      </c>
      <c r="BS2107">
        <f t="shared" si="758"/>
        <v>0</v>
      </c>
      <c r="BT2107">
        <f t="shared" si="759"/>
        <v>0</v>
      </c>
    </row>
    <row r="2108" spans="1:72" x14ac:dyDescent="0.25">
      <c r="A2108">
        <v>6037700200</v>
      </c>
      <c r="B2108">
        <v>5786.9725706762802</v>
      </c>
      <c r="C2108">
        <v>6498.6010082960101</v>
      </c>
      <c r="D2108">
        <v>6519</v>
      </c>
      <c r="E2108">
        <v>3832.9707119999998</v>
      </c>
      <c r="F2108">
        <v>4365.7319340000004</v>
      </c>
      <c r="G2108">
        <v>4308</v>
      </c>
      <c r="H2108">
        <v>2073.406958013074</v>
      </c>
      <c r="I2108">
        <v>1940.1946831290588</v>
      </c>
      <c r="J2108">
        <v>1823.08</v>
      </c>
      <c r="K2108">
        <v>0.54093994288080383</v>
      </c>
      <c r="L2108">
        <v>0.44441452486328004</v>
      </c>
      <c r="M2108">
        <v>0.42318477251624881</v>
      </c>
      <c r="N2108">
        <v>5274.7532010000004</v>
      </c>
      <c r="O2108">
        <v>5820.642578</v>
      </c>
      <c r="P2108">
        <v>5914</v>
      </c>
      <c r="Q2108">
        <v>2358.6862700000001</v>
      </c>
      <c r="R2108">
        <v>3006.8154300000001</v>
      </c>
      <c r="S2108">
        <v>3993</v>
      </c>
      <c r="T2108">
        <v>0.44716523790209461</v>
      </c>
      <c r="U2108">
        <v>0.51657791896803873</v>
      </c>
      <c r="V2108">
        <v>0.675177544808928</v>
      </c>
      <c r="W2108">
        <v>2637.4867542236998</v>
      </c>
      <c r="X2108">
        <v>3935.75830078125</v>
      </c>
      <c r="Y2108">
        <v>3835</v>
      </c>
      <c r="Z2108">
        <v>3812.822769586</v>
      </c>
      <c r="AA2108">
        <v>4370.7314453125</v>
      </c>
      <c r="AB2108">
        <v>4308</v>
      </c>
      <c r="AC2108">
        <v>0.69174124096779899</v>
      </c>
      <c r="AD2108">
        <v>0.90048046877880183</v>
      </c>
      <c r="AE2108">
        <v>0.89020427112349121</v>
      </c>
      <c r="AF2108">
        <v>5073.8208090886201</v>
      </c>
      <c r="AG2108">
        <v>5278.67578125</v>
      </c>
      <c r="AH2108">
        <v>5021</v>
      </c>
      <c r="AI2108">
        <v>0.87676600279715522</v>
      </c>
      <c r="AJ2108">
        <v>0.81227879269881731</v>
      </c>
      <c r="AK2108">
        <v>0.77021015493173794</v>
      </c>
      <c r="AL2108">
        <f t="shared" si="751"/>
        <v>0.12323399720284478</v>
      </c>
      <c r="AM2108">
        <f t="shared" si="751"/>
        <v>0.18772120730118269</v>
      </c>
      <c r="AN2108">
        <f t="shared" si="751"/>
        <v>0.22978984506826206</v>
      </c>
      <c r="AO2108">
        <v>51706.800636267239</v>
      </c>
      <c r="AP2108">
        <v>52061.552513281575</v>
      </c>
      <c r="AQ2108">
        <v>51479</v>
      </c>
      <c r="AR2108">
        <v>1038.3944444444444</v>
      </c>
      <c r="AS2108">
        <v>1034.8220640569396</v>
      </c>
      <c r="AT2108">
        <v>1378</v>
      </c>
      <c r="AU2108">
        <f t="shared" si="737"/>
        <v>-6.448721009833791E-2</v>
      </c>
      <c r="AV2108">
        <f t="shared" si="738"/>
        <v>-4.2068637767079364E-2</v>
      </c>
      <c r="AW2108">
        <v>6.9412681065944115E-2</v>
      </c>
      <c r="AX2108">
        <v>0.15859962584088927</v>
      </c>
      <c r="AY2108" s="1">
        <f t="shared" si="739"/>
        <v>354.75187701433606</v>
      </c>
      <c r="AZ2108" s="1">
        <f t="shared" si="740"/>
        <v>-582.55251328157465</v>
      </c>
      <c r="BA2108" s="1">
        <f t="shared" si="752"/>
        <v>-3.5723803875048361</v>
      </c>
      <c r="BB2108" s="1">
        <f t="shared" si="753"/>
        <v>343.17793594306045</v>
      </c>
      <c r="BC2108">
        <f t="shared" si="741"/>
        <v>1</v>
      </c>
      <c r="BD2108">
        <f t="shared" si="742"/>
        <v>1</v>
      </c>
      <c r="BE2108">
        <f t="shared" si="743"/>
        <v>1</v>
      </c>
      <c r="BF2108">
        <f t="shared" si="744"/>
        <v>1</v>
      </c>
      <c r="BG2108">
        <f t="shared" si="745"/>
        <v>0</v>
      </c>
      <c r="BH2108">
        <f t="shared" si="746"/>
        <v>0</v>
      </c>
      <c r="BI2108">
        <f t="shared" si="747"/>
        <v>1</v>
      </c>
      <c r="BJ2108">
        <f t="shared" si="748"/>
        <v>1</v>
      </c>
      <c r="BK2108">
        <f t="shared" si="749"/>
        <v>0</v>
      </c>
      <c r="BL2108">
        <f t="shared" si="750"/>
        <v>0</v>
      </c>
      <c r="BM2108">
        <f t="shared" si="754"/>
        <v>0</v>
      </c>
      <c r="BN2108">
        <f t="shared" si="755"/>
        <v>0</v>
      </c>
      <c r="BO2108">
        <f>IF(AND(AU2108&gt;'County Avg'!$E$3,'Gentrification Calcs'!AW2108&gt;'County Avg'!$E$4,'Gentrification Calcs'!AY2108&gt;'County Avg'!$E$5,'Gentrification Calcs'!BA2108&gt;'County Avg'!$E$6),1,0)</f>
        <v>1</v>
      </c>
      <c r="BP2108">
        <f>IF(AND(AV2108&gt;'County Avg'!$F$3,'Gentrification Calcs'!AX2108&gt;'County Avg'!$F$4,'Gentrification Calcs'!AZ2108&gt;'County Avg'!$F$5,'Gentrification Calcs'!BB2108&gt;'County Avg'!$F$6),1,0)</f>
        <v>0</v>
      </c>
      <c r="BQ2108">
        <f t="shared" si="756"/>
        <v>0</v>
      </c>
      <c r="BR2108">
        <f t="shared" si="757"/>
        <v>0</v>
      </c>
      <c r="BS2108">
        <f t="shared" si="758"/>
        <v>0</v>
      </c>
      <c r="BT2108">
        <f t="shared" si="759"/>
        <v>0</v>
      </c>
    </row>
    <row r="2109" spans="1:72" x14ac:dyDescent="0.25">
      <c r="A2109">
        <v>6037700300</v>
      </c>
      <c r="B2109">
        <v>5595.3418445336201</v>
      </c>
      <c r="C2109">
        <v>5675.3093802428302</v>
      </c>
      <c r="D2109">
        <v>5456</v>
      </c>
      <c r="E2109">
        <v>3494.2781110000001</v>
      </c>
      <c r="F2109">
        <v>3928.541146</v>
      </c>
      <c r="G2109">
        <v>3662</v>
      </c>
      <c r="H2109">
        <v>1467.9730367134857</v>
      </c>
      <c r="I2109">
        <v>1330.9268592941849</v>
      </c>
      <c r="J2109">
        <v>1147.3761999999999</v>
      </c>
      <c r="K2109">
        <v>0.42010767033462543</v>
      </c>
      <c r="L2109">
        <v>0.33878399381137214</v>
      </c>
      <c r="M2109">
        <v>0.31331955215729107</v>
      </c>
      <c r="N2109">
        <v>4915.8336310000004</v>
      </c>
      <c r="O2109">
        <v>5215.6249349999998</v>
      </c>
      <c r="P2109">
        <v>4961</v>
      </c>
      <c r="Q2109">
        <v>1595.6650669999999</v>
      </c>
      <c r="R2109">
        <v>2769.964254</v>
      </c>
      <c r="S2109">
        <v>3153</v>
      </c>
      <c r="T2109">
        <v>0.32459704432173853</v>
      </c>
      <c r="U2109">
        <v>0.53108961793089515</v>
      </c>
      <c r="V2109">
        <v>0.63555734730901026</v>
      </c>
      <c r="W2109">
        <v>2643.11622786522</v>
      </c>
      <c r="X2109">
        <v>2740.0149803161598</v>
      </c>
      <c r="Y2109">
        <v>2578</v>
      </c>
      <c r="Z2109">
        <v>3513.1435613632202</v>
      </c>
      <c r="AA2109">
        <v>3929.4186477661101</v>
      </c>
      <c r="AB2109">
        <v>3662</v>
      </c>
      <c r="AC2109">
        <v>0.75235075985326383</v>
      </c>
      <c r="AD2109">
        <v>0.69730798011911233</v>
      </c>
      <c r="AE2109">
        <v>0.70398689240851997</v>
      </c>
      <c r="AF2109">
        <v>4870.5300277894703</v>
      </c>
      <c r="AG2109">
        <v>4739.24781608582</v>
      </c>
      <c r="AH2109">
        <v>4391</v>
      </c>
      <c r="AI2109">
        <v>0.87046156662398455</v>
      </c>
      <c r="AJ2109">
        <v>0.83506422268085079</v>
      </c>
      <c r="AK2109">
        <v>0.80480205278592376</v>
      </c>
      <c r="AL2109">
        <f t="shared" si="751"/>
        <v>0.12953843337601545</v>
      </c>
      <c r="AM2109">
        <f t="shared" si="751"/>
        <v>0.16493577731914921</v>
      </c>
      <c r="AN2109">
        <f t="shared" si="751"/>
        <v>0.19519794721407624</v>
      </c>
      <c r="AO2109">
        <v>63335.661187698839</v>
      </c>
      <c r="AP2109">
        <v>66492.105026563149</v>
      </c>
      <c r="AQ2109">
        <v>75333</v>
      </c>
      <c r="AR2109">
        <v>1152.4277777777779</v>
      </c>
      <c r="AS2109">
        <v>1176.8564650059313</v>
      </c>
      <c r="AT2109">
        <v>1413</v>
      </c>
      <c r="AU2109">
        <f t="shared" si="737"/>
        <v>-3.5397343943133763E-2</v>
      </c>
      <c r="AV2109">
        <f t="shared" si="738"/>
        <v>-3.0262169894927027E-2</v>
      </c>
      <c r="AW2109">
        <v>0.20649257360915663</v>
      </c>
      <c r="AX2109">
        <v>0.1044677293781151</v>
      </c>
      <c r="AY2109" s="1">
        <f t="shared" si="739"/>
        <v>3156.4438388643102</v>
      </c>
      <c r="AZ2109" s="1">
        <f t="shared" si="740"/>
        <v>8840.8949734368507</v>
      </c>
      <c r="BA2109" s="1">
        <f t="shared" si="752"/>
        <v>24.428687228153422</v>
      </c>
      <c r="BB2109" s="1">
        <f t="shared" si="753"/>
        <v>236.14353499406866</v>
      </c>
      <c r="BC2109">
        <f t="shared" si="741"/>
        <v>1</v>
      </c>
      <c r="BD2109">
        <f t="shared" si="742"/>
        <v>1</v>
      </c>
      <c r="BE2109">
        <f t="shared" si="743"/>
        <v>0</v>
      </c>
      <c r="BF2109">
        <f t="shared" si="744"/>
        <v>0</v>
      </c>
      <c r="BG2109">
        <f t="shared" si="745"/>
        <v>0</v>
      </c>
      <c r="BH2109">
        <f t="shared" si="746"/>
        <v>0</v>
      </c>
      <c r="BI2109">
        <f t="shared" si="747"/>
        <v>1</v>
      </c>
      <c r="BJ2109">
        <f t="shared" si="748"/>
        <v>1</v>
      </c>
      <c r="BK2109">
        <f t="shared" si="749"/>
        <v>0</v>
      </c>
      <c r="BL2109">
        <f t="shared" si="750"/>
        <v>0</v>
      </c>
      <c r="BM2109">
        <f t="shared" si="754"/>
        <v>0</v>
      </c>
      <c r="BN2109">
        <f t="shared" si="755"/>
        <v>0</v>
      </c>
      <c r="BO2109">
        <f>IF(AND(AU2109&gt;'County Avg'!$E$3,'Gentrification Calcs'!AW2109&gt;'County Avg'!$E$4,'Gentrification Calcs'!AY2109&gt;'County Avg'!$E$5,'Gentrification Calcs'!BA2109&gt;'County Avg'!$E$6),1,0)</f>
        <v>1</v>
      </c>
      <c r="BP2109">
        <f>IF(AND(AV2109&gt;'County Avg'!$F$3,'Gentrification Calcs'!AX2109&gt;'County Avg'!$F$4,'Gentrification Calcs'!AZ2109&gt;'County Avg'!$F$5,'Gentrification Calcs'!BB2109&gt;'County Avg'!$F$6),1,0)</f>
        <v>0</v>
      </c>
      <c r="BQ2109">
        <f t="shared" si="756"/>
        <v>0</v>
      </c>
      <c r="BR2109">
        <f t="shared" si="757"/>
        <v>0</v>
      </c>
      <c r="BS2109">
        <f t="shared" si="758"/>
        <v>0</v>
      </c>
      <c r="BT2109">
        <f t="shared" si="759"/>
        <v>0</v>
      </c>
    </row>
    <row r="2110" spans="1:72" x14ac:dyDescent="0.25">
      <c r="A2110">
        <v>6037700400</v>
      </c>
      <c r="B2110">
        <v>3389.8797255214499</v>
      </c>
      <c r="C2110">
        <v>5296</v>
      </c>
      <c r="D2110">
        <v>5255</v>
      </c>
      <c r="E2110">
        <v>2353.6291900000001</v>
      </c>
      <c r="F2110">
        <v>3388</v>
      </c>
      <c r="G2110">
        <v>3138</v>
      </c>
      <c r="H2110">
        <v>1654.6402208580093</v>
      </c>
      <c r="I2110">
        <v>1433.2914000000001</v>
      </c>
      <c r="J2110">
        <v>1186.4338</v>
      </c>
      <c r="K2110">
        <v>0.70301652778958323</v>
      </c>
      <c r="L2110">
        <v>0.42304940968122789</v>
      </c>
      <c r="M2110">
        <v>0.37808597833014662</v>
      </c>
      <c r="N2110">
        <v>3003.1924549999999</v>
      </c>
      <c r="O2110">
        <v>4726</v>
      </c>
      <c r="P2110">
        <v>4853</v>
      </c>
      <c r="Q2110">
        <v>1425.8149289999999</v>
      </c>
      <c r="R2110">
        <v>2224</v>
      </c>
      <c r="S2110">
        <v>2954</v>
      </c>
      <c r="T2110">
        <v>0.47476641952338683</v>
      </c>
      <c r="U2110">
        <v>0.47058823529411764</v>
      </c>
      <c r="V2110">
        <v>0.60869565217391308</v>
      </c>
      <c r="W2110">
        <v>1440.8935568892</v>
      </c>
      <c r="X2110">
        <v>2548</v>
      </c>
      <c r="Y2110">
        <v>2383</v>
      </c>
      <c r="Z2110">
        <v>2350.1034079617698</v>
      </c>
      <c r="AA2110">
        <v>3396</v>
      </c>
      <c r="AB2110">
        <v>3138</v>
      </c>
      <c r="AC2110">
        <v>0.61311921509823186</v>
      </c>
      <c r="AD2110">
        <v>0.75029446407538281</v>
      </c>
      <c r="AE2110">
        <v>0.75940089228808161</v>
      </c>
      <c r="AF2110">
        <v>2902.61827594537</v>
      </c>
      <c r="AG2110">
        <v>4269</v>
      </c>
      <c r="AH2110">
        <v>4054</v>
      </c>
      <c r="AI2110">
        <v>0.85625995934085042</v>
      </c>
      <c r="AJ2110">
        <v>0.80608006042296076</v>
      </c>
      <c r="AK2110">
        <v>0.77145575642245479</v>
      </c>
      <c r="AL2110">
        <f t="shared" si="751"/>
        <v>0.14374004065914958</v>
      </c>
      <c r="AM2110">
        <f t="shared" si="751"/>
        <v>0.19391993957703924</v>
      </c>
      <c r="AN2110">
        <f t="shared" si="751"/>
        <v>0.22854424357754521</v>
      </c>
      <c r="AO2110">
        <v>53366.511664899263</v>
      </c>
      <c r="AP2110">
        <v>56649.914589293017</v>
      </c>
      <c r="AQ2110">
        <v>59119</v>
      </c>
      <c r="AR2110">
        <v>1116.1444444444444</v>
      </c>
      <c r="AS2110">
        <v>1125.453538948201</v>
      </c>
      <c r="AT2110">
        <v>1525</v>
      </c>
      <c r="AU2110">
        <f t="shared" si="737"/>
        <v>-5.0179898917889654E-2</v>
      </c>
      <c r="AV2110">
        <f t="shared" si="738"/>
        <v>-3.4624304000505979E-2</v>
      </c>
      <c r="AW2110">
        <v>-4.1781842292691884E-3</v>
      </c>
      <c r="AX2110">
        <v>0.13810741687979544</v>
      </c>
      <c r="AY2110" s="1">
        <f t="shared" si="739"/>
        <v>3283.4029243937548</v>
      </c>
      <c r="AZ2110" s="1">
        <f t="shared" si="740"/>
        <v>2469.0854107069827</v>
      </c>
      <c r="BA2110" s="1">
        <f t="shared" si="752"/>
        <v>9.3090945037565689</v>
      </c>
      <c r="BB2110" s="1">
        <f t="shared" si="753"/>
        <v>399.54646105179904</v>
      </c>
      <c r="BC2110">
        <f t="shared" si="741"/>
        <v>1</v>
      </c>
      <c r="BD2110">
        <f t="shared" si="742"/>
        <v>1</v>
      </c>
      <c r="BE2110">
        <f t="shared" si="743"/>
        <v>1</v>
      </c>
      <c r="BF2110">
        <f t="shared" si="744"/>
        <v>1</v>
      </c>
      <c r="BG2110">
        <f t="shared" si="745"/>
        <v>0</v>
      </c>
      <c r="BH2110">
        <f t="shared" si="746"/>
        <v>0</v>
      </c>
      <c r="BI2110">
        <f t="shared" si="747"/>
        <v>1</v>
      </c>
      <c r="BJ2110">
        <f t="shared" si="748"/>
        <v>1</v>
      </c>
      <c r="BK2110">
        <f t="shared" si="749"/>
        <v>0</v>
      </c>
      <c r="BL2110">
        <f t="shared" si="750"/>
        <v>0</v>
      </c>
      <c r="BM2110">
        <f t="shared" si="754"/>
        <v>0</v>
      </c>
      <c r="BN2110">
        <f t="shared" si="755"/>
        <v>0</v>
      </c>
      <c r="BO2110">
        <f>IF(AND(AU2110&gt;'County Avg'!$E$3,'Gentrification Calcs'!AW2110&gt;'County Avg'!$E$4,'Gentrification Calcs'!AY2110&gt;'County Avg'!$E$5,'Gentrification Calcs'!BA2110&gt;'County Avg'!$E$6),1,0)</f>
        <v>0</v>
      </c>
      <c r="BP2110">
        <f>IF(AND(AV2110&gt;'County Avg'!$F$3,'Gentrification Calcs'!AX2110&gt;'County Avg'!$F$4,'Gentrification Calcs'!AZ2110&gt;'County Avg'!$F$5,'Gentrification Calcs'!BB2110&gt;'County Avg'!$F$6),1,0)</f>
        <v>1</v>
      </c>
      <c r="BQ2110">
        <f t="shared" si="756"/>
        <v>0</v>
      </c>
      <c r="BR2110">
        <f t="shared" si="757"/>
        <v>0</v>
      </c>
      <c r="BS2110">
        <f t="shared" si="758"/>
        <v>0</v>
      </c>
      <c r="BT2110">
        <f t="shared" si="759"/>
        <v>0</v>
      </c>
    </row>
    <row r="2111" spans="1:72" x14ac:dyDescent="0.25">
      <c r="A2111">
        <v>6037700501</v>
      </c>
      <c r="B2111">
        <v>3997.75674668698</v>
      </c>
      <c r="C2111">
        <v>3668.1946132257099</v>
      </c>
      <c r="D2111">
        <v>3835</v>
      </c>
      <c r="E2111">
        <v>2775.7682610000002</v>
      </c>
      <c r="F2111">
        <v>2633.3722659999999</v>
      </c>
      <c r="G2111">
        <v>2492</v>
      </c>
      <c r="H2111">
        <v>973.91270635268836</v>
      </c>
      <c r="I2111">
        <v>955.92225811060507</v>
      </c>
      <c r="J2111">
        <v>765.32460000000003</v>
      </c>
      <c r="K2111">
        <v>0.35086239728161811</v>
      </c>
      <c r="L2111">
        <v>0.36300308560726868</v>
      </c>
      <c r="M2111">
        <v>0.30711260032102727</v>
      </c>
      <c r="N2111">
        <v>3541.7627510000002</v>
      </c>
      <c r="O2111">
        <v>3416.233847</v>
      </c>
      <c r="P2111">
        <v>3592</v>
      </c>
      <c r="Q2111">
        <v>1681.50737</v>
      </c>
      <c r="R2111">
        <v>1805.6239230000001</v>
      </c>
      <c r="S2111">
        <v>2041</v>
      </c>
      <c r="T2111">
        <v>0.47476567128197233</v>
      </c>
      <c r="U2111">
        <v>0.5285422497015615</v>
      </c>
      <c r="V2111">
        <v>0.56820712694877507</v>
      </c>
      <c r="W2111">
        <v>1699.369987946</v>
      </c>
      <c r="X2111">
        <v>1671.5730253388199</v>
      </c>
      <c r="Y2111">
        <v>1485</v>
      </c>
      <c r="Z2111">
        <v>2771.6097231805302</v>
      </c>
      <c r="AA2111">
        <v>2629.70126671344</v>
      </c>
      <c r="AB2111">
        <v>2492</v>
      </c>
      <c r="AC2111">
        <v>0.61313466096370406</v>
      </c>
      <c r="AD2111">
        <v>0.63565129868455594</v>
      </c>
      <c r="AE2111">
        <v>0.5959069020866774</v>
      </c>
      <c r="AF2111">
        <v>3423.1196942141601</v>
      </c>
      <c r="AG2111">
        <v>2992.2860766202198</v>
      </c>
      <c r="AH2111">
        <v>2671</v>
      </c>
      <c r="AI2111">
        <v>0.85626012564445475</v>
      </c>
      <c r="AJ2111">
        <v>0.81573809247511142</v>
      </c>
      <c r="AK2111">
        <v>0.69647979139504568</v>
      </c>
      <c r="AL2111">
        <f t="shared" si="751"/>
        <v>0.14373987435554525</v>
      </c>
      <c r="AM2111">
        <f t="shared" si="751"/>
        <v>0.18426190752488858</v>
      </c>
      <c r="AN2111">
        <f t="shared" si="751"/>
        <v>0.30352020860495432</v>
      </c>
      <c r="AO2111">
        <v>62637.312831389187</v>
      </c>
      <c r="AP2111">
        <v>64294.388639149991</v>
      </c>
      <c r="AQ2111">
        <v>60658</v>
      </c>
      <c r="AR2111">
        <v>1161.0666666666666</v>
      </c>
      <c r="AS2111">
        <v>1176.8564650059313</v>
      </c>
      <c r="AT2111">
        <v>1489</v>
      </c>
      <c r="AU2111">
        <f t="shared" si="737"/>
        <v>-4.052203316934333E-2</v>
      </c>
      <c r="AV2111">
        <f t="shared" si="738"/>
        <v>-0.11925830108006574</v>
      </c>
      <c r="AW2111">
        <v>5.3776578419589161E-2</v>
      </c>
      <c r="AX2111">
        <v>3.966487724721357E-2</v>
      </c>
      <c r="AY2111" s="1">
        <f t="shared" si="739"/>
        <v>1657.0758077608043</v>
      </c>
      <c r="AZ2111" s="1">
        <f t="shared" si="740"/>
        <v>-3636.3886391499909</v>
      </c>
      <c r="BA2111" s="1">
        <f t="shared" si="752"/>
        <v>15.789798339264735</v>
      </c>
      <c r="BB2111" s="1">
        <f t="shared" si="753"/>
        <v>312.14353499406866</v>
      </c>
      <c r="BC2111">
        <f t="shared" si="741"/>
        <v>1</v>
      </c>
      <c r="BD2111">
        <f t="shared" si="742"/>
        <v>1</v>
      </c>
      <c r="BE2111">
        <f t="shared" si="743"/>
        <v>0</v>
      </c>
      <c r="BF2111">
        <f t="shared" si="744"/>
        <v>0</v>
      </c>
      <c r="BG2111">
        <f t="shared" si="745"/>
        <v>0</v>
      </c>
      <c r="BH2111">
        <f t="shared" si="746"/>
        <v>0</v>
      </c>
      <c r="BI2111">
        <f t="shared" si="747"/>
        <v>1</v>
      </c>
      <c r="BJ2111">
        <f t="shared" si="748"/>
        <v>1</v>
      </c>
      <c r="BK2111">
        <f t="shared" si="749"/>
        <v>0</v>
      </c>
      <c r="BL2111">
        <f t="shared" si="750"/>
        <v>0</v>
      </c>
      <c r="BM2111">
        <f t="shared" si="754"/>
        <v>0</v>
      </c>
      <c r="BN2111">
        <f t="shared" si="755"/>
        <v>0</v>
      </c>
      <c r="BO2111">
        <f>IF(AND(AU2111&gt;'County Avg'!$E$3,'Gentrification Calcs'!AW2111&gt;'County Avg'!$E$4,'Gentrification Calcs'!AY2111&gt;'County Avg'!$E$5,'Gentrification Calcs'!BA2111&gt;'County Avg'!$E$6),1,0)</f>
        <v>1</v>
      </c>
      <c r="BP2111">
        <f>IF(AND(AV2111&gt;'County Avg'!$F$3,'Gentrification Calcs'!AX2111&gt;'County Avg'!$F$4,'Gentrification Calcs'!AZ2111&gt;'County Avg'!$F$5,'Gentrification Calcs'!BB2111&gt;'County Avg'!$F$6),1,0)</f>
        <v>0</v>
      </c>
      <c r="BQ2111">
        <f t="shared" si="756"/>
        <v>0</v>
      </c>
      <c r="BR2111">
        <f t="shared" si="757"/>
        <v>0</v>
      </c>
      <c r="BS2111">
        <f t="shared" si="758"/>
        <v>0</v>
      </c>
      <c r="BT2111">
        <f t="shared" si="759"/>
        <v>0</v>
      </c>
    </row>
    <row r="2112" spans="1:72" x14ac:dyDescent="0.25">
      <c r="A2112">
        <v>6037700502</v>
      </c>
      <c r="B2112">
        <v>5671.8008280920803</v>
      </c>
      <c r="C2112">
        <v>4326.0000625848797</v>
      </c>
      <c r="D2112">
        <v>4413</v>
      </c>
      <c r="E2112">
        <v>1881.0071419999999</v>
      </c>
      <c r="F2112">
        <v>3105.6936040000001</v>
      </c>
      <c r="G2112">
        <v>3023</v>
      </c>
      <c r="H2112">
        <v>1148.6156282129537</v>
      </c>
      <c r="I2112">
        <v>1127.3974854640978</v>
      </c>
      <c r="J2112">
        <v>1104.8878</v>
      </c>
      <c r="K2112">
        <v>0.61063863212750824</v>
      </c>
      <c r="L2112">
        <v>0.363009887392645</v>
      </c>
      <c r="M2112">
        <v>0.36549381409196163</v>
      </c>
      <c r="N2112">
        <v>4179.0762199999999</v>
      </c>
      <c r="O2112">
        <v>4028.905518</v>
      </c>
      <c r="P2112">
        <v>4112</v>
      </c>
      <c r="Q2112">
        <v>2047.56576</v>
      </c>
      <c r="R2112">
        <v>2129.4484859999998</v>
      </c>
      <c r="S2112">
        <v>2410</v>
      </c>
      <c r="T2112">
        <v>0.48995654833976682</v>
      </c>
      <c r="U2112">
        <v>0.52854267157326762</v>
      </c>
      <c r="V2112">
        <v>0.58608949416342415</v>
      </c>
      <c r="W2112">
        <v>110.355612039566</v>
      </c>
      <c r="X2112">
        <v>1971.43090820313</v>
      </c>
      <c r="Y2112">
        <v>2040</v>
      </c>
      <c r="Z2112">
        <v>1895.4098048210101</v>
      </c>
      <c r="AA2112">
        <v>3101.3642578125</v>
      </c>
      <c r="AB2112">
        <v>3023</v>
      </c>
      <c r="AC2112">
        <v>5.8222560503208565E-2</v>
      </c>
      <c r="AD2112">
        <v>0.63566570848199844</v>
      </c>
      <c r="AE2112">
        <v>0.67482633145881576</v>
      </c>
      <c r="AF2112">
        <v>4840.2268359147902</v>
      </c>
      <c r="AG2112">
        <v>3528.87744140625</v>
      </c>
      <c r="AH2112">
        <v>3225</v>
      </c>
      <c r="AI2112">
        <v>0.85338448627135222</v>
      </c>
      <c r="AJ2112">
        <v>0.81573679850981518</v>
      </c>
      <c r="AK2112">
        <v>0.73079537729435762</v>
      </c>
      <c r="AL2112">
        <f t="shared" si="751"/>
        <v>0.14661551372864778</v>
      </c>
      <c r="AM2112">
        <f t="shared" si="751"/>
        <v>0.18426320149018482</v>
      </c>
      <c r="AN2112">
        <f t="shared" si="751"/>
        <v>0.26920462270564238</v>
      </c>
      <c r="AO2112">
        <v>62664.521208907747</v>
      </c>
      <c r="AP2112">
        <v>64313.961176951379</v>
      </c>
      <c r="AQ2112">
        <v>67724</v>
      </c>
      <c r="AR2112">
        <v>1161.0666666666666</v>
      </c>
      <c r="AS2112">
        <v>1176.8564650059313</v>
      </c>
      <c r="AT2112">
        <v>1431</v>
      </c>
      <c r="AU2112">
        <f t="shared" si="737"/>
        <v>-3.7647687761537041E-2</v>
      </c>
      <c r="AV2112">
        <f t="shared" si="738"/>
        <v>-8.4941421215457558E-2</v>
      </c>
      <c r="AW2112">
        <v>3.8586123233500802E-2</v>
      </c>
      <c r="AX2112">
        <v>5.7546822590156532E-2</v>
      </c>
      <c r="AY2112" s="1">
        <f t="shared" si="739"/>
        <v>1649.4399680436327</v>
      </c>
      <c r="AZ2112" s="1">
        <f t="shared" si="740"/>
        <v>3410.0388230486205</v>
      </c>
      <c r="BA2112" s="1">
        <f t="shared" si="752"/>
        <v>15.789798339264735</v>
      </c>
      <c r="BB2112" s="1">
        <f t="shared" si="753"/>
        <v>254.14353499406866</v>
      </c>
      <c r="BC2112">
        <f t="shared" si="741"/>
        <v>1</v>
      </c>
      <c r="BD2112">
        <f t="shared" si="742"/>
        <v>1</v>
      </c>
      <c r="BE2112">
        <f t="shared" si="743"/>
        <v>1</v>
      </c>
      <c r="BF2112">
        <f t="shared" si="744"/>
        <v>0</v>
      </c>
      <c r="BG2112">
        <f t="shared" si="745"/>
        <v>0</v>
      </c>
      <c r="BH2112">
        <f t="shared" si="746"/>
        <v>0</v>
      </c>
      <c r="BI2112">
        <f t="shared" si="747"/>
        <v>0</v>
      </c>
      <c r="BJ2112">
        <f t="shared" si="748"/>
        <v>1</v>
      </c>
      <c r="BK2112">
        <f t="shared" si="749"/>
        <v>0</v>
      </c>
      <c r="BL2112">
        <f t="shared" si="750"/>
        <v>0</v>
      </c>
      <c r="BM2112">
        <f t="shared" si="754"/>
        <v>0</v>
      </c>
      <c r="BN2112">
        <f t="shared" si="755"/>
        <v>0</v>
      </c>
      <c r="BO2112">
        <f>IF(AND(AU2112&gt;'County Avg'!$E$3,'Gentrification Calcs'!AW2112&gt;'County Avg'!$E$4,'Gentrification Calcs'!AY2112&gt;'County Avg'!$E$5,'Gentrification Calcs'!BA2112&gt;'County Avg'!$E$6),1,0)</f>
        <v>1</v>
      </c>
      <c r="BP2112">
        <f>IF(AND(AV2112&gt;'County Avg'!$F$3,'Gentrification Calcs'!AX2112&gt;'County Avg'!$F$4,'Gentrification Calcs'!AZ2112&gt;'County Avg'!$F$5,'Gentrification Calcs'!BB2112&gt;'County Avg'!$F$6),1,0)</f>
        <v>0</v>
      </c>
      <c r="BQ2112">
        <f t="shared" si="756"/>
        <v>0</v>
      </c>
      <c r="BR2112">
        <f t="shared" si="757"/>
        <v>0</v>
      </c>
      <c r="BS2112">
        <f t="shared" si="758"/>
        <v>0</v>
      </c>
      <c r="BT2112">
        <f t="shared" si="759"/>
        <v>0</v>
      </c>
    </row>
    <row r="2113" spans="1:72" x14ac:dyDescent="0.25">
      <c r="A2113">
        <v>6037700600</v>
      </c>
      <c r="B2113">
        <v>3340.5289675747699</v>
      </c>
      <c r="C2113">
        <v>5633.48965778805</v>
      </c>
      <c r="D2113">
        <v>4829</v>
      </c>
      <c r="E2113">
        <v>1120.101942</v>
      </c>
      <c r="F2113">
        <v>1906.131783</v>
      </c>
      <c r="G2113">
        <v>1655</v>
      </c>
      <c r="H2113">
        <v>162.07562234728721</v>
      </c>
      <c r="I2113">
        <v>171.99603253156403</v>
      </c>
      <c r="J2113">
        <v>209.7988</v>
      </c>
      <c r="K2113">
        <v>0.14469720680770609</v>
      </c>
      <c r="L2113">
        <v>9.0233022745607308E-2</v>
      </c>
      <c r="M2113">
        <v>0.12676664652567976</v>
      </c>
      <c r="N2113">
        <v>2473.07429</v>
      </c>
      <c r="O2113">
        <v>4032.9176339999999</v>
      </c>
      <c r="P2113">
        <v>3388</v>
      </c>
      <c r="Q2113">
        <v>1257.914642</v>
      </c>
      <c r="R2113">
        <v>2091.8533539999999</v>
      </c>
      <c r="S2113">
        <v>2081</v>
      </c>
      <c r="T2113">
        <v>0.5086440981924566</v>
      </c>
      <c r="U2113">
        <v>0.51869478720923456</v>
      </c>
      <c r="V2113">
        <v>0.61422668240850054</v>
      </c>
      <c r="W2113">
        <v>59.941205788753003</v>
      </c>
      <c r="X2113">
        <v>113.83046154538199</v>
      </c>
      <c r="Y2113">
        <v>132</v>
      </c>
      <c r="Z2113">
        <v>1115.43106386159</v>
      </c>
      <c r="AA2113">
        <v>1896.1466874405701</v>
      </c>
      <c r="AB2113">
        <v>1655</v>
      </c>
      <c r="AC2113">
        <v>5.3738153554051371E-2</v>
      </c>
      <c r="AD2113">
        <v>6.0032518738848746E-2</v>
      </c>
      <c r="AE2113">
        <v>7.9758308157099694E-2</v>
      </c>
      <c r="AF2113">
        <v>2796.7920972398601</v>
      </c>
      <c r="AG2113">
        <v>4731.8572971075801</v>
      </c>
      <c r="AH2113">
        <v>4350</v>
      </c>
      <c r="AI2113">
        <v>0.83723030824975486</v>
      </c>
      <c r="AJ2113">
        <v>0.8399513595566821</v>
      </c>
      <c r="AK2113">
        <v>0.90080762062538833</v>
      </c>
      <c r="AL2113">
        <f t="shared" si="751"/>
        <v>0.16276969175024514</v>
      </c>
      <c r="AM2113">
        <f t="shared" si="751"/>
        <v>0.1600486404433179</v>
      </c>
      <c r="AN2113">
        <f t="shared" si="751"/>
        <v>9.9192379374611672E-2</v>
      </c>
      <c r="AO2113">
        <v>269493.53764581127</v>
      </c>
      <c r="AP2113">
        <v>278977.16755210463</v>
      </c>
      <c r="AQ2113">
        <v>207083</v>
      </c>
      <c r="AR2113">
        <v>1729.5055555555557</v>
      </c>
      <c r="AS2113">
        <v>2704.0644523527089</v>
      </c>
      <c r="AT2113">
        <v>2001</v>
      </c>
      <c r="AU2113">
        <f t="shared" si="737"/>
        <v>2.7210513069272357E-3</v>
      </c>
      <c r="AV2113">
        <f t="shared" si="738"/>
        <v>6.085626106870623E-2</v>
      </c>
      <c r="AW2113">
        <v>1.0050689016777969E-2</v>
      </c>
      <c r="AX2113">
        <v>9.553189519926597E-2</v>
      </c>
      <c r="AY2113" s="1">
        <f t="shared" si="739"/>
        <v>9483.629906293354</v>
      </c>
      <c r="AZ2113" s="1">
        <f t="shared" si="740"/>
        <v>-71894.167552104627</v>
      </c>
      <c r="BA2113" s="1">
        <f t="shared" si="752"/>
        <v>974.55889679715324</v>
      </c>
      <c r="BB2113" s="1">
        <f t="shared" si="753"/>
        <v>-703.06445235270894</v>
      </c>
      <c r="BC2113">
        <f t="shared" si="741"/>
        <v>1</v>
      </c>
      <c r="BD2113">
        <f t="shared" si="742"/>
        <v>1</v>
      </c>
      <c r="BE2113">
        <f t="shared" si="743"/>
        <v>0</v>
      </c>
      <c r="BF2113">
        <f t="shared" si="744"/>
        <v>0</v>
      </c>
      <c r="BG2113">
        <f t="shared" si="745"/>
        <v>0</v>
      </c>
      <c r="BH2113">
        <f t="shared" si="746"/>
        <v>0</v>
      </c>
      <c r="BI2113">
        <f t="shared" si="747"/>
        <v>0</v>
      </c>
      <c r="BJ2113">
        <f t="shared" si="748"/>
        <v>0</v>
      </c>
      <c r="BK2113">
        <f t="shared" si="749"/>
        <v>0</v>
      </c>
      <c r="BL2113">
        <f t="shared" si="750"/>
        <v>0</v>
      </c>
      <c r="BM2113">
        <f t="shared" si="754"/>
        <v>0</v>
      </c>
      <c r="BN2113">
        <f t="shared" si="755"/>
        <v>0</v>
      </c>
      <c r="BO2113">
        <f>IF(AND(AU2113&gt;'County Avg'!$E$3,'Gentrification Calcs'!AW2113&gt;'County Avg'!$E$4,'Gentrification Calcs'!AY2113&gt;'County Avg'!$E$5,'Gentrification Calcs'!BA2113&gt;'County Avg'!$E$6),1,0)</f>
        <v>0</v>
      </c>
      <c r="BP2113">
        <f>IF(AND(AV2113&gt;'County Avg'!$F$3,'Gentrification Calcs'!AX2113&gt;'County Avg'!$F$4,'Gentrification Calcs'!AZ2113&gt;'County Avg'!$F$5,'Gentrification Calcs'!BB2113&gt;'County Avg'!$F$6),1,0)</f>
        <v>0</v>
      </c>
      <c r="BQ2113">
        <f t="shared" si="756"/>
        <v>0</v>
      </c>
      <c r="BR2113">
        <f t="shared" si="757"/>
        <v>0</v>
      </c>
      <c r="BS2113">
        <f t="shared" si="758"/>
        <v>0</v>
      </c>
      <c r="BT2113">
        <f t="shared" si="759"/>
        <v>0</v>
      </c>
    </row>
    <row r="2114" spans="1:72" x14ac:dyDescent="0.25">
      <c r="A2114">
        <v>6037700700</v>
      </c>
      <c r="B2114">
        <v>4630.3942575459196</v>
      </c>
      <c r="C2114">
        <v>3512.0959769003098</v>
      </c>
      <c r="D2114">
        <v>3611</v>
      </c>
      <c r="E2114">
        <v>2416.907299</v>
      </c>
      <c r="F2114">
        <v>1136.5136669999999</v>
      </c>
      <c r="G2114">
        <v>1068</v>
      </c>
      <c r="H2114">
        <v>102.80246637130038</v>
      </c>
      <c r="I2114">
        <v>117.38398463418036</v>
      </c>
      <c r="J2114">
        <v>159</v>
      </c>
      <c r="K2114">
        <v>4.2534716335142476E-2</v>
      </c>
      <c r="L2114">
        <v>0.10328427016987238</v>
      </c>
      <c r="M2114">
        <v>0.14887640449438203</v>
      </c>
      <c r="N2114">
        <v>3688.5716379999999</v>
      </c>
      <c r="O2114">
        <v>2591.9670500000002</v>
      </c>
      <c r="P2114">
        <v>2522</v>
      </c>
      <c r="Q2114">
        <v>1491.271452</v>
      </c>
      <c r="R2114">
        <v>1500.800956</v>
      </c>
      <c r="S2114">
        <v>1487</v>
      </c>
      <c r="T2114">
        <v>0.40429510345869007</v>
      </c>
      <c r="U2114">
        <v>0.57902007512016784</v>
      </c>
      <c r="V2114">
        <v>0.58961141950832674</v>
      </c>
      <c r="W2114">
        <v>1746.21202278137</v>
      </c>
      <c r="X2114">
        <v>85.880686372518497</v>
      </c>
      <c r="Y2114">
        <v>95</v>
      </c>
      <c r="Z2114">
        <v>2449.71830320358</v>
      </c>
      <c r="AA2114">
        <v>1143.83501207829</v>
      </c>
      <c r="AB2114">
        <v>1068</v>
      </c>
      <c r="AC2114">
        <v>0.71282156013521603</v>
      </c>
      <c r="AD2114">
        <v>7.5081358295264689E-2</v>
      </c>
      <c r="AE2114">
        <v>8.8951310861423216E-2</v>
      </c>
      <c r="AF2114">
        <v>4174.4499081307904</v>
      </c>
      <c r="AG2114">
        <v>2871.5210385322598</v>
      </c>
      <c r="AH2114">
        <v>3047</v>
      </c>
      <c r="AI2114">
        <v>0.90153228341796177</v>
      </c>
      <c r="AJ2114">
        <v>0.81760893136713031</v>
      </c>
      <c r="AK2114">
        <v>0.84381057878703958</v>
      </c>
      <c r="AL2114">
        <f t="shared" si="751"/>
        <v>9.8467716582038234E-2</v>
      </c>
      <c r="AM2114">
        <f t="shared" si="751"/>
        <v>0.18239106863286969</v>
      </c>
      <c r="AN2114">
        <f t="shared" si="751"/>
        <v>0.15618942121296042</v>
      </c>
      <c r="AO2114">
        <v>270101.19141039241</v>
      </c>
      <c r="AP2114">
        <v>279263.76542705356</v>
      </c>
      <c r="AQ2114">
        <v>172031</v>
      </c>
      <c r="AR2114">
        <v>1729.5055555555557</v>
      </c>
      <c r="AS2114">
        <v>2705.4171609331756</v>
      </c>
      <c r="AT2114">
        <v>1444</v>
      </c>
      <c r="AU2114">
        <f t="shared" ref="AU2114:AU2177" si="760">AJ2114-AI2114</f>
        <v>-8.3923352050831457E-2</v>
      </c>
      <c r="AV2114">
        <f t="shared" ref="AV2114:AV2177" si="761">AK2114-AJ2114</f>
        <v>2.6201647419909269E-2</v>
      </c>
      <c r="AW2114">
        <v>0.17472497166147777</v>
      </c>
      <c r="AX2114">
        <v>1.0591344388158896E-2</v>
      </c>
      <c r="AY2114" s="1">
        <f t="shared" ref="AY2114:AY2177" si="762">AP2114-AO2114</f>
        <v>9162.5740166611504</v>
      </c>
      <c r="AZ2114" s="1">
        <f t="shared" ref="AZ2114:AZ2177" si="763">AQ2114-AP2114</f>
        <v>-107232.76542705356</v>
      </c>
      <c r="BA2114" s="1">
        <f t="shared" si="752"/>
        <v>975.91160537761994</v>
      </c>
      <c r="BB2114" s="1">
        <f t="shared" si="753"/>
        <v>-1261.4171609331756</v>
      </c>
      <c r="BC2114">
        <f t="shared" ref="BC2114:BC2177" si="764">IF(B2114&gt;500,1,0)</f>
        <v>1</v>
      </c>
      <c r="BD2114">
        <f t="shared" ref="BD2114:BD2177" si="765">IF(C2114&gt;500,1,0)</f>
        <v>1</v>
      </c>
      <c r="BE2114">
        <f t="shared" ref="BE2114:BE2177" si="766">IF(K2114&gt;MEDIAN(K$2:K$2348),1,0)</f>
        <v>0</v>
      </c>
      <c r="BF2114">
        <f t="shared" ref="BF2114:BF2177" si="767">IF(L2114&gt;MEDIAN(L$2:L$2348),1,0)</f>
        <v>0</v>
      </c>
      <c r="BG2114">
        <f t="shared" ref="BG2114:BG2177" si="768">IF(T2114&lt;MEDIAN(T$2:T$2348),1,0)</f>
        <v>0</v>
      </c>
      <c r="BH2114">
        <f t="shared" ref="BH2114:BH2177" si="769">IF(U2114&lt;MEDIAN(U$2:U$2348),1,0)</f>
        <v>0</v>
      </c>
      <c r="BI2114">
        <f t="shared" ref="BI2114:BI2177" si="770">IF(AC2114&gt;MEDIAN(AC$2:AC$2348),1,0)</f>
        <v>1</v>
      </c>
      <c r="BJ2114">
        <f t="shared" ref="BJ2114:BJ2177" si="771">IF(AD2114&gt;MEDIAN(AD$2:AD$2348),1,0)</f>
        <v>0</v>
      </c>
      <c r="BK2114">
        <f t="shared" ref="BK2114:BK2177" si="772">IF(AL2114&gt;MEDIAN(AL$2:AL$2348),1,0)</f>
        <v>0</v>
      </c>
      <c r="BL2114">
        <f t="shared" ref="BL2114:BL2177" si="773">IF(AM2114&gt;MEDIAN(AM$2:AM$2348),1,0)</f>
        <v>0</v>
      </c>
      <c r="BM2114">
        <f t="shared" si="754"/>
        <v>0</v>
      </c>
      <c r="BN2114">
        <f t="shared" si="755"/>
        <v>0</v>
      </c>
      <c r="BO2114">
        <f>IF(AND(AU2114&gt;'County Avg'!$E$3,'Gentrification Calcs'!AW2114&gt;'County Avg'!$E$4,'Gentrification Calcs'!AY2114&gt;'County Avg'!$E$5,'Gentrification Calcs'!BA2114&gt;'County Avg'!$E$6),1,0)</f>
        <v>1</v>
      </c>
      <c r="BP2114">
        <f>IF(AND(AV2114&gt;'County Avg'!$F$3,'Gentrification Calcs'!AX2114&gt;'County Avg'!$F$4,'Gentrification Calcs'!AZ2114&gt;'County Avg'!$F$5,'Gentrification Calcs'!BB2114&gt;'County Avg'!$F$6),1,0)</f>
        <v>0</v>
      </c>
      <c r="BQ2114">
        <f t="shared" si="756"/>
        <v>0</v>
      </c>
      <c r="BR2114">
        <f t="shared" si="757"/>
        <v>0</v>
      </c>
      <c r="BS2114">
        <f t="shared" si="758"/>
        <v>0</v>
      </c>
      <c r="BT2114">
        <f t="shared" si="759"/>
        <v>0</v>
      </c>
    </row>
    <row r="2115" spans="1:72" x14ac:dyDescent="0.25">
      <c r="A2115">
        <v>6037700801</v>
      </c>
      <c r="B2115">
        <v>3552.7509678514298</v>
      </c>
      <c r="C2115">
        <v>5084.00015383959</v>
      </c>
      <c r="D2115">
        <v>5671</v>
      </c>
      <c r="E2115">
        <v>1854.4143819999999</v>
      </c>
      <c r="F2115">
        <v>2561.52124</v>
      </c>
      <c r="G2115">
        <v>2685</v>
      </c>
      <c r="H2115">
        <v>781.95348718246214</v>
      </c>
      <c r="I2115">
        <v>818.78190619922066</v>
      </c>
      <c r="J2115">
        <v>1144.181</v>
      </c>
      <c r="K2115">
        <v>0.42167138842997937</v>
      </c>
      <c r="L2115">
        <v>0.31964673703007074</v>
      </c>
      <c r="M2115">
        <v>0.42613817504655493</v>
      </c>
      <c r="N2115">
        <v>2830.1210930000002</v>
      </c>
      <c r="O2115">
        <v>3920.08374</v>
      </c>
      <c r="P2115">
        <v>4473</v>
      </c>
      <c r="Q2115">
        <v>1144.2041690000001</v>
      </c>
      <c r="R2115">
        <v>1882.5229489999999</v>
      </c>
      <c r="S2115">
        <v>2071</v>
      </c>
      <c r="T2115">
        <v>0.40429512780568505</v>
      </c>
      <c r="U2115">
        <v>0.48022518748540816</v>
      </c>
      <c r="V2115">
        <v>0.46300022356360382</v>
      </c>
      <c r="W2115">
        <v>1339.81172952056</v>
      </c>
      <c r="X2115">
        <v>1802.1748046875</v>
      </c>
      <c r="Y2115">
        <v>1757</v>
      </c>
      <c r="Z2115">
        <v>1879.58930039406</v>
      </c>
      <c r="AA2115">
        <v>2553.03369140625</v>
      </c>
      <c r="AB2115">
        <v>2685</v>
      </c>
      <c r="AC2115">
        <v>0.71282153459783237</v>
      </c>
      <c r="AD2115">
        <v>0.70589542580412812</v>
      </c>
      <c r="AE2115">
        <v>0.65437616387337061</v>
      </c>
      <c r="AF2115">
        <v>3202.9196924624798</v>
      </c>
      <c r="AG2115">
        <v>4164.5234375</v>
      </c>
      <c r="AH2115">
        <v>4701</v>
      </c>
      <c r="AI2115">
        <v>0.90153228341796365</v>
      </c>
      <c r="AJ2115">
        <v>0.81914305890703532</v>
      </c>
      <c r="AK2115">
        <v>0.82895432904249688</v>
      </c>
      <c r="AL2115">
        <f t="shared" ref="AL2115:AN2178" si="774">IFERROR(1-AF2115/B2115,"")</f>
        <v>9.8467716582036346E-2</v>
      </c>
      <c r="AM2115">
        <f t="shared" si="774"/>
        <v>0.18085694109296468</v>
      </c>
      <c r="AN2115">
        <f t="shared" si="774"/>
        <v>0.17104567095750312</v>
      </c>
      <c r="AO2115">
        <v>73371.924708377526</v>
      </c>
      <c r="AP2115">
        <v>75454.929301185141</v>
      </c>
      <c r="AQ2115">
        <v>61875</v>
      </c>
      <c r="AR2115">
        <v>1582.6444444444446</v>
      </c>
      <c r="AS2115">
        <v>1559.6729932779756</v>
      </c>
      <c r="AT2115">
        <v>2001</v>
      </c>
      <c r="AU2115">
        <f t="shared" si="760"/>
        <v>-8.2389224510928338E-2</v>
      </c>
      <c r="AV2115">
        <f t="shared" si="761"/>
        <v>9.8112701354615695E-3</v>
      </c>
      <c r="AW2115">
        <v>7.5930059679723105E-2</v>
      </c>
      <c r="AX2115">
        <v>-1.7224963921804337E-2</v>
      </c>
      <c r="AY2115" s="1">
        <f t="shared" si="762"/>
        <v>2083.0045928076142</v>
      </c>
      <c r="AZ2115" s="1">
        <f t="shared" si="763"/>
        <v>-13579.929301185141</v>
      </c>
      <c r="BA2115" s="1">
        <f t="shared" ref="BA2115:BA2178" si="775">AS2115-AR2115</f>
        <v>-22.971451166469024</v>
      </c>
      <c r="BB2115" s="1">
        <f t="shared" ref="BB2115:BB2178" si="776">AT2115-AS2115</f>
        <v>441.32700672202441</v>
      </c>
      <c r="BC2115">
        <f t="shared" si="764"/>
        <v>1</v>
      </c>
      <c r="BD2115">
        <f t="shared" si="765"/>
        <v>1</v>
      </c>
      <c r="BE2115">
        <f t="shared" si="766"/>
        <v>1</v>
      </c>
      <c r="BF2115">
        <f t="shared" si="767"/>
        <v>0</v>
      </c>
      <c r="BG2115">
        <f t="shared" si="768"/>
        <v>0</v>
      </c>
      <c r="BH2115">
        <f t="shared" si="769"/>
        <v>0</v>
      </c>
      <c r="BI2115">
        <f t="shared" si="770"/>
        <v>1</v>
      </c>
      <c r="BJ2115">
        <f t="shared" si="771"/>
        <v>1</v>
      </c>
      <c r="BK2115">
        <f t="shared" si="772"/>
        <v>0</v>
      </c>
      <c r="BL2115">
        <f t="shared" si="773"/>
        <v>0</v>
      </c>
      <c r="BM2115">
        <f t="shared" ref="BM2115:BM2178" si="777">IF(AND(SUM(BE2115,BG2115,BI2115,BK2115)&gt;2,BC2115=1),1,0)</f>
        <v>0</v>
      </c>
      <c r="BN2115">
        <f t="shared" ref="BN2115:BN2178" si="778">IF(AND(SUM(BF2115,BH2115,BJ2115,BL2115)&gt;2,BD2115=1),1,0)</f>
        <v>0</v>
      </c>
      <c r="BO2115">
        <f>IF(AND(AU2115&gt;'County Avg'!$E$3,'Gentrification Calcs'!AW2115&gt;'County Avg'!$E$4,'Gentrification Calcs'!AY2115&gt;'County Avg'!$E$5,'Gentrification Calcs'!BA2115&gt;'County Avg'!$E$6),1,0)</f>
        <v>1</v>
      </c>
      <c r="BP2115">
        <f>IF(AND(AV2115&gt;'County Avg'!$F$3,'Gentrification Calcs'!AX2115&gt;'County Avg'!$F$4,'Gentrification Calcs'!AZ2115&gt;'County Avg'!$F$5,'Gentrification Calcs'!BB2115&gt;'County Avg'!$F$6),1,0)</f>
        <v>0</v>
      </c>
      <c r="BQ2115">
        <f t="shared" ref="BQ2115:BQ2178" si="779">IF(AND(BM2115=1,BO2115=1),1,0)</f>
        <v>0</v>
      </c>
      <c r="BR2115">
        <f t="shared" ref="BR2115:BR2178" si="780">IF(AND(BN2115=1,BP2115=1),1,0)</f>
        <v>0</v>
      </c>
      <c r="BS2115">
        <f t="shared" ref="BS2115:BS2178" si="781">IF(OR(BQ2115=1,BR2115=1),1,0)</f>
        <v>0</v>
      </c>
      <c r="BT2115">
        <f t="shared" ref="BT2115:BT2178" si="782">IF(BQ2115+BR2115&gt;1,1,0)</f>
        <v>0</v>
      </c>
    </row>
    <row r="2116" spans="1:72" x14ac:dyDescent="0.25">
      <c r="A2116">
        <v>6037700802</v>
      </c>
      <c r="B2116">
        <v>3346.7678119971902</v>
      </c>
      <c r="C2116">
        <v>3900.78776925802</v>
      </c>
      <c r="D2116">
        <v>3352</v>
      </c>
      <c r="E2116">
        <v>1419.3199930000001</v>
      </c>
      <c r="F2116">
        <v>1965.3718260000001</v>
      </c>
      <c r="G2116">
        <v>1792</v>
      </c>
      <c r="H2116">
        <v>599.96748740671194</v>
      </c>
      <c r="I2116">
        <v>628.2247267036671</v>
      </c>
      <c r="J2116">
        <v>574.14359999999999</v>
      </c>
      <c r="K2116">
        <v>0.42271474393774139</v>
      </c>
      <c r="L2116">
        <v>0.31964675507853091</v>
      </c>
      <c r="M2116">
        <v>0.32039263392857142</v>
      </c>
      <c r="N2116">
        <v>2350.2970730000002</v>
      </c>
      <c r="O2116">
        <v>3007.7526859999998</v>
      </c>
      <c r="P2116">
        <v>2641</v>
      </c>
      <c r="Q2116">
        <v>1288.6885789999999</v>
      </c>
      <c r="R2116">
        <v>1444.3985600000001</v>
      </c>
      <c r="S2116">
        <v>1307</v>
      </c>
      <c r="T2116">
        <v>0.548308804790823</v>
      </c>
      <c r="U2116">
        <v>0.48022517500296902</v>
      </c>
      <c r="V2116">
        <v>0.49488829988640665</v>
      </c>
      <c r="W2116">
        <v>710.85202765464805</v>
      </c>
      <c r="X2116">
        <v>1382.75</v>
      </c>
      <c r="Y2116">
        <v>1420</v>
      </c>
      <c r="Z2116">
        <v>1411.25051212311</v>
      </c>
      <c r="AA2116">
        <v>1958.85974121094</v>
      </c>
      <c r="AB2116">
        <v>1792</v>
      </c>
      <c r="AC2116">
        <v>0.5037036454890137</v>
      </c>
      <c r="AD2116">
        <v>0.7058953588709741</v>
      </c>
      <c r="AE2116">
        <v>0.7924107142857143</v>
      </c>
      <c r="AF2116">
        <v>2815.63455754084</v>
      </c>
      <c r="AG2116">
        <v>3195.30297851563</v>
      </c>
      <c r="AH2116">
        <v>2599</v>
      </c>
      <c r="AI2116">
        <v>0.8412996406406229</v>
      </c>
      <c r="AJ2116">
        <v>0.81914299560148018</v>
      </c>
      <c r="AK2116">
        <v>0.77535799522673032</v>
      </c>
      <c r="AL2116">
        <f t="shared" si="774"/>
        <v>0.1587003593593771</v>
      </c>
      <c r="AM2116">
        <f t="shared" si="774"/>
        <v>0.18085700439851982</v>
      </c>
      <c r="AN2116">
        <f t="shared" si="774"/>
        <v>0.22464200477326968</v>
      </c>
      <c r="AO2116">
        <v>73366.483032873817</v>
      </c>
      <c r="AP2116">
        <v>75446.541070698819</v>
      </c>
      <c r="AQ2116">
        <v>66964</v>
      </c>
      <c r="AR2116">
        <v>1582.6444444444446</v>
      </c>
      <c r="AS2116">
        <v>1559.6729932779756</v>
      </c>
      <c r="AT2116">
        <v>1754</v>
      </c>
      <c r="AU2116">
        <f t="shared" si="760"/>
        <v>-2.2156645039142719E-2</v>
      </c>
      <c r="AV2116">
        <f t="shared" si="761"/>
        <v>-4.3785000374749861E-2</v>
      </c>
      <c r="AW2116">
        <v>-6.8083629787853983E-2</v>
      </c>
      <c r="AX2116">
        <v>1.4663124883437628E-2</v>
      </c>
      <c r="AY2116" s="1">
        <f t="shared" si="762"/>
        <v>2080.0580378250015</v>
      </c>
      <c r="AZ2116" s="1">
        <f t="shared" si="763"/>
        <v>-8482.5410706988187</v>
      </c>
      <c r="BA2116" s="1">
        <f t="shared" si="775"/>
        <v>-22.971451166469024</v>
      </c>
      <c r="BB2116" s="1">
        <f t="shared" si="776"/>
        <v>194.32700672202441</v>
      </c>
      <c r="BC2116">
        <f t="shared" si="764"/>
        <v>1</v>
      </c>
      <c r="BD2116">
        <f t="shared" si="765"/>
        <v>1</v>
      </c>
      <c r="BE2116">
        <f t="shared" si="766"/>
        <v>1</v>
      </c>
      <c r="BF2116">
        <f t="shared" si="767"/>
        <v>0</v>
      </c>
      <c r="BG2116">
        <f t="shared" si="768"/>
        <v>0</v>
      </c>
      <c r="BH2116">
        <f t="shared" si="769"/>
        <v>0</v>
      </c>
      <c r="BI2116">
        <f t="shared" si="770"/>
        <v>0</v>
      </c>
      <c r="BJ2116">
        <f t="shared" si="771"/>
        <v>1</v>
      </c>
      <c r="BK2116">
        <f t="shared" si="772"/>
        <v>0</v>
      </c>
      <c r="BL2116">
        <f t="shared" si="773"/>
        <v>0</v>
      </c>
      <c r="BM2116">
        <f t="shared" si="777"/>
        <v>0</v>
      </c>
      <c r="BN2116">
        <f t="shared" si="778"/>
        <v>0</v>
      </c>
      <c r="BO2116">
        <f>IF(AND(AU2116&gt;'County Avg'!$E$3,'Gentrification Calcs'!AW2116&gt;'County Avg'!$E$4,'Gentrification Calcs'!AY2116&gt;'County Avg'!$E$5,'Gentrification Calcs'!BA2116&gt;'County Avg'!$E$6),1,0)</f>
        <v>0</v>
      </c>
      <c r="BP2116">
        <f>IF(AND(AV2116&gt;'County Avg'!$F$3,'Gentrification Calcs'!AX2116&gt;'County Avg'!$F$4,'Gentrification Calcs'!AZ2116&gt;'County Avg'!$F$5,'Gentrification Calcs'!BB2116&gt;'County Avg'!$F$6),1,0)</f>
        <v>0</v>
      </c>
      <c r="BQ2116">
        <f t="shared" si="779"/>
        <v>0</v>
      </c>
      <c r="BR2116">
        <f t="shared" si="780"/>
        <v>0</v>
      </c>
      <c r="BS2116">
        <f t="shared" si="781"/>
        <v>0</v>
      </c>
      <c r="BT2116">
        <f t="shared" si="782"/>
        <v>0</v>
      </c>
    </row>
    <row r="2117" spans="1:72" x14ac:dyDescent="0.25">
      <c r="A2117">
        <v>6037700901</v>
      </c>
      <c r="B2117">
        <v>6082.4050321345803</v>
      </c>
      <c r="C2117">
        <v>3796</v>
      </c>
      <c r="D2117">
        <v>4055</v>
      </c>
      <c r="E2117">
        <v>3118.4409179999998</v>
      </c>
      <c r="F2117">
        <v>1546</v>
      </c>
      <c r="G2117">
        <v>1520</v>
      </c>
      <c r="H2117">
        <v>458.67560318146707</v>
      </c>
      <c r="I2117">
        <v>372.00799999999998</v>
      </c>
      <c r="J2117">
        <v>415.30740000000003</v>
      </c>
      <c r="K2117">
        <v>0.14708491045443212</v>
      </c>
      <c r="L2117">
        <v>0.24062613195342819</v>
      </c>
      <c r="M2117">
        <v>0.27322855263157897</v>
      </c>
      <c r="N2117">
        <v>4616.369017</v>
      </c>
      <c r="O2117">
        <v>2598</v>
      </c>
      <c r="P2117">
        <v>2789</v>
      </c>
      <c r="Q2117">
        <v>2018.166504</v>
      </c>
      <c r="R2117">
        <v>1435</v>
      </c>
      <c r="S2117">
        <v>1487</v>
      </c>
      <c r="T2117">
        <v>0.43717616519996672</v>
      </c>
      <c r="U2117">
        <v>0.55234795996920705</v>
      </c>
      <c r="V2117">
        <v>0.53316600932233771</v>
      </c>
      <c r="W2117">
        <v>2435.75268554688</v>
      </c>
      <c r="X2117">
        <v>762</v>
      </c>
      <c r="Y2117">
        <v>971</v>
      </c>
      <c r="Z2117">
        <v>3127.41064453125</v>
      </c>
      <c r="AA2117">
        <v>1544</v>
      </c>
      <c r="AB2117">
        <v>1520</v>
      </c>
      <c r="AC2117">
        <v>0.77884005728705996</v>
      </c>
      <c r="AD2117">
        <v>0.49352331606217614</v>
      </c>
      <c r="AE2117">
        <v>0.63881578947368423</v>
      </c>
      <c r="AF2117">
        <v>5348.8887116936403</v>
      </c>
      <c r="AG2117">
        <v>2976</v>
      </c>
      <c r="AH2117">
        <v>3135</v>
      </c>
      <c r="AI2117">
        <v>0.87940357201376351</v>
      </c>
      <c r="AJ2117">
        <v>0.78398314014752368</v>
      </c>
      <c r="AK2117">
        <v>0.7731196054254007</v>
      </c>
      <c r="AL2117">
        <f t="shared" si="774"/>
        <v>0.12059642798623649</v>
      </c>
      <c r="AM2117">
        <f t="shared" si="774"/>
        <v>0.21601685985247632</v>
      </c>
      <c r="AN2117">
        <f t="shared" si="774"/>
        <v>0.2268803945745993</v>
      </c>
      <c r="AO2117">
        <v>88994.975079533411</v>
      </c>
      <c r="AP2117">
        <v>90522.987331426251</v>
      </c>
      <c r="AQ2117">
        <v>80776</v>
      </c>
      <c r="AR2117">
        <v>1501.4388888888889</v>
      </c>
      <c r="AS2117">
        <v>1448.7508896797153</v>
      </c>
      <c r="AT2117">
        <v>1724</v>
      </c>
      <c r="AU2117">
        <f t="shared" si="760"/>
        <v>-9.542043186623983E-2</v>
      </c>
      <c r="AV2117">
        <f t="shared" si="761"/>
        <v>-1.0863534722122981E-2</v>
      </c>
      <c r="AW2117">
        <v>0.11517179476924033</v>
      </c>
      <c r="AX2117">
        <v>-1.9181950646869339E-2</v>
      </c>
      <c r="AY2117" s="1">
        <f t="shared" si="762"/>
        <v>1528.0122518928401</v>
      </c>
      <c r="AZ2117" s="1">
        <f t="shared" si="763"/>
        <v>-9746.9873314262513</v>
      </c>
      <c r="BA2117" s="1">
        <f t="shared" si="775"/>
        <v>-52.68799920917354</v>
      </c>
      <c r="BB2117" s="1">
        <f t="shared" si="776"/>
        <v>275.24911032028467</v>
      </c>
      <c r="BC2117">
        <f t="shared" si="764"/>
        <v>1</v>
      </c>
      <c r="BD2117">
        <f t="shared" si="765"/>
        <v>1</v>
      </c>
      <c r="BE2117">
        <f t="shared" si="766"/>
        <v>0</v>
      </c>
      <c r="BF2117">
        <f t="shared" si="767"/>
        <v>0</v>
      </c>
      <c r="BG2117">
        <f t="shared" si="768"/>
        <v>0</v>
      </c>
      <c r="BH2117">
        <f t="shared" si="769"/>
        <v>0</v>
      </c>
      <c r="BI2117">
        <f t="shared" si="770"/>
        <v>1</v>
      </c>
      <c r="BJ2117">
        <f t="shared" si="771"/>
        <v>0</v>
      </c>
      <c r="BK2117">
        <f t="shared" si="772"/>
        <v>0</v>
      </c>
      <c r="BL2117">
        <f t="shared" si="773"/>
        <v>0</v>
      </c>
      <c r="BM2117">
        <f t="shared" si="777"/>
        <v>0</v>
      </c>
      <c r="BN2117">
        <f t="shared" si="778"/>
        <v>0</v>
      </c>
      <c r="BO2117">
        <f>IF(AND(AU2117&gt;'County Avg'!$E$3,'Gentrification Calcs'!AW2117&gt;'County Avg'!$E$4,'Gentrification Calcs'!AY2117&gt;'County Avg'!$E$5,'Gentrification Calcs'!BA2117&gt;'County Avg'!$E$6),1,0)</f>
        <v>1</v>
      </c>
      <c r="BP2117">
        <f>IF(AND(AV2117&gt;'County Avg'!$F$3,'Gentrification Calcs'!AX2117&gt;'County Avg'!$F$4,'Gentrification Calcs'!AZ2117&gt;'County Avg'!$F$5,'Gentrification Calcs'!BB2117&gt;'County Avg'!$F$6),1,0)</f>
        <v>0</v>
      </c>
      <c r="BQ2117">
        <f t="shared" si="779"/>
        <v>0</v>
      </c>
      <c r="BR2117">
        <f t="shared" si="780"/>
        <v>0</v>
      </c>
      <c r="BS2117">
        <f t="shared" si="781"/>
        <v>0</v>
      </c>
      <c r="BT2117">
        <f t="shared" si="782"/>
        <v>0</v>
      </c>
    </row>
    <row r="2118" spans="1:72" x14ac:dyDescent="0.25">
      <c r="A2118">
        <v>6037700902</v>
      </c>
      <c r="B2118">
        <v>5253.4919481554498</v>
      </c>
      <c r="C2118">
        <v>6455</v>
      </c>
      <c r="D2118">
        <v>6905</v>
      </c>
      <c r="E2118">
        <v>2658.5170520000001</v>
      </c>
      <c r="F2118">
        <v>3184</v>
      </c>
      <c r="G2118">
        <v>3068</v>
      </c>
      <c r="H2118">
        <v>1079.4282657546166</v>
      </c>
      <c r="I2118">
        <v>1018.0360000000001</v>
      </c>
      <c r="J2118">
        <v>900.3904</v>
      </c>
      <c r="K2118">
        <v>0.40602645935355713</v>
      </c>
      <c r="L2118">
        <v>0.31973492462311559</v>
      </c>
      <c r="M2118">
        <v>0.29347796610169491</v>
      </c>
      <c r="N2118">
        <v>4108.3181009999998</v>
      </c>
      <c r="O2118">
        <v>4736</v>
      </c>
      <c r="P2118">
        <v>4756</v>
      </c>
      <c r="Q2118">
        <v>2142.476322</v>
      </c>
      <c r="R2118">
        <v>2636</v>
      </c>
      <c r="S2118">
        <v>2990</v>
      </c>
      <c r="T2118">
        <v>0.52149718432915482</v>
      </c>
      <c r="U2118">
        <v>0.55658783783783783</v>
      </c>
      <c r="V2118">
        <v>0.62867956265769553</v>
      </c>
      <c r="W2118">
        <v>1740.3180553913101</v>
      </c>
      <c r="X2118">
        <v>2546</v>
      </c>
      <c r="Y2118">
        <v>2355</v>
      </c>
      <c r="Z2118">
        <v>2645.68454551697</v>
      </c>
      <c r="AA2118">
        <v>3208</v>
      </c>
      <c r="AB2118">
        <v>3068</v>
      </c>
      <c r="AC2118">
        <v>0.65779499613445025</v>
      </c>
      <c r="AD2118">
        <v>0.79364089775561097</v>
      </c>
      <c r="AE2118">
        <v>0.76760104302477183</v>
      </c>
      <c r="AF2118">
        <v>4673.5570338349899</v>
      </c>
      <c r="AG2118">
        <v>5139</v>
      </c>
      <c r="AH2118">
        <v>5229</v>
      </c>
      <c r="AI2118">
        <v>0.88960963107137137</v>
      </c>
      <c r="AJ2118">
        <v>0.79612703330751355</v>
      </c>
      <c r="AK2118">
        <v>0.75727733526430119</v>
      </c>
      <c r="AL2118">
        <f t="shared" si="774"/>
        <v>0.11039036892862863</v>
      </c>
      <c r="AM2118">
        <f t="shared" si="774"/>
        <v>0.20387296669248645</v>
      </c>
      <c r="AN2118">
        <f t="shared" si="774"/>
        <v>0.24272266473569881</v>
      </c>
      <c r="AO2118">
        <v>73039.982502651124</v>
      </c>
      <c r="AP2118">
        <v>72214.276256640791</v>
      </c>
      <c r="AQ2118">
        <v>67816</v>
      </c>
      <c r="AR2118">
        <v>1556.7277777777779</v>
      </c>
      <c r="AS2118">
        <v>1555.614867536576</v>
      </c>
      <c r="AT2118">
        <v>1834</v>
      </c>
      <c r="AU2118">
        <f t="shared" si="760"/>
        <v>-9.3482597763857811E-2</v>
      </c>
      <c r="AV2118">
        <f t="shared" si="761"/>
        <v>-3.8849698043212366E-2</v>
      </c>
      <c r="AW2118">
        <v>3.5090653508683012E-2</v>
      </c>
      <c r="AX2118">
        <v>7.2091724819857705E-2</v>
      </c>
      <c r="AY2118" s="1">
        <f t="shared" si="762"/>
        <v>-825.70624601033342</v>
      </c>
      <c r="AZ2118" s="1">
        <f t="shared" si="763"/>
        <v>-4398.276256640791</v>
      </c>
      <c r="BA2118" s="1">
        <f t="shared" si="775"/>
        <v>-1.1129102412019165</v>
      </c>
      <c r="BB2118" s="1">
        <f t="shared" si="776"/>
        <v>278.38513246342404</v>
      </c>
      <c r="BC2118">
        <f t="shared" si="764"/>
        <v>1</v>
      </c>
      <c r="BD2118">
        <f t="shared" si="765"/>
        <v>1</v>
      </c>
      <c r="BE2118">
        <f t="shared" si="766"/>
        <v>0</v>
      </c>
      <c r="BF2118">
        <f t="shared" si="767"/>
        <v>0</v>
      </c>
      <c r="BG2118">
        <f t="shared" si="768"/>
        <v>0</v>
      </c>
      <c r="BH2118">
        <f t="shared" si="769"/>
        <v>0</v>
      </c>
      <c r="BI2118">
        <f t="shared" si="770"/>
        <v>1</v>
      </c>
      <c r="BJ2118">
        <f t="shared" si="771"/>
        <v>1</v>
      </c>
      <c r="BK2118">
        <f t="shared" si="772"/>
        <v>0</v>
      </c>
      <c r="BL2118">
        <f t="shared" si="773"/>
        <v>0</v>
      </c>
      <c r="BM2118">
        <f t="shared" si="777"/>
        <v>0</v>
      </c>
      <c r="BN2118">
        <f t="shared" si="778"/>
        <v>0</v>
      </c>
      <c r="BO2118">
        <f>IF(AND(AU2118&gt;'County Avg'!$E$3,'Gentrification Calcs'!AW2118&gt;'County Avg'!$E$4,'Gentrification Calcs'!AY2118&gt;'County Avg'!$E$5,'Gentrification Calcs'!BA2118&gt;'County Avg'!$E$6),1,0)</f>
        <v>1</v>
      </c>
      <c r="BP2118">
        <f>IF(AND(AV2118&gt;'County Avg'!$F$3,'Gentrification Calcs'!AX2118&gt;'County Avg'!$F$4,'Gentrification Calcs'!AZ2118&gt;'County Avg'!$F$5,'Gentrification Calcs'!BB2118&gt;'County Avg'!$F$6),1,0)</f>
        <v>0</v>
      </c>
      <c r="BQ2118">
        <f t="shared" si="779"/>
        <v>0</v>
      </c>
      <c r="BR2118">
        <f t="shared" si="780"/>
        <v>0</v>
      </c>
      <c r="BS2118">
        <f t="shared" si="781"/>
        <v>0</v>
      </c>
      <c r="BT2118">
        <f t="shared" si="782"/>
        <v>0</v>
      </c>
    </row>
    <row r="2119" spans="1:72" x14ac:dyDescent="0.25">
      <c r="A2119">
        <v>6037701000</v>
      </c>
      <c r="B2119">
        <v>1373.00122821078</v>
      </c>
      <c r="C2119">
        <v>5394.7250601649303</v>
      </c>
      <c r="D2119">
        <v>5918</v>
      </c>
      <c r="E2119">
        <v>142.84415250000001</v>
      </c>
      <c r="F2119">
        <v>2732.8608399999998</v>
      </c>
      <c r="G2119">
        <v>2733</v>
      </c>
      <c r="H2119">
        <v>776.71605829070154</v>
      </c>
      <c r="I2119">
        <v>655.73916922926446</v>
      </c>
      <c r="J2119">
        <v>587.48839999999996</v>
      </c>
      <c r="K2119">
        <v>5.4375068541269238</v>
      </c>
      <c r="L2119">
        <v>0.23994605200214458</v>
      </c>
      <c r="M2119">
        <v>0.21496099524332235</v>
      </c>
      <c r="N2119">
        <v>1248.3867700000001</v>
      </c>
      <c r="O2119">
        <v>4160.7880859999996</v>
      </c>
      <c r="P2119">
        <v>4488</v>
      </c>
      <c r="Q2119">
        <v>266.27994539999997</v>
      </c>
      <c r="R2119">
        <v>2643.8652339999999</v>
      </c>
      <c r="S2119">
        <v>3272</v>
      </c>
      <c r="T2119">
        <v>0.21329923690235836</v>
      </c>
      <c r="U2119">
        <v>0.63542415026997845</v>
      </c>
      <c r="V2119">
        <v>0.72905525846702313</v>
      </c>
      <c r="W2119">
        <v>47.11962890625</v>
      </c>
      <c r="X2119">
        <v>1825.90698242188</v>
      </c>
      <c r="Y2119">
        <v>1708</v>
      </c>
      <c r="Z2119">
        <v>149.98387908935501</v>
      </c>
      <c r="AA2119">
        <v>2732.86083984375</v>
      </c>
      <c r="AB2119">
        <v>2733</v>
      </c>
      <c r="AC2119">
        <v>0.31416462350715585</v>
      </c>
      <c r="AD2119">
        <v>0.66813024498030249</v>
      </c>
      <c r="AE2119">
        <v>0.62495426271496524</v>
      </c>
      <c r="AF2119">
        <v>879.79165164472795</v>
      </c>
      <c r="AG2119">
        <v>4629.76416015625</v>
      </c>
      <c r="AH2119">
        <v>4421</v>
      </c>
      <c r="AI2119">
        <v>0.64077994510698599</v>
      </c>
      <c r="AJ2119">
        <v>0.85820206007212285</v>
      </c>
      <c r="AK2119">
        <v>0.74704291990537341</v>
      </c>
      <c r="AL2119">
        <f t="shared" si="774"/>
        <v>0.35922005489301401</v>
      </c>
      <c r="AM2119">
        <f t="shared" si="774"/>
        <v>0.14179793992787715</v>
      </c>
      <c r="AN2119">
        <f t="shared" si="774"/>
        <v>0.25295708009462659</v>
      </c>
      <c r="AO2119">
        <v>97483.988865323437</v>
      </c>
      <c r="AP2119">
        <v>103144.47813649368</v>
      </c>
      <c r="AQ2119">
        <v>103958</v>
      </c>
      <c r="AR2119">
        <v>1677.6722222222222</v>
      </c>
      <c r="AS2119">
        <v>1720.6453143534995</v>
      </c>
      <c r="AT2119">
        <v>2001</v>
      </c>
      <c r="AU2119">
        <f t="shared" si="760"/>
        <v>0.21742211496513686</v>
      </c>
      <c r="AV2119">
        <f t="shared" si="761"/>
        <v>-0.11115914016674944</v>
      </c>
      <c r="AW2119">
        <v>0.42212491336762009</v>
      </c>
      <c r="AX2119">
        <v>9.3631108197044677E-2</v>
      </c>
      <c r="AY2119" s="1">
        <f t="shared" si="762"/>
        <v>5660.4892711702414</v>
      </c>
      <c r="AZ2119" s="1">
        <f t="shared" si="763"/>
        <v>813.5218635063211</v>
      </c>
      <c r="BA2119" s="1">
        <f t="shared" si="775"/>
        <v>42.973092131277326</v>
      </c>
      <c r="BB2119" s="1">
        <f t="shared" si="776"/>
        <v>280.35468564650046</v>
      </c>
      <c r="BC2119">
        <f t="shared" si="764"/>
        <v>1</v>
      </c>
      <c r="BD2119">
        <f t="shared" si="765"/>
        <v>1</v>
      </c>
      <c r="BE2119">
        <f t="shared" si="766"/>
        <v>1</v>
      </c>
      <c r="BF2119">
        <f t="shared" si="767"/>
        <v>0</v>
      </c>
      <c r="BG2119">
        <f t="shared" si="768"/>
        <v>0</v>
      </c>
      <c r="BH2119">
        <f t="shared" si="769"/>
        <v>0</v>
      </c>
      <c r="BI2119">
        <f t="shared" si="770"/>
        <v>0</v>
      </c>
      <c r="BJ2119">
        <f t="shared" si="771"/>
        <v>1</v>
      </c>
      <c r="BK2119">
        <f t="shared" si="772"/>
        <v>0</v>
      </c>
      <c r="BL2119">
        <f t="shared" si="773"/>
        <v>0</v>
      </c>
      <c r="BM2119">
        <f t="shared" si="777"/>
        <v>0</v>
      </c>
      <c r="BN2119">
        <f t="shared" si="778"/>
        <v>0</v>
      </c>
      <c r="BO2119">
        <f>IF(AND(AU2119&gt;'County Avg'!$E$3,'Gentrification Calcs'!AW2119&gt;'County Avg'!$E$4,'Gentrification Calcs'!AY2119&gt;'County Avg'!$E$5,'Gentrification Calcs'!BA2119&gt;'County Avg'!$E$6),1,0)</f>
        <v>1</v>
      </c>
      <c r="BP2119">
        <f>IF(AND(AV2119&gt;'County Avg'!$F$3,'Gentrification Calcs'!AX2119&gt;'County Avg'!$F$4,'Gentrification Calcs'!AZ2119&gt;'County Avg'!$F$5,'Gentrification Calcs'!BB2119&gt;'County Avg'!$F$6),1,0)</f>
        <v>0</v>
      </c>
      <c r="BQ2119">
        <f t="shared" si="779"/>
        <v>0</v>
      </c>
      <c r="BR2119">
        <f t="shared" si="780"/>
        <v>0</v>
      </c>
      <c r="BS2119">
        <f t="shared" si="781"/>
        <v>0</v>
      </c>
      <c r="BT2119">
        <f t="shared" si="782"/>
        <v>0</v>
      </c>
    </row>
    <row r="2120" spans="1:72" x14ac:dyDescent="0.25">
      <c r="A2120">
        <v>6037701100</v>
      </c>
      <c r="B2120">
        <v>4544.99995681159</v>
      </c>
      <c r="C2120">
        <v>682</v>
      </c>
      <c r="D2120">
        <v>844</v>
      </c>
      <c r="E2120">
        <v>1532</v>
      </c>
      <c r="F2120">
        <v>74</v>
      </c>
      <c r="G2120">
        <v>26</v>
      </c>
      <c r="H2120">
        <v>22.648654056524105</v>
      </c>
      <c r="I2120">
        <v>15</v>
      </c>
      <c r="J2120">
        <v>12</v>
      </c>
      <c r="K2120">
        <v>1.4783716747078398E-2</v>
      </c>
      <c r="L2120">
        <v>0.20270270270270271</v>
      </c>
      <c r="M2120">
        <v>0.46153846153846156</v>
      </c>
      <c r="N2120">
        <v>3084.9999710000002</v>
      </c>
      <c r="O2120">
        <v>586</v>
      </c>
      <c r="P2120">
        <v>775</v>
      </c>
      <c r="Q2120">
        <v>1950</v>
      </c>
      <c r="R2120">
        <v>67</v>
      </c>
      <c r="S2120">
        <v>73</v>
      </c>
      <c r="T2120">
        <v>0.63209076769226324</v>
      </c>
      <c r="U2120">
        <v>0.11433447098976109</v>
      </c>
      <c r="V2120">
        <v>9.4193548387096773E-2</v>
      </c>
      <c r="W2120">
        <v>167</v>
      </c>
      <c r="X2120">
        <v>41</v>
      </c>
      <c r="Y2120">
        <v>19</v>
      </c>
      <c r="Z2120">
        <v>1567</v>
      </c>
      <c r="AA2120">
        <v>54</v>
      </c>
      <c r="AB2120">
        <v>26</v>
      </c>
      <c r="AC2120">
        <v>0.10657306955966815</v>
      </c>
      <c r="AD2120">
        <v>0.7592592592592593</v>
      </c>
      <c r="AE2120">
        <v>0.73076923076923073</v>
      </c>
      <c r="AF2120">
        <v>4012.9999618668699</v>
      </c>
      <c r="AG2120">
        <v>281</v>
      </c>
      <c r="AH2120">
        <v>244</v>
      </c>
      <c r="AI2120">
        <v>0.88294829482948356</v>
      </c>
      <c r="AJ2120">
        <v>0.41202346041055721</v>
      </c>
      <c r="AK2120">
        <v>0.2890995260663507</v>
      </c>
      <c r="AL2120">
        <f t="shared" si="774"/>
        <v>0.11705170517051644</v>
      </c>
      <c r="AM2120">
        <f t="shared" si="774"/>
        <v>0.58797653958944274</v>
      </c>
      <c r="AN2120">
        <f t="shared" si="774"/>
        <v>0.7109004739336493</v>
      </c>
      <c r="AO2120">
        <v>169207.08589607637</v>
      </c>
      <c r="AP2120">
        <v>59264.246424192897</v>
      </c>
      <c r="AQ2120">
        <v>65833</v>
      </c>
      <c r="AR2120">
        <v>1593.0111111111112</v>
      </c>
      <c r="AS2120">
        <v>675.00158165282721</v>
      </c>
      <c r="AT2120">
        <v>1448</v>
      </c>
      <c r="AU2120">
        <f t="shared" si="760"/>
        <v>-0.47092483441892635</v>
      </c>
      <c r="AV2120">
        <f t="shared" si="761"/>
        <v>-0.12292393434420651</v>
      </c>
      <c r="AW2120">
        <v>-0.51775629670250212</v>
      </c>
      <c r="AX2120">
        <v>-2.0140922602664313E-2</v>
      </c>
      <c r="AY2120" s="1">
        <f t="shared" si="762"/>
        <v>-109942.83947188348</v>
      </c>
      <c r="AZ2120" s="1">
        <f t="shared" si="763"/>
        <v>6568.7535758071026</v>
      </c>
      <c r="BA2120" s="1">
        <f t="shared" si="775"/>
        <v>-918.00952945828396</v>
      </c>
      <c r="BB2120" s="1">
        <f t="shared" si="776"/>
        <v>772.99841834717279</v>
      </c>
      <c r="BC2120">
        <f t="shared" si="764"/>
        <v>1</v>
      </c>
      <c r="BD2120">
        <f t="shared" si="765"/>
        <v>1</v>
      </c>
      <c r="BE2120">
        <f t="shared" si="766"/>
        <v>0</v>
      </c>
      <c r="BF2120">
        <f t="shared" si="767"/>
        <v>0</v>
      </c>
      <c r="BG2120">
        <f t="shared" si="768"/>
        <v>0</v>
      </c>
      <c r="BH2120">
        <f t="shared" si="769"/>
        <v>1</v>
      </c>
      <c r="BI2120">
        <f t="shared" si="770"/>
        <v>0</v>
      </c>
      <c r="BJ2120">
        <f t="shared" si="771"/>
        <v>1</v>
      </c>
      <c r="BK2120">
        <f t="shared" si="772"/>
        <v>0</v>
      </c>
      <c r="BL2120">
        <f t="shared" si="773"/>
        <v>0</v>
      </c>
      <c r="BM2120">
        <f t="shared" si="777"/>
        <v>0</v>
      </c>
      <c r="BN2120">
        <f t="shared" si="778"/>
        <v>0</v>
      </c>
      <c r="BO2120">
        <f>IF(AND(AU2120&gt;'County Avg'!$E$3,'Gentrification Calcs'!AW2120&gt;'County Avg'!$E$4,'Gentrification Calcs'!AY2120&gt;'County Avg'!$E$5,'Gentrification Calcs'!BA2120&gt;'County Avg'!$E$6),1,0)</f>
        <v>0</v>
      </c>
      <c r="BP2120">
        <f>IF(AND(AV2120&gt;'County Avg'!$F$3,'Gentrification Calcs'!AX2120&gt;'County Avg'!$F$4,'Gentrification Calcs'!AZ2120&gt;'County Avg'!$F$5,'Gentrification Calcs'!BB2120&gt;'County Avg'!$F$6),1,0)</f>
        <v>0</v>
      </c>
      <c r="BQ2120">
        <f t="shared" si="779"/>
        <v>0</v>
      </c>
      <c r="BR2120">
        <f t="shared" si="780"/>
        <v>0</v>
      </c>
      <c r="BS2120">
        <f t="shared" si="781"/>
        <v>0</v>
      </c>
      <c r="BT2120">
        <f t="shared" si="782"/>
        <v>0</v>
      </c>
    </row>
    <row r="2121" spans="1:72" x14ac:dyDescent="0.25">
      <c r="A2121">
        <v>6037701201</v>
      </c>
      <c r="B2121">
        <v>3019.0000168699798</v>
      </c>
      <c r="C2121">
        <v>4354</v>
      </c>
      <c r="D2121">
        <v>4081</v>
      </c>
      <c r="E2121">
        <v>1773</v>
      </c>
      <c r="F2121">
        <v>1568</v>
      </c>
      <c r="G2121">
        <v>1561</v>
      </c>
      <c r="H2121">
        <v>222.99999788096466</v>
      </c>
      <c r="I2121">
        <v>158.25219999999999</v>
      </c>
      <c r="J2121">
        <v>227.5086</v>
      </c>
      <c r="K2121">
        <v>0.12577552051943861</v>
      </c>
      <c r="L2121">
        <v>0.10092614795918367</v>
      </c>
      <c r="M2121">
        <v>0.1457454196028187</v>
      </c>
      <c r="N2121">
        <v>2579.0000140000002</v>
      </c>
      <c r="O2121">
        <v>2978</v>
      </c>
      <c r="P2121">
        <v>2892</v>
      </c>
      <c r="Q2121">
        <v>1366</v>
      </c>
      <c r="R2121">
        <v>2057</v>
      </c>
      <c r="S2121">
        <v>2225</v>
      </c>
      <c r="T2121">
        <v>0.52966265707046245</v>
      </c>
      <c r="U2121">
        <v>0.69073203492276691</v>
      </c>
      <c r="V2121">
        <v>0.76936376210235136</v>
      </c>
      <c r="W2121">
        <v>1178</v>
      </c>
      <c r="X2121">
        <v>189</v>
      </c>
      <c r="Y2121">
        <v>220</v>
      </c>
      <c r="Z2121">
        <v>1733</v>
      </c>
      <c r="AA2121">
        <v>1569</v>
      </c>
      <c r="AB2121">
        <v>1561</v>
      </c>
      <c r="AC2121">
        <v>0.67974610502019617</v>
      </c>
      <c r="AD2121">
        <v>0.12045889101338432</v>
      </c>
      <c r="AE2121">
        <v>0.14093529788597053</v>
      </c>
      <c r="AF2121">
        <v>2664.00001488626</v>
      </c>
      <c r="AG2121">
        <v>3837</v>
      </c>
      <c r="AH2121">
        <v>3408</v>
      </c>
      <c r="AI2121">
        <v>0.88241139450148975</v>
      </c>
      <c r="AJ2121">
        <v>0.88125861276986683</v>
      </c>
      <c r="AK2121">
        <v>0.83508943886302378</v>
      </c>
      <c r="AL2121">
        <f t="shared" si="774"/>
        <v>0.11758860549851025</v>
      </c>
      <c r="AM2121">
        <f t="shared" si="774"/>
        <v>0.11874138723013317</v>
      </c>
      <c r="AN2121">
        <f t="shared" si="774"/>
        <v>0.16491056113697622</v>
      </c>
      <c r="AO2121">
        <v>223371.70996818665</v>
      </c>
      <c r="AP2121">
        <v>231856.28279525953</v>
      </c>
      <c r="AQ2121">
        <v>154635</v>
      </c>
      <c r="AR2121">
        <v>1121.3277777777778</v>
      </c>
      <c r="AS2121">
        <v>1240.4337682878609</v>
      </c>
      <c r="AT2121">
        <v>1893</v>
      </c>
      <c r="AU2121">
        <f t="shared" si="760"/>
        <v>-1.1527817316229205E-3</v>
      </c>
      <c r="AV2121">
        <f t="shared" si="761"/>
        <v>-4.6169173906843053E-2</v>
      </c>
      <c r="AW2121">
        <v>0.16106937785230446</v>
      </c>
      <c r="AX2121">
        <v>7.8631727179584443E-2</v>
      </c>
      <c r="AY2121" s="1">
        <f t="shared" si="762"/>
        <v>8484.5728270728723</v>
      </c>
      <c r="AZ2121" s="1">
        <f t="shared" si="763"/>
        <v>-77221.282795259525</v>
      </c>
      <c r="BA2121" s="1">
        <f t="shared" si="775"/>
        <v>119.10599051008307</v>
      </c>
      <c r="BB2121" s="1">
        <f t="shared" si="776"/>
        <v>652.56623171213914</v>
      </c>
      <c r="BC2121">
        <f t="shared" si="764"/>
        <v>1</v>
      </c>
      <c r="BD2121">
        <f t="shared" si="765"/>
        <v>1</v>
      </c>
      <c r="BE2121">
        <f t="shared" si="766"/>
        <v>0</v>
      </c>
      <c r="BF2121">
        <f t="shared" si="767"/>
        <v>0</v>
      </c>
      <c r="BG2121">
        <f t="shared" si="768"/>
        <v>0</v>
      </c>
      <c r="BH2121">
        <f t="shared" si="769"/>
        <v>0</v>
      </c>
      <c r="BI2121">
        <f t="shared" si="770"/>
        <v>1</v>
      </c>
      <c r="BJ2121">
        <f t="shared" si="771"/>
        <v>0</v>
      </c>
      <c r="BK2121">
        <f t="shared" si="772"/>
        <v>0</v>
      </c>
      <c r="BL2121">
        <f t="shared" si="773"/>
        <v>0</v>
      </c>
      <c r="BM2121">
        <f t="shared" si="777"/>
        <v>0</v>
      </c>
      <c r="BN2121">
        <f t="shared" si="778"/>
        <v>0</v>
      </c>
      <c r="BO2121">
        <f>IF(AND(AU2121&gt;'County Avg'!$E$3,'Gentrification Calcs'!AW2121&gt;'County Avg'!$E$4,'Gentrification Calcs'!AY2121&gt;'County Avg'!$E$5,'Gentrification Calcs'!BA2121&gt;'County Avg'!$E$6),1,0)</f>
        <v>1</v>
      </c>
      <c r="BP2121">
        <f>IF(AND(AV2121&gt;'County Avg'!$F$3,'Gentrification Calcs'!AX2121&gt;'County Avg'!$F$4,'Gentrification Calcs'!AZ2121&gt;'County Avg'!$F$5,'Gentrification Calcs'!BB2121&gt;'County Avg'!$F$6),1,0)</f>
        <v>0</v>
      </c>
      <c r="BQ2121">
        <f t="shared" si="779"/>
        <v>0</v>
      </c>
      <c r="BR2121">
        <f t="shared" si="780"/>
        <v>0</v>
      </c>
      <c r="BS2121">
        <f t="shared" si="781"/>
        <v>0</v>
      </c>
      <c r="BT2121">
        <f t="shared" si="782"/>
        <v>0</v>
      </c>
    </row>
    <row r="2122" spans="1:72" x14ac:dyDescent="0.25">
      <c r="A2122">
        <v>6037701202</v>
      </c>
      <c r="B2122">
        <v>4751.9999601691998</v>
      </c>
      <c r="C2122">
        <v>3021</v>
      </c>
      <c r="D2122">
        <v>3366</v>
      </c>
      <c r="E2122">
        <v>2930</v>
      </c>
      <c r="F2122">
        <v>1752</v>
      </c>
      <c r="G2122">
        <v>1845</v>
      </c>
      <c r="H2122">
        <v>562.44000314287837</v>
      </c>
      <c r="I2122">
        <v>382.26499999999999</v>
      </c>
      <c r="J2122">
        <v>483.68959999999998</v>
      </c>
      <c r="K2122">
        <v>0.19195904544125542</v>
      </c>
      <c r="L2122">
        <v>0.21818778538812786</v>
      </c>
      <c r="M2122">
        <v>0.26216238482384824</v>
      </c>
      <c r="N2122">
        <v>4058.9999659999999</v>
      </c>
      <c r="O2122">
        <v>2491</v>
      </c>
      <c r="P2122">
        <v>2599</v>
      </c>
      <c r="Q2122">
        <v>1960</v>
      </c>
      <c r="R2122">
        <v>1683</v>
      </c>
      <c r="S2122">
        <v>1916</v>
      </c>
      <c r="T2122">
        <v>0.48287756009308624</v>
      </c>
      <c r="U2122">
        <v>0.67563227619429944</v>
      </c>
      <c r="V2122">
        <v>0.73720661792997311</v>
      </c>
      <c r="W2122">
        <v>2510</v>
      </c>
      <c r="X2122">
        <v>1139</v>
      </c>
      <c r="Y2122">
        <v>1282</v>
      </c>
      <c r="Z2122">
        <v>2942</v>
      </c>
      <c r="AA2122">
        <v>1758</v>
      </c>
      <c r="AB2122">
        <v>1845</v>
      </c>
      <c r="AC2122">
        <v>0.85316111488783142</v>
      </c>
      <c r="AD2122">
        <v>0.64789533560864621</v>
      </c>
      <c r="AE2122">
        <v>0.69485094850948514</v>
      </c>
      <c r="AF2122">
        <v>4179.9999649636402</v>
      </c>
      <c r="AG2122">
        <v>2542</v>
      </c>
      <c r="AH2122">
        <v>2524</v>
      </c>
      <c r="AI2122">
        <v>0.87962962962962798</v>
      </c>
      <c r="AJ2122">
        <v>0.84144323071830518</v>
      </c>
      <c r="AK2122">
        <v>0.74985145573380863</v>
      </c>
      <c r="AL2122">
        <f t="shared" si="774"/>
        <v>0.12037037037037202</v>
      </c>
      <c r="AM2122">
        <f t="shared" si="774"/>
        <v>0.15855676928169482</v>
      </c>
      <c r="AN2122">
        <f t="shared" si="774"/>
        <v>0.25014854426619137</v>
      </c>
      <c r="AO2122">
        <v>82381.525450689296</v>
      </c>
      <c r="AP2122">
        <v>92209.021659174512</v>
      </c>
      <c r="AQ2122">
        <v>79840</v>
      </c>
      <c r="AR2122">
        <v>1059.1277777777777</v>
      </c>
      <c r="AS2122">
        <v>1335.1233689205221</v>
      </c>
      <c r="AT2122">
        <v>1864</v>
      </c>
      <c r="AU2122">
        <f t="shared" si="760"/>
        <v>-3.8186398911322805E-2</v>
      </c>
      <c r="AV2122">
        <f t="shared" si="761"/>
        <v>-9.1591774984496555E-2</v>
      </c>
      <c r="AW2122">
        <v>0.1927547161012132</v>
      </c>
      <c r="AX2122">
        <v>6.1574341735673666E-2</v>
      </c>
      <c r="AY2122" s="1">
        <f t="shared" si="762"/>
        <v>9827.4962084852159</v>
      </c>
      <c r="AZ2122" s="1">
        <f t="shared" si="763"/>
        <v>-12369.021659174512</v>
      </c>
      <c r="BA2122" s="1">
        <f t="shared" si="775"/>
        <v>275.99559114274439</v>
      </c>
      <c r="BB2122" s="1">
        <f t="shared" si="776"/>
        <v>528.87663107947787</v>
      </c>
      <c r="BC2122">
        <f t="shared" si="764"/>
        <v>1</v>
      </c>
      <c r="BD2122">
        <f t="shared" si="765"/>
        <v>1</v>
      </c>
      <c r="BE2122">
        <f t="shared" si="766"/>
        <v>0</v>
      </c>
      <c r="BF2122">
        <f t="shared" si="767"/>
        <v>0</v>
      </c>
      <c r="BG2122">
        <f t="shared" si="768"/>
        <v>0</v>
      </c>
      <c r="BH2122">
        <f t="shared" si="769"/>
        <v>0</v>
      </c>
      <c r="BI2122">
        <f t="shared" si="770"/>
        <v>1</v>
      </c>
      <c r="BJ2122">
        <f t="shared" si="771"/>
        <v>1</v>
      </c>
      <c r="BK2122">
        <f t="shared" si="772"/>
        <v>0</v>
      </c>
      <c r="BL2122">
        <f t="shared" si="773"/>
        <v>0</v>
      </c>
      <c r="BM2122">
        <f t="shared" si="777"/>
        <v>0</v>
      </c>
      <c r="BN2122">
        <f t="shared" si="778"/>
        <v>0</v>
      </c>
      <c r="BO2122">
        <f>IF(AND(AU2122&gt;'County Avg'!$E$3,'Gentrification Calcs'!AW2122&gt;'County Avg'!$E$4,'Gentrification Calcs'!AY2122&gt;'County Avg'!$E$5,'Gentrification Calcs'!BA2122&gt;'County Avg'!$E$6),1,0)</f>
        <v>1</v>
      </c>
      <c r="BP2122">
        <f>IF(AND(AV2122&gt;'County Avg'!$F$3,'Gentrification Calcs'!AX2122&gt;'County Avg'!$F$4,'Gentrification Calcs'!AZ2122&gt;'County Avg'!$F$5,'Gentrification Calcs'!BB2122&gt;'County Avg'!$F$6),1,0)</f>
        <v>0</v>
      </c>
      <c r="BQ2122">
        <f t="shared" si="779"/>
        <v>0</v>
      </c>
      <c r="BR2122">
        <f t="shared" si="780"/>
        <v>0</v>
      </c>
      <c r="BS2122">
        <f t="shared" si="781"/>
        <v>0</v>
      </c>
      <c r="BT2122">
        <f t="shared" si="782"/>
        <v>0</v>
      </c>
    </row>
    <row r="2123" spans="1:72" x14ac:dyDescent="0.25">
      <c r="A2123">
        <v>6037701302</v>
      </c>
      <c r="B2123">
        <v>6754.9314923210104</v>
      </c>
      <c r="C2123">
        <v>4444</v>
      </c>
      <c r="D2123">
        <v>4695</v>
      </c>
      <c r="E2123">
        <v>3463.4180649999998</v>
      </c>
      <c r="F2123">
        <v>2839</v>
      </c>
      <c r="G2123">
        <v>2847</v>
      </c>
      <c r="H2123">
        <v>1000.9359916102513</v>
      </c>
      <c r="I2123">
        <v>837.53399999999999</v>
      </c>
      <c r="J2123">
        <v>816.66340000000002</v>
      </c>
      <c r="K2123">
        <v>0.28900235917960176</v>
      </c>
      <c r="L2123">
        <v>0.29501021486438889</v>
      </c>
      <c r="M2123">
        <v>0.28685050930804357</v>
      </c>
      <c r="N2123">
        <v>5490.8052950000001</v>
      </c>
      <c r="O2123">
        <v>3969</v>
      </c>
      <c r="P2123">
        <v>3773</v>
      </c>
      <c r="Q2123">
        <v>2948.1505929999998</v>
      </c>
      <c r="R2123">
        <v>2591</v>
      </c>
      <c r="S2123">
        <v>2789</v>
      </c>
      <c r="T2123">
        <v>0.53692499271183858</v>
      </c>
      <c r="U2123">
        <v>0.65280927185689086</v>
      </c>
      <c r="V2123">
        <v>0.73919957593426977</v>
      </c>
      <c r="W2123">
        <v>1930.4181680679301</v>
      </c>
      <c r="X2123">
        <v>2295</v>
      </c>
      <c r="Y2123">
        <v>2359</v>
      </c>
      <c r="Z2123">
        <v>3468.45800971985</v>
      </c>
      <c r="AA2123">
        <v>2834</v>
      </c>
      <c r="AB2123">
        <v>2847</v>
      </c>
      <c r="AC2123">
        <v>0.55656379943427692</v>
      </c>
      <c r="AD2123">
        <v>0.80980945659844739</v>
      </c>
      <c r="AE2123">
        <v>0.82859149982437652</v>
      </c>
      <c r="AF2123">
        <v>5981.6951285868099</v>
      </c>
      <c r="AG2123">
        <v>3758</v>
      </c>
      <c r="AH2123">
        <v>3918</v>
      </c>
      <c r="AI2123">
        <v>0.88553009536614635</v>
      </c>
      <c r="AJ2123">
        <v>0.84563456345634569</v>
      </c>
      <c r="AK2123">
        <v>0.83450479233226837</v>
      </c>
      <c r="AL2123">
        <f t="shared" si="774"/>
        <v>0.11446990463385365</v>
      </c>
      <c r="AM2123">
        <f t="shared" si="774"/>
        <v>0.15436543654365431</v>
      </c>
      <c r="AN2123">
        <f t="shared" si="774"/>
        <v>0.16549520766773163</v>
      </c>
      <c r="AO2123">
        <v>72308.984093319203</v>
      </c>
      <c r="AP2123">
        <v>76499.263996730704</v>
      </c>
      <c r="AQ2123">
        <v>68692</v>
      </c>
      <c r="AR2123">
        <v>957.18888888888898</v>
      </c>
      <c r="AS2123">
        <v>1241.7864768683276</v>
      </c>
      <c r="AT2123">
        <v>1693</v>
      </c>
      <c r="AU2123">
        <f t="shared" si="760"/>
        <v>-3.9895531909800663E-2</v>
      </c>
      <c r="AV2123">
        <f t="shared" si="761"/>
        <v>-1.1129771124077315E-2</v>
      </c>
      <c r="AW2123">
        <v>0.11588427914505228</v>
      </c>
      <c r="AX2123">
        <v>8.639030407737891E-2</v>
      </c>
      <c r="AY2123" s="1">
        <f t="shared" si="762"/>
        <v>4190.2799034115014</v>
      </c>
      <c r="AZ2123" s="1">
        <f t="shared" si="763"/>
        <v>-7807.2639967307041</v>
      </c>
      <c r="BA2123" s="1">
        <f t="shared" si="775"/>
        <v>284.59758797943857</v>
      </c>
      <c r="BB2123" s="1">
        <f t="shared" si="776"/>
        <v>451.21352313167245</v>
      </c>
      <c r="BC2123">
        <f t="shared" si="764"/>
        <v>1</v>
      </c>
      <c r="BD2123">
        <f t="shared" si="765"/>
        <v>1</v>
      </c>
      <c r="BE2123">
        <f t="shared" si="766"/>
        <v>0</v>
      </c>
      <c r="BF2123">
        <f t="shared" si="767"/>
        <v>0</v>
      </c>
      <c r="BG2123">
        <f t="shared" si="768"/>
        <v>0</v>
      </c>
      <c r="BH2123">
        <f t="shared" si="769"/>
        <v>0</v>
      </c>
      <c r="BI2123">
        <f t="shared" si="770"/>
        <v>1</v>
      </c>
      <c r="BJ2123">
        <f t="shared" si="771"/>
        <v>1</v>
      </c>
      <c r="BK2123">
        <f t="shared" si="772"/>
        <v>0</v>
      </c>
      <c r="BL2123">
        <f t="shared" si="773"/>
        <v>0</v>
      </c>
      <c r="BM2123">
        <f t="shared" si="777"/>
        <v>0</v>
      </c>
      <c r="BN2123">
        <f t="shared" si="778"/>
        <v>0</v>
      </c>
      <c r="BO2123">
        <f>IF(AND(AU2123&gt;'County Avg'!$E$3,'Gentrification Calcs'!AW2123&gt;'County Avg'!$E$4,'Gentrification Calcs'!AY2123&gt;'County Avg'!$E$5,'Gentrification Calcs'!BA2123&gt;'County Avg'!$E$6),1,0)</f>
        <v>1</v>
      </c>
      <c r="BP2123">
        <f>IF(AND(AV2123&gt;'County Avg'!$F$3,'Gentrification Calcs'!AX2123&gt;'County Avg'!$F$4,'Gentrification Calcs'!AZ2123&gt;'County Avg'!$F$5,'Gentrification Calcs'!BB2123&gt;'County Avg'!$F$6),1,0)</f>
        <v>0</v>
      </c>
      <c r="BQ2123">
        <f t="shared" si="779"/>
        <v>0</v>
      </c>
      <c r="BR2123">
        <f t="shared" si="780"/>
        <v>0</v>
      </c>
      <c r="BS2123">
        <f t="shared" si="781"/>
        <v>0</v>
      </c>
      <c r="BT2123">
        <f t="shared" si="782"/>
        <v>0</v>
      </c>
    </row>
    <row r="2124" spans="1:72" x14ac:dyDescent="0.25">
      <c r="A2124">
        <v>6037701304</v>
      </c>
      <c r="B2124">
        <v>6153.0000364643201</v>
      </c>
      <c r="C2124">
        <v>6007</v>
      </c>
      <c r="D2124">
        <v>6481</v>
      </c>
      <c r="E2124">
        <v>3911</v>
      </c>
      <c r="F2124">
        <v>3049</v>
      </c>
      <c r="G2124">
        <v>3329</v>
      </c>
      <c r="H2124">
        <v>952.1271464837115</v>
      </c>
      <c r="I2124">
        <v>638.77260000000001</v>
      </c>
      <c r="J2124">
        <v>893.41660000000002</v>
      </c>
      <c r="K2124">
        <v>0.24344851610424739</v>
      </c>
      <c r="L2124">
        <v>0.20950232863233847</v>
      </c>
      <c r="M2124">
        <v>0.26837386602583357</v>
      </c>
      <c r="N2124">
        <v>5508.0000330000003</v>
      </c>
      <c r="O2124">
        <v>4828</v>
      </c>
      <c r="P2124">
        <v>5171</v>
      </c>
      <c r="Q2124">
        <v>2420</v>
      </c>
      <c r="R2124">
        <v>3312</v>
      </c>
      <c r="S2124">
        <v>4135</v>
      </c>
      <c r="T2124">
        <v>0.43936092692467127</v>
      </c>
      <c r="U2124">
        <v>0.68599834299917151</v>
      </c>
      <c r="V2124">
        <v>0.7996519048539934</v>
      </c>
      <c r="W2124">
        <v>3516</v>
      </c>
      <c r="X2124">
        <v>1604</v>
      </c>
      <c r="Y2124">
        <v>1664</v>
      </c>
      <c r="Z2124">
        <v>3897</v>
      </c>
      <c r="AA2124">
        <v>3038</v>
      </c>
      <c r="AB2124">
        <v>3329</v>
      </c>
      <c r="AC2124">
        <v>0.90223248652809851</v>
      </c>
      <c r="AD2124">
        <v>0.52797893350888747</v>
      </c>
      <c r="AE2124">
        <v>0.49984980474617002</v>
      </c>
      <c r="AF2124">
        <v>5461.0000323633503</v>
      </c>
      <c r="AG2124">
        <v>5132</v>
      </c>
      <c r="AH2124">
        <v>5112</v>
      </c>
      <c r="AI2124">
        <v>0.88753453599870091</v>
      </c>
      <c r="AJ2124">
        <v>0.8543366072914933</v>
      </c>
      <c r="AK2124">
        <v>0.78876716556087023</v>
      </c>
      <c r="AL2124">
        <f t="shared" si="774"/>
        <v>0.11246546400129909</v>
      </c>
      <c r="AM2124">
        <f t="shared" si="774"/>
        <v>0.1456633927085067</v>
      </c>
      <c r="AN2124">
        <f t="shared" si="774"/>
        <v>0.21123283443912977</v>
      </c>
      <c r="AO2124">
        <v>91440.101272534463</v>
      </c>
      <c r="AP2124">
        <v>114990.05762157745</v>
      </c>
      <c r="AQ2124">
        <v>116763</v>
      </c>
      <c r="AR2124">
        <v>1072.95</v>
      </c>
      <c r="AS2124">
        <v>1339.1814946619218</v>
      </c>
      <c r="AT2124">
        <v>1829</v>
      </c>
      <c r="AU2124">
        <f t="shared" si="760"/>
        <v>-3.3197928707207613E-2</v>
      </c>
      <c r="AV2124">
        <f t="shared" si="761"/>
        <v>-6.5569441730623068E-2</v>
      </c>
      <c r="AW2124">
        <v>0.24663741607450024</v>
      </c>
      <c r="AX2124">
        <v>0.11365356185482189</v>
      </c>
      <c r="AY2124" s="1">
        <f t="shared" si="762"/>
        <v>23549.956349042986</v>
      </c>
      <c r="AZ2124" s="1">
        <f t="shared" si="763"/>
        <v>1772.942378422551</v>
      </c>
      <c r="BA2124" s="1">
        <f t="shared" si="775"/>
        <v>266.23149466192172</v>
      </c>
      <c r="BB2124" s="1">
        <f t="shared" si="776"/>
        <v>489.81850533807824</v>
      </c>
      <c r="BC2124">
        <f t="shared" si="764"/>
        <v>1</v>
      </c>
      <c r="BD2124">
        <f t="shared" si="765"/>
        <v>1</v>
      </c>
      <c r="BE2124">
        <f t="shared" si="766"/>
        <v>0</v>
      </c>
      <c r="BF2124">
        <f t="shared" si="767"/>
        <v>0</v>
      </c>
      <c r="BG2124">
        <f t="shared" si="768"/>
        <v>0</v>
      </c>
      <c r="BH2124">
        <f t="shared" si="769"/>
        <v>0</v>
      </c>
      <c r="BI2124">
        <f t="shared" si="770"/>
        <v>1</v>
      </c>
      <c r="BJ2124">
        <f t="shared" si="771"/>
        <v>1</v>
      </c>
      <c r="BK2124">
        <f t="shared" si="772"/>
        <v>0</v>
      </c>
      <c r="BL2124">
        <f t="shared" si="773"/>
        <v>0</v>
      </c>
      <c r="BM2124">
        <f t="shared" si="777"/>
        <v>0</v>
      </c>
      <c r="BN2124">
        <f t="shared" si="778"/>
        <v>0</v>
      </c>
      <c r="BO2124">
        <f>IF(AND(AU2124&gt;'County Avg'!$E$3,'Gentrification Calcs'!AW2124&gt;'County Avg'!$E$4,'Gentrification Calcs'!AY2124&gt;'County Avg'!$E$5,'Gentrification Calcs'!BA2124&gt;'County Avg'!$E$6),1,0)</f>
        <v>1</v>
      </c>
      <c r="BP2124">
        <f>IF(AND(AV2124&gt;'County Avg'!$F$3,'Gentrification Calcs'!AX2124&gt;'County Avg'!$F$4,'Gentrification Calcs'!AZ2124&gt;'County Avg'!$F$5,'Gentrification Calcs'!BB2124&gt;'County Avg'!$F$6),1,0)</f>
        <v>0</v>
      </c>
      <c r="BQ2124">
        <f t="shared" si="779"/>
        <v>0</v>
      </c>
      <c r="BR2124">
        <f t="shared" si="780"/>
        <v>0</v>
      </c>
      <c r="BS2124">
        <f t="shared" si="781"/>
        <v>0</v>
      </c>
      <c r="BT2124">
        <f t="shared" si="782"/>
        <v>0</v>
      </c>
    </row>
    <row r="2125" spans="1:72" x14ac:dyDescent="0.25">
      <c r="A2125">
        <v>6037701402</v>
      </c>
      <c r="B2125">
        <v>4608.9999785376704</v>
      </c>
      <c r="C2125">
        <v>6447</v>
      </c>
      <c r="D2125">
        <v>6577</v>
      </c>
      <c r="E2125">
        <v>2778</v>
      </c>
      <c r="F2125">
        <v>4141</v>
      </c>
      <c r="G2125">
        <v>4175</v>
      </c>
      <c r="H2125">
        <v>1818.8592107790464</v>
      </c>
      <c r="I2125">
        <v>1740.5396000000001</v>
      </c>
      <c r="J2125">
        <v>1771.0830000000001</v>
      </c>
      <c r="K2125">
        <v>0.65473693692550272</v>
      </c>
      <c r="L2125">
        <v>0.42031866698865011</v>
      </c>
      <c r="M2125">
        <v>0.42421149700598804</v>
      </c>
      <c r="N2125">
        <v>3912.9999819999998</v>
      </c>
      <c r="O2125">
        <v>5689</v>
      </c>
      <c r="P2125">
        <v>5741</v>
      </c>
      <c r="Q2125">
        <v>1958</v>
      </c>
      <c r="R2125">
        <v>3276</v>
      </c>
      <c r="S2125">
        <v>3997</v>
      </c>
      <c r="T2125">
        <v>0.50038333989442885</v>
      </c>
      <c r="U2125">
        <v>0.57584812796625062</v>
      </c>
      <c r="V2125">
        <v>0.69622017070196829</v>
      </c>
      <c r="W2125">
        <v>2214</v>
      </c>
      <c r="X2125">
        <v>3665</v>
      </c>
      <c r="Y2125">
        <v>3724</v>
      </c>
      <c r="Z2125">
        <v>2758</v>
      </c>
      <c r="AA2125">
        <v>4138</v>
      </c>
      <c r="AB2125">
        <v>4175</v>
      </c>
      <c r="AC2125">
        <v>0.80275562001450329</v>
      </c>
      <c r="AD2125">
        <v>0.88569357177380381</v>
      </c>
      <c r="AE2125">
        <v>0.8919760479041916</v>
      </c>
      <c r="AF2125">
        <v>4057.99998110347</v>
      </c>
      <c r="AG2125">
        <v>5296</v>
      </c>
      <c r="AH2125">
        <v>5588</v>
      </c>
      <c r="AI2125">
        <v>0.88045129095248553</v>
      </c>
      <c r="AJ2125">
        <v>0.82146734915464559</v>
      </c>
      <c r="AK2125">
        <v>0.84962748973696212</v>
      </c>
      <c r="AL2125">
        <f t="shared" si="774"/>
        <v>0.11954870904751447</v>
      </c>
      <c r="AM2125">
        <f t="shared" si="774"/>
        <v>0.17853265084535441</v>
      </c>
      <c r="AN2125">
        <f t="shared" si="774"/>
        <v>0.15037251026303788</v>
      </c>
      <c r="AO2125">
        <v>56558.961293743378</v>
      </c>
      <c r="AP2125">
        <v>63363.295055169605</v>
      </c>
      <c r="AQ2125">
        <v>63254</v>
      </c>
      <c r="AR2125">
        <v>972.73888888888894</v>
      </c>
      <c r="AS2125">
        <v>1126.8062475286677</v>
      </c>
      <c r="AT2125">
        <v>1537</v>
      </c>
      <c r="AU2125">
        <f t="shared" si="760"/>
        <v>-5.8983941797839945E-2</v>
      </c>
      <c r="AV2125">
        <f t="shared" si="761"/>
        <v>2.8160140582316529E-2</v>
      </c>
      <c r="AW2125">
        <v>7.5464788071821776E-2</v>
      </c>
      <c r="AX2125">
        <v>0.12037204273571767</v>
      </c>
      <c r="AY2125" s="1">
        <f t="shared" si="762"/>
        <v>6804.3337614262273</v>
      </c>
      <c r="AZ2125" s="1">
        <f t="shared" si="763"/>
        <v>-109.29505516960489</v>
      </c>
      <c r="BA2125" s="1">
        <f t="shared" si="775"/>
        <v>154.06735863977872</v>
      </c>
      <c r="BB2125" s="1">
        <f t="shared" si="776"/>
        <v>410.19375247133235</v>
      </c>
      <c r="BC2125">
        <f t="shared" si="764"/>
        <v>1</v>
      </c>
      <c r="BD2125">
        <f t="shared" si="765"/>
        <v>1</v>
      </c>
      <c r="BE2125">
        <f t="shared" si="766"/>
        <v>1</v>
      </c>
      <c r="BF2125">
        <f t="shared" si="767"/>
        <v>1</v>
      </c>
      <c r="BG2125">
        <f t="shared" si="768"/>
        <v>0</v>
      </c>
      <c r="BH2125">
        <f t="shared" si="769"/>
        <v>0</v>
      </c>
      <c r="BI2125">
        <f t="shared" si="770"/>
        <v>1</v>
      </c>
      <c r="BJ2125">
        <f t="shared" si="771"/>
        <v>1</v>
      </c>
      <c r="BK2125">
        <f t="shared" si="772"/>
        <v>0</v>
      </c>
      <c r="BL2125">
        <f t="shared" si="773"/>
        <v>0</v>
      </c>
      <c r="BM2125">
        <f t="shared" si="777"/>
        <v>0</v>
      </c>
      <c r="BN2125">
        <f t="shared" si="778"/>
        <v>0</v>
      </c>
      <c r="BO2125">
        <f>IF(AND(AU2125&gt;'County Avg'!$E$3,'Gentrification Calcs'!AW2125&gt;'County Avg'!$E$4,'Gentrification Calcs'!AY2125&gt;'County Avg'!$E$5,'Gentrification Calcs'!BA2125&gt;'County Avg'!$E$6),1,0)</f>
        <v>1</v>
      </c>
      <c r="BP2125">
        <f>IF(AND(AV2125&gt;'County Avg'!$F$3,'Gentrification Calcs'!AX2125&gt;'County Avg'!$F$4,'Gentrification Calcs'!AZ2125&gt;'County Avg'!$F$5,'Gentrification Calcs'!BB2125&gt;'County Avg'!$F$6),1,0)</f>
        <v>1</v>
      </c>
      <c r="BQ2125">
        <f t="shared" si="779"/>
        <v>0</v>
      </c>
      <c r="BR2125">
        <f t="shared" si="780"/>
        <v>0</v>
      </c>
      <c r="BS2125">
        <f t="shared" si="781"/>
        <v>0</v>
      </c>
      <c r="BT2125">
        <f t="shared" si="782"/>
        <v>0</v>
      </c>
    </row>
    <row r="2126" spans="1:72" x14ac:dyDescent="0.25">
      <c r="A2126">
        <v>6037701501</v>
      </c>
      <c r="B2126">
        <v>3928.9999816469899</v>
      </c>
      <c r="C2126">
        <v>4655</v>
      </c>
      <c r="D2126">
        <v>5021</v>
      </c>
      <c r="E2126">
        <v>1942</v>
      </c>
      <c r="F2126">
        <v>2761</v>
      </c>
      <c r="G2126">
        <v>2668</v>
      </c>
      <c r="H2126">
        <v>892.11839584575011</v>
      </c>
      <c r="I2126">
        <v>838.28340000000003</v>
      </c>
      <c r="J2126">
        <v>769.81299999999999</v>
      </c>
      <c r="K2126">
        <v>0.45938125429750265</v>
      </c>
      <c r="L2126">
        <v>0.30361586381745748</v>
      </c>
      <c r="M2126">
        <v>0.28853560719640181</v>
      </c>
      <c r="N2126">
        <v>3403.999984</v>
      </c>
      <c r="O2126">
        <v>3950</v>
      </c>
      <c r="P2126">
        <v>3900</v>
      </c>
      <c r="Q2126">
        <v>1314</v>
      </c>
      <c r="R2126">
        <v>2408</v>
      </c>
      <c r="S2126">
        <v>2678</v>
      </c>
      <c r="T2126">
        <v>0.38601645304825594</v>
      </c>
      <c r="U2126">
        <v>0.60962025316455692</v>
      </c>
      <c r="V2126">
        <v>0.68666666666666665</v>
      </c>
      <c r="W2126">
        <v>1659</v>
      </c>
      <c r="X2126">
        <v>2146</v>
      </c>
      <c r="Y2126">
        <v>2179</v>
      </c>
      <c r="Z2126">
        <v>1920</v>
      </c>
      <c r="AA2126">
        <v>2762</v>
      </c>
      <c r="AB2126">
        <v>2668</v>
      </c>
      <c r="AC2126">
        <v>0.86406249999999996</v>
      </c>
      <c r="AD2126">
        <v>0.77697320782042001</v>
      </c>
      <c r="AE2126">
        <v>0.81671664167916047</v>
      </c>
      <c r="AF2126">
        <v>3181.99998513635</v>
      </c>
      <c r="AG2126">
        <v>3826</v>
      </c>
      <c r="AH2126">
        <v>3852</v>
      </c>
      <c r="AI2126">
        <v>0.80987528633239991</v>
      </c>
      <c r="AJ2126">
        <v>0.82191192266380231</v>
      </c>
      <c r="AK2126">
        <v>0.76717785301732722</v>
      </c>
      <c r="AL2126">
        <f t="shared" si="774"/>
        <v>0.19012471366760009</v>
      </c>
      <c r="AM2126">
        <f t="shared" si="774"/>
        <v>0.17808807733619769</v>
      </c>
      <c r="AN2126">
        <f t="shared" si="774"/>
        <v>0.23282214698267278</v>
      </c>
      <c r="AO2126">
        <v>75508.689289501592</v>
      </c>
      <c r="AP2126">
        <v>72541.417245606877</v>
      </c>
      <c r="AQ2126">
        <v>82246</v>
      </c>
      <c r="AR2126">
        <v>1017.6611111111112</v>
      </c>
      <c r="AS2126">
        <v>1190.3835508105972</v>
      </c>
      <c r="AT2126">
        <v>1566</v>
      </c>
      <c r="AU2126">
        <f t="shared" si="760"/>
        <v>1.2036636331402395E-2</v>
      </c>
      <c r="AV2126">
        <f t="shared" si="761"/>
        <v>-5.4734069646475092E-2</v>
      </c>
      <c r="AW2126">
        <v>0.22360380011630099</v>
      </c>
      <c r="AX2126">
        <v>7.7046413502109723E-2</v>
      </c>
      <c r="AY2126" s="1">
        <f t="shared" si="762"/>
        <v>-2967.2720438947144</v>
      </c>
      <c r="AZ2126" s="1">
        <f t="shared" si="763"/>
        <v>9704.5827543931227</v>
      </c>
      <c r="BA2126" s="1">
        <f t="shared" si="775"/>
        <v>172.72243969948602</v>
      </c>
      <c r="BB2126" s="1">
        <f t="shared" si="776"/>
        <v>375.61644918940283</v>
      </c>
      <c r="BC2126">
        <f t="shared" si="764"/>
        <v>1</v>
      </c>
      <c r="BD2126">
        <f t="shared" si="765"/>
        <v>1</v>
      </c>
      <c r="BE2126">
        <f t="shared" si="766"/>
        <v>1</v>
      </c>
      <c r="BF2126">
        <f t="shared" si="767"/>
        <v>0</v>
      </c>
      <c r="BG2126">
        <f t="shared" si="768"/>
        <v>0</v>
      </c>
      <c r="BH2126">
        <f t="shared" si="769"/>
        <v>0</v>
      </c>
      <c r="BI2126">
        <f t="shared" si="770"/>
        <v>1</v>
      </c>
      <c r="BJ2126">
        <f t="shared" si="771"/>
        <v>1</v>
      </c>
      <c r="BK2126">
        <f t="shared" si="772"/>
        <v>0</v>
      </c>
      <c r="BL2126">
        <f t="shared" si="773"/>
        <v>0</v>
      </c>
      <c r="BM2126">
        <f t="shared" si="777"/>
        <v>0</v>
      </c>
      <c r="BN2126">
        <f t="shared" si="778"/>
        <v>0</v>
      </c>
      <c r="BO2126">
        <f>IF(AND(AU2126&gt;'County Avg'!$E$3,'Gentrification Calcs'!AW2126&gt;'County Avg'!$E$4,'Gentrification Calcs'!AY2126&gt;'County Avg'!$E$5,'Gentrification Calcs'!BA2126&gt;'County Avg'!$E$6),1,0)</f>
        <v>1</v>
      </c>
      <c r="BP2126">
        <f>IF(AND(AV2126&gt;'County Avg'!$F$3,'Gentrification Calcs'!AX2126&gt;'County Avg'!$F$4,'Gentrification Calcs'!AZ2126&gt;'County Avg'!$F$5,'Gentrification Calcs'!BB2126&gt;'County Avg'!$F$6),1,0)</f>
        <v>0</v>
      </c>
      <c r="BQ2126">
        <f t="shared" si="779"/>
        <v>0</v>
      </c>
      <c r="BR2126">
        <f t="shared" si="780"/>
        <v>0</v>
      </c>
      <c r="BS2126">
        <f t="shared" si="781"/>
        <v>0</v>
      </c>
      <c r="BT2126">
        <f t="shared" si="782"/>
        <v>0</v>
      </c>
    </row>
    <row r="2127" spans="1:72" x14ac:dyDescent="0.25">
      <c r="A2127">
        <v>6037701502</v>
      </c>
      <c r="B2127">
        <v>3699.3024837268999</v>
      </c>
      <c r="C2127">
        <v>3669</v>
      </c>
      <c r="D2127">
        <v>3990</v>
      </c>
      <c r="E2127">
        <v>1718.3539579999999</v>
      </c>
      <c r="F2127">
        <v>1933</v>
      </c>
      <c r="G2127">
        <v>1967</v>
      </c>
      <c r="H2127">
        <v>914.5935957277826</v>
      </c>
      <c r="I2127">
        <v>712.52199999999993</v>
      </c>
      <c r="J2127">
        <v>686.39639999999997</v>
      </c>
      <c r="K2127">
        <v>0.53224982633512963</v>
      </c>
      <c r="L2127">
        <v>0.36860941541645109</v>
      </c>
      <c r="M2127">
        <v>0.34895597356380276</v>
      </c>
      <c r="N2127">
        <v>2745.7828199999999</v>
      </c>
      <c r="O2127">
        <v>3024</v>
      </c>
      <c r="P2127">
        <v>3377</v>
      </c>
      <c r="Q2127">
        <v>1447.443732</v>
      </c>
      <c r="R2127">
        <v>1447</v>
      </c>
      <c r="S2127">
        <v>2088</v>
      </c>
      <c r="T2127">
        <v>0.52715157275257485</v>
      </c>
      <c r="U2127">
        <v>0.47850529100529099</v>
      </c>
      <c r="V2127">
        <v>0.6183002665087356</v>
      </c>
      <c r="W2127">
        <v>698.15059638023399</v>
      </c>
      <c r="X2127">
        <v>1630</v>
      </c>
      <c r="Y2127">
        <v>1700</v>
      </c>
      <c r="Z2127">
        <v>1696.76678583026</v>
      </c>
      <c r="AA2127">
        <v>1939</v>
      </c>
      <c r="AB2127">
        <v>1967</v>
      </c>
      <c r="AC2127">
        <v>0.41145937214855116</v>
      </c>
      <c r="AD2127">
        <v>0.84063950489943273</v>
      </c>
      <c r="AE2127">
        <v>0.86426029486527711</v>
      </c>
      <c r="AF2127">
        <v>3122.3824297061201</v>
      </c>
      <c r="AG2127">
        <v>2777</v>
      </c>
      <c r="AH2127">
        <v>2538</v>
      </c>
      <c r="AI2127">
        <v>0.8440462610022752</v>
      </c>
      <c r="AJ2127">
        <v>0.75688198419187791</v>
      </c>
      <c r="AK2127">
        <v>0.63609022556390982</v>
      </c>
      <c r="AL2127">
        <f t="shared" si="774"/>
        <v>0.1559537389977248</v>
      </c>
      <c r="AM2127">
        <f t="shared" si="774"/>
        <v>0.24311801580812209</v>
      </c>
      <c r="AN2127">
        <f t="shared" si="774"/>
        <v>0.36390977443609018</v>
      </c>
      <c r="AO2127">
        <v>54291.596500530228</v>
      </c>
      <c r="AP2127">
        <v>65271.617490805074</v>
      </c>
      <c r="AQ2127">
        <v>71144</v>
      </c>
      <c r="AR2127">
        <v>888.07777777777778</v>
      </c>
      <c r="AS2127">
        <v>1037.5274812178727</v>
      </c>
      <c r="AT2127">
        <v>1477</v>
      </c>
      <c r="AU2127">
        <f t="shared" si="760"/>
        <v>-8.716427681039729E-2</v>
      </c>
      <c r="AV2127">
        <f t="shared" si="761"/>
        <v>-0.12079175862796809</v>
      </c>
      <c r="AW2127">
        <v>-4.8646281747283859E-2</v>
      </c>
      <c r="AX2127">
        <v>0.13979497550344461</v>
      </c>
      <c r="AY2127" s="1">
        <f t="shared" si="762"/>
        <v>10980.020990274847</v>
      </c>
      <c r="AZ2127" s="1">
        <f t="shared" si="763"/>
        <v>5872.3825091949257</v>
      </c>
      <c r="BA2127" s="1">
        <f t="shared" si="775"/>
        <v>149.44970344009494</v>
      </c>
      <c r="BB2127" s="1">
        <f t="shared" si="776"/>
        <v>439.47251878212728</v>
      </c>
      <c r="BC2127">
        <f t="shared" si="764"/>
        <v>1</v>
      </c>
      <c r="BD2127">
        <f t="shared" si="765"/>
        <v>1</v>
      </c>
      <c r="BE2127">
        <f t="shared" si="766"/>
        <v>1</v>
      </c>
      <c r="BF2127">
        <f t="shared" si="767"/>
        <v>0</v>
      </c>
      <c r="BG2127">
        <f t="shared" si="768"/>
        <v>0</v>
      </c>
      <c r="BH2127">
        <f t="shared" si="769"/>
        <v>0</v>
      </c>
      <c r="BI2127">
        <f t="shared" si="770"/>
        <v>0</v>
      </c>
      <c r="BJ2127">
        <f t="shared" si="771"/>
        <v>1</v>
      </c>
      <c r="BK2127">
        <f t="shared" si="772"/>
        <v>0</v>
      </c>
      <c r="BL2127">
        <f t="shared" si="773"/>
        <v>0</v>
      </c>
      <c r="BM2127">
        <f t="shared" si="777"/>
        <v>0</v>
      </c>
      <c r="BN2127">
        <f t="shared" si="778"/>
        <v>0</v>
      </c>
      <c r="BO2127">
        <f>IF(AND(AU2127&gt;'County Avg'!$E$3,'Gentrification Calcs'!AW2127&gt;'County Avg'!$E$4,'Gentrification Calcs'!AY2127&gt;'County Avg'!$E$5,'Gentrification Calcs'!BA2127&gt;'County Avg'!$E$6),1,0)</f>
        <v>0</v>
      </c>
      <c r="BP2127">
        <f>IF(AND(AV2127&gt;'County Avg'!$F$3,'Gentrification Calcs'!AX2127&gt;'County Avg'!$F$4,'Gentrification Calcs'!AZ2127&gt;'County Avg'!$F$5,'Gentrification Calcs'!BB2127&gt;'County Avg'!$F$6),1,0)</f>
        <v>0</v>
      </c>
      <c r="BQ2127">
        <f t="shared" si="779"/>
        <v>0</v>
      </c>
      <c r="BR2127">
        <f t="shared" si="780"/>
        <v>0</v>
      </c>
      <c r="BS2127">
        <f t="shared" si="781"/>
        <v>0</v>
      </c>
      <c r="BT2127">
        <f t="shared" si="782"/>
        <v>0</v>
      </c>
    </row>
    <row r="2128" spans="1:72" x14ac:dyDescent="0.25">
      <c r="A2128">
        <v>6037701601</v>
      </c>
      <c r="B2128">
        <v>3706.1314476513298</v>
      </c>
      <c r="C2128">
        <v>3951.1925280690202</v>
      </c>
      <c r="D2128">
        <v>4493</v>
      </c>
      <c r="E2128">
        <v>1865.5627440000001</v>
      </c>
      <c r="F2128">
        <v>1773.393433</v>
      </c>
      <c r="G2128">
        <v>1892</v>
      </c>
      <c r="H2128">
        <v>554.75602519115819</v>
      </c>
      <c r="I2128">
        <v>387.19709786257613</v>
      </c>
      <c r="J2128">
        <v>415.88779999999997</v>
      </c>
      <c r="K2128">
        <v>0.29736658655698273</v>
      </c>
      <c r="L2128">
        <v>0.21833682851050465</v>
      </c>
      <c r="M2128">
        <v>0.21981384778012683</v>
      </c>
      <c r="N2128">
        <v>3089.2760109999999</v>
      </c>
      <c r="O2128">
        <v>2983.6147460000002</v>
      </c>
      <c r="P2128">
        <v>3248</v>
      </c>
      <c r="Q2128">
        <v>1480.6529539999999</v>
      </c>
      <c r="R2128">
        <v>1901.2055660000001</v>
      </c>
      <c r="S2128">
        <v>2503</v>
      </c>
      <c r="T2128">
        <v>0.4792880107597482</v>
      </c>
      <c r="U2128">
        <v>0.63721550128040561</v>
      </c>
      <c r="V2128">
        <v>0.77062807881773399</v>
      </c>
      <c r="W2128">
        <v>1373.67810058594</v>
      </c>
      <c r="X2128">
        <v>705.96240234375</v>
      </c>
      <c r="Y2128">
        <v>867</v>
      </c>
      <c r="Z2128">
        <v>1820.57336425781</v>
      </c>
      <c r="AA2128">
        <v>1771.39636230469</v>
      </c>
      <c r="AB2128">
        <v>1892</v>
      </c>
      <c r="AC2128">
        <v>0.75453048339304085</v>
      </c>
      <c r="AD2128">
        <v>0.3985344089931695</v>
      </c>
      <c r="AE2128">
        <v>0.45824524312896409</v>
      </c>
      <c r="AF2128">
        <v>3007.2952237753402</v>
      </c>
      <c r="AG2128">
        <v>3289.16552734375</v>
      </c>
      <c r="AH2128">
        <v>3422</v>
      </c>
      <c r="AI2128">
        <v>0.81143782033989642</v>
      </c>
      <c r="AJ2128">
        <v>0.8324488123465833</v>
      </c>
      <c r="AK2128">
        <v>0.76162920097930109</v>
      </c>
      <c r="AL2128">
        <f t="shared" si="774"/>
        <v>0.18856217966010358</v>
      </c>
      <c r="AM2128">
        <f t="shared" si="774"/>
        <v>0.1675511876534167</v>
      </c>
      <c r="AN2128">
        <f t="shared" si="774"/>
        <v>0.23837079902069891</v>
      </c>
      <c r="AO2128">
        <v>81661.410392364793</v>
      </c>
      <c r="AP2128">
        <v>92302.690232938301</v>
      </c>
      <c r="AQ2128">
        <v>92381</v>
      </c>
      <c r="AR2128">
        <v>946.82222222222231</v>
      </c>
      <c r="AS2128">
        <v>1260.7243969948597</v>
      </c>
      <c r="AT2128">
        <v>2001</v>
      </c>
      <c r="AU2128">
        <f t="shared" si="760"/>
        <v>2.1010992006686879E-2</v>
      </c>
      <c r="AV2128">
        <f t="shared" si="761"/>
        <v>-7.0819611367282209E-2</v>
      </c>
      <c r="AW2128">
        <v>0.15792749052065741</v>
      </c>
      <c r="AX2128">
        <v>0.13341257753732838</v>
      </c>
      <c r="AY2128" s="1">
        <f t="shared" si="762"/>
        <v>10641.279840573508</v>
      </c>
      <c r="AZ2128" s="1">
        <f t="shared" si="763"/>
        <v>78.309767061698949</v>
      </c>
      <c r="BA2128" s="1">
        <f t="shared" si="775"/>
        <v>313.90217477263741</v>
      </c>
      <c r="BB2128" s="1">
        <f t="shared" si="776"/>
        <v>740.27560300514028</v>
      </c>
      <c r="BC2128">
        <f t="shared" si="764"/>
        <v>1</v>
      </c>
      <c r="BD2128">
        <f t="shared" si="765"/>
        <v>1</v>
      </c>
      <c r="BE2128">
        <f t="shared" si="766"/>
        <v>0</v>
      </c>
      <c r="BF2128">
        <f t="shared" si="767"/>
        <v>0</v>
      </c>
      <c r="BG2128">
        <f t="shared" si="768"/>
        <v>0</v>
      </c>
      <c r="BH2128">
        <f t="shared" si="769"/>
        <v>0</v>
      </c>
      <c r="BI2128">
        <f t="shared" si="770"/>
        <v>1</v>
      </c>
      <c r="BJ2128">
        <f t="shared" si="771"/>
        <v>0</v>
      </c>
      <c r="BK2128">
        <f t="shared" si="772"/>
        <v>0</v>
      </c>
      <c r="BL2128">
        <f t="shared" si="773"/>
        <v>0</v>
      </c>
      <c r="BM2128">
        <f t="shared" si="777"/>
        <v>0</v>
      </c>
      <c r="BN2128">
        <f t="shared" si="778"/>
        <v>0</v>
      </c>
      <c r="BO2128">
        <f>IF(AND(AU2128&gt;'County Avg'!$E$3,'Gentrification Calcs'!AW2128&gt;'County Avg'!$E$4,'Gentrification Calcs'!AY2128&gt;'County Avg'!$E$5,'Gentrification Calcs'!BA2128&gt;'County Avg'!$E$6),1,0)</f>
        <v>1</v>
      </c>
      <c r="BP2128">
        <f>IF(AND(AV2128&gt;'County Avg'!$F$3,'Gentrification Calcs'!AX2128&gt;'County Avg'!$F$4,'Gentrification Calcs'!AZ2128&gt;'County Avg'!$F$5,'Gentrification Calcs'!BB2128&gt;'County Avg'!$F$6),1,0)</f>
        <v>0</v>
      </c>
      <c r="BQ2128">
        <f t="shared" si="779"/>
        <v>0</v>
      </c>
      <c r="BR2128">
        <f t="shared" si="780"/>
        <v>0</v>
      </c>
      <c r="BS2128">
        <f t="shared" si="781"/>
        <v>0</v>
      </c>
      <c r="BT2128">
        <f t="shared" si="782"/>
        <v>0</v>
      </c>
    </row>
    <row r="2129" spans="1:72" x14ac:dyDescent="0.25">
      <c r="A2129">
        <v>6037701602</v>
      </c>
      <c r="B2129">
        <v>3239.9999941536198</v>
      </c>
      <c r="C2129">
        <v>3379</v>
      </c>
      <c r="D2129">
        <v>4165</v>
      </c>
      <c r="E2129">
        <v>1741</v>
      </c>
      <c r="F2129">
        <v>1871</v>
      </c>
      <c r="G2129">
        <v>1966</v>
      </c>
      <c r="H2129">
        <v>635.80139643551149</v>
      </c>
      <c r="I2129">
        <v>636.51239999999996</v>
      </c>
      <c r="J2129">
        <v>505.25279999999998</v>
      </c>
      <c r="K2129">
        <v>0.36519322023866252</v>
      </c>
      <c r="L2129">
        <v>0.34019903794762157</v>
      </c>
      <c r="M2129">
        <v>0.25699532044760937</v>
      </c>
      <c r="N2129">
        <v>2629.9999950000001</v>
      </c>
      <c r="O2129">
        <v>2756</v>
      </c>
      <c r="P2129">
        <v>3224</v>
      </c>
      <c r="Q2129">
        <v>1074</v>
      </c>
      <c r="R2129">
        <v>1571</v>
      </c>
      <c r="S2129">
        <v>2399</v>
      </c>
      <c r="T2129">
        <v>0.40836501978776618</v>
      </c>
      <c r="U2129">
        <v>0.57002902757619733</v>
      </c>
      <c r="V2129">
        <v>0.74410669975186106</v>
      </c>
      <c r="W2129">
        <v>1354</v>
      </c>
      <c r="X2129">
        <v>1320</v>
      </c>
      <c r="Y2129">
        <v>1387</v>
      </c>
      <c r="Z2129">
        <v>1720</v>
      </c>
      <c r="AA2129">
        <v>1871</v>
      </c>
      <c r="AB2129">
        <v>1966</v>
      </c>
      <c r="AC2129">
        <v>0.78720930232558139</v>
      </c>
      <c r="AD2129">
        <v>0.70550507749866387</v>
      </c>
      <c r="AE2129">
        <v>0.70549338758901325</v>
      </c>
      <c r="AF2129">
        <v>2378.99999570724</v>
      </c>
      <c r="AG2129">
        <v>2530</v>
      </c>
      <c r="AH2129">
        <v>3156</v>
      </c>
      <c r="AI2129">
        <v>0.73425925925925895</v>
      </c>
      <c r="AJ2129">
        <v>0.74874223142941698</v>
      </c>
      <c r="AK2129">
        <v>0.75774309723889555</v>
      </c>
      <c r="AL2129">
        <f t="shared" si="774"/>
        <v>0.26574074074074105</v>
      </c>
      <c r="AM2129">
        <f t="shared" si="774"/>
        <v>0.25125776857058302</v>
      </c>
      <c r="AN2129">
        <f t="shared" si="774"/>
        <v>0.24225690276110445</v>
      </c>
      <c r="AO2129">
        <v>67435.056733828213</v>
      </c>
      <c r="AP2129">
        <v>73525.636289333881</v>
      </c>
      <c r="AQ2129">
        <v>90977</v>
      </c>
      <c r="AR2129">
        <v>1005.5666666666667</v>
      </c>
      <c r="AS2129">
        <v>1102.4574930802689</v>
      </c>
      <c r="AT2129">
        <v>1497</v>
      </c>
      <c r="AU2129">
        <f t="shared" si="760"/>
        <v>1.4482972170158037E-2</v>
      </c>
      <c r="AV2129">
        <f t="shared" si="761"/>
        <v>9.0008658094785643E-3</v>
      </c>
      <c r="AW2129">
        <v>0.16166400778843115</v>
      </c>
      <c r="AX2129">
        <v>0.17407767217566372</v>
      </c>
      <c r="AY2129" s="1">
        <f t="shared" si="762"/>
        <v>6090.5795555056684</v>
      </c>
      <c r="AZ2129" s="1">
        <f t="shared" si="763"/>
        <v>17451.363710666119</v>
      </c>
      <c r="BA2129" s="1">
        <f t="shared" si="775"/>
        <v>96.890826413602213</v>
      </c>
      <c r="BB2129" s="1">
        <f t="shared" si="776"/>
        <v>394.54250691973107</v>
      </c>
      <c r="BC2129">
        <f t="shared" si="764"/>
        <v>1</v>
      </c>
      <c r="BD2129">
        <f t="shared" si="765"/>
        <v>1</v>
      </c>
      <c r="BE2129">
        <f t="shared" si="766"/>
        <v>0</v>
      </c>
      <c r="BF2129">
        <f t="shared" si="767"/>
        <v>0</v>
      </c>
      <c r="BG2129">
        <f t="shared" si="768"/>
        <v>0</v>
      </c>
      <c r="BH2129">
        <f t="shared" si="769"/>
        <v>0</v>
      </c>
      <c r="BI2129">
        <f t="shared" si="770"/>
        <v>1</v>
      </c>
      <c r="BJ2129">
        <f t="shared" si="771"/>
        <v>1</v>
      </c>
      <c r="BK2129">
        <f t="shared" si="772"/>
        <v>0</v>
      </c>
      <c r="BL2129">
        <f t="shared" si="773"/>
        <v>0</v>
      </c>
      <c r="BM2129">
        <f t="shared" si="777"/>
        <v>0</v>
      </c>
      <c r="BN2129">
        <f t="shared" si="778"/>
        <v>0</v>
      </c>
      <c r="BO2129">
        <f>IF(AND(AU2129&gt;'County Avg'!$E$3,'Gentrification Calcs'!AW2129&gt;'County Avg'!$E$4,'Gentrification Calcs'!AY2129&gt;'County Avg'!$E$5,'Gentrification Calcs'!BA2129&gt;'County Avg'!$E$6),1,0)</f>
        <v>1</v>
      </c>
      <c r="BP2129">
        <f>IF(AND(AV2129&gt;'County Avg'!$F$3,'Gentrification Calcs'!AX2129&gt;'County Avg'!$F$4,'Gentrification Calcs'!AZ2129&gt;'County Avg'!$F$5,'Gentrification Calcs'!BB2129&gt;'County Avg'!$F$6),1,0)</f>
        <v>1</v>
      </c>
      <c r="BQ2129">
        <f t="shared" si="779"/>
        <v>0</v>
      </c>
      <c r="BR2129">
        <f t="shared" si="780"/>
        <v>0</v>
      </c>
      <c r="BS2129">
        <f t="shared" si="781"/>
        <v>0</v>
      </c>
      <c r="BT2129">
        <f t="shared" si="782"/>
        <v>0</v>
      </c>
    </row>
    <row r="2130" spans="1:72" x14ac:dyDescent="0.25">
      <c r="A2130">
        <v>6037701701</v>
      </c>
      <c r="B2130">
        <v>3150.9999853270101</v>
      </c>
      <c r="C2130">
        <v>3258</v>
      </c>
      <c r="D2130">
        <v>3074</v>
      </c>
      <c r="E2130">
        <v>1568</v>
      </c>
      <c r="F2130">
        <v>1745</v>
      </c>
      <c r="G2130">
        <v>1666</v>
      </c>
      <c r="H2130">
        <v>733.74079867601051</v>
      </c>
      <c r="I2130">
        <v>583.76139999999998</v>
      </c>
      <c r="J2130">
        <v>653.83320000000003</v>
      </c>
      <c r="K2130">
        <v>0.46794693793112918</v>
      </c>
      <c r="L2130">
        <v>0.33453375358166187</v>
      </c>
      <c r="M2130">
        <v>0.39245690276110445</v>
      </c>
      <c r="N2130">
        <v>2330.9999889999999</v>
      </c>
      <c r="O2130">
        <v>2608</v>
      </c>
      <c r="P2130">
        <v>2520</v>
      </c>
      <c r="Q2130">
        <v>513</v>
      </c>
      <c r="R2130">
        <v>1383</v>
      </c>
      <c r="S2130">
        <v>1347</v>
      </c>
      <c r="T2130">
        <v>0.22007722111576553</v>
      </c>
      <c r="U2130">
        <v>0.53029141104294475</v>
      </c>
      <c r="V2130">
        <v>0.53452380952380951</v>
      </c>
      <c r="W2130">
        <v>1455</v>
      </c>
      <c r="X2130">
        <v>1322</v>
      </c>
      <c r="Y2130">
        <v>1315</v>
      </c>
      <c r="Z2130">
        <v>1560</v>
      </c>
      <c r="AA2130">
        <v>1753</v>
      </c>
      <c r="AB2130">
        <v>1666</v>
      </c>
      <c r="AC2130">
        <v>0.93269230769230771</v>
      </c>
      <c r="AD2130">
        <v>0.75413576725613229</v>
      </c>
      <c r="AE2130">
        <v>0.78931572629051616</v>
      </c>
      <c r="AF2130">
        <v>1801.99999160878</v>
      </c>
      <c r="AG2130">
        <v>2192</v>
      </c>
      <c r="AH2130">
        <v>1887</v>
      </c>
      <c r="AI2130">
        <v>0.57188194224055788</v>
      </c>
      <c r="AJ2130">
        <v>0.67280540208716999</v>
      </c>
      <c r="AK2130">
        <v>0.6138581652569941</v>
      </c>
      <c r="AL2130">
        <f t="shared" si="774"/>
        <v>0.42811805775944212</v>
      </c>
      <c r="AM2130">
        <f t="shared" si="774"/>
        <v>0.32719459791283001</v>
      </c>
      <c r="AN2130">
        <f t="shared" si="774"/>
        <v>0.3861418347430059</v>
      </c>
      <c r="AO2130">
        <v>64117.44856839873</v>
      </c>
      <c r="AP2130">
        <v>70015.161830813246</v>
      </c>
      <c r="AQ2130">
        <v>57014</v>
      </c>
      <c r="AR2130">
        <v>891.53333333333342</v>
      </c>
      <c r="AS2130">
        <v>1040.2328983788059</v>
      </c>
      <c r="AT2130">
        <v>1444</v>
      </c>
      <c r="AU2130">
        <f t="shared" si="760"/>
        <v>0.10092345984661211</v>
      </c>
      <c r="AV2130">
        <f t="shared" si="761"/>
        <v>-5.8947236830175886E-2</v>
      </c>
      <c r="AW2130">
        <v>0.3102141899271792</v>
      </c>
      <c r="AX2130">
        <v>4.232398480864763E-3</v>
      </c>
      <c r="AY2130" s="1">
        <f t="shared" si="762"/>
        <v>5897.7132624145161</v>
      </c>
      <c r="AZ2130" s="1">
        <f t="shared" si="763"/>
        <v>-13001.161830813246</v>
      </c>
      <c r="BA2130" s="1">
        <f t="shared" si="775"/>
        <v>148.69956504547247</v>
      </c>
      <c r="BB2130" s="1">
        <f t="shared" si="776"/>
        <v>403.76710162119412</v>
      </c>
      <c r="BC2130">
        <f t="shared" si="764"/>
        <v>1</v>
      </c>
      <c r="BD2130">
        <f t="shared" si="765"/>
        <v>1</v>
      </c>
      <c r="BE2130">
        <f t="shared" si="766"/>
        <v>1</v>
      </c>
      <c r="BF2130">
        <f t="shared" si="767"/>
        <v>0</v>
      </c>
      <c r="BG2130">
        <f t="shared" si="768"/>
        <v>0</v>
      </c>
      <c r="BH2130">
        <f t="shared" si="769"/>
        <v>0</v>
      </c>
      <c r="BI2130">
        <f t="shared" si="770"/>
        <v>1</v>
      </c>
      <c r="BJ2130">
        <f t="shared" si="771"/>
        <v>1</v>
      </c>
      <c r="BK2130">
        <f t="shared" si="772"/>
        <v>0</v>
      </c>
      <c r="BL2130">
        <f t="shared" si="773"/>
        <v>0</v>
      </c>
      <c r="BM2130">
        <f t="shared" si="777"/>
        <v>0</v>
      </c>
      <c r="BN2130">
        <f t="shared" si="778"/>
        <v>0</v>
      </c>
      <c r="BO2130">
        <f>IF(AND(AU2130&gt;'County Avg'!$E$3,'Gentrification Calcs'!AW2130&gt;'County Avg'!$E$4,'Gentrification Calcs'!AY2130&gt;'County Avg'!$E$5,'Gentrification Calcs'!BA2130&gt;'County Avg'!$E$6),1,0)</f>
        <v>1</v>
      </c>
      <c r="BP2130">
        <f>IF(AND(AV2130&gt;'County Avg'!$F$3,'Gentrification Calcs'!AX2130&gt;'County Avg'!$F$4,'Gentrification Calcs'!AZ2130&gt;'County Avg'!$F$5,'Gentrification Calcs'!BB2130&gt;'County Avg'!$F$6),1,0)</f>
        <v>0</v>
      </c>
      <c r="BQ2130">
        <f t="shared" si="779"/>
        <v>0</v>
      </c>
      <c r="BR2130">
        <f t="shared" si="780"/>
        <v>0</v>
      </c>
      <c r="BS2130">
        <f t="shared" si="781"/>
        <v>0</v>
      </c>
      <c r="BT2130">
        <f t="shared" si="782"/>
        <v>0</v>
      </c>
    </row>
    <row r="2131" spans="1:72" x14ac:dyDescent="0.25">
      <c r="A2131">
        <v>6037701702</v>
      </c>
      <c r="B2131">
        <v>5956.8672589146399</v>
      </c>
      <c r="C2131">
        <v>2986</v>
      </c>
      <c r="D2131">
        <v>3200</v>
      </c>
      <c r="E2131">
        <v>2444.945557</v>
      </c>
      <c r="F2131">
        <v>1495</v>
      </c>
      <c r="G2131">
        <v>1714</v>
      </c>
      <c r="H2131">
        <v>811.92959621915827</v>
      </c>
      <c r="I2131">
        <v>565.5172</v>
      </c>
      <c r="J2131">
        <v>680.03440000000001</v>
      </c>
      <c r="K2131">
        <v>0.33208493902637776</v>
      </c>
      <c r="L2131">
        <v>0.3782723745819398</v>
      </c>
      <c r="M2131">
        <v>0.39675285880980166</v>
      </c>
      <c r="N2131">
        <v>4065.909396</v>
      </c>
      <c r="O2131">
        <v>2379</v>
      </c>
      <c r="P2131">
        <v>2615</v>
      </c>
      <c r="Q2131">
        <v>830.98150629999998</v>
      </c>
      <c r="R2131">
        <v>930</v>
      </c>
      <c r="S2131">
        <v>1255</v>
      </c>
      <c r="T2131">
        <v>0.20437777268660021</v>
      </c>
      <c r="U2131">
        <v>0.39092055485498106</v>
      </c>
      <c r="V2131">
        <v>0.47992351816443596</v>
      </c>
      <c r="W2131">
        <v>1838.958984375</v>
      </c>
      <c r="X2131">
        <v>1375</v>
      </c>
      <c r="Y2131">
        <v>1607</v>
      </c>
      <c r="Z2131">
        <v>2393.94653320313</v>
      </c>
      <c r="AA2131">
        <v>1498</v>
      </c>
      <c r="AB2131">
        <v>1714</v>
      </c>
      <c r="AC2131">
        <v>0.76817044945212298</v>
      </c>
      <c r="AD2131">
        <v>0.91789052069425903</v>
      </c>
      <c r="AE2131">
        <v>0.93757292882147025</v>
      </c>
      <c r="AF2131">
        <v>1897.9577064663399</v>
      </c>
      <c r="AG2131">
        <v>1806</v>
      </c>
      <c r="AH2131">
        <v>1815</v>
      </c>
      <c r="AI2131">
        <v>0.31861675339936213</v>
      </c>
      <c r="AJ2131">
        <v>0.6048225050234427</v>
      </c>
      <c r="AK2131">
        <v>0.56718749999999996</v>
      </c>
      <c r="AL2131">
        <f t="shared" si="774"/>
        <v>0.68138324660063787</v>
      </c>
      <c r="AM2131">
        <f t="shared" si="774"/>
        <v>0.3951774949765573</v>
      </c>
      <c r="AN2131">
        <f t="shared" si="774"/>
        <v>0.43281250000000004</v>
      </c>
      <c r="AO2131">
        <v>49156.468716861084</v>
      </c>
      <c r="AP2131">
        <v>57009.210461789953</v>
      </c>
      <c r="AQ2131">
        <v>51989</v>
      </c>
      <c r="AR2131">
        <v>888.07777777777778</v>
      </c>
      <c r="AS2131">
        <v>1071.3451957295374</v>
      </c>
      <c r="AT2131">
        <v>1233</v>
      </c>
      <c r="AU2131">
        <f t="shared" si="760"/>
        <v>0.28620575162408057</v>
      </c>
      <c r="AV2131">
        <f t="shared" si="761"/>
        <v>-3.7635005023442747E-2</v>
      </c>
      <c r="AW2131">
        <v>0.18654278216838086</v>
      </c>
      <c r="AX2131">
        <v>8.9002963309454897E-2</v>
      </c>
      <c r="AY2131" s="1">
        <f t="shared" si="762"/>
        <v>7852.7417449288696</v>
      </c>
      <c r="AZ2131" s="1">
        <f t="shared" si="763"/>
        <v>-5020.2104617899531</v>
      </c>
      <c r="BA2131" s="1">
        <f t="shared" si="775"/>
        <v>183.26741795175963</v>
      </c>
      <c r="BB2131" s="1">
        <f t="shared" si="776"/>
        <v>161.65480427046259</v>
      </c>
      <c r="BC2131">
        <f t="shared" si="764"/>
        <v>1</v>
      </c>
      <c r="BD2131">
        <f t="shared" si="765"/>
        <v>1</v>
      </c>
      <c r="BE2131">
        <f t="shared" si="766"/>
        <v>0</v>
      </c>
      <c r="BF2131">
        <f t="shared" si="767"/>
        <v>0</v>
      </c>
      <c r="BG2131">
        <f t="shared" si="768"/>
        <v>0</v>
      </c>
      <c r="BH2131">
        <f t="shared" si="769"/>
        <v>0</v>
      </c>
      <c r="BI2131">
        <f t="shared" si="770"/>
        <v>1</v>
      </c>
      <c r="BJ2131">
        <f t="shared" si="771"/>
        <v>1</v>
      </c>
      <c r="BK2131">
        <f t="shared" si="772"/>
        <v>1</v>
      </c>
      <c r="BL2131">
        <f t="shared" si="773"/>
        <v>0</v>
      </c>
      <c r="BM2131">
        <f t="shared" si="777"/>
        <v>0</v>
      </c>
      <c r="BN2131">
        <f t="shared" si="778"/>
        <v>0</v>
      </c>
      <c r="BO2131">
        <f>IF(AND(AU2131&gt;'County Avg'!$E$3,'Gentrification Calcs'!AW2131&gt;'County Avg'!$E$4,'Gentrification Calcs'!AY2131&gt;'County Avg'!$E$5,'Gentrification Calcs'!BA2131&gt;'County Avg'!$E$6),1,0)</f>
        <v>1</v>
      </c>
      <c r="BP2131">
        <f>IF(AND(AV2131&gt;'County Avg'!$F$3,'Gentrification Calcs'!AX2131&gt;'County Avg'!$F$4,'Gentrification Calcs'!AZ2131&gt;'County Avg'!$F$5,'Gentrification Calcs'!BB2131&gt;'County Avg'!$F$6),1,0)</f>
        <v>0</v>
      </c>
      <c r="BQ2131">
        <f t="shared" si="779"/>
        <v>0</v>
      </c>
      <c r="BR2131">
        <f t="shared" si="780"/>
        <v>0</v>
      </c>
      <c r="BS2131">
        <f t="shared" si="781"/>
        <v>0</v>
      </c>
      <c r="BT2131">
        <f t="shared" si="782"/>
        <v>0</v>
      </c>
    </row>
    <row r="2132" spans="1:72" x14ac:dyDescent="0.25">
      <c r="A2132">
        <v>6037701801</v>
      </c>
      <c r="B2132">
        <v>4836.9999611245903</v>
      </c>
      <c r="C2132">
        <v>5623.87462902069</v>
      </c>
      <c r="D2132">
        <v>5725</v>
      </c>
      <c r="E2132">
        <v>1761</v>
      </c>
      <c r="F2132">
        <v>2357.94751</v>
      </c>
      <c r="G2132">
        <v>2583</v>
      </c>
      <c r="H2132">
        <v>1321.0953610978936</v>
      </c>
      <c r="I2132">
        <v>1280.4982687053587</v>
      </c>
      <c r="J2132">
        <v>1244.3792000000001</v>
      </c>
      <c r="K2132">
        <v>0.7501961164667198</v>
      </c>
      <c r="L2132">
        <v>0.54305630777394132</v>
      </c>
      <c r="M2132">
        <v>0.48175733643050722</v>
      </c>
      <c r="N2132">
        <v>3076.9999750000002</v>
      </c>
      <c r="O2132">
        <v>3632.9189449999999</v>
      </c>
      <c r="P2132">
        <v>4116</v>
      </c>
      <c r="Q2132">
        <v>545</v>
      </c>
      <c r="R2132">
        <v>790.98236080000004</v>
      </c>
      <c r="S2132">
        <v>1658</v>
      </c>
      <c r="T2132">
        <v>0.17712057342476903</v>
      </c>
      <c r="U2132">
        <v>0.21772639928799734</v>
      </c>
      <c r="V2132">
        <v>0.40281827016520894</v>
      </c>
      <c r="W2132">
        <v>1440</v>
      </c>
      <c r="X2132">
        <v>1804.95971679688</v>
      </c>
      <c r="Y2132">
        <v>1967</v>
      </c>
      <c r="Z2132">
        <v>1741</v>
      </c>
      <c r="AA2132">
        <v>2361.947265625</v>
      </c>
      <c r="AB2132">
        <v>2583</v>
      </c>
      <c r="AC2132">
        <v>0.82711085582998278</v>
      </c>
      <c r="AD2132">
        <v>0.76418290241516706</v>
      </c>
      <c r="AE2132">
        <v>0.7615176151761518</v>
      </c>
      <c r="AF2132">
        <v>1393.9999887962999</v>
      </c>
      <c r="AG2132">
        <v>1572.96496582031</v>
      </c>
      <c r="AH2132">
        <v>1696</v>
      </c>
      <c r="AI2132">
        <v>0.28819516229067704</v>
      </c>
      <c r="AJ2132">
        <v>0.27969417342687408</v>
      </c>
      <c r="AK2132">
        <v>0.29624454148471618</v>
      </c>
      <c r="AL2132">
        <f t="shared" si="774"/>
        <v>0.7118048377093229</v>
      </c>
      <c r="AM2132">
        <f t="shared" si="774"/>
        <v>0.72030582657312592</v>
      </c>
      <c r="AN2132">
        <f t="shared" si="774"/>
        <v>0.70375545851528387</v>
      </c>
      <c r="AO2132">
        <v>46840.12884411453</v>
      </c>
      <c r="AP2132">
        <v>41904.803432774832</v>
      </c>
      <c r="AQ2132">
        <v>47472</v>
      </c>
      <c r="AR2132">
        <v>796.50555555555559</v>
      </c>
      <c r="AS2132">
        <v>875.2024515618823</v>
      </c>
      <c r="AT2132">
        <v>1303</v>
      </c>
      <c r="AU2132">
        <f t="shared" si="760"/>
        <v>-8.5009888638029607E-3</v>
      </c>
      <c r="AV2132">
        <f t="shared" si="761"/>
        <v>1.6550368057842102E-2</v>
      </c>
      <c r="AW2132">
        <v>4.0605825863228306E-2</v>
      </c>
      <c r="AX2132">
        <v>0.1850918708772116</v>
      </c>
      <c r="AY2132" s="1">
        <f t="shared" si="762"/>
        <v>-4935.3254113396979</v>
      </c>
      <c r="AZ2132" s="1">
        <f t="shared" si="763"/>
        <v>5567.1965672251681</v>
      </c>
      <c r="BA2132" s="1">
        <f t="shared" si="775"/>
        <v>78.69689600632671</v>
      </c>
      <c r="BB2132" s="1">
        <f t="shared" si="776"/>
        <v>427.7975484381177</v>
      </c>
      <c r="BC2132">
        <f t="shared" si="764"/>
        <v>1</v>
      </c>
      <c r="BD2132">
        <f t="shared" si="765"/>
        <v>1</v>
      </c>
      <c r="BE2132">
        <f t="shared" si="766"/>
        <v>1</v>
      </c>
      <c r="BF2132">
        <f t="shared" si="767"/>
        <v>1</v>
      </c>
      <c r="BG2132">
        <f t="shared" si="768"/>
        <v>0</v>
      </c>
      <c r="BH2132">
        <f t="shared" si="769"/>
        <v>0</v>
      </c>
      <c r="BI2132">
        <f t="shared" si="770"/>
        <v>1</v>
      </c>
      <c r="BJ2132">
        <f t="shared" si="771"/>
        <v>1</v>
      </c>
      <c r="BK2132">
        <f t="shared" si="772"/>
        <v>1</v>
      </c>
      <c r="BL2132">
        <f t="shared" si="773"/>
        <v>0</v>
      </c>
      <c r="BM2132">
        <f t="shared" si="777"/>
        <v>1</v>
      </c>
      <c r="BN2132">
        <f t="shared" si="778"/>
        <v>0</v>
      </c>
      <c r="BO2132">
        <f>IF(AND(AU2132&gt;'County Avg'!$E$3,'Gentrification Calcs'!AW2132&gt;'County Avg'!$E$4,'Gentrification Calcs'!AY2132&gt;'County Avg'!$E$5,'Gentrification Calcs'!BA2132&gt;'County Avg'!$E$6),1,0)</f>
        <v>0</v>
      </c>
      <c r="BP2132">
        <f>IF(AND(AV2132&gt;'County Avg'!$F$3,'Gentrification Calcs'!AX2132&gt;'County Avg'!$F$4,'Gentrification Calcs'!AZ2132&gt;'County Avg'!$F$5,'Gentrification Calcs'!BB2132&gt;'County Avg'!$F$6),1,0)</f>
        <v>1</v>
      </c>
      <c r="BQ2132">
        <f t="shared" si="779"/>
        <v>0</v>
      </c>
      <c r="BR2132">
        <f t="shared" si="780"/>
        <v>0</v>
      </c>
      <c r="BS2132">
        <f t="shared" si="781"/>
        <v>0</v>
      </c>
      <c r="BT2132">
        <f t="shared" si="782"/>
        <v>0</v>
      </c>
    </row>
    <row r="2133" spans="1:72" x14ac:dyDescent="0.25">
      <c r="A2133">
        <v>6037701802</v>
      </c>
      <c r="B2133">
        <v>2472.0000114363902</v>
      </c>
      <c r="C2133">
        <v>4579</v>
      </c>
      <c r="D2133">
        <v>4331</v>
      </c>
      <c r="E2133">
        <v>1664</v>
      </c>
      <c r="F2133">
        <v>1845</v>
      </c>
      <c r="G2133">
        <v>1840</v>
      </c>
      <c r="H2133">
        <v>1041.2303916315366</v>
      </c>
      <c r="I2133">
        <v>953.27620000000002</v>
      </c>
      <c r="J2133">
        <v>754.92219999999998</v>
      </c>
      <c r="K2133">
        <v>0.62573941804779842</v>
      </c>
      <c r="L2133">
        <v>0.51668086720867212</v>
      </c>
      <c r="M2133">
        <v>0.41028380434782608</v>
      </c>
      <c r="N2133">
        <v>2172.0000100000002</v>
      </c>
      <c r="O2133">
        <v>3260</v>
      </c>
      <c r="P2133">
        <v>3157</v>
      </c>
      <c r="Q2133">
        <v>657</v>
      </c>
      <c r="R2133">
        <v>894</v>
      </c>
      <c r="S2133">
        <v>1315</v>
      </c>
      <c r="T2133">
        <v>0.30248618645264186</v>
      </c>
      <c r="U2133">
        <v>0.27423312883435585</v>
      </c>
      <c r="V2133">
        <v>0.41653468482736777</v>
      </c>
      <c r="W2133">
        <v>1624</v>
      </c>
      <c r="X2133">
        <v>1500</v>
      </c>
      <c r="Y2133">
        <v>1569</v>
      </c>
      <c r="Z2133">
        <v>1686</v>
      </c>
      <c r="AA2133">
        <v>1797</v>
      </c>
      <c r="AB2133">
        <v>1840</v>
      </c>
      <c r="AC2133">
        <v>0.96322657176749704</v>
      </c>
      <c r="AD2133">
        <v>0.8347245409015025</v>
      </c>
      <c r="AE2133">
        <v>0.85271739130434787</v>
      </c>
      <c r="AF2133">
        <v>2003.0000092666201</v>
      </c>
      <c r="AG2133">
        <v>1685</v>
      </c>
      <c r="AH2133">
        <v>1703</v>
      </c>
      <c r="AI2133">
        <v>0.81027508090614808</v>
      </c>
      <c r="AJ2133">
        <v>0.36798427604280409</v>
      </c>
      <c r="AK2133">
        <v>0.39321172939274995</v>
      </c>
      <c r="AL2133">
        <f t="shared" si="774"/>
        <v>0.18972491909385192</v>
      </c>
      <c r="AM2133">
        <f t="shared" si="774"/>
        <v>0.63201572395719596</v>
      </c>
      <c r="AN2133">
        <f t="shared" si="774"/>
        <v>0.60678827060725005</v>
      </c>
      <c r="AO2133">
        <v>42314.468716861084</v>
      </c>
      <c r="AP2133">
        <v>45086.738863915001</v>
      </c>
      <c r="AQ2133">
        <v>55375</v>
      </c>
      <c r="AR2133">
        <v>796.50555555555559</v>
      </c>
      <c r="AS2133">
        <v>953.65954922894434</v>
      </c>
      <c r="AT2133">
        <v>1422</v>
      </c>
      <c r="AU2133">
        <f t="shared" si="760"/>
        <v>-0.44229080486334399</v>
      </c>
      <c r="AV2133">
        <f t="shared" si="761"/>
        <v>2.5227453349945861E-2</v>
      </c>
      <c r="AW2133">
        <v>-2.8253057618286004E-2</v>
      </c>
      <c r="AX2133">
        <v>0.14230155599301192</v>
      </c>
      <c r="AY2133" s="1">
        <f t="shared" si="762"/>
        <v>2772.2701470539178</v>
      </c>
      <c r="AZ2133" s="1">
        <f t="shared" si="763"/>
        <v>10288.261136084999</v>
      </c>
      <c r="BA2133" s="1">
        <f t="shared" si="775"/>
        <v>157.15399367338875</v>
      </c>
      <c r="BB2133" s="1">
        <f t="shared" si="776"/>
        <v>468.34045077105566</v>
      </c>
      <c r="BC2133">
        <f t="shared" si="764"/>
        <v>1</v>
      </c>
      <c r="BD2133">
        <f t="shared" si="765"/>
        <v>1</v>
      </c>
      <c r="BE2133">
        <f t="shared" si="766"/>
        <v>1</v>
      </c>
      <c r="BF2133">
        <f t="shared" si="767"/>
        <v>1</v>
      </c>
      <c r="BG2133">
        <f t="shared" si="768"/>
        <v>0</v>
      </c>
      <c r="BH2133">
        <f t="shared" si="769"/>
        <v>0</v>
      </c>
      <c r="BI2133">
        <f t="shared" si="770"/>
        <v>1</v>
      </c>
      <c r="BJ2133">
        <f t="shared" si="771"/>
        <v>1</v>
      </c>
      <c r="BK2133">
        <f t="shared" si="772"/>
        <v>0</v>
      </c>
      <c r="BL2133">
        <f t="shared" si="773"/>
        <v>0</v>
      </c>
      <c r="BM2133">
        <f t="shared" si="777"/>
        <v>0</v>
      </c>
      <c r="BN2133">
        <f t="shared" si="778"/>
        <v>0</v>
      </c>
      <c r="BO2133">
        <f>IF(AND(AU2133&gt;'County Avg'!$E$3,'Gentrification Calcs'!AW2133&gt;'County Avg'!$E$4,'Gentrification Calcs'!AY2133&gt;'County Avg'!$E$5,'Gentrification Calcs'!BA2133&gt;'County Avg'!$E$6),1,0)</f>
        <v>0</v>
      </c>
      <c r="BP2133">
        <f>IF(AND(AV2133&gt;'County Avg'!$F$3,'Gentrification Calcs'!AX2133&gt;'County Avg'!$F$4,'Gentrification Calcs'!AZ2133&gt;'County Avg'!$F$5,'Gentrification Calcs'!BB2133&gt;'County Avg'!$F$6),1,0)</f>
        <v>1</v>
      </c>
      <c r="BQ2133">
        <f t="shared" si="779"/>
        <v>0</v>
      </c>
      <c r="BR2133">
        <f t="shared" si="780"/>
        <v>0</v>
      </c>
      <c r="BS2133">
        <f t="shared" si="781"/>
        <v>0</v>
      </c>
      <c r="BT2133">
        <f t="shared" si="782"/>
        <v>0</v>
      </c>
    </row>
    <row r="2134" spans="1:72" x14ac:dyDescent="0.25">
      <c r="A2134">
        <v>6037701902</v>
      </c>
      <c r="B2134">
        <v>5483.0000283397503</v>
      </c>
      <c r="C2134">
        <v>2569</v>
      </c>
      <c r="D2134">
        <v>3682</v>
      </c>
      <c r="E2134">
        <v>3374</v>
      </c>
      <c r="F2134">
        <v>1510</v>
      </c>
      <c r="G2134">
        <v>2527</v>
      </c>
      <c r="H2134">
        <v>1046.7200048425163</v>
      </c>
      <c r="I2134">
        <v>905.76379999999995</v>
      </c>
      <c r="J2134">
        <v>1077.7067999999999</v>
      </c>
      <c r="K2134">
        <v>0.31023118104401787</v>
      </c>
      <c r="L2134">
        <v>0.59984357615894035</v>
      </c>
      <c r="M2134">
        <v>0.42647677087455477</v>
      </c>
      <c r="N2134">
        <v>4595.0000239999999</v>
      </c>
      <c r="O2134">
        <v>2141</v>
      </c>
      <c r="P2134">
        <v>3299</v>
      </c>
      <c r="Q2134">
        <v>2473</v>
      </c>
      <c r="R2134">
        <v>906</v>
      </c>
      <c r="S2134">
        <v>1840</v>
      </c>
      <c r="T2134">
        <v>0.53819368598114292</v>
      </c>
      <c r="U2134">
        <v>0.42316674451191033</v>
      </c>
      <c r="V2134">
        <v>0.55774477114277055</v>
      </c>
      <c r="W2134">
        <v>2857</v>
      </c>
      <c r="X2134">
        <v>1490</v>
      </c>
      <c r="Y2134">
        <v>2427</v>
      </c>
      <c r="Z2134">
        <v>3337</v>
      </c>
      <c r="AA2134">
        <v>1556</v>
      </c>
      <c r="AB2134">
        <v>2527</v>
      </c>
      <c r="AC2134">
        <v>0.85615822595145341</v>
      </c>
      <c r="AD2134">
        <v>0.95758354755784059</v>
      </c>
      <c r="AE2134">
        <v>0.96042738425009888</v>
      </c>
      <c r="AF2134">
        <v>4297.0000222097297</v>
      </c>
      <c r="AG2134">
        <v>1843</v>
      </c>
      <c r="AH2134">
        <v>2315</v>
      </c>
      <c r="AI2134">
        <v>0.78369505745030232</v>
      </c>
      <c r="AJ2134">
        <v>0.71739976644608794</v>
      </c>
      <c r="AK2134">
        <v>0.6287343834872352</v>
      </c>
      <c r="AL2134">
        <f t="shared" si="774"/>
        <v>0.21630494254969768</v>
      </c>
      <c r="AM2134">
        <f t="shared" si="774"/>
        <v>0.28260023355391206</v>
      </c>
      <c r="AN2134">
        <f t="shared" si="774"/>
        <v>0.3712656165127648</v>
      </c>
      <c r="AO2134">
        <v>36248.814422057265</v>
      </c>
      <c r="AP2134">
        <v>35631.805067429508</v>
      </c>
      <c r="AQ2134">
        <v>58750</v>
      </c>
      <c r="AR2134">
        <v>723.93888888888887</v>
      </c>
      <c r="AS2134">
        <v>875.2024515618823</v>
      </c>
      <c r="AT2134">
        <v>1537</v>
      </c>
      <c r="AU2134">
        <f t="shared" si="760"/>
        <v>-6.6295291004214385E-2</v>
      </c>
      <c r="AV2134">
        <f t="shared" si="761"/>
        <v>-8.8665382958852734E-2</v>
      </c>
      <c r="AW2134">
        <v>-0.11502694146923259</v>
      </c>
      <c r="AX2134">
        <v>0.13457802663086021</v>
      </c>
      <c r="AY2134" s="1">
        <f t="shared" si="762"/>
        <v>-617.00935462775669</v>
      </c>
      <c r="AZ2134" s="1">
        <f t="shared" si="763"/>
        <v>23118.194932570492</v>
      </c>
      <c r="BA2134" s="1">
        <f t="shared" si="775"/>
        <v>151.26356267299343</v>
      </c>
      <c r="BB2134" s="1">
        <f t="shared" si="776"/>
        <v>661.7975484381177</v>
      </c>
      <c r="BC2134">
        <f t="shared" si="764"/>
        <v>1</v>
      </c>
      <c r="BD2134">
        <f t="shared" si="765"/>
        <v>1</v>
      </c>
      <c r="BE2134">
        <f t="shared" si="766"/>
        <v>0</v>
      </c>
      <c r="BF2134">
        <f t="shared" si="767"/>
        <v>1</v>
      </c>
      <c r="BG2134">
        <f t="shared" si="768"/>
        <v>0</v>
      </c>
      <c r="BH2134">
        <f t="shared" si="769"/>
        <v>0</v>
      </c>
      <c r="BI2134">
        <f t="shared" si="770"/>
        <v>1</v>
      </c>
      <c r="BJ2134">
        <f t="shared" si="771"/>
        <v>1</v>
      </c>
      <c r="BK2134">
        <f t="shared" si="772"/>
        <v>0</v>
      </c>
      <c r="BL2134">
        <f t="shared" si="773"/>
        <v>0</v>
      </c>
      <c r="BM2134">
        <f t="shared" si="777"/>
        <v>0</v>
      </c>
      <c r="BN2134">
        <f t="shared" si="778"/>
        <v>0</v>
      </c>
      <c r="BO2134">
        <f>IF(AND(AU2134&gt;'County Avg'!$E$3,'Gentrification Calcs'!AW2134&gt;'County Avg'!$E$4,'Gentrification Calcs'!AY2134&gt;'County Avg'!$E$5,'Gentrification Calcs'!BA2134&gt;'County Avg'!$E$6),1,0)</f>
        <v>0</v>
      </c>
      <c r="BP2134">
        <f>IF(AND(AV2134&gt;'County Avg'!$F$3,'Gentrification Calcs'!AX2134&gt;'County Avg'!$F$4,'Gentrification Calcs'!AZ2134&gt;'County Avg'!$F$5,'Gentrification Calcs'!BB2134&gt;'County Avg'!$F$6),1,0)</f>
        <v>0</v>
      </c>
      <c r="BQ2134">
        <f t="shared" si="779"/>
        <v>0</v>
      </c>
      <c r="BR2134">
        <f t="shared" si="780"/>
        <v>0</v>
      </c>
      <c r="BS2134">
        <f t="shared" si="781"/>
        <v>0</v>
      </c>
      <c r="BT2134">
        <f t="shared" si="782"/>
        <v>0</v>
      </c>
    </row>
    <row r="2135" spans="1:72" x14ac:dyDescent="0.25">
      <c r="A2135">
        <v>6037702002</v>
      </c>
      <c r="B2135">
        <v>6270.3675038741603</v>
      </c>
      <c r="C2135">
        <v>5166</v>
      </c>
      <c r="D2135">
        <v>5573</v>
      </c>
      <c r="E2135">
        <v>3743.8314300000002</v>
      </c>
      <c r="F2135">
        <v>3286</v>
      </c>
      <c r="G2135">
        <v>3163</v>
      </c>
      <c r="H2135">
        <v>1317.5232068098273</v>
      </c>
      <c r="I2135">
        <v>1101.5396000000001</v>
      </c>
      <c r="J2135">
        <v>1076.4854</v>
      </c>
      <c r="K2135">
        <v>0.35191841070948732</v>
      </c>
      <c r="L2135">
        <v>0.33522203286670726</v>
      </c>
      <c r="M2135">
        <v>0.34033683212140375</v>
      </c>
      <c r="N2135">
        <v>5103.6894069999998</v>
      </c>
      <c r="O2135">
        <v>4502</v>
      </c>
      <c r="P2135">
        <v>4498</v>
      </c>
      <c r="Q2135">
        <v>2228.9368989999998</v>
      </c>
      <c r="R2135">
        <v>2712</v>
      </c>
      <c r="S2135">
        <v>2977</v>
      </c>
      <c r="T2135">
        <v>0.43673051419290648</v>
      </c>
      <c r="U2135">
        <v>0.60239893380719678</v>
      </c>
      <c r="V2135">
        <v>0.66184971098265899</v>
      </c>
      <c r="W2135">
        <v>2922.1722002029401</v>
      </c>
      <c r="X2135">
        <v>2545</v>
      </c>
      <c r="Y2135">
        <v>2600</v>
      </c>
      <c r="Z2135">
        <v>3747.7380223274199</v>
      </c>
      <c r="AA2135">
        <v>3286</v>
      </c>
      <c r="AB2135">
        <v>3163</v>
      </c>
      <c r="AC2135">
        <v>0.77971624024782105</v>
      </c>
      <c r="AD2135">
        <v>0.77449786975045654</v>
      </c>
      <c r="AE2135">
        <v>0.82200442617767944</v>
      </c>
      <c r="AF2135">
        <v>5038.8953586874204</v>
      </c>
      <c r="AG2135">
        <v>3941</v>
      </c>
      <c r="AH2135">
        <v>3961</v>
      </c>
      <c r="AI2135">
        <v>0.80360447064292928</v>
      </c>
      <c r="AJ2135">
        <v>0.76287262872628725</v>
      </c>
      <c r="AK2135">
        <v>0.71074825049345058</v>
      </c>
      <c r="AL2135">
        <f t="shared" si="774"/>
        <v>0.19639552935707072</v>
      </c>
      <c r="AM2135">
        <f t="shared" si="774"/>
        <v>0.23712737127371275</v>
      </c>
      <c r="AN2135">
        <f t="shared" si="774"/>
        <v>0.28925174950654942</v>
      </c>
      <c r="AO2135">
        <v>60852.443266171795</v>
      </c>
      <c r="AP2135">
        <v>68001.986514098899</v>
      </c>
      <c r="AQ2135">
        <v>67197</v>
      </c>
      <c r="AR2135">
        <v>924.3611111111112</v>
      </c>
      <c r="AS2135">
        <v>1064.5816528272046</v>
      </c>
      <c r="AT2135">
        <v>1472</v>
      </c>
      <c r="AU2135">
        <f t="shared" si="760"/>
        <v>-4.0731841916642031E-2</v>
      </c>
      <c r="AV2135">
        <f t="shared" si="761"/>
        <v>-5.2124378232836666E-2</v>
      </c>
      <c r="AW2135">
        <v>0.1656684196142903</v>
      </c>
      <c r="AX2135">
        <v>5.9450777175462211E-2</v>
      </c>
      <c r="AY2135" s="1">
        <f t="shared" si="762"/>
        <v>7149.5432479271039</v>
      </c>
      <c r="AZ2135" s="1">
        <f t="shared" si="763"/>
        <v>-804.98651409889862</v>
      </c>
      <c r="BA2135" s="1">
        <f t="shared" si="775"/>
        <v>140.22054171609341</v>
      </c>
      <c r="BB2135" s="1">
        <f t="shared" si="776"/>
        <v>407.41834717279539</v>
      </c>
      <c r="BC2135">
        <f t="shared" si="764"/>
        <v>1</v>
      </c>
      <c r="BD2135">
        <f t="shared" si="765"/>
        <v>1</v>
      </c>
      <c r="BE2135">
        <f t="shared" si="766"/>
        <v>0</v>
      </c>
      <c r="BF2135">
        <f t="shared" si="767"/>
        <v>0</v>
      </c>
      <c r="BG2135">
        <f t="shared" si="768"/>
        <v>0</v>
      </c>
      <c r="BH2135">
        <f t="shared" si="769"/>
        <v>0</v>
      </c>
      <c r="BI2135">
        <f t="shared" si="770"/>
        <v>1</v>
      </c>
      <c r="BJ2135">
        <f t="shared" si="771"/>
        <v>1</v>
      </c>
      <c r="BK2135">
        <f t="shared" si="772"/>
        <v>0</v>
      </c>
      <c r="BL2135">
        <f t="shared" si="773"/>
        <v>0</v>
      </c>
      <c r="BM2135">
        <f t="shared" si="777"/>
        <v>0</v>
      </c>
      <c r="BN2135">
        <f t="shared" si="778"/>
        <v>0</v>
      </c>
      <c r="BO2135">
        <f>IF(AND(AU2135&gt;'County Avg'!$E$3,'Gentrification Calcs'!AW2135&gt;'County Avg'!$E$4,'Gentrification Calcs'!AY2135&gt;'County Avg'!$E$5,'Gentrification Calcs'!BA2135&gt;'County Avg'!$E$6),1,0)</f>
        <v>1</v>
      </c>
      <c r="BP2135">
        <f>IF(AND(AV2135&gt;'County Avg'!$F$3,'Gentrification Calcs'!AX2135&gt;'County Avg'!$F$4,'Gentrification Calcs'!AZ2135&gt;'County Avg'!$F$5,'Gentrification Calcs'!BB2135&gt;'County Avg'!$F$6),1,0)</f>
        <v>0</v>
      </c>
      <c r="BQ2135">
        <f t="shared" si="779"/>
        <v>0</v>
      </c>
      <c r="BR2135">
        <f t="shared" si="780"/>
        <v>0</v>
      </c>
      <c r="BS2135">
        <f t="shared" si="781"/>
        <v>0</v>
      </c>
      <c r="BT2135">
        <f t="shared" si="782"/>
        <v>0</v>
      </c>
    </row>
    <row r="2136" spans="1:72" x14ac:dyDescent="0.25">
      <c r="A2136">
        <v>6037702102</v>
      </c>
      <c r="B2136">
        <v>4556.9999398457503</v>
      </c>
      <c r="C2136">
        <v>5914.1378080844897</v>
      </c>
      <c r="D2136">
        <v>6654</v>
      </c>
      <c r="E2136">
        <v>2257</v>
      </c>
      <c r="F2136">
        <v>3703.83374</v>
      </c>
      <c r="G2136">
        <v>3754</v>
      </c>
      <c r="H2136">
        <v>1438.9577314346047</v>
      </c>
      <c r="I2136">
        <v>1333.3575698647144</v>
      </c>
      <c r="J2136">
        <v>996.66340000000002</v>
      </c>
      <c r="K2136">
        <v>0.63755327046282884</v>
      </c>
      <c r="L2136">
        <v>0.35999390454948293</v>
      </c>
      <c r="M2136">
        <v>0.2654937133724028</v>
      </c>
      <c r="N2136">
        <v>3475.9999539999999</v>
      </c>
      <c r="O2136">
        <v>5150.3784180000002</v>
      </c>
      <c r="P2136">
        <v>5528</v>
      </c>
      <c r="Q2136">
        <v>1420</v>
      </c>
      <c r="R2136">
        <v>3035.0444339999999</v>
      </c>
      <c r="S2136">
        <v>3928</v>
      </c>
      <c r="T2136">
        <v>0.40851554050394562</v>
      </c>
      <c r="U2136">
        <v>0.58928571605396152</v>
      </c>
      <c r="V2136">
        <v>0.71056439942112881</v>
      </c>
      <c r="W2136">
        <v>1489</v>
      </c>
      <c r="X2136">
        <v>2734.13916015625</v>
      </c>
      <c r="Y2136">
        <v>2895</v>
      </c>
      <c r="Z2136">
        <v>2257</v>
      </c>
      <c r="AA2136">
        <v>3696.8359375</v>
      </c>
      <c r="AB2136">
        <v>3754</v>
      </c>
      <c r="AC2136">
        <v>0.65972529906956134</v>
      </c>
      <c r="AD2136">
        <v>0.73958899079660601</v>
      </c>
      <c r="AE2136">
        <v>0.77117741076185398</v>
      </c>
      <c r="AF2136">
        <v>3344.9999558446402</v>
      </c>
      <c r="AG2136">
        <v>4569.56103515625</v>
      </c>
      <c r="AH2136">
        <v>4821</v>
      </c>
      <c r="AI2136">
        <v>0.73403554970375207</v>
      </c>
      <c r="AJ2136">
        <v>0.77265041557025704</v>
      </c>
      <c r="AK2136">
        <v>0.72452660054102791</v>
      </c>
      <c r="AL2136">
        <f t="shared" si="774"/>
        <v>0.26596445029624793</v>
      </c>
      <c r="AM2136">
        <f t="shared" si="774"/>
        <v>0.22734958442974296</v>
      </c>
      <c r="AN2136">
        <f t="shared" si="774"/>
        <v>0.27547339945897209</v>
      </c>
      <c r="AO2136">
        <v>64534.643690349949</v>
      </c>
      <c r="AP2136">
        <v>67493.100531262782</v>
      </c>
      <c r="AQ2136">
        <v>88885</v>
      </c>
      <c r="AR2136">
        <v>934.72777777777787</v>
      </c>
      <c r="AS2136">
        <v>1009.1206010280745</v>
      </c>
      <c r="AT2136">
        <v>1741</v>
      </c>
      <c r="AU2136">
        <f t="shared" si="760"/>
        <v>3.8614865866504977E-2</v>
      </c>
      <c r="AV2136">
        <f t="shared" si="761"/>
        <v>-4.8123815029229133E-2</v>
      </c>
      <c r="AW2136">
        <v>0.1807701755500159</v>
      </c>
      <c r="AX2136">
        <v>0.12127868336716729</v>
      </c>
      <c r="AY2136" s="1">
        <f t="shared" si="762"/>
        <v>2958.4568409128333</v>
      </c>
      <c r="AZ2136" s="1">
        <f t="shared" si="763"/>
        <v>21391.899468737218</v>
      </c>
      <c r="BA2136" s="1">
        <f t="shared" si="775"/>
        <v>74.392823250296601</v>
      </c>
      <c r="BB2136" s="1">
        <f t="shared" si="776"/>
        <v>731.87939897192553</v>
      </c>
      <c r="BC2136">
        <f t="shared" si="764"/>
        <v>1</v>
      </c>
      <c r="BD2136">
        <f t="shared" si="765"/>
        <v>1</v>
      </c>
      <c r="BE2136">
        <f t="shared" si="766"/>
        <v>1</v>
      </c>
      <c r="BF2136">
        <f t="shared" si="767"/>
        <v>0</v>
      </c>
      <c r="BG2136">
        <f t="shared" si="768"/>
        <v>0</v>
      </c>
      <c r="BH2136">
        <f t="shared" si="769"/>
        <v>0</v>
      </c>
      <c r="BI2136">
        <f t="shared" si="770"/>
        <v>1</v>
      </c>
      <c r="BJ2136">
        <f t="shared" si="771"/>
        <v>1</v>
      </c>
      <c r="BK2136">
        <f t="shared" si="772"/>
        <v>0</v>
      </c>
      <c r="BL2136">
        <f t="shared" si="773"/>
        <v>0</v>
      </c>
      <c r="BM2136">
        <f t="shared" si="777"/>
        <v>0</v>
      </c>
      <c r="BN2136">
        <f t="shared" si="778"/>
        <v>0</v>
      </c>
      <c r="BO2136">
        <f>IF(AND(AU2136&gt;'County Avg'!$E$3,'Gentrification Calcs'!AW2136&gt;'County Avg'!$E$4,'Gentrification Calcs'!AY2136&gt;'County Avg'!$E$5,'Gentrification Calcs'!BA2136&gt;'County Avg'!$E$6),1,0)</f>
        <v>1</v>
      </c>
      <c r="BP2136">
        <f>IF(AND(AV2136&gt;'County Avg'!$F$3,'Gentrification Calcs'!AX2136&gt;'County Avg'!$F$4,'Gentrification Calcs'!AZ2136&gt;'County Avg'!$F$5,'Gentrification Calcs'!BB2136&gt;'County Avg'!$F$6),1,0)</f>
        <v>0</v>
      </c>
      <c r="BQ2136">
        <f t="shared" si="779"/>
        <v>0</v>
      </c>
      <c r="BR2136">
        <f t="shared" si="780"/>
        <v>0</v>
      </c>
      <c r="BS2136">
        <f t="shared" si="781"/>
        <v>0</v>
      </c>
      <c r="BT2136">
        <f t="shared" si="782"/>
        <v>0</v>
      </c>
    </row>
    <row r="2137" spans="1:72" x14ac:dyDescent="0.25">
      <c r="A2137">
        <v>6037702201</v>
      </c>
      <c r="B2137">
        <v>3540.0000387383602</v>
      </c>
      <c r="C2137">
        <v>4137</v>
      </c>
      <c r="D2137">
        <v>5023</v>
      </c>
      <c r="E2137">
        <v>1646</v>
      </c>
      <c r="F2137">
        <v>2191</v>
      </c>
      <c r="G2137">
        <v>2280</v>
      </c>
      <c r="H2137">
        <v>854.46078872077055</v>
      </c>
      <c r="I2137">
        <v>727.77819999999997</v>
      </c>
      <c r="J2137">
        <v>789.23260000000005</v>
      </c>
      <c r="K2137">
        <v>0.51911348038928951</v>
      </c>
      <c r="L2137">
        <v>0.33216713829301686</v>
      </c>
      <c r="M2137">
        <v>0.34615464912280702</v>
      </c>
      <c r="N2137">
        <v>2724.0000300000002</v>
      </c>
      <c r="O2137">
        <v>3247</v>
      </c>
      <c r="P2137">
        <v>3586</v>
      </c>
      <c r="Q2137">
        <v>1279</v>
      </c>
      <c r="R2137">
        <v>1614</v>
      </c>
      <c r="S2137">
        <v>2008</v>
      </c>
      <c r="T2137">
        <v>0.46953009761897835</v>
      </c>
      <c r="U2137">
        <v>0.4970742223591007</v>
      </c>
      <c r="V2137">
        <v>0.5599553820412716</v>
      </c>
      <c r="W2137">
        <v>707</v>
      </c>
      <c r="X2137">
        <v>1429</v>
      </c>
      <c r="Y2137">
        <v>1603</v>
      </c>
      <c r="Z2137">
        <v>1624</v>
      </c>
      <c r="AA2137">
        <v>2185</v>
      </c>
      <c r="AB2137">
        <v>2280</v>
      </c>
      <c r="AC2137">
        <v>0.43534482758620691</v>
      </c>
      <c r="AD2137">
        <v>0.65400457665903888</v>
      </c>
      <c r="AE2137">
        <v>0.70307017543859651</v>
      </c>
      <c r="AF2137">
        <v>2790.00003053108</v>
      </c>
      <c r="AG2137">
        <v>3006</v>
      </c>
      <c r="AH2137">
        <v>3169</v>
      </c>
      <c r="AI2137">
        <v>0.78813559322033888</v>
      </c>
      <c r="AJ2137">
        <v>0.72661348803480785</v>
      </c>
      <c r="AK2137">
        <v>0.63089786979892493</v>
      </c>
      <c r="AL2137">
        <f t="shared" si="774"/>
        <v>0.21186440677966112</v>
      </c>
      <c r="AM2137">
        <f t="shared" si="774"/>
        <v>0.27338651196519215</v>
      </c>
      <c r="AN2137">
        <f t="shared" si="774"/>
        <v>0.36910213020107507</v>
      </c>
      <c r="AO2137">
        <v>65011.697242841998</v>
      </c>
      <c r="AP2137">
        <v>69046.321209644477</v>
      </c>
      <c r="AQ2137">
        <v>65337</v>
      </c>
      <c r="AR2137">
        <v>884.62222222222226</v>
      </c>
      <c r="AS2137">
        <v>971.24476077500992</v>
      </c>
      <c r="AT2137">
        <v>1443</v>
      </c>
      <c r="AU2137">
        <f t="shared" si="760"/>
        <v>-6.1522105185531029E-2</v>
      </c>
      <c r="AV2137">
        <f t="shared" si="761"/>
        <v>-9.5715618235882927E-2</v>
      </c>
      <c r="AW2137">
        <v>2.7544124740122355E-2</v>
      </c>
      <c r="AX2137">
        <v>6.2881159682170895E-2</v>
      </c>
      <c r="AY2137" s="1">
        <f t="shared" si="762"/>
        <v>4034.6239668024791</v>
      </c>
      <c r="AZ2137" s="1">
        <f t="shared" si="763"/>
        <v>-3709.3212096444768</v>
      </c>
      <c r="BA2137" s="1">
        <f t="shared" si="775"/>
        <v>86.62253855278766</v>
      </c>
      <c r="BB2137" s="1">
        <f t="shared" si="776"/>
        <v>471.75523922499008</v>
      </c>
      <c r="BC2137">
        <f t="shared" si="764"/>
        <v>1</v>
      </c>
      <c r="BD2137">
        <f t="shared" si="765"/>
        <v>1</v>
      </c>
      <c r="BE2137">
        <f t="shared" si="766"/>
        <v>1</v>
      </c>
      <c r="BF2137">
        <f t="shared" si="767"/>
        <v>0</v>
      </c>
      <c r="BG2137">
        <f t="shared" si="768"/>
        <v>0</v>
      </c>
      <c r="BH2137">
        <f t="shared" si="769"/>
        <v>0</v>
      </c>
      <c r="BI2137">
        <f t="shared" si="770"/>
        <v>0</v>
      </c>
      <c r="BJ2137">
        <f t="shared" si="771"/>
        <v>1</v>
      </c>
      <c r="BK2137">
        <f t="shared" si="772"/>
        <v>0</v>
      </c>
      <c r="BL2137">
        <f t="shared" si="773"/>
        <v>0</v>
      </c>
      <c r="BM2137">
        <f t="shared" si="777"/>
        <v>0</v>
      </c>
      <c r="BN2137">
        <f t="shared" si="778"/>
        <v>0</v>
      </c>
      <c r="BO2137">
        <f>IF(AND(AU2137&gt;'County Avg'!$E$3,'Gentrification Calcs'!AW2137&gt;'County Avg'!$E$4,'Gentrification Calcs'!AY2137&gt;'County Avg'!$E$5,'Gentrification Calcs'!BA2137&gt;'County Avg'!$E$6),1,0)</f>
        <v>1</v>
      </c>
      <c r="BP2137">
        <f>IF(AND(AV2137&gt;'County Avg'!$F$3,'Gentrification Calcs'!AX2137&gt;'County Avg'!$F$4,'Gentrification Calcs'!AZ2137&gt;'County Avg'!$F$5,'Gentrification Calcs'!BB2137&gt;'County Avg'!$F$6),1,0)</f>
        <v>0</v>
      </c>
      <c r="BQ2137">
        <f t="shared" si="779"/>
        <v>0</v>
      </c>
      <c r="BR2137">
        <f t="shared" si="780"/>
        <v>0</v>
      </c>
      <c r="BS2137">
        <f t="shared" si="781"/>
        <v>0</v>
      </c>
      <c r="BT2137">
        <f t="shared" si="782"/>
        <v>0</v>
      </c>
    </row>
    <row r="2138" spans="1:72" x14ac:dyDescent="0.25">
      <c r="A2138">
        <v>6037702202</v>
      </c>
      <c r="B2138">
        <v>6258.2247492197403</v>
      </c>
      <c r="C2138">
        <v>3766</v>
      </c>
      <c r="D2138">
        <v>3823</v>
      </c>
      <c r="E2138">
        <v>3018.6613769999999</v>
      </c>
      <c r="F2138">
        <v>1702</v>
      </c>
      <c r="G2138">
        <v>1684</v>
      </c>
      <c r="H2138">
        <v>510.74080558905717</v>
      </c>
      <c r="I2138">
        <v>455.2706</v>
      </c>
      <c r="J2138">
        <v>425.01420000000002</v>
      </c>
      <c r="K2138">
        <v>0.16919446794547077</v>
      </c>
      <c r="L2138">
        <v>0.26749153936545239</v>
      </c>
      <c r="M2138">
        <v>0.25238372921615204</v>
      </c>
      <c r="N2138">
        <v>4770.8843200000001</v>
      </c>
      <c r="O2138">
        <v>2842</v>
      </c>
      <c r="P2138">
        <v>2907</v>
      </c>
      <c r="Q2138">
        <v>2001.1125489999999</v>
      </c>
      <c r="R2138">
        <v>1516</v>
      </c>
      <c r="S2138">
        <v>1810</v>
      </c>
      <c r="T2138">
        <v>0.41944268919100514</v>
      </c>
      <c r="U2138">
        <v>0.53342716396903589</v>
      </c>
      <c r="V2138">
        <v>0.62263501891984863</v>
      </c>
      <c r="W2138">
        <v>1588.29565429688</v>
      </c>
      <c r="X2138">
        <v>798</v>
      </c>
      <c r="Y2138">
        <v>880</v>
      </c>
      <c r="Z2138">
        <v>2997.67065429688</v>
      </c>
      <c r="AA2138">
        <v>1708</v>
      </c>
      <c r="AB2138">
        <v>1684</v>
      </c>
      <c r="AC2138">
        <v>0.52984328082213006</v>
      </c>
      <c r="AD2138">
        <v>0.46721311475409838</v>
      </c>
      <c r="AE2138">
        <v>0.5225653206650831</v>
      </c>
      <c r="AF2138">
        <v>4585.9663231784298</v>
      </c>
      <c r="AG2138">
        <v>2668</v>
      </c>
      <c r="AH2138">
        <v>2669</v>
      </c>
      <c r="AI2138">
        <v>0.73279028909119903</v>
      </c>
      <c r="AJ2138">
        <v>0.70844397238449286</v>
      </c>
      <c r="AK2138">
        <v>0.69814281977504578</v>
      </c>
      <c r="AL2138">
        <f t="shared" si="774"/>
        <v>0.26720971090880097</v>
      </c>
      <c r="AM2138">
        <f t="shared" si="774"/>
        <v>0.29155602761550714</v>
      </c>
      <c r="AN2138">
        <f t="shared" si="774"/>
        <v>0.30185718022495422</v>
      </c>
      <c r="AO2138">
        <v>78278.502120890786</v>
      </c>
      <c r="AP2138">
        <v>84880.504290968544</v>
      </c>
      <c r="AQ2138">
        <v>72434</v>
      </c>
      <c r="AR2138">
        <v>939.91111111111115</v>
      </c>
      <c r="AS2138">
        <v>957.71767497034409</v>
      </c>
      <c r="AT2138">
        <v>1706</v>
      </c>
      <c r="AU2138">
        <f t="shared" si="760"/>
        <v>-2.4346316706706173E-2</v>
      </c>
      <c r="AV2138">
        <f t="shared" si="761"/>
        <v>-1.0301152609447084E-2</v>
      </c>
      <c r="AW2138">
        <v>0.11398447477803075</v>
      </c>
      <c r="AX2138">
        <v>8.9207854950812737E-2</v>
      </c>
      <c r="AY2138" s="1">
        <f t="shared" si="762"/>
        <v>6602.0021700777579</v>
      </c>
      <c r="AZ2138" s="1">
        <f t="shared" si="763"/>
        <v>-12446.504290968544</v>
      </c>
      <c r="BA2138" s="1">
        <f t="shared" si="775"/>
        <v>17.806563859232938</v>
      </c>
      <c r="BB2138" s="1">
        <f t="shared" si="776"/>
        <v>748.28232502965591</v>
      </c>
      <c r="BC2138">
        <f t="shared" si="764"/>
        <v>1</v>
      </c>
      <c r="BD2138">
        <f t="shared" si="765"/>
        <v>1</v>
      </c>
      <c r="BE2138">
        <f t="shared" si="766"/>
        <v>0</v>
      </c>
      <c r="BF2138">
        <f t="shared" si="767"/>
        <v>0</v>
      </c>
      <c r="BG2138">
        <f t="shared" si="768"/>
        <v>0</v>
      </c>
      <c r="BH2138">
        <f t="shared" si="769"/>
        <v>0</v>
      </c>
      <c r="BI2138">
        <f t="shared" si="770"/>
        <v>1</v>
      </c>
      <c r="BJ2138">
        <f t="shared" si="771"/>
        <v>0</v>
      </c>
      <c r="BK2138">
        <f t="shared" si="772"/>
        <v>0</v>
      </c>
      <c r="BL2138">
        <f t="shared" si="773"/>
        <v>0</v>
      </c>
      <c r="BM2138">
        <f t="shared" si="777"/>
        <v>0</v>
      </c>
      <c r="BN2138">
        <f t="shared" si="778"/>
        <v>0</v>
      </c>
      <c r="BO2138">
        <f>IF(AND(AU2138&gt;'County Avg'!$E$3,'Gentrification Calcs'!AW2138&gt;'County Avg'!$E$4,'Gentrification Calcs'!AY2138&gt;'County Avg'!$E$5,'Gentrification Calcs'!BA2138&gt;'County Avg'!$E$6),1,0)</f>
        <v>1</v>
      </c>
      <c r="BP2138">
        <f>IF(AND(AV2138&gt;'County Avg'!$F$3,'Gentrification Calcs'!AX2138&gt;'County Avg'!$F$4,'Gentrification Calcs'!AZ2138&gt;'County Avg'!$F$5,'Gentrification Calcs'!BB2138&gt;'County Avg'!$F$6),1,0)</f>
        <v>0</v>
      </c>
      <c r="BQ2138">
        <f t="shared" si="779"/>
        <v>0</v>
      </c>
      <c r="BR2138">
        <f t="shared" si="780"/>
        <v>0</v>
      </c>
      <c r="BS2138">
        <f t="shared" si="781"/>
        <v>0</v>
      </c>
      <c r="BT2138">
        <f t="shared" si="782"/>
        <v>0</v>
      </c>
    </row>
    <row r="2139" spans="1:72" x14ac:dyDescent="0.25">
      <c r="A2139">
        <v>6037702300</v>
      </c>
      <c r="B2139">
        <v>5164.1784683223696</v>
      </c>
      <c r="C2139">
        <v>6147.2738295793497</v>
      </c>
      <c r="D2139">
        <v>6798</v>
      </c>
      <c r="E2139">
        <v>1955.738194</v>
      </c>
      <c r="F2139">
        <v>2974.6809079999998</v>
      </c>
      <c r="G2139">
        <v>2978</v>
      </c>
      <c r="H2139">
        <v>1027.9137649042009</v>
      </c>
      <c r="I2139">
        <v>900.62781435193426</v>
      </c>
      <c r="J2139">
        <v>997.35599999999999</v>
      </c>
      <c r="K2139">
        <v>0.52558863351839868</v>
      </c>
      <c r="L2139">
        <v>0.30276451229771173</v>
      </c>
      <c r="M2139">
        <v>0.33490799194089993</v>
      </c>
      <c r="N2139">
        <v>3528.7790190000001</v>
      </c>
      <c r="O2139">
        <v>4736.8994140000004</v>
      </c>
      <c r="P2139">
        <v>4868</v>
      </c>
      <c r="Q2139">
        <v>875.92459570000005</v>
      </c>
      <c r="R2139">
        <v>2782.7658689999998</v>
      </c>
      <c r="S2139">
        <v>3091</v>
      </c>
      <c r="T2139">
        <v>0.24822313638336674</v>
      </c>
      <c r="U2139">
        <v>0.58746568710652369</v>
      </c>
      <c r="V2139">
        <v>0.63496302382908787</v>
      </c>
      <c r="W2139">
        <v>1157.46372818947</v>
      </c>
      <c r="X2139">
        <v>1525.32360839844</v>
      </c>
      <c r="Y2139">
        <v>1472</v>
      </c>
      <c r="Z2139">
        <v>1928.8505437374099</v>
      </c>
      <c r="AA2139">
        <v>2969.68310546875</v>
      </c>
      <c r="AB2139">
        <v>2978</v>
      </c>
      <c r="AC2139">
        <v>0.60007953024018479</v>
      </c>
      <c r="AD2139">
        <v>0.51363177626242884</v>
      </c>
      <c r="AE2139">
        <v>0.49429147078576224</v>
      </c>
      <c r="AF2139">
        <v>2402.71934905131</v>
      </c>
      <c r="AG2139">
        <v>4203.13623046875</v>
      </c>
      <c r="AH2139">
        <v>4240</v>
      </c>
      <c r="AI2139">
        <v>0.46526652085900033</v>
      </c>
      <c r="AJ2139">
        <v>0.68373987347760057</v>
      </c>
      <c r="AK2139">
        <v>0.62371285672256549</v>
      </c>
      <c r="AL2139">
        <f t="shared" si="774"/>
        <v>0.53473347914099967</v>
      </c>
      <c r="AM2139">
        <f t="shared" si="774"/>
        <v>0.31626012652239943</v>
      </c>
      <c r="AN2139">
        <f t="shared" si="774"/>
        <v>0.37628714327743451</v>
      </c>
      <c r="AO2139">
        <v>73328.391304347824</v>
      </c>
      <c r="AP2139">
        <v>80387.208827135284</v>
      </c>
      <c r="AQ2139">
        <v>78750</v>
      </c>
      <c r="AR2139">
        <v>777.5</v>
      </c>
      <c r="AS2139">
        <v>938.77975484381182</v>
      </c>
      <c r="AT2139">
        <v>1225</v>
      </c>
      <c r="AU2139">
        <f t="shared" si="760"/>
        <v>0.21847335261860024</v>
      </c>
      <c r="AV2139">
        <f t="shared" si="761"/>
        <v>-6.0027016755035079E-2</v>
      </c>
      <c r="AW2139">
        <v>0.33924255072315695</v>
      </c>
      <c r="AX2139">
        <v>4.7497336722564176E-2</v>
      </c>
      <c r="AY2139" s="1">
        <f t="shared" si="762"/>
        <v>7058.8175227874599</v>
      </c>
      <c r="AZ2139" s="1">
        <f t="shared" si="763"/>
        <v>-1637.2088271352841</v>
      </c>
      <c r="BA2139" s="1">
        <f t="shared" si="775"/>
        <v>161.27975484381182</v>
      </c>
      <c r="BB2139" s="1">
        <f t="shared" si="776"/>
        <v>286.22024515618818</v>
      </c>
      <c r="BC2139">
        <f t="shared" si="764"/>
        <v>1</v>
      </c>
      <c r="BD2139">
        <f t="shared" si="765"/>
        <v>1</v>
      </c>
      <c r="BE2139">
        <f t="shared" si="766"/>
        <v>1</v>
      </c>
      <c r="BF2139">
        <f t="shared" si="767"/>
        <v>0</v>
      </c>
      <c r="BG2139">
        <f t="shared" si="768"/>
        <v>0</v>
      </c>
      <c r="BH2139">
        <f t="shared" si="769"/>
        <v>0</v>
      </c>
      <c r="BI2139">
        <f t="shared" si="770"/>
        <v>1</v>
      </c>
      <c r="BJ2139">
        <f t="shared" si="771"/>
        <v>0</v>
      </c>
      <c r="BK2139">
        <f t="shared" si="772"/>
        <v>0</v>
      </c>
      <c r="BL2139">
        <f t="shared" si="773"/>
        <v>0</v>
      </c>
      <c r="BM2139">
        <f t="shared" si="777"/>
        <v>0</v>
      </c>
      <c r="BN2139">
        <f t="shared" si="778"/>
        <v>0</v>
      </c>
      <c r="BO2139">
        <f>IF(AND(AU2139&gt;'County Avg'!$E$3,'Gentrification Calcs'!AW2139&gt;'County Avg'!$E$4,'Gentrification Calcs'!AY2139&gt;'County Avg'!$E$5,'Gentrification Calcs'!BA2139&gt;'County Avg'!$E$6),1,0)</f>
        <v>1</v>
      </c>
      <c r="BP2139">
        <f>IF(AND(AV2139&gt;'County Avg'!$F$3,'Gentrification Calcs'!AX2139&gt;'County Avg'!$F$4,'Gentrification Calcs'!AZ2139&gt;'County Avg'!$F$5,'Gentrification Calcs'!BB2139&gt;'County Avg'!$F$6),1,0)</f>
        <v>0</v>
      </c>
      <c r="BQ2139">
        <f t="shared" si="779"/>
        <v>0</v>
      </c>
      <c r="BR2139">
        <f t="shared" si="780"/>
        <v>0</v>
      </c>
      <c r="BS2139">
        <f t="shared" si="781"/>
        <v>0</v>
      </c>
      <c r="BT2139">
        <f t="shared" si="782"/>
        <v>0</v>
      </c>
    </row>
    <row r="2140" spans="1:72" x14ac:dyDescent="0.25">
      <c r="A2140">
        <v>6037702400</v>
      </c>
      <c r="B2140">
        <v>3920.0684183476401</v>
      </c>
      <c r="C2140">
        <v>4778.7855305671701</v>
      </c>
      <c r="D2140">
        <v>3875</v>
      </c>
      <c r="E2140">
        <v>1842.6044919999999</v>
      </c>
      <c r="F2140">
        <v>1894.7779539999999</v>
      </c>
      <c r="G2140">
        <v>1805</v>
      </c>
      <c r="H2140">
        <v>668.89615536269514</v>
      </c>
      <c r="I2140">
        <v>675.19587061135178</v>
      </c>
      <c r="J2140">
        <v>521.6694</v>
      </c>
      <c r="K2140">
        <v>0.36301667464006981</v>
      </c>
      <c r="L2140">
        <v>0.35634564418800063</v>
      </c>
      <c r="M2140">
        <v>0.28901351800554015</v>
      </c>
      <c r="N2140">
        <v>2979.7235310000001</v>
      </c>
      <c r="O2140">
        <v>3326.3215329999998</v>
      </c>
      <c r="P2140">
        <v>3076</v>
      </c>
      <c r="Q2140">
        <v>1225.9848629999999</v>
      </c>
      <c r="R2140">
        <v>983.25231929999995</v>
      </c>
      <c r="S2140">
        <v>1378</v>
      </c>
      <c r="T2140">
        <v>0.41144248795073862</v>
      </c>
      <c r="U2140">
        <v>0.29559749697835358</v>
      </c>
      <c r="V2140">
        <v>0.44798439531859557</v>
      </c>
      <c r="W2140">
        <v>684.17572021484398</v>
      </c>
      <c r="X2140">
        <v>1141.64855957031</v>
      </c>
      <c r="Y2140">
        <v>1026</v>
      </c>
      <c r="Z2140">
        <v>1857.56652832031</v>
      </c>
      <c r="AA2140">
        <v>1900.75524902344</v>
      </c>
      <c r="AB2140">
        <v>1805</v>
      </c>
      <c r="AC2140">
        <v>0.3683182862007664</v>
      </c>
      <c r="AD2140">
        <v>0.60062891324743684</v>
      </c>
      <c r="AE2140">
        <v>0.56842105263157894</v>
      </c>
      <c r="AF2140">
        <v>2592.5226944381002</v>
      </c>
      <c r="AG2140">
        <v>1951.5615234375</v>
      </c>
      <c r="AH2140">
        <v>1919</v>
      </c>
      <c r="AI2140">
        <v>0.66134628730048606</v>
      </c>
      <c r="AJ2140">
        <v>0.40838022777010435</v>
      </c>
      <c r="AK2140">
        <v>0.4952258064516129</v>
      </c>
      <c r="AL2140">
        <f t="shared" si="774"/>
        <v>0.33865371269951394</v>
      </c>
      <c r="AM2140">
        <f t="shared" si="774"/>
        <v>0.5916197722298957</v>
      </c>
      <c r="AN2140">
        <f t="shared" si="774"/>
        <v>0.50477419354838715</v>
      </c>
      <c r="AO2140">
        <v>67144.834040296933</v>
      </c>
      <c r="AP2140">
        <v>65591.768287699233</v>
      </c>
      <c r="AQ2140">
        <v>84482</v>
      </c>
      <c r="AR2140">
        <v>1197.3500000000001</v>
      </c>
      <c r="AS2140">
        <v>1099.7520759193358</v>
      </c>
      <c r="AT2140">
        <v>1477</v>
      </c>
      <c r="AU2140">
        <f t="shared" si="760"/>
        <v>-0.2529660595303817</v>
      </c>
      <c r="AV2140">
        <f t="shared" si="761"/>
        <v>8.6845578681508551E-2</v>
      </c>
      <c r="AW2140">
        <v>-0.11584499097238504</v>
      </c>
      <c r="AX2140">
        <v>0.15238689834024199</v>
      </c>
      <c r="AY2140" s="1">
        <f t="shared" si="762"/>
        <v>-1553.0657525977003</v>
      </c>
      <c r="AZ2140" s="1">
        <f t="shared" si="763"/>
        <v>18890.231712300767</v>
      </c>
      <c r="BA2140" s="1">
        <f t="shared" si="775"/>
        <v>-97.59792408066437</v>
      </c>
      <c r="BB2140" s="1">
        <f t="shared" si="776"/>
        <v>377.24792408066423</v>
      </c>
      <c r="BC2140">
        <f t="shared" si="764"/>
        <v>1</v>
      </c>
      <c r="BD2140">
        <f t="shared" si="765"/>
        <v>1</v>
      </c>
      <c r="BE2140">
        <f t="shared" si="766"/>
        <v>0</v>
      </c>
      <c r="BF2140">
        <f t="shared" si="767"/>
        <v>0</v>
      </c>
      <c r="BG2140">
        <f t="shared" si="768"/>
        <v>0</v>
      </c>
      <c r="BH2140">
        <f t="shared" si="769"/>
        <v>0</v>
      </c>
      <c r="BI2140">
        <f t="shared" si="770"/>
        <v>0</v>
      </c>
      <c r="BJ2140">
        <f t="shared" si="771"/>
        <v>1</v>
      </c>
      <c r="BK2140">
        <f t="shared" si="772"/>
        <v>0</v>
      </c>
      <c r="BL2140">
        <f t="shared" si="773"/>
        <v>0</v>
      </c>
      <c r="BM2140">
        <f t="shared" si="777"/>
        <v>0</v>
      </c>
      <c r="BN2140">
        <f t="shared" si="778"/>
        <v>0</v>
      </c>
      <c r="BO2140">
        <f>IF(AND(AU2140&gt;'County Avg'!$E$3,'Gentrification Calcs'!AW2140&gt;'County Avg'!$E$4,'Gentrification Calcs'!AY2140&gt;'County Avg'!$E$5,'Gentrification Calcs'!BA2140&gt;'County Avg'!$E$6),1,0)</f>
        <v>0</v>
      </c>
      <c r="BP2140">
        <f>IF(AND(AV2140&gt;'County Avg'!$F$3,'Gentrification Calcs'!AX2140&gt;'County Avg'!$F$4,'Gentrification Calcs'!AZ2140&gt;'County Avg'!$F$5,'Gentrification Calcs'!BB2140&gt;'County Avg'!$F$6),1,0)</f>
        <v>1</v>
      </c>
      <c r="BQ2140">
        <f t="shared" si="779"/>
        <v>0</v>
      </c>
      <c r="BR2140">
        <f t="shared" si="780"/>
        <v>0</v>
      </c>
      <c r="BS2140">
        <f t="shared" si="781"/>
        <v>0</v>
      </c>
      <c r="BT2140">
        <f t="shared" si="782"/>
        <v>0</v>
      </c>
    </row>
    <row r="2141" spans="1:72" x14ac:dyDescent="0.25">
      <c r="A2141">
        <v>6037702501</v>
      </c>
      <c r="B2141">
        <v>4408.3460363862096</v>
      </c>
      <c r="C2141">
        <v>4674</v>
      </c>
      <c r="D2141">
        <v>5106</v>
      </c>
      <c r="E2141">
        <v>2071.8437709999998</v>
      </c>
      <c r="F2141">
        <v>2129</v>
      </c>
      <c r="G2141">
        <v>2034</v>
      </c>
      <c r="H2141">
        <v>522.1636321288222</v>
      </c>
      <c r="I2141">
        <v>612.2826</v>
      </c>
      <c r="J2141">
        <v>527.03139999999996</v>
      </c>
      <c r="K2141">
        <v>0.25202847793721134</v>
      </c>
      <c r="L2141">
        <v>0.28759163926726161</v>
      </c>
      <c r="M2141">
        <v>0.25911081612586034</v>
      </c>
      <c r="N2141">
        <v>3350.953872</v>
      </c>
      <c r="O2141">
        <v>3575</v>
      </c>
      <c r="P2141">
        <v>3624</v>
      </c>
      <c r="Q2141">
        <v>1378.8582369999999</v>
      </c>
      <c r="R2141">
        <v>1551</v>
      </c>
      <c r="S2141">
        <v>1708</v>
      </c>
      <c r="T2141">
        <v>0.41148230911845862</v>
      </c>
      <c r="U2141">
        <v>0.43384615384615383</v>
      </c>
      <c r="V2141">
        <v>0.47130242825607066</v>
      </c>
      <c r="W2141">
        <v>767.96710153691504</v>
      </c>
      <c r="X2141">
        <v>1044</v>
      </c>
      <c r="Y2141">
        <v>1027</v>
      </c>
      <c r="Z2141">
        <v>2088.5641076934298</v>
      </c>
      <c r="AA2141">
        <v>2123</v>
      </c>
      <c r="AB2141">
        <v>2034</v>
      </c>
      <c r="AC2141">
        <v>0.3677009954868195</v>
      </c>
      <c r="AD2141">
        <v>0.49175694771549694</v>
      </c>
      <c r="AE2141">
        <v>0.50491642084562438</v>
      </c>
      <c r="AF2141">
        <v>2906.9791585619801</v>
      </c>
      <c r="AG2141">
        <v>2965</v>
      </c>
      <c r="AH2141">
        <v>2851</v>
      </c>
      <c r="AI2141">
        <v>0.6594262643104597</v>
      </c>
      <c r="AJ2141">
        <v>0.63436029097133073</v>
      </c>
      <c r="AK2141">
        <v>0.55836271053662356</v>
      </c>
      <c r="AL2141">
        <f t="shared" si="774"/>
        <v>0.3405737356895403</v>
      </c>
      <c r="AM2141">
        <f t="shared" si="774"/>
        <v>0.36563970902866927</v>
      </c>
      <c r="AN2141">
        <f t="shared" si="774"/>
        <v>0.44163728946337644</v>
      </c>
      <c r="AO2141">
        <v>80063.371686108163</v>
      </c>
      <c r="AP2141">
        <v>71673.23539027381</v>
      </c>
      <c r="AQ2141">
        <v>80698</v>
      </c>
      <c r="AR2141">
        <v>1363.2166666666667</v>
      </c>
      <c r="AS2141">
        <v>1198.4998022933967</v>
      </c>
      <c r="AT2141">
        <v>1693</v>
      </c>
      <c r="AU2141">
        <f t="shared" si="760"/>
        <v>-2.5065973339128966E-2</v>
      </c>
      <c r="AV2141">
        <f t="shared" si="761"/>
        <v>-7.5997580434707168E-2</v>
      </c>
      <c r="AW2141">
        <v>2.2363844727695203E-2</v>
      </c>
      <c r="AX2141">
        <v>3.7456274409916834E-2</v>
      </c>
      <c r="AY2141" s="1">
        <f t="shared" si="762"/>
        <v>-8390.1362958343525</v>
      </c>
      <c r="AZ2141" s="1">
        <f t="shared" si="763"/>
        <v>9024.7646097261895</v>
      </c>
      <c r="BA2141" s="1">
        <f t="shared" si="775"/>
        <v>-164.71686437327003</v>
      </c>
      <c r="BB2141" s="1">
        <f t="shared" si="776"/>
        <v>494.50019770660333</v>
      </c>
      <c r="BC2141">
        <f t="shared" si="764"/>
        <v>1</v>
      </c>
      <c r="BD2141">
        <f t="shared" si="765"/>
        <v>1</v>
      </c>
      <c r="BE2141">
        <f t="shared" si="766"/>
        <v>0</v>
      </c>
      <c r="BF2141">
        <f t="shared" si="767"/>
        <v>0</v>
      </c>
      <c r="BG2141">
        <f t="shared" si="768"/>
        <v>0</v>
      </c>
      <c r="BH2141">
        <f t="shared" si="769"/>
        <v>0</v>
      </c>
      <c r="BI2141">
        <f t="shared" si="770"/>
        <v>0</v>
      </c>
      <c r="BJ2141">
        <f t="shared" si="771"/>
        <v>0</v>
      </c>
      <c r="BK2141">
        <f t="shared" si="772"/>
        <v>0</v>
      </c>
      <c r="BL2141">
        <f t="shared" si="773"/>
        <v>0</v>
      </c>
      <c r="BM2141">
        <f t="shared" si="777"/>
        <v>0</v>
      </c>
      <c r="BN2141">
        <f t="shared" si="778"/>
        <v>0</v>
      </c>
      <c r="BO2141">
        <f>IF(AND(AU2141&gt;'County Avg'!$E$3,'Gentrification Calcs'!AW2141&gt;'County Avg'!$E$4,'Gentrification Calcs'!AY2141&gt;'County Avg'!$E$5,'Gentrification Calcs'!BA2141&gt;'County Avg'!$E$6),1,0)</f>
        <v>0</v>
      </c>
      <c r="BP2141">
        <f>IF(AND(AV2141&gt;'County Avg'!$F$3,'Gentrification Calcs'!AX2141&gt;'County Avg'!$F$4,'Gentrification Calcs'!AZ2141&gt;'County Avg'!$F$5,'Gentrification Calcs'!BB2141&gt;'County Avg'!$F$6),1,0)</f>
        <v>0</v>
      </c>
      <c r="BQ2141">
        <f t="shared" si="779"/>
        <v>0</v>
      </c>
      <c r="BR2141">
        <f t="shared" si="780"/>
        <v>0</v>
      </c>
      <c r="BS2141">
        <f t="shared" si="781"/>
        <v>0</v>
      </c>
      <c r="BT2141">
        <f t="shared" si="782"/>
        <v>0</v>
      </c>
    </row>
    <row r="2142" spans="1:72" x14ac:dyDescent="0.25">
      <c r="A2142">
        <v>6037702502</v>
      </c>
      <c r="B2142">
        <v>6178.9278305711396</v>
      </c>
      <c r="C2142">
        <v>3845.1349428988301</v>
      </c>
      <c r="D2142">
        <v>4453</v>
      </c>
      <c r="E2142">
        <v>2176.403597</v>
      </c>
      <c r="F2142">
        <v>1946.7237620000001</v>
      </c>
      <c r="G2142">
        <v>2143</v>
      </c>
      <c r="H2142">
        <v>587.09493678130377</v>
      </c>
      <c r="I2142">
        <v>492.67038955960368</v>
      </c>
      <c r="J2142">
        <v>379.03140000000002</v>
      </c>
      <c r="K2142">
        <v>0.26975462528667371</v>
      </c>
      <c r="L2142">
        <v>0.25307668153875634</v>
      </c>
      <c r="M2142">
        <v>0.17686952869808681</v>
      </c>
      <c r="N2142">
        <v>4439.3470559999996</v>
      </c>
      <c r="O2142">
        <v>2894.9961750000002</v>
      </c>
      <c r="P2142">
        <v>3544</v>
      </c>
      <c r="Q2142">
        <v>1427.2565870000001</v>
      </c>
      <c r="R2142">
        <v>1540.2007920000001</v>
      </c>
      <c r="S2142">
        <v>2460</v>
      </c>
      <c r="T2142">
        <v>0.32150146609308039</v>
      </c>
      <c r="U2142">
        <v>0.53202170189395848</v>
      </c>
      <c r="V2142">
        <v>0.69413092550790068</v>
      </c>
      <c r="W2142">
        <v>454.137988857925</v>
      </c>
      <c r="X2142">
        <v>604.03628558292996</v>
      </c>
      <c r="Y2142">
        <v>569</v>
      </c>
      <c r="Z2142">
        <v>2163.5709146857298</v>
      </c>
      <c r="AA2142">
        <v>1945.7869966626199</v>
      </c>
      <c r="AB2142">
        <v>2143</v>
      </c>
      <c r="AC2142">
        <v>0.20990205857148481</v>
      </c>
      <c r="AD2142">
        <v>0.31043289251031203</v>
      </c>
      <c r="AE2142">
        <v>0.26551563229118058</v>
      </c>
      <c r="AF2142">
        <v>4128.3609736895996</v>
      </c>
      <c r="AG2142">
        <v>1882.89125594497</v>
      </c>
      <c r="AH2142">
        <v>2522</v>
      </c>
      <c r="AI2142">
        <v>0.66813548998969308</v>
      </c>
      <c r="AJ2142">
        <v>0.48968145043187139</v>
      </c>
      <c r="AK2142">
        <v>0.56635975746687628</v>
      </c>
      <c r="AL2142">
        <f t="shared" si="774"/>
        <v>0.33186451001030692</v>
      </c>
      <c r="AM2142">
        <f t="shared" si="774"/>
        <v>0.51031854956812861</v>
      </c>
      <c r="AN2142">
        <f t="shared" si="774"/>
        <v>0.43364024253312372</v>
      </c>
      <c r="AO2142">
        <v>80384.430540827147</v>
      </c>
      <c r="AP2142">
        <v>73408.20106252555</v>
      </c>
      <c r="AQ2142">
        <v>95342</v>
      </c>
      <c r="AR2142">
        <v>1330.3888888888889</v>
      </c>
      <c r="AS2142">
        <v>1264.7825227362596</v>
      </c>
      <c r="AT2142">
        <v>1725</v>
      </c>
      <c r="AU2142">
        <f t="shared" si="760"/>
        <v>-0.17845403955782169</v>
      </c>
      <c r="AV2142">
        <f t="shared" si="761"/>
        <v>7.6678307035004889E-2</v>
      </c>
      <c r="AW2142">
        <v>0.21052023580087809</v>
      </c>
      <c r="AX2142">
        <v>0.1621092236139422</v>
      </c>
      <c r="AY2142" s="1">
        <f t="shared" si="762"/>
        <v>-6976.2294783015968</v>
      </c>
      <c r="AZ2142" s="1">
        <f t="shared" si="763"/>
        <v>21933.79893747445</v>
      </c>
      <c r="BA2142" s="1">
        <f t="shared" si="775"/>
        <v>-65.606366152629334</v>
      </c>
      <c r="BB2142" s="1">
        <f t="shared" si="776"/>
        <v>460.21747726374042</v>
      </c>
      <c r="BC2142">
        <f t="shared" si="764"/>
        <v>1</v>
      </c>
      <c r="BD2142">
        <f t="shared" si="765"/>
        <v>1</v>
      </c>
      <c r="BE2142">
        <f t="shared" si="766"/>
        <v>0</v>
      </c>
      <c r="BF2142">
        <f t="shared" si="767"/>
        <v>0</v>
      </c>
      <c r="BG2142">
        <f t="shared" si="768"/>
        <v>0</v>
      </c>
      <c r="BH2142">
        <f t="shared" si="769"/>
        <v>0</v>
      </c>
      <c r="BI2142">
        <f t="shared" si="770"/>
        <v>0</v>
      </c>
      <c r="BJ2142">
        <f t="shared" si="771"/>
        <v>0</v>
      </c>
      <c r="BK2142">
        <f t="shared" si="772"/>
        <v>0</v>
      </c>
      <c r="BL2142">
        <f t="shared" si="773"/>
        <v>0</v>
      </c>
      <c r="BM2142">
        <f t="shared" si="777"/>
        <v>0</v>
      </c>
      <c r="BN2142">
        <f t="shared" si="778"/>
        <v>0</v>
      </c>
      <c r="BO2142">
        <f>IF(AND(AU2142&gt;'County Avg'!$E$3,'Gentrification Calcs'!AW2142&gt;'County Avg'!$E$4,'Gentrification Calcs'!AY2142&gt;'County Avg'!$E$5,'Gentrification Calcs'!BA2142&gt;'County Avg'!$E$6),1,0)</f>
        <v>0</v>
      </c>
      <c r="BP2142">
        <f>IF(AND(AV2142&gt;'County Avg'!$F$3,'Gentrification Calcs'!AX2142&gt;'County Avg'!$F$4,'Gentrification Calcs'!AZ2142&gt;'County Avg'!$F$5,'Gentrification Calcs'!BB2142&gt;'County Avg'!$F$6),1,0)</f>
        <v>1</v>
      </c>
      <c r="BQ2142">
        <f t="shared" si="779"/>
        <v>0</v>
      </c>
      <c r="BR2142">
        <f t="shared" si="780"/>
        <v>0</v>
      </c>
      <c r="BS2142">
        <f t="shared" si="781"/>
        <v>0</v>
      </c>
      <c r="BT2142">
        <f t="shared" si="782"/>
        <v>0</v>
      </c>
    </row>
    <row r="2143" spans="1:72" x14ac:dyDescent="0.25">
      <c r="A2143">
        <v>6037702600</v>
      </c>
      <c r="B2143">
        <v>3352.3253216156199</v>
      </c>
      <c r="C2143">
        <v>5948.0779339562896</v>
      </c>
      <c r="D2143">
        <v>6130</v>
      </c>
      <c r="E2143">
        <v>1260.9938959999999</v>
      </c>
      <c r="F2143">
        <v>2236.0532029999999</v>
      </c>
      <c r="G2143">
        <v>2215</v>
      </c>
      <c r="H2143">
        <v>495.27725127092606</v>
      </c>
      <c r="I2143">
        <v>403.64925273025671</v>
      </c>
      <c r="J2143">
        <v>596.04859999999996</v>
      </c>
      <c r="K2143">
        <v>0.39276736615616897</v>
      </c>
      <c r="L2143">
        <v>0.18051862638541016</v>
      </c>
      <c r="M2143">
        <v>0.26909643340857786</v>
      </c>
      <c r="N2143">
        <v>2421.0683319999998</v>
      </c>
      <c r="O2143">
        <v>4347.2944450000005</v>
      </c>
      <c r="P2143">
        <v>4241</v>
      </c>
      <c r="Q2143">
        <v>859.31439209999996</v>
      </c>
      <c r="R2143">
        <v>1942.0981999999999</v>
      </c>
      <c r="S2143">
        <v>2134</v>
      </c>
      <c r="T2143">
        <v>0.35493190371464495</v>
      </c>
      <c r="U2143">
        <v>0.44673721197644795</v>
      </c>
      <c r="V2143">
        <v>0.50318321150672007</v>
      </c>
      <c r="W2143">
        <v>290.76800537109398</v>
      </c>
      <c r="X2143">
        <v>532.63339507579803</v>
      </c>
      <c r="Y2143">
        <v>498</v>
      </c>
      <c r="Z2143">
        <v>1259.99475097656</v>
      </c>
      <c r="AA2143">
        <v>2239.9554080963098</v>
      </c>
      <c r="AB2143">
        <v>2215</v>
      </c>
      <c r="AC2143">
        <v>0.2307692195905848</v>
      </c>
      <c r="AD2143">
        <v>0.23778749931833321</v>
      </c>
      <c r="AE2143">
        <v>0.22483069977426637</v>
      </c>
      <c r="AF2143">
        <v>2226.22379033073</v>
      </c>
      <c r="AG2143">
        <v>3407.9421768188499</v>
      </c>
      <c r="AH2143">
        <v>3081</v>
      </c>
      <c r="AI2143">
        <v>0.66408345752608033</v>
      </c>
      <c r="AJ2143">
        <v>0.57294847422284867</v>
      </c>
      <c r="AK2143">
        <v>0.5026101141924959</v>
      </c>
      <c r="AL2143">
        <f t="shared" si="774"/>
        <v>0.33591654247391967</v>
      </c>
      <c r="AM2143">
        <f t="shared" si="774"/>
        <v>0.42705152577715133</v>
      </c>
      <c r="AN2143">
        <f t="shared" si="774"/>
        <v>0.4973898858075041</v>
      </c>
      <c r="AO2143">
        <v>91946.177094379644</v>
      </c>
      <c r="AP2143">
        <v>95831.339190845945</v>
      </c>
      <c r="AQ2143">
        <v>102816</v>
      </c>
      <c r="AR2143">
        <v>1482.4333333333334</v>
      </c>
      <c r="AS2143">
        <v>1092.988533017003</v>
      </c>
      <c r="AT2143">
        <v>2001</v>
      </c>
      <c r="AU2143">
        <f t="shared" si="760"/>
        <v>-9.1134983303231665E-2</v>
      </c>
      <c r="AV2143">
        <f t="shared" si="761"/>
        <v>-7.0338360030352765E-2</v>
      </c>
      <c r="AW2143">
        <v>9.1805308261802998E-2</v>
      </c>
      <c r="AX2143">
        <v>5.6445999530272128E-2</v>
      </c>
      <c r="AY2143" s="1">
        <f t="shared" si="762"/>
        <v>3885.1620964663016</v>
      </c>
      <c r="AZ2143" s="1">
        <f t="shared" si="763"/>
        <v>6984.6608091540547</v>
      </c>
      <c r="BA2143" s="1">
        <f t="shared" si="775"/>
        <v>-389.44480031633043</v>
      </c>
      <c r="BB2143" s="1">
        <f t="shared" si="776"/>
        <v>908.01146698299704</v>
      </c>
      <c r="BC2143">
        <f t="shared" si="764"/>
        <v>1</v>
      </c>
      <c r="BD2143">
        <f t="shared" si="765"/>
        <v>1</v>
      </c>
      <c r="BE2143">
        <f t="shared" si="766"/>
        <v>0</v>
      </c>
      <c r="BF2143">
        <f t="shared" si="767"/>
        <v>0</v>
      </c>
      <c r="BG2143">
        <f t="shared" si="768"/>
        <v>0</v>
      </c>
      <c r="BH2143">
        <f t="shared" si="769"/>
        <v>0</v>
      </c>
      <c r="BI2143">
        <f t="shared" si="770"/>
        <v>0</v>
      </c>
      <c r="BJ2143">
        <f t="shared" si="771"/>
        <v>0</v>
      </c>
      <c r="BK2143">
        <f t="shared" si="772"/>
        <v>0</v>
      </c>
      <c r="BL2143">
        <f t="shared" si="773"/>
        <v>0</v>
      </c>
      <c r="BM2143">
        <f t="shared" si="777"/>
        <v>0</v>
      </c>
      <c r="BN2143">
        <f t="shared" si="778"/>
        <v>0</v>
      </c>
      <c r="BO2143">
        <f>IF(AND(AU2143&gt;'County Avg'!$E$3,'Gentrification Calcs'!AW2143&gt;'County Avg'!$E$4,'Gentrification Calcs'!AY2143&gt;'County Avg'!$E$5,'Gentrification Calcs'!BA2143&gt;'County Avg'!$E$6),1,0)</f>
        <v>0</v>
      </c>
      <c r="BP2143">
        <f>IF(AND(AV2143&gt;'County Avg'!$F$3,'Gentrification Calcs'!AX2143&gt;'County Avg'!$F$4,'Gentrification Calcs'!AZ2143&gt;'County Avg'!$F$5,'Gentrification Calcs'!BB2143&gt;'County Avg'!$F$6),1,0)</f>
        <v>0</v>
      </c>
      <c r="BQ2143">
        <f t="shared" si="779"/>
        <v>0</v>
      </c>
      <c r="BR2143">
        <f t="shared" si="780"/>
        <v>0</v>
      </c>
      <c r="BS2143">
        <f t="shared" si="781"/>
        <v>0</v>
      </c>
      <c r="BT2143">
        <f t="shared" si="782"/>
        <v>0</v>
      </c>
    </row>
    <row r="2144" spans="1:72" x14ac:dyDescent="0.25">
      <c r="A2144">
        <v>6037702700</v>
      </c>
      <c r="B2144">
        <v>4983.0000095716096</v>
      </c>
      <c r="C2144">
        <v>3294</v>
      </c>
      <c r="D2144">
        <v>3501</v>
      </c>
      <c r="E2144">
        <v>1881</v>
      </c>
      <c r="F2144">
        <v>1290</v>
      </c>
      <c r="G2144">
        <v>1270</v>
      </c>
      <c r="H2144">
        <v>273.25717967031204</v>
      </c>
      <c r="I2144">
        <v>253.5172</v>
      </c>
      <c r="J2144">
        <v>217.03440000000001</v>
      </c>
      <c r="K2144">
        <v>0.14527229115912388</v>
      </c>
      <c r="L2144">
        <v>0.19652496124031008</v>
      </c>
      <c r="M2144">
        <v>0.1708932283464567</v>
      </c>
      <c r="N2144">
        <v>3422.0000070000001</v>
      </c>
      <c r="O2144">
        <v>2373</v>
      </c>
      <c r="P2144">
        <v>2427</v>
      </c>
      <c r="Q2144">
        <v>1036</v>
      </c>
      <c r="R2144">
        <v>1076</v>
      </c>
      <c r="S2144">
        <v>1437</v>
      </c>
      <c r="T2144">
        <v>0.30274693099964101</v>
      </c>
      <c r="U2144">
        <v>0.4534344711335862</v>
      </c>
      <c r="V2144">
        <v>0.59208899876390608</v>
      </c>
      <c r="W2144">
        <v>1192</v>
      </c>
      <c r="X2144">
        <v>287</v>
      </c>
      <c r="Y2144">
        <v>204</v>
      </c>
      <c r="Z2144">
        <v>1864</v>
      </c>
      <c r="AA2144">
        <v>1281</v>
      </c>
      <c r="AB2144">
        <v>1270</v>
      </c>
      <c r="AC2144">
        <v>0.63948497854077258</v>
      </c>
      <c r="AD2144">
        <v>0.22404371584699453</v>
      </c>
      <c r="AE2144">
        <v>0.16062992125984252</v>
      </c>
      <c r="AF2144">
        <v>2494.0000047906101</v>
      </c>
      <c r="AG2144">
        <v>1945</v>
      </c>
      <c r="AH2144">
        <v>2214</v>
      </c>
      <c r="AI2144">
        <v>0.50050170579971964</v>
      </c>
      <c r="AJ2144">
        <v>0.59046751669702491</v>
      </c>
      <c r="AK2144">
        <v>0.63239074550128538</v>
      </c>
      <c r="AL2144">
        <f t="shared" si="774"/>
        <v>0.49949829420028036</v>
      </c>
      <c r="AM2144">
        <f t="shared" si="774"/>
        <v>0.40953248330297509</v>
      </c>
      <c r="AN2144">
        <f t="shared" si="774"/>
        <v>0.36760925449871462</v>
      </c>
      <c r="AO2144">
        <v>90371.71898197243</v>
      </c>
      <c r="AP2144">
        <v>88080.614221495722</v>
      </c>
      <c r="AQ2144">
        <v>128370</v>
      </c>
      <c r="AR2144">
        <v>1466.8833333333334</v>
      </c>
      <c r="AS2144">
        <v>1278.3096085409254</v>
      </c>
      <c r="AT2144">
        <v>1162</v>
      </c>
      <c r="AU2144">
        <f t="shared" si="760"/>
        <v>8.9965810897305265E-2</v>
      </c>
      <c r="AV2144">
        <f t="shared" si="761"/>
        <v>4.1923228804260471E-2</v>
      </c>
      <c r="AW2144">
        <v>0.1506875401339452</v>
      </c>
      <c r="AX2144">
        <v>0.13865452763031988</v>
      </c>
      <c r="AY2144" s="1">
        <f t="shared" si="762"/>
        <v>-2291.1047604767082</v>
      </c>
      <c r="AZ2144" s="1">
        <f t="shared" si="763"/>
        <v>40289.385778504278</v>
      </c>
      <c r="BA2144" s="1">
        <f t="shared" si="775"/>
        <v>-188.57372479240803</v>
      </c>
      <c r="BB2144" s="1">
        <f t="shared" si="776"/>
        <v>-116.30960854092541</v>
      </c>
      <c r="BC2144">
        <f t="shared" si="764"/>
        <v>1</v>
      </c>
      <c r="BD2144">
        <f t="shared" si="765"/>
        <v>1</v>
      </c>
      <c r="BE2144">
        <f t="shared" si="766"/>
        <v>0</v>
      </c>
      <c r="BF2144">
        <f t="shared" si="767"/>
        <v>0</v>
      </c>
      <c r="BG2144">
        <f t="shared" si="768"/>
        <v>0</v>
      </c>
      <c r="BH2144">
        <f t="shared" si="769"/>
        <v>0</v>
      </c>
      <c r="BI2144">
        <f t="shared" si="770"/>
        <v>1</v>
      </c>
      <c r="BJ2144">
        <f t="shared" si="771"/>
        <v>0</v>
      </c>
      <c r="BK2144">
        <f t="shared" si="772"/>
        <v>0</v>
      </c>
      <c r="BL2144">
        <f t="shared" si="773"/>
        <v>0</v>
      </c>
      <c r="BM2144">
        <f t="shared" si="777"/>
        <v>0</v>
      </c>
      <c r="BN2144">
        <f t="shared" si="778"/>
        <v>0</v>
      </c>
      <c r="BO2144">
        <f>IF(AND(AU2144&gt;'County Avg'!$E$3,'Gentrification Calcs'!AW2144&gt;'County Avg'!$E$4,'Gentrification Calcs'!AY2144&gt;'County Avg'!$E$5,'Gentrification Calcs'!BA2144&gt;'County Avg'!$E$6),1,0)</f>
        <v>0</v>
      </c>
      <c r="BP2144">
        <f>IF(AND(AV2144&gt;'County Avg'!$F$3,'Gentrification Calcs'!AX2144&gt;'County Avg'!$F$4,'Gentrification Calcs'!AZ2144&gt;'County Avg'!$F$5,'Gentrification Calcs'!BB2144&gt;'County Avg'!$F$6),1,0)</f>
        <v>0</v>
      </c>
      <c r="BQ2144">
        <f t="shared" si="779"/>
        <v>0</v>
      </c>
      <c r="BR2144">
        <f t="shared" si="780"/>
        <v>0</v>
      </c>
      <c r="BS2144">
        <f t="shared" si="781"/>
        <v>0</v>
      </c>
      <c r="BT2144">
        <f t="shared" si="782"/>
        <v>0</v>
      </c>
    </row>
    <row r="2145" spans="1:72" x14ac:dyDescent="0.25">
      <c r="A2145">
        <v>6037702801</v>
      </c>
      <c r="B2145">
        <v>2287.9999940735302</v>
      </c>
      <c r="C2145">
        <v>5132</v>
      </c>
      <c r="D2145">
        <v>5324</v>
      </c>
      <c r="E2145">
        <v>931</v>
      </c>
      <c r="F2145">
        <v>1958</v>
      </c>
      <c r="G2145">
        <v>2087</v>
      </c>
      <c r="H2145">
        <v>763.25760146610548</v>
      </c>
      <c r="I2145">
        <v>723.77419999999995</v>
      </c>
      <c r="J2145">
        <v>812.92219999999998</v>
      </c>
      <c r="K2145">
        <v>0.81982556548453867</v>
      </c>
      <c r="L2145">
        <v>0.36964974463738504</v>
      </c>
      <c r="M2145">
        <v>0.3895171058936272</v>
      </c>
      <c r="N2145">
        <v>1621.999996</v>
      </c>
      <c r="O2145">
        <v>3494</v>
      </c>
      <c r="P2145">
        <v>3867</v>
      </c>
      <c r="Q2145">
        <v>510</v>
      </c>
      <c r="R2145">
        <v>1093</v>
      </c>
      <c r="S2145">
        <v>1624</v>
      </c>
      <c r="T2145">
        <v>0.31442663456085485</v>
      </c>
      <c r="U2145">
        <v>0.31282198053806526</v>
      </c>
      <c r="V2145">
        <v>0.41996379622446339</v>
      </c>
      <c r="W2145">
        <v>478</v>
      </c>
      <c r="X2145">
        <v>1222</v>
      </c>
      <c r="Y2145">
        <v>1329</v>
      </c>
      <c r="Z2145">
        <v>899</v>
      </c>
      <c r="AA2145">
        <v>1918</v>
      </c>
      <c r="AB2145">
        <v>2087</v>
      </c>
      <c r="AC2145">
        <v>0.53170189098998888</v>
      </c>
      <c r="AD2145">
        <v>0.63712200208550573</v>
      </c>
      <c r="AE2145">
        <v>0.63679923334930522</v>
      </c>
      <c r="AF2145">
        <v>1367.99999645655</v>
      </c>
      <c r="AG2145">
        <v>2010</v>
      </c>
      <c r="AH2145">
        <v>2181</v>
      </c>
      <c r="AI2145">
        <v>0.59790209790209736</v>
      </c>
      <c r="AJ2145">
        <v>0.39166017147310989</v>
      </c>
      <c r="AK2145">
        <v>0.40965439519158525</v>
      </c>
      <c r="AL2145">
        <f t="shared" si="774"/>
        <v>0.40209790209790264</v>
      </c>
      <c r="AM2145">
        <f t="shared" si="774"/>
        <v>0.60833982852689017</v>
      </c>
      <c r="AN2145">
        <f t="shared" si="774"/>
        <v>0.5903456048084148</v>
      </c>
      <c r="AO2145">
        <v>65388.986744432666</v>
      </c>
      <c r="AP2145">
        <v>62044.944830404587</v>
      </c>
      <c r="AQ2145">
        <v>62326</v>
      </c>
      <c r="AR2145">
        <v>1224.9944444444445</v>
      </c>
      <c r="AS2145">
        <v>1110.5737445630684</v>
      </c>
      <c r="AT2145">
        <v>1432</v>
      </c>
      <c r="AU2145">
        <f t="shared" si="760"/>
        <v>-0.20624192642898748</v>
      </c>
      <c r="AV2145">
        <f t="shared" si="761"/>
        <v>1.7994223718475366E-2</v>
      </c>
      <c r="AW2145">
        <v>-1.6046540227895867E-3</v>
      </c>
      <c r="AX2145">
        <v>0.10714181568639813</v>
      </c>
      <c r="AY2145" s="1">
        <f t="shared" si="762"/>
        <v>-3344.0419140280792</v>
      </c>
      <c r="AZ2145" s="1">
        <f t="shared" si="763"/>
        <v>281.05516959541274</v>
      </c>
      <c r="BA2145" s="1">
        <f t="shared" si="775"/>
        <v>-114.42069988137609</v>
      </c>
      <c r="BB2145" s="1">
        <f t="shared" si="776"/>
        <v>321.42625543693157</v>
      </c>
      <c r="BC2145">
        <f t="shared" si="764"/>
        <v>1</v>
      </c>
      <c r="BD2145">
        <f t="shared" si="765"/>
        <v>1</v>
      </c>
      <c r="BE2145">
        <f t="shared" si="766"/>
        <v>1</v>
      </c>
      <c r="BF2145">
        <f t="shared" si="767"/>
        <v>0</v>
      </c>
      <c r="BG2145">
        <f t="shared" si="768"/>
        <v>0</v>
      </c>
      <c r="BH2145">
        <f t="shared" si="769"/>
        <v>0</v>
      </c>
      <c r="BI2145">
        <f t="shared" si="770"/>
        <v>1</v>
      </c>
      <c r="BJ2145">
        <f t="shared" si="771"/>
        <v>1</v>
      </c>
      <c r="BK2145">
        <f t="shared" si="772"/>
        <v>0</v>
      </c>
      <c r="BL2145">
        <f t="shared" si="773"/>
        <v>0</v>
      </c>
      <c r="BM2145">
        <f t="shared" si="777"/>
        <v>0</v>
      </c>
      <c r="BN2145">
        <f t="shared" si="778"/>
        <v>0</v>
      </c>
      <c r="BO2145">
        <f>IF(AND(AU2145&gt;'County Avg'!$E$3,'Gentrification Calcs'!AW2145&gt;'County Avg'!$E$4,'Gentrification Calcs'!AY2145&gt;'County Avg'!$E$5,'Gentrification Calcs'!BA2145&gt;'County Avg'!$E$6),1,0)</f>
        <v>0</v>
      </c>
      <c r="BP2145">
        <f>IF(AND(AV2145&gt;'County Avg'!$F$3,'Gentrification Calcs'!AX2145&gt;'County Avg'!$F$4,'Gentrification Calcs'!AZ2145&gt;'County Avg'!$F$5,'Gentrification Calcs'!BB2145&gt;'County Avg'!$F$6),1,0)</f>
        <v>1</v>
      </c>
      <c r="BQ2145">
        <f t="shared" si="779"/>
        <v>0</v>
      </c>
      <c r="BR2145">
        <f t="shared" si="780"/>
        <v>0</v>
      </c>
      <c r="BS2145">
        <f t="shared" si="781"/>
        <v>0</v>
      </c>
      <c r="BT2145">
        <f t="shared" si="782"/>
        <v>0</v>
      </c>
    </row>
    <row r="2146" spans="1:72" x14ac:dyDescent="0.25">
      <c r="A2146">
        <v>6037702802</v>
      </c>
      <c r="B2146">
        <v>3017.0000074854802</v>
      </c>
      <c r="C2146">
        <v>2258</v>
      </c>
      <c r="D2146">
        <v>2223</v>
      </c>
      <c r="E2146">
        <v>1061</v>
      </c>
      <c r="F2146">
        <v>847</v>
      </c>
      <c r="G2146">
        <v>835</v>
      </c>
      <c r="H2146">
        <v>382.09759901027525</v>
      </c>
      <c r="I2146">
        <v>282.26099999999997</v>
      </c>
      <c r="J2146">
        <v>239.36199999999999</v>
      </c>
      <c r="K2146">
        <v>0.36012968803984474</v>
      </c>
      <c r="L2146">
        <v>0.33324793388429746</v>
      </c>
      <c r="M2146">
        <v>0.28666107784431138</v>
      </c>
      <c r="N2146">
        <v>2088.0000049999999</v>
      </c>
      <c r="O2146">
        <v>1556</v>
      </c>
      <c r="P2146">
        <v>1563</v>
      </c>
      <c r="Q2146">
        <v>398</v>
      </c>
      <c r="R2146">
        <v>463</v>
      </c>
      <c r="S2146">
        <v>700</v>
      </c>
      <c r="T2146">
        <v>0.19061302636347457</v>
      </c>
      <c r="U2146">
        <v>0.29755784061696661</v>
      </c>
      <c r="V2146">
        <v>0.44785668586052463</v>
      </c>
      <c r="W2146">
        <v>670</v>
      </c>
      <c r="X2146">
        <v>485</v>
      </c>
      <c r="Y2146">
        <v>474</v>
      </c>
      <c r="Z2146">
        <v>1096</v>
      </c>
      <c r="AA2146">
        <v>885</v>
      </c>
      <c r="AB2146">
        <v>835</v>
      </c>
      <c r="AC2146">
        <v>0.61131386861313863</v>
      </c>
      <c r="AD2146">
        <v>0.54802259887005644</v>
      </c>
      <c r="AE2146">
        <v>0.56766467065868265</v>
      </c>
      <c r="AF2146">
        <v>1407.0000034909101</v>
      </c>
      <c r="AG2146">
        <v>1065</v>
      </c>
      <c r="AH2146">
        <v>836</v>
      </c>
      <c r="AI2146">
        <v>0.46635730858468732</v>
      </c>
      <c r="AJ2146">
        <v>0.47165633303808679</v>
      </c>
      <c r="AK2146">
        <v>0.37606837606837606</v>
      </c>
      <c r="AL2146">
        <f t="shared" si="774"/>
        <v>0.53364269141531273</v>
      </c>
      <c r="AM2146">
        <f t="shared" si="774"/>
        <v>0.52834366696191326</v>
      </c>
      <c r="AN2146">
        <f t="shared" si="774"/>
        <v>0.62393162393162394</v>
      </c>
      <c r="AO2146">
        <v>64115.634676564157</v>
      </c>
      <c r="AP2146">
        <v>70672.239885574178</v>
      </c>
      <c r="AQ2146">
        <v>71964</v>
      </c>
      <c r="AR2146">
        <v>1256.0944444444444</v>
      </c>
      <c r="AS2146">
        <v>1006.4151838671413</v>
      </c>
      <c r="AT2146">
        <v>1406</v>
      </c>
      <c r="AU2146">
        <f t="shared" si="760"/>
        <v>5.2990244533994701E-3</v>
      </c>
      <c r="AV2146">
        <f t="shared" si="761"/>
        <v>-9.558795696971073E-2</v>
      </c>
      <c r="AW2146">
        <v>0.10694481425349203</v>
      </c>
      <c r="AX2146">
        <v>0.15029884524355802</v>
      </c>
      <c r="AY2146" s="1">
        <f t="shared" si="762"/>
        <v>6556.6052090100202</v>
      </c>
      <c r="AZ2146" s="1">
        <f t="shared" si="763"/>
        <v>1291.7601144258224</v>
      </c>
      <c r="BA2146" s="1">
        <f t="shared" si="775"/>
        <v>-249.67926057730313</v>
      </c>
      <c r="BB2146" s="1">
        <f t="shared" si="776"/>
        <v>399.58481613285869</v>
      </c>
      <c r="BC2146">
        <f t="shared" si="764"/>
        <v>1</v>
      </c>
      <c r="BD2146">
        <f t="shared" si="765"/>
        <v>1</v>
      </c>
      <c r="BE2146">
        <f t="shared" si="766"/>
        <v>0</v>
      </c>
      <c r="BF2146">
        <f t="shared" si="767"/>
        <v>0</v>
      </c>
      <c r="BG2146">
        <f t="shared" si="768"/>
        <v>0</v>
      </c>
      <c r="BH2146">
        <f t="shared" si="769"/>
        <v>0</v>
      </c>
      <c r="BI2146">
        <f t="shared" si="770"/>
        <v>1</v>
      </c>
      <c r="BJ2146">
        <f t="shared" si="771"/>
        <v>1</v>
      </c>
      <c r="BK2146">
        <f t="shared" si="772"/>
        <v>0</v>
      </c>
      <c r="BL2146">
        <f t="shared" si="773"/>
        <v>0</v>
      </c>
      <c r="BM2146">
        <f t="shared" si="777"/>
        <v>0</v>
      </c>
      <c r="BN2146">
        <f t="shared" si="778"/>
        <v>0</v>
      </c>
      <c r="BO2146">
        <f>IF(AND(AU2146&gt;'County Avg'!$E$3,'Gentrification Calcs'!AW2146&gt;'County Avg'!$E$4,'Gentrification Calcs'!AY2146&gt;'County Avg'!$E$5,'Gentrification Calcs'!BA2146&gt;'County Avg'!$E$6),1,0)</f>
        <v>0</v>
      </c>
      <c r="BP2146">
        <f>IF(AND(AV2146&gt;'County Avg'!$F$3,'Gentrification Calcs'!AX2146&gt;'County Avg'!$F$4,'Gentrification Calcs'!AZ2146&gt;'County Avg'!$F$5,'Gentrification Calcs'!BB2146&gt;'County Avg'!$F$6),1,0)</f>
        <v>0</v>
      </c>
      <c r="BQ2146">
        <f t="shared" si="779"/>
        <v>0</v>
      </c>
      <c r="BR2146">
        <f t="shared" si="780"/>
        <v>0</v>
      </c>
      <c r="BS2146">
        <f t="shared" si="781"/>
        <v>0</v>
      </c>
      <c r="BT2146">
        <f t="shared" si="782"/>
        <v>0</v>
      </c>
    </row>
    <row r="2147" spans="1:72" x14ac:dyDescent="0.25">
      <c r="A2147">
        <v>6037702803</v>
      </c>
      <c r="B2147">
        <v>7380.4626540884301</v>
      </c>
      <c r="C2147">
        <v>3048</v>
      </c>
      <c r="D2147">
        <v>3125</v>
      </c>
      <c r="E2147">
        <v>4910.3764650000003</v>
      </c>
      <c r="F2147">
        <v>1073</v>
      </c>
      <c r="G2147">
        <v>1188</v>
      </c>
      <c r="H2147">
        <v>367.79680091254119</v>
      </c>
      <c r="I2147">
        <v>451.27459999999996</v>
      </c>
      <c r="J2147">
        <v>446.45100000000002</v>
      </c>
      <c r="K2147">
        <v>7.4901955793839764E-2</v>
      </c>
      <c r="L2147">
        <v>0.42057278657968311</v>
      </c>
      <c r="M2147">
        <v>0.37580050505050505</v>
      </c>
      <c r="N2147">
        <v>6571.9985710000001</v>
      </c>
      <c r="O2147">
        <v>2091</v>
      </c>
      <c r="P2147">
        <v>2379</v>
      </c>
      <c r="Q2147">
        <v>3586.4421390000002</v>
      </c>
      <c r="R2147">
        <v>592</v>
      </c>
      <c r="S2147">
        <v>784</v>
      </c>
      <c r="T2147">
        <v>0.54571559933469138</v>
      </c>
      <c r="U2147">
        <v>0.28311812529890007</v>
      </c>
      <c r="V2147">
        <v>0.32955023118957544</v>
      </c>
      <c r="W2147">
        <v>4432.6474609375</v>
      </c>
      <c r="X2147">
        <v>639</v>
      </c>
      <c r="Y2147">
        <v>720</v>
      </c>
      <c r="Z2147">
        <v>4896.4716796875</v>
      </c>
      <c r="AA2147">
        <v>1069</v>
      </c>
      <c r="AB2147">
        <v>1188</v>
      </c>
      <c r="AC2147">
        <v>0.90527378710794426</v>
      </c>
      <c r="AD2147">
        <v>0.59775491113189894</v>
      </c>
      <c r="AE2147">
        <v>0.60606060606060608</v>
      </c>
      <c r="AF2147">
        <v>6417.0595085540699</v>
      </c>
      <c r="AG2147">
        <v>1092</v>
      </c>
      <c r="AH2147">
        <v>1249</v>
      </c>
      <c r="AI2147">
        <v>0.86946575158121286</v>
      </c>
      <c r="AJ2147">
        <v>0.35826771653543305</v>
      </c>
      <c r="AK2147">
        <v>0.39967999999999998</v>
      </c>
      <c r="AL2147">
        <f t="shared" si="774"/>
        <v>0.13053424841878714</v>
      </c>
      <c r="AM2147">
        <f t="shared" si="774"/>
        <v>0.6417322834645669</v>
      </c>
      <c r="AN2147">
        <f t="shared" si="774"/>
        <v>0.60031999999999996</v>
      </c>
      <c r="AO2147">
        <v>68985.93425238601</v>
      </c>
      <c r="AP2147">
        <v>56145.222721700047</v>
      </c>
      <c r="AQ2147">
        <v>60417</v>
      </c>
      <c r="AR2147">
        <v>1159.338888888889</v>
      </c>
      <c r="AS2147">
        <v>1095.6939501779361</v>
      </c>
      <c r="AT2147">
        <v>1376</v>
      </c>
      <c r="AU2147">
        <f t="shared" si="760"/>
        <v>-0.51119803504577987</v>
      </c>
      <c r="AV2147">
        <f t="shared" si="761"/>
        <v>4.1412283464566935E-2</v>
      </c>
      <c r="AW2147">
        <v>-0.26259747403579131</v>
      </c>
      <c r="AX2147">
        <v>4.6432105890675368E-2</v>
      </c>
      <c r="AY2147" s="1">
        <f t="shared" si="762"/>
        <v>-12840.711530685963</v>
      </c>
      <c r="AZ2147" s="1">
        <f t="shared" si="763"/>
        <v>4271.7772782999527</v>
      </c>
      <c r="BA2147" s="1">
        <f t="shared" si="775"/>
        <v>-63.644938710952829</v>
      </c>
      <c r="BB2147" s="1">
        <f t="shared" si="776"/>
        <v>280.30604982206387</v>
      </c>
      <c r="BC2147">
        <f t="shared" si="764"/>
        <v>1</v>
      </c>
      <c r="BD2147">
        <f t="shared" si="765"/>
        <v>1</v>
      </c>
      <c r="BE2147">
        <f t="shared" si="766"/>
        <v>0</v>
      </c>
      <c r="BF2147">
        <f t="shared" si="767"/>
        <v>1</v>
      </c>
      <c r="BG2147">
        <f t="shared" si="768"/>
        <v>0</v>
      </c>
      <c r="BH2147">
        <f t="shared" si="769"/>
        <v>0</v>
      </c>
      <c r="BI2147">
        <f t="shared" si="770"/>
        <v>1</v>
      </c>
      <c r="BJ2147">
        <f t="shared" si="771"/>
        <v>1</v>
      </c>
      <c r="BK2147">
        <f t="shared" si="772"/>
        <v>0</v>
      </c>
      <c r="BL2147">
        <f t="shared" si="773"/>
        <v>0</v>
      </c>
      <c r="BM2147">
        <f t="shared" si="777"/>
        <v>0</v>
      </c>
      <c r="BN2147">
        <f t="shared" si="778"/>
        <v>0</v>
      </c>
      <c r="BO2147">
        <f>IF(AND(AU2147&gt;'County Avg'!$E$3,'Gentrification Calcs'!AW2147&gt;'County Avg'!$E$4,'Gentrification Calcs'!AY2147&gt;'County Avg'!$E$5,'Gentrification Calcs'!BA2147&gt;'County Avg'!$E$6),1,0)</f>
        <v>0</v>
      </c>
      <c r="BP2147">
        <f>IF(AND(AV2147&gt;'County Avg'!$F$3,'Gentrification Calcs'!AX2147&gt;'County Avg'!$F$4,'Gentrification Calcs'!AZ2147&gt;'County Avg'!$F$5,'Gentrification Calcs'!BB2147&gt;'County Avg'!$F$6),1,0)</f>
        <v>0</v>
      </c>
      <c r="BQ2147">
        <f t="shared" si="779"/>
        <v>0</v>
      </c>
      <c r="BR2147">
        <f t="shared" si="780"/>
        <v>0</v>
      </c>
      <c r="BS2147">
        <f t="shared" si="781"/>
        <v>0</v>
      </c>
      <c r="BT2147">
        <f t="shared" si="782"/>
        <v>0</v>
      </c>
    </row>
    <row r="2148" spans="1:72" x14ac:dyDescent="0.25">
      <c r="A2148">
        <v>6037702901</v>
      </c>
      <c r="B2148">
        <v>5298.8354741241601</v>
      </c>
      <c r="C2148">
        <v>8176</v>
      </c>
      <c r="D2148">
        <v>8866</v>
      </c>
      <c r="E2148">
        <v>2873.0899250000002</v>
      </c>
      <c r="F2148">
        <v>5307</v>
      </c>
      <c r="G2148">
        <v>5421</v>
      </c>
      <c r="H2148">
        <v>928.89702445866931</v>
      </c>
      <c r="I2148">
        <v>1011.534</v>
      </c>
      <c r="J2148">
        <v>1013.81</v>
      </c>
      <c r="K2148">
        <v>0.32330941554454451</v>
      </c>
      <c r="L2148">
        <v>0.19060373092142452</v>
      </c>
      <c r="M2148">
        <v>0.18701531082826045</v>
      </c>
      <c r="N2148">
        <v>4307.6726529999996</v>
      </c>
      <c r="O2148">
        <v>7241</v>
      </c>
      <c r="P2148">
        <v>7664</v>
      </c>
      <c r="Q2148">
        <v>2141.7173090000001</v>
      </c>
      <c r="R2148">
        <v>4513</v>
      </c>
      <c r="S2148">
        <v>4970</v>
      </c>
      <c r="T2148">
        <v>0.49718664381529559</v>
      </c>
      <c r="U2148">
        <v>0.62325645629056758</v>
      </c>
      <c r="V2148">
        <v>0.64848643006263051</v>
      </c>
      <c r="W2148">
        <v>1447.18221665034</v>
      </c>
      <c r="X2148">
        <v>4908</v>
      </c>
      <c r="Y2148">
        <v>5044</v>
      </c>
      <c r="Z2148">
        <v>2904.9590012393901</v>
      </c>
      <c r="AA2148">
        <v>5315</v>
      </c>
      <c r="AB2148">
        <v>5421</v>
      </c>
      <c r="AC2148">
        <v>0.49817646859487691</v>
      </c>
      <c r="AD2148">
        <v>0.9234242709313264</v>
      </c>
      <c r="AE2148">
        <v>0.9304556354916067</v>
      </c>
      <c r="AF2148">
        <v>2768.9867927146202</v>
      </c>
      <c r="AG2148">
        <v>6443</v>
      </c>
      <c r="AH2148">
        <v>6317</v>
      </c>
      <c r="AI2148">
        <v>0.52256515723812003</v>
      </c>
      <c r="AJ2148">
        <v>0.78803816046966735</v>
      </c>
      <c r="AK2148">
        <v>0.71249718023911568</v>
      </c>
      <c r="AL2148">
        <f t="shared" si="774"/>
        <v>0.47743484276187997</v>
      </c>
      <c r="AM2148">
        <f t="shared" si="774"/>
        <v>0.21196183953033265</v>
      </c>
      <c r="AN2148">
        <f t="shared" si="774"/>
        <v>0.28750281976088432</v>
      </c>
      <c r="AO2148">
        <v>96787.454400848364</v>
      </c>
      <c r="AP2148">
        <v>95691.535349407452</v>
      </c>
      <c r="AQ2148">
        <v>95248</v>
      </c>
      <c r="AR2148">
        <v>1729.5055555555557</v>
      </c>
      <c r="AS2148">
        <v>1965.4855674179519</v>
      </c>
      <c r="AT2148">
        <v>2001</v>
      </c>
      <c r="AU2148">
        <f t="shared" si="760"/>
        <v>0.26547300323154732</v>
      </c>
      <c r="AV2148">
        <f t="shared" si="761"/>
        <v>-7.5540980230551669E-2</v>
      </c>
      <c r="AW2148">
        <v>0.12606981247527199</v>
      </c>
      <c r="AX2148">
        <v>2.522997377206293E-2</v>
      </c>
      <c r="AY2148" s="1">
        <f t="shared" si="762"/>
        <v>-1095.9190514409129</v>
      </c>
      <c r="AZ2148" s="1">
        <f t="shared" si="763"/>
        <v>-443.53534940745158</v>
      </c>
      <c r="BA2148" s="1">
        <f t="shared" si="775"/>
        <v>235.98001186239617</v>
      </c>
      <c r="BB2148" s="1">
        <f t="shared" si="776"/>
        <v>35.51443258204813</v>
      </c>
      <c r="BC2148">
        <f t="shared" si="764"/>
        <v>1</v>
      </c>
      <c r="BD2148">
        <f t="shared" si="765"/>
        <v>1</v>
      </c>
      <c r="BE2148">
        <f t="shared" si="766"/>
        <v>0</v>
      </c>
      <c r="BF2148">
        <f t="shared" si="767"/>
        <v>0</v>
      </c>
      <c r="BG2148">
        <f t="shared" si="768"/>
        <v>0</v>
      </c>
      <c r="BH2148">
        <f t="shared" si="769"/>
        <v>0</v>
      </c>
      <c r="BI2148">
        <f t="shared" si="770"/>
        <v>0</v>
      </c>
      <c r="BJ2148">
        <f t="shared" si="771"/>
        <v>1</v>
      </c>
      <c r="BK2148">
        <f t="shared" si="772"/>
        <v>0</v>
      </c>
      <c r="BL2148">
        <f t="shared" si="773"/>
        <v>0</v>
      </c>
      <c r="BM2148">
        <f t="shared" si="777"/>
        <v>0</v>
      </c>
      <c r="BN2148">
        <f t="shared" si="778"/>
        <v>0</v>
      </c>
      <c r="BO2148">
        <f>IF(AND(AU2148&gt;'County Avg'!$E$3,'Gentrification Calcs'!AW2148&gt;'County Avg'!$E$4,'Gentrification Calcs'!AY2148&gt;'County Avg'!$E$5,'Gentrification Calcs'!BA2148&gt;'County Avg'!$E$6),1,0)</f>
        <v>1</v>
      </c>
      <c r="BP2148">
        <f>IF(AND(AV2148&gt;'County Avg'!$F$3,'Gentrification Calcs'!AX2148&gt;'County Avg'!$F$4,'Gentrification Calcs'!AZ2148&gt;'County Avg'!$F$5,'Gentrification Calcs'!BB2148&gt;'County Avg'!$F$6),1,0)</f>
        <v>0</v>
      </c>
      <c r="BQ2148">
        <f t="shared" si="779"/>
        <v>0</v>
      </c>
      <c r="BR2148">
        <f t="shared" si="780"/>
        <v>0</v>
      </c>
      <c r="BS2148">
        <f t="shared" si="781"/>
        <v>0</v>
      </c>
      <c r="BT2148">
        <f t="shared" si="782"/>
        <v>0</v>
      </c>
    </row>
    <row r="2149" spans="1:72" x14ac:dyDescent="0.25">
      <c r="A2149">
        <v>6037703001</v>
      </c>
      <c r="B2149">
        <v>6864.92227976708</v>
      </c>
      <c r="C2149">
        <v>5771.8909560618404</v>
      </c>
      <c r="D2149">
        <v>5534</v>
      </c>
      <c r="E2149">
        <v>2829.5358120000001</v>
      </c>
      <c r="F2149">
        <v>3235.708181</v>
      </c>
      <c r="G2149">
        <v>3107</v>
      </c>
      <c r="H2149">
        <v>601.93967480956974</v>
      </c>
      <c r="I2149">
        <v>849.8937692663269</v>
      </c>
      <c r="J2149">
        <v>894.29840000000002</v>
      </c>
      <c r="K2149">
        <v>0.21273442529221812</v>
      </c>
      <c r="L2149">
        <v>0.26266082159599019</v>
      </c>
      <c r="M2149">
        <v>0.2878334084325716</v>
      </c>
      <c r="N2149">
        <v>5207.9330689999997</v>
      </c>
      <c r="O2149">
        <v>4633.5960169999998</v>
      </c>
      <c r="P2149">
        <v>4372</v>
      </c>
      <c r="Q2149">
        <v>2426.1125489999999</v>
      </c>
      <c r="R2149">
        <v>2422.1221540000001</v>
      </c>
      <c r="S2149">
        <v>2525</v>
      </c>
      <c r="T2149">
        <v>0.4658494102854992</v>
      </c>
      <c r="U2149">
        <v>0.52273054127152674</v>
      </c>
      <c r="V2149">
        <v>0.57753888380603846</v>
      </c>
      <c r="W2149">
        <v>665.31886672973599</v>
      </c>
      <c r="X2149">
        <v>1614.38450963795</v>
      </c>
      <c r="Y2149">
        <v>1632</v>
      </c>
      <c r="Z2149">
        <v>2812.7399520874001</v>
      </c>
      <c r="AA2149">
        <v>3222.68426091224</v>
      </c>
      <c r="AB2149">
        <v>3107</v>
      </c>
      <c r="AC2149">
        <v>0.2365376387660677</v>
      </c>
      <c r="AD2149">
        <v>0.50094405127388086</v>
      </c>
      <c r="AE2149">
        <v>0.5252655294496299</v>
      </c>
      <c r="AF2149">
        <v>2341.9947847912999</v>
      </c>
      <c r="AG2149">
        <v>2317.35847605765</v>
      </c>
      <c r="AH2149">
        <v>2303</v>
      </c>
      <c r="AI2149">
        <v>0.34115386734877373</v>
      </c>
      <c r="AJ2149">
        <v>0.40149034236758746</v>
      </c>
      <c r="AK2149">
        <v>0.41615468015901697</v>
      </c>
      <c r="AL2149">
        <f t="shared" si="774"/>
        <v>0.65884613265122627</v>
      </c>
      <c r="AM2149">
        <f t="shared" si="774"/>
        <v>0.59850965763241248</v>
      </c>
      <c r="AN2149">
        <f t="shared" si="774"/>
        <v>0.58384531984098298</v>
      </c>
      <c r="AO2149">
        <v>83972.308589607637</v>
      </c>
      <c r="AP2149">
        <v>72059.093992644062</v>
      </c>
      <c r="AQ2149">
        <v>70295</v>
      </c>
      <c r="AR2149">
        <v>1598.1944444444446</v>
      </c>
      <c r="AS2149">
        <v>1372.9992091735865</v>
      </c>
      <c r="AT2149">
        <v>1751</v>
      </c>
      <c r="AU2149">
        <f t="shared" si="760"/>
        <v>6.0336475018813729E-2</v>
      </c>
      <c r="AV2149">
        <f t="shared" si="761"/>
        <v>1.4664337791429505E-2</v>
      </c>
      <c r="AW2149">
        <v>5.6881130986027539E-2</v>
      </c>
      <c r="AX2149">
        <v>5.4808342534511723E-2</v>
      </c>
      <c r="AY2149" s="1">
        <f t="shared" si="762"/>
        <v>-11913.214596963575</v>
      </c>
      <c r="AZ2149" s="1">
        <f t="shared" si="763"/>
        <v>-1764.0939926440624</v>
      </c>
      <c r="BA2149" s="1">
        <f t="shared" si="775"/>
        <v>-225.19523527085812</v>
      </c>
      <c r="BB2149" s="1">
        <f t="shared" si="776"/>
        <v>378.00079082641355</v>
      </c>
      <c r="BC2149">
        <f t="shared" si="764"/>
        <v>1</v>
      </c>
      <c r="BD2149">
        <f t="shared" si="765"/>
        <v>1</v>
      </c>
      <c r="BE2149">
        <f t="shared" si="766"/>
        <v>0</v>
      </c>
      <c r="BF2149">
        <f t="shared" si="767"/>
        <v>0</v>
      </c>
      <c r="BG2149">
        <f t="shared" si="768"/>
        <v>0</v>
      </c>
      <c r="BH2149">
        <f t="shared" si="769"/>
        <v>0</v>
      </c>
      <c r="BI2149">
        <f t="shared" si="770"/>
        <v>0</v>
      </c>
      <c r="BJ2149">
        <f t="shared" si="771"/>
        <v>0</v>
      </c>
      <c r="BK2149">
        <f t="shared" si="772"/>
        <v>1</v>
      </c>
      <c r="BL2149">
        <f t="shared" si="773"/>
        <v>0</v>
      </c>
      <c r="BM2149">
        <f t="shared" si="777"/>
        <v>0</v>
      </c>
      <c r="BN2149">
        <f t="shared" si="778"/>
        <v>0</v>
      </c>
      <c r="BO2149">
        <f>IF(AND(AU2149&gt;'County Avg'!$E$3,'Gentrification Calcs'!AW2149&gt;'County Avg'!$E$4,'Gentrification Calcs'!AY2149&gt;'County Avg'!$E$5,'Gentrification Calcs'!BA2149&gt;'County Avg'!$E$6),1,0)</f>
        <v>0</v>
      </c>
      <c r="BP2149">
        <f>IF(AND(AV2149&gt;'County Avg'!$F$3,'Gentrification Calcs'!AX2149&gt;'County Avg'!$F$4,'Gentrification Calcs'!AZ2149&gt;'County Avg'!$F$5,'Gentrification Calcs'!BB2149&gt;'County Avg'!$F$6),1,0)</f>
        <v>1</v>
      </c>
      <c r="BQ2149">
        <f t="shared" si="779"/>
        <v>0</v>
      </c>
      <c r="BR2149">
        <f t="shared" si="780"/>
        <v>0</v>
      </c>
      <c r="BS2149">
        <f t="shared" si="781"/>
        <v>0</v>
      </c>
      <c r="BT2149">
        <f t="shared" si="782"/>
        <v>0</v>
      </c>
    </row>
    <row r="2150" spans="1:72" x14ac:dyDescent="0.25">
      <c r="A2150">
        <v>6037703002</v>
      </c>
      <c r="B2150">
        <v>6000.7277290796301</v>
      </c>
      <c r="C2150">
        <v>6885.7447078227997</v>
      </c>
      <c r="D2150">
        <v>7398</v>
      </c>
      <c r="E2150">
        <v>2467.8564179999998</v>
      </c>
      <c r="F2150">
        <v>2796.89624</v>
      </c>
      <c r="G2150">
        <v>2977</v>
      </c>
      <c r="H2150">
        <v>467.76010701988821</v>
      </c>
      <c r="I2150">
        <v>341.75513137566838</v>
      </c>
      <c r="J2150">
        <v>614.47119999999995</v>
      </c>
      <c r="K2150">
        <v>0.18954105417484959</v>
      </c>
      <c r="L2150">
        <v>0.12219085087535045</v>
      </c>
      <c r="M2150">
        <v>0.20640618071884445</v>
      </c>
      <c r="N2150">
        <v>4539.7765740000004</v>
      </c>
      <c r="O2150">
        <v>5000.814453</v>
      </c>
      <c r="P2150">
        <v>5333</v>
      </c>
      <c r="Q2150">
        <v>1721.8817309999999</v>
      </c>
      <c r="R2150">
        <v>2670.9008789999998</v>
      </c>
      <c r="S2150">
        <v>3080</v>
      </c>
      <c r="T2150">
        <v>0.37928776954828169</v>
      </c>
      <c r="U2150">
        <v>0.53409317704193571</v>
      </c>
      <c r="V2150">
        <v>0.57753609600600042</v>
      </c>
      <c r="W2150">
        <v>703.06197118759201</v>
      </c>
      <c r="X2150">
        <v>645.97607421875</v>
      </c>
      <c r="Y2150">
        <v>849</v>
      </c>
      <c r="Z2150">
        <v>2459.71560096741</v>
      </c>
      <c r="AA2150">
        <v>2794.896484375</v>
      </c>
      <c r="AB2150">
        <v>2977</v>
      </c>
      <c r="AC2150">
        <v>0.28583059395609667</v>
      </c>
      <c r="AD2150">
        <v>0.23112701233484301</v>
      </c>
      <c r="AE2150">
        <v>0.28518642929123278</v>
      </c>
      <c r="AF2150">
        <v>597.11226045265903</v>
      </c>
      <c r="AG2150">
        <v>1274.95275878906</v>
      </c>
      <c r="AH2150">
        <v>748</v>
      </c>
      <c r="AI2150">
        <v>9.9506641096052853E-2</v>
      </c>
      <c r="AJ2150">
        <v>0.18515829629010261</v>
      </c>
      <c r="AK2150">
        <v>0.10110840767775074</v>
      </c>
      <c r="AL2150">
        <f t="shared" si="774"/>
        <v>0.90049335890394711</v>
      </c>
      <c r="AM2150">
        <f t="shared" si="774"/>
        <v>0.81484170370989739</v>
      </c>
      <c r="AN2150">
        <f t="shared" si="774"/>
        <v>0.89889159232224924</v>
      </c>
      <c r="AO2150">
        <v>117337.03499469778</v>
      </c>
      <c r="AP2150">
        <v>125738.17695136904</v>
      </c>
      <c r="AQ2150">
        <v>100950</v>
      </c>
      <c r="AR2150">
        <v>1530.8111111111111</v>
      </c>
      <c r="AS2150">
        <v>1448.7508896797153</v>
      </c>
      <c r="AT2150">
        <v>1738</v>
      </c>
      <c r="AU2150">
        <f t="shared" si="760"/>
        <v>8.5651655194049756E-2</v>
      </c>
      <c r="AV2150">
        <f t="shared" si="761"/>
        <v>-8.4049888612351867E-2</v>
      </c>
      <c r="AW2150">
        <v>0.15480540749365401</v>
      </c>
      <c r="AX2150">
        <v>4.3442918964064714E-2</v>
      </c>
      <c r="AY2150" s="1">
        <f t="shared" si="762"/>
        <v>8401.1419566712575</v>
      </c>
      <c r="AZ2150" s="1">
        <f t="shared" si="763"/>
        <v>-24788.176951369038</v>
      </c>
      <c r="BA2150" s="1">
        <f t="shared" si="775"/>
        <v>-82.060221431395803</v>
      </c>
      <c r="BB2150" s="1">
        <f t="shared" si="776"/>
        <v>289.24911032028467</v>
      </c>
      <c r="BC2150">
        <f t="shared" si="764"/>
        <v>1</v>
      </c>
      <c r="BD2150">
        <f t="shared" si="765"/>
        <v>1</v>
      </c>
      <c r="BE2150">
        <f t="shared" si="766"/>
        <v>0</v>
      </c>
      <c r="BF2150">
        <f t="shared" si="767"/>
        <v>0</v>
      </c>
      <c r="BG2150">
        <f t="shared" si="768"/>
        <v>0</v>
      </c>
      <c r="BH2150">
        <f t="shared" si="769"/>
        <v>0</v>
      </c>
      <c r="BI2150">
        <f t="shared" si="770"/>
        <v>0</v>
      </c>
      <c r="BJ2150">
        <f t="shared" si="771"/>
        <v>0</v>
      </c>
      <c r="BK2150">
        <f t="shared" si="772"/>
        <v>1</v>
      </c>
      <c r="BL2150">
        <f t="shared" si="773"/>
        <v>1</v>
      </c>
      <c r="BM2150">
        <f t="shared" si="777"/>
        <v>0</v>
      </c>
      <c r="BN2150">
        <f t="shared" si="778"/>
        <v>0</v>
      </c>
      <c r="BO2150">
        <f>IF(AND(AU2150&gt;'County Avg'!$E$3,'Gentrification Calcs'!AW2150&gt;'County Avg'!$E$4,'Gentrification Calcs'!AY2150&gt;'County Avg'!$E$5,'Gentrification Calcs'!BA2150&gt;'County Avg'!$E$6),1,0)</f>
        <v>1</v>
      </c>
      <c r="BP2150">
        <f>IF(AND(AV2150&gt;'County Avg'!$F$3,'Gentrification Calcs'!AX2150&gt;'County Avg'!$F$4,'Gentrification Calcs'!AZ2150&gt;'County Avg'!$F$5,'Gentrification Calcs'!BB2150&gt;'County Avg'!$F$6),1,0)</f>
        <v>0</v>
      </c>
      <c r="BQ2150">
        <f t="shared" si="779"/>
        <v>0</v>
      </c>
      <c r="BR2150">
        <f t="shared" si="780"/>
        <v>0</v>
      </c>
      <c r="BS2150">
        <f t="shared" si="781"/>
        <v>0</v>
      </c>
      <c r="BT2150">
        <f t="shared" si="782"/>
        <v>0</v>
      </c>
    </row>
    <row r="2151" spans="1:72" x14ac:dyDescent="0.25">
      <c r="A2151">
        <v>6037703100</v>
      </c>
      <c r="B2151">
        <v>6106.3128745170497</v>
      </c>
      <c r="C2151">
        <v>5445</v>
      </c>
      <c r="D2151">
        <v>5243</v>
      </c>
      <c r="E2151">
        <v>2281.2386200000001</v>
      </c>
      <c r="F2151">
        <v>2299</v>
      </c>
      <c r="G2151">
        <v>2348</v>
      </c>
      <c r="H2151">
        <v>653.5149713019689</v>
      </c>
      <c r="I2151">
        <v>617.78380000000004</v>
      </c>
      <c r="J2151">
        <v>867.32460000000003</v>
      </c>
      <c r="K2151">
        <v>0.28647374525948049</v>
      </c>
      <c r="L2151">
        <v>0.26871848629839062</v>
      </c>
      <c r="M2151">
        <v>0.36938867120954005</v>
      </c>
      <c r="N2151">
        <v>4463.1468260000001</v>
      </c>
      <c r="O2151">
        <v>4072</v>
      </c>
      <c r="P2151">
        <v>4003</v>
      </c>
      <c r="Q2151">
        <v>1580.0530160000001</v>
      </c>
      <c r="R2151">
        <v>1831</v>
      </c>
      <c r="S2151">
        <v>1980</v>
      </c>
      <c r="T2151">
        <v>0.35402219053055189</v>
      </c>
      <c r="U2151">
        <v>0.44965618860510803</v>
      </c>
      <c r="V2151">
        <v>0.49462902822882837</v>
      </c>
      <c r="W2151">
        <v>409.44377732276899</v>
      </c>
      <c r="X2151">
        <v>669</v>
      </c>
      <c r="Y2151">
        <v>767</v>
      </c>
      <c r="Z2151">
        <v>2303.2486338615399</v>
      </c>
      <c r="AA2151">
        <v>2304</v>
      </c>
      <c r="AB2151">
        <v>2348</v>
      </c>
      <c r="AC2151">
        <v>0.17776794537214638</v>
      </c>
      <c r="AD2151">
        <v>0.29036458333333331</v>
      </c>
      <c r="AE2151">
        <v>0.32666098807495741</v>
      </c>
      <c r="AF2151">
        <v>340.50198846750999</v>
      </c>
      <c r="AG2151">
        <v>338</v>
      </c>
      <c r="AH2151">
        <v>273</v>
      </c>
      <c r="AI2151">
        <v>5.5762289857189867E-2</v>
      </c>
      <c r="AJ2151">
        <v>6.2075298438934799E-2</v>
      </c>
      <c r="AK2151">
        <v>5.2069425901201602E-2</v>
      </c>
      <c r="AL2151">
        <f t="shared" si="774"/>
        <v>0.9442377101428101</v>
      </c>
      <c r="AM2151">
        <f t="shared" si="774"/>
        <v>0.93792470156106522</v>
      </c>
      <c r="AN2151">
        <f t="shared" si="774"/>
        <v>0.94793057409879844</v>
      </c>
      <c r="AO2151">
        <v>86397.481972428432</v>
      </c>
      <c r="AP2151">
        <v>77266.78708622804</v>
      </c>
      <c r="AQ2151">
        <v>58409</v>
      </c>
      <c r="AR2151">
        <v>1014.2055555555556</v>
      </c>
      <c r="AS2151">
        <v>907.66745749308041</v>
      </c>
      <c r="AT2151">
        <v>1166</v>
      </c>
      <c r="AU2151">
        <f t="shared" si="760"/>
        <v>6.3130085817449319E-3</v>
      </c>
      <c r="AV2151">
        <f t="shared" si="761"/>
        <v>-1.0005872537733197E-2</v>
      </c>
      <c r="AW2151">
        <v>9.5633998074556137E-2</v>
      </c>
      <c r="AX2151">
        <v>4.497283962372034E-2</v>
      </c>
      <c r="AY2151" s="1">
        <f t="shared" si="762"/>
        <v>-9130.6948862003919</v>
      </c>
      <c r="AZ2151" s="1">
        <f t="shared" si="763"/>
        <v>-18857.78708622804</v>
      </c>
      <c r="BA2151" s="1">
        <f t="shared" si="775"/>
        <v>-106.53809806247523</v>
      </c>
      <c r="BB2151" s="1">
        <f t="shared" si="776"/>
        <v>258.33254250691959</v>
      </c>
      <c r="BC2151">
        <f t="shared" si="764"/>
        <v>1</v>
      </c>
      <c r="BD2151">
        <f t="shared" si="765"/>
        <v>1</v>
      </c>
      <c r="BE2151">
        <f t="shared" si="766"/>
        <v>0</v>
      </c>
      <c r="BF2151">
        <f t="shared" si="767"/>
        <v>0</v>
      </c>
      <c r="BG2151">
        <f t="shared" si="768"/>
        <v>0</v>
      </c>
      <c r="BH2151">
        <f t="shared" si="769"/>
        <v>0</v>
      </c>
      <c r="BI2151">
        <f t="shared" si="770"/>
        <v>0</v>
      </c>
      <c r="BJ2151">
        <f t="shared" si="771"/>
        <v>0</v>
      </c>
      <c r="BK2151">
        <f t="shared" si="772"/>
        <v>1</v>
      </c>
      <c r="BL2151">
        <f t="shared" si="773"/>
        <v>1</v>
      </c>
      <c r="BM2151">
        <f t="shared" si="777"/>
        <v>0</v>
      </c>
      <c r="BN2151">
        <f t="shared" si="778"/>
        <v>0</v>
      </c>
      <c r="BO2151">
        <f>IF(AND(AU2151&gt;'County Avg'!$E$3,'Gentrification Calcs'!AW2151&gt;'County Avg'!$E$4,'Gentrification Calcs'!AY2151&gt;'County Avg'!$E$5,'Gentrification Calcs'!BA2151&gt;'County Avg'!$E$6),1,0)</f>
        <v>0</v>
      </c>
      <c r="BP2151">
        <f>IF(AND(AV2151&gt;'County Avg'!$F$3,'Gentrification Calcs'!AX2151&gt;'County Avg'!$F$4,'Gentrification Calcs'!AZ2151&gt;'County Avg'!$F$5,'Gentrification Calcs'!BB2151&gt;'County Avg'!$F$6),1,0)</f>
        <v>0</v>
      </c>
      <c r="BQ2151">
        <f t="shared" si="779"/>
        <v>0</v>
      </c>
      <c r="BR2151">
        <f t="shared" si="780"/>
        <v>0</v>
      </c>
      <c r="BS2151">
        <f t="shared" si="781"/>
        <v>0</v>
      </c>
      <c r="BT2151">
        <f t="shared" si="782"/>
        <v>0</v>
      </c>
    </row>
    <row r="2152" spans="1:72" x14ac:dyDescent="0.25">
      <c r="A2152">
        <v>6037703200</v>
      </c>
      <c r="B2152">
        <v>1466.47570072392</v>
      </c>
      <c r="C2152">
        <v>5513</v>
      </c>
      <c r="D2152">
        <v>5691</v>
      </c>
      <c r="E2152">
        <v>528.93419549999999</v>
      </c>
      <c r="F2152">
        <v>2218</v>
      </c>
      <c r="G2152">
        <v>2253</v>
      </c>
      <c r="H2152">
        <v>589.15409216723287</v>
      </c>
      <c r="I2152">
        <v>563.77260000000001</v>
      </c>
      <c r="J2152">
        <v>552.35599999999999</v>
      </c>
      <c r="K2152">
        <v>1.1138513962219954</v>
      </c>
      <c r="L2152">
        <v>0.25418061316501356</v>
      </c>
      <c r="M2152">
        <v>0.24516466932978251</v>
      </c>
      <c r="N2152">
        <v>1002.834286</v>
      </c>
      <c r="O2152">
        <v>4025</v>
      </c>
      <c r="P2152">
        <v>4352</v>
      </c>
      <c r="Q2152">
        <v>524.60682510000004</v>
      </c>
      <c r="R2152">
        <v>1807</v>
      </c>
      <c r="S2152">
        <v>2194</v>
      </c>
      <c r="T2152">
        <v>0.52312414166900556</v>
      </c>
      <c r="U2152">
        <v>0.44894409937888197</v>
      </c>
      <c r="V2152">
        <v>0.50413602941176472</v>
      </c>
      <c r="W2152">
        <v>76.800262898206697</v>
      </c>
      <c r="X2152">
        <v>419</v>
      </c>
      <c r="Y2152">
        <v>493</v>
      </c>
      <c r="Z2152">
        <v>561.04195785522495</v>
      </c>
      <c r="AA2152">
        <v>2235</v>
      </c>
      <c r="AB2152">
        <v>2253</v>
      </c>
      <c r="AC2152">
        <v>0.13688862628349938</v>
      </c>
      <c r="AD2152">
        <v>0.18747203579418345</v>
      </c>
      <c r="AE2152">
        <v>0.21881935197514424</v>
      </c>
      <c r="AF2152">
        <v>1313.0763832054799</v>
      </c>
      <c r="AG2152">
        <v>192</v>
      </c>
      <c r="AH2152">
        <v>443</v>
      </c>
      <c r="AI2152">
        <v>0.89539593636449955</v>
      </c>
      <c r="AJ2152">
        <v>3.4826773081806636E-2</v>
      </c>
      <c r="AK2152">
        <v>7.7842206993498503E-2</v>
      </c>
      <c r="AL2152">
        <f t="shared" si="774"/>
        <v>0.10460406363550045</v>
      </c>
      <c r="AM2152">
        <f t="shared" si="774"/>
        <v>0.96517322691819341</v>
      </c>
      <c r="AN2152">
        <f t="shared" si="774"/>
        <v>0.92215779300650147</v>
      </c>
      <c r="AO2152">
        <v>88447.179745493107</v>
      </c>
      <c r="AP2152">
        <v>92037.062934205154</v>
      </c>
      <c r="AQ2152">
        <v>90156</v>
      </c>
      <c r="AR2152">
        <v>1102.3222222222223</v>
      </c>
      <c r="AS2152">
        <v>1022.6476868327403</v>
      </c>
      <c r="AT2152">
        <v>1323</v>
      </c>
      <c r="AU2152">
        <f t="shared" si="760"/>
        <v>-0.86056916328269295</v>
      </c>
      <c r="AV2152">
        <f t="shared" si="761"/>
        <v>4.3015433911691867E-2</v>
      </c>
      <c r="AW2152">
        <v>-7.4180042290123593E-2</v>
      </c>
      <c r="AX2152">
        <v>5.5191930032882752E-2</v>
      </c>
      <c r="AY2152" s="1">
        <f t="shared" si="762"/>
        <v>3589.8831887120468</v>
      </c>
      <c r="AZ2152" s="1">
        <f t="shared" si="763"/>
        <v>-1881.0629342051543</v>
      </c>
      <c r="BA2152" s="1">
        <f t="shared" si="775"/>
        <v>-79.674535389482003</v>
      </c>
      <c r="BB2152" s="1">
        <f t="shared" si="776"/>
        <v>300.35231316725969</v>
      </c>
      <c r="BC2152">
        <f t="shared" si="764"/>
        <v>1</v>
      </c>
      <c r="BD2152">
        <f t="shared" si="765"/>
        <v>1</v>
      </c>
      <c r="BE2152">
        <f t="shared" si="766"/>
        <v>1</v>
      </c>
      <c r="BF2152">
        <f t="shared" si="767"/>
        <v>0</v>
      </c>
      <c r="BG2152">
        <f t="shared" si="768"/>
        <v>0</v>
      </c>
      <c r="BH2152">
        <f t="shared" si="769"/>
        <v>0</v>
      </c>
      <c r="BI2152">
        <f t="shared" si="770"/>
        <v>0</v>
      </c>
      <c r="BJ2152">
        <f t="shared" si="771"/>
        <v>0</v>
      </c>
      <c r="BK2152">
        <f t="shared" si="772"/>
        <v>0</v>
      </c>
      <c r="BL2152">
        <f t="shared" si="773"/>
        <v>1</v>
      </c>
      <c r="BM2152">
        <f t="shared" si="777"/>
        <v>0</v>
      </c>
      <c r="BN2152">
        <f t="shared" si="778"/>
        <v>0</v>
      </c>
      <c r="BO2152">
        <f>IF(AND(AU2152&gt;'County Avg'!$E$3,'Gentrification Calcs'!AW2152&gt;'County Avg'!$E$4,'Gentrification Calcs'!AY2152&gt;'County Avg'!$E$5,'Gentrification Calcs'!BA2152&gt;'County Avg'!$E$6),1,0)</f>
        <v>0</v>
      </c>
      <c r="BP2152">
        <f>IF(AND(AV2152&gt;'County Avg'!$F$3,'Gentrification Calcs'!AX2152&gt;'County Avg'!$F$4,'Gentrification Calcs'!AZ2152&gt;'County Avg'!$F$5,'Gentrification Calcs'!BB2152&gt;'County Avg'!$F$6),1,0)</f>
        <v>1</v>
      </c>
      <c r="BQ2152">
        <f t="shared" si="779"/>
        <v>0</v>
      </c>
      <c r="BR2152">
        <f t="shared" si="780"/>
        <v>0</v>
      </c>
      <c r="BS2152">
        <f t="shared" si="781"/>
        <v>0</v>
      </c>
      <c r="BT2152">
        <f t="shared" si="782"/>
        <v>0</v>
      </c>
    </row>
    <row r="2153" spans="1:72" x14ac:dyDescent="0.25">
      <c r="A2153">
        <v>6037800101</v>
      </c>
      <c r="B2153">
        <v>9430.8897170481796</v>
      </c>
      <c r="C2153">
        <v>5244</v>
      </c>
      <c r="D2153">
        <v>5368</v>
      </c>
      <c r="E2153">
        <v>3391.758057</v>
      </c>
      <c r="F2153">
        <v>1762</v>
      </c>
      <c r="G2153">
        <v>2011</v>
      </c>
      <c r="H2153">
        <v>63.92922268848492</v>
      </c>
      <c r="I2153">
        <v>148.76139999999984</v>
      </c>
      <c r="J2153">
        <v>163.96260000000001</v>
      </c>
      <c r="K2153">
        <v>1.884840298574543E-2</v>
      </c>
      <c r="L2153">
        <v>8.4427582292848941E-2</v>
      </c>
      <c r="M2153">
        <v>8.1532869219293883E-2</v>
      </c>
      <c r="N2153">
        <v>6436.021127</v>
      </c>
      <c r="O2153">
        <v>3467</v>
      </c>
      <c r="P2153">
        <v>3831</v>
      </c>
      <c r="Q2153">
        <v>3384.8254390000002</v>
      </c>
      <c r="R2153">
        <v>2280</v>
      </c>
      <c r="S2153">
        <v>2415</v>
      </c>
      <c r="T2153">
        <v>0.52591894467222744</v>
      </c>
      <c r="U2153">
        <v>0.65762907412748772</v>
      </c>
      <c r="V2153">
        <v>0.63038371182458885</v>
      </c>
      <c r="W2153">
        <v>491.34564208984398</v>
      </c>
      <c r="X2153">
        <v>77</v>
      </c>
      <c r="Y2153">
        <v>155</v>
      </c>
      <c r="Z2153">
        <v>3603.201171875</v>
      </c>
      <c r="AA2153">
        <v>1758</v>
      </c>
      <c r="AB2153">
        <v>2011</v>
      </c>
      <c r="AC2153">
        <v>0.13636364406324894</v>
      </c>
      <c r="AD2153">
        <v>4.379977246871445E-2</v>
      </c>
      <c r="AE2153">
        <v>7.7076081551466932E-2</v>
      </c>
      <c r="AF2153">
        <v>8444.7321779504291</v>
      </c>
      <c r="AG2153">
        <v>4522</v>
      </c>
      <c r="AH2153">
        <v>4495</v>
      </c>
      <c r="AI2153">
        <v>0.89543324450978601</v>
      </c>
      <c r="AJ2153">
        <v>0.8623188405797102</v>
      </c>
      <c r="AK2153">
        <v>0.83736959761549923</v>
      </c>
      <c r="AL2153">
        <f t="shared" si="774"/>
        <v>0.10456675549021399</v>
      </c>
      <c r="AM2153">
        <f t="shared" si="774"/>
        <v>0.1376811594202898</v>
      </c>
      <c r="AN2153">
        <f t="shared" si="774"/>
        <v>0.16263040238450077</v>
      </c>
      <c r="AO2153">
        <v>140416.99469777307</v>
      </c>
      <c r="AP2153">
        <v>165798.96771557009</v>
      </c>
      <c r="AQ2153">
        <v>140485</v>
      </c>
      <c r="AR2153">
        <v>1729.5055555555557</v>
      </c>
      <c r="AS2153">
        <v>2702.7117437722422</v>
      </c>
      <c r="AT2153">
        <v>2001</v>
      </c>
      <c r="AU2153">
        <f t="shared" si="760"/>
        <v>-3.3114403930075809E-2</v>
      </c>
      <c r="AV2153">
        <f t="shared" si="761"/>
        <v>-2.4949242964210971E-2</v>
      </c>
      <c r="AW2153">
        <v>0.13171012945526028</v>
      </c>
      <c r="AX2153">
        <v>-2.7245362302898868E-2</v>
      </c>
      <c r="AY2153" s="1">
        <f t="shared" si="762"/>
        <v>25381.97301779702</v>
      </c>
      <c r="AZ2153" s="1">
        <f t="shared" si="763"/>
        <v>-25313.967715570092</v>
      </c>
      <c r="BA2153" s="1">
        <f t="shared" si="775"/>
        <v>973.20618821668654</v>
      </c>
      <c r="BB2153" s="1">
        <f t="shared" si="776"/>
        <v>-701.71174377224224</v>
      </c>
      <c r="BC2153">
        <f t="shared" si="764"/>
        <v>1</v>
      </c>
      <c r="BD2153">
        <f t="shared" si="765"/>
        <v>1</v>
      </c>
      <c r="BE2153">
        <f t="shared" si="766"/>
        <v>0</v>
      </c>
      <c r="BF2153">
        <f t="shared" si="767"/>
        <v>0</v>
      </c>
      <c r="BG2153">
        <f t="shared" si="768"/>
        <v>0</v>
      </c>
      <c r="BH2153">
        <f t="shared" si="769"/>
        <v>0</v>
      </c>
      <c r="BI2153">
        <f t="shared" si="770"/>
        <v>0</v>
      </c>
      <c r="BJ2153">
        <f t="shared" si="771"/>
        <v>0</v>
      </c>
      <c r="BK2153">
        <f t="shared" si="772"/>
        <v>0</v>
      </c>
      <c r="BL2153">
        <f t="shared" si="773"/>
        <v>0</v>
      </c>
      <c r="BM2153">
        <f t="shared" si="777"/>
        <v>0</v>
      </c>
      <c r="BN2153">
        <f t="shared" si="778"/>
        <v>0</v>
      </c>
      <c r="BO2153">
        <f>IF(AND(AU2153&gt;'County Avg'!$E$3,'Gentrification Calcs'!AW2153&gt;'County Avg'!$E$4,'Gentrification Calcs'!AY2153&gt;'County Avg'!$E$5,'Gentrification Calcs'!BA2153&gt;'County Avg'!$E$6),1,0)</f>
        <v>1</v>
      </c>
      <c r="BP2153">
        <f>IF(AND(AV2153&gt;'County Avg'!$F$3,'Gentrification Calcs'!AX2153&gt;'County Avg'!$F$4,'Gentrification Calcs'!AZ2153&gt;'County Avg'!$F$5,'Gentrification Calcs'!BB2153&gt;'County Avg'!$F$6),1,0)</f>
        <v>0</v>
      </c>
      <c r="BQ2153">
        <f t="shared" si="779"/>
        <v>0</v>
      </c>
      <c r="BR2153">
        <f t="shared" si="780"/>
        <v>0</v>
      </c>
      <c r="BS2153">
        <f t="shared" si="781"/>
        <v>0</v>
      </c>
      <c r="BT2153">
        <f t="shared" si="782"/>
        <v>0</v>
      </c>
    </row>
    <row r="2154" spans="1:72" x14ac:dyDescent="0.25">
      <c r="A2154">
        <v>6037800102</v>
      </c>
      <c r="B2154">
        <v>5718.6259065088798</v>
      </c>
      <c r="C2154">
        <v>6412.4476994276001</v>
      </c>
      <c r="D2154">
        <v>7551</v>
      </c>
      <c r="E2154">
        <v>2067.1611889999999</v>
      </c>
      <c r="F2154">
        <v>2580.1564939999998</v>
      </c>
      <c r="G2154">
        <v>2671</v>
      </c>
      <c r="H2154">
        <v>403.43375627595458</v>
      </c>
      <c r="I2154">
        <v>509.50839604281657</v>
      </c>
      <c r="J2154">
        <v>505.178</v>
      </c>
      <c r="K2154">
        <v>0.19516318244689848</v>
      </c>
      <c r="L2154">
        <v>0.19747189646350832</v>
      </c>
      <c r="M2154">
        <v>0.1891344065892924</v>
      </c>
      <c r="N2154">
        <v>3947.2906760000001</v>
      </c>
      <c r="O2154">
        <v>4796.8544920000004</v>
      </c>
      <c r="P2154">
        <v>5251</v>
      </c>
      <c r="Q2154">
        <v>1896.1372960000001</v>
      </c>
      <c r="R2154">
        <v>2796.83374</v>
      </c>
      <c r="S2154">
        <v>3222</v>
      </c>
      <c r="T2154">
        <v>0.48036424262564242</v>
      </c>
      <c r="U2154">
        <v>0.58305578054628215</v>
      </c>
      <c r="V2154">
        <v>0.61359741001713963</v>
      </c>
      <c r="W2154">
        <v>179.64959289421699</v>
      </c>
      <c r="X2154">
        <v>554.17449951171898</v>
      </c>
      <c r="Y2154">
        <v>491</v>
      </c>
      <c r="Z2154">
        <v>2070.23510545422</v>
      </c>
      <c r="AA2154">
        <v>2586.1474609375</v>
      </c>
      <c r="AB2154">
        <v>2671</v>
      </c>
      <c r="AC2154">
        <v>8.6777386984171034E-2</v>
      </c>
      <c r="AD2154">
        <v>0.21428573114343066</v>
      </c>
      <c r="AE2154">
        <v>0.18382628229127668</v>
      </c>
      <c r="AF2154">
        <v>5000.8675583403701</v>
      </c>
      <c r="AG2154">
        <v>5621.6259765625</v>
      </c>
      <c r="AH2154">
        <v>6431</v>
      </c>
      <c r="AI2154">
        <v>0.87448761994528013</v>
      </c>
      <c r="AJ2154">
        <v>0.87667396914041229</v>
      </c>
      <c r="AK2154">
        <v>0.85167527479803995</v>
      </c>
      <c r="AL2154">
        <f t="shared" si="774"/>
        <v>0.12551238005471987</v>
      </c>
      <c r="AM2154">
        <f t="shared" si="774"/>
        <v>0.12332603085958771</v>
      </c>
      <c r="AN2154">
        <f t="shared" si="774"/>
        <v>0.14832472520196005</v>
      </c>
      <c r="AO2154">
        <v>140440.57529162249</v>
      </c>
      <c r="AP2154">
        <v>120482.95055169598</v>
      </c>
      <c r="AQ2154">
        <v>121280</v>
      </c>
      <c r="AR2154">
        <v>1729.5055555555557</v>
      </c>
      <c r="AS2154">
        <v>1612.4286279161724</v>
      </c>
      <c r="AT2154">
        <v>1957</v>
      </c>
      <c r="AU2154">
        <f t="shared" si="760"/>
        <v>2.1863491951321645E-3</v>
      </c>
      <c r="AV2154">
        <f t="shared" si="761"/>
        <v>-2.4998694342372341E-2</v>
      </c>
      <c r="AW2154">
        <v>0.10269153792063973</v>
      </c>
      <c r="AX2154">
        <v>3.0541629470857479E-2</v>
      </c>
      <c r="AY2154" s="1">
        <f t="shared" si="762"/>
        <v>-19957.624739926512</v>
      </c>
      <c r="AZ2154" s="1">
        <f t="shared" si="763"/>
        <v>797.04944830402383</v>
      </c>
      <c r="BA2154" s="1">
        <f t="shared" si="775"/>
        <v>-117.07692763938326</v>
      </c>
      <c r="BB2154" s="1">
        <f t="shared" si="776"/>
        <v>344.57137208382755</v>
      </c>
      <c r="BC2154">
        <f t="shared" si="764"/>
        <v>1</v>
      </c>
      <c r="BD2154">
        <f t="shared" si="765"/>
        <v>1</v>
      </c>
      <c r="BE2154">
        <f t="shared" si="766"/>
        <v>0</v>
      </c>
      <c r="BF2154">
        <f t="shared" si="767"/>
        <v>0</v>
      </c>
      <c r="BG2154">
        <f t="shared" si="768"/>
        <v>0</v>
      </c>
      <c r="BH2154">
        <f t="shared" si="769"/>
        <v>0</v>
      </c>
      <c r="BI2154">
        <f t="shared" si="770"/>
        <v>0</v>
      </c>
      <c r="BJ2154">
        <f t="shared" si="771"/>
        <v>0</v>
      </c>
      <c r="BK2154">
        <f t="shared" si="772"/>
        <v>0</v>
      </c>
      <c r="BL2154">
        <f t="shared" si="773"/>
        <v>0</v>
      </c>
      <c r="BM2154">
        <f t="shared" si="777"/>
        <v>0</v>
      </c>
      <c r="BN2154">
        <f t="shared" si="778"/>
        <v>0</v>
      </c>
      <c r="BO2154">
        <f>IF(AND(AU2154&gt;'County Avg'!$E$3,'Gentrification Calcs'!AW2154&gt;'County Avg'!$E$4,'Gentrification Calcs'!AY2154&gt;'County Avg'!$E$5,'Gentrification Calcs'!BA2154&gt;'County Avg'!$E$6),1,0)</f>
        <v>0</v>
      </c>
      <c r="BP2154">
        <f>IF(AND(AV2154&gt;'County Avg'!$F$3,'Gentrification Calcs'!AX2154&gt;'County Avg'!$F$4,'Gentrification Calcs'!AZ2154&gt;'County Avg'!$F$5,'Gentrification Calcs'!BB2154&gt;'County Avg'!$F$6),1,0)</f>
        <v>0</v>
      </c>
      <c r="BQ2154">
        <f t="shared" si="779"/>
        <v>0</v>
      </c>
      <c r="BR2154">
        <f t="shared" si="780"/>
        <v>0</v>
      </c>
      <c r="BS2154">
        <f t="shared" si="781"/>
        <v>0</v>
      </c>
      <c r="BT2154">
        <f t="shared" si="782"/>
        <v>0</v>
      </c>
    </row>
    <row r="2155" spans="1:72" x14ac:dyDescent="0.25">
      <c r="A2155">
        <v>6037800202</v>
      </c>
      <c r="B2155">
        <v>1944.34510419564</v>
      </c>
      <c r="C2155">
        <v>4740.1022153075301</v>
      </c>
      <c r="D2155">
        <v>6357</v>
      </c>
      <c r="E2155">
        <v>703.01858879999997</v>
      </c>
      <c r="F2155">
        <v>1592.637833</v>
      </c>
      <c r="G2155">
        <v>2062</v>
      </c>
      <c r="H2155">
        <v>327.20746821532219</v>
      </c>
      <c r="I2155">
        <v>259.76680637354485</v>
      </c>
      <c r="J2155">
        <v>358.5976</v>
      </c>
      <c r="K2155">
        <v>0.46543217125146125</v>
      </c>
      <c r="L2155">
        <v>0.1631047567696107</v>
      </c>
      <c r="M2155">
        <v>0.17390766246362754</v>
      </c>
      <c r="N2155">
        <v>1341.817016</v>
      </c>
      <c r="O2155">
        <v>3078.9081200000001</v>
      </c>
      <c r="P2155">
        <v>3926</v>
      </c>
      <c r="Q2155">
        <v>643.80662940000002</v>
      </c>
      <c r="R2155">
        <v>1659.5809099999999</v>
      </c>
      <c r="S2155">
        <v>2634</v>
      </c>
      <c r="T2155">
        <v>0.47980210544594853</v>
      </c>
      <c r="U2155">
        <v>0.53901605547098941</v>
      </c>
      <c r="V2155">
        <v>0.67091186958736626</v>
      </c>
      <c r="W2155">
        <v>62.156406760215802</v>
      </c>
      <c r="X2155">
        <v>110.45510905981099</v>
      </c>
      <c r="Y2155">
        <v>299</v>
      </c>
      <c r="Z2155">
        <v>704.04177141189598</v>
      </c>
      <c r="AA2155">
        <v>1573.7764260768899</v>
      </c>
      <c r="AB2155">
        <v>2062</v>
      </c>
      <c r="AC2155">
        <v>8.8285112168226057E-2</v>
      </c>
      <c r="AD2155">
        <v>7.018475256689001E-2</v>
      </c>
      <c r="AE2155">
        <v>0.14500484966052377</v>
      </c>
      <c r="AF2155">
        <v>1700.2719597979401</v>
      </c>
      <c r="AG2155">
        <v>4093.7757902145399</v>
      </c>
      <c r="AH2155">
        <v>4818</v>
      </c>
      <c r="AI2155">
        <v>0.87447025537235012</v>
      </c>
      <c r="AJ2155">
        <v>0.86364715448418705</v>
      </c>
      <c r="AK2155">
        <v>0.75790467201510148</v>
      </c>
      <c r="AL2155">
        <f t="shared" si="774"/>
        <v>0.12552974462764988</v>
      </c>
      <c r="AM2155">
        <f t="shared" si="774"/>
        <v>0.13635284551581295</v>
      </c>
      <c r="AN2155">
        <f t="shared" si="774"/>
        <v>0.24209532798489852</v>
      </c>
      <c r="AO2155">
        <v>149678.72640509016</v>
      </c>
      <c r="AP2155">
        <v>143570.15692684922</v>
      </c>
      <c r="AQ2155">
        <v>135321</v>
      </c>
      <c r="AR2155">
        <v>1729.5055555555557</v>
      </c>
      <c r="AS2155">
        <v>1868.0905496243577</v>
      </c>
      <c r="AT2155">
        <v>2001</v>
      </c>
      <c r="AU2155">
        <f t="shared" si="760"/>
        <v>-1.0823100888163073E-2</v>
      </c>
      <c r="AV2155">
        <f t="shared" si="761"/>
        <v>-0.10574248246908557</v>
      </c>
      <c r="AW2155">
        <v>5.9213950025040873E-2</v>
      </c>
      <c r="AX2155">
        <v>0.13189581411637685</v>
      </c>
      <c r="AY2155" s="1">
        <f t="shared" si="762"/>
        <v>-6108.569478240941</v>
      </c>
      <c r="AZ2155" s="1">
        <f t="shared" si="763"/>
        <v>-8249.1569268492167</v>
      </c>
      <c r="BA2155" s="1">
        <f t="shared" si="775"/>
        <v>138.58499406880196</v>
      </c>
      <c r="BB2155" s="1">
        <f t="shared" si="776"/>
        <v>132.90945037564234</v>
      </c>
      <c r="BC2155">
        <f t="shared" si="764"/>
        <v>1</v>
      </c>
      <c r="BD2155">
        <f t="shared" si="765"/>
        <v>1</v>
      </c>
      <c r="BE2155">
        <f t="shared" si="766"/>
        <v>1</v>
      </c>
      <c r="BF2155">
        <f t="shared" si="767"/>
        <v>0</v>
      </c>
      <c r="BG2155">
        <f t="shared" si="768"/>
        <v>0</v>
      </c>
      <c r="BH2155">
        <f t="shared" si="769"/>
        <v>0</v>
      </c>
      <c r="BI2155">
        <f t="shared" si="770"/>
        <v>0</v>
      </c>
      <c r="BJ2155">
        <f t="shared" si="771"/>
        <v>0</v>
      </c>
      <c r="BK2155">
        <f t="shared" si="772"/>
        <v>0</v>
      </c>
      <c r="BL2155">
        <f t="shared" si="773"/>
        <v>0</v>
      </c>
      <c r="BM2155">
        <f t="shared" si="777"/>
        <v>0</v>
      </c>
      <c r="BN2155">
        <f t="shared" si="778"/>
        <v>0</v>
      </c>
      <c r="BO2155">
        <f>IF(AND(AU2155&gt;'County Avg'!$E$3,'Gentrification Calcs'!AW2155&gt;'County Avg'!$E$4,'Gentrification Calcs'!AY2155&gt;'County Avg'!$E$5,'Gentrification Calcs'!BA2155&gt;'County Avg'!$E$6),1,0)</f>
        <v>0</v>
      </c>
      <c r="BP2155">
        <f>IF(AND(AV2155&gt;'County Avg'!$F$3,'Gentrification Calcs'!AX2155&gt;'County Avg'!$F$4,'Gentrification Calcs'!AZ2155&gt;'County Avg'!$F$5,'Gentrification Calcs'!BB2155&gt;'County Avg'!$F$6),1,0)</f>
        <v>0</v>
      </c>
      <c r="BQ2155">
        <f t="shared" si="779"/>
        <v>0</v>
      </c>
      <c r="BR2155">
        <f t="shared" si="780"/>
        <v>0</v>
      </c>
      <c r="BS2155">
        <f t="shared" si="781"/>
        <v>0</v>
      </c>
      <c r="BT2155">
        <f t="shared" si="782"/>
        <v>0</v>
      </c>
    </row>
    <row r="2156" spans="1:72" x14ac:dyDescent="0.25">
      <c r="A2156">
        <v>6037800203</v>
      </c>
      <c r="B2156">
        <v>3872.4936537609601</v>
      </c>
      <c r="C2156">
        <v>5183.07894282904</v>
      </c>
      <c r="D2156">
        <v>5252</v>
      </c>
      <c r="E2156">
        <v>1381.552019</v>
      </c>
      <c r="F2156">
        <v>1748.492371</v>
      </c>
      <c r="G2156">
        <v>1919</v>
      </c>
      <c r="H2156">
        <v>111.22369550133695</v>
      </c>
      <c r="I2156">
        <v>172.91751763769076</v>
      </c>
      <c r="J2156">
        <v>293.0172</v>
      </c>
      <c r="K2156">
        <v>8.0506339226982776E-2</v>
      </c>
      <c r="L2156">
        <v>9.889520852687253E-2</v>
      </c>
      <c r="M2156">
        <v>0.15269265242313707</v>
      </c>
      <c r="N2156">
        <v>2697.9408699999999</v>
      </c>
      <c r="O2156">
        <v>3382.1747839999998</v>
      </c>
      <c r="P2156">
        <v>3716</v>
      </c>
      <c r="Q2156">
        <v>1203.3512559999999</v>
      </c>
      <c r="R2156">
        <v>1996.0536010000001</v>
      </c>
      <c r="S2156">
        <v>2156</v>
      </c>
      <c r="T2156">
        <v>0.44602580782283785</v>
      </c>
      <c r="U2156">
        <v>0.59016867207534596</v>
      </c>
      <c r="V2156">
        <v>0.58019375672766416</v>
      </c>
      <c r="W2156">
        <v>145.24324402201501</v>
      </c>
      <c r="X2156">
        <v>179.06506317853899</v>
      </c>
      <c r="Y2156">
        <v>458</v>
      </c>
      <c r="Z2156">
        <v>1383.2076444855199</v>
      </c>
      <c r="AA2156">
        <v>1742.5211472511301</v>
      </c>
      <c r="AB2156">
        <v>1919</v>
      </c>
      <c r="AC2156">
        <v>0.10500465682145489</v>
      </c>
      <c r="AD2156">
        <v>0.10276206028318137</v>
      </c>
      <c r="AE2156">
        <v>0.23866597186034394</v>
      </c>
      <c r="AF2156">
        <v>3404.1316646813898</v>
      </c>
      <c r="AG2156">
        <v>4405.7896566391</v>
      </c>
      <c r="AH2156">
        <v>4113</v>
      </c>
      <c r="AI2156">
        <v>0.87905416226448874</v>
      </c>
      <c r="AJ2156">
        <v>0.8500332920328475</v>
      </c>
      <c r="AK2156">
        <v>0.78313023610053312</v>
      </c>
      <c r="AL2156">
        <f t="shared" si="774"/>
        <v>0.12094583773551126</v>
      </c>
      <c r="AM2156">
        <f t="shared" si="774"/>
        <v>0.1499667079671525</v>
      </c>
      <c r="AN2156">
        <f t="shared" si="774"/>
        <v>0.21686976389946688</v>
      </c>
      <c r="AO2156">
        <v>149553.56786850479</v>
      </c>
      <c r="AP2156">
        <v>181121.46873722927</v>
      </c>
      <c r="AQ2156">
        <v>140048</v>
      </c>
      <c r="AR2156">
        <v>1729.5055555555557</v>
      </c>
      <c r="AS2156">
        <v>1657.06801107157</v>
      </c>
      <c r="AT2156">
        <v>1789</v>
      </c>
      <c r="AU2156">
        <f t="shared" si="760"/>
        <v>-2.9020870231641238E-2</v>
      </c>
      <c r="AV2156">
        <f t="shared" si="761"/>
        <v>-6.6903055932314381E-2</v>
      </c>
      <c r="AW2156">
        <v>0.14414286425250811</v>
      </c>
      <c r="AX2156">
        <v>-9.9749153476818009E-3</v>
      </c>
      <c r="AY2156" s="1">
        <f t="shared" si="762"/>
        <v>31567.900868724479</v>
      </c>
      <c r="AZ2156" s="1">
        <f t="shared" si="763"/>
        <v>-41073.468737229268</v>
      </c>
      <c r="BA2156" s="1">
        <f t="shared" si="775"/>
        <v>-72.437544483985675</v>
      </c>
      <c r="BB2156" s="1">
        <f t="shared" si="776"/>
        <v>131.93198892842997</v>
      </c>
      <c r="BC2156">
        <f t="shared" si="764"/>
        <v>1</v>
      </c>
      <c r="BD2156">
        <f t="shared" si="765"/>
        <v>1</v>
      </c>
      <c r="BE2156">
        <f t="shared" si="766"/>
        <v>0</v>
      </c>
      <c r="BF2156">
        <f t="shared" si="767"/>
        <v>0</v>
      </c>
      <c r="BG2156">
        <f t="shared" si="768"/>
        <v>0</v>
      </c>
      <c r="BH2156">
        <f t="shared" si="769"/>
        <v>0</v>
      </c>
      <c r="BI2156">
        <f t="shared" si="770"/>
        <v>0</v>
      </c>
      <c r="BJ2156">
        <f t="shared" si="771"/>
        <v>0</v>
      </c>
      <c r="BK2156">
        <f t="shared" si="772"/>
        <v>0</v>
      </c>
      <c r="BL2156">
        <f t="shared" si="773"/>
        <v>0</v>
      </c>
      <c r="BM2156">
        <f t="shared" si="777"/>
        <v>0</v>
      </c>
      <c r="BN2156">
        <f t="shared" si="778"/>
        <v>0</v>
      </c>
      <c r="BO2156">
        <f>IF(AND(AU2156&gt;'County Avg'!$E$3,'Gentrification Calcs'!AW2156&gt;'County Avg'!$E$4,'Gentrification Calcs'!AY2156&gt;'County Avg'!$E$5,'Gentrification Calcs'!BA2156&gt;'County Avg'!$E$6),1,0)</f>
        <v>1</v>
      </c>
      <c r="BP2156">
        <f>IF(AND(AV2156&gt;'County Avg'!$F$3,'Gentrification Calcs'!AX2156&gt;'County Avg'!$F$4,'Gentrification Calcs'!AZ2156&gt;'County Avg'!$F$5,'Gentrification Calcs'!BB2156&gt;'County Avg'!$F$6),1,0)</f>
        <v>0</v>
      </c>
      <c r="BQ2156">
        <f t="shared" si="779"/>
        <v>0</v>
      </c>
      <c r="BR2156">
        <f t="shared" si="780"/>
        <v>0</v>
      </c>
      <c r="BS2156">
        <f t="shared" si="781"/>
        <v>0</v>
      </c>
      <c r="BT2156">
        <f t="shared" si="782"/>
        <v>0</v>
      </c>
    </row>
    <row r="2157" spans="1:72" x14ac:dyDescent="0.25">
      <c r="A2157">
        <v>6037800204</v>
      </c>
      <c r="B2157">
        <v>5149.0029511192297</v>
      </c>
      <c r="C2157">
        <v>6562.1308945268402</v>
      </c>
      <c r="D2157">
        <v>4695</v>
      </c>
      <c r="E2157">
        <v>1561.0932620000001</v>
      </c>
      <c r="F2157">
        <v>2272.08356</v>
      </c>
      <c r="G2157">
        <v>1744</v>
      </c>
      <c r="H2157">
        <v>206.66932807539283</v>
      </c>
      <c r="I2157">
        <v>265.08550829302561</v>
      </c>
      <c r="J2157">
        <v>384.089</v>
      </c>
      <c r="K2157">
        <v>0.13238756011964187</v>
      </c>
      <c r="L2157">
        <v>0.11667066870244226</v>
      </c>
      <c r="M2157">
        <v>0.22023451834862384</v>
      </c>
      <c r="N2157">
        <v>3068.0083679999998</v>
      </c>
      <c r="O2157">
        <v>4411.9658600000002</v>
      </c>
      <c r="P2157">
        <v>3316</v>
      </c>
      <c r="Q2157">
        <v>1387.0981449999999</v>
      </c>
      <c r="R2157">
        <v>2424.2866939999999</v>
      </c>
      <c r="S2157">
        <v>1975</v>
      </c>
      <c r="T2157">
        <v>0.45211680628636408</v>
      </c>
      <c r="U2157">
        <v>0.5494799304725354</v>
      </c>
      <c r="V2157">
        <v>0.59559710494571771</v>
      </c>
      <c r="W2157">
        <v>139.26548767089801</v>
      </c>
      <c r="X2157">
        <v>250.11181920766799</v>
      </c>
      <c r="Y2157">
        <v>337</v>
      </c>
      <c r="Z2157">
        <v>1559.35681152344</v>
      </c>
      <c r="AA2157">
        <v>2269.8460559844998</v>
      </c>
      <c r="AB2157">
        <v>1744</v>
      </c>
      <c r="AC2157">
        <v>8.9309570870338681E-2</v>
      </c>
      <c r="AD2157">
        <v>0.11018889080527844</v>
      </c>
      <c r="AE2157">
        <v>0.19323394495412843</v>
      </c>
      <c r="AF2157">
        <v>4429.0593980590502</v>
      </c>
      <c r="AG2157">
        <v>5522.7018737792996</v>
      </c>
      <c r="AH2157">
        <v>3538</v>
      </c>
      <c r="AI2157">
        <v>0.86017806556050103</v>
      </c>
      <c r="AJ2157">
        <v>0.84160190684180369</v>
      </c>
      <c r="AK2157">
        <v>0.75356762513312037</v>
      </c>
      <c r="AL2157">
        <f t="shared" si="774"/>
        <v>0.13982193443949897</v>
      </c>
      <c r="AM2157">
        <f t="shared" si="774"/>
        <v>0.15839809315819631</v>
      </c>
      <c r="AN2157">
        <f t="shared" si="774"/>
        <v>0.24643237486687963</v>
      </c>
      <c r="AO2157">
        <v>140460.52810180277</v>
      </c>
      <c r="AP2157">
        <v>154760.05639558646</v>
      </c>
      <c r="AQ2157">
        <v>152500</v>
      </c>
      <c r="AR2157">
        <v>1729.5055555555557</v>
      </c>
      <c r="AS2157">
        <v>1688.1803084223016</v>
      </c>
      <c r="AT2157">
        <v>2001</v>
      </c>
      <c r="AU2157">
        <f t="shared" si="760"/>
        <v>-1.8576158718697333E-2</v>
      </c>
      <c r="AV2157">
        <f t="shared" si="761"/>
        <v>-8.8034281708683326E-2</v>
      </c>
      <c r="AW2157">
        <v>9.7363124186171324E-2</v>
      </c>
      <c r="AX2157">
        <v>4.611717447318231E-2</v>
      </c>
      <c r="AY2157" s="1">
        <f t="shared" si="762"/>
        <v>14299.528293783689</v>
      </c>
      <c r="AZ2157" s="1">
        <f t="shared" si="763"/>
        <v>-2260.0563955864636</v>
      </c>
      <c r="BA2157" s="1">
        <f t="shared" si="775"/>
        <v>-41.325247133254152</v>
      </c>
      <c r="BB2157" s="1">
        <f t="shared" si="776"/>
        <v>312.81969157769845</v>
      </c>
      <c r="BC2157">
        <f t="shared" si="764"/>
        <v>1</v>
      </c>
      <c r="BD2157">
        <f t="shared" si="765"/>
        <v>1</v>
      </c>
      <c r="BE2157">
        <f t="shared" si="766"/>
        <v>0</v>
      </c>
      <c r="BF2157">
        <f t="shared" si="767"/>
        <v>0</v>
      </c>
      <c r="BG2157">
        <f t="shared" si="768"/>
        <v>0</v>
      </c>
      <c r="BH2157">
        <f t="shared" si="769"/>
        <v>0</v>
      </c>
      <c r="BI2157">
        <f t="shared" si="770"/>
        <v>0</v>
      </c>
      <c r="BJ2157">
        <f t="shared" si="771"/>
        <v>0</v>
      </c>
      <c r="BK2157">
        <f t="shared" si="772"/>
        <v>0</v>
      </c>
      <c r="BL2157">
        <f t="shared" si="773"/>
        <v>0</v>
      </c>
      <c r="BM2157">
        <f t="shared" si="777"/>
        <v>0</v>
      </c>
      <c r="BN2157">
        <f t="shared" si="778"/>
        <v>0</v>
      </c>
      <c r="BO2157">
        <f>IF(AND(AU2157&gt;'County Avg'!$E$3,'Gentrification Calcs'!AW2157&gt;'County Avg'!$E$4,'Gentrification Calcs'!AY2157&gt;'County Avg'!$E$5,'Gentrification Calcs'!BA2157&gt;'County Avg'!$E$6),1,0)</f>
        <v>1</v>
      </c>
      <c r="BP2157">
        <f>IF(AND(AV2157&gt;'County Avg'!$F$3,'Gentrification Calcs'!AX2157&gt;'County Avg'!$F$4,'Gentrification Calcs'!AZ2157&gt;'County Avg'!$F$5,'Gentrification Calcs'!BB2157&gt;'County Avg'!$F$6),1,0)</f>
        <v>0</v>
      </c>
      <c r="BQ2157">
        <f t="shared" si="779"/>
        <v>0</v>
      </c>
      <c r="BR2157">
        <f t="shared" si="780"/>
        <v>0</v>
      </c>
      <c r="BS2157">
        <f t="shared" si="781"/>
        <v>0</v>
      </c>
      <c r="BT2157">
        <f t="shared" si="782"/>
        <v>0</v>
      </c>
    </row>
    <row r="2158" spans="1:72" x14ac:dyDescent="0.25">
      <c r="A2158">
        <v>6037800324</v>
      </c>
      <c r="B2158">
        <v>412.88905702979099</v>
      </c>
      <c r="C2158">
        <v>7004</v>
      </c>
      <c r="D2158">
        <v>6826</v>
      </c>
      <c r="E2158">
        <v>168.52505489999999</v>
      </c>
      <c r="F2158">
        <v>2380</v>
      </c>
      <c r="G2158">
        <v>2455</v>
      </c>
      <c r="H2158">
        <v>170.6554476010233</v>
      </c>
      <c r="I2158">
        <v>279.25700000000001</v>
      </c>
      <c r="J2158">
        <v>411.5976</v>
      </c>
      <c r="K2158">
        <v>1.0126414004272981</v>
      </c>
      <c r="L2158">
        <v>0.11733487394957984</v>
      </c>
      <c r="M2158">
        <v>0.1676568635437882</v>
      </c>
      <c r="N2158">
        <v>300.62815929999999</v>
      </c>
      <c r="O2158">
        <v>4569</v>
      </c>
      <c r="P2158">
        <v>4774</v>
      </c>
      <c r="Q2158">
        <v>132.31703189999999</v>
      </c>
      <c r="R2158">
        <v>2196</v>
      </c>
      <c r="S2158">
        <v>2670</v>
      </c>
      <c r="T2158">
        <v>0.44013518962460013</v>
      </c>
      <c r="U2158">
        <v>0.48063033486539725</v>
      </c>
      <c r="V2158">
        <v>0.55927943024717219</v>
      </c>
      <c r="W2158">
        <v>28.720392227172901</v>
      </c>
      <c r="X2158">
        <v>235</v>
      </c>
      <c r="Y2158">
        <v>363</v>
      </c>
      <c r="Z2158">
        <v>165.90438842773401</v>
      </c>
      <c r="AA2158">
        <v>2375</v>
      </c>
      <c r="AB2158">
        <v>2455</v>
      </c>
      <c r="AC2158">
        <v>0.17311412012276678</v>
      </c>
      <c r="AD2158">
        <v>9.8947368421052631E-2</v>
      </c>
      <c r="AE2158">
        <v>0.14786150712830956</v>
      </c>
      <c r="AF2158">
        <v>370.90487182663202</v>
      </c>
      <c r="AG2158">
        <v>5760</v>
      </c>
      <c r="AH2158">
        <v>5073</v>
      </c>
      <c r="AI2158">
        <v>0.89831606217616533</v>
      </c>
      <c r="AJ2158">
        <v>0.8223872073101085</v>
      </c>
      <c r="AK2158">
        <v>0.74318781130969824</v>
      </c>
      <c r="AL2158">
        <f t="shared" si="774"/>
        <v>0.10168393782383467</v>
      </c>
      <c r="AM2158">
        <f t="shared" si="774"/>
        <v>0.1776127926898915</v>
      </c>
      <c r="AN2158">
        <f t="shared" si="774"/>
        <v>0.25681218869030176</v>
      </c>
      <c r="AO2158">
        <v>141180.64316012725</v>
      </c>
      <c r="AP2158">
        <v>121068.72864732327</v>
      </c>
      <c r="AQ2158">
        <v>116417</v>
      </c>
      <c r="AR2158">
        <v>1729.5055555555557</v>
      </c>
      <c r="AS2158">
        <v>2351.0075128509293</v>
      </c>
      <c r="AT2158">
        <v>2001</v>
      </c>
      <c r="AU2158">
        <f t="shared" si="760"/>
        <v>-7.5928854866056827E-2</v>
      </c>
      <c r="AV2158">
        <f t="shared" si="761"/>
        <v>-7.919939600041026E-2</v>
      </c>
      <c r="AW2158">
        <v>4.0495145240797115E-2</v>
      </c>
      <c r="AX2158">
        <v>7.8649095381774947E-2</v>
      </c>
      <c r="AY2158" s="1">
        <f t="shared" si="762"/>
        <v>-20111.914512803982</v>
      </c>
      <c r="AZ2158" s="1">
        <f t="shared" si="763"/>
        <v>-4651.7286473232671</v>
      </c>
      <c r="BA2158" s="1">
        <f t="shared" si="775"/>
        <v>621.50195729537359</v>
      </c>
      <c r="BB2158" s="1">
        <f t="shared" si="776"/>
        <v>-350.00751285092929</v>
      </c>
      <c r="BC2158">
        <f t="shared" si="764"/>
        <v>0</v>
      </c>
      <c r="BD2158">
        <f t="shared" si="765"/>
        <v>1</v>
      </c>
      <c r="BE2158">
        <f t="shared" si="766"/>
        <v>1</v>
      </c>
      <c r="BF2158">
        <f t="shared" si="767"/>
        <v>0</v>
      </c>
      <c r="BG2158">
        <f t="shared" si="768"/>
        <v>0</v>
      </c>
      <c r="BH2158">
        <f t="shared" si="769"/>
        <v>0</v>
      </c>
      <c r="BI2158">
        <f t="shared" si="770"/>
        <v>0</v>
      </c>
      <c r="BJ2158">
        <f t="shared" si="771"/>
        <v>0</v>
      </c>
      <c r="BK2158">
        <f t="shared" si="772"/>
        <v>0</v>
      </c>
      <c r="BL2158">
        <f t="shared" si="773"/>
        <v>0</v>
      </c>
      <c r="BM2158">
        <f t="shared" si="777"/>
        <v>0</v>
      </c>
      <c r="BN2158">
        <f t="shared" si="778"/>
        <v>0</v>
      </c>
      <c r="BO2158">
        <f>IF(AND(AU2158&gt;'County Avg'!$E$3,'Gentrification Calcs'!AW2158&gt;'County Avg'!$E$4,'Gentrification Calcs'!AY2158&gt;'County Avg'!$E$5,'Gentrification Calcs'!BA2158&gt;'County Avg'!$E$6),1,0)</f>
        <v>0</v>
      </c>
      <c r="BP2158">
        <f>IF(AND(AV2158&gt;'County Avg'!$F$3,'Gentrification Calcs'!AX2158&gt;'County Avg'!$F$4,'Gentrification Calcs'!AZ2158&gt;'County Avg'!$F$5,'Gentrification Calcs'!BB2158&gt;'County Avg'!$F$6),1,0)</f>
        <v>0</v>
      </c>
      <c r="BQ2158">
        <f t="shared" si="779"/>
        <v>0</v>
      </c>
      <c r="BR2158">
        <f t="shared" si="780"/>
        <v>0</v>
      </c>
      <c r="BS2158">
        <f t="shared" si="781"/>
        <v>0</v>
      </c>
      <c r="BT2158">
        <f t="shared" si="782"/>
        <v>0</v>
      </c>
    </row>
    <row r="2159" spans="1:72" x14ac:dyDescent="0.25">
      <c r="A2159">
        <v>6037800325</v>
      </c>
      <c r="B2159">
        <v>7029.1130539364003</v>
      </c>
      <c r="C2159">
        <v>3525.3552958369301</v>
      </c>
      <c r="D2159">
        <v>3446</v>
      </c>
      <c r="E2159">
        <v>2869.0070799999999</v>
      </c>
      <c r="F2159">
        <v>1498.8923339999999</v>
      </c>
      <c r="G2159">
        <v>1454</v>
      </c>
      <c r="H2159">
        <v>27.485746414673127</v>
      </c>
      <c r="I2159">
        <v>244.56321733386775</v>
      </c>
      <c r="J2159">
        <v>396.39639999999997</v>
      </c>
      <c r="K2159">
        <v>9.5802295526831276E-3</v>
      </c>
      <c r="L2159">
        <v>0.16316263135539377</v>
      </c>
      <c r="M2159">
        <v>0.27262475928473173</v>
      </c>
      <c r="N2159">
        <v>5117.9591289999998</v>
      </c>
      <c r="O2159">
        <v>2794.6452640000002</v>
      </c>
      <c r="P2159">
        <v>2541</v>
      </c>
      <c r="Q2159">
        <v>2252.5939939999998</v>
      </c>
      <c r="R2159">
        <v>1381.5447999999999</v>
      </c>
      <c r="S2159">
        <v>1364</v>
      </c>
      <c r="T2159">
        <v>0.4401352056987089</v>
      </c>
      <c r="U2159">
        <v>0.4943542630604153</v>
      </c>
      <c r="V2159">
        <v>0.53679653679653683</v>
      </c>
      <c r="W2159">
        <v>488.94219970703102</v>
      </c>
      <c r="X2159">
        <v>233.70886230468801</v>
      </c>
      <c r="Y2159">
        <v>296</v>
      </c>
      <c r="Z2159">
        <v>2824.39233398438</v>
      </c>
      <c r="AA2159">
        <v>1502.83679199219</v>
      </c>
      <c r="AB2159">
        <v>1454</v>
      </c>
      <c r="AC2159">
        <v>0.17311412222156777</v>
      </c>
      <c r="AD2159">
        <v>0.155511805107512</v>
      </c>
      <c r="AE2159">
        <v>0.20357634112792297</v>
      </c>
      <c r="AF2159">
        <v>6314.3651592032302</v>
      </c>
      <c r="AG2159">
        <v>3172.32666015625</v>
      </c>
      <c r="AH2159">
        <v>3133</v>
      </c>
      <c r="AI2159">
        <v>0.89831606217616577</v>
      </c>
      <c r="AJ2159">
        <v>0.89986012584389174</v>
      </c>
      <c r="AK2159">
        <v>0.90917005223447478</v>
      </c>
      <c r="AL2159">
        <f t="shared" si="774"/>
        <v>0.10168393782383423</v>
      </c>
      <c r="AM2159">
        <f t="shared" si="774"/>
        <v>0.10013987415610826</v>
      </c>
      <c r="AN2159">
        <f t="shared" si="774"/>
        <v>9.0829947765525221E-2</v>
      </c>
      <c r="AO2159">
        <v>116854.53976670202</v>
      </c>
      <c r="AP2159">
        <v>121922.93011851248</v>
      </c>
      <c r="AQ2159">
        <v>91726</v>
      </c>
      <c r="AR2159">
        <v>1594.7388888888891</v>
      </c>
      <c r="AS2159">
        <v>1985.7761961249507</v>
      </c>
      <c r="AT2159">
        <v>1963</v>
      </c>
      <c r="AU2159">
        <f t="shared" si="760"/>
        <v>1.54406366772597E-3</v>
      </c>
      <c r="AV2159">
        <f t="shared" si="761"/>
        <v>9.3099263905830343E-3</v>
      </c>
      <c r="AW2159">
        <v>5.4219057361706402E-2</v>
      </c>
      <c r="AX2159">
        <v>4.2442273736121527E-2</v>
      </c>
      <c r="AY2159" s="1">
        <f t="shared" si="762"/>
        <v>5068.3903518104635</v>
      </c>
      <c r="AZ2159" s="1">
        <f t="shared" si="763"/>
        <v>-30196.930118512479</v>
      </c>
      <c r="BA2159" s="1">
        <f t="shared" si="775"/>
        <v>391.03730723606168</v>
      </c>
      <c r="BB2159" s="1">
        <f t="shared" si="776"/>
        <v>-22.776196124950729</v>
      </c>
      <c r="BC2159">
        <f t="shared" si="764"/>
        <v>1</v>
      </c>
      <c r="BD2159">
        <f t="shared" si="765"/>
        <v>1</v>
      </c>
      <c r="BE2159">
        <f t="shared" si="766"/>
        <v>0</v>
      </c>
      <c r="BF2159">
        <f t="shared" si="767"/>
        <v>0</v>
      </c>
      <c r="BG2159">
        <f t="shared" si="768"/>
        <v>0</v>
      </c>
      <c r="BH2159">
        <f t="shared" si="769"/>
        <v>0</v>
      </c>
      <c r="BI2159">
        <f t="shared" si="770"/>
        <v>0</v>
      </c>
      <c r="BJ2159">
        <f t="shared" si="771"/>
        <v>0</v>
      </c>
      <c r="BK2159">
        <f t="shared" si="772"/>
        <v>0</v>
      </c>
      <c r="BL2159">
        <f t="shared" si="773"/>
        <v>0</v>
      </c>
      <c r="BM2159">
        <f t="shared" si="777"/>
        <v>0</v>
      </c>
      <c r="BN2159">
        <f t="shared" si="778"/>
        <v>0</v>
      </c>
      <c r="BO2159">
        <f>IF(AND(AU2159&gt;'County Avg'!$E$3,'Gentrification Calcs'!AW2159&gt;'County Avg'!$E$4,'Gentrification Calcs'!AY2159&gt;'County Avg'!$E$5,'Gentrification Calcs'!BA2159&gt;'County Avg'!$E$6),1,0)</f>
        <v>1</v>
      </c>
      <c r="BP2159">
        <f>IF(AND(AV2159&gt;'County Avg'!$F$3,'Gentrification Calcs'!AX2159&gt;'County Avg'!$F$4,'Gentrification Calcs'!AZ2159&gt;'County Avg'!$F$5,'Gentrification Calcs'!BB2159&gt;'County Avg'!$F$6),1,0)</f>
        <v>0</v>
      </c>
      <c r="BQ2159">
        <f t="shared" si="779"/>
        <v>0</v>
      </c>
      <c r="BR2159">
        <f t="shared" si="780"/>
        <v>0</v>
      </c>
      <c r="BS2159">
        <f t="shared" si="781"/>
        <v>0</v>
      </c>
      <c r="BT2159">
        <f t="shared" si="782"/>
        <v>0</v>
      </c>
    </row>
    <row r="2160" spans="1:72" x14ac:dyDescent="0.25">
      <c r="A2160">
        <v>6037800326</v>
      </c>
      <c r="B2160">
        <v>1761.2773324995701</v>
      </c>
      <c r="C2160">
        <v>4876.1830228567096</v>
      </c>
      <c r="D2160">
        <v>5098</v>
      </c>
      <c r="E2160">
        <v>700.72174070000005</v>
      </c>
      <c r="F2160">
        <v>1924.479736</v>
      </c>
      <c r="G2160">
        <v>2033</v>
      </c>
      <c r="H2160">
        <v>467.92332136481059</v>
      </c>
      <c r="I2160">
        <v>316.74453391132562</v>
      </c>
      <c r="J2160">
        <v>405.97980000000001</v>
      </c>
      <c r="K2160">
        <v>0.66777337448866536</v>
      </c>
      <c r="L2160">
        <v>0.16458709748208314</v>
      </c>
      <c r="M2160">
        <v>0.19969493359567142</v>
      </c>
      <c r="N2160">
        <v>1124.9161160000001</v>
      </c>
      <c r="O2160">
        <v>3444.6164549999999</v>
      </c>
      <c r="P2160">
        <v>3659</v>
      </c>
      <c r="Q2160">
        <v>491.61968990000003</v>
      </c>
      <c r="R2160">
        <v>1915.815186</v>
      </c>
      <c r="S2160">
        <v>2333</v>
      </c>
      <c r="T2160">
        <v>0.43702786626269652</v>
      </c>
      <c r="U2160">
        <v>0.55617663418495167</v>
      </c>
      <c r="V2160">
        <v>0.63760590325225475</v>
      </c>
      <c r="W2160">
        <v>266.77578735351602</v>
      </c>
      <c r="X2160">
        <v>340.80331420898398</v>
      </c>
      <c r="Y2160">
        <v>391</v>
      </c>
      <c r="Z2160">
        <v>696.96038818359398</v>
      </c>
      <c r="AA2160">
        <v>1926.40515136719</v>
      </c>
      <c r="AB2160">
        <v>2033</v>
      </c>
      <c r="AC2160">
        <v>0.38277037242931761</v>
      </c>
      <c r="AD2160">
        <v>0.17691154634169884</v>
      </c>
      <c r="AE2160">
        <v>0.19232661091982292</v>
      </c>
      <c r="AF2160">
        <v>1508.5717182344299</v>
      </c>
      <c r="AG2160">
        <v>4152.216796875</v>
      </c>
      <c r="AH2160">
        <v>3971</v>
      </c>
      <c r="AI2160">
        <v>0.85652139523847426</v>
      </c>
      <c r="AJ2160">
        <v>0.85153013687382584</v>
      </c>
      <c r="AK2160">
        <v>0.77893291486857597</v>
      </c>
      <c r="AL2160">
        <f t="shared" si="774"/>
        <v>0.14347860476152574</v>
      </c>
      <c r="AM2160">
        <f t="shared" si="774"/>
        <v>0.14846986312617416</v>
      </c>
      <c r="AN2160">
        <f t="shared" si="774"/>
        <v>0.22106708513142403</v>
      </c>
      <c r="AO2160">
        <v>116854.53976670202</v>
      </c>
      <c r="AP2160">
        <v>134091.45647731918</v>
      </c>
      <c r="AQ2160">
        <v>106938</v>
      </c>
      <c r="AR2160">
        <v>1594.7388888888891</v>
      </c>
      <c r="AS2160">
        <v>1667.8896797153027</v>
      </c>
      <c r="AT2160">
        <v>1946</v>
      </c>
      <c r="AU2160">
        <f t="shared" si="760"/>
        <v>-4.991258364648421E-3</v>
      </c>
      <c r="AV2160">
        <f t="shared" si="761"/>
        <v>-7.2597222005249873E-2</v>
      </c>
      <c r="AW2160">
        <v>0.11914876792225515</v>
      </c>
      <c r="AX2160">
        <v>8.1429269067303078E-2</v>
      </c>
      <c r="AY2160" s="1">
        <f t="shared" si="762"/>
        <v>17236.916710617166</v>
      </c>
      <c r="AZ2160" s="1">
        <f t="shared" si="763"/>
        <v>-27153.456477319181</v>
      </c>
      <c r="BA2160" s="1">
        <f t="shared" si="775"/>
        <v>73.15079082641364</v>
      </c>
      <c r="BB2160" s="1">
        <f t="shared" si="776"/>
        <v>278.11032028469731</v>
      </c>
      <c r="BC2160">
        <f t="shared" si="764"/>
        <v>1</v>
      </c>
      <c r="BD2160">
        <f t="shared" si="765"/>
        <v>1</v>
      </c>
      <c r="BE2160">
        <f t="shared" si="766"/>
        <v>1</v>
      </c>
      <c r="BF2160">
        <f t="shared" si="767"/>
        <v>0</v>
      </c>
      <c r="BG2160">
        <f t="shared" si="768"/>
        <v>0</v>
      </c>
      <c r="BH2160">
        <f t="shared" si="769"/>
        <v>0</v>
      </c>
      <c r="BI2160">
        <f t="shared" si="770"/>
        <v>0</v>
      </c>
      <c r="BJ2160">
        <f t="shared" si="771"/>
        <v>0</v>
      </c>
      <c r="BK2160">
        <f t="shared" si="772"/>
        <v>0</v>
      </c>
      <c r="BL2160">
        <f t="shared" si="773"/>
        <v>0</v>
      </c>
      <c r="BM2160">
        <f t="shared" si="777"/>
        <v>0</v>
      </c>
      <c r="BN2160">
        <f t="shared" si="778"/>
        <v>0</v>
      </c>
      <c r="BO2160">
        <f>IF(AND(AU2160&gt;'County Avg'!$E$3,'Gentrification Calcs'!AW2160&gt;'County Avg'!$E$4,'Gentrification Calcs'!AY2160&gt;'County Avg'!$E$5,'Gentrification Calcs'!BA2160&gt;'County Avg'!$E$6),1,0)</f>
        <v>1</v>
      </c>
      <c r="BP2160">
        <f>IF(AND(AV2160&gt;'County Avg'!$F$3,'Gentrification Calcs'!AX2160&gt;'County Avg'!$F$4,'Gentrification Calcs'!AZ2160&gt;'County Avg'!$F$5,'Gentrification Calcs'!BB2160&gt;'County Avg'!$F$6),1,0)</f>
        <v>0</v>
      </c>
      <c r="BQ2160">
        <f t="shared" si="779"/>
        <v>0</v>
      </c>
      <c r="BR2160">
        <f t="shared" si="780"/>
        <v>0</v>
      </c>
      <c r="BS2160">
        <f t="shared" si="781"/>
        <v>0</v>
      </c>
      <c r="BT2160">
        <f t="shared" si="782"/>
        <v>0</v>
      </c>
    </row>
    <row r="2161" spans="1:72" x14ac:dyDescent="0.25">
      <c r="A2161">
        <v>6037800327</v>
      </c>
      <c r="B2161">
        <v>1188.48430861724</v>
      </c>
      <c r="C2161">
        <v>4535.5985456705102</v>
      </c>
      <c r="D2161">
        <v>5183</v>
      </c>
      <c r="E2161">
        <v>472.8085279</v>
      </c>
      <c r="F2161">
        <v>1714.0966800000001</v>
      </c>
      <c r="G2161">
        <v>2017</v>
      </c>
      <c r="H2161">
        <v>112.40234275715723</v>
      </c>
      <c r="I2161">
        <v>309.75779406478932</v>
      </c>
      <c r="J2161">
        <v>676.28420000000006</v>
      </c>
      <c r="K2161">
        <v>0.23773332358533636</v>
      </c>
      <c r="L2161">
        <v>0.18071197364712782</v>
      </c>
      <c r="M2161">
        <v>0.33529211700545369</v>
      </c>
      <c r="N2161">
        <v>759.11715140000001</v>
      </c>
      <c r="O2161">
        <v>2881.0397950000001</v>
      </c>
      <c r="P2161">
        <v>3661</v>
      </c>
      <c r="Q2161">
        <v>331.77857330000001</v>
      </c>
      <c r="R2161">
        <v>1229.4580080000001</v>
      </c>
      <c r="S2161">
        <v>1560</v>
      </c>
      <c r="T2161">
        <v>0.43705846019697769</v>
      </c>
      <c r="U2161">
        <v>0.42674107109999154</v>
      </c>
      <c r="V2161">
        <v>0.42611308385686969</v>
      </c>
      <c r="W2161">
        <v>179.923023316307</v>
      </c>
      <c r="X2161">
        <v>729.33947753906295</v>
      </c>
      <c r="Y2161">
        <v>911</v>
      </c>
      <c r="Z2161">
        <v>470.272508141294</v>
      </c>
      <c r="AA2161">
        <v>1715.28735351563</v>
      </c>
      <c r="AB2161">
        <v>2017</v>
      </c>
      <c r="AC2161">
        <v>0.38259311399561735</v>
      </c>
      <c r="AD2161">
        <v>0.42519958888766862</v>
      </c>
      <c r="AE2161">
        <v>0.45166088249876052</v>
      </c>
      <c r="AF2161">
        <v>1017.97622832273</v>
      </c>
      <c r="AG2161">
        <v>3546.07836914063</v>
      </c>
      <c r="AH2161">
        <v>3493</v>
      </c>
      <c r="AI2161">
        <v>0.85653316660706258</v>
      </c>
      <c r="AJ2161">
        <v>0.78183250422936257</v>
      </c>
      <c r="AK2161">
        <v>0.67393401504919925</v>
      </c>
      <c r="AL2161">
        <f t="shared" si="774"/>
        <v>0.14346683339293742</v>
      </c>
      <c r="AM2161">
        <f t="shared" si="774"/>
        <v>0.21816749577063743</v>
      </c>
      <c r="AN2161">
        <f t="shared" si="774"/>
        <v>0.32606598495080075</v>
      </c>
      <c r="AO2161">
        <v>100266.49893955461</v>
      </c>
      <c r="AP2161">
        <v>98192.626072742147</v>
      </c>
      <c r="AQ2161">
        <v>69205</v>
      </c>
      <c r="AR2161">
        <v>1563.6388888888889</v>
      </c>
      <c r="AS2161">
        <v>1593.4907077896403</v>
      </c>
      <c r="AT2161">
        <v>1842</v>
      </c>
      <c r="AU2161">
        <f t="shared" si="760"/>
        <v>-7.4700662377700011E-2</v>
      </c>
      <c r="AV2161">
        <f t="shared" si="761"/>
        <v>-0.10789848918016332</v>
      </c>
      <c r="AW2161">
        <v>-1.0317389096986151E-2</v>
      </c>
      <c r="AX2161">
        <v>-6.279872431218525E-4</v>
      </c>
      <c r="AY2161" s="1">
        <f t="shared" si="762"/>
        <v>-2073.8728668124677</v>
      </c>
      <c r="AZ2161" s="1">
        <f t="shared" si="763"/>
        <v>-28987.626072742147</v>
      </c>
      <c r="BA2161" s="1">
        <f t="shared" si="775"/>
        <v>29.851818900751368</v>
      </c>
      <c r="BB2161" s="1">
        <f t="shared" si="776"/>
        <v>248.50929221035972</v>
      </c>
      <c r="BC2161">
        <f t="shared" si="764"/>
        <v>1</v>
      </c>
      <c r="BD2161">
        <f t="shared" si="765"/>
        <v>1</v>
      </c>
      <c r="BE2161">
        <f t="shared" si="766"/>
        <v>0</v>
      </c>
      <c r="BF2161">
        <f t="shared" si="767"/>
        <v>0</v>
      </c>
      <c r="BG2161">
        <f t="shared" si="768"/>
        <v>0</v>
      </c>
      <c r="BH2161">
        <f t="shared" si="769"/>
        <v>0</v>
      </c>
      <c r="BI2161">
        <f t="shared" si="770"/>
        <v>0</v>
      </c>
      <c r="BJ2161">
        <f t="shared" si="771"/>
        <v>0</v>
      </c>
      <c r="BK2161">
        <f t="shared" si="772"/>
        <v>0</v>
      </c>
      <c r="BL2161">
        <f t="shared" si="773"/>
        <v>0</v>
      </c>
      <c r="BM2161">
        <f t="shared" si="777"/>
        <v>0</v>
      </c>
      <c r="BN2161">
        <f t="shared" si="778"/>
        <v>0</v>
      </c>
      <c r="BO2161">
        <f>IF(AND(AU2161&gt;'County Avg'!$E$3,'Gentrification Calcs'!AW2161&gt;'County Avg'!$E$4,'Gentrification Calcs'!AY2161&gt;'County Avg'!$E$5,'Gentrification Calcs'!BA2161&gt;'County Avg'!$E$6),1,0)</f>
        <v>0</v>
      </c>
      <c r="BP2161">
        <f>IF(AND(AV2161&gt;'County Avg'!$F$3,'Gentrification Calcs'!AX2161&gt;'County Avg'!$F$4,'Gentrification Calcs'!AZ2161&gt;'County Avg'!$F$5,'Gentrification Calcs'!BB2161&gt;'County Avg'!$F$6),1,0)</f>
        <v>0</v>
      </c>
      <c r="BQ2161">
        <f t="shared" si="779"/>
        <v>0</v>
      </c>
      <c r="BR2161">
        <f t="shared" si="780"/>
        <v>0</v>
      </c>
      <c r="BS2161">
        <f t="shared" si="781"/>
        <v>0</v>
      </c>
      <c r="BT2161">
        <f t="shared" si="782"/>
        <v>0</v>
      </c>
    </row>
    <row r="2162" spans="1:72" x14ac:dyDescent="0.25">
      <c r="A2162">
        <v>6037800328</v>
      </c>
      <c r="B2162">
        <v>8507.7114545746099</v>
      </c>
      <c r="C2162">
        <v>3060.6327575751902</v>
      </c>
      <c r="D2162">
        <v>2691</v>
      </c>
      <c r="E2162">
        <v>3384.78125</v>
      </c>
      <c r="F2162">
        <v>1156.5916930000001</v>
      </c>
      <c r="G2162">
        <v>986</v>
      </c>
      <c r="H2162">
        <v>75.842320614300064</v>
      </c>
      <c r="I2162">
        <v>208.9522677865067</v>
      </c>
      <c r="J2162">
        <v>213.74420000000001</v>
      </c>
      <c r="K2162">
        <v>2.2406860299849528E-2</v>
      </c>
      <c r="L2162">
        <v>0.18066208589525698</v>
      </c>
      <c r="M2162">
        <v>0.21677910750507101</v>
      </c>
      <c r="N2162">
        <v>5433.818714</v>
      </c>
      <c r="O2162">
        <v>1944.168606</v>
      </c>
      <c r="P2162">
        <v>1768</v>
      </c>
      <c r="Q2162">
        <v>2374.7302249999998</v>
      </c>
      <c r="R2162">
        <v>829.8795705</v>
      </c>
      <c r="S2162">
        <v>943</v>
      </c>
      <c r="T2162">
        <v>0.43702787118782777</v>
      </c>
      <c r="U2162">
        <v>0.42685576134645187</v>
      </c>
      <c r="V2162">
        <v>0.53337104072398189</v>
      </c>
      <c r="W2162">
        <v>1288.63940429688</v>
      </c>
      <c r="X2162">
        <v>491.896272994578</v>
      </c>
      <c r="Y2162">
        <v>468</v>
      </c>
      <c r="Z2162">
        <v>3366.6123046875</v>
      </c>
      <c r="AA2162">
        <v>1157.39225226641</v>
      </c>
      <c r="AB2162">
        <v>986</v>
      </c>
      <c r="AC2162">
        <v>0.38277036013402671</v>
      </c>
      <c r="AD2162">
        <v>0.42500394488674414</v>
      </c>
      <c r="AE2162">
        <v>0.47464503042596351</v>
      </c>
      <c r="AF2162">
        <v>7287.0368853585796</v>
      </c>
      <c r="AG2162">
        <v>2393.0448309183098</v>
      </c>
      <c r="AH2162">
        <v>2372</v>
      </c>
      <c r="AI2162">
        <v>0.85652139523847259</v>
      </c>
      <c r="AJ2162">
        <v>0.78187911470117633</v>
      </c>
      <c r="AK2162">
        <v>0.88145670754366412</v>
      </c>
      <c r="AL2162">
        <f t="shared" si="774"/>
        <v>0.14347860476152741</v>
      </c>
      <c r="AM2162">
        <f t="shared" si="774"/>
        <v>0.21812088529882367</v>
      </c>
      <c r="AN2162">
        <f t="shared" si="774"/>
        <v>0.11854329245633588</v>
      </c>
      <c r="AO2162">
        <v>100273.7545068929</v>
      </c>
      <c r="AP2162">
        <v>98205.208418471608</v>
      </c>
      <c r="AQ2162">
        <v>86702</v>
      </c>
      <c r="AR2162">
        <v>1563.6388888888889</v>
      </c>
      <c r="AS2162">
        <v>1593.4907077896403</v>
      </c>
      <c r="AT2162">
        <v>1961</v>
      </c>
      <c r="AU2162">
        <f t="shared" si="760"/>
        <v>-7.4642280537296268E-2</v>
      </c>
      <c r="AV2162">
        <f t="shared" si="761"/>
        <v>9.9577592842487794E-2</v>
      </c>
      <c r="AW2162">
        <v>-1.0172109841375898E-2</v>
      </c>
      <c r="AX2162">
        <v>0.10651527937753003</v>
      </c>
      <c r="AY2162" s="1">
        <f t="shared" si="762"/>
        <v>-2068.5460884212953</v>
      </c>
      <c r="AZ2162" s="1">
        <f t="shared" si="763"/>
        <v>-11503.208418471608</v>
      </c>
      <c r="BA2162" s="1">
        <f t="shared" si="775"/>
        <v>29.851818900751368</v>
      </c>
      <c r="BB2162" s="1">
        <f t="shared" si="776"/>
        <v>367.50929221035972</v>
      </c>
      <c r="BC2162">
        <f t="shared" si="764"/>
        <v>1</v>
      </c>
      <c r="BD2162">
        <f t="shared" si="765"/>
        <v>1</v>
      </c>
      <c r="BE2162">
        <f t="shared" si="766"/>
        <v>0</v>
      </c>
      <c r="BF2162">
        <f t="shared" si="767"/>
        <v>0</v>
      </c>
      <c r="BG2162">
        <f t="shared" si="768"/>
        <v>0</v>
      </c>
      <c r="BH2162">
        <f t="shared" si="769"/>
        <v>0</v>
      </c>
      <c r="BI2162">
        <f t="shared" si="770"/>
        <v>0</v>
      </c>
      <c r="BJ2162">
        <f t="shared" si="771"/>
        <v>0</v>
      </c>
      <c r="BK2162">
        <f t="shared" si="772"/>
        <v>0</v>
      </c>
      <c r="BL2162">
        <f t="shared" si="773"/>
        <v>0</v>
      </c>
      <c r="BM2162">
        <f t="shared" si="777"/>
        <v>0</v>
      </c>
      <c r="BN2162">
        <f t="shared" si="778"/>
        <v>0</v>
      </c>
      <c r="BO2162">
        <f>IF(AND(AU2162&gt;'County Avg'!$E$3,'Gentrification Calcs'!AW2162&gt;'County Avg'!$E$4,'Gentrification Calcs'!AY2162&gt;'County Avg'!$E$5,'Gentrification Calcs'!BA2162&gt;'County Avg'!$E$6),1,0)</f>
        <v>0</v>
      </c>
      <c r="BP2162">
        <f>IF(AND(AV2162&gt;'County Avg'!$F$3,'Gentrification Calcs'!AX2162&gt;'County Avg'!$F$4,'Gentrification Calcs'!AZ2162&gt;'County Avg'!$F$5,'Gentrification Calcs'!BB2162&gt;'County Avg'!$F$6),1,0)</f>
        <v>0</v>
      </c>
      <c r="BQ2162">
        <f t="shared" si="779"/>
        <v>0</v>
      </c>
      <c r="BR2162">
        <f t="shared" si="780"/>
        <v>0</v>
      </c>
      <c r="BS2162">
        <f t="shared" si="781"/>
        <v>0</v>
      </c>
      <c r="BT2162">
        <f t="shared" si="782"/>
        <v>0</v>
      </c>
    </row>
    <row r="2163" spans="1:72" x14ac:dyDescent="0.25">
      <c r="A2163">
        <v>6037800329</v>
      </c>
      <c r="B2163">
        <v>1175.20289075097</v>
      </c>
      <c r="C2163">
        <v>6291.0000634193402</v>
      </c>
      <c r="D2163">
        <v>6724</v>
      </c>
      <c r="E2163">
        <v>467.55282590000002</v>
      </c>
      <c r="F2163">
        <v>2399.5419919999999</v>
      </c>
      <c r="G2163">
        <v>2540</v>
      </c>
      <c r="H2163">
        <v>542.95066503748376</v>
      </c>
      <c r="I2163">
        <v>433.62035446927365</v>
      </c>
      <c r="J2163">
        <v>341.5804</v>
      </c>
      <c r="K2163">
        <v>1.1612605784006313</v>
      </c>
      <c r="L2163">
        <v>0.18070963371966431</v>
      </c>
      <c r="M2163">
        <v>0.13448047244094488</v>
      </c>
      <c r="N2163">
        <v>750.59426900000005</v>
      </c>
      <c r="O2163">
        <v>4110.2373049999997</v>
      </c>
      <c r="P2163">
        <v>4504</v>
      </c>
      <c r="Q2163">
        <v>328.03060909999999</v>
      </c>
      <c r="R2163">
        <v>2036.6673579999999</v>
      </c>
      <c r="S2163">
        <v>2549</v>
      </c>
      <c r="T2163">
        <v>0.4370278626521194</v>
      </c>
      <c r="U2163">
        <v>0.49551089313564589</v>
      </c>
      <c r="V2163">
        <v>0.5659413854351687</v>
      </c>
      <c r="W2163">
        <v>178.00471496582</v>
      </c>
      <c r="X2163">
        <v>835.578369140625</v>
      </c>
      <c r="Y2163">
        <v>886</v>
      </c>
      <c r="Z2163">
        <v>465.04312133789102</v>
      </c>
      <c r="AA2163">
        <v>2399.5419921875</v>
      </c>
      <c r="AB2163">
        <v>2540</v>
      </c>
      <c r="AC2163">
        <v>0.38277034278824507</v>
      </c>
      <c r="AD2163">
        <v>0.34822410770935697</v>
      </c>
      <c r="AE2163">
        <v>0.34881889763779528</v>
      </c>
      <c r="AF2163">
        <v>1006.58641967431</v>
      </c>
      <c r="AG2163">
        <v>5127.6923828125</v>
      </c>
      <c r="AH2163">
        <v>5124</v>
      </c>
      <c r="AI2163">
        <v>0.85652139523847504</v>
      </c>
      <c r="AJ2163">
        <v>0.81508382309973326</v>
      </c>
      <c r="AK2163">
        <v>0.76204640095181442</v>
      </c>
      <c r="AL2163">
        <f t="shared" si="774"/>
        <v>0.14347860476152496</v>
      </c>
      <c r="AM2163">
        <f t="shared" si="774"/>
        <v>0.18491617690026674</v>
      </c>
      <c r="AN2163">
        <f t="shared" si="774"/>
        <v>0.23795359904818558</v>
      </c>
      <c r="AO2163">
        <v>100266.49893955461</v>
      </c>
      <c r="AP2163">
        <v>105572.87086228035</v>
      </c>
      <c r="AQ2163">
        <v>103922</v>
      </c>
      <c r="AR2163">
        <v>1563.6388888888889</v>
      </c>
      <c r="AS2163">
        <v>1636.7773823645712</v>
      </c>
      <c r="AT2163">
        <v>1984</v>
      </c>
      <c r="AU2163">
        <f t="shared" si="760"/>
        <v>-4.1437572138741774E-2</v>
      </c>
      <c r="AV2163">
        <f t="shared" si="761"/>
        <v>-5.3037422147918845E-2</v>
      </c>
      <c r="AW2163">
        <v>5.8483030483526488E-2</v>
      </c>
      <c r="AX2163">
        <v>7.0430492299522807E-2</v>
      </c>
      <c r="AY2163" s="1">
        <f t="shared" si="762"/>
        <v>5306.3719227257388</v>
      </c>
      <c r="AZ2163" s="1">
        <f t="shared" si="763"/>
        <v>-1650.8708622803533</v>
      </c>
      <c r="BA2163" s="1">
        <f t="shared" si="775"/>
        <v>73.138493475682253</v>
      </c>
      <c r="BB2163" s="1">
        <f t="shared" si="776"/>
        <v>347.22261763542883</v>
      </c>
      <c r="BC2163">
        <f t="shared" si="764"/>
        <v>1</v>
      </c>
      <c r="BD2163">
        <f t="shared" si="765"/>
        <v>1</v>
      </c>
      <c r="BE2163">
        <f t="shared" si="766"/>
        <v>1</v>
      </c>
      <c r="BF2163">
        <f t="shared" si="767"/>
        <v>0</v>
      </c>
      <c r="BG2163">
        <f t="shared" si="768"/>
        <v>0</v>
      </c>
      <c r="BH2163">
        <f t="shared" si="769"/>
        <v>0</v>
      </c>
      <c r="BI2163">
        <f t="shared" si="770"/>
        <v>0</v>
      </c>
      <c r="BJ2163">
        <f t="shared" si="771"/>
        <v>0</v>
      </c>
      <c r="BK2163">
        <f t="shared" si="772"/>
        <v>0</v>
      </c>
      <c r="BL2163">
        <f t="shared" si="773"/>
        <v>0</v>
      </c>
      <c r="BM2163">
        <f t="shared" si="777"/>
        <v>0</v>
      </c>
      <c r="BN2163">
        <f t="shared" si="778"/>
        <v>0</v>
      </c>
      <c r="BO2163">
        <f>IF(AND(AU2163&gt;'County Avg'!$E$3,'Gentrification Calcs'!AW2163&gt;'County Avg'!$E$4,'Gentrification Calcs'!AY2163&gt;'County Avg'!$E$5,'Gentrification Calcs'!BA2163&gt;'County Avg'!$E$6),1,0)</f>
        <v>1</v>
      </c>
      <c r="BP2163">
        <f>IF(AND(AV2163&gt;'County Avg'!$F$3,'Gentrification Calcs'!AX2163&gt;'County Avg'!$F$4,'Gentrification Calcs'!AZ2163&gt;'County Avg'!$F$5,'Gentrification Calcs'!BB2163&gt;'County Avg'!$F$6),1,0)</f>
        <v>0</v>
      </c>
      <c r="BQ2163">
        <f t="shared" si="779"/>
        <v>0</v>
      </c>
      <c r="BR2163">
        <f t="shared" si="780"/>
        <v>0</v>
      </c>
      <c r="BS2163">
        <f t="shared" si="781"/>
        <v>0</v>
      </c>
      <c r="BT2163">
        <f t="shared" si="782"/>
        <v>0</v>
      </c>
    </row>
    <row r="2164" spans="1:72" x14ac:dyDescent="0.25">
      <c r="A2164">
        <v>6037800330</v>
      </c>
      <c r="B2164">
        <v>936.24210503371603</v>
      </c>
      <c r="C2164">
        <v>868.99998992681503</v>
      </c>
      <c r="D2164">
        <v>922</v>
      </c>
      <c r="E2164">
        <v>283.85324100000003</v>
      </c>
      <c r="F2164">
        <v>331.4579468</v>
      </c>
      <c r="G2164">
        <v>324</v>
      </c>
      <c r="H2164">
        <v>74.999862712094753</v>
      </c>
      <c r="I2164">
        <v>59.897645530726308</v>
      </c>
      <c r="J2164">
        <v>58</v>
      </c>
      <c r="K2164">
        <v>0.26422056146998424</v>
      </c>
      <c r="L2164">
        <v>0.18070963785601507</v>
      </c>
      <c r="M2164">
        <v>0.17901234567901234</v>
      </c>
      <c r="N2164">
        <v>557.85530530000005</v>
      </c>
      <c r="O2164">
        <v>567.76281740000002</v>
      </c>
      <c r="P2164">
        <v>631</v>
      </c>
      <c r="Q2164">
        <v>252.21577450000001</v>
      </c>
      <c r="R2164">
        <v>281.33267210000002</v>
      </c>
      <c r="S2164">
        <v>301</v>
      </c>
      <c r="T2164">
        <v>0.45211683406750958</v>
      </c>
      <c r="U2164">
        <v>0.49551091314561313</v>
      </c>
      <c r="V2164">
        <v>0.47702060221870046</v>
      </c>
      <c r="W2164">
        <v>25.322614669799801</v>
      </c>
      <c r="X2164">
        <v>115.42164611816401</v>
      </c>
      <c r="Y2164">
        <v>51</v>
      </c>
      <c r="Z2164">
        <v>283.53750610351602</v>
      </c>
      <c r="AA2164">
        <v>331.45794677734398</v>
      </c>
      <c r="AB2164">
        <v>324</v>
      </c>
      <c r="AC2164">
        <v>8.9309576774491445E-2</v>
      </c>
      <c r="AD2164">
        <v>0.34822410275683691</v>
      </c>
      <c r="AE2164">
        <v>0.15740740740740741</v>
      </c>
      <c r="AF2164">
        <v>805.33492280419398</v>
      </c>
      <c r="AG2164">
        <v>708.30780029296898</v>
      </c>
      <c r="AH2164">
        <v>746</v>
      </c>
      <c r="AI2164">
        <v>0.8601780655605018</v>
      </c>
      <c r="AJ2164">
        <v>0.81508378423873273</v>
      </c>
      <c r="AK2164">
        <v>0.80911062906724507</v>
      </c>
      <c r="AL2164">
        <f t="shared" si="774"/>
        <v>0.1398219344394982</v>
      </c>
      <c r="AM2164">
        <f t="shared" si="774"/>
        <v>0.18491621576126727</v>
      </c>
      <c r="AN2164">
        <f t="shared" si="774"/>
        <v>0.19088937093275493</v>
      </c>
      <c r="AO2164">
        <v>100266.49893955461</v>
      </c>
      <c r="AP2164">
        <v>105572.87086228035</v>
      </c>
      <c r="AQ2164">
        <v>115765</v>
      </c>
      <c r="AR2164">
        <v>1563.6388888888889</v>
      </c>
      <c r="AS2164">
        <v>1636.7773823645712</v>
      </c>
      <c r="AT2164">
        <v>2001</v>
      </c>
      <c r="AU2164">
        <f t="shared" si="760"/>
        <v>-4.509428132176907E-2</v>
      </c>
      <c r="AV2164">
        <f t="shared" si="761"/>
        <v>-5.9731551714876652E-3</v>
      </c>
      <c r="AW2164">
        <v>4.3394079078103553E-2</v>
      </c>
      <c r="AX2164">
        <v>-1.8490310926912668E-2</v>
      </c>
      <c r="AY2164" s="1">
        <f t="shared" si="762"/>
        <v>5306.3719227257388</v>
      </c>
      <c r="AZ2164" s="1">
        <f t="shared" si="763"/>
        <v>10192.129137719647</v>
      </c>
      <c r="BA2164" s="1">
        <f t="shared" si="775"/>
        <v>73.138493475682253</v>
      </c>
      <c r="BB2164" s="1">
        <f t="shared" si="776"/>
        <v>364.22261763542883</v>
      </c>
      <c r="BC2164">
        <f t="shared" si="764"/>
        <v>1</v>
      </c>
      <c r="BD2164">
        <f t="shared" si="765"/>
        <v>1</v>
      </c>
      <c r="BE2164">
        <f t="shared" si="766"/>
        <v>0</v>
      </c>
      <c r="BF2164">
        <f t="shared" si="767"/>
        <v>0</v>
      </c>
      <c r="BG2164">
        <f t="shared" si="768"/>
        <v>0</v>
      </c>
      <c r="BH2164">
        <f t="shared" si="769"/>
        <v>0</v>
      </c>
      <c r="BI2164">
        <f t="shared" si="770"/>
        <v>0</v>
      </c>
      <c r="BJ2164">
        <f t="shared" si="771"/>
        <v>0</v>
      </c>
      <c r="BK2164">
        <f t="shared" si="772"/>
        <v>0</v>
      </c>
      <c r="BL2164">
        <f t="shared" si="773"/>
        <v>0</v>
      </c>
      <c r="BM2164">
        <f t="shared" si="777"/>
        <v>0</v>
      </c>
      <c r="BN2164">
        <f t="shared" si="778"/>
        <v>0</v>
      </c>
      <c r="BO2164">
        <f>IF(AND(AU2164&gt;'County Avg'!$E$3,'Gentrification Calcs'!AW2164&gt;'County Avg'!$E$4,'Gentrification Calcs'!AY2164&gt;'County Avg'!$E$5,'Gentrification Calcs'!BA2164&gt;'County Avg'!$E$6),1,0)</f>
        <v>1</v>
      </c>
      <c r="BP2164">
        <f>IF(AND(AV2164&gt;'County Avg'!$F$3,'Gentrification Calcs'!AX2164&gt;'County Avg'!$F$4,'Gentrification Calcs'!AZ2164&gt;'County Avg'!$F$5,'Gentrification Calcs'!BB2164&gt;'County Avg'!$F$6),1,0)</f>
        <v>0</v>
      </c>
      <c r="BQ2164">
        <f t="shared" si="779"/>
        <v>0</v>
      </c>
      <c r="BR2164">
        <f t="shared" si="780"/>
        <v>0</v>
      </c>
      <c r="BS2164">
        <f t="shared" si="781"/>
        <v>0</v>
      </c>
      <c r="BT2164">
        <f t="shared" si="782"/>
        <v>0</v>
      </c>
    </row>
    <row r="2165" spans="1:72" x14ac:dyDescent="0.25">
      <c r="A2165">
        <v>6037800331</v>
      </c>
      <c r="B2165">
        <v>8657.4156723733995</v>
      </c>
      <c r="C2165">
        <v>770.80112512409698</v>
      </c>
      <c r="D2165">
        <v>810</v>
      </c>
      <c r="E2165">
        <v>2624.7863769999999</v>
      </c>
      <c r="F2165">
        <v>234.32664489999999</v>
      </c>
      <c r="G2165">
        <v>275</v>
      </c>
      <c r="H2165">
        <v>31.030243527579092</v>
      </c>
      <c r="I2165">
        <v>20.27024138978004</v>
      </c>
      <c r="J2165">
        <v>19.727</v>
      </c>
      <c r="K2165">
        <v>1.1822007230563699E-2</v>
      </c>
      <c r="L2165">
        <v>8.6504210387301286E-2</v>
      </c>
      <c r="M2165">
        <v>7.1734545454545454E-2</v>
      </c>
      <c r="N2165">
        <v>5158.4790270000003</v>
      </c>
      <c r="O2165">
        <v>467.97604369999999</v>
      </c>
      <c r="P2165">
        <v>644</v>
      </c>
      <c r="Q2165">
        <v>2332.235107</v>
      </c>
      <c r="R2165">
        <v>252.61224369999999</v>
      </c>
      <c r="S2165">
        <v>232</v>
      </c>
      <c r="T2165">
        <v>0.4521168148194159</v>
      </c>
      <c r="U2165">
        <v>0.53979738300864655</v>
      </c>
      <c r="V2165">
        <v>0.36024844720496896</v>
      </c>
      <c r="W2165">
        <v>234.15780639648401</v>
      </c>
      <c r="X2165">
        <v>18.092105865478501</v>
      </c>
      <c r="Y2165">
        <v>27</v>
      </c>
      <c r="Z2165">
        <v>2621.86669921875</v>
      </c>
      <c r="AA2165">
        <v>235.00387573242199</v>
      </c>
      <c r="AB2165">
        <v>275</v>
      </c>
      <c r="AC2165">
        <v>8.9309577205529594E-2</v>
      </c>
      <c r="AD2165">
        <v>7.6986414837167935E-2</v>
      </c>
      <c r="AE2165">
        <v>9.8181818181818176E-2</v>
      </c>
      <c r="AF2165">
        <v>7446.9190658153202</v>
      </c>
      <c r="AG2165">
        <v>660.41027832031295</v>
      </c>
      <c r="AH2165">
        <v>628</v>
      </c>
      <c r="AI2165">
        <v>0.86017806556050158</v>
      </c>
      <c r="AJ2165">
        <v>0.85678426872299729</v>
      </c>
      <c r="AK2165">
        <v>0.77530864197530869</v>
      </c>
      <c r="AL2165">
        <f t="shared" si="774"/>
        <v>0.13982193443949842</v>
      </c>
      <c r="AM2165">
        <f t="shared" si="774"/>
        <v>0.14321573127700271</v>
      </c>
      <c r="AN2165">
        <f t="shared" si="774"/>
        <v>0.22469135802469131</v>
      </c>
      <c r="AO2165">
        <v>141180.64316012725</v>
      </c>
      <c r="AP2165">
        <v>144202.07029015123</v>
      </c>
      <c r="AQ2165">
        <v>125861</v>
      </c>
      <c r="AR2165">
        <v>1729.5055555555557</v>
      </c>
      <c r="AS2165">
        <v>2434.8754448398577</v>
      </c>
      <c r="AT2165">
        <v>2001</v>
      </c>
      <c r="AU2165">
        <f t="shared" si="760"/>
        <v>-3.3937968375042926E-3</v>
      </c>
      <c r="AV2165">
        <f t="shared" si="761"/>
        <v>-8.1475626747688601E-2</v>
      </c>
      <c r="AW2165">
        <v>8.7680568189230645E-2</v>
      </c>
      <c r="AX2165">
        <v>-0.17954893580367759</v>
      </c>
      <c r="AY2165" s="1">
        <f t="shared" si="762"/>
        <v>3021.427130023978</v>
      </c>
      <c r="AZ2165" s="1">
        <f t="shared" si="763"/>
        <v>-18341.070290151227</v>
      </c>
      <c r="BA2165" s="1">
        <f t="shared" si="775"/>
        <v>705.36988928430196</v>
      </c>
      <c r="BB2165" s="1">
        <f t="shared" si="776"/>
        <v>-433.87544483985766</v>
      </c>
      <c r="BC2165">
        <f t="shared" si="764"/>
        <v>1</v>
      </c>
      <c r="BD2165">
        <f t="shared" si="765"/>
        <v>1</v>
      </c>
      <c r="BE2165">
        <f t="shared" si="766"/>
        <v>0</v>
      </c>
      <c r="BF2165">
        <f t="shared" si="767"/>
        <v>0</v>
      </c>
      <c r="BG2165">
        <f t="shared" si="768"/>
        <v>0</v>
      </c>
      <c r="BH2165">
        <f t="shared" si="769"/>
        <v>0</v>
      </c>
      <c r="BI2165">
        <f t="shared" si="770"/>
        <v>0</v>
      </c>
      <c r="BJ2165">
        <f t="shared" si="771"/>
        <v>0</v>
      </c>
      <c r="BK2165">
        <f t="shared" si="772"/>
        <v>0</v>
      </c>
      <c r="BL2165">
        <f t="shared" si="773"/>
        <v>0</v>
      </c>
      <c r="BM2165">
        <f t="shared" si="777"/>
        <v>0</v>
      </c>
      <c r="BN2165">
        <f t="shared" si="778"/>
        <v>0</v>
      </c>
      <c r="BO2165">
        <f>IF(AND(AU2165&gt;'County Avg'!$E$3,'Gentrification Calcs'!AW2165&gt;'County Avg'!$E$4,'Gentrification Calcs'!AY2165&gt;'County Avg'!$E$5,'Gentrification Calcs'!BA2165&gt;'County Avg'!$E$6),1,0)</f>
        <v>1</v>
      </c>
      <c r="BP2165">
        <f>IF(AND(AV2165&gt;'County Avg'!$F$3,'Gentrification Calcs'!AX2165&gt;'County Avg'!$F$4,'Gentrification Calcs'!AZ2165&gt;'County Avg'!$F$5,'Gentrification Calcs'!BB2165&gt;'County Avg'!$F$6),1,0)</f>
        <v>0</v>
      </c>
      <c r="BQ2165">
        <f t="shared" si="779"/>
        <v>0</v>
      </c>
      <c r="BR2165">
        <f t="shared" si="780"/>
        <v>0</v>
      </c>
      <c r="BS2165">
        <f t="shared" si="781"/>
        <v>0</v>
      </c>
      <c r="BT2165">
        <f t="shared" si="782"/>
        <v>0</v>
      </c>
    </row>
    <row r="2166" spans="1:72" x14ac:dyDescent="0.25">
      <c r="A2166">
        <v>6037800332</v>
      </c>
      <c r="B2166">
        <v>6888.7912650668904</v>
      </c>
      <c r="C2166">
        <v>7127.58570998907</v>
      </c>
      <c r="D2166">
        <v>6734</v>
      </c>
      <c r="E2166">
        <v>2651.2482070000001</v>
      </c>
      <c r="F2166">
        <v>2166.8146969999998</v>
      </c>
      <c r="G2166">
        <v>2175</v>
      </c>
      <c r="H2166">
        <v>286.9361623333017</v>
      </c>
      <c r="I2166">
        <v>187.43860017570495</v>
      </c>
      <c r="J2166">
        <v>235.28719999999998</v>
      </c>
      <c r="K2166">
        <v>0.10822681994681371</v>
      </c>
      <c r="L2166">
        <v>8.6504213043790773E-2</v>
      </c>
      <c r="M2166">
        <v>0.10817802298850573</v>
      </c>
      <c r="N2166">
        <v>4982.7077710000003</v>
      </c>
      <c r="O2166">
        <v>4327.3666990000002</v>
      </c>
      <c r="P2166">
        <v>4595</v>
      </c>
      <c r="Q2166">
        <v>2192.4904900000001</v>
      </c>
      <c r="R2166">
        <v>2335.9013669999999</v>
      </c>
      <c r="S2166">
        <v>2954</v>
      </c>
      <c r="T2166">
        <v>0.44001988291598726</v>
      </c>
      <c r="U2166">
        <v>0.53979741710814511</v>
      </c>
      <c r="V2166">
        <v>0.64287268770402617</v>
      </c>
      <c r="W2166">
        <v>548.65647187828995</v>
      </c>
      <c r="X2166">
        <v>167.29742431640599</v>
      </c>
      <c r="Y2166">
        <v>183</v>
      </c>
      <c r="Z2166">
        <v>2588.5165721774101</v>
      </c>
      <c r="AA2166">
        <v>2173.0771484375</v>
      </c>
      <c r="AB2166">
        <v>2175</v>
      </c>
      <c r="AC2166">
        <v>0.2119578749371385</v>
      </c>
      <c r="AD2166">
        <v>7.6986417365208254E-2</v>
      </c>
      <c r="AE2166">
        <v>8.4137931034482763E-2</v>
      </c>
      <c r="AF2166">
        <v>5971.4023534997796</v>
      </c>
      <c r="AG2166">
        <v>6106.80322265625</v>
      </c>
      <c r="AH2166">
        <v>5691</v>
      </c>
      <c r="AI2166">
        <v>0.86682875467294296</v>
      </c>
      <c r="AJ2166">
        <v>0.85678425642749856</v>
      </c>
      <c r="AK2166">
        <v>0.84511434511434513</v>
      </c>
      <c r="AL2166">
        <f t="shared" si="774"/>
        <v>0.13317124532705704</v>
      </c>
      <c r="AM2166">
        <f t="shared" si="774"/>
        <v>0.14321574357250144</v>
      </c>
      <c r="AN2166">
        <f t="shared" si="774"/>
        <v>0.15488565488565487</v>
      </c>
      <c r="AO2166">
        <v>141180.64316012725</v>
      </c>
      <c r="AP2166">
        <v>144202.07029015123</v>
      </c>
      <c r="AQ2166">
        <v>147887</v>
      </c>
      <c r="AR2166">
        <v>1729.5055555555557</v>
      </c>
      <c r="AS2166">
        <v>2434.8754448398577</v>
      </c>
      <c r="AT2166">
        <v>2001</v>
      </c>
      <c r="AU2166">
        <f t="shared" si="760"/>
        <v>-1.00444982454444E-2</v>
      </c>
      <c r="AV2166">
        <f t="shared" si="761"/>
        <v>-1.1669911313153425E-2</v>
      </c>
      <c r="AW2166">
        <v>9.9777534192157846E-2</v>
      </c>
      <c r="AX2166">
        <v>0.10307527059588106</v>
      </c>
      <c r="AY2166" s="1">
        <f t="shared" si="762"/>
        <v>3021.427130023978</v>
      </c>
      <c r="AZ2166" s="1">
        <f t="shared" si="763"/>
        <v>3684.9297098487732</v>
      </c>
      <c r="BA2166" s="1">
        <f t="shared" si="775"/>
        <v>705.36988928430196</v>
      </c>
      <c r="BB2166" s="1">
        <f t="shared" si="776"/>
        <v>-433.87544483985766</v>
      </c>
      <c r="BC2166">
        <f t="shared" si="764"/>
        <v>1</v>
      </c>
      <c r="BD2166">
        <f t="shared" si="765"/>
        <v>1</v>
      </c>
      <c r="BE2166">
        <f t="shared" si="766"/>
        <v>0</v>
      </c>
      <c r="BF2166">
        <f t="shared" si="767"/>
        <v>0</v>
      </c>
      <c r="BG2166">
        <f t="shared" si="768"/>
        <v>0</v>
      </c>
      <c r="BH2166">
        <f t="shared" si="769"/>
        <v>0</v>
      </c>
      <c r="BI2166">
        <f t="shared" si="770"/>
        <v>0</v>
      </c>
      <c r="BJ2166">
        <f t="shared" si="771"/>
        <v>0</v>
      </c>
      <c r="BK2166">
        <f t="shared" si="772"/>
        <v>0</v>
      </c>
      <c r="BL2166">
        <f t="shared" si="773"/>
        <v>0</v>
      </c>
      <c r="BM2166">
        <f t="shared" si="777"/>
        <v>0</v>
      </c>
      <c r="BN2166">
        <f t="shared" si="778"/>
        <v>0</v>
      </c>
      <c r="BO2166">
        <f>IF(AND(AU2166&gt;'County Avg'!$E$3,'Gentrification Calcs'!AW2166&gt;'County Avg'!$E$4,'Gentrification Calcs'!AY2166&gt;'County Avg'!$E$5,'Gentrification Calcs'!BA2166&gt;'County Avg'!$E$6),1,0)</f>
        <v>1</v>
      </c>
      <c r="BP2166">
        <f>IF(AND(AV2166&gt;'County Avg'!$F$3,'Gentrification Calcs'!AX2166&gt;'County Avg'!$F$4,'Gentrification Calcs'!AZ2166&gt;'County Avg'!$F$5,'Gentrification Calcs'!BB2166&gt;'County Avg'!$F$6),1,0)</f>
        <v>0</v>
      </c>
      <c r="BQ2166">
        <f t="shared" si="779"/>
        <v>0</v>
      </c>
      <c r="BR2166">
        <f t="shared" si="780"/>
        <v>0</v>
      </c>
      <c r="BS2166">
        <f t="shared" si="781"/>
        <v>0</v>
      </c>
      <c r="BT2166">
        <f t="shared" si="782"/>
        <v>0</v>
      </c>
    </row>
    <row r="2167" spans="1:72" x14ac:dyDescent="0.25">
      <c r="A2167">
        <v>6037800406</v>
      </c>
      <c r="B2167">
        <v>1233.3410572344801</v>
      </c>
      <c r="C2167">
        <v>2792.3582879348301</v>
      </c>
      <c r="D2167">
        <v>2578</v>
      </c>
      <c r="E2167">
        <v>474.66558579999997</v>
      </c>
      <c r="F2167">
        <v>949.83929090000004</v>
      </c>
      <c r="G2167">
        <v>809</v>
      </c>
      <c r="H2167">
        <v>443.01585184422538</v>
      </c>
      <c r="I2167">
        <v>107.0661950039194</v>
      </c>
      <c r="J2167">
        <v>162.45400000000001</v>
      </c>
      <c r="K2167">
        <v>0.93332203786707602</v>
      </c>
      <c r="L2167">
        <v>0.11272032651173138</v>
      </c>
      <c r="M2167">
        <v>0.20080840543881337</v>
      </c>
      <c r="N2167">
        <v>892.10376329999997</v>
      </c>
      <c r="O2167">
        <v>1917.4900769999999</v>
      </c>
      <c r="P2167">
        <v>1711</v>
      </c>
      <c r="Q2167">
        <v>392.54387850000001</v>
      </c>
      <c r="R2167">
        <v>1040.6290039999999</v>
      </c>
      <c r="S2167">
        <v>1050</v>
      </c>
      <c r="T2167">
        <v>0.44002042660142204</v>
      </c>
      <c r="U2167">
        <v>0.54270372320680327</v>
      </c>
      <c r="V2167">
        <v>0.61367621274108708</v>
      </c>
      <c r="W2167">
        <v>98.212142006377704</v>
      </c>
      <c r="X2167">
        <v>215.489264011383</v>
      </c>
      <c r="Y2167">
        <v>205</v>
      </c>
      <c r="Z2167">
        <v>463.43269896320999</v>
      </c>
      <c r="AA2167">
        <v>926.91545891761803</v>
      </c>
      <c r="AB2167">
        <v>809</v>
      </c>
      <c r="AC2167">
        <v>0.21192320314491742</v>
      </c>
      <c r="AD2167">
        <v>0.23247995482027575</v>
      </c>
      <c r="AE2167">
        <v>0.25339925834363414</v>
      </c>
      <c r="AF2167">
        <v>1069.0979426383699</v>
      </c>
      <c r="AG2167">
        <v>2287.6904027462001</v>
      </c>
      <c r="AH2167">
        <v>2002</v>
      </c>
      <c r="AI2167">
        <v>0.86683074107303903</v>
      </c>
      <c r="AJ2167">
        <v>0.81926821949418538</v>
      </c>
      <c r="AK2167">
        <v>0.77657098525989143</v>
      </c>
      <c r="AL2167">
        <f t="shared" si="774"/>
        <v>0.13316925892696097</v>
      </c>
      <c r="AM2167">
        <f t="shared" si="774"/>
        <v>0.18073178050581462</v>
      </c>
      <c r="AN2167">
        <f t="shared" si="774"/>
        <v>0.22342901474010857</v>
      </c>
      <c r="AO2167">
        <v>141307.6155885472</v>
      </c>
      <c r="AP2167">
        <v>159312.06947282387</v>
      </c>
      <c r="AQ2167">
        <v>139404</v>
      </c>
      <c r="AR2167">
        <v>1729.5055555555557</v>
      </c>
      <c r="AS2167">
        <v>2705.4171609331756</v>
      </c>
      <c r="AT2167">
        <v>2001</v>
      </c>
      <c r="AU2167">
        <f t="shared" si="760"/>
        <v>-4.7562521578853656E-2</v>
      </c>
      <c r="AV2167">
        <f t="shared" si="761"/>
        <v>-4.2697234234293946E-2</v>
      </c>
      <c r="AW2167">
        <v>0.10268329660538122</v>
      </c>
      <c r="AX2167">
        <v>7.0972489534283811E-2</v>
      </c>
      <c r="AY2167" s="1">
        <f t="shared" si="762"/>
        <v>18004.453884276678</v>
      </c>
      <c r="AZ2167" s="1">
        <f t="shared" si="763"/>
        <v>-19908.069472823874</v>
      </c>
      <c r="BA2167" s="1">
        <f t="shared" si="775"/>
        <v>975.91160537761994</v>
      </c>
      <c r="BB2167" s="1">
        <f t="shared" si="776"/>
        <v>-704.41716093317564</v>
      </c>
      <c r="BC2167">
        <f t="shared" si="764"/>
        <v>1</v>
      </c>
      <c r="BD2167">
        <f t="shared" si="765"/>
        <v>1</v>
      </c>
      <c r="BE2167">
        <f t="shared" si="766"/>
        <v>1</v>
      </c>
      <c r="BF2167">
        <f t="shared" si="767"/>
        <v>0</v>
      </c>
      <c r="BG2167">
        <f t="shared" si="768"/>
        <v>0</v>
      </c>
      <c r="BH2167">
        <f t="shared" si="769"/>
        <v>0</v>
      </c>
      <c r="BI2167">
        <f t="shared" si="770"/>
        <v>0</v>
      </c>
      <c r="BJ2167">
        <f t="shared" si="771"/>
        <v>0</v>
      </c>
      <c r="BK2167">
        <f t="shared" si="772"/>
        <v>0</v>
      </c>
      <c r="BL2167">
        <f t="shared" si="773"/>
        <v>0</v>
      </c>
      <c r="BM2167">
        <f t="shared" si="777"/>
        <v>0</v>
      </c>
      <c r="BN2167">
        <f t="shared" si="778"/>
        <v>0</v>
      </c>
      <c r="BO2167">
        <f>IF(AND(AU2167&gt;'County Avg'!$E$3,'Gentrification Calcs'!AW2167&gt;'County Avg'!$E$4,'Gentrification Calcs'!AY2167&gt;'County Avg'!$E$5,'Gentrification Calcs'!BA2167&gt;'County Avg'!$E$6),1,0)</f>
        <v>1</v>
      </c>
      <c r="BP2167">
        <f>IF(AND(AV2167&gt;'County Avg'!$F$3,'Gentrification Calcs'!AX2167&gt;'County Avg'!$F$4,'Gentrification Calcs'!AZ2167&gt;'County Avg'!$F$5,'Gentrification Calcs'!BB2167&gt;'County Avg'!$F$6),1,0)</f>
        <v>0</v>
      </c>
      <c r="BQ2167">
        <f t="shared" si="779"/>
        <v>0</v>
      </c>
      <c r="BR2167">
        <f t="shared" si="780"/>
        <v>0</v>
      </c>
      <c r="BS2167">
        <f t="shared" si="781"/>
        <v>0</v>
      </c>
      <c r="BT2167">
        <f t="shared" si="782"/>
        <v>0</v>
      </c>
    </row>
    <row r="2168" spans="1:72" x14ac:dyDescent="0.25">
      <c r="A2168">
        <v>6037800408</v>
      </c>
      <c r="B2168">
        <v>2797.9999636430398</v>
      </c>
      <c r="C2168">
        <v>6897.9331475300696</v>
      </c>
      <c r="D2168">
        <v>6995</v>
      </c>
      <c r="E2168">
        <v>596</v>
      </c>
      <c r="F2168">
        <v>2676.5794850000002</v>
      </c>
      <c r="G2168">
        <v>2791</v>
      </c>
      <c r="H2168">
        <v>79.315865734547927</v>
      </c>
      <c r="I2168">
        <v>494.63613460597281</v>
      </c>
      <c r="J2168">
        <v>689.37919999999997</v>
      </c>
      <c r="K2168">
        <v>0.13308031163514752</v>
      </c>
      <c r="L2168">
        <v>0.18480158627008708</v>
      </c>
      <c r="M2168">
        <v>0.24700078824793981</v>
      </c>
      <c r="N2168">
        <v>1093.999986</v>
      </c>
      <c r="O2168">
        <v>4907.3366859999996</v>
      </c>
      <c r="P2168">
        <v>4991</v>
      </c>
      <c r="Q2168">
        <v>500</v>
      </c>
      <c r="R2168">
        <v>2919.7344760000001</v>
      </c>
      <c r="S2168">
        <v>2911</v>
      </c>
      <c r="T2168">
        <v>0.45703839707361749</v>
      </c>
      <c r="U2168">
        <v>0.59497333539995878</v>
      </c>
      <c r="V2168">
        <v>0.5832498497295131</v>
      </c>
      <c r="W2168">
        <v>195</v>
      </c>
      <c r="X2168">
        <v>538.37886863946903</v>
      </c>
      <c r="Y2168">
        <v>513</v>
      </c>
      <c r="Z2168">
        <v>584</v>
      </c>
      <c r="AA2168">
        <v>2692.5174696445501</v>
      </c>
      <c r="AB2168">
        <v>2791</v>
      </c>
      <c r="AC2168">
        <v>0.3339041095890411</v>
      </c>
      <c r="AD2168">
        <v>0.19995371421324243</v>
      </c>
      <c r="AE2168">
        <v>0.18380508778215693</v>
      </c>
      <c r="AF2168">
        <v>2394.9999688795901</v>
      </c>
      <c r="AG2168">
        <v>6092.9096579551697</v>
      </c>
      <c r="AH2168">
        <v>5720</v>
      </c>
      <c r="AI2168">
        <v>0.85596854896354702</v>
      </c>
      <c r="AJ2168">
        <v>0.88329497077495556</v>
      </c>
      <c r="AK2168">
        <v>0.81772694781987132</v>
      </c>
      <c r="AL2168">
        <f t="shared" si="774"/>
        <v>0.14403145103645298</v>
      </c>
      <c r="AM2168">
        <f t="shared" si="774"/>
        <v>0.11670502922504444</v>
      </c>
      <c r="AN2168">
        <f t="shared" si="774"/>
        <v>0.18227305218012868</v>
      </c>
      <c r="AO2168">
        <v>141307.6155885472</v>
      </c>
      <c r="AP2168">
        <v>130319.54883530855</v>
      </c>
      <c r="AQ2168">
        <v>130547</v>
      </c>
      <c r="AR2168">
        <v>1729.5055555555557</v>
      </c>
      <c r="AS2168">
        <v>2413.2321075523923</v>
      </c>
      <c r="AT2168">
        <v>2001</v>
      </c>
      <c r="AU2168">
        <f t="shared" si="760"/>
        <v>2.7326421811408541E-2</v>
      </c>
      <c r="AV2168">
        <f t="shared" si="761"/>
        <v>-6.5568022955084238E-2</v>
      </c>
      <c r="AW2168">
        <v>0.13793493832634129</v>
      </c>
      <c r="AX2168">
        <v>-1.1723485670445677E-2</v>
      </c>
      <c r="AY2168" s="1">
        <f t="shared" si="762"/>
        <v>-10988.066753238643</v>
      </c>
      <c r="AZ2168" s="1">
        <f t="shared" si="763"/>
        <v>227.45116469144705</v>
      </c>
      <c r="BA2168" s="1">
        <f t="shared" si="775"/>
        <v>683.72655199683663</v>
      </c>
      <c r="BB2168" s="1">
        <f t="shared" si="776"/>
        <v>-412.23210755239234</v>
      </c>
      <c r="BC2168">
        <f t="shared" si="764"/>
        <v>1</v>
      </c>
      <c r="BD2168">
        <f t="shared" si="765"/>
        <v>1</v>
      </c>
      <c r="BE2168">
        <f t="shared" si="766"/>
        <v>0</v>
      </c>
      <c r="BF2168">
        <f t="shared" si="767"/>
        <v>0</v>
      </c>
      <c r="BG2168">
        <f t="shared" si="768"/>
        <v>0</v>
      </c>
      <c r="BH2168">
        <f t="shared" si="769"/>
        <v>0</v>
      </c>
      <c r="BI2168">
        <f t="shared" si="770"/>
        <v>0</v>
      </c>
      <c r="BJ2168">
        <f t="shared" si="771"/>
        <v>0</v>
      </c>
      <c r="BK2168">
        <f t="shared" si="772"/>
        <v>0</v>
      </c>
      <c r="BL2168">
        <f t="shared" si="773"/>
        <v>0</v>
      </c>
      <c r="BM2168">
        <f t="shared" si="777"/>
        <v>0</v>
      </c>
      <c r="BN2168">
        <f t="shared" si="778"/>
        <v>0</v>
      </c>
      <c r="BO2168">
        <f>IF(AND(AU2168&gt;'County Avg'!$E$3,'Gentrification Calcs'!AW2168&gt;'County Avg'!$E$4,'Gentrification Calcs'!AY2168&gt;'County Avg'!$E$5,'Gentrification Calcs'!BA2168&gt;'County Avg'!$E$6),1,0)</f>
        <v>0</v>
      </c>
      <c r="BP2168">
        <f>IF(AND(AV2168&gt;'County Avg'!$F$3,'Gentrification Calcs'!AX2168&gt;'County Avg'!$F$4,'Gentrification Calcs'!AZ2168&gt;'County Avg'!$F$5,'Gentrification Calcs'!BB2168&gt;'County Avg'!$F$6),1,0)</f>
        <v>0</v>
      </c>
      <c r="BQ2168">
        <f t="shared" si="779"/>
        <v>0</v>
      </c>
      <c r="BR2168">
        <f t="shared" si="780"/>
        <v>0</v>
      </c>
      <c r="BS2168">
        <f t="shared" si="781"/>
        <v>0</v>
      </c>
      <c r="BT2168">
        <f t="shared" si="782"/>
        <v>0</v>
      </c>
    </row>
    <row r="2169" spans="1:72" x14ac:dyDescent="0.25">
      <c r="A2169">
        <v>6037800410</v>
      </c>
      <c r="B2169">
        <v>2790.9999984269498</v>
      </c>
      <c r="C2169">
        <v>3241</v>
      </c>
      <c r="D2169">
        <v>3923</v>
      </c>
      <c r="E2169">
        <v>1159</v>
      </c>
      <c r="F2169">
        <v>641</v>
      </c>
      <c r="G2169">
        <v>648</v>
      </c>
      <c r="H2169">
        <v>148.47519807072686</v>
      </c>
      <c r="I2169">
        <v>61.502800000000001</v>
      </c>
      <c r="J2169">
        <v>71.816000000000003</v>
      </c>
      <c r="K2169">
        <v>0.1281062968686168</v>
      </c>
      <c r="L2169">
        <v>9.5948205928237135E-2</v>
      </c>
      <c r="M2169">
        <v>0.11082716049382717</v>
      </c>
      <c r="N2169">
        <v>2163.9999990000001</v>
      </c>
      <c r="O2169">
        <v>1112</v>
      </c>
      <c r="P2169">
        <v>1362</v>
      </c>
      <c r="Q2169">
        <v>1276</v>
      </c>
      <c r="R2169">
        <v>754</v>
      </c>
      <c r="S2169">
        <v>969</v>
      </c>
      <c r="T2169">
        <v>0.58964879879373788</v>
      </c>
      <c r="U2169">
        <v>0.67805755395683454</v>
      </c>
      <c r="V2169">
        <v>0.71145374449339205</v>
      </c>
      <c r="W2169">
        <v>429</v>
      </c>
      <c r="X2169">
        <v>166</v>
      </c>
      <c r="Y2169">
        <v>162</v>
      </c>
      <c r="Z2169">
        <v>1208</v>
      </c>
      <c r="AA2169">
        <v>634</v>
      </c>
      <c r="AB2169">
        <v>648</v>
      </c>
      <c r="AC2169">
        <v>0.35513245033112584</v>
      </c>
      <c r="AD2169">
        <v>0.26182965299684541</v>
      </c>
      <c r="AE2169">
        <v>0.25</v>
      </c>
      <c r="AF2169">
        <v>2469.9999986078701</v>
      </c>
      <c r="AG2169">
        <v>2614</v>
      </c>
      <c r="AH2169">
        <v>2482</v>
      </c>
      <c r="AI2169">
        <v>0.88498745969186665</v>
      </c>
      <c r="AJ2169">
        <v>0.80654119099043509</v>
      </c>
      <c r="AK2169">
        <v>0.63267907213866936</v>
      </c>
      <c r="AL2169">
        <f t="shared" si="774"/>
        <v>0.11501254030813335</v>
      </c>
      <c r="AM2169">
        <f t="shared" si="774"/>
        <v>0.19345880900956491</v>
      </c>
      <c r="AN2169">
        <f t="shared" si="774"/>
        <v>0.36732092786133064</v>
      </c>
      <c r="AO2169">
        <v>143631.21102863204</v>
      </c>
      <c r="AP2169">
        <v>177598.41193297919</v>
      </c>
      <c r="AQ2169">
        <v>139706</v>
      </c>
      <c r="AR2169">
        <v>1729.5055555555557</v>
      </c>
      <c r="AS2169">
        <v>2575.5571372083832</v>
      </c>
      <c r="AT2169">
        <v>2001</v>
      </c>
      <c r="AU2169">
        <f t="shared" si="760"/>
        <v>-7.8446268701431565E-2</v>
      </c>
      <c r="AV2169">
        <f t="shared" si="761"/>
        <v>-0.17386211885176572</v>
      </c>
      <c r="AW2169">
        <v>8.8408755163096653E-2</v>
      </c>
      <c r="AX2169">
        <v>3.3396190536557513E-2</v>
      </c>
      <c r="AY2169" s="1">
        <f t="shared" si="762"/>
        <v>33967.200904347148</v>
      </c>
      <c r="AZ2169" s="1">
        <f t="shared" si="763"/>
        <v>-37892.411932979187</v>
      </c>
      <c r="BA2169" s="1">
        <f t="shared" si="775"/>
        <v>846.05158165282751</v>
      </c>
      <c r="BB2169" s="1">
        <f t="shared" si="776"/>
        <v>-574.55713720838321</v>
      </c>
      <c r="BC2169">
        <f t="shared" si="764"/>
        <v>1</v>
      </c>
      <c r="BD2169">
        <f t="shared" si="765"/>
        <v>1</v>
      </c>
      <c r="BE2169">
        <f t="shared" si="766"/>
        <v>0</v>
      </c>
      <c r="BF2169">
        <f t="shared" si="767"/>
        <v>0</v>
      </c>
      <c r="BG2169">
        <f t="shared" si="768"/>
        <v>0</v>
      </c>
      <c r="BH2169">
        <f t="shared" si="769"/>
        <v>0</v>
      </c>
      <c r="BI2169">
        <f t="shared" si="770"/>
        <v>0</v>
      </c>
      <c r="BJ2169">
        <f t="shared" si="771"/>
        <v>0</v>
      </c>
      <c r="BK2169">
        <f t="shared" si="772"/>
        <v>0</v>
      </c>
      <c r="BL2169">
        <f t="shared" si="773"/>
        <v>0</v>
      </c>
      <c r="BM2169">
        <f t="shared" si="777"/>
        <v>0</v>
      </c>
      <c r="BN2169">
        <f t="shared" si="778"/>
        <v>0</v>
      </c>
      <c r="BO2169">
        <f>IF(AND(AU2169&gt;'County Avg'!$E$3,'Gentrification Calcs'!AW2169&gt;'County Avg'!$E$4,'Gentrification Calcs'!AY2169&gt;'County Avg'!$E$5,'Gentrification Calcs'!BA2169&gt;'County Avg'!$E$6),1,0)</f>
        <v>1</v>
      </c>
      <c r="BP2169">
        <f>IF(AND(AV2169&gt;'County Avg'!$F$3,'Gentrification Calcs'!AX2169&gt;'County Avg'!$F$4,'Gentrification Calcs'!AZ2169&gt;'County Avg'!$F$5,'Gentrification Calcs'!BB2169&gt;'County Avg'!$F$6),1,0)</f>
        <v>0</v>
      </c>
      <c r="BQ2169">
        <f t="shared" si="779"/>
        <v>0</v>
      </c>
      <c r="BR2169">
        <f t="shared" si="780"/>
        <v>0</v>
      </c>
      <c r="BS2169">
        <f t="shared" si="781"/>
        <v>0</v>
      </c>
      <c r="BT2169">
        <f t="shared" si="782"/>
        <v>0</v>
      </c>
    </row>
    <row r="2170" spans="1:72" x14ac:dyDescent="0.25">
      <c r="A2170">
        <v>6037800504</v>
      </c>
      <c r="B2170">
        <v>3678.65903532215</v>
      </c>
      <c r="C2170">
        <v>2409</v>
      </c>
      <c r="D2170">
        <v>2307</v>
      </c>
      <c r="E2170">
        <v>1626.9406180000001</v>
      </c>
      <c r="F2170">
        <v>1114</v>
      </c>
      <c r="G2170">
        <v>1034</v>
      </c>
      <c r="H2170">
        <v>183.83199989638919</v>
      </c>
      <c r="I2170">
        <v>251.2586</v>
      </c>
      <c r="J2170">
        <v>213</v>
      </c>
      <c r="K2170">
        <v>0.11299244598267764</v>
      </c>
      <c r="L2170">
        <v>0.2255463195691203</v>
      </c>
      <c r="M2170">
        <v>0.20599613152804641</v>
      </c>
      <c r="N2170">
        <v>2873.7923660000001</v>
      </c>
      <c r="O2170">
        <v>1798</v>
      </c>
      <c r="P2170">
        <v>1741</v>
      </c>
      <c r="Q2170">
        <v>1730.588573</v>
      </c>
      <c r="R2170">
        <v>1036</v>
      </c>
      <c r="S2170">
        <v>1007</v>
      </c>
      <c r="T2170">
        <v>0.60219680220279348</v>
      </c>
      <c r="U2170">
        <v>0.57619577308120129</v>
      </c>
      <c r="V2170">
        <v>0.57840321654221716</v>
      </c>
      <c r="W2170">
        <v>491.31427496671699</v>
      </c>
      <c r="X2170">
        <v>395</v>
      </c>
      <c r="Y2170">
        <v>382</v>
      </c>
      <c r="Z2170">
        <v>1572.23502898216</v>
      </c>
      <c r="AA2170">
        <v>1093</v>
      </c>
      <c r="AB2170">
        <v>1034</v>
      </c>
      <c r="AC2170">
        <v>0.31249416652724377</v>
      </c>
      <c r="AD2170">
        <v>0.36139066788655078</v>
      </c>
      <c r="AE2170">
        <v>0.36943907156673111</v>
      </c>
      <c r="AF2170">
        <v>3240.19938142909</v>
      </c>
      <c r="AG2170">
        <v>2103</v>
      </c>
      <c r="AH2170">
        <v>1946</v>
      </c>
      <c r="AI2170">
        <v>0.8808099229412103</v>
      </c>
      <c r="AJ2170">
        <v>0.87297633872976343</v>
      </c>
      <c r="AK2170">
        <v>0.84351972258344166</v>
      </c>
      <c r="AL2170">
        <f t="shared" si="774"/>
        <v>0.1191900770587897</v>
      </c>
      <c r="AM2170">
        <f t="shared" si="774"/>
        <v>0.12702366127023657</v>
      </c>
      <c r="AN2170">
        <f t="shared" si="774"/>
        <v>0.15648027741655834</v>
      </c>
      <c r="AO2170">
        <v>158468.8462354189</v>
      </c>
      <c r="AP2170">
        <v>130912.31712300779</v>
      </c>
      <c r="AQ2170">
        <v>111250</v>
      </c>
      <c r="AR2170">
        <v>1729.5055555555557</v>
      </c>
      <c r="AS2170">
        <v>1922.1988928430212</v>
      </c>
      <c r="AT2170">
        <v>2001</v>
      </c>
      <c r="AU2170">
        <f t="shared" si="760"/>
        <v>-7.8335842114468646E-3</v>
      </c>
      <c r="AV2170">
        <f t="shared" si="761"/>
        <v>-2.9456616146321779E-2</v>
      </c>
      <c r="AW2170">
        <v>-2.600102912159219E-2</v>
      </c>
      <c r="AX2170">
        <v>2.2074434610158677E-3</v>
      </c>
      <c r="AY2170" s="1">
        <f t="shared" si="762"/>
        <v>-27556.52911241111</v>
      </c>
      <c r="AZ2170" s="1">
        <f t="shared" si="763"/>
        <v>-19662.317123007786</v>
      </c>
      <c r="BA2170" s="1">
        <f t="shared" si="775"/>
        <v>192.69333728746551</v>
      </c>
      <c r="BB2170" s="1">
        <f t="shared" si="776"/>
        <v>78.801107156978787</v>
      </c>
      <c r="BC2170">
        <f t="shared" si="764"/>
        <v>1</v>
      </c>
      <c r="BD2170">
        <f t="shared" si="765"/>
        <v>1</v>
      </c>
      <c r="BE2170">
        <f t="shared" si="766"/>
        <v>0</v>
      </c>
      <c r="BF2170">
        <f t="shared" si="767"/>
        <v>0</v>
      </c>
      <c r="BG2170">
        <f t="shared" si="768"/>
        <v>0</v>
      </c>
      <c r="BH2170">
        <f t="shared" si="769"/>
        <v>0</v>
      </c>
      <c r="BI2170">
        <f t="shared" si="770"/>
        <v>0</v>
      </c>
      <c r="BJ2170">
        <f t="shared" si="771"/>
        <v>0</v>
      </c>
      <c r="BK2170">
        <f t="shared" si="772"/>
        <v>0</v>
      </c>
      <c r="BL2170">
        <f t="shared" si="773"/>
        <v>0</v>
      </c>
      <c r="BM2170">
        <f t="shared" si="777"/>
        <v>0</v>
      </c>
      <c r="BN2170">
        <f t="shared" si="778"/>
        <v>0</v>
      </c>
      <c r="BO2170">
        <f>IF(AND(AU2170&gt;'County Avg'!$E$3,'Gentrification Calcs'!AW2170&gt;'County Avg'!$E$4,'Gentrification Calcs'!AY2170&gt;'County Avg'!$E$5,'Gentrification Calcs'!BA2170&gt;'County Avg'!$E$6),1,0)</f>
        <v>0</v>
      </c>
      <c r="BP2170">
        <f>IF(AND(AV2170&gt;'County Avg'!$F$3,'Gentrification Calcs'!AX2170&gt;'County Avg'!$F$4,'Gentrification Calcs'!AZ2170&gt;'County Avg'!$F$5,'Gentrification Calcs'!BB2170&gt;'County Avg'!$F$6),1,0)</f>
        <v>0</v>
      </c>
      <c r="BQ2170">
        <f t="shared" si="779"/>
        <v>0</v>
      </c>
      <c r="BR2170">
        <f t="shared" si="780"/>
        <v>0</v>
      </c>
      <c r="BS2170">
        <f t="shared" si="781"/>
        <v>0</v>
      </c>
      <c r="BT2170">
        <f t="shared" si="782"/>
        <v>0</v>
      </c>
    </row>
    <row r="2171" spans="1:72" x14ac:dyDescent="0.25">
      <c r="A2171">
        <v>6037800506</v>
      </c>
      <c r="B2171">
        <v>11120.9993943233</v>
      </c>
      <c r="C2171">
        <v>3195.5524882248101</v>
      </c>
      <c r="D2171">
        <v>3216</v>
      </c>
      <c r="E2171">
        <v>3055.161865</v>
      </c>
      <c r="F2171">
        <v>1442.843605</v>
      </c>
      <c r="G2171">
        <v>1374</v>
      </c>
      <c r="H2171">
        <v>294.90084611383281</v>
      </c>
      <c r="I2171">
        <v>187.7686039571835</v>
      </c>
      <c r="J2171">
        <v>232.816</v>
      </c>
      <c r="K2171">
        <v>9.6525440924169439E-2</v>
      </c>
      <c r="L2171">
        <v>0.1301378772491309</v>
      </c>
      <c r="M2171">
        <v>0.16944395924308589</v>
      </c>
      <c r="N2171">
        <v>5960.3716199999999</v>
      </c>
      <c r="O2171">
        <v>2528.1457730000002</v>
      </c>
      <c r="P2171">
        <v>2381</v>
      </c>
      <c r="Q2171">
        <v>349.88793950000002</v>
      </c>
      <c r="R2171">
        <v>1556.1663840000001</v>
      </c>
      <c r="S2171">
        <v>1545</v>
      </c>
      <c r="T2171">
        <v>5.8702369886795752E-2</v>
      </c>
      <c r="U2171">
        <v>0.61553665165177163</v>
      </c>
      <c r="V2171">
        <v>0.64888702225955486</v>
      </c>
      <c r="W2171">
        <v>384.08749389648398</v>
      </c>
      <c r="X2171">
        <v>455.825542032719</v>
      </c>
      <c r="Y2171">
        <v>333</v>
      </c>
      <c r="Z2171">
        <v>3145.48364257813</v>
      </c>
      <c r="AA2171">
        <v>1449.85252952576</v>
      </c>
      <c r="AB2171">
        <v>1374</v>
      </c>
      <c r="AC2171">
        <v>0.12210761127394536</v>
      </c>
      <c r="AD2171">
        <v>0.3143944178804291</v>
      </c>
      <c r="AE2171">
        <v>0.2423580786026201</v>
      </c>
      <c r="AF2171">
        <v>7534.4288594879099</v>
      </c>
      <c r="AG2171">
        <v>2806.3744173049899</v>
      </c>
      <c r="AH2171">
        <v>2699</v>
      </c>
      <c r="AI2171">
        <v>0.67749566314461351</v>
      </c>
      <c r="AJ2171">
        <v>0.87821258691450377</v>
      </c>
      <c r="AK2171">
        <v>0.83924129353233834</v>
      </c>
      <c r="AL2171">
        <f t="shared" si="774"/>
        <v>0.32250433685538649</v>
      </c>
      <c r="AM2171">
        <f t="shared" si="774"/>
        <v>0.12178741308549623</v>
      </c>
      <c r="AN2171">
        <f t="shared" si="774"/>
        <v>0.16075870646766166</v>
      </c>
      <c r="AO2171">
        <v>150397.02757158008</v>
      </c>
      <c r="AP2171">
        <v>148214.44053943607</v>
      </c>
      <c r="AQ2171">
        <v>129500</v>
      </c>
      <c r="AR2171">
        <v>1729.5055555555557</v>
      </c>
      <c r="AS2171">
        <v>2221.1474891261369</v>
      </c>
      <c r="AT2171">
        <v>2001</v>
      </c>
      <c r="AU2171">
        <f t="shared" si="760"/>
        <v>0.20071692376989025</v>
      </c>
      <c r="AV2171">
        <f t="shared" si="761"/>
        <v>-3.8971293382165428E-2</v>
      </c>
      <c r="AW2171">
        <v>0.55683428176497585</v>
      </c>
      <c r="AX2171">
        <v>3.3350370607783231E-2</v>
      </c>
      <c r="AY2171" s="1">
        <f t="shared" si="762"/>
        <v>-2182.5870321440161</v>
      </c>
      <c r="AZ2171" s="1">
        <f t="shared" si="763"/>
        <v>-18714.440539436066</v>
      </c>
      <c r="BA2171" s="1">
        <f t="shared" si="775"/>
        <v>491.64193357058116</v>
      </c>
      <c r="BB2171" s="1">
        <f t="shared" si="776"/>
        <v>-220.14748912613686</v>
      </c>
      <c r="BC2171">
        <f t="shared" si="764"/>
        <v>1</v>
      </c>
      <c r="BD2171">
        <f t="shared" si="765"/>
        <v>1</v>
      </c>
      <c r="BE2171">
        <f t="shared" si="766"/>
        <v>0</v>
      </c>
      <c r="BF2171">
        <f t="shared" si="767"/>
        <v>0</v>
      </c>
      <c r="BG2171">
        <f t="shared" si="768"/>
        <v>1</v>
      </c>
      <c r="BH2171">
        <f t="shared" si="769"/>
        <v>0</v>
      </c>
      <c r="BI2171">
        <f t="shared" si="770"/>
        <v>0</v>
      </c>
      <c r="BJ2171">
        <f t="shared" si="771"/>
        <v>0</v>
      </c>
      <c r="BK2171">
        <f t="shared" si="772"/>
        <v>0</v>
      </c>
      <c r="BL2171">
        <f t="shared" si="773"/>
        <v>0</v>
      </c>
      <c r="BM2171">
        <f t="shared" si="777"/>
        <v>0</v>
      </c>
      <c r="BN2171">
        <f t="shared" si="778"/>
        <v>0</v>
      </c>
      <c r="BO2171">
        <f>IF(AND(AU2171&gt;'County Avg'!$E$3,'Gentrification Calcs'!AW2171&gt;'County Avg'!$E$4,'Gentrification Calcs'!AY2171&gt;'County Avg'!$E$5,'Gentrification Calcs'!BA2171&gt;'County Avg'!$E$6),1,0)</f>
        <v>1</v>
      </c>
      <c r="BP2171">
        <f>IF(AND(AV2171&gt;'County Avg'!$F$3,'Gentrification Calcs'!AX2171&gt;'County Avg'!$F$4,'Gentrification Calcs'!AZ2171&gt;'County Avg'!$F$5,'Gentrification Calcs'!BB2171&gt;'County Avg'!$F$6),1,0)</f>
        <v>0</v>
      </c>
      <c r="BQ2171">
        <f t="shared" si="779"/>
        <v>0</v>
      </c>
      <c r="BR2171">
        <f t="shared" si="780"/>
        <v>0</v>
      </c>
      <c r="BS2171">
        <f t="shared" si="781"/>
        <v>0</v>
      </c>
      <c r="BT2171">
        <f t="shared" si="782"/>
        <v>0</v>
      </c>
    </row>
    <row r="2172" spans="1:72" x14ac:dyDescent="0.25">
      <c r="A2172">
        <v>6037900102</v>
      </c>
      <c r="B2172">
        <v>770.979558667785</v>
      </c>
      <c r="C2172">
        <v>975.02994632720902</v>
      </c>
      <c r="D2172">
        <v>860</v>
      </c>
      <c r="E2172">
        <v>211.80355829999999</v>
      </c>
      <c r="F2172">
        <v>393.6083984</v>
      </c>
      <c r="G2172">
        <v>315</v>
      </c>
      <c r="H2172">
        <v>854.11099325594159</v>
      </c>
      <c r="I2172">
        <v>179.5763421359398</v>
      </c>
      <c r="J2172">
        <v>197.56319999999999</v>
      </c>
      <c r="K2172">
        <v>4.0325620594445963</v>
      </c>
      <c r="L2172">
        <v>0.45623097186419131</v>
      </c>
      <c r="M2172">
        <v>0.62718476190476191</v>
      </c>
      <c r="N2172">
        <v>413.2114856</v>
      </c>
      <c r="O2172">
        <v>703.30029300000001</v>
      </c>
      <c r="P2172">
        <v>584</v>
      </c>
      <c r="Q2172">
        <v>24.256492609999999</v>
      </c>
      <c r="R2172">
        <v>59.940364840000001</v>
      </c>
      <c r="S2172">
        <v>0</v>
      </c>
      <c r="T2172">
        <v>5.8702367807561245E-2</v>
      </c>
      <c r="U2172">
        <v>8.5227271247560826E-2</v>
      </c>
      <c r="V2172">
        <v>0</v>
      </c>
      <c r="W2172">
        <v>26.627428054809599</v>
      </c>
      <c r="X2172">
        <v>90.909553527832003</v>
      </c>
      <c r="Y2172">
        <v>131</v>
      </c>
      <c r="Z2172">
        <v>218.06526184082</v>
      </c>
      <c r="AA2172">
        <v>354.64715576171898</v>
      </c>
      <c r="AB2172">
        <v>315</v>
      </c>
      <c r="AC2172">
        <v>0.12210761049252626</v>
      </c>
      <c r="AD2172">
        <v>0.25633803077476952</v>
      </c>
      <c r="AE2172">
        <v>0.41587301587301589</v>
      </c>
      <c r="AF2172">
        <v>522.33530737057299</v>
      </c>
      <c r="AG2172">
        <v>536.46624755859398</v>
      </c>
      <c r="AH2172">
        <v>433</v>
      </c>
      <c r="AI2172">
        <v>0.67749566314461418</v>
      </c>
      <c r="AJ2172">
        <v>0.55020489327469535</v>
      </c>
      <c r="AK2172">
        <v>0.50348837209302322</v>
      </c>
      <c r="AL2172">
        <f t="shared" si="774"/>
        <v>0.32250433685538582</v>
      </c>
      <c r="AM2172">
        <f t="shared" si="774"/>
        <v>0.44979510672530465</v>
      </c>
      <c r="AN2172">
        <f t="shared" si="774"/>
        <v>0.49651162790697678</v>
      </c>
      <c r="AO2172">
        <v>69199.973488865333</v>
      </c>
      <c r="AP2172">
        <v>50410.469145892937</v>
      </c>
      <c r="AQ2172">
        <v>33750</v>
      </c>
      <c r="AR2172">
        <v>1537.7222222222224</v>
      </c>
      <c r="AS2172">
        <v>641.18386714116252</v>
      </c>
      <c r="AT2172">
        <v>1114</v>
      </c>
      <c r="AU2172">
        <f t="shared" si="760"/>
        <v>-0.12729076986991883</v>
      </c>
      <c r="AV2172">
        <f t="shared" si="761"/>
        <v>-4.6716521181672133E-2</v>
      </c>
      <c r="AW2172">
        <v>2.6524903439999581E-2</v>
      </c>
      <c r="AX2172">
        <v>-8.5227271247560826E-2</v>
      </c>
      <c r="AY2172" s="1">
        <f t="shared" si="762"/>
        <v>-18789.504342972396</v>
      </c>
      <c r="AZ2172" s="1">
        <f t="shared" si="763"/>
        <v>-16660.469145892937</v>
      </c>
      <c r="BA2172" s="1">
        <f t="shared" si="775"/>
        <v>-896.53835508105988</v>
      </c>
      <c r="BB2172" s="1">
        <f t="shared" si="776"/>
        <v>472.81613285883748</v>
      </c>
      <c r="BC2172">
        <f t="shared" si="764"/>
        <v>1</v>
      </c>
      <c r="BD2172">
        <f t="shared" si="765"/>
        <v>1</v>
      </c>
      <c r="BE2172">
        <f t="shared" si="766"/>
        <v>1</v>
      </c>
      <c r="BF2172">
        <f t="shared" si="767"/>
        <v>1</v>
      </c>
      <c r="BG2172">
        <f t="shared" si="768"/>
        <v>1</v>
      </c>
      <c r="BH2172">
        <f t="shared" si="769"/>
        <v>1</v>
      </c>
      <c r="BI2172">
        <f t="shared" si="770"/>
        <v>0</v>
      </c>
      <c r="BJ2172">
        <f t="shared" si="771"/>
        <v>0</v>
      </c>
      <c r="BK2172">
        <f t="shared" si="772"/>
        <v>0</v>
      </c>
      <c r="BL2172">
        <f t="shared" si="773"/>
        <v>0</v>
      </c>
      <c r="BM2172">
        <f t="shared" si="777"/>
        <v>0</v>
      </c>
      <c r="BN2172">
        <f t="shared" si="778"/>
        <v>0</v>
      </c>
      <c r="BO2172">
        <f>IF(AND(AU2172&gt;'County Avg'!$E$3,'Gentrification Calcs'!AW2172&gt;'County Avg'!$E$4,'Gentrification Calcs'!AY2172&gt;'County Avg'!$E$5,'Gentrification Calcs'!BA2172&gt;'County Avg'!$E$6),1,0)</f>
        <v>0</v>
      </c>
      <c r="BP2172">
        <f>IF(AND(AV2172&gt;'County Avg'!$F$3,'Gentrification Calcs'!AX2172&gt;'County Avg'!$F$4,'Gentrification Calcs'!AZ2172&gt;'County Avg'!$F$5,'Gentrification Calcs'!BB2172&gt;'County Avg'!$F$6),1,0)</f>
        <v>0</v>
      </c>
      <c r="BQ2172">
        <f t="shared" si="779"/>
        <v>0</v>
      </c>
      <c r="BR2172">
        <f t="shared" si="780"/>
        <v>0</v>
      </c>
      <c r="BS2172">
        <f t="shared" si="781"/>
        <v>0</v>
      </c>
      <c r="BT2172">
        <f t="shared" si="782"/>
        <v>0</v>
      </c>
    </row>
    <row r="2173" spans="1:72" x14ac:dyDescent="0.25">
      <c r="A2173">
        <v>6037900103</v>
      </c>
      <c r="B2173">
        <v>778.98677897109405</v>
      </c>
      <c r="C2173">
        <v>5798.99998909235</v>
      </c>
      <c r="D2173">
        <v>6322</v>
      </c>
      <c r="E2173">
        <v>214.00408189999999</v>
      </c>
      <c r="F2173">
        <v>1577.339966</v>
      </c>
      <c r="G2173">
        <v>1622</v>
      </c>
      <c r="H2173">
        <v>59.212494604567794</v>
      </c>
      <c r="I2173">
        <v>687.34206932578468</v>
      </c>
      <c r="J2173">
        <v>833.37620000000004</v>
      </c>
      <c r="K2173">
        <v>0.27668862237981356</v>
      </c>
      <c r="L2173">
        <v>0.43576025723156292</v>
      </c>
      <c r="M2173">
        <v>0.51379543773119607</v>
      </c>
      <c r="N2173">
        <v>417.5045685</v>
      </c>
      <c r="O2173">
        <v>3081.5581050000001</v>
      </c>
      <c r="P2173">
        <v>3830</v>
      </c>
      <c r="Q2173">
        <v>24.50890798</v>
      </c>
      <c r="R2173">
        <v>270.10266109999998</v>
      </c>
      <c r="S2173">
        <v>197</v>
      </c>
      <c r="T2173">
        <v>5.8703328847526132E-2</v>
      </c>
      <c r="U2173">
        <v>8.7651328288031738E-2</v>
      </c>
      <c r="V2173">
        <v>5.1436031331592691E-2</v>
      </c>
      <c r="W2173">
        <v>26.904373825876998</v>
      </c>
      <c r="X2173">
        <v>355.66006469726602</v>
      </c>
      <c r="Y2173">
        <v>570</v>
      </c>
      <c r="Z2173">
        <v>220.330324692652</v>
      </c>
      <c r="AA2173">
        <v>1578.83227539063</v>
      </c>
      <c r="AB2173">
        <v>1622</v>
      </c>
      <c r="AC2173">
        <v>0.12210926418506865</v>
      </c>
      <c r="AD2173">
        <v>0.22526779458525426</v>
      </c>
      <c r="AE2173">
        <v>0.35141800246609123</v>
      </c>
      <c r="AF2173">
        <v>527.757426693811</v>
      </c>
      <c r="AG2173">
        <v>2857.21875</v>
      </c>
      <c r="AH2173">
        <v>1869</v>
      </c>
      <c r="AI2173">
        <v>0.67749214869973362</v>
      </c>
      <c r="AJ2173">
        <v>0.49270887314611067</v>
      </c>
      <c r="AK2173">
        <v>0.29563429294527049</v>
      </c>
      <c r="AL2173">
        <f t="shared" si="774"/>
        <v>0.32250785130026638</v>
      </c>
      <c r="AM2173">
        <f t="shared" si="774"/>
        <v>0.50729112685388933</v>
      </c>
      <c r="AN2173">
        <f t="shared" si="774"/>
        <v>0.70436570705472956</v>
      </c>
      <c r="AO2173">
        <v>69199.973488865333</v>
      </c>
      <c r="AP2173">
        <v>54204.745402533721</v>
      </c>
      <c r="AQ2173">
        <v>43627</v>
      </c>
      <c r="AR2173">
        <v>1537.7222222222224</v>
      </c>
      <c r="AS2173">
        <v>1052.4072756030052</v>
      </c>
      <c r="AT2173">
        <v>1144</v>
      </c>
      <c r="AU2173">
        <f t="shared" si="760"/>
        <v>-0.18478327555362295</v>
      </c>
      <c r="AV2173">
        <f t="shared" si="761"/>
        <v>-0.19707458020084018</v>
      </c>
      <c r="AW2173">
        <v>2.8947999440505606E-2</v>
      </c>
      <c r="AX2173">
        <v>-3.6215296956439047E-2</v>
      </c>
      <c r="AY2173" s="1">
        <f t="shared" si="762"/>
        <v>-14995.228086331612</v>
      </c>
      <c r="AZ2173" s="1">
        <f t="shared" si="763"/>
        <v>-10577.745402533721</v>
      </c>
      <c r="BA2173" s="1">
        <f t="shared" si="775"/>
        <v>-485.31494661921715</v>
      </c>
      <c r="BB2173" s="1">
        <f t="shared" si="776"/>
        <v>91.592724396994754</v>
      </c>
      <c r="BC2173">
        <f t="shared" si="764"/>
        <v>1</v>
      </c>
      <c r="BD2173">
        <f t="shared" si="765"/>
        <v>1</v>
      </c>
      <c r="BE2173">
        <f t="shared" si="766"/>
        <v>0</v>
      </c>
      <c r="BF2173">
        <f t="shared" si="767"/>
        <v>1</v>
      </c>
      <c r="BG2173">
        <f t="shared" si="768"/>
        <v>1</v>
      </c>
      <c r="BH2173">
        <f t="shared" si="769"/>
        <v>1</v>
      </c>
      <c r="BI2173">
        <f t="shared" si="770"/>
        <v>0</v>
      </c>
      <c r="BJ2173">
        <f t="shared" si="771"/>
        <v>0</v>
      </c>
      <c r="BK2173">
        <f t="shared" si="772"/>
        <v>0</v>
      </c>
      <c r="BL2173">
        <f t="shared" si="773"/>
        <v>0</v>
      </c>
      <c r="BM2173">
        <f t="shared" si="777"/>
        <v>0</v>
      </c>
      <c r="BN2173">
        <f t="shared" si="778"/>
        <v>0</v>
      </c>
      <c r="BO2173">
        <f>IF(AND(AU2173&gt;'County Avg'!$E$3,'Gentrification Calcs'!AW2173&gt;'County Avg'!$E$4,'Gentrification Calcs'!AY2173&gt;'County Avg'!$E$5,'Gentrification Calcs'!BA2173&gt;'County Avg'!$E$6),1,0)</f>
        <v>0</v>
      </c>
      <c r="BP2173">
        <f>IF(AND(AV2173&gt;'County Avg'!$F$3,'Gentrification Calcs'!AX2173&gt;'County Avg'!$F$4,'Gentrification Calcs'!AZ2173&gt;'County Avg'!$F$5,'Gentrification Calcs'!BB2173&gt;'County Avg'!$F$6),1,0)</f>
        <v>0</v>
      </c>
      <c r="BQ2173">
        <f t="shared" si="779"/>
        <v>0</v>
      </c>
      <c r="BR2173">
        <f t="shared" si="780"/>
        <v>0</v>
      </c>
      <c r="BS2173">
        <f t="shared" si="781"/>
        <v>0</v>
      </c>
      <c r="BT2173">
        <f t="shared" si="782"/>
        <v>0</v>
      </c>
    </row>
    <row r="2174" spans="1:72" x14ac:dyDescent="0.25">
      <c r="A2174">
        <v>6037900104</v>
      </c>
      <c r="B2174">
        <v>1563.06410937089</v>
      </c>
      <c r="C2174">
        <v>5859.0350506616596</v>
      </c>
      <c r="D2174">
        <v>5893</v>
      </c>
      <c r="E2174">
        <v>541.03953550000006</v>
      </c>
      <c r="F2174">
        <v>1593.6699369999999</v>
      </c>
      <c r="G2174">
        <v>1689</v>
      </c>
      <c r="H2174">
        <v>59.828155162703126</v>
      </c>
      <c r="I2174">
        <v>694.4577659268549</v>
      </c>
      <c r="J2174">
        <v>854.93340000000001</v>
      </c>
      <c r="K2174">
        <v>0.11058000614948243</v>
      </c>
      <c r="L2174">
        <v>0.43576009674508592</v>
      </c>
      <c r="M2174">
        <v>0.50617726465364121</v>
      </c>
      <c r="N2174">
        <v>1040.9298799999999</v>
      </c>
      <c r="O2174">
        <v>3113.4618660000001</v>
      </c>
      <c r="P2174">
        <v>3586</v>
      </c>
      <c r="Q2174">
        <v>77.348098340000007</v>
      </c>
      <c r="R2174">
        <v>272.89836709999997</v>
      </c>
      <c r="S2174">
        <v>478</v>
      </c>
      <c r="T2174">
        <v>7.4306732687892493E-2</v>
      </c>
      <c r="U2174">
        <v>8.7651103127402166E-2</v>
      </c>
      <c r="V2174">
        <v>0.13329615170105968</v>
      </c>
      <c r="W2174">
        <v>174.38212299346901</v>
      </c>
      <c r="X2174">
        <v>359.342092694249</v>
      </c>
      <c r="Y2174">
        <v>569</v>
      </c>
      <c r="Z2174">
        <v>513.12939548492398</v>
      </c>
      <c r="AA2174">
        <v>1595.17788367253</v>
      </c>
      <c r="AB2174">
        <v>1689</v>
      </c>
      <c r="AC2174">
        <v>0.33984044673307445</v>
      </c>
      <c r="AD2174">
        <v>0.22526772491789224</v>
      </c>
      <c r="AE2174">
        <v>0.33688573120189463</v>
      </c>
      <c r="AF2174">
        <v>1163.4958855077</v>
      </c>
      <c r="AG2174">
        <v>2886.7973831892</v>
      </c>
      <c r="AH2174">
        <v>1769</v>
      </c>
      <c r="AI2174">
        <v>0.74436862732136411</v>
      </c>
      <c r="AJ2174">
        <v>0.49270867271278646</v>
      </c>
      <c r="AK2174">
        <v>0.30018666214152384</v>
      </c>
      <c r="AL2174">
        <f t="shared" si="774"/>
        <v>0.25563137267863589</v>
      </c>
      <c r="AM2174">
        <f t="shared" si="774"/>
        <v>0.50729132728721349</v>
      </c>
      <c r="AN2174">
        <f t="shared" si="774"/>
        <v>0.6998133378584761</v>
      </c>
      <c r="AO2174">
        <v>69199.973488865333</v>
      </c>
      <c r="AP2174">
        <v>54206.143440948108</v>
      </c>
      <c r="AQ2174">
        <v>42837</v>
      </c>
      <c r="AR2174">
        <v>1537.7222222222224</v>
      </c>
      <c r="AS2174">
        <v>1052.4072756030052</v>
      </c>
      <c r="AT2174">
        <v>1171</v>
      </c>
      <c r="AU2174">
        <f t="shared" si="760"/>
        <v>-0.25165995460857765</v>
      </c>
      <c r="AV2174">
        <f t="shared" si="761"/>
        <v>-0.19252201057126261</v>
      </c>
      <c r="AW2174">
        <v>1.3344370439509673E-2</v>
      </c>
      <c r="AX2174">
        <v>4.5645048573657518E-2</v>
      </c>
      <c r="AY2174" s="1">
        <f t="shared" si="762"/>
        <v>-14993.830047917225</v>
      </c>
      <c r="AZ2174" s="1">
        <f t="shared" si="763"/>
        <v>-11369.143440948108</v>
      </c>
      <c r="BA2174" s="1">
        <f t="shared" si="775"/>
        <v>-485.31494661921715</v>
      </c>
      <c r="BB2174" s="1">
        <f t="shared" si="776"/>
        <v>118.59272439699475</v>
      </c>
      <c r="BC2174">
        <f t="shared" si="764"/>
        <v>1</v>
      </c>
      <c r="BD2174">
        <f t="shared" si="765"/>
        <v>1</v>
      </c>
      <c r="BE2174">
        <f t="shared" si="766"/>
        <v>0</v>
      </c>
      <c r="BF2174">
        <f t="shared" si="767"/>
        <v>1</v>
      </c>
      <c r="BG2174">
        <f t="shared" si="768"/>
        <v>1</v>
      </c>
      <c r="BH2174">
        <f t="shared" si="769"/>
        <v>1</v>
      </c>
      <c r="BI2174">
        <f t="shared" si="770"/>
        <v>0</v>
      </c>
      <c r="BJ2174">
        <f t="shared" si="771"/>
        <v>0</v>
      </c>
      <c r="BK2174">
        <f t="shared" si="772"/>
        <v>0</v>
      </c>
      <c r="BL2174">
        <f t="shared" si="773"/>
        <v>0</v>
      </c>
      <c r="BM2174">
        <f t="shared" si="777"/>
        <v>0</v>
      </c>
      <c r="BN2174">
        <f t="shared" si="778"/>
        <v>0</v>
      </c>
      <c r="BO2174">
        <f>IF(AND(AU2174&gt;'County Avg'!$E$3,'Gentrification Calcs'!AW2174&gt;'County Avg'!$E$4,'Gentrification Calcs'!AY2174&gt;'County Avg'!$E$5,'Gentrification Calcs'!BA2174&gt;'County Avg'!$E$6),1,0)</f>
        <v>0</v>
      </c>
      <c r="BP2174">
        <f>IF(AND(AV2174&gt;'County Avg'!$F$3,'Gentrification Calcs'!AX2174&gt;'County Avg'!$F$4,'Gentrification Calcs'!AZ2174&gt;'County Avg'!$F$5,'Gentrification Calcs'!BB2174&gt;'County Avg'!$F$6),1,0)</f>
        <v>0</v>
      </c>
      <c r="BQ2174">
        <f t="shared" si="779"/>
        <v>0</v>
      </c>
      <c r="BR2174">
        <f t="shared" si="780"/>
        <v>0</v>
      </c>
      <c r="BS2174">
        <f t="shared" si="781"/>
        <v>0</v>
      </c>
      <c r="BT2174">
        <f t="shared" si="782"/>
        <v>0</v>
      </c>
    </row>
    <row r="2175" spans="1:72" x14ac:dyDescent="0.25">
      <c r="A2175">
        <v>6037900201</v>
      </c>
      <c r="B2175">
        <v>1971.9999988029399</v>
      </c>
      <c r="C2175">
        <v>1447.9700429923801</v>
      </c>
      <c r="D2175">
        <v>1259</v>
      </c>
      <c r="E2175">
        <v>799</v>
      </c>
      <c r="F2175">
        <v>526.39159519999998</v>
      </c>
      <c r="G2175">
        <v>385</v>
      </c>
      <c r="H2175">
        <v>192.94734132235868</v>
      </c>
      <c r="I2175">
        <v>217.93605786406013</v>
      </c>
      <c r="J2175">
        <v>218.96260000000001</v>
      </c>
      <c r="K2175">
        <v>0.24148603419569298</v>
      </c>
      <c r="L2175">
        <v>0.4140188784383162</v>
      </c>
      <c r="M2175">
        <v>0.568734025974026</v>
      </c>
      <c r="N2175">
        <v>1257.9999989999999</v>
      </c>
      <c r="O2175">
        <v>927.69970320000004</v>
      </c>
      <c r="P2175">
        <v>768</v>
      </c>
      <c r="Q2175">
        <v>66</v>
      </c>
      <c r="R2175">
        <v>93.059633790000007</v>
      </c>
      <c r="S2175">
        <v>118</v>
      </c>
      <c r="T2175">
        <v>5.246422897652165E-2</v>
      </c>
      <c r="U2175">
        <v>0.10031223839891383</v>
      </c>
      <c r="V2175">
        <v>0.15364583333333334</v>
      </c>
      <c r="W2175">
        <v>213</v>
      </c>
      <c r="X2175">
        <v>160.09044457972101</v>
      </c>
      <c r="Y2175">
        <v>174</v>
      </c>
      <c r="Z2175">
        <v>760</v>
      </c>
      <c r="AA2175">
        <v>486.35283327102701</v>
      </c>
      <c r="AB2175">
        <v>385</v>
      </c>
      <c r="AC2175">
        <v>0.28026315789473683</v>
      </c>
      <c r="AD2175">
        <v>0.32916523484198218</v>
      </c>
      <c r="AE2175">
        <v>0.45194805194805193</v>
      </c>
      <c r="AF2175">
        <v>1673.99999898383</v>
      </c>
      <c r="AG2175">
        <v>944.53372240066506</v>
      </c>
      <c r="AH2175">
        <v>832</v>
      </c>
      <c r="AI2175">
        <v>0.84888438133874011</v>
      </c>
      <c r="AJ2175">
        <v>0.65231578993767603</v>
      </c>
      <c r="AK2175">
        <v>0.66084193804606828</v>
      </c>
      <c r="AL2175">
        <f t="shared" si="774"/>
        <v>0.15111561866125989</v>
      </c>
      <c r="AM2175">
        <f t="shared" si="774"/>
        <v>0.34768421006232397</v>
      </c>
      <c r="AN2175">
        <f t="shared" si="774"/>
        <v>0.33915806195393172</v>
      </c>
      <c r="AO2175">
        <v>64073.915164369042</v>
      </c>
      <c r="AP2175">
        <v>56550.653861871688</v>
      </c>
      <c r="AQ2175">
        <v>32875</v>
      </c>
      <c r="AR2175">
        <v>1159.338888888889</v>
      </c>
      <c r="AS2175">
        <v>753.45867931988937</v>
      </c>
      <c r="AT2175">
        <v>968</v>
      </c>
      <c r="AU2175">
        <f t="shared" si="760"/>
        <v>-0.19656859140106409</v>
      </c>
      <c r="AV2175">
        <f t="shared" si="761"/>
        <v>8.5261481083922508E-3</v>
      </c>
      <c r="AW2175">
        <v>4.7848009422392181E-2</v>
      </c>
      <c r="AX2175">
        <v>5.3333594934419512E-2</v>
      </c>
      <c r="AY2175" s="1">
        <f t="shared" si="762"/>
        <v>-7523.2613024973543</v>
      </c>
      <c r="AZ2175" s="1">
        <f t="shared" si="763"/>
        <v>-23675.653861871688</v>
      </c>
      <c r="BA2175" s="1">
        <f t="shared" si="775"/>
        <v>-405.88020956899959</v>
      </c>
      <c r="BB2175" s="1">
        <f t="shared" si="776"/>
        <v>214.54132068011063</v>
      </c>
      <c r="BC2175">
        <f t="shared" si="764"/>
        <v>1</v>
      </c>
      <c r="BD2175">
        <f t="shared" si="765"/>
        <v>1</v>
      </c>
      <c r="BE2175">
        <f t="shared" si="766"/>
        <v>0</v>
      </c>
      <c r="BF2175">
        <f t="shared" si="767"/>
        <v>1</v>
      </c>
      <c r="BG2175">
        <f t="shared" si="768"/>
        <v>1</v>
      </c>
      <c r="BH2175">
        <f t="shared" si="769"/>
        <v>1</v>
      </c>
      <c r="BI2175">
        <f t="shared" si="770"/>
        <v>0</v>
      </c>
      <c r="BJ2175">
        <f t="shared" si="771"/>
        <v>0</v>
      </c>
      <c r="BK2175">
        <f t="shared" si="772"/>
        <v>0</v>
      </c>
      <c r="BL2175">
        <f t="shared" si="773"/>
        <v>0</v>
      </c>
      <c r="BM2175">
        <f t="shared" si="777"/>
        <v>0</v>
      </c>
      <c r="BN2175">
        <f t="shared" si="778"/>
        <v>0</v>
      </c>
      <c r="BO2175">
        <f>IF(AND(AU2175&gt;'County Avg'!$E$3,'Gentrification Calcs'!AW2175&gt;'County Avg'!$E$4,'Gentrification Calcs'!AY2175&gt;'County Avg'!$E$5,'Gentrification Calcs'!BA2175&gt;'County Avg'!$E$6),1,0)</f>
        <v>0</v>
      </c>
      <c r="BP2175">
        <f>IF(AND(AV2175&gt;'County Avg'!$F$3,'Gentrification Calcs'!AX2175&gt;'County Avg'!$F$4,'Gentrification Calcs'!AZ2175&gt;'County Avg'!$F$5,'Gentrification Calcs'!BB2175&gt;'County Avg'!$F$6),1,0)</f>
        <v>0</v>
      </c>
      <c r="BQ2175">
        <f t="shared" si="779"/>
        <v>0</v>
      </c>
      <c r="BR2175">
        <f t="shared" si="780"/>
        <v>0</v>
      </c>
      <c r="BS2175">
        <f t="shared" si="781"/>
        <v>0</v>
      </c>
      <c r="BT2175">
        <f t="shared" si="782"/>
        <v>0</v>
      </c>
    </row>
    <row r="2176" spans="1:72" x14ac:dyDescent="0.25">
      <c r="A2176">
        <v>6037900300</v>
      </c>
      <c r="B2176">
        <v>1895.1626763417501</v>
      </c>
      <c r="C2176">
        <v>1884</v>
      </c>
      <c r="D2176">
        <v>4226</v>
      </c>
      <c r="E2176">
        <v>630.8556519</v>
      </c>
      <c r="F2176">
        <v>660</v>
      </c>
      <c r="G2176">
        <v>1167</v>
      </c>
      <c r="H2176">
        <v>420.26559974488589</v>
      </c>
      <c r="I2176">
        <v>353.00799999999998</v>
      </c>
      <c r="J2176">
        <v>612.28719999999998</v>
      </c>
      <c r="K2176">
        <v>0.6661834581003393</v>
      </c>
      <c r="L2176">
        <v>0.53486060606060604</v>
      </c>
      <c r="M2176">
        <v>0.52466769494430165</v>
      </c>
      <c r="N2176">
        <v>1108.660071</v>
      </c>
      <c r="O2176">
        <v>1167</v>
      </c>
      <c r="P2176">
        <v>2435</v>
      </c>
      <c r="Q2176">
        <v>176.7972412</v>
      </c>
      <c r="R2176">
        <v>55</v>
      </c>
      <c r="S2176">
        <v>307</v>
      </c>
      <c r="T2176">
        <v>0.15946929615723485</v>
      </c>
      <c r="U2176">
        <v>4.7129391602399318E-2</v>
      </c>
      <c r="V2176">
        <v>0.12607802874743326</v>
      </c>
      <c r="W2176">
        <v>183.62303161621099</v>
      </c>
      <c r="X2176">
        <v>205</v>
      </c>
      <c r="Y2176">
        <v>257</v>
      </c>
      <c r="Z2176">
        <v>632.489990234375</v>
      </c>
      <c r="AA2176">
        <v>700</v>
      </c>
      <c r="AB2176">
        <v>1167</v>
      </c>
      <c r="AC2176">
        <v>0.29031768794976154</v>
      </c>
      <c r="AD2176">
        <v>0.29285714285714287</v>
      </c>
      <c r="AE2176">
        <v>0.22022279348757498</v>
      </c>
      <c r="AF2176">
        <v>1390.1512859484401</v>
      </c>
      <c r="AG2176">
        <v>1409</v>
      </c>
      <c r="AH2176">
        <v>1528</v>
      </c>
      <c r="AI2176">
        <v>0.73352609952822723</v>
      </c>
      <c r="AJ2176">
        <v>0.74787685774946921</v>
      </c>
      <c r="AK2176">
        <v>0.36157122574538569</v>
      </c>
      <c r="AL2176">
        <f t="shared" si="774"/>
        <v>0.26647390047177277</v>
      </c>
      <c r="AM2176">
        <f t="shared" si="774"/>
        <v>0.25212314225053079</v>
      </c>
      <c r="AN2176">
        <f t="shared" si="774"/>
        <v>0.63842877425461431</v>
      </c>
      <c r="AO2176">
        <v>45303.762460233302</v>
      </c>
      <c r="AP2176">
        <v>42784.169595422973</v>
      </c>
      <c r="AQ2176">
        <v>43623</v>
      </c>
      <c r="AR2176">
        <v>884.62222222222226</v>
      </c>
      <c r="AS2176">
        <v>657.41637010676163</v>
      </c>
      <c r="AT2176">
        <v>777</v>
      </c>
      <c r="AU2176">
        <f t="shared" si="760"/>
        <v>1.4350758221241988E-2</v>
      </c>
      <c r="AV2176">
        <f t="shared" si="761"/>
        <v>-0.38630563200408352</v>
      </c>
      <c r="AW2176">
        <v>-0.11233990455483553</v>
      </c>
      <c r="AX2176">
        <v>7.8948637145033945E-2</v>
      </c>
      <c r="AY2176" s="1">
        <f t="shared" si="762"/>
        <v>-2519.592864810329</v>
      </c>
      <c r="AZ2176" s="1">
        <f t="shared" si="763"/>
        <v>838.83040457702737</v>
      </c>
      <c r="BA2176" s="1">
        <f t="shared" si="775"/>
        <v>-227.20585211546063</v>
      </c>
      <c r="BB2176" s="1">
        <f t="shared" si="776"/>
        <v>119.58362989323837</v>
      </c>
      <c r="BC2176">
        <f t="shared" si="764"/>
        <v>1</v>
      </c>
      <c r="BD2176">
        <f t="shared" si="765"/>
        <v>1</v>
      </c>
      <c r="BE2176">
        <f t="shared" si="766"/>
        <v>1</v>
      </c>
      <c r="BF2176">
        <f t="shared" si="767"/>
        <v>1</v>
      </c>
      <c r="BG2176">
        <f t="shared" si="768"/>
        <v>1</v>
      </c>
      <c r="BH2176">
        <f t="shared" si="769"/>
        <v>1</v>
      </c>
      <c r="BI2176">
        <f t="shared" si="770"/>
        <v>0</v>
      </c>
      <c r="BJ2176">
        <f t="shared" si="771"/>
        <v>0</v>
      </c>
      <c r="BK2176">
        <f t="shared" si="772"/>
        <v>0</v>
      </c>
      <c r="BL2176">
        <f t="shared" si="773"/>
        <v>0</v>
      </c>
      <c r="BM2176">
        <f t="shared" si="777"/>
        <v>0</v>
      </c>
      <c r="BN2176">
        <f t="shared" si="778"/>
        <v>0</v>
      </c>
      <c r="BO2176">
        <f>IF(AND(AU2176&gt;'County Avg'!$E$3,'Gentrification Calcs'!AW2176&gt;'County Avg'!$E$4,'Gentrification Calcs'!AY2176&gt;'County Avg'!$E$5,'Gentrification Calcs'!BA2176&gt;'County Avg'!$E$6),1,0)</f>
        <v>0</v>
      </c>
      <c r="BP2176">
        <f>IF(AND(AV2176&gt;'County Avg'!$F$3,'Gentrification Calcs'!AX2176&gt;'County Avg'!$F$4,'Gentrification Calcs'!AZ2176&gt;'County Avg'!$F$5,'Gentrification Calcs'!BB2176&gt;'County Avg'!$F$6),1,0)</f>
        <v>0</v>
      </c>
      <c r="BQ2176">
        <f t="shared" si="779"/>
        <v>0</v>
      </c>
      <c r="BR2176">
        <f t="shared" si="780"/>
        <v>0</v>
      </c>
      <c r="BS2176">
        <f t="shared" si="781"/>
        <v>0</v>
      </c>
      <c r="BT2176">
        <f t="shared" si="782"/>
        <v>0</v>
      </c>
    </row>
    <row r="2177" spans="1:72" x14ac:dyDescent="0.25">
      <c r="A2177">
        <v>6037900501</v>
      </c>
      <c r="B2177">
        <v>6474.3829217540297</v>
      </c>
      <c r="C2177">
        <v>6156</v>
      </c>
      <c r="D2177">
        <v>6704</v>
      </c>
      <c r="E2177">
        <v>2155.1716310000002</v>
      </c>
      <c r="F2177">
        <v>1869</v>
      </c>
      <c r="G2177">
        <v>1887</v>
      </c>
      <c r="H2177">
        <v>171.27217596094167</v>
      </c>
      <c r="I2177">
        <v>727.52199999999993</v>
      </c>
      <c r="J2177">
        <v>919.96259999999995</v>
      </c>
      <c r="K2177">
        <v>7.9470318510768134E-2</v>
      </c>
      <c r="L2177">
        <v>0.38925735687533436</v>
      </c>
      <c r="M2177">
        <v>0.48752655007949125</v>
      </c>
      <c r="N2177">
        <v>3787.4795239999999</v>
      </c>
      <c r="O2177">
        <v>3473</v>
      </c>
      <c r="P2177">
        <v>3851</v>
      </c>
      <c r="Q2177">
        <v>603.98669429999995</v>
      </c>
      <c r="R2177">
        <v>413</v>
      </c>
      <c r="S2177">
        <v>387</v>
      </c>
      <c r="T2177">
        <v>0.15946929626226014</v>
      </c>
      <c r="U2177">
        <v>0.11891736251079758</v>
      </c>
      <c r="V2177">
        <v>0.10049337834328746</v>
      </c>
      <c r="W2177">
        <v>627.305419921875</v>
      </c>
      <c r="X2177">
        <v>559</v>
      </c>
      <c r="Y2177">
        <v>690</v>
      </c>
      <c r="Z2177">
        <v>2160.75512695313</v>
      </c>
      <c r="AA2177">
        <v>1861</v>
      </c>
      <c r="AB2177">
        <v>1887</v>
      </c>
      <c r="AC2177">
        <v>0.29031768204407099</v>
      </c>
      <c r="AD2177">
        <v>0.30037614185921546</v>
      </c>
      <c r="AE2177">
        <v>0.3656597774244833</v>
      </c>
      <c r="AF2177">
        <v>4749.1288514464204</v>
      </c>
      <c r="AG2177">
        <v>2926</v>
      </c>
      <c r="AH2177">
        <v>1450</v>
      </c>
      <c r="AI2177">
        <v>0.73352609952823022</v>
      </c>
      <c r="AJ2177">
        <v>0.47530864197530864</v>
      </c>
      <c r="AK2177">
        <v>0.21628878281622912</v>
      </c>
      <c r="AL2177">
        <f t="shared" si="774"/>
        <v>0.26647390047176978</v>
      </c>
      <c r="AM2177">
        <f t="shared" si="774"/>
        <v>0.52469135802469136</v>
      </c>
      <c r="AN2177">
        <f t="shared" si="774"/>
        <v>0.7837112171837709</v>
      </c>
      <c r="AO2177">
        <v>76901.758218451752</v>
      </c>
      <c r="AP2177">
        <v>59713.016755210469</v>
      </c>
      <c r="AQ2177">
        <v>45461</v>
      </c>
      <c r="AR2177">
        <v>1181.8</v>
      </c>
      <c r="AS2177">
        <v>1044.2910241202057</v>
      </c>
      <c r="AT2177">
        <v>1277</v>
      </c>
      <c r="AU2177">
        <f t="shared" si="760"/>
        <v>-0.25821745755292158</v>
      </c>
      <c r="AV2177">
        <f t="shared" si="761"/>
        <v>-0.25901985915907955</v>
      </c>
      <c r="AW2177">
        <v>-4.0551933751462557E-2</v>
      </c>
      <c r="AX2177">
        <v>-1.8423984167510121E-2</v>
      </c>
      <c r="AY2177" s="1">
        <f t="shared" si="762"/>
        <v>-17188.741463241284</v>
      </c>
      <c r="AZ2177" s="1">
        <f t="shared" si="763"/>
        <v>-14252.016755210469</v>
      </c>
      <c r="BA2177" s="1">
        <f t="shared" si="775"/>
        <v>-137.50897587979421</v>
      </c>
      <c r="BB2177" s="1">
        <f t="shared" si="776"/>
        <v>232.70897587979425</v>
      </c>
      <c r="BC2177">
        <f t="shared" si="764"/>
        <v>1</v>
      </c>
      <c r="BD2177">
        <f t="shared" si="765"/>
        <v>1</v>
      </c>
      <c r="BE2177">
        <f t="shared" si="766"/>
        <v>0</v>
      </c>
      <c r="BF2177">
        <f t="shared" si="767"/>
        <v>0</v>
      </c>
      <c r="BG2177">
        <f t="shared" si="768"/>
        <v>1</v>
      </c>
      <c r="BH2177">
        <f t="shared" si="769"/>
        <v>1</v>
      </c>
      <c r="BI2177">
        <f t="shared" si="770"/>
        <v>0</v>
      </c>
      <c r="BJ2177">
        <f t="shared" si="771"/>
        <v>0</v>
      </c>
      <c r="BK2177">
        <f t="shared" si="772"/>
        <v>0</v>
      </c>
      <c r="BL2177">
        <f t="shared" si="773"/>
        <v>0</v>
      </c>
      <c r="BM2177">
        <f t="shared" si="777"/>
        <v>0</v>
      </c>
      <c r="BN2177">
        <f t="shared" si="778"/>
        <v>0</v>
      </c>
      <c r="BO2177">
        <f>IF(AND(AU2177&gt;'County Avg'!$E$3,'Gentrification Calcs'!AW2177&gt;'County Avg'!$E$4,'Gentrification Calcs'!AY2177&gt;'County Avg'!$E$5,'Gentrification Calcs'!BA2177&gt;'County Avg'!$E$6),1,0)</f>
        <v>0</v>
      </c>
      <c r="BP2177">
        <f>IF(AND(AV2177&gt;'County Avg'!$F$3,'Gentrification Calcs'!AX2177&gt;'County Avg'!$F$4,'Gentrification Calcs'!AZ2177&gt;'County Avg'!$F$5,'Gentrification Calcs'!BB2177&gt;'County Avg'!$F$6),1,0)</f>
        <v>0</v>
      </c>
      <c r="BQ2177">
        <f t="shared" si="779"/>
        <v>0</v>
      </c>
      <c r="BR2177">
        <f t="shared" si="780"/>
        <v>0</v>
      </c>
      <c r="BS2177">
        <f t="shared" si="781"/>
        <v>0</v>
      </c>
      <c r="BT2177">
        <f t="shared" si="782"/>
        <v>0</v>
      </c>
    </row>
    <row r="2178" spans="1:72" x14ac:dyDescent="0.25">
      <c r="A2178">
        <v>6037900504</v>
      </c>
      <c r="B2178">
        <v>791.52222647340704</v>
      </c>
      <c r="C2178">
        <v>3958</v>
      </c>
      <c r="D2178">
        <v>5820</v>
      </c>
      <c r="E2178">
        <v>263.47937009999998</v>
      </c>
      <c r="F2178">
        <v>1302</v>
      </c>
      <c r="G2178">
        <v>1701</v>
      </c>
      <c r="H2178">
        <v>585.11159218988951</v>
      </c>
      <c r="I2178">
        <v>434.76060000000001</v>
      </c>
      <c r="J2178">
        <v>427.76139999999998</v>
      </c>
      <c r="K2178">
        <v>2.2207112153327921</v>
      </c>
      <c r="L2178">
        <v>0.33391751152073734</v>
      </c>
      <c r="M2178">
        <v>0.25147642563198119</v>
      </c>
      <c r="N2178">
        <v>463.03628650000002</v>
      </c>
      <c r="O2178">
        <v>2290</v>
      </c>
      <c r="P2178">
        <v>3240</v>
      </c>
      <c r="Q2178">
        <v>73.840072629999995</v>
      </c>
      <c r="R2178">
        <v>343</v>
      </c>
      <c r="S2178">
        <v>510</v>
      </c>
      <c r="T2178">
        <v>0.159469300318</v>
      </c>
      <c r="U2178">
        <v>0.14978165938864629</v>
      </c>
      <c r="V2178">
        <v>0.15740740740740741</v>
      </c>
      <c r="W2178">
        <v>76.690887451171903</v>
      </c>
      <c r="X2178">
        <v>542</v>
      </c>
      <c r="Y2178">
        <v>709</v>
      </c>
      <c r="Z2178">
        <v>264.16195678710898</v>
      </c>
      <c r="AA2178">
        <v>1304</v>
      </c>
      <c r="AB2178">
        <v>1701</v>
      </c>
      <c r="AC2178">
        <v>0.29031768383279327</v>
      </c>
      <c r="AD2178">
        <v>0.41564417177914109</v>
      </c>
      <c r="AE2178">
        <v>0.41681363903586127</v>
      </c>
      <c r="AF2178">
        <v>580.60221147493905</v>
      </c>
      <c r="AG2178">
        <v>2037</v>
      </c>
      <c r="AH2178">
        <v>1673</v>
      </c>
      <c r="AI2178">
        <v>0.73352609952823056</v>
      </c>
      <c r="AJ2178">
        <v>0.5146538655886812</v>
      </c>
      <c r="AK2178">
        <v>0.2874570446735395</v>
      </c>
      <c r="AL2178">
        <f t="shared" si="774"/>
        <v>0.26647390047176944</v>
      </c>
      <c r="AM2178">
        <f t="shared" si="774"/>
        <v>0.4853461344113188</v>
      </c>
      <c r="AN2178">
        <f t="shared" si="774"/>
        <v>0.7125429553264605</v>
      </c>
      <c r="AO2178">
        <v>76901.758218451752</v>
      </c>
      <c r="AP2178">
        <v>62911.72864732326</v>
      </c>
      <c r="AQ2178">
        <v>63109</v>
      </c>
      <c r="AR2178">
        <v>1181.8</v>
      </c>
      <c r="AS2178">
        <v>880.61328588374863</v>
      </c>
      <c r="AT2178">
        <v>1276</v>
      </c>
      <c r="AU2178">
        <f t="shared" ref="AU2178:AU2241" si="783">AJ2178-AI2178</f>
        <v>-0.21887223393954935</v>
      </c>
      <c r="AV2178">
        <f t="shared" ref="AV2178:AV2241" si="784">AK2178-AJ2178</f>
        <v>-0.22719682091514171</v>
      </c>
      <c r="AW2178">
        <v>-9.6876409293537025E-3</v>
      </c>
      <c r="AX2178">
        <v>7.6257480187611193E-3</v>
      </c>
      <c r="AY2178" s="1">
        <f t="shared" ref="AY2178:AY2241" si="785">AP2178-AO2178</f>
        <v>-13990.029571128493</v>
      </c>
      <c r="AZ2178" s="1">
        <f t="shared" ref="AZ2178:AZ2241" si="786">AQ2178-AP2178</f>
        <v>197.27135267674021</v>
      </c>
      <c r="BA2178" s="1">
        <f t="shared" si="775"/>
        <v>-301.18671411625132</v>
      </c>
      <c r="BB2178" s="1">
        <f t="shared" si="776"/>
        <v>395.38671411625137</v>
      </c>
      <c r="BC2178">
        <f t="shared" ref="BC2178:BC2241" si="787">IF(B2178&gt;500,1,0)</f>
        <v>1</v>
      </c>
      <c r="BD2178">
        <f t="shared" ref="BD2178:BD2241" si="788">IF(C2178&gt;500,1,0)</f>
        <v>1</v>
      </c>
      <c r="BE2178">
        <f t="shared" ref="BE2178:BE2241" si="789">IF(K2178&gt;MEDIAN(K$2:K$2348),1,0)</f>
        <v>1</v>
      </c>
      <c r="BF2178">
        <f t="shared" ref="BF2178:BF2241" si="790">IF(L2178&gt;MEDIAN(L$2:L$2348),1,0)</f>
        <v>0</v>
      </c>
      <c r="BG2178">
        <f t="shared" ref="BG2178:BG2241" si="791">IF(T2178&lt;MEDIAN(T$2:T$2348),1,0)</f>
        <v>1</v>
      </c>
      <c r="BH2178">
        <f t="shared" ref="BH2178:BH2241" si="792">IF(U2178&lt;MEDIAN(U$2:U$2348),1,0)</f>
        <v>1</v>
      </c>
      <c r="BI2178">
        <f t="shared" ref="BI2178:BI2241" si="793">IF(AC2178&gt;MEDIAN(AC$2:AC$2348),1,0)</f>
        <v>0</v>
      </c>
      <c r="BJ2178">
        <f t="shared" ref="BJ2178:BJ2241" si="794">IF(AD2178&gt;MEDIAN(AD$2:AD$2348),1,0)</f>
        <v>0</v>
      </c>
      <c r="BK2178">
        <f t="shared" ref="BK2178:BK2241" si="795">IF(AL2178&gt;MEDIAN(AL$2:AL$2348),1,0)</f>
        <v>0</v>
      </c>
      <c r="BL2178">
        <f t="shared" ref="BL2178:BL2241" si="796">IF(AM2178&gt;MEDIAN(AM$2:AM$2348),1,0)</f>
        <v>0</v>
      </c>
      <c r="BM2178">
        <f t="shared" si="777"/>
        <v>0</v>
      </c>
      <c r="BN2178">
        <f t="shared" si="778"/>
        <v>0</v>
      </c>
      <c r="BO2178">
        <f>IF(AND(AU2178&gt;'County Avg'!$E$3,'Gentrification Calcs'!AW2178&gt;'County Avg'!$E$4,'Gentrification Calcs'!AY2178&gt;'County Avg'!$E$5,'Gentrification Calcs'!BA2178&gt;'County Avg'!$E$6),1,0)</f>
        <v>0</v>
      </c>
      <c r="BP2178">
        <f>IF(AND(AV2178&gt;'County Avg'!$F$3,'Gentrification Calcs'!AX2178&gt;'County Avg'!$F$4,'Gentrification Calcs'!AZ2178&gt;'County Avg'!$F$5,'Gentrification Calcs'!BB2178&gt;'County Avg'!$F$6),1,0)</f>
        <v>0</v>
      </c>
      <c r="BQ2178">
        <f t="shared" si="779"/>
        <v>0</v>
      </c>
      <c r="BR2178">
        <f t="shared" si="780"/>
        <v>0</v>
      </c>
      <c r="BS2178">
        <f t="shared" si="781"/>
        <v>0</v>
      </c>
      <c r="BT2178">
        <f t="shared" si="782"/>
        <v>0</v>
      </c>
    </row>
    <row r="2179" spans="1:72" x14ac:dyDescent="0.25">
      <c r="A2179">
        <v>6037900505</v>
      </c>
      <c r="B2179">
        <v>805.56300552756102</v>
      </c>
      <c r="C2179">
        <v>3776.9999652802899</v>
      </c>
      <c r="D2179">
        <v>3859</v>
      </c>
      <c r="E2179">
        <v>268.15322880000002</v>
      </c>
      <c r="F2179">
        <v>1205.8051760000001</v>
      </c>
      <c r="G2179">
        <v>1170</v>
      </c>
      <c r="H2179">
        <v>71.532505226007132</v>
      </c>
      <c r="I2179">
        <v>460.43220889647029</v>
      </c>
      <c r="J2179">
        <v>585.5258</v>
      </c>
      <c r="K2179">
        <v>0.26675981320873482</v>
      </c>
      <c r="L2179">
        <v>0.38184627007810279</v>
      </c>
      <c r="M2179">
        <v>0.50044940170940166</v>
      </c>
      <c r="N2179">
        <v>471.2500675</v>
      </c>
      <c r="O2179">
        <v>2093.4323730000001</v>
      </c>
      <c r="P2179">
        <v>2221</v>
      </c>
      <c r="Q2179">
        <v>75.149917599999995</v>
      </c>
      <c r="R2179">
        <v>393.01416019999999</v>
      </c>
      <c r="S2179">
        <v>377</v>
      </c>
      <c r="T2179">
        <v>0.15946929832535248</v>
      </c>
      <c r="U2179">
        <v>0.18773673574025693</v>
      </c>
      <c r="V2179">
        <v>0.16974335884736605</v>
      </c>
      <c r="W2179">
        <v>78.051300048828097</v>
      </c>
      <c r="X2179">
        <v>406.39547729492199</v>
      </c>
      <c r="Y2179">
        <v>535</v>
      </c>
      <c r="Z2179">
        <v>268.84793090820301</v>
      </c>
      <c r="AA2179">
        <v>1198.37109375</v>
      </c>
      <c r="AB2179">
        <v>1170</v>
      </c>
      <c r="AC2179">
        <v>0.29031765200930032</v>
      </c>
      <c r="AD2179">
        <v>0.33912323103789987</v>
      </c>
      <c r="AE2179">
        <v>0.45726495726495725</v>
      </c>
      <c r="AF2179">
        <v>590.90148936886999</v>
      </c>
      <c r="AG2179">
        <v>1861.98510742188</v>
      </c>
      <c r="AH2179">
        <v>1134</v>
      </c>
      <c r="AI2179">
        <v>0.73352609952823022</v>
      </c>
      <c r="AJ2179">
        <v>0.49297991118294932</v>
      </c>
      <c r="AK2179">
        <v>0.29385851256802281</v>
      </c>
      <c r="AL2179">
        <f t="shared" ref="AL2179:AN2242" si="797">IFERROR(1-AF2179/B2179,"")</f>
        <v>0.26647390047176978</v>
      </c>
      <c r="AM2179">
        <f t="shared" si="797"/>
        <v>0.50702008881705063</v>
      </c>
      <c r="AN2179">
        <f t="shared" si="797"/>
        <v>0.70614148743197713</v>
      </c>
      <c r="AO2179">
        <v>76901.758218451752</v>
      </c>
      <c r="AP2179">
        <v>63658.281160604827</v>
      </c>
      <c r="AQ2179">
        <v>42315</v>
      </c>
      <c r="AR2179">
        <v>1181.8</v>
      </c>
      <c r="AS2179">
        <v>983.41913799920928</v>
      </c>
      <c r="AT2179">
        <v>1194</v>
      </c>
      <c r="AU2179">
        <f t="shared" si="783"/>
        <v>-0.24054618834528091</v>
      </c>
      <c r="AV2179">
        <f t="shared" si="784"/>
        <v>-0.1991213986149265</v>
      </c>
      <c r="AW2179">
        <v>2.826743741490445E-2</v>
      </c>
      <c r="AX2179">
        <v>-1.7993376892890878E-2</v>
      </c>
      <c r="AY2179" s="1">
        <f t="shared" si="785"/>
        <v>-13243.477057846925</v>
      </c>
      <c r="AZ2179" s="1">
        <f t="shared" si="786"/>
        <v>-21343.281160604827</v>
      </c>
      <c r="BA2179" s="1">
        <f t="shared" ref="BA2179:BA2242" si="798">AS2179-AR2179</f>
        <v>-198.38086200079067</v>
      </c>
      <c r="BB2179" s="1">
        <f t="shared" ref="BB2179:BB2242" si="799">AT2179-AS2179</f>
        <v>210.58086200079072</v>
      </c>
      <c r="BC2179">
        <f t="shared" si="787"/>
        <v>1</v>
      </c>
      <c r="BD2179">
        <f t="shared" si="788"/>
        <v>1</v>
      </c>
      <c r="BE2179">
        <f t="shared" si="789"/>
        <v>0</v>
      </c>
      <c r="BF2179">
        <f t="shared" si="790"/>
        <v>0</v>
      </c>
      <c r="BG2179">
        <f t="shared" si="791"/>
        <v>1</v>
      </c>
      <c r="BH2179">
        <f t="shared" si="792"/>
        <v>0</v>
      </c>
      <c r="BI2179">
        <f t="shared" si="793"/>
        <v>0</v>
      </c>
      <c r="BJ2179">
        <f t="shared" si="794"/>
        <v>0</v>
      </c>
      <c r="BK2179">
        <f t="shared" si="795"/>
        <v>0</v>
      </c>
      <c r="BL2179">
        <f t="shared" si="796"/>
        <v>0</v>
      </c>
      <c r="BM2179">
        <f t="shared" ref="BM2179:BM2242" si="800">IF(AND(SUM(BE2179,BG2179,BI2179,BK2179)&gt;2,BC2179=1),1,0)</f>
        <v>0</v>
      </c>
      <c r="BN2179">
        <f t="shared" ref="BN2179:BN2242" si="801">IF(AND(SUM(BF2179,BH2179,BJ2179,BL2179)&gt;2,BD2179=1),1,0)</f>
        <v>0</v>
      </c>
      <c r="BO2179">
        <f>IF(AND(AU2179&gt;'County Avg'!$E$3,'Gentrification Calcs'!AW2179&gt;'County Avg'!$E$4,'Gentrification Calcs'!AY2179&gt;'County Avg'!$E$5,'Gentrification Calcs'!BA2179&gt;'County Avg'!$E$6),1,0)</f>
        <v>0</v>
      </c>
      <c r="BP2179">
        <f>IF(AND(AV2179&gt;'County Avg'!$F$3,'Gentrification Calcs'!AX2179&gt;'County Avg'!$F$4,'Gentrification Calcs'!AZ2179&gt;'County Avg'!$F$5,'Gentrification Calcs'!BB2179&gt;'County Avg'!$F$6),1,0)</f>
        <v>0</v>
      </c>
      <c r="BQ2179">
        <f t="shared" ref="BQ2179:BQ2242" si="802">IF(AND(BM2179=1,BO2179=1),1,0)</f>
        <v>0</v>
      </c>
      <c r="BR2179">
        <f t="shared" ref="BR2179:BR2242" si="803">IF(AND(BN2179=1,BP2179=1),1,0)</f>
        <v>0</v>
      </c>
      <c r="BS2179">
        <f t="shared" ref="BS2179:BS2242" si="804">IF(OR(BQ2179=1,BR2179=1),1,0)</f>
        <v>0</v>
      </c>
      <c r="BT2179">
        <f t="shared" ref="BT2179:BT2242" si="805">IF(BQ2179+BR2179&gt;1,1,0)</f>
        <v>0</v>
      </c>
    </row>
    <row r="2180" spans="1:72" x14ac:dyDescent="0.25">
      <c r="A2180">
        <v>6037900506</v>
      </c>
      <c r="B2180">
        <v>3798.55880827393</v>
      </c>
      <c r="C2180">
        <v>3843.9998075962098</v>
      </c>
      <c r="D2180">
        <v>4670</v>
      </c>
      <c r="E2180">
        <v>1264.4520259999999</v>
      </c>
      <c r="F2180">
        <v>1227.1948239999999</v>
      </c>
      <c r="G2180">
        <v>1310</v>
      </c>
      <c r="H2180">
        <v>72.801417288708606</v>
      </c>
      <c r="I2180">
        <v>468.59979110352981</v>
      </c>
      <c r="J2180">
        <v>614.34180000000003</v>
      </c>
      <c r="K2180">
        <v>5.7575468101396049E-2</v>
      </c>
      <c r="L2180">
        <v>0.38184629036826007</v>
      </c>
      <c r="M2180">
        <v>0.46896320610687026</v>
      </c>
      <c r="N2180">
        <v>2222.1366699999999</v>
      </c>
      <c r="O2180">
        <v>2130.5676269999999</v>
      </c>
      <c r="P2180">
        <v>2488</v>
      </c>
      <c r="Q2180">
        <v>354.36257929999999</v>
      </c>
      <c r="R2180">
        <v>399.98580930000003</v>
      </c>
      <c r="S2180">
        <v>329</v>
      </c>
      <c r="T2180">
        <v>0.1594693000138466</v>
      </c>
      <c r="U2180">
        <v>0.18773673467629387</v>
      </c>
      <c r="V2180">
        <v>0.1322347266881029</v>
      </c>
      <c r="W2180">
        <v>368.04379272460898</v>
      </c>
      <c r="X2180">
        <v>413.6044921875</v>
      </c>
      <c r="Y2180">
        <v>457</v>
      </c>
      <c r="Z2180">
        <v>1267.72778320313</v>
      </c>
      <c r="AA2180">
        <v>1219.62890625</v>
      </c>
      <c r="AB2180">
        <v>1310</v>
      </c>
      <c r="AC2180">
        <v>0.29031768302394045</v>
      </c>
      <c r="AD2180">
        <v>0.3391232284410281</v>
      </c>
      <c r="AE2180">
        <v>0.34885496183206105</v>
      </c>
      <c r="AF2180">
        <v>2786.3420264617798</v>
      </c>
      <c r="AG2180">
        <v>1895.01477050781</v>
      </c>
      <c r="AH2180">
        <v>989</v>
      </c>
      <c r="AI2180">
        <v>0.73352609952823056</v>
      </c>
      <c r="AJ2180">
        <v>0.4929799337562481</v>
      </c>
      <c r="AK2180">
        <v>0.21177730192719485</v>
      </c>
      <c r="AL2180">
        <f t="shared" si="797"/>
        <v>0.26647390047176944</v>
      </c>
      <c r="AM2180">
        <f t="shared" si="797"/>
        <v>0.50702006624375184</v>
      </c>
      <c r="AN2180">
        <f t="shared" si="797"/>
        <v>0.78822269807280509</v>
      </c>
      <c r="AO2180">
        <v>76901.758218451752</v>
      </c>
      <c r="AP2180">
        <v>63658.281160604827</v>
      </c>
      <c r="AQ2180">
        <v>48646</v>
      </c>
      <c r="AR2180">
        <v>1181.8</v>
      </c>
      <c r="AS2180">
        <v>983.41913799920928</v>
      </c>
      <c r="AT2180">
        <v>1089</v>
      </c>
      <c r="AU2180">
        <f t="shared" si="783"/>
        <v>-0.24054616577198246</v>
      </c>
      <c r="AV2180">
        <f t="shared" si="784"/>
        <v>-0.28120263182905325</v>
      </c>
      <c r="AW2180">
        <v>2.8267434662447272E-2</v>
      </c>
      <c r="AX2180">
        <v>-5.5502007988190966E-2</v>
      </c>
      <c r="AY2180" s="1">
        <f t="shared" si="785"/>
        <v>-13243.477057846925</v>
      </c>
      <c r="AZ2180" s="1">
        <f t="shared" si="786"/>
        <v>-15012.281160604827</v>
      </c>
      <c r="BA2180" s="1">
        <f t="shared" si="798"/>
        <v>-198.38086200079067</v>
      </c>
      <c r="BB2180" s="1">
        <f t="shared" si="799"/>
        <v>105.58086200079072</v>
      </c>
      <c r="BC2180">
        <f t="shared" si="787"/>
        <v>1</v>
      </c>
      <c r="BD2180">
        <f t="shared" si="788"/>
        <v>1</v>
      </c>
      <c r="BE2180">
        <f t="shared" si="789"/>
        <v>0</v>
      </c>
      <c r="BF2180">
        <f t="shared" si="790"/>
        <v>0</v>
      </c>
      <c r="BG2180">
        <f t="shared" si="791"/>
        <v>1</v>
      </c>
      <c r="BH2180">
        <f t="shared" si="792"/>
        <v>0</v>
      </c>
      <c r="BI2180">
        <f t="shared" si="793"/>
        <v>0</v>
      </c>
      <c r="BJ2180">
        <f t="shared" si="794"/>
        <v>0</v>
      </c>
      <c r="BK2180">
        <f t="shared" si="795"/>
        <v>0</v>
      </c>
      <c r="BL2180">
        <f t="shared" si="796"/>
        <v>0</v>
      </c>
      <c r="BM2180">
        <f t="shared" si="800"/>
        <v>0</v>
      </c>
      <c r="BN2180">
        <f t="shared" si="801"/>
        <v>0</v>
      </c>
      <c r="BO2180">
        <f>IF(AND(AU2180&gt;'County Avg'!$E$3,'Gentrification Calcs'!AW2180&gt;'County Avg'!$E$4,'Gentrification Calcs'!AY2180&gt;'County Avg'!$E$5,'Gentrification Calcs'!BA2180&gt;'County Avg'!$E$6),1,0)</f>
        <v>0</v>
      </c>
      <c r="BP2180">
        <f>IF(AND(AV2180&gt;'County Avg'!$F$3,'Gentrification Calcs'!AX2180&gt;'County Avg'!$F$4,'Gentrification Calcs'!AZ2180&gt;'County Avg'!$F$5,'Gentrification Calcs'!BB2180&gt;'County Avg'!$F$6),1,0)</f>
        <v>0</v>
      </c>
      <c r="BQ2180">
        <f t="shared" si="802"/>
        <v>0</v>
      </c>
      <c r="BR2180">
        <f t="shared" si="803"/>
        <v>0</v>
      </c>
      <c r="BS2180">
        <f t="shared" si="804"/>
        <v>0</v>
      </c>
      <c r="BT2180">
        <f t="shared" si="805"/>
        <v>0</v>
      </c>
    </row>
    <row r="2181" spans="1:72" x14ac:dyDescent="0.25">
      <c r="A2181">
        <v>6037900507</v>
      </c>
      <c r="B2181">
        <v>1054.2964204477801</v>
      </c>
      <c r="C2181">
        <v>6143.0000967979404</v>
      </c>
      <c r="D2181">
        <v>8061</v>
      </c>
      <c r="E2181">
        <v>350.95080569999999</v>
      </c>
      <c r="F2181">
        <v>1913.0341800000001</v>
      </c>
      <c r="G2181">
        <v>2267</v>
      </c>
      <c r="H2181">
        <v>343.28843678185666</v>
      </c>
      <c r="I2181">
        <v>719.37410509684048</v>
      </c>
      <c r="J2181">
        <v>1136.7583999999999</v>
      </c>
      <c r="K2181">
        <v>0.97816682910056263</v>
      </c>
      <c r="L2181">
        <v>0.37603829174491826</v>
      </c>
      <c r="M2181">
        <v>0.50143731804146441</v>
      </c>
      <c r="N2181">
        <v>616.75779030000001</v>
      </c>
      <c r="O2181">
        <v>3311.0207519999999</v>
      </c>
      <c r="P2181">
        <v>4422</v>
      </c>
      <c r="Q2181">
        <v>98.353935239999998</v>
      </c>
      <c r="R2181">
        <v>418.76974489999998</v>
      </c>
      <c r="S2181">
        <v>402</v>
      </c>
      <c r="T2181">
        <v>0.15946930348809896</v>
      </c>
      <c r="U2181">
        <v>0.12647753555970465</v>
      </c>
      <c r="V2181">
        <v>9.0909090909090912E-2</v>
      </c>
      <c r="W2181">
        <v>102.151176452637</v>
      </c>
      <c r="X2181">
        <v>483.73776245117199</v>
      </c>
      <c r="Y2181">
        <v>695</v>
      </c>
      <c r="Z2181">
        <v>351.85998535156301</v>
      </c>
      <c r="AA2181">
        <v>1911.46862792969</v>
      </c>
      <c r="AB2181">
        <v>2267</v>
      </c>
      <c r="AC2181">
        <v>0.29031768517403889</v>
      </c>
      <c r="AD2181">
        <v>0.25307125389502622</v>
      </c>
      <c r="AE2181">
        <v>0.30657256285840317</v>
      </c>
      <c r="AF2181">
        <v>773.35394103763497</v>
      </c>
      <c r="AG2181">
        <v>3159.95043945313</v>
      </c>
      <c r="AH2181">
        <v>2320</v>
      </c>
      <c r="AI2181">
        <v>0.73352609952823</v>
      </c>
      <c r="AJ2181">
        <v>0.51439856579202481</v>
      </c>
      <c r="AK2181">
        <v>0.28780548319067112</v>
      </c>
      <c r="AL2181">
        <f t="shared" si="797"/>
        <v>0.26647390047177</v>
      </c>
      <c r="AM2181">
        <f t="shared" si="797"/>
        <v>0.48560143420797519</v>
      </c>
      <c r="AN2181">
        <f t="shared" si="797"/>
        <v>0.71219451680932888</v>
      </c>
      <c r="AO2181">
        <v>76901.758218451752</v>
      </c>
      <c r="AP2181">
        <v>59657.09521863507</v>
      </c>
      <c r="AQ2181">
        <v>44709</v>
      </c>
      <c r="AR2181">
        <v>1181.8</v>
      </c>
      <c r="AS2181">
        <v>894.14037168841446</v>
      </c>
      <c r="AT2181">
        <v>1267</v>
      </c>
      <c r="AU2181">
        <f t="shared" si="783"/>
        <v>-0.21912753373620519</v>
      </c>
      <c r="AV2181">
        <f t="shared" si="784"/>
        <v>-0.22659308260135369</v>
      </c>
      <c r="AW2181">
        <v>-3.2991767928394311E-2</v>
      </c>
      <c r="AX2181">
        <v>-3.5568444650613734E-2</v>
      </c>
      <c r="AY2181" s="1">
        <f t="shared" si="785"/>
        <v>-17244.662999816683</v>
      </c>
      <c r="AZ2181" s="1">
        <f t="shared" si="786"/>
        <v>-14948.09521863507</v>
      </c>
      <c r="BA2181" s="1">
        <f t="shared" si="798"/>
        <v>-287.65962831158549</v>
      </c>
      <c r="BB2181" s="1">
        <f t="shared" si="799"/>
        <v>372.85962831158554</v>
      </c>
      <c r="BC2181">
        <f t="shared" si="787"/>
        <v>1</v>
      </c>
      <c r="BD2181">
        <f t="shared" si="788"/>
        <v>1</v>
      </c>
      <c r="BE2181">
        <f t="shared" si="789"/>
        <v>1</v>
      </c>
      <c r="BF2181">
        <f t="shared" si="790"/>
        <v>0</v>
      </c>
      <c r="BG2181">
        <f t="shared" si="791"/>
        <v>1</v>
      </c>
      <c r="BH2181">
        <f t="shared" si="792"/>
        <v>1</v>
      </c>
      <c r="BI2181">
        <f t="shared" si="793"/>
        <v>0</v>
      </c>
      <c r="BJ2181">
        <f t="shared" si="794"/>
        <v>0</v>
      </c>
      <c r="BK2181">
        <f t="shared" si="795"/>
        <v>0</v>
      </c>
      <c r="BL2181">
        <f t="shared" si="796"/>
        <v>0</v>
      </c>
      <c r="BM2181">
        <f t="shared" si="800"/>
        <v>0</v>
      </c>
      <c r="BN2181">
        <f t="shared" si="801"/>
        <v>0</v>
      </c>
      <c r="BO2181">
        <f>IF(AND(AU2181&gt;'County Avg'!$E$3,'Gentrification Calcs'!AW2181&gt;'County Avg'!$E$4,'Gentrification Calcs'!AY2181&gt;'County Avg'!$E$5,'Gentrification Calcs'!BA2181&gt;'County Avg'!$E$6),1,0)</f>
        <v>0</v>
      </c>
      <c r="BP2181">
        <f>IF(AND(AV2181&gt;'County Avg'!$F$3,'Gentrification Calcs'!AX2181&gt;'County Avg'!$F$4,'Gentrification Calcs'!AZ2181&gt;'County Avg'!$F$5,'Gentrification Calcs'!BB2181&gt;'County Avg'!$F$6),1,0)</f>
        <v>0</v>
      </c>
      <c r="BQ2181">
        <f t="shared" si="802"/>
        <v>0</v>
      </c>
      <c r="BR2181">
        <f t="shared" si="803"/>
        <v>0</v>
      </c>
      <c r="BS2181">
        <f t="shared" si="804"/>
        <v>0</v>
      </c>
      <c r="BT2181">
        <f t="shared" si="805"/>
        <v>0</v>
      </c>
    </row>
    <row r="2182" spans="1:72" x14ac:dyDescent="0.25">
      <c r="A2182">
        <v>6037900508</v>
      </c>
      <c r="B2182">
        <v>5073.7340533755496</v>
      </c>
      <c r="C2182">
        <v>1705.0000201463699</v>
      </c>
      <c r="D2182">
        <v>3761</v>
      </c>
      <c r="E2182">
        <v>1959.5111079999999</v>
      </c>
      <c r="F2182">
        <v>530.96588129999998</v>
      </c>
      <c r="G2182">
        <v>1032</v>
      </c>
      <c r="H2182">
        <v>95.280286115850728</v>
      </c>
      <c r="I2182">
        <v>199.66349490316043</v>
      </c>
      <c r="J2182">
        <v>299.30740000000003</v>
      </c>
      <c r="K2182">
        <v>4.8624519517574856E-2</v>
      </c>
      <c r="L2182">
        <v>0.37603827653541633</v>
      </c>
      <c r="M2182">
        <v>0.29002655038759695</v>
      </c>
      <c r="N2182">
        <v>3083.2307040000001</v>
      </c>
      <c r="O2182">
        <v>918.97937009999998</v>
      </c>
      <c r="P2182">
        <v>2135</v>
      </c>
      <c r="Q2182">
        <v>186.9533539</v>
      </c>
      <c r="R2182">
        <v>116.2302475</v>
      </c>
      <c r="S2182">
        <v>507</v>
      </c>
      <c r="T2182">
        <v>6.0635538449152648E-2</v>
      </c>
      <c r="U2182">
        <v>0.12647753723497868</v>
      </c>
      <c r="V2182">
        <v>0.23747072599531616</v>
      </c>
      <c r="W2182">
        <v>458.885498046875</v>
      </c>
      <c r="X2182">
        <v>134.26223754882801</v>
      </c>
      <c r="Y2182">
        <v>222</v>
      </c>
      <c r="Z2182">
        <v>1932.51782226563</v>
      </c>
      <c r="AA2182">
        <v>530.53137207031295</v>
      </c>
      <c r="AB2182">
        <v>1032</v>
      </c>
      <c r="AC2182">
        <v>0.23745473017624771</v>
      </c>
      <c r="AD2182">
        <v>0.25307125010325277</v>
      </c>
      <c r="AE2182">
        <v>0.21511627906976744</v>
      </c>
      <c r="AF2182">
        <v>3660.0867722971202</v>
      </c>
      <c r="AG2182">
        <v>877.049560546875</v>
      </c>
      <c r="AH2182">
        <v>1371</v>
      </c>
      <c r="AI2182">
        <v>0.7213793103448275</v>
      </c>
      <c r="AJ2182">
        <v>0.51439856315754329</v>
      </c>
      <c r="AK2182">
        <v>0.36453070991757514</v>
      </c>
      <c r="AL2182">
        <f t="shared" si="797"/>
        <v>0.2786206896551725</v>
      </c>
      <c r="AM2182">
        <f t="shared" si="797"/>
        <v>0.48560143684245671</v>
      </c>
      <c r="AN2182">
        <f t="shared" si="797"/>
        <v>0.63546929008242481</v>
      </c>
      <c r="AO2182">
        <v>76901.758218451752</v>
      </c>
      <c r="AP2182">
        <v>59657.09521863507</v>
      </c>
      <c r="AQ2182">
        <v>63714</v>
      </c>
      <c r="AR2182">
        <v>1181.8</v>
      </c>
      <c r="AS2182">
        <v>894.14037168841446</v>
      </c>
      <c r="AT2182">
        <v>1654</v>
      </c>
      <c r="AU2182">
        <f t="shared" si="783"/>
        <v>-0.20698074718728421</v>
      </c>
      <c r="AV2182">
        <f t="shared" si="784"/>
        <v>-0.14986785323996815</v>
      </c>
      <c r="AW2182">
        <v>6.5841998785826028E-2</v>
      </c>
      <c r="AX2182">
        <v>0.11099318876033748</v>
      </c>
      <c r="AY2182" s="1">
        <f t="shared" si="785"/>
        <v>-17244.662999816683</v>
      </c>
      <c r="AZ2182" s="1">
        <f t="shared" si="786"/>
        <v>4056.9047813649304</v>
      </c>
      <c r="BA2182" s="1">
        <f t="shared" si="798"/>
        <v>-287.65962831158549</v>
      </c>
      <c r="BB2182" s="1">
        <f t="shared" si="799"/>
        <v>759.85962831158554</v>
      </c>
      <c r="BC2182">
        <f t="shared" si="787"/>
        <v>1</v>
      </c>
      <c r="BD2182">
        <f t="shared" si="788"/>
        <v>1</v>
      </c>
      <c r="BE2182">
        <f t="shared" si="789"/>
        <v>0</v>
      </c>
      <c r="BF2182">
        <f t="shared" si="790"/>
        <v>0</v>
      </c>
      <c r="BG2182">
        <f t="shared" si="791"/>
        <v>1</v>
      </c>
      <c r="BH2182">
        <f t="shared" si="792"/>
        <v>1</v>
      </c>
      <c r="BI2182">
        <f t="shared" si="793"/>
        <v>0</v>
      </c>
      <c r="BJ2182">
        <f t="shared" si="794"/>
        <v>0</v>
      </c>
      <c r="BK2182">
        <f t="shared" si="795"/>
        <v>0</v>
      </c>
      <c r="BL2182">
        <f t="shared" si="796"/>
        <v>0</v>
      </c>
      <c r="BM2182">
        <f t="shared" si="800"/>
        <v>0</v>
      </c>
      <c r="BN2182">
        <f t="shared" si="801"/>
        <v>0</v>
      </c>
      <c r="BO2182">
        <f>IF(AND(AU2182&gt;'County Avg'!$E$3,'Gentrification Calcs'!AW2182&gt;'County Avg'!$E$4,'Gentrification Calcs'!AY2182&gt;'County Avg'!$E$5,'Gentrification Calcs'!BA2182&gt;'County Avg'!$E$6),1,0)</f>
        <v>0</v>
      </c>
      <c r="BP2182">
        <f>IF(AND(AV2182&gt;'County Avg'!$F$3,'Gentrification Calcs'!AX2182&gt;'County Avg'!$F$4,'Gentrification Calcs'!AZ2182&gt;'County Avg'!$F$5,'Gentrification Calcs'!BB2182&gt;'County Avg'!$F$6),1,0)</f>
        <v>0</v>
      </c>
      <c r="BQ2182">
        <f t="shared" si="802"/>
        <v>0</v>
      </c>
      <c r="BR2182">
        <f t="shared" si="803"/>
        <v>0</v>
      </c>
      <c r="BS2182">
        <f t="shared" si="804"/>
        <v>0</v>
      </c>
      <c r="BT2182">
        <f t="shared" si="805"/>
        <v>0</v>
      </c>
    </row>
    <row r="2183" spans="1:72" x14ac:dyDescent="0.25">
      <c r="A2183">
        <v>6037900602</v>
      </c>
      <c r="B2183">
        <v>4977.9970925503003</v>
      </c>
      <c r="C2183">
        <v>3660</v>
      </c>
      <c r="D2183">
        <v>5396</v>
      </c>
      <c r="E2183">
        <v>1710.5969239999999</v>
      </c>
      <c r="F2183">
        <v>1148</v>
      </c>
      <c r="G2183">
        <v>1627</v>
      </c>
      <c r="H2183">
        <v>1086.6088803808511</v>
      </c>
      <c r="I2183">
        <v>773.0136</v>
      </c>
      <c r="J2183">
        <v>1235.2498000000001</v>
      </c>
      <c r="K2183">
        <v>0.63522204742421906</v>
      </c>
      <c r="L2183">
        <v>0.67335679442508711</v>
      </c>
      <c r="M2183">
        <v>0.75921929932390908</v>
      </c>
      <c r="N2183">
        <v>2962.6715210000002</v>
      </c>
      <c r="O2183">
        <v>1956</v>
      </c>
      <c r="P2183">
        <v>2917</v>
      </c>
      <c r="Q2183">
        <v>348.75137330000001</v>
      </c>
      <c r="R2183">
        <v>149</v>
      </c>
      <c r="S2183">
        <v>119</v>
      </c>
      <c r="T2183">
        <v>0.11771516714829217</v>
      </c>
      <c r="U2183">
        <v>7.6175869120654396E-2</v>
      </c>
      <c r="V2183">
        <v>4.0795337675694203E-2</v>
      </c>
      <c r="W2183">
        <v>217.82667541503901</v>
      </c>
      <c r="X2183">
        <v>439</v>
      </c>
      <c r="Y2183">
        <v>534</v>
      </c>
      <c r="Z2183">
        <v>1713.45556640625</v>
      </c>
      <c r="AA2183">
        <v>1176</v>
      </c>
      <c r="AB2183">
        <v>1627</v>
      </c>
      <c r="AC2183">
        <v>0.12712712234020873</v>
      </c>
      <c r="AD2183">
        <v>0.37329931972789115</v>
      </c>
      <c r="AE2183">
        <v>0.32821143208358944</v>
      </c>
      <c r="AF2183">
        <v>3736.21350635307</v>
      </c>
      <c r="AG2183">
        <v>1332</v>
      </c>
      <c r="AH2183">
        <v>963</v>
      </c>
      <c r="AI2183">
        <v>0.75054553807281421</v>
      </c>
      <c r="AJ2183">
        <v>0.36393442622950822</v>
      </c>
      <c r="AK2183">
        <v>0.17846553002223869</v>
      </c>
      <c r="AL2183">
        <f t="shared" si="797"/>
        <v>0.24945446192718579</v>
      </c>
      <c r="AM2183">
        <f t="shared" si="797"/>
        <v>0.63606557377049178</v>
      </c>
      <c r="AN2183">
        <f t="shared" si="797"/>
        <v>0.82153446997776136</v>
      </c>
      <c r="AO2183">
        <v>42107.685047720042</v>
      </c>
      <c r="AP2183">
        <v>31724.287699223543</v>
      </c>
      <c r="AQ2183">
        <v>28495</v>
      </c>
      <c r="AR2183">
        <v>958.91666666666674</v>
      </c>
      <c r="AS2183">
        <v>714.23013048635835</v>
      </c>
      <c r="AT2183">
        <v>810</v>
      </c>
      <c r="AU2183">
        <f t="shared" si="783"/>
        <v>-0.38661111184330599</v>
      </c>
      <c r="AV2183">
        <f t="shared" si="784"/>
        <v>-0.18546889620726953</v>
      </c>
      <c r="AW2183">
        <v>-4.1539298027637769E-2</v>
      </c>
      <c r="AX2183">
        <v>-3.5380531444960193E-2</v>
      </c>
      <c r="AY2183" s="1">
        <f t="shared" si="785"/>
        <v>-10383.397348496499</v>
      </c>
      <c r="AZ2183" s="1">
        <f t="shared" si="786"/>
        <v>-3229.2876992235433</v>
      </c>
      <c r="BA2183" s="1">
        <f t="shared" si="798"/>
        <v>-244.68653618030839</v>
      </c>
      <c r="BB2183" s="1">
        <f t="shared" si="799"/>
        <v>95.769869513641652</v>
      </c>
      <c r="BC2183">
        <f t="shared" si="787"/>
        <v>1</v>
      </c>
      <c r="BD2183">
        <f t="shared" si="788"/>
        <v>1</v>
      </c>
      <c r="BE2183">
        <f t="shared" si="789"/>
        <v>1</v>
      </c>
      <c r="BF2183">
        <f t="shared" si="790"/>
        <v>1</v>
      </c>
      <c r="BG2183">
        <f t="shared" si="791"/>
        <v>1</v>
      </c>
      <c r="BH2183">
        <f t="shared" si="792"/>
        <v>1</v>
      </c>
      <c r="BI2183">
        <f t="shared" si="793"/>
        <v>0</v>
      </c>
      <c r="BJ2183">
        <f t="shared" si="794"/>
        <v>0</v>
      </c>
      <c r="BK2183">
        <f t="shared" si="795"/>
        <v>0</v>
      </c>
      <c r="BL2183">
        <f t="shared" si="796"/>
        <v>0</v>
      </c>
      <c r="BM2183">
        <f t="shared" si="800"/>
        <v>0</v>
      </c>
      <c r="BN2183">
        <f t="shared" si="801"/>
        <v>0</v>
      </c>
      <c r="BO2183">
        <f>IF(AND(AU2183&gt;'County Avg'!$E$3,'Gentrification Calcs'!AW2183&gt;'County Avg'!$E$4,'Gentrification Calcs'!AY2183&gt;'County Avg'!$E$5,'Gentrification Calcs'!BA2183&gt;'County Avg'!$E$6),1,0)</f>
        <v>0</v>
      </c>
      <c r="BP2183">
        <f>IF(AND(AV2183&gt;'County Avg'!$F$3,'Gentrification Calcs'!AX2183&gt;'County Avg'!$F$4,'Gentrification Calcs'!AZ2183&gt;'County Avg'!$F$5,'Gentrification Calcs'!BB2183&gt;'County Avg'!$F$6),1,0)</f>
        <v>0</v>
      </c>
      <c r="BQ2183">
        <f t="shared" si="802"/>
        <v>0</v>
      </c>
      <c r="BR2183">
        <f t="shared" si="803"/>
        <v>0</v>
      </c>
      <c r="BS2183">
        <f t="shared" si="804"/>
        <v>0</v>
      </c>
      <c r="BT2183">
        <f t="shared" si="805"/>
        <v>0</v>
      </c>
    </row>
    <row r="2184" spans="1:72" x14ac:dyDescent="0.25">
      <c r="A2184">
        <v>6037900605</v>
      </c>
      <c r="B2184">
        <v>3794.68218461179</v>
      </c>
      <c r="C2184">
        <v>4874</v>
      </c>
      <c r="D2184">
        <v>7262</v>
      </c>
      <c r="E2184">
        <v>1299.2358400000001</v>
      </c>
      <c r="F2184">
        <v>1533</v>
      </c>
      <c r="G2184">
        <v>2264</v>
      </c>
      <c r="H2184">
        <v>589.8302804261175</v>
      </c>
      <c r="I2184">
        <v>744.52359999999999</v>
      </c>
      <c r="J2184">
        <v>1213.356</v>
      </c>
      <c r="K2184">
        <v>0.45398245820105876</v>
      </c>
      <c r="L2184">
        <v>0.48566444879321591</v>
      </c>
      <c r="M2184">
        <v>0.535934628975265</v>
      </c>
      <c r="N2184">
        <v>2129.0212339999998</v>
      </c>
      <c r="O2184">
        <v>2666</v>
      </c>
      <c r="P2184">
        <v>3987</v>
      </c>
      <c r="Q2184">
        <v>276.59512330000001</v>
      </c>
      <c r="R2184">
        <v>229</v>
      </c>
      <c r="S2184">
        <v>348</v>
      </c>
      <c r="T2184">
        <v>0.12991656395100099</v>
      </c>
      <c r="U2184">
        <v>8.5896474118529631E-2</v>
      </c>
      <c r="V2184">
        <v>8.7283671933784807E-2</v>
      </c>
      <c r="W2184">
        <v>579.58099365234398</v>
      </c>
      <c r="X2184">
        <v>285</v>
      </c>
      <c r="Y2184">
        <v>635</v>
      </c>
      <c r="Z2184">
        <v>1276.9052734375</v>
      </c>
      <c r="AA2184">
        <v>1532</v>
      </c>
      <c r="AB2184">
        <v>2264</v>
      </c>
      <c r="AC2184">
        <v>0.45389505839542799</v>
      </c>
      <c r="AD2184">
        <v>0.18603133159268931</v>
      </c>
      <c r="AE2184">
        <v>0.28047703180212014</v>
      </c>
      <c r="AF2184">
        <v>2835.4807229404901</v>
      </c>
      <c r="AG2184">
        <v>2422</v>
      </c>
      <c r="AH2184">
        <v>2581</v>
      </c>
      <c r="AI2184">
        <v>0.747224822789888</v>
      </c>
      <c r="AJ2184">
        <v>0.49692244562987281</v>
      </c>
      <c r="AK2184">
        <v>0.35541173230515011</v>
      </c>
      <c r="AL2184">
        <f t="shared" si="797"/>
        <v>0.252775177210112</v>
      </c>
      <c r="AM2184">
        <f t="shared" si="797"/>
        <v>0.50307755437012713</v>
      </c>
      <c r="AN2184">
        <f t="shared" si="797"/>
        <v>0.64458826769484989</v>
      </c>
      <c r="AO2184">
        <v>71539.893955461303</v>
      </c>
      <c r="AP2184">
        <v>48539.893747445858</v>
      </c>
      <c r="AQ2184">
        <v>42555</v>
      </c>
      <c r="AR2184">
        <v>1053.9444444444446</v>
      </c>
      <c r="AS2184">
        <v>860.32265717674977</v>
      </c>
      <c r="AT2184">
        <v>1254</v>
      </c>
      <c r="AU2184">
        <f t="shared" si="783"/>
        <v>-0.25030237716001519</v>
      </c>
      <c r="AV2184">
        <f t="shared" si="784"/>
        <v>-0.1415107133247227</v>
      </c>
      <c r="AW2184">
        <v>-4.4020089832471354E-2</v>
      </c>
      <c r="AX2184">
        <v>1.3871978152551756E-3</v>
      </c>
      <c r="AY2184" s="1">
        <f t="shared" si="785"/>
        <v>-23000.000208015445</v>
      </c>
      <c r="AZ2184" s="1">
        <f t="shared" si="786"/>
        <v>-5984.893747445858</v>
      </c>
      <c r="BA2184" s="1">
        <f t="shared" si="798"/>
        <v>-193.6217872676948</v>
      </c>
      <c r="BB2184" s="1">
        <f t="shared" si="799"/>
        <v>393.67734282325023</v>
      </c>
      <c r="BC2184">
        <f t="shared" si="787"/>
        <v>1</v>
      </c>
      <c r="BD2184">
        <f t="shared" si="788"/>
        <v>1</v>
      </c>
      <c r="BE2184">
        <f t="shared" si="789"/>
        <v>1</v>
      </c>
      <c r="BF2184">
        <f t="shared" si="790"/>
        <v>1</v>
      </c>
      <c r="BG2184">
        <f t="shared" si="791"/>
        <v>1</v>
      </c>
      <c r="BH2184">
        <f t="shared" si="792"/>
        <v>1</v>
      </c>
      <c r="BI2184">
        <f t="shared" si="793"/>
        <v>0</v>
      </c>
      <c r="BJ2184">
        <f t="shared" si="794"/>
        <v>0</v>
      </c>
      <c r="BK2184">
        <f t="shared" si="795"/>
        <v>0</v>
      </c>
      <c r="BL2184">
        <f t="shared" si="796"/>
        <v>0</v>
      </c>
      <c r="BM2184">
        <f t="shared" si="800"/>
        <v>0</v>
      </c>
      <c r="BN2184">
        <f t="shared" si="801"/>
        <v>0</v>
      </c>
      <c r="BO2184">
        <f>IF(AND(AU2184&gt;'County Avg'!$E$3,'Gentrification Calcs'!AW2184&gt;'County Avg'!$E$4,'Gentrification Calcs'!AY2184&gt;'County Avg'!$E$5,'Gentrification Calcs'!BA2184&gt;'County Avg'!$E$6),1,0)</f>
        <v>0</v>
      </c>
      <c r="BP2184">
        <f>IF(AND(AV2184&gt;'County Avg'!$F$3,'Gentrification Calcs'!AX2184&gt;'County Avg'!$F$4,'Gentrification Calcs'!AZ2184&gt;'County Avg'!$F$5,'Gentrification Calcs'!BB2184&gt;'County Avg'!$F$6),1,0)</f>
        <v>0</v>
      </c>
      <c r="BQ2184">
        <f t="shared" si="802"/>
        <v>0</v>
      </c>
      <c r="BR2184">
        <f t="shared" si="803"/>
        <v>0</v>
      </c>
      <c r="BS2184">
        <f t="shared" si="804"/>
        <v>0</v>
      </c>
      <c r="BT2184">
        <f t="shared" si="805"/>
        <v>0</v>
      </c>
    </row>
    <row r="2185" spans="1:72" x14ac:dyDescent="0.25">
      <c r="A2185">
        <v>6037900606</v>
      </c>
      <c r="B2185">
        <v>3662.0432480363302</v>
      </c>
      <c r="C2185">
        <v>3510</v>
      </c>
      <c r="D2185">
        <v>4010</v>
      </c>
      <c r="E2185">
        <v>1253.82251</v>
      </c>
      <c r="F2185">
        <v>1150</v>
      </c>
      <c r="G2185">
        <v>1165</v>
      </c>
      <c r="H2185">
        <v>440.01382674427219</v>
      </c>
      <c r="I2185">
        <v>611.51800000000003</v>
      </c>
      <c r="J2185">
        <v>702.68960000000004</v>
      </c>
      <c r="K2185">
        <v>0.35093789051870844</v>
      </c>
      <c r="L2185">
        <v>0.53175478260869569</v>
      </c>
      <c r="M2185">
        <v>0.60316703862660948</v>
      </c>
      <c r="N2185">
        <v>2054.6036410000002</v>
      </c>
      <c r="O2185">
        <v>1944</v>
      </c>
      <c r="P2185">
        <v>2197</v>
      </c>
      <c r="Q2185">
        <v>266.92706299999998</v>
      </c>
      <c r="R2185">
        <v>176</v>
      </c>
      <c r="S2185">
        <v>175</v>
      </c>
      <c r="T2185">
        <v>0.12991657255609815</v>
      </c>
      <c r="U2185">
        <v>9.0534979423868317E-2</v>
      </c>
      <c r="V2185">
        <v>7.965407373691398E-2</v>
      </c>
      <c r="W2185">
        <v>559.32238769531295</v>
      </c>
      <c r="X2185">
        <v>597</v>
      </c>
      <c r="Y2185">
        <v>523</v>
      </c>
      <c r="Z2185">
        <v>1232.2724609375</v>
      </c>
      <c r="AA2185">
        <v>1149</v>
      </c>
      <c r="AB2185">
        <v>1165</v>
      </c>
      <c r="AC2185">
        <v>0.45389506414010611</v>
      </c>
      <c r="AD2185">
        <v>0.51958224543080944</v>
      </c>
      <c r="AE2185">
        <v>0.44892703862660943</v>
      </c>
      <c r="AF2185">
        <v>2736.36961706285</v>
      </c>
      <c r="AG2185">
        <v>1560</v>
      </c>
      <c r="AH2185">
        <v>928</v>
      </c>
      <c r="AI2185">
        <v>0.74722482278988722</v>
      </c>
      <c r="AJ2185">
        <v>0.44444444444444442</v>
      </c>
      <c r="AK2185">
        <v>0.23142144638403991</v>
      </c>
      <c r="AL2185">
        <f t="shared" si="797"/>
        <v>0.25277517721011278</v>
      </c>
      <c r="AM2185">
        <f t="shared" si="797"/>
        <v>0.55555555555555558</v>
      </c>
      <c r="AN2185">
        <f t="shared" si="797"/>
        <v>0.76857855361596006</v>
      </c>
      <c r="AO2185">
        <v>66963.44485683988</v>
      </c>
      <c r="AP2185">
        <v>45223.746628524728</v>
      </c>
      <c r="AQ2185">
        <v>32823</v>
      </c>
      <c r="AR2185">
        <v>988.28888888888889</v>
      </c>
      <c r="AS2185">
        <v>781.86555950968773</v>
      </c>
      <c r="AT2185">
        <v>889</v>
      </c>
      <c r="AU2185">
        <f t="shared" si="783"/>
        <v>-0.3027803783454428</v>
      </c>
      <c r="AV2185">
        <f t="shared" si="784"/>
        <v>-0.21302299806040451</v>
      </c>
      <c r="AW2185">
        <v>-3.9381593132229831E-2</v>
      </c>
      <c r="AX2185">
        <v>-1.0880905686954337E-2</v>
      </c>
      <c r="AY2185" s="1">
        <f t="shared" si="785"/>
        <v>-21739.698228315152</v>
      </c>
      <c r="AZ2185" s="1">
        <f t="shared" si="786"/>
        <v>-12400.746628524728</v>
      </c>
      <c r="BA2185" s="1">
        <f t="shared" si="798"/>
        <v>-206.42332937920116</v>
      </c>
      <c r="BB2185" s="1">
        <f t="shared" si="799"/>
        <v>107.13444049031227</v>
      </c>
      <c r="BC2185">
        <f t="shared" si="787"/>
        <v>1</v>
      </c>
      <c r="BD2185">
        <f t="shared" si="788"/>
        <v>1</v>
      </c>
      <c r="BE2185">
        <f t="shared" si="789"/>
        <v>0</v>
      </c>
      <c r="BF2185">
        <f t="shared" si="790"/>
        <v>1</v>
      </c>
      <c r="BG2185">
        <f t="shared" si="791"/>
        <v>1</v>
      </c>
      <c r="BH2185">
        <f t="shared" si="792"/>
        <v>1</v>
      </c>
      <c r="BI2185">
        <f t="shared" si="793"/>
        <v>0</v>
      </c>
      <c r="BJ2185">
        <f t="shared" si="794"/>
        <v>0</v>
      </c>
      <c r="BK2185">
        <f t="shared" si="795"/>
        <v>0</v>
      </c>
      <c r="BL2185">
        <f t="shared" si="796"/>
        <v>0</v>
      </c>
      <c r="BM2185">
        <f t="shared" si="800"/>
        <v>0</v>
      </c>
      <c r="BN2185">
        <f t="shared" si="801"/>
        <v>0</v>
      </c>
      <c r="BO2185">
        <f>IF(AND(AU2185&gt;'County Avg'!$E$3,'Gentrification Calcs'!AW2185&gt;'County Avg'!$E$4,'Gentrification Calcs'!AY2185&gt;'County Avg'!$E$5,'Gentrification Calcs'!BA2185&gt;'County Avg'!$E$6),1,0)</f>
        <v>0</v>
      </c>
      <c r="BP2185">
        <f>IF(AND(AV2185&gt;'County Avg'!$F$3,'Gentrification Calcs'!AX2185&gt;'County Avg'!$F$4,'Gentrification Calcs'!AZ2185&gt;'County Avg'!$F$5,'Gentrification Calcs'!BB2185&gt;'County Avg'!$F$6),1,0)</f>
        <v>0</v>
      </c>
      <c r="BQ2185">
        <f t="shared" si="802"/>
        <v>0</v>
      </c>
      <c r="BR2185">
        <f t="shared" si="803"/>
        <v>0</v>
      </c>
      <c r="BS2185">
        <f t="shared" si="804"/>
        <v>0</v>
      </c>
      <c r="BT2185">
        <f t="shared" si="805"/>
        <v>0</v>
      </c>
    </row>
    <row r="2186" spans="1:72" x14ac:dyDescent="0.25">
      <c r="A2186">
        <v>6037900607</v>
      </c>
      <c r="B2186">
        <v>1894.80527731849</v>
      </c>
      <c r="C2186">
        <v>3532</v>
      </c>
      <c r="D2186">
        <v>4077</v>
      </c>
      <c r="E2186">
        <v>651.11486820000005</v>
      </c>
      <c r="F2186">
        <v>1111</v>
      </c>
      <c r="G2186">
        <v>1138</v>
      </c>
      <c r="H2186">
        <v>424.63362802973091</v>
      </c>
      <c r="I2186">
        <v>545.52120000000002</v>
      </c>
      <c r="J2186">
        <v>757.81299999999999</v>
      </c>
      <c r="K2186">
        <v>0.65216392493635711</v>
      </c>
      <c r="L2186">
        <v>0.49101818181818185</v>
      </c>
      <c r="M2186">
        <v>0.66591652021089631</v>
      </c>
      <c r="N2186">
        <v>1127.6996610000001</v>
      </c>
      <c r="O2186">
        <v>1979</v>
      </c>
      <c r="P2186">
        <v>2136</v>
      </c>
      <c r="Q2186">
        <v>132.7473602</v>
      </c>
      <c r="R2186">
        <v>144</v>
      </c>
      <c r="S2186">
        <v>162</v>
      </c>
      <c r="T2186">
        <v>0.11771517256845215</v>
      </c>
      <c r="U2186">
        <v>7.2764022233451242E-2</v>
      </c>
      <c r="V2186">
        <v>7.5842696629213488E-2</v>
      </c>
      <c r="W2186">
        <v>82.912689208984403</v>
      </c>
      <c r="X2186">
        <v>514</v>
      </c>
      <c r="Y2186">
        <v>668</v>
      </c>
      <c r="Z2186">
        <v>652.20300292968795</v>
      </c>
      <c r="AA2186">
        <v>1106</v>
      </c>
      <c r="AB2186">
        <v>1138</v>
      </c>
      <c r="AC2186">
        <v>0.12712711967982609</v>
      </c>
      <c r="AD2186">
        <v>0.46473779385171793</v>
      </c>
      <c r="AE2186">
        <v>0.58699472759226712</v>
      </c>
      <c r="AF2186">
        <v>1422.13764640821</v>
      </c>
      <c r="AG2186">
        <v>1706</v>
      </c>
      <c r="AH2186">
        <v>1242</v>
      </c>
      <c r="AI2186">
        <v>0.7505455380728121</v>
      </c>
      <c r="AJ2186">
        <v>0.4830124575311438</v>
      </c>
      <c r="AK2186">
        <v>0.30463576158940397</v>
      </c>
      <c r="AL2186">
        <f t="shared" si="797"/>
        <v>0.2494544619271879</v>
      </c>
      <c r="AM2186">
        <f t="shared" si="797"/>
        <v>0.51698754246885614</v>
      </c>
      <c r="AN2186">
        <f t="shared" si="797"/>
        <v>0.69536423841059603</v>
      </c>
      <c r="AO2186">
        <v>66963.44485683988</v>
      </c>
      <c r="AP2186">
        <v>48015.629342051499</v>
      </c>
      <c r="AQ2186">
        <v>35114</v>
      </c>
      <c r="AR2186">
        <v>988.28888888888889</v>
      </c>
      <c r="AS2186">
        <v>903.60933175168054</v>
      </c>
      <c r="AT2186">
        <v>896</v>
      </c>
      <c r="AU2186">
        <f t="shared" si="783"/>
        <v>-0.2675330805416683</v>
      </c>
      <c r="AV2186">
        <f t="shared" si="784"/>
        <v>-0.17837669594173983</v>
      </c>
      <c r="AW2186">
        <v>-4.4951150335000911E-2</v>
      </c>
      <c r="AX2186">
        <v>3.0786743957622459E-3</v>
      </c>
      <c r="AY2186" s="1">
        <f t="shared" si="785"/>
        <v>-18947.815514788381</v>
      </c>
      <c r="AZ2186" s="1">
        <f t="shared" si="786"/>
        <v>-12901.629342051499</v>
      </c>
      <c r="BA2186" s="1">
        <f t="shared" si="798"/>
        <v>-84.679557137208349</v>
      </c>
      <c r="BB2186" s="1">
        <f t="shared" si="799"/>
        <v>-7.6093317516805428</v>
      </c>
      <c r="BC2186">
        <f t="shared" si="787"/>
        <v>1</v>
      </c>
      <c r="BD2186">
        <f t="shared" si="788"/>
        <v>1</v>
      </c>
      <c r="BE2186">
        <f t="shared" si="789"/>
        <v>1</v>
      </c>
      <c r="BF2186">
        <f t="shared" si="790"/>
        <v>1</v>
      </c>
      <c r="BG2186">
        <f t="shared" si="791"/>
        <v>1</v>
      </c>
      <c r="BH2186">
        <f t="shared" si="792"/>
        <v>1</v>
      </c>
      <c r="BI2186">
        <f t="shared" si="793"/>
        <v>0</v>
      </c>
      <c r="BJ2186">
        <f t="shared" si="794"/>
        <v>0</v>
      </c>
      <c r="BK2186">
        <f t="shared" si="795"/>
        <v>0</v>
      </c>
      <c r="BL2186">
        <f t="shared" si="796"/>
        <v>0</v>
      </c>
      <c r="BM2186">
        <f t="shared" si="800"/>
        <v>0</v>
      </c>
      <c r="BN2186">
        <f t="shared" si="801"/>
        <v>0</v>
      </c>
      <c r="BO2186">
        <f>IF(AND(AU2186&gt;'County Avg'!$E$3,'Gentrification Calcs'!AW2186&gt;'County Avg'!$E$4,'Gentrification Calcs'!AY2186&gt;'County Avg'!$E$5,'Gentrification Calcs'!BA2186&gt;'County Avg'!$E$6),1,0)</f>
        <v>0</v>
      </c>
      <c r="BP2186">
        <f>IF(AND(AV2186&gt;'County Avg'!$F$3,'Gentrification Calcs'!AX2186&gt;'County Avg'!$F$4,'Gentrification Calcs'!AZ2186&gt;'County Avg'!$F$5,'Gentrification Calcs'!BB2186&gt;'County Avg'!$F$6),1,0)</f>
        <v>0</v>
      </c>
      <c r="BQ2186">
        <f t="shared" si="802"/>
        <v>0</v>
      </c>
      <c r="BR2186">
        <f t="shared" si="803"/>
        <v>0</v>
      </c>
      <c r="BS2186">
        <f t="shared" si="804"/>
        <v>0</v>
      </c>
      <c r="BT2186">
        <f t="shared" si="805"/>
        <v>0</v>
      </c>
    </row>
    <row r="2187" spans="1:72" x14ac:dyDescent="0.25">
      <c r="A2187">
        <v>6037900608</v>
      </c>
      <c r="B2187">
        <v>1834.1977915771199</v>
      </c>
      <c r="C2187">
        <v>4033.0000088214902</v>
      </c>
      <c r="D2187">
        <v>3535</v>
      </c>
      <c r="E2187">
        <v>630.28826900000001</v>
      </c>
      <c r="F2187">
        <v>1310.9663089999999</v>
      </c>
      <c r="G2187">
        <v>967</v>
      </c>
      <c r="H2187">
        <v>224.51068317138811</v>
      </c>
      <c r="I2187">
        <v>520.72305362227519</v>
      </c>
      <c r="J2187">
        <v>397.5976</v>
      </c>
      <c r="K2187">
        <v>0.35620317593343642</v>
      </c>
      <c r="L2187">
        <v>0.39720551935425463</v>
      </c>
      <c r="M2187">
        <v>0.41116608066184074</v>
      </c>
      <c r="N2187">
        <v>1091.6289139999999</v>
      </c>
      <c r="O2187">
        <v>2306.8942870000001</v>
      </c>
      <c r="P2187">
        <v>1971</v>
      </c>
      <c r="Q2187">
        <v>128.50128169999999</v>
      </c>
      <c r="R2187">
        <v>319.61157229999998</v>
      </c>
      <c r="S2187">
        <v>177</v>
      </c>
      <c r="T2187">
        <v>0.11771516863650976</v>
      </c>
      <c r="U2187">
        <v>0.13854625853516622</v>
      </c>
      <c r="V2187">
        <v>8.9802130898021304E-2</v>
      </c>
      <c r="W2187">
        <v>80.260635375976605</v>
      </c>
      <c r="X2187">
        <v>370.42422485351602</v>
      </c>
      <c r="Y2187">
        <v>332</v>
      </c>
      <c r="Z2187">
        <v>631.341552734375</v>
      </c>
      <c r="AA2187">
        <v>1317.06384277344</v>
      </c>
      <c r="AB2187">
        <v>967</v>
      </c>
      <c r="AC2187">
        <v>0.12712712323204989</v>
      </c>
      <c r="AD2187">
        <v>0.28125001448182341</v>
      </c>
      <c r="AE2187">
        <v>0.34332988624612204</v>
      </c>
      <c r="AF2187">
        <v>1376.64896841122</v>
      </c>
      <c r="AG2187">
        <v>1935.9619140625</v>
      </c>
      <c r="AH2187">
        <v>997</v>
      </c>
      <c r="AI2187">
        <v>0.75054553807281588</v>
      </c>
      <c r="AJ2187">
        <v>0.48003022807535783</v>
      </c>
      <c r="AK2187">
        <v>0.28203677510608205</v>
      </c>
      <c r="AL2187">
        <f t="shared" si="797"/>
        <v>0.24945446192718412</v>
      </c>
      <c r="AM2187">
        <f t="shared" si="797"/>
        <v>0.51996977192464211</v>
      </c>
      <c r="AN2187">
        <f t="shared" si="797"/>
        <v>0.71796322489391795</v>
      </c>
      <c r="AO2187">
        <v>71539.893955461303</v>
      </c>
      <c r="AP2187">
        <v>60465.161422149577</v>
      </c>
      <c r="AQ2187">
        <v>58953</v>
      </c>
      <c r="AR2187">
        <v>1053.9444444444446</v>
      </c>
      <c r="AS2187">
        <v>980.71372083827612</v>
      </c>
      <c r="AT2187">
        <v>1314</v>
      </c>
      <c r="AU2187">
        <f t="shared" si="783"/>
        <v>-0.27051530999745804</v>
      </c>
      <c r="AV2187">
        <f t="shared" si="784"/>
        <v>-0.19799345296927578</v>
      </c>
      <c r="AW2187">
        <v>2.0831089898656466E-2</v>
      </c>
      <c r="AX2187">
        <v>-4.8744127637144918E-2</v>
      </c>
      <c r="AY2187" s="1">
        <f t="shared" si="785"/>
        <v>-11074.732533311726</v>
      </c>
      <c r="AZ2187" s="1">
        <f t="shared" si="786"/>
        <v>-1512.1614221495765</v>
      </c>
      <c r="BA2187" s="1">
        <f t="shared" si="798"/>
        <v>-73.230723606168453</v>
      </c>
      <c r="BB2187" s="1">
        <f t="shared" si="799"/>
        <v>333.28627916172388</v>
      </c>
      <c r="BC2187">
        <f t="shared" si="787"/>
        <v>1</v>
      </c>
      <c r="BD2187">
        <f t="shared" si="788"/>
        <v>1</v>
      </c>
      <c r="BE2187">
        <f t="shared" si="789"/>
        <v>0</v>
      </c>
      <c r="BF2187">
        <f t="shared" si="790"/>
        <v>0</v>
      </c>
      <c r="BG2187">
        <f t="shared" si="791"/>
        <v>1</v>
      </c>
      <c r="BH2187">
        <f t="shared" si="792"/>
        <v>1</v>
      </c>
      <c r="BI2187">
        <f t="shared" si="793"/>
        <v>0</v>
      </c>
      <c r="BJ2187">
        <f t="shared" si="794"/>
        <v>0</v>
      </c>
      <c r="BK2187">
        <f t="shared" si="795"/>
        <v>0</v>
      </c>
      <c r="BL2187">
        <f t="shared" si="796"/>
        <v>0</v>
      </c>
      <c r="BM2187">
        <f t="shared" si="800"/>
        <v>0</v>
      </c>
      <c r="BN2187">
        <f t="shared" si="801"/>
        <v>0</v>
      </c>
      <c r="BO2187">
        <f>IF(AND(AU2187&gt;'County Avg'!$E$3,'Gentrification Calcs'!AW2187&gt;'County Avg'!$E$4,'Gentrification Calcs'!AY2187&gt;'County Avg'!$E$5,'Gentrification Calcs'!BA2187&gt;'County Avg'!$E$6),1,0)</f>
        <v>0</v>
      </c>
      <c r="BP2187">
        <f>IF(AND(AV2187&gt;'County Avg'!$F$3,'Gentrification Calcs'!AX2187&gt;'County Avg'!$F$4,'Gentrification Calcs'!AZ2187&gt;'County Avg'!$F$5,'Gentrification Calcs'!BB2187&gt;'County Avg'!$F$6),1,0)</f>
        <v>0</v>
      </c>
      <c r="BQ2187">
        <f t="shared" si="802"/>
        <v>0</v>
      </c>
      <c r="BR2187">
        <f t="shared" si="803"/>
        <v>0</v>
      </c>
      <c r="BS2187">
        <f t="shared" si="804"/>
        <v>0</v>
      </c>
      <c r="BT2187">
        <f t="shared" si="805"/>
        <v>0</v>
      </c>
    </row>
    <row r="2188" spans="1:72" x14ac:dyDescent="0.25">
      <c r="A2188">
        <v>6037900609</v>
      </c>
      <c r="B2188">
        <v>4666.99999168268</v>
      </c>
      <c r="C2188">
        <v>3903.9999911785098</v>
      </c>
      <c r="D2188">
        <v>5459</v>
      </c>
      <c r="E2188">
        <v>1746</v>
      </c>
      <c r="F2188">
        <v>1269.0336910000001</v>
      </c>
      <c r="G2188">
        <v>1555</v>
      </c>
      <c r="H2188">
        <v>217.32945553181156</v>
      </c>
      <c r="I2188">
        <v>504.0671463777249</v>
      </c>
      <c r="J2188">
        <v>873.94240000000002</v>
      </c>
      <c r="K2188">
        <v>0.12447276949130101</v>
      </c>
      <c r="L2188">
        <v>0.39720548788623522</v>
      </c>
      <c r="M2188">
        <v>0.56202083601286179</v>
      </c>
      <c r="N2188">
        <v>3027.9999950000001</v>
      </c>
      <c r="O2188">
        <v>2233.1057129999999</v>
      </c>
      <c r="P2188">
        <v>2931</v>
      </c>
      <c r="Q2188">
        <v>346</v>
      </c>
      <c r="R2188">
        <v>309.38842770000002</v>
      </c>
      <c r="S2188">
        <v>269</v>
      </c>
      <c r="T2188">
        <v>0.11426684298921208</v>
      </c>
      <c r="U2188">
        <v>0.13854625237797688</v>
      </c>
      <c r="V2188">
        <v>9.1777550324121465E-2</v>
      </c>
      <c r="W2188">
        <v>638</v>
      </c>
      <c r="X2188">
        <v>358.57577514648398</v>
      </c>
      <c r="Y2188">
        <v>639</v>
      </c>
      <c r="Z2188">
        <v>1760</v>
      </c>
      <c r="AA2188">
        <v>1274.93615722656</v>
      </c>
      <c r="AB2188">
        <v>1555</v>
      </c>
      <c r="AC2188">
        <v>0.36249999999999999</v>
      </c>
      <c r="AD2188">
        <v>0.28124998503965404</v>
      </c>
      <c r="AE2188">
        <v>0.41093247588424436</v>
      </c>
      <c r="AF2188">
        <v>3684.9999934327602</v>
      </c>
      <c r="AG2188">
        <v>1874.0380859375</v>
      </c>
      <c r="AH2188">
        <v>1349</v>
      </c>
      <c r="AI2188">
        <v>0.78958645811013572</v>
      </c>
      <c r="AJ2188">
        <v>0.48003024850719317</v>
      </c>
      <c r="AK2188">
        <v>0.24711485620076937</v>
      </c>
      <c r="AL2188">
        <f t="shared" si="797"/>
        <v>0.21041354188986428</v>
      </c>
      <c r="AM2188">
        <f t="shared" si="797"/>
        <v>0.51996975149280678</v>
      </c>
      <c r="AN2188">
        <f t="shared" si="797"/>
        <v>0.75288514379923066</v>
      </c>
      <c r="AO2188">
        <v>71539.893955461303</v>
      </c>
      <c r="AP2188">
        <v>60465.161422149577</v>
      </c>
      <c r="AQ2188">
        <v>37083</v>
      </c>
      <c r="AR2188">
        <v>1053.9444444444446</v>
      </c>
      <c r="AS2188">
        <v>980.71372083827612</v>
      </c>
      <c r="AT2188">
        <v>1132</v>
      </c>
      <c r="AU2188">
        <f t="shared" si="783"/>
        <v>-0.30955620960294256</v>
      </c>
      <c r="AV2188">
        <f t="shared" si="784"/>
        <v>-0.2329153923064238</v>
      </c>
      <c r="AW2188">
        <v>2.42794093887648E-2</v>
      </c>
      <c r="AX2188">
        <v>-4.6768702053855415E-2</v>
      </c>
      <c r="AY2188" s="1">
        <f t="shared" si="785"/>
        <v>-11074.732533311726</v>
      </c>
      <c r="AZ2188" s="1">
        <f t="shared" si="786"/>
        <v>-23382.161422149577</v>
      </c>
      <c r="BA2188" s="1">
        <f t="shared" si="798"/>
        <v>-73.230723606168453</v>
      </c>
      <c r="BB2188" s="1">
        <f t="shared" si="799"/>
        <v>151.28627916172388</v>
      </c>
      <c r="BC2188">
        <f t="shared" si="787"/>
        <v>1</v>
      </c>
      <c r="BD2188">
        <f t="shared" si="788"/>
        <v>1</v>
      </c>
      <c r="BE2188">
        <f t="shared" si="789"/>
        <v>0</v>
      </c>
      <c r="BF2188">
        <f t="shared" si="790"/>
        <v>0</v>
      </c>
      <c r="BG2188">
        <f t="shared" si="791"/>
        <v>1</v>
      </c>
      <c r="BH2188">
        <f t="shared" si="792"/>
        <v>1</v>
      </c>
      <c r="BI2188">
        <f t="shared" si="793"/>
        <v>0</v>
      </c>
      <c r="BJ2188">
        <f t="shared" si="794"/>
        <v>0</v>
      </c>
      <c r="BK2188">
        <f t="shared" si="795"/>
        <v>0</v>
      </c>
      <c r="BL2188">
        <f t="shared" si="796"/>
        <v>0</v>
      </c>
      <c r="BM2188">
        <f t="shared" si="800"/>
        <v>0</v>
      </c>
      <c r="BN2188">
        <f t="shared" si="801"/>
        <v>0</v>
      </c>
      <c r="BO2188">
        <f>IF(AND(AU2188&gt;'County Avg'!$E$3,'Gentrification Calcs'!AW2188&gt;'County Avg'!$E$4,'Gentrification Calcs'!AY2188&gt;'County Avg'!$E$5,'Gentrification Calcs'!BA2188&gt;'County Avg'!$E$6),1,0)</f>
        <v>0</v>
      </c>
      <c r="BP2188">
        <f>IF(AND(AV2188&gt;'County Avg'!$F$3,'Gentrification Calcs'!AX2188&gt;'County Avg'!$F$4,'Gentrification Calcs'!AZ2188&gt;'County Avg'!$F$5,'Gentrification Calcs'!BB2188&gt;'County Avg'!$F$6),1,0)</f>
        <v>0</v>
      </c>
      <c r="BQ2188">
        <f t="shared" si="802"/>
        <v>0</v>
      </c>
      <c r="BR2188">
        <f t="shared" si="803"/>
        <v>0</v>
      </c>
      <c r="BS2188">
        <f t="shared" si="804"/>
        <v>0</v>
      </c>
      <c r="BT2188">
        <f t="shared" si="805"/>
        <v>0</v>
      </c>
    </row>
    <row r="2189" spans="1:72" x14ac:dyDescent="0.25">
      <c r="A2189">
        <v>6037900701</v>
      </c>
      <c r="B2189">
        <v>2240.38965868897</v>
      </c>
      <c r="C2189">
        <v>4843</v>
      </c>
      <c r="D2189">
        <v>4785</v>
      </c>
      <c r="E2189">
        <v>916.06604000000004</v>
      </c>
      <c r="F2189">
        <v>1719</v>
      </c>
      <c r="G2189">
        <v>1604</v>
      </c>
      <c r="H2189">
        <v>720.95039871515485</v>
      </c>
      <c r="I2189">
        <v>841.28179999999998</v>
      </c>
      <c r="J2189">
        <v>1075.7038</v>
      </c>
      <c r="K2189">
        <v>0.78700701394318118</v>
      </c>
      <c r="L2189">
        <v>0.48940186154741128</v>
      </c>
      <c r="M2189">
        <v>0.67063827930174569</v>
      </c>
      <c r="N2189">
        <v>1342.853881</v>
      </c>
      <c r="O2189">
        <v>2803</v>
      </c>
      <c r="P2189">
        <v>2891</v>
      </c>
      <c r="Q2189">
        <v>333.34790040000001</v>
      </c>
      <c r="R2189">
        <v>386</v>
      </c>
      <c r="S2189">
        <v>354</v>
      </c>
      <c r="T2189">
        <v>0.2482384011518525</v>
      </c>
      <c r="U2189">
        <v>0.1377095968605066</v>
      </c>
      <c r="V2189">
        <v>0.12244897959183673</v>
      </c>
      <c r="W2189">
        <v>669.65277099609398</v>
      </c>
      <c r="X2189">
        <v>755</v>
      </c>
      <c r="Y2189">
        <v>853</v>
      </c>
      <c r="Z2189">
        <v>915.67181396484398</v>
      </c>
      <c r="AA2189">
        <v>1720</v>
      </c>
      <c r="AB2189">
        <v>1604</v>
      </c>
      <c r="AC2189">
        <v>0.7313239970732619</v>
      </c>
      <c r="AD2189">
        <v>0.43895348837209303</v>
      </c>
      <c r="AE2189">
        <v>0.53179551122194513</v>
      </c>
      <c r="AF2189">
        <v>1674.0333463780701</v>
      </c>
      <c r="AG2189">
        <v>2820</v>
      </c>
      <c r="AH2189">
        <v>1482</v>
      </c>
      <c r="AI2189">
        <v>0.74720633523977253</v>
      </c>
      <c r="AJ2189">
        <v>0.58228370844517863</v>
      </c>
      <c r="AK2189">
        <v>0.30971786833855797</v>
      </c>
      <c r="AL2189">
        <f t="shared" si="797"/>
        <v>0.25279366476022747</v>
      </c>
      <c r="AM2189">
        <f t="shared" si="797"/>
        <v>0.41771629155482137</v>
      </c>
      <c r="AN2189">
        <f t="shared" si="797"/>
        <v>0.69028213166144203</v>
      </c>
      <c r="AO2189">
        <v>61585.255567338289</v>
      </c>
      <c r="AP2189">
        <v>47331.988557417251</v>
      </c>
      <c r="AQ2189">
        <v>30292</v>
      </c>
      <c r="AR2189">
        <v>903.62777777777785</v>
      </c>
      <c r="AS2189">
        <v>808.9197311190195</v>
      </c>
      <c r="AT2189">
        <v>1045</v>
      </c>
      <c r="AU2189">
        <f t="shared" si="783"/>
        <v>-0.16492262679459391</v>
      </c>
      <c r="AV2189">
        <f t="shared" si="784"/>
        <v>-0.27256584010662066</v>
      </c>
      <c r="AW2189">
        <v>-0.1105288042913459</v>
      </c>
      <c r="AX2189">
        <v>-1.5260617268669868E-2</v>
      </c>
      <c r="AY2189" s="1">
        <f t="shared" si="785"/>
        <v>-14253.267009921037</v>
      </c>
      <c r="AZ2189" s="1">
        <f t="shared" si="786"/>
        <v>-17039.988557417251</v>
      </c>
      <c r="BA2189" s="1">
        <f t="shared" si="798"/>
        <v>-94.708046658758349</v>
      </c>
      <c r="BB2189" s="1">
        <f t="shared" si="799"/>
        <v>236.0802688809805</v>
      </c>
      <c r="BC2189">
        <f t="shared" si="787"/>
        <v>1</v>
      </c>
      <c r="BD2189">
        <f t="shared" si="788"/>
        <v>1</v>
      </c>
      <c r="BE2189">
        <f t="shared" si="789"/>
        <v>1</v>
      </c>
      <c r="BF2189">
        <f t="shared" si="790"/>
        <v>1</v>
      </c>
      <c r="BG2189">
        <f t="shared" si="791"/>
        <v>0</v>
      </c>
      <c r="BH2189">
        <f t="shared" si="792"/>
        <v>1</v>
      </c>
      <c r="BI2189">
        <f t="shared" si="793"/>
        <v>1</v>
      </c>
      <c r="BJ2189">
        <f t="shared" si="794"/>
        <v>0</v>
      </c>
      <c r="BK2189">
        <f t="shared" si="795"/>
        <v>0</v>
      </c>
      <c r="BL2189">
        <f t="shared" si="796"/>
        <v>0</v>
      </c>
      <c r="BM2189">
        <f t="shared" si="800"/>
        <v>0</v>
      </c>
      <c r="BN2189">
        <f t="shared" si="801"/>
        <v>0</v>
      </c>
      <c r="BO2189">
        <f>IF(AND(AU2189&gt;'County Avg'!$E$3,'Gentrification Calcs'!AW2189&gt;'County Avg'!$E$4,'Gentrification Calcs'!AY2189&gt;'County Avg'!$E$5,'Gentrification Calcs'!BA2189&gt;'County Avg'!$E$6),1,0)</f>
        <v>0</v>
      </c>
      <c r="BP2189">
        <f>IF(AND(AV2189&gt;'County Avg'!$F$3,'Gentrification Calcs'!AX2189&gt;'County Avg'!$F$4,'Gentrification Calcs'!AZ2189&gt;'County Avg'!$F$5,'Gentrification Calcs'!BB2189&gt;'County Avg'!$F$6),1,0)</f>
        <v>0</v>
      </c>
      <c r="BQ2189">
        <f t="shared" si="802"/>
        <v>0</v>
      </c>
      <c r="BR2189">
        <f t="shared" si="803"/>
        <v>0</v>
      </c>
      <c r="BS2189">
        <f t="shared" si="804"/>
        <v>0</v>
      </c>
      <c r="BT2189">
        <f t="shared" si="805"/>
        <v>0</v>
      </c>
    </row>
    <row r="2190" spans="1:72" x14ac:dyDescent="0.25">
      <c r="A2190">
        <v>6037900703</v>
      </c>
      <c r="B2190">
        <v>4542.2872455383404</v>
      </c>
      <c r="C2190">
        <v>4323</v>
      </c>
      <c r="D2190">
        <v>3758</v>
      </c>
      <c r="E2190">
        <v>1857.2818600000001</v>
      </c>
      <c r="F2190">
        <v>1751</v>
      </c>
      <c r="G2190">
        <v>1662</v>
      </c>
      <c r="H2190">
        <v>335.05962730553239</v>
      </c>
      <c r="I2190">
        <v>950.27940000000001</v>
      </c>
      <c r="J2190">
        <v>1047.9251999999999</v>
      </c>
      <c r="K2190">
        <v>0.18040321963061243</v>
      </c>
      <c r="L2190">
        <v>0.54270668189605942</v>
      </c>
      <c r="M2190">
        <v>0.63052057761732849</v>
      </c>
      <c r="N2190">
        <v>2722.5746340000001</v>
      </c>
      <c r="O2190">
        <v>2568</v>
      </c>
      <c r="P2190">
        <v>2334</v>
      </c>
      <c r="Q2190">
        <v>675.8475952</v>
      </c>
      <c r="R2190">
        <v>336</v>
      </c>
      <c r="S2190">
        <v>436</v>
      </c>
      <c r="T2190">
        <v>0.24823840887955617</v>
      </c>
      <c r="U2190">
        <v>0.13084112149532709</v>
      </c>
      <c r="V2190">
        <v>0.1868037703513282</v>
      </c>
      <c r="W2190">
        <v>1357.69030761719</v>
      </c>
      <c r="X2190">
        <v>1331</v>
      </c>
      <c r="Y2190">
        <v>1336</v>
      </c>
      <c r="Z2190">
        <v>1856.48254394531</v>
      </c>
      <c r="AA2190">
        <v>1743</v>
      </c>
      <c r="AB2190">
        <v>1662</v>
      </c>
      <c r="AC2190">
        <v>0.7313240364393031</v>
      </c>
      <c r="AD2190">
        <v>0.76362593230063114</v>
      </c>
      <c r="AE2190">
        <v>0.8038507821901324</v>
      </c>
      <c r="AF2190">
        <v>3394.0258063450601</v>
      </c>
      <c r="AG2190">
        <v>2144</v>
      </c>
      <c r="AH2190">
        <v>1796</v>
      </c>
      <c r="AI2190">
        <v>0.74720633523977165</v>
      </c>
      <c r="AJ2190">
        <v>0.49595188526486239</v>
      </c>
      <c r="AK2190">
        <v>0.47791378392762107</v>
      </c>
      <c r="AL2190">
        <f t="shared" si="797"/>
        <v>0.25279366476022835</v>
      </c>
      <c r="AM2190">
        <f t="shared" si="797"/>
        <v>0.50404811473513766</v>
      </c>
      <c r="AN2190">
        <f t="shared" si="797"/>
        <v>0.52208621607237893</v>
      </c>
      <c r="AO2190">
        <v>63647.650583244969</v>
      </c>
      <c r="AP2190">
        <v>43133.679199019214</v>
      </c>
      <c r="AQ2190">
        <v>31657</v>
      </c>
      <c r="AR2190">
        <v>1052.2166666666667</v>
      </c>
      <c r="AS2190">
        <v>826.50494266508508</v>
      </c>
      <c r="AT2190">
        <v>885</v>
      </c>
      <c r="AU2190">
        <f t="shared" si="783"/>
        <v>-0.25125444997490926</v>
      </c>
      <c r="AV2190">
        <f t="shared" si="784"/>
        <v>-1.8038101337241319E-2</v>
      </c>
      <c r="AW2190">
        <v>-0.11739728738422908</v>
      </c>
      <c r="AX2190">
        <v>5.5962648856001107E-2</v>
      </c>
      <c r="AY2190" s="1">
        <f t="shared" si="785"/>
        <v>-20513.971384225755</v>
      </c>
      <c r="AZ2190" s="1">
        <f t="shared" si="786"/>
        <v>-11476.679199019214</v>
      </c>
      <c r="BA2190" s="1">
        <f t="shared" si="798"/>
        <v>-225.71172400158162</v>
      </c>
      <c r="BB2190" s="1">
        <f t="shared" si="799"/>
        <v>58.495057334914918</v>
      </c>
      <c r="BC2190">
        <f t="shared" si="787"/>
        <v>1</v>
      </c>
      <c r="BD2190">
        <f t="shared" si="788"/>
        <v>1</v>
      </c>
      <c r="BE2190">
        <f t="shared" si="789"/>
        <v>0</v>
      </c>
      <c r="BF2190">
        <f t="shared" si="790"/>
        <v>1</v>
      </c>
      <c r="BG2190">
        <f t="shared" si="791"/>
        <v>0</v>
      </c>
      <c r="BH2190">
        <f t="shared" si="792"/>
        <v>1</v>
      </c>
      <c r="BI2190">
        <f t="shared" si="793"/>
        <v>1</v>
      </c>
      <c r="BJ2190">
        <f t="shared" si="794"/>
        <v>1</v>
      </c>
      <c r="BK2190">
        <f t="shared" si="795"/>
        <v>0</v>
      </c>
      <c r="BL2190">
        <f t="shared" si="796"/>
        <v>0</v>
      </c>
      <c r="BM2190">
        <f t="shared" si="800"/>
        <v>0</v>
      </c>
      <c r="BN2190">
        <f t="shared" si="801"/>
        <v>1</v>
      </c>
      <c r="BO2190">
        <f>IF(AND(AU2190&gt;'County Avg'!$E$3,'Gentrification Calcs'!AW2190&gt;'County Avg'!$E$4,'Gentrification Calcs'!AY2190&gt;'County Avg'!$E$5,'Gentrification Calcs'!BA2190&gt;'County Avg'!$E$6),1,0)</f>
        <v>0</v>
      </c>
      <c r="BP2190">
        <f>IF(AND(AV2190&gt;'County Avg'!$F$3,'Gentrification Calcs'!AX2190&gt;'County Avg'!$F$4,'Gentrification Calcs'!AZ2190&gt;'County Avg'!$F$5,'Gentrification Calcs'!BB2190&gt;'County Avg'!$F$6),1,0)</f>
        <v>0</v>
      </c>
      <c r="BQ2190">
        <f t="shared" si="802"/>
        <v>0</v>
      </c>
      <c r="BR2190">
        <f t="shared" si="803"/>
        <v>0</v>
      </c>
      <c r="BS2190">
        <f t="shared" si="804"/>
        <v>0</v>
      </c>
      <c r="BT2190">
        <f t="shared" si="805"/>
        <v>0</v>
      </c>
    </row>
    <row r="2191" spans="1:72" x14ac:dyDescent="0.25">
      <c r="A2191">
        <v>6037900704</v>
      </c>
      <c r="B2191">
        <v>4582.3233012753099</v>
      </c>
      <c r="C2191">
        <v>2894</v>
      </c>
      <c r="D2191">
        <v>3007</v>
      </c>
      <c r="E2191">
        <v>1873.6521</v>
      </c>
      <c r="F2191">
        <v>1281</v>
      </c>
      <c r="G2191">
        <v>1346</v>
      </c>
      <c r="H2191">
        <v>679.31802206914142</v>
      </c>
      <c r="I2191">
        <v>814.02</v>
      </c>
      <c r="J2191">
        <v>832.15779999999995</v>
      </c>
      <c r="K2191">
        <v>0.36256358481339274</v>
      </c>
      <c r="L2191">
        <v>0.63545667447306786</v>
      </c>
      <c r="M2191">
        <v>0.6182450222882615</v>
      </c>
      <c r="N2191">
        <v>2746.5716080000002</v>
      </c>
      <c r="O2191">
        <v>1514</v>
      </c>
      <c r="P2191">
        <v>1731</v>
      </c>
      <c r="Q2191">
        <v>681.8045654</v>
      </c>
      <c r="R2191">
        <v>175</v>
      </c>
      <c r="S2191">
        <v>222</v>
      </c>
      <c r="T2191">
        <v>0.24823840871801511</v>
      </c>
      <c r="U2191">
        <v>0.11558784676354029</v>
      </c>
      <c r="V2191">
        <v>0.12824956672443674</v>
      </c>
      <c r="W2191">
        <v>1369.65698242188</v>
      </c>
      <c r="X2191">
        <v>1277</v>
      </c>
      <c r="Y2191">
        <v>1279</v>
      </c>
      <c r="Z2191">
        <v>1872.845703125</v>
      </c>
      <c r="AA2191">
        <v>1310</v>
      </c>
      <c r="AB2191">
        <v>1346</v>
      </c>
      <c r="AC2191">
        <v>0.73132398474497529</v>
      </c>
      <c r="AD2191">
        <v>0.97480916030534348</v>
      </c>
      <c r="AE2191">
        <v>0.95022288261515597</v>
      </c>
      <c r="AF2191">
        <v>3423.94100082973</v>
      </c>
      <c r="AG2191">
        <v>1254</v>
      </c>
      <c r="AH2191">
        <v>1075</v>
      </c>
      <c r="AI2191">
        <v>0.74720633523977031</v>
      </c>
      <c r="AJ2191">
        <v>0.43331029716655151</v>
      </c>
      <c r="AK2191">
        <v>0.35749916860658465</v>
      </c>
      <c r="AL2191">
        <f t="shared" si="797"/>
        <v>0.25279366476022969</v>
      </c>
      <c r="AM2191">
        <f t="shared" si="797"/>
        <v>0.56668970283344855</v>
      </c>
      <c r="AN2191">
        <f t="shared" si="797"/>
        <v>0.64250083139341529</v>
      </c>
      <c r="AO2191">
        <v>63647.650583244969</v>
      </c>
      <c r="AP2191">
        <v>35287.887617490807</v>
      </c>
      <c r="AQ2191">
        <v>36990</v>
      </c>
      <c r="AR2191">
        <v>1052.2166666666667</v>
      </c>
      <c r="AS2191">
        <v>826.50494266508508</v>
      </c>
      <c r="AT2191">
        <v>920</v>
      </c>
      <c r="AU2191">
        <f t="shared" si="783"/>
        <v>-0.31389603807321881</v>
      </c>
      <c r="AV2191">
        <f t="shared" si="784"/>
        <v>-7.5811128559966856E-2</v>
      </c>
      <c r="AW2191">
        <v>-0.13265056195447483</v>
      </c>
      <c r="AX2191">
        <v>1.2661719960896448E-2</v>
      </c>
      <c r="AY2191" s="1">
        <f t="shared" si="785"/>
        <v>-28359.762965754162</v>
      </c>
      <c r="AZ2191" s="1">
        <f t="shared" si="786"/>
        <v>1702.1123825091927</v>
      </c>
      <c r="BA2191" s="1">
        <f t="shared" si="798"/>
        <v>-225.71172400158162</v>
      </c>
      <c r="BB2191" s="1">
        <f t="shared" si="799"/>
        <v>93.495057334914918</v>
      </c>
      <c r="BC2191">
        <f t="shared" si="787"/>
        <v>1</v>
      </c>
      <c r="BD2191">
        <f t="shared" si="788"/>
        <v>1</v>
      </c>
      <c r="BE2191">
        <f t="shared" si="789"/>
        <v>0</v>
      </c>
      <c r="BF2191">
        <f t="shared" si="790"/>
        <v>1</v>
      </c>
      <c r="BG2191">
        <f t="shared" si="791"/>
        <v>0</v>
      </c>
      <c r="BH2191">
        <f t="shared" si="792"/>
        <v>1</v>
      </c>
      <c r="BI2191">
        <f t="shared" si="793"/>
        <v>1</v>
      </c>
      <c r="BJ2191">
        <f t="shared" si="794"/>
        <v>1</v>
      </c>
      <c r="BK2191">
        <f t="shared" si="795"/>
        <v>0</v>
      </c>
      <c r="BL2191">
        <f t="shared" si="796"/>
        <v>0</v>
      </c>
      <c r="BM2191">
        <f t="shared" si="800"/>
        <v>0</v>
      </c>
      <c r="BN2191">
        <f t="shared" si="801"/>
        <v>1</v>
      </c>
      <c r="BO2191">
        <f>IF(AND(AU2191&gt;'County Avg'!$E$3,'Gentrification Calcs'!AW2191&gt;'County Avg'!$E$4,'Gentrification Calcs'!AY2191&gt;'County Avg'!$E$5,'Gentrification Calcs'!BA2191&gt;'County Avg'!$E$6),1,0)</f>
        <v>0</v>
      </c>
      <c r="BP2191">
        <f>IF(AND(AV2191&gt;'County Avg'!$F$3,'Gentrification Calcs'!AX2191&gt;'County Avg'!$F$4,'Gentrification Calcs'!AZ2191&gt;'County Avg'!$F$5,'Gentrification Calcs'!BB2191&gt;'County Avg'!$F$6),1,0)</f>
        <v>0</v>
      </c>
      <c r="BQ2191">
        <f t="shared" si="802"/>
        <v>0</v>
      </c>
      <c r="BR2191">
        <f t="shared" si="803"/>
        <v>0</v>
      </c>
      <c r="BS2191">
        <f t="shared" si="804"/>
        <v>0</v>
      </c>
      <c r="BT2191">
        <f t="shared" si="805"/>
        <v>0</v>
      </c>
    </row>
    <row r="2192" spans="1:72" x14ac:dyDescent="0.25">
      <c r="A2192">
        <v>6037900705</v>
      </c>
      <c r="B2192">
        <v>4589.6060891393199</v>
      </c>
      <c r="C2192">
        <v>3924</v>
      </c>
      <c r="D2192">
        <v>4785</v>
      </c>
      <c r="E2192">
        <v>1535.9288329999999</v>
      </c>
      <c r="F2192">
        <v>1755</v>
      </c>
      <c r="G2192">
        <v>2011</v>
      </c>
      <c r="H2192">
        <v>685.30558135910064</v>
      </c>
      <c r="I2192">
        <v>660.024</v>
      </c>
      <c r="J2192">
        <v>1092.3417999999999</v>
      </c>
      <c r="K2192">
        <v>0.44618316072662767</v>
      </c>
      <c r="L2192">
        <v>0.3760820512820513</v>
      </c>
      <c r="M2192">
        <v>0.5431833913475882</v>
      </c>
      <c r="N2192">
        <v>2607.3175419999998</v>
      </c>
      <c r="O2192">
        <v>2494</v>
      </c>
      <c r="P2192">
        <v>3141</v>
      </c>
      <c r="Q2192">
        <v>336.65051269999998</v>
      </c>
      <c r="R2192">
        <v>805</v>
      </c>
      <c r="S2192">
        <v>530</v>
      </c>
      <c r="T2192">
        <v>0.12911757286063624</v>
      </c>
      <c r="U2192">
        <v>0.3227746591820369</v>
      </c>
      <c r="V2192">
        <v>0.16873607131486787</v>
      </c>
      <c r="W2192">
        <v>513.43908691406295</v>
      </c>
      <c r="X2192">
        <v>1128</v>
      </c>
      <c r="Y2192">
        <v>1269</v>
      </c>
      <c r="Z2192">
        <v>1489.53747558594</v>
      </c>
      <c r="AA2192">
        <v>1727</v>
      </c>
      <c r="AB2192">
        <v>2011</v>
      </c>
      <c r="AC2192">
        <v>0.34469699173704321</v>
      </c>
      <c r="AD2192">
        <v>0.65315576143601617</v>
      </c>
      <c r="AE2192">
        <v>0.63102933863749378</v>
      </c>
      <c r="AF2192">
        <v>3256.1691062682198</v>
      </c>
      <c r="AG2192">
        <v>2599</v>
      </c>
      <c r="AH2192">
        <v>2646</v>
      </c>
      <c r="AI2192">
        <v>0.70946591995629038</v>
      </c>
      <c r="AJ2192">
        <v>0.66233435270132512</v>
      </c>
      <c r="AK2192">
        <v>0.55297805642633224</v>
      </c>
      <c r="AL2192">
        <f t="shared" si="797"/>
        <v>0.29053408004370962</v>
      </c>
      <c r="AM2192">
        <f t="shared" si="797"/>
        <v>0.33766564729867488</v>
      </c>
      <c r="AN2192">
        <f t="shared" si="797"/>
        <v>0.44702194357366776</v>
      </c>
      <c r="AO2192">
        <v>63647.650583244969</v>
      </c>
      <c r="AP2192">
        <v>59373.293420514921</v>
      </c>
      <c r="AQ2192">
        <v>39237</v>
      </c>
      <c r="AR2192">
        <v>1052.2166666666667</v>
      </c>
      <c r="AS2192">
        <v>913.07829181494674</v>
      </c>
      <c r="AT2192">
        <v>921</v>
      </c>
      <c r="AU2192">
        <f t="shared" si="783"/>
        <v>-4.7131567254965256E-2</v>
      </c>
      <c r="AV2192">
        <f t="shared" si="784"/>
        <v>-0.10935629627499288</v>
      </c>
      <c r="AW2192">
        <v>0.19365708632140066</v>
      </c>
      <c r="AX2192">
        <v>-0.15403858786716904</v>
      </c>
      <c r="AY2192" s="1">
        <f t="shared" si="785"/>
        <v>-4274.357162730048</v>
      </c>
      <c r="AZ2192" s="1">
        <f t="shared" si="786"/>
        <v>-20136.293420514921</v>
      </c>
      <c r="BA2192" s="1">
        <f t="shared" si="798"/>
        <v>-139.13837485171996</v>
      </c>
      <c r="BB2192" s="1">
        <f t="shared" si="799"/>
        <v>7.9217081850532622</v>
      </c>
      <c r="BC2192">
        <f t="shared" si="787"/>
        <v>1</v>
      </c>
      <c r="BD2192">
        <f t="shared" si="788"/>
        <v>1</v>
      </c>
      <c r="BE2192">
        <f t="shared" si="789"/>
        <v>1</v>
      </c>
      <c r="BF2192">
        <f t="shared" si="790"/>
        <v>0</v>
      </c>
      <c r="BG2192">
        <f t="shared" si="791"/>
        <v>1</v>
      </c>
      <c r="BH2192">
        <f t="shared" si="792"/>
        <v>0</v>
      </c>
      <c r="BI2192">
        <f t="shared" si="793"/>
        <v>0</v>
      </c>
      <c r="BJ2192">
        <f t="shared" si="794"/>
        <v>1</v>
      </c>
      <c r="BK2192">
        <f t="shared" si="795"/>
        <v>0</v>
      </c>
      <c r="BL2192">
        <f t="shared" si="796"/>
        <v>0</v>
      </c>
      <c r="BM2192">
        <f t="shared" si="800"/>
        <v>0</v>
      </c>
      <c r="BN2192">
        <f t="shared" si="801"/>
        <v>0</v>
      </c>
      <c r="BO2192">
        <f>IF(AND(AU2192&gt;'County Avg'!$E$3,'Gentrification Calcs'!AW2192&gt;'County Avg'!$E$4,'Gentrification Calcs'!AY2192&gt;'County Avg'!$E$5,'Gentrification Calcs'!BA2192&gt;'County Avg'!$E$6),1,0)</f>
        <v>0</v>
      </c>
      <c r="BP2192">
        <f>IF(AND(AV2192&gt;'County Avg'!$F$3,'Gentrification Calcs'!AX2192&gt;'County Avg'!$F$4,'Gentrification Calcs'!AZ2192&gt;'County Avg'!$F$5,'Gentrification Calcs'!BB2192&gt;'County Avg'!$F$6),1,0)</f>
        <v>0</v>
      </c>
      <c r="BQ2192">
        <f t="shared" si="802"/>
        <v>0</v>
      </c>
      <c r="BR2192">
        <f t="shared" si="803"/>
        <v>0</v>
      </c>
      <c r="BS2192">
        <f t="shared" si="804"/>
        <v>0</v>
      </c>
      <c r="BT2192">
        <f t="shared" si="805"/>
        <v>0</v>
      </c>
    </row>
    <row r="2193" spans="1:72" x14ac:dyDescent="0.25">
      <c r="A2193">
        <v>6037900803</v>
      </c>
      <c r="B2193">
        <v>2574.0746260935698</v>
      </c>
      <c r="C2193">
        <v>5887</v>
      </c>
      <c r="D2193">
        <v>9411</v>
      </c>
      <c r="E2193">
        <v>861.48893699999996</v>
      </c>
      <c r="F2193">
        <v>1944</v>
      </c>
      <c r="G2193">
        <v>2573</v>
      </c>
      <c r="H2193">
        <v>598.6807313854232</v>
      </c>
      <c r="I2193">
        <v>822.03520000000003</v>
      </c>
      <c r="J2193">
        <v>1006.6118</v>
      </c>
      <c r="K2193">
        <v>0.69493722516070244</v>
      </c>
      <c r="L2193">
        <v>0.42285761316872428</v>
      </c>
      <c r="M2193">
        <v>0.39122106490478042</v>
      </c>
      <c r="N2193">
        <v>1462.360782</v>
      </c>
      <c r="O2193">
        <v>3465</v>
      </c>
      <c r="P2193">
        <v>5450</v>
      </c>
      <c r="Q2193">
        <v>188.7638058</v>
      </c>
      <c r="R2193">
        <v>430</v>
      </c>
      <c r="S2193">
        <v>743</v>
      </c>
      <c r="T2193">
        <v>0.12908155642811817</v>
      </c>
      <c r="U2193">
        <v>0.1240981240981241</v>
      </c>
      <c r="V2193">
        <v>0.13633027522935781</v>
      </c>
      <c r="W2193">
        <v>287.93452460318798</v>
      </c>
      <c r="X2193">
        <v>513</v>
      </c>
      <c r="Y2193">
        <v>1027</v>
      </c>
      <c r="Z2193">
        <v>835.47652617096901</v>
      </c>
      <c r="AA2193">
        <v>1865</v>
      </c>
      <c r="AB2193">
        <v>2573</v>
      </c>
      <c r="AC2193">
        <v>0.34463508618585181</v>
      </c>
      <c r="AD2193">
        <v>0.27506702412868633</v>
      </c>
      <c r="AE2193">
        <v>0.3991449669646327</v>
      </c>
      <c r="AF2193">
        <v>1826.2333030772199</v>
      </c>
      <c r="AG2193">
        <v>2911</v>
      </c>
      <c r="AH2193">
        <v>1999</v>
      </c>
      <c r="AI2193">
        <v>0.70947177854308052</v>
      </c>
      <c r="AJ2193">
        <v>0.49447936130456938</v>
      </c>
      <c r="AK2193">
        <v>0.21241100839443205</v>
      </c>
      <c r="AL2193">
        <f t="shared" si="797"/>
        <v>0.29052822145691948</v>
      </c>
      <c r="AM2193">
        <f t="shared" si="797"/>
        <v>0.50552063869543062</v>
      </c>
      <c r="AN2193">
        <f t="shared" si="797"/>
        <v>0.78758899160556795</v>
      </c>
      <c r="AO2193">
        <v>64726.916224814428</v>
      </c>
      <c r="AP2193">
        <v>58026.982427462208</v>
      </c>
      <c r="AQ2193">
        <v>55051</v>
      </c>
      <c r="AR2193">
        <v>1098.8666666666668</v>
      </c>
      <c r="AS2193">
        <v>881.96599446421521</v>
      </c>
      <c r="AT2193">
        <v>1345</v>
      </c>
      <c r="AU2193">
        <f t="shared" si="783"/>
        <v>-0.21499241723851115</v>
      </c>
      <c r="AV2193">
        <f t="shared" si="784"/>
        <v>-0.28206835291013732</v>
      </c>
      <c r="AW2193">
        <v>-4.9834323299940697E-3</v>
      </c>
      <c r="AX2193">
        <v>1.2232151131233715E-2</v>
      </c>
      <c r="AY2193" s="1">
        <f t="shared" si="785"/>
        <v>-6699.9337973522197</v>
      </c>
      <c r="AZ2193" s="1">
        <f t="shared" si="786"/>
        <v>-2975.9824274622079</v>
      </c>
      <c r="BA2193" s="1">
        <f t="shared" si="798"/>
        <v>-216.90067220245157</v>
      </c>
      <c r="BB2193" s="1">
        <f t="shared" si="799"/>
        <v>463.03400553578479</v>
      </c>
      <c r="BC2193">
        <f t="shared" si="787"/>
        <v>1</v>
      </c>
      <c r="BD2193">
        <f t="shared" si="788"/>
        <v>1</v>
      </c>
      <c r="BE2193">
        <f t="shared" si="789"/>
        <v>1</v>
      </c>
      <c r="BF2193">
        <f t="shared" si="790"/>
        <v>1</v>
      </c>
      <c r="BG2193">
        <f t="shared" si="791"/>
        <v>1</v>
      </c>
      <c r="BH2193">
        <f t="shared" si="792"/>
        <v>1</v>
      </c>
      <c r="BI2193">
        <f t="shared" si="793"/>
        <v>0</v>
      </c>
      <c r="BJ2193">
        <f t="shared" si="794"/>
        <v>0</v>
      </c>
      <c r="BK2193">
        <f t="shared" si="795"/>
        <v>0</v>
      </c>
      <c r="BL2193">
        <f t="shared" si="796"/>
        <v>0</v>
      </c>
      <c r="BM2193">
        <f t="shared" si="800"/>
        <v>0</v>
      </c>
      <c r="BN2193">
        <f t="shared" si="801"/>
        <v>0</v>
      </c>
      <c r="BO2193">
        <f>IF(AND(AU2193&gt;'County Avg'!$E$3,'Gentrification Calcs'!AW2193&gt;'County Avg'!$E$4,'Gentrification Calcs'!AY2193&gt;'County Avg'!$E$5,'Gentrification Calcs'!BA2193&gt;'County Avg'!$E$6),1,0)</f>
        <v>0</v>
      </c>
      <c r="BP2193">
        <f>IF(AND(AV2193&gt;'County Avg'!$F$3,'Gentrification Calcs'!AX2193&gt;'County Avg'!$F$4,'Gentrification Calcs'!AZ2193&gt;'County Avg'!$F$5,'Gentrification Calcs'!BB2193&gt;'County Avg'!$F$6),1,0)</f>
        <v>0</v>
      </c>
      <c r="BQ2193">
        <f t="shared" si="802"/>
        <v>0</v>
      </c>
      <c r="BR2193">
        <f t="shared" si="803"/>
        <v>0</v>
      </c>
      <c r="BS2193">
        <f t="shared" si="804"/>
        <v>0</v>
      </c>
      <c r="BT2193">
        <f t="shared" si="805"/>
        <v>0</v>
      </c>
    </row>
    <row r="2194" spans="1:72" x14ac:dyDescent="0.25">
      <c r="A2194">
        <v>6037900804</v>
      </c>
      <c r="B2194">
        <v>4551.4196251944404</v>
      </c>
      <c r="C2194">
        <v>3118</v>
      </c>
      <c r="D2194">
        <v>3525</v>
      </c>
      <c r="E2194">
        <v>1758.6107179999999</v>
      </c>
      <c r="F2194">
        <v>832</v>
      </c>
      <c r="G2194">
        <v>1007</v>
      </c>
      <c r="H2194">
        <v>335.87528931140201</v>
      </c>
      <c r="I2194">
        <v>491.0136</v>
      </c>
      <c r="J2194">
        <v>623.35900000000004</v>
      </c>
      <c r="K2194">
        <v>0.19098899254599108</v>
      </c>
      <c r="L2194">
        <v>0.59016057692307688</v>
      </c>
      <c r="M2194">
        <v>0.619025819265144</v>
      </c>
      <c r="N2194">
        <v>3029.1462729999998</v>
      </c>
      <c r="O2194">
        <v>1469</v>
      </c>
      <c r="P2194">
        <v>2074</v>
      </c>
      <c r="Q2194">
        <v>420.55023189999997</v>
      </c>
      <c r="R2194">
        <v>130</v>
      </c>
      <c r="S2194">
        <v>100</v>
      </c>
      <c r="T2194">
        <v>0.13883457383637546</v>
      </c>
      <c r="U2194">
        <v>8.8495575221238937E-2</v>
      </c>
      <c r="V2194">
        <v>4.8216007714561235E-2</v>
      </c>
      <c r="W2194">
        <v>859.46252441406295</v>
      </c>
      <c r="X2194">
        <v>357</v>
      </c>
      <c r="Y2194">
        <v>486</v>
      </c>
      <c r="Z2194">
        <v>1742.02563476563</v>
      </c>
      <c r="AA2194">
        <v>919</v>
      </c>
      <c r="AB2194">
        <v>1007</v>
      </c>
      <c r="AC2194">
        <v>0.49336961940269841</v>
      </c>
      <c r="AD2194">
        <v>0.38846572361262244</v>
      </c>
      <c r="AE2194">
        <v>0.4826216484607746</v>
      </c>
      <c r="AF2194">
        <v>3535.5835167602299</v>
      </c>
      <c r="AG2194">
        <v>1164</v>
      </c>
      <c r="AH2194">
        <v>650</v>
      </c>
      <c r="AI2194">
        <v>0.77680895366996339</v>
      </c>
      <c r="AJ2194">
        <v>0.37331622835150735</v>
      </c>
      <c r="AK2194">
        <v>0.18439716312056736</v>
      </c>
      <c r="AL2194">
        <f t="shared" si="797"/>
        <v>0.22319104633003661</v>
      </c>
      <c r="AM2194">
        <f t="shared" si="797"/>
        <v>0.62668377164849265</v>
      </c>
      <c r="AN2194">
        <f t="shared" si="797"/>
        <v>0.81560283687943258</v>
      </c>
      <c r="AO2194">
        <v>64726.916224814428</v>
      </c>
      <c r="AP2194">
        <v>39399.518594196983</v>
      </c>
      <c r="AQ2194">
        <v>36928</v>
      </c>
      <c r="AR2194">
        <v>1098.8666666666668</v>
      </c>
      <c r="AS2194">
        <v>892.78766310794788</v>
      </c>
      <c r="AT2194">
        <v>1234</v>
      </c>
      <c r="AU2194">
        <f t="shared" si="783"/>
        <v>-0.40349272531845604</v>
      </c>
      <c r="AV2194">
        <f t="shared" si="784"/>
        <v>-0.18891906523093999</v>
      </c>
      <c r="AW2194">
        <v>-5.0338998615136521E-2</v>
      </c>
      <c r="AX2194">
        <v>-4.0279567506677702E-2</v>
      </c>
      <c r="AY2194" s="1">
        <f t="shared" si="785"/>
        <v>-25327.397630617445</v>
      </c>
      <c r="AZ2194" s="1">
        <f t="shared" si="786"/>
        <v>-2471.518594196983</v>
      </c>
      <c r="BA2194" s="1">
        <f t="shared" si="798"/>
        <v>-206.07900355871891</v>
      </c>
      <c r="BB2194" s="1">
        <f t="shared" si="799"/>
        <v>341.21233689205212</v>
      </c>
      <c r="BC2194">
        <f t="shared" si="787"/>
        <v>1</v>
      </c>
      <c r="BD2194">
        <f t="shared" si="788"/>
        <v>1</v>
      </c>
      <c r="BE2194">
        <f t="shared" si="789"/>
        <v>0</v>
      </c>
      <c r="BF2194">
        <f t="shared" si="790"/>
        <v>1</v>
      </c>
      <c r="BG2194">
        <f t="shared" si="791"/>
        <v>1</v>
      </c>
      <c r="BH2194">
        <f t="shared" si="792"/>
        <v>1</v>
      </c>
      <c r="BI2194">
        <f t="shared" si="793"/>
        <v>0</v>
      </c>
      <c r="BJ2194">
        <f t="shared" si="794"/>
        <v>0</v>
      </c>
      <c r="BK2194">
        <f t="shared" si="795"/>
        <v>0</v>
      </c>
      <c r="BL2194">
        <f t="shared" si="796"/>
        <v>0</v>
      </c>
      <c r="BM2194">
        <f t="shared" si="800"/>
        <v>0</v>
      </c>
      <c r="BN2194">
        <f t="shared" si="801"/>
        <v>0</v>
      </c>
      <c r="BO2194">
        <f>IF(AND(AU2194&gt;'County Avg'!$E$3,'Gentrification Calcs'!AW2194&gt;'County Avg'!$E$4,'Gentrification Calcs'!AY2194&gt;'County Avg'!$E$5,'Gentrification Calcs'!BA2194&gt;'County Avg'!$E$6),1,0)</f>
        <v>0</v>
      </c>
      <c r="BP2194">
        <f>IF(AND(AV2194&gt;'County Avg'!$F$3,'Gentrification Calcs'!AX2194&gt;'County Avg'!$F$4,'Gentrification Calcs'!AZ2194&gt;'County Avg'!$F$5,'Gentrification Calcs'!BB2194&gt;'County Avg'!$F$6),1,0)</f>
        <v>0</v>
      </c>
      <c r="BQ2194">
        <f t="shared" si="802"/>
        <v>0</v>
      </c>
      <c r="BR2194">
        <f t="shared" si="803"/>
        <v>0</v>
      </c>
      <c r="BS2194">
        <f t="shared" si="804"/>
        <v>0</v>
      </c>
      <c r="BT2194">
        <f t="shared" si="805"/>
        <v>0</v>
      </c>
    </row>
    <row r="2195" spans="1:72" x14ac:dyDescent="0.25">
      <c r="A2195">
        <v>6037900805</v>
      </c>
      <c r="B2195">
        <v>3152.8551474445799</v>
      </c>
      <c r="C2195">
        <v>4688</v>
      </c>
      <c r="D2195">
        <v>4776</v>
      </c>
      <c r="E2195">
        <v>1217.331048</v>
      </c>
      <c r="F2195">
        <v>1524</v>
      </c>
      <c r="G2195">
        <v>1408</v>
      </c>
      <c r="H2195">
        <v>831.2043713969357</v>
      </c>
      <c r="I2195">
        <v>603.02639999999997</v>
      </c>
      <c r="J2195">
        <v>573.83019999999999</v>
      </c>
      <c r="K2195">
        <v>0.6828088158620067</v>
      </c>
      <c r="L2195">
        <v>0.39568661417322831</v>
      </c>
      <c r="M2195">
        <v>0.40754985795454546</v>
      </c>
      <c r="N2195">
        <v>2096.2289970000002</v>
      </c>
      <c r="O2195">
        <v>3302</v>
      </c>
      <c r="P2195">
        <v>3210</v>
      </c>
      <c r="Q2195">
        <v>290.92760959999998</v>
      </c>
      <c r="R2195">
        <v>374</v>
      </c>
      <c r="S2195">
        <v>351</v>
      </c>
      <c r="T2195">
        <v>0.13878617747219341</v>
      </c>
      <c r="U2195">
        <v>0.11326468806783767</v>
      </c>
      <c r="V2195">
        <v>0.10934579439252337</v>
      </c>
      <c r="W2195">
        <v>594.63416051864601</v>
      </c>
      <c r="X2195">
        <v>427</v>
      </c>
      <c r="Y2195">
        <v>403</v>
      </c>
      <c r="Z2195">
        <v>1205.7968215942401</v>
      </c>
      <c r="AA2195">
        <v>1511</v>
      </c>
      <c r="AB2195">
        <v>1408</v>
      </c>
      <c r="AC2195">
        <v>0.49314623315431577</v>
      </c>
      <c r="AD2195">
        <v>0.2825943084050298</v>
      </c>
      <c r="AE2195">
        <v>0.28622159090909088</v>
      </c>
      <c r="AF2195">
        <v>2448.56630524924</v>
      </c>
      <c r="AG2195">
        <v>3392</v>
      </c>
      <c r="AH2195">
        <v>2098</v>
      </c>
      <c r="AI2195">
        <v>0.7766187124815509</v>
      </c>
      <c r="AJ2195">
        <v>0.7235494880546075</v>
      </c>
      <c r="AK2195">
        <v>0.43927973199329984</v>
      </c>
      <c r="AL2195">
        <f t="shared" si="797"/>
        <v>0.2233812875184491</v>
      </c>
      <c r="AM2195">
        <f t="shared" si="797"/>
        <v>0.2764505119453925</v>
      </c>
      <c r="AN2195">
        <f t="shared" si="797"/>
        <v>0.56072026800670016</v>
      </c>
      <c r="AO2195">
        <v>54784.975079533404</v>
      </c>
      <c r="AP2195">
        <v>61060.725786677569</v>
      </c>
      <c r="AQ2195">
        <v>54250</v>
      </c>
      <c r="AR2195">
        <v>832.78888888888889</v>
      </c>
      <c r="AS2195">
        <v>880.61328588374863</v>
      </c>
      <c r="AT2195">
        <v>1098</v>
      </c>
      <c r="AU2195">
        <f t="shared" si="783"/>
        <v>-5.3069224426943395E-2</v>
      </c>
      <c r="AV2195">
        <f t="shared" si="784"/>
        <v>-0.28426975606130767</v>
      </c>
      <c r="AW2195">
        <v>-2.5521489404355738E-2</v>
      </c>
      <c r="AX2195">
        <v>-3.9188936753142972E-3</v>
      </c>
      <c r="AY2195" s="1">
        <f t="shared" si="785"/>
        <v>6275.7507071441651</v>
      </c>
      <c r="AZ2195" s="1">
        <f t="shared" si="786"/>
        <v>-6810.725786677569</v>
      </c>
      <c r="BA2195" s="1">
        <f t="shared" si="798"/>
        <v>47.82439699485974</v>
      </c>
      <c r="BB2195" s="1">
        <f t="shared" si="799"/>
        <v>217.38671411625137</v>
      </c>
      <c r="BC2195">
        <f t="shared" si="787"/>
        <v>1</v>
      </c>
      <c r="BD2195">
        <f t="shared" si="788"/>
        <v>1</v>
      </c>
      <c r="BE2195">
        <f t="shared" si="789"/>
        <v>1</v>
      </c>
      <c r="BF2195">
        <f t="shared" si="790"/>
        <v>0</v>
      </c>
      <c r="BG2195">
        <f t="shared" si="791"/>
        <v>1</v>
      </c>
      <c r="BH2195">
        <f t="shared" si="792"/>
        <v>1</v>
      </c>
      <c r="BI2195">
        <f t="shared" si="793"/>
        <v>0</v>
      </c>
      <c r="BJ2195">
        <f t="shared" si="794"/>
        <v>0</v>
      </c>
      <c r="BK2195">
        <f t="shared" si="795"/>
        <v>0</v>
      </c>
      <c r="BL2195">
        <f t="shared" si="796"/>
        <v>0</v>
      </c>
      <c r="BM2195">
        <f t="shared" si="800"/>
        <v>0</v>
      </c>
      <c r="BN2195">
        <f t="shared" si="801"/>
        <v>0</v>
      </c>
      <c r="BO2195">
        <f>IF(AND(AU2195&gt;'County Avg'!$E$3,'Gentrification Calcs'!AW2195&gt;'County Avg'!$E$4,'Gentrification Calcs'!AY2195&gt;'County Avg'!$E$5,'Gentrification Calcs'!BA2195&gt;'County Avg'!$E$6),1,0)</f>
        <v>0</v>
      </c>
      <c r="BP2195">
        <f>IF(AND(AV2195&gt;'County Avg'!$F$3,'Gentrification Calcs'!AX2195&gt;'County Avg'!$F$4,'Gentrification Calcs'!AZ2195&gt;'County Avg'!$F$5,'Gentrification Calcs'!BB2195&gt;'County Avg'!$F$6),1,0)</f>
        <v>0</v>
      </c>
      <c r="BQ2195">
        <f t="shared" si="802"/>
        <v>0</v>
      </c>
      <c r="BR2195">
        <f t="shared" si="803"/>
        <v>0</v>
      </c>
      <c r="BS2195">
        <f t="shared" si="804"/>
        <v>0</v>
      </c>
      <c r="BT2195">
        <f t="shared" si="805"/>
        <v>0</v>
      </c>
    </row>
    <row r="2196" spans="1:72" x14ac:dyDescent="0.25">
      <c r="A2196">
        <v>6037900806</v>
      </c>
      <c r="B2196">
        <v>2737.4415193046202</v>
      </c>
      <c r="C2196">
        <v>3643</v>
      </c>
      <c r="D2196">
        <v>3488</v>
      </c>
      <c r="E2196">
        <v>1002.349844</v>
      </c>
      <c r="F2196">
        <v>1408</v>
      </c>
      <c r="G2196">
        <v>1884</v>
      </c>
      <c r="H2196">
        <v>574.43941705260033</v>
      </c>
      <c r="I2196">
        <v>1161.0111999999999</v>
      </c>
      <c r="J2196">
        <v>1647.0344</v>
      </c>
      <c r="K2196">
        <v>0.57309273851954667</v>
      </c>
      <c r="L2196">
        <v>0.82458181818181808</v>
      </c>
      <c r="M2196">
        <v>0.87422208067940554</v>
      </c>
      <c r="N2196">
        <v>1842.6211490000001</v>
      </c>
      <c r="O2196">
        <v>1855</v>
      </c>
      <c r="P2196">
        <v>2589</v>
      </c>
      <c r="Q2196">
        <v>186.71660869999999</v>
      </c>
      <c r="R2196">
        <v>141</v>
      </c>
      <c r="S2196">
        <v>214</v>
      </c>
      <c r="T2196">
        <v>0.10133206644313839</v>
      </c>
      <c r="U2196">
        <v>7.6010781671159031E-2</v>
      </c>
      <c r="V2196">
        <v>8.2657396678254155E-2</v>
      </c>
      <c r="W2196">
        <v>166.78808877989701</v>
      </c>
      <c r="X2196">
        <v>1181</v>
      </c>
      <c r="Y2196">
        <v>1780</v>
      </c>
      <c r="Z2196">
        <v>952.74756893515598</v>
      </c>
      <c r="AA2196">
        <v>1411</v>
      </c>
      <c r="AB2196">
        <v>1884</v>
      </c>
      <c r="AC2196">
        <v>0.17506010429006785</v>
      </c>
      <c r="AD2196">
        <v>0.83699503897944716</v>
      </c>
      <c r="AE2196">
        <v>0.94479830148619959</v>
      </c>
      <c r="AF2196">
        <v>2221.19513212324</v>
      </c>
      <c r="AG2196">
        <v>1600</v>
      </c>
      <c r="AH2196">
        <v>1166</v>
      </c>
      <c r="AI2196">
        <v>0.81141281611286442</v>
      </c>
      <c r="AJ2196">
        <v>0.43919846280538016</v>
      </c>
      <c r="AK2196">
        <v>0.33428899082568808</v>
      </c>
      <c r="AL2196">
        <f t="shared" si="797"/>
        <v>0.18858718388713558</v>
      </c>
      <c r="AM2196">
        <f t="shared" si="797"/>
        <v>0.56080153719461978</v>
      </c>
      <c r="AN2196">
        <f t="shared" si="797"/>
        <v>0.66571100917431192</v>
      </c>
      <c r="AO2196">
        <v>54784.975079533404</v>
      </c>
      <c r="AP2196">
        <v>21282.338782182265</v>
      </c>
      <c r="AQ2196">
        <v>15474</v>
      </c>
      <c r="AR2196">
        <v>832.78888888888889</v>
      </c>
      <c r="AS2196">
        <v>675.00158165282721</v>
      </c>
      <c r="AT2196">
        <v>695</v>
      </c>
      <c r="AU2196">
        <f t="shared" si="783"/>
        <v>-0.37221435330748426</v>
      </c>
      <c r="AV2196">
        <f t="shared" si="784"/>
        <v>-0.10490947197969208</v>
      </c>
      <c r="AW2196">
        <v>-2.5321284771979355E-2</v>
      </c>
      <c r="AX2196">
        <v>6.6466150070951246E-3</v>
      </c>
      <c r="AY2196" s="1">
        <f t="shared" si="785"/>
        <v>-33502.636297351142</v>
      </c>
      <c r="AZ2196" s="1">
        <f t="shared" si="786"/>
        <v>-5808.3387821822653</v>
      </c>
      <c r="BA2196" s="1">
        <f t="shared" si="798"/>
        <v>-157.78730723606168</v>
      </c>
      <c r="BB2196" s="1">
        <f t="shared" si="799"/>
        <v>19.998418347172787</v>
      </c>
      <c r="BC2196">
        <f t="shared" si="787"/>
        <v>1</v>
      </c>
      <c r="BD2196">
        <f t="shared" si="788"/>
        <v>1</v>
      </c>
      <c r="BE2196">
        <f t="shared" si="789"/>
        <v>1</v>
      </c>
      <c r="BF2196">
        <f t="shared" si="790"/>
        <v>1</v>
      </c>
      <c r="BG2196">
        <f t="shared" si="791"/>
        <v>1</v>
      </c>
      <c r="BH2196">
        <f t="shared" si="792"/>
        <v>1</v>
      </c>
      <c r="BI2196">
        <f t="shared" si="793"/>
        <v>0</v>
      </c>
      <c r="BJ2196">
        <f t="shared" si="794"/>
        <v>1</v>
      </c>
      <c r="BK2196">
        <f t="shared" si="795"/>
        <v>0</v>
      </c>
      <c r="BL2196">
        <f t="shared" si="796"/>
        <v>0</v>
      </c>
      <c r="BM2196">
        <f t="shared" si="800"/>
        <v>0</v>
      </c>
      <c r="BN2196">
        <f t="shared" si="801"/>
        <v>1</v>
      </c>
      <c r="BO2196">
        <f>IF(AND(AU2196&gt;'County Avg'!$E$3,'Gentrification Calcs'!AW2196&gt;'County Avg'!$E$4,'Gentrification Calcs'!AY2196&gt;'County Avg'!$E$5,'Gentrification Calcs'!BA2196&gt;'County Avg'!$E$6),1,0)</f>
        <v>0</v>
      </c>
      <c r="BP2196">
        <f>IF(AND(AV2196&gt;'County Avg'!$F$3,'Gentrification Calcs'!AX2196&gt;'County Avg'!$F$4,'Gentrification Calcs'!AZ2196&gt;'County Avg'!$F$5,'Gentrification Calcs'!BB2196&gt;'County Avg'!$F$6),1,0)</f>
        <v>0</v>
      </c>
      <c r="BQ2196">
        <f t="shared" si="802"/>
        <v>0</v>
      </c>
      <c r="BR2196">
        <f t="shared" si="803"/>
        <v>0</v>
      </c>
      <c r="BS2196">
        <f t="shared" si="804"/>
        <v>0</v>
      </c>
      <c r="BT2196">
        <f t="shared" si="805"/>
        <v>0</v>
      </c>
    </row>
    <row r="2197" spans="1:72" x14ac:dyDescent="0.25">
      <c r="A2197">
        <v>6037900900</v>
      </c>
      <c r="B2197">
        <v>1513.8006361753501</v>
      </c>
      <c r="C2197">
        <v>2347</v>
      </c>
      <c r="D2197">
        <v>3648</v>
      </c>
      <c r="E2197">
        <v>354.89700319999997</v>
      </c>
      <c r="F2197">
        <v>873</v>
      </c>
      <c r="G2197">
        <v>1337</v>
      </c>
      <c r="H2197">
        <v>342.87827432841516</v>
      </c>
      <c r="I2197">
        <v>357.26259999999968</v>
      </c>
      <c r="J2197">
        <v>493.24979999999999</v>
      </c>
      <c r="K2197">
        <v>0.9661346002834188</v>
      </c>
      <c r="L2197">
        <v>0.40923550973654027</v>
      </c>
      <c r="M2197">
        <v>0.36892281226626777</v>
      </c>
      <c r="N2197">
        <v>927.3236349</v>
      </c>
      <c r="O2197">
        <v>1652</v>
      </c>
      <c r="P2197">
        <v>2460</v>
      </c>
      <c r="Q2197">
        <v>195.32507319999999</v>
      </c>
      <c r="R2197">
        <v>251</v>
      </c>
      <c r="S2197">
        <v>439</v>
      </c>
      <c r="T2197">
        <v>0.21063312294532782</v>
      </c>
      <c r="U2197">
        <v>0.15193704600484262</v>
      </c>
      <c r="V2197">
        <v>0.17845528455284554</v>
      </c>
      <c r="W2197">
        <v>94.589019775390597</v>
      </c>
      <c r="X2197">
        <v>131</v>
      </c>
      <c r="Y2197">
        <v>264</v>
      </c>
      <c r="Z2197">
        <v>341.97567749023398</v>
      </c>
      <c r="AA2197">
        <v>881</v>
      </c>
      <c r="AB2197">
        <v>1337</v>
      </c>
      <c r="AC2197">
        <v>0.27659575227566247</v>
      </c>
      <c r="AD2197">
        <v>0.14869466515323496</v>
      </c>
      <c r="AE2197">
        <v>0.1974569932685116</v>
      </c>
      <c r="AF2197">
        <v>895.08308105669198</v>
      </c>
      <c r="AG2197">
        <v>1783</v>
      </c>
      <c r="AH2197">
        <v>2226</v>
      </c>
      <c r="AI2197">
        <v>0.59128200878428661</v>
      </c>
      <c r="AJ2197">
        <v>0.75969322539412021</v>
      </c>
      <c r="AK2197">
        <v>0.61019736842105265</v>
      </c>
      <c r="AL2197">
        <f t="shared" si="797"/>
        <v>0.40871799121571339</v>
      </c>
      <c r="AM2197">
        <f t="shared" si="797"/>
        <v>0.24030677460587979</v>
      </c>
      <c r="AN2197">
        <f t="shared" si="797"/>
        <v>0.38980263157894735</v>
      </c>
      <c r="AO2197">
        <v>66573.458112407214</v>
      </c>
      <c r="AP2197">
        <v>58575.013485901109</v>
      </c>
      <c r="AQ2197">
        <v>63087</v>
      </c>
      <c r="AR2197">
        <v>1211.1722222222222</v>
      </c>
      <c r="AS2197">
        <v>803.50889679715306</v>
      </c>
      <c r="AT2197">
        <v>1455</v>
      </c>
      <c r="AU2197">
        <f t="shared" si="783"/>
        <v>0.1684112166098336</v>
      </c>
      <c r="AV2197">
        <f t="shared" si="784"/>
        <v>-0.14949585697306755</v>
      </c>
      <c r="AW2197">
        <v>-5.8696076940485203E-2</v>
      </c>
      <c r="AX2197">
        <v>2.651823854800292E-2</v>
      </c>
      <c r="AY2197" s="1">
        <f t="shared" si="785"/>
        <v>-7998.4446265061051</v>
      </c>
      <c r="AZ2197" s="1">
        <f t="shared" si="786"/>
        <v>4511.9865140988913</v>
      </c>
      <c r="BA2197" s="1">
        <f t="shared" si="798"/>
        <v>-407.66332542506916</v>
      </c>
      <c r="BB2197" s="1">
        <f t="shared" si="799"/>
        <v>651.49110320284694</v>
      </c>
      <c r="BC2197">
        <f t="shared" si="787"/>
        <v>1</v>
      </c>
      <c r="BD2197">
        <f t="shared" si="788"/>
        <v>1</v>
      </c>
      <c r="BE2197">
        <f t="shared" si="789"/>
        <v>1</v>
      </c>
      <c r="BF2197">
        <f t="shared" si="790"/>
        <v>1</v>
      </c>
      <c r="BG2197">
        <f t="shared" si="791"/>
        <v>0</v>
      </c>
      <c r="BH2197">
        <f t="shared" si="792"/>
        <v>1</v>
      </c>
      <c r="BI2197">
        <f t="shared" si="793"/>
        <v>0</v>
      </c>
      <c r="BJ2197">
        <f t="shared" si="794"/>
        <v>0</v>
      </c>
      <c r="BK2197">
        <f t="shared" si="795"/>
        <v>0</v>
      </c>
      <c r="BL2197">
        <f t="shared" si="796"/>
        <v>0</v>
      </c>
      <c r="BM2197">
        <f t="shared" si="800"/>
        <v>0</v>
      </c>
      <c r="BN2197">
        <f t="shared" si="801"/>
        <v>0</v>
      </c>
      <c r="BO2197">
        <f>IF(AND(AU2197&gt;'County Avg'!$E$3,'Gentrification Calcs'!AW2197&gt;'County Avg'!$E$4,'Gentrification Calcs'!AY2197&gt;'County Avg'!$E$5,'Gentrification Calcs'!BA2197&gt;'County Avg'!$E$6),1,0)</f>
        <v>0</v>
      </c>
      <c r="BP2197">
        <f>IF(AND(AV2197&gt;'County Avg'!$F$3,'Gentrification Calcs'!AX2197&gt;'County Avg'!$F$4,'Gentrification Calcs'!AZ2197&gt;'County Avg'!$F$5,'Gentrification Calcs'!BB2197&gt;'County Avg'!$F$6),1,0)</f>
        <v>0</v>
      </c>
      <c r="BQ2197">
        <f t="shared" si="802"/>
        <v>0</v>
      </c>
      <c r="BR2197">
        <f t="shared" si="803"/>
        <v>0</v>
      </c>
      <c r="BS2197">
        <f t="shared" si="804"/>
        <v>0</v>
      </c>
      <c r="BT2197">
        <f t="shared" si="805"/>
        <v>0</v>
      </c>
    </row>
    <row r="2198" spans="1:72" x14ac:dyDescent="0.25">
      <c r="A2198">
        <v>6037901003</v>
      </c>
      <c r="B2198">
        <v>7482.5886827760096</v>
      </c>
      <c r="C2198">
        <v>4971</v>
      </c>
      <c r="D2198">
        <v>5568</v>
      </c>
      <c r="E2198">
        <v>1754.2258300000001</v>
      </c>
      <c r="F2198">
        <v>0</v>
      </c>
      <c r="G2198">
        <v>0</v>
      </c>
      <c r="H2198">
        <v>75.282822322977609</v>
      </c>
      <c r="I2198">
        <v>0</v>
      </c>
      <c r="J2198">
        <v>0</v>
      </c>
      <c r="K2198">
        <v>4.2915125883751015E-2</v>
      </c>
      <c r="N2198">
        <v>4583.6824020000004</v>
      </c>
      <c r="O2198">
        <v>4253</v>
      </c>
      <c r="P2198">
        <v>4287</v>
      </c>
      <c r="Q2198">
        <v>965.47528079999995</v>
      </c>
      <c r="R2198">
        <v>194</v>
      </c>
      <c r="S2198">
        <v>50</v>
      </c>
      <c r="T2198">
        <v>0.21063311026495501</v>
      </c>
      <c r="U2198">
        <v>4.5614860098753818E-2</v>
      </c>
      <c r="V2198">
        <v>1.1663167716351761E-2</v>
      </c>
      <c r="W2198">
        <v>467.54553222656301</v>
      </c>
      <c r="X2198">
        <v>0</v>
      </c>
      <c r="Y2198">
        <v>0</v>
      </c>
      <c r="Z2198">
        <v>1690.35693359375</v>
      </c>
      <c r="AA2198">
        <v>0</v>
      </c>
      <c r="AB2198">
        <v>0</v>
      </c>
      <c r="AC2198">
        <v>0.27659574314434709</v>
      </c>
      <c r="AF2198">
        <v>4424.3200672583798</v>
      </c>
      <c r="AG2198">
        <v>1020</v>
      </c>
      <c r="AH2198">
        <v>793</v>
      </c>
      <c r="AI2198">
        <v>0.59128200878428816</v>
      </c>
      <c r="AJ2198">
        <v>0.2051901025950513</v>
      </c>
      <c r="AK2198">
        <v>0.14242097701149425</v>
      </c>
      <c r="AL2198">
        <f t="shared" si="797"/>
        <v>0.40871799121571184</v>
      </c>
      <c r="AM2198">
        <f t="shared" si="797"/>
        <v>0.79480989740494867</v>
      </c>
      <c r="AN2198">
        <f t="shared" si="797"/>
        <v>0.85757902298850575</v>
      </c>
      <c r="AO2198">
        <v>0</v>
      </c>
      <c r="AP2198">
        <v>0</v>
      </c>
      <c r="AR2198">
        <v>0</v>
      </c>
      <c r="AS2198">
        <v>0</v>
      </c>
      <c r="AU2198">
        <f t="shared" si="783"/>
        <v>-0.38609190618923683</v>
      </c>
      <c r="AV2198">
        <f t="shared" si="784"/>
        <v>-6.2769125583557045E-2</v>
      </c>
      <c r="AW2198">
        <v>-0.1650182501662012</v>
      </c>
      <c r="AX2198">
        <v>-3.395169238240206E-2</v>
      </c>
      <c r="AY2198" s="1">
        <f t="shared" si="785"/>
        <v>0</v>
      </c>
      <c r="AZ2198" s="1">
        <f t="shared" si="786"/>
        <v>0</v>
      </c>
      <c r="BA2198" s="1">
        <f t="shared" si="798"/>
        <v>0</v>
      </c>
      <c r="BB2198" s="1">
        <f t="shared" si="799"/>
        <v>0</v>
      </c>
      <c r="BC2198">
        <f t="shared" si="787"/>
        <v>1</v>
      </c>
      <c r="BD2198">
        <f t="shared" si="788"/>
        <v>1</v>
      </c>
      <c r="BE2198">
        <f t="shared" si="789"/>
        <v>0</v>
      </c>
      <c r="BF2198">
        <f t="shared" si="790"/>
        <v>0</v>
      </c>
      <c r="BG2198">
        <f t="shared" si="791"/>
        <v>0</v>
      </c>
      <c r="BH2198">
        <f t="shared" si="792"/>
        <v>1</v>
      </c>
      <c r="BI2198">
        <f t="shared" si="793"/>
        <v>0</v>
      </c>
      <c r="BJ2198">
        <f t="shared" si="794"/>
        <v>0</v>
      </c>
      <c r="BK2198">
        <f t="shared" si="795"/>
        <v>0</v>
      </c>
      <c r="BL2198">
        <f t="shared" si="796"/>
        <v>1</v>
      </c>
      <c r="BM2198">
        <f t="shared" si="800"/>
        <v>0</v>
      </c>
      <c r="BN2198">
        <f t="shared" si="801"/>
        <v>0</v>
      </c>
      <c r="BO2198">
        <f>IF(AND(AU2198&gt;'County Avg'!$E$3,'Gentrification Calcs'!AW2198&gt;'County Avg'!$E$4,'Gentrification Calcs'!AY2198&gt;'County Avg'!$E$5,'Gentrification Calcs'!BA2198&gt;'County Avg'!$E$6),1,0)</f>
        <v>0</v>
      </c>
      <c r="BP2198">
        <f>IF(AND(AV2198&gt;'County Avg'!$F$3,'Gentrification Calcs'!AX2198&gt;'County Avg'!$F$4,'Gentrification Calcs'!AZ2198&gt;'County Avg'!$F$5,'Gentrification Calcs'!BB2198&gt;'County Avg'!$F$6),1,0)</f>
        <v>0</v>
      </c>
      <c r="BQ2198">
        <f t="shared" si="802"/>
        <v>0</v>
      </c>
      <c r="BR2198">
        <f t="shared" si="803"/>
        <v>0</v>
      </c>
      <c r="BS2198">
        <f t="shared" si="804"/>
        <v>0</v>
      </c>
      <c r="BT2198">
        <f t="shared" si="805"/>
        <v>0</v>
      </c>
    </row>
    <row r="2199" spans="1:72" x14ac:dyDescent="0.25">
      <c r="A2199">
        <v>6037901004</v>
      </c>
      <c r="B2199">
        <v>5543.4196056834298</v>
      </c>
      <c r="C2199">
        <v>4015</v>
      </c>
      <c r="D2199">
        <v>11835</v>
      </c>
      <c r="E2199">
        <v>1811.6762699999999</v>
      </c>
      <c r="F2199">
        <v>1336</v>
      </c>
      <c r="G2199">
        <v>3585</v>
      </c>
      <c r="H2199">
        <v>372.11663204513269</v>
      </c>
      <c r="I2199">
        <v>252.00880000000001</v>
      </c>
      <c r="J2199">
        <v>605.37620000000004</v>
      </c>
      <c r="K2199">
        <v>0.20539907609715102</v>
      </c>
      <c r="L2199">
        <v>0.18862934131736528</v>
      </c>
      <c r="M2199">
        <v>0.16886365411436544</v>
      </c>
      <c r="N2199">
        <v>3157.8211160000001</v>
      </c>
      <c r="O2199">
        <v>2313</v>
      </c>
      <c r="P2199">
        <v>7100</v>
      </c>
      <c r="Q2199">
        <v>643.85186769999996</v>
      </c>
      <c r="R2199">
        <v>550</v>
      </c>
      <c r="S2199">
        <v>1863</v>
      </c>
      <c r="T2199">
        <v>0.20389117814107363</v>
      </c>
      <c r="U2199">
        <v>0.23778642455685256</v>
      </c>
      <c r="V2199">
        <v>0.26239436619718309</v>
      </c>
      <c r="W2199">
        <v>542.45391845703102</v>
      </c>
      <c r="X2199">
        <v>355</v>
      </c>
      <c r="Y2199">
        <v>788</v>
      </c>
      <c r="Z2199">
        <v>1812.17578125</v>
      </c>
      <c r="AA2199">
        <v>1330</v>
      </c>
      <c r="AB2199">
        <v>3585</v>
      </c>
      <c r="AC2199">
        <v>0.29933846598637243</v>
      </c>
      <c r="AD2199">
        <v>0.26691729323308272</v>
      </c>
      <c r="AE2199">
        <v>0.2198047419804742</v>
      </c>
      <c r="AF2199">
        <v>4334.63645144358</v>
      </c>
      <c r="AG2199">
        <v>2608</v>
      </c>
      <c r="AH2199">
        <v>5539</v>
      </c>
      <c r="AI2199">
        <v>0.78194269237700564</v>
      </c>
      <c r="AJ2199">
        <v>0.64956413449564132</v>
      </c>
      <c r="AK2199">
        <v>0.46801858893113646</v>
      </c>
      <c r="AL2199">
        <f t="shared" si="797"/>
        <v>0.21805730762299436</v>
      </c>
      <c r="AM2199">
        <f t="shared" si="797"/>
        <v>0.35043586550435868</v>
      </c>
      <c r="AN2199">
        <f t="shared" si="797"/>
        <v>0.53198141106886354</v>
      </c>
      <c r="AO2199">
        <v>93801.788441145283</v>
      </c>
      <c r="AP2199">
        <v>86124.758479771161</v>
      </c>
      <c r="AQ2199">
        <v>78750</v>
      </c>
      <c r="AR2199">
        <v>1266.4611111111112</v>
      </c>
      <c r="AS2199">
        <v>1005.0624752866746</v>
      </c>
      <c r="AT2199">
        <v>1463</v>
      </c>
      <c r="AU2199">
        <f t="shared" si="783"/>
        <v>-0.13237855788136432</v>
      </c>
      <c r="AV2199">
        <f t="shared" si="784"/>
        <v>-0.18154554556450486</v>
      </c>
      <c r="AW2199">
        <v>3.3895246415778929E-2</v>
      </c>
      <c r="AX2199">
        <v>2.4607941640330533E-2</v>
      </c>
      <c r="AY2199" s="1">
        <f t="shared" si="785"/>
        <v>-7677.0299613741226</v>
      </c>
      <c r="AZ2199" s="1">
        <f t="shared" si="786"/>
        <v>-7374.7584797711606</v>
      </c>
      <c r="BA2199" s="1">
        <f t="shared" si="798"/>
        <v>-261.39863582443661</v>
      </c>
      <c r="BB2199" s="1">
        <f t="shared" si="799"/>
        <v>457.93752471332539</v>
      </c>
      <c r="BC2199">
        <f t="shared" si="787"/>
        <v>1</v>
      </c>
      <c r="BD2199">
        <f t="shared" si="788"/>
        <v>1</v>
      </c>
      <c r="BE2199">
        <f t="shared" si="789"/>
        <v>0</v>
      </c>
      <c r="BF2199">
        <f t="shared" si="790"/>
        <v>0</v>
      </c>
      <c r="BG2199">
        <f t="shared" si="791"/>
        <v>0</v>
      </c>
      <c r="BH2199">
        <f t="shared" si="792"/>
        <v>0</v>
      </c>
      <c r="BI2199">
        <f t="shared" si="793"/>
        <v>0</v>
      </c>
      <c r="BJ2199">
        <f t="shared" si="794"/>
        <v>0</v>
      </c>
      <c r="BK2199">
        <f t="shared" si="795"/>
        <v>0</v>
      </c>
      <c r="BL2199">
        <f t="shared" si="796"/>
        <v>0</v>
      </c>
      <c r="BM2199">
        <f t="shared" si="800"/>
        <v>0</v>
      </c>
      <c r="BN2199">
        <f t="shared" si="801"/>
        <v>0</v>
      </c>
      <c r="BO2199">
        <f>IF(AND(AU2199&gt;'County Avg'!$E$3,'Gentrification Calcs'!AW2199&gt;'County Avg'!$E$4,'Gentrification Calcs'!AY2199&gt;'County Avg'!$E$5,'Gentrification Calcs'!BA2199&gt;'County Avg'!$E$6),1,0)</f>
        <v>0</v>
      </c>
      <c r="BP2199">
        <f>IF(AND(AV2199&gt;'County Avg'!$F$3,'Gentrification Calcs'!AX2199&gt;'County Avg'!$F$4,'Gentrification Calcs'!AZ2199&gt;'County Avg'!$F$5,'Gentrification Calcs'!BB2199&gt;'County Avg'!$F$6),1,0)</f>
        <v>0</v>
      </c>
      <c r="BQ2199">
        <f t="shared" si="802"/>
        <v>0</v>
      </c>
      <c r="BR2199">
        <f t="shared" si="803"/>
        <v>0</v>
      </c>
      <c r="BS2199">
        <f t="shared" si="804"/>
        <v>0</v>
      </c>
      <c r="BT2199">
        <f t="shared" si="805"/>
        <v>0</v>
      </c>
    </row>
    <row r="2200" spans="1:72" x14ac:dyDescent="0.25">
      <c r="A2200">
        <v>6037901007</v>
      </c>
      <c r="B2200">
        <v>1151.52901453863</v>
      </c>
      <c r="C2200">
        <v>1716</v>
      </c>
      <c r="D2200">
        <v>1990</v>
      </c>
      <c r="E2200">
        <v>269.96566769999998</v>
      </c>
      <c r="F2200">
        <v>653</v>
      </c>
      <c r="G2200">
        <v>676</v>
      </c>
      <c r="H2200">
        <v>417.20161564189652</v>
      </c>
      <c r="I2200">
        <v>167.25139999999999</v>
      </c>
      <c r="J2200">
        <v>145</v>
      </c>
      <c r="K2200">
        <v>1.5453876753895717</v>
      </c>
      <c r="L2200">
        <v>0.25612771822358343</v>
      </c>
      <c r="M2200">
        <v>0.21449704142011836</v>
      </c>
      <c r="N2200">
        <v>705.40337079999995</v>
      </c>
      <c r="O2200">
        <v>1175</v>
      </c>
      <c r="P2200">
        <v>1386</v>
      </c>
      <c r="Q2200">
        <v>148.58131409999999</v>
      </c>
      <c r="R2200">
        <v>286</v>
      </c>
      <c r="S2200">
        <v>247</v>
      </c>
      <c r="T2200">
        <v>0.21063312177186438</v>
      </c>
      <c r="U2200">
        <v>0.24340425531914894</v>
      </c>
      <c r="V2200">
        <v>0.17821067821067821</v>
      </c>
      <c r="W2200">
        <v>71.952667236328097</v>
      </c>
      <c r="X2200">
        <v>104</v>
      </c>
      <c r="Y2200">
        <v>35</v>
      </c>
      <c r="Z2200">
        <v>260.13656616210898</v>
      </c>
      <c r="AA2200">
        <v>581</v>
      </c>
      <c r="AB2200">
        <v>676</v>
      </c>
      <c r="AC2200">
        <v>0.27659574468085135</v>
      </c>
      <c r="AD2200">
        <v>0.17900172117039587</v>
      </c>
      <c r="AE2200">
        <v>5.1775147928994084E-2</v>
      </c>
      <c r="AF2200">
        <v>680.878388889794</v>
      </c>
      <c r="AG2200">
        <v>1304</v>
      </c>
      <c r="AH2200">
        <v>1428</v>
      </c>
      <c r="AI2200">
        <v>0.59128200878428905</v>
      </c>
      <c r="AJ2200">
        <v>0.75990675990675993</v>
      </c>
      <c r="AK2200">
        <v>0.71758793969849244</v>
      </c>
      <c r="AL2200">
        <f t="shared" si="797"/>
        <v>0.40871799121571095</v>
      </c>
      <c r="AM2200">
        <f t="shared" si="797"/>
        <v>0.24009324009324007</v>
      </c>
      <c r="AN2200">
        <f t="shared" si="797"/>
        <v>0.28241206030150756</v>
      </c>
      <c r="AO2200">
        <v>85135.013255567348</v>
      </c>
      <c r="AP2200">
        <v>86867.116877809574</v>
      </c>
      <c r="AQ2200">
        <v>74928</v>
      </c>
      <c r="AR2200">
        <v>1186.9833333333333</v>
      </c>
      <c r="AS2200">
        <v>979.36101225780953</v>
      </c>
      <c r="AT2200">
        <v>1479</v>
      </c>
      <c r="AU2200">
        <f t="shared" si="783"/>
        <v>0.16862475112247088</v>
      </c>
      <c r="AV2200">
        <f t="shared" si="784"/>
        <v>-4.2318820208267494E-2</v>
      </c>
      <c r="AW2200">
        <v>3.2771133547284559E-2</v>
      </c>
      <c r="AX2200">
        <v>-6.5193577108470735E-2</v>
      </c>
      <c r="AY2200" s="1">
        <f t="shared" si="785"/>
        <v>1732.1036222422263</v>
      </c>
      <c r="AZ2200" s="1">
        <f t="shared" si="786"/>
        <v>-11939.116877809574</v>
      </c>
      <c r="BA2200" s="1">
        <f t="shared" si="798"/>
        <v>-207.62232107552381</v>
      </c>
      <c r="BB2200" s="1">
        <f t="shared" si="799"/>
        <v>499.63898774219047</v>
      </c>
      <c r="BC2200">
        <f t="shared" si="787"/>
        <v>1</v>
      </c>
      <c r="BD2200">
        <f t="shared" si="788"/>
        <v>1</v>
      </c>
      <c r="BE2200">
        <f t="shared" si="789"/>
        <v>1</v>
      </c>
      <c r="BF2200">
        <f t="shared" si="790"/>
        <v>0</v>
      </c>
      <c r="BG2200">
        <f t="shared" si="791"/>
        <v>0</v>
      </c>
      <c r="BH2200">
        <f t="shared" si="792"/>
        <v>0</v>
      </c>
      <c r="BI2200">
        <f t="shared" si="793"/>
        <v>0</v>
      </c>
      <c r="BJ2200">
        <f t="shared" si="794"/>
        <v>0</v>
      </c>
      <c r="BK2200">
        <f t="shared" si="795"/>
        <v>0</v>
      </c>
      <c r="BL2200">
        <f t="shared" si="796"/>
        <v>0</v>
      </c>
      <c r="BM2200">
        <f t="shared" si="800"/>
        <v>0</v>
      </c>
      <c r="BN2200">
        <f t="shared" si="801"/>
        <v>0</v>
      </c>
      <c r="BO2200">
        <f>IF(AND(AU2200&gt;'County Avg'!$E$3,'Gentrification Calcs'!AW2200&gt;'County Avg'!$E$4,'Gentrification Calcs'!AY2200&gt;'County Avg'!$E$5,'Gentrification Calcs'!BA2200&gt;'County Avg'!$E$6),1,0)</f>
        <v>0</v>
      </c>
      <c r="BP2200">
        <f>IF(AND(AV2200&gt;'County Avg'!$F$3,'Gentrification Calcs'!AX2200&gt;'County Avg'!$F$4,'Gentrification Calcs'!AZ2200&gt;'County Avg'!$F$5,'Gentrification Calcs'!BB2200&gt;'County Avg'!$F$6),1,0)</f>
        <v>0</v>
      </c>
      <c r="BQ2200">
        <f t="shared" si="802"/>
        <v>0</v>
      </c>
      <c r="BR2200">
        <f t="shared" si="803"/>
        <v>0</v>
      </c>
      <c r="BS2200">
        <f t="shared" si="804"/>
        <v>0</v>
      </c>
      <c r="BT2200">
        <f t="shared" si="805"/>
        <v>0</v>
      </c>
    </row>
    <row r="2201" spans="1:72" x14ac:dyDescent="0.25">
      <c r="A2201">
        <v>6037901008</v>
      </c>
      <c r="B2201">
        <v>1919.0826764989399</v>
      </c>
      <c r="C2201">
        <v>2899.9999100565901</v>
      </c>
      <c r="D2201">
        <v>2987</v>
      </c>
      <c r="E2201">
        <v>449.91174319999999</v>
      </c>
      <c r="F2201">
        <v>970.91680910000002</v>
      </c>
      <c r="G2201">
        <v>984</v>
      </c>
      <c r="H2201">
        <v>57.26669161686349</v>
      </c>
      <c r="I2201">
        <v>273.67712142764793</v>
      </c>
      <c r="J2201">
        <v>268.85340000000002</v>
      </c>
      <c r="K2201">
        <v>0.12728427848882939</v>
      </c>
      <c r="L2201">
        <v>0.28187494424093384</v>
      </c>
      <c r="M2201">
        <v>0.273225</v>
      </c>
      <c r="N2201">
        <v>1175.5912109999999</v>
      </c>
      <c r="O2201">
        <v>1710.0736079999999</v>
      </c>
      <c r="P2201">
        <v>1992</v>
      </c>
      <c r="Q2201">
        <v>247.61843870000001</v>
      </c>
      <c r="R2201">
        <v>552.02380370000003</v>
      </c>
      <c r="S2201">
        <v>405</v>
      </c>
      <c r="T2201">
        <v>0.21063311496635545</v>
      </c>
      <c r="U2201">
        <v>0.32280704240890201</v>
      </c>
      <c r="V2201">
        <v>0.2033132530120482</v>
      </c>
      <c r="W2201">
        <v>119.91284942627</v>
      </c>
      <c r="X2201">
        <v>264.38638305664102</v>
      </c>
      <c r="Y2201">
        <v>325</v>
      </c>
      <c r="Z2201">
        <v>433.53106689453102</v>
      </c>
      <c r="AA2201">
        <v>968.29168701171898</v>
      </c>
      <c r="AB2201">
        <v>984</v>
      </c>
      <c r="AC2201">
        <v>0.27659574730187048</v>
      </c>
      <c r="AD2201">
        <v>0.27304415250385311</v>
      </c>
      <c r="AE2201">
        <v>0.33028455284552843</v>
      </c>
      <c r="AF2201">
        <v>1134.71905998342</v>
      </c>
      <c r="AG2201">
        <v>1650.07104492188</v>
      </c>
      <c r="AH2201">
        <v>1056</v>
      </c>
      <c r="AI2201">
        <v>0.59128200878428738</v>
      </c>
      <c r="AJ2201">
        <v>0.56899003313751162</v>
      </c>
      <c r="AK2201">
        <v>0.35353197187813862</v>
      </c>
      <c r="AL2201">
        <f t="shared" si="797"/>
        <v>0.40871799121571262</v>
      </c>
      <c r="AM2201">
        <f t="shared" si="797"/>
        <v>0.43100996686248838</v>
      </c>
      <c r="AN2201">
        <f t="shared" si="797"/>
        <v>0.64646802812186133</v>
      </c>
      <c r="AO2201">
        <v>93801.788441145283</v>
      </c>
      <c r="AP2201">
        <v>76975.995096035971</v>
      </c>
      <c r="AQ2201">
        <v>73676</v>
      </c>
      <c r="AR2201">
        <v>1266.4611111111112</v>
      </c>
      <c r="AS2201">
        <v>968.53934361407676</v>
      </c>
      <c r="AT2201">
        <v>1541</v>
      </c>
      <c r="AU2201">
        <f t="shared" si="783"/>
        <v>-2.2291975646775763E-2</v>
      </c>
      <c r="AV2201">
        <f t="shared" si="784"/>
        <v>-0.215458061259373</v>
      </c>
      <c r="AW2201">
        <v>0.11217392744254656</v>
      </c>
      <c r="AX2201">
        <v>-0.11949378939685382</v>
      </c>
      <c r="AY2201" s="1">
        <f t="shared" si="785"/>
        <v>-16825.793345109312</v>
      </c>
      <c r="AZ2201" s="1">
        <f t="shared" si="786"/>
        <v>-3299.9950960359711</v>
      </c>
      <c r="BA2201" s="1">
        <f t="shared" si="798"/>
        <v>-297.92176749703447</v>
      </c>
      <c r="BB2201" s="1">
        <f t="shared" si="799"/>
        <v>572.46065638592324</v>
      </c>
      <c r="BC2201">
        <f t="shared" si="787"/>
        <v>1</v>
      </c>
      <c r="BD2201">
        <f t="shared" si="788"/>
        <v>1</v>
      </c>
      <c r="BE2201">
        <f t="shared" si="789"/>
        <v>0</v>
      </c>
      <c r="BF2201">
        <f t="shared" si="790"/>
        <v>0</v>
      </c>
      <c r="BG2201">
        <f t="shared" si="791"/>
        <v>0</v>
      </c>
      <c r="BH2201">
        <f t="shared" si="792"/>
        <v>0</v>
      </c>
      <c r="BI2201">
        <f t="shared" si="793"/>
        <v>0</v>
      </c>
      <c r="BJ2201">
        <f t="shared" si="794"/>
        <v>0</v>
      </c>
      <c r="BK2201">
        <f t="shared" si="795"/>
        <v>0</v>
      </c>
      <c r="BL2201">
        <f t="shared" si="796"/>
        <v>0</v>
      </c>
      <c r="BM2201">
        <f t="shared" si="800"/>
        <v>0</v>
      </c>
      <c r="BN2201">
        <f t="shared" si="801"/>
        <v>0</v>
      </c>
      <c r="BO2201">
        <f>IF(AND(AU2201&gt;'County Avg'!$E$3,'Gentrification Calcs'!AW2201&gt;'County Avg'!$E$4,'Gentrification Calcs'!AY2201&gt;'County Avg'!$E$5,'Gentrification Calcs'!BA2201&gt;'County Avg'!$E$6),1,0)</f>
        <v>0</v>
      </c>
      <c r="BP2201">
        <f>IF(AND(AV2201&gt;'County Avg'!$F$3,'Gentrification Calcs'!AX2201&gt;'County Avg'!$F$4,'Gentrification Calcs'!AZ2201&gt;'County Avg'!$F$5,'Gentrification Calcs'!BB2201&gt;'County Avg'!$F$6),1,0)</f>
        <v>0</v>
      </c>
      <c r="BQ2201">
        <f t="shared" si="802"/>
        <v>0</v>
      </c>
      <c r="BR2201">
        <f t="shared" si="803"/>
        <v>0</v>
      </c>
      <c r="BS2201">
        <f t="shared" si="804"/>
        <v>0</v>
      </c>
      <c r="BT2201">
        <f t="shared" si="805"/>
        <v>0</v>
      </c>
    </row>
    <row r="2202" spans="1:72" x14ac:dyDescent="0.25">
      <c r="A2202">
        <v>6037901009</v>
      </c>
      <c r="B2202">
        <v>3222.3348605133901</v>
      </c>
      <c r="C2202">
        <v>4833.0000899434099</v>
      </c>
      <c r="D2202">
        <v>5525</v>
      </c>
      <c r="E2202">
        <v>1053.1094969999999</v>
      </c>
      <c r="F2202">
        <v>1618.08313</v>
      </c>
      <c r="G2202">
        <v>1892</v>
      </c>
      <c r="H2202">
        <v>95.437904242787909</v>
      </c>
      <c r="I2202">
        <v>456.09707857235207</v>
      </c>
      <c r="J2202">
        <v>717.81</v>
      </c>
      <c r="K2202">
        <v>9.062486333535355E-2</v>
      </c>
      <c r="L2202">
        <v>0.28187493591404794</v>
      </c>
      <c r="M2202">
        <v>0.379392177589852</v>
      </c>
      <c r="N2202">
        <v>1835.610109</v>
      </c>
      <c r="O2202">
        <v>2849.9262699999999</v>
      </c>
      <c r="P2202">
        <v>3584</v>
      </c>
      <c r="Q2202">
        <v>374.26470949999998</v>
      </c>
      <c r="R2202">
        <v>919.97619629999997</v>
      </c>
      <c r="S2202">
        <v>855</v>
      </c>
      <c r="T2202">
        <v>0.2038911791044184</v>
      </c>
      <c r="U2202">
        <v>0.32280701644256921</v>
      </c>
      <c r="V2202">
        <v>0.23856026785714285</v>
      </c>
      <c r="W2202">
        <v>315.32308959960898</v>
      </c>
      <c r="X2202">
        <v>440.61361694335898</v>
      </c>
      <c r="Y2202">
        <v>616</v>
      </c>
      <c r="Z2202">
        <v>1053.39978027344</v>
      </c>
      <c r="AA2202">
        <v>1613.70825195313</v>
      </c>
      <c r="AB2202">
        <v>1892</v>
      </c>
      <c r="AC2202">
        <v>0.29933848051283801</v>
      </c>
      <c r="AD2202">
        <v>0.27304416173745671</v>
      </c>
      <c r="AE2202">
        <v>0.32558139534883723</v>
      </c>
      <c r="AF2202">
        <v>2519.6811965701199</v>
      </c>
      <c r="AG2202">
        <v>2749.92895507813</v>
      </c>
      <c r="AH2202">
        <v>2794</v>
      </c>
      <c r="AI2202">
        <v>0.78194269237700464</v>
      </c>
      <c r="AJ2202">
        <v>0.56899004839669454</v>
      </c>
      <c r="AK2202">
        <v>0.50570135746606337</v>
      </c>
      <c r="AL2202">
        <f t="shared" si="797"/>
        <v>0.21805730762299536</v>
      </c>
      <c r="AM2202">
        <f t="shared" si="797"/>
        <v>0.43100995160330546</v>
      </c>
      <c r="AN2202">
        <f t="shared" si="797"/>
        <v>0.49429864253393663</v>
      </c>
      <c r="AO2202">
        <v>93801.788441145283</v>
      </c>
      <c r="AP2202">
        <v>76975.995096035971</v>
      </c>
      <c r="AQ2202">
        <v>61833</v>
      </c>
      <c r="AR2202">
        <v>1266.4611111111112</v>
      </c>
      <c r="AS2202">
        <v>968.53934361407676</v>
      </c>
      <c r="AT2202">
        <v>1266</v>
      </c>
      <c r="AU2202">
        <f t="shared" si="783"/>
        <v>-0.21295264398031011</v>
      </c>
      <c r="AV2202">
        <f t="shared" si="784"/>
        <v>-6.3288690930631164E-2</v>
      </c>
      <c r="AW2202">
        <v>0.11891583733815081</v>
      </c>
      <c r="AX2202">
        <v>-8.4246748585426356E-2</v>
      </c>
      <c r="AY2202" s="1">
        <f t="shared" si="785"/>
        <v>-16825.793345109312</v>
      </c>
      <c r="AZ2202" s="1">
        <f t="shared" si="786"/>
        <v>-15142.995096035971</v>
      </c>
      <c r="BA2202" s="1">
        <f t="shared" si="798"/>
        <v>-297.92176749703447</v>
      </c>
      <c r="BB2202" s="1">
        <f t="shared" si="799"/>
        <v>297.46065638592324</v>
      </c>
      <c r="BC2202">
        <f t="shared" si="787"/>
        <v>1</v>
      </c>
      <c r="BD2202">
        <f t="shared" si="788"/>
        <v>1</v>
      </c>
      <c r="BE2202">
        <f t="shared" si="789"/>
        <v>0</v>
      </c>
      <c r="BF2202">
        <f t="shared" si="790"/>
        <v>0</v>
      </c>
      <c r="BG2202">
        <f t="shared" si="791"/>
        <v>0</v>
      </c>
      <c r="BH2202">
        <f t="shared" si="792"/>
        <v>0</v>
      </c>
      <c r="BI2202">
        <f t="shared" si="793"/>
        <v>0</v>
      </c>
      <c r="BJ2202">
        <f t="shared" si="794"/>
        <v>0</v>
      </c>
      <c r="BK2202">
        <f t="shared" si="795"/>
        <v>0</v>
      </c>
      <c r="BL2202">
        <f t="shared" si="796"/>
        <v>0</v>
      </c>
      <c r="BM2202">
        <f t="shared" si="800"/>
        <v>0</v>
      </c>
      <c r="BN2202">
        <f t="shared" si="801"/>
        <v>0</v>
      </c>
      <c r="BO2202">
        <f>IF(AND(AU2202&gt;'County Avg'!$E$3,'Gentrification Calcs'!AW2202&gt;'County Avg'!$E$4,'Gentrification Calcs'!AY2202&gt;'County Avg'!$E$5,'Gentrification Calcs'!BA2202&gt;'County Avg'!$E$6),1,0)</f>
        <v>0</v>
      </c>
      <c r="BP2202">
        <f>IF(AND(AV2202&gt;'County Avg'!$F$3,'Gentrification Calcs'!AX2202&gt;'County Avg'!$F$4,'Gentrification Calcs'!AZ2202&gt;'County Avg'!$F$5,'Gentrification Calcs'!BB2202&gt;'County Avg'!$F$6),1,0)</f>
        <v>0</v>
      </c>
      <c r="BQ2202">
        <f t="shared" si="802"/>
        <v>0</v>
      </c>
      <c r="BR2202">
        <f t="shared" si="803"/>
        <v>0</v>
      </c>
      <c r="BS2202">
        <f t="shared" si="804"/>
        <v>0</v>
      </c>
      <c r="BT2202">
        <f t="shared" si="805"/>
        <v>0</v>
      </c>
    </row>
    <row r="2203" spans="1:72" x14ac:dyDescent="0.25">
      <c r="A2203">
        <v>6037901010</v>
      </c>
      <c r="B2203">
        <v>2332.2455005019801</v>
      </c>
      <c r="C2203">
        <v>5796.00003325939</v>
      </c>
      <c r="D2203">
        <v>6029</v>
      </c>
      <c r="E2203">
        <v>762.21429439999997</v>
      </c>
      <c r="F2203">
        <v>1956.1717530000001</v>
      </c>
      <c r="G2203">
        <v>1970</v>
      </c>
      <c r="H2203">
        <v>242.51516312549595</v>
      </c>
      <c r="I2203">
        <v>620.74922149934946</v>
      </c>
      <c r="J2203">
        <v>858.92219999999998</v>
      </c>
      <c r="K2203">
        <v>0.31817189064447959</v>
      </c>
      <c r="L2203">
        <v>0.31732858863101548</v>
      </c>
      <c r="M2203">
        <v>0.43600111675126901</v>
      </c>
      <c r="N2203">
        <v>1328.5687559999999</v>
      </c>
      <c r="O2203">
        <v>3264.3471679999998</v>
      </c>
      <c r="P2203">
        <v>3856</v>
      </c>
      <c r="Q2203">
        <v>270.88345340000001</v>
      </c>
      <c r="R2203">
        <v>684.54406740000002</v>
      </c>
      <c r="S2203">
        <v>927</v>
      </c>
      <c r="T2203">
        <v>0.20389118152647573</v>
      </c>
      <c r="U2203">
        <v>0.20970320623691704</v>
      </c>
      <c r="V2203">
        <v>0.2404045643153527</v>
      </c>
      <c r="W2203">
        <v>228.22297668457</v>
      </c>
      <c r="X2203">
        <v>721.67193603515602</v>
      </c>
      <c r="Y2203">
        <v>647</v>
      </c>
      <c r="Z2203">
        <v>762.42443847656295</v>
      </c>
      <c r="AA2203">
        <v>2001.42126464844</v>
      </c>
      <c r="AB2203">
        <v>1970</v>
      </c>
      <c r="AC2203">
        <v>0.29933848545121838</v>
      </c>
      <c r="AD2203">
        <v>0.36057972840711344</v>
      </c>
      <c r="AE2203">
        <v>0.32842639593908629</v>
      </c>
      <c r="AF2203">
        <v>1823.6823259466801</v>
      </c>
      <c r="AG2203">
        <v>3528.8828125</v>
      </c>
      <c r="AH2203">
        <v>2385</v>
      </c>
      <c r="AI2203">
        <v>0.78194269237700764</v>
      </c>
      <c r="AJ2203">
        <v>0.60884796277606767</v>
      </c>
      <c r="AK2203">
        <v>0.39558799137502071</v>
      </c>
      <c r="AL2203">
        <f t="shared" si="797"/>
        <v>0.21805730762299236</v>
      </c>
      <c r="AM2203">
        <f t="shared" si="797"/>
        <v>0.39115203722393233</v>
      </c>
      <c r="AN2203">
        <f t="shared" si="797"/>
        <v>0.60441200862497935</v>
      </c>
      <c r="AO2203">
        <v>85135.013255567348</v>
      </c>
      <c r="AP2203">
        <v>71358.6767470372</v>
      </c>
      <c r="AQ2203">
        <v>52587</v>
      </c>
      <c r="AR2203">
        <v>1186.9833333333333</v>
      </c>
      <c r="AS2203">
        <v>975.30288651640979</v>
      </c>
      <c r="AT2203">
        <v>1324</v>
      </c>
      <c r="AU2203">
        <f t="shared" si="783"/>
        <v>-0.17309472960093997</v>
      </c>
      <c r="AV2203">
        <f t="shared" si="784"/>
        <v>-0.21325997140104697</v>
      </c>
      <c r="AW2203">
        <v>5.8120247104413159E-3</v>
      </c>
      <c r="AX2203">
        <v>3.0701358078435659E-2</v>
      </c>
      <c r="AY2203" s="1">
        <f t="shared" si="785"/>
        <v>-13776.336508530148</v>
      </c>
      <c r="AZ2203" s="1">
        <f t="shared" si="786"/>
        <v>-18771.6767470372</v>
      </c>
      <c r="BA2203" s="1">
        <f t="shared" si="798"/>
        <v>-211.68044681692356</v>
      </c>
      <c r="BB2203" s="1">
        <f t="shared" si="799"/>
        <v>348.69711348359021</v>
      </c>
      <c r="BC2203">
        <f t="shared" si="787"/>
        <v>1</v>
      </c>
      <c r="BD2203">
        <f t="shared" si="788"/>
        <v>1</v>
      </c>
      <c r="BE2203">
        <f t="shared" si="789"/>
        <v>0</v>
      </c>
      <c r="BF2203">
        <f t="shared" si="790"/>
        <v>0</v>
      </c>
      <c r="BG2203">
        <f t="shared" si="791"/>
        <v>0</v>
      </c>
      <c r="BH2203">
        <f t="shared" si="792"/>
        <v>0</v>
      </c>
      <c r="BI2203">
        <f t="shared" si="793"/>
        <v>0</v>
      </c>
      <c r="BJ2203">
        <f t="shared" si="794"/>
        <v>0</v>
      </c>
      <c r="BK2203">
        <f t="shared" si="795"/>
        <v>0</v>
      </c>
      <c r="BL2203">
        <f t="shared" si="796"/>
        <v>0</v>
      </c>
      <c r="BM2203">
        <f t="shared" si="800"/>
        <v>0</v>
      </c>
      <c r="BN2203">
        <f t="shared" si="801"/>
        <v>0</v>
      </c>
      <c r="BO2203">
        <f>IF(AND(AU2203&gt;'County Avg'!$E$3,'Gentrification Calcs'!AW2203&gt;'County Avg'!$E$4,'Gentrification Calcs'!AY2203&gt;'County Avg'!$E$5,'Gentrification Calcs'!BA2203&gt;'County Avg'!$E$6),1,0)</f>
        <v>0</v>
      </c>
      <c r="BP2203">
        <f>IF(AND(AV2203&gt;'County Avg'!$F$3,'Gentrification Calcs'!AX2203&gt;'County Avg'!$F$4,'Gentrification Calcs'!AZ2203&gt;'County Avg'!$F$5,'Gentrification Calcs'!BB2203&gt;'County Avg'!$F$6),1,0)</f>
        <v>0</v>
      </c>
      <c r="BQ2203">
        <f t="shared" si="802"/>
        <v>0</v>
      </c>
      <c r="BR2203">
        <f t="shared" si="803"/>
        <v>0</v>
      </c>
      <c r="BS2203">
        <f t="shared" si="804"/>
        <v>0</v>
      </c>
      <c r="BT2203">
        <f t="shared" si="805"/>
        <v>0</v>
      </c>
    </row>
    <row r="2204" spans="1:72" x14ac:dyDescent="0.25">
      <c r="A2204">
        <v>6037901011</v>
      </c>
      <c r="B2204">
        <v>3610.5670357532499</v>
      </c>
      <c r="C2204">
        <v>4194.99996674061</v>
      </c>
      <c r="D2204">
        <v>5148</v>
      </c>
      <c r="E2204">
        <v>1210.2543949999999</v>
      </c>
      <c r="F2204">
        <v>1415.8282469999999</v>
      </c>
      <c r="G2204">
        <v>1991</v>
      </c>
      <c r="H2204">
        <v>175.52641872633609</v>
      </c>
      <c r="I2204">
        <v>449.28277850065058</v>
      </c>
      <c r="J2204">
        <v>595.97979999999995</v>
      </c>
      <c r="K2204">
        <v>0.1450326637535872</v>
      </c>
      <c r="L2204">
        <v>0.3173285880209244</v>
      </c>
      <c r="M2204">
        <v>0.29933691612255148</v>
      </c>
      <c r="N2204">
        <v>2114.0321880000001</v>
      </c>
      <c r="O2204">
        <v>2362.6528320000002</v>
      </c>
      <c r="P2204">
        <v>3496</v>
      </c>
      <c r="Q2204">
        <v>253.46170040000001</v>
      </c>
      <c r="R2204">
        <v>495.4559021</v>
      </c>
      <c r="S2204">
        <v>944</v>
      </c>
      <c r="T2204">
        <v>0.11989491070133129</v>
      </c>
      <c r="U2204">
        <v>0.20970321809006257</v>
      </c>
      <c r="V2204">
        <v>0.27002288329519453</v>
      </c>
      <c r="W2204">
        <v>363.53073120117199</v>
      </c>
      <c r="X2204">
        <v>522.32806396484398</v>
      </c>
      <c r="Y2204">
        <v>894</v>
      </c>
      <c r="Z2204">
        <v>1211.26416015625</v>
      </c>
      <c r="AA2204">
        <v>1448.57873535156</v>
      </c>
      <c r="AB2204">
        <v>1991</v>
      </c>
      <c r="AC2204">
        <v>0.30012506202963807</v>
      </c>
      <c r="AD2204">
        <v>0.36057968491307352</v>
      </c>
      <c r="AE2204">
        <v>0.44902059266700151</v>
      </c>
      <c r="AF2204">
        <v>2920.8684522210201</v>
      </c>
      <c r="AG2204">
        <v>2554.1171875</v>
      </c>
      <c r="AH2204">
        <v>2454</v>
      </c>
      <c r="AI2204">
        <v>0.80897776534750243</v>
      </c>
      <c r="AJ2204">
        <v>0.60884796370677274</v>
      </c>
      <c r="AK2204">
        <v>0.4766899766899767</v>
      </c>
      <c r="AL2204">
        <f t="shared" si="797"/>
        <v>0.19102223465249757</v>
      </c>
      <c r="AM2204">
        <f t="shared" si="797"/>
        <v>0.39115203629322726</v>
      </c>
      <c r="AN2204">
        <f t="shared" si="797"/>
        <v>0.5233100233100233</v>
      </c>
      <c r="AO2204">
        <v>85135.013255567348</v>
      </c>
      <c r="AP2204">
        <v>71358.6767470372</v>
      </c>
      <c r="AQ2204">
        <v>60784</v>
      </c>
      <c r="AR2204">
        <v>1186.9833333333333</v>
      </c>
      <c r="AS2204">
        <v>975.30288651640979</v>
      </c>
      <c r="AT2204">
        <v>1117</v>
      </c>
      <c r="AU2204">
        <f t="shared" si="783"/>
        <v>-0.20012980164072969</v>
      </c>
      <c r="AV2204">
        <f t="shared" si="784"/>
        <v>-0.13215798701679604</v>
      </c>
      <c r="AW2204">
        <v>8.9808307388731273E-2</v>
      </c>
      <c r="AX2204">
        <v>6.0319665205131962E-2</v>
      </c>
      <c r="AY2204" s="1">
        <f t="shared" si="785"/>
        <v>-13776.336508530148</v>
      </c>
      <c r="AZ2204" s="1">
        <f t="shared" si="786"/>
        <v>-10574.6767470372</v>
      </c>
      <c r="BA2204" s="1">
        <f t="shared" si="798"/>
        <v>-211.68044681692356</v>
      </c>
      <c r="BB2204" s="1">
        <f t="shared" si="799"/>
        <v>141.69711348359021</v>
      </c>
      <c r="BC2204">
        <f t="shared" si="787"/>
        <v>1</v>
      </c>
      <c r="BD2204">
        <f t="shared" si="788"/>
        <v>1</v>
      </c>
      <c r="BE2204">
        <f t="shared" si="789"/>
        <v>0</v>
      </c>
      <c r="BF2204">
        <f t="shared" si="790"/>
        <v>0</v>
      </c>
      <c r="BG2204">
        <f t="shared" si="791"/>
        <v>1</v>
      </c>
      <c r="BH2204">
        <f t="shared" si="792"/>
        <v>0</v>
      </c>
      <c r="BI2204">
        <f t="shared" si="793"/>
        <v>0</v>
      </c>
      <c r="BJ2204">
        <f t="shared" si="794"/>
        <v>0</v>
      </c>
      <c r="BK2204">
        <f t="shared" si="795"/>
        <v>0</v>
      </c>
      <c r="BL2204">
        <f t="shared" si="796"/>
        <v>0</v>
      </c>
      <c r="BM2204">
        <f t="shared" si="800"/>
        <v>0</v>
      </c>
      <c r="BN2204">
        <f t="shared" si="801"/>
        <v>0</v>
      </c>
      <c r="BO2204">
        <f>IF(AND(AU2204&gt;'County Avg'!$E$3,'Gentrification Calcs'!AW2204&gt;'County Avg'!$E$4,'Gentrification Calcs'!AY2204&gt;'County Avg'!$E$5,'Gentrification Calcs'!BA2204&gt;'County Avg'!$E$6),1,0)</f>
        <v>0</v>
      </c>
      <c r="BP2204">
        <f>IF(AND(AV2204&gt;'County Avg'!$F$3,'Gentrification Calcs'!AX2204&gt;'County Avg'!$F$4,'Gentrification Calcs'!AZ2204&gt;'County Avg'!$F$5,'Gentrification Calcs'!BB2204&gt;'County Avg'!$F$6),1,0)</f>
        <v>0</v>
      </c>
      <c r="BQ2204">
        <f t="shared" si="802"/>
        <v>0</v>
      </c>
      <c r="BR2204">
        <f t="shared" si="803"/>
        <v>0</v>
      </c>
      <c r="BS2204">
        <f t="shared" si="804"/>
        <v>0</v>
      </c>
      <c r="BT2204">
        <f t="shared" si="805"/>
        <v>0</v>
      </c>
    </row>
    <row r="2205" spans="1:72" x14ac:dyDescent="0.25">
      <c r="A2205">
        <v>6037901101</v>
      </c>
      <c r="B2205">
        <v>3540.4327752944801</v>
      </c>
      <c r="C2205">
        <v>4295</v>
      </c>
      <c r="D2205">
        <v>5223</v>
      </c>
      <c r="E2205">
        <v>1186.7454829999999</v>
      </c>
      <c r="F2205">
        <v>1449</v>
      </c>
      <c r="G2205">
        <v>1755</v>
      </c>
      <c r="H2205">
        <v>408.76688078825339</v>
      </c>
      <c r="I2205">
        <v>525.26019999999994</v>
      </c>
      <c r="J2205">
        <v>792.41660000000002</v>
      </c>
      <c r="K2205">
        <v>0.34444359523064932</v>
      </c>
      <c r="L2205">
        <v>0.36249841269841265</v>
      </c>
      <c r="M2205">
        <v>0.45151943019943019</v>
      </c>
      <c r="N2205">
        <v>2072.967701</v>
      </c>
      <c r="O2205">
        <v>2506</v>
      </c>
      <c r="P2205">
        <v>3028</v>
      </c>
      <c r="Q2205">
        <v>248.53828429999999</v>
      </c>
      <c r="R2205">
        <v>401</v>
      </c>
      <c r="S2205">
        <v>565</v>
      </c>
      <c r="T2205">
        <v>0.11989491403079029</v>
      </c>
      <c r="U2205">
        <v>0.16001596169193935</v>
      </c>
      <c r="V2205">
        <v>0.18659180977542933</v>
      </c>
      <c r="W2205">
        <v>356.46923828125</v>
      </c>
      <c r="X2205">
        <v>371</v>
      </c>
      <c r="Y2205">
        <v>593</v>
      </c>
      <c r="Z2205">
        <v>1187.73571777344</v>
      </c>
      <c r="AA2205">
        <v>1463</v>
      </c>
      <c r="AB2205">
        <v>1755</v>
      </c>
      <c r="AC2205">
        <v>0.30012504713548266</v>
      </c>
      <c r="AD2205">
        <v>0.25358851674641147</v>
      </c>
      <c r="AE2205">
        <v>0.33789173789173788</v>
      </c>
      <c r="AF2205">
        <v>2864.1313949207902</v>
      </c>
      <c r="AG2205">
        <v>2971</v>
      </c>
      <c r="AH2205">
        <v>2878</v>
      </c>
      <c r="AI2205">
        <v>0.80897776534750399</v>
      </c>
      <c r="AJ2205">
        <v>0.69173457508731084</v>
      </c>
      <c r="AK2205">
        <v>0.55102431552747466</v>
      </c>
      <c r="AL2205">
        <f t="shared" si="797"/>
        <v>0.19102223465249601</v>
      </c>
      <c r="AM2205">
        <f t="shared" si="797"/>
        <v>0.30826542491268916</v>
      </c>
      <c r="AN2205">
        <f t="shared" si="797"/>
        <v>0.44897568447252534</v>
      </c>
      <c r="AO2205">
        <v>67431.428950159068</v>
      </c>
      <c r="AP2205">
        <v>66854.196975888844</v>
      </c>
      <c r="AQ2205">
        <v>47485</v>
      </c>
      <c r="AR2205">
        <v>971.01111111111118</v>
      </c>
      <c r="AS2205">
        <v>868.43890865954927</v>
      </c>
      <c r="AT2205">
        <v>1035</v>
      </c>
      <c r="AU2205">
        <f t="shared" si="783"/>
        <v>-0.11724319026019314</v>
      </c>
      <c r="AV2205">
        <f t="shared" si="784"/>
        <v>-0.14071025955983618</v>
      </c>
      <c r="AW2205">
        <v>4.0121047661149059E-2</v>
      </c>
      <c r="AX2205">
        <v>2.6575848083489978E-2</v>
      </c>
      <c r="AY2205" s="1">
        <f t="shared" si="785"/>
        <v>-577.23197427022387</v>
      </c>
      <c r="AZ2205" s="1">
        <f t="shared" si="786"/>
        <v>-19369.196975888844</v>
      </c>
      <c r="BA2205" s="1">
        <f t="shared" si="798"/>
        <v>-102.57220245156191</v>
      </c>
      <c r="BB2205" s="1">
        <f t="shared" si="799"/>
        <v>166.56109134045073</v>
      </c>
      <c r="BC2205">
        <f t="shared" si="787"/>
        <v>1</v>
      </c>
      <c r="BD2205">
        <f t="shared" si="788"/>
        <v>1</v>
      </c>
      <c r="BE2205">
        <f t="shared" si="789"/>
        <v>0</v>
      </c>
      <c r="BF2205">
        <f t="shared" si="790"/>
        <v>0</v>
      </c>
      <c r="BG2205">
        <f t="shared" si="791"/>
        <v>1</v>
      </c>
      <c r="BH2205">
        <f t="shared" si="792"/>
        <v>1</v>
      </c>
      <c r="BI2205">
        <f t="shared" si="793"/>
        <v>0</v>
      </c>
      <c r="BJ2205">
        <f t="shared" si="794"/>
        <v>0</v>
      </c>
      <c r="BK2205">
        <f t="shared" si="795"/>
        <v>0</v>
      </c>
      <c r="BL2205">
        <f t="shared" si="796"/>
        <v>0</v>
      </c>
      <c r="BM2205">
        <f t="shared" si="800"/>
        <v>0</v>
      </c>
      <c r="BN2205">
        <f t="shared" si="801"/>
        <v>0</v>
      </c>
      <c r="BO2205">
        <f>IF(AND(AU2205&gt;'County Avg'!$E$3,'Gentrification Calcs'!AW2205&gt;'County Avg'!$E$4,'Gentrification Calcs'!AY2205&gt;'County Avg'!$E$5,'Gentrification Calcs'!BA2205&gt;'County Avg'!$E$6),1,0)</f>
        <v>0</v>
      </c>
      <c r="BP2205">
        <f>IF(AND(AV2205&gt;'County Avg'!$F$3,'Gentrification Calcs'!AX2205&gt;'County Avg'!$F$4,'Gentrification Calcs'!AZ2205&gt;'County Avg'!$F$5,'Gentrification Calcs'!BB2205&gt;'County Avg'!$F$6),1,0)</f>
        <v>0</v>
      </c>
      <c r="BQ2205">
        <f t="shared" si="802"/>
        <v>0</v>
      </c>
      <c r="BR2205">
        <f t="shared" si="803"/>
        <v>0</v>
      </c>
      <c r="BS2205">
        <f t="shared" si="804"/>
        <v>0</v>
      </c>
      <c r="BT2205">
        <f t="shared" si="805"/>
        <v>0</v>
      </c>
    </row>
    <row r="2206" spans="1:72" x14ac:dyDescent="0.25">
      <c r="A2206">
        <v>6037901102</v>
      </c>
      <c r="B2206">
        <v>1531.29671658488</v>
      </c>
      <c r="C2206">
        <v>4559</v>
      </c>
      <c r="D2206">
        <v>5604</v>
      </c>
      <c r="E2206">
        <v>621.0174561</v>
      </c>
      <c r="F2206">
        <v>1562</v>
      </c>
      <c r="G2206">
        <v>1801</v>
      </c>
      <c r="H2206">
        <v>400.82669781969611</v>
      </c>
      <c r="I2206">
        <v>554.27459999999996</v>
      </c>
      <c r="J2206">
        <v>642.1952</v>
      </c>
      <c r="K2206">
        <v>0.64543547670446244</v>
      </c>
      <c r="L2206">
        <v>0.35484929577464785</v>
      </c>
      <c r="M2206">
        <v>0.35657701277068293</v>
      </c>
      <c r="N2206">
        <v>1028.958547</v>
      </c>
      <c r="O2206">
        <v>2724</v>
      </c>
      <c r="P2206">
        <v>3366</v>
      </c>
      <c r="Q2206">
        <v>196.38235470000001</v>
      </c>
      <c r="R2206">
        <v>507</v>
      </c>
      <c r="S2206">
        <v>656</v>
      </c>
      <c r="T2206">
        <v>0.19085545795072736</v>
      </c>
      <c r="U2206">
        <v>0.18612334801762115</v>
      </c>
      <c r="V2206">
        <v>0.19489007724301841</v>
      </c>
      <c r="W2206">
        <v>217.93281555175801</v>
      </c>
      <c r="X2206">
        <v>437</v>
      </c>
      <c r="Y2206">
        <v>664</v>
      </c>
      <c r="Z2206">
        <v>606.44812011718795</v>
      </c>
      <c r="AA2206">
        <v>1558</v>
      </c>
      <c r="AB2206">
        <v>1801</v>
      </c>
      <c r="AC2206">
        <v>0.35935937192722345</v>
      </c>
      <c r="AD2206">
        <v>0.28048780487804881</v>
      </c>
      <c r="AE2206">
        <v>0.36868406440866186</v>
      </c>
      <c r="AF2206">
        <v>1356.7683494815501</v>
      </c>
      <c r="AG2206">
        <v>3291</v>
      </c>
      <c r="AH2206">
        <v>2806</v>
      </c>
      <c r="AI2206">
        <v>0.886025768087216</v>
      </c>
      <c r="AJ2206">
        <v>0.72186883088396581</v>
      </c>
      <c r="AK2206">
        <v>0.50071377587437549</v>
      </c>
      <c r="AL2206">
        <f t="shared" si="797"/>
        <v>0.113974231912784</v>
      </c>
      <c r="AM2206">
        <f t="shared" si="797"/>
        <v>0.27813116911603419</v>
      </c>
      <c r="AN2206">
        <f t="shared" si="797"/>
        <v>0.49928622412562451</v>
      </c>
      <c r="AO2206">
        <v>67431.428950159068</v>
      </c>
      <c r="AP2206">
        <v>72398.81732733961</v>
      </c>
      <c r="AQ2206">
        <v>58385</v>
      </c>
      <c r="AR2206">
        <v>971.01111111111118</v>
      </c>
      <c r="AS2206">
        <v>735.87346777382368</v>
      </c>
      <c r="AT2206">
        <v>1177</v>
      </c>
      <c r="AU2206">
        <f t="shared" si="783"/>
        <v>-0.1641569372032502</v>
      </c>
      <c r="AV2206">
        <f t="shared" si="784"/>
        <v>-0.22115505500959032</v>
      </c>
      <c r="AW2206">
        <v>-4.7321099331062155E-3</v>
      </c>
      <c r="AX2206">
        <v>8.7667292253972573E-3</v>
      </c>
      <c r="AY2206" s="1">
        <f t="shared" si="785"/>
        <v>4967.3883771805413</v>
      </c>
      <c r="AZ2206" s="1">
        <f t="shared" si="786"/>
        <v>-14013.81732733961</v>
      </c>
      <c r="BA2206" s="1">
        <f t="shared" si="798"/>
        <v>-235.1376433372875</v>
      </c>
      <c r="BB2206" s="1">
        <f t="shared" si="799"/>
        <v>441.12653222617632</v>
      </c>
      <c r="BC2206">
        <f t="shared" si="787"/>
        <v>1</v>
      </c>
      <c r="BD2206">
        <f t="shared" si="788"/>
        <v>1</v>
      </c>
      <c r="BE2206">
        <f t="shared" si="789"/>
        <v>1</v>
      </c>
      <c r="BF2206">
        <f t="shared" si="790"/>
        <v>0</v>
      </c>
      <c r="BG2206">
        <f t="shared" si="791"/>
        <v>0</v>
      </c>
      <c r="BH2206">
        <f t="shared" si="792"/>
        <v>0</v>
      </c>
      <c r="BI2206">
        <f t="shared" si="793"/>
        <v>0</v>
      </c>
      <c r="BJ2206">
        <f t="shared" si="794"/>
        <v>0</v>
      </c>
      <c r="BK2206">
        <f t="shared" si="795"/>
        <v>0</v>
      </c>
      <c r="BL2206">
        <f t="shared" si="796"/>
        <v>0</v>
      </c>
      <c r="BM2206">
        <f t="shared" si="800"/>
        <v>0</v>
      </c>
      <c r="BN2206">
        <f t="shared" si="801"/>
        <v>0</v>
      </c>
      <c r="BO2206">
        <f>IF(AND(AU2206&gt;'County Avg'!$E$3,'Gentrification Calcs'!AW2206&gt;'County Avg'!$E$4,'Gentrification Calcs'!AY2206&gt;'County Avg'!$E$5,'Gentrification Calcs'!BA2206&gt;'County Avg'!$E$6),1,0)</f>
        <v>0</v>
      </c>
      <c r="BP2206">
        <f>IF(AND(AV2206&gt;'County Avg'!$F$3,'Gentrification Calcs'!AX2206&gt;'County Avg'!$F$4,'Gentrification Calcs'!AZ2206&gt;'County Avg'!$F$5,'Gentrification Calcs'!BB2206&gt;'County Avg'!$F$6),1,0)</f>
        <v>0</v>
      </c>
      <c r="BQ2206">
        <f t="shared" si="802"/>
        <v>0</v>
      </c>
      <c r="BR2206">
        <f t="shared" si="803"/>
        <v>0</v>
      </c>
      <c r="BS2206">
        <f t="shared" si="804"/>
        <v>0</v>
      </c>
      <c r="BT2206">
        <f t="shared" si="805"/>
        <v>0</v>
      </c>
    </row>
    <row r="2207" spans="1:72" x14ac:dyDescent="0.25">
      <c r="A2207">
        <v>6037901205</v>
      </c>
      <c r="B2207">
        <v>2422.1616791720298</v>
      </c>
      <c r="C2207">
        <v>6302</v>
      </c>
      <c r="D2207">
        <v>10418</v>
      </c>
      <c r="E2207">
        <v>788.54142760000002</v>
      </c>
      <c r="F2207">
        <v>2310</v>
      </c>
      <c r="G2207">
        <v>3603</v>
      </c>
      <c r="H2207">
        <v>239.48958579924212</v>
      </c>
      <c r="I2207">
        <v>805.27139999999997</v>
      </c>
      <c r="J2207">
        <v>917.02840000000003</v>
      </c>
      <c r="K2207">
        <v>0.30371211634137119</v>
      </c>
      <c r="L2207">
        <v>0.34860233766233767</v>
      </c>
      <c r="M2207">
        <v>0.25451801276713848</v>
      </c>
      <c r="N2207">
        <v>1499.719212</v>
      </c>
      <c r="O2207">
        <v>4050</v>
      </c>
      <c r="P2207">
        <v>6795</v>
      </c>
      <c r="Q2207">
        <v>238.60082460000001</v>
      </c>
      <c r="R2207">
        <v>881</v>
      </c>
      <c r="S2207">
        <v>1732</v>
      </c>
      <c r="T2207">
        <v>0.15909699808526559</v>
      </c>
      <c r="U2207">
        <v>0.21753086419753087</v>
      </c>
      <c r="V2207">
        <v>0.25489330389992643</v>
      </c>
      <c r="W2207">
        <v>133.58349561691301</v>
      </c>
      <c r="X2207">
        <v>736</v>
      </c>
      <c r="Y2207">
        <v>914</v>
      </c>
      <c r="Z2207">
        <v>790.38463449478104</v>
      </c>
      <c r="AA2207">
        <v>2291</v>
      </c>
      <c r="AB2207">
        <v>3603</v>
      </c>
      <c r="AC2207">
        <v>0.16901074462600155</v>
      </c>
      <c r="AD2207">
        <v>0.3212570929725011</v>
      </c>
      <c r="AE2207">
        <v>0.25367749097973913</v>
      </c>
      <c r="AF2207">
        <v>1933.16781609638</v>
      </c>
      <c r="AG2207">
        <v>4470</v>
      </c>
      <c r="AH2207">
        <v>6067</v>
      </c>
      <c r="AI2207">
        <v>0.79811675360878342</v>
      </c>
      <c r="AJ2207">
        <v>0.70929863535385596</v>
      </c>
      <c r="AK2207">
        <v>0.58235745824534457</v>
      </c>
      <c r="AL2207">
        <f t="shared" si="797"/>
        <v>0.20188324639121658</v>
      </c>
      <c r="AM2207">
        <f t="shared" si="797"/>
        <v>0.29070136464614404</v>
      </c>
      <c r="AN2207">
        <f t="shared" si="797"/>
        <v>0.41764254175465543</v>
      </c>
      <c r="AO2207">
        <v>70028.922057264048</v>
      </c>
      <c r="AP2207">
        <v>75548.59787494893</v>
      </c>
      <c r="AQ2207">
        <v>79794</v>
      </c>
      <c r="AR2207">
        <v>758.49444444444453</v>
      </c>
      <c r="AS2207">
        <v>741.28430209569001</v>
      </c>
      <c r="AT2207">
        <v>844</v>
      </c>
      <c r="AU2207">
        <f t="shared" si="783"/>
        <v>-8.8818118254927469E-2</v>
      </c>
      <c r="AV2207">
        <f t="shared" si="784"/>
        <v>-0.12694117710851138</v>
      </c>
      <c r="AW2207">
        <v>5.8433866112265281E-2</v>
      </c>
      <c r="AX2207">
        <v>3.7362439702395556E-2</v>
      </c>
      <c r="AY2207" s="1">
        <f t="shared" si="785"/>
        <v>5519.6758176848816</v>
      </c>
      <c r="AZ2207" s="1">
        <f t="shared" si="786"/>
        <v>4245.4021250510705</v>
      </c>
      <c r="BA2207" s="1">
        <f t="shared" si="798"/>
        <v>-17.210142348754516</v>
      </c>
      <c r="BB2207" s="1">
        <f t="shared" si="799"/>
        <v>102.71569790430999</v>
      </c>
      <c r="BC2207">
        <f t="shared" si="787"/>
        <v>1</v>
      </c>
      <c r="BD2207">
        <f t="shared" si="788"/>
        <v>1</v>
      </c>
      <c r="BE2207">
        <f t="shared" si="789"/>
        <v>0</v>
      </c>
      <c r="BF2207">
        <f t="shared" si="790"/>
        <v>0</v>
      </c>
      <c r="BG2207">
        <f t="shared" si="791"/>
        <v>1</v>
      </c>
      <c r="BH2207">
        <f t="shared" si="792"/>
        <v>0</v>
      </c>
      <c r="BI2207">
        <f t="shared" si="793"/>
        <v>0</v>
      </c>
      <c r="BJ2207">
        <f t="shared" si="794"/>
        <v>0</v>
      </c>
      <c r="BK2207">
        <f t="shared" si="795"/>
        <v>0</v>
      </c>
      <c r="BL2207">
        <f t="shared" si="796"/>
        <v>0</v>
      </c>
      <c r="BM2207">
        <f t="shared" si="800"/>
        <v>0</v>
      </c>
      <c r="BN2207">
        <f t="shared" si="801"/>
        <v>0</v>
      </c>
      <c r="BO2207">
        <f>IF(AND(AU2207&gt;'County Avg'!$E$3,'Gentrification Calcs'!AW2207&gt;'County Avg'!$E$4,'Gentrification Calcs'!AY2207&gt;'County Avg'!$E$5,'Gentrification Calcs'!BA2207&gt;'County Avg'!$E$6),1,0)</f>
        <v>1</v>
      </c>
      <c r="BP2207">
        <f>IF(AND(AV2207&gt;'County Avg'!$F$3,'Gentrification Calcs'!AX2207&gt;'County Avg'!$F$4,'Gentrification Calcs'!AZ2207&gt;'County Avg'!$F$5,'Gentrification Calcs'!BB2207&gt;'County Avg'!$F$6),1,0)</f>
        <v>0</v>
      </c>
      <c r="BQ2207">
        <f t="shared" si="802"/>
        <v>0</v>
      </c>
      <c r="BR2207">
        <f t="shared" si="803"/>
        <v>0</v>
      </c>
      <c r="BS2207">
        <f t="shared" si="804"/>
        <v>0</v>
      </c>
      <c r="BT2207">
        <f t="shared" si="805"/>
        <v>0</v>
      </c>
    </row>
    <row r="2208" spans="1:72" x14ac:dyDescent="0.25">
      <c r="A2208">
        <v>6037901209</v>
      </c>
      <c r="B2208">
        <v>134.634663272892</v>
      </c>
      <c r="C2208">
        <v>1340.5031965971</v>
      </c>
      <c r="D2208">
        <v>1193</v>
      </c>
      <c r="E2208">
        <v>43.821979519999999</v>
      </c>
      <c r="F2208">
        <v>546.33190920000004</v>
      </c>
      <c r="G2208">
        <v>506</v>
      </c>
      <c r="H2208">
        <v>207.7411012224475</v>
      </c>
      <c r="I2208">
        <v>216.86537079368978</v>
      </c>
      <c r="J2208">
        <v>227.45400000000001</v>
      </c>
      <c r="K2208">
        <v>4.7405686255600603</v>
      </c>
      <c r="L2208">
        <v>0.39694802214874869</v>
      </c>
      <c r="M2208">
        <v>0.44951383399209488</v>
      </c>
      <c r="N2208">
        <v>83.358985149999995</v>
      </c>
      <c r="O2208">
        <v>930.75427249999996</v>
      </c>
      <c r="P2208">
        <v>969</v>
      </c>
      <c r="Q2208">
        <v>13.25101757</v>
      </c>
      <c r="R2208">
        <v>114.87442780000001</v>
      </c>
      <c r="S2208">
        <v>174</v>
      </c>
      <c r="T2208">
        <v>0.15896327847748518</v>
      </c>
      <c r="U2208">
        <v>0.12342079020647205</v>
      </c>
      <c r="V2208">
        <v>0.17956656346749225</v>
      </c>
      <c r="W2208">
        <v>7.4176893234252903</v>
      </c>
      <c r="X2208">
        <v>98.593017578125</v>
      </c>
      <c r="Y2208">
        <v>86</v>
      </c>
      <c r="Z2208">
        <v>43.930004119872997</v>
      </c>
      <c r="AA2208">
        <v>502.01031494140602</v>
      </c>
      <c r="AB2208">
        <v>506</v>
      </c>
      <c r="AC2208">
        <v>0.16885246136523091</v>
      </c>
      <c r="AD2208">
        <v>0.19639639792985658</v>
      </c>
      <c r="AE2208">
        <v>0.16996047430830039</v>
      </c>
      <c r="AF2208">
        <v>107.592504375342</v>
      </c>
      <c r="AG2208">
        <v>1011.25677490234</v>
      </c>
      <c r="AH2208">
        <v>869</v>
      </c>
      <c r="AI2208">
        <v>0.79914415619149992</v>
      </c>
      <c r="AJ2208">
        <v>0.75438594810474158</v>
      </c>
      <c r="AK2208">
        <v>0.72841575859178542</v>
      </c>
      <c r="AL2208">
        <f t="shared" si="797"/>
        <v>0.20085584380850008</v>
      </c>
      <c r="AM2208">
        <f t="shared" si="797"/>
        <v>0.24561405189525842</v>
      </c>
      <c r="AN2208">
        <f t="shared" si="797"/>
        <v>0.27158424140821458</v>
      </c>
      <c r="AO2208">
        <v>79448.46235418877</v>
      </c>
      <c r="AP2208">
        <v>56470.965672251747</v>
      </c>
      <c r="AQ2208">
        <v>49545</v>
      </c>
      <c r="AR2208">
        <v>1078.1333333333334</v>
      </c>
      <c r="AS2208">
        <v>693.93950177935949</v>
      </c>
      <c r="AT2208">
        <v>514</v>
      </c>
      <c r="AU2208">
        <f t="shared" si="783"/>
        <v>-4.4758208086758344E-2</v>
      </c>
      <c r="AV2208">
        <f t="shared" si="784"/>
        <v>-2.5970189512956154E-2</v>
      </c>
      <c r="AW2208">
        <v>-3.5542488271013126E-2</v>
      </c>
      <c r="AX2208">
        <v>5.6145773261020201E-2</v>
      </c>
      <c r="AY2208" s="1">
        <f t="shared" si="785"/>
        <v>-22977.496681937024</v>
      </c>
      <c r="AZ2208" s="1">
        <f t="shared" si="786"/>
        <v>-6925.9656722517466</v>
      </c>
      <c r="BA2208" s="1">
        <f t="shared" si="798"/>
        <v>-384.19383155397395</v>
      </c>
      <c r="BB2208" s="1">
        <f t="shared" si="799"/>
        <v>-179.93950177935949</v>
      </c>
      <c r="BC2208">
        <f t="shared" si="787"/>
        <v>0</v>
      </c>
      <c r="BD2208">
        <f t="shared" si="788"/>
        <v>1</v>
      </c>
      <c r="BE2208">
        <f t="shared" si="789"/>
        <v>1</v>
      </c>
      <c r="BF2208">
        <f t="shared" si="790"/>
        <v>0</v>
      </c>
      <c r="BG2208">
        <f t="shared" si="791"/>
        <v>1</v>
      </c>
      <c r="BH2208">
        <f t="shared" si="792"/>
        <v>1</v>
      </c>
      <c r="BI2208">
        <f t="shared" si="793"/>
        <v>0</v>
      </c>
      <c r="BJ2208">
        <f t="shared" si="794"/>
        <v>0</v>
      </c>
      <c r="BK2208">
        <f t="shared" si="795"/>
        <v>0</v>
      </c>
      <c r="BL2208">
        <f t="shared" si="796"/>
        <v>0</v>
      </c>
      <c r="BM2208">
        <f t="shared" si="800"/>
        <v>0</v>
      </c>
      <c r="BN2208">
        <f t="shared" si="801"/>
        <v>0</v>
      </c>
      <c r="BO2208">
        <f>IF(AND(AU2208&gt;'County Avg'!$E$3,'Gentrification Calcs'!AW2208&gt;'County Avg'!$E$4,'Gentrification Calcs'!AY2208&gt;'County Avg'!$E$5,'Gentrification Calcs'!BA2208&gt;'County Avg'!$E$6),1,0)</f>
        <v>0</v>
      </c>
      <c r="BP2208">
        <f>IF(AND(AV2208&gt;'County Avg'!$F$3,'Gentrification Calcs'!AX2208&gt;'County Avg'!$F$4,'Gentrification Calcs'!AZ2208&gt;'County Avg'!$F$5,'Gentrification Calcs'!BB2208&gt;'County Avg'!$F$6),1,0)</f>
        <v>0</v>
      </c>
      <c r="BQ2208">
        <f t="shared" si="802"/>
        <v>0</v>
      </c>
      <c r="BR2208">
        <f t="shared" si="803"/>
        <v>0</v>
      </c>
      <c r="BS2208">
        <f t="shared" si="804"/>
        <v>0</v>
      </c>
      <c r="BT2208">
        <f t="shared" si="805"/>
        <v>0</v>
      </c>
    </row>
    <row r="2209" spans="1:72" x14ac:dyDescent="0.25">
      <c r="A2209">
        <v>6037901210</v>
      </c>
      <c r="B2209">
        <v>2221.5584893100599</v>
      </c>
      <c r="C2209">
        <v>1700.0054445266701</v>
      </c>
      <c r="D2209">
        <v>1416</v>
      </c>
      <c r="E2209">
        <v>900.953125</v>
      </c>
      <c r="F2209">
        <v>569.72772220000002</v>
      </c>
      <c r="G2209">
        <v>574</v>
      </c>
      <c r="H2209">
        <v>11.570961706152202</v>
      </c>
      <c r="I2209">
        <v>144.02660450769625</v>
      </c>
      <c r="J2209">
        <v>187.19819999999999</v>
      </c>
      <c r="K2209">
        <v>1.2843022999839422E-2</v>
      </c>
      <c r="L2209">
        <v>0.2527990106423792</v>
      </c>
      <c r="M2209">
        <v>0.32612926829268291</v>
      </c>
      <c r="N2209">
        <v>1492.7816210000001</v>
      </c>
      <c r="O2209">
        <v>1020.850464</v>
      </c>
      <c r="P2209">
        <v>1014</v>
      </c>
      <c r="Q2209">
        <v>284.9055176</v>
      </c>
      <c r="R2209">
        <v>170.14173890000001</v>
      </c>
      <c r="S2209">
        <v>230</v>
      </c>
      <c r="T2209">
        <v>0.19085545641240179</v>
      </c>
      <c r="U2209">
        <v>0.16666666167083213</v>
      </c>
      <c r="V2209">
        <v>0.22682445759368836</v>
      </c>
      <c r="W2209">
        <v>316.17025756835898</v>
      </c>
      <c r="X2209">
        <v>125.66485595703099</v>
      </c>
      <c r="Y2209">
        <v>60</v>
      </c>
      <c r="Z2209">
        <v>879.81640625</v>
      </c>
      <c r="AA2209">
        <v>585.25933837890602</v>
      </c>
      <c r="AB2209">
        <v>574</v>
      </c>
      <c r="AC2209">
        <v>0.35935935647751394</v>
      </c>
      <c r="AD2209">
        <v>0.21471653285380576</v>
      </c>
      <c r="AE2209">
        <v>0.10452961672473868</v>
      </c>
      <c r="AF2209">
        <v>1968.35806684162</v>
      </c>
      <c r="AG2209">
        <v>1311.00915527344</v>
      </c>
      <c r="AH2209">
        <v>1194</v>
      </c>
      <c r="AI2209">
        <v>0.88602576808721556</v>
      </c>
      <c r="AJ2209">
        <v>0.77117938621570847</v>
      </c>
      <c r="AK2209">
        <v>0.84322033898305082</v>
      </c>
      <c r="AL2209">
        <f t="shared" si="797"/>
        <v>0.11397423191278444</v>
      </c>
      <c r="AM2209">
        <f t="shared" si="797"/>
        <v>0.22882061378429153</v>
      </c>
      <c r="AN2209">
        <f t="shared" si="797"/>
        <v>0.15677966101694918</v>
      </c>
      <c r="AO2209">
        <v>79446.648462354191</v>
      </c>
      <c r="AP2209">
        <v>78231.433592153669</v>
      </c>
      <c r="AQ2209">
        <v>63250</v>
      </c>
      <c r="AR2209">
        <v>1078.1333333333334</v>
      </c>
      <c r="AS2209">
        <v>1090.2831158560698</v>
      </c>
      <c r="AT2209">
        <v>1342</v>
      </c>
      <c r="AU2209">
        <f t="shared" si="783"/>
        <v>-0.11484638187150709</v>
      </c>
      <c r="AV2209">
        <f t="shared" si="784"/>
        <v>7.2040952767342348E-2</v>
      </c>
      <c r="AW2209">
        <v>-2.4188794741569652E-2</v>
      </c>
      <c r="AX2209">
        <v>6.0157795922856222E-2</v>
      </c>
      <c r="AY2209" s="1">
        <f t="shared" si="785"/>
        <v>-1215.2148702005215</v>
      </c>
      <c r="AZ2209" s="1">
        <f t="shared" si="786"/>
        <v>-14981.433592153669</v>
      </c>
      <c r="BA2209" s="1">
        <f t="shared" si="798"/>
        <v>12.149782522736359</v>
      </c>
      <c r="BB2209" s="1">
        <f t="shared" si="799"/>
        <v>251.7168841439302</v>
      </c>
      <c r="BC2209">
        <f t="shared" si="787"/>
        <v>1</v>
      </c>
      <c r="BD2209">
        <f t="shared" si="788"/>
        <v>1</v>
      </c>
      <c r="BE2209">
        <f t="shared" si="789"/>
        <v>0</v>
      </c>
      <c r="BF2209">
        <f t="shared" si="790"/>
        <v>0</v>
      </c>
      <c r="BG2209">
        <f t="shared" si="791"/>
        <v>0</v>
      </c>
      <c r="BH2209">
        <f t="shared" si="792"/>
        <v>1</v>
      </c>
      <c r="BI2209">
        <f t="shared" si="793"/>
        <v>0</v>
      </c>
      <c r="BJ2209">
        <f t="shared" si="794"/>
        <v>0</v>
      </c>
      <c r="BK2209">
        <f t="shared" si="795"/>
        <v>0</v>
      </c>
      <c r="BL2209">
        <f t="shared" si="796"/>
        <v>0</v>
      </c>
      <c r="BM2209">
        <f t="shared" si="800"/>
        <v>0</v>
      </c>
      <c r="BN2209">
        <f t="shared" si="801"/>
        <v>0</v>
      </c>
      <c r="BO2209">
        <f>IF(AND(AU2209&gt;'County Avg'!$E$3,'Gentrification Calcs'!AW2209&gt;'County Avg'!$E$4,'Gentrification Calcs'!AY2209&gt;'County Avg'!$E$5,'Gentrification Calcs'!BA2209&gt;'County Avg'!$E$6),1,0)</f>
        <v>0</v>
      </c>
      <c r="BP2209">
        <f>IF(AND(AV2209&gt;'County Avg'!$F$3,'Gentrification Calcs'!AX2209&gt;'County Avg'!$F$4,'Gentrification Calcs'!AZ2209&gt;'County Avg'!$F$5,'Gentrification Calcs'!BB2209&gt;'County Avg'!$F$6),1,0)</f>
        <v>0</v>
      </c>
      <c r="BQ2209">
        <f t="shared" si="802"/>
        <v>0</v>
      </c>
      <c r="BR2209">
        <f t="shared" si="803"/>
        <v>0</v>
      </c>
      <c r="BS2209">
        <f t="shared" si="804"/>
        <v>0</v>
      </c>
      <c r="BT2209">
        <f t="shared" si="805"/>
        <v>0</v>
      </c>
    </row>
    <row r="2210" spans="1:72" x14ac:dyDescent="0.25">
      <c r="A2210">
        <v>6037901213</v>
      </c>
      <c r="B2210">
        <v>4070.6078710833799</v>
      </c>
      <c r="C2210">
        <v>2681.99939030409</v>
      </c>
      <c r="D2210">
        <v>3969</v>
      </c>
      <c r="E2210">
        <v>1223.0367429999999</v>
      </c>
      <c r="F2210">
        <v>911.34948729999996</v>
      </c>
      <c r="G2210">
        <v>1287</v>
      </c>
      <c r="H2210">
        <v>347.44417373284767</v>
      </c>
      <c r="I2210">
        <v>161.55279851504136</v>
      </c>
      <c r="J2210">
        <v>229.90800000000002</v>
      </c>
      <c r="K2210">
        <v>0.28408318533472521</v>
      </c>
      <c r="L2210">
        <v>0.17726766818475323</v>
      </c>
      <c r="M2210">
        <v>0.17863869463869464</v>
      </c>
      <c r="N2210">
        <v>2392.1667400000001</v>
      </c>
      <c r="O2210">
        <v>1846.268311</v>
      </c>
      <c r="P2210">
        <v>2740</v>
      </c>
      <c r="Q2210">
        <v>194.49562069999999</v>
      </c>
      <c r="R2210">
        <v>624.58862299999998</v>
      </c>
      <c r="S2210">
        <v>802</v>
      </c>
      <c r="T2210">
        <v>8.1305210647649076E-2</v>
      </c>
      <c r="U2210">
        <v>0.33829786238474846</v>
      </c>
      <c r="V2210">
        <v>0.2927007299270073</v>
      </c>
      <c r="W2210">
        <v>194.49562072753901</v>
      </c>
      <c r="X2210">
        <v>61.86962890625</v>
      </c>
      <c r="Y2210">
        <v>135</v>
      </c>
      <c r="Z2210">
        <v>1189.39892578125</v>
      </c>
      <c r="AA2210">
        <v>887.78009033203102</v>
      </c>
      <c r="AB2210">
        <v>1287</v>
      </c>
      <c r="AC2210">
        <v>0.16352429492887396</v>
      </c>
      <c r="AD2210">
        <v>6.9690264041752353E-2</v>
      </c>
      <c r="AE2210">
        <v>0.1048951048951049</v>
      </c>
      <c r="AF2210">
        <v>2388.7167070590999</v>
      </c>
      <c r="AG2210">
        <v>2076.06982421875</v>
      </c>
      <c r="AH2210">
        <v>3108</v>
      </c>
      <c r="AI2210">
        <v>0.58682063777942584</v>
      </c>
      <c r="AJ2210">
        <v>0.77407542735621626</v>
      </c>
      <c r="AK2210">
        <v>0.78306878306878303</v>
      </c>
      <c r="AL2210">
        <f t="shared" si="797"/>
        <v>0.41317936222057416</v>
      </c>
      <c r="AM2210">
        <f t="shared" si="797"/>
        <v>0.22592457264378374</v>
      </c>
      <c r="AN2210">
        <f t="shared" si="797"/>
        <v>0.21693121693121697</v>
      </c>
      <c r="AO2210">
        <v>70028.922057264048</v>
      </c>
      <c r="AP2210">
        <v>129806.46873722928</v>
      </c>
      <c r="AQ2210">
        <v>103450</v>
      </c>
      <c r="AR2210">
        <v>758.49444444444453</v>
      </c>
      <c r="AS2210">
        <v>946.89600632661143</v>
      </c>
      <c r="AT2210">
        <v>2001</v>
      </c>
      <c r="AU2210">
        <f t="shared" si="783"/>
        <v>0.18725478957679043</v>
      </c>
      <c r="AV2210">
        <f t="shared" si="784"/>
        <v>8.993355712566764E-3</v>
      </c>
      <c r="AW2210">
        <v>0.2569926517370994</v>
      </c>
      <c r="AX2210">
        <v>-4.5597132457741163E-2</v>
      </c>
      <c r="AY2210" s="1">
        <f t="shared" si="785"/>
        <v>59777.546679965235</v>
      </c>
      <c r="AZ2210" s="1">
        <f t="shared" si="786"/>
        <v>-26356.468737229283</v>
      </c>
      <c r="BA2210" s="1">
        <f t="shared" si="798"/>
        <v>188.4015618821669</v>
      </c>
      <c r="BB2210" s="1">
        <f t="shared" si="799"/>
        <v>1054.1039936733887</v>
      </c>
      <c r="BC2210">
        <f t="shared" si="787"/>
        <v>1</v>
      </c>
      <c r="BD2210">
        <f t="shared" si="788"/>
        <v>1</v>
      </c>
      <c r="BE2210">
        <f t="shared" si="789"/>
        <v>0</v>
      </c>
      <c r="BF2210">
        <f t="shared" si="790"/>
        <v>0</v>
      </c>
      <c r="BG2210">
        <f t="shared" si="791"/>
        <v>1</v>
      </c>
      <c r="BH2210">
        <f t="shared" si="792"/>
        <v>0</v>
      </c>
      <c r="BI2210">
        <f t="shared" si="793"/>
        <v>0</v>
      </c>
      <c r="BJ2210">
        <f t="shared" si="794"/>
        <v>0</v>
      </c>
      <c r="BK2210">
        <f t="shared" si="795"/>
        <v>0</v>
      </c>
      <c r="BL2210">
        <f t="shared" si="796"/>
        <v>0</v>
      </c>
      <c r="BM2210">
        <f t="shared" si="800"/>
        <v>0</v>
      </c>
      <c r="BN2210">
        <f t="shared" si="801"/>
        <v>0</v>
      </c>
      <c r="BO2210">
        <f>IF(AND(AU2210&gt;'County Avg'!$E$3,'Gentrification Calcs'!AW2210&gt;'County Avg'!$E$4,'Gentrification Calcs'!AY2210&gt;'County Avg'!$E$5,'Gentrification Calcs'!BA2210&gt;'County Avg'!$E$6),1,0)</f>
        <v>1</v>
      </c>
      <c r="BP2210">
        <f>IF(AND(AV2210&gt;'County Avg'!$F$3,'Gentrification Calcs'!AX2210&gt;'County Avg'!$F$4,'Gentrification Calcs'!AZ2210&gt;'County Avg'!$F$5,'Gentrification Calcs'!BB2210&gt;'County Avg'!$F$6),1,0)</f>
        <v>0</v>
      </c>
      <c r="BQ2210">
        <f t="shared" si="802"/>
        <v>0</v>
      </c>
      <c r="BR2210">
        <f t="shared" si="803"/>
        <v>0</v>
      </c>
      <c r="BS2210">
        <f t="shared" si="804"/>
        <v>0</v>
      </c>
      <c r="BT2210">
        <f t="shared" si="805"/>
        <v>0</v>
      </c>
    </row>
    <row r="2211" spans="1:72" x14ac:dyDescent="0.25">
      <c r="A2211">
        <v>6037910001</v>
      </c>
      <c r="B2211">
        <v>5368.3619078345901</v>
      </c>
      <c r="C2211">
        <v>4770.9646446704901</v>
      </c>
      <c r="D2211">
        <v>6407</v>
      </c>
      <c r="E2211">
        <v>1612.9542240000001</v>
      </c>
      <c r="F2211">
        <v>1351.5505370000001</v>
      </c>
      <c r="G2211">
        <v>1393</v>
      </c>
      <c r="H2211">
        <v>406.04820237676591</v>
      </c>
      <c r="I2211">
        <v>544.04004230317707</v>
      </c>
      <c r="J2211">
        <v>565.15779999999995</v>
      </c>
      <c r="K2211">
        <v>0.25174192567585596</v>
      </c>
      <c r="L2211">
        <v>0.4025302993928499</v>
      </c>
      <c r="M2211">
        <v>0.40571270638908824</v>
      </c>
      <c r="N2211">
        <v>3154.8155000000002</v>
      </c>
      <c r="O2211">
        <v>2725.5261230000001</v>
      </c>
      <c r="P2211">
        <v>3509</v>
      </c>
      <c r="Q2211">
        <v>256.50292969999998</v>
      </c>
      <c r="R2211">
        <v>142.74511720000001</v>
      </c>
      <c r="S2211">
        <v>250</v>
      </c>
      <c r="T2211">
        <v>8.1305207768885362E-2</v>
      </c>
      <c r="U2211">
        <v>5.2373417372672162E-2</v>
      </c>
      <c r="V2211">
        <v>7.1245369051011684E-2</v>
      </c>
      <c r="W2211">
        <v>256.5029296875</v>
      </c>
      <c r="X2211">
        <v>294.97784423828102</v>
      </c>
      <c r="Y2211">
        <v>191</v>
      </c>
      <c r="Z2211">
        <v>1568.59228515625</v>
      </c>
      <c r="AA2211">
        <v>1369.66320800781</v>
      </c>
      <c r="AB2211">
        <v>1393</v>
      </c>
      <c r="AC2211">
        <v>0.16352428359798374</v>
      </c>
      <c r="AD2211">
        <v>0.21536523907021601</v>
      </c>
      <c r="AE2211">
        <v>0.13711414213926776</v>
      </c>
      <c r="AF2211">
        <v>3150.2655585862699</v>
      </c>
      <c r="AG2211">
        <v>2208.02124023438</v>
      </c>
      <c r="AH2211">
        <v>1058</v>
      </c>
      <c r="AI2211">
        <v>0.58682063777942595</v>
      </c>
      <c r="AJ2211">
        <v>0.46280394106481132</v>
      </c>
      <c r="AK2211">
        <v>0.1651318869985953</v>
      </c>
      <c r="AL2211">
        <f t="shared" si="797"/>
        <v>0.41317936222057405</v>
      </c>
      <c r="AM2211">
        <f t="shared" si="797"/>
        <v>0.53719605893518874</v>
      </c>
      <c r="AN2211">
        <f t="shared" si="797"/>
        <v>0.83486811300140473</v>
      </c>
      <c r="AO2211">
        <v>66305.002120890771</v>
      </c>
      <c r="AP2211">
        <v>58267.445034736418</v>
      </c>
      <c r="AQ2211">
        <v>56455</v>
      </c>
      <c r="AR2211">
        <v>1024.5722222222223</v>
      </c>
      <c r="AS2211">
        <v>973.9501779359432</v>
      </c>
      <c r="AT2211">
        <v>1260</v>
      </c>
      <c r="AU2211">
        <f t="shared" si="783"/>
        <v>-0.12401669671461463</v>
      </c>
      <c r="AV2211">
        <f t="shared" si="784"/>
        <v>-0.297672054066216</v>
      </c>
      <c r="AW2211">
        <v>-2.89317903962132E-2</v>
      </c>
      <c r="AX2211">
        <v>1.8871951678339521E-2</v>
      </c>
      <c r="AY2211" s="1">
        <f t="shared" si="785"/>
        <v>-8037.5570861543529</v>
      </c>
      <c r="AZ2211" s="1">
        <f t="shared" si="786"/>
        <v>-1812.4450347364182</v>
      </c>
      <c r="BA2211" s="1">
        <f t="shared" si="798"/>
        <v>-50.622044286279106</v>
      </c>
      <c r="BB2211" s="1">
        <f t="shared" si="799"/>
        <v>286.0498220640568</v>
      </c>
      <c r="BC2211">
        <f t="shared" si="787"/>
        <v>1</v>
      </c>
      <c r="BD2211">
        <f t="shared" si="788"/>
        <v>1</v>
      </c>
      <c r="BE2211">
        <f t="shared" si="789"/>
        <v>0</v>
      </c>
      <c r="BF2211">
        <f t="shared" si="790"/>
        <v>1</v>
      </c>
      <c r="BG2211">
        <f t="shared" si="791"/>
        <v>1</v>
      </c>
      <c r="BH2211">
        <f t="shared" si="792"/>
        <v>1</v>
      </c>
      <c r="BI2211">
        <f t="shared" si="793"/>
        <v>0</v>
      </c>
      <c r="BJ2211">
        <f t="shared" si="794"/>
        <v>0</v>
      </c>
      <c r="BK2211">
        <f t="shared" si="795"/>
        <v>0</v>
      </c>
      <c r="BL2211">
        <f t="shared" si="796"/>
        <v>0</v>
      </c>
      <c r="BM2211">
        <f t="shared" si="800"/>
        <v>0</v>
      </c>
      <c r="BN2211">
        <f t="shared" si="801"/>
        <v>0</v>
      </c>
      <c r="BO2211">
        <f>IF(AND(AU2211&gt;'County Avg'!$E$3,'Gentrification Calcs'!AW2211&gt;'County Avg'!$E$4,'Gentrification Calcs'!AY2211&gt;'County Avg'!$E$5,'Gentrification Calcs'!BA2211&gt;'County Avg'!$E$6),1,0)</f>
        <v>0</v>
      </c>
      <c r="BP2211">
        <f>IF(AND(AV2211&gt;'County Avg'!$F$3,'Gentrification Calcs'!AX2211&gt;'County Avg'!$F$4,'Gentrification Calcs'!AZ2211&gt;'County Avg'!$F$5,'Gentrification Calcs'!BB2211&gt;'County Avg'!$F$6),1,0)</f>
        <v>0</v>
      </c>
      <c r="BQ2211">
        <f t="shared" si="802"/>
        <v>0</v>
      </c>
      <c r="BR2211">
        <f t="shared" si="803"/>
        <v>0</v>
      </c>
      <c r="BS2211">
        <f t="shared" si="804"/>
        <v>0</v>
      </c>
      <c r="BT2211">
        <f t="shared" si="805"/>
        <v>0</v>
      </c>
    </row>
    <row r="2212" spans="1:72" x14ac:dyDescent="0.25">
      <c r="A2212">
        <v>6037910002</v>
      </c>
      <c r="B2212">
        <v>6277.59221601219</v>
      </c>
      <c r="C2212">
        <v>6291.99974739552</v>
      </c>
      <c r="D2212">
        <v>6639</v>
      </c>
      <c r="E2212">
        <v>2083.6693730000002</v>
      </c>
      <c r="F2212">
        <v>1782.439453</v>
      </c>
      <c r="G2212">
        <v>1960</v>
      </c>
      <c r="H2212">
        <v>535.50078303268128</v>
      </c>
      <c r="I2212">
        <v>717.4859224441841</v>
      </c>
      <c r="J2212">
        <v>889.2124</v>
      </c>
      <c r="K2212">
        <v>0.25699892217625891</v>
      </c>
      <c r="L2212">
        <v>0.40253031946560269</v>
      </c>
      <c r="M2212">
        <v>0.45367979591836732</v>
      </c>
      <c r="N2212">
        <v>3505.0894960000001</v>
      </c>
      <c r="O2212">
        <v>3594.4533689999998</v>
      </c>
      <c r="P2212">
        <v>3996</v>
      </c>
      <c r="Q2212">
        <v>471.41272930000002</v>
      </c>
      <c r="R2212">
        <v>188.25381469999999</v>
      </c>
      <c r="S2212">
        <v>429</v>
      </c>
      <c r="T2212">
        <v>0.1344937782153566</v>
      </c>
      <c r="U2212">
        <v>5.237341964805442E-2</v>
      </c>
      <c r="V2212">
        <v>0.10735735735735735</v>
      </c>
      <c r="W2212">
        <v>838.40533447265602</v>
      </c>
      <c r="X2212">
        <v>389.01995849609398</v>
      </c>
      <c r="Y2212">
        <v>506</v>
      </c>
      <c r="Z2212">
        <v>2073.9326782226599</v>
      </c>
      <c r="AA2212">
        <v>1806.32666015625</v>
      </c>
      <c r="AB2212">
        <v>1960</v>
      </c>
      <c r="AC2212">
        <v>0.40425870293492905</v>
      </c>
      <c r="AD2212">
        <v>0.21536523103879956</v>
      </c>
      <c r="AE2212">
        <v>0.25816326530612244</v>
      </c>
      <c r="AF2212">
        <v>4147.0746228341004</v>
      </c>
      <c r="AG2212">
        <v>2911.96240234375</v>
      </c>
      <c r="AH2212">
        <v>2218</v>
      </c>
      <c r="AI2212">
        <v>0.66061548442987417</v>
      </c>
      <c r="AJ2212">
        <v>0.46280396046568717</v>
      </c>
      <c r="AK2212">
        <v>0.33408645880403676</v>
      </c>
      <c r="AL2212">
        <f t="shared" si="797"/>
        <v>0.33938451557012583</v>
      </c>
      <c r="AM2212">
        <f t="shared" si="797"/>
        <v>0.53719603953431283</v>
      </c>
      <c r="AN2212">
        <f t="shared" si="797"/>
        <v>0.66591354119596324</v>
      </c>
      <c r="AO2212">
        <v>66310.443796394495</v>
      </c>
      <c r="AP2212">
        <v>58267.445034736418</v>
      </c>
      <c r="AQ2212">
        <v>52063</v>
      </c>
      <c r="AR2212">
        <v>1024.5722222222223</v>
      </c>
      <c r="AS2212">
        <v>973.9501779359432</v>
      </c>
      <c r="AT2212">
        <v>1595</v>
      </c>
      <c r="AU2212">
        <f t="shared" si="783"/>
        <v>-0.197811523964187</v>
      </c>
      <c r="AV2212">
        <f t="shared" si="784"/>
        <v>-0.12871750166165041</v>
      </c>
      <c r="AW2212">
        <v>-8.2120358567302182E-2</v>
      </c>
      <c r="AX2212">
        <v>5.4983937709302932E-2</v>
      </c>
      <c r="AY2212" s="1">
        <f t="shared" si="785"/>
        <v>-8042.9987616580765</v>
      </c>
      <c r="AZ2212" s="1">
        <f t="shared" si="786"/>
        <v>-6204.4450347364182</v>
      </c>
      <c r="BA2212" s="1">
        <f t="shared" si="798"/>
        <v>-50.622044286279106</v>
      </c>
      <c r="BB2212" s="1">
        <f t="shared" si="799"/>
        <v>621.0498220640568</v>
      </c>
      <c r="BC2212">
        <f t="shared" si="787"/>
        <v>1</v>
      </c>
      <c r="BD2212">
        <f t="shared" si="788"/>
        <v>1</v>
      </c>
      <c r="BE2212">
        <f t="shared" si="789"/>
        <v>0</v>
      </c>
      <c r="BF2212">
        <f t="shared" si="790"/>
        <v>1</v>
      </c>
      <c r="BG2212">
        <f t="shared" si="791"/>
        <v>1</v>
      </c>
      <c r="BH2212">
        <f t="shared" si="792"/>
        <v>1</v>
      </c>
      <c r="BI2212">
        <f t="shared" si="793"/>
        <v>0</v>
      </c>
      <c r="BJ2212">
        <f t="shared" si="794"/>
        <v>0</v>
      </c>
      <c r="BK2212">
        <f t="shared" si="795"/>
        <v>0</v>
      </c>
      <c r="BL2212">
        <f t="shared" si="796"/>
        <v>0</v>
      </c>
      <c r="BM2212">
        <f t="shared" si="800"/>
        <v>0</v>
      </c>
      <c r="BN2212">
        <f t="shared" si="801"/>
        <v>0</v>
      </c>
      <c r="BO2212">
        <f>IF(AND(AU2212&gt;'County Avg'!$E$3,'Gentrification Calcs'!AW2212&gt;'County Avg'!$E$4,'Gentrification Calcs'!AY2212&gt;'County Avg'!$E$5,'Gentrification Calcs'!BA2212&gt;'County Avg'!$E$6),1,0)</f>
        <v>0</v>
      </c>
      <c r="BP2212">
        <f>IF(AND(AV2212&gt;'County Avg'!$F$3,'Gentrification Calcs'!AX2212&gt;'County Avg'!$F$4,'Gentrification Calcs'!AZ2212&gt;'County Avg'!$F$5,'Gentrification Calcs'!BB2212&gt;'County Avg'!$F$6),1,0)</f>
        <v>0</v>
      </c>
      <c r="BQ2212">
        <f t="shared" si="802"/>
        <v>0</v>
      </c>
      <c r="BR2212">
        <f t="shared" si="803"/>
        <v>0</v>
      </c>
      <c r="BS2212">
        <f t="shared" si="804"/>
        <v>0</v>
      </c>
      <c r="BT2212">
        <f t="shared" si="805"/>
        <v>0</v>
      </c>
    </row>
    <row r="2213" spans="1:72" x14ac:dyDescent="0.25">
      <c r="A2213">
        <v>6037910101</v>
      </c>
      <c r="B2213">
        <v>1185.84425473438</v>
      </c>
      <c r="C2213">
        <v>1349.00002062321</v>
      </c>
      <c r="D2213">
        <v>1351</v>
      </c>
      <c r="E2213">
        <v>384.91397089999998</v>
      </c>
      <c r="F2213">
        <v>416.14907840000001</v>
      </c>
      <c r="G2213">
        <v>392</v>
      </c>
      <c r="H2213">
        <v>769.37315873583464</v>
      </c>
      <c r="I2213">
        <v>248.89617476014757</v>
      </c>
      <c r="J2213">
        <v>228.727</v>
      </c>
      <c r="K2213">
        <v>1.9988184812749146</v>
      </c>
      <c r="L2213">
        <v>0.59809377859755841</v>
      </c>
      <c r="M2213">
        <v>0.58348724489795922</v>
      </c>
      <c r="N2213">
        <v>718.95706719999998</v>
      </c>
      <c r="O2213">
        <v>728.75866699999995</v>
      </c>
      <c r="P2213">
        <v>742</v>
      </c>
      <c r="Q2213">
        <v>143.0358124</v>
      </c>
      <c r="R2213">
        <v>26.880443570000001</v>
      </c>
      <c r="S2213">
        <v>49</v>
      </c>
      <c r="T2213">
        <v>0.19894903176493875</v>
      </c>
      <c r="U2213">
        <v>3.6885247184305532E-2</v>
      </c>
      <c r="V2213">
        <v>6.6037735849056603E-2</v>
      </c>
      <c r="W2213">
        <v>60.183990478515597</v>
      </c>
      <c r="X2213">
        <v>243.91513061523401</v>
      </c>
      <c r="Y2213">
        <v>197</v>
      </c>
      <c r="Z2213">
        <v>388.95550537109398</v>
      </c>
      <c r="AA2213">
        <v>376.32620239257801</v>
      </c>
      <c r="AB2213">
        <v>392</v>
      </c>
      <c r="AC2213">
        <v>0.15473232708480464</v>
      </c>
      <c r="AD2213">
        <v>0.6481481466464174</v>
      </c>
      <c r="AE2213">
        <v>0.50255102040816324</v>
      </c>
      <c r="AF2213">
        <v>919.18964162636803</v>
      </c>
      <c r="AG2213">
        <v>326.547607421875</v>
      </c>
      <c r="AH2213">
        <v>175</v>
      </c>
      <c r="AI2213">
        <v>0.7751352152330151</v>
      </c>
      <c r="AJ2213">
        <v>0.24206642137115519</v>
      </c>
      <c r="AK2213">
        <v>0.12953367875647667</v>
      </c>
      <c r="AL2213">
        <f t="shared" si="797"/>
        <v>0.2248647847669849</v>
      </c>
      <c r="AM2213">
        <f t="shared" si="797"/>
        <v>0.75793357862884481</v>
      </c>
      <c r="AN2213">
        <f t="shared" si="797"/>
        <v>0.8704663212435233</v>
      </c>
      <c r="AO2213">
        <v>37074.13520678685</v>
      </c>
      <c r="AP2213">
        <v>37614.223539027385</v>
      </c>
      <c r="AQ2213">
        <v>31818</v>
      </c>
      <c r="AR2213">
        <v>827.60555555555561</v>
      </c>
      <c r="AS2213">
        <v>670.94345591142746</v>
      </c>
      <c r="AT2213">
        <v>813</v>
      </c>
      <c r="AU2213">
        <f t="shared" si="783"/>
        <v>-0.5330687938618599</v>
      </c>
      <c r="AV2213">
        <f t="shared" si="784"/>
        <v>-0.11253274261467852</v>
      </c>
      <c r="AW2213">
        <v>-0.16206378458063322</v>
      </c>
      <c r="AX2213">
        <v>2.9152488664751071E-2</v>
      </c>
      <c r="AY2213" s="1">
        <f t="shared" si="785"/>
        <v>540.08833224053524</v>
      </c>
      <c r="AZ2213" s="1">
        <f t="shared" si="786"/>
        <v>-5796.2235390273854</v>
      </c>
      <c r="BA2213" s="1">
        <f t="shared" si="798"/>
        <v>-156.66209964412815</v>
      </c>
      <c r="BB2213" s="1">
        <f t="shared" si="799"/>
        <v>142.05654408857254</v>
      </c>
      <c r="BC2213">
        <f t="shared" si="787"/>
        <v>1</v>
      </c>
      <c r="BD2213">
        <f t="shared" si="788"/>
        <v>1</v>
      </c>
      <c r="BE2213">
        <f t="shared" si="789"/>
        <v>1</v>
      </c>
      <c r="BF2213">
        <f t="shared" si="790"/>
        <v>1</v>
      </c>
      <c r="BG2213">
        <f t="shared" si="791"/>
        <v>0</v>
      </c>
      <c r="BH2213">
        <f t="shared" si="792"/>
        <v>1</v>
      </c>
      <c r="BI2213">
        <f t="shared" si="793"/>
        <v>0</v>
      </c>
      <c r="BJ2213">
        <f t="shared" si="794"/>
        <v>1</v>
      </c>
      <c r="BK2213">
        <f t="shared" si="795"/>
        <v>0</v>
      </c>
      <c r="BL2213">
        <f t="shared" si="796"/>
        <v>0</v>
      </c>
      <c r="BM2213">
        <f t="shared" si="800"/>
        <v>0</v>
      </c>
      <c r="BN2213">
        <f t="shared" si="801"/>
        <v>1</v>
      </c>
      <c r="BO2213">
        <f>IF(AND(AU2213&gt;'County Avg'!$E$3,'Gentrification Calcs'!AW2213&gt;'County Avg'!$E$4,'Gentrification Calcs'!AY2213&gt;'County Avg'!$E$5,'Gentrification Calcs'!BA2213&gt;'County Avg'!$E$6),1,0)</f>
        <v>0</v>
      </c>
      <c r="BP2213">
        <f>IF(AND(AV2213&gt;'County Avg'!$F$3,'Gentrification Calcs'!AX2213&gt;'County Avg'!$F$4,'Gentrification Calcs'!AZ2213&gt;'County Avg'!$F$5,'Gentrification Calcs'!BB2213&gt;'County Avg'!$F$6),1,0)</f>
        <v>0</v>
      </c>
      <c r="BQ2213">
        <f t="shared" si="802"/>
        <v>0</v>
      </c>
      <c r="BR2213">
        <f t="shared" si="803"/>
        <v>0</v>
      </c>
      <c r="BS2213">
        <f t="shared" si="804"/>
        <v>0</v>
      </c>
      <c r="BT2213">
        <f t="shared" si="805"/>
        <v>0</v>
      </c>
    </row>
    <row r="2214" spans="1:72" x14ac:dyDescent="0.25">
      <c r="A2214">
        <v>6037910201</v>
      </c>
      <c r="B2214">
        <v>2845.0071949231001</v>
      </c>
      <c r="C2214">
        <v>2772</v>
      </c>
      <c r="D2214">
        <v>4290</v>
      </c>
      <c r="E2214">
        <v>918.46380620000002</v>
      </c>
      <c r="F2214">
        <v>961</v>
      </c>
      <c r="G2214">
        <v>1160</v>
      </c>
      <c r="H2214">
        <v>74.524121684357809</v>
      </c>
      <c r="I2214">
        <v>306.76060000000001</v>
      </c>
      <c r="J2214">
        <v>520.12639999999999</v>
      </c>
      <c r="K2214">
        <v>8.1139965648390308E-2</v>
      </c>
      <c r="L2214">
        <v>0.31920978147762746</v>
      </c>
      <c r="M2214">
        <v>0.4483848275862069</v>
      </c>
      <c r="N2214">
        <v>1731.0054</v>
      </c>
      <c r="O2214">
        <v>1694</v>
      </c>
      <c r="P2214">
        <v>2485</v>
      </c>
      <c r="Q2214">
        <v>345.86747739999998</v>
      </c>
      <c r="R2214">
        <v>343</v>
      </c>
      <c r="S2214">
        <v>366</v>
      </c>
      <c r="T2214">
        <v>0.19980727812865284</v>
      </c>
      <c r="U2214">
        <v>0.2024793388429752</v>
      </c>
      <c r="V2214">
        <v>0.14728370221327969</v>
      </c>
      <c r="W2214">
        <v>113.171146392822</v>
      </c>
      <c r="X2214">
        <v>254</v>
      </c>
      <c r="Y2214">
        <v>436</v>
      </c>
      <c r="Z2214">
        <v>911.87533569335903</v>
      </c>
      <c r="AA2214">
        <v>950</v>
      </c>
      <c r="AB2214">
        <v>1160</v>
      </c>
      <c r="AC2214">
        <v>0.12410813404309318</v>
      </c>
      <c r="AD2214">
        <v>0.26736842105263159</v>
      </c>
      <c r="AE2214">
        <v>0.37586206896551722</v>
      </c>
      <c r="AF2214">
        <v>2275.6040564750101</v>
      </c>
      <c r="AG2214">
        <v>1473</v>
      </c>
      <c r="AH2214">
        <v>959</v>
      </c>
      <c r="AI2214">
        <v>0.79985880546657784</v>
      </c>
      <c r="AJ2214">
        <v>0.5313852813852814</v>
      </c>
      <c r="AK2214">
        <v>0.22354312354312356</v>
      </c>
      <c r="AL2214">
        <f t="shared" si="797"/>
        <v>0.20014119453342216</v>
      </c>
      <c r="AM2214">
        <f t="shared" si="797"/>
        <v>0.4686147186147186</v>
      </c>
      <c r="AN2214">
        <f t="shared" si="797"/>
        <v>0.77645687645687644</v>
      </c>
      <c r="AO2214">
        <v>93136.0901378579</v>
      </c>
      <c r="AP2214">
        <v>72115.015529219454</v>
      </c>
      <c r="AQ2214">
        <v>48768</v>
      </c>
      <c r="AR2214">
        <v>1181.8</v>
      </c>
      <c r="AS2214">
        <v>919.84183471727965</v>
      </c>
      <c r="AT2214">
        <v>1398</v>
      </c>
      <c r="AU2214">
        <f t="shared" si="783"/>
        <v>-0.26847352408129643</v>
      </c>
      <c r="AV2214">
        <f t="shared" si="784"/>
        <v>-0.30784215784215785</v>
      </c>
      <c r="AW2214">
        <v>2.6720607143223551E-3</v>
      </c>
      <c r="AX2214">
        <v>-5.519563662969551E-2</v>
      </c>
      <c r="AY2214" s="1">
        <f t="shared" si="785"/>
        <v>-21021.074608638446</v>
      </c>
      <c r="AZ2214" s="1">
        <f t="shared" si="786"/>
        <v>-23347.015529219454</v>
      </c>
      <c r="BA2214" s="1">
        <f t="shared" si="798"/>
        <v>-261.9581652827203</v>
      </c>
      <c r="BB2214" s="1">
        <f t="shared" si="799"/>
        <v>478.15816528272035</v>
      </c>
      <c r="BC2214">
        <f t="shared" si="787"/>
        <v>1</v>
      </c>
      <c r="BD2214">
        <f t="shared" si="788"/>
        <v>1</v>
      </c>
      <c r="BE2214">
        <f t="shared" si="789"/>
        <v>0</v>
      </c>
      <c r="BF2214">
        <f t="shared" si="790"/>
        <v>0</v>
      </c>
      <c r="BG2214">
        <f t="shared" si="791"/>
        <v>0</v>
      </c>
      <c r="BH2214">
        <f t="shared" si="792"/>
        <v>0</v>
      </c>
      <c r="BI2214">
        <f t="shared" si="793"/>
        <v>0</v>
      </c>
      <c r="BJ2214">
        <f t="shared" si="794"/>
        <v>0</v>
      </c>
      <c r="BK2214">
        <f t="shared" si="795"/>
        <v>0</v>
      </c>
      <c r="BL2214">
        <f t="shared" si="796"/>
        <v>0</v>
      </c>
      <c r="BM2214">
        <f t="shared" si="800"/>
        <v>0</v>
      </c>
      <c r="BN2214">
        <f t="shared" si="801"/>
        <v>0</v>
      </c>
      <c r="BO2214">
        <f>IF(AND(AU2214&gt;'County Avg'!$E$3,'Gentrification Calcs'!AW2214&gt;'County Avg'!$E$4,'Gentrification Calcs'!AY2214&gt;'County Avg'!$E$5,'Gentrification Calcs'!BA2214&gt;'County Avg'!$E$6),1,0)</f>
        <v>0</v>
      </c>
      <c r="BP2214">
        <f>IF(AND(AV2214&gt;'County Avg'!$F$3,'Gentrification Calcs'!AX2214&gt;'County Avg'!$F$4,'Gentrification Calcs'!AZ2214&gt;'County Avg'!$F$5,'Gentrification Calcs'!BB2214&gt;'County Avg'!$F$6),1,0)</f>
        <v>0</v>
      </c>
      <c r="BQ2214">
        <f t="shared" si="802"/>
        <v>0</v>
      </c>
      <c r="BR2214">
        <f t="shared" si="803"/>
        <v>0</v>
      </c>
      <c r="BS2214">
        <f t="shared" si="804"/>
        <v>0</v>
      </c>
      <c r="BT2214">
        <f t="shared" si="805"/>
        <v>0</v>
      </c>
    </row>
    <row r="2215" spans="1:72" x14ac:dyDescent="0.25">
      <c r="A2215">
        <v>6037910202</v>
      </c>
      <c r="B2215">
        <v>2232.0097934278001</v>
      </c>
      <c r="C2215">
        <v>3264</v>
      </c>
      <c r="D2215">
        <v>5762</v>
      </c>
      <c r="E2215">
        <v>724.05456349999997</v>
      </c>
      <c r="F2215">
        <v>1073</v>
      </c>
      <c r="G2215">
        <v>1736</v>
      </c>
      <c r="H2215">
        <v>176.28839855368193</v>
      </c>
      <c r="I2215">
        <v>163.25460000000001</v>
      </c>
      <c r="J2215">
        <v>362.21539999999999</v>
      </c>
      <c r="K2215">
        <v>0.24347391403974203</v>
      </c>
      <c r="L2215">
        <v>0.15214780987884438</v>
      </c>
      <c r="M2215">
        <v>0.20864942396313363</v>
      </c>
      <c r="N2215">
        <v>1354.000317</v>
      </c>
      <c r="O2215">
        <v>2077</v>
      </c>
      <c r="P2215">
        <v>3625</v>
      </c>
      <c r="Q2215">
        <v>268.83621549999998</v>
      </c>
      <c r="R2215">
        <v>443</v>
      </c>
      <c r="S2215">
        <v>885</v>
      </c>
      <c r="T2215">
        <v>0.19854959568668992</v>
      </c>
      <c r="U2215">
        <v>0.21328839672604719</v>
      </c>
      <c r="V2215">
        <v>0.24413793103448275</v>
      </c>
      <c r="W2215">
        <v>112.87432199716601</v>
      </c>
      <c r="X2215">
        <v>119</v>
      </c>
      <c r="Y2215">
        <v>214</v>
      </c>
      <c r="Z2215">
        <v>731.82725429534901</v>
      </c>
      <c r="AA2215">
        <v>1081</v>
      </c>
      <c r="AB2215">
        <v>1736</v>
      </c>
      <c r="AC2215">
        <v>0.15423629187717089</v>
      </c>
      <c r="AD2215">
        <v>0.11008325624421832</v>
      </c>
      <c r="AE2215">
        <v>0.12327188940092165</v>
      </c>
      <c r="AF2215">
        <v>1731.86281994398</v>
      </c>
      <c r="AG2215">
        <v>2536</v>
      </c>
      <c r="AH2215">
        <v>3252</v>
      </c>
      <c r="AI2215">
        <v>0.77592079794787927</v>
      </c>
      <c r="AJ2215">
        <v>0.77696078431372551</v>
      </c>
      <c r="AK2215">
        <v>0.56438736549809099</v>
      </c>
      <c r="AL2215">
        <f t="shared" si="797"/>
        <v>0.22407920205212073</v>
      </c>
      <c r="AM2215">
        <f t="shared" si="797"/>
        <v>0.22303921568627449</v>
      </c>
      <c r="AN2215">
        <f t="shared" si="797"/>
        <v>0.43561263450190901</v>
      </c>
      <c r="AO2215">
        <v>93640.352067868516</v>
      </c>
      <c r="AP2215">
        <v>107872.64405394362</v>
      </c>
      <c r="AQ2215">
        <v>97083</v>
      </c>
      <c r="AR2215">
        <v>1186.9833333333333</v>
      </c>
      <c r="AS2215">
        <v>1036.1747726374062</v>
      </c>
      <c r="AT2215">
        <v>1313</v>
      </c>
      <c r="AU2215">
        <f t="shared" si="783"/>
        <v>1.0399863658462349E-3</v>
      </c>
      <c r="AV2215">
        <f t="shared" si="784"/>
        <v>-0.21257341881563452</v>
      </c>
      <c r="AW2215">
        <v>1.4738801039357263E-2</v>
      </c>
      <c r="AX2215">
        <v>3.0849534308435567E-2</v>
      </c>
      <c r="AY2215" s="1">
        <f t="shared" si="785"/>
        <v>14232.291986075099</v>
      </c>
      <c r="AZ2215" s="1">
        <f t="shared" si="786"/>
        <v>-10789.644053943615</v>
      </c>
      <c r="BA2215" s="1">
        <f t="shared" si="798"/>
        <v>-150.8085606959271</v>
      </c>
      <c r="BB2215" s="1">
        <f t="shared" si="799"/>
        <v>276.82522736259375</v>
      </c>
      <c r="BC2215">
        <f t="shared" si="787"/>
        <v>1</v>
      </c>
      <c r="BD2215">
        <f t="shared" si="788"/>
        <v>1</v>
      </c>
      <c r="BE2215">
        <f t="shared" si="789"/>
        <v>0</v>
      </c>
      <c r="BF2215">
        <f t="shared" si="790"/>
        <v>0</v>
      </c>
      <c r="BG2215">
        <f t="shared" si="791"/>
        <v>0</v>
      </c>
      <c r="BH2215">
        <f t="shared" si="792"/>
        <v>0</v>
      </c>
      <c r="BI2215">
        <f t="shared" si="793"/>
        <v>0</v>
      </c>
      <c r="BJ2215">
        <f t="shared" si="794"/>
        <v>0</v>
      </c>
      <c r="BK2215">
        <f t="shared" si="795"/>
        <v>0</v>
      </c>
      <c r="BL2215">
        <f t="shared" si="796"/>
        <v>0</v>
      </c>
      <c r="BM2215">
        <f t="shared" si="800"/>
        <v>0</v>
      </c>
      <c r="BN2215">
        <f t="shared" si="801"/>
        <v>0</v>
      </c>
      <c r="BO2215">
        <f>IF(AND(AU2215&gt;'County Avg'!$E$3,'Gentrification Calcs'!AW2215&gt;'County Avg'!$E$4,'Gentrification Calcs'!AY2215&gt;'County Avg'!$E$5,'Gentrification Calcs'!BA2215&gt;'County Avg'!$E$6),1,0)</f>
        <v>0</v>
      </c>
      <c r="BP2215">
        <f>IF(AND(AV2215&gt;'County Avg'!$F$3,'Gentrification Calcs'!AX2215&gt;'County Avg'!$F$4,'Gentrification Calcs'!AZ2215&gt;'County Avg'!$F$5,'Gentrification Calcs'!BB2215&gt;'County Avg'!$F$6),1,0)</f>
        <v>0</v>
      </c>
      <c r="BQ2215">
        <f t="shared" si="802"/>
        <v>0</v>
      </c>
      <c r="BR2215">
        <f t="shared" si="803"/>
        <v>0</v>
      </c>
      <c r="BS2215">
        <f t="shared" si="804"/>
        <v>0</v>
      </c>
      <c r="BT2215">
        <f t="shared" si="805"/>
        <v>0</v>
      </c>
    </row>
    <row r="2216" spans="1:72" x14ac:dyDescent="0.25">
      <c r="A2216">
        <v>6037910205</v>
      </c>
      <c r="B2216">
        <v>4164.6887961075799</v>
      </c>
      <c r="C2216">
        <v>1040</v>
      </c>
      <c r="D2216">
        <v>1198</v>
      </c>
      <c r="E2216">
        <v>1351.1272859999999</v>
      </c>
      <c r="F2216">
        <v>378</v>
      </c>
      <c r="G2216">
        <v>438</v>
      </c>
      <c r="H2216">
        <v>140.01938201598509</v>
      </c>
      <c r="I2216">
        <v>103.0016</v>
      </c>
      <c r="J2216">
        <v>104.45400000000001</v>
      </c>
      <c r="K2216">
        <v>0.1036315256651438</v>
      </c>
      <c r="L2216">
        <v>0.27249100529100528</v>
      </c>
      <c r="M2216">
        <v>0.23847945205479454</v>
      </c>
      <c r="N2216">
        <v>2526.0367679999999</v>
      </c>
      <c r="O2216">
        <v>726</v>
      </c>
      <c r="P2216">
        <v>863</v>
      </c>
      <c r="Q2216">
        <v>502.16683230000001</v>
      </c>
      <c r="R2216">
        <v>196</v>
      </c>
      <c r="S2216">
        <v>264</v>
      </c>
      <c r="T2216">
        <v>0.1987963273779236</v>
      </c>
      <c r="U2216">
        <v>0.26997245179063362</v>
      </c>
      <c r="V2216">
        <v>0.30590961761297797</v>
      </c>
      <c r="W2216">
        <v>209.08622963522799</v>
      </c>
      <c r="X2216">
        <v>43</v>
      </c>
      <c r="Y2216">
        <v>58</v>
      </c>
      <c r="Z2216">
        <v>1364.4639245667499</v>
      </c>
      <c r="AA2216">
        <v>358</v>
      </c>
      <c r="AB2216">
        <v>438</v>
      </c>
      <c r="AC2216">
        <v>0.15323690562329664</v>
      </c>
      <c r="AD2216">
        <v>0.12011173184357542</v>
      </c>
      <c r="AE2216">
        <v>0.13242009132420091</v>
      </c>
      <c r="AF2216">
        <v>3234.0768795880399</v>
      </c>
      <c r="AG2216">
        <v>695</v>
      </c>
      <c r="AH2216">
        <v>720</v>
      </c>
      <c r="AI2216">
        <v>0.77654706940184515</v>
      </c>
      <c r="AJ2216">
        <v>0.66826923076923073</v>
      </c>
      <c r="AK2216">
        <v>0.60100166944908184</v>
      </c>
      <c r="AL2216">
        <f t="shared" si="797"/>
        <v>0.22345293059815485</v>
      </c>
      <c r="AM2216">
        <f t="shared" si="797"/>
        <v>0.33173076923076927</v>
      </c>
      <c r="AN2216">
        <f t="shared" si="797"/>
        <v>0.39899833055091816</v>
      </c>
      <c r="AO2216">
        <v>93136.0901378579</v>
      </c>
      <c r="AP2216">
        <v>92425.71761340418</v>
      </c>
      <c r="AQ2216">
        <v>97500</v>
      </c>
      <c r="AR2216">
        <v>1181.8</v>
      </c>
      <c r="AS2216">
        <v>1600.2542506919733</v>
      </c>
      <c r="AT2216">
        <v>1300</v>
      </c>
      <c r="AU2216">
        <f t="shared" si="783"/>
        <v>-0.10827783863261442</v>
      </c>
      <c r="AV2216">
        <f t="shared" si="784"/>
        <v>-6.7267561320148883E-2</v>
      </c>
      <c r="AW2216">
        <v>7.1176124412710012E-2</v>
      </c>
      <c r="AX2216">
        <v>3.5937165822344352E-2</v>
      </c>
      <c r="AY2216" s="1">
        <f t="shared" si="785"/>
        <v>-710.37252445371996</v>
      </c>
      <c r="AZ2216" s="1">
        <f t="shared" si="786"/>
        <v>5074.2823865958198</v>
      </c>
      <c r="BA2216" s="1">
        <f t="shared" si="798"/>
        <v>418.45425069197336</v>
      </c>
      <c r="BB2216" s="1">
        <f t="shared" si="799"/>
        <v>-300.25425069197331</v>
      </c>
      <c r="BC2216">
        <f t="shared" si="787"/>
        <v>1</v>
      </c>
      <c r="BD2216">
        <f t="shared" si="788"/>
        <v>1</v>
      </c>
      <c r="BE2216">
        <f t="shared" si="789"/>
        <v>0</v>
      </c>
      <c r="BF2216">
        <f t="shared" si="790"/>
        <v>0</v>
      </c>
      <c r="BG2216">
        <f t="shared" si="791"/>
        <v>0</v>
      </c>
      <c r="BH2216">
        <f t="shared" si="792"/>
        <v>0</v>
      </c>
      <c r="BI2216">
        <f t="shared" si="793"/>
        <v>0</v>
      </c>
      <c r="BJ2216">
        <f t="shared" si="794"/>
        <v>0</v>
      </c>
      <c r="BK2216">
        <f t="shared" si="795"/>
        <v>0</v>
      </c>
      <c r="BL2216">
        <f t="shared" si="796"/>
        <v>0</v>
      </c>
      <c r="BM2216">
        <f t="shared" si="800"/>
        <v>0</v>
      </c>
      <c r="BN2216">
        <f t="shared" si="801"/>
        <v>0</v>
      </c>
      <c r="BO2216">
        <f>IF(AND(AU2216&gt;'County Avg'!$E$3,'Gentrification Calcs'!AW2216&gt;'County Avg'!$E$4,'Gentrification Calcs'!AY2216&gt;'County Avg'!$E$5,'Gentrification Calcs'!BA2216&gt;'County Avg'!$E$6),1,0)</f>
        <v>0</v>
      </c>
      <c r="BP2216">
        <f>IF(AND(AV2216&gt;'County Avg'!$F$3,'Gentrification Calcs'!AX2216&gt;'County Avg'!$F$4,'Gentrification Calcs'!AZ2216&gt;'County Avg'!$F$5,'Gentrification Calcs'!BB2216&gt;'County Avg'!$F$6),1,0)</f>
        <v>0</v>
      </c>
      <c r="BQ2216">
        <f t="shared" si="802"/>
        <v>0</v>
      </c>
      <c r="BR2216">
        <f t="shared" si="803"/>
        <v>0</v>
      </c>
      <c r="BS2216">
        <f t="shared" si="804"/>
        <v>0</v>
      </c>
      <c r="BT2216">
        <f t="shared" si="805"/>
        <v>0</v>
      </c>
    </row>
    <row r="2217" spans="1:72" x14ac:dyDescent="0.25">
      <c r="A2217">
        <v>6037910206</v>
      </c>
      <c r="B2217">
        <v>281.00095250022599</v>
      </c>
      <c r="C2217">
        <v>151.98627549460801</v>
      </c>
      <c r="D2217">
        <v>3505</v>
      </c>
      <c r="E2217">
        <v>91.210281370000004</v>
      </c>
      <c r="F2217">
        <v>46.052971769999999</v>
      </c>
      <c r="G2217">
        <v>973</v>
      </c>
      <c r="H2217">
        <v>261.35358453685529</v>
      </c>
      <c r="I2217">
        <v>0.6541801049635374</v>
      </c>
      <c r="J2217">
        <v>88.3994</v>
      </c>
      <c r="K2217">
        <v>2.8653961002121977</v>
      </c>
      <c r="L2217">
        <v>1.4204948775741893E-2</v>
      </c>
      <c r="M2217">
        <v>9.0852415210688597E-2</v>
      </c>
      <c r="N2217">
        <v>170.36606610000001</v>
      </c>
      <c r="O2217">
        <v>85.898382330000004</v>
      </c>
      <c r="P2217">
        <v>2094</v>
      </c>
      <c r="Q2217">
        <v>33.894165039999997</v>
      </c>
      <c r="R2217">
        <v>14.40902693</v>
      </c>
      <c r="S2217">
        <v>580</v>
      </c>
      <c r="T2217">
        <v>0.19894903847873727</v>
      </c>
      <c r="U2217">
        <v>0.16774503243430289</v>
      </c>
      <c r="V2217">
        <v>0.27698185291308502</v>
      </c>
      <c r="W2217">
        <v>14.261365890502899</v>
      </c>
      <c r="X2217">
        <v>14.237689350557</v>
      </c>
      <c r="Y2217">
        <v>195</v>
      </c>
      <c r="Z2217">
        <v>92.167976379394503</v>
      </c>
      <c r="AA2217">
        <v>54.089352501439897</v>
      </c>
      <c r="AB2217">
        <v>973</v>
      </c>
      <c r="AC2217">
        <v>0.15473233167014869</v>
      </c>
      <c r="AD2217">
        <v>0.26322536122387458</v>
      </c>
      <c r="AE2217">
        <v>0.20041109969167523</v>
      </c>
      <c r="AF2217">
        <v>217.813733796945</v>
      </c>
      <c r="AG2217">
        <v>128.50374000333301</v>
      </c>
      <c r="AH2217">
        <v>713</v>
      </c>
      <c r="AI2217">
        <v>0.77513521523301532</v>
      </c>
      <c r="AJ2217">
        <v>0.8454956842987571</v>
      </c>
      <c r="AK2217">
        <v>0.20342368045649073</v>
      </c>
      <c r="AL2217">
        <f t="shared" si="797"/>
        <v>0.22486478476698468</v>
      </c>
      <c r="AM2217">
        <f t="shared" si="797"/>
        <v>0.1545043157012429</v>
      </c>
      <c r="AN2217">
        <f t="shared" si="797"/>
        <v>0.79657631954350927</v>
      </c>
      <c r="AO2217">
        <v>41128.183457051964</v>
      </c>
      <c r="AP2217">
        <v>101497.5888843482</v>
      </c>
      <c r="AQ2217">
        <v>95464</v>
      </c>
      <c r="AR2217">
        <v>514.87777777777785</v>
      </c>
      <c r="AS2217">
        <v>505.91300909450382</v>
      </c>
      <c r="AT2217">
        <v>1694</v>
      </c>
      <c r="AU2217">
        <f t="shared" si="783"/>
        <v>7.0360469065741782E-2</v>
      </c>
      <c r="AV2217">
        <f t="shared" si="784"/>
        <v>-0.64207200384226637</v>
      </c>
      <c r="AW2217">
        <v>-3.1204006044434379E-2</v>
      </c>
      <c r="AX2217">
        <v>0.10923682047878214</v>
      </c>
      <c r="AY2217" s="1">
        <f t="shared" si="785"/>
        <v>60369.405427296231</v>
      </c>
      <c r="AZ2217" s="1">
        <f t="shared" si="786"/>
        <v>-6033.5888843481953</v>
      </c>
      <c r="BA2217" s="1">
        <f t="shared" si="798"/>
        <v>-8.9647686832740305</v>
      </c>
      <c r="BB2217" s="1">
        <f t="shared" si="799"/>
        <v>1188.0869909054961</v>
      </c>
      <c r="BC2217">
        <f t="shared" si="787"/>
        <v>0</v>
      </c>
      <c r="BD2217">
        <f t="shared" si="788"/>
        <v>0</v>
      </c>
      <c r="BE2217">
        <f t="shared" si="789"/>
        <v>1</v>
      </c>
      <c r="BF2217">
        <f t="shared" si="790"/>
        <v>0</v>
      </c>
      <c r="BG2217">
        <f t="shared" si="791"/>
        <v>0</v>
      </c>
      <c r="BH2217">
        <f t="shared" si="792"/>
        <v>1</v>
      </c>
      <c r="BI2217">
        <f t="shared" si="793"/>
        <v>0</v>
      </c>
      <c r="BJ2217">
        <f t="shared" si="794"/>
        <v>0</v>
      </c>
      <c r="BK2217">
        <f t="shared" si="795"/>
        <v>0</v>
      </c>
      <c r="BL2217">
        <f t="shared" si="796"/>
        <v>0</v>
      </c>
      <c r="BM2217">
        <f t="shared" si="800"/>
        <v>0</v>
      </c>
      <c r="BN2217">
        <f t="shared" si="801"/>
        <v>0</v>
      </c>
      <c r="BO2217">
        <f>IF(AND(AU2217&gt;'County Avg'!$E$3,'Gentrification Calcs'!AW2217&gt;'County Avg'!$E$4,'Gentrification Calcs'!AY2217&gt;'County Avg'!$E$5,'Gentrification Calcs'!BA2217&gt;'County Avg'!$E$6),1,0)</f>
        <v>0</v>
      </c>
      <c r="BP2217">
        <f>IF(AND(AV2217&gt;'County Avg'!$F$3,'Gentrification Calcs'!AX2217&gt;'County Avg'!$F$4,'Gentrification Calcs'!AZ2217&gt;'County Avg'!$F$5,'Gentrification Calcs'!BB2217&gt;'County Avg'!$F$6),1,0)</f>
        <v>0</v>
      </c>
      <c r="BQ2217">
        <f t="shared" si="802"/>
        <v>0</v>
      </c>
      <c r="BR2217">
        <f t="shared" si="803"/>
        <v>0</v>
      </c>
      <c r="BS2217">
        <f t="shared" si="804"/>
        <v>0</v>
      </c>
      <c r="BT2217">
        <f t="shared" si="805"/>
        <v>0</v>
      </c>
    </row>
    <row r="2218" spans="1:72" x14ac:dyDescent="0.25">
      <c r="A2218">
        <v>6037910207</v>
      </c>
      <c r="B2218">
        <v>348.96825817953402</v>
      </c>
      <c r="C2218">
        <v>4102.3683377504303</v>
      </c>
      <c r="D2218">
        <v>5999</v>
      </c>
      <c r="E2218">
        <v>113.27183530000001</v>
      </c>
      <c r="F2218">
        <v>1210.1473390000001</v>
      </c>
      <c r="G2218">
        <v>1674</v>
      </c>
      <c r="H2218">
        <v>17.659443130023856</v>
      </c>
      <c r="I2218">
        <v>268.09372015038866</v>
      </c>
      <c r="J2218">
        <v>313.87060000000002</v>
      </c>
      <c r="K2218">
        <v>0.15590321356807621</v>
      </c>
      <c r="L2218">
        <v>0.22153808177765091</v>
      </c>
      <c r="M2218">
        <v>0.18749737156511351</v>
      </c>
      <c r="N2218">
        <v>211.5734798</v>
      </c>
      <c r="O2218">
        <v>2431.8920899999998</v>
      </c>
      <c r="P2218">
        <v>3633</v>
      </c>
      <c r="Q2218">
        <v>42.092342379999998</v>
      </c>
      <c r="R2218">
        <v>399.21926880000001</v>
      </c>
      <c r="S2218">
        <v>953</v>
      </c>
      <c r="T2218">
        <v>0.19894904796097226</v>
      </c>
      <c r="U2218">
        <v>0.16415994379092702</v>
      </c>
      <c r="V2218">
        <v>0.26231764382053402</v>
      </c>
      <c r="W2218">
        <v>17.710844039916999</v>
      </c>
      <c r="X2218">
        <v>202.95504760742199</v>
      </c>
      <c r="Y2218">
        <v>283</v>
      </c>
      <c r="Z2218">
        <v>114.46117401123</v>
      </c>
      <c r="AA2218">
        <v>1207.91711425781</v>
      </c>
      <c r="AB2218">
        <v>1674</v>
      </c>
      <c r="AC2218">
        <v>0.15473232904442649</v>
      </c>
      <c r="AD2218">
        <v>0.16802067394510364</v>
      </c>
      <c r="AE2218">
        <v>0.16905615292712067</v>
      </c>
      <c r="AF2218">
        <v>270.49758591348302</v>
      </c>
      <c r="AG2218">
        <v>2112.962890625</v>
      </c>
      <c r="AH2218">
        <v>2354</v>
      </c>
      <c r="AI2218">
        <v>0.77513521523301376</v>
      </c>
      <c r="AJ2218">
        <v>0.51505928202041018</v>
      </c>
      <c r="AK2218">
        <v>0.39239873312218704</v>
      </c>
      <c r="AL2218">
        <f t="shared" si="797"/>
        <v>0.22486478476698624</v>
      </c>
      <c r="AM2218">
        <f t="shared" si="797"/>
        <v>0.48494071797958982</v>
      </c>
      <c r="AN2218">
        <f t="shared" si="797"/>
        <v>0.60760126687781302</v>
      </c>
      <c r="AO2218">
        <v>93136.0901378579</v>
      </c>
      <c r="AP2218">
        <v>83959.196975888859</v>
      </c>
      <c r="AQ2218">
        <v>85270</v>
      </c>
      <c r="AR2218">
        <v>1181.8</v>
      </c>
      <c r="AS2218">
        <v>1218.7904310003955</v>
      </c>
      <c r="AT2218">
        <v>1694</v>
      </c>
      <c r="AU2218">
        <f t="shared" si="783"/>
        <v>-0.26007593321260358</v>
      </c>
      <c r="AV2218">
        <f t="shared" si="784"/>
        <v>-0.12266054889822314</v>
      </c>
      <c r="AW2218">
        <v>-3.4789104170045243E-2</v>
      </c>
      <c r="AX2218">
        <v>9.8157700029606998E-2</v>
      </c>
      <c r="AY2218" s="1">
        <f t="shared" si="785"/>
        <v>-9176.8931619690411</v>
      </c>
      <c r="AZ2218" s="1">
        <f t="shared" si="786"/>
        <v>1310.803024111141</v>
      </c>
      <c r="BA2218" s="1">
        <f t="shared" si="798"/>
        <v>36.990431000395574</v>
      </c>
      <c r="BB2218" s="1">
        <f t="shared" si="799"/>
        <v>475.20956899960447</v>
      </c>
      <c r="BC2218">
        <f t="shared" si="787"/>
        <v>0</v>
      </c>
      <c r="BD2218">
        <f t="shared" si="788"/>
        <v>1</v>
      </c>
      <c r="BE2218">
        <f t="shared" si="789"/>
        <v>0</v>
      </c>
      <c r="BF2218">
        <f t="shared" si="790"/>
        <v>0</v>
      </c>
      <c r="BG2218">
        <f t="shared" si="791"/>
        <v>0</v>
      </c>
      <c r="BH2218">
        <f t="shared" si="792"/>
        <v>1</v>
      </c>
      <c r="BI2218">
        <f t="shared" si="793"/>
        <v>0</v>
      </c>
      <c r="BJ2218">
        <f t="shared" si="794"/>
        <v>0</v>
      </c>
      <c r="BK2218">
        <f t="shared" si="795"/>
        <v>0</v>
      </c>
      <c r="BL2218">
        <f t="shared" si="796"/>
        <v>0</v>
      </c>
      <c r="BM2218">
        <f t="shared" si="800"/>
        <v>0</v>
      </c>
      <c r="BN2218">
        <f t="shared" si="801"/>
        <v>0</v>
      </c>
      <c r="BO2218">
        <f>IF(AND(AU2218&gt;'County Avg'!$E$3,'Gentrification Calcs'!AW2218&gt;'County Avg'!$E$4,'Gentrification Calcs'!AY2218&gt;'County Avg'!$E$5,'Gentrification Calcs'!BA2218&gt;'County Avg'!$E$6),1,0)</f>
        <v>0</v>
      </c>
      <c r="BP2218">
        <f>IF(AND(AV2218&gt;'County Avg'!$F$3,'Gentrification Calcs'!AX2218&gt;'County Avg'!$F$4,'Gentrification Calcs'!AZ2218&gt;'County Avg'!$F$5,'Gentrification Calcs'!BB2218&gt;'County Avg'!$F$6),1,0)</f>
        <v>0</v>
      </c>
      <c r="BQ2218">
        <f t="shared" si="802"/>
        <v>0</v>
      </c>
      <c r="BR2218">
        <f t="shared" si="803"/>
        <v>0</v>
      </c>
      <c r="BS2218">
        <f t="shared" si="804"/>
        <v>0</v>
      </c>
      <c r="BT2218">
        <f t="shared" si="805"/>
        <v>0</v>
      </c>
    </row>
    <row r="2219" spans="1:72" x14ac:dyDescent="0.25">
      <c r="A2219">
        <v>6037910208</v>
      </c>
      <c r="B2219">
        <v>409.03502225515899</v>
      </c>
      <c r="C2219">
        <v>5094.6316622495697</v>
      </c>
      <c r="D2219">
        <v>6570</v>
      </c>
      <c r="E2219">
        <v>132.0270462</v>
      </c>
      <c r="F2219">
        <v>1502.8526609999999</v>
      </c>
      <c r="G2219">
        <v>1801</v>
      </c>
      <c r="H2219">
        <v>21.93083352448776</v>
      </c>
      <c r="I2219">
        <v>332.93907984961191</v>
      </c>
      <c r="J2219">
        <v>563.83019999999999</v>
      </c>
      <c r="K2219">
        <v>0.16610864330984146</v>
      </c>
      <c r="L2219">
        <v>0.22153807122254676</v>
      </c>
      <c r="M2219">
        <v>0.31306507495835645</v>
      </c>
      <c r="N2219">
        <v>248.90014450000001</v>
      </c>
      <c r="O2219">
        <v>3020.1079100000002</v>
      </c>
      <c r="P2219">
        <v>3830</v>
      </c>
      <c r="Q2219">
        <v>49.738929749999997</v>
      </c>
      <c r="R2219">
        <v>495.78073119999999</v>
      </c>
      <c r="S2219">
        <v>620</v>
      </c>
      <c r="T2219">
        <v>0.19983487695403887</v>
      </c>
      <c r="U2219">
        <v>0.16415993930495018</v>
      </c>
      <c r="V2219">
        <v>0.16187989556135771</v>
      </c>
      <c r="W2219">
        <v>16.126096725463899</v>
      </c>
      <c r="X2219">
        <v>252.04495239257801</v>
      </c>
      <c r="Y2219">
        <v>593</v>
      </c>
      <c r="Z2219">
        <v>131.00424194335901</v>
      </c>
      <c r="AA2219">
        <v>1500.08288574219</v>
      </c>
      <c r="AB2219">
        <v>1801</v>
      </c>
      <c r="AC2219">
        <v>0.12309598900191475</v>
      </c>
      <c r="AD2219">
        <v>0.16802068391565891</v>
      </c>
      <c r="AE2219">
        <v>0.32926152137701276</v>
      </c>
      <c r="AF2219">
        <v>327.49662766947102</v>
      </c>
      <c r="AG2219">
        <v>2624.037109375</v>
      </c>
      <c r="AH2219">
        <v>1999</v>
      </c>
      <c r="AI2219">
        <v>0.80065669160519037</v>
      </c>
      <c r="AJ2219">
        <v>0.51505923947725363</v>
      </c>
      <c r="AK2219">
        <v>0.30426179604261794</v>
      </c>
      <c r="AL2219">
        <f t="shared" si="797"/>
        <v>0.19934330839480963</v>
      </c>
      <c r="AM2219">
        <f t="shared" si="797"/>
        <v>0.48494076052274637</v>
      </c>
      <c r="AN2219">
        <f t="shared" si="797"/>
        <v>0.69573820395738206</v>
      </c>
      <c r="AO2219">
        <v>93136.0901378579</v>
      </c>
      <c r="AP2219">
        <v>83959.196975888859</v>
      </c>
      <c r="AQ2219">
        <v>62518</v>
      </c>
      <c r="AR2219">
        <v>1181.8</v>
      </c>
      <c r="AS2219">
        <v>1218.7904310003955</v>
      </c>
      <c r="AT2219">
        <v>1559</v>
      </c>
      <c r="AU2219">
        <f t="shared" si="783"/>
        <v>-0.28559745212793675</v>
      </c>
      <c r="AV2219">
        <f t="shared" si="784"/>
        <v>-0.21079744343463569</v>
      </c>
      <c r="AW2219">
        <v>-3.5674937649088689E-2</v>
      </c>
      <c r="AX2219">
        <v>-2.2800437435924747E-3</v>
      </c>
      <c r="AY2219" s="1">
        <f t="shared" si="785"/>
        <v>-9176.8931619690411</v>
      </c>
      <c r="AZ2219" s="1">
        <f t="shared" si="786"/>
        <v>-21441.196975888859</v>
      </c>
      <c r="BA2219" s="1">
        <f t="shared" si="798"/>
        <v>36.990431000395574</v>
      </c>
      <c r="BB2219" s="1">
        <f t="shared" si="799"/>
        <v>340.20956899960447</v>
      </c>
      <c r="BC2219">
        <f t="shared" si="787"/>
        <v>0</v>
      </c>
      <c r="BD2219">
        <f t="shared" si="788"/>
        <v>1</v>
      </c>
      <c r="BE2219">
        <f t="shared" si="789"/>
        <v>0</v>
      </c>
      <c r="BF2219">
        <f t="shared" si="790"/>
        <v>0</v>
      </c>
      <c r="BG2219">
        <f t="shared" si="791"/>
        <v>0</v>
      </c>
      <c r="BH2219">
        <f t="shared" si="792"/>
        <v>1</v>
      </c>
      <c r="BI2219">
        <f t="shared" si="793"/>
        <v>0</v>
      </c>
      <c r="BJ2219">
        <f t="shared" si="794"/>
        <v>0</v>
      </c>
      <c r="BK2219">
        <f t="shared" si="795"/>
        <v>0</v>
      </c>
      <c r="BL2219">
        <f t="shared" si="796"/>
        <v>0</v>
      </c>
      <c r="BM2219">
        <f t="shared" si="800"/>
        <v>0</v>
      </c>
      <c r="BN2219">
        <f t="shared" si="801"/>
        <v>0</v>
      </c>
      <c r="BO2219">
        <f>IF(AND(AU2219&gt;'County Avg'!$E$3,'Gentrification Calcs'!AW2219&gt;'County Avg'!$E$4,'Gentrification Calcs'!AY2219&gt;'County Avg'!$E$5,'Gentrification Calcs'!BA2219&gt;'County Avg'!$E$6),1,0)</f>
        <v>0</v>
      </c>
      <c r="BP2219">
        <f>IF(AND(AV2219&gt;'County Avg'!$F$3,'Gentrification Calcs'!AX2219&gt;'County Avg'!$F$4,'Gentrification Calcs'!AZ2219&gt;'County Avg'!$F$5,'Gentrification Calcs'!BB2219&gt;'County Avg'!$F$6),1,0)</f>
        <v>0</v>
      </c>
      <c r="BQ2219">
        <f t="shared" si="802"/>
        <v>0</v>
      </c>
      <c r="BR2219">
        <f t="shared" si="803"/>
        <v>0</v>
      </c>
      <c r="BS2219">
        <f t="shared" si="804"/>
        <v>0</v>
      </c>
      <c r="BT2219">
        <f t="shared" si="805"/>
        <v>0</v>
      </c>
    </row>
    <row r="2220" spans="1:72" x14ac:dyDescent="0.25">
      <c r="A2220">
        <v>6037910209</v>
      </c>
      <c r="B2220">
        <v>460.06942142014202</v>
      </c>
      <c r="C2220">
        <v>3230.0000953972299</v>
      </c>
      <c r="D2220">
        <v>4203</v>
      </c>
      <c r="E2220">
        <v>148.4997635</v>
      </c>
      <c r="F2220">
        <v>958.69299320000005</v>
      </c>
      <c r="G2220">
        <v>1278</v>
      </c>
      <c r="H2220">
        <v>25.333874709395083</v>
      </c>
      <c r="I2220">
        <v>136.02088649278738</v>
      </c>
      <c r="J2220">
        <v>238.0172</v>
      </c>
      <c r="K2220">
        <v>0.17059875458586224</v>
      </c>
      <c r="L2220">
        <v>0.14188159030845349</v>
      </c>
      <c r="M2220">
        <v>0.18624194053208137</v>
      </c>
      <c r="N2220">
        <v>279.95486749999998</v>
      </c>
      <c r="O2220">
        <v>1860.909302</v>
      </c>
      <c r="P2220">
        <v>2540</v>
      </c>
      <c r="Q2220">
        <v>55.944746019999997</v>
      </c>
      <c r="R2220">
        <v>462.1681519</v>
      </c>
      <c r="S2220">
        <v>975</v>
      </c>
      <c r="T2220">
        <v>0.19983487524109578</v>
      </c>
      <c r="U2220">
        <v>0.2483560866740189</v>
      </c>
      <c r="V2220">
        <v>0.38385826771653542</v>
      </c>
      <c r="W2220">
        <v>18.138113498687702</v>
      </c>
      <c r="X2220">
        <v>83.30322265625</v>
      </c>
      <c r="Y2220">
        <v>130</v>
      </c>
      <c r="Z2220">
        <v>147.34934997558599</v>
      </c>
      <c r="AA2220">
        <v>953.98663330078102</v>
      </c>
      <c r="AB2220">
        <v>1278</v>
      </c>
      <c r="AC2220">
        <v>0.12309598584379888</v>
      </c>
      <c r="AD2220">
        <v>8.7321163366851334E-2</v>
      </c>
      <c r="AE2220">
        <v>0.10172143974960876</v>
      </c>
      <c r="AF2220">
        <v>368.35766086296599</v>
      </c>
      <c r="AG2220">
        <v>1925.38696289063</v>
      </c>
      <c r="AH2220">
        <v>1917</v>
      </c>
      <c r="AI2220">
        <v>0.80065669160519248</v>
      </c>
      <c r="AJ2220">
        <v>0.59609501734514447</v>
      </c>
      <c r="AK2220">
        <v>0.45610278372591007</v>
      </c>
      <c r="AL2220">
        <f t="shared" si="797"/>
        <v>0.19934330839480752</v>
      </c>
      <c r="AM2220">
        <f t="shared" si="797"/>
        <v>0.40390498265485553</v>
      </c>
      <c r="AN2220">
        <f t="shared" si="797"/>
        <v>0.54389721627408993</v>
      </c>
      <c r="AO2220">
        <v>98942.357900318137</v>
      </c>
      <c r="AP2220">
        <v>102020.45525132817</v>
      </c>
      <c r="AQ2220">
        <v>83500</v>
      </c>
      <c r="AR2220">
        <v>1238.8166666666668</v>
      </c>
      <c r="AS2220">
        <v>1498.8011071569792</v>
      </c>
      <c r="AT2220">
        <v>1884</v>
      </c>
      <c r="AU2220">
        <f t="shared" si="783"/>
        <v>-0.20456167426004801</v>
      </c>
      <c r="AV2220">
        <f t="shared" si="784"/>
        <v>-0.13999223361923441</v>
      </c>
      <c r="AW2220">
        <v>4.8521211432923123E-2</v>
      </c>
      <c r="AX2220">
        <v>0.13550218104251652</v>
      </c>
      <c r="AY2220" s="1">
        <f t="shared" si="785"/>
        <v>3078.0973510100303</v>
      </c>
      <c r="AZ2220" s="1">
        <f t="shared" si="786"/>
        <v>-18520.455251328167</v>
      </c>
      <c r="BA2220" s="1">
        <f t="shared" si="798"/>
        <v>259.98444049031241</v>
      </c>
      <c r="BB2220" s="1">
        <f t="shared" si="799"/>
        <v>385.19889284302076</v>
      </c>
      <c r="BC2220">
        <f t="shared" si="787"/>
        <v>0</v>
      </c>
      <c r="BD2220">
        <f t="shared" si="788"/>
        <v>1</v>
      </c>
      <c r="BE2220">
        <f t="shared" si="789"/>
        <v>0</v>
      </c>
      <c r="BF2220">
        <f t="shared" si="790"/>
        <v>0</v>
      </c>
      <c r="BG2220">
        <f t="shared" si="791"/>
        <v>0</v>
      </c>
      <c r="BH2220">
        <f t="shared" si="792"/>
        <v>0</v>
      </c>
      <c r="BI2220">
        <f t="shared" si="793"/>
        <v>0</v>
      </c>
      <c r="BJ2220">
        <f t="shared" si="794"/>
        <v>0</v>
      </c>
      <c r="BK2220">
        <f t="shared" si="795"/>
        <v>0</v>
      </c>
      <c r="BL2220">
        <f t="shared" si="796"/>
        <v>0</v>
      </c>
      <c r="BM2220">
        <f t="shared" si="800"/>
        <v>0</v>
      </c>
      <c r="BN2220">
        <f t="shared" si="801"/>
        <v>0</v>
      </c>
      <c r="BO2220">
        <f>IF(AND(AU2220&gt;'County Avg'!$E$3,'Gentrification Calcs'!AW2220&gt;'County Avg'!$E$4,'Gentrification Calcs'!AY2220&gt;'County Avg'!$E$5,'Gentrification Calcs'!BA2220&gt;'County Avg'!$E$6),1,0)</f>
        <v>0</v>
      </c>
      <c r="BP2220">
        <f>IF(AND(AV2220&gt;'County Avg'!$F$3,'Gentrification Calcs'!AX2220&gt;'County Avg'!$F$4,'Gentrification Calcs'!AZ2220&gt;'County Avg'!$F$5,'Gentrification Calcs'!BB2220&gt;'County Avg'!$F$6),1,0)</f>
        <v>0</v>
      </c>
      <c r="BQ2220">
        <f t="shared" si="802"/>
        <v>0</v>
      </c>
      <c r="BR2220">
        <f t="shared" si="803"/>
        <v>0</v>
      </c>
      <c r="BS2220">
        <f t="shared" si="804"/>
        <v>0</v>
      </c>
      <c r="BT2220">
        <f t="shared" si="805"/>
        <v>0</v>
      </c>
    </row>
    <row r="2221" spans="1:72" x14ac:dyDescent="0.25">
      <c r="A2221">
        <v>6037910210</v>
      </c>
      <c r="B2221">
        <v>2770.4558915623102</v>
      </c>
      <c r="C2221">
        <v>3633.0001091361</v>
      </c>
      <c r="D2221">
        <v>6851</v>
      </c>
      <c r="E2221">
        <v>889.10504149999997</v>
      </c>
      <c r="F2221">
        <v>1078.3070070000001</v>
      </c>
      <c r="G2221">
        <v>2068</v>
      </c>
      <c r="H2221">
        <v>28.494726479951847</v>
      </c>
      <c r="I2221">
        <v>152.99191350721262</v>
      </c>
      <c r="J2221">
        <v>458.7756</v>
      </c>
      <c r="K2221">
        <v>3.2048773935505627E-2</v>
      </c>
      <c r="L2221">
        <v>0.14188159078448109</v>
      </c>
      <c r="M2221">
        <v>0.22184506769825918</v>
      </c>
      <c r="N2221">
        <v>1692.1300920000001</v>
      </c>
      <c r="O2221">
        <v>2093.0908199999999</v>
      </c>
      <c r="P2221">
        <v>4056</v>
      </c>
      <c r="Q2221">
        <v>339.66680910000002</v>
      </c>
      <c r="R2221">
        <v>519.8318481</v>
      </c>
      <c r="S2221">
        <v>1379</v>
      </c>
      <c r="T2221">
        <v>0.20073327145818526</v>
      </c>
      <c r="U2221">
        <v>0.24835608810323864</v>
      </c>
      <c r="V2221">
        <v>0.33999013806706113</v>
      </c>
      <c r="W2221">
        <v>77.161750793457003</v>
      </c>
      <c r="X2221">
        <v>93.696784973144503</v>
      </c>
      <c r="Y2221">
        <v>343</v>
      </c>
      <c r="Z2221">
        <v>865.452392578125</v>
      </c>
      <c r="AA2221">
        <v>1073.01342773438</v>
      </c>
      <c r="AB2221">
        <v>2068</v>
      </c>
      <c r="AC2221">
        <v>8.915770694630272E-2</v>
      </c>
      <c r="AD2221">
        <v>8.7321167239240507E-2</v>
      </c>
      <c r="AE2221">
        <v>0.16586073500967119</v>
      </c>
      <c r="AF2221">
        <v>2290.4244858584402</v>
      </c>
      <c r="AG2221">
        <v>2165.61328125</v>
      </c>
      <c r="AH2221">
        <v>3181</v>
      </c>
      <c r="AI2221">
        <v>0.8267319804058777</v>
      </c>
      <c r="AJ2221">
        <v>0.59609502234916434</v>
      </c>
      <c r="AK2221">
        <v>0.46431177930229162</v>
      </c>
      <c r="AL2221">
        <f t="shared" si="797"/>
        <v>0.1732680195941223</v>
      </c>
      <c r="AM2221">
        <f t="shared" si="797"/>
        <v>0.40390497765083566</v>
      </c>
      <c r="AN2221">
        <f t="shared" si="797"/>
        <v>0.53568822069770838</v>
      </c>
      <c r="AO2221">
        <v>98942.357900318137</v>
      </c>
      <c r="AP2221">
        <v>102020.45525132817</v>
      </c>
      <c r="AQ2221">
        <v>85991</v>
      </c>
      <c r="AR2221">
        <v>1238.8166666666668</v>
      </c>
      <c r="AS2221">
        <v>1498.8011071569792</v>
      </c>
      <c r="AT2221">
        <v>1908</v>
      </c>
      <c r="AU2221">
        <f t="shared" si="783"/>
        <v>-0.23063695805671336</v>
      </c>
      <c r="AV2221">
        <f t="shared" si="784"/>
        <v>-0.13178324304687272</v>
      </c>
      <c r="AW2221">
        <v>4.7622816645053384E-2</v>
      </c>
      <c r="AX2221">
        <v>9.1634049963822489E-2</v>
      </c>
      <c r="AY2221" s="1">
        <f t="shared" si="785"/>
        <v>3078.0973510100303</v>
      </c>
      <c r="AZ2221" s="1">
        <f t="shared" si="786"/>
        <v>-16029.455251328167</v>
      </c>
      <c r="BA2221" s="1">
        <f t="shared" si="798"/>
        <v>259.98444049031241</v>
      </c>
      <c r="BB2221" s="1">
        <f t="shared" si="799"/>
        <v>409.19889284302076</v>
      </c>
      <c r="BC2221">
        <f t="shared" si="787"/>
        <v>1</v>
      </c>
      <c r="BD2221">
        <f t="shared" si="788"/>
        <v>1</v>
      </c>
      <c r="BE2221">
        <f t="shared" si="789"/>
        <v>0</v>
      </c>
      <c r="BF2221">
        <f t="shared" si="790"/>
        <v>0</v>
      </c>
      <c r="BG2221">
        <f t="shared" si="791"/>
        <v>0</v>
      </c>
      <c r="BH2221">
        <f t="shared" si="792"/>
        <v>0</v>
      </c>
      <c r="BI2221">
        <f t="shared" si="793"/>
        <v>0</v>
      </c>
      <c r="BJ2221">
        <f t="shared" si="794"/>
        <v>0</v>
      </c>
      <c r="BK2221">
        <f t="shared" si="795"/>
        <v>0</v>
      </c>
      <c r="BL2221">
        <f t="shared" si="796"/>
        <v>0</v>
      </c>
      <c r="BM2221">
        <f t="shared" si="800"/>
        <v>0</v>
      </c>
      <c r="BN2221">
        <f t="shared" si="801"/>
        <v>0</v>
      </c>
      <c r="BO2221">
        <f>IF(AND(AU2221&gt;'County Avg'!$E$3,'Gentrification Calcs'!AW2221&gt;'County Avg'!$E$4,'Gentrification Calcs'!AY2221&gt;'County Avg'!$E$5,'Gentrification Calcs'!BA2221&gt;'County Avg'!$E$6),1,0)</f>
        <v>0</v>
      </c>
      <c r="BP2221">
        <f>IF(AND(AV2221&gt;'County Avg'!$F$3,'Gentrification Calcs'!AX2221&gt;'County Avg'!$F$4,'Gentrification Calcs'!AZ2221&gt;'County Avg'!$F$5,'Gentrification Calcs'!BB2221&gt;'County Avg'!$F$6),1,0)</f>
        <v>0</v>
      </c>
      <c r="BQ2221">
        <f t="shared" si="802"/>
        <v>0</v>
      </c>
      <c r="BR2221">
        <f t="shared" si="803"/>
        <v>0</v>
      </c>
      <c r="BS2221">
        <f t="shared" si="804"/>
        <v>0</v>
      </c>
      <c r="BT2221">
        <f t="shared" si="805"/>
        <v>0</v>
      </c>
    </row>
    <row r="2222" spans="1:72" x14ac:dyDescent="0.25">
      <c r="A2222">
        <v>6037910301</v>
      </c>
      <c r="B2222">
        <v>2545.2767642686799</v>
      </c>
      <c r="C2222">
        <v>4056</v>
      </c>
      <c r="D2222">
        <v>4471</v>
      </c>
      <c r="E2222">
        <v>817.01511559999994</v>
      </c>
      <c r="F2222">
        <v>1337</v>
      </c>
      <c r="G2222">
        <v>1420</v>
      </c>
      <c r="H2222">
        <v>169.01696411182911</v>
      </c>
      <c r="I2222">
        <v>207.26499999999999</v>
      </c>
      <c r="J2222">
        <v>319.65219999999999</v>
      </c>
      <c r="K2222">
        <v>0.20687128167476601</v>
      </c>
      <c r="L2222">
        <v>0.15502243829468959</v>
      </c>
      <c r="M2222">
        <v>0.22510718309859154</v>
      </c>
      <c r="N2222">
        <v>1554.380973</v>
      </c>
      <c r="O2222">
        <v>2569</v>
      </c>
      <c r="P2222">
        <v>3084</v>
      </c>
      <c r="Q2222">
        <v>311.96413189999998</v>
      </c>
      <c r="R2222">
        <v>698</v>
      </c>
      <c r="S2222">
        <v>764</v>
      </c>
      <c r="T2222">
        <v>0.20069991676358481</v>
      </c>
      <c r="U2222">
        <v>0.27170105099260411</v>
      </c>
      <c r="V2222">
        <v>0.24773022049286642</v>
      </c>
      <c r="W2222">
        <v>71.986049480168703</v>
      </c>
      <c r="X2222">
        <v>160</v>
      </c>
      <c r="Y2222">
        <v>116</v>
      </c>
      <c r="Z2222">
        <v>795.85671953752205</v>
      </c>
      <c r="AA2222">
        <v>1350</v>
      </c>
      <c r="AB2222">
        <v>1420</v>
      </c>
      <c r="AC2222">
        <v>9.0451016763419809E-2</v>
      </c>
      <c r="AD2222">
        <v>0.11851851851851852</v>
      </c>
      <c r="AE2222">
        <v>8.1690140845070425E-2</v>
      </c>
      <c r="AF2222">
        <v>2101.79266250409</v>
      </c>
      <c r="AG2222">
        <v>3110</v>
      </c>
      <c r="AH2222">
        <v>2949</v>
      </c>
      <c r="AI2222">
        <v>0.82576193363710149</v>
      </c>
      <c r="AJ2222">
        <v>0.7667652859960552</v>
      </c>
      <c r="AK2222">
        <v>0.65958398568552901</v>
      </c>
      <c r="AL2222">
        <f t="shared" si="797"/>
        <v>0.17423806636289851</v>
      </c>
      <c r="AM2222">
        <f t="shared" si="797"/>
        <v>0.2332347140039448</v>
      </c>
      <c r="AN2222">
        <f t="shared" si="797"/>
        <v>0.34041601431447099</v>
      </c>
      <c r="AO2222">
        <v>98942.357900318137</v>
      </c>
      <c r="AP2222">
        <v>111391.50674295057</v>
      </c>
      <c r="AQ2222">
        <v>83484</v>
      </c>
      <c r="AR2222">
        <v>1238.8166666666668</v>
      </c>
      <c r="AS2222">
        <v>623.59865559509694</v>
      </c>
      <c r="AT2222">
        <v>975</v>
      </c>
      <c r="AU2222">
        <f t="shared" si="783"/>
        <v>-5.8996647641046285E-2</v>
      </c>
      <c r="AV2222">
        <f t="shared" si="784"/>
        <v>-0.1071813003105262</v>
      </c>
      <c r="AW2222">
        <v>7.1001134229019297E-2</v>
      </c>
      <c r="AX2222">
        <v>-2.3970830499737694E-2</v>
      </c>
      <c r="AY2222" s="1">
        <f t="shared" si="785"/>
        <v>12449.148842632436</v>
      </c>
      <c r="AZ2222" s="1">
        <f t="shared" si="786"/>
        <v>-27907.506742950573</v>
      </c>
      <c r="BA2222" s="1">
        <f t="shared" si="798"/>
        <v>-615.21801107156989</v>
      </c>
      <c r="BB2222" s="1">
        <f t="shared" si="799"/>
        <v>351.40134440490306</v>
      </c>
      <c r="BC2222">
        <f t="shared" si="787"/>
        <v>1</v>
      </c>
      <c r="BD2222">
        <f t="shared" si="788"/>
        <v>1</v>
      </c>
      <c r="BE2222">
        <f t="shared" si="789"/>
        <v>0</v>
      </c>
      <c r="BF2222">
        <f t="shared" si="790"/>
        <v>0</v>
      </c>
      <c r="BG2222">
        <f t="shared" si="791"/>
        <v>0</v>
      </c>
      <c r="BH2222">
        <f t="shared" si="792"/>
        <v>0</v>
      </c>
      <c r="BI2222">
        <f t="shared" si="793"/>
        <v>0</v>
      </c>
      <c r="BJ2222">
        <f t="shared" si="794"/>
        <v>0</v>
      </c>
      <c r="BK2222">
        <f t="shared" si="795"/>
        <v>0</v>
      </c>
      <c r="BL2222">
        <f t="shared" si="796"/>
        <v>0</v>
      </c>
      <c r="BM2222">
        <f t="shared" si="800"/>
        <v>0</v>
      </c>
      <c r="BN2222">
        <f t="shared" si="801"/>
        <v>0</v>
      </c>
      <c r="BO2222">
        <f>IF(AND(AU2222&gt;'County Avg'!$E$3,'Gentrification Calcs'!AW2222&gt;'County Avg'!$E$4,'Gentrification Calcs'!AY2222&gt;'County Avg'!$E$5,'Gentrification Calcs'!BA2222&gt;'County Avg'!$E$6),1,0)</f>
        <v>0</v>
      </c>
      <c r="BP2222">
        <f>IF(AND(AV2222&gt;'County Avg'!$F$3,'Gentrification Calcs'!AX2222&gt;'County Avg'!$F$4,'Gentrification Calcs'!AZ2222&gt;'County Avg'!$F$5,'Gentrification Calcs'!BB2222&gt;'County Avg'!$F$6),1,0)</f>
        <v>0</v>
      </c>
      <c r="BQ2222">
        <f t="shared" si="802"/>
        <v>0</v>
      </c>
      <c r="BR2222">
        <f t="shared" si="803"/>
        <v>0</v>
      </c>
      <c r="BS2222">
        <f t="shared" si="804"/>
        <v>0</v>
      </c>
      <c r="BT2222">
        <f t="shared" si="805"/>
        <v>0</v>
      </c>
    </row>
    <row r="2223" spans="1:72" x14ac:dyDescent="0.25">
      <c r="A2223">
        <v>6037910302</v>
      </c>
      <c r="B2223">
        <v>8172.4747042999297</v>
      </c>
      <c r="C2223">
        <v>4743.0161237540296</v>
      </c>
      <c r="D2223">
        <v>5847</v>
      </c>
      <c r="E2223">
        <v>2566.838135</v>
      </c>
      <c r="F2223">
        <v>1449.9477899999999</v>
      </c>
      <c r="G2223">
        <v>1953</v>
      </c>
      <c r="H2223">
        <v>155.36739535224089</v>
      </c>
      <c r="I2223">
        <v>309.86237088785367</v>
      </c>
      <c r="J2223">
        <v>465.03440000000001</v>
      </c>
      <c r="K2223">
        <v>6.0528707764520136E-2</v>
      </c>
      <c r="L2223">
        <v>0.21370588170478447</v>
      </c>
      <c r="M2223">
        <v>0.23811285202252944</v>
      </c>
      <c r="N2223">
        <v>4272.8421909999997</v>
      </c>
      <c r="O2223">
        <v>2801.1029290000001</v>
      </c>
      <c r="P2223">
        <v>3973</v>
      </c>
      <c r="Q2223">
        <v>457.65856930000001</v>
      </c>
      <c r="R2223">
        <v>668.59128959999998</v>
      </c>
      <c r="S2223">
        <v>1363</v>
      </c>
      <c r="T2223">
        <v>0.10710869927842838</v>
      </c>
      <c r="U2223">
        <v>0.23868858322842443</v>
      </c>
      <c r="V2223">
        <v>0.34306569343065696</v>
      </c>
      <c r="W2223">
        <v>1292.61303710938</v>
      </c>
      <c r="X2223">
        <v>113.762562171556</v>
      </c>
      <c r="Y2223">
        <v>195</v>
      </c>
      <c r="Z2223">
        <v>2550.4931640625</v>
      </c>
      <c r="AA2223">
        <v>1467.9114761333899</v>
      </c>
      <c r="AB2223">
        <v>1953</v>
      </c>
      <c r="AC2223">
        <v>0.50680905768454132</v>
      </c>
      <c r="AD2223">
        <v>7.7499606768670251E-2</v>
      </c>
      <c r="AE2223">
        <v>9.9846390168970817E-2</v>
      </c>
      <c r="AF2223">
        <v>4665.12097703787</v>
      </c>
      <c r="AG2223">
        <v>3565.4974803514801</v>
      </c>
      <c r="AH2223">
        <v>3422</v>
      </c>
      <c r="AI2223">
        <v>0.57083333333333253</v>
      </c>
      <c r="AJ2223">
        <v>0.75173631868859003</v>
      </c>
      <c r="AK2223">
        <v>0.58525739695570378</v>
      </c>
      <c r="AL2223">
        <f t="shared" si="797"/>
        <v>0.42916666666666747</v>
      </c>
      <c r="AM2223">
        <f t="shared" si="797"/>
        <v>0.24826368131140997</v>
      </c>
      <c r="AN2223">
        <f t="shared" si="797"/>
        <v>0.41474260304429622</v>
      </c>
      <c r="AO2223">
        <v>98940.544008483572</v>
      </c>
      <c r="AP2223">
        <v>95797.786268900702</v>
      </c>
      <c r="AQ2223">
        <v>87974</v>
      </c>
      <c r="AR2223">
        <v>1238.8166666666668</v>
      </c>
      <c r="AS2223">
        <v>1217.4377224199288</v>
      </c>
      <c r="AT2223">
        <v>1981</v>
      </c>
      <c r="AU2223">
        <f t="shared" si="783"/>
        <v>0.18090298535525751</v>
      </c>
      <c r="AV2223">
        <f t="shared" si="784"/>
        <v>-0.16647892173288625</v>
      </c>
      <c r="AW2223">
        <v>0.13157988394999603</v>
      </c>
      <c r="AX2223">
        <v>0.10437711020223253</v>
      </c>
      <c r="AY2223" s="1">
        <f t="shared" si="785"/>
        <v>-3142.7577395828703</v>
      </c>
      <c r="AZ2223" s="1">
        <f t="shared" si="786"/>
        <v>-7823.7862689007015</v>
      </c>
      <c r="BA2223" s="1">
        <f t="shared" si="798"/>
        <v>-21.378944246738001</v>
      </c>
      <c r="BB2223" s="1">
        <f t="shared" si="799"/>
        <v>763.56227758007117</v>
      </c>
      <c r="BC2223">
        <f t="shared" si="787"/>
        <v>1</v>
      </c>
      <c r="BD2223">
        <f t="shared" si="788"/>
        <v>1</v>
      </c>
      <c r="BE2223">
        <f t="shared" si="789"/>
        <v>0</v>
      </c>
      <c r="BF2223">
        <f t="shared" si="790"/>
        <v>0</v>
      </c>
      <c r="BG2223">
        <f t="shared" si="791"/>
        <v>1</v>
      </c>
      <c r="BH2223">
        <f t="shared" si="792"/>
        <v>0</v>
      </c>
      <c r="BI2223">
        <f t="shared" si="793"/>
        <v>0</v>
      </c>
      <c r="BJ2223">
        <f t="shared" si="794"/>
        <v>0</v>
      </c>
      <c r="BK2223">
        <f t="shared" si="795"/>
        <v>0</v>
      </c>
      <c r="BL2223">
        <f t="shared" si="796"/>
        <v>0</v>
      </c>
      <c r="BM2223">
        <f t="shared" si="800"/>
        <v>0</v>
      </c>
      <c r="BN2223">
        <f t="shared" si="801"/>
        <v>0</v>
      </c>
      <c r="BO2223">
        <f>IF(AND(AU2223&gt;'County Avg'!$E$3,'Gentrification Calcs'!AW2223&gt;'County Avg'!$E$4,'Gentrification Calcs'!AY2223&gt;'County Avg'!$E$5,'Gentrification Calcs'!BA2223&gt;'County Avg'!$E$6),1,0)</f>
        <v>1</v>
      </c>
      <c r="BP2223">
        <f>IF(AND(AV2223&gt;'County Avg'!$F$3,'Gentrification Calcs'!AX2223&gt;'County Avg'!$F$4,'Gentrification Calcs'!AZ2223&gt;'County Avg'!$F$5,'Gentrification Calcs'!BB2223&gt;'County Avg'!$F$6),1,0)</f>
        <v>0</v>
      </c>
      <c r="BQ2223">
        <f t="shared" si="802"/>
        <v>0</v>
      </c>
      <c r="BR2223">
        <f t="shared" si="803"/>
        <v>0</v>
      </c>
      <c r="BS2223">
        <f t="shared" si="804"/>
        <v>0</v>
      </c>
      <c r="BT2223">
        <f t="shared" si="805"/>
        <v>0</v>
      </c>
    </row>
    <row r="2224" spans="1:72" x14ac:dyDescent="0.25">
      <c r="A2224">
        <v>6037910401</v>
      </c>
      <c r="B2224">
        <v>896.849696879367</v>
      </c>
      <c r="C2224">
        <v>4831.3173176639802</v>
      </c>
      <c r="D2224">
        <v>6549</v>
      </c>
      <c r="E2224">
        <v>281.68554690000002</v>
      </c>
      <c r="F2224">
        <v>1624.096364</v>
      </c>
      <c r="G2224">
        <v>2186</v>
      </c>
      <c r="H2224">
        <v>988.95443295721577</v>
      </c>
      <c r="I2224">
        <v>312.33019357197435</v>
      </c>
      <c r="J2224">
        <v>594.41660000000002</v>
      </c>
      <c r="K2224">
        <v>3.5108454936394029</v>
      </c>
      <c r="L2224">
        <v>0.19231013657510679</v>
      </c>
      <c r="M2224">
        <v>0.27191976212259839</v>
      </c>
      <c r="N2224">
        <v>468.9029165</v>
      </c>
      <c r="O2224">
        <v>2864.1527380000002</v>
      </c>
      <c r="P2224">
        <v>4160</v>
      </c>
      <c r="Q2224">
        <v>50.223583220000002</v>
      </c>
      <c r="R2224">
        <v>650.00530219999996</v>
      </c>
      <c r="S2224">
        <v>1110</v>
      </c>
      <c r="T2224">
        <v>0.10710870300163723</v>
      </c>
      <c r="U2224">
        <v>0.22694505553984179</v>
      </c>
      <c r="V2224">
        <v>0.26682692307692307</v>
      </c>
      <c r="W2224">
        <v>141.85173034668</v>
      </c>
      <c r="X2224">
        <v>516.07663613557804</v>
      </c>
      <c r="Y2224">
        <v>823</v>
      </c>
      <c r="Z2224">
        <v>279.891845703125</v>
      </c>
      <c r="AA2224">
        <v>1619.0885431393999</v>
      </c>
      <c r="AB2224">
        <v>2186</v>
      </c>
      <c r="AC2224">
        <v>0.50680908545345382</v>
      </c>
      <c r="AD2224">
        <v>0.31874515962845956</v>
      </c>
      <c r="AE2224">
        <v>0.37648673376029279</v>
      </c>
      <c r="AF2224">
        <v>511.95170196863802</v>
      </c>
      <c r="AG2224">
        <v>2442.05013119057</v>
      </c>
      <c r="AH2224">
        <v>2431</v>
      </c>
      <c r="AI2224">
        <v>0.57083333333333264</v>
      </c>
      <c r="AJ2224">
        <v>0.50546258310587233</v>
      </c>
      <c r="AK2224">
        <v>0.37120171018476106</v>
      </c>
      <c r="AL2224">
        <f t="shared" si="797"/>
        <v>0.42916666666666736</v>
      </c>
      <c r="AM2224">
        <f t="shared" si="797"/>
        <v>0.49453741689412767</v>
      </c>
      <c r="AN2224">
        <f t="shared" si="797"/>
        <v>0.62879828981523889</v>
      </c>
      <c r="AO2224">
        <v>63754.670201484631</v>
      </c>
      <c r="AP2224">
        <v>81465.096444626077</v>
      </c>
      <c r="AQ2224">
        <v>72955</v>
      </c>
      <c r="AR2224">
        <v>984.83333333333337</v>
      </c>
      <c r="AS2224">
        <v>857.61724001581661</v>
      </c>
      <c r="AT2224">
        <v>1147</v>
      </c>
      <c r="AU2224">
        <f t="shared" si="783"/>
        <v>-6.5370750227460306E-2</v>
      </c>
      <c r="AV2224">
        <f t="shared" si="784"/>
        <v>-0.13426087292111127</v>
      </c>
      <c r="AW2224">
        <v>0.11983635253820456</v>
      </c>
      <c r="AX2224">
        <v>3.9881867537081284E-2</v>
      </c>
      <c r="AY2224" s="1">
        <f t="shared" si="785"/>
        <v>17710.426243141446</v>
      </c>
      <c r="AZ2224" s="1">
        <f t="shared" si="786"/>
        <v>-8510.0964446260768</v>
      </c>
      <c r="BA2224" s="1">
        <f t="shared" si="798"/>
        <v>-127.21609331751677</v>
      </c>
      <c r="BB2224" s="1">
        <f t="shared" si="799"/>
        <v>289.38275998418339</v>
      </c>
      <c r="BC2224">
        <f t="shared" si="787"/>
        <v>1</v>
      </c>
      <c r="BD2224">
        <f t="shared" si="788"/>
        <v>1</v>
      </c>
      <c r="BE2224">
        <f t="shared" si="789"/>
        <v>1</v>
      </c>
      <c r="BF2224">
        <f t="shared" si="790"/>
        <v>0</v>
      </c>
      <c r="BG2224">
        <f t="shared" si="791"/>
        <v>1</v>
      </c>
      <c r="BH2224">
        <f t="shared" si="792"/>
        <v>0</v>
      </c>
      <c r="BI2224">
        <f t="shared" si="793"/>
        <v>0</v>
      </c>
      <c r="BJ2224">
        <f t="shared" si="794"/>
        <v>0</v>
      </c>
      <c r="BK2224">
        <f t="shared" si="795"/>
        <v>0</v>
      </c>
      <c r="BL2224">
        <f t="shared" si="796"/>
        <v>0</v>
      </c>
      <c r="BM2224">
        <f t="shared" si="800"/>
        <v>0</v>
      </c>
      <c r="BN2224">
        <f t="shared" si="801"/>
        <v>0</v>
      </c>
      <c r="BO2224">
        <f>IF(AND(AU2224&gt;'County Avg'!$E$3,'Gentrification Calcs'!AW2224&gt;'County Avg'!$E$4,'Gentrification Calcs'!AY2224&gt;'County Avg'!$E$5,'Gentrification Calcs'!BA2224&gt;'County Avg'!$E$6),1,0)</f>
        <v>1</v>
      </c>
      <c r="BP2224">
        <f>IF(AND(AV2224&gt;'County Avg'!$F$3,'Gentrification Calcs'!AX2224&gt;'County Avg'!$F$4,'Gentrification Calcs'!AZ2224&gt;'County Avg'!$F$5,'Gentrification Calcs'!BB2224&gt;'County Avg'!$F$6),1,0)</f>
        <v>0</v>
      </c>
      <c r="BQ2224">
        <f t="shared" si="802"/>
        <v>0</v>
      </c>
      <c r="BR2224">
        <f t="shared" si="803"/>
        <v>0</v>
      </c>
      <c r="BS2224">
        <f t="shared" si="804"/>
        <v>0</v>
      </c>
      <c r="BT2224">
        <f t="shared" si="805"/>
        <v>0</v>
      </c>
    </row>
    <row r="2225" spans="1:72" x14ac:dyDescent="0.25">
      <c r="A2225">
        <v>6037910402</v>
      </c>
      <c r="B2225">
        <v>927.27553561611001</v>
      </c>
      <c r="C2225">
        <v>3641</v>
      </c>
      <c r="D2225">
        <v>3517</v>
      </c>
      <c r="E2225">
        <v>291.24179079999999</v>
      </c>
      <c r="F2225">
        <v>972</v>
      </c>
      <c r="G2225">
        <v>878</v>
      </c>
      <c r="H2225">
        <v>108.5281405592509</v>
      </c>
      <c r="I2225">
        <v>577.76300000000003</v>
      </c>
      <c r="J2225">
        <v>620.06880000000001</v>
      </c>
      <c r="K2225">
        <v>0.37263931203396139</v>
      </c>
      <c r="L2225">
        <v>0.59440637860082313</v>
      </c>
      <c r="M2225">
        <v>0.70622870159453299</v>
      </c>
      <c r="N2225">
        <v>484.8105592</v>
      </c>
      <c r="O2225">
        <v>1631</v>
      </c>
      <c r="P2225">
        <v>1732</v>
      </c>
      <c r="Q2225">
        <v>51.927429199999999</v>
      </c>
      <c r="R2225">
        <v>76</v>
      </c>
      <c r="S2225">
        <v>99</v>
      </c>
      <c r="T2225">
        <v>0.10710870094431722</v>
      </c>
      <c r="U2225">
        <v>4.6597179644389947E-2</v>
      </c>
      <c r="V2225">
        <v>5.7159353348729791E-2</v>
      </c>
      <c r="W2225">
        <v>146.66407775878901</v>
      </c>
      <c r="X2225">
        <v>630</v>
      </c>
      <c r="Y2225">
        <v>588</v>
      </c>
      <c r="Z2225">
        <v>289.38723754882801</v>
      </c>
      <c r="AA2225">
        <v>939</v>
      </c>
      <c r="AB2225">
        <v>878</v>
      </c>
      <c r="AC2225">
        <v>0.50680907354818139</v>
      </c>
      <c r="AD2225">
        <v>0.67092651757188504</v>
      </c>
      <c r="AE2225">
        <v>0.66970387243735763</v>
      </c>
      <c r="AF2225">
        <v>529.31978491419602</v>
      </c>
      <c r="AG2225">
        <v>637</v>
      </c>
      <c r="AH2225">
        <v>484</v>
      </c>
      <c r="AI2225">
        <v>0.57083333333333319</v>
      </c>
      <c r="AJ2225">
        <v>0.17495193628124142</v>
      </c>
      <c r="AK2225">
        <v>0.13761728746090418</v>
      </c>
      <c r="AL2225">
        <f t="shared" si="797"/>
        <v>0.42916666666666681</v>
      </c>
      <c r="AM2225">
        <f t="shared" si="797"/>
        <v>0.82504806371875861</v>
      </c>
      <c r="AN2225">
        <f t="shared" si="797"/>
        <v>0.86238271253909582</v>
      </c>
      <c r="AO2225">
        <v>63754.670201484631</v>
      </c>
      <c r="AP2225">
        <v>38601.23865958317</v>
      </c>
      <c r="AQ2225">
        <v>33561</v>
      </c>
      <c r="AR2225">
        <v>984.83333333333337</v>
      </c>
      <c r="AS2225">
        <v>606.01344404903125</v>
      </c>
      <c r="AT2225">
        <v>935</v>
      </c>
      <c r="AU2225">
        <f t="shared" si="783"/>
        <v>-0.3958813970520918</v>
      </c>
      <c r="AV2225">
        <f t="shared" si="784"/>
        <v>-3.7334648820337241E-2</v>
      </c>
      <c r="AW2225">
        <v>-6.0511521299927276E-2</v>
      </c>
      <c r="AX2225">
        <v>1.0562173704339844E-2</v>
      </c>
      <c r="AY2225" s="1">
        <f t="shared" si="785"/>
        <v>-25153.43154190146</v>
      </c>
      <c r="AZ2225" s="1">
        <f t="shared" si="786"/>
        <v>-5040.2386595831704</v>
      </c>
      <c r="BA2225" s="1">
        <f t="shared" si="798"/>
        <v>-378.81988928430212</v>
      </c>
      <c r="BB2225" s="1">
        <f t="shared" si="799"/>
        <v>328.98655595096875</v>
      </c>
      <c r="BC2225">
        <f t="shared" si="787"/>
        <v>1</v>
      </c>
      <c r="BD2225">
        <f t="shared" si="788"/>
        <v>1</v>
      </c>
      <c r="BE2225">
        <f t="shared" si="789"/>
        <v>0</v>
      </c>
      <c r="BF2225">
        <f t="shared" si="790"/>
        <v>1</v>
      </c>
      <c r="BG2225">
        <f t="shared" si="791"/>
        <v>1</v>
      </c>
      <c r="BH2225">
        <f t="shared" si="792"/>
        <v>1</v>
      </c>
      <c r="BI2225">
        <f t="shared" si="793"/>
        <v>0</v>
      </c>
      <c r="BJ2225">
        <f t="shared" si="794"/>
        <v>1</v>
      </c>
      <c r="BK2225">
        <f t="shared" si="795"/>
        <v>0</v>
      </c>
      <c r="BL2225">
        <f t="shared" si="796"/>
        <v>1</v>
      </c>
      <c r="BM2225">
        <f t="shared" si="800"/>
        <v>0</v>
      </c>
      <c r="BN2225">
        <f t="shared" si="801"/>
        <v>1</v>
      </c>
      <c r="BO2225">
        <f>IF(AND(AU2225&gt;'County Avg'!$E$3,'Gentrification Calcs'!AW2225&gt;'County Avg'!$E$4,'Gentrification Calcs'!AY2225&gt;'County Avg'!$E$5,'Gentrification Calcs'!BA2225&gt;'County Avg'!$E$6),1,0)</f>
        <v>0</v>
      </c>
      <c r="BP2225">
        <f>IF(AND(AV2225&gt;'County Avg'!$F$3,'Gentrification Calcs'!AX2225&gt;'County Avg'!$F$4,'Gentrification Calcs'!AZ2225&gt;'County Avg'!$F$5,'Gentrification Calcs'!BB2225&gt;'County Avg'!$F$6),1,0)</f>
        <v>0</v>
      </c>
      <c r="BQ2225">
        <f t="shared" si="802"/>
        <v>0</v>
      </c>
      <c r="BR2225">
        <f t="shared" si="803"/>
        <v>0</v>
      </c>
      <c r="BS2225">
        <f t="shared" si="804"/>
        <v>0</v>
      </c>
      <c r="BT2225">
        <f t="shared" si="805"/>
        <v>0</v>
      </c>
    </row>
    <row r="2226" spans="1:72" x14ac:dyDescent="0.25">
      <c r="A2226">
        <v>6037910403</v>
      </c>
      <c r="B2226">
        <v>2003.39536366317</v>
      </c>
      <c r="C2226">
        <v>2165.6803393363998</v>
      </c>
      <c r="D2226">
        <v>2398</v>
      </c>
      <c r="E2226">
        <v>629.23309329999995</v>
      </c>
      <c r="F2226">
        <v>657.90289310000003</v>
      </c>
      <c r="G2226">
        <v>610</v>
      </c>
      <c r="H2226">
        <v>112.20998347511978</v>
      </c>
      <c r="I2226">
        <v>464.44225543520804</v>
      </c>
      <c r="J2226">
        <v>483.5804</v>
      </c>
      <c r="K2226">
        <v>0.17832816593710424</v>
      </c>
      <c r="L2226">
        <v>0.70594347631879717</v>
      </c>
      <c r="M2226">
        <v>0.7927547540983606</v>
      </c>
      <c r="N2226">
        <v>1047.4418760000001</v>
      </c>
      <c r="O2226">
        <v>1044.8458250000001</v>
      </c>
      <c r="P2226">
        <v>1065</v>
      </c>
      <c r="Q2226">
        <v>112.1901398</v>
      </c>
      <c r="R2226">
        <v>37.994392400000002</v>
      </c>
      <c r="S2226">
        <v>39</v>
      </c>
      <c r="T2226">
        <v>0.10710870203932918</v>
      </c>
      <c r="U2226">
        <v>3.6363635180338687E-2</v>
      </c>
      <c r="V2226">
        <v>3.6619718309859155E-2</v>
      </c>
      <c r="W2226">
        <v>316.870361328125</v>
      </c>
      <c r="X2226">
        <v>520.923095703125</v>
      </c>
      <c r="Y2226">
        <v>537</v>
      </c>
      <c r="Z2226">
        <v>625.226318359375</v>
      </c>
      <c r="AA2226">
        <v>604.91070556640602</v>
      </c>
      <c r="AB2226">
        <v>610</v>
      </c>
      <c r="AC2226">
        <v>0.50680905781383068</v>
      </c>
      <c r="AD2226">
        <v>0.86115701195164085</v>
      </c>
      <c r="AE2226">
        <v>0.88032786885245906</v>
      </c>
      <c r="AF2226">
        <v>1143.6048534243901</v>
      </c>
      <c r="AG2226">
        <v>347.94863891601602</v>
      </c>
      <c r="AH2226">
        <v>146</v>
      </c>
      <c r="AI2226">
        <v>0.57083333333333197</v>
      </c>
      <c r="AJ2226">
        <v>0.16066481862352466</v>
      </c>
      <c r="AK2226">
        <v>6.0884070058381985E-2</v>
      </c>
      <c r="AL2226">
        <f t="shared" si="797"/>
        <v>0.42916666666666803</v>
      </c>
      <c r="AM2226">
        <f t="shared" si="797"/>
        <v>0.83933518137647534</v>
      </c>
      <c r="AN2226">
        <f t="shared" si="797"/>
        <v>0.93911592994161797</v>
      </c>
      <c r="AO2226">
        <v>63754.670201484631</v>
      </c>
      <c r="AP2226">
        <v>27826.556599918269</v>
      </c>
      <c r="AQ2226">
        <v>24167</v>
      </c>
      <c r="AR2226">
        <v>984.83333333333337</v>
      </c>
      <c r="AS2226">
        <v>666.88533017002771</v>
      </c>
      <c r="AT2226">
        <v>831</v>
      </c>
      <c r="AU2226">
        <f t="shared" si="783"/>
        <v>-0.41016851470980731</v>
      </c>
      <c r="AV2226">
        <f t="shared" si="784"/>
        <v>-9.9780748565142685E-2</v>
      </c>
      <c r="AW2226">
        <v>-7.0745066858990485E-2</v>
      </c>
      <c r="AX2226">
        <v>2.5608312952046797E-4</v>
      </c>
      <c r="AY2226" s="1">
        <f t="shared" si="785"/>
        <v>-35928.113601566365</v>
      </c>
      <c r="AZ2226" s="1">
        <f t="shared" si="786"/>
        <v>-3659.5565999182691</v>
      </c>
      <c r="BA2226" s="1">
        <f t="shared" si="798"/>
        <v>-317.94800316330566</v>
      </c>
      <c r="BB2226" s="1">
        <f t="shared" si="799"/>
        <v>164.11466982997229</v>
      </c>
      <c r="BC2226">
        <f t="shared" si="787"/>
        <v>1</v>
      </c>
      <c r="BD2226">
        <f t="shared" si="788"/>
        <v>1</v>
      </c>
      <c r="BE2226">
        <f t="shared" si="789"/>
        <v>0</v>
      </c>
      <c r="BF2226">
        <f t="shared" si="790"/>
        <v>1</v>
      </c>
      <c r="BG2226">
        <f t="shared" si="791"/>
        <v>1</v>
      </c>
      <c r="BH2226">
        <f t="shared" si="792"/>
        <v>1</v>
      </c>
      <c r="BI2226">
        <f t="shared" si="793"/>
        <v>0</v>
      </c>
      <c r="BJ2226">
        <f t="shared" si="794"/>
        <v>1</v>
      </c>
      <c r="BK2226">
        <f t="shared" si="795"/>
        <v>0</v>
      </c>
      <c r="BL2226">
        <f t="shared" si="796"/>
        <v>1</v>
      </c>
      <c r="BM2226">
        <f t="shared" si="800"/>
        <v>0</v>
      </c>
      <c r="BN2226">
        <f t="shared" si="801"/>
        <v>1</v>
      </c>
      <c r="BO2226">
        <f>IF(AND(AU2226&gt;'County Avg'!$E$3,'Gentrification Calcs'!AW2226&gt;'County Avg'!$E$4,'Gentrification Calcs'!AY2226&gt;'County Avg'!$E$5,'Gentrification Calcs'!BA2226&gt;'County Avg'!$E$6),1,0)</f>
        <v>0</v>
      </c>
      <c r="BP2226">
        <f>IF(AND(AV2226&gt;'County Avg'!$F$3,'Gentrification Calcs'!AX2226&gt;'County Avg'!$F$4,'Gentrification Calcs'!AZ2226&gt;'County Avg'!$F$5,'Gentrification Calcs'!BB2226&gt;'County Avg'!$F$6),1,0)</f>
        <v>0</v>
      </c>
      <c r="BQ2226">
        <f t="shared" si="802"/>
        <v>0</v>
      </c>
      <c r="BR2226">
        <f t="shared" si="803"/>
        <v>0</v>
      </c>
      <c r="BS2226">
        <f t="shared" si="804"/>
        <v>0</v>
      </c>
      <c r="BT2226">
        <f t="shared" si="805"/>
        <v>0</v>
      </c>
    </row>
    <row r="2227" spans="1:72" x14ac:dyDescent="0.25">
      <c r="A2227">
        <v>6037910404</v>
      </c>
      <c r="B2227">
        <v>3191.8994240750299</v>
      </c>
      <c r="C2227">
        <v>3812</v>
      </c>
      <c r="D2227">
        <v>3786</v>
      </c>
      <c r="E2227">
        <v>1060.1785890000001</v>
      </c>
      <c r="F2227">
        <v>1085</v>
      </c>
      <c r="G2227">
        <v>931</v>
      </c>
      <c r="H2227">
        <v>242.43167431502584</v>
      </c>
      <c r="I2227">
        <v>499.00799999999998</v>
      </c>
      <c r="J2227">
        <v>485.6694</v>
      </c>
      <c r="K2227">
        <v>0.22867060024641359</v>
      </c>
      <c r="L2227">
        <v>0.45991520737327185</v>
      </c>
      <c r="M2227">
        <v>0.52166423200859291</v>
      </c>
      <c r="N2227">
        <v>1687.417406</v>
      </c>
      <c r="O2227">
        <v>1837</v>
      </c>
      <c r="P2227">
        <v>2040</v>
      </c>
      <c r="Q2227">
        <v>149.5123596</v>
      </c>
      <c r="R2227">
        <v>212</v>
      </c>
      <c r="S2227">
        <v>178</v>
      </c>
      <c r="T2227">
        <v>8.8604253499089486E-2</v>
      </c>
      <c r="U2227">
        <v>0.11540555253130104</v>
      </c>
      <c r="V2227">
        <v>8.7254901960784309E-2</v>
      </c>
      <c r="W2227">
        <v>570.64251708984398</v>
      </c>
      <c r="X2227">
        <v>438</v>
      </c>
      <c r="Y2227">
        <v>396</v>
      </c>
      <c r="Z2227">
        <v>1063.52087402344</v>
      </c>
      <c r="AA2227">
        <v>1129</v>
      </c>
      <c r="AB2227">
        <v>931</v>
      </c>
      <c r="AC2227">
        <v>0.53655977144202904</v>
      </c>
      <c r="AD2227">
        <v>0.3879539415411869</v>
      </c>
      <c r="AE2227">
        <v>0.42534908700322233</v>
      </c>
      <c r="AF2227">
        <v>2015.6315665049001</v>
      </c>
      <c r="AG2227">
        <v>1434</v>
      </c>
      <c r="AH2227">
        <v>805</v>
      </c>
      <c r="AI2227">
        <v>0.63148342059336771</v>
      </c>
      <c r="AJ2227">
        <v>0.37618048268625393</v>
      </c>
      <c r="AK2227">
        <v>0.2126254622292657</v>
      </c>
      <c r="AL2227">
        <f t="shared" si="797"/>
        <v>0.36851657940663229</v>
      </c>
      <c r="AM2227">
        <f t="shared" si="797"/>
        <v>0.62381951731374607</v>
      </c>
      <c r="AN2227">
        <f t="shared" si="797"/>
        <v>0.7873745377707343</v>
      </c>
      <c r="AO2227">
        <v>63754.670201484631</v>
      </c>
      <c r="AP2227">
        <v>56373.102983244797</v>
      </c>
      <c r="AQ2227">
        <v>43368</v>
      </c>
      <c r="AR2227">
        <v>984.83333333333337</v>
      </c>
      <c r="AS2227">
        <v>903.60933175168054</v>
      </c>
      <c r="AT2227">
        <v>1192</v>
      </c>
      <c r="AU2227">
        <f t="shared" si="783"/>
        <v>-0.25530293790711378</v>
      </c>
      <c r="AV2227">
        <f t="shared" si="784"/>
        <v>-0.16355502045698822</v>
      </c>
      <c r="AW2227">
        <v>2.6801299032211554E-2</v>
      </c>
      <c r="AX2227">
        <v>-2.815065057051673E-2</v>
      </c>
      <c r="AY2227" s="1">
        <f t="shared" si="785"/>
        <v>-7381.5672182398339</v>
      </c>
      <c r="AZ2227" s="1">
        <f t="shared" si="786"/>
        <v>-13005.102983244797</v>
      </c>
      <c r="BA2227" s="1">
        <f t="shared" si="798"/>
        <v>-81.224001581652828</v>
      </c>
      <c r="BB2227" s="1">
        <f t="shared" si="799"/>
        <v>288.39066824831946</v>
      </c>
      <c r="BC2227">
        <f t="shared" si="787"/>
        <v>1</v>
      </c>
      <c r="BD2227">
        <f t="shared" si="788"/>
        <v>1</v>
      </c>
      <c r="BE2227">
        <f t="shared" si="789"/>
        <v>0</v>
      </c>
      <c r="BF2227">
        <f t="shared" si="790"/>
        <v>1</v>
      </c>
      <c r="BG2227">
        <f t="shared" si="791"/>
        <v>1</v>
      </c>
      <c r="BH2227">
        <f t="shared" si="792"/>
        <v>1</v>
      </c>
      <c r="BI2227">
        <f t="shared" si="793"/>
        <v>1</v>
      </c>
      <c r="BJ2227">
        <f t="shared" si="794"/>
        <v>0</v>
      </c>
      <c r="BK2227">
        <f t="shared" si="795"/>
        <v>0</v>
      </c>
      <c r="BL2227">
        <f t="shared" si="796"/>
        <v>0</v>
      </c>
      <c r="BM2227">
        <f t="shared" si="800"/>
        <v>0</v>
      </c>
      <c r="BN2227">
        <f t="shared" si="801"/>
        <v>0</v>
      </c>
      <c r="BO2227">
        <f>IF(AND(AU2227&gt;'County Avg'!$E$3,'Gentrification Calcs'!AW2227&gt;'County Avg'!$E$4,'Gentrification Calcs'!AY2227&gt;'County Avg'!$E$5,'Gentrification Calcs'!BA2227&gt;'County Avg'!$E$6),1,0)</f>
        <v>0</v>
      </c>
      <c r="BP2227">
        <f>IF(AND(AV2227&gt;'County Avg'!$F$3,'Gentrification Calcs'!AX2227&gt;'County Avg'!$F$4,'Gentrification Calcs'!AZ2227&gt;'County Avg'!$F$5,'Gentrification Calcs'!BB2227&gt;'County Avg'!$F$6),1,0)</f>
        <v>0</v>
      </c>
      <c r="BQ2227">
        <f t="shared" si="802"/>
        <v>0</v>
      </c>
      <c r="BR2227">
        <f t="shared" si="803"/>
        <v>0</v>
      </c>
      <c r="BS2227">
        <f t="shared" si="804"/>
        <v>0</v>
      </c>
      <c r="BT2227">
        <f t="shared" si="805"/>
        <v>0</v>
      </c>
    </row>
    <row r="2228" spans="1:72" x14ac:dyDescent="0.25">
      <c r="A2228">
        <v>6037910501</v>
      </c>
      <c r="B2228">
        <v>4308.5107596333501</v>
      </c>
      <c r="C2228">
        <v>5487</v>
      </c>
      <c r="D2228">
        <v>5554</v>
      </c>
      <c r="E2228">
        <v>1431.057129</v>
      </c>
      <c r="F2228">
        <v>1882</v>
      </c>
      <c r="G2228">
        <v>1831</v>
      </c>
      <c r="H2228">
        <v>455.82739146804153</v>
      </c>
      <c r="I2228">
        <v>1589.51</v>
      </c>
      <c r="J2228">
        <v>1638.1608000000001</v>
      </c>
      <c r="K2228">
        <v>0.31852494371525647</v>
      </c>
      <c r="L2228">
        <v>0.84458554729011692</v>
      </c>
      <c r="M2228">
        <v>0.89468093937738946</v>
      </c>
      <c r="N2228">
        <v>2277.720906</v>
      </c>
      <c r="O2228">
        <v>2511</v>
      </c>
      <c r="P2228">
        <v>2337</v>
      </c>
      <c r="Q2228">
        <v>201.8157501</v>
      </c>
      <c r="R2228">
        <v>57</v>
      </c>
      <c r="S2228">
        <v>145</v>
      </c>
      <c r="T2228">
        <v>8.8604248908799366E-2</v>
      </c>
      <c r="U2228">
        <v>2.2700119474313024E-2</v>
      </c>
      <c r="V2228">
        <v>6.204535729567822E-2</v>
      </c>
      <c r="W2228">
        <v>770.26849365234398</v>
      </c>
      <c r="X2228">
        <v>1805</v>
      </c>
      <c r="Y2228">
        <v>1831</v>
      </c>
      <c r="Z2228">
        <v>1435.56872558594</v>
      </c>
      <c r="AA2228">
        <v>1878</v>
      </c>
      <c r="AB2228">
        <v>1831</v>
      </c>
      <c r="AC2228">
        <v>0.53655981766944116</v>
      </c>
      <c r="AD2228">
        <v>0.96112886048988289</v>
      </c>
      <c r="AE2228">
        <v>1</v>
      </c>
      <c r="AF2228">
        <v>2720.7531121565999</v>
      </c>
      <c r="AG2228">
        <v>978</v>
      </c>
      <c r="AH2228">
        <v>423</v>
      </c>
      <c r="AI2228">
        <v>0.63148342059336837</v>
      </c>
      <c r="AJ2228">
        <v>0.17823947512301805</v>
      </c>
      <c r="AK2228">
        <v>7.61613251710479E-2</v>
      </c>
      <c r="AL2228">
        <f t="shared" si="797"/>
        <v>0.36851657940663163</v>
      </c>
      <c r="AM2228">
        <f t="shared" si="797"/>
        <v>0.82176052487698192</v>
      </c>
      <c r="AN2228">
        <f t="shared" si="797"/>
        <v>0.9238386748289521</v>
      </c>
      <c r="AO2228">
        <v>58712.050901378585</v>
      </c>
      <c r="AP2228">
        <v>18536.591336330202</v>
      </c>
      <c r="AQ2228">
        <v>17761</v>
      </c>
      <c r="AR2228">
        <v>894.98888888888894</v>
      </c>
      <c r="AS2228">
        <v>630.36219849742986</v>
      </c>
      <c r="AT2228">
        <v>779</v>
      </c>
      <c r="AU2228">
        <f t="shared" si="783"/>
        <v>-0.4532439454703503</v>
      </c>
      <c r="AV2228">
        <f t="shared" si="784"/>
        <v>-0.10207814995197015</v>
      </c>
      <c r="AW2228">
        <v>-6.5904129434486342E-2</v>
      </c>
      <c r="AX2228">
        <v>3.9345237821365196E-2</v>
      </c>
      <c r="AY2228" s="1">
        <f t="shared" si="785"/>
        <v>-40175.459565048383</v>
      </c>
      <c r="AZ2228" s="1">
        <f t="shared" si="786"/>
        <v>-775.59133633020247</v>
      </c>
      <c r="BA2228" s="1">
        <f t="shared" si="798"/>
        <v>-264.62669039145908</v>
      </c>
      <c r="BB2228" s="1">
        <f t="shared" si="799"/>
        <v>148.63780150257014</v>
      </c>
      <c r="BC2228">
        <f t="shared" si="787"/>
        <v>1</v>
      </c>
      <c r="BD2228">
        <f t="shared" si="788"/>
        <v>1</v>
      </c>
      <c r="BE2228">
        <f t="shared" si="789"/>
        <v>0</v>
      </c>
      <c r="BF2228">
        <f t="shared" si="790"/>
        <v>1</v>
      </c>
      <c r="BG2228">
        <f t="shared" si="791"/>
        <v>1</v>
      </c>
      <c r="BH2228">
        <f t="shared" si="792"/>
        <v>1</v>
      </c>
      <c r="BI2228">
        <f t="shared" si="793"/>
        <v>1</v>
      </c>
      <c r="BJ2228">
        <f t="shared" si="794"/>
        <v>1</v>
      </c>
      <c r="BK2228">
        <f t="shared" si="795"/>
        <v>0</v>
      </c>
      <c r="BL2228">
        <f t="shared" si="796"/>
        <v>1</v>
      </c>
      <c r="BM2228">
        <f t="shared" si="800"/>
        <v>0</v>
      </c>
      <c r="BN2228">
        <f t="shared" si="801"/>
        <v>1</v>
      </c>
      <c r="BO2228">
        <f>IF(AND(AU2228&gt;'County Avg'!$E$3,'Gentrification Calcs'!AW2228&gt;'County Avg'!$E$4,'Gentrification Calcs'!AY2228&gt;'County Avg'!$E$5,'Gentrification Calcs'!BA2228&gt;'County Avg'!$E$6),1,0)</f>
        <v>0</v>
      </c>
      <c r="BP2228">
        <f>IF(AND(AV2228&gt;'County Avg'!$F$3,'Gentrification Calcs'!AX2228&gt;'County Avg'!$F$4,'Gentrification Calcs'!AZ2228&gt;'County Avg'!$F$5,'Gentrification Calcs'!BB2228&gt;'County Avg'!$F$6),1,0)</f>
        <v>0</v>
      </c>
      <c r="BQ2228">
        <f t="shared" si="802"/>
        <v>0</v>
      </c>
      <c r="BR2228">
        <f t="shared" si="803"/>
        <v>0</v>
      </c>
      <c r="BS2228">
        <f t="shared" si="804"/>
        <v>0</v>
      </c>
      <c r="BT2228">
        <f t="shared" si="805"/>
        <v>0</v>
      </c>
    </row>
    <row r="2229" spans="1:72" x14ac:dyDescent="0.25">
      <c r="A2229">
        <v>6037910502</v>
      </c>
      <c r="B2229">
        <v>4258.9690006841602</v>
      </c>
      <c r="C2229">
        <v>3460</v>
      </c>
      <c r="D2229">
        <v>4047</v>
      </c>
      <c r="E2229">
        <v>1414.3621909999999</v>
      </c>
      <c r="F2229">
        <v>1093</v>
      </c>
      <c r="G2229">
        <v>1085</v>
      </c>
      <c r="H2229">
        <v>615.28793979615466</v>
      </c>
      <c r="I2229">
        <v>611.26739999999995</v>
      </c>
      <c r="J2229">
        <v>744.39639999999997</v>
      </c>
      <c r="K2229">
        <v>0.43502855471633201</v>
      </c>
      <c r="L2229">
        <v>0.55925654162854521</v>
      </c>
      <c r="M2229">
        <v>0.68607963133640548</v>
      </c>
      <c r="N2229">
        <v>2251.8089660000001</v>
      </c>
      <c r="O2229">
        <v>1787</v>
      </c>
      <c r="P2229">
        <v>2070</v>
      </c>
      <c r="Q2229">
        <v>199.6421698</v>
      </c>
      <c r="R2229">
        <v>8</v>
      </c>
      <c r="S2229">
        <v>148</v>
      </c>
      <c r="T2229">
        <v>8.8658573091408496E-2</v>
      </c>
      <c r="U2229">
        <v>4.4767767207610524E-3</v>
      </c>
      <c r="V2229">
        <v>7.1497584541062809E-2</v>
      </c>
      <c r="W2229">
        <v>760.37667924165703</v>
      </c>
      <c r="X2229">
        <v>541</v>
      </c>
      <c r="Y2229">
        <v>765</v>
      </c>
      <c r="Z2229">
        <v>1418.8139939308201</v>
      </c>
      <c r="AA2229">
        <v>1073</v>
      </c>
      <c r="AB2229">
        <v>1085</v>
      </c>
      <c r="AC2229">
        <v>0.53592414685383505</v>
      </c>
      <c r="AD2229">
        <v>0.50419384902143527</v>
      </c>
      <c r="AE2229">
        <v>0.70506912442396308</v>
      </c>
      <c r="AF2229">
        <v>2690.1848164273501</v>
      </c>
      <c r="AG2229">
        <v>1271</v>
      </c>
      <c r="AH2229">
        <v>694</v>
      </c>
      <c r="AI2229">
        <v>0.63165165465989526</v>
      </c>
      <c r="AJ2229">
        <v>0.36734104046242777</v>
      </c>
      <c r="AK2229">
        <v>0.17148505065480604</v>
      </c>
      <c r="AL2229">
        <f t="shared" si="797"/>
        <v>0.36834834534010474</v>
      </c>
      <c r="AM2229">
        <f t="shared" si="797"/>
        <v>0.63265895953757223</v>
      </c>
      <c r="AN2229">
        <f t="shared" si="797"/>
        <v>0.82851494934519399</v>
      </c>
      <c r="AO2229">
        <v>58712.050901378585</v>
      </c>
      <c r="AP2229">
        <v>41966.317123007771</v>
      </c>
      <c r="AQ2229">
        <v>33399</v>
      </c>
      <c r="AR2229">
        <v>894.98888888888894</v>
      </c>
      <c r="AS2229">
        <v>727.75721629102418</v>
      </c>
      <c r="AT2229">
        <v>1007</v>
      </c>
      <c r="AU2229">
        <f t="shared" si="783"/>
        <v>-0.26431061419746749</v>
      </c>
      <c r="AV2229">
        <f t="shared" si="784"/>
        <v>-0.19585598980762173</v>
      </c>
      <c r="AW2229">
        <v>-8.4181796370647446E-2</v>
      </c>
      <c r="AX2229">
        <v>6.7020807820301759E-2</v>
      </c>
      <c r="AY2229" s="1">
        <f t="shared" si="785"/>
        <v>-16745.733778370814</v>
      </c>
      <c r="AZ2229" s="1">
        <f t="shared" si="786"/>
        <v>-8567.3171230077714</v>
      </c>
      <c r="BA2229" s="1">
        <f t="shared" si="798"/>
        <v>-167.23167259786476</v>
      </c>
      <c r="BB2229" s="1">
        <f t="shared" si="799"/>
        <v>279.24278370897582</v>
      </c>
      <c r="BC2229">
        <f t="shared" si="787"/>
        <v>1</v>
      </c>
      <c r="BD2229">
        <f t="shared" si="788"/>
        <v>1</v>
      </c>
      <c r="BE2229">
        <f t="shared" si="789"/>
        <v>1</v>
      </c>
      <c r="BF2229">
        <f t="shared" si="790"/>
        <v>1</v>
      </c>
      <c r="BG2229">
        <f t="shared" si="791"/>
        <v>1</v>
      </c>
      <c r="BH2229">
        <f t="shared" si="792"/>
        <v>1</v>
      </c>
      <c r="BI2229">
        <f t="shared" si="793"/>
        <v>1</v>
      </c>
      <c r="BJ2229">
        <f t="shared" si="794"/>
        <v>0</v>
      </c>
      <c r="BK2229">
        <f t="shared" si="795"/>
        <v>0</v>
      </c>
      <c r="BL2229">
        <f t="shared" si="796"/>
        <v>0</v>
      </c>
      <c r="BM2229">
        <f t="shared" si="800"/>
        <v>1</v>
      </c>
      <c r="BN2229">
        <f t="shared" si="801"/>
        <v>0</v>
      </c>
      <c r="BO2229">
        <f>IF(AND(AU2229&gt;'County Avg'!$E$3,'Gentrification Calcs'!AW2229&gt;'County Avg'!$E$4,'Gentrification Calcs'!AY2229&gt;'County Avg'!$E$5,'Gentrification Calcs'!BA2229&gt;'County Avg'!$E$6),1,0)</f>
        <v>0</v>
      </c>
      <c r="BP2229">
        <f>IF(AND(AV2229&gt;'County Avg'!$F$3,'Gentrification Calcs'!AX2229&gt;'County Avg'!$F$4,'Gentrification Calcs'!AZ2229&gt;'County Avg'!$F$5,'Gentrification Calcs'!BB2229&gt;'County Avg'!$F$6),1,0)</f>
        <v>0</v>
      </c>
      <c r="BQ2229">
        <f t="shared" si="802"/>
        <v>0</v>
      </c>
      <c r="BR2229">
        <f t="shared" si="803"/>
        <v>0</v>
      </c>
      <c r="BS2229">
        <f t="shared" si="804"/>
        <v>0</v>
      </c>
      <c r="BT2229">
        <f t="shared" si="805"/>
        <v>0</v>
      </c>
    </row>
    <row r="2230" spans="1:72" x14ac:dyDescent="0.25">
      <c r="A2230">
        <v>6037910504</v>
      </c>
      <c r="B2230">
        <v>2581.6500010854402</v>
      </c>
      <c r="C2230">
        <v>4563.03510224819</v>
      </c>
      <c r="D2230">
        <v>5249</v>
      </c>
      <c r="E2230">
        <v>857.34087039999997</v>
      </c>
      <c r="F2230">
        <v>1190.4111330000001</v>
      </c>
      <c r="G2230">
        <v>1201</v>
      </c>
      <c r="H2230">
        <v>607.5918354118968</v>
      </c>
      <c r="I2230">
        <v>409.99974491843375</v>
      </c>
      <c r="J2230">
        <v>678.178</v>
      </c>
      <c r="K2230">
        <v>0.70869342217223286</v>
      </c>
      <c r="L2230">
        <v>0.34441860761599052</v>
      </c>
      <c r="M2230">
        <v>0.56467776852622809</v>
      </c>
      <c r="N2230">
        <v>1364.974156</v>
      </c>
      <c r="O2230">
        <v>2365.8798830000001</v>
      </c>
      <c r="P2230">
        <v>2541</v>
      </c>
      <c r="Q2230">
        <v>121.0166554</v>
      </c>
      <c r="R2230">
        <v>213.5517883</v>
      </c>
      <c r="S2230">
        <v>139</v>
      </c>
      <c r="T2230">
        <v>8.8658569005170232E-2</v>
      </c>
      <c r="U2230">
        <v>9.0263157413220205E-2</v>
      </c>
      <c r="V2230">
        <v>5.4702872884691063E-2</v>
      </c>
      <c r="W2230">
        <v>460.91587728261902</v>
      </c>
      <c r="X2230">
        <v>321.88418579101602</v>
      </c>
      <c r="Y2230">
        <v>445</v>
      </c>
      <c r="Z2230">
        <v>860.039397120476</v>
      </c>
      <c r="AA2230">
        <v>1220.2958984375</v>
      </c>
      <c r="AB2230">
        <v>1201</v>
      </c>
      <c r="AC2230">
        <v>0.53592414350531548</v>
      </c>
      <c r="AD2230">
        <v>0.26377552051364367</v>
      </c>
      <c r="AE2230">
        <v>0.37052456286427976</v>
      </c>
      <c r="AF2230">
        <v>1630.7034949383301</v>
      </c>
      <c r="AG2230">
        <v>1666.70007324219</v>
      </c>
      <c r="AH2230">
        <v>600</v>
      </c>
      <c r="AI2230">
        <v>0.63165165465989193</v>
      </c>
      <c r="AJ2230">
        <v>0.3652612868178492</v>
      </c>
      <c r="AK2230">
        <v>0.1143074871404077</v>
      </c>
      <c r="AL2230">
        <f t="shared" si="797"/>
        <v>0.36834834534010807</v>
      </c>
      <c r="AM2230">
        <f t="shared" si="797"/>
        <v>0.6347387131821508</v>
      </c>
      <c r="AN2230">
        <f t="shared" si="797"/>
        <v>0.88569251285959227</v>
      </c>
      <c r="AO2230">
        <v>58712.050901378585</v>
      </c>
      <c r="AP2230">
        <v>62204.321209644469</v>
      </c>
      <c r="AQ2230">
        <v>37321</v>
      </c>
      <c r="AR2230">
        <v>894.98888888888894</v>
      </c>
      <c r="AS2230">
        <v>1042.9383155397391</v>
      </c>
      <c r="AT2230">
        <v>1105</v>
      </c>
      <c r="AU2230">
        <f t="shared" si="783"/>
        <v>-0.26639036784204273</v>
      </c>
      <c r="AV2230">
        <f t="shared" si="784"/>
        <v>-0.25095379967744147</v>
      </c>
      <c r="AW2230">
        <v>1.6045884080499728E-3</v>
      </c>
      <c r="AX2230">
        <v>-3.5560284528529142E-2</v>
      </c>
      <c r="AY2230" s="1">
        <f t="shared" si="785"/>
        <v>3492.2703082658845</v>
      </c>
      <c r="AZ2230" s="1">
        <f t="shared" si="786"/>
        <v>-24883.321209644469</v>
      </c>
      <c r="BA2230" s="1">
        <f t="shared" si="798"/>
        <v>147.94942665085011</v>
      </c>
      <c r="BB2230" s="1">
        <f t="shared" si="799"/>
        <v>62.061684460260949</v>
      </c>
      <c r="BC2230">
        <f t="shared" si="787"/>
        <v>1</v>
      </c>
      <c r="BD2230">
        <f t="shared" si="788"/>
        <v>1</v>
      </c>
      <c r="BE2230">
        <f t="shared" si="789"/>
        <v>1</v>
      </c>
      <c r="BF2230">
        <f t="shared" si="790"/>
        <v>0</v>
      </c>
      <c r="BG2230">
        <f t="shared" si="791"/>
        <v>1</v>
      </c>
      <c r="BH2230">
        <f t="shared" si="792"/>
        <v>1</v>
      </c>
      <c r="BI2230">
        <f t="shared" si="793"/>
        <v>1</v>
      </c>
      <c r="BJ2230">
        <f t="shared" si="794"/>
        <v>0</v>
      </c>
      <c r="BK2230">
        <f t="shared" si="795"/>
        <v>0</v>
      </c>
      <c r="BL2230">
        <f t="shared" si="796"/>
        <v>0</v>
      </c>
      <c r="BM2230">
        <f t="shared" si="800"/>
        <v>1</v>
      </c>
      <c r="BN2230">
        <f t="shared" si="801"/>
        <v>0</v>
      </c>
      <c r="BO2230">
        <f>IF(AND(AU2230&gt;'County Avg'!$E$3,'Gentrification Calcs'!AW2230&gt;'County Avg'!$E$4,'Gentrification Calcs'!AY2230&gt;'County Avg'!$E$5,'Gentrification Calcs'!BA2230&gt;'County Avg'!$E$6),1,0)</f>
        <v>0</v>
      </c>
      <c r="BP2230">
        <f>IF(AND(AV2230&gt;'County Avg'!$F$3,'Gentrification Calcs'!AX2230&gt;'County Avg'!$F$4,'Gentrification Calcs'!AZ2230&gt;'County Avg'!$F$5,'Gentrification Calcs'!BB2230&gt;'County Avg'!$F$6),1,0)</f>
        <v>0</v>
      </c>
      <c r="BQ2230">
        <f t="shared" si="802"/>
        <v>0</v>
      </c>
      <c r="BR2230">
        <f t="shared" si="803"/>
        <v>0</v>
      </c>
      <c r="BS2230">
        <f t="shared" si="804"/>
        <v>0</v>
      </c>
      <c r="BT2230">
        <f t="shared" si="805"/>
        <v>0</v>
      </c>
    </row>
    <row r="2231" spans="1:72" x14ac:dyDescent="0.25">
      <c r="A2231">
        <v>6037910505</v>
      </c>
      <c r="B2231">
        <v>5178.6774810360403</v>
      </c>
      <c r="C2231">
        <v>2765.9651161730299</v>
      </c>
      <c r="D2231">
        <v>2916</v>
      </c>
      <c r="E2231">
        <v>1595.6258539999999</v>
      </c>
      <c r="F2231">
        <v>721.58892820000005</v>
      </c>
      <c r="G2231">
        <v>692</v>
      </c>
      <c r="H2231">
        <v>368.30262495421914</v>
      </c>
      <c r="I2231">
        <v>248.52865508156628</v>
      </c>
      <c r="J2231">
        <v>325.96260000000001</v>
      </c>
      <c r="K2231">
        <v>0.23082016628831784</v>
      </c>
      <c r="L2231">
        <v>0.34441860922328693</v>
      </c>
      <c r="M2231">
        <v>0.47104421965317922</v>
      </c>
      <c r="N2231">
        <v>2882.317102</v>
      </c>
      <c r="O2231">
        <v>1434.1202390000001</v>
      </c>
      <c r="P2231">
        <v>1620</v>
      </c>
      <c r="Q2231">
        <v>318.85699460000001</v>
      </c>
      <c r="R2231">
        <v>129.44822690000001</v>
      </c>
      <c r="S2231">
        <v>23</v>
      </c>
      <c r="T2231">
        <v>0.11062523078350732</v>
      </c>
      <c r="U2231">
        <v>9.0263161609282605E-2</v>
      </c>
      <c r="V2231">
        <v>1.4197530864197531E-2</v>
      </c>
      <c r="W2231">
        <v>388.85000610351602</v>
      </c>
      <c r="X2231">
        <v>195.11582946777301</v>
      </c>
      <c r="Y2231">
        <v>279</v>
      </c>
      <c r="Z2231">
        <v>1596.96667480469</v>
      </c>
      <c r="AA2231">
        <v>739.70416259765602</v>
      </c>
      <c r="AB2231">
        <v>692</v>
      </c>
      <c r="AC2231">
        <v>0.24349287448410445</v>
      </c>
      <c r="AD2231">
        <v>0.26377549205965667</v>
      </c>
      <c r="AE2231">
        <v>0.40317919075144509</v>
      </c>
      <c r="AF2231">
        <v>3642.0495505126801</v>
      </c>
      <c r="AG2231">
        <v>1010.29998779297</v>
      </c>
      <c r="AH2231">
        <v>743</v>
      </c>
      <c r="AI2231">
        <v>0.70327792449898918</v>
      </c>
      <c r="AJ2231">
        <v>0.36526129049335737</v>
      </c>
      <c r="AK2231">
        <v>0.25480109739369</v>
      </c>
      <c r="AL2231">
        <f t="shared" si="797"/>
        <v>0.29672207550101082</v>
      </c>
      <c r="AM2231">
        <f t="shared" si="797"/>
        <v>0.63473870950664257</v>
      </c>
      <c r="AN2231">
        <f t="shared" si="797"/>
        <v>0.74519890260630994</v>
      </c>
      <c r="AO2231">
        <v>58712.050901378585</v>
      </c>
      <c r="AP2231">
        <v>62204.321209644469</v>
      </c>
      <c r="AQ2231">
        <v>48417</v>
      </c>
      <c r="AR2231">
        <v>894.98888888888894</v>
      </c>
      <c r="AS2231">
        <v>1042.9383155397391</v>
      </c>
      <c r="AT2231">
        <v>1585</v>
      </c>
      <c r="AU2231">
        <f t="shared" si="783"/>
        <v>-0.33801663400563181</v>
      </c>
      <c r="AV2231">
        <f t="shared" si="784"/>
        <v>-0.11046019309966737</v>
      </c>
      <c r="AW2231">
        <v>-2.0362069174224715E-2</v>
      </c>
      <c r="AX2231">
        <v>-7.6065630745085072E-2</v>
      </c>
      <c r="AY2231" s="1">
        <f t="shared" si="785"/>
        <v>3492.2703082658845</v>
      </c>
      <c r="AZ2231" s="1">
        <f t="shared" si="786"/>
        <v>-13787.321209644469</v>
      </c>
      <c r="BA2231" s="1">
        <f t="shared" si="798"/>
        <v>147.94942665085011</v>
      </c>
      <c r="BB2231" s="1">
        <f t="shared" si="799"/>
        <v>542.06168446026095</v>
      </c>
      <c r="BC2231">
        <f t="shared" si="787"/>
        <v>1</v>
      </c>
      <c r="BD2231">
        <f t="shared" si="788"/>
        <v>1</v>
      </c>
      <c r="BE2231">
        <f t="shared" si="789"/>
        <v>0</v>
      </c>
      <c r="BF2231">
        <f t="shared" si="790"/>
        <v>0</v>
      </c>
      <c r="BG2231">
        <f t="shared" si="791"/>
        <v>1</v>
      </c>
      <c r="BH2231">
        <f t="shared" si="792"/>
        <v>1</v>
      </c>
      <c r="BI2231">
        <f t="shared" si="793"/>
        <v>0</v>
      </c>
      <c r="BJ2231">
        <f t="shared" si="794"/>
        <v>0</v>
      </c>
      <c r="BK2231">
        <f t="shared" si="795"/>
        <v>0</v>
      </c>
      <c r="BL2231">
        <f t="shared" si="796"/>
        <v>0</v>
      </c>
      <c r="BM2231">
        <f t="shared" si="800"/>
        <v>0</v>
      </c>
      <c r="BN2231">
        <f t="shared" si="801"/>
        <v>0</v>
      </c>
      <c r="BO2231">
        <f>IF(AND(AU2231&gt;'County Avg'!$E$3,'Gentrification Calcs'!AW2231&gt;'County Avg'!$E$4,'Gentrification Calcs'!AY2231&gt;'County Avg'!$E$5,'Gentrification Calcs'!BA2231&gt;'County Avg'!$E$6),1,0)</f>
        <v>0</v>
      </c>
      <c r="BP2231">
        <f>IF(AND(AV2231&gt;'County Avg'!$F$3,'Gentrification Calcs'!AX2231&gt;'County Avg'!$F$4,'Gentrification Calcs'!AZ2231&gt;'County Avg'!$F$5,'Gentrification Calcs'!BB2231&gt;'County Avg'!$F$6),1,0)</f>
        <v>0</v>
      </c>
      <c r="BQ2231">
        <f t="shared" si="802"/>
        <v>0</v>
      </c>
      <c r="BR2231">
        <f t="shared" si="803"/>
        <v>0</v>
      </c>
      <c r="BS2231">
        <f t="shared" si="804"/>
        <v>0</v>
      </c>
      <c r="BT2231">
        <f t="shared" si="805"/>
        <v>0</v>
      </c>
    </row>
    <row r="2232" spans="1:72" x14ac:dyDescent="0.25">
      <c r="A2232">
        <v>6037910601</v>
      </c>
      <c r="B2232">
        <v>3921.4879677935401</v>
      </c>
      <c r="C2232">
        <v>5147</v>
      </c>
      <c r="D2232">
        <v>6720</v>
      </c>
      <c r="E2232">
        <v>1208.267456</v>
      </c>
      <c r="F2232">
        <v>1423</v>
      </c>
      <c r="G2232">
        <v>1582</v>
      </c>
      <c r="H2232">
        <v>417.22521569570108</v>
      </c>
      <c r="I2232">
        <v>712.52520000000004</v>
      </c>
      <c r="J2232">
        <v>995.10619999999994</v>
      </c>
      <c r="K2232">
        <v>0.34530865962155077</v>
      </c>
      <c r="L2232">
        <v>0.50072044975404084</v>
      </c>
      <c r="M2232">
        <v>0.62901782553729457</v>
      </c>
      <c r="N2232">
        <v>2182.5981400000001</v>
      </c>
      <c r="O2232">
        <v>2657</v>
      </c>
      <c r="P2232">
        <v>3672</v>
      </c>
      <c r="Q2232">
        <v>241.45042419999999</v>
      </c>
      <c r="R2232">
        <v>122</v>
      </c>
      <c r="S2232">
        <v>290</v>
      </c>
      <c r="T2232">
        <v>0.11062523135843962</v>
      </c>
      <c r="U2232">
        <v>4.5916447120812949E-2</v>
      </c>
      <c r="V2232">
        <v>7.8976034858387806E-2</v>
      </c>
      <c r="W2232">
        <v>294.45175170898398</v>
      </c>
      <c r="X2232">
        <v>497</v>
      </c>
      <c r="Y2232">
        <v>678</v>
      </c>
      <c r="Z2232">
        <v>1209.28283691406</v>
      </c>
      <c r="AA2232">
        <v>1418</v>
      </c>
      <c r="AB2232">
        <v>1582</v>
      </c>
      <c r="AC2232">
        <v>0.24349287256932248</v>
      </c>
      <c r="AD2232">
        <v>0.35049365303244007</v>
      </c>
      <c r="AE2232">
        <v>0.42857142857142855</v>
      </c>
      <c r="AF2232">
        <v>2757.8959189376101</v>
      </c>
      <c r="AG2232">
        <v>1810</v>
      </c>
      <c r="AH2232">
        <v>1315</v>
      </c>
      <c r="AI2232">
        <v>0.70327792449899185</v>
      </c>
      <c r="AJ2232">
        <v>0.35166116184184965</v>
      </c>
      <c r="AK2232">
        <v>0.19568452380952381</v>
      </c>
      <c r="AL2232">
        <f t="shared" si="797"/>
        <v>0.29672207550100815</v>
      </c>
      <c r="AM2232">
        <f t="shared" si="797"/>
        <v>0.6483388381581503</v>
      </c>
      <c r="AN2232">
        <f t="shared" si="797"/>
        <v>0.80431547619047616</v>
      </c>
      <c r="AO2232">
        <v>75033.449628844115</v>
      </c>
      <c r="AP2232">
        <v>47494.161013485907</v>
      </c>
      <c r="AQ2232">
        <v>33281</v>
      </c>
      <c r="AR2232">
        <v>1142.0611111111111</v>
      </c>
      <c r="AS2232">
        <v>978.00830367734295</v>
      </c>
      <c r="AT2232">
        <v>1254</v>
      </c>
      <c r="AU2232">
        <f t="shared" si="783"/>
        <v>-0.3516167626571422</v>
      </c>
      <c r="AV2232">
        <f t="shared" si="784"/>
        <v>-0.15597663803232584</v>
      </c>
      <c r="AW2232">
        <v>-6.470878423762666E-2</v>
      </c>
      <c r="AX2232">
        <v>3.3059587737574857E-2</v>
      </c>
      <c r="AY2232" s="1">
        <f t="shared" si="785"/>
        <v>-27539.288615358208</v>
      </c>
      <c r="AZ2232" s="1">
        <f t="shared" si="786"/>
        <v>-14213.161013485907</v>
      </c>
      <c r="BA2232" s="1">
        <f t="shared" si="798"/>
        <v>-164.05280743376818</v>
      </c>
      <c r="BB2232" s="1">
        <f t="shared" si="799"/>
        <v>275.99169632265705</v>
      </c>
      <c r="BC2232">
        <f t="shared" si="787"/>
        <v>1</v>
      </c>
      <c r="BD2232">
        <f t="shared" si="788"/>
        <v>1</v>
      </c>
      <c r="BE2232">
        <f t="shared" si="789"/>
        <v>0</v>
      </c>
      <c r="BF2232">
        <f t="shared" si="790"/>
        <v>1</v>
      </c>
      <c r="BG2232">
        <f t="shared" si="791"/>
        <v>1</v>
      </c>
      <c r="BH2232">
        <f t="shared" si="792"/>
        <v>1</v>
      </c>
      <c r="BI2232">
        <f t="shared" si="793"/>
        <v>0</v>
      </c>
      <c r="BJ2232">
        <f t="shared" si="794"/>
        <v>0</v>
      </c>
      <c r="BK2232">
        <f t="shared" si="795"/>
        <v>0</v>
      </c>
      <c r="BL2232">
        <f t="shared" si="796"/>
        <v>0</v>
      </c>
      <c r="BM2232">
        <f t="shared" si="800"/>
        <v>0</v>
      </c>
      <c r="BN2232">
        <f t="shared" si="801"/>
        <v>0</v>
      </c>
      <c r="BO2232">
        <f>IF(AND(AU2232&gt;'County Avg'!$E$3,'Gentrification Calcs'!AW2232&gt;'County Avg'!$E$4,'Gentrification Calcs'!AY2232&gt;'County Avg'!$E$5,'Gentrification Calcs'!BA2232&gt;'County Avg'!$E$6),1,0)</f>
        <v>0</v>
      </c>
      <c r="BP2232">
        <f>IF(AND(AV2232&gt;'County Avg'!$F$3,'Gentrification Calcs'!AX2232&gt;'County Avg'!$F$4,'Gentrification Calcs'!AZ2232&gt;'County Avg'!$F$5,'Gentrification Calcs'!BB2232&gt;'County Avg'!$F$6),1,0)</f>
        <v>0</v>
      </c>
      <c r="BQ2232">
        <f t="shared" si="802"/>
        <v>0</v>
      </c>
      <c r="BR2232">
        <f t="shared" si="803"/>
        <v>0</v>
      </c>
      <c r="BS2232">
        <f t="shared" si="804"/>
        <v>0</v>
      </c>
      <c r="BT2232">
        <f t="shared" si="805"/>
        <v>0</v>
      </c>
    </row>
    <row r="2233" spans="1:72" x14ac:dyDescent="0.25">
      <c r="A2233">
        <v>6037910602</v>
      </c>
      <c r="B2233">
        <v>5050.5793210035899</v>
      </c>
      <c r="C2233">
        <v>2557</v>
      </c>
      <c r="D2233">
        <v>3468</v>
      </c>
      <c r="E2233">
        <v>1556.156982</v>
      </c>
      <c r="F2233">
        <v>850</v>
      </c>
      <c r="G2233">
        <v>1278</v>
      </c>
      <c r="H2233">
        <v>315.93851310536417</v>
      </c>
      <c r="I2233">
        <v>367.75580000000002</v>
      </c>
      <c r="J2233">
        <v>850.07180000000005</v>
      </c>
      <c r="K2233">
        <v>0.20302483410080807</v>
      </c>
      <c r="L2233">
        <v>0.43265388235294122</v>
      </c>
      <c r="M2233">
        <v>0.66515790297339594</v>
      </c>
      <c r="N2233">
        <v>2811.0210010000001</v>
      </c>
      <c r="O2233">
        <v>1367</v>
      </c>
      <c r="P2233">
        <v>2083</v>
      </c>
      <c r="Q2233">
        <v>310.96984859999998</v>
      </c>
      <c r="R2233">
        <v>240</v>
      </c>
      <c r="S2233">
        <v>222</v>
      </c>
      <c r="T2233">
        <v>0.11062523136233231</v>
      </c>
      <c r="U2233">
        <v>0.1755669348939283</v>
      </c>
      <c r="V2233">
        <v>0.10657705232837254</v>
      </c>
      <c r="W2233">
        <v>379.23153686523398</v>
      </c>
      <c r="X2233">
        <v>514</v>
      </c>
      <c r="Y2233">
        <v>707</v>
      </c>
      <c r="Z2233">
        <v>1557.46459960938</v>
      </c>
      <c r="AA2233">
        <v>929</v>
      </c>
      <c r="AB2233">
        <v>1278</v>
      </c>
      <c r="AC2233">
        <v>0.24349287743705197</v>
      </c>
      <c r="AD2233">
        <v>0.55328310010764259</v>
      </c>
      <c r="AE2233">
        <v>0.55320813771517996</v>
      </c>
      <c r="AF2233">
        <v>3551.9609423929201</v>
      </c>
      <c r="AG2233">
        <v>1024</v>
      </c>
      <c r="AH2233">
        <v>672</v>
      </c>
      <c r="AI2233">
        <v>0.7032779244989894</v>
      </c>
      <c r="AJ2233">
        <v>0.40046929996089164</v>
      </c>
      <c r="AK2233">
        <v>0.19377162629757785</v>
      </c>
      <c r="AL2233">
        <f t="shared" si="797"/>
        <v>0.2967220755010106</v>
      </c>
      <c r="AM2233">
        <f t="shared" si="797"/>
        <v>0.59953070003910836</v>
      </c>
      <c r="AN2233">
        <f t="shared" si="797"/>
        <v>0.80622837370242217</v>
      </c>
      <c r="AO2233">
        <v>75033.449628844115</v>
      </c>
      <c r="AP2233">
        <v>55242.089906007364</v>
      </c>
      <c r="AQ2233">
        <v>27198</v>
      </c>
      <c r="AR2233">
        <v>1142.0611111111111</v>
      </c>
      <c r="AS2233">
        <v>917.13641755634649</v>
      </c>
      <c r="AT2233">
        <v>1007</v>
      </c>
      <c r="AU2233">
        <f t="shared" si="783"/>
        <v>-0.30280862453809776</v>
      </c>
      <c r="AV2233">
        <f t="shared" si="784"/>
        <v>-0.20669767366331379</v>
      </c>
      <c r="AW2233">
        <v>6.4941703531595993E-2</v>
      </c>
      <c r="AX2233">
        <v>-6.8989882565555757E-2</v>
      </c>
      <c r="AY2233" s="1">
        <f t="shared" si="785"/>
        <v>-19791.359722836751</v>
      </c>
      <c r="AZ2233" s="1">
        <f t="shared" si="786"/>
        <v>-28044.089906007364</v>
      </c>
      <c r="BA2233" s="1">
        <f t="shared" si="798"/>
        <v>-224.92469355476464</v>
      </c>
      <c r="BB2233" s="1">
        <f t="shared" si="799"/>
        <v>89.863582443653513</v>
      </c>
      <c r="BC2233">
        <f t="shared" si="787"/>
        <v>1</v>
      </c>
      <c r="BD2233">
        <f t="shared" si="788"/>
        <v>1</v>
      </c>
      <c r="BE2233">
        <f t="shared" si="789"/>
        <v>0</v>
      </c>
      <c r="BF2233">
        <f t="shared" si="790"/>
        <v>1</v>
      </c>
      <c r="BG2233">
        <f t="shared" si="791"/>
        <v>1</v>
      </c>
      <c r="BH2233">
        <f t="shared" si="792"/>
        <v>1</v>
      </c>
      <c r="BI2233">
        <f t="shared" si="793"/>
        <v>0</v>
      </c>
      <c r="BJ2233">
        <f t="shared" si="794"/>
        <v>1</v>
      </c>
      <c r="BK2233">
        <f t="shared" si="795"/>
        <v>0</v>
      </c>
      <c r="BL2233">
        <f t="shared" si="796"/>
        <v>0</v>
      </c>
      <c r="BM2233">
        <f t="shared" si="800"/>
        <v>0</v>
      </c>
      <c r="BN2233">
        <f t="shared" si="801"/>
        <v>1</v>
      </c>
      <c r="BO2233">
        <f>IF(AND(AU2233&gt;'County Avg'!$E$3,'Gentrification Calcs'!AW2233&gt;'County Avg'!$E$4,'Gentrification Calcs'!AY2233&gt;'County Avg'!$E$5,'Gentrification Calcs'!BA2233&gt;'County Avg'!$E$6),1,0)</f>
        <v>0</v>
      </c>
      <c r="BP2233">
        <f>IF(AND(AV2233&gt;'County Avg'!$F$3,'Gentrification Calcs'!AX2233&gt;'County Avg'!$F$4,'Gentrification Calcs'!AZ2233&gt;'County Avg'!$F$5,'Gentrification Calcs'!BB2233&gt;'County Avg'!$F$6),1,0)</f>
        <v>0</v>
      </c>
      <c r="BQ2233">
        <f t="shared" si="802"/>
        <v>0</v>
      </c>
      <c r="BR2233">
        <f t="shared" si="803"/>
        <v>0</v>
      </c>
      <c r="BS2233">
        <f t="shared" si="804"/>
        <v>0</v>
      </c>
      <c r="BT2233">
        <f t="shared" si="805"/>
        <v>0</v>
      </c>
    </row>
    <row r="2234" spans="1:72" x14ac:dyDescent="0.25">
      <c r="A2234">
        <v>6037910603</v>
      </c>
      <c r="B2234">
        <v>3133.8065296845798</v>
      </c>
      <c r="C2234">
        <v>6476</v>
      </c>
      <c r="D2234">
        <v>7113</v>
      </c>
      <c r="E2234">
        <v>965.57135010000002</v>
      </c>
      <c r="F2234">
        <v>1911</v>
      </c>
      <c r="G2234">
        <v>1878</v>
      </c>
      <c r="H2234">
        <v>406.90486216036766</v>
      </c>
      <c r="I2234">
        <v>642.27779999999996</v>
      </c>
      <c r="J2234">
        <v>804.16079999999999</v>
      </c>
      <c r="K2234">
        <v>0.42141356215491099</v>
      </c>
      <c r="L2234">
        <v>0.33609513343799058</v>
      </c>
      <c r="M2234">
        <v>0.42820063897763577</v>
      </c>
      <c r="N2234">
        <v>1744.195152</v>
      </c>
      <c r="O2234">
        <v>3505</v>
      </c>
      <c r="P2234">
        <v>3760</v>
      </c>
      <c r="Q2234">
        <v>192.95199579999999</v>
      </c>
      <c r="R2234">
        <v>442</v>
      </c>
      <c r="S2234">
        <v>389</v>
      </c>
      <c r="T2234">
        <v>0.11062523340851482</v>
      </c>
      <c r="U2234">
        <v>0.12610556348074178</v>
      </c>
      <c r="V2234">
        <v>0.10345744680851064</v>
      </c>
      <c r="W2234">
        <v>235.30731201171901</v>
      </c>
      <c r="X2234">
        <v>487</v>
      </c>
      <c r="Y2234">
        <v>732</v>
      </c>
      <c r="Z2234">
        <v>966.38275146484398</v>
      </c>
      <c r="AA2234">
        <v>1822</v>
      </c>
      <c r="AB2234">
        <v>1878</v>
      </c>
      <c r="AC2234">
        <v>0.24349287242041515</v>
      </c>
      <c r="AD2234">
        <v>0.2672886937431394</v>
      </c>
      <c r="AE2234">
        <v>0.38977635782747605</v>
      </c>
      <c r="AF2234">
        <v>2203.9369519779498</v>
      </c>
      <c r="AG2234">
        <v>2655</v>
      </c>
      <c r="AH2234">
        <v>1431</v>
      </c>
      <c r="AI2234">
        <v>0.70327792449898874</v>
      </c>
      <c r="AJ2234">
        <v>0.4099752933909821</v>
      </c>
      <c r="AK2234">
        <v>0.20118093631379164</v>
      </c>
      <c r="AL2234">
        <f t="shared" si="797"/>
        <v>0.29672207550101126</v>
      </c>
      <c r="AM2234">
        <f t="shared" si="797"/>
        <v>0.59002470660901785</v>
      </c>
      <c r="AN2234">
        <f t="shared" si="797"/>
        <v>0.79881906368620836</v>
      </c>
      <c r="AO2234">
        <v>75033.449628844115</v>
      </c>
      <c r="AP2234">
        <v>67044.330200245211</v>
      </c>
      <c r="AQ2234">
        <v>51866</v>
      </c>
      <c r="AR2234">
        <v>1142.0611111111111</v>
      </c>
      <c r="AS2234">
        <v>1124.1008303677345</v>
      </c>
      <c r="AT2234">
        <v>893</v>
      </c>
      <c r="AU2234">
        <f t="shared" si="783"/>
        <v>-0.29330263110800664</v>
      </c>
      <c r="AV2234">
        <f t="shared" si="784"/>
        <v>-0.20879435707719046</v>
      </c>
      <c r="AW2234">
        <v>1.5480330072226961E-2</v>
      </c>
      <c r="AX2234">
        <v>-2.2648116672231142E-2</v>
      </c>
      <c r="AY2234" s="1">
        <f t="shared" si="785"/>
        <v>-7989.1194285989041</v>
      </c>
      <c r="AZ2234" s="1">
        <f t="shared" si="786"/>
        <v>-15178.330200245211</v>
      </c>
      <c r="BA2234" s="1">
        <f t="shared" si="798"/>
        <v>-17.960280743376643</v>
      </c>
      <c r="BB2234" s="1">
        <f t="shared" si="799"/>
        <v>-231.10083036773449</v>
      </c>
      <c r="BC2234">
        <f t="shared" si="787"/>
        <v>1</v>
      </c>
      <c r="BD2234">
        <f t="shared" si="788"/>
        <v>1</v>
      </c>
      <c r="BE2234">
        <f t="shared" si="789"/>
        <v>1</v>
      </c>
      <c r="BF2234">
        <f t="shared" si="790"/>
        <v>0</v>
      </c>
      <c r="BG2234">
        <f t="shared" si="791"/>
        <v>1</v>
      </c>
      <c r="BH2234">
        <f t="shared" si="792"/>
        <v>1</v>
      </c>
      <c r="BI2234">
        <f t="shared" si="793"/>
        <v>0</v>
      </c>
      <c r="BJ2234">
        <f t="shared" si="794"/>
        <v>0</v>
      </c>
      <c r="BK2234">
        <f t="shared" si="795"/>
        <v>0</v>
      </c>
      <c r="BL2234">
        <f t="shared" si="796"/>
        <v>0</v>
      </c>
      <c r="BM2234">
        <f t="shared" si="800"/>
        <v>0</v>
      </c>
      <c r="BN2234">
        <f t="shared" si="801"/>
        <v>0</v>
      </c>
      <c r="BO2234">
        <f>IF(AND(AU2234&gt;'County Avg'!$E$3,'Gentrification Calcs'!AW2234&gt;'County Avg'!$E$4,'Gentrification Calcs'!AY2234&gt;'County Avg'!$E$5,'Gentrification Calcs'!BA2234&gt;'County Avg'!$E$6),1,0)</f>
        <v>0</v>
      </c>
      <c r="BP2234">
        <f>IF(AND(AV2234&gt;'County Avg'!$F$3,'Gentrification Calcs'!AX2234&gt;'County Avg'!$F$4,'Gentrification Calcs'!AZ2234&gt;'County Avg'!$F$5,'Gentrification Calcs'!BB2234&gt;'County Avg'!$F$6),1,0)</f>
        <v>0</v>
      </c>
      <c r="BQ2234">
        <f t="shared" si="802"/>
        <v>0</v>
      </c>
      <c r="BR2234">
        <f t="shared" si="803"/>
        <v>0</v>
      </c>
      <c r="BS2234">
        <f t="shared" si="804"/>
        <v>0</v>
      </c>
      <c r="BT2234">
        <f t="shared" si="805"/>
        <v>0</v>
      </c>
    </row>
    <row r="2235" spans="1:72" x14ac:dyDescent="0.25">
      <c r="A2235">
        <v>6037910605</v>
      </c>
      <c r="B2235">
        <v>2010.42016928724</v>
      </c>
      <c r="C2235">
        <v>4401.9999561309796</v>
      </c>
      <c r="D2235">
        <v>4817</v>
      </c>
      <c r="E2235">
        <v>619.43969730000003</v>
      </c>
      <c r="F2235">
        <v>1228.1251219999999</v>
      </c>
      <c r="G2235">
        <v>1210</v>
      </c>
      <c r="H2235">
        <v>252.47818773890285</v>
      </c>
      <c r="I2235">
        <v>459.34413108220321</v>
      </c>
      <c r="J2235">
        <v>603.86760000000004</v>
      </c>
      <c r="K2235">
        <v>0.40759122936324416</v>
      </c>
      <c r="L2235">
        <v>0.37402062937541897</v>
      </c>
      <c r="M2235">
        <v>0.499064132231405</v>
      </c>
      <c r="N2235">
        <v>1118.9475420000001</v>
      </c>
      <c r="O2235">
        <v>2350.860596</v>
      </c>
      <c r="P2235">
        <v>2575</v>
      </c>
      <c r="Q2235">
        <v>123.7838287</v>
      </c>
      <c r="R2235">
        <v>204.6875153</v>
      </c>
      <c r="S2235">
        <v>176</v>
      </c>
      <c r="T2235">
        <v>0.11062522956058291</v>
      </c>
      <c r="U2235">
        <v>8.7069184641691111E-2</v>
      </c>
      <c r="V2235">
        <v>6.8349514563106797E-2</v>
      </c>
      <c r="W2235">
        <v>150.95588684082</v>
      </c>
      <c r="X2235">
        <v>255.85939025878901</v>
      </c>
      <c r="Y2235">
        <v>406</v>
      </c>
      <c r="Z2235">
        <v>619.960205078125</v>
      </c>
      <c r="AA2235">
        <v>1217.15966796875</v>
      </c>
      <c r="AB2235">
        <v>1210</v>
      </c>
      <c r="AC2235">
        <v>0.24349286551674251</v>
      </c>
      <c r="AD2235">
        <v>0.21021021069961882</v>
      </c>
      <c r="AE2235">
        <v>0.33553719008264465</v>
      </c>
      <c r="AF2235">
        <v>1413.88412402724</v>
      </c>
      <c r="AG2235">
        <v>1761.16552734375</v>
      </c>
      <c r="AH2235">
        <v>867</v>
      </c>
      <c r="AI2235">
        <v>0.70327792449899085</v>
      </c>
      <c r="AJ2235">
        <v>0.4000830406394823</v>
      </c>
      <c r="AK2235">
        <v>0.17998754411459414</v>
      </c>
      <c r="AL2235">
        <f t="shared" si="797"/>
        <v>0.29672207550100915</v>
      </c>
      <c r="AM2235">
        <f t="shared" si="797"/>
        <v>0.5999169593605177</v>
      </c>
      <c r="AN2235">
        <f t="shared" si="797"/>
        <v>0.82001245588540583</v>
      </c>
      <c r="AO2235">
        <v>75033.449628844115</v>
      </c>
      <c r="AP2235">
        <v>65707.805476093185</v>
      </c>
      <c r="AQ2235">
        <v>44821</v>
      </c>
      <c r="AR2235">
        <v>1142.0611111111111</v>
      </c>
      <c r="AS2235">
        <v>1235.0229339659945</v>
      </c>
      <c r="AT2235">
        <v>1191</v>
      </c>
      <c r="AU2235">
        <f t="shared" si="783"/>
        <v>-0.30319488385950855</v>
      </c>
      <c r="AV2235">
        <f t="shared" si="784"/>
        <v>-0.22009549652488816</v>
      </c>
      <c r="AW2235">
        <v>-2.3556044918891794E-2</v>
      </c>
      <c r="AX2235">
        <v>-1.8719670078584313E-2</v>
      </c>
      <c r="AY2235" s="1">
        <f t="shared" si="785"/>
        <v>-9325.6441527509305</v>
      </c>
      <c r="AZ2235" s="1">
        <f t="shared" si="786"/>
        <v>-20886.805476093185</v>
      </c>
      <c r="BA2235" s="1">
        <f t="shared" si="798"/>
        <v>92.961822854883394</v>
      </c>
      <c r="BB2235" s="1">
        <f t="shared" si="799"/>
        <v>-44.022933965994525</v>
      </c>
      <c r="BC2235">
        <f t="shared" si="787"/>
        <v>1</v>
      </c>
      <c r="BD2235">
        <f t="shared" si="788"/>
        <v>1</v>
      </c>
      <c r="BE2235">
        <f t="shared" si="789"/>
        <v>0</v>
      </c>
      <c r="BF2235">
        <f t="shared" si="790"/>
        <v>0</v>
      </c>
      <c r="BG2235">
        <f t="shared" si="791"/>
        <v>1</v>
      </c>
      <c r="BH2235">
        <f t="shared" si="792"/>
        <v>1</v>
      </c>
      <c r="BI2235">
        <f t="shared" si="793"/>
        <v>0</v>
      </c>
      <c r="BJ2235">
        <f t="shared" si="794"/>
        <v>0</v>
      </c>
      <c r="BK2235">
        <f t="shared" si="795"/>
        <v>0</v>
      </c>
      <c r="BL2235">
        <f t="shared" si="796"/>
        <v>0</v>
      </c>
      <c r="BM2235">
        <f t="shared" si="800"/>
        <v>0</v>
      </c>
      <c r="BN2235">
        <f t="shared" si="801"/>
        <v>0</v>
      </c>
      <c r="BO2235">
        <f>IF(AND(AU2235&gt;'County Avg'!$E$3,'Gentrification Calcs'!AW2235&gt;'County Avg'!$E$4,'Gentrification Calcs'!AY2235&gt;'County Avg'!$E$5,'Gentrification Calcs'!BA2235&gt;'County Avg'!$E$6),1,0)</f>
        <v>0</v>
      </c>
      <c r="BP2235">
        <f>IF(AND(AV2235&gt;'County Avg'!$F$3,'Gentrification Calcs'!AX2235&gt;'County Avg'!$F$4,'Gentrification Calcs'!AZ2235&gt;'County Avg'!$F$5,'Gentrification Calcs'!BB2235&gt;'County Avg'!$F$6),1,0)</f>
        <v>0</v>
      </c>
      <c r="BQ2235">
        <f t="shared" si="802"/>
        <v>0</v>
      </c>
      <c r="BR2235">
        <f t="shared" si="803"/>
        <v>0</v>
      </c>
      <c r="BS2235">
        <f t="shared" si="804"/>
        <v>0</v>
      </c>
      <c r="BT2235">
        <f t="shared" si="805"/>
        <v>0</v>
      </c>
    </row>
    <row r="2236" spans="1:72" x14ac:dyDescent="0.25">
      <c r="A2236">
        <v>6037910606</v>
      </c>
      <c r="B2236">
        <v>1774.9624284366801</v>
      </c>
      <c r="C2236">
        <v>2824.0000438690199</v>
      </c>
      <c r="D2236">
        <v>2870</v>
      </c>
      <c r="E2236">
        <v>579.40502930000002</v>
      </c>
      <c r="F2236">
        <v>787.8748779</v>
      </c>
      <c r="G2236">
        <v>696</v>
      </c>
      <c r="H2236">
        <v>161.97146700899529</v>
      </c>
      <c r="I2236">
        <v>294.68146891779679</v>
      </c>
      <c r="J2236">
        <v>323.94240000000002</v>
      </c>
      <c r="K2236">
        <v>0.27954791349443209</v>
      </c>
      <c r="L2236">
        <v>0.37402064361188941</v>
      </c>
      <c r="M2236">
        <v>0.4654344827586207</v>
      </c>
      <c r="N2236">
        <v>1050.4685730000001</v>
      </c>
      <c r="O2236">
        <v>1508.1395259999999</v>
      </c>
      <c r="P2236">
        <v>1592</v>
      </c>
      <c r="Q2236">
        <v>137.64433289999999</v>
      </c>
      <c r="R2236">
        <v>131.3124847</v>
      </c>
      <c r="S2236">
        <v>119</v>
      </c>
      <c r="T2236">
        <v>0.13103136679939495</v>
      </c>
      <c r="U2236">
        <v>8.7069188517508556E-2</v>
      </c>
      <c r="V2236">
        <v>7.4748743718592969E-2</v>
      </c>
      <c r="W2236">
        <v>41.0240287780762</v>
      </c>
      <c r="X2236">
        <v>164.14060974121099</v>
      </c>
      <c r="Y2236">
        <v>145</v>
      </c>
      <c r="Z2236">
        <v>563.4072265625</v>
      </c>
      <c r="AA2236">
        <v>780.84033203125</v>
      </c>
      <c r="AB2236">
        <v>696</v>
      </c>
      <c r="AC2236">
        <v>7.2814168587035891E-2</v>
      </c>
      <c r="AD2236">
        <v>0.21021020944732902</v>
      </c>
      <c r="AE2236">
        <v>0.20833333333333334</v>
      </c>
      <c r="AF2236">
        <v>1140.9115091941301</v>
      </c>
      <c r="AG2236">
        <v>1129.83447265625</v>
      </c>
      <c r="AH2236">
        <v>424</v>
      </c>
      <c r="AI2236">
        <v>0.64278065322148925</v>
      </c>
      <c r="AJ2236">
        <v>0.40008302234596316</v>
      </c>
      <c r="AK2236">
        <v>0.14773519163763066</v>
      </c>
      <c r="AL2236">
        <f t="shared" si="797"/>
        <v>0.35721934677851075</v>
      </c>
      <c r="AM2236">
        <f t="shared" si="797"/>
        <v>0.59991697765403684</v>
      </c>
      <c r="AN2236">
        <f t="shared" si="797"/>
        <v>0.8522648083623694</v>
      </c>
      <c r="AO2236">
        <v>75033.449628844115</v>
      </c>
      <c r="AP2236">
        <v>65707.805476093185</v>
      </c>
      <c r="AQ2236">
        <v>48780</v>
      </c>
      <c r="AR2236">
        <v>1142.0611111111111</v>
      </c>
      <c r="AS2236">
        <v>1235.0229339659945</v>
      </c>
      <c r="AT2236">
        <v>1375</v>
      </c>
      <c r="AU2236">
        <f t="shared" si="783"/>
        <v>-0.24269763087552609</v>
      </c>
      <c r="AV2236">
        <f t="shared" si="784"/>
        <v>-0.2523478307083325</v>
      </c>
      <c r="AW2236">
        <v>-4.3962178281886394E-2</v>
      </c>
      <c r="AX2236">
        <v>-1.2320444798915586E-2</v>
      </c>
      <c r="AY2236" s="1">
        <f t="shared" si="785"/>
        <v>-9325.6441527509305</v>
      </c>
      <c r="AZ2236" s="1">
        <f t="shared" si="786"/>
        <v>-16927.805476093185</v>
      </c>
      <c r="BA2236" s="1">
        <f t="shared" si="798"/>
        <v>92.961822854883394</v>
      </c>
      <c r="BB2236" s="1">
        <f t="shared" si="799"/>
        <v>139.97706603400547</v>
      </c>
      <c r="BC2236">
        <f t="shared" si="787"/>
        <v>1</v>
      </c>
      <c r="BD2236">
        <f t="shared" si="788"/>
        <v>1</v>
      </c>
      <c r="BE2236">
        <f t="shared" si="789"/>
        <v>0</v>
      </c>
      <c r="BF2236">
        <f t="shared" si="790"/>
        <v>0</v>
      </c>
      <c r="BG2236">
        <f t="shared" si="791"/>
        <v>1</v>
      </c>
      <c r="BH2236">
        <f t="shared" si="792"/>
        <v>1</v>
      </c>
      <c r="BI2236">
        <f t="shared" si="793"/>
        <v>0</v>
      </c>
      <c r="BJ2236">
        <f t="shared" si="794"/>
        <v>0</v>
      </c>
      <c r="BK2236">
        <f t="shared" si="795"/>
        <v>0</v>
      </c>
      <c r="BL2236">
        <f t="shared" si="796"/>
        <v>0</v>
      </c>
      <c r="BM2236">
        <f t="shared" si="800"/>
        <v>0</v>
      </c>
      <c r="BN2236">
        <f t="shared" si="801"/>
        <v>0</v>
      </c>
      <c r="BO2236">
        <f>IF(AND(AU2236&gt;'County Avg'!$E$3,'Gentrification Calcs'!AW2236&gt;'County Avg'!$E$4,'Gentrification Calcs'!AY2236&gt;'County Avg'!$E$5,'Gentrification Calcs'!BA2236&gt;'County Avg'!$E$6),1,0)</f>
        <v>0</v>
      </c>
      <c r="BP2236">
        <f>IF(AND(AV2236&gt;'County Avg'!$F$3,'Gentrification Calcs'!AX2236&gt;'County Avg'!$F$4,'Gentrification Calcs'!AZ2236&gt;'County Avg'!$F$5,'Gentrification Calcs'!BB2236&gt;'County Avg'!$F$6),1,0)</f>
        <v>0</v>
      </c>
      <c r="BQ2236">
        <f t="shared" si="802"/>
        <v>0</v>
      </c>
      <c r="BR2236">
        <f t="shared" si="803"/>
        <v>0</v>
      </c>
      <c r="BS2236">
        <f t="shared" si="804"/>
        <v>0</v>
      </c>
      <c r="BT2236">
        <f t="shared" si="805"/>
        <v>0</v>
      </c>
    </row>
    <row r="2237" spans="1:72" x14ac:dyDescent="0.25">
      <c r="A2237">
        <v>6037910705</v>
      </c>
      <c r="B2237">
        <v>6735.2284907820704</v>
      </c>
      <c r="C2237">
        <v>4546</v>
      </c>
      <c r="D2237">
        <v>12263</v>
      </c>
      <c r="E2237">
        <v>2198.5942610000002</v>
      </c>
      <c r="F2237">
        <v>1158</v>
      </c>
      <c r="G2237">
        <v>2788</v>
      </c>
      <c r="H2237">
        <v>121.41490629877036</v>
      </c>
      <c r="I2237">
        <v>288.76940000000002</v>
      </c>
      <c r="J2237">
        <v>772.30439999999999</v>
      </c>
      <c r="K2237">
        <v>5.5223880300472754E-2</v>
      </c>
      <c r="L2237">
        <v>0.24936908462867013</v>
      </c>
      <c r="M2237">
        <v>0.27701018651362985</v>
      </c>
      <c r="N2237">
        <v>3986.2274980000002</v>
      </c>
      <c r="O2237">
        <v>2387</v>
      </c>
      <c r="P2237">
        <v>6303</v>
      </c>
      <c r="Q2237">
        <v>522.42871590000004</v>
      </c>
      <c r="R2237">
        <v>215</v>
      </c>
      <c r="S2237">
        <v>659</v>
      </c>
      <c r="T2237">
        <v>0.13105842959593172</v>
      </c>
      <c r="U2237">
        <v>9.0071219103477165E-2</v>
      </c>
      <c r="V2237">
        <v>0.10455338727590037</v>
      </c>
      <c r="W2237">
        <v>157.08264708518999</v>
      </c>
      <c r="X2237">
        <v>107</v>
      </c>
      <c r="Y2237">
        <v>627</v>
      </c>
      <c r="Z2237">
        <v>2138.29347038269</v>
      </c>
      <c r="AA2237">
        <v>1240</v>
      </c>
      <c r="AB2237">
        <v>2788</v>
      </c>
      <c r="AC2237">
        <v>7.3461687678014059E-2</v>
      </c>
      <c r="AD2237">
        <v>8.629032258064516E-2</v>
      </c>
      <c r="AE2237">
        <v>0.22489239598278335</v>
      </c>
      <c r="AF2237">
        <v>4333.2569772939296</v>
      </c>
      <c r="AG2237">
        <v>1488</v>
      </c>
      <c r="AH2237">
        <v>1853</v>
      </c>
      <c r="AI2237">
        <v>0.64337193359133793</v>
      </c>
      <c r="AJ2237">
        <v>0.3273207215134184</v>
      </c>
      <c r="AK2237">
        <v>0.15110494984913969</v>
      </c>
      <c r="AL2237">
        <f t="shared" si="797"/>
        <v>0.35662806640866207</v>
      </c>
      <c r="AM2237">
        <f t="shared" si="797"/>
        <v>0.6726792784865816</v>
      </c>
      <c r="AN2237">
        <f t="shared" si="797"/>
        <v>0.84889505015086031</v>
      </c>
      <c r="AO2237">
        <v>81460.068398727468</v>
      </c>
      <c r="AP2237">
        <v>78799.037188393966</v>
      </c>
      <c r="AQ2237">
        <v>65223</v>
      </c>
      <c r="AR2237">
        <v>1463.4277777777779</v>
      </c>
      <c r="AS2237">
        <v>1355.413997627521</v>
      </c>
      <c r="AT2237">
        <v>1772</v>
      </c>
      <c r="AU2237">
        <f t="shared" si="783"/>
        <v>-0.31605121207791953</v>
      </c>
      <c r="AV2237">
        <f t="shared" si="784"/>
        <v>-0.17621577166427871</v>
      </c>
      <c r="AW2237">
        <v>-4.0987210492454559E-2</v>
      </c>
      <c r="AX2237">
        <v>1.4482168172423204E-2</v>
      </c>
      <c r="AY2237" s="1">
        <f t="shared" si="785"/>
        <v>-2661.0312103335018</v>
      </c>
      <c r="AZ2237" s="1">
        <f t="shared" si="786"/>
        <v>-13576.037188393966</v>
      </c>
      <c r="BA2237" s="1">
        <f t="shared" si="798"/>
        <v>-108.01378015025693</v>
      </c>
      <c r="BB2237" s="1">
        <f t="shared" si="799"/>
        <v>416.58600237247902</v>
      </c>
      <c r="BC2237">
        <f t="shared" si="787"/>
        <v>1</v>
      </c>
      <c r="BD2237">
        <f t="shared" si="788"/>
        <v>1</v>
      </c>
      <c r="BE2237">
        <f t="shared" si="789"/>
        <v>0</v>
      </c>
      <c r="BF2237">
        <f t="shared" si="790"/>
        <v>0</v>
      </c>
      <c r="BG2237">
        <f t="shared" si="791"/>
        <v>1</v>
      </c>
      <c r="BH2237">
        <f t="shared" si="792"/>
        <v>1</v>
      </c>
      <c r="BI2237">
        <f t="shared" si="793"/>
        <v>0</v>
      </c>
      <c r="BJ2237">
        <f t="shared" si="794"/>
        <v>0</v>
      </c>
      <c r="BK2237">
        <f t="shared" si="795"/>
        <v>0</v>
      </c>
      <c r="BL2237">
        <f t="shared" si="796"/>
        <v>0</v>
      </c>
      <c r="BM2237">
        <f t="shared" si="800"/>
        <v>0</v>
      </c>
      <c r="BN2237">
        <f t="shared" si="801"/>
        <v>0</v>
      </c>
      <c r="BO2237">
        <f>IF(AND(AU2237&gt;'County Avg'!$E$3,'Gentrification Calcs'!AW2237&gt;'County Avg'!$E$4,'Gentrification Calcs'!AY2237&gt;'County Avg'!$E$5,'Gentrification Calcs'!BA2237&gt;'County Avg'!$E$6),1,0)</f>
        <v>0</v>
      </c>
      <c r="BP2237">
        <f>IF(AND(AV2237&gt;'County Avg'!$F$3,'Gentrification Calcs'!AX2237&gt;'County Avg'!$F$4,'Gentrification Calcs'!AZ2237&gt;'County Avg'!$F$5,'Gentrification Calcs'!BB2237&gt;'County Avg'!$F$6),1,0)</f>
        <v>0</v>
      </c>
      <c r="BQ2237">
        <f t="shared" si="802"/>
        <v>0</v>
      </c>
      <c r="BR2237">
        <f t="shared" si="803"/>
        <v>0</v>
      </c>
      <c r="BS2237">
        <f t="shared" si="804"/>
        <v>0</v>
      </c>
      <c r="BT2237">
        <f t="shared" si="805"/>
        <v>0</v>
      </c>
    </row>
    <row r="2238" spans="1:72" x14ac:dyDescent="0.25">
      <c r="A2238">
        <v>6037910706</v>
      </c>
      <c r="B2238">
        <v>1016.57369380513</v>
      </c>
      <c r="C2238">
        <v>3501</v>
      </c>
      <c r="D2238">
        <v>5892</v>
      </c>
      <c r="E2238">
        <v>331.80966189999998</v>
      </c>
      <c r="F2238">
        <v>1024</v>
      </c>
      <c r="G2238">
        <v>1345</v>
      </c>
      <c r="H2238">
        <v>460.23984802039286</v>
      </c>
      <c r="I2238">
        <v>353.76940000000002</v>
      </c>
      <c r="J2238">
        <v>520.32460000000003</v>
      </c>
      <c r="K2238">
        <v>1.3870598143073327</v>
      </c>
      <c r="L2238">
        <v>0.34547792968750002</v>
      </c>
      <c r="M2238">
        <v>0.38685843866171005</v>
      </c>
      <c r="N2238">
        <v>604.73935900000004</v>
      </c>
      <c r="O2238">
        <v>1809</v>
      </c>
      <c r="P2238">
        <v>2853</v>
      </c>
      <c r="Q2238">
        <v>81.542762760000002</v>
      </c>
      <c r="R2238">
        <v>122</v>
      </c>
      <c r="S2238">
        <v>219</v>
      </c>
      <c r="T2238">
        <v>0.13483951647341016</v>
      </c>
      <c r="U2238">
        <v>6.7440574903261469E-2</v>
      </c>
      <c r="V2238">
        <v>7.6761303890641425E-2</v>
      </c>
      <c r="W2238">
        <v>53.675090789794901</v>
      </c>
      <c r="X2238">
        <v>149</v>
      </c>
      <c r="Y2238">
        <v>319</v>
      </c>
      <c r="Z2238">
        <v>331.26748657226602</v>
      </c>
      <c r="AA2238">
        <v>959</v>
      </c>
      <c r="AB2238">
        <v>1345</v>
      </c>
      <c r="AC2238">
        <v>0.16202945645281636</v>
      </c>
      <c r="AD2238">
        <v>0.15537017726798749</v>
      </c>
      <c r="AE2238">
        <v>0.23717472118959107</v>
      </c>
      <c r="AF2238">
        <v>738.439131180044</v>
      </c>
      <c r="AG2238">
        <v>835</v>
      </c>
      <c r="AH2238">
        <v>485</v>
      </c>
      <c r="AI2238">
        <v>0.7263999999999976</v>
      </c>
      <c r="AJ2238">
        <v>0.23850328477577834</v>
      </c>
      <c r="AK2238">
        <v>8.2315003394433123E-2</v>
      </c>
      <c r="AL2238">
        <f t="shared" si="797"/>
        <v>0.2736000000000024</v>
      </c>
      <c r="AM2238">
        <f t="shared" si="797"/>
        <v>0.76149671522422169</v>
      </c>
      <c r="AN2238">
        <f t="shared" si="797"/>
        <v>0.91768499660556691</v>
      </c>
      <c r="AO2238">
        <v>81460.068398727468</v>
      </c>
      <c r="AP2238">
        <v>57347.535758071113</v>
      </c>
      <c r="AQ2238">
        <v>53125</v>
      </c>
      <c r="AR2238">
        <v>1463.4277777777779</v>
      </c>
      <c r="AS2238">
        <v>1071.3451957295374</v>
      </c>
      <c r="AT2238">
        <v>1426</v>
      </c>
      <c r="AU2238">
        <f t="shared" si="783"/>
        <v>-0.48789671522421929</v>
      </c>
      <c r="AV2238">
        <f t="shared" si="784"/>
        <v>-0.15618828138134522</v>
      </c>
      <c r="AW2238">
        <v>-6.7398941570148696E-2</v>
      </c>
      <c r="AX2238">
        <v>9.3207289873799559E-3</v>
      </c>
      <c r="AY2238" s="1">
        <f t="shared" si="785"/>
        <v>-24112.532640656354</v>
      </c>
      <c r="AZ2238" s="1">
        <f t="shared" si="786"/>
        <v>-4222.5357580711134</v>
      </c>
      <c r="BA2238" s="1">
        <f t="shared" si="798"/>
        <v>-392.08258204824051</v>
      </c>
      <c r="BB2238" s="1">
        <f t="shared" si="799"/>
        <v>354.65480427046259</v>
      </c>
      <c r="BC2238">
        <f t="shared" si="787"/>
        <v>1</v>
      </c>
      <c r="BD2238">
        <f t="shared" si="788"/>
        <v>1</v>
      </c>
      <c r="BE2238">
        <f t="shared" si="789"/>
        <v>1</v>
      </c>
      <c r="BF2238">
        <f t="shared" si="790"/>
        <v>0</v>
      </c>
      <c r="BG2238">
        <f t="shared" si="791"/>
        <v>1</v>
      </c>
      <c r="BH2238">
        <f t="shared" si="792"/>
        <v>1</v>
      </c>
      <c r="BI2238">
        <f t="shared" si="793"/>
        <v>0</v>
      </c>
      <c r="BJ2238">
        <f t="shared" si="794"/>
        <v>0</v>
      </c>
      <c r="BK2238">
        <f t="shared" si="795"/>
        <v>0</v>
      </c>
      <c r="BL2238">
        <f t="shared" si="796"/>
        <v>1</v>
      </c>
      <c r="BM2238">
        <f t="shared" si="800"/>
        <v>0</v>
      </c>
      <c r="BN2238">
        <f t="shared" si="801"/>
        <v>0</v>
      </c>
      <c r="BO2238">
        <f>IF(AND(AU2238&gt;'County Avg'!$E$3,'Gentrification Calcs'!AW2238&gt;'County Avg'!$E$4,'Gentrification Calcs'!AY2238&gt;'County Avg'!$E$5,'Gentrification Calcs'!BA2238&gt;'County Avg'!$E$6),1,0)</f>
        <v>0</v>
      </c>
      <c r="BP2238">
        <f>IF(AND(AV2238&gt;'County Avg'!$F$3,'Gentrification Calcs'!AX2238&gt;'County Avg'!$F$4,'Gentrification Calcs'!AZ2238&gt;'County Avg'!$F$5,'Gentrification Calcs'!BB2238&gt;'County Avg'!$F$6),1,0)</f>
        <v>0</v>
      </c>
      <c r="BQ2238">
        <f t="shared" si="802"/>
        <v>0</v>
      </c>
      <c r="BR2238">
        <f t="shared" si="803"/>
        <v>0</v>
      </c>
      <c r="BS2238">
        <f t="shared" si="804"/>
        <v>0</v>
      </c>
      <c r="BT2238">
        <f t="shared" si="805"/>
        <v>0</v>
      </c>
    </row>
    <row r="2239" spans="1:72" x14ac:dyDescent="0.25">
      <c r="A2239">
        <v>6037910707</v>
      </c>
      <c r="B2239">
        <v>2163.8091213488101</v>
      </c>
      <c r="C2239">
        <v>4550</v>
      </c>
      <c r="D2239">
        <v>4445</v>
      </c>
      <c r="E2239">
        <v>706.26727289999997</v>
      </c>
      <c r="F2239">
        <v>1456</v>
      </c>
      <c r="G2239">
        <v>1328</v>
      </c>
      <c r="H2239">
        <v>59.331729959898993</v>
      </c>
      <c r="I2239">
        <v>606.51239999999996</v>
      </c>
      <c r="J2239">
        <v>597.43380000000002</v>
      </c>
      <c r="K2239">
        <v>8.4007474558855488E-2</v>
      </c>
      <c r="L2239">
        <v>0.41656071428571423</v>
      </c>
      <c r="M2239">
        <v>0.44987484939759037</v>
      </c>
      <c r="N2239">
        <v>1287.20677</v>
      </c>
      <c r="O2239">
        <v>2412</v>
      </c>
      <c r="P2239">
        <v>2764</v>
      </c>
      <c r="Q2239">
        <v>173.5663452</v>
      </c>
      <c r="R2239">
        <v>359</v>
      </c>
      <c r="S2239">
        <v>243</v>
      </c>
      <c r="T2239">
        <v>0.13483952170326138</v>
      </c>
      <c r="U2239">
        <v>0.14883913764510778</v>
      </c>
      <c r="V2239">
        <v>8.7916063675832129E-2</v>
      </c>
      <c r="W2239">
        <v>114.24912261962901</v>
      </c>
      <c r="X2239">
        <v>645</v>
      </c>
      <c r="Y2239">
        <v>543</v>
      </c>
      <c r="Z2239">
        <v>705.11328125</v>
      </c>
      <c r="AA2239">
        <v>1459</v>
      </c>
      <c r="AB2239">
        <v>1328</v>
      </c>
      <c r="AC2239">
        <v>0.16202945775903155</v>
      </c>
      <c r="AD2239">
        <v>0.44208361891706649</v>
      </c>
      <c r="AE2239">
        <v>0.40888554216867468</v>
      </c>
      <c r="AF2239">
        <v>1571.7909457477799</v>
      </c>
      <c r="AG2239">
        <v>1879</v>
      </c>
      <c r="AH2239">
        <v>963</v>
      </c>
      <c r="AI2239">
        <v>0.72640000000000193</v>
      </c>
      <c r="AJ2239">
        <v>0.41296703296703297</v>
      </c>
      <c r="AK2239">
        <v>0.21664791901012373</v>
      </c>
      <c r="AL2239">
        <f t="shared" si="797"/>
        <v>0.27359999999999807</v>
      </c>
      <c r="AM2239">
        <f t="shared" si="797"/>
        <v>0.58703296703296703</v>
      </c>
      <c r="AN2239">
        <f t="shared" si="797"/>
        <v>0.7833520809898763</v>
      </c>
      <c r="AO2239">
        <v>82526.636797454936</v>
      </c>
      <c r="AP2239">
        <v>55801.305271761346</v>
      </c>
      <c r="AQ2239">
        <v>53773</v>
      </c>
      <c r="AR2239">
        <v>1406.4111111111113</v>
      </c>
      <c r="AS2239">
        <v>864.38078291814952</v>
      </c>
      <c r="AT2239">
        <v>995</v>
      </c>
      <c r="AU2239">
        <f t="shared" si="783"/>
        <v>-0.31343296703296897</v>
      </c>
      <c r="AV2239">
        <f t="shared" si="784"/>
        <v>-0.19631911395690924</v>
      </c>
      <c r="AW2239">
        <v>1.3999615941846399E-2</v>
      </c>
      <c r="AX2239">
        <v>-6.0923073969275654E-2</v>
      </c>
      <c r="AY2239" s="1">
        <f t="shared" si="785"/>
        <v>-26725.331525693589</v>
      </c>
      <c r="AZ2239" s="1">
        <f t="shared" si="786"/>
        <v>-2028.3052717613464</v>
      </c>
      <c r="BA2239" s="1">
        <f t="shared" si="798"/>
        <v>-542.03032819296175</v>
      </c>
      <c r="BB2239" s="1">
        <f t="shared" si="799"/>
        <v>130.61921708185048</v>
      </c>
      <c r="BC2239">
        <f t="shared" si="787"/>
        <v>1</v>
      </c>
      <c r="BD2239">
        <f t="shared" si="788"/>
        <v>1</v>
      </c>
      <c r="BE2239">
        <f t="shared" si="789"/>
        <v>0</v>
      </c>
      <c r="BF2239">
        <f t="shared" si="790"/>
        <v>1</v>
      </c>
      <c r="BG2239">
        <f t="shared" si="791"/>
        <v>1</v>
      </c>
      <c r="BH2239">
        <f t="shared" si="792"/>
        <v>1</v>
      </c>
      <c r="BI2239">
        <f t="shared" si="793"/>
        <v>0</v>
      </c>
      <c r="BJ2239">
        <f t="shared" si="794"/>
        <v>0</v>
      </c>
      <c r="BK2239">
        <f t="shared" si="795"/>
        <v>0</v>
      </c>
      <c r="BL2239">
        <f t="shared" si="796"/>
        <v>0</v>
      </c>
      <c r="BM2239">
        <f t="shared" si="800"/>
        <v>0</v>
      </c>
      <c r="BN2239">
        <f t="shared" si="801"/>
        <v>0</v>
      </c>
      <c r="BO2239">
        <f>IF(AND(AU2239&gt;'County Avg'!$E$3,'Gentrification Calcs'!AW2239&gt;'County Avg'!$E$4,'Gentrification Calcs'!AY2239&gt;'County Avg'!$E$5,'Gentrification Calcs'!BA2239&gt;'County Avg'!$E$6),1,0)</f>
        <v>0</v>
      </c>
      <c r="BP2239">
        <f>IF(AND(AV2239&gt;'County Avg'!$F$3,'Gentrification Calcs'!AX2239&gt;'County Avg'!$F$4,'Gentrification Calcs'!AZ2239&gt;'County Avg'!$F$5,'Gentrification Calcs'!BB2239&gt;'County Avg'!$F$6),1,0)</f>
        <v>0</v>
      </c>
      <c r="BQ2239">
        <f t="shared" si="802"/>
        <v>0</v>
      </c>
      <c r="BR2239">
        <f t="shared" si="803"/>
        <v>0</v>
      </c>
      <c r="BS2239">
        <f t="shared" si="804"/>
        <v>0</v>
      </c>
      <c r="BT2239">
        <f t="shared" si="805"/>
        <v>0</v>
      </c>
    </row>
    <row r="2240" spans="1:72" x14ac:dyDescent="0.25">
      <c r="A2240">
        <v>6037910709</v>
      </c>
      <c r="B2240">
        <v>1220.42503197875</v>
      </c>
      <c r="C2240">
        <v>1518</v>
      </c>
      <c r="D2240">
        <v>1814</v>
      </c>
      <c r="E2240">
        <v>398.38444709999999</v>
      </c>
      <c r="F2240">
        <v>501</v>
      </c>
      <c r="G2240">
        <v>492</v>
      </c>
      <c r="H2240">
        <v>126.28945570299649</v>
      </c>
      <c r="I2240">
        <v>127.2538</v>
      </c>
      <c r="J2240">
        <v>73</v>
      </c>
      <c r="K2240">
        <v>0.31700398100957011</v>
      </c>
      <c r="L2240">
        <v>0.25399960079840317</v>
      </c>
      <c r="M2240">
        <v>0.1483739837398374</v>
      </c>
      <c r="N2240">
        <v>722.43547309999997</v>
      </c>
      <c r="O2240">
        <v>909</v>
      </c>
      <c r="P2240">
        <v>1269</v>
      </c>
      <c r="Q2240">
        <v>94.777746199999996</v>
      </c>
      <c r="R2240">
        <v>146</v>
      </c>
      <c r="S2240">
        <v>300</v>
      </c>
      <c r="T2240">
        <v>0.13119198839074836</v>
      </c>
      <c r="U2240">
        <v>0.16061606160616063</v>
      </c>
      <c r="V2240">
        <v>0.2364066193853428</v>
      </c>
      <c r="W2240">
        <v>29.727875471115102</v>
      </c>
      <c r="X2240">
        <v>31</v>
      </c>
      <c r="Y2240">
        <v>109</v>
      </c>
      <c r="Z2240">
        <v>387.81907272338901</v>
      </c>
      <c r="AA2240">
        <v>484</v>
      </c>
      <c r="AB2240">
        <v>492</v>
      </c>
      <c r="AC2240">
        <v>7.6653980069511518E-2</v>
      </c>
      <c r="AD2240">
        <v>6.4049586776859499E-2</v>
      </c>
      <c r="AE2240">
        <v>0.22154471544715448</v>
      </c>
      <c r="AF2240">
        <v>788.74878007445204</v>
      </c>
      <c r="AG2240">
        <v>1087</v>
      </c>
      <c r="AH2240">
        <v>1201</v>
      </c>
      <c r="AI2240">
        <v>0.64629023447315337</v>
      </c>
      <c r="AJ2240">
        <v>0.71607378129117261</v>
      </c>
      <c r="AK2240">
        <v>0.66207276736493936</v>
      </c>
      <c r="AL2240">
        <f t="shared" si="797"/>
        <v>0.35370976552684663</v>
      </c>
      <c r="AM2240">
        <f t="shared" si="797"/>
        <v>0.28392621870882739</v>
      </c>
      <c r="AN2240">
        <f t="shared" si="797"/>
        <v>0.33792723263506064</v>
      </c>
      <c r="AO2240">
        <v>82526.636797454936</v>
      </c>
      <c r="AP2240">
        <v>88445.502247650191</v>
      </c>
      <c r="AQ2240">
        <v>85139</v>
      </c>
      <c r="AR2240">
        <v>1406.4111111111113</v>
      </c>
      <c r="AS2240">
        <v>1059.1708185053383</v>
      </c>
      <c r="AT2240">
        <v>1994</v>
      </c>
      <c r="AU2240">
        <f t="shared" si="783"/>
        <v>6.9783546818019238E-2</v>
      </c>
      <c r="AV2240">
        <f t="shared" si="784"/>
        <v>-5.4001013926233243E-2</v>
      </c>
      <c r="AW2240">
        <v>2.9424073215412266E-2</v>
      </c>
      <c r="AX2240">
        <v>7.5790557779182172E-2</v>
      </c>
      <c r="AY2240" s="1">
        <f t="shared" si="785"/>
        <v>5918.8654501952551</v>
      </c>
      <c r="AZ2240" s="1">
        <f t="shared" si="786"/>
        <v>-3306.5022476501908</v>
      </c>
      <c r="BA2240" s="1">
        <f t="shared" si="798"/>
        <v>-347.24029260577299</v>
      </c>
      <c r="BB2240" s="1">
        <f t="shared" si="799"/>
        <v>934.82918149466173</v>
      </c>
      <c r="BC2240">
        <f t="shared" si="787"/>
        <v>1</v>
      </c>
      <c r="BD2240">
        <f t="shared" si="788"/>
        <v>1</v>
      </c>
      <c r="BE2240">
        <f t="shared" si="789"/>
        <v>0</v>
      </c>
      <c r="BF2240">
        <f t="shared" si="790"/>
        <v>0</v>
      </c>
      <c r="BG2240">
        <f t="shared" si="791"/>
        <v>1</v>
      </c>
      <c r="BH2240">
        <f t="shared" si="792"/>
        <v>1</v>
      </c>
      <c r="BI2240">
        <f t="shared" si="793"/>
        <v>0</v>
      </c>
      <c r="BJ2240">
        <f t="shared" si="794"/>
        <v>0</v>
      </c>
      <c r="BK2240">
        <f t="shared" si="795"/>
        <v>0</v>
      </c>
      <c r="BL2240">
        <f t="shared" si="796"/>
        <v>0</v>
      </c>
      <c r="BM2240">
        <f t="shared" si="800"/>
        <v>0</v>
      </c>
      <c r="BN2240">
        <f t="shared" si="801"/>
        <v>0</v>
      </c>
      <c r="BO2240">
        <f>IF(AND(AU2240&gt;'County Avg'!$E$3,'Gentrification Calcs'!AW2240&gt;'County Avg'!$E$4,'Gentrification Calcs'!AY2240&gt;'County Avg'!$E$5,'Gentrification Calcs'!BA2240&gt;'County Avg'!$E$6),1,0)</f>
        <v>0</v>
      </c>
      <c r="BP2240">
        <f>IF(AND(AV2240&gt;'County Avg'!$F$3,'Gentrification Calcs'!AX2240&gt;'County Avg'!$F$4,'Gentrification Calcs'!AZ2240&gt;'County Avg'!$F$5,'Gentrification Calcs'!BB2240&gt;'County Avg'!$F$6),1,0)</f>
        <v>0</v>
      </c>
      <c r="BQ2240">
        <f t="shared" si="802"/>
        <v>0</v>
      </c>
      <c r="BR2240">
        <f t="shared" si="803"/>
        <v>0</v>
      </c>
      <c r="BS2240">
        <f t="shared" si="804"/>
        <v>0</v>
      </c>
      <c r="BT2240">
        <f t="shared" si="805"/>
        <v>0</v>
      </c>
    </row>
    <row r="2241" spans="1:72" x14ac:dyDescent="0.25">
      <c r="A2241">
        <v>6037910711</v>
      </c>
      <c r="B2241">
        <v>561.38706752117105</v>
      </c>
      <c r="C2241">
        <v>5773.9998185634604</v>
      </c>
      <c r="D2241">
        <v>7803</v>
      </c>
      <c r="E2241">
        <v>183.2540917</v>
      </c>
      <c r="F2241">
        <v>1732.1999510000001</v>
      </c>
      <c r="G2241">
        <v>2193</v>
      </c>
      <c r="H2241">
        <v>82.967950543413849</v>
      </c>
      <c r="I2241">
        <v>503.79225347568229</v>
      </c>
      <c r="J2241">
        <v>1167.3044</v>
      </c>
      <c r="K2241">
        <v>0.45274814752424897</v>
      </c>
      <c r="L2241">
        <v>0.29083954954786989</v>
      </c>
      <c r="M2241">
        <v>0.53228654810761511</v>
      </c>
      <c r="N2241">
        <v>332.3153173</v>
      </c>
      <c r="O2241">
        <v>3316.4541020000001</v>
      </c>
      <c r="P2241">
        <v>4152</v>
      </c>
      <c r="Q2241">
        <v>43.597107889999997</v>
      </c>
      <c r="R2241">
        <v>400.68682860000001</v>
      </c>
      <c r="S2241">
        <v>416</v>
      </c>
      <c r="T2241">
        <v>0.13119199031876824</v>
      </c>
      <c r="U2241">
        <v>0.12081784227267439</v>
      </c>
      <c r="V2241">
        <v>0.1001926782273603</v>
      </c>
      <c r="W2241">
        <v>13.674616932869</v>
      </c>
      <c r="X2241">
        <v>200.00094604492199</v>
      </c>
      <c r="Y2241">
        <v>962</v>
      </c>
      <c r="Z2241">
        <v>178.39409828186001</v>
      </c>
      <c r="AA2241">
        <v>1723.98071289063</v>
      </c>
      <c r="AB2241">
        <v>2193</v>
      </c>
      <c r="AC2241">
        <v>7.6653976025951878E-2</v>
      </c>
      <c r="AD2241">
        <v>0.11601112735743821</v>
      </c>
      <c r="AE2241">
        <v>0.43866849065207481</v>
      </c>
      <c r="AF2241">
        <v>362.81897949845302</v>
      </c>
      <c r="AG2241">
        <v>2250.01049804688</v>
      </c>
      <c r="AH2241">
        <v>1655</v>
      </c>
      <c r="AI2241">
        <v>0.64629023447315226</v>
      </c>
      <c r="AJ2241">
        <v>0.38967969670055691</v>
      </c>
      <c r="AK2241">
        <v>0.21209791105984876</v>
      </c>
      <c r="AL2241">
        <f t="shared" si="797"/>
        <v>0.35370976552684774</v>
      </c>
      <c r="AM2241">
        <f t="shared" si="797"/>
        <v>0.61032030329944309</v>
      </c>
      <c r="AN2241">
        <f t="shared" si="797"/>
        <v>0.78790208894015124</v>
      </c>
      <c r="AO2241">
        <v>81460.068398727468</v>
      </c>
      <c r="AP2241">
        <v>68947.06048222314</v>
      </c>
      <c r="AQ2241">
        <v>41010</v>
      </c>
      <c r="AR2241">
        <v>1463.4277777777779</v>
      </c>
      <c r="AS2241">
        <v>1113.2791617240016</v>
      </c>
      <c r="AT2241">
        <v>1049</v>
      </c>
      <c r="AU2241">
        <f t="shared" si="783"/>
        <v>-0.25661053777259535</v>
      </c>
      <c r="AV2241">
        <f t="shared" si="784"/>
        <v>-0.17758178564070815</v>
      </c>
      <c r="AW2241">
        <v>-1.0374148046093851E-2</v>
      </c>
      <c r="AX2241">
        <v>-2.0625164045314087E-2</v>
      </c>
      <c r="AY2241" s="1">
        <f t="shared" si="785"/>
        <v>-12513.007916504328</v>
      </c>
      <c r="AZ2241" s="1">
        <f t="shared" si="786"/>
        <v>-27937.06048222314</v>
      </c>
      <c r="BA2241" s="1">
        <f t="shared" si="798"/>
        <v>-350.14861605377632</v>
      </c>
      <c r="BB2241" s="1">
        <f t="shared" si="799"/>
        <v>-64.279161724001597</v>
      </c>
      <c r="BC2241">
        <f t="shared" si="787"/>
        <v>1</v>
      </c>
      <c r="BD2241">
        <f t="shared" si="788"/>
        <v>1</v>
      </c>
      <c r="BE2241">
        <f t="shared" si="789"/>
        <v>1</v>
      </c>
      <c r="BF2241">
        <f t="shared" si="790"/>
        <v>0</v>
      </c>
      <c r="BG2241">
        <f t="shared" si="791"/>
        <v>1</v>
      </c>
      <c r="BH2241">
        <f t="shared" si="792"/>
        <v>1</v>
      </c>
      <c r="BI2241">
        <f t="shared" si="793"/>
        <v>0</v>
      </c>
      <c r="BJ2241">
        <f t="shared" si="794"/>
        <v>0</v>
      </c>
      <c r="BK2241">
        <f t="shared" si="795"/>
        <v>0</v>
      </c>
      <c r="BL2241">
        <f t="shared" si="796"/>
        <v>0</v>
      </c>
      <c r="BM2241">
        <f t="shared" si="800"/>
        <v>0</v>
      </c>
      <c r="BN2241">
        <f t="shared" si="801"/>
        <v>0</v>
      </c>
      <c r="BO2241">
        <f>IF(AND(AU2241&gt;'County Avg'!$E$3,'Gentrification Calcs'!AW2241&gt;'County Avg'!$E$4,'Gentrification Calcs'!AY2241&gt;'County Avg'!$E$5,'Gentrification Calcs'!BA2241&gt;'County Avg'!$E$6),1,0)</f>
        <v>0</v>
      </c>
      <c r="BP2241">
        <f>IF(AND(AV2241&gt;'County Avg'!$F$3,'Gentrification Calcs'!AX2241&gt;'County Avg'!$F$4,'Gentrification Calcs'!AZ2241&gt;'County Avg'!$F$5,'Gentrification Calcs'!BB2241&gt;'County Avg'!$F$6),1,0)</f>
        <v>0</v>
      </c>
      <c r="BQ2241">
        <f t="shared" si="802"/>
        <v>0</v>
      </c>
      <c r="BR2241">
        <f t="shared" si="803"/>
        <v>0</v>
      </c>
      <c r="BS2241">
        <f t="shared" si="804"/>
        <v>0</v>
      </c>
      <c r="BT2241">
        <f t="shared" si="805"/>
        <v>0</v>
      </c>
    </row>
    <row r="2242" spans="1:72" x14ac:dyDescent="0.25">
      <c r="A2242">
        <v>6037910712</v>
      </c>
      <c r="B2242">
        <v>617.67694000856295</v>
      </c>
      <c r="C2242">
        <v>2655.9999302029601</v>
      </c>
      <c r="D2242">
        <v>2415</v>
      </c>
      <c r="E2242">
        <v>201.6296844</v>
      </c>
      <c r="F2242">
        <v>796.79998780000005</v>
      </c>
      <c r="G2242">
        <v>660</v>
      </c>
      <c r="H2242">
        <v>38.164682986131673</v>
      </c>
      <c r="I2242">
        <v>231.74094652431776</v>
      </c>
      <c r="J2242">
        <v>229.77860000000001</v>
      </c>
      <c r="K2242">
        <v>0.18928107287228227</v>
      </c>
      <c r="L2242">
        <v>0.29083954577379545</v>
      </c>
      <c r="M2242">
        <v>0.34814939393939398</v>
      </c>
      <c r="N2242">
        <v>365.5571539</v>
      </c>
      <c r="O2242">
        <v>1525.5458980000001</v>
      </c>
      <c r="P2242">
        <v>1484</v>
      </c>
      <c r="Q2242">
        <v>47.89945221</v>
      </c>
      <c r="R2242">
        <v>184.31315609999999</v>
      </c>
      <c r="S2242">
        <v>144</v>
      </c>
      <c r="T2242">
        <v>0.13103136321906897</v>
      </c>
      <c r="U2242">
        <v>0.12081783730114948</v>
      </c>
      <c r="V2242">
        <v>9.7035040431266845E-2</v>
      </c>
      <c r="W2242">
        <v>14.2761316299438</v>
      </c>
      <c r="X2242">
        <v>91.999046325683594</v>
      </c>
      <c r="Y2242">
        <v>111</v>
      </c>
      <c r="Z2242">
        <v>196.06254577636699</v>
      </c>
      <c r="AA2242">
        <v>793.01922607421898</v>
      </c>
      <c r="AB2242">
        <v>660</v>
      </c>
      <c r="AC2242">
        <v>7.2814170464905889E-2</v>
      </c>
      <c r="AD2242">
        <v>0.1160111171340925</v>
      </c>
      <c r="AE2242">
        <v>0.16818181818181818</v>
      </c>
      <c r="AF2242">
        <v>397.03078697855398</v>
      </c>
      <c r="AG2242">
        <v>1034.9892578125</v>
      </c>
      <c r="AH2242">
        <v>560</v>
      </c>
      <c r="AI2242">
        <v>0.64278065322148803</v>
      </c>
      <c r="AJ2242">
        <v>0.38967970068184848</v>
      </c>
      <c r="AK2242">
        <v>0.2318840579710145</v>
      </c>
      <c r="AL2242">
        <f t="shared" si="797"/>
        <v>0.35721934677851197</v>
      </c>
      <c r="AM2242">
        <f t="shared" si="797"/>
        <v>0.61032029931815157</v>
      </c>
      <c r="AN2242">
        <f t="shared" si="797"/>
        <v>0.76811594202898548</v>
      </c>
      <c r="AO2242">
        <v>81460.068398727468</v>
      </c>
      <c r="AP2242">
        <v>68947.06048222314</v>
      </c>
      <c r="AQ2242">
        <v>57750</v>
      </c>
      <c r="AR2242">
        <v>1463.4277777777779</v>
      </c>
      <c r="AS2242">
        <v>1113.2791617240016</v>
      </c>
      <c r="AT2242">
        <v>1351</v>
      </c>
      <c r="AU2242">
        <f t="shared" ref="AU2242:AU2305" si="806">AJ2242-AI2242</f>
        <v>-0.25310095253963955</v>
      </c>
      <c r="AV2242">
        <f t="shared" ref="AV2242:AV2305" si="807">AK2242-AJ2242</f>
        <v>-0.15779564271083399</v>
      </c>
      <c r="AW2242">
        <v>-1.0213525917919491E-2</v>
      </c>
      <c r="AX2242">
        <v>-2.3782796869882633E-2</v>
      </c>
      <c r="AY2242" s="1">
        <f t="shared" ref="AY2242:AY2305" si="808">AP2242-AO2242</f>
        <v>-12513.007916504328</v>
      </c>
      <c r="AZ2242" s="1">
        <f t="shared" ref="AZ2242:AZ2305" si="809">AQ2242-AP2242</f>
        <v>-11197.06048222314</v>
      </c>
      <c r="BA2242" s="1">
        <f t="shared" si="798"/>
        <v>-350.14861605377632</v>
      </c>
      <c r="BB2242" s="1">
        <f t="shared" si="799"/>
        <v>237.7208382759984</v>
      </c>
      <c r="BC2242">
        <f t="shared" ref="BC2242:BC2305" si="810">IF(B2242&gt;500,1,0)</f>
        <v>1</v>
      </c>
      <c r="BD2242">
        <f t="shared" ref="BD2242:BD2305" si="811">IF(C2242&gt;500,1,0)</f>
        <v>1</v>
      </c>
      <c r="BE2242">
        <f t="shared" ref="BE2242:BE2305" si="812">IF(K2242&gt;MEDIAN(K$2:K$2348),1,0)</f>
        <v>0</v>
      </c>
      <c r="BF2242">
        <f t="shared" ref="BF2242:BF2305" si="813">IF(L2242&gt;MEDIAN(L$2:L$2348),1,0)</f>
        <v>0</v>
      </c>
      <c r="BG2242">
        <f t="shared" ref="BG2242:BG2305" si="814">IF(T2242&lt;MEDIAN(T$2:T$2348),1,0)</f>
        <v>1</v>
      </c>
      <c r="BH2242">
        <f t="shared" ref="BH2242:BH2305" si="815">IF(U2242&lt;MEDIAN(U$2:U$2348),1,0)</f>
        <v>1</v>
      </c>
      <c r="BI2242">
        <f t="shared" ref="BI2242:BI2305" si="816">IF(AC2242&gt;MEDIAN(AC$2:AC$2348),1,0)</f>
        <v>0</v>
      </c>
      <c r="BJ2242">
        <f t="shared" ref="BJ2242:BJ2305" si="817">IF(AD2242&gt;MEDIAN(AD$2:AD$2348),1,0)</f>
        <v>0</v>
      </c>
      <c r="BK2242">
        <f t="shared" ref="BK2242:BK2305" si="818">IF(AL2242&gt;MEDIAN(AL$2:AL$2348),1,0)</f>
        <v>0</v>
      </c>
      <c r="BL2242">
        <f t="shared" ref="BL2242:BL2305" si="819">IF(AM2242&gt;MEDIAN(AM$2:AM$2348),1,0)</f>
        <v>0</v>
      </c>
      <c r="BM2242">
        <f t="shared" si="800"/>
        <v>0</v>
      </c>
      <c r="BN2242">
        <f t="shared" si="801"/>
        <v>0</v>
      </c>
      <c r="BO2242">
        <f>IF(AND(AU2242&gt;'County Avg'!$E$3,'Gentrification Calcs'!AW2242&gt;'County Avg'!$E$4,'Gentrification Calcs'!AY2242&gt;'County Avg'!$E$5,'Gentrification Calcs'!BA2242&gt;'County Avg'!$E$6),1,0)</f>
        <v>0</v>
      </c>
      <c r="BP2242">
        <f>IF(AND(AV2242&gt;'County Avg'!$F$3,'Gentrification Calcs'!AX2242&gt;'County Avg'!$F$4,'Gentrification Calcs'!AZ2242&gt;'County Avg'!$F$5,'Gentrification Calcs'!BB2242&gt;'County Avg'!$F$6),1,0)</f>
        <v>0</v>
      </c>
      <c r="BQ2242">
        <f t="shared" si="802"/>
        <v>0</v>
      </c>
      <c r="BR2242">
        <f t="shared" si="803"/>
        <v>0</v>
      </c>
      <c r="BS2242">
        <f t="shared" si="804"/>
        <v>0</v>
      </c>
      <c r="BT2242">
        <f t="shared" si="805"/>
        <v>0</v>
      </c>
    </row>
    <row r="2243" spans="1:72" x14ac:dyDescent="0.25">
      <c r="A2243">
        <v>6037910713</v>
      </c>
      <c r="B2243">
        <v>418.73039175845003</v>
      </c>
      <c r="C2243">
        <v>4979.9998195171402</v>
      </c>
      <c r="D2243">
        <v>5926</v>
      </c>
      <c r="E2243">
        <v>136.6871185</v>
      </c>
      <c r="F2243">
        <v>1287.314453</v>
      </c>
      <c r="G2243">
        <v>1289</v>
      </c>
      <c r="H2243">
        <v>42.251704369936462</v>
      </c>
      <c r="I2243">
        <v>383.68015461943537</v>
      </c>
      <c r="J2243">
        <v>458.50560000000002</v>
      </c>
      <c r="K2243">
        <v>0.30911255452309838</v>
      </c>
      <c r="L2243">
        <v>0.29804695637906847</v>
      </c>
      <c r="M2243">
        <v>0.3557064391000776</v>
      </c>
      <c r="N2243">
        <v>247.8154523</v>
      </c>
      <c r="O2243">
        <v>2531.7185060000002</v>
      </c>
      <c r="P2243">
        <v>3147</v>
      </c>
      <c r="Q2243">
        <v>32.47159576</v>
      </c>
      <c r="R2243">
        <v>212.76446530000001</v>
      </c>
      <c r="S2243">
        <v>234</v>
      </c>
      <c r="T2243">
        <v>0.13103136006503174</v>
      </c>
      <c r="U2243">
        <v>8.4039542625202107E-2</v>
      </c>
      <c r="V2243">
        <v>7.4356530028598669E-2</v>
      </c>
      <c r="W2243">
        <v>9.6779556274414098</v>
      </c>
      <c r="X2243">
        <v>218.72425842285199</v>
      </c>
      <c r="Y2243">
        <v>258</v>
      </c>
      <c r="Z2243">
        <v>132.9130859375</v>
      </c>
      <c r="AA2243">
        <v>1290.89038085938</v>
      </c>
      <c r="AB2243">
        <v>1289</v>
      </c>
      <c r="AC2243">
        <v>7.2814166936070499E-2</v>
      </c>
      <c r="AD2243">
        <v>0.16943674045912516</v>
      </c>
      <c r="AE2243">
        <v>0.20015515903801395</v>
      </c>
      <c r="AF2243">
        <v>269.15179473818603</v>
      </c>
      <c r="AG2243">
        <v>1567.42456054688</v>
      </c>
      <c r="AH2243">
        <v>631</v>
      </c>
      <c r="AI2243">
        <v>0.64278065322148792</v>
      </c>
      <c r="AJ2243">
        <v>0.3147438990668191</v>
      </c>
      <c r="AK2243">
        <v>0.10647991900101249</v>
      </c>
      <c r="AL2243">
        <f t="shared" ref="AL2243:AN2306" si="820">IFERROR(1-AF2243/B2243,"")</f>
        <v>0.35721934677851208</v>
      </c>
      <c r="AM2243">
        <f t="shared" si="820"/>
        <v>0.6852561009331809</v>
      </c>
      <c r="AN2243">
        <f t="shared" si="820"/>
        <v>0.8935200809989875</v>
      </c>
      <c r="AO2243">
        <v>81460.068398727468</v>
      </c>
      <c r="AP2243">
        <v>69374.860237024943</v>
      </c>
      <c r="AQ2243">
        <v>53418</v>
      </c>
      <c r="AR2243">
        <v>1463.4277777777779</v>
      </c>
      <c r="AS2243">
        <v>1179.5618821668645</v>
      </c>
      <c r="AT2243">
        <v>1526</v>
      </c>
      <c r="AU2243">
        <f t="shared" si="806"/>
        <v>-0.32803675415466882</v>
      </c>
      <c r="AV2243">
        <f t="shared" si="807"/>
        <v>-0.2082639800658066</v>
      </c>
      <c r="AW2243">
        <v>-4.6991817439829636E-2</v>
      </c>
      <c r="AX2243">
        <v>-9.683012596603438E-3</v>
      </c>
      <c r="AY2243" s="1">
        <f t="shared" si="808"/>
        <v>-12085.208161702525</v>
      </c>
      <c r="AZ2243" s="1">
        <f t="shared" si="809"/>
        <v>-15956.860237024943</v>
      </c>
      <c r="BA2243" s="1">
        <f t="shared" ref="BA2243:BA2306" si="821">AS2243-AR2243</f>
        <v>-283.86589561091341</v>
      </c>
      <c r="BB2243" s="1">
        <f t="shared" ref="BB2243:BB2306" si="822">AT2243-AS2243</f>
        <v>346.43811783313549</v>
      </c>
      <c r="BC2243">
        <f t="shared" si="810"/>
        <v>0</v>
      </c>
      <c r="BD2243">
        <f t="shared" si="811"/>
        <v>1</v>
      </c>
      <c r="BE2243">
        <f t="shared" si="812"/>
        <v>0</v>
      </c>
      <c r="BF2243">
        <f t="shared" si="813"/>
        <v>0</v>
      </c>
      <c r="BG2243">
        <f t="shared" si="814"/>
        <v>1</v>
      </c>
      <c r="BH2243">
        <f t="shared" si="815"/>
        <v>1</v>
      </c>
      <c r="BI2243">
        <f t="shared" si="816"/>
        <v>0</v>
      </c>
      <c r="BJ2243">
        <f t="shared" si="817"/>
        <v>0</v>
      </c>
      <c r="BK2243">
        <f t="shared" si="818"/>
        <v>0</v>
      </c>
      <c r="BL2243">
        <f t="shared" si="819"/>
        <v>0</v>
      </c>
      <c r="BM2243">
        <f t="shared" ref="BM2243:BM2306" si="823">IF(AND(SUM(BE2243,BG2243,BI2243,BK2243)&gt;2,BC2243=1),1,0)</f>
        <v>0</v>
      </c>
      <c r="BN2243">
        <f t="shared" ref="BN2243:BN2306" si="824">IF(AND(SUM(BF2243,BH2243,BJ2243,BL2243)&gt;2,BD2243=1),1,0)</f>
        <v>0</v>
      </c>
      <c r="BO2243">
        <f>IF(AND(AU2243&gt;'County Avg'!$E$3,'Gentrification Calcs'!AW2243&gt;'County Avg'!$E$4,'Gentrification Calcs'!AY2243&gt;'County Avg'!$E$5,'Gentrification Calcs'!BA2243&gt;'County Avg'!$E$6),1,0)</f>
        <v>0</v>
      </c>
      <c r="BP2243">
        <f>IF(AND(AV2243&gt;'County Avg'!$F$3,'Gentrification Calcs'!AX2243&gt;'County Avg'!$F$4,'Gentrification Calcs'!AZ2243&gt;'County Avg'!$F$5,'Gentrification Calcs'!BB2243&gt;'County Avg'!$F$6),1,0)</f>
        <v>0</v>
      </c>
      <c r="BQ2243">
        <f t="shared" ref="BQ2243:BQ2306" si="825">IF(AND(BM2243=1,BO2243=1),1,0)</f>
        <v>0</v>
      </c>
      <c r="BR2243">
        <f t="shared" ref="BR2243:BR2306" si="826">IF(AND(BN2243=1,BP2243=1),1,0)</f>
        <v>0</v>
      </c>
      <c r="BS2243">
        <f t="shared" ref="BS2243:BS2306" si="827">IF(OR(BQ2243=1,BR2243=1),1,0)</f>
        <v>0</v>
      </c>
      <c r="BT2243">
        <f t="shared" ref="BT2243:BT2306" si="828">IF(BQ2243+BR2243&gt;1,1,0)</f>
        <v>0</v>
      </c>
    </row>
    <row r="2244" spans="1:72" x14ac:dyDescent="0.25">
      <c r="A2244">
        <v>6037910714</v>
      </c>
      <c r="B2244">
        <v>336.30092087818201</v>
      </c>
      <c r="C2244">
        <v>3375.9999314546599</v>
      </c>
      <c r="D2244">
        <v>3896</v>
      </c>
      <c r="E2244">
        <v>109.7686234</v>
      </c>
      <c r="F2244">
        <v>872.68548580000004</v>
      </c>
      <c r="G2244">
        <v>841</v>
      </c>
      <c r="H2244">
        <v>28.642922500944337</v>
      </c>
      <c r="I2244">
        <v>260.10124538056527</v>
      </c>
      <c r="J2244">
        <v>448.79579999999999</v>
      </c>
      <c r="K2244">
        <v>0.26093906996144711</v>
      </c>
      <c r="L2244">
        <v>0.29804694774100399</v>
      </c>
      <c r="M2244">
        <v>0.53364542211652788</v>
      </c>
      <c r="N2244">
        <v>200.05869179999999</v>
      </c>
      <c r="O2244">
        <v>1716.2814940000001</v>
      </c>
      <c r="P2244">
        <v>2052</v>
      </c>
      <c r="Q2244">
        <v>26.975818629999999</v>
      </c>
      <c r="R2244">
        <v>144.23551939999999</v>
      </c>
      <c r="S2244">
        <v>135</v>
      </c>
      <c r="T2244">
        <v>0.13483952327833826</v>
      </c>
      <c r="U2244">
        <v>8.4039547069776871E-2</v>
      </c>
      <c r="V2244">
        <v>6.5789473684210523E-2</v>
      </c>
      <c r="W2244">
        <v>17.756689071655298</v>
      </c>
      <c r="X2244">
        <v>148.27572631835901</v>
      </c>
      <c r="Y2244">
        <v>324</v>
      </c>
      <c r="Z2244">
        <v>109.58925628662099</v>
      </c>
      <c r="AA2244">
        <v>875.109619140625</v>
      </c>
      <c r="AB2244">
        <v>841</v>
      </c>
      <c r="AC2244">
        <v>0.16202946961529013</v>
      </c>
      <c r="AD2244">
        <v>0.16943674606613135</v>
      </c>
      <c r="AE2244">
        <v>0.38525564803804996</v>
      </c>
      <c r="AF2244">
        <v>244.28898892591201</v>
      </c>
      <c r="AG2244">
        <v>1062.57531738281</v>
      </c>
      <c r="AH2244">
        <v>390</v>
      </c>
      <c r="AI2244">
        <v>0.72640000000000182</v>
      </c>
      <c r="AJ2244">
        <v>0.31474388002281883</v>
      </c>
      <c r="AK2244">
        <v>0.10010266940451745</v>
      </c>
      <c r="AL2244">
        <f t="shared" si="820"/>
        <v>0.27359999999999818</v>
      </c>
      <c r="AM2244">
        <f t="shared" si="820"/>
        <v>0.68525611997718117</v>
      </c>
      <c r="AN2244">
        <f t="shared" si="820"/>
        <v>0.89989733059548249</v>
      </c>
      <c r="AO2244">
        <v>81460.068398727468</v>
      </c>
      <c r="AP2244">
        <v>69374.860237024943</v>
      </c>
      <c r="AQ2244">
        <v>42139</v>
      </c>
      <c r="AR2244">
        <v>1463.4277777777779</v>
      </c>
      <c r="AS2244">
        <v>1179.5618821668645</v>
      </c>
      <c r="AT2244">
        <v>1346</v>
      </c>
      <c r="AU2244">
        <f t="shared" si="806"/>
        <v>-0.41165611997718299</v>
      </c>
      <c r="AV2244">
        <f t="shared" si="807"/>
        <v>-0.21464121061830138</v>
      </c>
      <c r="AW2244">
        <v>-5.0799976208561387E-2</v>
      </c>
      <c r="AX2244">
        <v>-1.8250073385566348E-2</v>
      </c>
      <c r="AY2244" s="1">
        <f t="shared" si="808"/>
        <v>-12085.208161702525</v>
      </c>
      <c r="AZ2244" s="1">
        <f t="shared" si="809"/>
        <v>-27235.860237024943</v>
      </c>
      <c r="BA2244" s="1">
        <f t="shared" si="821"/>
        <v>-283.86589561091341</v>
      </c>
      <c r="BB2244" s="1">
        <f t="shared" si="822"/>
        <v>166.43811783313549</v>
      </c>
      <c r="BC2244">
        <f t="shared" si="810"/>
        <v>0</v>
      </c>
      <c r="BD2244">
        <f t="shared" si="811"/>
        <v>1</v>
      </c>
      <c r="BE2244">
        <f t="shared" si="812"/>
        <v>0</v>
      </c>
      <c r="BF2244">
        <f t="shared" si="813"/>
        <v>0</v>
      </c>
      <c r="BG2244">
        <f t="shared" si="814"/>
        <v>1</v>
      </c>
      <c r="BH2244">
        <f t="shared" si="815"/>
        <v>1</v>
      </c>
      <c r="BI2244">
        <f t="shared" si="816"/>
        <v>0</v>
      </c>
      <c r="BJ2244">
        <f t="shared" si="817"/>
        <v>0</v>
      </c>
      <c r="BK2244">
        <f t="shared" si="818"/>
        <v>0</v>
      </c>
      <c r="BL2244">
        <f t="shared" si="819"/>
        <v>0</v>
      </c>
      <c r="BM2244">
        <f t="shared" si="823"/>
        <v>0</v>
      </c>
      <c r="BN2244">
        <f t="shared" si="824"/>
        <v>0</v>
      </c>
      <c r="BO2244">
        <f>IF(AND(AU2244&gt;'County Avg'!$E$3,'Gentrification Calcs'!AW2244&gt;'County Avg'!$E$4,'Gentrification Calcs'!AY2244&gt;'County Avg'!$E$5,'Gentrification Calcs'!BA2244&gt;'County Avg'!$E$6),1,0)</f>
        <v>0</v>
      </c>
      <c r="BP2244">
        <f>IF(AND(AV2244&gt;'County Avg'!$F$3,'Gentrification Calcs'!AX2244&gt;'County Avg'!$F$4,'Gentrification Calcs'!AZ2244&gt;'County Avg'!$F$5,'Gentrification Calcs'!BB2244&gt;'County Avg'!$F$6),1,0)</f>
        <v>0</v>
      </c>
      <c r="BQ2244">
        <f t="shared" si="825"/>
        <v>0</v>
      </c>
      <c r="BR2244">
        <f t="shared" si="826"/>
        <v>0</v>
      </c>
      <c r="BS2244">
        <f t="shared" si="827"/>
        <v>0</v>
      </c>
      <c r="BT2244">
        <f t="shared" si="828"/>
        <v>0</v>
      </c>
    </row>
    <row r="2245" spans="1:72" x14ac:dyDescent="0.25">
      <c r="A2245">
        <v>6037910715</v>
      </c>
      <c r="B2245">
        <v>305.105006363428</v>
      </c>
      <c r="C2245">
        <v>5250.0001096129399</v>
      </c>
      <c r="D2245">
        <v>6281</v>
      </c>
      <c r="E2245">
        <v>99.58627319</v>
      </c>
      <c r="F2245">
        <v>1517.9017329999999</v>
      </c>
      <c r="G2245">
        <v>1657</v>
      </c>
      <c r="H2245">
        <v>19.62800684731733</v>
      </c>
      <c r="I2245">
        <v>376.60625686607449</v>
      </c>
      <c r="J2245">
        <v>846.54</v>
      </c>
      <c r="K2245">
        <v>0.19709550542040252</v>
      </c>
      <c r="L2245">
        <v>0.24810977461745509</v>
      </c>
      <c r="M2245">
        <v>0.51088714544357272</v>
      </c>
      <c r="N2245">
        <v>181.50086619999999</v>
      </c>
      <c r="O2245">
        <v>2856.4865719999998</v>
      </c>
      <c r="P2245">
        <v>3331</v>
      </c>
      <c r="Q2245">
        <v>24.47348976</v>
      </c>
      <c r="R2245">
        <v>374.88766479999998</v>
      </c>
      <c r="S2245">
        <v>326</v>
      </c>
      <c r="T2245">
        <v>0.13483952045183131</v>
      </c>
      <c r="U2245">
        <v>0.13124082867209783</v>
      </c>
      <c r="V2245">
        <v>9.7868507955568895E-2</v>
      </c>
      <c r="W2245">
        <v>16.109544754028299</v>
      </c>
      <c r="X2245">
        <v>319.834228515625</v>
      </c>
      <c r="Y2245">
        <v>678</v>
      </c>
      <c r="Z2245">
        <v>99.423553466796903</v>
      </c>
      <c r="AA2245">
        <v>1553.55541992188</v>
      </c>
      <c r="AB2245">
        <v>1657</v>
      </c>
      <c r="AC2245">
        <v>0.16202946074954139</v>
      </c>
      <c r="AD2245">
        <v>0.20587242940564537</v>
      </c>
      <c r="AE2245">
        <v>0.40917320458660228</v>
      </c>
      <c r="AF2245">
        <v>221.628276622394</v>
      </c>
      <c r="AG2245">
        <v>2206.85620117188</v>
      </c>
      <c r="AH2245">
        <v>865</v>
      </c>
      <c r="AI2245">
        <v>0.72639999999999971</v>
      </c>
      <c r="AJ2245">
        <v>0.42035355335156022</v>
      </c>
      <c r="AK2245">
        <v>0.13771692405667887</v>
      </c>
      <c r="AL2245">
        <f t="shared" si="820"/>
        <v>0.27360000000000029</v>
      </c>
      <c r="AM2245">
        <f t="shared" si="820"/>
        <v>0.57964644664843978</v>
      </c>
      <c r="AN2245">
        <f t="shared" si="820"/>
        <v>0.8622830759433211</v>
      </c>
      <c r="AO2245">
        <v>82526.636797454936</v>
      </c>
      <c r="AP2245">
        <v>69700.603187576635</v>
      </c>
      <c r="AQ2245">
        <v>43531</v>
      </c>
      <c r="AR2245">
        <v>1406.4111111111113</v>
      </c>
      <c r="AS2245">
        <v>1226.906682483195</v>
      </c>
      <c r="AT2245">
        <v>1352</v>
      </c>
      <c r="AU2245">
        <f t="shared" si="806"/>
        <v>-0.3060464466484395</v>
      </c>
      <c r="AV2245">
        <f t="shared" si="807"/>
        <v>-0.28263662929488131</v>
      </c>
      <c r="AW2245">
        <v>-3.5986917797334872E-3</v>
      </c>
      <c r="AX2245">
        <v>-3.337232071652893E-2</v>
      </c>
      <c r="AY2245" s="1">
        <f t="shared" si="808"/>
        <v>-12826.033609878301</v>
      </c>
      <c r="AZ2245" s="1">
        <f t="shared" si="809"/>
        <v>-26169.603187576635</v>
      </c>
      <c r="BA2245" s="1">
        <f t="shared" si="821"/>
        <v>-179.50442862791624</v>
      </c>
      <c r="BB2245" s="1">
        <f t="shared" si="822"/>
        <v>125.09331751680497</v>
      </c>
      <c r="BC2245">
        <f t="shared" si="810"/>
        <v>0</v>
      </c>
      <c r="BD2245">
        <f t="shared" si="811"/>
        <v>1</v>
      </c>
      <c r="BE2245">
        <f t="shared" si="812"/>
        <v>0</v>
      </c>
      <c r="BF2245">
        <f t="shared" si="813"/>
        <v>0</v>
      </c>
      <c r="BG2245">
        <f t="shared" si="814"/>
        <v>1</v>
      </c>
      <c r="BH2245">
        <f t="shared" si="815"/>
        <v>1</v>
      </c>
      <c r="BI2245">
        <f t="shared" si="816"/>
        <v>0</v>
      </c>
      <c r="BJ2245">
        <f t="shared" si="817"/>
        <v>0</v>
      </c>
      <c r="BK2245">
        <f t="shared" si="818"/>
        <v>0</v>
      </c>
      <c r="BL2245">
        <f t="shared" si="819"/>
        <v>0</v>
      </c>
      <c r="BM2245">
        <f t="shared" si="823"/>
        <v>0</v>
      </c>
      <c r="BN2245">
        <f t="shared" si="824"/>
        <v>0</v>
      </c>
      <c r="BO2245">
        <f>IF(AND(AU2245&gt;'County Avg'!$E$3,'Gentrification Calcs'!AW2245&gt;'County Avg'!$E$4,'Gentrification Calcs'!AY2245&gt;'County Avg'!$E$5,'Gentrification Calcs'!BA2245&gt;'County Avg'!$E$6),1,0)</f>
        <v>0</v>
      </c>
      <c r="BP2245">
        <f>IF(AND(AV2245&gt;'County Avg'!$F$3,'Gentrification Calcs'!AX2245&gt;'County Avg'!$F$4,'Gentrification Calcs'!AZ2245&gt;'County Avg'!$F$5,'Gentrification Calcs'!BB2245&gt;'County Avg'!$F$6),1,0)</f>
        <v>0</v>
      </c>
      <c r="BQ2245">
        <f t="shared" si="825"/>
        <v>0</v>
      </c>
      <c r="BR2245">
        <f t="shared" si="826"/>
        <v>0</v>
      </c>
      <c r="BS2245">
        <f t="shared" si="827"/>
        <v>0</v>
      </c>
      <c r="BT2245">
        <f t="shared" si="828"/>
        <v>0</v>
      </c>
    </row>
    <row r="2246" spans="1:72" x14ac:dyDescent="0.25">
      <c r="A2246">
        <v>6037910716</v>
      </c>
      <c r="B2246">
        <v>2078.3085611586298</v>
      </c>
      <c r="C2246">
        <v>4762.9998903870601</v>
      </c>
      <c r="D2246">
        <v>5820</v>
      </c>
      <c r="E2246">
        <v>658.58641050000006</v>
      </c>
      <c r="F2246">
        <v>1377.0982670000001</v>
      </c>
      <c r="G2246">
        <v>1591</v>
      </c>
      <c r="H2246">
        <v>17.807275515077759</v>
      </c>
      <c r="I2246">
        <v>341.67154313392552</v>
      </c>
      <c r="J2246">
        <v>586.44799999999998</v>
      </c>
      <c r="K2246">
        <v>2.7038631880603854E-2</v>
      </c>
      <c r="L2246">
        <v>0.2481097764201351</v>
      </c>
      <c r="M2246">
        <v>0.36860339409176618</v>
      </c>
      <c r="N2246">
        <v>1288.4269420000001</v>
      </c>
      <c r="O2246">
        <v>2591.5134280000002</v>
      </c>
      <c r="P2246">
        <v>3274</v>
      </c>
      <c r="Q2246">
        <v>236.41999820000001</v>
      </c>
      <c r="R2246">
        <v>340.11233520000002</v>
      </c>
      <c r="S2246">
        <v>507</v>
      </c>
      <c r="T2246">
        <v>0.18349507488023328</v>
      </c>
      <c r="U2246">
        <v>0.13124081531866946</v>
      </c>
      <c r="V2246">
        <v>0.15485644471594379</v>
      </c>
      <c r="W2246">
        <v>90.580165863037095</v>
      </c>
      <c r="X2246">
        <v>290.165771484375</v>
      </c>
      <c r="Y2246">
        <v>421</v>
      </c>
      <c r="Z2246">
        <v>671.76828002929699</v>
      </c>
      <c r="AA2246">
        <v>1409.44458007813</v>
      </c>
      <c r="AB2246">
        <v>1591</v>
      </c>
      <c r="AC2246">
        <v>0.13483840865348201</v>
      </c>
      <c r="AD2246">
        <v>0.20587242349627552</v>
      </c>
      <c r="AE2246">
        <v>0.26461345065996228</v>
      </c>
      <c r="AF2246">
        <v>1675.5221868596</v>
      </c>
      <c r="AG2246">
        <v>2002.14392089844</v>
      </c>
      <c r="AH2246">
        <v>1643</v>
      </c>
      <c r="AI2246">
        <v>0.80619510412136219</v>
      </c>
      <c r="AJ2246">
        <v>0.42035355174777</v>
      </c>
      <c r="AK2246">
        <v>0.28230240549828178</v>
      </c>
      <c r="AL2246">
        <f t="shared" si="820"/>
        <v>0.19380489587863781</v>
      </c>
      <c r="AM2246">
        <f t="shared" si="820"/>
        <v>0.57964644825223</v>
      </c>
      <c r="AN2246">
        <f t="shared" si="820"/>
        <v>0.71769759450171822</v>
      </c>
      <c r="AO2246">
        <v>82526.636797454936</v>
      </c>
      <c r="AP2246">
        <v>69700.603187576635</v>
      </c>
      <c r="AQ2246">
        <v>55813</v>
      </c>
      <c r="AR2246">
        <v>1406.4111111111113</v>
      </c>
      <c r="AS2246">
        <v>1226.906682483195</v>
      </c>
      <c r="AT2246">
        <v>1518</v>
      </c>
      <c r="AU2246">
        <f t="shared" si="806"/>
        <v>-0.38584155237359219</v>
      </c>
      <c r="AV2246">
        <f t="shared" si="807"/>
        <v>-0.13805114624948822</v>
      </c>
      <c r="AW2246">
        <v>-5.2254259561563821E-2</v>
      </c>
      <c r="AX2246">
        <v>2.3615629397274324E-2</v>
      </c>
      <c r="AY2246" s="1">
        <f t="shared" si="808"/>
        <v>-12826.033609878301</v>
      </c>
      <c r="AZ2246" s="1">
        <f t="shared" si="809"/>
        <v>-13887.603187576635</v>
      </c>
      <c r="BA2246" s="1">
        <f t="shared" si="821"/>
        <v>-179.50442862791624</v>
      </c>
      <c r="BB2246" s="1">
        <f t="shared" si="822"/>
        <v>291.09331751680497</v>
      </c>
      <c r="BC2246">
        <f t="shared" si="810"/>
        <v>1</v>
      </c>
      <c r="BD2246">
        <f t="shared" si="811"/>
        <v>1</v>
      </c>
      <c r="BE2246">
        <f t="shared" si="812"/>
        <v>0</v>
      </c>
      <c r="BF2246">
        <f t="shared" si="813"/>
        <v>0</v>
      </c>
      <c r="BG2246">
        <f t="shared" si="814"/>
        <v>0</v>
      </c>
      <c r="BH2246">
        <f t="shared" si="815"/>
        <v>1</v>
      </c>
      <c r="BI2246">
        <f t="shared" si="816"/>
        <v>0</v>
      </c>
      <c r="BJ2246">
        <f t="shared" si="817"/>
        <v>0</v>
      </c>
      <c r="BK2246">
        <f t="shared" si="818"/>
        <v>0</v>
      </c>
      <c r="BL2246">
        <f t="shared" si="819"/>
        <v>0</v>
      </c>
      <c r="BM2246">
        <f t="shared" si="823"/>
        <v>0</v>
      </c>
      <c r="BN2246">
        <f t="shared" si="824"/>
        <v>0</v>
      </c>
      <c r="BO2246">
        <f>IF(AND(AU2246&gt;'County Avg'!$E$3,'Gentrification Calcs'!AW2246&gt;'County Avg'!$E$4,'Gentrification Calcs'!AY2246&gt;'County Avg'!$E$5,'Gentrification Calcs'!BA2246&gt;'County Avg'!$E$6),1,0)</f>
        <v>0</v>
      </c>
      <c r="BP2246">
        <f>IF(AND(AV2246&gt;'County Avg'!$F$3,'Gentrification Calcs'!AX2246&gt;'County Avg'!$F$4,'Gentrification Calcs'!AZ2246&gt;'County Avg'!$F$5,'Gentrification Calcs'!BB2246&gt;'County Avg'!$F$6),1,0)</f>
        <v>0</v>
      </c>
      <c r="BQ2246">
        <f t="shared" si="825"/>
        <v>0</v>
      </c>
      <c r="BR2246">
        <f t="shared" si="826"/>
        <v>0</v>
      </c>
      <c r="BS2246">
        <f t="shared" si="827"/>
        <v>0</v>
      </c>
      <c r="BT2246">
        <f t="shared" si="828"/>
        <v>0</v>
      </c>
    </row>
    <row r="2247" spans="1:72" x14ac:dyDescent="0.25">
      <c r="A2247">
        <v>6037910804</v>
      </c>
      <c r="B2247">
        <v>1933.16334159492</v>
      </c>
      <c r="C2247">
        <v>2502</v>
      </c>
      <c r="D2247">
        <v>3070</v>
      </c>
      <c r="E2247">
        <v>589.79284670000004</v>
      </c>
      <c r="F2247">
        <v>794</v>
      </c>
      <c r="G2247">
        <v>1025</v>
      </c>
      <c r="H2247">
        <v>121.37832567837395</v>
      </c>
      <c r="I2247">
        <v>141.75739999999999</v>
      </c>
      <c r="J2247">
        <v>157.63499999999999</v>
      </c>
      <c r="K2247">
        <v>0.2057982329855442</v>
      </c>
      <c r="L2247">
        <v>0.17853576826196471</v>
      </c>
      <c r="M2247">
        <v>0.15379024390243901</v>
      </c>
      <c r="N2247">
        <v>1238.8581979999999</v>
      </c>
      <c r="O2247">
        <v>1573</v>
      </c>
      <c r="P2247">
        <v>2043</v>
      </c>
      <c r="Q2247">
        <v>199.5996399</v>
      </c>
      <c r="R2247">
        <v>181</v>
      </c>
      <c r="S2247">
        <v>383</v>
      </c>
      <c r="T2247">
        <v>0.16111580826783214</v>
      </c>
      <c r="U2247">
        <v>0.11506675143038779</v>
      </c>
      <c r="V2247">
        <v>0.18746940773372492</v>
      </c>
      <c r="W2247">
        <v>63.042488098144503</v>
      </c>
      <c r="X2247">
        <v>84</v>
      </c>
      <c r="Y2247">
        <v>106</v>
      </c>
      <c r="Z2247">
        <v>610.73718261718795</v>
      </c>
      <c r="AA2247">
        <v>800</v>
      </c>
      <c r="AB2247">
        <v>1025</v>
      </c>
      <c r="AC2247">
        <v>0.10322359583215313</v>
      </c>
      <c r="AD2247">
        <v>0.105</v>
      </c>
      <c r="AE2247">
        <v>0.10341463414634146</v>
      </c>
      <c r="AF2247">
        <v>1650.4146404948999</v>
      </c>
      <c r="AG2247">
        <v>2093</v>
      </c>
      <c r="AH2247">
        <v>2354</v>
      </c>
      <c r="AI2247">
        <v>0.85373781148428796</v>
      </c>
      <c r="AJ2247">
        <v>0.83653077537969622</v>
      </c>
      <c r="AK2247">
        <v>0.76677524429967425</v>
      </c>
      <c r="AL2247">
        <f t="shared" si="820"/>
        <v>0.14626218851571204</v>
      </c>
      <c r="AM2247">
        <f t="shared" si="820"/>
        <v>0.16346922462030378</v>
      </c>
      <c r="AN2247">
        <f t="shared" si="820"/>
        <v>0.23322475570032575</v>
      </c>
      <c r="AO2247">
        <v>98770.038176033937</v>
      </c>
      <c r="AP2247">
        <v>81843.964854924401</v>
      </c>
      <c r="AQ2247">
        <v>95274</v>
      </c>
      <c r="AR2247">
        <v>1148.9722222222222</v>
      </c>
      <c r="AS2247">
        <v>1266.135231316726</v>
      </c>
      <c r="AT2247">
        <v>1671</v>
      </c>
      <c r="AU2247">
        <f t="shared" si="806"/>
        <v>-1.7207036104591733E-2</v>
      </c>
      <c r="AV2247">
        <f t="shared" si="807"/>
        <v>-6.9755531080021971E-2</v>
      </c>
      <c r="AW2247">
        <v>-4.6049056837444355E-2</v>
      </c>
      <c r="AX2247">
        <v>7.2402656303337129E-2</v>
      </c>
      <c r="AY2247" s="1">
        <f t="shared" si="808"/>
        <v>-16926.073321109536</v>
      </c>
      <c r="AZ2247" s="1">
        <f t="shared" si="809"/>
        <v>13430.035145075599</v>
      </c>
      <c r="BA2247" s="1">
        <f t="shared" si="821"/>
        <v>117.16300909450388</v>
      </c>
      <c r="BB2247" s="1">
        <f t="shared" si="822"/>
        <v>404.86476868327395</v>
      </c>
      <c r="BC2247">
        <f t="shared" si="810"/>
        <v>1</v>
      </c>
      <c r="BD2247">
        <f t="shared" si="811"/>
        <v>1</v>
      </c>
      <c r="BE2247">
        <f t="shared" si="812"/>
        <v>0</v>
      </c>
      <c r="BF2247">
        <f t="shared" si="813"/>
        <v>0</v>
      </c>
      <c r="BG2247">
        <f t="shared" si="814"/>
        <v>1</v>
      </c>
      <c r="BH2247">
        <f t="shared" si="815"/>
        <v>1</v>
      </c>
      <c r="BI2247">
        <f t="shared" si="816"/>
        <v>0</v>
      </c>
      <c r="BJ2247">
        <f t="shared" si="817"/>
        <v>0</v>
      </c>
      <c r="BK2247">
        <f t="shared" si="818"/>
        <v>0</v>
      </c>
      <c r="BL2247">
        <f t="shared" si="819"/>
        <v>0</v>
      </c>
      <c r="BM2247">
        <f t="shared" si="823"/>
        <v>0</v>
      </c>
      <c r="BN2247">
        <f t="shared" si="824"/>
        <v>0</v>
      </c>
      <c r="BO2247">
        <f>IF(AND(AU2247&gt;'County Avg'!$E$3,'Gentrification Calcs'!AW2247&gt;'County Avg'!$E$4,'Gentrification Calcs'!AY2247&gt;'County Avg'!$E$5,'Gentrification Calcs'!BA2247&gt;'County Avg'!$E$6),1,0)</f>
        <v>0</v>
      </c>
      <c r="BP2247">
        <f>IF(AND(AV2247&gt;'County Avg'!$F$3,'Gentrification Calcs'!AX2247&gt;'County Avg'!$F$4,'Gentrification Calcs'!AZ2247&gt;'County Avg'!$F$5,'Gentrification Calcs'!BB2247&gt;'County Avg'!$F$6),1,0)</f>
        <v>0</v>
      </c>
      <c r="BQ2247">
        <f t="shared" si="825"/>
        <v>0</v>
      </c>
      <c r="BR2247">
        <f t="shared" si="826"/>
        <v>0</v>
      </c>
      <c r="BS2247">
        <f t="shared" si="827"/>
        <v>0</v>
      </c>
      <c r="BT2247">
        <f t="shared" si="828"/>
        <v>0</v>
      </c>
    </row>
    <row r="2248" spans="1:72" x14ac:dyDescent="0.25">
      <c r="A2248">
        <v>6037910805</v>
      </c>
      <c r="B2248">
        <v>673.19560772658804</v>
      </c>
      <c r="C2248">
        <v>5040</v>
      </c>
      <c r="D2248">
        <v>4585</v>
      </c>
      <c r="E2248">
        <v>210.32124329999999</v>
      </c>
      <c r="F2248">
        <v>1622</v>
      </c>
      <c r="G2248">
        <v>1540</v>
      </c>
      <c r="H2248">
        <v>99.756422624658654</v>
      </c>
      <c r="I2248">
        <v>429.75979999999998</v>
      </c>
      <c r="J2248">
        <v>487.63499999999999</v>
      </c>
      <c r="K2248">
        <v>0.47430502530059293</v>
      </c>
      <c r="L2248">
        <v>0.26495672009864363</v>
      </c>
      <c r="M2248">
        <v>0.31664610389610387</v>
      </c>
      <c r="N2248">
        <v>401.49306089999999</v>
      </c>
      <c r="O2248">
        <v>3260</v>
      </c>
      <c r="P2248">
        <v>3195</v>
      </c>
      <c r="Q2248">
        <v>109.09366609999999</v>
      </c>
      <c r="R2248">
        <v>648</v>
      </c>
      <c r="S2248">
        <v>844</v>
      </c>
      <c r="T2248">
        <v>0.27171992924473481</v>
      </c>
      <c r="U2248">
        <v>0.19877300613496932</v>
      </c>
      <c r="V2248">
        <v>0.26416275430359937</v>
      </c>
      <c r="W2248">
        <v>26.8220825195313</v>
      </c>
      <c r="X2248">
        <v>190</v>
      </c>
      <c r="Y2248">
        <v>278</v>
      </c>
      <c r="Z2248">
        <v>212.70686340332</v>
      </c>
      <c r="AA2248">
        <v>1673</v>
      </c>
      <c r="AB2248">
        <v>1540</v>
      </c>
      <c r="AC2248">
        <v>0.12609881077825461</v>
      </c>
      <c r="AD2248">
        <v>0.11356843992827256</v>
      </c>
      <c r="AE2248">
        <v>0.18051948051948052</v>
      </c>
      <c r="AF2248">
        <v>557.65432537374397</v>
      </c>
      <c r="AG2248">
        <v>4115</v>
      </c>
      <c r="AH2248">
        <v>3233</v>
      </c>
      <c r="AI2248">
        <v>0.82836893017910174</v>
      </c>
      <c r="AJ2248">
        <v>0.81646825396825395</v>
      </c>
      <c r="AK2248">
        <v>0.70512540894220288</v>
      </c>
      <c r="AL2248">
        <f t="shared" si="820"/>
        <v>0.17163106982089826</v>
      </c>
      <c r="AM2248">
        <f t="shared" si="820"/>
        <v>0.18353174603174605</v>
      </c>
      <c r="AN2248">
        <f t="shared" si="820"/>
        <v>0.29487459105779712</v>
      </c>
      <c r="AO2248">
        <v>98770.038176033937</v>
      </c>
      <c r="AP2248">
        <v>90522.987331426251</v>
      </c>
      <c r="AQ2248">
        <v>65885</v>
      </c>
      <c r="AR2248">
        <v>1148.9722222222222</v>
      </c>
      <c r="AS2248">
        <v>945.54329774614484</v>
      </c>
      <c r="AT2248">
        <v>1574</v>
      </c>
      <c r="AU2248">
        <f t="shared" si="806"/>
        <v>-1.1900676210847783E-2</v>
      </c>
      <c r="AV2248">
        <f t="shared" si="807"/>
        <v>-0.11134284502605107</v>
      </c>
      <c r="AW2248">
        <v>-7.2946923109765499E-2</v>
      </c>
      <c r="AX2248">
        <v>6.5389748168630052E-2</v>
      </c>
      <c r="AY2248" s="1">
        <f t="shared" si="808"/>
        <v>-8247.0508446076856</v>
      </c>
      <c r="AZ2248" s="1">
        <f t="shared" si="809"/>
        <v>-24637.987331426251</v>
      </c>
      <c r="BA2248" s="1">
        <f t="shared" si="821"/>
        <v>-203.42892447607733</v>
      </c>
      <c r="BB2248" s="1">
        <f t="shared" si="822"/>
        <v>628.45670225385516</v>
      </c>
      <c r="BC2248">
        <f t="shared" si="810"/>
        <v>1</v>
      </c>
      <c r="BD2248">
        <f t="shared" si="811"/>
        <v>1</v>
      </c>
      <c r="BE2248">
        <f t="shared" si="812"/>
        <v>1</v>
      </c>
      <c r="BF2248">
        <f t="shared" si="813"/>
        <v>0</v>
      </c>
      <c r="BG2248">
        <f t="shared" si="814"/>
        <v>0</v>
      </c>
      <c r="BH2248">
        <f t="shared" si="815"/>
        <v>0</v>
      </c>
      <c r="BI2248">
        <f t="shared" si="816"/>
        <v>0</v>
      </c>
      <c r="BJ2248">
        <f t="shared" si="817"/>
        <v>0</v>
      </c>
      <c r="BK2248">
        <f t="shared" si="818"/>
        <v>0</v>
      </c>
      <c r="BL2248">
        <f t="shared" si="819"/>
        <v>0</v>
      </c>
      <c r="BM2248">
        <f t="shared" si="823"/>
        <v>0</v>
      </c>
      <c r="BN2248">
        <f t="shared" si="824"/>
        <v>0</v>
      </c>
      <c r="BO2248">
        <f>IF(AND(AU2248&gt;'County Avg'!$E$3,'Gentrification Calcs'!AW2248&gt;'County Avg'!$E$4,'Gentrification Calcs'!AY2248&gt;'County Avg'!$E$5,'Gentrification Calcs'!BA2248&gt;'County Avg'!$E$6),1,0)</f>
        <v>0</v>
      </c>
      <c r="BP2248">
        <f>IF(AND(AV2248&gt;'County Avg'!$F$3,'Gentrification Calcs'!AX2248&gt;'County Avg'!$F$4,'Gentrification Calcs'!AZ2248&gt;'County Avg'!$F$5,'Gentrification Calcs'!BB2248&gt;'County Avg'!$F$6),1,0)</f>
        <v>0</v>
      </c>
      <c r="BQ2248">
        <f t="shared" si="825"/>
        <v>0</v>
      </c>
      <c r="BR2248">
        <f t="shared" si="826"/>
        <v>0</v>
      </c>
      <c r="BS2248">
        <f t="shared" si="827"/>
        <v>0</v>
      </c>
      <c r="BT2248">
        <f t="shared" si="828"/>
        <v>0</v>
      </c>
    </row>
    <row r="2249" spans="1:72" x14ac:dyDescent="0.25">
      <c r="A2249">
        <v>6037910807</v>
      </c>
      <c r="B2249">
        <v>1287.03061831333</v>
      </c>
      <c r="C2249">
        <v>5340</v>
      </c>
      <c r="D2249">
        <v>5986</v>
      </c>
      <c r="E2249">
        <v>402.09692380000001</v>
      </c>
      <c r="F2249">
        <v>1625</v>
      </c>
      <c r="G2249">
        <v>1840</v>
      </c>
      <c r="H2249">
        <v>22.39396375716608</v>
      </c>
      <c r="I2249">
        <v>233.75900000000001</v>
      </c>
      <c r="J2249">
        <v>261.23259999999999</v>
      </c>
      <c r="K2249">
        <v>5.5692949713548837E-2</v>
      </c>
      <c r="L2249">
        <v>0.14385169230769232</v>
      </c>
      <c r="M2249">
        <v>0.14197423913043478</v>
      </c>
      <c r="N2249">
        <v>767.5835323</v>
      </c>
      <c r="O2249">
        <v>3173</v>
      </c>
      <c r="P2249">
        <v>3727</v>
      </c>
      <c r="Q2249">
        <v>208.56774899999999</v>
      </c>
      <c r="R2249">
        <v>782</v>
      </c>
      <c r="S2249">
        <v>1244</v>
      </c>
      <c r="T2249">
        <v>0.27171993694946028</v>
      </c>
      <c r="U2249">
        <v>0.24645445950204853</v>
      </c>
      <c r="V2249">
        <v>0.33378052052589213</v>
      </c>
      <c r="W2249">
        <v>51.279067993164098</v>
      </c>
      <c r="X2249">
        <v>315</v>
      </c>
      <c r="Y2249">
        <v>359</v>
      </c>
      <c r="Z2249">
        <v>406.65780639648398</v>
      </c>
      <c r="AA2249">
        <v>1623</v>
      </c>
      <c r="AB2249">
        <v>1840</v>
      </c>
      <c r="AC2249">
        <v>0.12609881621986604</v>
      </c>
      <c r="AD2249">
        <v>0.19408502772643252</v>
      </c>
      <c r="AE2249">
        <v>0.19510869565217392</v>
      </c>
      <c r="AF2249">
        <v>1066.13617639996</v>
      </c>
      <c r="AG2249">
        <v>3752</v>
      </c>
      <c r="AH2249">
        <v>3183</v>
      </c>
      <c r="AI2249">
        <v>0.82836893017910096</v>
      </c>
      <c r="AJ2249">
        <v>0.70262172284644198</v>
      </c>
      <c r="AK2249">
        <v>0.5317407283661878</v>
      </c>
      <c r="AL2249">
        <f t="shared" si="820"/>
        <v>0.17163106982089904</v>
      </c>
      <c r="AM2249">
        <f t="shared" si="820"/>
        <v>0.29737827715355802</v>
      </c>
      <c r="AN2249">
        <f t="shared" si="820"/>
        <v>0.4682592716338122</v>
      </c>
      <c r="AO2249">
        <v>111483.60604453871</v>
      </c>
      <c r="AP2249">
        <v>99512.374335921544</v>
      </c>
      <c r="AQ2249">
        <v>100034</v>
      </c>
      <c r="AR2249">
        <v>1674.2166666666667</v>
      </c>
      <c r="AS2249">
        <v>1676.0059311981022</v>
      </c>
      <c r="AT2249">
        <v>1674</v>
      </c>
      <c r="AU2249">
        <f t="shared" si="806"/>
        <v>-0.12574720733265898</v>
      </c>
      <c r="AV2249">
        <f t="shared" si="807"/>
        <v>-0.17088099448025418</v>
      </c>
      <c r="AW2249">
        <v>-2.5265477447411755E-2</v>
      </c>
      <c r="AX2249">
        <v>8.7326061023843604E-2</v>
      </c>
      <c r="AY2249" s="1">
        <f t="shared" si="808"/>
        <v>-11971.231708617168</v>
      </c>
      <c r="AZ2249" s="1">
        <f t="shared" si="809"/>
        <v>521.62566407845588</v>
      </c>
      <c r="BA2249" s="1">
        <f t="shared" si="821"/>
        <v>1.7892645314354922</v>
      </c>
      <c r="BB2249" s="1">
        <f t="shared" si="822"/>
        <v>-2.0059311981021892</v>
      </c>
      <c r="BC2249">
        <f t="shared" si="810"/>
        <v>1</v>
      </c>
      <c r="BD2249">
        <f t="shared" si="811"/>
        <v>1</v>
      </c>
      <c r="BE2249">
        <f t="shared" si="812"/>
        <v>0</v>
      </c>
      <c r="BF2249">
        <f t="shared" si="813"/>
        <v>0</v>
      </c>
      <c r="BG2249">
        <f t="shared" si="814"/>
        <v>0</v>
      </c>
      <c r="BH2249">
        <f t="shared" si="815"/>
        <v>0</v>
      </c>
      <c r="BI2249">
        <f t="shared" si="816"/>
        <v>0</v>
      </c>
      <c r="BJ2249">
        <f t="shared" si="817"/>
        <v>0</v>
      </c>
      <c r="BK2249">
        <f t="shared" si="818"/>
        <v>0</v>
      </c>
      <c r="BL2249">
        <f t="shared" si="819"/>
        <v>0</v>
      </c>
      <c r="BM2249">
        <f t="shared" si="823"/>
        <v>0</v>
      </c>
      <c r="BN2249">
        <f t="shared" si="824"/>
        <v>0</v>
      </c>
      <c r="BO2249">
        <f>IF(AND(AU2249&gt;'County Avg'!$E$3,'Gentrification Calcs'!AW2249&gt;'County Avg'!$E$4,'Gentrification Calcs'!AY2249&gt;'County Avg'!$E$5,'Gentrification Calcs'!BA2249&gt;'County Avg'!$E$6),1,0)</f>
        <v>0</v>
      </c>
      <c r="BP2249">
        <f>IF(AND(AV2249&gt;'County Avg'!$F$3,'Gentrification Calcs'!AX2249&gt;'County Avg'!$F$4,'Gentrification Calcs'!AZ2249&gt;'County Avg'!$F$5,'Gentrification Calcs'!BB2249&gt;'County Avg'!$F$6),1,0)</f>
        <v>0</v>
      </c>
      <c r="BQ2249">
        <f t="shared" si="825"/>
        <v>0</v>
      </c>
      <c r="BR2249">
        <f t="shared" si="826"/>
        <v>0</v>
      </c>
      <c r="BS2249">
        <f t="shared" si="827"/>
        <v>0</v>
      </c>
      <c r="BT2249">
        <f t="shared" si="828"/>
        <v>0</v>
      </c>
    </row>
    <row r="2250" spans="1:72" x14ac:dyDescent="0.25">
      <c r="A2250">
        <v>6037910808</v>
      </c>
      <c r="B2250">
        <v>1439.04029603959</v>
      </c>
      <c r="C2250">
        <v>3842</v>
      </c>
      <c r="D2250">
        <v>3658</v>
      </c>
      <c r="E2250">
        <v>449.58810419999998</v>
      </c>
      <c r="F2250">
        <v>1180</v>
      </c>
      <c r="G2250">
        <v>1147</v>
      </c>
      <c r="H2250">
        <v>42.813287386416647</v>
      </c>
      <c r="I2250">
        <v>119.25700000000001</v>
      </c>
      <c r="J2250">
        <v>224.83320000000001</v>
      </c>
      <c r="K2250">
        <v>9.5227802929970518E-2</v>
      </c>
      <c r="L2250">
        <v>0.10106525423728814</v>
      </c>
      <c r="M2250">
        <v>0.19601848299912816</v>
      </c>
      <c r="N2250">
        <v>858.24192349999998</v>
      </c>
      <c r="O2250">
        <v>2332</v>
      </c>
      <c r="P2250">
        <v>2395</v>
      </c>
      <c r="Q2250">
        <v>233.2014313</v>
      </c>
      <c r="R2250">
        <v>473</v>
      </c>
      <c r="S2250">
        <v>556</v>
      </c>
      <c r="T2250">
        <v>0.27171992525019084</v>
      </c>
      <c r="U2250">
        <v>0.20283018867924529</v>
      </c>
      <c r="V2250">
        <v>0.23215031315240084</v>
      </c>
      <c r="W2250">
        <v>57.335578918457003</v>
      </c>
      <c r="X2250">
        <v>141</v>
      </c>
      <c r="Y2250">
        <v>43</v>
      </c>
      <c r="Z2250">
        <v>454.68765258789102</v>
      </c>
      <c r="AA2250">
        <v>1188</v>
      </c>
      <c r="AB2250">
        <v>1147</v>
      </c>
      <c r="AC2250">
        <v>0.12609882540712725</v>
      </c>
      <c r="AD2250">
        <v>0.11868686868686869</v>
      </c>
      <c r="AE2250">
        <v>3.7489102005231034E-2</v>
      </c>
      <c r="AF2250">
        <v>1192.05627051494</v>
      </c>
      <c r="AG2250">
        <v>2821</v>
      </c>
      <c r="AH2250">
        <v>2233</v>
      </c>
      <c r="AI2250">
        <v>0.82836893017910662</v>
      </c>
      <c r="AJ2250">
        <v>0.73425299323269133</v>
      </c>
      <c r="AK2250">
        <v>0.61044286495352651</v>
      </c>
      <c r="AL2250">
        <f t="shared" si="820"/>
        <v>0.17163106982089338</v>
      </c>
      <c r="AM2250">
        <f t="shared" si="820"/>
        <v>0.26574700676730867</v>
      </c>
      <c r="AN2250">
        <f t="shared" si="820"/>
        <v>0.38955713504647349</v>
      </c>
      <c r="AO2250">
        <v>111483.60604453871</v>
      </c>
      <c r="AP2250">
        <v>109831.29587249695</v>
      </c>
      <c r="AQ2250">
        <v>82639</v>
      </c>
      <c r="AR2250">
        <v>1674.2166666666667</v>
      </c>
      <c r="AS2250">
        <v>1671.9478054567023</v>
      </c>
      <c r="AT2250">
        <v>2001</v>
      </c>
      <c r="AU2250">
        <f t="shared" si="806"/>
        <v>-9.4115936946415291E-2</v>
      </c>
      <c r="AV2250">
        <f t="shared" si="807"/>
        <v>-0.12381012827916482</v>
      </c>
      <c r="AW2250">
        <v>-6.8889736570945548E-2</v>
      </c>
      <c r="AX2250">
        <v>2.9320124473155545E-2</v>
      </c>
      <c r="AY2250" s="1">
        <f t="shared" si="808"/>
        <v>-1652.3101720417617</v>
      </c>
      <c r="AZ2250" s="1">
        <f t="shared" si="809"/>
        <v>-27192.29587249695</v>
      </c>
      <c r="BA2250" s="1">
        <f t="shared" si="821"/>
        <v>-2.2688612099643706</v>
      </c>
      <c r="BB2250" s="1">
        <f t="shared" si="822"/>
        <v>329.05219454329767</v>
      </c>
      <c r="BC2250">
        <f t="shared" si="810"/>
        <v>1</v>
      </c>
      <c r="BD2250">
        <f t="shared" si="811"/>
        <v>1</v>
      </c>
      <c r="BE2250">
        <f t="shared" si="812"/>
        <v>0</v>
      </c>
      <c r="BF2250">
        <f t="shared" si="813"/>
        <v>0</v>
      </c>
      <c r="BG2250">
        <f t="shared" si="814"/>
        <v>0</v>
      </c>
      <c r="BH2250">
        <f t="shared" si="815"/>
        <v>0</v>
      </c>
      <c r="BI2250">
        <f t="shared" si="816"/>
        <v>0</v>
      </c>
      <c r="BJ2250">
        <f t="shared" si="817"/>
        <v>0</v>
      </c>
      <c r="BK2250">
        <f t="shared" si="818"/>
        <v>0</v>
      </c>
      <c r="BL2250">
        <f t="shared" si="819"/>
        <v>0</v>
      </c>
      <c r="BM2250">
        <f t="shared" si="823"/>
        <v>0</v>
      </c>
      <c r="BN2250">
        <f t="shared" si="824"/>
        <v>0</v>
      </c>
      <c r="BO2250">
        <f>IF(AND(AU2250&gt;'County Avg'!$E$3,'Gentrification Calcs'!AW2250&gt;'County Avg'!$E$4,'Gentrification Calcs'!AY2250&gt;'County Avg'!$E$5,'Gentrification Calcs'!BA2250&gt;'County Avg'!$E$6),1,0)</f>
        <v>0</v>
      </c>
      <c r="BP2250">
        <f>IF(AND(AV2250&gt;'County Avg'!$F$3,'Gentrification Calcs'!AX2250&gt;'County Avg'!$F$4,'Gentrification Calcs'!AZ2250&gt;'County Avg'!$F$5,'Gentrification Calcs'!BB2250&gt;'County Avg'!$F$6),1,0)</f>
        <v>0</v>
      </c>
      <c r="BQ2250">
        <f t="shared" si="825"/>
        <v>0</v>
      </c>
      <c r="BR2250">
        <f t="shared" si="826"/>
        <v>0</v>
      </c>
      <c r="BS2250">
        <f t="shared" si="827"/>
        <v>0</v>
      </c>
      <c r="BT2250">
        <f t="shared" si="828"/>
        <v>0</v>
      </c>
    </row>
    <row r="2251" spans="1:72" x14ac:dyDescent="0.25">
      <c r="A2251">
        <v>6037910809</v>
      </c>
      <c r="B2251">
        <v>2836.1424511528098</v>
      </c>
      <c r="C2251">
        <v>1956</v>
      </c>
      <c r="D2251">
        <v>2299</v>
      </c>
      <c r="E2251">
        <v>886.06809650000002</v>
      </c>
      <c r="F2251">
        <v>598</v>
      </c>
      <c r="G2251">
        <v>712</v>
      </c>
      <c r="H2251">
        <v>47.869914575705906</v>
      </c>
      <c r="I2251">
        <v>65.754199999999997</v>
      </c>
      <c r="J2251">
        <v>107.6896</v>
      </c>
      <c r="K2251">
        <v>5.4025096676873642E-2</v>
      </c>
      <c r="L2251">
        <v>0.10995685618729097</v>
      </c>
      <c r="M2251">
        <v>0.15124943820224718</v>
      </c>
      <c r="N2251">
        <v>1691.5068249999999</v>
      </c>
      <c r="O2251">
        <v>1254</v>
      </c>
      <c r="P2251">
        <v>1578</v>
      </c>
      <c r="Q2251">
        <v>459.56056749999999</v>
      </c>
      <c r="R2251">
        <v>529</v>
      </c>
      <c r="S2251">
        <v>577</v>
      </c>
      <c r="T2251">
        <v>0.2716870902959555</v>
      </c>
      <c r="U2251">
        <v>0.42185007974481659</v>
      </c>
      <c r="V2251">
        <v>0.3656527249683143</v>
      </c>
      <c r="W2251">
        <v>112.99454553611599</v>
      </c>
      <c r="X2251">
        <v>38</v>
      </c>
      <c r="Y2251">
        <v>68</v>
      </c>
      <c r="Z2251">
        <v>896.12425631284702</v>
      </c>
      <c r="AA2251">
        <v>601</v>
      </c>
      <c r="AB2251">
        <v>712</v>
      </c>
      <c r="AC2251">
        <v>0.12609249748582671</v>
      </c>
      <c r="AD2251">
        <v>6.3227953410981697E-2</v>
      </c>
      <c r="AE2251">
        <v>9.5505617977528087E-2</v>
      </c>
      <c r="AF2251">
        <v>2349.3921710466898</v>
      </c>
      <c r="AG2251">
        <v>1669</v>
      </c>
      <c r="AH2251">
        <v>1625</v>
      </c>
      <c r="AI2251">
        <v>0.82837594074011689</v>
      </c>
      <c r="AJ2251">
        <v>0.85327198364008183</v>
      </c>
      <c r="AK2251">
        <v>0.70682905611135272</v>
      </c>
      <c r="AL2251">
        <f t="shared" si="820"/>
        <v>0.17162405925988311</v>
      </c>
      <c r="AM2251">
        <f t="shared" si="820"/>
        <v>0.14672801635991817</v>
      </c>
      <c r="AN2251">
        <f t="shared" si="820"/>
        <v>0.29317094388864728</v>
      </c>
      <c r="AO2251">
        <v>111483.60604453871</v>
      </c>
      <c r="AP2251">
        <v>166345.60073559463</v>
      </c>
      <c r="AQ2251">
        <v>138333</v>
      </c>
      <c r="AR2251">
        <v>1674.2166666666667</v>
      </c>
      <c r="AS2251">
        <v>1019.9422696718071</v>
      </c>
      <c r="AU2251">
        <f t="shared" si="806"/>
        <v>2.4896042899964943E-2</v>
      </c>
      <c r="AV2251">
        <f t="shared" si="807"/>
        <v>-0.14644292752872912</v>
      </c>
      <c r="AW2251">
        <v>0.15016298944886108</v>
      </c>
      <c r="AX2251">
        <v>-5.6197354776502284E-2</v>
      </c>
      <c r="AY2251" s="1">
        <f t="shared" si="808"/>
        <v>54861.994691055923</v>
      </c>
      <c r="AZ2251" s="1">
        <f t="shared" si="809"/>
        <v>-28012.600735594635</v>
      </c>
      <c r="BA2251" s="1">
        <f t="shared" si="821"/>
        <v>-654.27439699485956</v>
      </c>
      <c r="BB2251" s="1">
        <f t="shared" si="822"/>
        <v>-1019.9422696718071</v>
      </c>
      <c r="BC2251">
        <f t="shared" si="810"/>
        <v>1</v>
      </c>
      <c r="BD2251">
        <f t="shared" si="811"/>
        <v>1</v>
      </c>
      <c r="BE2251">
        <f t="shared" si="812"/>
        <v>0</v>
      </c>
      <c r="BF2251">
        <f t="shared" si="813"/>
        <v>0</v>
      </c>
      <c r="BG2251">
        <f t="shared" si="814"/>
        <v>0</v>
      </c>
      <c r="BH2251">
        <f t="shared" si="815"/>
        <v>0</v>
      </c>
      <c r="BI2251">
        <f t="shared" si="816"/>
        <v>0</v>
      </c>
      <c r="BJ2251">
        <f t="shared" si="817"/>
        <v>0</v>
      </c>
      <c r="BK2251">
        <f t="shared" si="818"/>
        <v>0</v>
      </c>
      <c r="BL2251">
        <f t="shared" si="819"/>
        <v>0</v>
      </c>
      <c r="BM2251">
        <f t="shared" si="823"/>
        <v>0</v>
      </c>
      <c r="BN2251">
        <f t="shared" si="824"/>
        <v>0</v>
      </c>
      <c r="BO2251">
        <f>IF(AND(AU2251&gt;'County Avg'!$E$3,'Gentrification Calcs'!AW2251&gt;'County Avg'!$E$4,'Gentrification Calcs'!AY2251&gt;'County Avg'!$E$5,'Gentrification Calcs'!BA2251&gt;'County Avg'!$E$6),1,0)</f>
        <v>0</v>
      </c>
      <c r="BP2251">
        <f>IF(AND(AV2251&gt;'County Avg'!$F$3,'Gentrification Calcs'!AX2251&gt;'County Avg'!$F$4,'Gentrification Calcs'!AZ2251&gt;'County Avg'!$F$5,'Gentrification Calcs'!BB2251&gt;'County Avg'!$F$6),1,0)</f>
        <v>0</v>
      </c>
      <c r="BQ2251">
        <f t="shared" si="825"/>
        <v>0</v>
      </c>
      <c r="BR2251">
        <f t="shared" si="826"/>
        <v>0</v>
      </c>
      <c r="BS2251">
        <f t="shared" si="827"/>
        <v>0</v>
      </c>
      <c r="BT2251">
        <f t="shared" si="828"/>
        <v>0</v>
      </c>
    </row>
    <row r="2252" spans="1:72" x14ac:dyDescent="0.25">
      <c r="A2252">
        <v>6037910810</v>
      </c>
      <c r="B2252">
        <v>8867.7102059294193</v>
      </c>
      <c r="C2252">
        <v>2069</v>
      </c>
      <c r="D2252">
        <v>2726</v>
      </c>
      <c r="E2252">
        <v>2741.1731960000002</v>
      </c>
      <c r="F2252">
        <v>642</v>
      </c>
      <c r="G2252">
        <v>821</v>
      </c>
      <c r="H2252">
        <v>94.359122020738951</v>
      </c>
      <c r="I2252">
        <v>60.008800000000001</v>
      </c>
      <c r="J2252">
        <v>200.92520000000002</v>
      </c>
      <c r="K2252">
        <v>3.4422896794128341E-2</v>
      </c>
      <c r="L2252">
        <v>9.3471651090342681E-2</v>
      </c>
      <c r="M2252">
        <v>0.24473227771010964</v>
      </c>
      <c r="N2252">
        <v>5485.8837149999999</v>
      </c>
      <c r="O2252">
        <v>1189</v>
      </c>
      <c r="P2252">
        <v>1694</v>
      </c>
      <c r="Q2252">
        <v>1157.7480720000001</v>
      </c>
      <c r="R2252">
        <v>300</v>
      </c>
      <c r="S2252">
        <v>468</v>
      </c>
      <c r="T2252">
        <v>0.2110413074988047</v>
      </c>
      <c r="U2252">
        <v>0.25231286795626579</v>
      </c>
      <c r="V2252">
        <v>0.27626918536009443</v>
      </c>
      <c r="W2252">
        <v>324.19572633918898</v>
      </c>
      <c r="X2252">
        <v>48</v>
      </c>
      <c r="Y2252">
        <v>55</v>
      </c>
      <c r="Z2252">
        <v>2804.0778265766298</v>
      </c>
      <c r="AA2252">
        <v>640</v>
      </c>
      <c r="AB2252">
        <v>821</v>
      </c>
      <c r="AC2252">
        <v>0.11561580897167348</v>
      </c>
      <c r="AD2252">
        <v>7.4999999999999997E-2</v>
      </c>
      <c r="AE2252">
        <v>6.6991473812423874E-2</v>
      </c>
      <c r="AF2252">
        <v>7435.6836904422198</v>
      </c>
      <c r="AG2252">
        <v>1560</v>
      </c>
      <c r="AH2252">
        <v>1651</v>
      </c>
      <c r="AI2252">
        <v>0.83851225601286894</v>
      </c>
      <c r="AJ2252">
        <v>0.75398743354277431</v>
      </c>
      <c r="AK2252">
        <v>0.60564930300807041</v>
      </c>
      <c r="AL2252">
        <f t="shared" si="820"/>
        <v>0.16148774398713106</v>
      </c>
      <c r="AM2252">
        <f t="shared" si="820"/>
        <v>0.24601256645722569</v>
      </c>
      <c r="AN2252">
        <f t="shared" si="820"/>
        <v>0.39435069699192959</v>
      </c>
      <c r="AO2252">
        <v>111483.60604453871</v>
      </c>
      <c r="AP2252">
        <v>132211.0948099714</v>
      </c>
      <c r="AQ2252">
        <v>107431</v>
      </c>
      <c r="AR2252">
        <v>1674.2166666666667</v>
      </c>
      <c r="AS2252">
        <v>1019.9422696718071</v>
      </c>
      <c r="AT2252">
        <v>99</v>
      </c>
      <c r="AU2252">
        <f t="shared" si="806"/>
        <v>-8.4524822470094629E-2</v>
      </c>
      <c r="AV2252">
        <f t="shared" si="807"/>
        <v>-0.1483381305347039</v>
      </c>
      <c r="AW2252">
        <v>4.1271560457461082E-2</v>
      </c>
      <c r="AX2252">
        <v>2.3956317403828642E-2</v>
      </c>
      <c r="AY2252" s="1">
        <f t="shared" si="808"/>
        <v>20727.488765432689</v>
      </c>
      <c r="AZ2252" s="1">
        <f t="shared" si="809"/>
        <v>-24780.094809971401</v>
      </c>
      <c r="BA2252" s="1">
        <f t="shared" si="821"/>
        <v>-654.27439699485956</v>
      </c>
      <c r="BB2252" s="1">
        <f t="shared" si="822"/>
        <v>-920.94226967180714</v>
      </c>
      <c r="BC2252">
        <f t="shared" si="810"/>
        <v>1</v>
      </c>
      <c r="BD2252">
        <f t="shared" si="811"/>
        <v>1</v>
      </c>
      <c r="BE2252">
        <f t="shared" si="812"/>
        <v>0</v>
      </c>
      <c r="BF2252">
        <f t="shared" si="813"/>
        <v>0</v>
      </c>
      <c r="BG2252">
        <f t="shared" si="814"/>
        <v>0</v>
      </c>
      <c r="BH2252">
        <f t="shared" si="815"/>
        <v>0</v>
      </c>
      <c r="BI2252">
        <f t="shared" si="816"/>
        <v>0</v>
      </c>
      <c r="BJ2252">
        <f t="shared" si="817"/>
        <v>0</v>
      </c>
      <c r="BK2252">
        <f t="shared" si="818"/>
        <v>0</v>
      </c>
      <c r="BL2252">
        <f t="shared" si="819"/>
        <v>0</v>
      </c>
      <c r="BM2252">
        <f t="shared" si="823"/>
        <v>0</v>
      </c>
      <c r="BN2252">
        <f t="shared" si="824"/>
        <v>0</v>
      </c>
      <c r="BO2252">
        <f>IF(AND(AU2252&gt;'County Avg'!$E$3,'Gentrification Calcs'!AW2252&gt;'County Avg'!$E$4,'Gentrification Calcs'!AY2252&gt;'County Avg'!$E$5,'Gentrification Calcs'!BA2252&gt;'County Avg'!$E$6),1,0)</f>
        <v>0</v>
      </c>
      <c r="BP2252">
        <f>IF(AND(AV2252&gt;'County Avg'!$F$3,'Gentrification Calcs'!AX2252&gt;'County Avg'!$F$4,'Gentrification Calcs'!AZ2252&gt;'County Avg'!$F$5,'Gentrification Calcs'!BB2252&gt;'County Avg'!$F$6),1,0)</f>
        <v>0</v>
      </c>
      <c r="BQ2252">
        <f t="shared" si="825"/>
        <v>0</v>
      </c>
      <c r="BR2252">
        <f t="shared" si="826"/>
        <v>0</v>
      </c>
      <c r="BS2252">
        <f t="shared" si="827"/>
        <v>0</v>
      </c>
      <c r="BT2252">
        <f t="shared" si="828"/>
        <v>0</v>
      </c>
    </row>
    <row r="2253" spans="1:72" x14ac:dyDescent="0.25">
      <c r="A2253">
        <v>6037910811</v>
      </c>
      <c r="B2253">
        <v>5211.5176555948801</v>
      </c>
      <c r="C2253">
        <v>365.00122978379102</v>
      </c>
      <c r="D2253">
        <v>267</v>
      </c>
      <c r="E2253">
        <v>1700.9949919999999</v>
      </c>
      <c r="F2253">
        <v>135.2441594</v>
      </c>
      <c r="G2253">
        <v>76</v>
      </c>
      <c r="H2253">
        <v>382.13450452570095</v>
      </c>
      <c r="I2253">
        <v>26.186349802135755</v>
      </c>
      <c r="J2253">
        <v>20</v>
      </c>
      <c r="K2253">
        <v>0.2246535153383338</v>
      </c>
      <c r="L2253">
        <v>0.19362277763645708</v>
      </c>
      <c r="M2253">
        <v>0.26315789473684209</v>
      </c>
      <c r="N2253">
        <v>3100.3234029999999</v>
      </c>
      <c r="O2253">
        <v>284.19841550000001</v>
      </c>
      <c r="P2253">
        <v>169</v>
      </c>
      <c r="Q2253">
        <v>418.08120719999999</v>
      </c>
      <c r="R2253">
        <v>1.5128009410000001</v>
      </c>
      <c r="S2253">
        <v>18</v>
      </c>
      <c r="T2253">
        <v>0.13485083743052337</v>
      </c>
      <c r="U2253">
        <v>5.3230449520222604E-3</v>
      </c>
      <c r="V2253">
        <v>0.10650887573964497</v>
      </c>
      <c r="W2253">
        <v>275.12605910003202</v>
      </c>
      <c r="X2253">
        <v>32.983272665216603</v>
      </c>
      <c r="Y2253">
        <v>25</v>
      </c>
      <c r="Z2253">
        <v>1698.23912549019</v>
      </c>
      <c r="AA2253">
        <v>112.277762805112</v>
      </c>
      <c r="AB2253">
        <v>76</v>
      </c>
      <c r="AC2253">
        <v>0.16200666618172396</v>
      </c>
      <c r="AD2253">
        <v>0.29376496147743758</v>
      </c>
      <c r="AE2253">
        <v>0.32894736842105265</v>
      </c>
      <c r="AF2253">
        <v>3785.9117665721401</v>
      </c>
      <c r="AG2253">
        <v>253.84544458682601</v>
      </c>
      <c r="AH2253">
        <v>162</v>
      </c>
      <c r="AI2253">
        <v>0.72645091444864129</v>
      </c>
      <c r="AJ2253">
        <v>0.69546462826218891</v>
      </c>
      <c r="AK2253">
        <v>0.6067415730337079</v>
      </c>
      <c r="AL2253">
        <f t="shared" si="820"/>
        <v>0.27354908555135871</v>
      </c>
      <c r="AM2253">
        <f t="shared" si="820"/>
        <v>0.30453537173781109</v>
      </c>
      <c r="AN2253">
        <f t="shared" si="820"/>
        <v>0.3932584269662921</v>
      </c>
      <c r="AO2253">
        <v>85515.930540827147</v>
      </c>
      <c r="AP2253">
        <v>75207.476501839003</v>
      </c>
      <c r="AQ2253">
        <v>101042</v>
      </c>
      <c r="AR2253">
        <v>1090.2277777777779</v>
      </c>
      <c r="AS2253">
        <v>520.79280347963629</v>
      </c>
      <c r="AU2253">
        <f t="shared" si="806"/>
        <v>-3.0986286186452383E-2</v>
      </c>
      <c r="AV2253">
        <f t="shared" si="807"/>
        <v>-8.8723055228481007E-2</v>
      </c>
      <c r="AW2253">
        <v>-0.1295277924785011</v>
      </c>
      <c r="AX2253">
        <v>0.10118583078762271</v>
      </c>
      <c r="AY2253" s="1">
        <f t="shared" si="808"/>
        <v>-10308.454038988144</v>
      </c>
      <c r="AZ2253" s="1">
        <f t="shared" si="809"/>
        <v>25834.523498160997</v>
      </c>
      <c r="BA2253" s="1">
        <f t="shared" si="821"/>
        <v>-569.43497429814158</v>
      </c>
      <c r="BB2253" s="1">
        <f t="shared" si="822"/>
        <v>-520.79280347963629</v>
      </c>
      <c r="BC2253">
        <f t="shared" si="810"/>
        <v>1</v>
      </c>
      <c r="BD2253">
        <f t="shared" si="811"/>
        <v>0</v>
      </c>
      <c r="BE2253">
        <f t="shared" si="812"/>
        <v>0</v>
      </c>
      <c r="BF2253">
        <f t="shared" si="813"/>
        <v>0</v>
      </c>
      <c r="BG2253">
        <f t="shared" si="814"/>
        <v>1</v>
      </c>
      <c r="BH2253">
        <f t="shared" si="815"/>
        <v>1</v>
      </c>
      <c r="BI2253">
        <f t="shared" si="816"/>
        <v>0</v>
      </c>
      <c r="BJ2253">
        <f t="shared" si="817"/>
        <v>0</v>
      </c>
      <c r="BK2253">
        <f t="shared" si="818"/>
        <v>0</v>
      </c>
      <c r="BL2253">
        <f t="shared" si="819"/>
        <v>0</v>
      </c>
      <c r="BM2253">
        <f t="shared" si="823"/>
        <v>0</v>
      </c>
      <c r="BN2253">
        <f t="shared" si="824"/>
        <v>0</v>
      </c>
      <c r="BO2253">
        <f>IF(AND(AU2253&gt;'County Avg'!$E$3,'Gentrification Calcs'!AW2253&gt;'County Avg'!$E$4,'Gentrification Calcs'!AY2253&gt;'County Avg'!$E$5,'Gentrification Calcs'!BA2253&gt;'County Avg'!$E$6),1,0)</f>
        <v>0</v>
      </c>
      <c r="BP2253">
        <f>IF(AND(AV2253&gt;'County Avg'!$F$3,'Gentrification Calcs'!AX2253&gt;'County Avg'!$F$4,'Gentrification Calcs'!AZ2253&gt;'County Avg'!$F$5,'Gentrification Calcs'!BB2253&gt;'County Avg'!$F$6),1,0)</f>
        <v>0</v>
      </c>
      <c r="BQ2253">
        <f t="shared" si="825"/>
        <v>0</v>
      </c>
      <c r="BR2253">
        <f t="shared" si="826"/>
        <v>0</v>
      </c>
      <c r="BS2253">
        <f t="shared" si="827"/>
        <v>0</v>
      </c>
      <c r="BT2253">
        <f t="shared" si="828"/>
        <v>0</v>
      </c>
    </row>
    <row r="2254" spans="1:72" x14ac:dyDescent="0.25">
      <c r="A2254">
        <v>6037910812</v>
      </c>
      <c r="B2254">
        <v>2042.42789466149</v>
      </c>
      <c r="C2254">
        <v>457.99998688697798</v>
      </c>
      <c r="D2254">
        <v>458</v>
      </c>
      <c r="E2254">
        <v>630.20902249999995</v>
      </c>
      <c r="F2254">
        <v>209.75630190000001</v>
      </c>
      <c r="G2254">
        <v>170</v>
      </c>
      <c r="H2254">
        <v>304.15309461599554</v>
      </c>
      <c r="I2254">
        <v>81.070041176470596</v>
      </c>
      <c r="J2254">
        <v>28</v>
      </c>
      <c r="K2254">
        <v>0.48262256450953234</v>
      </c>
      <c r="L2254">
        <v>0.38649633141949757</v>
      </c>
      <c r="M2254">
        <v>0.16470588235294117</v>
      </c>
      <c r="N2254">
        <v>1296.3294129999999</v>
      </c>
      <c r="O2254">
        <v>335.80252080000002</v>
      </c>
      <c r="P2254">
        <v>339</v>
      </c>
      <c r="Q2254">
        <v>217.18842319999999</v>
      </c>
      <c r="R2254">
        <v>38.48739243</v>
      </c>
      <c r="S2254">
        <v>57</v>
      </c>
      <c r="T2254">
        <v>0.16754107483943975</v>
      </c>
      <c r="U2254">
        <v>0.11461317305870564</v>
      </c>
      <c r="V2254">
        <v>0.16814159292035399</v>
      </c>
      <c r="W2254">
        <v>73.193178176879897</v>
      </c>
      <c r="X2254">
        <v>25.0168056488037</v>
      </c>
      <c r="Y2254">
        <v>5</v>
      </c>
      <c r="Z2254">
        <v>649.640586853027</v>
      </c>
      <c r="AA2254">
        <v>159.72268676757801</v>
      </c>
      <c r="AB2254">
        <v>170</v>
      </c>
      <c r="AC2254">
        <v>0.11266718807000729</v>
      </c>
      <c r="AD2254">
        <v>0.15662650156397095</v>
      </c>
      <c r="AE2254">
        <v>2.9411764705882353E-2</v>
      </c>
      <c r="AF2254">
        <v>1715.1552640438599</v>
      </c>
      <c r="AG2254">
        <v>403.15545654296898</v>
      </c>
      <c r="AH2254">
        <v>363</v>
      </c>
      <c r="AI2254">
        <v>0.83976294513355543</v>
      </c>
      <c r="AJ2254">
        <v>0.88025211372431078</v>
      </c>
      <c r="AK2254">
        <v>0.79257641921397382</v>
      </c>
      <c r="AL2254">
        <f t="shared" si="820"/>
        <v>0.16023705486644457</v>
      </c>
      <c r="AM2254">
        <f t="shared" si="820"/>
        <v>0.11974788627568922</v>
      </c>
      <c r="AN2254">
        <f t="shared" si="820"/>
        <v>0.20742358078602618</v>
      </c>
      <c r="AO2254">
        <v>82573.797985153768</v>
      </c>
      <c r="AP2254">
        <v>68287.186350633434</v>
      </c>
      <c r="AQ2254">
        <v>76000</v>
      </c>
      <c r="AR2254">
        <v>1406.4111111111113</v>
      </c>
      <c r="AS2254">
        <v>775.10201660735481</v>
      </c>
      <c r="AU2254">
        <f t="shared" si="806"/>
        <v>4.0489168590755353E-2</v>
      </c>
      <c r="AV2254">
        <f t="shared" si="807"/>
        <v>-8.7675694510336966E-2</v>
      </c>
      <c r="AW2254">
        <v>-5.2927901780734116E-2</v>
      </c>
      <c r="AX2254">
        <v>5.3528419861648358E-2</v>
      </c>
      <c r="AY2254" s="1">
        <f t="shared" si="808"/>
        <v>-14286.611634520334</v>
      </c>
      <c r="AZ2254" s="1">
        <f t="shared" si="809"/>
        <v>7712.8136493665661</v>
      </c>
      <c r="BA2254" s="1">
        <f t="shared" si="821"/>
        <v>-631.30909450375646</v>
      </c>
      <c r="BB2254" s="1">
        <f t="shared" si="822"/>
        <v>-775.10201660735481</v>
      </c>
      <c r="BC2254">
        <f t="shared" si="810"/>
        <v>1</v>
      </c>
      <c r="BD2254">
        <f t="shared" si="811"/>
        <v>0</v>
      </c>
      <c r="BE2254">
        <f t="shared" si="812"/>
        <v>1</v>
      </c>
      <c r="BF2254">
        <f t="shared" si="813"/>
        <v>0</v>
      </c>
      <c r="BG2254">
        <f t="shared" si="814"/>
        <v>1</v>
      </c>
      <c r="BH2254">
        <f t="shared" si="815"/>
        <v>1</v>
      </c>
      <c r="BI2254">
        <f t="shared" si="816"/>
        <v>0</v>
      </c>
      <c r="BJ2254">
        <f t="shared" si="817"/>
        <v>0</v>
      </c>
      <c r="BK2254">
        <f t="shared" si="818"/>
        <v>0</v>
      </c>
      <c r="BL2254">
        <f t="shared" si="819"/>
        <v>0</v>
      </c>
      <c r="BM2254">
        <f t="shared" si="823"/>
        <v>0</v>
      </c>
      <c r="BN2254">
        <f t="shared" si="824"/>
        <v>0</v>
      </c>
      <c r="BO2254">
        <f>IF(AND(AU2254&gt;'County Avg'!$E$3,'Gentrification Calcs'!AW2254&gt;'County Avg'!$E$4,'Gentrification Calcs'!AY2254&gt;'County Avg'!$E$5,'Gentrification Calcs'!BA2254&gt;'County Avg'!$E$6),1,0)</f>
        <v>0</v>
      </c>
      <c r="BP2254">
        <f>IF(AND(AV2254&gt;'County Avg'!$F$3,'Gentrification Calcs'!AX2254&gt;'County Avg'!$F$4,'Gentrification Calcs'!AZ2254&gt;'County Avg'!$F$5,'Gentrification Calcs'!BB2254&gt;'County Avg'!$F$6),1,0)</f>
        <v>0</v>
      </c>
      <c r="BQ2254">
        <f t="shared" si="825"/>
        <v>0</v>
      </c>
      <c r="BR2254">
        <f t="shared" si="826"/>
        <v>0</v>
      </c>
      <c r="BS2254">
        <f t="shared" si="827"/>
        <v>0</v>
      </c>
      <c r="BT2254">
        <f t="shared" si="828"/>
        <v>0</v>
      </c>
    </row>
    <row r="2255" spans="1:72" x14ac:dyDescent="0.25">
      <c r="A2255">
        <v>6037910813</v>
      </c>
      <c r="B2255">
        <v>3211.5321292366898</v>
      </c>
      <c r="C2255">
        <v>3332.9063791036601</v>
      </c>
      <c r="D2255">
        <v>3510</v>
      </c>
      <c r="E2255">
        <v>1100.862997</v>
      </c>
      <c r="F2255">
        <v>1179.7810059999999</v>
      </c>
      <c r="G2255">
        <v>1161</v>
      </c>
      <c r="H2255">
        <v>109.47706506470297</v>
      </c>
      <c r="I2255">
        <v>200.45467334335547</v>
      </c>
      <c r="J2255">
        <v>244.92520000000002</v>
      </c>
      <c r="K2255">
        <v>9.9446584509646274E-2</v>
      </c>
      <c r="L2255">
        <v>0.16990837479490281</v>
      </c>
      <c r="M2255">
        <v>0.21096055124892335</v>
      </c>
      <c r="N2255">
        <v>2172.1081669999999</v>
      </c>
      <c r="O2255">
        <v>2330.6411130000001</v>
      </c>
      <c r="P2255">
        <v>2416</v>
      </c>
      <c r="Q2255">
        <v>311.62497589999998</v>
      </c>
      <c r="R2255">
        <v>480.6884766</v>
      </c>
      <c r="S2255">
        <v>763</v>
      </c>
      <c r="T2255">
        <v>0.14346660108110537</v>
      </c>
      <c r="U2255">
        <v>0.20624731706601451</v>
      </c>
      <c r="V2255">
        <v>0.31581125827814571</v>
      </c>
      <c r="W2255">
        <v>209.66041778009</v>
      </c>
      <c r="X2255">
        <v>131.64082336425801</v>
      </c>
      <c r="Y2255">
        <v>114</v>
      </c>
      <c r="Z2255">
        <v>1138.5501311836599</v>
      </c>
      <c r="AA2255">
        <v>1135.90075683594</v>
      </c>
      <c r="AB2255">
        <v>1161</v>
      </c>
      <c r="AC2255">
        <v>0.18414684785299945</v>
      </c>
      <c r="AD2255">
        <v>0.1158911309566731</v>
      </c>
      <c r="AE2255">
        <v>9.8191214470284241E-2</v>
      </c>
      <c r="AF2255">
        <v>2534.42254098682</v>
      </c>
      <c r="AG2255">
        <v>2832.27221679688</v>
      </c>
      <c r="AH2255">
        <v>2342</v>
      </c>
      <c r="AI2255">
        <v>0.78916306578853879</v>
      </c>
      <c r="AJ2255">
        <v>0.84979051153503482</v>
      </c>
      <c r="AK2255">
        <v>0.66723646723646723</v>
      </c>
      <c r="AL2255">
        <f t="shared" si="820"/>
        <v>0.21083693421146121</v>
      </c>
      <c r="AM2255">
        <f t="shared" si="820"/>
        <v>0.15020948846496518</v>
      </c>
      <c r="AN2255">
        <f t="shared" si="820"/>
        <v>0.33276353276353277</v>
      </c>
      <c r="AO2255">
        <v>98770.038176033937</v>
      </c>
      <c r="AP2255">
        <v>108842.88271352678</v>
      </c>
      <c r="AQ2255">
        <v>101895</v>
      </c>
      <c r="AR2255">
        <v>1148.9722222222222</v>
      </c>
      <c r="AS2255">
        <v>1088.9304072756031</v>
      </c>
      <c r="AT2255">
        <v>1276</v>
      </c>
      <c r="AU2255">
        <f t="shared" si="806"/>
        <v>6.0627445746496034E-2</v>
      </c>
      <c r="AV2255">
        <f t="shared" si="807"/>
        <v>-0.18255404429856759</v>
      </c>
      <c r="AW2255">
        <v>6.2780715984909141E-2</v>
      </c>
      <c r="AX2255">
        <v>0.1095639412121312</v>
      </c>
      <c r="AY2255" s="1">
        <f t="shared" si="808"/>
        <v>10072.844537492841</v>
      </c>
      <c r="AZ2255" s="1">
        <f t="shared" si="809"/>
        <v>-6947.8827135267784</v>
      </c>
      <c r="BA2255" s="1">
        <f t="shared" si="821"/>
        <v>-60.04181494661907</v>
      </c>
      <c r="BB2255" s="1">
        <f t="shared" si="822"/>
        <v>187.0695927243969</v>
      </c>
      <c r="BC2255">
        <f t="shared" si="810"/>
        <v>1</v>
      </c>
      <c r="BD2255">
        <f t="shared" si="811"/>
        <v>1</v>
      </c>
      <c r="BE2255">
        <f t="shared" si="812"/>
        <v>0</v>
      </c>
      <c r="BF2255">
        <f t="shared" si="813"/>
        <v>0</v>
      </c>
      <c r="BG2255">
        <f t="shared" si="814"/>
        <v>1</v>
      </c>
      <c r="BH2255">
        <f t="shared" si="815"/>
        <v>0</v>
      </c>
      <c r="BI2255">
        <f t="shared" si="816"/>
        <v>0</v>
      </c>
      <c r="BJ2255">
        <f t="shared" si="817"/>
        <v>0</v>
      </c>
      <c r="BK2255">
        <f t="shared" si="818"/>
        <v>0</v>
      </c>
      <c r="BL2255">
        <f t="shared" si="819"/>
        <v>0</v>
      </c>
      <c r="BM2255">
        <f t="shared" si="823"/>
        <v>0</v>
      </c>
      <c r="BN2255">
        <f t="shared" si="824"/>
        <v>0</v>
      </c>
      <c r="BO2255">
        <f>IF(AND(AU2255&gt;'County Avg'!$E$3,'Gentrification Calcs'!AW2255&gt;'County Avg'!$E$4,'Gentrification Calcs'!AY2255&gt;'County Avg'!$E$5,'Gentrification Calcs'!BA2255&gt;'County Avg'!$E$6),1,0)</f>
        <v>1</v>
      </c>
      <c r="BP2255">
        <f>IF(AND(AV2255&gt;'County Avg'!$F$3,'Gentrification Calcs'!AX2255&gt;'County Avg'!$F$4,'Gentrification Calcs'!AZ2255&gt;'County Avg'!$F$5,'Gentrification Calcs'!BB2255&gt;'County Avg'!$F$6),1,0)</f>
        <v>0</v>
      </c>
      <c r="BQ2255">
        <f t="shared" si="825"/>
        <v>0</v>
      </c>
      <c r="BR2255">
        <f t="shared" si="826"/>
        <v>0</v>
      </c>
      <c r="BS2255">
        <f t="shared" si="827"/>
        <v>0</v>
      </c>
      <c r="BT2255">
        <f t="shared" si="828"/>
        <v>0</v>
      </c>
    </row>
    <row r="2256" spans="1:72" x14ac:dyDescent="0.25">
      <c r="A2256">
        <v>6037911001</v>
      </c>
      <c r="B2256">
        <v>12056.483051847301</v>
      </c>
      <c r="C2256">
        <v>3553.7869639006799</v>
      </c>
      <c r="D2256">
        <v>3826</v>
      </c>
      <c r="E2256">
        <v>3904.14473</v>
      </c>
      <c r="F2256">
        <v>1358.649056</v>
      </c>
      <c r="G2256">
        <v>1575</v>
      </c>
      <c r="H2256">
        <v>358.56237234376488</v>
      </c>
      <c r="I2256">
        <v>551.40320672195492</v>
      </c>
      <c r="J2256">
        <v>686.92219999999998</v>
      </c>
      <c r="K2256">
        <v>9.1841465196851158E-2</v>
      </c>
      <c r="L2256">
        <v>0.40584667857153756</v>
      </c>
      <c r="M2256">
        <v>0.43614107936507934</v>
      </c>
      <c r="N2256">
        <v>7261.0459190000001</v>
      </c>
      <c r="O2256">
        <v>2481.988229</v>
      </c>
      <c r="P2256">
        <v>3148</v>
      </c>
      <c r="Q2256">
        <v>1653.881907</v>
      </c>
      <c r="R2256">
        <v>550.25546210000005</v>
      </c>
      <c r="S2256">
        <v>439</v>
      </c>
      <c r="T2256">
        <v>0.22777461063457571</v>
      </c>
      <c r="U2256">
        <v>0.22169946483658365</v>
      </c>
      <c r="V2256">
        <v>0.13945362134688691</v>
      </c>
      <c r="W2256">
        <v>608.39474275322596</v>
      </c>
      <c r="X2256">
        <v>280.32877663802401</v>
      </c>
      <c r="Y2256">
        <v>369</v>
      </c>
      <c r="Z2256">
        <v>3805.6846525071901</v>
      </c>
      <c r="AA2256">
        <v>1366.4368816390599</v>
      </c>
      <c r="AB2256">
        <v>1575</v>
      </c>
      <c r="AC2256">
        <v>0.15986472824342257</v>
      </c>
      <c r="AD2256">
        <v>0.20515311054965507</v>
      </c>
      <c r="AE2256">
        <v>0.23428571428571429</v>
      </c>
      <c r="AF2256">
        <v>9481.8694613121006</v>
      </c>
      <c r="AG2256">
        <v>2763.7533226013202</v>
      </c>
      <c r="AH2256">
        <v>2610</v>
      </c>
      <c r="AI2256">
        <v>0.7864540115501828</v>
      </c>
      <c r="AJ2256">
        <v>0.77769245896714945</v>
      </c>
      <c r="AK2256">
        <v>0.68217459487715626</v>
      </c>
      <c r="AL2256">
        <f t="shared" si="820"/>
        <v>0.2135459884498172</v>
      </c>
      <c r="AM2256">
        <f t="shared" si="820"/>
        <v>0.22230754103285055</v>
      </c>
      <c r="AN2256">
        <f t="shared" si="820"/>
        <v>0.31782540512284374</v>
      </c>
      <c r="AO2256">
        <v>69510.148992576884</v>
      </c>
      <c r="AP2256">
        <v>60535.063342868823</v>
      </c>
      <c r="AQ2256">
        <v>51339</v>
      </c>
      <c r="AR2256">
        <v>901.90000000000009</v>
      </c>
      <c r="AS2256">
        <v>910.37287465401357</v>
      </c>
      <c r="AT2256">
        <v>883</v>
      </c>
      <c r="AU2256">
        <f t="shared" si="806"/>
        <v>-8.7615525830333496E-3</v>
      </c>
      <c r="AV2256">
        <f t="shared" si="807"/>
        <v>-9.5517864089993187E-2</v>
      </c>
      <c r="AW2256">
        <v>-6.0751457979920653E-3</v>
      </c>
      <c r="AX2256">
        <v>-8.2245843489696741E-2</v>
      </c>
      <c r="AY2256" s="1">
        <f t="shared" si="808"/>
        <v>-8975.0856497080604</v>
      </c>
      <c r="AZ2256" s="1">
        <f t="shared" si="809"/>
        <v>-9196.0633428688234</v>
      </c>
      <c r="BA2256" s="1">
        <f t="shared" si="821"/>
        <v>8.4728746540134807</v>
      </c>
      <c r="BB2256" s="1">
        <f t="shared" si="822"/>
        <v>-27.372874654013572</v>
      </c>
      <c r="BC2256">
        <f t="shared" si="810"/>
        <v>1</v>
      </c>
      <c r="BD2256">
        <f t="shared" si="811"/>
        <v>1</v>
      </c>
      <c r="BE2256">
        <f t="shared" si="812"/>
        <v>0</v>
      </c>
      <c r="BF2256">
        <f t="shared" si="813"/>
        <v>1</v>
      </c>
      <c r="BG2256">
        <f t="shared" si="814"/>
        <v>0</v>
      </c>
      <c r="BH2256">
        <f t="shared" si="815"/>
        <v>0</v>
      </c>
      <c r="BI2256">
        <f t="shared" si="816"/>
        <v>0</v>
      </c>
      <c r="BJ2256">
        <f t="shared" si="817"/>
        <v>0</v>
      </c>
      <c r="BK2256">
        <f t="shared" si="818"/>
        <v>0</v>
      </c>
      <c r="BL2256">
        <f t="shared" si="819"/>
        <v>0</v>
      </c>
      <c r="BM2256">
        <f t="shared" si="823"/>
        <v>0</v>
      </c>
      <c r="BN2256">
        <f t="shared" si="824"/>
        <v>0</v>
      </c>
      <c r="BO2256">
        <f>IF(AND(AU2256&gt;'County Avg'!$E$3,'Gentrification Calcs'!AW2256&gt;'County Avg'!$E$4,'Gentrification Calcs'!AY2256&gt;'County Avg'!$E$5,'Gentrification Calcs'!BA2256&gt;'County Avg'!$E$6),1,0)</f>
        <v>0</v>
      </c>
      <c r="BP2256">
        <f>IF(AND(AV2256&gt;'County Avg'!$F$3,'Gentrification Calcs'!AX2256&gt;'County Avg'!$F$4,'Gentrification Calcs'!AZ2256&gt;'County Avg'!$F$5,'Gentrification Calcs'!BB2256&gt;'County Avg'!$F$6),1,0)</f>
        <v>0</v>
      </c>
      <c r="BQ2256">
        <f t="shared" si="825"/>
        <v>0</v>
      </c>
      <c r="BR2256">
        <f t="shared" si="826"/>
        <v>0</v>
      </c>
      <c r="BS2256">
        <f t="shared" si="827"/>
        <v>0</v>
      </c>
      <c r="BT2256">
        <f t="shared" si="828"/>
        <v>0</v>
      </c>
    </row>
    <row r="2257" spans="1:72" x14ac:dyDescent="0.25">
      <c r="A2257">
        <v>6037920011</v>
      </c>
      <c r="B2257">
        <v>3227.6545240933801</v>
      </c>
      <c r="C2257">
        <v>346.24480856176899</v>
      </c>
      <c r="D2257">
        <v>270</v>
      </c>
      <c r="E2257">
        <v>1142.4073490000001</v>
      </c>
      <c r="F2257">
        <v>152.03792429999999</v>
      </c>
      <c r="G2257">
        <v>79</v>
      </c>
      <c r="H2257">
        <v>571.17522553239587</v>
      </c>
      <c r="I2257">
        <v>47.834569140247837</v>
      </c>
      <c r="J2257">
        <v>34.744199999999999</v>
      </c>
      <c r="K2257">
        <v>0.49997509735242068</v>
      </c>
      <c r="L2257">
        <v>0.31462261380167922</v>
      </c>
      <c r="M2257">
        <v>0.43979999999999997</v>
      </c>
      <c r="N2257">
        <v>2028.2002339999999</v>
      </c>
      <c r="O2257">
        <v>293.18983800000001</v>
      </c>
      <c r="P2257">
        <v>239</v>
      </c>
      <c r="Q2257">
        <v>417.79087070000003</v>
      </c>
      <c r="R2257">
        <v>71.257606429999996</v>
      </c>
      <c r="S2257">
        <v>37</v>
      </c>
      <c r="T2257">
        <v>0.20599093900903279</v>
      </c>
      <c r="U2257">
        <v>0.2430425519386521</v>
      </c>
      <c r="V2257">
        <v>0.15481171548117154</v>
      </c>
      <c r="W2257">
        <v>259.92870616912802</v>
      </c>
      <c r="X2257">
        <v>21.048592398874501</v>
      </c>
      <c r="Y2257">
        <v>19</v>
      </c>
      <c r="Z2257">
        <v>1130.8097076416</v>
      </c>
      <c r="AA2257">
        <v>115.49776709498801</v>
      </c>
      <c r="AB2257">
        <v>79</v>
      </c>
      <c r="AC2257">
        <v>0.22986069575864493</v>
      </c>
      <c r="AD2257">
        <v>0.18224241843189623</v>
      </c>
      <c r="AE2257">
        <v>0.24050632911392406</v>
      </c>
      <c r="AF2257">
        <v>2646.5798122292199</v>
      </c>
      <c r="AG2257">
        <v>239.40538205811799</v>
      </c>
      <c r="AH2257">
        <v>157</v>
      </c>
      <c r="AI2257">
        <v>0.81996997896564561</v>
      </c>
      <c r="AJ2257">
        <v>0.69143385297980231</v>
      </c>
      <c r="AK2257">
        <v>0.58148148148148149</v>
      </c>
      <c r="AL2257">
        <f t="shared" si="820"/>
        <v>0.18003002103435439</v>
      </c>
      <c r="AM2257">
        <f t="shared" si="820"/>
        <v>0.30856614702019769</v>
      </c>
      <c r="AN2257">
        <f t="shared" si="820"/>
        <v>0.41851851851851851</v>
      </c>
      <c r="AO2257">
        <v>100440.63255567339</v>
      </c>
      <c r="AP2257">
        <v>90194.448304045785</v>
      </c>
      <c r="AQ2257">
        <v>57188</v>
      </c>
      <c r="AR2257">
        <v>1340.7555555555557</v>
      </c>
      <c r="AS2257">
        <v>915.7837089758799</v>
      </c>
      <c r="AU2257">
        <f t="shared" si="806"/>
        <v>-0.1285361259858433</v>
      </c>
      <c r="AV2257">
        <f t="shared" si="807"/>
        <v>-0.10995237149832082</v>
      </c>
      <c r="AW2257">
        <v>3.705161292961931E-2</v>
      </c>
      <c r="AX2257">
        <v>-8.823083645748056E-2</v>
      </c>
      <c r="AY2257" s="1">
        <f t="shared" si="808"/>
        <v>-10246.184251627608</v>
      </c>
      <c r="AZ2257" s="1">
        <f t="shared" si="809"/>
        <v>-33006.448304045785</v>
      </c>
      <c r="BA2257" s="1">
        <f t="shared" si="821"/>
        <v>-424.9718465796758</v>
      </c>
      <c r="BB2257" s="1">
        <f t="shared" si="822"/>
        <v>-915.7837089758799</v>
      </c>
      <c r="BC2257">
        <f t="shared" si="810"/>
        <v>1</v>
      </c>
      <c r="BD2257">
        <f t="shared" si="811"/>
        <v>0</v>
      </c>
      <c r="BE2257">
        <f t="shared" si="812"/>
        <v>1</v>
      </c>
      <c r="BF2257">
        <f t="shared" si="813"/>
        <v>0</v>
      </c>
      <c r="BG2257">
        <f t="shared" si="814"/>
        <v>0</v>
      </c>
      <c r="BH2257">
        <f t="shared" si="815"/>
        <v>0</v>
      </c>
      <c r="BI2257">
        <f t="shared" si="816"/>
        <v>0</v>
      </c>
      <c r="BJ2257">
        <f t="shared" si="817"/>
        <v>0</v>
      </c>
      <c r="BK2257">
        <f t="shared" si="818"/>
        <v>0</v>
      </c>
      <c r="BL2257">
        <f t="shared" si="819"/>
        <v>0</v>
      </c>
      <c r="BM2257">
        <f t="shared" si="823"/>
        <v>0</v>
      </c>
      <c r="BN2257">
        <f t="shared" si="824"/>
        <v>0</v>
      </c>
      <c r="BO2257">
        <f>IF(AND(AU2257&gt;'County Avg'!$E$3,'Gentrification Calcs'!AW2257&gt;'County Avg'!$E$4,'Gentrification Calcs'!AY2257&gt;'County Avg'!$E$5,'Gentrification Calcs'!BA2257&gt;'County Avg'!$E$6),1,0)</f>
        <v>0</v>
      </c>
      <c r="BP2257">
        <f>IF(AND(AV2257&gt;'County Avg'!$F$3,'Gentrification Calcs'!AX2257&gt;'County Avg'!$F$4,'Gentrification Calcs'!AZ2257&gt;'County Avg'!$F$5,'Gentrification Calcs'!BB2257&gt;'County Avg'!$F$6),1,0)</f>
        <v>0</v>
      </c>
      <c r="BQ2257">
        <f t="shared" si="825"/>
        <v>0</v>
      </c>
      <c r="BR2257">
        <f t="shared" si="826"/>
        <v>0</v>
      </c>
      <c r="BS2257">
        <f t="shared" si="827"/>
        <v>0</v>
      </c>
      <c r="BT2257">
        <f t="shared" si="828"/>
        <v>0</v>
      </c>
    </row>
    <row r="2258" spans="1:72" x14ac:dyDescent="0.25">
      <c r="A2258">
        <v>6037920012</v>
      </c>
      <c r="B2258">
        <v>3733.5970209644001</v>
      </c>
      <c r="C2258">
        <v>1230.5611011441799</v>
      </c>
      <c r="D2258">
        <v>1040</v>
      </c>
      <c r="E2258">
        <v>1217.1888859999999</v>
      </c>
      <c r="F2258">
        <v>415.5021572</v>
      </c>
      <c r="G2258">
        <v>477</v>
      </c>
      <c r="H2258">
        <v>295.8638018501486</v>
      </c>
      <c r="I2258">
        <v>103.91804374664297</v>
      </c>
      <c r="J2258">
        <v>135.23560000000001</v>
      </c>
      <c r="K2258">
        <v>0.24307139611045431</v>
      </c>
      <c r="L2258">
        <v>0.25010229657272876</v>
      </c>
      <c r="M2258">
        <v>0.28351278825995807</v>
      </c>
      <c r="N2258">
        <v>2477.3610410000001</v>
      </c>
      <c r="O2258">
        <v>816.4404869</v>
      </c>
      <c r="P2258">
        <v>857</v>
      </c>
      <c r="Q2258">
        <v>571.06152269999995</v>
      </c>
      <c r="R2258">
        <v>145.3615217</v>
      </c>
      <c r="S2258">
        <v>142</v>
      </c>
      <c r="T2258">
        <v>0.23051203003882223</v>
      </c>
      <c r="U2258">
        <v>0.17804300990992414</v>
      </c>
      <c r="V2258">
        <v>0.16569428238039674</v>
      </c>
      <c r="W2258">
        <v>65.045905392617001</v>
      </c>
      <c r="X2258">
        <v>85.099135518073993</v>
      </c>
      <c r="Y2258">
        <v>116</v>
      </c>
      <c r="Z2258">
        <v>1233.1874075681001</v>
      </c>
      <c r="AA2258">
        <v>451.058143615723</v>
      </c>
      <c r="AB2258">
        <v>477</v>
      </c>
      <c r="AC2258">
        <v>5.2746164121875355E-2</v>
      </c>
      <c r="AD2258">
        <v>0.18866555614296551</v>
      </c>
      <c r="AE2258">
        <v>0.24318658280922431</v>
      </c>
      <c r="AF2258">
        <v>3088.4433892483398</v>
      </c>
      <c r="AG2258">
        <v>984.57802963256802</v>
      </c>
      <c r="AH2258">
        <v>881</v>
      </c>
      <c r="AI2258">
        <v>0.82720319624922589</v>
      </c>
      <c r="AJ2258">
        <v>0.8001049510805307</v>
      </c>
      <c r="AK2258">
        <v>0.8471153846153846</v>
      </c>
      <c r="AL2258">
        <f t="shared" si="820"/>
        <v>0.17279680375077411</v>
      </c>
      <c r="AM2258">
        <f t="shared" si="820"/>
        <v>0.1998950489194693</v>
      </c>
      <c r="AN2258">
        <f t="shared" si="820"/>
        <v>0.1528846153846154</v>
      </c>
      <c r="AO2258">
        <v>70028.922057264048</v>
      </c>
      <c r="AP2258">
        <v>92990.525132815703</v>
      </c>
      <c r="AQ2258">
        <v>79625</v>
      </c>
      <c r="AR2258">
        <v>758.49444444444453</v>
      </c>
      <c r="AS2258">
        <v>1124.1008303677345</v>
      </c>
      <c r="AT2258">
        <v>1310</v>
      </c>
      <c r="AU2258">
        <f t="shared" si="806"/>
        <v>-2.709824516869519E-2</v>
      </c>
      <c r="AV2258">
        <f t="shared" si="807"/>
        <v>4.7010433534853902E-2</v>
      </c>
      <c r="AW2258">
        <v>-5.2469020128898092E-2</v>
      </c>
      <c r="AX2258">
        <v>-1.2348727529527398E-2</v>
      </c>
      <c r="AY2258" s="1">
        <f t="shared" si="808"/>
        <v>22961.603075551655</v>
      </c>
      <c r="AZ2258" s="1">
        <f t="shared" si="809"/>
        <v>-13365.525132815703</v>
      </c>
      <c r="BA2258" s="1">
        <f t="shared" si="821"/>
        <v>365.60638592328996</v>
      </c>
      <c r="BB2258" s="1">
        <f t="shared" si="822"/>
        <v>185.89916963226551</v>
      </c>
      <c r="BC2258">
        <f t="shared" si="810"/>
        <v>1</v>
      </c>
      <c r="BD2258">
        <f t="shared" si="811"/>
        <v>1</v>
      </c>
      <c r="BE2258">
        <f t="shared" si="812"/>
        <v>0</v>
      </c>
      <c r="BF2258">
        <f t="shared" si="813"/>
        <v>0</v>
      </c>
      <c r="BG2258">
        <f t="shared" si="814"/>
        <v>0</v>
      </c>
      <c r="BH2258">
        <f t="shared" si="815"/>
        <v>1</v>
      </c>
      <c r="BI2258">
        <f t="shared" si="816"/>
        <v>0</v>
      </c>
      <c r="BJ2258">
        <f t="shared" si="817"/>
        <v>0</v>
      </c>
      <c r="BK2258">
        <f t="shared" si="818"/>
        <v>0</v>
      </c>
      <c r="BL2258">
        <f t="shared" si="819"/>
        <v>0</v>
      </c>
      <c r="BM2258">
        <f t="shared" si="823"/>
        <v>0</v>
      </c>
      <c r="BN2258">
        <f t="shared" si="824"/>
        <v>0</v>
      </c>
      <c r="BO2258">
        <f>IF(AND(AU2258&gt;'County Avg'!$E$3,'Gentrification Calcs'!AW2258&gt;'County Avg'!$E$4,'Gentrification Calcs'!AY2258&gt;'County Avg'!$E$5,'Gentrification Calcs'!BA2258&gt;'County Avg'!$E$6),1,0)</f>
        <v>0</v>
      </c>
      <c r="BP2258">
        <f>IF(AND(AV2258&gt;'County Avg'!$F$3,'Gentrification Calcs'!AX2258&gt;'County Avg'!$F$4,'Gentrification Calcs'!AZ2258&gt;'County Avg'!$F$5,'Gentrification Calcs'!BB2258&gt;'County Avg'!$F$6),1,0)</f>
        <v>0</v>
      </c>
      <c r="BQ2258">
        <f t="shared" si="825"/>
        <v>0</v>
      </c>
      <c r="BR2258">
        <f t="shared" si="826"/>
        <v>0</v>
      </c>
      <c r="BS2258">
        <f t="shared" si="827"/>
        <v>0</v>
      </c>
      <c r="BT2258">
        <f t="shared" si="828"/>
        <v>0</v>
      </c>
    </row>
    <row r="2259" spans="1:72" x14ac:dyDescent="0.25">
      <c r="A2259">
        <v>6037920013</v>
      </c>
      <c r="B2259">
        <v>488.61587184008101</v>
      </c>
      <c r="C2259">
        <v>3808</v>
      </c>
      <c r="D2259">
        <v>4648</v>
      </c>
      <c r="E2259">
        <v>160.21295230000001</v>
      </c>
      <c r="F2259">
        <v>1196</v>
      </c>
      <c r="G2259">
        <v>1422</v>
      </c>
      <c r="H2259">
        <v>198.4378754185652</v>
      </c>
      <c r="I2259">
        <v>186.00559999999982</v>
      </c>
      <c r="J2259">
        <v>245.36199999999999</v>
      </c>
      <c r="K2259">
        <v>1.2385882200522009</v>
      </c>
      <c r="L2259">
        <v>0.15552307692307676</v>
      </c>
      <c r="M2259">
        <v>0.17254711673699016</v>
      </c>
      <c r="N2259">
        <v>291.78554050000002</v>
      </c>
      <c r="O2259">
        <v>2388</v>
      </c>
      <c r="P2259">
        <v>3159</v>
      </c>
      <c r="Q2259">
        <v>79.644586320000002</v>
      </c>
      <c r="R2259">
        <v>584</v>
      </c>
      <c r="S2259">
        <v>1047</v>
      </c>
      <c r="T2259">
        <v>0.27295590516076307</v>
      </c>
      <c r="U2259">
        <v>0.24455611390284757</v>
      </c>
      <c r="V2259">
        <v>0.33143399810066476</v>
      </c>
      <c r="W2259">
        <v>15.215958893299099</v>
      </c>
      <c r="X2259">
        <v>73</v>
      </c>
      <c r="Y2259">
        <v>99</v>
      </c>
      <c r="Z2259">
        <v>153.832266449928</v>
      </c>
      <c r="AA2259">
        <v>1216</v>
      </c>
      <c r="AB2259">
        <v>1422</v>
      </c>
      <c r="AC2259">
        <v>9.8912661462033744E-2</v>
      </c>
      <c r="AD2259">
        <v>6.0032894736842105E-2</v>
      </c>
      <c r="AE2259">
        <v>6.9620253164556958E-2</v>
      </c>
      <c r="AF2259">
        <v>396.84828793204798</v>
      </c>
      <c r="AG2259">
        <v>2839</v>
      </c>
      <c r="AH2259">
        <v>2882</v>
      </c>
      <c r="AI2259">
        <v>0.81218869628109902</v>
      </c>
      <c r="AJ2259">
        <v>0.7455357142857143</v>
      </c>
      <c r="AK2259">
        <v>0.62005163511187611</v>
      </c>
      <c r="AL2259">
        <f t="shared" si="820"/>
        <v>0.18781130371890098</v>
      </c>
      <c r="AM2259">
        <f t="shared" si="820"/>
        <v>0.2544642857142857</v>
      </c>
      <c r="AN2259">
        <f t="shared" si="820"/>
        <v>0.37994836488812389</v>
      </c>
      <c r="AO2259">
        <v>110707.26033934252</v>
      </c>
      <c r="AP2259">
        <v>96580.687780956287</v>
      </c>
      <c r="AQ2259">
        <v>90727</v>
      </c>
      <c r="AR2259">
        <v>1726.0500000000002</v>
      </c>
      <c r="AS2259">
        <v>1723.3507315144327</v>
      </c>
      <c r="AT2259">
        <v>1458</v>
      </c>
      <c r="AU2259">
        <f t="shared" si="806"/>
        <v>-6.6652981995384719E-2</v>
      </c>
      <c r="AV2259">
        <f t="shared" si="807"/>
        <v>-0.12548407917383819</v>
      </c>
      <c r="AW2259">
        <v>-2.8399791257915502E-2</v>
      </c>
      <c r="AX2259">
        <v>8.6877884197817196E-2</v>
      </c>
      <c r="AY2259" s="1">
        <f t="shared" si="808"/>
        <v>-14126.572558386237</v>
      </c>
      <c r="AZ2259" s="1">
        <f t="shared" si="809"/>
        <v>-5853.6877809562866</v>
      </c>
      <c r="BA2259" s="1">
        <f t="shared" si="821"/>
        <v>-2.6992684855674725</v>
      </c>
      <c r="BB2259" s="1">
        <f t="shared" si="822"/>
        <v>-265.35073151443271</v>
      </c>
      <c r="BC2259">
        <f t="shared" si="810"/>
        <v>0</v>
      </c>
      <c r="BD2259">
        <f t="shared" si="811"/>
        <v>1</v>
      </c>
      <c r="BE2259">
        <f t="shared" si="812"/>
        <v>1</v>
      </c>
      <c r="BF2259">
        <f t="shared" si="813"/>
        <v>0</v>
      </c>
      <c r="BG2259">
        <f t="shared" si="814"/>
        <v>0</v>
      </c>
      <c r="BH2259">
        <f t="shared" si="815"/>
        <v>0</v>
      </c>
      <c r="BI2259">
        <f t="shared" si="816"/>
        <v>0</v>
      </c>
      <c r="BJ2259">
        <f t="shared" si="817"/>
        <v>0</v>
      </c>
      <c r="BK2259">
        <f t="shared" si="818"/>
        <v>0</v>
      </c>
      <c r="BL2259">
        <f t="shared" si="819"/>
        <v>0</v>
      </c>
      <c r="BM2259">
        <f t="shared" si="823"/>
        <v>0</v>
      </c>
      <c r="BN2259">
        <f t="shared" si="824"/>
        <v>0</v>
      </c>
      <c r="BO2259">
        <f>IF(AND(AU2259&gt;'County Avg'!$E$3,'Gentrification Calcs'!AW2259&gt;'County Avg'!$E$4,'Gentrification Calcs'!AY2259&gt;'County Avg'!$E$5,'Gentrification Calcs'!BA2259&gt;'County Avg'!$E$6),1,0)</f>
        <v>0</v>
      </c>
      <c r="BP2259">
        <f>IF(AND(AV2259&gt;'County Avg'!$F$3,'Gentrification Calcs'!AX2259&gt;'County Avg'!$F$4,'Gentrification Calcs'!AZ2259&gt;'County Avg'!$F$5,'Gentrification Calcs'!BB2259&gt;'County Avg'!$F$6),1,0)</f>
        <v>0</v>
      </c>
      <c r="BQ2259">
        <f t="shared" si="825"/>
        <v>0</v>
      </c>
      <c r="BR2259">
        <f t="shared" si="826"/>
        <v>0</v>
      </c>
      <c r="BS2259">
        <f t="shared" si="827"/>
        <v>0</v>
      </c>
      <c r="BT2259">
        <f t="shared" si="828"/>
        <v>0</v>
      </c>
    </row>
    <row r="2260" spans="1:72" x14ac:dyDescent="0.25">
      <c r="A2260">
        <v>6037920015</v>
      </c>
      <c r="B2260">
        <v>3396.8005937571802</v>
      </c>
      <c r="C2260">
        <v>2593.9999262094502</v>
      </c>
      <c r="D2260">
        <v>6512</v>
      </c>
      <c r="E2260">
        <v>1091.957433</v>
      </c>
      <c r="F2260">
        <v>760.6541138</v>
      </c>
      <c r="G2260">
        <v>1912</v>
      </c>
      <c r="H2260">
        <v>15.36208198604651</v>
      </c>
      <c r="I2260">
        <v>60.07014127594158</v>
      </c>
      <c r="J2260">
        <v>155.92520000000002</v>
      </c>
      <c r="K2260">
        <v>1.4068389043189479E-2</v>
      </c>
      <c r="L2260">
        <v>7.8971690530731706E-2</v>
      </c>
      <c r="M2260">
        <v>8.1550836820083697E-2</v>
      </c>
      <c r="N2260">
        <v>2035.5951580000001</v>
      </c>
      <c r="O2260">
        <v>1480.4342039999999</v>
      </c>
      <c r="P2260">
        <v>4031</v>
      </c>
      <c r="Q2260">
        <v>541.03504129999999</v>
      </c>
      <c r="R2260">
        <v>485.50268549999998</v>
      </c>
      <c r="S2260">
        <v>1567</v>
      </c>
      <c r="T2260">
        <v>0.26578715280084192</v>
      </c>
      <c r="U2260">
        <v>0.32794614187392823</v>
      </c>
      <c r="V2260">
        <v>0.38873728603324237</v>
      </c>
      <c r="W2260">
        <v>128.28437694069001</v>
      </c>
      <c r="X2260">
        <v>51.840122222900398</v>
      </c>
      <c r="Y2260">
        <v>128</v>
      </c>
      <c r="Z2260">
        <v>1084.0947646275199</v>
      </c>
      <c r="AA2260">
        <v>759.65716552734398</v>
      </c>
      <c r="AB2260">
        <v>1912</v>
      </c>
      <c r="AC2260">
        <v>0.11833317632962351</v>
      </c>
      <c r="AD2260">
        <v>6.8241470725697251E-2</v>
      </c>
      <c r="AE2260">
        <v>6.6945606694560664E-2</v>
      </c>
      <c r="AF2260">
        <v>2770.3259529829802</v>
      </c>
      <c r="AG2260">
        <v>1947.99230957031</v>
      </c>
      <c r="AH2260">
        <v>3936</v>
      </c>
      <c r="AI2260">
        <v>0.81556920299485103</v>
      </c>
      <c r="AJ2260">
        <v>0.75096081919202839</v>
      </c>
      <c r="AK2260">
        <v>0.60442260442260443</v>
      </c>
      <c r="AL2260">
        <f t="shared" si="820"/>
        <v>0.18443079700514897</v>
      </c>
      <c r="AM2260">
        <f t="shared" si="820"/>
        <v>0.24903918080797161</v>
      </c>
      <c r="AN2260">
        <f t="shared" si="820"/>
        <v>0.39557739557739557</v>
      </c>
      <c r="AO2260">
        <v>106165.27518557795</v>
      </c>
      <c r="AP2260">
        <v>122659.69636289336</v>
      </c>
      <c r="AQ2260">
        <v>121389</v>
      </c>
      <c r="AR2260">
        <v>1567.0944444444444</v>
      </c>
      <c r="AS2260">
        <v>1981.7180703835511</v>
      </c>
      <c r="AT2260">
        <v>1964</v>
      </c>
      <c r="AU2260">
        <f t="shared" si="806"/>
        <v>-6.4608383802822633E-2</v>
      </c>
      <c r="AV2260">
        <f t="shared" si="807"/>
        <v>-0.14653821476942397</v>
      </c>
      <c r="AW2260">
        <v>6.2158989073086313E-2</v>
      </c>
      <c r="AX2260">
        <v>6.0791144159314137E-2</v>
      </c>
      <c r="AY2260" s="1">
        <f t="shared" si="808"/>
        <v>16494.421177315409</v>
      </c>
      <c r="AZ2260" s="1">
        <f t="shared" si="809"/>
        <v>-1270.696362893359</v>
      </c>
      <c r="BA2260" s="1">
        <f t="shared" si="821"/>
        <v>414.62362593910666</v>
      </c>
      <c r="BB2260" s="1">
        <f t="shared" si="822"/>
        <v>-17.718070383551094</v>
      </c>
      <c r="BC2260">
        <f t="shared" si="810"/>
        <v>1</v>
      </c>
      <c r="BD2260">
        <f t="shared" si="811"/>
        <v>1</v>
      </c>
      <c r="BE2260">
        <f t="shared" si="812"/>
        <v>0</v>
      </c>
      <c r="BF2260">
        <f t="shared" si="813"/>
        <v>0</v>
      </c>
      <c r="BG2260">
        <f t="shared" si="814"/>
        <v>0</v>
      </c>
      <c r="BH2260">
        <f t="shared" si="815"/>
        <v>0</v>
      </c>
      <c r="BI2260">
        <f t="shared" si="816"/>
        <v>0</v>
      </c>
      <c r="BJ2260">
        <f t="shared" si="817"/>
        <v>0</v>
      </c>
      <c r="BK2260">
        <f t="shared" si="818"/>
        <v>0</v>
      </c>
      <c r="BL2260">
        <f t="shared" si="819"/>
        <v>0</v>
      </c>
      <c r="BM2260">
        <f t="shared" si="823"/>
        <v>0</v>
      </c>
      <c r="BN2260">
        <f t="shared" si="824"/>
        <v>0</v>
      </c>
      <c r="BO2260">
        <f>IF(AND(AU2260&gt;'County Avg'!$E$3,'Gentrification Calcs'!AW2260&gt;'County Avg'!$E$4,'Gentrification Calcs'!AY2260&gt;'County Avg'!$E$5,'Gentrification Calcs'!BA2260&gt;'County Avg'!$E$6),1,0)</f>
        <v>1</v>
      </c>
      <c r="BP2260">
        <f>IF(AND(AV2260&gt;'County Avg'!$F$3,'Gentrification Calcs'!AX2260&gt;'County Avg'!$F$4,'Gentrification Calcs'!AZ2260&gt;'County Avg'!$F$5,'Gentrification Calcs'!BB2260&gt;'County Avg'!$F$6),1,0)</f>
        <v>0</v>
      </c>
      <c r="BQ2260">
        <f t="shared" si="825"/>
        <v>0</v>
      </c>
      <c r="BR2260">
        <f t="shared" si="826"/>
        <v>0</v>
      </c>
      <c r="BS2260">
        <f t="shared" si="827"/>
        <v>0</v>
      </c>
      <c r="BT2260">
        <f t="shared" si="828"/>
        <v>0</v>
      </c>
    </row>
    <row r="2261" spans="1:72" x14ac:dyDescent="0.25">
      <c r="A2261">
        <v>6037920016</v>
      </c>
      <c r="B2261">
        <v>3785.56419253793</v>
      </c>
      <c r="C2261">
        <v>2568</v>
      </c>
      <c r="D2261">
        <v>5163</v>
      </c>
      <c r="E2261">
        <v>1216.9298100000001</v>
      </c>
      <c r="F2261">
        <v>873</v>
      </c>
      <c r="G2261">
        <v>1515</v>
      </c>
      <c r="H2261">
        <v>96.186281969048409</v>
      </c>
      <c r="I2261">
        <v>115.0008</v>
      </c>
      <c r="J2261">
        <v>207.39940000000001</v>
      </c>
      <c r="K2261">
        <v>7.9040123085692512E-2</v>
      </c>
      <c r="L2261">
        <v>0.13173058419243985</v>
      </c>
      <c r="M2261">
        <v>0.13689729372937295</v>
      </c>
      <c r="N2261">
        <v>2268.569555</v>
      </c>
      <c r="O2261">
        <v>1554</v>
      </c>
      <c r="P2261">
        <v>3022</v>
      </c>
      <c r="Q2261">
        <v>602.95520020000004</v>
      </c>
      <c r="R2261">
        <v>467</v>
      </c>
      <c r="S2261">
        <v>1321</v>
      </c>
      <c r="T2261">
        <v>0.26578651682557736</v>
      </c>
      <c r="U2261">
        <v>0.30051480051480051</v>
      </c>
      <c r="V2261">
        <v>0.4371277299801456</v>
      </c>
      <c r="W2261">
        <v>142.96876525878901</v>
      </c>
      <c r="X2261">
        <v>86</v>
      </c>
      <c r="Y2261">
        <v>97</v>
      </c>
      <c r="Z2261">
        <v>1208.17077636719</v>
      </c>
      <c r="AA2261">
        <v>891</v>
      </c>
      <c r="AB2261">
        <v>1515</v>
      </c>
      <c r="AC2261">
        <v>0.11833489772751929</v>
      </c>
      <c r="AD2261">
        <v>9.6520763187429859E-2</v>
      </c>
      <c r="AE2261">
        <v>6.4026402640264032E-2</v>
      </c>
      <c r="AF2261">
        <v>3087.3906502360001</v>
      </c>
      <c r="AG2261">
        <v>1981</v>
      </c>
      <c r="AH2261">
        <v>3460</v>
      </c>
      <c r="AI2261">
        <v>0.81556948798328044</v>
      </c>
      <c r="AJ2261">
        <v>0.77141744548286606</v>
      </c>
      <c r="AK2261">
        <v>0.67015301181483633</v>
      </c>
      <c r="AL2261">
        <f t="shared" si="820"/>
        <v>0.18443051201671956</v>
      </c>
      <c r="AM2261">
        <f t="shared" si="820"/>
        <v>0.22858255451713394</v>
      </c>
      <c r="AN2261">
        <f t="shared" si="820"/>
        <v>0.32984698818516367</v>
      </c>
      <c r="AO2261">
        <v>0</v>
      </c>
      <c r="AP2261">
        <v>98112.937883122198</v>
      </c>
      <c r="AQ2261">
        <v>109583</v>
      </c>
      <c r="AR2261">
        <v>0</v>
      </c>
      <c r="AS2261">
        <v>1643.540925266904</v>
      </c>
      <c r="AT2261">
        <v>2001</v>
      </c>
      <c r="AU2261">
        <f t="shared" si="806"/>
        <v>-4.4152042500414379E-2</v>
      </c>
      <c r="AV2261">
        <f t="shared" si="807"/>
        <v>-0.10126443366802973</v>
      </c>
      <c r="AW2261">
        <v>3.4728283689223149E-2</v>
      </c>
      <c r="AX2261">
        <v>0.13661292946534509</v>
      </c>
      <c r="AY2261" s="1">
        <f t="shared" si="808"/>
        <v>98112.937883122198</v>
      </c>
      <c r="AZ2261" s="1">
        <f t="shared" si="809"/>
        <v>11470.062116877802</v>
      </c>
      <c r="BA2261" s="1">
        <f t="shared" si="821"/>
        <v>1643.540925266904</v>
      </c>
      <c r="BB2261" s="1">
        <f t="shared" si="822"/>
        <v>357.45907473309603</v>
      </c>
      <c r="BC2261">
        <f t="shared" si="810"/>
        <v>1</v>
      </c>
      <c r="BD2261">
        <f t="shared" si="811"/>
        <v>1</v>
      </c>
      <c r="BE2261">
        <f t="shared" si="812"/>
        <v>0</v>
      </c>
      <c r="BF2261">
        <f t="shared" si="813"/>
        <v>0</v>
      </c>
      <c r="BG2261">
        <f t="shared" si="814"/>
        <v>0</v>
      </c>
      <c r="BH2261">
        <f t="shared" si="815"/>
        <v>0</v>
      </c>
      <c r="BI2261">
        <f t="shared" si="816"/>
        <v>0</v>
      </c>
      <c r="BJ2261">
        <f t="shared" si="817"/>
        <v>0</v>
      </c>
      <c r="BK2261">
        <f t="shared" si="818"/>
        <v>0</v>
      </c>
      <c r="BL2261">
        <f t="shared" si="819"/>
        <v>0</v>
      </c>
      <c r="BM2261">
        <f t="shared" si="823"/>
        <v>0</v>
      </c>
      <c r="BN2261">
        <f t="shared" si="824"/>
        <v>0</v>
      </c>
      <c r="BO2261">
        <f>IF(AND(AU2261&gt;'County Avg'!$E$3,'Gentrification Calcs'!AW2261&gt;'County Avg'!$E$4,'Gentrification Calcs'!AY2261&gt;'County Avg'!$E$5,'Gentrification Calcs'!BA2261&gt;'County Avg'!$E$6),1,0)</f>
        <v>1</v>
      </c>
      <c r="BP2261">
        <f>IF(AND(AV2261&gt;'County Avg'!$F$3,'Gentrification Calcs'!AX2261&gt;'County Avg'!$F$4,'Gentrification Calcs'!AZ2261&gt;'County Avg'!$F$5,'Gentrification Calcs'!BB2261&gt;'County Avg'!$F$6),1,0)</f>
        <v>0</v>
      </c>
      <c r="BQ2261">
        <f t="shared" si="825"/>
        <v>0</v>
      </c>
      <c r="BR2261">
        <f t="shared" si="826"/>
        <v>0</v>
      </c>
      <c r="BS2261">
        <f t="shared" si="827"/>
        <v>0</v>
      </c>
      <c r="BT2261">
        <f t="shared" si="828"/>
        <v>0</v>
      </c>
    </row>
    <row r="2262" spans="1:72" x14ac:dyDescent="0.25">
      <c r="A2262">
        <v>6037920017</v>
      </c>
      <c r="B2262">
        <v>1744.4800750392301</v>
      </c>
      <c r="C2262">
        <v>4410</v>
      </c>
      <c r="D2262">
        <v>4625</v>
      </c>
      <c r="E2262">
        <v>560.71443109999996</v>
      </c>
      <c r="F2262">
        <v>1357</v>
      </c>
      <c r="G2262">
        <v>1412</v>
      </c>
      <c r="H2262">
        <v>107.19379650856906</v>
      </c>
      <c r="I2262">
        <v>252.75900000000001</v>
      </c>
      <c r="J2262">
        <v>333.43380000000002</v>
      </c>
      <c r="K2262">
        <v>0.19117360025544217</v>
      </c>
      <c r="L2262">
        <v>0.18626308032424466</v>
      </c>
      <c r="M2262">
        <v>0.23614291784702551</v>
      </c>
      <c r="N2262">
        <v>1045.3710980000001</v>
      </c>
      <c r="O2262">
        <v>2652</v>
      </c>
      <c r="P2262">
        <v>2763</v>
      </c>
      <c r="Q2262">
        <v>277.78261570000001</v>
      </c>
      <c r="R2262">
        <v>580</v>
      </c>
      <c r="S2262">
        <v>460</v>
      </c>
      <c r="T2262">
        <v>0.26572632075963515</v>
      </c>
      <c r="U2262">
        <v>0.21870286576168929</v>
      </c>
      <c r="V2262">
        <v>0.16648570394498732</v>
      </c>
      <c r="W2262">
        <v>65.960921308229402</v>
      </c>
      <c r="X2262">
        <v>258</v>
      </c>
      <c r="Y2262">
        <v>364</v>
      </c>
      <c r="Z2262">
        <v>556.73589341761499</v>
      </c>
      <c r="AA2262">
        <v>1388</v>
      </c>
      <c r="AB2262">
        <v>1412</v>
      </c>
      <c r="AC2262">
        <v>0.11847793915947726</v>
      </c>
      <c r="AD2262">
        <v>0.18587896253602307</v>
      </c>
      <c r="AE2262">
        <v>0.25779036827195467</v>
      </c>
      <c r="AF2262">
        <v>1422.6829454839401</v>
      </c>
      <c r="AG2262">
        <v>3234</v>
      </c>
      <c r="AH2262">
        <v>2546</v>
      </c>
      <c r="AI2262">
        <v>0.81553407564826819</v>
      </c>
      <c r="AJ2262">
        <v>0.73333333333333328</v>
      </c>
      <c r="AK2262">
        <v>0.55048648648648646</v>
      </c>
      <c r="AL2262">
        <f t="shared" si="820"/>
        <v>0.18446592435173181</v>
      </c>
      <c r="AM2262">
        <f t="shared" si="820"/>
        <v>0.26666666666666672</v>
      </c>
      <c r="AN2262">
        <f t="shared" si="820"/>
        <v>0.44951351351351354</v>
      </c>
      <c r="AO2262">
        <v>105757.14952279958</v>
      </c>
      <c r="AP2262">
        <v>97571.897016755218</v>
      </c>
      <c r="AQ2262">
        <v>86490</v>
      </c>
      <c r="AR2262">
        <v>1708.7722222222224</v>
      </c>
      <c r="AS2262">
        <v>1389.2317121391857</v>
      </c>
      <c r="AT2262">
        <v>1524</v>
      </c>
      <c r="AU2262">
        <f t="shared" si="806"/>
        <v>-8.2200742314934905E-2</v>
      </c>
      <c r="AV2262">
        <f t="shared" si="807"/>
        <v>-0.18284684684684682</v>
      </c>
      <c r="AW2262">
        <v>-4.7023454997945857E-2</v>
      </c>
      <c r="AX2262">
        <v>-5.2217161816701968E-2</v>
      </c>
      <c r="AY2262" s="1">
        <f t="shared" si="808"/>
        <v>-8185.2525060443586</v>
      </c>
      <c r="AZ2262" s="1">
        <f t="shared" si="809"/>
        <v>-11081.897016755218</v>
      </c>
      <c r="BA2262" s="1">
        <f t="shared" si="821"/>
        <v>-319.54051008303668</v>
      </c>
      <c r="BB2262" s="1">
        <f t="shared" si="822"/>
        <v>134.76828786081433</v>
      </c>
      <c r="BC2262">
        <f t="shared" si="810"/>
        <v>1</v>
      </c>
      <c r="BD2262">
        <f t="shared" si="811"/>
        <v>1</v>
      </c>
      <c r="BE2262">
        <f t="shared" si="812"/>
        <v>0</v>
      </c>
      <c r="BF2262">
        <f t="shared" si="813"/>
        <v>0</v>
      </c>
      <c r="BG2262">
        <f t="shared" si="814"/>
        <v>0</v>
      </c>
      <c r="BH2262">
        <f t="shared" si="815"/>
        <v>0</v>
      </c>
      <c r="BI2262">
        <f t="shared" si="816"/>
        <v>0</v>
      </c>
      <c r="BJ2262">
        <f t="shared" si="817"/>
        <v>0</v>
      </c>
      <c r="BK2262">
        <f t="shared" si="818"/>
        <v>0</v>
      </c>
      <c r="BL2262">
        <f t="shared" si="819"/>
        <v>0</v>
      </c>
      <c r="BM2262">
        <f t="shared" si="823"/>
        <v>0</v>
      </c>
      <c r="BN2262">
        <f t="shared" si="824"/>
        <v>0</v>
      </c>
      <c r="BO2262">
        <f>IF(AND(AU2262&gt;'County Avg'!$E$3,'Gentrification Calcs'!AW2262&gt;'County Avg'!$E$4,'Gentrification Calcs'!AY2262&gt;'County Avg'!$E$5,'Gentrification Calcs'!BA2262&gt;'County Avg'!$E$6),1,0)</f>
        <v>0</v>
      </c>
      <c r="BP2262">
        <f>IF(AND(AV2262&gt;'County Avg'!$F$3,'Gentrification Calcs'!AX2262&gt;'County Avg'!$F$4,'Gentrification Calcs'!AZ2262&gt;'County Avg'!$F$5,'Gentrification Calcs'!BB2262&gt;'County Avg'!$F$6),1,0)</f>
        <v>0</v>
      </c>
      <c r="BQ2262">
        <f t="shared" si="825"/>
        <v>0</v>
      </c>
      <c r="BR2262">
        <f t="shared" si="826"/>
        <v>0</v>
      </c>
      <c r="BS2262">
        <f t="shared" si="827"/>
        <v>0</v>
      </c>
      <c r="BT2262">
        <f t="shared" si="828"/>
        <v>0</v>
      </c>
    </row>
    <row r="2263" spans="1:72" x14ac:dyDescent="0.25">
      <c r="A2263">
        <v>6037920018</v>
      </c>
      <c r="B2263">
        <v>988.99898031559496</v>
      </c>
      <c r="C2263">
        <v>2376.5520437359801</v>
      </c>
      <c r="D2263">
        <v>2446</v>
      </c>
      <c r="E2263">
        <v>324.4826271</v>
      </c>
      <c r="F2263">
        <v>740.93934820000004</v>
      </c>
      <c r="G2263">
        <v>777</v>
      </c>
      <c r="H2263">
        <v>49.451207331518908</v>
      </c>
      <c r="I2263">
        <v>82.090997530086199</v>
      </c>
      <c r="J2263">
        <v>158.18100000000001</v>
      </c>
      <c r="K2263">
        <v>0.15240016938188464</v>
      </c>
      <c r="L2263">
        <v>0.11079314080094929</v>
      </c>
      <c r="M2263">
        <v>0.2035791505791506</v>
      </c>
      <c r="N2263">
        <v>590.95381540000005</v>
      </c>
      <c r="O2263">
        <v>1496.9376199999999</v>
      </c>
      <c r="P2263">
        <v>1585</v>
      </c>
      <c r="Q2263">
        <v>160.28388770000001</v>
      </c>
      <c r="R2263">
        <v>445.37034319999998</v>
      </c>
      <c r="S2263">
        <v>379</v>
      </c>
      <c r="T2263">
        <v>0.27122912742598732</v>
      </c>
      <c r="U2263">
        <v>0.29752097699301594</v>
      </c>
      <c r="V2263">
        <v>0.2391167192429022</v>
      </c>
      <c r="W2263">
        <v>31.5561255873181</v>
      </c>
      <c r="X2263">
        <v>54.010095834732098</v>
      </c>
      <c r="Y2263">
        <v>132</v>
      </c>
      <c r="Z2263">
        <v>311.53734821453702</v>
      </c>
      <c r="AA2263">
        <v>739.69524192810104</v>
      </c>
      <c r="AB2263">
        <v>777</v>
      </c>
      <c r="AC2263">
        <v>0.10129162929636062</v>
      </c>
      <c r="AD2263">
        <v>7.3016686837066233E-2</v>
      </c>
      <c r="AE2263">
        <v>0.16988416988416988</v>
      </c>
      <c r="AF2263">
        <v>802.32877320129796</v>
      </c>
      <c r="AG2263">
        <v>1874.2961883544899</v>
      </c>
      <c r="AH2263">
        <v>1405</v>
      </c>
      <c r="AI2263">
        <v>0.81125338768829725</v>
      </c>
      <c r="AJ2263">
        <v>0.78866195810636008</v>
      </c>
      <c r="AK2263">
        <v>0.57440719542109564</v>
      </c>
      <c r="AL2263">
        <f t="shared" si="820"/>
        <v>0.18874661231170275</v>
      </c>
      <c r="AM2263">
        <f t="shared" si="820"/>
        <v>0.21133804189363992</v>
      </c>
      <c r="AN2263">
        <f t="shared" si="820"/>
        <v>0.42559280457890436</v>
      </c>
      <c r="AO2263">
        <v>105818.82184517499</v>
      </c>
      <c r="AP2263">
        <v>106631.18594196977</v>
      </c>
      <c r="AQ2263">
        <v>85139</v>
      </c>
      <c r="AR2263">
        <v>1705.3166666666668</v>
      </c>
      <c r="AS2263">
        <v>2077.7603795966788</v>
      </c>
      <c r="AT2263">
        <v>2001</v>
      </c>
      <c r="AU2263">
        <f t="shared" si="806"/>
        <v>-2.2591429581937161E-2</v>
      </c>
      <c r="AV2263">
        <f t="shared" si="807"/>
        <v>-0.21425476268526444</v>
      </c>
      <c r="AW2263">
        <v>2.6291849567028625E-2</v>
      </c>
      <c r="AX2263">
        <v>-5.8404257750113736E-2</v>
      </c>
      <c r="AY2263" s="1">
        <f t="shared" si="808"/>
        <v>812.36409679478675</v>
      </c>
      <c r="AZ2263" s="1">
        <f t="shared" si="809"/>
        <v>-21492.185941969772</v>
      </c>
      <c r="BA2263" s="1">
        <f t="shared" si="821"/>
        <v>372.443712930012</v>
      </c>
      <c r="BB2263" s="1">
        <f t="shared" si="822"/>
        <v>-76.760379596678831</v>
      </c>
      <c r="BC2263">
        <f t="shared" si="810"/>
        <v>1</v>
      </c>
      <c r="BD2263">
        <f t="shared" si="811"/>
        <v>1</v>
      </c>
      <c r="BE2263">
        <f t="shared" si="812"/>
        <v>0</v>
      </c>
      <c r="BF2263">
        <f t="shared" si="813"/>
        <v>0</v>
      </c>
      <c r="BG2263">
        <f t="shared" si="814"/>
        <v>0</v>
      </c>
      <c r="BH2263">
        <f t="shared" si="815"/>
        <v>0</v>
      </c>
      <c r="BI2263">
        <f t="shared" si="816"/>
        <v>0</v>
      </c>
      <c r="BJ2263">
        <f t="shared" si="817"/>
        <v>0</v>
      </c>
      <c r="BK2263">
        <f t="shared" si="818"/>
        <v>0</v>
      </c>
      <c r="BL2263">
        <f t="shared" si="819"/>
        <v>0</v>
      </c>
      <c r="BM2263">
        <f t="shared" si="823"/>
        <v>0</v>
      </c>
      <c r="BN2263">
        <f t="shared" si="824"/>
        <v>0</v>
      </c>
      <c r="BO2263">
        <f>IF(AND(AU2263&gt;'County Avg'!$E$3,'Gentrification Calcs'!AW2263&gt;'County Avg'!$E$4,'Gentrification Calcs'!AY2263&gt;'County Avg'!$E$5,'Gentrification Calcs'!BA2263&gt;'County Avg'!$E$6),1,0)</f>
        <v>1</v>
      </c>
      <c r="BP2263">
        <f>IF(AND(AV2263&gt;'County Avg'!$F$3,'Gentrification Calcs'!AX2263&gt;'County Avg'!$F$4,'Gentrification Calcs'!AZ2263&gt;'County Avg'!$F$5,'Gentrification Calcs'!BB2263&gt;'County Avg'!$F$6),1,0)</f>
        <v>0</v>
      </c>
      <c r="BQ2263">
        <f t="shared" si="825"/>
        <v>0</v>
      </c>
      <c r="BR2263">
        <f t="shared" si="826"/>
        <v>0</v>
      </c>
      <c r="BS2263">
        <f t="shared" si="827"/>
        <v>0</v>
      </c>
      <c r="BT2263">
        <f t="shared" si="828"/>
        <v>0</v>
      </c>
    </row>
    <row r="2264" spans="1:72" x14ac:dyDescent="0.25">
      <c r="A2264">
        <v>6037920020</v>
      </c>
      <c r="B2264">
        <v>1996.00001341908</v>
      </c>
      <c r="C2264">
        <v>6454.82884721551</v>
      </c>
      <c r="D2264">
        <v>7315</v>
      </c>
      <c r="E2264">
        <v>761</v>
      </c>
      <c r="F2264">
        <v>1969.170766</v>
      </c>
      <c r="G2264">
        <v>2137</v>
      </c>
      <c r="H2264">
        <v>31.904381910975768</v>
      </c>
      <c r="I2264">
        <v>338.47102160751712</v>
      </c>
      <c r="J2264">
        <v>391.6148</v>
      </c>
      <c r="K2264">
        <v>4.192428634819418E-2</v>
      </c>
      <c r="L2264">
        <v>0.17188505306477678</v>
      </c>
      <c r="M2264">
        <v>0.18325446888160973</v>
      </c>
      <c r="N2264">
        <v>1311.0000090000001</v>
      </c>
      <c r="O2264">
        <v>3843.1495599999998</v>
      </c>
      <c r="P2264">
        <v>4693</v>
      </c>
      <c r="Q2264">
        <v>216</v>
      </c>
      <c r="R2264">
        <v>830.04846529999998</v>
      </c>
      <c r="S2264">
        <v>1563</v>
      </c>
      <c r="T2264">
        <v>0.16475972426938404</v>
      </c>
      <c r="U2264">
        <v>0.21598130708709656</v>
      </c>
      <c r="V2264">
        <v>0.33304922224589817</v>
      </c>
      <c r="W2264">
        <v>47</v>
      </c>
      <c r="X2264">
        <v>221.310109466314</v>
      </c>
      <c r="Y2264">
        <v>175</v>
      </c>
      <c r="Z2264">
        <v>743</v>
      </c>
      <c r="AA2264">
        <v>1961.59484863281</v>
      </c>
      <c r="AB2264">
        <v>2137</v>
      </c>
      <c r="AC2264">
        <v>6.3257065948855995E-2</v>
      </c>
      <c r="AD2264">
        <v>0.11282151848051725</v>
      </c>
      <c r="AE2264">
        <v>8.1890500701918584E-2</v>
      </c>
      <c r="AF2264">
        <v>1714.0000115232001</v>
      </c>
      <c r="AG2264">
        <v>4936.3078341484097</v>
      </c>
      <c r="AH2264">
        <v>4731</v>
      </c>
      <c r="AI2264">
        <v>0.8587174348697405</v>
      </c>
      <c r="AJ2264">
        <v>0.76474651009187311</v>
      </c>
      <c r="AK2264">
        <v>0.64675324675324675</v>
      </c>
      <c r="AL2264">
        <f t="shared" si="820"/>
        <v>0.1412825651302595</v>
      </c>
      <c r="AM2264">
        <f t="shared" si="820"/>
        <v>0.23525348990812689</v>
      </c>
      <c r="AN2264">
        <f t="shared" si="820"/>
        <v>0.35324675324675325</v>
      </c>
      <c r="AO2264">
        <v>103165.09809119831</v>
      </c>
      <c r="AP2264">
        <v>98570.096444626091</v>
      </c>
      <c r="AQ2264">
        <v>83646</v>
      </c>
      <c r="AR2264">
        <v>1643.1166666666668</v>
      </c>
      <c r="AS2264">
        <v>1160.6239620403323</v>
      </c>
      <c r="AT2264">
        <v>2001</v>
      </c>
      <c r="AU2264">
        <f t="shared" si="806"/>
        <v>-9.3970924777867393E-2</v>
      </c>
      <c r="AV2264">
        <f t="shared" si="807"/>
        <v>-0.11799326333862636</v>
      </c>
      <c r="AW2264">
        <v>5.1221582817712524E-2</v>
      </c>
      <c r="AX2264">
        <v>0.11706791515880161</v>
      </c>
      <c r="AY2264" s="1">
        <f t="shared" si="808"/>
        <v>-4595.0016465722147</v>
      </c>
      <c r="AZ2264" s="1">
        <f t="shared" si="809"/>
        <v>-14924.096444626091</v>
      </c>
      <c r="BA2264" s="1">
        <f t="shared" si="821"/>
        <v>-482.49270462633444</v>
      </c>
      <c r="BB2264" s="1">
        <f t="shared" si="822"/>
        <v>840.37603795966766</v>
      </c>
      <c r="BC2264">
        <f t="shared" si="810"/>
        <v>1</v>
      </c>
      <c r="BD2264">
        <f t="shared" si="811"/>
        <v>1</v>
      </c>
      <c r="BE2264">
        <f t="shared" si="812"/>
        <v>0</v>
      </c>
      <c r="BF2264">
        <f t="shared" si="813"/>
        <v>0</v>
      </c>
      <c r="BG2264">
        <f t="shared" si="814"/>
        <v>1</v>
      </c>
      <c r="BH2264">
        <f t="shared" si="815"/>
        <v>0</v>
      </c>
      <c r="BI2264">
        <f t="shared" si="816"/>
        <v>0</v>
      </c>
      <c r="BJ2264">
        <f t="shared" si="817"/>
        <v>0</v>
      </c>
      <c r="BK2264">
        <f t="shared" si="818"/>
        <v>0</v>
      </c>
      <c r="BL2264">
        <f t="shared" si="819"/>
        <v>0</v>
      </c>
      <c r="BM2264">
        <f t="shared" si="823"/>
        <v>0</v>
      </c>
      <c r="BN2264">
        <f t="shared" si="824"/>
        <v>0</v>
      </c>
      <c r="BO2264">
        <f>IF(AND(AU2264&gt;'County Avg'!$E$3,'Gentrification Calcs'!AW2264&gt;'County Avg'!$E$4,'Gentrification Calcs'!AY2264&gt;'County Avg'!$E$5,'Gentrification Calcs'!BA2264&gt;'County Avg'!$E$6),1,0)</f>
        <v>0</v>
      </c>
      <c r="BP2264">
        <f>IF(AND(AV2264&gt;'County Avg'!$F$3,'Gentrification Calcs'!AX2264&gt;'County Avg'!$F$4,'Gentrification Calcs'!AZ2264&gt;'County Avg'!$F$5,'Gentrification Calcs'!BB2264&gt;'County Avg'!$F$6),1,0)</f>
        <v>0</v>
      </c>
      <c r="BQ2264">
        <f t="shared" si="825"/>
        <v>0</v>
      </c>
      <c r="BR2264">
        <f t="shared" si="826"/>
        <v>0</v>
      </c>
      <c r="BS2264">
        <f t="shared" si="827"/>
        <v>0</v>
      </c>
      <c r="BT2264">
        <f t="shared" si="828"/>
        <v>0</v>
      </c>
    </row>
    <row r="2265" spans="1:72" x14ac:dyDescent="0.25">
      <c r="A2265">
        <v>6037920023</v>
      </c>
      <c r="B2265">
        <v>1681.2083634579201</v>
      </c>
      <c r="C2265">
        <v>2247</v>
      </c>
      <c r="D2265">
        <v>2840</v>
      </c>
      <c r="E2265">
        <v>531.76273630000003</v>
      </c>
      <c r="F2265">
        <v>693</v>
      </c>
      <c r="G2265">
        <v>742</v>
      </c>
      <c r="H2265">
        <v>222.20960149391178</v>
      </c>
      <c r="I2265">
        <v>174.0104</v>
      </c>
      <c r="J2265">
        <v>298.39940000000001</v>
      </c>
      <c r="K2265">
        <v>0.41787358595309637</v>
      </c>
      <c r="L2265">
        <v>0.25109725829725832</v>
      </c>
      <c r="M2265">
        <v>0.402155525606469</v>
      </c>
      <c r="N2265">
        <v>1017.178509</v>
      </c>
      <c r="O2265">
        <v>1369</v>
      </c>
      <c r="P2265">
        <v>1674</v>
      </c>
      <c r="Q2265">
        <v>173.25444899999999</v>
      </c>
      <c r="R2265">
        <v>222</v>
      </c>
      <c r="S2265">
        <v>219</v>
      </c>
      <c r="T2265">
        <v>0.17032846001664786</v>
      </c>
      <c r="U2265">
        <v>0.16216216216216217</v>
      </c>
      <c r="V2265">
        <v>0.13082437275985664</v>
      </c>
      <c r="W2265">
        <v>128.670854181051</v>
      </c>
      <c r="X2265">
        <v>80</v>
      </c>
      <c r="Y2265">
        <v>156</v>
      </c>
      <c r="Z2265">
        <v>527.77888870239303</v>
      </c>
      <c r="AA2265">
        <v>713</v>
      </c>
      <c r="AB2265">
        <v>742</v>
      </c>
      <c r="AC2265">
        <v>0.24379689475151906</v>
      </c>
      <c r="AD2265">
        <v>0.11220196353436185</v>
      </c>
      <c r="AE2265">
        <v>0.21024258760107817</v>
      </c>
      <c r="AF2265">
        <v>1250.0877525058199</v>
      </c>
      <c r="AG2265">
        <v>1497</v>
      </c>
      <c r="AH2265">
        <v>1171</v>
      </c>
      <c r="AI2265">
        <v>0.74356503314950884</v>
      </c>
      <c r="AJ2265">
        <v>0.66622162883845126</v>
      </c>
      <c r="AK2265">
        <v>0.41232394366197184</v>
      </c>
      <c r="AL2265">
        <f t="shared" si="820"/>
        <v>0.25643496685049116</v>
      </c>
      <c r="AM2265">
        <f t="shared" si="820"/>
        <v>0.33377837116154874</v>
      </c>
      <c r="AN2265">
        <f t="shared" si="820"/>
        <v>0.58767605633802811</v>
      </c>
      <c r="AO2265">
        <v>80005.327147401913</v>
      </c>
      <c r="AP2265">
        <v>74358.867184307324</v>
      </c>
      <c r="AQ2265">
        <v>57756</v>
      </c>
      <c r="AR2265">
        <v>1511.8055555555557</v>
      </c>
      <c r="AS2265">
        <v>854.91182285488344</v>
      </c>
      <c r="AT2265">
        <v>986</v>
      </c>
      <c r="AU2265">
        <f t="shared" si="806"/>
        <v>-7.7343404311057573E-2</v>
      </c>
      <c r="AV2265">
        <f t="shared" si="807"/>
        <v>-0.25389768517647943</v>
      </c>
      <c r="AW2265">
        <v>-8.1662978544856935E-3</v>
      </c>
      <c r="AX2265">
        <v>-3.1337789402305527E-2</v>
      </c>
      <c r="AY2265" s="1">
        <f t="shared" si="808"/>
        <v>-5646.4599630945886</v>
      </c>
      <c r="AZ2265" s="1">
        <f t="shared" si="809"/>
        <v>-16602.867184307324</v>
      </c>
      <c r="BA2265" s="1">
        <f t="shared" si="821"/>
        <v>-656.89373270067222</v>
      </c>
      <c r="BB2265" s="1">
        <f t="shared" si="822"/>
        <v>131.08817714511656</v>
      </c>
      <c r="BC2265">
        <f t="shared" si="810"/>
        <v>1</v>
      </c>
      <c r="BD2265">
        <f t="shared" si="811"/>
        <v>1</v>
      </c>
      <c r="BE2265">
        <f t="shared" si="812"/>
        <v>0</v>
      </c>
      <c r="BF2265">
        <f t="shared" si="813"/>
        <v>0</v>
      </c>
      <c r="BG2265">
        <f t="shared" si="814"/>
        <v>0</v>
      </c>
      <c r="BH2265">
        <f t="shared" si="815"/>
        <v>1</v>
      </c>
      <c r="BI2265">
        <f t="shared" si="816"/>
        <v>0</v>
      </c>
      <c r="BJ2265">
        <f t="shared" si="817"/>
        <v>0</v>
      </c>
      <c r="BK2265">
        <f t="shared" si="818"/>
        <v>0</v>
      </c>
      <c r="BL2265">
        <f t="shared" si="819"/>
        <v>0</v>
      </c>
      <c r="BM2265">
        <f t="shared" si="823"/>
        <v>0</v>
      </c>
      <c r="BN2265">
        <f t="shared" si="824"/>
        <v>0</v>
      </c>
      <c r="BO2265">
        <f>IF(AND(AU2265&gt;'County Avg'!$E$3,'Gentrification Calcs'!AW2265&gt;'County Avg'!$E$4,'Gentrification Calcs'!AY2265&gt;'County Avg'!$E$5,'Gentrification Calcs'!BA2265&gt;'County Avg'!$E$6),1,0)</f>
        <v>0</v>
      </c>
      <c r="BP2265">
        <f>IF(AND(AV2265&gt;'County Avg'!$F$3,'Gentrification Calcs'!AX2265&gt;'County Avg'!$F$4,'Gentrification Calcs'!AZ2265&gt;'County Avg'!$F$5,'Gentrification Calcs'!BB2265&gt;'County Avg'!$F$6),1,0)</f>
        <v>0</v>
      </c>
      <c r="BQ2265">
        <f t="shared" si="825"/>
        <v>0</v>
      </c>
      <c r="BR2265">
        <f t="shared" si="826"/>
        <v>0</v>
      </c>
      <c r="BS2265">
        <f t="shared" si="827"/>
        <v>0</v>
      </c>
      <c r="BT2265">
        <f t="shared" si="828"/>
        <v>0</v>
      </c>
    </row>
    <row r="2266" spans="1:72" x14ac:dyDescent="0.25">
      <c r="A2266">
        <v>6037920026</v>
      </c>
      <c r="B2266">
        <v>2465.93938304521</v>
      </c>
      <c r="C2266">
        <v>446.00000012293498</v>
      </c>
      <c r="D2266">
        <v>401</v>
      </c>
      <c r="E2266">
        <v>749.21815979999997</v>
      </c>
      <c r="F2266">
        <v>98.372631549999994</v>
      </c>
      <c r="G2266">
        <v>98</v>
      </c>
      <c r="H2266">
        <v>110.96587665762337</v>
      </c>
      <c r="I2266">
        <v>16.707368421052635</v>
      </c>
      <c r="J2266">
        <v>19</v>
      </c>
      <c r="K2266">
        <v>0.14810889886497833</v>
      </c>
      <c r="L2266">
        <v>0.1698375671953104</v>
      </c>
      <c r="M2266">
        <v>0.19387755102040816</v>
      </c>
      <c r="N2266">
        <v>1391.0291890000001</v>
      </c>
      <c r="O2266">
        <v>254.71578980000001</v>
      </c>
      <c r="P2266">
        <v>321</v>
      </c>
      <c r="Q2266">
        <v>293.39791830000001</v>
      </c>
      <c r="R2266">
        <v>1.2526315450000001</v>
      </c>
      <c r="S2266">
        <v>44</v>
      </c>
      <c r="T2266">
        <v>0.21092146780249915</v>
      </c>
      <c r="U2266">
        <v>4.9177616589201334E-3</v>
      </c>
      <c r="V2266">
        <v>0.13707165109034267</v>
      </c>
      <c r="W2266">
        <v>177.440499871969</v>
      </c>
      <c r="X2266">
        <v>37.265263170003898</v>
      </c>
      <c r="Y2266">
        <v>4</v>
      </c>
      <c r="Z2266">
        <v>751.83382299542404</v>
      </c>
      <c r="AA2266">
        <v>153.35789489746099</v>
      </c>
      <c r="AB2266">
        <v>98</v>
      </c>
      <c r="AC2266">
        <v>0.23601026509424405</v>
      </c>
      <c r="AD2266">
        <v>0.2429954010187764</v>
      </c>
      <c r="AE2266">
        <v>4.0816326530612242E-2</v>
      </c>
      <c r="AF2266">
        <v>2003.0132644871201</v>
      </c>
      <c r="AG2266">
        <v>356.364210605621</v>
      </c>
      <c r="AH2266">
        <v>351</v>
      </c>
      <c r="AI2266">
        <v>0.81227189859532622</v>
      </c>
      <c r="AJ2266">
        <v>0.79902289351433442</v>
      </c>
      <c r="AK2266">
        <v>0.87531172069825436</v>
      </c>
      <c r="AL2266">
        <f t="shared" si="820"/>
        <v>0.18772810140467378</v>
      </c>
      <c r="AM2266">
        <f t="shared" si="820"/>
        <v>0.20097710648566558</v>
      </c>
      <c r="AN2266">
        <f t="shared" si="820"/>
        <v>0.12468827930174564</v>
      </c>
      <c r="AO2266">
        <v>85907.731177094378</v>
      </c>
      <c r="AP2266">
        <v>113467.59378831224</v>
      </c>
      <c r="AQ2266">
        <v>151053</v>
      </c>
      <c r="AR2266">
        <v>1408.1388888888889</v>
      </c>
      <c r="AS2266">
        <v>1590.7852906287071</v>
      </c>
      <c r="AU2266">
        <f t="shared" si="806"/>
        <v>-1.3249005080991805E-2</v>
      </c>
      <c r="AV2266">
        <f t="shared" si="807"/>
        <v>7.6288827183919938E-2</v>
      </c>
      <c r="AW2266">
        <v>-0.20600370614357902</v>
      </c>
      <c r="AX2266">
        <v>0.13215388943142253</v>
      </c>
      <c r="AY2266" s="1">
        <f t="shared" si="808"/>
        <v>27559.862611217861</v>
      </c>
      <c r="AZ2266" s="1">
        <f t="shared" si="809"/>
        <v>37585.406211687761</v>
      </c>
      <c r="BA2266" s="1">
        <f t="shared" si="821"/>
        <v>182.6464017398182</v>
      </c>
      <c r="BB2266" s="1">
        <f t="shared" si="822"/>
        <v>-1590.7852906287071</v>
      </c>
      <c r="BC2266">
        <f t="shared" si="810"/>
        <v>1</v>
      </c>
      <c r="BD2266">
        <f t="shared" si="811"/>
        <v>0</v>
      </c>
      <c r="BE2266">
        <f t="shared" si="812"/>
        <v>0</v>
      </c>
      <c r="BF2266">
        <f t="shared" si="813"/>
        <v>0</v>
      </c>
      <c r="BG2266">
        <f t="shared" si="814"/>
        <v>0</v>
      </c>
      <c r="BH2266">
        <f t="shared" si="815"/>
        <v>1</v>
      </c>
      <c r="BI2266">
        <f t="shared" si="816"/>
        <v>0</v>
      </c>
      <c r="BJ2266">
        <f t="shared" si="817"/>
        <v>0</v>
      </c>
      <c r="BK2266">
        <f t="shared" si="818"/>
        <v>0</v>
      </c>
      <c r="BL2266">
        <f t="shared" si="819"/>
        <v>0</v>
      </c>
      <c r="BM2266">
        <f t="shared" si="823"/>
        <v>0</v>
      </c>
      <c r="BN2266">
        <f t="shared" si="824"/>
        <v>0</v>
      </c>
      <c r="BO2266">
        <f>IF(AND(AU2266&gt;'County Avg'!$E$3,'Gentrification Calcs'!AW2266&gt;'County Avg'!$E$4,'Gentrification Calcs'!AY2266&gt;'County Avg'!$E$5,'Gentrification Calcs'!BA2266&gt;'County Avg'!$E$6),1,0)</f>
        <v>0</v>
      </c>
      <c r="BP2266">
        <f>IF(AND(AV2266&gt;'County Avg'!$F$3,'Gentrification Calcs'!AX2266&gt;'County Avg'!$F$4,'Gentrification Calcs'!AZ2266&gt;'County Avg'!$F$5,'Gentrification Calcs'!BB2266&gt;'County Avg'!$F$6),1,0)</f>
        <v>0</v>
      </c>
      <c r="BQ2266">
        <f t="shared" si="825"/>
        <v>0</v>
      </c>
      <c r="BR2266">
        <f t="shared" si="826"/>
        <v>0</v>
      </c>
      <c r="BS2266">
        <f t="shared" si="827"/>
        <v>0</v>
      </c>
      <c r="BT2266">
        <f t="shared" si="828"/>
        <v>0</v>
      </c>
    </row>
    <row r="2267" spans="1:72" x14ac:dyDescent="0.25">
      <c r="A2267">
        <v>6037920028</v>
      </c>
      <c r="B2267">
        <v>2214.5413992783601</v>
      </c>
      <c r="C2267">
        <v>1940.20084994938</v>
      </c>
      <c r="D2267">
        <v>6148</v>
      </c>
      <c r="E2267">
        <v>681.79489139999998</v>
      </c>
      <c r="F2267">
        <v>566.363472</v>
      </c>
      <c r="G2267">
        <v>1833</v>
      </c>
      <c r="H2267">
        <v>108.91254974634492</v>
      </c>
      <c r="I2267">
        <v>44.205249575520739</v>
      </c>
      <c r="J2267">
        <v>311.83319999999998</v>
      </c>
      <c r="K2267">
        <v>0.15974386302998475</v>
      </c>
      <c r="L2267">
        <v>7.8051025111875047E-2</v>
      </c>
      <c r="M2267">
        <v>0.17012176759410802</v>
      </c>
      <c r="N2267">
        <v>1261.6474740000001</v>
      </c>
      <c r="O2267">
        <v>1096.7721939999999</v>
      </c>
      <c r="P2267">
        <v>3719</v>
      </c>
      <c r="Q2267">
        <v>253.65567590000001</v>
      </c>
      <c r="R2267">
        <v>219.81747419999999</v>
      </c>
      <c r="S2267">
        <v>1466</v>
      </c>
      <c r="T2267">
        <v>0.20105115028352205</v>
      </c>
      <c r="U2267">
        <v>0.20042218010497811</v>
      </c>
      <c r="V2267">
        <v>0.39419198709330466</v>
      </c>
      <c r="W2267">
        <v>170.36778259277301</v>
      </c>
      <c r="X2267">
        <v>35.138797163963297</v>
      </c>
      <c r="Y2267">
        <v>356</v>
      </c>
      <c r="Z2267">
        <v>679.94667816162098</v>
      </c>
      <c r="AA2267">
        <v>556.15258359909103</v>
      </c>
      <c r="AB2267">
        <v>1833</v>
      </c>
      <c r="AC2267">
        <v>0.25056050432277749</v>
      </c>
      <c r="AD2267">
        <v>6.3181936396960986E-2</v>
      </c>
      <c r="AE2267">
        <v>0.19421713038734315</v>
      </c>
      <c r="AF2267">
        <v>1785.3190459085999</v>
      </c>
      <c r="AG2267">
        <v>1393.51222133636</v>
      </c>
      <c r="AH2267">
        <v>3023</v>
      </c>
      <c r="AI2267">
        <v>0.80618002738190919</v>
      </c>
      <c r="AJ2267">
        <v>0.71823090963634861</v>
      </c>
      <c r="AK2267">
        <v>0.49170461938841897</v>
      </c>
      <c r="AL2267">
        <f t="shared" si="820"/>
        <v>0.19381997261809081</v>
      </c>
      <c r="AM2267">
        <f t="shared" si="820"/>
        <v>0.28176909036365139</v>
      </c>
      <c r="AN2267">
        <f t="shared" si="820"/>
        <v>0.50829538061158108</v>
      </c>
      <c r="AO2267">
        <v>99453.875397667027</v>
      </c>
      <c r="AP2267">
        <v>104332.81078872089</v>
      </c>
      <c r="AQ2267">
        <v>101553</v>
      </c>
      <c r="AR2267">
        <v>1387.4055555555556</v>
      </c>
      <c r="AS2267">
        <v>1597.5488335310401</v>
      </c>
      <c r="AT2267">
        <v>2001</v>
      </c>
      <c r="AU2267">
        <f t="shared" si="806"/>
        <v>-8.7949117745560579E-2</v>
      </c>
      <c r="AV2267">
        <f t="shared" si="807"/>
        <v>-0.22652629024792964</v>
      </c>
      <c r="AW2267">
        <v>-6.2897017854393611E-4</v>
      </c>
      <c r="AX2267">
        <v>0.19376980698832655</v>
      </c>
      <c r="AY2267" s="1">
        <f t="shared" si="808"/>
        <v>4878.935391053863</v>
      </c>
      <c r="AZ2267" s="1">
        <f t="shared" si="809"/>
        <v>-2779.8107887208898</v>
      </c>
      <c r="BA2267" s="1">
        <f t="shared" si="821"/>
        <v>210.14327797548458</v>
      </c>
      <c r="BB2267" s="1">
        <f t="shared" si="822"/>
        <v>403.45116646895985</v>
      </c>
      <c r="BC2267">
        <f t="shared" si="810"/>
        <v>1</v>
      </c>
      <c r="BD2267">
        <f t="shared" si="811"/>
        <v>1</v>
      </c>
      <c r="BE2267">
        <f t="shared" si="812"/>
        <v>0</v>
      </c>
      <c r="BF2267">
        <f t="shared" si="813"/>
        <v>0</v>
      </c>
      <c r="BG2267">
        <f t="shared" si="814"/>
        <v>0</v>
      </c>
      <c r="BH2267">
        <f t="shared" si="815"/>
        <v>0</v>
      </c>
      <c r="BI2267">
        <f t="shared" si="816"/>
        <v>0</v>
      </c>
      <c r="BJ2267">
        <f t="shared" si="817"/>
        <v>0</v>
      </c>
      <c r="BK2267">
        <f t="shared" si="818"/>
        <v>0</v>
      </c>
      <c r="BL2267">
        <f t="shared" si="819"/>
        <v>0</v>
      </c>
      <c r="BM2267">
        <f t="shared" si="823"/>
        <v>0</v>
      </c>
      <c r="BN2267">
        <f t="shared" si="824"/>
        <v>0</v>
      </c>
      <c r="BO2267">
        <f>IF(AND(AU2267&gt;'County Avg'!$E$3,'Gentrification Calcs'!AW2267&gt;'County Avg'!$E$4,'Gentrification Calcs'!AY2267&gt;'County Avg'!$E$5,'Gentrification Calcs'!BA2267&gt;'County Avg'!$E$6),1,0)</f>
        <v>0</v>
      </c>
      <c r="BP2267">
        <f>IF(AND(AV2267&gt;'County Avg'!$F$3,'Gentrification Calcs'!AX2267&gt;'County Avg'!$F$4,'Gentrification Calcs'!AZ2267&gt;'County Avg'!$F$5,'Gentrification Calcs'!BB2267&gt;'County Avg'!$F$6),1,0)</f>
        <v>0</v>
      </c>
      <c r="BQ2267">
        <f t="shared" si="825"/>
        <v>0</v>
      </c>
      <c r="BR2267">
        <f t="shared" si="826"/>
        <v>0</v>
      </c>
      <c r="BS2267">
        <f t="shared" si="827"/>
        <v>0</v>
      </c>
      <c r="BT2267">
        <f t="shared" si="828"/>
        <v>0</v>
      </c>
    </row>
    <row r="2268" spans="1:72" x14ac:dyDescent="0.25">
      <c r="A2268">
        <v>6037920029</v>
      </c>
      <c r="B2268">
        <v>822.74917069768298</v>
      </c>
      <c r="C2268">
        <v>3169.7992345094699</v>
      </c>
      <c r="D2268">
        <v>3257</v>
      </c>
      <c r="E2268">
        <v>346.68276980000002</v>
      </c>
      <c r="F2268">
        <v>1133.6365969999999</v>
      </c>
      <c r="G2268">
        <v>1168</v>
      </c>
      <c r="H2268">
        <v>107.06943093649855</v>
      </c>
      <c r="I2268">
        <v>247.81155042447909</v>
      </c>
      <c r="J2268">
        <v>321.72399999999999</v>
      </c>
      <c r="K2268">
        <v>0.30883978167783332</v>
      </c>
      <c r="L2268">
        <v>0.21859875649769545</v>
      </c>
      <c r="M2268">
        <v>0.27544863013698628</v>
      </c>
      <c r="N2268">
        <v>593.39082029999997</v>
      </c>
      <c r="O2268">
        <v>2019.227905</v>
      </c>
      <c r="P2268">
        <v>2155</v>
      </c>
      <c r="Q2268">
        <v>132.41787719999999</v>
      </c>
      <c r="R2268">
        <v>472.18252560000002</v>
      </c>
      <c r="S2268">
        <v>614</v>
      </c>
      <c r="T2268">
        <v>0.22315457649488685</v>
      </c>
      <c r="U2268">
        <v>0.23384310628373572</v>
      </c>
      <c r="V2268">
        <v>0.28491879350348026</v>
      </c>
      <c r="W2268">
        <v>44.268962860107401</v>
      </c>
      <c r="X2268">
        <v>295.86120605468801</v>
      </c>
      <c r="Y2268">
        <v>295</v>
      </c>
      <c r="Z2268">
        <v>349.32800292968801</v>
      </c>
      <c r="AA2268">
        <v>1078.84741210938</v>
      </c>
      <c r="AB2268">
        <v>1168</v>
      </c>
      <c r="AC2268">
        <v>0.12672606401101422</v>
      </c>
      <c r="AD2268">
        <v>0.27423823122142488</v>
      </c>
      <c r="AE2268">
        <v>0.25256849315068491</v>
      </c>
      <c r="AF2268">
        <v>701.14567624846495</v>
      </c>
      <c r="AG2268">
        <v>2211.48779296875</v>
      </c>
      <c r="AH2268">
        <v>1855</v>
      </c>
      <c r="AI2268">
        <v>0.85219858156028339</v>
      </c>
      <c r="AJ2268">
        <v>0.69767440438888872</v>
      </c>
      <c r="AK2268">
        <v>0.56954252379490333</v>
      </c>
      <c r="AL2268">
        <f t="shared" si="820"/>
        <v>0.14780141843971661</v>
      </c>
      <c r="AM2268">
        <f t="shared" si="820"/>
        <v>0.30232559561111128</v>
      </c>
      <c r="AN2268">
        <f t="shared" si="820"/>
        <v>0.43045747620509667</v>
      </c>
      <c r="AO2268">
        <v>99453.875397667027</v>
      </c>
      <c r="AP2268">
        <v>84814.79648549245</v>
      </c>
      <c r="AQ2268">
        <v>66856</v>
      </c>
      <c r="AR2268">
        <v>1387.4055555555556</v>
      </c>
      <c r="AS2268">
        <v>1060.5235270858047</v>
      </c>
      <c r="AT2268">
        <v>1403</v>
      </c>
      <c r="AU2268">
        <f t="shared" si="806"/>
        <v>-0.15452417717139466</v>
      </c>
      <c r="AV2268">
        <f t="shared" si="807"/>
        <v>-0.12813188059398539</v>
      </c>
      <c r="AW2268">
        <v>1.0688529788848877E-2</v>
      </c>
      <c r="AX2268">
        <v>5.1075687219744537E-2</v>
      </c>
      <c r="AY2268" s="1">
        <f t="shared" si="808"/>
        <v>-14639.078912174577</v>
      </c>
      <c r="AZ2268" s="1">
        <f t="shared" si="809"/>
        <v>-17958.79648549245</v>
      </c>
      <c r="BA2268" s="1">
        <f t="shared" si="821"/>
        <v>-326.88202846975082</v>
      </c>
      <c r="BB2268" s="1">
        <f t="shared" si="822"/>
        <v>342.47647291419526</v>
      </c>
      <c r="BC2268">
        <f t="shared" si="810"/>
        <v>1</v>
      </c>
      <c r="BD2268">
        <f t="shared" si="811"/>
        <v>1</v>
      </c>
      <c r="BE2268">
        <f t="shared" si="812"/>
        <v>0</v>
      </c>
      <c r="BF2268">
        <f t="shared" si="813"/>
        <v>0</v>
      </c>
      <c r="BG2268">
        <f t="shared" si="814"/>
        <v>0</v>
      </c>
      <c r="BH2268">
        <f t="shared" si="815"/>
        <v>0</v>
      </c>
      <c r="BI2268">
        <f t="shared" si="816"/>
        <v>0</v>
      </c>
      <c r="BJ2268">
        <f t="shared" si="817"/>
        <v>0</v>
      </c>
      <c r="BK2268">
        <f t="shared" si="818"/>
        <v>0</v>
      </c>
      <c r="BL2268">
        <f t="shared" si="819"/>
        <v>0</v>
      </c>
      <c r="BM2268">
        <f t="shared" si="823"/>
        <v>0</v>
      </c>
      <c r="BN2268">
        <f t="shared" si="824"/>
        <v>0</v>
      </c>
      <c r="BO2268">
        <f>IF(AND(AU2268&gt;'County Avg'!$E$3,'Gentrification Calcs'!AW2268&gt;'County Avg'!$E$4,'Gentrification Calcs'!AY2268&gt;'County Avg'!$E$5,'Gentrification Calcs'!BA2268&gt;'County Avg'!$E$6),1,0)</f>
        <v>0</v>
      </c>
      <c r="BP2268">
        <f>IF(AND(AV2268&gt;'County Avg'!$F$3,'Gentrification Calcs'!AX2268&gt;'County Avg'!$F$4,'Gentrification Calcs'!AZ2268&gt;'County Avg'!$F$5,'Gentrification Calcs'!BB2268&gt;'County Avg'!$F$6),1,0)</f>
        <v>0</v>
      </c>
      <c r="BQ2268">
        <f t="shared" si="825"/>
        <v>0</v>
      </c>
      <c r="BR2268">
        <f t="shared" si="826"/>
        <v>0</v>
      </c>
      <c r="BS2268">
        <f t="shared" si="827"/>
        <v>0</v>
      </c>
      <c r="BT2268">
        <f t="shared" si="828"/>
        <v>0</v>
      </c>
    </row>
    <row r="2269" spans="1:72" x14ac:dyDescent="0.25">
      <c r="A2269">
        <v>6037920030</v>
      </c>
      <c r="B2269">
        <v>2276.0101121811799</v>
      </c>
      <c r="C2269">
        <v>5584</v>
      </c>
      <c r="D2269">
        <v>5550</v>
      </c>
      <c r="E2269">
        <v>959.04125390000002</v>
      </c>
      <c r="F2269">
        <v>1854</v>
      </c>
      <c r="G2269">
        <v>1863</v>
      </c>
      <c r="H2269">
        <v>111.04691070690539</v>
      </c>
      <c r="I2269">
        <v>238.00560000000002</v>
      </c>
      <c r="J2269">
        <v>357.34179999999998</v>
      </c>
      <c r="K2269">
        <v>0.11578950358530077</v>
      </c>
      <c r="L2269">
        <v>0.12837411003236246</v>
      </c>
      <c r="M2269">
        <v>0.19180987654320986</v>
      </c>
      <c r="N2269">
        <v>1641.518994</v>
      </c>
      <c r="O2269">
        <v>3316</v>
      </c>
      <c r="P2269">
        <v>3574</v>
      </c>
      <c r="Q2269">
        <v>366.31218369999999</v>
      </c>
      <c r="R2269">
        <v>1032</v>
      </c>
      <c r="S2269">
        <v>1287</v>
      </c>
      <c r="T2269">
        <v>0.22315439848026516</v>
      </c>
      <c r="U2269">
        <v>0.31121833534378768</v>
      </c>
      <c r="V2269">
        <v>0.36010072747621713</v>
      </c>
      <c r="W2269">
        <v>122.467209412716</v>
      </c>
      <c r="X2269">
        <v>546</v>
      </c>
      <c r="Y2269">
        <v>602</v>
      </c>
      <c r="Z2269">
        <v>966.35892858076795</v>
      </c>
      <c r="AA2269">
        <v>1870</v>
      </c>
      <c r="AB2269">
        <v>1863</v>
      </c>
      <c r="AC2269">
        <v>0.12673056127558741</v>
      </c>
      <c r="AD2269">
        <v>0.29197860962566846</v>
      </c>
      <c r="AE2269">
        <v>0.32313472893183037</v>
      </c>
      <c r="AF2269">
        <v>1939.60469680851</v>
      </c>
      <c r="AG2269">
        <v>3537</v>
      </c>
      <c r="AH2269">
        <v>2608</v>
      </c>
      <c r="AI2269">
        <v>0.85219511390910263</v>
      </c>
      <c r="AJ2269">
        <v>0.6334169054441261</v>
      </c>
      <c r="AK2269">
        <v>0.46990990990990988</v>
      </c>
      <c r="AL2269">
        <f t="shared" si="820"/>
        <v>0.14780488609089737</v>
      </c>
      <c r="AM2269">
        <f t="shared" si="820"/>
        <v>0.3665830945558739</v>
      </c>
      <c r="AN2269">
        <f t="shared" si="820"/>
        <v>0.53009009009009012</v>
      </c>
      <c r="AO2269">
        <v>82368.828207847298</v>
      </c>
      <c r="AP2269">
        <v>93407.140580302424</v>
      </c>
      <c r="AQ2269">
        <v>85383</v>
      </c>
      <c r="AR2269">
        <v>1470.338888888889</v>
      </c>
      <c r="AS2269">
        <v>1381.1154606563859</v>
      </c>
      <c r="AT2269">
        <v>1739</v>
      </c>
      <c r="AU2269">
        <f t="shared" si="806"/>
        <v>-0.21877820846497653</v>
      </c>
      <c r="AV2269">
        <f t="shared" si="807"/>
        <v>-0.16350699553421622</v>
      </c>
      <c r="AW2269">
        <v>8.8063936863522513E-2</v>
      </c>
      <c r="AX2269">
        <v>4.8882392132429453E-2</v>
      </c>
      <c r="AY2269" s="1">
        <f t="shared" si="808"/>
        <v>11038.312372455126</v>
      </c>
      <c r="AZ2269" s="1">
        <f t="shared" si="809"/>
        <v>-8024.1405803024245</v>
      </c>
      <c r="BA2269" s="1">
        <f t="shared" si="821"/>
        <v>-89.223428232503011</v>
      </c>
      <c r="BB2269" s="1">
        <f t="shared" si="822"/>
        <v>357.88453934361405</v>
      </c>
      <c r="BC2269">
        <f t="shared" si="810"/>
        <v>1</v>
      </c>
      <c r="BD2269">
        <f t="shared" si="811"/>
        <v>1</v>
      </c>
      <c r="BE2269">
        <f t="shared" si="812"/>
        <v>0</v>
      </c>
      <c r="BF2269">
        <f t="shared" si="813"/>
        <v>0</v>
      </c>
      <c r="BG2269">
        <f t="shared" si="814"/>
        <v>0</v>
      </c>
      <c r="BH2269">
        <f t="shared" si="815"/>
        <v>0</v>
      </c>
      <c r="BI2269">
        <f t="shared" si="816"/>
        <v>0</v>
      </c>
      <c r="BJ2269">
        <f t="shared" si="817"/>
        <v>0</v>
      </c>
      <c r="BK2269">
        <f t="shared" si="818"/>
        <v>0</v>
      </c>
      <c r="BL2269">
        <f t="shared" si="819"/>
        <v>0</v>
      </c>
      <c r="BM2269">
        <f t="shared" si="823"/>
        <v>0</v>
      </c>
      <c r="BN2269">
        <f t="shared" si="824"/>
        <v>0</v>
      </c>
      <c r="BO2269">
        <f>IF(AND(AU2269&gt;'County Avg'!$E$3,'Gentrification Calcs'!AW2269&gt;'County Avg'!$E$4,'Gentrification Calcs'!AY2269&gt;'County Avg'!$E$5,'Gentrification Calcs'!BA2269&gt;'County Avg'!$E$6),1,0)</f>
        <v>0</v>
      </c>
      <c r="BP2269">
        <f>IF(AND(AV2269&gt;'County Avg'!$F$3,'Gentrification Calcs'!AX2269&gt;'County Avg'!$F$4,'Gentrification Calcs'!AZ2269&gt;'County Avg'!$F$5,'Gentrification Calcs'!BB2269&gt;'County Avg'!$F$6),1,0)</f>
        <v>0</v>
      </c>
      <c r="BQ2269">
        <f t="shared" si="825"/>
        <v>0</v>
      </c>
      <c r="BR2269">
        <f t="shared" si="826"/>
        <v>0</v>
      </c>
      <c r="BS2269">
        <f t="shared" si="827"/>
        <v>0</v>
      </c>
      <c r="BT2269">
        <f t="shared" si="828"/>
        <v>0</v>
      </c>
    </row>
    <row r="2270" spans="1:72" x14ac:dyDescent="0.25">
      <c r="A2270">
        <v>6037920031</v>
      </c>
      <c r="B2270">
        <v>1661.6713597965299</v>
      </c>
      <c r="C2270">
        <v>4702.03331332177</v>
      </c>
      <c r="D2270">
        <v>4996</v>
      </c>
      <c r="E2270">
        <v>525.73492429999999</v>
      </c>
      <c r="F2270">
        <v>2330.0096859999999</v>
      </c>
      <c r="G2270">
        <v>2576</v>
      </c>
      <c r="H2270">
        <v>307.19290101339186</v>
      </c>
      <c r="I2270">
        <v>1038.5395414640525</v>
      </c>
      <c r="J2270">
        <v>1215.1862000000001</v>
      </c>
      <c r="K2270">
        <v>0.58431138357873003</v>
      </c>
      <c r="L2270">
        <v>0.44572327218387903</v>
      </c>
      <c r="M2270">
        <v>0.47173377329192551</v>
      </c>
      <c r="N2270">
        <v>1004.873197</v>
      </c>
      <c r="O2270">
        <v>3775.0155359999999</v>
      </c>
      <c r="P2270">
        <v>4210</v>
      </c>
      <c r="Q2270">
        <v>171.2384338</v>
      </c>
      <c r="R2270">
        <v>658.00389470000005</v>
      </c>
      <c r="S2270">
        <v>1295</v>
      </c>
      <c r="T2270">
        <v>0.17040800203570361</v>
      </c>
      <c r="U2270">
        <v>0.17430495011875366</v>
      </c>
      <c r="V2270">
        <v>0.30760095011876487</v>
      </c>
      <c r="W2270">
        <v>127.770210266113</v>
      </c>
      <c r="X2270">
        <v>276.00173896108799</v>
      </c>
      <c r="Y2270">
        <v>429</v>
      </c>
      <c r="Z2270">
        <v>521.61859130859398</v>
      </c>
      <c r="AA2270">
        <v>2341.0091978106602</v>
      </c>
      <c r="AB2270">
        <v>2576</v>
      </c>
      <c r="AC2270">
        <v>0.24494949450627049</v>
      </c>
      <c r="AD2270">
        <v>0.11789861364885201</v>
      </c>
      <c r="AE2270">
        <v>0.16653726708074534</v>
      </c>
      <c r="AF2270">
        <v>1234.0692470942299</v>
      </c>
      <c r="AG2270">
        <v>3507.0265011936399</v>
      </c>
      <c r="AH2270">
        <v>3335</v>
      </c>
      <c r="AI2270">
        <v>0.74266745937376</v>
      </c>
      <c r="AJ2270">
        <v>0.74585318042251114</v>
      </c>
      <c r="AK2270">
        <v>0.66753402722177746</v>
      </c>
      <c r="AL2270">
        <f t="shared" si="820"/>
        <v>0.25733254062624</v>
      </c>
      <c r="AM2270">
        <f t="shared" si="820"/>
        <v>0.25414681957748886</v>
      </c>
      <c r="AN2270">
        <f t="shared" si="820"/>
        <v>0.33246597277822254</v>
      </c>
      <c r="AO2270">
        <v>82386.967126193005</v>
      </c>
      <c r="AP2270">
        <v>53396.679199019214</v>
      </c>
      <c r="AQ2270">
        <v>47169</v>
      </c>
      <c r="AR2270">
        <v>1470.338888888889</v>
      </c>
      <c r="AS2270">
        <v>1080.8141557928036</v>
      </c>
      <c r="AT2270">
        <v>1858</v>
      </c>
      <c r="AU2270">
        <f t="shared" si="806"/>
        <v>3.1857210487511445E-3</v>
      </c>
      <c r="AV2270">
        <f t="shared" si="807"/>
        <v>-7.8319153200733682E-2</v>
      </c>
      <c r="AW2270">
        <v>3.8969480830500502E-3</v>
      </c>
      <c r="AX2270">
        <v>0.13329600000001121</v>
      </c>
      <c r="AY2270" s="1">
        <f t="shared" si="808"/>
        <v>-28990.287927173791</v>
      </c>
      <c r="AZ2270" s="1">
        <f t="shared" si="809"/>
        <v>-6227.6791990192141</v>
      </c>
      <c r="BA2270" s="1">
        <f t="shared" si="821"/>
        <v>-389.52473309608536</v>
      </c>
      <c r="BB2270" s="1">
        <f t="shared" si="822"/>
        <v>777.1858442071964</v>
      </c>
      <c r="BC2270">
        <f t="shared" si="810"/>
        <v>1</v>
      </c>
      <c r="BD2270">
        <f t="shared" si="811"/>
        <v>1</v>
      </c>
      <c r="BE2270">
        <f t="shared" si="812"/>
        <v>1</v>
      </c>
      <c r="BF2270">
        <f t="shared" si="813"/>
        <v>1</v>
      </c>
      <c r="BG2270">
        <f t="shared" si="814"/>
        <v>0</v>
      </c>
      <c r="BH2270">
        <f t="shared" si="815"/>
        <v>1</v>
      </c>
      <c r="BI2270">
        <f t="shared" si="816"/>
        <v>0</v>
      </c>
      <c r="BJ2270">
        <f t="shared" si="817"/>
        <v>0</v>
      </c>
      <c r="BK2270">
        <f t="shared" si="818"/>
        <v>0</v>
      </c>
      <c r="BL2270">
        <f t="shared" si="819"/>
        <v>0</v>
      </c>
      <c r="BM2270">
        <f t="shared" si="823"/>
        <v>0</v>
      </c>
      <c r="BN2270">
        <f t="shared" si="824"/>
        <v>0</v>
      </c>
      <c r="BO2270">
        <f>IF(AND(AU2270&gt;'County Avg'!$E$3,'Gentrification Calcs'!AW2270&gt;'County Avg'!$E$4,'Gentrification Calcs'!AY2270&gt;'County Avg'!$E$5,'Gentrification Calcs'!BA2270&gt;'County Avg'!$E$6),1,0)</f>
        <v>0</v>
      </c>
      <c r="BP2270">
        <f>IF(AND(AV2270&gt;'County Avg'!$F$3,'Gentrification Calcs'!AX2270&gt;'County Avg'!$F$4,'Gentrification Calcs'!AZ2270&gt;'County Avg'!$F$5,'Gentrification Calcs'!BB2270&gt;'County Avg'!$F$6),1,0)</f>
        <v>0</v>
      </c>
      <c r="BQ2270">
        <f t="shared" si="825"/>
        <v>0</v>
      </c>
      <c r="BR2270">
        <f t="shared" si="826"/>
        <v>0</v>
      </c>
      <c r="BS2270">
        <f t="shared" si="827"/>
        <v>0</v>
      </c>
      <c r="BT2270">
        <f t="shared" si="828"/>
        <v>0</v>
      </c>
    </row>
    <row r="2271" spans="1:72" x14ac:dyDescent="0.25">
      <c r="A2271">
        <v>6037920032</v>
      </c>
      <c r="B2271">
        <v>449.77399112074198</v>
      </c>
      <c r="C2271">
        <v>1657</v>
      </c>
      <c r="D2271">
        <v>3128</v>
      </c>
      <c r="E2271">
        <v>142.30363460000001</v>
      </c>
      <c r="F2271">
        <v>476</v>
      </c>
      <c r="G2271">
        <v>808</v>
      </c>
      <c r="H2271">
        <v>109.8713173165314</v>
      </c>
      <c r="I2271">
        <v>36</v>
      </c>
      <c r="J2271">
        <v>61.180999999999997</v>
      </c>
      <c r="K2271">
        <v>0.77209073138130091</v>
      </c>
      <c r="L2271">
        <v>7.5630252100840331E-2</v>
      </c>
      <c r="M2271">
        <v>7.5719059405940592E-2</v>
      </c>
      <c r="N2271">
        <v>271.99471540000002</v>
      </c>
      <c r="O2271">
        <v>954</v>
      </c>
      <c r="P2271">
        <v>1709</v>
      </c>
      <c r="Q2271">
        <v>46.350074769999999</v>
      </c>
      <c r="R2271">
        <v>327</v>
      </c>
      <c r="S2271">
        <v>776</v>
      </c>
      <c r="T2271">
        <v>0.17040799745626234</v>
      </c>
      <c r="U2271">
        <v>0.34276729559748426</v>
      </c>
      <c r="V2271">
        <v>0.45406670567583385</v>
      </c>
      <c r="W2271">
        <v>34.584285736083999</v>
      </c>
      <c r="X2271">
        <v>7</v>
      </c>
      <c r="Y2271">
        <v>63</v>
      </c>
      <c r="Z2271">
        <v>141.189453125</v>
      </c>
      <c r="AA2271">
        <v>451</v>
      </c>
      <c r="AB2271">
        <v>808</v>
      </c>
      <c r="AC2271">
        <v>0.24494949849735101</v>
      </c>
      <c r="AD2271">
        <v>1.5521064301552107E-2</v>
      </c>
      <c r="AE2271">
        <v>7.797029702970297E-2</v>
      </c>
      <c r="AF2271">
        <v>334.032507278038</v>
      </c>
      <c r="AG2271">
        <v>1111</v>
      </c>
      <c r="AH2271">
        <v>1722</v>
      </c>
      <c r="AI2271">
        <v>0.742667459373761</v>
      </c>
      <c r="AJ2271">
        <v>0.6704888352444176</v>
      </c>
      <c r="AK2271">
        <v>0.55051150895140666</v>
      </c>
      <c r="AL2271">
        <f t="shared" si="820"/>
        <v>0.257332540626239</v>
      </c>
      <c r="AM2271">
        <f t="shared" si="820"/>
        <v>0.3295111647555824</v>
      </c>
      <c r="AN2271">
        <f t="shared" si="820"/>
        <v>0.44948849104859334</v>
      </c>
      <c r="AO2271">
        <v>87250.011134676563</v>
      </c>
      <c r="AP2271">
        <v>148804.41275030651</v>
      </c>
      <c r="AQ2271">
        <v>128889</v>
      </c>
      <c r="AR2271">
        <v>1430.6000000000001</v>
      </c>
      <c r="AS2271">
        <v>0</v>
      </c>
      <c r="AT2271">
        <v>1325</v>
      </c>
      <c r="AU2271">
        <f t="shared" si="806"/>
        <v>-7.2178624129343394E-2</v>
      </c>
      <c r="AV2271">
        <f t="shared" si="807"/>
        <v>-0.11997732629301094</v>
      </c>
      <c r="AW2271">
        <v>0.17235929814122192</v>
      </c>
      <c r="AX2271">
        <v>0.11129941007834959</v>
      </c>
      <c r="AY2271" s="1">
        <f t="shared" si="808"/>
        <v>61554.401615629948</v>
      </c>
      <c r="AZ2271" s="1">
        <f t="shared" si="809"/>
        <v>-19915.41275030651</v>
      </c>
      <c r="BA2271" s="1">
        <f t="shared" si="821"/>
        <v>-1430.6000000000001</v>
      </c>
      <c r="BB2271" s="1">
        <f t="shared" si="822"/>
        <v>1325</v>
      </c>
      <c r="BC2271">
        <f t="shared" si="810"/>
        <v>0</v>
      </c>
      <c r="BD2271">
        <f t="shared" si="811"/>
        <v>1</v>
      </c>
      <c r="BE2271">
        <f t="shared" si="812"/>
        <v>1</v>
      </c>
      <c r="BF2271">
        <f t="shared" si="813"/>
        <v>0</v>
      </c>
      <c r="BG2271">
        <f t="shared" si="814"/>
        <v>0</v>
      </c>
      <c r="BH2271">
        <f t="shared" si="815"/>
        <v>0</v>
      </c>
      <c r="BI2271">
        <f t="shared" si="816"/>
        <v>0</v>
      </c>
      <c r="BJ2271">
        <f t="shared" si="817"/>
        <v>0</v>
      </c>
      <c r="BK2271">
        <f t="shared" si="818"/>
        <v>0</v>
      </c>
      <c r="BL2271">
        <f t="shared" si="819"/>
        <v>0</v>
      </c>
      <c r="BM2271">
        <f t="shared" si="823"/>
        <v>0</v>
      </c>
      <c r="BN2271">
        <f t="shared" si="824"/>
        <v>0</v>
      </c>
      <c r="BO2271">
        <f>IF(AND(AU2271&gt;'County Avg'!$E$3,'Gentrification Calcs'!AW2271&gt;'County Avg'!$E$4,'Gentrification Calcs'!AY2271&gt;'County Avg'!$E$5,'Gentrification Calcs'!BA2271&gt;'County Avg'!$E$6),1,0)</f>
        <v>0</v>
      </c>
      <c r="BP2271">
        <f>IF(AND(AV2271&gt;'County Avg'!$F$3,'Gentrification Calcs'!AX2271&gt;'County Avg'!$F$4,'Gentrification Calcs'!AZ2271&gt;'County Avg'!$F$5,'Gentrification Calcs'!BB2271&gt;'County Avg'!$F$6),1,0)</f>
        <v>0</v>
      </c>
      <c r="BQ2271">
        <f t="shared" si="825"/>
        <v>0</v>
      </c>
      <c r="BR2271">
        <f t="shared" si="826"/>
        <v>0</v>
      </c>
      <c r="BS2271">
        <f t="shared" si="827"/>
        <v>0</v>
      </c>
      <c r="BT2271">
        <f t="shared" si="828"/>
        <v>0</v>
      </c>
    </row>
    <row r="2272" spans="1:72" x14ac:dyDescent="0.25">
      <c r="A2272">
        <v>6037920033</v>
      </c>
      <c r="B2272">
        <v>1258.93470140813</v>
      </c>
      <c r="C2272">
        <v>468.00000518560398</v>
      </c>
      <c r="D2272">
        <v>634</v>
      </c>
      <c r="E2272">
        <v>398.1359324</v>
      </c>
      <c r="F2272">
        <v>158.62736509999999</v>
      </c>
      <c r="G2272">
        <v>194</v>
      </c>
      <c r="H2272">
        <v>29.739491270524656</v>
      </c>
      <c r="I2272">
        <v>47.292631578947365</v>
      </c>
      <c r="J2272">
        <v>50</v>
      </c>
      <c r="K2272">
        <v>7.4696828018642455E-2</v>
      </c>
      <c r="L2272">
        <v>0.29813665220457836</v>
      </c>
      <c r="M2272">
        <v>0.25773195876288657</v>
      </c>
      <c r="N2272">
        <v>760.75002119999999</v>
      </c>
      <c r="O2272">
        <v>315.28421020000002</v>
      </c>
      <c r="P2272">
        <v>470</v>
      </c>
      <c r="Q2272">
        <v>129.9605938</v>
      </c>
      <c r="R2272">
        <v>83.747367859999997</v>
      </c>
      <c r="S2272">
        <v>52</v>
      </c>
      <c r="T2272">
        <v>0.17083219215032208</v>
      </c>
      <c r="U2272">
        <v>0.26562499849540511</v>
      </c>
      <c r="V2272">
        <v>0.11063829787234042</v>
      </c>
      <c r="W2272">
        <v>96.732859849929795</v>
      </c>
      <c r="X2272">
        <v>17.734737396240199</v>
      </c>
      <c r="Y2272">
        <v>46</v>
      </c>
      <c r="Z2272">
        <v>395.067301273346</v>
      </c>
      <c r="AA2272">
        <v>157.64210510253901</v>
      </c>
      <c r="AB2272">
        <v>194</v>
      </c>
      <c r="AC2272">
        <v>0.24485159753325317</v>
      </c>
      <c r="AD2272">
        <v>0.11250000362976985</v>
      </c>
      <c r="AE2272">
        <v>0.23711340206185566</v>
      </c>
      <c r="AF2272">
        <v>935.95217307994005</v>
      </c>
      <c r="AG2272">
        <v>358.63580322265602</v>
      </c>
      <c r="AH2272">
        <v>351</v>
      </c>
      <c r="AI2272">
        <v>0.74344775152600762</v>
      </c>
      <c r="AJ2272">
        <v>0.76631581036078145</v>
      </c>
      <c r="AK2272">
        <v>0.55362776025236593</v>
      </c>
      <c r="AL2272">
        <f t="shared" si="820"/>
        <v>0.25655224847399238</v>
      </c>
      <c r="AM2272">
        <f t="shared" si="820"/>
        <v>0.23368418963921855</v>
      </c>
      <c r="AN2272">
        <f t="shared" si="820"/>
        <v>0.44637223974763407</v>
      </c>
      <c r="AO2272">
        <v>0</v>
      </c>
      <c r="AP2272">
        <v>85130.753167143455</v>
      </c>
      <c r="AQ2272">
        <v>73203</v>
      </c>
      <c r="AR2272">
        <v>0</v>
      </c>
      <c r="AS2272">
        <v>0</v>
      </c>
      <c r="AU2272">
        <f t="shared" si="806"/>
        <v>2.286805883477383E-2</v>
      </c>
      <c r="AV2272">
        <f t="shared" si="807"/>
        <v>-0.21268805010841552</v>
      </c>
      <c r="AW2272">
        <v>9.4792806345083025E-2</v>
      </c>
      <c r="AX2272">
        <v>-0.15498670062306469</v>
      </c>
      <c r="AY2272" s="1">
        <f t="shared" si="808"/>
        <v>85130.753167143455</v>
      </c>
      <c r="AZ2272" s="1">
        <f t="shared" si="809"/>
        <v>-11927.753167143455</v>
      </c>
      <c r="BA2272" s="1">
        <f t="shared" si="821"/>
        <v>0</v>
      </c>
      <c r="BB2272" s="1">
        <f t="shared" si="822"/>
        <v>0</v>
      </c>
      <c r="BC2272">
        <f t="shared" si="810"/>
        <v>1</v>
      </c>
      <c r="BD2272">
        <f t="shared" si="811"/>
        <v>0</v>
      </c>
      <c r="BE2272">
        <f t="shared" si="812"/>
        <v>0</v>
      </c>
      <c r="BF2272">
        <f t="shared" si="813"/>
        <v>0</v>
      </c>
      <c r="BG2272">
        <f t="shared" si="814"/>
        <v>0</v>
      </c>
      <c r="BH2272">
        <f t="shared" si="815"/>
        <v>0</v>
      </c>
      <c r="BI2272">
        <f t="shared" si="816"/>
        <v>0</v>
      </c>
      <c r="BJ2272">
        <f t="shared" si="817"/>
        <v>0</v>
      </c>
      <c r="BK2272">
        <f t="shared" si="818"/>
        <v>0</v>
      </c>
      <c r="BL2272">
        <f t="shared" si="819"/>
        <v>0</v>
      </c>
      <c r="BM2272">
        <f t="shared" si="823"/>
        <v>0</v>
      </c>
      <c r="BN2272">
        <f t="shared" si="824"/>
        <v>0</v>
      </c>
      <c r="BO2272">
        <f>IF(AND(AU2272&gt;'County Avg'!$E$3,'Gentrification Calcs'!AW2272&gt;'County Avg'!$E$4,'Gentrification Calcs'!AY2272&gt;'County Avg'!$E$5,'Gentrification Calcs'!BA2272&gt;'County Avg'!$E$6),1,0)</f>
        <v>1</v>
      </c>
      <c r="BP2272">
        <f>IF(AND(AV2272&gt;'County Avg'!$F$3,'Gentrification Calcs'!AX2272&gt;'County Avg'!$F$4,'Gentrification Calcs'!AZ2272&gt;'County Avg'!$F$5,'Gentrification Calcs'!BB2272&gt;'County Avg'!$F$6),1,0)</f>
        <v>0</v>
      </c>
      <c r="BQ2272">
        <f t="shared" si="825"/>
        <v>0</v>
      </c>
      <c r="BR2272">
        <f t="shared" si="826"/>
        <v>0</v>
      </c>
      <c r="BS2272">
        <f t="shared" si="827"/>
        <v>0</v>
      </c>
      <c r="BT2272">
        <f t="shared" si="828"/>
        <v>0</v>
      </c>
    </row>
    <row r="2273" spans="1:72" x14ac:dyDescent="0.25">
      <c r="A2273">
        <v>6037920034</v>
      </c>
      <c r="B2273">
        <v>311.520508010215</v>
      </c>
      <c r="C2273">
        <v>2673</v>
      </c>
      <c r="D2273">
        <v>3403</v>
      </c>
      <c r="E2273">
        <v>98.55668507</v>
      </c>
      <c r="F2273">
        <v>872</v>
      </c>
      <c r="G2273">
        <v>1145</v>
      </c>
      <c r="H2273">
        <v>82.932026654293963</v>
      </c>
      <c r="I2273">
        <v>207.00479999999999</v>
      </c>
      <c r="J2273">
        <v>338.68959999999998</v>
      </c>
      <c r="K2273">
        <v>0.84146526027525581</v>
      </c>
      <c r="L2273">
        <v>0.23739082568807338</v>
      </c>
      <c r="M2273">
        <v>0.29579877729257642</v>
      </c>
      <c r="N2273">
        <v>188.3714847</v>
      </c>
      <c r="O2273">
        <v>1647</v>
      </c>
      <c r="P2273">
        <v>2298</v>
      </c>
      <c r="Q2273">
        <v>32.10918333</v>
      </c>
      <c r="R2273">
        <v>347</v>
      </c>
      <c r="S2273">
        <v>469</v>
      </c>
      <c r="T2273">
        <v>0.17045670888636363</v>
      </c>
      <c r="U2273">
        <v>0.21068609593199758</v>
      </c>
      <c r="V2273">
        <v>0.2040905134899913</v>
      </c>
      <c r="W2273">
        <v>23.9516308251768</v>
      </c>
      <c r="X2273">
        <v>225</v>
      </c>
      <c r="Y2273">
        <v>226</v>
      </c>
      <c r="Z2273">
        <v>97.786407202482195</v>
      </c>
      <c r="AA2273">
        <v>895</v>
      </c>
      <c r="AB2273">
        <v>1145</v>
      </c>
      <c r="AC2273">
        <v>0.2449382435697956</v>
      </c>
      <c r="AD2273">
        <v>0.25139664804469275</v>
      </c>
      <c r="AE2273">
        <v>0.19737991266375546</v>
      </c>
      <c r="AF2273">
        <v>231.38408020428599</v>
      </c>
      <c r="AG2273">
        <v>1780</v>
      </c>
      <c r="AH2273">
        <v>1788</v>
      </c>
      <c r="AI2273">
        <v>0.74275713558061718</v>
      </c>
      <c r="AJ2273">
        <v>0.66591844369622144</v>
      </c>
      <c r="AK2273">
        <v>0.5254187481633853</v>
      </c>
      <c r="AL2273">
        <f t="shared" si="820"/>
        <v>0.25724286441938282</v>
      </c>
      <c r="AM2273">
        <f t="shared" si="820"/>
        <v>0.33408155630377856</v>
      </c>
      <c r="AN2273">
        <f t="shared" si="820"/>
        <v>0.4745812518366147</v>
      </c>
      <c r="AO2273">
        <v>87250.011134676563</v>
      </c>
      <c r="AP2273">
        <v>82818.397629750732</v>
      </c>
      <c r="AQ2273">
        <v>82723</v>
      </c>
      <c r="AR2273">
        <v>1430.6000000000001</v>
      </c>
      <c r="AS2273">
        <v>877.90786872281546</v>
      </c>
      <c r="AT2273">
        <v>1690</v>
      </c>
      <c r="AU2273">
        <f t="shared" si="806"/>
        <v>-7.6838691884395738E-2</v>
      </c>
      <c r="AV2273">
        <f t="shared" si="807"/>
        <v>-0.14049969553283614</v>
      </c>
      <c r="AW2273">
        <v>4.0229387045633946E-2</v>
      </c>
      <c r="AX2273">
        <v>-6.5955824420062814E-3</v>
      </c>
      <c r="AY2273" s="1">
        <f t="shared" si="808"/>
        <v>-4431.6135049258301</v>
      </c>
      <c r="AZ2273" s="1">
        <f t="shared" si="809"/>
        <v>-95.397629750732449</v>
      </c>
      <c r="BA2273" s="1">
        <f t="shared" si="821"/>
        <v>-552.69213127718467</v>
      </c>
      <c r="BB2273" s="1">
        <f t="shared" si="822"/>
        <v>812.09213127718454</v>
      </c>
      <c r="BC2273">
        <f t="shared" si="810"/>
        <v>0</v>
      </c>
      <c r="BD2273">
        <f t="shared" si="811"/>
        <v>1</v>
      </c>
      <c r="BE2273">
        <f t="shared" si="812"/>
        <v>1</v>
      </c>
      <c r="BF2273">
        <f t="shared" si="813"/>
        <v>0</v>
      </c>
      <c r="BG2273">
        <f t="shared" si="814"/>
        <v>0</v>
      </c>
      <c r="BH2273">
        <f t="shared" si="815"/>
        <v>0</v>
      </c>
      <c r="BI2273">
        <f t="shared" si="816"/>
        <v>0</v>
      </c>
      <c r="BJ2273">
        <f t="shared" si="817"/>
        <v>0</v>
      </c>
      <c r="BK2273">
        <f t="shared" si="818"/>
        <v>0</v>
      </c>
      <c r="BL2273">
        <f t="shared" si="819"/>
        <v>0</v>
      </c>
      <c r="BM2273">
        <f t="shared" si="823"/>
        <v>0</v>
      </c>
      <c r="BN2273">
        <f t="shared" si="824"/>
        <v>0</v>
      </c>
      <c r="BO2273">
        <f>IF(AND(AU2273&gt;'County Avg'!$E$3,'Gentrification Calcs'!AW2273&gt;'County Avg'!$E$4,'Gentrification Calcs'!AY2273&gt;'County Avg'!$E$5,'Gentrification Calcs'!BA2273&gt;'County Avg'!$E$6),1,0)</f>
        <v>0</v>
      </c>
      <c r="BP2273">
        <f>IF(AND(AV2273&gt;'County Avg'!$F$3,'Gentrification Calcs'!AX2273&gt;'County Avg'!$F$4,'Gentrification Calcs'!AZ2273&gt;'County Avg'!$F$5,'Gentrification Calcs'!BB2273&gt;'County Avg'!$F$6),1,0)</f>
        <v>0</v>
      </c>
      <c r="BQ2273">
        <f t="shared" si="825"/>
        <v>0</v>
      </c>
      <c r="BR2273">
        <f t="shared" si="826"/>
        <v>0</v>
      </c>
      <c r="BS2273">
        <f t="shared" si="827"/>
        <v>0</v>
      </c>
      <c r="BT2273">
        <f t="shared" si="828"/>
        <v>0</v>
      </c>
    </row>
    <row r="2274" spans="1:72" x14ac:dyDescent="0.25">
      <c r="A2274">
        <v>6037920035</v>
      </c>
      <c r="B2274">
        <v>2768.5625029716198</v>
      </c>
      <c r="C2274">
        <v>6626</v>
      </c>
      <c r="D2274">
        <v>8094</v>
      </c>
      <c r="E2274">
        <v>951.57312079999997</v>
      </c>
      <c r="F2274">
        <v>1960</v>
      </c>
      <c r="G2274">
        <v>2283</v>
      </c>
      <c r="H2274">
        <v>20.589222720502352</v>
      </c>
      <c r="I2274">
        <v>339.2602</v>
      </c>
      <c r="J2274">
        <v>707.05160000000001</v>
      </c>
      <c r="K2274">
        <v>2.1637036892333324E-2</v>
      </c>
      <c r="L2274">
        <v>0.17309193877551021</v>
      </c>
      <c r="M2274">
        <v>0.30970284713096802</v>
      </c>
      <c r="N2274">
        <v>1723.7099880000001</v>
      </c>
      <c r="O2274">
        <v>3863</v>
      </c>
      <c r="P2274">
        <v>5078</v>
      </c>
      <c r="Q2274">
        <v>207.42940469999999</v>
      </c>
      <c r="R2274">
        <v>731</v>
      </c>
      <c r="S2274">
        <v>849</v>
      </c>
      <c r="T2274">
        <v>0.12033892368441737</v>
      </c>
      <c r="U2274">
        <v>0.18923116748640953</v>
      </c>
      <c r="V2274">
        <v>0.1671918077983458</v>
      </c>
      <c r="W2274">
        <v>331.03505647182499</v>
      </c>
      <c r="X2274">
        <v>510</v>
      </c>
      <c r="Y2274">
        <v>677</v>
      </c>
      <c r="Z2274">
        <v>903.664933443069</v>
      </c>
      <c r="AA2274">
        <v>1997</v>
      </c>
      <c r="AB2274">
        <v>2283</v>
      </c>
      <c r="AC2274">
        <v>0.36632499969932741</v>
      </c>
      <c r="AD2274">
        <v>0.25538307461191789</v>
      </c>
      <c r="AE2274">
        <v>0.29653964082347789</v>
      </c>
      <c r="AF2274">
        <v>2063.4255897857302</v>
      </c>
      <c r="AG2274">
        <v>3591</v>
      </c>
      <c r="AH2274">
        <v>2806</v>
      </c>
      <c r="AI2274">
        <v>0.74530576339561228</v>
      </c>
      <c r="AJ2274">
        <v>0.54195593118019925</v>
      </c>
      <c r="AK2274">
        <v>0.34667655053125773</v>
      </c>
      <c r="AL2274">
        <f t="shared" si="820"/>
        <v>0.25469423660438772</v>
      </c>
      <c r="AM2274">
        <f t="shared" si="820"/>
        <v>0.45804406881980075</v>
      </c>
      <c r="AN2274">
        <f t="shared" si="820"/>
        <v>0.65332344946874232</v>
      </c>
      <c r="AO2274">
        <v>87250.011134676563</v>
      </c>
      <c r="AP2274">
        <v>75898.107478545164</v>
      </c>
      <c r="AQ2274">
        <v>68109</v>
      </c>
      <c r="AR2274">
        <v>1430.6000000000001</v>
      </c>
      <c r="AS2274">
        <v>1267.4879398971927</v>
      </c>
      <c r="AT2274">
        <v>1537</v>
      </c>
      <c r="AU2274">
        <f t="shared" si="806"/>
        <v>-0.20334983221541303</v>
      </c>
      <c r="AV2274">
        <f t="shared" si="807"/>
        <v>-0.19527938064894151</v>
      </c>
      <c r="AW2274">
        <v>6.8892243801992159E-2</v>
      </c>
      <c r="AX2274">
        <v>-2.2039359688063725E-2</v>
      </c>
      <c r="AY2274" s="1">
        <f t="shared" si="808"/>
        <v>-11351.903656131399</v>
      </c>
      <c r="AZ2274" s="1">
        <f t="shared" si="809"/>
        <v>-7789.1074785451638</v>
      </c>
      <c r="BA2274" s="1">
        <f t="shared" si="821"/>
        <v>-163.11206010280739</v>
      </c>
      <c r="BB2274" s="1">
        <f t="shared" si="822"/>
        <v>269.51206010280725</v>
      </c>
      <c r="BC2274">
        <f t="shared" si="810"/>
        <v>1</v>
      </c>
      <c r="BD2274">
        <f t="shared" si="811"/>
        <v>1</v>
      </c>
      <c r="BE2274">
        <f t="shared" si="812"/>
        <v>0</v>
      </c>
      <c r="BF2274">
        <f t="shared" si="813"/>
        <v>0</v>
      </c>
      <c r="BG2274">
        <f t="shared" si="814"/>
        <v>1</v>
      </c>
      <c r="BH2274">
        <f t="shared" si="815"/>
        <v>0</v>
      </c>
      <c r="BI2274">
        <f t="shared" si="816"/>
        <v>0</v>
      </c>
      <c r="BJ2274">
        <f t="shared" si="817"/>
        <v>0</v>
      </c>
      <c r="BK2274">
        <f t="shared" si="818"/>
        <v>0</v>
      </c>
      <c r="BL2274">
        <f t="shared" si="819"/>
        <v>0</v>
      </c>
      <c r="BM2274">
        <f t="shared" si="823"/>
        <v>0</v>
      </c>
      <c r="BN2274">
        <f t="shared" si="824"/>
        <v>0</v>
      </c>
      <c r="BO2274">
        <f>IF(AND(AU2274&gt;'County Avg'!$E$3,'Gentrification Calcs'!AW2274&gt;'County Avg'!$E$4,'Gentrification Calcs'!AY2274&gt;'County Avg'!$E$5,'Gentrification Calcs'!BA2274&gt;'County Avg'!$E$6),1,0)</f>
        <v>0</v>
      </c>
      <c r="BP2274">
        <f>IF(AND(AV2274&gt;'County Avg'!$F$3,'Gentrification Calcs'!AX2274&gt;'County Avg'!$F$4,'Gentrification Calcs'!AZ2274&gt;'County Avg'!$F$5,'Gentrification Calcs'!BB2274&gt;'County Avg'!$F$6),1,0)</f>
        <v>0</v>
      </c>
      <c r="BQ2274">
        <f t="shared" si="825"/>
        <v>0</v>
      </c>
      <c r="BR2274">
        <f t="shared" si="826"/>
        <v>0</v>
      </c>
      <c r="BS2274">
        <f t="shared" si="827"/>
        <v>0</v>
      </c>
      <c r="BT2274">
        <f t="shared" si="828"/>
        <v>0</v>
      </c>
    </row>
    <row r="2275" spans="1:72" x14ac:dyDescent="0.25">
      <c r="A2275">
        <v>6037920036</v>
      </c>
      <c r="B2275">
        <v>1414.0101711392999</v>
      </c>
      <c r="C2275">
        <v>3259</v>
      </c>
      <c r="D2275">
        <v>3390</v>
      </c>
      <c r="E2275">
        <v>523.46557619999999</v>
      </c>
      <c r="F2275">
        <v>977</v>
      </c>
      <c r="G2275">
        <v>950</v>
      </c>
      <c r="H2275">
        <v>239.79680440220179</v>
      </c>
      <c r="I2275">
        <v>272.01519999999999</v>
      </c>
      <c r="J2275">
        <v>273.06579999999997</v>
      </c>
      <c r="K2275">
        <v>0.45809469677636044</v>
      </c>
      <c r="L2275">
        <v>0.27841883316274307</v>
      </c>
      <c r="M2275">
        <v>0.28743768421052629</v>
      </c>
      <c r="N2275">
        <v>841.56041149999999</v>
      </c>
      <c r="O2275">
        <v>1877</v>
      </c>
      <c r="P2275">
        <v>2099</v>
      </c>
      <c r="Q2275">
        <v>163.52252200000001</v>
      </c>
      <c r="R2275">
        <v>281</v>
      </c>
      <c r="S2275">
        <v>194</v>
      </c>
      <c r="T2275">
        <v>0.19430871481767653</v>
      </c>
      <c r="U2275">
        <v>0.14970697922216303</v>
      </c>
      <c r="V2275">
        <v>9.2424964268699381E-2</v>
      </c>
      <c r="W2275">
        <v>222.18258666992199</v>
      </c>
      <c r="X2275">
        <v>327</v>
      </c>
      <c r="Y2275">
        <v>324</v>
      </c>
      <c r="Z2275">
        <v>539.67266845703102</v>
      </c>
      <c r="AA2275">
        <v>973</v>
      </c>
      <c r="AB2275">
        <v>950</v>
      </c>
      <c r="AC2275">
        <v>0.4116987938358273</v>
      </c>
      <c r="AD2275">
        <v>0.33607399794450155</v>
      </c>
      <c r="AE2275">
        <v>0.34105263157894739</v>
      </c>
      <c r="AF2275">
        <v>1139.6987291630801</v>
      </c>
      <c r="AG2275">
        <v>1734</v>
      </c>
      <c r="AH2275">
        <v>1110</v>
      </c>
      <c r="AI2275">
        <v>0.80600461893764108</v>
      </c>
      <c r="AJ2275">
        <v>0.53206505062902731</v>
      </c>
      <c r="AK2275">
        <v>0.32743362831858408</v>
      </c>
      <c r="AL2275">
        <f t="shared" si="820"/>
        <v>0.19399538106235892</v>
      </c>
      <c r="AM2275">
        <f t="shared" si="820"/>
        <v>0.46793494937097269</v>
      </c>
      <c r="AN2275">
        <f t="shared" si="820"/>
        <v>0.67256637168141586</v>
      </c>
      <c r="AO2275">
        <v>86818.304878048788</v>
      </c>
      <c r="AP2275">
        <v>73178.922762566421</v>
      </c>
      <c r="AQ2275">
        <v>83611</v>
      </c>
      <c r="AR2275">
        <v>1200.8055555555557</v>
      </c>
      <c r="AS2275">
        <v>990.1826809015422</v>
      </c>
      <c r="AT2275">
        <v>1331</v>
      </c>
      <c r="AU2275">
        <f t="shared" si="806"/>
        <v>-0.27393956830861377</v>
      </c>
      <c r="AV2275">
        <f t="shared" si="807"/>
        <v>-0.20463142231044323</v>
      </c>
      <c r="AW2275">
        <v>-4.4601735595513503E-2</v>
      </c>
      <c r="AX2275">
        <v>-5.7282014953463647E-2</v>
      </c>
      <c r="AY2275" s="1">
        <f t="shared" si="808"/>
        <v>-13639.382115482367</v>
      </c>
      <c r="AZ2275" s="1">
        <f t="shared" si="809"/>
        <v>10432.077237433579</v>
      </c>
      <c r="BA2275" s="1">
        <f t="shared" si="821"/>
        <v>-210.62287465401346</v>
      </c>
      <c r="BB2275" s="1">
        <f t="shared" si="822"/>
        <v>340.8173190984578</v>
      </c>
      <c r="BC2275">
        <f t="shared" si="810"/>
        <v>1</v>
      </c>
      <c r="BD2275">
        <f t="shared" si="811"/>
        <v>1</v>
      </c>
      <c r="BE2275">
        <f t="shared" si="812"/>
        <v>1</v>
      </c>
      <c r="BF2275">
        <f t="shared" si="813"/>
        <v>0</v>
      </c>
      <c r="BG2275">
        <f t="shared" si="814"/>
        <v>0</v>
      </c>
      <c r="BH2275">
        <f t="shared" si="815"/>
        <v>1</v>
      </c>
      <c r="BI2275">
        <f t="shared" si="816"/>
        <v>0</v>
      </c>
      <c r="BJ2275">
        <f t="shared" si="817"/>
        <v>0</v>
      </c>
      <c r="BK2275">
        <f t="shared" si="818"/>
        <v>0</v>
      </c>
      <c r="BL2275">
        <f t="shared" si="819"/>
        <v>0</v>
      </c>
      <c r="BM2275">
        <f t="shared" si="823"/>
        <v>0</v>
      </c>
      <c r="BN2275">
        <f t="shared" si="824"/>
        <v>0</v>
      </c>
      <c r="BO2275">
        <f>IF(AND(AU2275&gt;'County Avg'!$E$3,'Gentrification Calcs'!AW2275&gt;'County Avg'!$E$4,'Gentrification Calcs'!AY2275&gt;'County Avg'!$E$5,'Gentrification Calcs'!BA2275&gt;'County Avg'!$E$6),1,0)</f>
        <v>0</v>
      </c>
      <c r="BP2275">
        <f>IF(AND(AV2275&gt;'County Avg'!$F$3,'Gentrification Calcs'!AX2275&gt;'County Avg'!$F$4,'Gentrification Calcs'!AZ2275&gt;'County Avg'!$F$5,'Gentrification Calcs'!BB2275&gt;'County Avg'!$F$6),1,0)</f>
        <v>0</v>
      </c>
      <c r="BQ2275">
        <f t="shared" si="825"/>
        <v>0</v>
      </c>
      <c r="BR2275">
        <f t="shared" si="826"/>
        <v>0</v>
      </c>
      <c r="BS2275">
        <f t="shared" si="827"/>
        <v>0</v>
      </c>
      <c r="BT2275">
        <f t="shared" si="828"/>
        <v>0</v>
      </c>
    </row>
    <row r="2276" spans="1:72" x14ac:dyDescent="0.25">
      <c r="A2276">
        <v>6037920037</v>
      </c>
      <c r="B2276">
        <v>1595.27655522651</v>
      </c>
      <c r="C2276">
        <v>5505.9524822235098</v>
      </c>
      <c r="D2276">
        <v>7247</v>
      </c>
      <c r="E2276">
        <v>590.57025150000004</v>
      </c>
      <c r="F2276">
        <v>2127.3901369999999</v>
      </c>
      <c r="G2276">
        <v>2162</v>
      </c>
      <c r="H2276">
        <v>108.46284091628127</v>
      </c>
      <c r="I2276">
        <v>657.68622152237253</v>
      </c>
      <c r="J2276">
        <v>802.92520000000002</v>
      </c>
      <c r="K2276">
        <v>0.18365781317429136</v>
      </c>
      <c r="L2276">
        <v>0.30915167372629998</v>
      </c>
      <c r="M2276">
        <v>0.37138075855689179</v>
      </c>
      <c r="N2276">
        <v>949.44267139999999</v>
      </c>
      <c r="O2276">
        <v>3161.7453609999998</v>
      </c>
      <c r="P2276">
        <v>4296</v>
      </c>
      <c r="Q2276">
        <v>184.4849854</v>
      </c>
      <c r="R2276">
        <v>732.99981690000004</v>
      </c>
      <c r="S2276">
        <v>614</v>
      </c>
      <c r="T2276">
        <v>0.19430871495165453</v>
      </c>
      <c r="U2276">
        <v>0.2318339186771721</v>
      </c>
      <c r="V2276">
        <v>0.14292364990689013</v>
      </c>
      <c r="W2276">
        <v>250.66487121582</v>
      </c>
      <c r="X2276">
        <v>1754.42565917969</v>
      </c>
      <c r="Y2276">
        <v>1902</v>
      </c>
      <c r="Z2276">
        <v>608.85504150390602</v>
      </c>
      <c r="AA2276">
        <v>2130.3740234375</v>
      </c>
      <c r="AB2276">
        <v>2162</v>
      </c>
      <c r="AC2276">
        <v>0.41169876921223109</v>
      </c>
      <c r="AD2276">
        <v>0.82352940839412214</v>
      </c>
      <c r="AE2276">
        <v>0.879740980573543</v>
      </c>
      <c r="AF2276">
        <v>1285.8002719955</v>
      </c>
      <c r="AG2276">
        <v>3101.07666015625</v>
      </c>
      <c r="AH2276">
        <v>1714</v>
      </c>
      <c r="AI2276">
        <v>0.80600461893764364</v>
      </c>
      <c r="AJ2276">
        <v>0.563222561431173</v>
      </c>
      <c r="AK2276">
        <v>0.23651165999724025</v>
      </c>
      <c r="AL2276">
        <f t="shared" si="820"/>
        <v>0.19399538106235636</v>
      </c>
      <c r="AM2276">
        <f t="shared" si="820"/>
        <v>0.436777438568827</v>
      </c>
      <c r="AN2276">
        <f t="shared" si="820"/>
        <v>0.76348834000275978</v>
      </c>
      <c r="AO2276">
        <v>80163.13573700955</v>
      </c>
      <c r="AP2276">
        <v>71062.292603187583</v>
      </c>
      <c r="AQ2276">
        <v>55909</v>
      </c>
      <c r="AR2276">
        <v>1458.2444444444445</v>
      </c>
      <c r="AS2276">
        <v>1414.9331751680506</v>
      </c>
      <c r="AT2276">
        <v>1466</v>
      </c>
      <c r="AU2276">
        <f t="shared" si="806"/>
        <v>-0.24278205750647064</v>
      </c>
      <c r="AV2276">
        <f t="shared" si="807"/>
        <v>-0.32671090143393278</v>
      </c>
      <c r="AW2276">
        <v>3.752520372551757E-2</v>
      </c>
      <c r="AX2276">
        <v>-8.8910268770281964E-2</v>
      </c>
      <c r="AY2276" s="1">
        <f t="shared" si="808"/>
        <v>-9100.8431338219671</v>
      </c>
      <c r="AZ2276" s="1">
        <f t="shared" si="809"/>
        <v>-15153.292603187583</v>
      </c>
      <c r="BA2276" s="1">
        <f t="shared" si="821"/>
        <v>-43.311269276393887</v>
      </c>
      <c r="BB2276" s="1">
        <f t="shared" si="822"/>
        <v>51.066824831949361</v>
      </c>
      <c r="BC2276">
        <f t="shared" si="810"/>
        <v>1</v>
      </c>
      <c r="BD2276">
        <f t="shared" si="811"/>
        <v>1</v>
      </c>
      <c r="BE2276">
        <f t="shared" si="812"/>
        <v>0</v>
      </c>
      <c r="BF2276">
        <f t="shared" si="813"/>
        <v>0</v>
      </c>
      <c r="BG2276">
        <f t="shared" si="814"/>
        <v>0</v>
      </c>
      <c r="BH2276">
        <f t="shared" si="815"/>
        <v>0</v>
      </c>
      <c r="BI2276">
        <f t="shared" si="816"/>
        <v>0</v>
      </c>
      <c r="BJ2276">
        <f t="shared" si="817"/>
        <v>1</v>
      </c>
      <c r="BK2276">
        <f t="shared" si="818"/>
        <v>0</v>
      </c>
      <c r="BL2276">
        <f t="shared" si="819"/>
        <v>0</v>
      </c>
      <c r="BM2276">
        <f t="shared" si="823"/>
        <v>0</v>
      </c>
      <c r="BN2276">
        <f t="shared" si="824"/>
        <v>0</v>
      </c>
      <c r="BO2276">
        <f>IF(AND(AU2276&gt;'County Avg'!$E$3,'Gentrification Calcs'!AW2276&gt;'County Avg'!$E$4,'Gentrification Calcs'!AY2276&gt;'County Avg'!$E$5,'Gentrification Calcs'!BA2276&gt;'County Avg'!$E$6),1,0)</f>
        <v>0</v>
      </c>
      <c r="BP2276">
        <f>IF(AND(AV2276&gt;'County Avg'!$F$3,'Gentrification Calcs'!AX2276&gt;'County Avg'!$F$4,'Gentrification Calcs'!AZ2276&gt;'County Avg'!$F$5,'Gentrification Calcs'!BB2276&gt;'County Avg'!$F$6),1,0)</f>
        <v>0</v>
      </c>
      <c r="BQ2276">
        <f t="shared" si="825"/>
        <v>0</v>
      </c>
      <c r="BR2276">
        <f t="shared" si="826"/>
        <v>0</v>
      </c>
      <c r="BS2276">
        <f t="shared" si="827"/>
        <v>0</v>
      </c>
      <c r="BT2276">
        <f t="shared" si="828"/>
        <v>0</v>
      </c>
    </row>
    <row r="2277" spans="1:72" x14ac:dyDescent="0.25">
      <c r="A2277">
        <v>6037920038</v>
      </c>
      <c r="B2277">
        <v>1376.9974764741</v>
      </c>
      <c r="C2277">
        <v>4256</v>
      </c>
      <c r="D2277">
        <v>4050</v>
      </c>
      <c r="E2277">
        <v>509.7634888</v>
      </c>
      <c r="F2277">
        <v>1747</v>
      </c>
      <c r="G2277">
        <v>1596</v>
      </c>
      <c r="H2277">
        <v>122.36703155225088</v>
      </c>
      <c r="I2277">
        <v>763.01919999999996</v>
      </c>
      <c r="J2277">
        <v>741.45100000000002</v>
      </c>
      <c r="K2277">
        <v>0.2400466770193897</v>
      </c>
      <c r="L2277">
        <v>0.43675970234688033</v>
      </c>
      <c r="M2277">
        <v>0.46456829573934838</v>
      </c>
      <c r="N2277">
        <v>819.53198540000005</v>
      </c>
      <c r="O2277">
        <v>2664</v>
      </c>
      <c r="P2277">
        <v>2585</v>
      </c>
      <c r="Q2277">
        <v>159.2422028</v>
      </c>
      <c r="R2277">
        <v>508</v>
      </c>
      <c r="S2277">
        <v>496</v>
      </c>
      <c r="T2277">
        <v>0.19430870989407023</v>
      </c>
      <c r="U2277">
        <v>0.1906906906906907</v>
      </c>
      <c r="V2277">
        <v>0.1918762088974855</v>
      </c>
      <c r="W2277">
        <v>216.36680603027301</v>
      </c>
      <c r="X2277">
        <v>893</v>
      </c>
      <c r="Y2277">
        <v>943</v>
      </c>
      <c r="Z2277">
        <v>525.54638671875</v>
      </c>
      <c r="AA2277">
        <v>1728</v>
      </c>
      <c r="AB2277">
        <v>1596</v>
      </c>
      <c r="AC2277">
        <v>0.4116987795904366</v>
      </c>
      <c r="AD2277">
        <v>0.51678240740740744</v>
      </c>
      <c r="AE2277">
        <v>0.59085213032581452</v>
      </c>
      <c r="AF2277">
        <v>1109.8663263036001</v>
      </c>
      <c r="AG2277">
        <v>2620</v>
      </c>
      <c r="AH2277">
        <v>1365</v>
      </c>
      <c r="AI2277">
        <v>0.80600461893764086</v>
      </c>
      <c r="AJ2277">
        <v>0.61560150375939848</v>
      </c>
      <c r="AK2277">
        <v>0.33703703703703702</v>
      </c>
      <c r="AL2277">
        <f t="shared" si="820"/>
        <v>0.19399538106235914</v>
      </c>
      <c r="AM2277">
        <f t="shared" si="820"/>
        <v>0.38439849624060152</v>
      </c>
      <c r="AN2277">
        <f t="shared" si="820"/>
        <v>0.66296296296296298</v>
      </c>
      <c r="AO2277">
        <v>80163.13573700955</v>
      </c>
      <c r="AP2277">
        <v>54914.948917041285</v>
      </c>
      <c r="AQ2277">
        <v>47284</v>
      </c>
      <c r="AR2277">
        <v>1458.2444444444445</v>
      </c>
      <c r="AS2277">
        <v>1088.9304072756031</v>
      </c>
      <c r="AT2277">
        <v>1162</v>
      </c>
      <c r="AU2277">
        <f t="shared" si="806"/>
        <v>-0.19040311517824238</v>
      </c>
      <c r="AV2277">
        <f t="shared" si="807"/>
        <v>-0.27856446672236146</v>
      </c>
      <c r="AW2277">
        <v>-3.6180192033795355E-3</v>
      </c>
      <c r="AX2277">
        <v>1.1855182067948E-3</v>
      </c>
      <c r="AY2277" s="1">
        <f t="shared" si="808"/>
        <v>-25248.186819968265</v>
      </c>
      <c r="AZ2277" s="1">
        <f t="shared" si="809"/>
        <v>-7630.9489170412853</v>
      </c>
      <c r="BA2277" s="1">
        <f t="shared" si="821"/>
        <v>-369.31403716884142</v>
      </c>
      <c r="BB2277" s="1">
        <f t="shared" si="822"/>
        <v>73.069592724396898</v>
      </c>
      <c r="BC2277">
        <f t="shared" si="810"/>
        <v>1</v>
      </c>
      <c r="BD2277">
        <f t="shared" si="811"/>
        <v>1</v>
      </c>
      <c r="BE2277">
        <f t="shared" si="812"/>
        <v>0</v>
      </c>
      <c r="BF2277">
        <f t="shared" si="813"/>
        <v>1</v>
      </c>
      <c r="BG2277">
        <f t="shared" si="814"/>
        <v>0</v>
      </c>
      <c r="BH2277">
        <f t="shared" si="815"/>
        <v>0</v>
      </c>
      <c r="BI2277">
        <f t="shared" si="816"/>
        <v>0</v>
      </c>
      <c r="BJ2277">
        <f t="shared" si="817"/>
        <v>0</v>
      </c>
      <c r="BK2277">
        <f t="shared" si="818"/>
        <v>0</v>
      </c>
      <c r="BL2277">
        <f t="shared" si="819"/>
        <v>0</v>
      </c>
      <c r="BM2277">
        <f t="shared" si="823"/>
        <v>0</v>
      </c>
      <c r="BN2277">
        <f t="shared" si="824"/>
        <v>0</v>
      </c>
      <c r="BO2277">
        <f>IF(AND(AU2277&gt;'County Avg'!$E$3,'Gentrification Calcs'!AW2277&gt;'County Avg'!$E$4,'Gentrification Calcs'!AY2277&gt;'County Avg'!$E$5,'Gentrification Calcs'!BA2277&gt;'County Avg'!$E$6),1,0)</f>
        <v>0</v>
      </c>
      <c r="BP2277">
        <f>IF(AND(AV2277&gt;'County Avg'!$F$3,'Gentrification Calcs'!AX2277&gt;'County Avg'!$F$4,'Gentrification Calcs'!AZ2277&gt;'County Avg'!$F$5,'Gentrification Calcs'!BB2277&gt;'County Avg'!$F$6),1,0)</f>
        <v>0</v>
      </c>
      <c r="BQ2277">
        <f t="shared" si="825"/>
        <v>0</v>
      </c>
      <c r="BR2277">
        <f t="shared" si="826"/>
        <v>0</v>
      </c>
      <c r="BS2277">
        <f t="shared" si="827"/>
        <v>0</v>
      </c>
      <c r="BT2277">
        <f t="shared" si="828"/>
        <v>0</v>
      </c>
    </row>
    <row r="2278" spans="1:72" x14ac:dyDescent="0.25">
      <c r="A2278">
        <v>6037920039</v>
      </c>
      <c r="B2278">
        <v>4287.09136071996</v>
      </c>
      <c r="C2278">
        <v>1929</v>
      </c>
      <c r="D2278">
        <v>1957</v>
      </c>
      <c r="E2278">
        <v>1587.0782469999999</v>
      </c>
      <c r="F2278">
        <v>578</v>
      </c>
      <c r="G2278">
        <v>593</v>
      </c>
      <c r="H2278">
        <v>105.62375100356874</v>
      </c>
      <c r="I2278">
        <v>40.250599999999999</v>
      </c>
      <c r="J2278">
        <v>50</v>
      </c>
      <c r="K2278">
        <v>6.6552327336869319E-2</v>
      </c>
      <c r="L2278">
        <v>6.9637716262975782E-2</v>
      </c>
      <c r="M2278">
        <v>8.4317032040472181E-2</v>
      </c>
      <c r="N2278">
        <v>2551.4995880000001</v>
      </c>
      <c r="O2278">
        <v>1151</v>
      </c>
      <c r="P2278">
        <v>1348</v>
      </c>
      <c r="Q2278">
        <v>495.778595</v>
      </c>
      <c r="R2278">
        <v>355</v>
      </c>
      <c r="S2278">
        <v>409</v>
      </c>
      <c r="T2278">
        <v>0.19430871058404417</v>
      </c>
      <c r="U2278">
        <v>0.30842745438748914</v>
      </c>
      <c r="V2278">
        <v>0.30341246290801188</v>
      </c>
      <c r="W2278">
        <v>673.628173828125</v>
      </c>
      <c r="X2278">
        <v>39</v>
      </c>
      <c r="Y2278">
        <v>21</v>
      </c>
      <c r="Z2278">
        <v>1636.21606445313</v>
      </c>
      <c r="AA2278">
        <v>579</v>
      </c>
      <c r="AB2278">
        <v>593</v>
      </c>
      <c r="AC2278">
        <v>0.41169878994756764</v>
      </c>
      <c r="AD2278">
        <v>6.7357512953367879E-2</v>
      </c>
      <c r="AE2278">
        <v>3.5413153456998317E-2</v>
      </c>
      <c r="AF2278">
        <v>3455.4154385479601</v>
      </c>
      <c r="AG2278">
        <v>1460</v>
      </c>
      <c r="AH2278">
        <v>1198</v>
      </c>
      <c r="AI2278">
        <v>0.80600461893764475</v>
      </c>
      <c r="AJ2278">
        <v>0.75686884396060139</v>
      </c>
      <c r="AK2278">
        <v>0.61216147164026569</v>
      </c>
      <c r="AL2278">
        <f t="shared" si="820"/>
        <v>0.19399538106235525</v>
      </c>
      <c r="AM2278">
        <f t="shared" si="820"/>
        <v>0.24313115603939861</v>
      </c>
      <c r="AN2278">
        <f t="shared" si="820"/>
        <v>0.38783852835973431</v>
      </c>
      <c r="AO2278">
        <v>80163.13573700955</v>
      </c>
      <c r="AP2278">
        <v>127266.2329382918</v>
      </c>
      <c r="AQ2278">
        <v>106507</v>
      </c>
      <c r="AR2278">
        <v>1458.2444444444445</v>
      </c>
      <c r="AS2278">
        <v>1638.1300909450376</v>
      </c>
      <c r="AT2278">
        <v>1875</v>
      </c>
      <c r="AU2278">
        <f t="shared" si="806"/>
        <v>-4.9135774977043356E-2</v>
      </c>
      <c r="AV2278">
        <f t="shared" si="807"/>
        <v>-0.1447073723203357</v>
      </c>
      <c r="AW2278">
        <v>0.11411874380344497</v>
      </c>
      <c r="AX2278">
        <v>-5.0149914794772599E-3</v>
      </c>
      <c r="AY2278" s="1">
        <f t="shared" si="808"/>
        <v>47103.097201282246</v>
      </c>
      <c r="AZ2278" s="1">
        <f t="shared" si="809"/>
        <v>-20759.232938291796</v>
      </c>
      <c r="BA2278" s="1">
        <f t="shared" si="821"/>
        <v>179.88564650059311</v>
      </c>
      <c r="BB2278" s="1">
        <f t="shared" si="822"/>
        <v>236.86990905496236</v>
      </c>
      <c r="BC2278">
        <f t="shared" si="810"/>
        <v>1</v>
      </c>
      <c r="BD2278">
        <f t="shared" si="811"/>
        <v>1</v>
      </c>
      <c r="BE2278">
        <f t="shared" si="812"/>
        <v>0</v>
      </c>
      <c r="BF2278">
        <f t="shared" si="813"/>
        <v>0</v>
      </c>
      <c r="BG2278">
        <f t="shared" si="814"/>
        <v>0</v>
      </c>
      <c r="BH2278">
        <f t="shared" si="815"/>
        <v>0</v>
      </c>
      <c r="BI2278">
        <f t="shared" si="816"/>
        <v>0</v>
      </c>
      <c r="BJ2278">
        <f t="shared" si="817"/>
        <v>0</v>
      </c>
      <c r="BK2278">
        <f t="shared" si="818"/>
        <v>0</v>
      </c>
      <c r="BL2278">
        <f t="shared" si="819"/>
        <v>0</v>
      </c>
      <c r="BM2278">
        <f t="shared" si="823"/>
        <v>0</v>
      </c>
      <c r="BN2278">
        <f t="shared" si="824"/>
        <v>0</v>
      </c>
      <c r="BO2278">
        <f>IF(AND(AU2278&gt;'County Avg'!$E$3,'Gentrification Calcs'!AW2278&gt;'County Avg'!$E$4,'Gentrification Calcs'!AY2278&gt;'County Avg'!$E$5,'Gentrification Calcs'!BA2278&gt;'County Avg'!$E$6),1,0)</f>
        <v>1</v>
      </c>
      <c r="BP2278">
        <f>IF(AND(AV2278&gt;'County Avg'!$F$3,'Gentrification Calcs'!AX2278&gt;'County Avg'!$F$4,'Gentrification Calcs'!AZ2278&gt;'County Avg'!$F$5,'Gentrification Calcs'!BB2278&gt;'County Avg'!$F$6),1,0)</f>
        <v>0</v>
      </c>
      <c r="BQ2278">
        <f t="shared" si="825"/>
        <v>0</v>
      </c>
      <c r="BR2278">
        <f t="shared" si="826"/>
        <v>0</v>
      </c>
      <c r="BS2278">
        <f t="shared" si="827"/>
        <v>0</v>
      </c>
      <c r="BT2278">
        <f t="shared" si="828"/>
        <v>0</v>
      </c>
    </row>
    <row r="2279" spans="1:72" x14ac:dyDescent="0.25">
      <c r="A2279">
        <v>6037920040</v>
      </c>
      <c r="B2279">
        <v>3017.6240504011398</v>
      </c>
      <c r="C2279">
        <v>2043</v>
      </c>
      <c r="D2279">
        <v>3356</v>
      </c>
      <c r="E2279">
        <v>1117.122314</v>
      </c>
      <c r="F2279">
        <v>717</v>
      </c>
      <c r="G2279">
        <v>991</v>
      </c>
      <c r="H2279">
        <v>328.84495298692281</v>
      </c>
      <c r="I2279">
        <v>82.253799999999998</v>
      </c>
      <c r="J2279">
        <v>270.14359999999999</v>
      </c>
      <c r="K2279">
        <v>0.29436790301811377</v>
      </c>
      <c r="L2279">
        <v>0.11471938633193864</v>
      </c>
      <c r="M2279">
        <v>0.27259697275479311</v>
      </c>
      <c r="N2279">
        <v>1795.9651140000001</v>
      </c>
      <c r="O2279">
        <v>1296</v>
      </c>
      <c r="P2279">
        <v>2018</v>
      </c>
      <c r="Q2279">
        <v>348.9716492</v>
      </c>
      <c r="R2279">
        <v>254</v>
      </c>
      <c r="S2279">
        <v>700</v>
      </c>
      <c r="T2279">
        <v>0.19430870147737178</v>
      </c>
      <c r="U2279">
        <v>0.19598765432098766</v>
      </c>
      <c r="V2279">
        <v>0.3468780971258672</v>
      </c>
      <c r="W2279">
        <v>474.15750122070301</v>
      </c>
      <c r="X2279">
        <v>267</v>
      </c>
      <c r="Y2279">
        <v>299</v>
      </c>
      <c r="Z2279">
        <v>1151.70971679688</v>
      </c>
      <c r="AA2279">
        <v>693</v>
      </c>
      <c r="AB2279">
        <v>991</v>
      </c>
      <c r="AC2279">
        <v>0.41169879380667523</v>
      </c>
      <c r="AD2279">
        <v>0.38528138528138528</v>
      </c>
      <c r="AE2279">
        <v>0.30171543895055497</v>
      </c>
      <c r="AF2279">
        <v>2432.2189228406401</v>
      </c>
      <c r="AG2279">
        <v>1582</v>
      </c>
      <c r="AH2279">
        <v>1544</v>
      </c>
      <c r="AI2279">
        <v>0.80600461893764386</v>
      </c>
      <c r="AJ2279">
        <v>0.77435144395496813</v>
      </c>
      <c r="AK2279">
        <v>0.46007151370679378</v>
      </c>
      <c r="AL2279">
        <f t="shared" si="820"/>
        <v>0.19399538106235614</v>
      </c>
      <c r="AM2279">
        <f t="shared" si="820"/>
        <v>0.22564855604503187</v>
      </c>
      <c r="AN2279">
        <f t="shared" si="820"/>
        <v>0.53992848629320622</v>
      </c>
      <c r="AO2279">
        <v>80163.13573700955</v>
      </c>
      <c r="AP2279">
        <v>89624.048630976715</v>
      </c>
      <c r="AQ2279">
        <v>96325</v>
      </c>
      <c r="AR2279">
        <v>1458.2444444444445</v>
      </c>
      <c r="AS2279">
        <v>1567.7892447607751</v>
      </c>
      <c r="AT2279">
        <v>1689</v>
      </c>
      <c r="AU2279">
        <f t="shared" si="806"/>
        <v>-3.1653174982675725E-2</v>
      </c>
      <c r="AV2279">
        <f t="shared" si="807"/>
        <v>-0.31427993024817436</v>
      </c>
      <c r="AW2279">
        <v>1.6789528436158829E-3</v>
      </c>
      <c r="AX2279">
        <v>0.15089044280487954</v>
      </c>
      <c r="AY2279" s="1">
        <f t="shared" si="808"/>
        <v>9460.9128939671646</v>
      </c>
      <c r="AZ2279" s="1">
        <f t="shared" si="809"/>
        <v>6700.9513690232852</v>
      </c>
      <c r="BA2279" s="1">
        <f t="shared" si="821"/>
        <v>109.54480031633057</v>
      </c>
      <c r="BB2279" s="1">
        <f t="shared" si="822"/>
        <v>121.21075523922491</v>
      </c>
      <c r="BC2279">
        <f t="shared" si="810"/>
        <v>1</v>
      </c>
      <c r="BD2279">
        <f t="shared" si="811"/>
        <v>1</v>
      </c>
      <c r="BE2279">
        <f t="shared" si="812"/>
        <v>0</v>
      </c>
      <c r="BF2279">
        <f t="shared" si="813"/>
        <v>0</v>
      </c>
      <c r="BG2279">
        <f t="shared" si="814"/>
        <v>0</v>
      </c>
      <c r="BH2279">
        <f t="shared" si="815"/>
        <v>0</v>
      </c>
      <c r="BI2279">
        <f t="shared" si="816"/>
        <v>0</v>
      </c>
      <c r="BJ2279">
        <f t="shared" si="817"/>
        <v>0</v>
      </c>
      <c r="BK2279">
        <f t="shared" si="818"/>
        <v>0</v>
      </c>
      <c r="BL2279">
        <f t="shared" si="819"/>
        <v>0</v>
      </c>
      <c r="BM2279">
        <f t="shared" si="823"/>
        <v>0</v>
      </c>
      <c r="BN2279">
        <f t="shared" si="824"/>
        <v>0</v>
      </c>
      <c r="BO2279">
        <f>IF(AND(AU2279&gt;'County Avg'!$E$3,'Gentrification Calcs'!AW2279&gt;'County Avg'!$E$4,'Gentrification Calcs'!AY2279&gt;'County Avg'!$E$5,'Gentrification Calcs'!BA2279&gt;'County Avg'!$E$6),1,0)</f>
        <v>0</v>
      </c>
      <c r="BP2279">
        <f>IF(AND(AV2279&gt;'County Avg'!$F$3,'Gentrification Calcs'!AX2279&gt;'County Avg'!$F$4,'Gentrification Calcs'!AZ2279&gt;'County Avg'!$F$5,'Gentrification Calcs'!BB2279&gt;'County Avg'!$F$6),1,0)</f>
        <v>0</v>
      </c>
      <c r="BQ2279">
        <f t="shared" si="825"/>
        <v>0</v>
      </c>
      <c r="BR2279">
        <f t="shared" si="826"/>
        <v>0</v>
      </c>
      <c r="BS2279">
        <f t="shared" si="827"/>
        <v>0</v>
      </c>
      <c r="BT2279">
        <f t="shared" si="828"/>
        <v>0</v>
      </c>
    </row>
    <row r="2280" spans="1:72" x14ac:dyDescent="0.25">
      <c r="A2280">
        <v>6037920041</v>
      </c>
      <c r="B2280">
        <v>1358.7612787422199</v>
      </c>
      <c r="C2280">
        <v>1335.0475306659901</v>
      </c>
      <c r="D2280">
        <v>2874</v>
      </c>
      <c r="E2280">
        <v>572.5427856</v>
      </c>
      <c r="F2280">
        <v>359.60976699999998</v>
      </c>
      <c r="G2280">
        <v>908</v>
      </c>
      <c r="H2280">
        <v>231.46939392952936</v>
      </c>
      <c r="I2280">
        <v>51.092778477627732</v>
      </c>
      <c r="J2280">
        <v>116.2902</v>
      </c>
      <c r="K2280">
        <v>0.40428313787407083</v>
      </c>
      <c r="L2280">
        <v>0.14207839487748877</v>
      </c>
      <c r="M2280">
        <v>0.12807290748898678</v>
      </c>
      <c r="N2280">
        <v>979.97846549999997</v>
      </c>
      <c r="O2280">
        <v>707.25453379999999</v>
      </c>
      <c r="P2280">
        <v>1769</v>
      </c>
      <c r="Q2280">
        <v>218.68669130000001</v>
      </c>
      <c r="R2280">
        <v>130.00018600000001</v>
      </c>
      <c r="S2280">
        <v>331</v>
      </c>
      <c r="T2280">
        <v>0.22315458859437562</v>
      </c>
      <c r="U2280">
        <v>0.18380961844319818</v>
      </c>
      <c r="V2280">
        <v>0.18711136235161108</v>
      </c>
      <c r="W2280">
        <v>73.109710693359403</v>
      </c>
      <c r="X2280">
        <v>66.574394226074205</v>
      </c>
      <c r="Y2280">
        <v>628</v>
      </c>
      <c r="Z2280">
        <v>576.91143798828102</v>
      </c>
      <c r="AA2280">
        <v>387.62604999542202</v>
      </c>
      <c r="AB2280">
        <v>908</v>
      </c>
      <c r="AC2280">
        <v>0.12672605512606339</v>
      </c>
      <c r="AD2280">
        <v>0.17174902003325232</v>
      </c>
      <c r="AE2280">
        <v>0.69162995594713661</v>
      </c>
      <c r="AF2280">
        <v>1157.9344344231599</v>
      </c>
      <c r="AG2280">
        <v>857.92344665527298</v>
      </c>
      <c r="AH2280">
        <v>1191</v>
      </c>
      <c r="AI2280">
        <v>0.85219858156028583</v>
      </c>
      <c r="AJ2280">
        <v>0.64261640649400464</v>
      </c>
      <c r="AK2280">
        <v>0.41440501043841338</v>
      </c>
      <c r="AL2280">
        <f t="shared" si="820"/>
        <v>0.14780141843971417</v>
      </c>
      <c r="AM2280">
        <f t="shared" si="820"/>
        <v>0.35738359350599536</v>
      </c>
      <c r="AN2280">
        <f t="shared" si="820"/>
        <v>0.58559498956158662</v>
      </c>
      <c r="AO2280">
        <v>80163.13573700955</v>
      </c>
      <c r="AP2280">
        <v>93854.512872905616</v>
      </c>
      <c r="AQ2280">
        <v>92500</v>
      </c>
      <c r="AR2280">
        <v>1458.2444444444445</v>
      </c>
      <c r="AS2280">
        <v>1778.8117833135627</v>
      </c>
      <c r="AT2280">
        <v>1889</v>
      </c>
      <c r="AU2280">
        <f t="shared" si="806"/>
        <v>-0.20958217506628118</v>
      </c>
      <c r="AV2280">
        <f t="shared" si="807"/>
        <v>-0.22821139605559126</v>
      </c>
      <c r="AW2280">
        <v>-3.9344970151177439E-2</v>
      </c>
      <c r="AX2280">
        <v>3.3017439084128963E-3</v>
      </c>
      <c r="AY2280" s="1">
        <f t="shared" si="808"/>
        <v>13691.377135896066</v>
      </c>
      <c r="AZ2280" s="1">
        <f t="shared" si="809"/>
        <v>-1354.512872905616</v>
      </c>
      <c r="BA2280" s="1">
        <f t="shared" si="821"/>
        <v>320.5673388691182</v>
      </c>
      <c r="BB2280" s="1">
        <f t="shared" si="822"/>
        <v>110.18821668643727</v>
      </c>
      <c r="BC2280">
        <f t="shared" si="810"/>
        <v>1</v>
      </c>
      <c r="BD2280">
        <f t="shared" si="811"/>
        <v>1</v>
      </c>
      <c r="BE2280">
        <f t="shared" si="812"/>
        <v>0</v>
      </c>
      <c r="BF2280">
        <f t="shared" si="813"/>
        <v>0</v>
      </c>
      <c r="BG2280">
        <f t="shared" si="814"/>
        <v>0</v>
      </c>
      <c r="BH2280">
        <f t="shared" si="815"/>
        <v>0</v>
      </c>
      <c r="BI2280">
        <f t="shared" si="816"/>
        <v>0</v>
      </c>
      <c r="BJ2280">
        <f t="shared" si="817"/>
        <v>0</v>
      </c>
      <c r="BK2280">
        <f t="shared" si="818"/>
        <v>0</v>
      </c>
      <c r="BL2280">
        <f t="shared" si="819"/>
        <v>0</v>
      </c>
      <c r="BM2280">
        <f t="shared" si="823"/>
        <v>0</v>
      </c>
      <c r="BN2280">
        <f t="shared" si="824"/>
        <v>0</v>
      </c>
      <c r="BO2280">
        <f>IF(AND(AU2280&gt;'County Avg'!$E$3,'Gentrification Calcs'!AW2280&gt;'County Avg'!$E$4,'Gentrification Calcs'!AY2280&gt;'County Avg'!$E$5,'Gentrification Calcs'!BA2280&gt;'County Avg'!$E$6),1,0)</f>
        <v>0</v>
      </c>
      <c r="BP2280">
        <f>IF(AND(AV2280&gt;'County Avg'!$F$3,'Gentrification Calcs'!AX2280&gt;'County Avg'!$F$4,'Gentrification Calcs'!AZ2280&gt;'County Avg'!$F$5,'Gentrification Calcs'!BB2280&gt;'County Avg'!$F$6),1,0)</f>
        <v>0</v>
      </c>
      <c r="BQ2280">
        <f t="shared" si="825"/>
        <v>0</v>
      </c>
      <c r="BR2280">
        <f t="shared" si="826"/>
        <v>0</v>
      </c>
      <c r="BS2280">
        <f t="shared" si="827"/>
        <v>0</v>
      </c>
      <c r="BT2280">
        <f t="shared" si="828"/>
        <v>0</v>
      </c>
    </row>
    <row r="2281" spans="1:72" x14ac:dyDescent="0.25">
      <c r="A2281">
        <v>6037920042</v>
      </c>
      <c r="B2281">
        <v>6082.4017182552298</v>
      </c>
      <c r="C2281">
        <v>5026</v>
      </c>
      <c r="D2281">
        <v>6876</v>
      </c>
      <c r="E2281">
        <v>2562.9487300000001</v>
      </c>
      <c r="F2281">
        <v>1916</v>
      </c>
      <c r="G2281">
        <v>2697</v>
      </c>
      <c r="H2281">
        <v>183.39276144701341</v>
      </c>
      <c r="I2281">
        <v>411.51479999999998</v>
      </c>
      <c r="J2281">
        <v>720.33879999999999</v>
      </c>
      <c r="K2281">
        <v>7.1555376547471322E-2</v>
      </c>
      <c r="L2281">
        <v>0.21477807933194154</v>
      </c>
      <c r="M2281">
        <v>0.26708891360771225</v>
      </c>
      <c r="N2281">
        <v>4386.8064210000002</v>
      </c>
      <c r="O2281">
        <v>3304</v>
      </c>
      <c r="P2281">
        <v>4727</v>
      </c>
      <c r="Q2281">
        <v>978.93597409999995</v>
      </c>
      <c r="R2281">
        <v>995</v>
      </c>
      <c r="S2281">
        <v>1513</v>
      </c>
      <c r="T2281">
        <v>0.2231545867658426</v>
      </c>
      <c r="U2281">
        <v>0.30115012106537531</v>
      </c>
      <c r="V2281">
        <v>0.32007615823989843</v>
      </c>
      <c r="W2281">
        <v>327.27059936523398</v>
      </c>
      <c r="X2281">
        <v>589</v>
      </c>
      <c r="Y2281">
        <v>1270</v>
      </c>
      <c r="Z2281">
        <v>2582.50439453125</v>
      </c>
      <c r="AA2281">
        <v>1905</v>
      </c>
      <c r="AB2281">
        <v>2697</v>
      </c>
      <c r="AC2281">
        <v>0.12672605710110973</v>
      </c>
      <c r="AD2281">
        <v>0.30918635170603675</v>
      </c>
      <c r="AE2281">
        <v>0.47089358546533183</v>
      </c>
      <c r="AF2281">
        <v>5183.4141167769403</v>
      </c>
      <c r="AG2281">
        <v>3305</v>
      </c>
      <c r="AH2281">
        <v>3193</v>
      </c>
      <c r="AI2281">
        <v>0.85219858156028394</v>
      </c>
      <c r="AJ2281">
        <v>0.6575805809789097</v>
      </c>
      <c r="AK2281">
        <v>0.46436881908086097</v>
      </c>
      <c r="AL2281">
        <f t="shared" si="820"/>
        <v>0.14780141843971606</v>
      </c>
      <c r="AM2281">
        <f t="shared" si="820"/>
        <v>0.3424194190210903</v>
      </c>
      <c r="AN2281">
        <f t="shared" si="820"/>
        <v>0.53563118091913897</v>
      </c>
      <c r="AO2281">
        <v>82386.967126193005</v>
      </c>
      <c r="AP2281">
        <v>80355.05394360442</v>
      </c>
      <c r="AQ2281">
        <v>72402</v>
      </c>
      <c r="AR2281">
        <v>1470.338888888889</v>
      </c>
      <c r="AS2281">
        <v>1469.0415183867142</v>
      </c>
      <c r="AT2281">
        <v>1633</v>
      </c>
      <c r="AU2281">
        <f t="shared" si="806"/>
        <v>-0.19461800058137424</v>
      </c>
      <c r="AV2281">
        <f t="shared" si="807"/>
        <v>-0.19321176189804873</v>
      </c>
      <c r="AW2281">
        <v>7.7995534299532709E-2</v>
      </c>
      <c r="AX2281">
        <v>1.8926037174523125E-2</v>
      </c>
      <c r="AY2281" s="1">
        <f t="shared" si="808"/>
        <v>-2031.9131825885852</v>
      </c>
      <c r="AZ2281" s="1">
        <f t="shared" si="809"/>
        <v>-7953.0539436044201</v>
      </c>
      <c r="BA2281" s="1">
        <f t="shared" si="821"/>
        <v>-1.2973705021747719</v>
      </c>
      <c r="BB2281" s="1">
        <f t="shared" si="822"/>
        <v>163.95848161328581</v>
      </c>
      <c r="BC2281">
        <f t="shared" si="810"/>
        <v>1</v>
      </c>
      <c r="BD2281">
        <f t="shared" si="811"/>
        <v>1</v>
      </c>
      <c r="BE2281">
        <f t="shared" si="812"/>
        <v>0</v>
      </c>
      <c r="BF2281">
        <f t="shared" si="813"/>
        <v>0</v>
      </c>
      <c r="BG2281">
        <f t="shared" si="814"/>
        <v>0</v>
      </c>
      <c r="BH2281">
        <f t="shared" si="815"/>
        <v>0</v>
      </c>
      <c r="BI2281">
        <f t="shared" si="816"/>
        <v>0</v>
      </c>
      <c r="BJ2281">
        <f t="shared" si="817"/>
        <v>0</v>
      </c>
      <c r="BK2281">
        <f t="shared" si="818"/>
        <v>0</v>
      </c>
      <c r="BL2281">
        <f t="shared" si="819"/>
        <v>0</v>
      </c>
      <c r="BM2281">
        <f t="shared" si="823"/>
        <v>0</v>
      </c>
      <c r="BN2281">
        <f t="shared" si="824"/>
        <v>0</v>
      </c>
      <c r="BO2281">
        <f>IF(AND(AU2281&gt;'County Avg'!$E$3,'Gentrification Calcs'!AW2281&gt;'County Avg'!$E$4,'Gentrification Calcs'!AY2281&gt;'County Avg'!$E$5,'Gentrification Calcs'!BA2281&gt;'County Avg'!$E$6),1,0)</f>
        <v>0</v>
      </c>
      <c r="BP2281">
        <f>IF(AND(AV2281&gt;'County Avg'!$F$3,'Gentrification Calcs'!AX2281&gt;'County Avg'!$F$4,'Gentrification Calcs'!AZ2281&gt;'County Avg'!$F$5,'Gentrification Calcs'!BB2281&gt;'County Avg'!$F$6),1,0)</f>
        <v>0</v>
      </c>
      <c r="BQ2281">
        <f t="shared" si="825"/>
        <v>0</v>
      </c>
      <c r="BR2281">
        <f t="shared" si="826"/>
        <v>0</v>
      </c>
      <c r="BS2281">
        <f t="shared" si="827"/>
        <v>0</v>
      </c>
      <c r="BT2281">
        <f t="shared" si="828"/>
        <v>0</v>
      </c>
    </row>
    <row r="2282" spans="1:72" x14ac:dyDescent="0.25">
      <c r="A2282">
        <v>6037920043</v>
      </c>
      <c r="B2282">
        <v>1574.1472633227199</v>
      </c>
      <c r="C2282">
        <v>1229</v>
      </c>
      <c r="D2282">
        <v>5831</v>
      </c>
      <c r="E2282">
        <v>506.03463749999997</v>
      </c>
      <c r="F2282">
        <v>350</v>
      </c>
      <c r="G2282">
        <v>1715</v>
      </c>
      <c r="H2282">
        <v>820.94512464577383</v>
      </c>
      <c r="I2282">
        <v>35</v>
      </c>
      <c r="J2282">
        <v>251.90800000000002</v>
      </c>
      <c r="K2282">
        <v>1.6223101420518351</v>
      </c>
      <c r="L2282">
        <v>0.1</v>
      </c>
      <c r="M2282">
        <v>0.14688513119533528</v>
      </c>
      <c r="N2282">
        <v>943.33694409999998</v>
      </c>
      <c r="O2282">
        <v>767</v>
      </c>
      <c r="P2282">
        <v>3542</v>
      </c>
      <c r="Q2282">
        <v>250.72624210000001</v>
      </c>
      <c r="R2282">
        <v>365</v>
      </c>
      <c r="S2282">
        <v>1622</v>
      </c>
      <c r="T2282">
        <v>0.26578651845254281</v>
      </c>
      <c r="U2282">
        <v>0.47588005215123858</v>
      </c>
      <c r="V2282">
        <v>0.45793337097684922</v>
      </c>
      <c r="W2282">
        <v>59.450553894042997</v>
      </c>
      <c r="X2282">
        <v>28</v>
      </c>
      <c r="Y2282">
        <v>273</v>
      </c>
      <c r="Z2282">
        <v>502.39242553710898</v>
      </c>
      <c r="AA2282">
        <v>366</v>
      </c>
      <c r="AB2282">
        <v>1715</v>
      </c>
      <c r="AC2282">
        <v>0.11833489294844417</v>
      </c>
      <c r="AD2282">
        <v>7.650273224043716E-2</v>
      </c>
      <c r="AE2282">
        <v>0.15918367346938775</v>
      </c>
      <c r="AF2282">
        <v>1283.82647755839</v>
      </c>
      <c r="AG2282">
        <v>956</v>
      </c>
      <c r="AH2282">
        <v>2193</v>
      </c>
      <c r="AI2282">
        <v>0.81556948798327866</v>
      </c>
      <c r="AJ2282">
        <v>0.77786818551668024</v>
      </c>
      <c r="AK2282">
        <v>0.37609329446064138</v>
      </c>
      <c r="AL2282">
        <f t="shared" si="820"/>
        <v>0.18443051201672134</v>
      </c>
      <c r="AM2282">
        <f t="shared" si="820"/>
        <v>0.22213181448331976</v>
      </c>
      <c r="AN2282">
        <f t="shared" si="820"/>
        <v>0.62390670553935856</v>
      </c>
      <c r="AO2282">
        <v>82386.967126193005</v>
      </c>
      <c r="AP2282">
        <v>147593.71148344915</v>
      </c>
      <c r="AQ2282">
        <v>124432</v>
      </c>
      <c r="AR2282">
        <v>1470.338888888889</v>
      </c>
      <c r="AS2282">
        <v>0</v>
      </c>
      <c r="AT2282">
        <v>2001</v>
      </c>
      <c r="AU2282">
        <f t="shared" si="806"/>
        <v>-3.7701302466598419E-2</v>
      </c>
      <c r="AV2282">
        <f t="shared" si="807"/>
        <v>-0.40177489105603886</v>
      </c>
      <c r="AW2282">
        <v>0.21009353369869577</v>
      </c>
      <c r="AX2282">
        <v>-1.7946681174389356E-2</v>
      </c>
      <c r="AY2282" s="1">
        <f t="shared" si="808"/>
        <v>65206.744357256146</v>
      </c>
      <c r="AZ2282" s="1">
        <f t="shared" si="809"/>
        <v>-23161.711483449151</v>
      </c>
      <c r="BA2282" s="1">
        <f t="shared" si="821"/>
        <v>-1470.338888888889</v>
      </c>
      <c r="BB2282" s="1">
        <f t="shared" si="822"/>
        <v>2001</v>
      </c>
      <c r="BC2282">
        <f t="shared" si="810"/>
        <v>1</v>
      </c>
      <c r="BD2282">
        <f t="shared" si="811"/>
        <v>1</v>
      </c>
      <c r="BE2282">
        <f t="shared" si="812"/>
        <v>1</v>
      </c>
      <c r="BF2282">
        <f t="shared" si="813"/>
        <v>0</v>
      </c>
      <c r="BG2282">
        <f t="shared" si="814"/>
        <v>0</v>
      </c>
      <c r="BH2282">
        <f t="shared" si="815"/>
        <v>0</v>
      </c>
      <c r="BI2282">
        <f t="shared" si="816"/>
        <v>0</v>
      </c>
      <c r="BJ2282">
        <f t="shared" si="817"/>
        <v>0</v>
      </c>
      <c r="BK2282">
        <f t="shared" si="818"/>
        <v>0</v>
      </c>
      <c r="BL2282">
        <f t="shared" si="819"/>
        <v>0</v>
      </c>
      <c r="BM2282">
        <f t="shared" si="823"/>
        <v>0</v>
      </c>
      <c r="BN2282">
        <f t="shared" si="824"/>
        <v>0</v>
      </c>
      <c r="BO2282">
        <f>IF(AND(AU2282&gt;'County Avg'!$E$3,'Gentrification Calcs'!AW2282&gt;'County Avg'!$E$4,'Gentrification Calcs'!AY2282&gt;'County Avg'!$E$5,'Gentrification Calcs'!BA2282&gt;'County Avg'!$E$6),1,0)</f>
        <v>0</v>
      </c>
      <c r="BP2282">
        <f>IF(AND(AV2282&gt;'County Avg'!$F$3,'Gentrification Calcs'!AX2282&gt;'County Avg'!$F$4,'Gentrification Calcs'!AZ2282&gt;'County Avg'!$F$5,'Gentrification Calcs'!BB2282&gt;'County Avg'!$F$6),1,0)</f>
        <v>0</v>
      </c>
      <c r="BQ2282">
        <f t="shared" si="825"/>
        <v>0</v>
      </c>
      <c r="BR2282">
        <f t="shared" si="826"/>
        <v>0</v>
      </c>
      <c r="BS2282">
        <f t="shared" si="827"/>
        <v>0</v>
      </c>
      <c r="BT2282">
        <f t="shared" si="828"/>
        <v>0</v>
      </c>
    </row>
    <row r="2283" spans="1:72" x14ac:dyDescent="0.25">
      <c r="A2283">
        <v>6037920044</v>
      </c>
      <c r="B2283">
        <v>2903.6962854179901</v>
      </c>
      <c r="C2283">
        <v>2599.9999736547502</v>
      </c>
      <c r="D2283">
        <v>3180</v>
      </c>
      <c r="E2283">
        <v>933.4393311</v>
      </c>
      <c r="F2283">
        <v>793.07733150000001</v>
      </c>
      <c r="G2283">
        <v>959</v>
      </c>
      <c r="H2283">
        <v>44.574286113481527</v>
      </c>
      <c r="I2283">
        <v>68.816262844780979</v>
      </c>
      <c r="J2283">
        <v>106.3994</v>
      </c>
      <c r="K2283">
        <v>4.7752740460329131E-2</v>
      </c>
      <c r="L2283">
        <v>8.6771188775026764E-2</v>
      </c>
      <c r="M2283">
        <v>0.11094827945776851</v>
      </c>
      <c r="N2283">
        <v>1740.0938550000001</v>
      </c>
      <c r="O2283">
        <v>1533.423462</v>
      </c>
      <c r="P2283">
        <v>2122</v>
      </c>
      <c r="Q2283">
        <v>462.4934998</v>
      </c>
      <c r="R2283">
        <v>562.81774900000005</v>
      </c>
      <c r="S2283">
        <v>736</v>
      </c>
      <c r="T2283">
        <v>0.26578652552048693</v>
      </c>
      <c r="U2283">
        <v>0.36703347962729949</v>
      </c>
      <c r="V2283">
        <v>0.34684260131950989</v>
      </c>
      <c r="W2283">
        <v>109.66340637207</v>
      </c>
      <c r="X2283">
        <v>80.151435852050795</v>
      </c>
      <c r="Y2283">
        <v>115</v>
      </c>
      <c r="Z2283">
        <v>926.72082519531295</v>
      </c>
      <c r="AA2283">
        <v>794.48352050781295</v>
      </c>
      <c r="AB2283">
        <v>959</v>
      </c>
      <c r="AC2283">
        <v>0.1183348894193218</v>
      </c>
      <c r="AD2283">
        <v>0.10088495706093452</v>
      </c>
      <c r="AE2283">
        <v>0.11991657977059438</v>
      </c>
      <c r="AF2283">
        <v>2368.1660927573098</v>
      </c>
      <c r="AG2283">
        <v>1927.85290527344</v>
      </c>
      <c r="AH2283">
        <v>1953</v>
      </c>
      <c r="AI2283">
        <v>0.81556948798328255</v>
      </c>
      <c r="AJ2283">
        <v>0.7414818941569099</v>
      </c>
      <c r="AK2283">
        <v>0.61415094339622645</v>
      </c>
      <c r="AL2283">
        <f t="shared" si="820"/>
        <v>0.18443051201671745</v>
      </c>
      <c r="AM2283">
        <f t="shared" si="820"/>
        <v>0.2585181058430901</v>
      </c>
      <c r="AN2283">
        <f t="shared" si="820"/>
        <v>0.38584905660377355</v>
      </c>
      <c r="AO2283">
        <v>105757.14952279958</v>
      </c>
      <c r="AP2283">
        <v>114900.58316305681</v>
      </c>
      <c r="AQ2283">
        <v>121799</v>
      </c>
      <c r="AR2283">
        <v>1708.7722222222224</v>
      </c>
      <c r="AS2283">
        <v>1715.2344800316332</v>
      </c>
      <c r="AT2283">
        <v>2001</v>
      </c>
      <c r="AU2283">
        <f t="shared" si="806"/>
        <v>-7.4087593826372644E-2</v>
      </c>
      <c r="AV2283">
        <f t="shared" si="807"/>
        <v>-0.12733095076068346</v>
      </c>
      <c r="AW2283">
        <v>0.10124695410681256</v>
      </c>
      <c r="AX2283">
        <v>-2.0190878307789595E-2</v>
      </c>
      <c r="AY2283" s="1">
        <f t="shared" si="808"/>
        <v>9143.4336402572371</v>
      </c>
      <c r="AZ2283" s="1">
        <f t="shared" si="809"/>
        <v>6898.4168369431864</v>
      </c>
      <c r="BA2283" s="1">
        <f t="shared" si="821"/>
        <v>6.4622578094108576</v>
      </c>
      <c r="BB2283" s="1">
        <f t="shared" si="822"/>
        <v>285.76551996836679</v>
      </c>
      <c r="BC2283">
        <f t="shared" si="810"/>
        <v>1</v>
      </c>
      <c r="BD2283">
        <f t="shared" si="811"/>
        <v>1</v>
      </c>
      <c r="BE2283">
        <f t="shared" si="812"/>
        <v>0</v>
      </c>
      <c r="BF2283">
        <f t="shared" si="813"/>
        <v>0</v>
      </c>
      <c r="BG2283">
        <f t="shared" si="814"/>
        <v>0</v>
      </c>
      <c r="BH2283">
        <f t="shared" si="815"/>
        <v>0</v>
      </c>
      <c r="BI2283">
        <f t="shared" si="816"/>
        <v>0</v>
      </c>
      <c r="BJ2283">
        <f t="shared" si="817"/>
        <v>0</v>
      </c>
      <c r="BK2283">
        <f t="shared" si="818"/>
        <v>0</v>
      </c>
      <c r="BL2283">
        <f t="shared" si="819"/>
        <v>0</v>
      </c>
      <c r="BM2283">
        <f t="shared" si="823"/>
        <v>0</v>
      </c>
      <c r="BN2283">
        <f t="shared" si="824"/>
        <v>0</v>
      </c>
      <c r="BO2283">
        <f>IF(AND(AU2283&gt;'County Avg'!$E$3,'Gentrification Calcs'!AW2283&gt;'County Avg'!$E$4,'Gentrification Calcs'!AY2283&gt;'County Avg'!$E$5,'Gentrification Calcs'!BA2283&gt;'County Avg'!$E$6),1,0)</f>
        <v>1</v>
      </c>
      <c r="BP2283">
        <f>IF(AND(AV2283&gt;'County Avg'!$F$3,'Gentrification Calcs'!AX2283&gt;'County Avg'!$F$4,'Gentrification Calcs'!AZ2283&gt;'County Avg'!$F$5,'Gentrification Calcs'!BB2283&gt;'County Avg'!$F$6),1,0)</f>
        <v>0</v>
      </c>
      <c r="BQ2283">
        <f t="shared" si="825"/>
        <v>0</v>
      </c>
      <c r="BR2283">
        <f t="shared" si="826"/>
        <v>0</v>
      </c>
      <c r="BS2283">
        <f t="shared" si="827"/>
        <v>0</v>
      </c>
      <c r="BT2283">
        <f t="shared" si="828"/>
        <v>0</v>
      </c>
    </row>
    <row r="2284" spans="1:72" x14ac:dyDescent="0.25">
      <c r="A2284">
        <v>6037920045</v>
      </c>
      <c r="B2284">
        <v>7308.38127434134</v>
      </c>
      <c r="C2284">
        <v>4795.9998059272802</v>
      </c>
      <c r="D2284">
        <v>4764</v>
      </c>
      <c r="E2284">
        <v>2427.7207960000001</v>
      </c>
      <c r="F2284">
        <v>1462.922607</v>
      </c>
      <c r="G2284">
        <v>1473</v>
      </c>
      <c r="H2284">
        <v>82.222414654950015</v>
      </c>
      <c r="I2284">
        <v>126.93953715521903</v>
      </c>
      <c r="J2284">
        <v>178.92520000000002</v>
      </c>
      <c r="K2284">
        <v>3.3868151061861237E-2</v>
      </c>
      <c r="L2284">
        <v>8.677119114013325E-2</v>
      </c>
      <c r="M2284">
        <v>0.12146992532247115</v>
      </c>
      <c r="N2284">
        <v>4537.1525270000002</v>
      </c>
      <c r="O2284">
        <v>2828.5764159999999</v>
      </c>
      <c r="P2284">
        <v>3024</v>
      </c>
      <c r="Q2284">
        <v>783.92175469999995</v>
      </c>
      <c r="R2284">
        <v>1038.182251</v>
      </c>
      <c r="S2284">
        <v>1351</v>
      </c>
      <c r="T2284">
        <v>0.17277835603607863</v>
      </c>
      <c r="U2284">
        <v>0.36703348197611502</v>
      </c>
      <c r="V2284">
        <v>0.44675925925925924</v>
      </c>
      <c r="W2284">
        <v>444.69854269794502</v>
      </c>
      <c r="X2284">
        <v>147.848556518555</v>
      </c>
      <c r="Y2284">
        <v>27</v>
      </c>
      <c r="Z2284">
        <v>2402.2802437442901</v>
      </c>
      <c r="AA2284">
        <v>1465.51647949219</v>
      </c>
      <c r="AB2284">
        <v>1473</v>
      </c>
      <c r="AC2284">
        <v>0.18511518123498366</v>
      </c>
      <c r="AD2284">
        <v>0.1008849498367875</v>
      </c>
      <c r="AE2284">
        <v>1.8329938900203666E-2</v>
      </c>
      <c r="AF2284">
        <v>5063.64717853195</v>
      </c>
      <c r="AG2284">
        <v>3556.14697265625</v>
      </c>
      <c r="AH2284">
        <v>2985</v>
      </c>
      <c r="AI2284">
        <v>0.69285481811268879</v>
      </c>
      <c r="AJ2284">
        <v>0.74148188418633354</v>
      </c>
      <c r="AK2284">
        <v>0.62657430730478592</v>
      </c>
      <c r="AL2284">
        <f t="shared" si="820"/>
        <v>0.30714518188731121</v>
      </c>
      <c r="AM2284">
        <f t="shared" si="820"/>
        <v>0.25851811581366646</v>
      </c>
      <c r="AN2284">
        <f t="shared" si="820"/>
        <v>0.37342569269521408</v>
      </c>
      <c r="AO2284">
        <v>105757.14952279958</v>
      </c>
      <c r="AP2284">
        <v>114900.58316305681</v>
      </c>
      <c r="AQ2284">
        <v>113869</v>
      </c>
      <c r="AR2284">
        <v>1708.7722222222224</v>
      </c>
      <c r="AS2284">
        <v>1715.2344800316332</v>
      </c>
      <c r="AU2284">
        <f t="shared" si="806"/>
        <v>4.8627066073644754E-2</v>
      </c>
      <c r="AV2284">
        <f t="shared" si="807"/>
        <v>-0.11490757688154762</v>
      </c>
      <c r="AW2284">
        <v>0.19425512594003638</v>
      </c>
      <c r="AX2284">
        <v>7.9725777283144228E-2</v>
      </c>
      <c r="AY2284" s="1">
        <f t="shared" si="808"/>
        <v>9143.4336402572371</v>
      </c>
      <c r="AZ2284" s="1">
        <f t="shared" si="809"/>
        <v>-1031.5831630568136</v>
      </c>
      <c r="BA2284" s="1">
        <f t="shared" si="821"/>
        <v>6.4622578094108576</v>
      </c>
      <c r="BB2284" s="1">
        <f t="shared" si="822"/>
        <v>-1715.2344800316332</v>
      </c>
      <c r="BC2284">
        <f t="shared" si="810"/>
        <v>1</v>
      </c>
      <c r="BD2284">
        <f t="shared" si="811"/>
        <v>1</v>
      </c>
      <c r="BE2284">
        <f t="shared" si="812"/>
        <v>0</v>
      </c>
      <c r="BF2284">
        <f t="shared" si="813"/>
        <v>0</v>
      </c>
      <c r="BG2284">
        <f t="shared" si="814"/>
        <v>0</v>
      </c>
      <c r="BH2284">
        <f t="shared" si="815"/>
        <v>0</v>
      </c>
      <c r="BI2284">
        <f t="shared" si="816"/>
        <v>0</v>
      </c>
      <c r="BJ2284">
        <f t="shared" si="817"/>
        <v>0</v>
      </c>
      <c r="BK2284">
        <f t="shared" si="818"/>
        <v>0</v>
      </c>
      <c r="BL2284">
        <f t="shared" si="819"/>
        <v>0</v>
      </c>
      <c r="BM2284">
        <f t="shared" si="823"/>
        <v>0</v>
      </c>
      <c r="BN2284">
        <f t="shared" si="824"/>
        <v>0</v>
      </c>
      <c r="BO2284">
        <f>IF(AND(AU2284&gt;'County Avg'!$E$3,'Gentrification Calcs'!AW2284&gt;'County Avg'!$E$4,'Gentrification Calcs'!AY2284&gt;'County Avg'!$E$5,'Gentrification Calcs'!BA2284&gt;'County Avg'!$E$6),1,0)</f>
        <v>1</v>
      </c>
      <c r="BP2284">
        <f>IF(AND(AV2284&gt;'County Avg'!$F$3,'Gentrification Calcs'!AX2284&gt;'County Avg'!$F$4,'Gentrification Calcs'!AZ2284&gt;'County Avg'!$F$5,'Gentrification Calcs'!BB2284&gt;'County Avg'!$F$6),1,0)</f>
        <v>0</v>
      </c>
      <c r="BQ2284">
        <f t="shared" si="825"/>
        <v>0</v>
      </c>
      <c r="BR2284">
        <f t="shared" si="826"/>
        <v>0</v>
      </c>
      <c r="BS2284">
        <f t="shared" si="827"/>
        <v>0</v>
      </c>
      <c r="BT2284">
        <f t="shared" si="828"/>
        <v>0</v>
      </c>
    </row>
    <row r="2285" spans="1:72" x14ac:dyDescent="0.25">
      <c r="A2285">
        <v>6037920102</v>
      </c>
      <c r="B2285">
        <v>3268.3926537781899</v>
      </c>
      <c r="C2285">
        <v>3701.05307533731</v>
      </c>
      <c r="D2285">
        <v>5735</v>
      </c>
      <c r="E2285">
        <v>1089.778746</v>
      </c>
      <c r="F2285">
        <v>1232.0543150000001</v>
      </c>
      <c r="G2285">
        <v>1877</v>
      </c>
      <c r="H2285">
        <v>494.55594646785136</v>
      </c>
      <c r="I2285">
        <v>339.30187525191224</v>
      </c>
      <c r="J2285">
        <v>602.10619999999994</v>
      </c>
      <c r="K2285">
        <v>0.45381316921724163</v>
      </c>
      <c r="L2285">
        <v>0.2753952249677501</v>
      </c>
      <c r="M2285">
        <v>0.32078114011720826</v>
      </c>
      <c r="N2285">
        <v>2030.087581</v>
      </c>
      <c r="O2285">
        <v>2324.8255690000001</v>
      </c>
      <c r="P2285">
        <v>3614</v>
      </c>
      <c r="Q2285">
        <v>355.94101819999997</v>
      </c>
      <c r="R2285">
        <v>403.19943749999999</v>
      </c>
      <c r="S2285">
        <v>1219</v>
      </c>
      <c r="T2285">
        <v>0.17533283860820781</v>
      </c>
      <c r="U2285">
        <v>0.1734321244898524</v>
      </c>
      <c r="V2285">
        <v>0.33729939125622577</v>
      </c>
      <c r="W2285">
        <v>202.38175433874099</v>
      </c>
      <c r="X2285">
        <v>462.03265507053601</v>
      </c>
      <c r="Y2285">
        <v>936</v>
      </c>
      <c r="Z2285">
        <v>1075.7908828258501</v>
      </c>
      <c r="AA2285">
        <v>1232.1851331340099</v>
      </c>
      <c r="AB2285">
        <v>1877</v>
      </c>
      <c r="AC2285">
        <v>0.18812369352594963</v>
      </c>
      <c r="AD2285">
        <v>0.37497015882294882</v>
      </c>
      <c r="AE2285">
        <v>0.49866808737346829</v>
      </c>
      <c r="AF2285">
        <v>2199.5372631703899</v>
      </c>
      <c r="AG2285">
        <v>2396.64918981865</v>
      </c>
      <c r="AH2285">
        <v>2864</v>
      </c>
      <c r="AI2285">
        <v>0.67297215976414992</v>
      </c>
      <c r="AJ2285">
        <v>0.64755871937886811</v>
      </c>
      <c r="AK2285">
        <v>0.4993897122929381</v>
      </c>
      <c r="AL2285">
        <f t="shared" si="820"/>
        <v>0.32702784023585008</v>
      </c>
      <c r="AM2285">
        <f t="shared" si="820"/>
        <v>0.35244128062113189</v>
      </c>
      <c r="AN2285">
        <f t="shared" si="820"/>
        <v>0.50061028770706195</v>
      </c>
      <c r="AO2285">
        <v>86754.818663838814</v>
      </c>
      <c r="AP2285">
        <v>72706.385778504293</v>
      </c>
      <c r="AQ2285">
        <v>67623</v>
      </c>
      <c r="AR2285">
        <v>1135.1500000000001</v>
      </c>
      <c r="AS2285">
        <v>1028.0585211546068</v>
      </c>
      <c r="AT2285">
        <v>1171</v>
      </c>
      <c r="AU2285">
        <f t="shared" si="806"/>
        <v>-2.5413440385281816E-2</v>
      </c>
      <c r="AV2285">
        <f t="shared" si="807"/>
        <v>-0.14816900708593</v>
      </c>
      <c r="AW2285">
        <v>-1.9007141183554066E-3</v>
      </c>
      <c r="AX2285">
        <v>0.16386726676637337</v>
      </c>
      <c r="AY2285" s="1">
        <f t="shared" si="808"/>
        <v>-14048.432885334521</v>
      </c>
      <c r="AZ2285" s="1">
        <f t="shared" si="809"/>
        <v>-5083.3857785042928</v>
      </c>
      <c r="BA2285" s="1">
        <f t="shared" si="821"/>
        <v>-107.09147884539334</v>
      </c>
      <c r="BB2285" s="1">
        <f t="shared" si="822"/>
        <v>142.94147884539325</v>
      </c>
      <c r="BC2285">
        <f t="shared" si="810"/>
        <v>1</v>
      </c>
      <c r="BD2285">
        <f t="shared" si="811"/>
        <v>1</v>
      </c>
      <c r="BE2285">
        <f t="shared" si="812"/>
        <v>1</v>
      </c>
      <c r="BF2285">
        <f t="shared" si="813"/>
        <v>0</v>
      </c>
      <c r="BG2285">
        <f t="shared" si="814"/>
        <v>0</v>
      </c>
      <c r="BH2285">
        <f t="shared" si="815"/>
        <v>1</v>
      </c>
      <c r="BI2285">
        <f t="shared" si="816"/>
        <v>0</v>
      </c>
      <c r="BJ2285">
        <f t="shared" si="817"/>
        <v>0</v>
      </c>
      <c r="BK2285">
        <f t="shared" si="818"/>
        <v>0</v>
      </c>
      <c r="BL2285">
        <f t="shared" si="819"/>
        <v>0</v>
      </c>
      <c r="BM2285">
        <f t="shared" si="823"/>
        <v>0</v>
      </c>
      <c r="BN2285">
        <f t="shared" si="824"/>
        <v>0</v>
      </c>
      <c r="BO2285">
        <f>IF(AND(AU2285&gt;'County Avg'!$E$3,'Gentrification Calcs'!AW2285&gt;'County Avg'!$E$4,'Gentrification Calcs'!AY2285&gt;'County Avg'!$E$5,'Gentrification Calcs'!BA2285&gt;'County Avg'!$E$6),1,0)</f>
        <v>0</v>
      </c>
      <c r="BP2285">
        <f>IF(AND(AV2285&gt;'County Avg'!$F$3,'Gentrification Calcs'!AX2285&gt;'County Avg'!$F$4,'Gentrification Calcs'!AZ2285&gt;'County Avg'!$F$5,'Gentrification Calcs'!BB2285&gt;'County Avg'!$F$6),1,0)</f>
        <v>0</v>
      </c>
      <c r="BQ2285">
        <f t="shared" si="825"/>
        <v>0</v>
      </c>
      <c r="BR2285">
        <f t="shared" si="826"/>
        <v>0</v>
      </c>
      <c r="BS2285">
        <f t="shared" si="827"/>
        <v>0</v>
      </c>
      <c r="BT2285">
        <f t="shared" si="828"/>
        <v>0</v>
      </c>
    </row>
    <row r="2286" spans="1:72" x14ac:dyDescent="0.25">
      <c r="A2286">
        <v>6037920104</v>
      </c>
      <c r="B2286">
        <v>975.751886002118</v>
      </c>
      <c r="C2286">
        <v>1790.8283429145799</v>
      </c>
      <c r="D2286">
        <v>2963</v>
      </c>
      <c r="E2286">
        <v>325.37117929999999</v>
      </c>
      <c r="F2286">
        <v>567.94555660000003</v>
      </c>
      <c r="G2286">
        <v>902</v>
      </c>
      <c r="H2286">
        <v>210.01746142514534</v>
      </c>
      <c r="I2286">
        <v>41.995974302554899</v>
      </c>
      <c r="J2286">
        <v>133.727</v>
      </c>
      <c r="K2286">
        <v>0.6454703882408227</v>
      </c>
      <c r="L2286">
        <v>7.3943662054446468E-2</v>
      </c>
      <c r="M2286">
        <v>0.1482560975609756</v>
      </c>
      <c r="N2286">
        <v>606.07236060000002</v>
      </c>
      <c r="O2286">
        <v>1118.8927000000001</v>
      </c>
      <c r="P2286">
        <v>1852</v>
      </c>
      <c r="Q2286">
        <v>106.2987231</v>
      </c>
      <c r="R2286">
        <v>258.97518919999999</v>
      </c>
      <c r="S2286">
        <v>514</v>
      </c>
      <c r="T2286">
        <v>0.17538949143756746</v>
      </c>
      <c r="U2286">
        <v>0.23145667962620542</v>
      </c>
      <c r="V2286">
        <v>0.27753779697624192</v>
      </c>
      <c r="W2286">
        <v>60.444636406962701</v>
      </c>
      <c r="X2286">
        <v>35.996551513671903</v>
      </c>
      <c r="Y2286">
        <v>67</v>
      </c>
      <c r="Z2286">
        <v>321.17798837610002</v>
      </c>
      <c r="AA2286">
        <v>568.94543457031295</v>
      </c>
      <c r="AB2286">
        <v>902</v>
      </c>
      <c r="AC2286">
        <v>0.18819669651888449</v>
      </c>
      <c r="AD2286">
        <v>6.3268899487448613E-2</v>
      </c>
      <c r="AE2286">
        <v>7.4279379157427938E-2</v>
      </c>
      <c r="AF2286">
        <v>656.20783633179599</v>
      </c>
      <c r="AG2286">
        <v>1419.86389160156</v>
      </c>
      <c r="AH2286">
        <v>2137</v>
      </c>
      <c r="AI2286">
        <v>0.67251505812654055</v>
      </c>
      <c r="AJ2286">
        <v>0.79285314933687401</v>
      </c>
      <c r="AK2286">
        <v>0.72122848464394196</v>
      </c>
      <c r="AL2286">
        <f t="shared" si="820"/>
        <v>0.32748494187345945</v>
      </c>
      <c r="AM2286">
        <f t="shared" si="820"/>
        <v>0.20714685066312599</v>
      </c>
      <c r="AN2286">
        <f t="shared" si="820"/>
        <v>0.27877151535605804</v>
      </c>
      <c r="AO2286">
        <v>91469.123541887602</v>
      </c>
      <c r="AP2286">
        <v>126312.77073968126</v>
      </c>
      <c r="AQ2286">
        <v>109524</v>
      </c>
      <c r="AR2286">
        <v>1171.4333333333334</v>
      </c>
      <c r="AS2286">
        <v>863.02807433768294</v>
      </c>
      <c r="AT2286">
        <v>1219</v>
      </c>
      <c r="AU2286">
        <f t="shared" si="806"/>
        <v>0.12033809121033345</v>
      </c>
      <c r="AV2286">
        <f t="shared" si="807"/>
        <v>-7.162466469293205E-2</v>
      </c>
      <c r="AW2286">
        <v>5.6067188188637956E-2</v>
      </c>
      <c r="AX2286">
        <v>4.6081117350036505E-2</v>
      </c>
      <c r="AY2286" s="1">
        <f t="shared" si="808"/>
        <v>34843.64719779366</v>
      </c>
      <c r="AZ2286" s="1">
        <f t="shared" si="809"/>
        <v>-16788.770739681262</v>
      </c>
      <c r="BA2286" s="1">
        <f t="shared" si="821"/>
        <v>-308.40525899565046</v>
      </c>
      <c r="BB2286" s="1">
        <f t="shared" si="822"/>
        <v>355.97192566231706</v>
      </c>
      <c r="BC2286">
        <f t="shared" si="810"/>
        <v>1</v>
      </c>
      <c r="BD2286">
        <f t="shared" si="811"/>
        <v>1</v>
      </c>
      <c r="BE2286">
        <f t="shared" si="812"/>
        <v>1</v>
      </c>
      <c r="BF2286">
        <f t="shared" si="813"/>
        <v>0</v>
      </c>
      <c r="BG2286">
        <f t="shared" si="814"/>
        <v>0</v>
      </c>
      <c r="BH2286">
        <f t="shared" si="815"/>
        <v>0</v>
      </c>
      <c r="BI2286">
        <f t="shared" si="816"/>
        <v>0</v>
      </c>
      <c r="BJ2286">
        <f t="shared" si="817"/>
        <v>0</v>
      </c>
      <c r="BK2286">
        <f t="shared" si="818"/>
        <v>0</v>
      </c>
      <c r="BL2286">
        <f t="shared" si="819"/>
        <v>0</v>
      </c>
      <c r="BM2286">
        <f t="shared" si="823"/>
        <v>0</v>
      </c>
      <c r="BN2286">
        <f t="shared" si="824"/>
        <v>0</v>
      </c>
      <c r="BO2286">
        <f>IF(AND(AU2286&gt;'County Avg'!$E$3,'Gentrification Calcs'!AW2286&gt;'County Avg'!$E$4,'Gentrification Calcs'!AY2286&gt;'County Avg'!$E$5,'Gentrification Calcs'!BA2286&gt;'County Avg'!$E$6),1,0)</f>
        <v>0</v>
      </c>
      <c r="BP2286">
        <f>IF(AND(AV2286&gt;'County Avg'!$F$3,'Gentrification Calcs'!AX2286&gt;'County Avg'!$F$4,'Gentrification Calcs'!AZ2286&gt;'County Avg'!$F$5,'Gentrification Calcs'!BB2286&gt;'County Avg'!$F$6),1,0)</f>
        <v>0</v>
      </c>
      <c r="BQ2286">
        <f t="shared" si="825"/>
        <v>0</v>
      </c>
      <c r="BR2286">
        <f t="shared" si="826"/>
        <v>0</v>
      </c>
      <c r="BS2286">
        <f t="shared" si="827"/>
        <v>0</v>
      </c>
      <c r="BT2286">
        <f t="shared" si="828"/>
        <v>0</v>
      </c>
    </row>
    <row r="2287" spans="1:72" x14ac:dyDescent="0.25">
      <c r="A2287">
        <v>6037920106</v>
      </c>
      <c r="B2287">
        <v>0.14926207035539901</v>
      </c>
      <c r="C2287">
        <v>2648.0211619699298</v>
      </c>
      <c r="D2287">
        <v>3031</v>
      </c>
      <c r="E2287">
        <v>4.9623390000000003E-2</v>
      </c>
      <c r="F2287">
        <v>794.00541499999997</v>
      </c>
      <c r="G2287">
        <v>835</v>
      </c>
      <c r="H2287">
        <v>62.622473884157586</v>
      </c>
      <c r="I2287">
        <v>268.51159999999999</v>
      </c>
      <c r="J2287">
        <v>342.0718</v>
      </c>
      <c r="K2287">
        <v>1261.9547734275627</v>
      </c>
      <c r="L2287">
        <v>0.33817351233051729</v>
      </c>
      <c r="M2287">
        <v>0.40966682634730539</v>
      </c>
      <c r="N2287">
        <v>9.2674622999999998E-2</v>
      </c>
      <c r="O2287">
        <v>1544.0115679999999</v>
      </c>
      <c r="P2287">
        <v>1742</v>
      </c>
      <c r="Q2287">
        <v>1.6063853999999999E-2</v>
      </c>
      <c r="R2287">
        <v>153.00068469999999</v>
      </c>
      <c r="S2287">
        <v>283</v>
      </c>
      <c r="T2287">
        <v>0.17333605986182429</v>
      </c>
      <c r="U2287">
        <v>9.9092965280166867E-2</v>
      </c>
      <c r="V2287">
        <v>0.1624569460390356</v>
      </c>
      <c r="W2287">
        <v>9.1178092407062702E-3</v>
      </c>
      <c r="X2287">
        <v>214.00260523404</v>
      </c>
      <c r="Y2287">
        <v>240</v>
      </c>
      <c r="Z2287">
        <v>4.9077377654612099E-2</v>
      </c>
      <c r="AA2287">
        <v>762.00537940813194</v>
      </c>
      <c r="AB2287">
        <v>835</v>
      </c>
      <c r="AC2287">
        <v>0.18578436086935901</v>
      </c>
      <c r="AD2287">
        <v>0.28084133133057543</v>
      </c>
      <c r="AE2287">
        <v>0.28742514970059879</v>
      </c>
      <c r="AF2287">
        <v>0.102752900648102</v>
      </c>
      <c r="AG2287">
        <v>1091.00468586478</v>
      </c>
      <c r="AH2287">
        <v>1093</v>
      </c>
      <c r="AI2287">
        <v>0.68840597214981136</v>
      </c>
      <c r="AJ2287">
        <v>0.4120075403978849</v>
      </c>
      <c r="AK2287">
        <v>0.36060706037611351</v>
      </c>
      <c r="AL2287">
        <f t="shared" si="820"/>
        <v>0.31159402785018864</v>
      </c>
      <c r="AM2287">
        <f t="shared" si="820"/>
        <v>0.5879924596021151</v>
      </c>
      <c r="AN2287">
        <f t="shared" si="820"/>
        <v>0.63939293962388644</v>
      </c>
      <c r="AO2287">
        <v>91467.309650053023</v>
      </c>
      <c r="AP2287">
        <v>70736.549652635891</v>
      </c>
      <c r="AQ2287">
        <v>61193</v>
      </c>
      <c r="AR2287">
        <v>1171.4333333333334</v>
      </c>
      <c r="AS2287">
        <v>1203.910636615263</v>
      </c>
      <c r="AT2287">
        <v>1045</v>
      </c>
      <c r="AU2287">
        <f t="shared" si="806"/>
        <v>-0.27639843175192647</v>
      </c>
      <c r="AV2287">
        <f t="shared" si="807"/>
        <v>-5.1400480021771389E-2</v>
      </c>
      <c r="AW2287">
        <v>-7.4243094581657426E-2</v>
      </c>
      <c r="AX2287">
        <v>6.3363980758868732E-2</v>
      </c>
      <c r="AY2287" s="1">
        <f t="shared" si="808"/>
        <v>-20730.759997417132</v>
      </c>
      <c r="AZ2287" s="1">
        <f t="shared" si="809"/>
        <v>-9543.5496526358911</v>
      </c>
      <c r="BA2287" s="1">
        <f t="shared" si="821"/>
        <v>32.477303281929608</v>
      </c>
      <c r="BB2287" s="1">
        <f t="shared" si="822"/>
        <v>-158.910636615263</v>
      </c>
      <c r="BC2287">
        <f t="shared" si="810"/>
        <v>0</v>
      </c>
      <c r="BD2287">
        <f t="shared" si="811"/>
        <v>1</v>
      </c>
      <c r="BE2287">
        <f t="shared" si="812"/>
        <v>1</v>
      </c>
      <c r="BF2287">
        <f t="shared" si="813"/>
        <v>0</v>
      </c>
      <c r="BG2287">
        <f t="shared" si="814"/>
        <v>0</v>
      </c>
      <c r="BH2287">
        <f t="shared" si="815"/>
        <v>1</v>
      </c>
      <c r="BI2287">
        <f t="shared" si="816"/>
        <v>0</v>
      </c>
      <c r="BJ2287">
        <f t="shared" si="817"/>
        <v>0</v>
      </c>
      <c r="BK2287">
        <f t="shared" si="818"/>
        <v>0</v>
      </c>
      <c r="BL2287">
        <f t="shared" si="819"/>
        <v>0</v>
      </c>
      <c r="BM2287">
        <f t="shared" si="823"/>
        <v>0</v>
      </c>
      <c r="BN2287">
        <f t="shared" si="824"/>
        <v>0</v>
      </c>
      <c r="BO2287">
        <f>IF(AND(AU2287&gt;'County Avg'!$E$3,'Gentrification Calcs'!AW2287&gt;'County Avg'!$E$4,'Gentrification Calcs'!AY2287&gt;'County Avg'!$E$5,'Gentrification Calcs'!BA2287&gt;'County Avg'!$E$6),1,0)</f>
        <v>0</v>
      </c>
      <c r="BP2287">
        <f>IF(AND(AV2287&gt;'County Avg'!$F$3,'Gentrification Calcs'!AX2287&gt;'County Avg'!$F$4,'Gentrification Calcs'!AZ2287&gt;'County Avg'!$F$5,'Gentrification Calcs'!BB2287&gt;'County Avg'!$F$6),1,0)</f>
        <v>0</v>
      </c>
      <c r="BQ2287">
        <f t="shared" si="825"/>
        <v>0</v>
      </c>
      <c r="BR2287">
        <f t="shared" si="826"/>
        <v>0</v>
      </c>
      <c r="BS2287">
        <f t="shared" si="827"/>
        <v>0</v>
      </c>
      <c r="BT2287">
        <f t="shared" si="828"/>
        <v>0</v>
      </c>
    </row>
    <row r="2288" spans="1:72" x14ac:dyDescent="0.25">
      <c r="A2288">
        <v>6037920107</v>
      </c>
      <c r="B2288">
        <v>1372.3540491971801</v>
      </c>
      <c r="C2288">
        <v>6.0895643418916699E-2</v>
      </c>
      <c r="D2288">
        <v>4930</v>
      </c>
      <c r="E2288">
        <v>424.74653039999998</v>
      </c>
      <c r="F2288">
        <v>2.0028941000000001E-2</v>
      </c>
      <c r="G2288">
        <v>1179</v>
      </c>
      <c r="H2288">
        <v>9.9871034220771898E-3</v>
      </c>
      <c r="I2288">
        <v>5.4916331723020746E-3</v>
      </c>
      <c r="J2288">
        <v>121.7816</v>
      </c>
      <c r="K2288">
        <v>2.3513090060257713E-5</v>
      </c>
      <c r="L2288">
        <v>0.27418489935648988</v>
      </c>
      <c r="M2288">
        <v>0.10329228159457167</v>
      </c>
      <c r="N2288">
        <v>813.61772050000002</v>
      </c>
      <c r="O2288">
        <v>3.8482810999999999E-2</v>
      </c>
      <c r="P2288">
        <v>2983</v>
      </c>
      <c r="Q2288">
        <v>202.72974640000001</v>
      </c>
      <c r="R2288">
        <v>6.8324019999999996E-3</v>
      </c>
      <c r="S2288">
        <v>1594</v>
      </c>
      <c r="T2288">
        <v>0.24917076077867947</v>
      </c>
      <c r="U2288">
        <v>0.17754425475831273</v>
      </c>
      <c r="V2288">
        <v>0.53436138115990617</v>
      </c>
      <c r="W2288">
        <v>68.468759559094906</v>
      </c>
      <c r="X2288">
        <v>8.5138967260718294E-3</v>
      </c>
      <c r="Y2288">
        <v>156</v>
      </c>
      <c r="Z2288">
        <v>433.99811729788797</v>
      </c>
      <c r="AA2288">
        <v>1.9986372441053401E-2</v>
      </c>
      <c r="AB2288">
        <v>1179</v>
      </c>
      <c r="AC2288">
        <v>0.15776280317847385</v>
      </c>
      <c r="AD2288">
        <v>0.42598509315195648</v>
      </c>
      <c r="AE2288">
        <v>0.13231552162849872</v>
      </c>
      <c r="AF2288">
        <v>1105.98613730537</v>
      </c>
      <c r="AG2288">
        <v>3.7269581109285403E-2</v>
      </c>
      <c r="AH2288">
        <v>1819</v>
      </c>
      <c r="AI2288">
        <v>0.8059043786494936</v>
      </c>
      <c r="AJ2288">
        <v>0.61202376749512977</v>
      </c>
      <c r="AK2288">
        <v>0.36896551724137933</v>
      </c>
      <c r="AL2288">
        <f t="shared" si="820"/>
        <v>0.1940956213505064</v>
      </c>
      <c r="AM2288">
        <f t="shared" si="820"/>
        <v>0.38797623250487023</v>
      </c>
      <c r="AN2288">
        <f t="shared" si="820"/>
        <v>0.63103448275862073</v>
      </c>
      <c r="AO2288">
        <v>118617.64262990457</v>
      </c>
      <c r="AP2288">
        <v>132880.75521046179</v>
      </c>
      <c r="AQ2288">
        <v>138708</v>
      </c>
      <c r="AR2288">
        <v>1301.0166666666667</v>
      </c>
      <c r="AS2288">
        <v>1876.2068011071572</v>
      </c>
      <c r="AT2288">
        <v>2001</v>
      </c>
      <c r="AU2288">
        <f t="shared" si="806"/>
        <v>-0.19388061115436384</v>
      </c>
      <c r="AV2288">
        <f t="shared" si="807"/>
        <v>-0.24305825025375044</v>
      </c>
      <c r="AW2288">
        <v>-7.1626506020366743E-2</v>
      </c>
      <c r="AX2288">
        <v>0.35681712640159347</v>
      </c>
      <c r="AY2288" s="1">
        <f t="shared" si="808"/>
        <v>14263.112580557223</v>
      </c>
      <c r="AZ2288" s="1">
        <f t="shared" si="809"/>
        <v>5827.2447895382065</v>
      </c>
      <c r="BA2288" s="1">
        <f t="shared" si="821"/>
        <v>575.19013444049051</v>
      </c>
      <c r="BB2288" s="1">
        <f t="shared" si="822"/>
        <v>124.79319889284284</v>
      </c>
      <c r="BC2288">
        <f t="shared" si="810"/>
        <v>1</v>
      </c>
      <c r="BD2288">
        <f t="shared" si="811"/>
        <v>0</v>
      </c>
      <c r="BE2288">
        <f t="shared" si="812"/>
        <v>0</v>
      </c>
      <c r="BF2288">
        <f t="shared" si="813"/>
        <v>0</v>
      </c>
      <c r="BG2288">
        <f t="shared" si="814"/>
        <v>0</v>
      </c>
      <c r="BH2288">
        <f t="shared" si="815"/>
        <v>1</v>
      </c>
      <c r="BI2288">
        <f t="shared" si="816"/>
        <v>0</v>
      </c>
      <c r="BJ2288">
        <f t="shared" si="817"/>
        <v>0</v>
      </c>
      <c r="BK2288">
        <f t="shared" si="818"/>
        <v>0</v>
      </c>
      <c r="BL2288">
        <f t="shared" si="819"/>
        <v>0</v>
      </c>
      <c r="BM2288">
        <f t="shared" si="823"/>
        <v>0</v>
      </c>
      <c r="BN2288">
        <f t="shared" si="824"/>
        <v>0</v>
      </c>
      <c r="BO2288">
        <f>IF(AND(AU2288&gt;'County Avg'!$E$3,'Gentrification Calcs'!AW2288&gt;'County Avg'!$E$4,'Gentrification Calcs'!AY2288&gt;'County Avg'!$E$5,'Gentrification Calcs'!BA2288&gt;'County Avg'!$E$6),1,0)</f>
        <v>0</v>
      </c>
      <c r="BP2288">
        <f>IF(AND(AV2288&gt;'County Avg'!$F$3,'Gentrification Calcs'!AX2288&gt;'County Avg'!$F$4,'Gentrification Calcs'!AZ2288&gt;'County Avg'!$F$5,'Gentrification Calcs'!BB2288&gt;'County Avg'!$F$6),1,0)</f>
        <v>0</v>
      </c>
      <c r="BQ2288">
        <f t="shared" si="825"/>
        <v>0</v>
      </c>
      <c r="BR2288">
        <f t="shared" si="826"/>
        <v>0</v>
      </c>
      <c r="BS2288">
        <f t="shared" si="827"/>
        <v>0</v>
      </c>
      <c r="BT2288">
        <f t="shared" si="828"/>
        <v>0</v>
      </c>
    </row>
    <row r="2289" spans="1:72" x14ac:dyDescent="0.25">
      <c r="A2289">
        <v>6037920108</v>
      </c>
      <c r="B2289">
        <v>635.09220415595803</v>
      </c>
      <c r="D2289">
        <v>3648</v>
      </c>
      <c r="E2289">
        <v>196.54957580000001</v>
      </c>
      <c r="G2289">
        <v>1342</v>
      </c>
      <c r="J2289">
        <v>120</v>
      </c>
      <c r="M2289">
        <v>8.9418777943368111E-2</v>
      </c>
      <c r="N2289">
        <v>376.51956319999999</v>
      </c>
      <c r="P2289">
        <v>2267</v>
      </c>
      <c r="Q2289">
        <v>93.807746890000004</v>
      </c>
      <c r="S2289">
        <v>1215</v>
      </c>
      <c r="T2289">
        <v>0.24914441654170072</v>
      </c>
      <c r="V2289">
        <v>0.53595059550066171</v>
      </c>
      <c r="W2289">
        <v>31.698772430419901</v>
      </c>
      <c r="Y2289">
        <v>397</v>
      </c>
      <c r="Z2289">
        <v>200.844802856445</v>
      </c>
      <c r="AB2289">
        <v>1342</v>
      </c>
      <c r="AC2289">
        <v>0.1578271978144079</v>
      </c>
      <c r="AE2289">
        <v>0.29582712369597614</v>
      </c>
      <c r="AF2289">
        <v>511.81920091453998</v>
      </c>
      <c r="AH2289">
        <v>1972</v>
      </c>
      <c r="AI2289">
        <v>0.80589747058027783</v>
      </c>
      <c r="AK2289">
        <v>0.54057017543859653</v>
      </c>
      <c r="AL2289">
        <f t="shared" si="820"/>
        <v>0.19410252941972217</v>
      </c>
      <c r="AM2289" t="str">
        <f t="shared" si="820"/>
        <v/>
      </c>
      <c r="AN2289">
        <f t="shared" si="820"/>
        <v>0.45942982456140347</v>
      </c>
      <c r="AO2289">
        <v>0</v>
      </c>
      <c r="AP2289">
        <v>0</v>
      </c>
      <c r="AQ2289">
        <v>103500</v>
      </c>
      <c r="AR2289">
        <v>0</v>
      </c>
      <c r="AS2289">
        <v>0</v>
      </c>
      <c r="AT2289">
        <v>1844</v>
      </c>
      <c r="AU2289">
        <f t="shared" si="806"/>
        <v>-0.80589747058027783</v>
      </c>
      <c r="AV2289">
        <f t="shared" si="807"/>
        <v>0.54057017543859653</v>
      </c>
      <c r="AY2289" s="1">
        <f t="shared" si="808"/>
        <v>0</v>
      </c>
      <c r="AZ2289" s="1">
        <f t="shared" si="809"/>
        <v>103500</v>
      </c>
      <c r="BA2289" s="1">
        <f t="shared" si="821"/>
        <v>0</v>
      </c>
      <c r="BB2289" s="1">
        <f t="shared" si="822"/>
        <v>1844</v>
      </c>
      <c r="BC2289">
        <f t="shared" si="810"/>
        <v>1</v>
      </c>
      <c r="BD2289">
        <f t="shared" si="811"/>
        <v>0</v>
      </c>
      <c r="BE2289">
        <f t="shared" si="812"/>
        <v>0</v>
      </c>
      <c r="BF2289">
        <f t="shared" si="813"/>
        <v>0</v>
      </c>
      <c r="BG2289">
        <f t="shared" si="814"/>
        <v>0</v>
      </c>
      <c r="BH2289">
        <f t="shared" si="815"/>
        <v>1</v>
      </c>
      <c r="BI2289">
        <f t="shared" si="816"/>
        <v>0</v>
      </c>
      <c r="BJ2289">
        <f t="shared" si="817"/>
        <v>0</v>
      </c>
      <c r="BK2289">
        <f t="shared" si="818"/>
        <v>0</v>
      </c>
      <c r="BL2289">
        <f t="shared" si="819"/>
        <v>1</v>
      </c>
      <c r="BM2289">
        <f t="shared" si="823"/>
        <v>0</v>
      </c>
      <c r="BN2289">
        <f t="shared" si="824"/>
        <v>0</v>
      </c>
      <c r="BO2289">
        <f>IF(AND(AU2289&gt;'County Avg'!$E$3,'Gentrification Calcs'!AW2289&gt;'County Avg'!$E$4,'Gentrification Calcs'!AY2289&gt;'County Avg'!$E$5,'Gentrification Calcs'!BA2289&gt;'County Avg'!$E$6),1,0)</f>
        <v>0</v>
      </c>
      <c r="BP2289">
        <f>IF(AND(AV2289&gt;'County Avg'!$F$3,'Gentrification Calcs'!AX2289&gt;'County Avg'!$F$4,'Gentrification Calcs'!AZ2289&gt;'County Avg'!$F$5,'Gentrification Calcs'!BB2289&gt;'County Avg'!$F$6),1,0)</f>
        <v>0</v>
      </c>
      <c r="BQ2289">
        <f t="shared" si="825"/>
        <v>0</v>
      </c>
      <c r="BR2289">
        <f t="shared" si="826"/>
        <v>0</v>
      </c>
      <c r="BS2289">
        <f t="shared" si="827"/>
        <v>0</v>
      </c>
      <c r="BT2289">
        <f t="shared" si="828"/>
        <v>0</v>
      </c>
    </row>
    <row r="2290" spans="1:72" x14ac:dyDescent="0.25">
      <c r="A2290">
        <v>6037920109</v>
      </c>
      <c r="B2290">
        <v>753.34324883991496</v>
      </c>
      <c r="C2290">
        <v>1477.6129427859601</v>
      </c>
      <c r="D2290">
        <v>4366</v>
      </c>
      <c r="E2290">
        <v>233.17271339999999</v>
      </c>
      <c r="F2290">
        <v>493.4310069</v>
      </c>
      <c r="G2290">
        <v>1602</v>
      </c>
      <c r="H2290">
        <v>50.389527236044017</v>
      </c>
      <c r="I2290">
        <v>32.922888659313884</v>
      </c>
      <c r="J2290">
        <v>356.79880000000003</v>
      </c>
      <c r="K2290">
        <v>0.21610387639827508</v>
      </c>
      <c r="L2290">
        <v>6.6722374960084582E-2</v>
      </c>
      <c r="M2290">
        <v>0.22272084893882649</v>
      </c>
      <c r="N2290">
        <v>446.63187740000001</v>
      </c>
      <c r="O2290">
        <v>943.67905329999996</v>
      </c>
      <c r="P2290">
        <v>2841</v>
      </c>
      <c r="Q2290">
        <v>111.2963767</v>
      </c>
      <c r="R2290">
        <v>626.10409070000003</v>
      </c>
      <c r="S2290">
        <v>1595</v>
      </c>
      <c r="T2290">
        <v>0.24919040115966429</v>
      </c>
      <c r="U2290">
        <v>0.66347142973084372</v>
      </c>
      <c r="V2290">
        <v>0.56142203449489614</v>
      </c>
      <c r="W2290">
        <v>37.573819965124102</v>
      </c>
      <c r="X2290">
        <v>14.4172336608171</v>
      </c>
      <c r="Y2290">
        <v>606</v>
      </c>
      <c r="Z2290">
        <v>238.23907467722901</v>
      </c>
      <c r="AA2290">
        <v>488.51563048362698</v>
      </c>
      <c r="AB2290">
        <v>1602</v>
      </c>
      <c r="AC2290">
        <v>0.15771476621133562</v>
      </c>
      <c r="AD2290">
        <v>2.9512328288337757E-2</v>
      </c>
      <c r="AE2290">
        <v>0.37827715355805241</v>
      </c>
      <c r="AF2290">
        <v>607.12650420049295</v>
      </c>
      <c r="AG2290">
        <v>1076.90788221359</v>
      </c>
      <c r="AH2290">
        <v>2482</v>
      </c>
      <c r="AI2290">
        <v>0.80590953079544625</v>
      </c>
      <c r="AJ2290">
        <v>0.72881595107250341</v>
      </c>
      <c r="AK2290">
        <v>0.56848373797526341</v>
      </c>
      <c r="AL2290">
        <f t="shared" si="820"/>
        <v>0.19409046920455375</v>
      </c>
      <c r="AM2290">
        <f t="shared" si="820"/>
        <v>0.27118404892749659</v>
      </c>
      <c r="AN2290">
        <f t="shared" si="820"/>
        <v>0.43151626202473659</v>
      </c>
      <c r="AO2290">
        <v>110.6474019088017</v>
      </c>
      <c r="AP2290">
        <v>117224.12300776462</v>
      </c>
      <c r="AQ2290">
        <v>100595</v>
      </c>
      <c r="AR2290">
        <v>1.7277777777777779</v>
      </c>
      <c r="AS2290">
        <v>1525.8552787663109</v>
      </c>
      <c r="AT2290">
        <v>1716</v>
      </c>
      <c r="AU2290">
        <f t="shared" si="806"/>
        <v>-7.709357972294284E-2</v>
      </c>
      <c r="AV2290">
        <f t="shared" si="807"/>
        <v>-0.16033221309724</v>
      </c>
      <c r="AW2290">
        <v>0.41428102857117943</v>
      </c>
      <c r="AX2290">
        <v>-0.10204939523594758</v>
      </c>
      <c r="AY2290" s="1">
        <f t="shared" si="808"/>
        <v>117113.47560585581</v>
      </c>
      <c r="AZ2290" s="1">
        <f t="shared" si="809"/>
        <v>-16629.123007764618</v>
      </c>
      <c r="BA2290" s="1">
        <f t="shared" si="821"/>
        <v>1524.127500988533</v>
      </c>
      <c r="BB2290" s="1">
        <f t="shared" si="822"/>
        <v>190.1447212336891</v>
      </c>
      <c r="BC2290">
        <f t="shared" si="810"/>
        <v>1</v>
      </c>
      <c r="BD2290">
        <f t="shared" si="811"/>
        <v>1</v>
      </c>
      <c r="BE2290">
        <f t="shared" si="812"/>
        <v>0</v>
      </c>
      <c r="BF2290">
        <f t="shared" si="813"/>
        <v>0</v>
      </c>
      <c r="BG2290">
        <f t="shared" si="814"/>
        <v>0</v>
      </c>
      <c r="BH2290">
        <f t="shared" si="815"/>
        <v>0</v>
      </c>
      <c r="BI2290">
        <f t="shared" si="816"/>
        <v>0</v>
      </c>
      <c r="BJ2290">
        <f t="shared" si="817"/>
        <v>0</v>
      </c>
      <c r="BK2290">
        <f t="shared" si="818"/>
        <v>0</v>
      </c>
      <c r="BL2290">
        <f t="shared" si="819"/>
        <v>0</v>
      </c>
      <c r="BM2290">
        <f t="shared" si="823"/>
        <v>0</v>
      </c>
      <c r="BN2290">
        <f t="shared" si="824"/>
        <v>0</v>
      </c>
      <c r="BO2290">
        <f>IF(AND(AU2290&gt;'County Avg'!$E$3,'Gentrification Calcs'!AW2290&gt;'County Avg'!$E$4,'Gentrification Calcs'!AY2290&gt;'County Avg'!$E$5,'Gentrification Calcs'!BA2290&gt;'County Avg'!$E$6),1,0)</f>
        <v>1</v>
      </c>
      <c r="BP2290">
        <f>IF(AND(AV2290&gt;'County Avg'!$F$3,'Gentrification Calcs'!AX2290&gt;'County Avg'!$F$4,'Gentrification Calcs'!AZ2290&gt;'County Avg'!$F$5,'Gentrification Calcs'!BB2290&gt;'County Avg'!$F$6),1,0)</f>
        <v>0</v>
      </c>
      <c r="BQ2290">
        <f t="shared" si="825"/>
        <v>0</v>
      </c>
      <c r="BR2290">
        <f t="shared" si="826"/>
        <v>0</v>
      </c>
      <c r="BS2290">
        <f t="shared" si="827"/>
        <v>0</v>
      </c>
      <c r="BT2290">
        <f t="shared" si="828"/>
        <v>0</v>
      </c>
    </row>
    <row r="2291" spans="1:72" x14ac:dyDescent="0.25">
      <c r="A2291">
        <v>6037920110</v>
      </c>
      <c r="B2291">
        <v>1004.88731807407</v>
      </c>
      <c r="C2291">
        <v>5250.3870273828497</v>
      </c>
      <c r="D2291">
        <v>5078</v>
      </c>
      <c r="E2291">
        <v>310.99447629999997</v>
      </c>
      <c r="F2291">
        <v>1661.9149170000001</v>
      </c>
      <c r="G2291">
        <v>1529</v>
      </c>
      <c r="H2291">
        <v>23.322736786084924</v>
      </c>
      <c r="I2291">
        <v>156.52177006474452</v>
      </c>
      <c r="J2291">
        <v>226.83320000000001</v>
      </c>
      <c r="K2291">
        <v>7.4994054761238618E-2</v>
      </c>
      <c r="L2291">
        <v>9.4181578409133757E-2</v>
      </c>
      <c r="M2291">
        <v>0.14835395683453237</v>
      </c>
      <c r="N2291">
        <v>595.75559520000002</v>
      </c>
      <c r="O2291">
        <v>3082.8867190000001</v>
      </c>
      <c r="P2291">
        <v>3125</v>
      </c>
      <c r="Q2291">
        <v>148.42918399999999</v>
      </c>
      <c r="R2291">
        <v>1545.393188</v>
      </c>
      <c r="S2291">
        <v>1762</v>
      </c>
      <c r="T2291">
        <v>0.24914442297461109</v>
      </c>
      <c r="U2291">
        <v>0.50128121104017764</v>
      </c>
      <c r="V2291">
        <v>0.56384000000000001</v>
      </c>
      <c r="W2291">
        <v>50.156013488769503</v>
      </c>
      <c r="X2291">
        <v>256.74264526367199</v>
      </c>
      <c r="Y2291">
        <v>393</v>
      </c>
      <c r="Z2291">
        <v>317.79067993164102</v>
      </c>
      <c r="AA2291">
        <v>1668.8271484375</v>
      </c>
      <c r="AB2291">
        <v>1529</v>
      </c>
      <c r="AC2291">
        <v>0.15782720090960001</v>
      </c>
      <c r="AD2291">
        <v>0.15384615806619434</v>
      </c>
      <c r="AE2291">
        <v>0.25703073904512752</v>
      </c>
      <c r="AF2291">
        <v>809.83614785408997</v>
      </c>
      <c r="AG2291">
        <v>3933.09985351563</v>
      </c>
      <c r="AH2291">
        <v>3382</v>
      </c>
      <c r="AI2291">
        <v>0.80589747058027572</v>
      </c>
      <c r="AJ2291">
        <v>0.74910665309108737</v>
      </c>
      <c r="AK2291">
        <v>0.66601024025206779</v>
      </c>
      <c r="AL2291">
        <f t="shared" si="820"/>
        <v>0.19410252941972428</v>
      </c>
      <c r="AM2291">
        <f t="shared" si="820"/>
        <v>0.25089334690891263</v>
      </c>
      <c r="AN2291">
        <f t="shared" si="820"/>
        <v>0.33398975974793221</v>
      </c>
      <c r="AO2291">
        <v>0</v>
      </c>
      <c r="AP2291">
        <v>134485.70331017574</v>
      </c>
      <c r="AQ2291">
        <v>119323</v>
      </c>
      <c r="AR2291">
        <v>0</v>
      </c>
      <c r="AS2291">
        <v>1697.6492684855675</v>
      </c>
      <c r="AT2291">
        <v>1743</v>
      </c>
      <c r="AU2291">
        <f t="shared" si="806"/>
        <v>-5.679081748918835E-2</v>
      </c>
      <c r="AV2291">
        <f t="shared" si="807"/>
        <v>-8.3096412839019584E-2</v>
      </c>
      <c r="AW2291">
        <v>0.25213678806556655</v>
      </c>
      <c r="AX2291">
        <v>6.2558788959822365E-2</v>
      </c>
      <c r="AY2291" s="1">
        <f t="shared" si="808"/>
        <v>134485.70331017574</v>
      </c>
      <c r="AZ2291" s="1">
        <f t="shared" si="809"/>
        <v>-15162.703310175741</v>
      </c>
      <c r="BA2291" s="1">
        <f t="shared" si="821"/>
        <v>1697.6492684855675</v>
      </c>
      <c r="BB2291" s="1">
        <f t="shared" si="822"/>
        <v>45.350731514432482</v>
      </c>
      <c r="BC2291">
        <f t="shared" si="810"/>
        <v>1</v>
      </c>
      <c r="BD2291">
        <f t="shared" si="811"/>
        <v>1</v>
      </c>
      <c r="BE2291">
        <f t="shared" si="812"/>
        <v>0</v>
      </c>
      <c r="BF2291">
        <f t="shared" si="813"/>
        <v>0</v>
      </c>
      <c r="BG2291">
        <f t="shared" si="814"/>
        <v>0</v>
      </c>
      <c r="BH2291">
        <f t="shared" si="815"/>
        <v>0</v>
      </c>
      <c r="BI2291">
        <f t="shared" si="816"/>
        <v>0</v>
      </c>
      <c r="BJ2291">
        <f t="shared" si="817"/>
        <v>0</v>
      </c>
      <c r="BK2291">
        <f t="shared" si="818"/>
        <v>0</v>
      </c>
      <c r="BL2291">
        <f t="shared" si="819"/>
        <v>0</v>
      </c>
      <c r="BM2291">
        <f t="shared" si="823"/>
        <v>0</v>
      </c>
      <c r="BN2291">
        <f t="shared" si="824"/>
        <v>0</v>
      </c>
      <c r="BO2291">
        <f>IF(AND(AU2291&gt;'County Avg'!$E$3,'Gentrification Calcs'!AW2291&gt;'County Avg'!$E$4,'Gentrification Calcs'!AY2291&gt;'County Avg'!$E$5,'Gentrification Calcs'!BA2291&gt;'County Avg'!$E$6),1,0)</f>
        <v>1</v>
      </c>
      <c r="BP2291">
        <f>IF(AND(AV2291&gt;'County Avg'!$F$3,'Gentrification Calcs'!AX2291&gt;'County Avg'!$F$4,'Gentrification Calcs'!AZ2291&gt;'County Avg'!$F$5,'Gentrification Calcs'!BB2291&gt;'County Avg'!$F$6),1,0)</f>
        <v>0</v>
      </c>
      <c r="BQ2291">
        <f t="shared" si="825"/>
        <v>0</v>
      </c>
      <c r="BR2291">
        <f t="shared" si="826"/>
        <v>0</v>
      </c>
      <c r="BS2291">
        <f t="shared" si="827"/>
        <v>0</v>
      </c>
      <c r="BT2291">
        <f t="shared" si="828"/>
        <v>0</v>
      </c>
    </row>
    <row r="2292" spans="1:72" x14ac:dyDescent="0.25">
      <c r="A2292">
        <v>6037920111</v>
      </c>
      <c r="B2292">
        <v>1256.3526086117299</v>
      </c>
      <c r="C2292">
        <v>3363.4478836059602</v>
      </c>
      <c r="D2292">
        <v>3199</v>
      </c>
      <c r="E2292">
        <v>388.81845090000002</v>
      </c>
      <c r="F2292">
        <v>1053.060669</v>
      </c>
      <c r="G2292">
        <v>1027</v>
      </c>
      <c r="H2292">
        <v>27.657685648580284</v>
      </c>
      <c r="I2292">
        <v>127.67200246991381</v>
      </c>
      <c r="J2292">
        <v>117.4166</v>
      </c>
      <c r="K2292">
        <v>7.1132647086476736E-2</v>
      </c>
      <c r="L2292">
        <v>0.12123898102770546</v>
      </c>
      <c r="M2292">
        <v>0.11432969814995132</v>
      </c>
      <c r="N2292">
        <v>744.83883179999998</v>
      </c>
      <c r="O2292">
        <v>2113.0622560000002</v>
      </c>
      <c r="P2292">
        <v>2117</v>
      </c>
      <c r="Q2292">
        <v>185.57243349999999</v>
      </c>
      <c r="R2292">
        <v>632.62963869999999</v>
      </c>
      <c r="S2292">
        <v>724</v>
      </c>
      <c r="T2292">
        <v>0.24914441296184847</v>
      </c>
      <c r="U2292">
        <v>0.29938996681411545</v>
      </c>
      <c r="V2292">
        <v>0.34199338686820974</v>
      </c>
      <c r="W2292">
        <v>62.7071723937988</v>
      </c>
      <c r="X2292">
        <v>118.98989868164099</v>
      </c>
      <c r="Y2292">
        <v>81</v>
      </c>
      <c r="Z2292">
        <v>397.31533813476602</v>
      </c>
      <c r="AA2292">
        <v>1024.3046875</v>
      </c>
      <c r="AB2292">
        <v>1027</v>
      </c>
      <c r="AC2292">
        <v>0.15782721273279676</v>
      </c>
      <c r="AD2292">
        <v>0.11616650800657494</v>
      </c>
      <c r="AE2292">
        <v>7.8870496592015574E-2</v>
      </c>
      <c r="AF2292">
        <v>1012.49138943713</v>
      </c>
      <c r="AG2292">
        <v>2508.70385742188</v>
      </c>
      <c r="AH2292">
        <v>1782</v>
      </c>
      <c r="AI2292">
        <v>0.80589747058028027</v>
      </c>
      <c r="AJ2292">
        <v>0.74587267121032153</v>
      </c>
      <c r="AK2292">
        <v>0.557049077836824</v>
      </c>
      <c r="AL2292">
        <f t="shared" si="820"/>
        <v>0.19410252941971973</v>
      </c>
      <c r="AM2292">
        <f t="shared" si="820"/>
        <v>0.25412732878967847</v>
      </c>
      <c r="AN2292">
        <f t="shared" si="820"/>
        <v>0.442950922163176</v>
      </c>
      <c r="AO2292">
        <v>110988.41357370096</v>
      </c>
      <c r="AP2292">
        <v>109603.4156109522</v>
      </c>
      <c r="AQ2292">
        <v>94125</v>
      </c>
      <c r="AR2292">
        <v>1442.6944444444446</v>
      </c>
      <c r="AS2292">
        <v>1795.044286279162</v>
      </c>
      <c r="AT2292">
        <v>2001</v>
      </c>
      <c r="AU2292">
        <f t="shared" si="806"/>
        <v>-6.0024799369958748E-2</v>
      </c>
      <c r="AV2292">
        <f t="shared" si="807"/>
        <v>-0.18882359337349752</v>
      </c>
      <c r="AW2292">
        <v>5.0245553852266978E-2</v>
      </c>
      <c r="AX2292">
        <v>4.2603420054094288E-2</v>
      </c>
      <c r="AY2292" s="1">
        <f t="shared" si="808"/>
        <v>-1384.9979627487628</v>
      </c>
      <c r="AZ2292" s="1">
        <f t="shared" si="809"/>
        <v>-15478.415610952201</v>
      </c>
      <c r="BA2292" s="1">
        <f t="shared" si="821"/>
        <v>352.34984183471738</v>
      </c>
      <c r="BB2292" s="1">
        <f t="shared" si="822"/>
        <v>205.95571372083805</v>
      </c>
      <c r="BC2292">
        <f t="shared" si="810"/>
        <v>1</v>
      </c>
      <c r="BD2292">
        <f t="shared" si="811"/>
        <v>1</v>
      </c>
      <c r="BE2292">
        <f t="shared" si="812"/>
        <v>0</v>
      </c>
      <c r="BF2292">
        <f t="shared" si="813"/>
        <v>0</v>
      </c>
      <c r="BG2292">
        <f t="shared" si="814"/>
        <v>0</v>
      </c>
      <c r="BH2292">
        <f t="shared" si="815"/>
        <v>0</v>
      </c>
      <c r="BI2292">
        <f t="shared" si="816"/>
        <v>0</v>
      </c>
      <c r="BJ2292">
        <f t="shared" si="817"/>
        <v>0</v>
      </c>
      <c r="BK2292">
        <f t="shared" si="818"/>
        <v>0</v>
      </c>
      <c r="BL2292">
        <f t="shared" si="819"/>
        <v>0</v>
      </c>
      <c r="BM2292">
        <f t="shared" si="823"/>
        <v>0</v>
      </c>
      <c r="BN2292">
        <f t="shared" si="824"/>
        <v>0</v>
      </c>
      <c r="BO2292">
        <f>IF(AND(AU2292&gt;'County Avg'!$E$3,'Gentrification Calcs'!AW2292&gt;'County Avg'!$E$4,'Gentrification Calcs'!AY2292&gt;'County Avg'!$E$5,'Gentrification Calcs'!BA2292&gt;'County Avg'!$E$6),1,0)</f>
        <v>1</v>
      </c>
      <c r="BP2292">
        <f>IF(AND(AV2292&gt;'County Avg'!$F$3,'Gentrification Calcs'!AX2292&gt;'County Avg'!$F$4,'Gentrification Calcs'!AZ2292&gt;'County Avg'!$F$5,'Gentrification Calcs'!BB2292&gt;'County Avg'!$F$6),1,0)</f>
        <v>0</v>
      </c>
      <c r="BQ2292">
        <f t="shared" si="825"/>
        <v>0</v>
      </c>
      <c r="BR2292">
        <f t="shared" si="826"/>
        <v>0</v>
      </c>
      <c r="BS2292">
        <f t="shared" si="827"/>
        <v>0</v>
      </c>
      <c r="BT2292">
        <f t="shared" si="828"/>
        <v>0</v>
      </c>
    </row>
    <row r="2293" spans="1:72" x14ac:dyDescent="0.25">
      <c r="A2293">
        <v>6037920112</v>
      </c>
      <c r="B2293">
        <v>2361.3798861022901</v>
      </c>
      <c r="C2293">
        <v>4354</v>
      </c>
      <c r="D2293">
        <v>3954</v>
      </c>
      <c r="E2293">
        <v>730.80444339999997</v>
      </c>
      <c r="F2293">
        <v>1573</v>
      </c>
      <c r="G2293">
        <v>1537</v>
      </c>
      <c r="H2293">
        <v>36.902865860656952</v>
      </c>
      <c r="I2293">
        <v>349.75580000000002</v>
      </c>
      <c r="J2293">
        <v>447.03440000000001</v>
      </c>
      <c r="K2293">
        <v>5.0496225349930535E-2</v>
      </c>
      <c r="L2293">
        <v>0.22234952320406867</v>
      </c>
      <c r="M2293">
        <v>0.29084866623292127</v>
      </c>
      <c r="N2293">
        <v>1399.9632140000001</v>
      </c>
      <c r="O2293">
        <v>2874</v>
      </c>
      <c r="P2293">
        <v>2792</v>
      </c>
      <c r="Q2293">
        <v>348.7930298</v>
      </c>
      <c r="R2293">
        <v>921</v>
      </c>
      <c r="S2293">
        <v>864</v>
      </c>
      <c r="T2293">
        <v>0.24914442487629535</v>
      </c>
      <c r="U2293">
        <v>0.32045929018789143</v>
      </c>
      <c r="V2293">
        <v>0.30945558739255014</v>
      </c>
      <c r="W2293">
        <v>117.861381530762</v>
      </c>
      <c r="X2293">
        <v>345</v>
      </c>
      <c r="Y2293">
        <v>497</v>
      </c>
      <c r="Z2293">
        <v>746.77478027343795</v>
      </c>
      <c r="AA2293">
        <v>1558</v>
      </c>
      <c r="AB2293">
        <v>1537</v>
      </c>
      <c r="AC2293">
        <v>0.15782721195754101</v>
      </c>
      <c r="AD2293">
        <v>0.22143774069319641</v>
      </c>
      <c r="AE2293">
        <v>0.32335718932986335</v>
      </c>
      <c r="AF2293">
        <v>1903.03007728898</v>
      </c>
      <c r="AG2293">
        <v>3427</v>
      </c>
      <c r="AH2293">
        <v>3074</v>
      </c>
      <c r="AI2293">
        <v>0.80589747058027772</v>
      </c>
      <c r="AJ2293">
        <v>0.78709232889297198</v>
      </c>
      <c r="AK2293">
        <v>0.77744056651492155</v>
      </c>
      <c r="AL2293">
        <f t="shared" si="820"/>
        <v>0.19410252941972228</v>
      </c>
      <c r="AM2293">
        <f t="shared" si="820"/>
        <v>0.21290767110702802</v>
      </c>
      <c r="AN2293">
        <f t="shared" si="820"/>
        <v>0.22255943348507845</v>
      </c>
      <c r="AO2293">
        <v>112629.98568398728</v>
      </c>
      <c r="AP2293">
        <v>107509.15406620353</v>
      </c>
      <c r="AQ2293">
        <v>72917</v>
      </c>
      <c r="AR2293">
        <v>1401.2277777777779</v>
      </c>
      <c r="AS2293">
        <v>873.8497429814156</v>
      </c>
      <c r="AT2293">
        <v>1138</v>
      </c>
      <c r="AU2293">
        <f t="shared" si="806"/>
        <v>-1.8805141687305738E-2</v>
      </c>
      <c r="AV2293">
        <f t="shared" si="807"/>
        <v>-9.6517623780504325E-3</v>
      </c>
      <c r="AW2293">
        <v>7.1314865311596087E-2</v>
      </c>
      <c r="AX2293">
        <v>-1.1003702795341297E-2</v>
      </c>
      <c r="AY2293" s="1">
        <f t="shared" si="808"/>
        <v>-5120.8316177837551</v>
      </c>
      <c r="AZ2293" s="1">
        <f t="shared" si="809"/>
        <v>-34592.154066203526</v>
      </c>
      <c r="BA2293" s="1">
        <f t="shared" si="821"/>
        <v>-527.37803479636227</v>
      </c>
      <c r="BB2293" s="1">
        <f t="shared" si="822"/>
        <v>264.1502570185844</v>
      </c>
      <c r="BC2293">
        <f t="shared" si="810"/>
        <v>1</v>
      </c>
      <c r="BD2293">
        <f t="shared" si="811"/>
        <v>1</v>
      </c>
      <c r="BE2293">
        <f t="shared" si="812"/>
        <v>0</v>
      </c>
      <c r="BF2293">
        <f t="shared" si="813"/>
        <v>0</v>
      </c>
      <c r="BG2293">
        <f t="shared" si="814"/>
        <v>0</v>
      </c>
      <c r="BH2293">
        <f t="shared" si="815"/>
        <v>0</v>
      </c>
      <c r="BI2293">
        <f t="shared" si="816"/>
        <v>0</v>
      </c>
      <c r="BJ2293">
        <f t="shared" si="817"/>
        <v>0</v>
      </c>
      <c r="BK2293">
        <f t="shared" si="818"/>
        <v>0</v>
      </c>
      <c r="BL2293">
        <f t="shared" si="819"/>
        <v>0</v>
      </c>
      <c r="BM2293">
        <f t="shared" si="823"/>
        <v>0</v>
      </c>
      <c r="BN2293">
        <f t="shared" si="824"/>
        <v>0</v>
      </c>
      <c r="BO2293">
        <f>IF(AND(AU2293&gt;'County Avg'!$E$3,'Gentrification Calcs'!AW2293&gt;'County Avg'!$E$4,'Gentrification Calcs'!AY2293&gt;'County Avg'!$E$5,'Gentrification Calcs'!BA2293&gt;'County Avg'!$E$6),1,0)</f>
        <v>0</v>
      </c>
      <c r="BP2293">
        <f>IF(AND(AV2293&gt;'County Avg'!$F$3,'Gentrification Calcs'!AX2293&gt;'County Avg'!$F$4,'Gentrification Calcs'!AZ2293&gt;'County Avg'!$F$5,'Gentrification Calcs'!BB2293&gt;'County Avg'!$F$6),1,0)</f>
        <v>0</v>
      </c>
      <c r="BQ2293">
        <f t="shared" si="825"/>
        <v>0</v>
      </c>
      <c r="BR2293">
        <f t="shared" si="826"/>
        <v>0</v>
      </c>
      <c r="BS2293">
        <f t="shared" si="827"/>
        <v>0</v>
      </c>
      <c r="BT2293">
        <f t="shared" si="828"/>
        <v>0</v>
      </c>
    </row>
    <row r="2294" spans="1:72" x14ac:dyDescent="0.25">
      <c r="A2294">
        <v>6037920114</v>
      </c>
      <c r="B2294">
        <v>2312.5110018924702</v>
      </c>
      <c r="C2294">
        <v>1428.00002384186</v>
      </c>
      <c r="D2294">
        <v>6496</v>
      </c>
      <c r="E2294">
        <v>57.4626503</v>
      </c>
      <c r="F2294">
        <v>526.12353519999999</v>
      </c>
      <c r="G2294">
        <v>2287</v>
      </c>
      <c r="H2294">
        <v>46.137523039043622</v>
      </c>
      <c r="I2294">
        <v>106.27264902723745</v>
      </c>
      <c r="J2294">
        <v>361.77859999999998</v>
      </c>
      <c r="K2294">
        <v>0.80291324535449804</v>
      </c>
      <c r="L2294">
        <v>0.20199181735300833</v>
      </c>
      <c r="M2294">
        <v>0.15818915609969392</v>
      </c>
      <c r="N2294">
        <v>1505.860156</v>
      </c>
      <c r="O2294">
        <v>916.80932619999999</v>
      </c>
      <c r="P2294">
        <v>3994</v>
      </c>
      <c r="Q2294">
        <v>24.844528199999999</v>
      </c>
      <c r="R2294">
        <v>420.89883420000001</v>
      </c>
      <c r="S2294">
        <v>2030</v>
      </c>
      <c r="T2294">
        <v>1.6498562699204588E-2</v>
      </c>
      <c r="U2294">
        <v>0.45909091691349335</v>
      </c>
      <c r="V2294">
        <v>0.50826239359038561</v>
      </c>
      <c r="W2294">
        <v>9.3244104385375994</v>
      </c>
      <c r="X2294">
        <v>115.29572296142599</v>
      </c>
      <c r="Y2294">
        <v>1239</v>
      </c>
      <c r="Z2294">
        <v>53.289478302002003</v>
      </c>
      <c r="AA2294">
        <v>528.90173339843795</v>
      </c>
      <c r="AB2294">
        <v>2287</v>
      </c>
      <c r="AC2294">
        <v>0.17497657578282758</v>
      </c>
      <c r="AD2294">
        <v>0.21799082075340862</v>
      </c>
      <c r="AE2294">
        <v>0.54175776125929165</v>
      </c>
      <c r="AF2294">
        <v>236.06001743431801</v>
      </c>
      <c r="AG2294">
        <v>1081.41833496094</v>
      </c>
      <c r="AH2294">
        <v>3223</v>
      </c>
      <c r="AI2294">
        <v>0.10207952188817072</v>
      </c>
      <c r="AJ2294">
        <v>0.75729574012997269</v>
      </c>
      <c r="AK2294">
        <v>0.49615147783251229</v>
      </c>
      <c r="AL2294">
        <f t="shared" si="820"/>
        <v>0.89792047811182929</v>
      </c>
      <c r="AM2294">
        <f t="shared" si="820"/>
        <v>0.24270425987002731</v>
      </c>
      <c r="AN2294">
        <f t="shared" si="820"/>
        <v>0.50384852216748777</v>
      </c>
      <c r="AO2294">
        <v>112635.42735949099</v>
      </c>
      <c r="AP2294">
        <v>98895.839395177783</v>
      </c>
      <c r="AQ2294">
        <v>93750</v>
      </c>
      <c r="AR2294">
        <v>1401.2277777777779</v>
      </c>
      <c r="AS2294">
        <v>945.54329774614484</v>
      </c>
      <c r="AT2294">
        <v>1777</v>
      </c>
      <c r="AU2294">
        <f t="shared" si="806"/>
        <v>0.65521621824180198</v>
      </c>
      <c r="AV2294">
        <f t="shared" si="807"/>
        <v>-0.26114426229746041</v>
      </c>
      <c r="AW2294">
        <v>0.44259235421428877</v>
      </c>
      <c r="AX2294">
        <v>4.9171476676892256E-2</v>
      </c>
      <c r="AY2294" s="1">
        <f t="shared" si="808"/>
        <v>-13739.587964313207</v>
      </c>
      <c r="AZ2294" s="1">
        <f t="shared" si="809"/>
        <v>-5145.8393951777834</v>
      </c>
      <c r="BA2294" s="1">
        <f t="shared" si="821"/>
        <v>-455.68448003163303</v>
      </c>
      <c r="BB2294" s="1">
        <f t="shared" si="822"/>
        <v>831.45670225385516</v>
      </c>
      <c r="BC2294">
        <f t="shared" si="810"/>
        <v>1</v>
      </c>
      <c r="BD2294">
        <f t="shared" si="811"/>
        <v>1</v>
      </c>
      <c r="BE2294">
        <f t="shared" si="812"/>
        <v>1</v>
      </c>
      <c r="BF2294">
        <f t="shared" si="813"/>
        <v>0</v>
      </c>
      <c r="BG2294">
        <f t="shared" si="814"/>
        <v>1</v>
      </c>
      <c r="BH2294">
        <f t="shared" si="815"/>
        <v>0</v>
      </c>
      <c r="BI2294">
        <f t="shared" si="816"/>
        <v>0</v>
      </c>
      <c r="BJ2294">
        <f t="shared" si="817"/>
        <v>0</v>
      </c>
      <c r="BK2294">
        <f t="shared" si="818"/>
        <v>1</v>
      </c>
      <c r="BL2294">
        <f t="shared" si="819"/>
        <v>0</v>
      </c>
      <c r="BM2294">
        <f t="shared" si="823"/>
        <v>1</v>
      </c>
      <c r="BN2294">
        <f t="shared" si="824"/>
        <v>0</v>
      </c>
      <c r="BO2294">
        <f>IF(AND(AU2294&gt;'County Avg'!$E$3,'Gentrification Calcs'!AW2294&gt;'County Avg'!$E$4,'Gentrification Calcs'!AY2294&gt;'County Avg'!$E$5,'Gentrification Calcs'!BA2294&gt;'County Avg'!$E$6),1,0)</f>
        <v>0</v>
      </c>
      <c r="BP2294">
        <f>IF(AND(AV2294&gt;'County Avg'!$F$3,'Gentrification Calcs'!AX2294&gt;'County Avg'!$F$4,'Gentrification Calcs'!AZ2294&gt;'County Avg'!$F$5,'Gentrification Calcs'!BB2294&gt;'County Avg'!$F$6),1,0)</f>
        <v>0</v>
      </c>
      <c r="BQ2294">
        <f t="shared" si="825"/>
        <v>0</v>
      </c>
      <c r="BR2294">
        <f t="shared" si="826"/>
        <v>0</v>
      </c>
      <c r="BS2294">
        <f t="shared" si="827"/>
        <v>0</v>
      </c>
      <c r="BT2294">
        <f t="shared" si="828"/>
        <v>0</v>
      </c>
    </row>
    <row r="2295" spans="1:72" x14ac:dyDescent="0.25">
      <c r="A2295">
        <v>6037920115</v>
      </c>
      <c r="B2295">
        <v>6118.2512957178797</v>
      </c>
      <c r="C2295">
        <v>2683.9999761581398</v>
      </c>
      <c r="D2295">
        <v>3776</v>
      </c>
      <c r="E2295">
        <v>152.02995300000001</v>
      </c>
      <c r="F2295">
        <v>988.87646480000001</v>
      </c>
      <c r="G2295">
        <v>1372</v>
      </c>
      <c r="H2295">
        <v>86.717867382284155</v>
      </c>
      <c r="I2295">
        <v>199.74495097276252</v>
      </c>
      <c r="J2295">
        <v>265.30740000000003</v>
      </c>
      <c r="K2295">
        <v>0.57039988285916365</v>
      </c>
      <c r="L2295">
        <v>0.20199181402619476</v>
      </c>
      <c r="M2295">
        <v>0.19337274052478137</v>
      </c>
      <c r="N2295">
        <v>3984.080872</v>
      </c>
      <c r="O2295">
        <v>1723.1906739999999</v>
      </c>
      <c r="P2295">
        <v>2468</v>
      </c>
      <c r="Q2295">
        <v>65.731605529999996</v>
      </c>
      <c r="R2295">
        <v>791.10113530000001</v>
      </c>
      <c r="S2295">
        <v>1059</v>
      </c>
      <c r="T2295">
        <v>1.6498562062823508E-2</v>
      </c>
      <c r="U2295">
        <v>0.45909088717595975</v>
      </c>
      <c r="V2295">
        <v>0.42909238249594811</v>
      </c>
      <c r="W2295">
        <v>24.669756889343301</v>
      </c>
      <c r="X2295">
        <v>216.70428466796901</v>
      </c>
      <c r="Y2295">
        <v>367</v>
      </c>
      <c r="Z2295">
        <v>140.98892211914099</v>
      </c>
      <c r="AA2295">
        <v>994.09826660156295</v>
      </c>
      <c r="AB2295">
        <v>1372</v>
      </c>
      <c r="AC2295">
        <v>0.17497656211951473</v>
      </c>
      <c r="AD2295">
        <v>0.21799080830187648</v>
      </c>
      <c r="AE2295">
        <v>0.26749271137026237</v>
      </c>
      <c r="AF2295">
        <v>624.54816705856103</v>
      </c>
      <c r="AG2295">
        <v>2032.58166503906</v>
      </c>
      <c r="AH2295">
        <v>2153</v>
      </c>
      <c r="AI2295">
        <v>0.10207952188817053</v>
      </c>
      <c r="AJ2295">
        <v>0.75729570905156429</v>
      </c>
      <c r="AK2295">
        <v>0.57018008474576276</v>
      </c>
      <c r="AL2295">
        <f t="shared" si="820"/>
        <v>0.89792047811182951</v>
      </c>
      <c r="AM2295">
        <f t="shared" si="820"/>
        <v>0.24270429094843571</v>
      </c>
      <c r="AN2295">
        <f t="shared" si="820"/>
        <v>0.42981991525423724</v>
      </c>
      <c r="AO2295">
        <v>112629.98568398728</v>
      </c>
      <c r="AP2295">
        <v>98869.276665304467</v>
      </c>
      <c r="AQ2295">
        <v>99734</v>
      </c>
      <c r="AR2295">
        <v>1401.2277777777779</v>
      </c>
      <c r="AS2295">
        <v>945.54329774614484</v>
      </c>
      <c r="AT2295">
        <v>1185</v>
      </c>
      <c r="AU2295">
        <f t="shared" si="806"/>
        <v>0.6552161871633938</v>
      </c>
      <c r="AV2295">
        <f t="shared" si="807"/>
        <v>-0.18711562430580153</v>
      </c>
      <c r="AW2295">
        <v>0.44259232511313623</v>
      </c>
      <c r="AX2295">
        <v>-2.999850468001164E-2</v>
      </c>
      <c r="AY2295" s="1">
        <f t="shared" si="808"/>
        <v>-13760.709018682814</v>
      </c>
      <c r="AZ2295" s="1">
        <f t="shared" si="809"/>
        <v>864.72333469553269</v>
      </c>
      <c r="BA2295" s="1">
        <f t="shared" si="821"/>
        <v>-455.68448003163303</v>
      </c>
      <c r="BB2295" s="1">
        <f t="shared" si="822"/>
        <v>239.45670225385516</v>
      </c>
      <c r="BC2295">
        <f t="shared" si="810"/>
        <v>1</v>
      </c>
      <c r="BD2295">
        <f t="shared" si="811"/>
        <v>1</v>
      </c>
      <c r="BE2295">
        <f t="shared" si="812"/>
        <v>1</v>
      </c>
      <c r="BF2295">
        <f t="shared" si="813"/>
        <v>0</v>
      </c>
      <c r="BG2295">
        <f t="shared" si="814"/>
        <v>1</v>
      </c>
      <c r="BH2295">
        <f t="shared" si="815"/>
        <v>0</v>
      </c>
      <c r="BI2295">
        <f t="shared" si="816"/>
        <v>0</v>
      </c>
      <c r="BJ2295">
        <f t="shared" si="817"/>
        <v>0</v>
      </c>
      <c r="BK2295">
        <f t="shared" si="818"/>
        <v>1</v>
      </c>
      <c r="BL2295">
        <f t="shared" si="819"/>
        <v>0</v>
      </c>
      <c r="BM2295">
        <f t="shared" si="823"/>
        <v>1</v>
      </c>
      <c r="BN2295">
        <f t="shared" si="824"/>
        <v>0</v>
      </c>
      <c r="BO2295">
        <f>IF(AND(AU2295&gt;'County Avg'!$E$3,'Gentrification Calcs'!AW2295&gt;'County Avg'!$E$4,'Gentrification Calcs'!AY2295&gt;'County Avg'!$E$5,'Gentrification Calcs'!BA2295&gt;'County Avg'!$E$6),1,0)</f>
        <v>0</v>
      </c>
      <c r="BP2295">
        <f>IF(AND(AV2295&gt;'County Avg'!$F$3,'Gentrification Calcs'!AX2295&gt;'County Avg'!$F$4,'Gentrification Calcs'!AZ2295&gt;'County Avg'!$F$5,'Gentrification Calcs'!BB2295&gt;'County Avg'!$F$6),1,0)</f>
        <v>0</v>
      </c>
      <c r="BQ2295">
        <f t="shared" si="825"/>
        <v>0</v>
      </c>
      <c r="BR2295">
        <f t="shared" si="826"/>
        <v>0</v>
      </c>
      <c r="BS2295">
        <f t="shared" si="827"/>
        <v>0</v>
      </c>
      <c r="BT2295">
        <f t="shared" si="828"/>
        <v>0</v>
      </c>
    </row>
    <row r="2296" spans="1:72" x14ac:dyDescent="0.25">
      <c r="A2296">
        <v>6037920116</v>
      </c>
      <c r="B2296">
        <v>632.76783198386397</v>
      </c>
      <c r="C2296">
        <v>3864.9307931661601</v>
      </c>
      <c r="D2296">
        <v>4887</v>
      </c>
      <c r="E2296">
        <v>15.72339201</v>
      </c>
      <c r="F2296">
        <v>616.42944339999997</v>
      </c>
      <c r="G2296">
        <v>1591</v>
      </c>
      <c r="H2296">
        <v>11.290308043989826</v>
      </c>
      <c r="I2296">
        <v>68.828782179064248</v>
      </c>
      <c r="J2296">
        <v>232.7988</v>
      </c>
      <c r="K2296">
        <v>0.71805803969075166</v>
      </c>
      <c r="L2296">
        <v>0.11165719437317885</v>
      </c>
      <c r="M2296">
        <v>0.1463223130106851</v>
      </c>
      <c r="N2296">
        <v>412.04554919999998</v>
      </c>
      <c r="O2296">
        <v>2462.1457519999999</v>
      </c>
      <c r="P2296">
        <v>3066</v>
      </c>
      <c r="Q2296">
        <v>6.7981588840000002</v>
      </c>
      <c r="R2296">
        <v>469.21096799999998</v>
      </c>
      <c r="S2296">
        <v>1092</v>
      </c>
      <c r="T2296">
        <v>1.6498561620672397E-2</v>
      </c>
      <c r="U2296">
        <v>0.19056993990662824</v>
      </c>
      <c r="V2296">
        <v>0.35616438356164382</v>
      </c>
      <c r="W2296">
        <v>2.5514200925827</v>
      </c>
      <c r="X2296">
        <v>43.374588012695298</v>
      </c>
      <c r="Y2296">
        <v>192</v>
      </c>
      <c r="Z2296">
        <v>14.581495285034199</v>
      </c>
      <c r="AA2296">
        <v>624.84918212890602</v>
      </c>
      <c r="AB2296">
        <v>1591</v>
      </c>
      <c r="AC2296">
        <v>0.17497657426130805</v>
      </c>
      <c r="AD2296">
        <v>6.941609151974075E-2</v>
      </c>
      <c r="AE2296">
        <v>0.12067881835323696</v>
      </c>
      <c r="AF2296">
        <v>64.592637755127001</v>
      </c>
      <c r="AG2296">
        <v>1716.35791015625</v>
      </c>
      <c r="AH2296">
        <v>2912</v>
      </c>
      <c r="AI2296">
        <v>0.10207952188817045</v>
      </c>
      <c r="AJ2296">
        <v>0.44408503075683942</v>
      </c>
      <c r="AK2296">
        <v>0.59586658481686106</v>
      </c>
      <c r="AL2296">
        <f t="shared" si="820"/>
        <v>0.89792047811182951</v>
      </c>
      <c r="AM2296">
        <f t="shared" si="820"/>
        <v>0.55591496924316064</v>
      </c>
      <c r="AN2296">
        <f t="shared" si="820"/>
        <v>0.40413341518313894</v>
      </c>
      <c r="AO2296">
        <v>90306.418875927891</v>
      </c>
      <c r="AP2296">
        <v>120266.25459746629</v>
      </c>
      <c r="AQ2296">
        <v>104028</v>
      </c>
      <c r="AR2296">
        <v>1131.6944444444446</v>
      </c>
      <c r="AS2296">
        <v>1766.6374060893636</v>
      </c>
      <c r="AT2296">
        <v>2001</v>
      </c>
      <c r="AU2296">
        <f t="shared" si="806"/>
        <v>0.34200550886866898</v>
      </c>
      <c r="AV2296">
        <f t="shared" si="807"/>
        <v>0.15178155406002164</v>
      </c>
      <c r="AW2296">
        <v>0.17407137828595584</v>
      </c>
      <c r="AX2296">
        <v>0.16559444365501558</v>
      </c>
      <c r="AY2296" s="1">
        <f t="shared" si="808"/>
        <v>29959.835721538402</v>
      </c>
      <c r="AZ2296" s="1">
        <f t="shared" si="809"/>
        <v>-16238.254597466293</v>
      </c>
      <c r="BA2296" s="1">
        <f t="shared" si="821"/>
        <v>634.94296164491902</v>
      </c>
      <c r="BB2296" s="1">
        <f t="shared" si="822"/>
        <v>234.36259391063641</v>
      </c>
      <c r="BC2296">
        <f t="shared" si="810"/>
        <v>1</v>
      </c>
      <c r="BD2296">
        <f t="shared" si="811"/>
        <v>1</v>
      </c>
      <c r="BE2296">
        <f t="shared" si="812"/>
        <v>1</v>
      </c>
      <c r="BF2296">
        <f t="shared" si="813"/>
        <v>0</v>
      </c>
      <c r="BG2296">
        <f t="shared" si="814"/>
        <v>1</v>
      </c>
      <c r="BH2296">
        <f t="shared" si="815"/>
        <v>0</v>
      </c>
      <c r="BI2296">
        <f t="shared" si="816"/>
        <v>0</v>
      </c>
      <c r="BJ2296">
        <f t="shared" si="817"/>
        <v>0</v>
      </c>
      <c r="BK2296">
        <f t="shared" si="818"/>
        <v>1</v>
      </c>
      <c r="BL2296">
        <f t="shared" si="819"/>
        <v>0</v>
      </c>
      <c r="BM2296">
        <f t="shared" si="823"/>
        <v>1</v>
      </c>
      <c r="BN2296">
        <f t="shared" si="824"/>
        <v>0</v>
      </c>
      <c r="BO2296">
        <f>IF(AND(AU2296&gt;'County Avg'!$E$3,'Gentrification Calcs'!AW2296&gt;'County Avg'!$E$4,'Gentrification Calcs'!AY2296&gt;'County Avg'!$E$5,'Gentrification Calcs'!BA2296&gt;'County Avg'!$E$6),1,0)</f>
        <v>1</v>
      </c>
      <c r="BP2296">
        <f>IF(AND(AV2296&gt;'County Avg'!$F$3,'Gentrification Calcs'!AX2296&gt;'County Avg'!$F$4,'Gentrification Calcs'!AZ2296&gt;'County Avg'!$F$5,'Gentrification Calcs'!BB2296&gt;'County Avg'!$F$6),1,0)</f>
        <v>0</v>
      </c>
      <c r="BQ2296">
        <f t="shared" si="825"/>
        <v>1</v>
      </c>
      <c r="BR2296">
        <f t="shared" si="826"/>
        <v>0</v>
      </c>
      <c r="BS2296">
        <f t="shared" si="827"/>
        <v>1</v>
      </c>
      <c r="BT2296">
        <f t="shared" si="828"/>
        <v>0</v>
      </c>
    </row>
    <row r="2297" spans="1:72" x14ac:dyDescent="0.25">
      <c r="A2297">
        <v>6037920118</v>
      </c>
      <c r="B2297">
        <v>1222.46558355755</v>
      </c>
      <c r="C2297">
        <v>10225.5159523487</v>
      </c>
      <c r="D2297">
        <v>5959</v>
      </c>
      <c r="E2297">
        <v>467.74873179999997</v>
      </c>
      <c r="F2297">
        <v>1630.898193</v>
      </c>
      <c r="G2297">
        <v>1810</v>
      </c>
      <c r="H2297">
        <v>29.870967862494442</v>
      </c>
      <c r="I2297">
        <v>182.10153309915748</v>
      </c>
      <c r="J2297">
        <v>207.85339999999999</v>
      </c>
      <c r="K2297">
        <v>6.3861141317357276E-2</v>
      </c>
      <c r="L2297">
        <v>0.1116572045273935</v>
      </c>
      <c r="M2297">
        <v>0.11483613259668508</v>
      </c>
      <c r="N2297">
        <v>798.11651659999995</v>
      </c>
      <c r="O2297">
        <v>6514.142578</v>
      </c>
      <c r="P2297">
        <v>3485</v>
      </c>
      <c r="Q2297">
        <v>314.43146630000001</v>
      </c>
      <c r="R2297">
        <v>1241.39978</v>
      </c>
      <c r="S2297">
        <v>1287</v>
      </c>
      <c r="T2297">
        <v>0.39396687045080508</v>
      </c>
      <c r="U2297">
        <v>0.190569943033261</v>
      </c>
      <c r="V2297">
        <v>0.36929698708751796</v>
      </c>
      <c r="W2297">
        <v>286.08860964532101</v>
      </c>
      <c r="X2297">
        <v>114.756912231445</v>
      </c>
      <c r="Y2297">
        <v>234</v>
      </c>
      <c r="Z2297">
        <v>502.07575458938697</v>
      </c>
      <c r="AA2297">
        <v>1653.17456054688</v>
      </c>
      <c r="AB2297">
        <v>1810</v>
      </c>
      <c r="AC2297">
        <v>0.56981164103272242</v>
      </c>
      <c r="AD2297">
        <v>6.9416088881432303E-2</v>
      </c>
      <c r="AE2297">
        <v>0.1292817679558011</v>
      </c>
      <c r="AF2297">
        <v>928.77662255325197</v>
      </c>
      <c r="AG2297">
        <v>4540.99853515625</v>
      </c>
      <c r="AH2297">
        <v>3144</v>
      </c>
      <c r="AI2297">
        <v>0.75975686763334382</v>
      </c>
      <c r="AJ2297">
        <v>0.44408502772060393</v>
      </c>
      <c r="AK2297">
        <v>0.52760530290317165</v>
      </c>
      <c r="AL2297">
        <f t="shared" si="820"/>
        <v>0.24024313236665618</v>
      </c>
      <c r="AM2297">
        <f t="shared" si="820"/>
        <v>0.55591497227939612</v>
      </c>
      <c r="AN2297">
        <f t="shared" si="820"/>
        <v>0.47239469709682835</v>
      </c>
      <c r="AO2297">
        <v>90310.046659597036</v>
      </c>
      <c r="AP2297">
        <v>120134.83898651411</v>
      </c>
      <c r="AQ2297">
        <v>115694</v>
      </c>
      <c r="AR2297">
        <v>1131.6944444444446</v>
      </c>
      <c r="AS2297">
        <v>1765.2846975088969</v>
      </c>
      <c r="AT2297">
        <v>2001</v>
      </c>
      <c r="AU2297">
        <f t="shared" si="806"/>
        <v>-0.31567183991273989</v>
      </c>
      <c r="AV2297">
        <f t="shared" si="807"/>
        <v>8.3520275182567716E-2</v>
      </c>
      <c r="AW2297">
        <v>-0.20339692741754409</v>
      </c>
      <c r="AX2297">
        <v>0.17872704405425696</v>
      </c>
      <c r="AY2297" s="1">
        <f t="shared" si="808"/>
        <v>29824.792326917071</v>
      </c>
      <c r="AZ2297" s="1">
        <f t="shared" si="809"/>
        <v>-4440.8389865141071</v>
      </c>
      <c r="BA2297" s="1">
        <f t="shared" si="821"/>
        <v>633.59025306445233</v>
      </c>
      <c r="BB2297" s="1">
        <f t="shared" si="822"/>
        <v>235.7153024911031</v>
      </c>
      <c r="BC2297">
        <f t="shared" si="810"/>
        <v>1</v>
      </c>
      <c r="BD2297">
        <f t="shared" si="811"/>
        <v>1</v>
      </c>
      <c r="BE2297">
        <f t="shared" si="812"/>
        <v>0</v>
      </c>
      <c r="BF2297">
        <f t="shared" si="813"/>
        <v>0</v>
      </c>
      <c r="BG2297">
        <f t="shared" si="814"/>
        <v>0</v>
      </c>
      <c r="BH2297">
        <f t="shared" si="815"/>
        <v>0</v>
      </c>
      <c r="BI2297">
        <f t="shared" si="816"/>
        <v>1</v>
      </c>
      <c r="BJ2297">
        <f t="shared" si="817"/>
        <v>0</v>
      </c>
      <c r="BK2297">
        <f t="shared" si="818"/>
        <v>0</v>
      </c>
      <c r="BL2297">
        <f t="shared" si="819"/>
        <v>0</v>
      </c>
      <c r="BM2297">
        <f t="shared" si="823"/>
        <v>0</v>
      </c>
      <c r="BN2297">
        <f t="shared" si="824"/>
        <v>0</v>
      </c>
      <c r="BO2297">
        <f>IF(AND(AU2297&gt;'County Avg'!$E$3,'Gentrification Calcs'!AW2297&gt;'County Avg'!$E$4,'Gentrification Calcs'!AY2297&gt;'County Avg'!$E$5,'Gentrification Calcs'!BA2297&gt;'County Avg'!$E$6),1,0)</f>
        <v>0</v>
      </c>
      <c r="BP2297">
        <f>IF(AND(AV2297&gt;'County Avg'!$F$3,'Gentrification Calcs'!AX2297&gt;'County Avg'!$F$4,'Gentrification Calcs'!AZ2297&gt;'County Avg'!$F$5,'Gentrification Calcs'!BB2297&gt;'County Avg'!$F$6),1,0)</f>
        <v>0</v>
      </c>
      <c r="BQ2297">
        <f t="shared" si="825"/>
        <v>0</v>
      </c>
      <c r="BR2297">
        <f t="shared" si="826"/>
        <v>0</v>
      </c>
      <c r="BS2297">
        <f t="shared" si="827"/>
        <v>0</v>
      </c>
      <c r="BT2297">
        <f t="shared" si="828"/>
        <v>0</v>
      </c>
    </row>
    <row r="2298" spans="1:72" x14ac:dyDescent="0.25">
      <c r="A2298">
        <v>6037920119</v>
      </c>
      <c r="B2298">
        <v>4353.3325893750298</v>
      </c>
      <c r="C2298">
        <v>1057.55336734653</v>
      </c>
      <c r="D2298">
        <v>2010</v>
      </c>
      <c r="E2298">
        <v>1585.6106990000001</v>
      </c>
      <c r="F2298">
        <v>168.6723633</v>
      </c>
      <c r="G2298">
        <v>474</v>
      </c>
      <c r="H2298">
        <v>3.0893447588266301</v>
      </c>
      <c r="I2298">
        <v>18.833484721778092</v>
      </c>
      <c r="J2298">
        <v>15</v>
      </c>
      <c r="K2298">
        <v>1.9483627102005509E-3</v>
      </c>
      <c r="L2298">
        <v>0.11165720544438527</v>
      </c>
      <c r="M2298">
        <v>3.1645569620253167E-2</v>
      </c>
      <c r="N2298">
        <v>2753.8721049999999</v>
      </c>
      <c r="O2298">
        <v>673.71203609999998</v>
      </c>
      <c r="P2298">
        <v>1073</v>
      </c>
      <c r="Q2298">
        <v>802.58084819999999</v>
      </c>
      <c r="R2298">
        <v>128.38926699999999</v>
      </c>
      <c r="S2298">
        <v>365</v>
      </c>
      <c r="T2298">
        <v>0.2914372264212321</v>
      </c>
      <c r="U2298">
        <v>0.19056994698094276</v>
      </c>
      <c r="V2298">
        <v>0.34016775396085741</v>
      </c>
      <c r="W2298">
        <v>572.08443212509201</v>
      </c>
      <c r="X2298">
        <v>11.868502616882299</v>
      </c>
      <c r="Y2298">
        <v>46</v>
      </c>
      <c r="Z2298">
        <v>1545.8640451431299</v>
      </c>
      <c r="AA2298">
        <v>170.97624206543</v>
      </c>
      <c r="AB2298">
        <v>474</v>
      </c>
      <c r="AC2298">
        <v>0.37007422090092229</v>
      </c>
      <c r="AD2298">
        <v>6.9416092396862972E-2</v>
      </c>
      <c r="AE2298">
        <v>9.7046413502109699E-2</v>
      </c>
      <c r="AF2298">
        <v>3585.7647267361299</v>
      </c>
      <c r="AG2298">
        <v>469.64361572265602</v>
      </c>
      <c r="AH2298">
        <v>1258</v>
      </c>
      <c r="AI2298">
        <v>0.82368269667420635</v>
      </c>
      <c r="AJ2298">
        <v>0.44408502702896435</v>
      </c>
      <c r="AK2298">
        <v>0.6258706467661691</v>
      </c>
      <c r="AL2298">
        <f t="shared" si="820"/>
        <v>0.17631730332579365</v>
      </c>
      <c r="AM2298">
        <f t="shared" si="820"/>
        <v>0.55591497297103565</v>
      </c>
      <c r="AN2298">
        <f t="shared" si="820"/>
        <v>0.3741293532338309</v>
      </c>
      <c r="AO2298">
        <v>90306.418875927891</v>
      </c>
      <c r="AP2298">
        <v>120266.25459746629</v>
      </c>
      <c r="AQ2298">
        <v>134048</v>
      </c>
      <c r="AR2298">
        <v>1131.6944444444446</v>
      </c>
      <c r="AS2298">
        <v>1766.6374060893636</v>
      </c>
      <c r="AT2298">
        <v>2001</v>
      </c>
      <c r="AU2298">
        <f t="shared" si="806"/>
        <v>-0.379597669645242</v>
      </c>
      <c r="AV2298">
        <f t="shared" si="807"/>
        <v>0.18178561973720475</v>
      </c>
      <c r="AW2298">
        <v>-0.10086727944028934</v>
      </c>
      <c r="AX2298">
        <v>0.14959780697991465</v>
      </c>
      <c r="AY2298" s="1">
        <f t="shared" si="808"/>
        <v>29959.835721538402</v>
      </c>
      <c r="AZ2298" s="1">
        <f t="shared" si="809"/>
        <v>13781.745402533707</v>
      </c>
      <c r="BA2298" s="1">
        <f t="shared" si="821"/>
        <v>634.94296164491902</v>
      </c>
      <c r="BB2298" s="1">
        <f t="shared" si="822"/>
        <v>234.36259391063641</v>
      </c>
      <c r="BC2298">
        <f t="shared" si="810"/>
        <v>1</v>
      </c>
      <c r="BD2298">
        <f t="shared" si="811"/>
        <v>1</v>
      </c>
      <c r="BE2298">
        <f t="shared" si="812"/>
        <v>0</v>
      </c>
      <c r="BF2298">
        <f t="shared" si="813"/>
        <v>0</v>
      </c>
      <c r="BG2298">
        <f t="shared" si="814"/>
        <v>0</v>
      </c>
      <c r="BH2298">
        <f t="shared" si="815"/>
        <v>0</v>
      </c>
      <c r="BI2298">
        <f t="shared" si="816"/>
        <v>0</v>
      </c>
      <c r="BJ2298">
        <f t="shared" si="817"/>
        <v>0</v>
      </c>
      <c r="BK2298">
        <f t="shared" si="818"/>
        <v>0</v>
      </c>
      <c r="BL2298">
        <f t="shared" si="819"/>
        <v>0</v>
      </c>
      <c r="BM2298">
        <f t="shared" si="823"/>
        <v>0</v>
      </c>
      <c r="BN2298">
        <f t="shared" si="824"/>
        <v>0</v>
      </c>
      <c r="BO2298">
        <f>IF(AND(AU2298&gt;'County Avg'!$E$3,'Gentrification Calcs'!AW2298&gt;'County Avg'!$E$4,'Gentrification Calcs'!AY2298&gt;'County Avg'!$E$5,'Gentrification Calcs'!BA2298&gt;'County Avg'!$E$6),1,0)</f>
        <v>0</v>
      </c>
      <c r="BP2298">
        <f>IF(AND(AV2298&gt;'County Avg'!$F$3,'Gentrification Calcs'!AX2298&gt;'County Avg'!$F$4,'Gentrification Calcs'!AZ2298&gt;'County Avg'!$F$5,'Gentrification Calcs'!BB2298&gt;'County Avg'!$F$6),1,0)</f>
        <v>0</v>
      </c>
      <c r="BQ2298">
        <f t="shared" si="825"/>
        <v>0</v>
      </c>
      <c r="BR2298">
        <f t="shared" si="826"/>
        <v>0</v>
      </c>
      <c r="BS2298">
        <f t="shared" si="827"/>
        <v>0</v>
      </c>
      <c r="BT2298">
        <f t="shared" si="828"/>
        <v>0</v>
      </c>
    </row>
    <row r="2299" spans="1:72" x14ac:dyDescent="0.25">
      <c r="A2299">
        <v>6037920200</v>
      </c>
      <c r="B2299">
        <v>5314.9999308199303</v>
      </c>
      <c r="D2299">
        <v>6534</v>
      </c>
      <c r="E2299">
        <v>1759</v>
      </c>
      <c r="G2299">
        <v>0</v>
      </c>
      <c r="J2299">
        <v>0</v>
      </c>
      <c r="N2299">
        <v>3342.9999560000001</v>
      </c>
      <c r="P2299">
        <v>4279</v>
      </c>
      <c r="Q2299">
        <v>879</v>
      </c>
      <c r="S2299">
        <v>86</v>
      </c>
      <c r="T2299">
        <v>0.26293748476495643</v>
      </c>
      <c r="V2299">
        <v>2.009815377424632E-2</v>
      </c>
      <c r="W2299">
        <v>240</v>
      </c>
      <c r="Y2299">
        <v>0</v>
      </c>
      <c r="Z2299">
        <v>1745</v>
      </c>
      <c r="AB2299">
        <v>0</v>
      </c>
      <c r="AC2299">
        <v>0.13753581661891118</v>
      </c>
      <c r="AF2299">
        <v>4385.9999429117997</v>
      </c>
      <c r="AH2299">
        <v>669</v>
      </c>
      <c r="AI2299">
        <v>0.82521166509877708</v>
      </c>
      <c r="AK2299">
        <v>0.10238751147842057</v>
      </c>
      <c r="AL2299">
        <f t="shared" si="820"/>
        <v>0.17478833490122292</v>
      </c>
      <c r="AM2299" t="str">
        <f t="shared" si="820"/>
        <v/>
      </c>
      <c r="AN2299">
        <f t="shared" si="820"/>
        <v>0.89761248852157949</v>
      </c>
      <c r="AO2299">
        <v>0</v>
      </c>
      <c r="AP2299">
        <v>0</v>
      </c>
      <c r="AR2299">
        <v>0</v>
      </c>
      <c r="AS2299">
        <v>0</v>
      </c>
      <c r="AU2299">
        <f t="shared" si="806"/>
        <v>-0.82521166509877708</v>
      </c>
      <c r="AV2299">
        <f t="shared" si="807"/>
        <v>0.10238751147842057</v>
      </c>
      <c r="AY2299" s="1">
        <f t="shared" si="808"/>
        <v>0</v>
      </c>
      <c r="AZ2299" s="1">
        <f t="shared" si="809"/>
        <v>0</v>
      </c>
      <c r="BA2299" s="1">
        <f t="shared" si="821"/>
        <v>0</v>
      </c>
      <c r="BB2299" s="1">
        <f t="shared" si="822"/>
        <v>0</v>
      </c>
      <c r="BC2299">
        <f t="shared" si="810"/>
        <v>1</v>
      </c>
      <c r="BD2299">
        <f t="shared" si="811"/>
        <v>0</v>
      </c>
      <c r="BE2299">
        <f t="shared" si="812"/>
        <v>0</v>
      </c>
      <c r="BF2299">
        <f t="shared" si="813"/>
        <v>0</v>
      </c>
      <c r="BG2299">
        <f t="shared" si="814"/>
        <v>0</v>
      </c>
      <c r="BH2299">
        <f t="shared" si="815"/>
        <v>1</v>
      </c>
      <c r="BI2299">
        <f t="shared" si="816"/>
        <v>0</v>
      </c>
      <c r="BJ2299">
        <f t="shared" si="817"/>
        <v>0</v>
      </c>
      <c r="BK2299">
        <f t="shared" si="818"/>
        <v>0</v>
      </c>
      <c r="BL2299">
        <f t="shared" si="819"/>
        <v>1</v>
      </c>
      <c r="BM2299">
        <f t="shared" si="823"/>
        <v>0</v>
      </c>
      <c r="BN2299">
        <f t="shared" si="824"/>
        <v>0</v>
      </c>
      <c r="BO2299">
        <f>IF(AND(AU2299&gt;'County Avg'!$E$3,'Gentrification Calcs'!AW2299&gt;'County Avg'!$E$4,'Gentrification Calcs'!AY2299&gt;'County Avg'!$E$5,'Gentrification Calcs'!BA2299&gt;'County Avg'!$E$6),1,0)</f>
        <v>0</v>
      </c>
      <c r="BP2299">
        <f>IF(AND(AV2299&gt;'County Avg'!$F$3,'Gentrification Calcs'!AX2299&gt;'County Avg'!$F$4,'Gentrification Calcs'!AZ2299&gt;'County Avg'!$F$5,'Gentrification Calcs'!BB2299&gt;'County Avg'!$F$6),1,0)</f>
        <v>0</v>
      </c>
      <c r="BQ2299">
        <f t="shared" si="825"/>
        <v>0</v>
      </c>
      <c r="BR2299">
        <f t="shared" si="826"/>
        <v>0</v>
      </c>
      <c r="BS2299">
        <f t="shared" si="827"/>
        <v>0</v>
      </c>
      <c r="BT2299">
        <f t="shared" si="828"/>
        <v>0</v>
      </c>
    </row>
    <row r="2300" spans="1:72" x14ac:dyDescent="0.25">
      <c r="A2300">
        <v>6037920303</v>
      </c>
      <c r="B2300">
        <v>7102.1397483622904</v>
      </c>
      <c r="C2300">
        <v>1041.5450832317099</v>
      </c>
      <c r="D2300">
        <v>1295</v>
      </c>
      <c r="E2300">
        <v>2161.9516640000002</v>
      </c>
      <c r="F2300">
        <v>473.31145140000001</v>
      </c>
      <c r="G2300">
        <v>524</v>
      </c>
      <c r="H2300">
        <v>69.313996446884175</v>
      </c>
      <c r="I2300">
        <v>96.102336946088883</v>
      </c>
      <c r="J2300">
        <v>89.744200000000006</v>
      </c>
      <c r="K2300">
        <v>3.2060844653039461E-2</v>
      </c>
      <c r="L2300">
        <v>0.20304249276418179</v>
      </c>
      <c r="M2300">
        <v>0.1712675572519084</v>
      </c>
      <c r="N2300">
        <v>3744.6656830000002</v>
      </c>
      <c r="O2300">
        <v>759.91928380000002</v>
      </c>
      <c r="P2300">
        <v>953</v>
      </c>
      <c r="Q2300">
        <v>768.20001560000003</v>
      </c>
      <c r="R2300">
        <v>392.40053089999998</v>
      </c>
      <c r="S2300">
        <v>450</v>
      </c>
      <c r="T2300">
        <v>0.20514515330099228</v>
      </c>
      <c r="U2300">
        <v>0.51637132951514131</v>
      </c>
      <c r="V2300">
        <v>0.47219307450157399</v>
      </c>
      <c r="W2300">
        <v>1240.6037422863301</v>
      </c>
      <c r="X2300">
        <v>309.51073796697898</v>
      </c>
      <c r="Y2300">
        <v>254</v>
      </c>
      <c r="Z2300">
        <v>2186.0351959550799</v>
      </c>
      <c r="AA2300">
        <v>463.32697749882902</v>
      </c>
      <c r="AB2300">
        <v>524</v>
      </c>
      <c r="AC2300">
        <v>0.56751316016406117</v>
      </c>
      <c r="AD2300">
        <v>0.6680179506011199</v>
      </c>
      <c r="AE2300">
        <v>0.48473282442748089</v>
      </c>
      <c r="AF2300">
        <v>4304.1427042380301</v>
      </c>
      <c r="AG2300">
        <v>748.95296018570696</v>
      </c>
      <c r="AH2300">
        <v>671</v>
      </c>
      <c r="AI2300">
        <v>0.60603463980422789</v>
      </c>
      <c r="AJ2300">
        <v>0.71907877272278309</v>
      </c>
      <c r="AK2300">
        <v>0.5181467181467182</v>
      </c>
      <c r="AL2300">
        <f t="shared" si="820"/>
        <v>0.39396536019577211</v>
      </c>
      <c r="AM2300">
        <f t="shared" si="820"/>
        <v>0.28092122727721691</v>
      </c>
      <c r="AN2300">
        <f t="shared" si="820"/>
        <v>0.4818532818532818</v>
      </c>
      <c r="AO2300">
        <v>111980.61240721104</v>
      </c>
      <c r="AP2300">
        <v>91512.798528810803</v>
      </c>
      <c r="AQ2300">
        <v>104821</v>
      </c>
      <c r="AR2300">
        <v>1729.5055555555557</v>
      </c>
      <c r="AS2300">
        <v>1872.1486753657573</v>
      </c>
      <c r="AT2300">
        <v>2001</v>
      </c>
      <c r="AU2300">
        <f t="shared" si="806"/>
        <v>0.1130441329185552</v>
      </c>
      <c r="AV2300">
        <f t="shared" si="807"/>
        <v>-0.20093205457606489</v>
      </c>
      <c r="AW2300">
        <v>0.31122617621414905</v>
      </c>
      <c r="AX2300">
        <v>-4.4178255013567314E-2</v>
      </c>
      <c r="AY2300" s="1">
        <f t="shared" si="808"/>
        <v>-20467.813878400237</v>
      </c>
      <c r="AZ2300" s="1">
        <f t="shared" si="809"/>
        <v>13308.201471189197</v>
      </c>
      <c r="BA2300" s="1">
        <f t="shared" si="821"/>
        <v>142.6431198102016</v>
      </c>
      <c r="BB2300" s="1">
        <f t="shared" si="822"/>
        <v>128.8513246342427</v>
      </c>
      <c r="BC2300">
        <f t="shared" si="810"/>
        <v>1</v>
      </c>
      <c r="BD2300">
        <f t="shared" si="811"/>
        <v>1</v>
      </c>
      <c r="BE2300">
        <f t="shared" si="812"/>
        <v>0</v>
      </c>
      <c r="BF2300">
        <f t="shared" si="813"/>
        <v>0</v>
      </c>
      <c r="BG2300">
        <f t="shared" si="814"/>
        <v>0</v>
      </c>
      <c r="BH2300">
        <f t="shared" si="815"/>
        <v>0</v>
      </c>
      <c r="BI2300">
        <f t="shared" si="816"/>
        <v>1</v>
      </c>
      <c r="BJ2300">
        <f t="shared" si="817"/>
        <v>1</v>
      </c>
      <c r="BK2300">
        <f t="shared" si="818"/>
        <v>0</v>
      </c>
      <c r="BL2300">
        <f t="shared" si="819"/>
        <v>0</v>
      </c>
      <c r="BM2300">
        <f t="shared" si="823"/>
        <v>0</v>
      </c>
      <c r="BN2300">
        <f t="shared" si="824"/>
        <v>0</v>
      </c>
      <c r="BO2300">
        <f>IF(AND(AU2300&gt;'County Avg'!$E$3,'Gentrification Calcs'!AW2300&gt;'County Avg'!$E$4,'Gentrification Calcs'!AY2300&gt;'County Avg'!$E$5,'Gentrification Calcs'!BA2300&gt;'County Avg'!$E$6),1,0)</f>
        <v>0</v>
      </c>
      <c r="BP2300">
        <f>IF(AND(AV2300&gt;'County Avg'!$F$3,'Gentrification Calcs'!AX2300&gt;'County Avg'!$F$4,'Gentrification Calcs'!AZ2300&gt;'County Avg'!$F$5,'Gentrification Calcs'!BB2300&gt;'County Avg'!$F$6),1,0)</f>
        <v>0</v>
      </c>
      <c r="BQ2300">
        <f t="shared" si="825"/>
        <v>0</v>
      </c>
      <c r="BR2300">
        <f t="shared" si="826"/>
        <v>0</v>
      </c>
      <c r="BS2300">
        <f t="shared" si="827"/>
        <v>0</v>
      </c>
      <c r="BT2300">
        <f t="shared" si="828"/>
        <v>0</v>
      </c>
    </row>
    <row r="2301" spans="1:72" x14ac:dyDescent="0.25">
      <c r="A2301">
        <v>6037920312</v>
      </c>
      <c r="B2301">
        <v>2802.99995271533</v>
      </c>
      <c r="C2301">
        <v>4941</v>
      </c>
      <c r="D2301">
        <v>5532</v>
      </c>
      <c r="E2301">
        <v>1016</v>
      </c>
      <c r="F2301">
        <v>1973</v>
      </c>
      <c r="G2301">
        <v>1907</v>
      </c>
      <c r="H2301">
        <v>461.3215349514511</v>
      </c>
      <c r="I2301">
        <v>660.00959999999998</v>
      </c>
      <c r="J2301">
        <v>744.32159999999999</v>
      </c>
      <c r="K2301">
        <v>0.45405662888922355</v>
      </c>
      <c r="L2301">
        <v>0.33452083122149012</v>
      </c>
      <c r="M2301">
        <v>0.39031022548505506</v>
      </c>
      <c r="N2301">
        <v>1830.999969</v>
      </c>
      <c r="O2301">
        <v>3335</v>
      </c>
      <c r="P2301">
        <v>3768</v>
      </c>
      <c r="Q2301">
        <v>805</v>
      </c>
      <c r="R2301">
        <v>1096</v>
      </c>
      <c r="S2301">
        <v>977</v>
      </c>
      <c r="T2301">
        <v>0.43965047167076166</v>
      </c>
      <c r="U2301">
        <v>0.32863568215892053</v>
      </c>
      <c r="V2301">
        <v>0.25928874734607221</v>
      </c>
      <c r="W2301">
        <v>121</v>
      </c>
      <c r="X2301">
        <v>917</v>
      </c>
      <c r="Y2301">
        <v>1006</v>
      </c>
      <c r="Z2301">
        <v>999</v>
      </c>
      <c r="AA2301">
        <v>1968</v>
      </c>
      <c r="AB2301">
        <v>1907</v>
      </c>
      <c r="AC2301">
        <v>0.12112112112112113</v>
      </c>
      <c r="AD2301">
        <v>0.46595528455284552</v>
      </c>
      <c r="AE2301">
        <v>0.52753015207131615</v>
      </c>
      <c r="AF2301">
        <v>2538.99995716883</v>
      </c>
      <c r="AG2301">
        <v>3927</v>
      </c>
      <c r="AH2301">
        <v>2673</v>
      </c>
      <c r="AI2301">
        <v>0.9058151980021415</v>
      </c>
      <c r="AJ2301">
        <v>0.79477838494231934</v>
      </c>
      <c r="AK2301">
        <v>0.48318872017353581</v>
      </c>
      <c r="AL2301">
        <f t="shared" si="820"/>
        <v>9.4184801997858503E-2</v>
      </c>
      <c r="AM2301">
        <f t="shared" si="820"/>
        <v>0.20522161505768066</v>
      </c>
      <c r="AN2301">
        <f t="shared" si="820"/>
        <v>0.51681127982646413</v>
      </c>
      <c r="AO2301">
        <v>102308.94114528103</v>
      </c>
      <c r="AP2301">
        <v>76527.2247650184</v>
      </c>
      <c r="AQ2301">
        <v>70208</v>
      </c>
      <c r="AR2301">
        <v>1233.6333333333334</v>
      </c>
      <c r="AS2301">
        <v>1072.6979043100041</v>
      </c>
      <c r="AT2301">
        <v>1189</v>
      </c>
      <c r="AU2301">
        <f t="shared" si="806"/>
        <v>-0.11103681305982216</v>
      </c>
      <c r="AV2301">
        <f t="shared" si="807"/>
        <v>-0.31158966476878353</v>
      </c>
      <c r="AW2301">
        <v>-0.11101478951184113</v>
      </c>
      <c r="AX2301">
        <v>-6.9346934812848315E-2</v>
      </c>
      <c r="AY2301" s="1">
        <f t="shared" si="808"/>
        <v>-25781.716380262631</v>
      </c>
      <c r="AZ2301" s="1">
        <f t="shared" si="809"/>
        <v>-6319.2247650183999</v>
      </c>
      <c r="BA2301" s="1">
        <f t="shared" si="821"/>
        <v>-160.93542902332933</v>
      </c>
      <c r="BB2301" s="1">
        <f t="shared" si="822"/>
        <v>116.30209568999589</v>
      </c>
      <c r="BC2301">
        <f t="shared" si="810"/>
        <v>1</v>
      </c>
      <c r="BD2301">
        <f t="shared" si="811"/>
        <v>1</v>
      </c>
      <c r="BE2301">
        <f t="shared" si="812"/>
        <v>1</v>
      </c>
      <c r="BF2301">
        <f t="shared" si="813"/>
        <v>0</v>
      </c>
      <c r="BG2301">
        <f t="shared" si="814"/>
        <v>0</v>
      </c>
      <c r="BH2301">
        <f t="shared" si="815"/>
        <v>0</v>
      </c>
      <c r="BI2301">
        <f t="shared" si="816"/>
        <v>0</v>
      </c>
      <c r="BJ2301">
        <f t="shared" si="817"/>
        <v>0</v>
      </c>
      <c r="BK2301">
        <f t="shared" si="818"/>
        <v>0</v>
      </c>
      <c r="BL2301">
        <f t="shared" si="819"/>
        <v>0</v>
      </c>
      <c r="BM2301">
        <f t="shared" si="823"/>
        <v>0</v>
      </c>
      <c r="BN2301">
        <f t="shared" si="824"/>
        <v>0</v>
      </c>
      <c r="BO2301">
        <f>IF(AND(AU2301&gt;'County Avg'!$E$3,'Gentrification Calcs'!AW2301&gt;'County Avg'!$E$4,'Gentrification Calcs'!AY2301&gt;'County Avg'!$E$5,'Gentrification Calcs'!BA2301&gt;'County Avg'!$E$6),1,0)</f>
        <v>0</v>
      </c>
      <c r="BP2301">
        <f>IF(AND(AV2301&gt;'County Avg'!$F$3,'Gentrification Calcs'!AX2301&gt;'County Avg'!$F$4,'Gentrification Calcs'!AZ2301&gt;'County Avg'!$F$5,'Gentrification Calcs'!BB2301&gt;'County Avg'!$F$6),1,0)</f>
        <v>0</v>
      </c>
      <c r="BQ2301">
        <f t="shared" si="825"/>
        <v>0</v>
      </c>
      <c r="BR2301">
        <f t="shared" si="826"/>
        <v>0</v>
      </c>
      <c r="BS2301">
        <f t="shared" si="827"/>
        <v>0</v>
      </c>
      <c r="BT2301">
        <f t="shared" si="828"/>
        <v>0</v>
      </c>
    </row>
    <row r="2302" spans="1:72" x14ac:dyDescent="0.25">
      <c r="A2302">
        <v>6037920313</v>
      </c>
      <c r="B2302">
        <v>1056.89512356573</v>
      </c>
      <c r="C2302">
        <v>5549</v>
      </c>
      <c r="D2302">
        <v>5960</v>
      </c>
      <c r="E2302">
        <v>396.80139159999999</v>
      </c>
      <c r="F2302">
        <v>1783</v>
      </c>
      <c r="G2302">
        <v>1844</v>
      </c>
      <c r="H2302">
        <v>276.57279640012678</v>
      </c>
      <c r="I2302">
        <v>346.50920000000002</v>
      </c>
      <c r="J2302">
        <v>457.86759999999998</v>
      </c>
      <c r="K2302">
        <v>0.69700561100584302</v>
      </c>
      <c r="L2302">
        <v>0.19434054963544589</v>
      </c>
      <c r="M2302">
        <v>0.24830130151843816</v>
      </c>
      <c r="N2302">
        <v>737.71528009999997</v>
      </c>
      <c r="O2302">
        <v>3549</v>
      </c>
      <c r="P2302">
        <v>3903</v>
      </c>
      <c r="Q2302">
        <v>293.09899899999999</v>
      </c>
      <c r="R2302">
        <v>955</v>
      </c>
      <c r="S2302">
        <v>1330</v>
      </c>
      <c r="T2302">
        <v>0.3973063957144406</v>
      </c>
      <c r="U2302">
        <v>0.26908988447449989</v>
      </c>
      <c r="V2302">
        <v>0.34076351524468357</v>
      </c>
      <c r="W2302">
        <v>28.564733505248999</v>
      </c>
      <c r="X2302">
        <v>259</v>
      </c>
      <c r="Y2302">
        <v>367</v>
      </c>
      <c r="Z2302">
        <v>380.65612792968801</v>
      </c>
      <c r="AA2302">
        <v>1779</v>
      </c>
      <c r="AB2302">
        <v>1844</v>
      </c>
      <c r="AC2302">
        <v>7.5040781979806362E-2</v>
      </c>
      <c r="AD2302">
        <v>0.14558740865654862</v>
      </c>
      <c r="AE2302">
        <v>0.19902386117136658</v>
      </c>
      <c r="AF2302">
        <v>797.94960856754301</v>
      </c>
      <c r="AG2302">
        <v>3948</v>
      </c>
      <c r="AH2302">
        <v>3229</v>
      </c>
      <c r="AI2302">
        <v>0.75499412455933923</v>
      </c>
      <c r="AJ2302">
        <v>0.71147954586411966</v>
      </c>
      <c r="AK2302">
        <v>0.54177852348993294</v>
      </c>
      <c r="AL2302">
        <f t="shared" si="820"/>
        <v>0.24500587544066077</v>
      </c>
      <c r="AM2302">
        <f t="shared" si="820"/>
        <v>0.28852045413588034</v>
      </c>
      <c r="AN2302">
        <f t="shared" si="820"/>
        <v>0.45822147651006706</v>
      </c>
      <c r="AO2302">
        <v>109069.31601272535</v>
      </c>
      <c r="AP2302">
        <v>94114.548017981215</v>
      </c>
      <c r="AQ2302">
        <v>79605</v>
      </c>
      <c r="AR2302">
        <v>1544.6333333333334</v>
      </c>
      <c r="AS2302">
        <v>1414.9331751680506</v>
      </c>
      <c r="AT2302">
        <v>1201</v>
      </c>
      <c r="AU2302">
        <f t="shared" si="806"/>
        <v>-4.3514578695219575E-2</v>
      </c>
      <c r="AV2302">
        <f t="shared" si="807"/>
        <v>-0.16970102237418672</v>
      </c>
      <c r="AW2302">
        <v>-0.12821651123994071</v>
      </c>
      <c r="AX2302">
        <v>7.1673630770183683E-2</v>
      </c>
      <c r="AY2302" s="1">
        <f t="shared" si="808"/>
        <v>-14954.767994744136</v>
      </c>
      <c r="AZ2302" s="1">
        <f t="shared" si="809"/>
        <v>-14509.548017981215</v>
      </c>
      <c r="BA2302" s="1">
        <f t="shared" si="821"/>
        <v>-129.7001581652828</v>
      </c>
      <c r="BB2302" s="1">
        <f t="shared" si="822"/>
        <v>-213.93317516805064</v>
      </c>
      <c r="BC2302">
        <f t="shared" si="810"/>
        <v>1</v>
      </c>
      <c r="BD2302">
        <f t="shared" si="811"/>
        <v>1</v>
      </c>
      <c r="BE2302">
        <f t="shared" si="812"/>
        <v>1</v>
      </c>
      <c r="BF2302">
        <f t="shared" si="813"/>
        <v>0</v>
      </c>
      <c r="BG2302">
        <f t="shared" si="814"/>
        <v>0</v>
      </c>
      <c r="BH2302">
        <f t="shared" si="815"/>
        <v>0</v>
      </c>
      <c r="BI2302">
        <f t="shared" si="816"/>
        <v>0</v>
      </c>
      <c r="BJ2302">
        <f t="shared" si="817"/>
        <v>0</v>
      </c>
      <c r="BK2302">
        <f t="shared" si="818"/>
        <v>0</v>
      </c>
      <c r="BL2302">
        <f t="shared" si="819"/>
        <v>0</v>
      </c>
      <c r="BM2302">
        <f t="shared" si="823"/>
        <v>0</v>
      </c>
      <c r="BN2302">
        <f t="shared" si="824"/>
        <v>0</v>
      </c>
      <c r="BO2302">
        <f>IF(AND(AU2302&gt;'County Avg'!$E$3,'Gentrification Calcs'!AW2302&gt;'County Avg'!$E$4,'Gentrification Calcs'!AY2302&gt;'County Avg'!$E$5,'Gentrification Calcs'!BA2302&gt;'County Avg'!$E$6),1,0)</f>
        <v>0</v>
      </c>
      <c r="BP2302">
        <f>IF(AND(AV2302&gt;'County Avg'!$F$3,'Gentrification Calcs'!AX2302&gt;'County Avg'!$F$4,'Gentrification Calcs'!AZ2302&gt;'County Avg'!$F$5,'Gentrification Calcs'!BB2302&gt;'County Avg'!$F$6),1,0)</f>
        <v>0</v>
      </c>
      <c r="BQ2302">
        <f t="shared" si="825"/>
        <v>0</v>
      </c>
      <c r="BR2302">
        <f t="shared" si="826"/>
        <v>0</v>
      </c>
      <c r="BS2302">
        <f t="shared" si="827"/>
        <v>0</v>
      </c>
      <c r="BT2302">
        <f t="shared" si="828"/>
        <v>0</v>
      </c>
    </row>
    <row r="2303" spans="1:72" x14ac:dyDescent="0.25">
      <c r="A2303">
        <v>6037920314</v>
      </c>
      <c r="B2303">
        <v>3225.9633896074401</v>
      </c>
      <c r="C2303">
        <v>2362.1460055427701</v>
      </c>
      <c r="D2303">
        <v>2729</v>
      </c>
      <c r="E2303">
        <v>1198.835693</v>
      </c>
      <c r="F2303">
        <v>718.034762</v>
      </c>
      <c r="G2303">
        <v>939</v>
      </c>
      <c r="H2303">
        <v>638.95569713723376</v>
      </c>
      <c r="I2303">
        <v>55.022522069917102</v>
      </c>
      <c r="J2303">
        <v>137.0172</v>
      </c>
      <c r="K2303">
        <v>0.53298020810365854</v>
      </c>
      <c r="L2303">
        <v>7.6629329082422759E-2</v>
      </c>
      <c r="M2303">
        <v>0.1459182108626198</v>
      </c>
      <c r="N2303">
        <v>2114.0304470000001</v>
      </c>
      <c r="O2303">
        <v>1311.016494</v>
      </c>
      <c r="P2303">
        <v>1822</v>
      </c>
      <c r="Q2303">
        <v>849.11242679999998</v>
      </c>
      <c r="R2303">
        <v>565.94570399999998</v>
      </c>
      <c r="S2303">
        <v>793</v>
      </c>
      <c r="T2303">
        <v>0.40165572260558835</v>
      </c>
      <c r="U2303">
        <v>0.43168465583011956</v>
      </c>
      <c r="V2303">
        <v>0.43523600439077936</v>
      </c>
      <c r="W2303">
        <v>276.09732055664102</v>
      </c>
      <c r="X2303">
        <v>162.997842527926</v>
      </c>
      <c r="Y2303">
        <v>157</v>
      </c>
      <c r="Z2303">
        <v>1202.75842285156</v>
      </c>
      <c r="AA2303">
        <v>739.01890388131096</v>
      </c>
      <c r="AB2303">
        <v>939</v>
      </c>
      <c r="AC2303">
        <v>0.22955342927639255</v>
      </c>
      <c r="AD2303">
        <v>0.22055977414361788</v>
      </c>
      <c r="AE2303">
        <v>0.16719914802981894</v>
      </c>
      <c r="AF2303">
        <v>2806.2351064773402</v>
      </c>
      <c r="AG2303">
        <v>1810.1331415176401</v>
      </c>
      <c r="AH2303">
        <v>1703</v>
      </c>
      <c r="AI2303">
        <v>0.8698905621550852</v>
      </c>
      <c r="AJ2303">
        <v>0.76630874521310999</v>
      </c>
      <c r="AK2303">
        <v>0.62403810919750824</v>
      </c>
      <c r="AL2303">
        <f t="shared" si="820"/>
        <v>0.1301094378449148</v>
      </c>
      <c r="AM2303">
        <f t="shared" si="820"/>
        <v>0.23369125478689001</v>
      </c>
      <c r="AN2303">
        <f t="shared" si="820"/>
        <v>0.37596189080249176</v>
      </c>
      <c r="AO2303">
        <v>76787.483032873817</v>
      </c>
      <c r="AP2303">
        <v>134467.52881078873</v>
      </c>
      <c r="AQ2303">
        <v>121641</v>
      </c>
      <c r="AR2303">
        <v>1297.5611111111111</v>
      </c>
      <c r="AS2303">
        <v>1236.3756425464612</v>
      </c>
      <c r="AT2303">
        <v>1398</v>
      </c>
      <c r="AU2303">
        <f t="shared" si="806"/>
        <v>-0.10358181694197521</v>
      </c>
      <c r="AV2303">
        <f t="shared" si="807"/>
        <v>-0.14227063601560175</v>
      </c>
      <c r="AW2303">
        <v>3.0028933224531207E-2</v>
      </c>
      <c r="AX2303">
        <v>3.5513485606598061E-3</v>
      </c>
      <c r="AY2303" s="1">
        <f t="shared" si="808"/>
        <v>57680.045777914915</v>
      </c>
      <c r="AZ2303" s="1">
        <f t="shared" si="809"/>
        <v>-12826.528810788732</v>
      </c>
      <c r="BA2303" s="1">
        <f t="shared" si="821"/>
        <v>-61.185468564649909</v>
      </c>
      <c r="BB2303" s="1">
        <f t="shared" si="822"/>
        <v>161.62435745353878</v>
      </c>
      <c r="BC2303">
        <f t="shared" si="810"/>
        <v>1</v>
      </c>
      <c r="BD2303">
        <f t="shared" si="811"/>
        <v>1</v>
      </c>
      <c r="BE2303">
        <f t="shared" si="812"/>
        <v>1</v>
      </c>
      <c r="BF2303">
        <f t="shared" si="813"/>
        <v>0</v>
      </c>
      <c r="BG2303">
        <f t="shared" si="814"/>
        <v>0</v>
      </c>
      <c r="BH2303">
        <f t="shared" si="815"/>
        <v>0</v>
      </c>
      <c r="BI2303">
        <f t="shared" si="816"/>
        <v>0</v>
      </c>
      <c r="BJ2303">
        <f t="shared" si="817"/>
        <v>0</v>
      </c>
      <c r="BK2303">
        <f t="shared" si="818"/>
        <v>0</v>
      </c>
      <c r="BL2303">
        <f t="shared" si="819"/>
        <v>0</v>
      </c>
      <c r="BM2303">
        <f t="shared" si="823"/>
        <v>0</v>
      </c>
      <c r="BN2303">
        <f t="shared" si="824"/>
        <v>0</v>
      </c>
      <c r="BO2303">
        <f>IF(AND(AU2303&gt;'County Avg'!$E$3,'Gentrification Calcs'!AW2303&gt;'County Avg'!$E$4,'Gentrification Calcs'!AY2303&gt;'County Avg'!$E$5,'Gentrification Calcs'!BA2303&gt;'County Avg'!$E$6),1,0)</f>
        <v>0</v>
      </c>
      <c r="BP2303">
        <f>IF(AND(AV2303&gt;'County Avg'!$F$3,'Gentrification Calcs'!AX2303&gt;'County Avg'!$F$4,'Gentrification Calcs'!AZ2303&gt;'County Avg'!$F$5,'Gentrification Calcs'!BB2303&gt;'County Avg'!$F$6),1,0)</f>
        <v>0</v>
      </c>
      <c r="BQ2303">
        <f t="shared" si="825"/>
        <v>0</v>
      </c>
      <c r="BR2303">
        <f t="shared" si="826"/>
        <v>0</v>
      </c>
      <c r="BS2303">
        <f t="shared" si="827"/>
        <v>0</v>
      </c>
      <c r="BT2303">
        <f t="shared" si="828"/>
        <v>0</v>
      </c>
    </row>
    <row r="2304" spans="1:72" x14ac:dyDescent="0.25">
      <c r="A2304">
        <v>6037920322</v>
      </c>
      <c r="B2304">
        <v>5844.6505345530604</v>
      </c>
      <c r="C2304">
        <v>2779</v>
      </c>
      <c r="D2304">
        <v>2980</v>
      </c>
      <c r="E2304">
        <v>2196.4497070000002</v>
      </c>
      <c r="F2304">
        <v>1082</v>
      </c>
      <c r="G2304">
        <v>1098</v>
      </c>
      <c r="H2304">
        <v>128.58719783082296</v>
      </c>
      <c r="I2304">
        <v>207.5076</v>
      </c>
      <c r="J2304">
        <v>318.32460000000003</v>
      </c>
      <c r="K2304">
        <v>5.8543201522448039E-2</v>
      </c>
      <c r="L2304">
        <v>0.19178151571164509</v>
      </c>
      <c r="M2304">
        <v>0.28991311475409837</v>
      </c>
      <c r="N2304">
        <v>3837.0224880000001</v>
      </c>
      <c r="O2304">
        <v>1960</v>
      </c>
      <c r="P2304">
        <v>2005</v>
      </c>
      <c r="Q2304">
        <v>1366.4576420000001</v>
      </c>
      <c r="R2304">
        <v>799</v>
      </c>
      <c r="S2304">
        <v>803</v>
      </c>
      <c r="T2304">
        <v>0.35612448096759763</v>
      </c>
      <c r="U2304">
        <v>0.4076530612244898</v>
      </c>
      <c r="V2304">
        <v>0.40049875311720701</v>
      </c>
      <c r="W2304">
        <v>615.28826904296898</v>
      </c>
      <c r="X2304">
        <v>188</v>
      </c>
      <c r="Y2304">
        <v>221</v>
      </c>
      <c r="Z2304">
        <v>2229.390625</v>
      </c>
      <c r="AA2304">
        <v>1064</v>
      </c>
      <c r="AB2304">
        <v>1098</v>
      </c>
      <c r="AC2304">
        <v>0.27598943951016613</v>
      </c>
      <c r="AD2304">
        <v>0.17669172932330826</v>
      </c>
      <c r="AE2304">
        <v>0.20127504553734063</v>
      </c>
      <c r="AF2304">
        <v>4979.3646110096197</v>
      </c>
      <c r="AG2304">
        <v>2221</v>
      </c>
      <c r="AH2304">
        <v>1746</v>
      </c>
      <c r="AI2304">
        <v>0.85195249597423384</v>
      </c>
      <c r="AJ2304">
        <v>0.79920834832673626</v>
      </c>
      <c r="AK2304">
        <v>0.58590604026845639</v>
      </c>
      <c r="AL2304">
        <f t="shared" si="820"/>
        <v>0.14804750402576616</v>
      </c>
      <c r="AM2304">
        <f t="shared" si="820"/>
        <v>0.20079165167326374</v>
      </c>
      <c r="AN2304">
        <f t="shared" si="820"/>
        <v>0.41409395973154361</v>
      </c>
      <c r="AO2304">
        <v>114278.81336161189</v>
      </c>
      <c r="AP2304">
        <v>103874.25418880263</v>
      </c>
      <c r="AQ2304">
        <v>86563</v>
      </c>
      <c r="AR2304">
        <v>1620.6555555555556</v>
      </c>
      <c r="AS2304">
        <v>1017.236852510874</v>
      </c>
      <c r="AT2304">
        <v>1210</v>
      </c>
      <c r="AU2304">
        <f t="shared" si="806"/>
        <v>-5.2744147647497575E-2</v>
      </c>
      <c r="AV2304">
        <f t="shared" si="807"/>
        <v>-0.21330230805827988</v>
      </c>
      <c r="AW2304">
        <v>5.1528580256892165E-2</v>
      </c>
      <c r="AX2304">
        <v>-7.1543081072827919E-3</v>
      </c>
      <c r="AY2304" s="1">
        <f t="shared" si="808"/>
        <v>-10404.559172809255</v>
      </c>
      <c r="AZ2304" s="1">
        <f t="shared" si="809"/>
        <v>-17311.254188802632</v>
      </c>
      <c r="BA2304" s="1">
        <f t="shared" si="821"/>
        <v>-603.41870304468159</v>
      </c>
      <c r="BB2304" s="1">
        <f t="shared" si="822"/>
        <v>192.76314748912603</v>
      </c>
      <c r="BC2304">
        <f t="shared" si="810"/>
        <v>1</v>
      </c>
      <c r="BD2304">
        <f t="shared" si="811"/>
        <v>1</v>
      </c>
      <c r="BE2304">
        <f t="shared" si="812"/>
        <v>0</v>
      </c>
      <c r="BF2304">
        <f t="shared" si="813"/>
        <v>0</v>
      </c>
      <c r="BG2304">
        <f t="shared" si="814"/>
        <v>0</v>
      </c>
      <c r="BH2304">
        <f t="shared" si="815"/>
        <v>0</v>
      </c>
      <c r="BI2304">
        <f t="shared" si="816"/>
        <v>0</v>
      </c>
      <c r="BJ2304">
        <f t="shared" si="817"/>
        <v>0</v>
      </c>
      <c r="BK2304">
        <f t="shared" si="818"/>
        <v>0</v>
      </c>
      <c r="BL2304">
        <f t="shared" si="819"/>
        <v>0</v>
      </c>
      <c r="BM2304">
        <f t="shared" si="823"/>
        <v>0</v>
      </c>
      <c r="BN2304">
        <f t="shared" si="824"/>
        <v>0</v>
      </c>
      <c r="BO2304">
        <f>IF(AND(AU2304&gt;'County Avg'!$E$3,'Gentrification Calcs'!AW2304&gt;'County Avg'!$E$4,'Gentrification Calcs'!AY2304&gt;'County Avg'!$E$5,'Gentrification Calcs'!BA2304&gt;'County Avg'!$E$6),1,0)</f>
        <v>0</v>
      </c>
      <c r="BP2304">
        <f>IF(AND(AV2304&gt;'County Avg'!$F$3,'Gentrification Calcs'!AX2304&gt;'County Avg'!$F$4,'Gentrification Calcs'!AZ2304&gt;'County Avg'!$F$5,'Gentrification Calcs'!BB2304&gt;'County Avg'!$F$6),1,0)</f>
        <v>0</v>
      </c>
      <c r="BQ2304">
        <f t="shared" si="825"/>
        <v>0</v>
      </c>
      <c r="BR2304">
        <f t="shared" si="826"/>
        <v>0</v>
      </c>
      <c r="BS2304">
        <f t="shared" si="827"/>
        <v>0</v>
      </c>
      <c r="BT2304">
        <f t="shared" si="828"/>
        <v>0</v>
      </c>
    </row>
    <row r="2305" spans="1:72" x14ac:dyDescent="0.25">
      <c r="A2305">
        <v>6037920326</v>
      </c>
      <c r="B2305">
        <v>3788.0505369986499</v>
      </c>
      <c r="C2305">
        <v>3665.78870022297</v>
      </c>
      <c r="D2305">
        <v>6712</v>
      </c>
      <c r="E2305">
        <v>1407.7205240000001</v>
      </c>
      <c r="F2305">
        <v>1449.9163820000001</v>
      </c>
      <c r="G2305">
        <v>2458</v>
      </c>
      <c r="H2305">
        <v>45.951961894161997</v>
      </c>
      <c r="I2305">
        <v>221.99599755602554</v>
      </c>
      <c r="J2305">
        <v>575.70080000000007</v>
      </c>
      <c r="K2305">
        <v>3.2642815893307239E-2</v>
      </c>
      <c r="L2305">
        <v>0.15310951742596804</v>
      </c>
      <c r="M2305">
        <v>0.23421513425549231</v>
      </c>
      <c r="N2305">
        <v>2482.392476</v>
      </c>
      <c r="O2305">
        <v>2496.8559570000002</v>
      </c>
      <c r="P2305">
        <v>4187</v>
      </c>
      <c r="Q2305">
        <v>997.06600360000004</v>
      </c>
      <c r="R2305">
        <v>924.94665529999997</v>
      </c>
      <c r="S2305">
        <v>1908</v>
      </c>
      <c r="T2305">
        <v>0.40165526331542106</v>
      </c>
      <c r="U2305">
        <v>0.37044453954457729</v>
      </c>
      <c r="V2305">
        <v>0.45569620253164556</v>
      </c>
      <c r="W2305">
        <v>324.18156051915099</v>
      </c>
      <c r="X2305">
        <v>598.96545410156295</v>
      </c>
      <c r="Y2305">
        <v>1229</v>
      </c>
      <c r="Z2305">
        <v>1412.3203489482401</v>
      </c>
      <c r="AA2305">
        <v>1424.91784667969</v>
      </c>
      <c r="AB2305">
        <v>2458</v>
      </c>
      <c r="AC2305">
        <v>0.22953826358203375</v>
      </c>
      <c r="AD2305">
        <v>0.42035086829550078</v>
      </c>
      <c r="AE2305">
        <v>0.5</v>
      </c>
      <c r="AF2305">
        <v>3295.14512268102</v>
      </c>
      <c r="AG2305">
        <v>2399.86157226563</v>
      </c>
      <c r="AH2305">
        <v>3516</v>
      </c>
      <c r="AI2305">
        <v>0.86987887054216306</v>
      </c>
      <c r="AJ2305">
        <v>0.65466445791588024</v>
      </c>
      <c r="AK2305">
        <v>0.5238379022646007</v>
      </c>
      <c r="AL2305">
        <f t="shared" si="820"/>
        <v>0.13012112945783694</v>
      </c>
      <c r="AM2305">
        <f t="shared" si="820"/>
        <v>0.34533554208411976</v>
      </c>
      <c r="AN2305">
        <f t="shared" si="820"/>
        <v>0.4761620977353993</v>
      </c>
      <c r="AO2305">
        <v>121378.3860021209</v>
      </c>
      <c r="AP2305">
        <v>90008.509194932587</v>
      </c>
      <c r="AQ2305">
        <v>85316</v>
      </c>
      <c r="AR2305">
        <v>1314.838888888889</v>
      </c>
      <c r="AS2305">
        <v>1439.2819296164494</v>
      </c>
      <c r="AT2305">
        <v>1643</v>
      </c>
      <c r="AU2305">
        <f t="shared" si="806"/>
        <v>-0.21521441262628282</v>
      </c>
      <c r="AV2305">
        <f t="shared" si="807"/>
        <v>-0.13082655565127954</v>
      </c>
      <c r="AW2305">
        <v>-3.1210723770843773E-2</v>
      </c>
      <c r="AX2305">
        <v>8.5251662987068266E-2</v>
      </c>
      <c r="AY2305" s="1">
        <f t="shared" si="808"/>
        <v>-31369.87680718831</v>
      </c>
      <c r="AZ2305" s="1">
        <f t="shared" si="809"/>
        <v>-4692.509194932587</v>
      </c>
      <c r="BA2305" s="1">
        <f t="shared" si="821"/>
        <v>124.4430407275604</v>
      </c>
      <c r="BB2305" s="1">
        <f t="shared" si="822"/>
        <v>203.71807038355064</v>
      </c>
      <c r="BC2305">
        <f t="shared" si="810"/>
        <v>1</v>
      </c>
      <c r="BD2305">
        <f t="shared" si="811"/>
        <v>1</v>
      </c>
      <c r="BE2305">
        <f t="shared" si="812"/>
        <v>0</v>
      </c>
      <c r="BF2305">
        <f t="shared" si="813"/>
        <v>0</v>
      </c>
      <c r="BG2305">
        <f t="shared" si="814"/>
        <v>0</v>
      </c>
      <c r="BH2305">
        <f t="shared" si="815"/>
        <v>0</v>
      </c>
      <c r="BI2305">
        <f t="shared" si="816"/>
        <v>0</v>
      </c>
      <c r="BJ2305">
        <f t="shared" si="817"/>
        <v>0</v>
      </c>
      <c r="BK2305">
        <f t="shared" si="818"/>
        <v>0</v>
      </c>
      <c r="BL2305">
        <f t="shared" si="819"/>
        <v>0</v>
      </c>
      <c r="BM2305">
        <f t="shared" si="823"/>
        <v>0</v>
      </c>
      <c r="BN2305">
        <f t="shared" si="824"/>
        <v>0</v>
      </c>
      <c r="BO2305">
        <f>IF(AND(AU2305&gt;'County Avg'!$E$3,'Gentrification Calcs'!AW2305&gt;'County Avg'!$E$4,'Gentrification Calcs'!AY2305&gt;'County Avg'!$E$5,'Gentrification Calcs'!BA2305&gt;'County Avg'!$E$6),1,0)</f>
        <v>0</v>
      </c>
      <c r="BP2305">
        <f>IF(AND(AV2305&gt;'County Avg'!$F$3,'Gentrification Calcs'!AX2305&gt;'County Avg'!$F$4,'Gentrification Calcs'!AZ2305&gt;'County Avg'!$F$5,'Gentrification Calcs'!BB2305&gt;'County Avg'!$F$6),1,0)</f>
        <v>0</v>
      </c>
      <c r="BQ2305">
        <f t="shared" si="825"/>
        <v>0</v>
      </c>
      <c r="BR2305">
        <f t="shared" si="826"/>
        <v>0</v>
      </c>
      <c r="BS2305">
        <f t="shared" si="827"/>
        <v>0</v>
      </c>
      <c r="BT2305">
        <f t="shared" si="828"/>
        <v>0</v>
      </c>
    </row>
    <row r="2306" spans="1:72" x14ac:dyDescent="0.25">
      <c r="A2306">
        <v>6037920328</v>
      </c>
      <c r="B2306">
        <v>4091.3495323785201</v>
      </c>
      <c r="C2306">
        <v>698</v>
      </c>
      <c r="D2306">
        <v>1831</v>
      </c>
      <c r="E2306">
        <v>1537.550293</v>
      </c>
      <c r="F2306">
        <v>296</v>
      </c>
      <c r="G2306">
        <v>790</v>
      </c>
      <c r="H2306">
        <v>161.78204890152773</v>
      </c>
      <c r="I2306">
        <v>32</v>
      </c>
      <c r="J2306">
        <v>141.63499999999999</v>
      </c>
      <c r="K2306">
        <v>0.10522065498479777</v>
      </c>
      <c r="L2306">
        <v>0.10810810810810811</v>
      </c>
      <c r="M2306">
        <v>0.17928481012658226</v>
      </c>
      <c r="N2306">
        <v>2685.9775559999998</v>
      </c>
      <c r="O2306">
        <v>449</v>
      </c>
      <c r="P2306">
        <v>1326</v>
      </c>
      <c r="Q2306">
        <v>956.54235840000001</v>
      </c>
      <c r="R2306">
        <v>212</v>
      </c>
      <c r="S2306">
        <v>674</v>
      </c>
      <c r="T2306">
        <v>0.35612447924713786</v>
      </c>
      <c r="U2306">
        <v>0.47216035634743875</v>
      </c>
      <c r="V2306">
        <v>0.50829562594268474</v>
      </c>
      <c r="W2306">
        <v>430.71173095703102</v>
      </c>
      <c r="X2306">
        <v>146</v>
      </c>
      <c r="Y2306">
        <v>463</v>
      </c>
      <c r="Z2306">
        <v>1560.609375</v>
      </c>
      <c r="AA2306">
        <v>321</v>
      </c>
      <c r="AB2306">
        <v>790</v>
      </c>
      <c r="AC2306">
        <v>0.27598945505311412</v>
      </c>
      <c r="AD2306">
        <v>0.45482866043613707</v>
      </c>
      <c r="AE2306">
        <v>0.58607594936708862</v>
      </c>
      <c r="AF2306">
        <v>3485.6354460129</v>
      </c>
      <c r="AG2306">
        <v>561</v>
      </c>
      <c r="AH2306">
        <v>1213</v>
      </c>
      <c r="AI2306">
        <v>0.85195249597423517</v>
      </c>
      <c r="AJ2306">
        <v>0.80372492836676213</v>
      </c>
      <c r="AK2306">
        <v>0.6624795193883124</v>
      </c>
      <c r="AL2306">
        <f t="shared" si="820"/>
        <v>0.14804750402576483</v>
      </c>
      <c r="AM2306">
        <f t="shared" si="820"/>
        <v>0.19627507163323787</v>
      </c>
      <c r="AN2306">
        <f t="shared" si="820"/>
        <v>0.3375204806116876</v>
      </c>
      <c r="AO2306">
        <v>957.73488865323441</v>
      </c>
      <c r="AP2306">
        <v>126821.65672251738</v>
      </c>
      <c r="AQ2306">
        <v>103977</v>
      </c>
      <c r="AR2306">
        <v>10.366666666666667</v>
      </c>
      <c r="AS2306">
        <v>1901.9082641360224</v>
      </c>
      <c r="AT2306">
        <v>1837</v>
      </c>
      <c r="AU2306">
        <f t="shared" ref="AU2306:AU2348" si="829">AJ2306-AI2306</f>
        <v>-4.8227567607473043E-2</v>
      </c>
      <c r="AV2306">
        <f t="shared" ref="AV2306:AV2348" si="830">AK2306-AJ2306</f>
        <v>-0.14124540897844973</v>
      </c>
      <c r="AW2306">
        <v>0.11603587710030089</v>
      </c>
      <c r="AX2306">
        <v>3.6135269595245989E-2</v>
      </c>
      <c r="AY2306" s="1">
        <f t="shared" ref="AY2306:AY2348" si="831">AP2306-AO2306</f>
        <v>125863.92183386415</v>
      </c>
      <c r="AZ2306" s="1">
        <f t="shared" ref="AZ2306:AZ2348" si="832">AQ2306-AP2306</f>
        <v>-22844.656722517379</v>
      </c>
      <c r="BA2306" s="1">
        <f t="shared" si="821"/>
        <v>1891.5415974693558</v>
      </c>
      <c r="BB2306" s="1">
        <f t="shared" si="822"/>
        <v>-64.908264136022353</v>
      </c>
      <c r="BC2306">
        <f t="shared" ref="BC2306:BC2348" si="833">IF(B2306&gt;500,1,0)</f>
        <v>1</v>
      </c>
      <c r="BD2306">
        <f t="shared" ref="BD2306:BD2348" si="834">IF(C2306&gt;500,1,0)</f>
        <v>1</v>
      </c>
      <c r="BE2306">
        <f t="shared" ref="BE2306:BE2348" si="835">IF(K2306&gt;MEDIAN(K$2:K$2348),1,0)</f>
        <v>0</v>
      </c>
      <c r="BF2306">
        <f t="shared" ref="BF2306:BF2348" si="836">IF(L2306&gt;MEDIAN(L$2:L$2348),1,0)</f>
        <v>0</v>
      </c>
      <c r="BG2306">
        <f t="shared" ref="BG2306:BG2348" si="837">IF(T2306&lt;MEDIAN(T$2:T$2348),1,0)</f>
        <v>0</v>
      </c>
      <c r="BH2306">
        <f t="shared" ref="BH2306:BH2348" si="838">IF(U2306&lt;MEDIAN(U$2:U$2348),1,0)</f>
        <v>0</v>
      </c>
      <c r="BI2306">
        <f t="shared" ref="BI2306:BI2348" si="839">IF(AC2306&gt;MEDIAN(AC$2:AC$2348),1,0)</f>
        <v>0</v>
      </c>
      <c r="BJ2306">
        <f t="shared" ref="BJ2306:BJ2348" si="840">IF(AD2306&gt;MEDIAN(AD$2:AD$2348),1,0)</f>
        <v>0</v>
      </c>
      <c r="BK2306">
        <f t="shared" ref="BK2306:BK2348" si="841">IF(AL2306&gt;MEDIAN(AL$2:AL$2348),1,0)</f>
        <v>0</v>
      </c>
      <c r="BL2306">
        <f t="shared" ref="BL2306:BL2348" si="842">IF(AM2306&gt;MEDIAN(AM$2:AM$2348),1,0)</f>
        <v>0</v>
      </c>
      <c r="BM2306">
        <f t="shared" si="823"/>
        <v>0</v>
      </c>
      <c r="BN2306">
        <f t="shared" si="824"/>
        <v>0</v>
      </c>
      <c r="BO2306">
        <f>IF(AND(AU2306&gt;'County Avg'!$E$3,'Gentrification Calcs'!AW2306&gt;'County Avg'!$E$4,'Gentrification Calcs'!AY2306&gt;'County Avg'!$E$5,'Gentrification Calcs'!BA2306&gt;'County Avg'!$E$6),1,0)</f>
        <v>1</v>
      </c>
      <c r="BP2306">
        <f>IF(AND(AV2306&gt;'County Avg'!$F$3,'Gentrification Calcs'!AX2306&gt;'County Avg'!$F$4,'Gentrification Calcs'!AZ2306&gt;'County Avg'!$F$5,'Gentrification Calcs'!BB2306&gt;'County Avg'!$F$6),1,0)</f>
        <v>0</v>
      </c>
      <c r="BQ2306">
        <f t="shared" si="825"/>
        <v>0</v>
      </c>
      <c r="BR2306">
        <f t="shared" si="826"/>
        <v>0</v>
      </c>
      <c r="BS2306">
        <f t="shared" si="827"/>
        <v>0</v>
      </c>
      <c r="BT2306">
        <f t="shared" si="828"/>
        <v>0</v>
      </c>
    </row>
    <row r="2307" spans="1:72" x14ac:dyDescent="0.25">
      <c r="A2307">
        <v>6037920329</v>
      </c>
      <c r="B2307">
        <v>2267.0147436473599</v>
      </c>
      <c r="C2307">
        <v>5690</v>
      </c>
      <c r="D2307">
        <v>5590</v>
      </c>
      <c r="E2307">
        <v>694.20342730000004</v>
      </c>
      <c r="F2307">
        <v>2209</v>
      </c>
      <c r="G2307">
        <v>2202</v>
      </c>
      <c r="H2307">
        <v>312.05728016723828</v>
      </c>
      <c r="I2307">
        <v>350.27859999999998</v>
      </c>
      <c r="J2307">
        <v>273</v>
      </c>
      <c r="K2307">
        <v>0.44951849543719224</v>
      </c>
      <c r="L2307">
        <v>0.15856885468537799</v>
      </c>
      <c r="M2307">
        <v>0.12397820163487738</v>
      </c>
      <c r="N2307">
        <v>1202.110985</v>
      </c>
      <c r="O2307">
        <v>3754</v>
      </c>
      <c r="P2307">
        <v>3861</v>
      </c>
      <c r="Q2307">
        <v>247.0631027</v>
      </c>
      <c r="R2307">
        <v>1458</v>
      </c>
      <c r="S2307">
        <v>1758</v>
      </c>
      <c r="T2307">
        <v>0.205524369865067</v>
      </c>
      <c r="U2307">
        <v>0.38838572189664355</v>
      </c>
      <c r="V2307">
        <v>0.4553224553224553</v>
      </c>
      <c r="W2307">
        <v>391.76061546802498</v>
      </c>
      <c r="X2307">
        <v>715</v>
      </c>
      <c r="Y2307">
        <v>762</v>
      </c>
      <c r="Z2307">
        <v>701.88469600677502</v>
      </c>
      <c r="AA2307">
        <v>2205</v>
      </c>
      <c r="AB2307">
        <v>2202</v>
      </c>
      <c r="AC2307">
        <v>0.55815523218680274</v>
      </c>
      <c r="AD2307">
        <v>0.32426303854875282</v>
      </c>
      <c r="AE2307">
        <v>0.34604904632152589</v>
      </c>
      <c r="AF2307">
        <v>1382.5287339173401</v>
      </c>
      <c r="AG2307">
        <v>4524</v>
      </c>
      <c r="AH2307">
        <v>3324</v>
      </c>
      <c r="AI2307">
        <v>0.60984549738437699</v>
      </c>
      <c r="AJ2307">
        <v>0.79507908611599298</v>
      </c>
      <c r="AK2307">
        <v>0.5946332737030412</v>
      </c>
      <c r="AL2307">
        <f t="shared" ref="AL2307:AN2348" si="843">IFERROR(1-AF2307/B2307,"")</f>
        <v>0.39015450261562301</v>
      </c>
      <c r="AM2307">
        <f t="shared" si="843"/>
        <v>0.20492091388400702</v>
      </c>
      <c r="AN2307">
        <f t="shared" si="843"/>
        <v>0.4053667262969588</v>
      </c>
      <c r="AO2307">
        <v>106297.68928950159</v>
      </c>
      <c r="AP2307">
        <v>94292.098896608106</v>
      </c>
      <c r="AQ2307">
        <v>88814</v>
      </c>
      <c r="AR2307">
        <v>1541.1777777777779</v>
      </c>
      <c r="AS2307">
        <v>1504.2119414788456</v>
      </c>
      <c r="AT2307">
        <v>1675</v>
      </c>
      <c r="AU2307">
        <f t="shared" si="829"/>
        <v>0.18523358873161599</v>
      </c>
      <c r="AV2307">
        <f t="shared" si="830"/>
        <v>-0.20044581241295178</v>
      </c>
      <c r="AW2307">
        <v>0.18286135203157655</v>
      </c>
      <c r="AX2307">
        <v>6.6936733425811745E-2</v>
      </c>
      <c r="AY2307" s="1">
        <f t="shared" si="831"/>
        <v>-12005.590392893486</v>
      </c>
      <c r="AZ2307" s="1">
        <f t="shared" si="832"/>
        <v>-5478.0988966081059</v>
      </c>
      <c r="BA2307" s="1">
        <f t="shared" ref="BA2307:BA2348" si="844">AS2307-AR2307</f>
        <v>-36.965836298932345</v>
      </c>
      <c r="BB2307" s="1">
        <f t="shared" ref="BB2307:BB2348" si="845">AT2307-AS2307</f>
        <v>170.78805852115443</v>
      </c>
      <c r="BC2307">
        <f t="shared" si="833"/>
        <v>1</v>
      </c>
      <c r="BD2307">
        <f t="shared" si="834"/>
        <v>1</v>
      </c>
      <c r="BE2307">
        <f t="shared" si="835"/>
        <v>1</v>
      </c>
      <c r="BF2307">
        <f t="shared" si="836"/>
        <v>0</v>
      </c>
      <c r="BG2307">
        <f t="shared" si="837"/>
        <v>0</v>
      </c>
      <c r="BH2307">
        <f t="shared" si="838"/>
        <v>0</v>
      </c>
      <c r="BI2307">
        <f t="shared" si="839"/>
        <v>1</v>
      </c>
      <c r="BJ2307">
        <f t="shared" si="840"/>
        <v>0</v>
      </c>
      <c r="BK2307">
        <f t="shared" si="841"/>
        <v>0</v>
      </c>
      <c r="BL2307">
        <f t="shared" si="842"/>
        <v>0</v>
      </c>
      <c r="BM2307">
        <f t="shared" ref="BM2307:BM2348" si="846">IF(AND(SUM(BE2307,BG2307,BI2307,BK2307)&gt;2,BC2307=1),1,0)</f>
        <v>0</v>
      </c>
      <c r="BN2307">
        <f t="shared" ref="BN2307:BN2348" si="847">IF(AND(SUM(BF2307,BH2307,BJ2307,BL2307)&gt;2,BD2307=1),1,0)</f>
        <v>0</v>
      </c>
      <c r="BO2307">
        <f>IF(AND(AU2307&gt;'County Avg'!$E$3,'Gentrification Calcs'!AW2307&gt;'County Avg'!$E$4,'Gentrification Calcs'!AY2307&gt;'County Avg'!$E$5,'Gentrification Calcs'!BA2307&gt;'County Avg'!$E$6),1,0)</f>
        <v>0</v>
      </c>
      <c r="BP2307">
        <f>IF(AND(AV2307&gt;'County Avg'!$F$3,'Gentrification Calcs'!AX2307&gt;'County Avg'!$F$4,'Gentrification Calcs'!AZ2307&gt;'County Avg'!$F$5,'Gentrification Calcs'!BB2307&gt;'County Avg'!$F$6),1,0)</f>
        <v>0</v>
      </c>
      <c r="BQ2307">
        <f t="shared" ref="BQ2307:BQ2348" si="848">IF(AND(BM2307=1,BO2307=1),1,0)</f>
        <v>0</v>
      </c>
      <c r="BR2307">
        <f t="shared" ref="BR2307:BR2348" si="849">IF(AND(BN2307=1,BP2307=1),1,0)</f>
        <v>0</v>
      </c>
      <c r="BS2307">
        <f t="shared" ref="BS2307:BS2348" si="850">IF(OR(BQ2307=1,BR2307=1),1,0)</f>
        <v>0</v>
      </c>
      <c r="BT2307">
        <f t="shared" ref="BT2307:BT2348" si="851">IF(BQ2307+BR2307&gt;1,1,0)</f>
        <v>0</v>
      </c>
    </row>
    <row r="2308" spans="1:72" x14ac:dyDescent="0.25">
      <c r="A2308">
        <v>6037920330</v>
      </c>
      <c r="B2308">
        <v>3677.3715164423202</v>
      </c>
      <c r="C2308">
        <v>4992.20429402427</v>
      </c>
      <c r="D2308">
        <v>5346</v>
      </c>
      <c r="E2308">
        <v>1366.588501</v>
      </c>
      <c r="F2308">
        <v>2248.3765229999999</v>
      </c>
      <c r="G2308">
        <v>2325</v>
      </c>
      <c r="H2308">
        <v>189.96814500211147</v>
      </c>
      <c r="I2308">
        <v>386.88271400185579</v>
      </c>
      <c r="J2308">
        <v>667.178</v>
      </c>
      <c r="K2308">
        <v>0.13900903224569974</v>
      </c>
      <c r="L2308">
        <v>0.17207203066043392</v>
      </c>
      <c r="M2308">
        <v>0.28695827956989245</v>
      </c>
      <c r="N2308">
        <v>2409.8461179999999</v>
      </c>
      <c r="O2308">
        <v>3658.6855300000002</v>
      </c>
      <c r="P2308">
        <v>3805</v>
      </c>
      <c r="Q2308">
        <v>967.92846680000002</v>
      </c>
      <c r="R2308">
        <v>1549.340471</v>
      </c>
      <c r="S2308">
        <v>1679</v>
      </c>
      <c r="T2308">
        <v>0.40165571551237117</v>
      </c>
      <c r="U2308">
        <v>0.42346915532803386</v>
      </c>
      <c r="V2308">
        <v>0.44126149802890935</v>
      </c>
      <c r="W2308">
        <v>314.73153686523398</v>
      </c>
      <c r="X2308">
        <v>629.05178347975004</v>
      </c>
      <c r="Y2308">
        <v>725</v>
      </c>
      <c r="Z2308">
        <v>1371.06005859375</v>
      </c>
      <c r="AA2308">
        <v>2248.3594801425902</v>
      </c>
      <c r="AB2308">
        <v>2325</v>
      </c>
      <c r="AC2308">
        <v>0.22955342830717676</v>
      </c>
      <c r="AD2308">
        <v>0.27978256548185781</v>
      </c>
      <c r="AE2308">
        <v>0.31182795698924731</v>
      </c>
      <c r="AF2308">
        <v>3198.9107756910998</v>
      </c>
      <c r="AG2308">
        <v>4070.7759876251198</v>
      </c>
      <c r="AH2308">
        <v>3398</v>
      </c>
      <c r="AI2308">
        <v>0.86989056215508298</v>
      </c>
      <c r="AJ2308">
        <v>0.81542656267049984</v>
      </c>
      <c r="AK2308">
        <v>0.63561541339319116</v>
      </c>
      <c r="AL2308">
        <f t="shared" si="843"/>
        <v>0.13010943784491702</v>
      </c>
      <c r="AM2308">
        <f t="shared" si="843"/>
        <v>0.18457343732950016</v>
      </c>
      <c r="AN2308">
        <f t="shared" si="843"/>
        <v>0.36438458660680884</v>
      </c>
      <c r="AO2308">
        <v>109923.65906680806</v>
      </c>
      <c r="AP2308">
        <v>110105.3114017164</v>
      </c>
      <c r="AQ2308">
        <v>86813</v>
      </c>
      <c r="AR2308">
        <v>1553.2722222222224</v>
      </c>
      <c r="AS2308">
        <v>1615.1340450771056</v>
      </c>
      <c r="AT2308">
        <v>1657</v>
      </c>
      <c r="AU2308">
        <f t="shared" si="829"/>
        <v>-5.4463999484583137E-2</v>
      </c>
      <c r="AV2308">
        <f t="shared" si="830"/>
        <v>-0.17981114927730868</v>
      </c>
      <c r="AW2308">
        <v>2.1813439815662694E-2</v>
      </c>
      <c r="AX2308">
        <v>1.7792342700875485E-2</v>
      </c>
      <c r="AY2308" s="1">
        <f t="shared" si="831"/>
        <v>181.65233490834362</v>
      </c>
      <c r="AZ2308" s="1">
        <f t="shared" si="832"/>
        <v>-23292.311401716404</v>
      </c>
      <c r="BA2308" s="1">
        <f t="shared" si="844"/>
        <v>61.861822854883258</v>
      </c>
      <c r="BB2308" s="1">
        <f t="shared" si="845"/>
        <v>41.865954922894389</v>
      </c>
      <c r="BC2308">
        <f t="shared" si="833"/>
        <v>1</v>
      </c>
      <c r="BD2308">
        <f t="shared" si="834"/>
        <v>1</v>
      </c>
      <c r="BE2308">
        <f t="shared" si="835"/>
        <v>0</v>
      </c>
      <c r="BF2308">
        <f t="shared" si="836"/>
        <v>0</v>
      </c>
      <c r="BG2308">
        <f t="shared" si="837"/>
        <v>0</v>
      </c>
      <c r="BH2308">
        <f t="shared" si="838"/>
        <v>0</v>
      </c>
      <c r="BI2308">
        <f t="shared" si="839"/>
        <v>0</v>
      </c>
      <c r="BJ2308">
        <f t="shared" si="840"/>
        <v>0</v>
      </c>
      <c r="BK2308">
        <f t="shared" si="841"/>
        <v>0</v>
      </c>
      <c r="BL2308">
        <f t="shared" si="842"/>
        <v>0</v>
      </c>
      <c r="BM2308">
        <f t="shared" si="846"/>
        <v>0</v>
      </c>
      <c r="BN2308">
        <f t="shared" si="847"/>
        <v>0</v>
      </c>
      <c r="BO2308">
        <f>IF(AND(AU2308&gt;'County Avg'!$E$3,'Gentrification Calcs'!AW2308&gt;'County Avg'!$E$4,'Gentrification Calcs'!AY2308&gt;'County Avg'!$E$5,'Gentrification Calcs'!BA2308&gt;'County Avg'!$E$6),1,0)</f>
        <v>0</v>
      </c>
      <c r="BP2308">
        <f>IF(AND(AV2308&gt;'County Avg'!$F$3,'Gentrification Calcs'!AX2308&gt;'County Avg'!$F$4,'Gentrification Calcs'!AZ2308&gt;'County Avg'!$F$5,'Gentrification Calcs'!BB2308&gt;'County Avg'!$F$6),1,0)</f>
        <v>0</v>
      </c>
      <c r="BQ2308">
        <f t="shared" si="848"/>
        <v>0</v>
      </c>
      <c r="BR2308">
        <f t="shared" si="849"/>
        <v>0</v>
      </c>
      <c r="BS2308">
        <f t="shared" si="850"/>
        <v>0</v>
      </c>
      <c r="BT2308">
        <f t="shared" si="851"/>
        <v>0</v>
      </c>
    </row>
    <row r="2309" spans="1:72" x14ac:dyDescent="0.25">
      <c r="A2309">
        <v>6037920331</v>
      </c>
      <c r="B2309">
        <v>1060.7452478370201</v>
      </c>
      <c r="C2309">
        <v>4214</v>
      </c>
      <c r="D2309">
        <v>4059</v>
      </c>
      <c r="E2309">
        <v>323.18080689999999</v>
      </c>
      <c r="F2309">
        <v>1436</v>
      </c>
      <c r="G2309">
        <v>1479</v>
      </c>
      <c r="H2309">
        <v>218.44512340636908</v>
      </c>
      <c r="I2309">
        <v>257.7534</v>
      </c>
      <c r="J2309">
        <v>377.23559999999998</v>
      </c>
      <c r="K2309">
        <v>0.67592232812872866</v>
      </c>
      <c r="L2309">
        <v>0.17949401114206129</v>
      </c>
      <c r="M2309">
        <v>0.25506125760649084</v>
      </c>
      <c r="N2309">
        <v>559.77877439999997</v>
      </c>
      <c r="O2309">
        <v>2730</v>
      </c>
      <c r="P2309">
        <v>2913</v>
      </c>
      <c r="Q2309">
        <v>115.0930781</v>
      </c>
      <c r="R2309">
        <v>895</v>
      </c>
      <c r="S2309">
        <v>917</v>
      </c>
      <c r="T2309">
        <v>0.20560457695696438</v>
      </c>
      <c r="U2309">
        <v>0.32783882783882784</v>
      </c>
      <c r="V2309">
        <v>0.31479574322004805</v>
      </c>
      <c r="W2309">
        <v>185.09362506866501</v>
      </c>
      <c r="X2309">
        <v>370</v>
      </c>
      <c r="Y2309">
        <v>439</v>
      </c>
      <c r="Z2309">
        <v>326.71926391124703</v>
      </c>
      <c r="AA2309">
        <v>1469</v>
      </c>
      <c r="AB2309">
        <v>1479</v>
      </c>
      <c r="AC2309">
        <v>0.56652192115291222</v>
      </c>
      <c r="AD2309">
        <v>0.25187202178352619</v>
      </c>
      <c r="AE2309">
        <v>0.29682217714672077</v>
      </c>
      <c r="AF2309">
        <v>643.87379498776102</v>
      </c>
      <c r="AG2309">
        <v>3313</v>
      </c>
      <c r="AH2309">
        <v>2812</v>
      </c>
      <c r="AI2309">
        <v>0.6070013476852173</v>
      </c>
      <c r="AJ2309">
        <v>0.78618889416231608</v>
      </c>
      <c r="AK2309">
        <v>0.69278147326927819</v>
      </c>
      <c r="AL2309">
        <f t="shared" si="843"/>
        <v>0.3929986523147827</v>
      </c>
      <c r="AM2309">
        <f t="shared" si="843"/>
        <v>0.21381110583768392</v>
      </c>
      <c r="AN2309">
        <f t="shared" si="843"/>
        <v>0.30721852673072181</v>
      </c>
      <c r="AO2309">
        <v>106297.68928950159</v>
      </c>
      <c r="AP2309">
        <v>117115.07601144259</v>
      </c>
      <c r="AQ2309">
        <v>89972</v>
      </c>
      <c r="AR2309">
        <v>1541.1777777777779</v>
      </c>
      <c r="AS2309">
        <v>507.2657176749704</v>
      </c>
      <c r="AT2309">
        <v>1281</v>
      </c>
      <c r="AU2309">
        <f t="shared" si="829"/>
        <v>0.17918754647709878</v>
      </c>
      <c r="AV2309">
        <f t="shared" si="830"/>
        <v>-9.3407420893037885E-2</v>
      </c>
      <c r="AW2309">
        <v>0.12223425088186346</v>
      </c>
      <c r="AX2309">
        <v>-1.3043084618779788E-2</v>
      </c>
      <c r="AY2309" s="1">
        <f t="shared" si="831"/>
        <v>10817.386721941002</v>
      </c>
      <c r="AZ2309" s="1">
        <f t="shared" si="832"/>
        <v>-27143.076011442594</v>
      </c>
      <c r="BA2309" s="1">
        <f t="shared" si="844"/>
        <v>-1033.9120601028076</v>
      </c>
      <c r="BB2309" s="1">
        <f t="shared" si="845"/>
        <v>773.73428232502965</v>
      </c>
      <c r="BC2309">
        <f t="shared" si="833"/>
        <v>1</v>
      </c>
      <c r="BD2309">
        <f t="shared" si="834"/>
        <v>1</v>
      </c>
      <c r="BE2309">
        <f t="shared" si="835"/>
        <v>1</v>
      </c>
      <c r="BF2309">
        <f t="shared" si="836"/>
        <v>0</v>
      </c>
      <c r="BG2309">
        <f t="shared" si="837"/>
        <v>0</v>
      </c>
      <c r="BH2309">
        <f t="shared" si="838"/>
        <v>0</v>
      </c>
      <c r="BI2309">
        <f t="shared" si="839"/>
        <v>1</v>
      </c>
      <c r="BJ2309">
        <f t="shared" si="840"/>
        <v>0</v>
      </c>
      <c r="BK2309">
        <f t="shared" si="841"/>
        <v>0</v>
      </c>
      <c r="BL2309">
        <f t="shared" si="842"/>
        <v>0</v>
      </c>
      <c r="BM2309">
        <f t="shared" si="846"/>
        <v>0</v>
      </c>
      <c r="BN2309">
        <f t="shared" si="847"/>
        <v>0</v>
      </c>
      <c r="BO2309">
        <f>IF(AND(AU2309&gt;'County Avg'!$E$3,'Gentrification Calcs'!AW2309&gt;'County Avg'!$E$4,'Gentrification Calcs'!AY2309&gt;'County Avg'!$E$5,'Gentrification Calcs'!BA2309&gt;'County Avg'!$E$6),1,0)</f>
        <v>0</v>
      </c>
      <c r="BP2309">
        <f>IF(AND(AV2309&gt;'County Avg'!$F$3,'Gentrification Calcs'!AX2309&gt;'County Avg'!$F$4,'Gentrification Calcs'!AZ2309&gt;'County Avg'!$F$5,'Gentrification Calcs'!BB2309&gt;'County Avg'!$F$6),1,0)</f>
        <v>0</v>
      </c>
      <c r="BQ2309">
        <f t="shared" si="848"/>
        <v>0</v>
      </c>
      <c r="BR2309">
        <f t="shared" si="849"/>
        <v>0</v>
      </c>
      <c r="BS2309">
        <f t="shared" si="850"/>
        <v>0</v>
      </c>
      <c r="BT2309">
        <f t="shared" si="851"/>
        <v>0</v>
      </c>
    </row>
    <row r="2310" spans="1:72" x14ac:dyDescent="0.25">
      <c r="A2310">
        <v>6037920332</v>
      </c>
      <c r="B2310">
        <v>1074.6956262957301</v>
      </c>
      <c r="C2310">
        <v>2317.8206583443098</v>
      </c>
      <c r="D2310">
        <v>2547</v>
      </c>
      <c r="E2310">
        <v>327.43109229999999</v>
      </c>
      <c r="F2310">
        <v>673.95553840000002</v>
      </c>
      <c r="G2310">
        <v>658</v>
      </c>
      <c r="H2310">
        <v>205.53515330768084</v>
      </c>
      <c r="I2310">
        <v>107.23613646603043</v>
      </c>
      <c r="J2310">
        <v>146.45400000000001</v>
      </c>
      <c r="K2310">
        <v>0.6277203299904236</v>
      </c>
      <c r="L2310">
        <v>0.15911455631125715</v>
      </c>
      <c r="M2310">
        <v>0.22257446808510639</v>
      </c>
      <c r="N2310">
        <v>567.14069830000005</v>
      </c>
      <c r="O2310">
        <v>1080.967956</v>
      </c>
      <c r="P2310">
        <v>1273</v>
      </c>
      <c r="Q2310">
        <v>116.60672409999999</v>
      </c>
      <c r="R2310">
        <v>271.050388</v>
      </c>
      <c r="S2310">
        <v>429</v>
      </c>
      <c r="T2310">
        <v>0.2056045782810646</v>
      </c>
      <c r="U2310">
        <v>0.25074784733026811</v>
      </c>
      <c r="V2310">
        <v>0.33699921445404557</v>
      </c>
      <c r="W2310">
        <v>187.52787119150199</v>
      </c>
      <c r="X2310">
        <v>121.000410117209</v>
      </c>
      <c r="Y2310">
        <v>143</v>
      </c>
      <c r="Z2310">
        <v>331.01610386371601</v>
      </c>
      <c r="AA2310">
        <v>639.97187681496098</v>
      </c>
      <c r="AB2310">
        <v>658</v>
      </c>
      <c r="AC2310">
        <v>0.56652189728119651</v>
      </c>
      <c r="AD2310">
        <v>0.18907144907587026</v>
      </c>
      <c r="AE2310">
        <v>0.21732522796352582</v>
      </c>
      <c r="AF2310">
        <v>652.34169351291598</v>
      </c>
      <c r="AG2310">
        <v>1843.84029206634</v>
      </c>
      <c r="AH2310">
        <v>1517</v>
      </c>
      <c r="AI2310">
        <v>0.60700134768521652</v>
      </c>
      <c r="AJ2310">
        <v>0.79550602218872768</v>
      </c>
      <c r="AK2310">
        <v>0.59560266980761678</v>
      </c>
      <c r="AL2310">
        <f t="shared" si="843"/>
        <v>0.39299865231478348</v>
      </c>
      <c r="AM2310">
        <f t="shared" si="843"/>
        <v>0.20449397781127232</v>
      </c>
      <c r="AN2310">
        <f t="shared" si="843"/>
        <v>0.40439733019238322</v>
      </c>
      <c r="AO2310">
        <v>76821.946977730651</v>
      </c>
      <c r="AP2310">
        <v>97843.116469145898</v>
      </c>
      <c r="AQ2310">
        <v>72941</v>
      </c>
      <c r="AR2310">
        <v>1299.288888888889</v>
      </c>
      <c r="AS2310">
        <v>1262.0771055753264</v>
      </c>
      <c r="AT2310">
        <v>1563</v>
      </c>
      <c r="AU2310">
        <f t="shared" si="829"/>
        <v>0.18850467450351116</v>
      </c>
      <c r="AV2310">
        <f t="shared" si="830"/>
        <v>-0.1999033523811109</v>
      </c>
      <c r="AW2310">
        <v>4.5143269049203516E-2</v>
      </c>
      <c r="AX2310">
        <v>8.6251367123777456E-2</v>
      </c>
      <c r="AY2310" s="1">
        <f t="shared" si="831"/>
        <v>21021.169491415247</v>
      </c>
      <c r="AZ2310" s="1">
        <f t="shared" si="832"/>
        <v>-24902.116469145898</v>
      </c>
      <c r="BA2310" s="1">
        <f t="shared" si="844"/>
        <v>-37.211783313562592</v>
      </c>
      <c r="BB2310" s="1">
        <f t="shared" si="845"/>
        <v>300.92289442467359</v>
      </c>
      <c r="BC2310">
        <f t="shared" si="833"/>
        <v>1</v>
      </c>
      <c r="BD2310">
        <f t="shared" si="834"/>
        <v>1</v>
      </c>
      <c r="BE2310">
        <f t="shared" si="835"/>
        <v>1</v>
      </c>
      <c r="BF2310">
        <f t="shared" si="836"/>
        <v>0</v>
      </c>
      <c r="BG2310">
        <f t="shared" si="837"/>
        <v>0</v>
      </c>
      <c r="BH2310">
        <f t="shared" si="838"/>
        <v>0</v>
      </c>
      <c r="BI2310">
        <f t="shared" si="839"/>
        <v>1</v>
      </c>
      <c r="BJ2310">
        <f t="shared" si="840"/>
        <v>0</v>
      </c>
      <c r="BK2310">
        <f t="shared" si="841"/>
        <v>0</v>
      </c>
      <c r="BL2310">
        <f t="shared" si="842"/>
        <v>0</v>
      </c>
      <c r="BM2310">
        <f t="shared" si="846"/>
        <v>0</v>
      </c>
      <c r="BN2310">
        <f t="shared" si="847"/>
        <v>0</v>
      </c>
      <c r="BO2310">
        <f>IF(AND(AU2310&gt;'County Avg'!$E$3,'Gentrification Calcs'!AW2310&gt;'County Avg'!$E$4,'Gentrification Calcs'!AY2310&gt;'County Avg'!$E$5,'Gentrification Calcs'!BA2310&gt;'County Avg'!$E$6),1,0)</f>
        <v>1</v>
      </c>
      <c r="BP2310">
        <f>IF(AND(AV2310&gt;'County Avg'!$F$3,'Gentrification Calcs'!AX2310&gt;'County Avg'!$F$4,'Gentrification Calcs'!AZ2310&gt;'County Avg'!$F$5,'Gentrification Calcs'!BB2310&gt;'County Avg'!$F$6),1,0)</f>
        <v>0</v>
      </c>
      <c r="BQ2310">
        <f t="shared" si="848"/>
        <v>0</v>
      </c>
      <c r="BR2310">
        <f t="shared" si="849"/>
        <v>0</v>
      </c>
      <c r="BS2310">
        <f t="shared" si="850"/>
        <v>0</v>
      </c>
      <c r="BT2310">
        <f t="shared" si="851"/>
        <v>0</v>
      </c>
    </row>
    <row r="2311" spans="1:72" x14ac:dyDescent="0.25">
      <c r="A2311">
        <v>6037920334</v>
      </c>
      <c r="B2311">
        <v>297.30330141071403</v>
      </c>
      <c r="C2311">
        <v>5883</v>
      </c>
      <c r="D2311">
        <v>6363</v>
      </c>
      <c r="E2311">
        <v>111.6197433</v>
      </c>
      <c r="F2311">
        <v>2103</v>
      </c>
      <c r="G2311">
        <v>2272</v>
      </c>
      <c r="H2311">
        <v>184.42016435113715</v>
      </c>
      <c r="I2311">
        <v>508.27459999999996</v>
      </c>
      <c r="J2311">
        <v>689.72400000000005</v>
      </c>
      <c r="K2311">
        <v>1.6522181372113687</v>
      </c>
      <c r="L2311">
        <v>0.24169025202092248</v>
      </c>
      <c r="M2311">
        <v>0.30357570422535213</v>
      </c>
      <c r="N2311">
        <v>207.5184031</v>
      </c>
      <c r="O2311">
        <v>3841</v>
      </c>
      <c r="P2311">
        <v>4159</v>
      </c>
      <c r="Q2311">
        <v>82.448387150000002</v>
      </c>
      <c r="R2311">
        <v>1680</v>
      </c>
      <c r="S2311">
        <v>1657</v>
      </c>
      <c r="T2311">
        <v>0.39730638785934258</v>
      </c>
      <c r="U2311">
        <v>0.43738609737047646</v>
      </c>
      <c r="V2311">
        <v>0.3984130800673239</v>
      </c>
      <c r="W2311">
        <v>8.0352239608764595</v>
      </c>
      <c r="X2311">
        <v>564</v>
      </c>
      <c r="Y2311">
        <v>834</v>
      </c>
      <c r="Z2311">
        <v>107.07810211181599</v>
      </c>
      <c r="AA2311">
        <v>2112</v>
      </c>
      <c r="AB2311">
        <v>2272</v>
      </c>
      <c r="AC2311">
        <v>7.504077680127072E-2</v>
      </c>
      <c r="AD2311">
        <v>0.26704545454545453</v>
      </c>
      <c r="AE2311">
        <v>0.36707746478873238</v>
      </c>
      <c r="AF2311">
        <v>224.46224577718399</v>
      </c>
      <c r="AG2311">
        <v>4791</v>
      </c>
      <c r="AH2311">
        <v>4361</v>
      </c>
      <c r="AI2311">
        <v>0.75499412455934123</v>
      </c>
      <c r="AJ2311">
        <v>0.81438041815400308</v>
      </c>
      <c r="AK2311">
        <v>0.68536853685368537</v>
      </c>
      <c r="AL2311">
        <f t="shared" si="843"/>
        <v>0.24500587544065877</v>
      </c>
      <c r="AM2311">
        <f t="shared" si="843"/>
        <v>0.18561958184599692</v>
      </c>
      <c r="AN2311">
        <f t="shared" si="843"/>
        <v>0.31463146314631463</v>
      </c>
      <c r="AO2311">
        <v>109918.21739130435</v>
      </c>
      <c r="AP2311">
        <v>97296.483449121384</v>
      </c>
      <c r="AQ2311">
        <v>76433</v>
      </c>
      <c r="AR2311">
        <v>1553.2722222222224</v>
      </c>
      <c r="AS2311">
        <v>1321.5962831158563</v>
      </c>
      <c r="AT2311">
        <v>1545</v>
      </c>
      <c r="AU2311">
        <f t="shared" si="829"/>
        <v>5.9386293594661854E-2</v>
      </c>
      <c r="AV2311">
        <f t="shared" si="830"/>
        <v>-0.12901188130031771</v>
      </c>
      <c r="AW2311">
        <v>4.0079709511133876E-2</v>
      </c>
      <c r="AX2311">
        <v>-3.8973017303152557E-2</v>
      </c>
      <c r="AY2311" s="1">
        <f t="shared" si="831"/>
        <v>-12621.733942182967</v>
      </c>
      <c r="AZ2311" s="1">
        <f t="shared" si="832"/>
        <v>-20863.483449121384</v>
      </c>
      <c r="BA2311" s="1">
        <f t="shared" si="844"/>
        <v>-231.67593910636606</v>
      </c>
      <c r="BB2311" s="1">
        <f t="shared" si="845"/>
        <v>223.40371688414371</v>
      </c>
      <c r="BC2311">
        <f t="shared" si="833"/>
        <v>0</v>
      </c>
      <c r="BD2311">
        <f t="shared" si="834"/>
        <v>1</v>
      </c>
      <c r="BE2311">
        <f t="shared" si="835"/>
        <v>1</v>
      </c>
      <c r="BF2311">
        <f t="shared" si="836"/>
        <v>0</v>
      </c>
      <c r="BG2311">
        <f t="shared" si="837"/>
        <v>0</v>
      </c>
      <c r="BH2311">
        <f t="shared" si="838"/>
        <v>0</v>
      </c>
      <c r="BI2311">
        <f t="shared" si="839"/>
        <v>0</v>
      </c>
      <c r="BJ2311">
        <f t="shared" si="840"/>
        <v>0</v>
      </c>
      <c r="BK2311">
        <f t="shared" si="841"/>
        <v>0</v>
      </c>
      <c r="BL2311">
        <f t="shared" si="842"/>
        <v>0</v>
      </c>
      <c r="BM2311">
        <f t="shared" si="846"/>
        <v>0</v>
      </c>
      <c r="BN2311">
        <f t="shared" si="847"/>
        <v>0</v>
      </c>
      <c r="BO2311">
        <f>IF(AND(AU2311&gt;'County Avg'!$E$3,'Gentrification Calcs'!AW2311&gt;'County Avg'!$E$4,'Gentrification Calcs'!AY2311&gt;'County Avg'!$E$5,'Gentrification Calcs'!BA2311&gt;'County Avg'!$E$6),1,0)</f>
        <v>0</v>
      </c>
      <c r="BP2311">
        <f>IF(AND(AV2311&gt;'County Avg'!$F$3,'Gentrification Calcs'!AX2311&gt;'County Avg'!$F$4,'Gentrification Calcs'!AZ2311&gt;'County Avg'!$F$5,'Gentrification Calcs'!BB2311&gt;'County Avg'!$F$6),1,0)</f>
        <v>0</v>
      </c>
      <c r="BQ2311">
        <f t="shared" si="848"/>
        <v>0</v>
      </c>
      <c r="BR2311">
        <f t="shared" si="849"/>
        <v>0</v>
      </c>
      <c r="BS2311">
        <f t="shared" si="850"/>
        <v>0</v>
      </c>
      <c r="BT2311">
        <f t="shared" si="851"/>
        <v>0</v>
      </c>
    </row>
    <row r="2312" spans="1:72" x14ac:dyDescent="0.25">
      <c r="A2312">
        <v>6037920336</v>
      </c>
      <c r="B2312">
        <v>290.368403497234</v>
      </c>
      <c r="C2312">
        <v>6158.9999790787697</v>
      </c>
      <c r="D2312">
        <v>6342</v>
      </c>
      <c r="E2312">
        <v>109.0161057</v>
      </c>
      <c r="F2312">
        <v>1630.279663</v>
      </c>
      <c r="G2312">
        <v>1712</v>
      </c>
      <c r="H2312">
        <v>95.507280103522945</v>
      </c>
      <c r="I2312">
        <v>609.76414778611195</v>
      </c>
      <c r="J2312">
        <v>781.08899999999994</v>
      </c>
      <c r="K2312">
        <v>0.8760841298656199</v>
      </c>
      <c r="L2312">
        <v>0.37402426198707478</v>
      </c>
      <c r="M2312">
        <v>0.45624357476635513</v>
      </c>
      <c r="N2312">
        <v>202.6778281</v>
      </c>
      <c r="O2312">
        <v>3269.9973140000002</v>
      </c>
      <c r="P2312">
        <v>3694</v>
      </c>
      <c r="Q2312">
        <v>80.525199889999996</v>
      </c>
      <c r="R2312">
        <v>488.78585820000001</v>
      </c>
      <c r="S2312">
        <v>509</v>
      </c>
      <c r="T2312">
        <v>0.39730640812999712</v>
      </c>
      <c r="U2312">
        <v>0.14947592039520555</v>
      </c>
      <c r="V2312">
        <v>0.13779101245262587</v>
      </c>
      <c r="W2312">
        <v>7.8477945327758798</v>
      </c>
      <c r="X2312">
        <v>1211.53332519531</v>
      </c>
      <c r="Y2312">
        <v>1177</v>
      </c>
      <c r="Z2312">
        <v>104.58039093017599</v>
      </c>
      <c r="AA2312">
        <v>1626.80261230469</v>
      </c>
      <c r="AB2312">
        <v>1712</v>
      </c>
      <c r="AC2312">
        <v>7.5040784060709118E-2</v>
      </c>
      <c r="AD2312">
        <v>0.7447328373040486</v>
      </c>
      <c r="AE2312">
        <v>0.6875</v>
      </c>
      <c r="AF2312">
        <v>219.22643859808801</v>
      </c>
      <c r="AG2312">
        <v>1683.43017578125</v>
      </c>
      <c r="AH2312">
        <v>1341</v>
      </c>
      <c r="AI2312">
        <v>0.75499412455934212</v>
      </c>
      <c r="AJ2312">
        <v>0.27332849188173702</v>
      </c>
      <c r="AK2312">
        <v>0.21144749290444656</v>
      </c>
      <c r="AL2312">
        <f t="shared" si="843"/>
        <v>0.24500587544065788</v>
      </c>
      <c r="AM2312">
        <f t="shared" si="843"/>
        <v>0.72667150811826298</v>
      </c>
      <c r="AN2312">
        <f t="shared" si="843"/>
        <v>0.78855250709555347</v>
      </c>
      <c r="AO2312">
        <v>78008.232237539778</v>
      </c>
      <c r="AP2312">
        <v>61029.968941561099</v>
      </c>
      <c r="AQ2312">
        <v>48386</v>
      </c>
      <c r="AR2312">
        <v>1294.1055555555556</v>
      </c>
      <c r="AS2312">
        <v>1161.9766706207988</v>
      </c>
      <c r="AT2312">
        <v>1211</v>
      </c>
      <c r="AU2312">
        <f t="shared" si="829"/>
        <v>-0.48166563267760509</v>
      </c>
      <c r="AV2312">
        <f t="shared" si="830"/>
        <v>-6.1880998977290463E-2</v>
      </c>
      <c r="AW2312">
        <v>-0.24783048773479158</v>
      </c>
      <c r="AX2312">
        <v>-1.1684907942579675E-2</v>
      </c>
      <c r="AY2312" s="1">
        <f t="shared" si="831"/>
        <v>-16978.263295978679</v>
      </c>
      <c r="AZ2312" s="1">
        <f t="shared" si="832"/>
        <v>-12643.968941561099</v>
      </c>
      <c r="BA2312" s="1">
        <f t="shared" si="844"/>
        <v>-132.1288849347568</v>
      </c>
      <c r="BB2312" s="1">
        <f t="shared" si="845"/>
        <v>49.023329379201186</v>
      </c>
      <c r="BC2312">
        <f t="shared" si="833"/>
        <v>0</v>
      </c>
      <c r="BD2312">
        <f t="shared" si="834"/>
        <v>1</v>
      </c>
      <c r="BE2312">
        <f t="shared" si="835"/>
        <v>1</v>
      </c>
      <c r="BF2312">
        <f t="shared" si="836"/>
        <v>0</v>
      </c>
      <c r="BG2312">
        <f t="shared" si="837"/>
        <v>0</v>
      </c>
      <c r="BH2312">
        <f t="shared" si="838"/>
        <v>1</v>
      </c>
      <c r="BI2312">
        <f t="shared" si="839"/>
        <v>0</v>
      </c>
      <c r="BJ2312">
        <f t="shared" si="840"/>
        <v>1</v>
      </c>
      <c r="BK2312">
        <f t="shared" si="841"/>
        <v>0</v>
      </c>
      <c r="BL2312">
        <f t="shared" si="842"/>
        <v>0</v>
      </c>
      <c r="BM2312">
        <f t="shared" si="846"/>
        <v>0</v>
      </c>
      <c r="BN2312">
        <f t="shared" si="847"/>
        <v>0</v>
      </c>
      <c r="BO2312">
        <f>IF(AND(AU2312&gt;'County Avg'!$E$3,'Gentrification Calcs'!AW2312&gt;'County Avg'!$E$4,'Gentrification Calcs'!AY2312&gt;'County Avg'!$E$5,'Gentrification Calcs'!BA2312&gt;'County Avg'!$E$6),1,0)</f>
        <v>0</v>
      </c>
      <c r="BP2312">
        <f>IF(AND(AV2312&gt;'County Avg'!$F$3,'Gentrification Calcs'!AX2312&gt;'County Avg'!$F$4,'Gentrification Calcs'!AZ2312&gt;'County Avg'!$F$5,'Gentrification Calcs'!BB2312&gt;'County Avg'!$F$6),1,0)</f>
        <v>0</v>
      </c>
      <c r="BQ2312">
        <f t="shared" si="848"/>
        <v>0</v>
      </c>
      <c r="BR2312">
        <f t="shared" si="849"/>
        <v>0</v>
      </c>
      <c r="BS2312">
        <f t="shared" si="850"/>
        <v>0</v>
      </c>
      <c r="BT2312">
        <f t="shared" si="851"/>
        <v>0</v>
      </c>
    </row>
    <row r="2313" spans="1:72" x14ac:dyDescent="0.25">
      <c r="A2313">
        <v>6037920337</v>
      </c>
      <c r="B2313">
        <v>4510.4938409558399</v>
      </c>
      <c r="C2313">
        <v>6240.0000209212303</v>
      </c>
      <c r="D2313">
        <v>7736</v>
      </c>
      <c r="E2313">
        <v>1610.4814040000001</v>
      </c>
      <c r="F2313">
        <v>1651.720337</v>
      </c>
      <c r="G2313">
        <v>1872</v>
      </c>
      <c r="H2313">
        <v>96.763342957184435</v>
      </c>
      <c r="I2313">
        <v>617.78345221388804</v>
      </c>
      <c r="J2313">
        <v>784.43380000000002</v>
      </c>
      <c r="K2313">
        <v>6.0083489767004117E-2</v>
      </c>
      <c r="L2313">
        <v>0.37402424513096494</v>
      </c>
      <c r="M2313">
        <v>0.41903514957264959</v>
      </c>
      <c r="N2313">
        <v>3118.6757720000001</v>
      </c>
      <c r="O2313">
        <v>3313.0026859999998</v>
      </c>
      <c r="P2313">
        <v>4010</v>
      </c>
      <c r="Q2313">
        <v>1004.208377</v>
      </c>
      <c r="R2313">
        <v>495.21414179999999</v>
      </c>
      <c r="S2313">
        <v>462</v>
      </c>
      <c r="T2313">
        <v>0.32199832570476006</v>
      </c>
      <c r="U2313">
        <v>0.14947592523624051</v>
      </c>
      <c r="V2313">
        <v>0.11521197007481297</v>
      </c>
      <c r="W2313">
        <v>266.75550668816697</v>
      </c>
      <c r="X2313">
        <v>1227.46667480469</v>
      </c>
      <c r="Y2313">
        <v>1481</v>
      </c>
      <c r="Z2313">
        <v>1643.2843330302901</v>
      </c>
      <c r="AA2313">
        <v>1648.19738769531</v>
      </c>
      <c r="AB2313">
        <v>1872</v>
      </c>
      <c r="AC2313">
        <v>0.1623307064555638</v>
      </c>
      <c r="AD2313">
        <v>0.74473281171806027</v>
      </c>
      <c r="AE2313">
        <v>0.7911324786324786</v>
      </c>
      <c r="AF2313">
        <v>3675.7129646911399</v>
      </c>
      <c r="AG2313">
        <v>1705.56982421875</v>
      </c>
      <c r="AH2313">
        <v>1004</v>
      </c>
      <c r="AI2313">
        <v>0.81492472760193424</v>
      </c>
      <c r="AJ2313">
        <v>0.27332849655454833</v>
      </c>
      <c r="AK2313">
        <v>0.1297828335056877</v>
      </c>
      <c r="AL2313">
        <f t="shared" si="843"/>
        <v>0.18507527239806576</v>
      </c>
      <c r="AM2313">
        <f t="shared" si="843"/>
        <v>0.72667150344545162</v>
      </c>
      <c r="AN2313">
        <f t="shared" si="843"/>
        <v>0.87021716649431236</v>
      </c>
      <c r="AO2313">
        <v>78008.232237539778</v>
      </c>
      <c r="AP2313">
        <v>61029.968941561099</v>
      </c>
      <c r="AQ2313">
        <v>50513</v>
      </c>
      <c r="AR2313">
        <v>1294.1055555555556</v>
      </c>
      <c r="AS2313">
        <v>1161.9766706207988</v>
      </c>
      <c r="AT2313">
        <v>1430</v>
      </c>
      <c r="AU2313">
        <f t="shared" si="829"/>
        <v>-0.54159623104738586</v>
      </c>
      <c r="AV2313">
        <f t="shared" si="830"/>
        <v>-0.14354566304886063</v>
      </c>
      <c r="AW2313">
        <v>-0.17252240046851955</v>
      </c>
      <c r="AX2313">
        <v>-3.4263955161427537E-2</v>
      </c>
      <c r="AY2313" s="1">
        <f t="shared" si="831"/>
        <v>-16978.263295978679</v>
      </c>
      <c r="AZ2313" s="1">
        <f t="shared" si="832"/>
        <v>-10516.968941561099</v>
      </c>
      <c r="BA2313" s="1">
        <f t="shared" si="844"/>
        <v>-132.1288849347568</v>
      </c>
      <c r="BB2313" s="1">
        <f t="shared" si="845"/>
        <v>268.02332937920119</v>
      </c>
      <c r="BC2313">
        <f t="shared" si="833"/>
        <v>1</v>
      </c>
      <c r="BD2313">
        <f t="shared" si="834"/>
        <v>1</v>
      </c>
      <c r="BE2313">
        <f t="shared" si="835"/>
        <v>0</v>
      </c>
      <c r="BF2313">
        <f t="shared" si="836"/>
        <v>0</v>
      </c>
      <c r="BG2313">
        <f t="shared" si="837"/>
        <v>0</v>
      </c>
      <c r="BH2313">
        <f t="shared" si="838"/>
        <v>1</v>
      </c>
      <c r="BI2313">
        <f t="shared" si="839"/>
        <v>0</v>
      </c>
      <c r="BJ2313">
        <f t="shared" si="840"/>
        <v>1</v>
      </c>
      <c r="BK2313">
        <f t="shared" si="841"/>
        <v>0</v>
      </c>
      <c r="BL2313">
        <f t="shared" si="842"/>
        <v>0</v>
      </c>
      <c r="BM2313">
        <f t="shared" si="846"/>
        <v>0</v>
      </c>
      <c r="BN2313">
        <f t="shared" si="847"/>
        <v>0</v>
      </c>
      <c r="BO2313">
        <f>IF(AND(AU2313&gt;'County Avg'!$E$3,'Gentrification Calcs'!AW2313&gt;'County Avg'!$E$4,'Gentrification Calcs'!AY2313&gt;'County Avg'!$E$5,'Gentrification Calcs'!BA2313&gt;'County Avg'!$E$6),1,0)</f>
        <v>0</v>
      </c>
      <c r="BP2313">
        <f>IF(AND(AV2313&gt;'County Avg'!$F$3,'Gentrification Calcs'!AX2313&gt;'County Avg'!$F$4,'Gentrification Calcs'!AZ2313&gt;'County Avg'!$F$5,'Gentrification Calcs'!BB2313&gt;'County Avg'!$F$6),1,0)</f>
        <v>0</v>
      </c>
      <c r="BQ2313">
        <f t="shared" si="848"/>
        <v>0</v>
      </c>
      <c r="BR2313">
        <f t="shared" si="849"/>
        <v>0</v>
      </c>
      <c r="BS2313">
        <f t="shared" si="850"/>
        <v>0</v>
      </c>
      <c r="BT2313">
        <f t="shared" si="851"/>
        <v>0</v>
      </c>
    </row>
    <row r="2314" spans="1:72" x14ac:dyDescent="0.25">
      <c r="A2314">
        <v>6037920338</v>
      </c>
      <c r="B2314">
        <v>3142.13709508792</v>
      </c>
      <c r="C2314">
        <v>3242.7175337076201</v>
      </c>
      <c r="D2314">
        <v>5982</v>
      </c>
      <c r="E2314">
        <v>1017.0759839999999</v>
      </c>
      <c r="F2314">
        <v>1061.6942140000001</v>
      </c>
      <c r="G2314">
        <v>1757</v>
      </c>
      <c r="H2314">
        <v>12.926230496117984</v>
      </c>
      <c r="I2314">
        <v>89.865745470275527</v>
      </c>
      <c r="J2314">
        <v>191.85339999999999</v>
      </c>
      <c r="K2314">
        <v>1.2709208259230694E-2</v>
      </c>
      <c r="L2314">
        <v>8.4643717828790502E-2</v>
      </c>
      <c r="M2314">
        <v>0.10919373932840068</v>
      </c>
      <c r="N2314">
        <v>1982.19262</v>
      </c>
      <c r="O2314">
        <v>2071.3149410000001</v>
      </c>
      <c r="P2314">
        <v>3422</v>
      </c>
      <c r="Q2314">
        <v>365.00099280000001</v>
      </c>
      <c r="R2314">
        <v>1033.887939</v>
      </c>
      <c r="S2314">
        <v>2093</v>
      </c>
      <c r="T2314">
        <v>0.18414002207313232</v>
      </c>
      <c r="U2314">
        <v>0.49914569655006408</v>
      </c>
      <c r="V2314">
        <v>0.61163062536528345</v>
      </c>
      <c r="W2314">
        <v>175.07746178098</v>
      </c>
      <c r="X2314">
        <v>39.939926147460902</v>
      </c>
      <c r="Y2314">
        <v>146</v>
      </c>
      <c r="Z2314">
        <v>963.190589889884</v>
      </c>
      <c r="AA2314">
        <v>1048.54943847656</v>
      </c>
      <c r="AB2314">
        <v>1757</v>
      </c>
      <c r="AC2314">
        <v>0.18176824360482549</v>
      </c>
      <c r="AD2314">
        <v>3.8090646641792798E-2</v>
      </c>
      <c r="AE2314">
        <v>8.3096186681844056E-2</v>
      </c>
      <c r="AF2314">
        <v>1915.6533034077299</v>
      </c>
      <c r="AG2314">
        <v>2141.08325195313</v>
      </c>
      <c r="AH2314">
        <v>3956</v>
      </c>
      <c r="AI2314">
        <v>0.60966572922691908</v>
      </c>
      <c r="AJ2314">
        <v>0.66027436238181481</v>
      </c>
      <c r="AK2314">
        <v>0.66131728518889998</v>
      </c>
      <c r="AL2314">
        <f t="shared" si="843"/>
        <v>0.39033427077308092</v>
      </c>
      <c r="AM2314">
        <f t="shared" si="843"/>
        <v>0.33972563761818519</v>
      </c>
      <c r="AN2314">
        <f t="shared" si="843"/>
        <v>0.33868271481110002</v>
      </c>
      <c r="AO2314">
        <v>121378.3860021209</v>
      </c>
      <c r="AP2314">
        <v>139209.67511238254</v>
      </c>
      <c r="AQ2314">
        <v>152232</v>
      </c>
      <c r="AR2314">
        <v>1314.838888888889</v>
      </c>
      <c r="AS2314">
        <v>1945.194938710953</v>
      </c>
      <c r="AT2314">
        <v>2001</v>
      </c>
      <c r="AU2314">
        <f t="shared" si="829"/>
        <v>5.0608633154895721E-2</v>
      </c>
      <c r="AV2314">
        <f t="shared" si="830"/>
        <v>1.0429228070851781E-3</v>
      </c>
      <c r="AW2314">
        <v>0.31500567447693173</v>
      </c>
      <c r="AX2314">
        <v>0.11248492881521938</v>
      </c>
      <c r="AY2314" s="1">
        <f t="shared" si="831"/>
        <v>17831.289110261641</v>
      </c>
      <c r="AZ2314" s="1">
        <f t="shared" si="832"/>
        <v>13022.324887617462</v>
      </c>
      <c r="BA2314" s="1">
        <f t="shared" si="844"/>
        <v>630.35604982206405</v>
      </c>
      <c r="BB2314" s="1">
        <f t="shared" si="845"/>
        <v>55.805061289046989</v>
      </c>
      <c r="BC2314">
        <f t="shared" si="833"/>
        <v>1</v>
      </c>
      <c r="BD2314">
        <f t="shared" si="834"/>
        <v>1</v>
      </c>
      <c r="BE2314">
        <f t="shared" si="835"/>
        <v>0</v>
      </c>
      <c r="BF2314">
        <f t="shared" si="836"/>
        <v>0</v>
      </c>
      <c r="BG2314">
        <f t="shared" si="837"/>
        <v>0</v>
      </c>
      <c r="BH2314">
        <f t="shared" si="838"/>
        <v>0</v>
      </c>
      <c r="BI2314">
        <f t="shared" si="839"/>
        <v>0</v>
      </c>
      <c r="BJ2314">
        <f t="shared" si="840"/>
        <v>0</v>
      </c>
      <c r="BK2314">
        <f t="shared" si="841"/>
        <v>0</v>
      </c>
      <c r="BL2314">
        <f t="shared" si="842"/>
        <v>0</v>
      </c>
      <c r="BM2314">
        <f t="shared" si="846"/>
        <v>0</v>
      </c>
      <c r="BN2314">
        <f t="shared" si="847"/>
        <v>0</v>
      </c>
      <c r="BO2314">
        <f>IF(AND(AU2314&gt;'County Avg'!$E$3,'Gentrification Calcs'!AW2314&gt;'County Avg'!$E$4,'Gentrification Calcs'!AY2314&gt;'County Avg'!$E$5,'Gentrification Calcs'!BA2314&gt;'County Avg'!$E$6),1,0)</f>
        <v>1</v>
      </c>
      <c r="BP2314">
        <f>IF(AND(AV2314&gt;'County Avg'!$F$3,'Gentrification Calcs'!AX2314&gt;'County Avg'!$F$4,'Gentrification Calcs'!AZ2314&gt;'County Avg'!$F$5,'Gentrification Calcs'!BB2314&gt;'County Avg'!$F$6),1,0)</f>
        <v>0</v>
      </c>
      <c r="BQ2314">
        <f t="shared" si="848"/>
        <v>0</v>
      </c>
      <c r="BR2314">
        <f t="shared" si="849"/>
        <v>0</v>
      </c>
      <c r="BS2314">
        <f t="shared" si="850"/>
        <v>0</v>
      </c>
      <c r="BT2314">
        <f t="shared" si="851"/>
        <v>0</v>
      </c>
    </row>
    <row r="2315" spans="1:72" x14ac:dyDescent="0.25">
      <c r="A2315">
        <v>6037920339</v>
      </c>
      <c r="B2315">
        <v>5773.0855826609004</v>
      </c>
      <c r="C2315">
        <v>3167.0780759453801</v>
      </c>
      <c r="D2315">
        <v>7051</v>
      </c>
      <c r="E2315">
        <v>1916.3355899999999</v>
      </c>
      <c r="F2315">
        <v>1036.9291989999999</v>
      </c>
      <c r="G2315">
        <v>2180</v>
      </c>
      <c r="H2315">
        <v>12.624713195531902</v>
      </c>
      <c r="I2315">
        <v>87.769540527868685</v>
      </c>
      <c r="J2315">
        <v>256.5258</v>
      </c>
      <c r="K2315">
        <v>6.5879448575767996E-3</v>
      </c>
      <c r="L2315">
        <v>8.4643715899323124E-2</v>
      </c>
      <c r="M2315">
        <v>0.11767238532110091</v>
      </c>
      <c r="N2315">
        <v>3722.7464129999998</v>
      </c>
      <c r="O2315">
        <v>2022.9995120000001</v>
      </c>
      <c r="P2315">
        <v>4203</v>
      </c>
      <c r="Q2315">
        <v>1178.441812</v>
      </c>
      <c r="R2315">
        <v>1009.7715449999999</v>
      </c>
      <c r="S2315">
        <v>2371</v>
      </c>
      <c r="T2315">
        <v>0.31655172855309932</v>
      </c>
      <c r="U2315">
        <v>0.49914571852847778</v>
      </c>
      <c r="V2315">
        <v>0.56412086604806089</v>
      </c>
      <c r="W2315">
        <v>392.69324020179897</v>
      </c>
      <c r="X2315">
        <v>39.008289337158203</v>
      </c>
      <c r="Y2315">
        <v>578</v>
      </c>
      <c r="Z2315">
        <v>1932.6948372279301</v>
      </c>
      <c r="AA2315">
        <v>1024.09106445313</v>
      </c>
      <c r="AB2315">
        <v>2180</v>
      </c>
      <c r="AC2315">
        <v>0.20318429616392003</v>
      </c>
      <c r="AD2315">
        <v>3.8090645149793233E-2</v>
      </c>
      <c r="AE2315">
        <v>0.26513761467889907</v>
      </c>
      <c r="AF2315">
        <v>4053.0442503485301</v>
      </c>
      <c r="AG2315">
        <v>2091.140625</v>
      </c>
      <c r="AH2315">
        <v>3753</v>
      </c>
      <c r="AI2315">
        <v>0.7020585772228275</v>
      </c>
      <c r="AJ2315">
        <v>0.66027441536179676</v>
      </c>
      <c r="AK2315">
        <v>0.53226492696071481</v>
      </c>
      <c r="AL2315">
        <f t="shared" si="843"/>
        <v>0.2979414227771725</v>
      </c>
      <c r="AM2315">
        <f t="shared" si="843"/>
        <v>0.33972558463820324</v>
      </c>
      <c r="AN2315">
        <f t="shared" si="843"/>
        <v>0.46773507303928519</v>
      </c>
      <c r="AO2315">
        <v>121378.3860021209</v>
      </c>
      <c r="AP2315">
        <v>139209.67511238254</v>
      </c>
      <c r="AQ2315">
        <v>133324</v>
      </c>
      <c r="AR2315">
        <v>1314.838888888889</v>
      </c>
      <c r="AS2315">
        <v>1945.194938710953</v>
      </c>
      <c r="AT2315">
        <v>2001</v>
      </c>
      <c r="AU2315">
        <f t="shared" si="829"/>
        <v>-4.1784161861030733E-2</v>
      </c>
      <c r="AV2315">
        <f t="shared" si="830"/>
        <v>-0.12800948840108195</v>
      </c>
      <c r="AW2315">
        <v>0.18259398997537846</v>
      </c>
      <c r="AX2315">
        <v>6.497514751958311E-2</v>
      </c>
      <c r="AY2315" s="1">
        <f t="shared" si="831"/>
        <v>17831.289110261641</v>
      </c>
      <c r="AZ2315" s="1">
        <f t="shared" si="832"/>
        <v>-5885.6751123825379</v>
      </c>
      <c r="BA2315" s="1">
        <f t="shared" si="844"/>
        <v>630.35604982206405</v>
      </c>
      <c r="BB2315" s="1">
        <f t="shared" si="845"/>
        <v>55.805061289046989</v>
      </c>
      <c r="BC2315">
        <f t="shared" si="833"/>
        <v>1</v>
      </c>
      <c r="BD2315">
        <f t="shared" si="834"/>
        <v>1</v>
      </c>
      <c r="BE2315">
        <f t="shared" si="835"/>
        <v>0</v>
      </c>
      <c r="BF2315">
        <f t="shared" si="836"/>
        <v>0</v>
      </c>
      <c r="BG2315">
        <f t="shared" si="837"/>
        <v>0</v>
      </c>
      <c r="BH2315">
        <f t="shared" si="838"/>
        <v>0</v>
      </c>
      <c r="BI2315">
        <f t="shared" si="839"/>
        <v>0</v>
      </c>
      <c r="BJ2315">
        <f t="shared" si="840"/>
        <v>0</v>
      </c>
      <c r="BK2315">
        <f t="shared" si="841"/>
        <v>0</v>
      </c>
      <c r="BL2315">
        <f t="shared" si="842"/>
        <v>0</v>
      </c>
      <c r="BM2315">
        <f t="shared" si="846"/>
        <v>0</v>
      </c>
      <c r="BN2315">
        <f t="shared" si="847"/>
        <v>0</v>
      </c>
      <c r="BO2315">
        <f>IF(AND(AU2315&gt;'County Avg'!$E$3,'Gentrification Calcs'!AW2315&gt;'County Avg'!$E$4,'Gentrification Calcs'!AY2315&gt;'County Avg'!$E$5,'Gentrification Calcs'!BA2315&gt;'County Avg'!$E$6),1,0)</f>
        <v>1</v>
      </c>
      <c r="BP2315">
        <f>IF(AND(AV2315&gt;'County Avg'!$F$3,'Gentrification Calcs'!AX2315&gt;'County Avg'!$F$4,'Gentrification Calcs'!AZ2315&gt;'County Avg'!$F$5,'Gentrification Calcs'!BB2315&gt;'County Avg'!$F$6),1,0)</f>
        <v>0</v>
      </c>
      <c r="BQ2315">
        <f t="shared" si="848"/>
        <v>0</v>
      </c>
      <c r="BR2315">
        <f t="shared" si="849"/>
        <v>0</v>
      </c>
      <c r="BS2315">
        <f t="shared" si="850"/>
        <v>0</v>
      </c>
      <c r="BT2315">
        <f t="shared" si="851"/>
        <v>0</v>
      </c>
    </row>
    <row r="2316" spans="1:72" x14ac:dyDescent="0.25">
      <c r="A2316">
        <v>6037930101</v>
      </c>
      <c r="B2316">
        <v>2445.9727285701101</v>
      </c>
      <c r="C2316">
        <v>189.43274208248499</v>
      </c>
      <c r="D2316">
        <v>193</v>
      </c>
      <c r="E2316">
        <v>864.85076900000001</v>
      </c>
      <c r="F2316">
        <v>82.4462896</v>
      </c>
      <c r="G2316">
        <v>62</v>
      </c>
      <c r="H2316">
        <v>279.09622544742757</v>
      </c>
      <c r="I2316">
        <v>24.896379629160002</v>
      </c>
      <c r="J2316">
        <v>8</v>
      </c>
      <c r="K2316">
        <v>0.3227102703165054</v>
      </c>
      <c r="L2316">
        <v>0.3019708922008299</v>
      </c>
      <c r="M2316">
        <v>0.12903225806451613</v>
      </c>
      <c r="N2316">
        <v>1712.6601989999999</v>
      </c>
      <c r="O2316">
        <v>164.5288947</v>
      </c>
      <c r="P2316">
        <v>138</v>
      </c>
      <c r="Q2316">
        <v>719.99896239999998</v>
      </c>
      <c r="R2316">
        <v>82.083782020000001</v>
      </c>
      <c r="S2316">
        <v>91</v>
      </c>
      <c r="T2316">
        <v>0.42039802339097859</v>
      </c>
      <c r="U2316">
        <v>0.4989019233957086</v>
      </c>
      <c r="V2316">
        <v>0.65942028985507251</v>
      </c>
      <c r="W2316">
        <v>104.911087036133</v>
      </c>
      <c r="X2316">
        <v>10.420750088989699</v>
      </c>
      <c r="Y2316">
        <v>16</v>
      </c>
      <c r="Z2316">
        <v>865.91589355468795</v>
      </c>
      <c r="AA2316">
        <v>69.403521537780804</v>
      </c>
      <c r="AB2316">
        <v>62</v>
      </c>
      <c r="AC2316">
        <v>0.12115620906952115</v>
      </c>
      <c r="AD2316">
        <v>0.15014728155136933</v>
      </c>
      <c r="AE2316">
        <v>0.25806451612903225</v>
      </c>
      <c r="AF2316">
        <v>2158.9317312482499</v>
      </c>
      <c r="AG2316">
        <v>163.23386240005499</v>
      </c>
      <c r="AH2316">
        <v>116</v>
      </c>
      <c r="AI2316">
        <v>0.88264750707598394</v>
      </c>
      <c r="AJ2316">
        <v>0.86169825028968761</v>
      </c>
      <c r="AK2316">
        <v>0.60103626943005184</v>
      </c>
      <c r="AL2316">
        <f t="shared" si="843"/>
        <v>0.11735249292401606</v>
      </c>
      <c r="AM2316">
        <f t="shared" si="843"/>
        <v>0.13830174971031239</v>
      </c>
      <c r="AN2316">
        <f t="shared" si="843"/>
        <v>0.39896373056994816</v>
      </c>
      <c r="AO2316">
        <v>107260.86585365854</v>
      </c>
      <c r="AP2316">
        <v>152147.12259910096</v>
      </c>
      <c r="AQ2316">
        <v>67292</v>
      </c>
      <c r="AR2316">
        <v>1394.3166666666668</v>
      </c>
      <c r="AS2316">
        <v>949.60142348754459</v>
      </c>
      <c r="AU2316">
        <f t="shared" si="829"/>
        <v>-2.0949256786296333E-2</v>
      </c>
      <c r="AV2316">
        <f t="shared" si="830"/>
        <v>-0.26066198085963577</v>
      </c>
      <c r="AW2316">
        <v>7.850390000473001E-2</v>
      </c>
      <c r="AX2316">
        <v>0.1605183664593639</v>
      </c>
      <c r="AY2316" s="1">
        <f t="shared" si="831"/>
        <v>44886.256745442413</v>
      </c>
      <c r="AZ2316" s="1">
        <f t="shared" si="832"/>
        <v>-84855.122599100956</v>
      </c>
      <c r="BA2316" s="1">
        <f t="shared" si="844"/>
        <v>-444.71524317912224</v>
      </c>
      <c r="BB2316" s="1">
        <f t="shared" si="845"/>
        <v>-949.60142348754459</v>
      </c>
      <c r="BC2316">
        <f t="shared" si="833"/>
        <v>1</v>
      </c>
      <c r="BD2316">
        <f t="shared" si="834"/>
        <v>0</v>
      </c>
      <c r="BE2316">
        <f t="shared" si="835"/>
        <v>0</v>
      </c>
      <c r="BF2316">
        <f t="shared" si="836"/>
        <v>0</v>
      </c>
      <c r="BG2316">
        <f t="shared" si="837"/>
        <v>0</v>
      </c>
      <c r="BH2316">
        <f t="shared" si="838"/>
        <v>0</v>
      </c>
      <c r="BI2316">
        <f t="shared" si="839"/>
        <v>0</v>
      </c>
      <c r="BJ2316">
        <f t="shared" si="840"/>
        <v>0</v>
      </c>
      <c r="BK2316">
        <f t="shared" si="841"/>
        <v>0</v>
      </c>
      <c r="BL2316">
        <f t="shared" si="842"/>
        <v>0</v>
      </c>
      <c r="BM2316">
        <f t="shared" si="846"/>
        <v>0</v>
      </c>
      <c r="BN2316">
        <f t="shared" si="847"/>
        <v>0</v>
      </c>
      <c r="BO2316">
        <f>IF(AND(AU2316&gt;'County Avg'!$E$3,'Gentrification Calcs'!AW2316&gt;'County Avg'!$E$4,'Gentrification Calcs'!AY2316&gt;'County Avg'!$E$5,'Gentrification Calcs'!BA2316&gt;'County Avg'!$E$6),1,0)</f>
        <v>0</v>
      </c>
      <c r="BP2316">
        <f>IF(AND(AV2316&gt;'County Avg'!$F$3,'Gentrification Calcs'!AX2316&gt;'County Avg'!$F$4,'Gentrification Calcs'!AZ2316&gt;'County Avg'!$F$5,'Gentrification Calcs'!BB2316&gt;'County Avg'!$F$6),1,0)</f>
        <v>0</v>
      </c>
      <c r="BQ2316">
        <f t="shared" si="848"/>
        <v>0</v>
      </c>
      <c r="BR2316">
        <f t="shared" si="849"/>
        <v>0</v>
      </c>
      <c r="BS2316">
        <f t="shared" si="850"/>
        <v>0</v>
      </c>
      <c r="BT2316">
        <f t="shared" si="851"/>
        <v>0</v>
      </c>
    </row>
    <row r="2317" spans="1:72" x14ac:dyDescent="0.25">
      <c r="A2317">
        <v>6037930200</v>
      </c>
      <c r="B2317">
        <v>3.1290128375985701E-2</v>
      </c>
      <c r="C2317">
        <v>749.99937415122997</v>
      </c>
      <c r="D2317">
        <v>639</v>
      </c>
      <c r="E2317">
        <v>9.6743869999999996E-3</v>
      </c>
      <c r="F2317">
        <v>190.99984739999999</v>
      </c>
      <c r="G2317">
        <v>186</v>
      </c>
      <c r="H2317">
        <v>269.61787925005984</v>
      </c>
      <c r="I2317">
        <v>62.999948286010394</v>
      </c>
      <c r="J2317">
        <v>50</v>
      </c>
      <c r="K2317">
        <v>27869.246831872639</v>
      </c>
      <c r="L2317">
        <v>0.32984292471225501</v>
      </c>
      <c r="M2317">
        <v>0.26881720430107525</v>
      </c>
      <c r="N2317">
        <v>1.7111634000000001E-2</v>
      </c>
      <c r="O2317">
        <v>400.99966430000001</v>
      </c>
      <c r="P2317">
        <v>472</v>
      </c>
      <c r="Q2317">
        <v>8.6502699999999998E-4</v>
      </c>
      <c r="R2317">
        <v>96.999916080000006</v>
      </c>
      <c r="S2317">
        <v>75</v>
      </c>
      <c r="T2317">
        <v>5.0551981184263288E-2</v>
      </c>
      <c r="U2317">
        <v>0.24189525507291054</v>
      </c>
      <c r="V2317">
        <v>0.15889830508474576</v>
      </c>
      <c r="W2317">
        <v>7.6758749783039102E-3</v>
      </c>
      <c r="X2317">
        <v>66.999946594238295</v>
      </c>
      <c r="Y2317">
        <v>56</v>
      </c>
      <c r="Z2317">
        <v>9.6942726522684097E-3</v>
      </c>
      <c r="AA2317">
        <v>220.99981689453099</v>
      </c>
      <c r="AB2317">
        <v>186</v>
      </c>
      <c r="AC2317">
        <v>0.79179483119940874</v>
      </c>
      <c r="AD2317">
        <v>0.30316743034322541</v>
      </c>
      <c r="AE2317">
        <v>0.30107526881720431</v>
      </c>
      <c r="AF2317">
        <v>9.0479875507298892E-3</v>
      </c>
      <c r="AG2317">
        <v>469.99960327148398</v>
      </c>
      <c r="AH2317">
        <v>299</v>
      </c>
      <c r="AI2317">
        <v>0.28916428344455009</v>
      </c>
      <c r="AJ2317">
        <v>0.62666666062672371</v>
      </c>
      <c r="AK2317">
        <v>0.46791862284820029</v>
      </c>
      <c r="AL2317">
        <f t="shared" si="843"/>
        <v>0.71083571655544997</v>
      </c>
      <c r="AM2317">
        <f t="shared" si="843"/>
        <v>0.37333333937327629</v>
      </c>
      <c r="AN2317">
        <f t="shared" si="843"/>
        <v>0.53208137715179971</v>
      </c>
      <c r="AO2317">
        <v>79198.145281018034</v>
      </c>
      <c r="AP2317">
        <v>55553.852472415208</v>
      </c>
      <c r="AQ2317">
        <v>93602</v>
      </c>
      <c r="AR2317">
        <v>1121.3277777777778</v>
      </c>
      <c r="AS2317">
        <v>692.58679319889291</v>
      </c>
      <c r="AT2317">
        <v>2001</v>
      </c>
      <c r="AU2317">
        <f t="shared" si="829"/>
        <v>0.33750237718217363</v>
      </c>
      <c r="AV2317">
        <f t="shared" si="830"/>
        <v>-0.15874803777852342</v>
      </c>
      <c r="AW2317">
        <v>0.19134327388864725</v>
      </c>
      <c r="AX2317">
        <v>-8.2996949988164787E-2</v>
      </c>
      <c r="AY2317" s="1">
        <f t="shared" si="831"/>
        <v>-23644.292808602826</v>
      </c>
      <c r="AZ2317" s="1">
        <f t="shared" si="832"/>
        <v>38048.147527584792</v>
      </c>
      <c r="BA2317" s="1">
        <f t="shared" si="844"/>
        <v>-428.74098457888488</v>
      </c>
      <c r="BB2317" s="1">
        <f t="shared" si="845"/>
        <v>1308.4132068011072</v>
      </c>
      <c r="BC2317">
        <f t="shared" si="833"/>
        <v>0</v>
      </c>
      <c r="BD2317">
        <f t="shared" si="834"/>
        <v>1</v>
      </c>
      <c r="BE2317">
        <f t="shared" si="835"/>
        <v>1</v>
      </c>
      <c r="BF2317">
        <f t="shared" si="836"/>
        <v>0</v>
      </c>
      <c r="BG2317">
        <f t="shared" si="837"/>
        <v>1</v>
      </c>
      <c r="BH2317">
        <f t="shared" si="838"/>
        <v>0</v>
      </c>
      <c r="BI2317">
        <f t="shared" si="839"/>
        <v>1</v>
      </c>
      <c r="BJ2317">
        <f t="shared" si="840"/>
        <v>0</v>
      </c>
      <c r="BK2317">
        <f t="shared" si="841"/>
        <v>1</v>
      </c>
      <c r="BL2317">
        <f t="shared" si="842"/>
        <v>0</v>
      </c>
      <c r="BM2317">
        <f t="shared" si="846"/>
        <v>0</v>
      </c>
      <c r="BN2317">
        <f t="shared" si="847"/>
        <v>0</v>
      </c>
      <c r="BO2317">
        <f>IF(AND(AU2317&gt;'County Avg'!$E$3,'Gentrification Calcs'!AW2317&gt;'County Avg'!$E$4,'Gentrification Calcs'!AY2317&gt;'County Avg'!$E$5,'Gentrification Calcs'!BA2317&gt;'County Avg'!$E$6),1,0)</f>
        <v>0</v>
      </c>
      <c r="BP2317">
        <f>IF(AND(AV2317&gt;'County Avg'!$F$3,'Gentrification Calcs'!AX2317&gt;'County Avg'!$F$4,'Gentrification Calcs'!AZ2317&gt;'County Avg'!$F$5,'Gentrification Calcs'!BB2317&gt;'County Avg'!$F$6),1,0)</f>
        <v>0</v>
      </c>
      <c r="BQ2317">
        <f t="shared" si="848"/>
        <v>0</v>
      </c>
      <c r="BR2317">
        <f t="shared" si="849"/>
        <v>0</v>
      </c>
      <c r="BS2317">
        <f t="shared" si="850"/>
        <v>0</v>
      </c>
      <c r="BT2317">
        <f t="shared" si="851"/>
        <v>0</v>
      </c>
    </row>
    <row r="2318" spans="1:72" x14ac:dyDescent="0.25">
      <c r="A2318">
        <v>6037930301</v>
      </c>
      <c r="B2318">
        <v>3.1501753636546002</v>
      </c>
      <c r="C2318">
        <v>899.45613258371998</v>
      </c>
      <c r="D2318">
        <v>1008</v>
      </c>
      <c r="E2318">
        <v>0.69591504299999996</v>
      </c>
      <c r="F2318">
        <v>322.5534892</v>
      </c>
      <c r="G2318">
        <v>292</v>
      </c>
      <c r="H2318">
        <v>381.3950202606614</v>
      </c>
      <c r="I2318">
        <v>120.64619494651694</v>
      </c>
      <c r="J2318">
        <v>75</v>
      </c>
      <c r="K2318">
        <v>548.0482482696691</v>
      </c>
      <c r="L2318">
        <v>0.37403469187620536</v>
      </c>
      <c r="M2318">
        <v>0.25684931506849318</v>
      </c>
      <c r="N2318">
        <v>1.6052439999999999</v>
      </c>
      <c r="O2318">
        <v>655.17103650000001</v>
      </c>
      <c r="P2318">
        <v>799</v>
      </c>
      <c r="Q2318">
        <v>0.16304294799999999</v>
      </c>
      <c r="R2318">
        <v>143.9174391</v>
      </c>
      <c r="S2318">
        <v>154</v>
      </c>
      <c r="T2318">
        <v>0.1015689502655048</v>
      </c>
      <c r="U2318">
        <v>0.21966392145297467</v>
      </c>
      <c r="V2318">
        <v>0.19274092615769711</v>
      </c>
      <c r="W2318">
        <v>0.18027512729167899</v>
      </c>
      <c r="X2318">
        <v>57.323083418887101</v>
      </c>
      <c r="Y2318">
        <v>53</v>
      </c>
      <c r="Z2318">
        <v>0.68464785814285301</v>
      </c>
      <c r="AA2318">
        <v>300.712439451367</v>
      </c>
      <c r="AB2318">
        <v>292</v>
      </c>
      <c r="AC2318">
        <v>0.26331072995785854</v>
      </c>
      <c r="AD2318">
        <v>0.19062425060788923</v>
      </c>
      <c r="AE2318">
        <v>0.1815068493150685</v>
      </c>
      <c r="AF2318">
        <v>0.29758652183482398</v>
      </c>
      <c r="AG2318">
        <v>618.23536015907302</v>
      </c>
      <c r="AH2318">
        <v>594</v>
      </c>
      <c r="AI2318">
        <v>9.4466652640437812E-2</v>
      </c>
      <c r="AJ2318">
        <v>0.68734353768112044</v>
      </c>
      <c r="AK2318">
        <v>0.5892857142857143</v>
      </c>
      <c r="AL2318">
        <f t="shared" si="843"/>
        <v>0.90553334735956215</v>
      </c>
      <c r="AM2318">
        <f t="shared" si="843"/>
        <v>0.31265646231887956</v>
      </c>
      <c r="AN2318">
        <f t="shared" si="843"/>
        <v>0.4107142857142857</v>
      </c>
      <c r="AO2318">
        <v>68146.102332979863</v>
      </c>
      <c r="AP2318">
        <v>67248.443808745404</v>
      </c>
      <c r="AQ2318">
        <v>82167</v>
      </c>
      <c r="AR2318">
        <v>355.92222222222222</v>
      </c>
      <c r="AS2318">
        <v>760.22222222222229</v>
      </c>
      <c r="AT2318">
        <v>989</v>
      </c>
      <c r="AU2318">
        <f t="shared" si="829"/>
        <v>0.59287688504068259</v>
      </c>
      <c r="AV2318">
        <f t="shared" si="830"/>
        <v>-9.8057823395406141E-2</v>
      </c>
      <c r="AW2318">
        <v>0.11809497118746987</v>
      </c>
      <c r="AX2318">
        <v>-2.6922995295277558E-2</v>
      </c>
      <c r="AY2318" s="1">
        <f t="shared" si="831"/>
        <v>-897.65852423445904</v>
      </c>
      <c r="AZ2318" s="1">
        <f t="shared" si="832"/>
        <v>14918.556191254596</v>
      </c>
      <c r="BA2318" s="1">
        <f t="shared" si="844"/>
        <v>404.30000000000007</v>
      </c>
      <c r="BB2318" s="1">
        <f t="shared" si="845"/>
        <v>228.77777777777771</v>
      </c>
      <c r="BC2318">
        <f t="shared" si="833"/>
        <v>0</v>
      </c>
      <c r="BD2318">
        <f t="shared" si="834"/>
        <v>1</v>
      </c>
      <c r="BE2318">
        <f t="shared" si="835"/>
        <v>1</v>
      </c>
      <c r="BF2318">
        <f t="shared" si="836"/>
        <v>0</v>
      </c>
      <c r="BG2318">
        <f t="shared" si="837"/>
        <v>1</v>
      </c>
      <c r="BH2318">
        <f t="shared" si="838"/>
        <v>0</v>
      </c>
      <c r="BI2318">
        <f t="shared" si="839"/>
        <v>0</v>
      </c>
      <c r="BJ2318">
        <f t="shared" si="840"/>
        <v>0</v>
      </c>
      <c r="BK2318">
        <f t="shared" si="841"/>
        <v>1</v>
      </c>
      <c r="BL2318">
        <f t="shared" si="842"/>
        <v>0</v>
      </c>
      <c r="BM2318">
        <f t="shared" si="846"/>
        <v>0</v>
      </c>
      <c r="BN2318">
        <f t="shared" si="847"/>
        <v>0</v>
      </c>
      <c r="BO2318">
        <f>IF(AND(AU2318&gt;'County Avg'!$E$3,'Gentrification Calcs'!AW2318&gt;'County Avg'!$E$4,'Gentrification Calcs'!AY2318&gt;'County Avg'!$E$5,'Gentrification Calcs'!BA2318&gt;'County Avg'!$E$6),1,0)</f>
        <v>1</v>
      </c>
      <c r="BP2318">
        <f>IF(AND(AV2318&gt;'County Avg'!$F$3,'Gentrification Calcs'!AX2318&gt;'County Avg'!$F$4,'Gentrification Calcs'!AZ2318&gt;'County Avg'!$F$5,'Gentrification Calcs'!BB2318&gt;'County Avg'!$F$6),1,0)</f>
        <v>0</v>
      </c>
      <c r="BQ2318">
        <f t="shared" si="848"/>
        <v>0</v>
      </c>
      <c r="BR2318">
        <f t="shared" si="849"/>
        <v>0</v>
      </c>
      <c r="BS2318">
        <f t="shared" si="850"/>
        <v>0</v>
      </c>
      <c r="BT2318">
        <f t="shared" si="851"/>
        <v>0</v>
      </c>
    </row>
    <row r="2319" spans="1:72" x14ac:dyDescent="0.25">
      <c r="A2319">
        <v>6037930401</v>
      </c>
      <c r="B2319">
        <v>0</v>
      </c>
      <c r="C2319">
        <v>2443.9999089241001</v>
      </c>
      <c r="E2319">
        <v>0</v>
      </c>
      <c r="F2319">
        <v>888.96966550000002</v>
      </c>
      <c r="H2319">
        <v>125.02845489283158</v>
      </c>
      <c r="I2319">
        <v>131.59044206851414</v>
      </c>
      <c r="L2319">
        <v>0.14802579567718011</v>
      </c>
      <c r="N2319">
        <v>0</v>
      </c>
      <c r="O2319">
        <v>1735.2772219999999</v>
      </c>
      <c r="Q2319">
        <v>0</v>
      </c>
      <c r="R2319">
        <v>822.84350589999997</v>
      </c>
      <c r="U2319">
        <v>0.47418562029623645</v>
      </c>
      <c r="W2319">
        <v>0</v>
      </c>
      <c r="X2319">
        <v>110.38795471191401</v>
      </c>
      <c r="Z2319">
        <v>0</v>
      </c>
      <c r="AA2319">
        <v>892.70257568359398</v>
      </c>
      <c r="AD2319">
        <v>0.12365591600022389</v>
      </c>
      <c r="AF2319">
        <v>0</v>
      </c>
      <c r="AG2319">
        <v>2015.24670410156</v>
      </c>
      <c r="AJ2319">
        <v>0.82456905859244234</v>
      </c>
      <c r="AL2319" t="str">
        <f t="shared" si="843"/>
        <v/>
      </c>
      <c r="AM2319">
        <f t="shared" si="843"/>
        <v>0.17543094140755766</v>
      </c>
      <c r="AN2319" t="str">
        <f t="shared" si="843"/>
        <v/>
      </c>
      <c r="AO2319">
        <v>126611.46394485685</v>
      </c>
      <c r="AP2319">
        <v>116026.00408663671</v>
      </c>
      <c r="AR2319">
        <v>1729.5055555555557</v>
      </c>
      <c r="AS2319">
        <v>1724.7034400948994</v>
      </c>
      <c r="AU2319">
        <f t="shared" si="829"/>
        <v>0.82456905859244234</v>
      </c>
      <c r="AV2319">
        <f t="shared" si="830"/>
        <v>-0.82456905859244234</v>
      </c>
      <c r="AY2319" s="1">
        <f t="shared" si="831"/>
        <v>-10585.459858220143</v>
      </c>
      <c r="AZ2319" s="1">
        <f t="shared" si="832"/>
        <v>-116026.00408663671</v>
      </c>
      <c r="BA2319" s="1">
        <f t="shared" si="844"/>
        <v>-4.8021154606562959</v>
      </c>
      <c r="BB2319" s="1">
        <f t="shared" si="845"/>
        <v>-1724.7034400948994</v>
      </c>
      <c r="BC2319">
        <f t="shared" si="833"/>
        <v>0</v>
      </c>
      <c r="BD2319">
        <f t="shared" si="834"/>
        <v>1</v>
      </c>
      <c r="BE2319">
        <f t="shared" si="835"/>
        <v>0</v>
      </c>
      <c r="BF2319">
        <f t="shared" si="836"/>
        <v>0</v>
      </c>
      <c r="BG2319">
        <f t="shared" si="837"/>
        <v>1</v>
      </c>
      <c r="BH2319">
        <f t="shared" si="838"/>
        <v>0</v>
      </c>
      <c r="BI2319">
        <f t="shared" si="839"/>
        <v>0</v>
      </c>
      <c r="BJ2319">
        <f t="shared" si="840"/>
        <v>0</v>
      </c>
      <c r="BK2319">
        <f t="shared" si="841"/>
        <v>1</v>
      </c>
      <c r="BL2319">
        <f t="shared" si="842"/>
        <v>0</v>
      </c>
      <c r="BM2319">
        <f t="shared" si="846"/>
        <v>0</v>
      </c>
      <c r="BN2319">
        <f t="shared" si="847"/>
        <v>0</v>
      </c>
      <c r="BO2319">
        <f>IF(AND(AU2319&gt;'County Avg'!$E$3,'Gentrification Calcs'!AW2319&gt;'County Avg'!$E$4,'Gentrification Calcs'!AY2319&gt;'County Avg'!$E$5,'Gentrification Calcs'!BA2319&gt;'County Avg'!$E$6),1,0)</f>
        <v>0</v>
      </c>
      <c r="BP2319">
        <f>IF(AND(AV2319&gt;'County Avg'!$F$3,'Gentrification Calcs'!AX2319&gt;'County Avg'!$F$4,'Gentrification Calcs'!AZ2319&gt;'County Avg'!$F$5,'Gentrification Calcs'!BB2319&gt;'County Avg'!$F$6),1,0)</f>
        <v>0</v>
      </c>
      <c r="BQ2319">
        <f t="shared" si="848"/>
        <v>0</v>
      </c>
      <c r="BR2319">
        <f t="shared" si="849"/>
        <v>0</v>
      </c>
      <c r="BS2319">
        <f t="shared" si="850"/>
        <v>0</v>
      </c>
      <c r="BT2319">
        <f t="shared" si="851"/>
        <v>0</v>
      </c>
    </row>
    <row r="2320" spans="1:72" x14ac:dyDescent="0.25">
      <c r="A2320">
        <v>6037980001</v>
      </c>
      <c r="B2320">
        <v>27.9210929873156</v>
      </c>
      <c r="C2320">
        <v>3.4541438188171E-2</v>
      </c>
      <c r="D2320">
        <v>0</v>
      </c>
      <c r="E2320">
        <v>9.2676177020000008</v>
      </c>
      <c r="F2320">
        <v>1.0887413E-2</v>
      </c>
      <c r="G2320">
        <v>0</v>
      </c>
      <c r="H2320">
        <v>5.4627891008043657E-3</v>
      </c>
      <c r="I2320">
        <v>4.5638922434311181E-3</v>
      </c>
      <c r="J2320">
        <v>0</v>
      </c>
      <c r="K2320">
        <v>5.894491202011351E-4</v>
      </c>
      <c r="L2320">
        <v>0.41918977845619687</v>
      </c>
      <c r="N2320">
        <v>15.589723960000001</v>
      </c>
      <c r="O2320">
        <v>1.9130030999999999E-2</v>
      </c>
      <c r="P2320">
        <v>0</v>
      </c>
      <c r="Q2320">
        <v>2.0967208369999999</v>
      </c>
      <c r="R2320">
        <v>2.4161109999999999E-3</v>
      </c>
      <c r="S2320">
        <v>0</v>
      </c>
      <c r="T2320">
        <v>0.13449377566785345</v>
      </c>
      <c r="U2320">
        <v>0.12629937714162617</v>
      </c>
      <c r="W2320">
        <v>3.7290083169937098</v>
      </c>
      <c r="X2320">
        <v>8.7298164144158398E-3</v>
      </c>
      <c r="Y2320">
        <v>0</v>
      </c>
      <c r="Z2320">
        <v>9.2243118286132795</v>
      </c>
      <c r="AA2320">
        <v>1.0817813687026501E-2</v>
      </c>
      <c r="AB2320">
        <v>0</v>
      </c>
      <c r="AC2320">
        <v>0.40425870095008526</v>
      </c>
      <c r="AD2320">
        <v>0.80698528066583941</v>
      </c>
      <c r="AF2320">
        <v>18.445106369627101</v>
      </c>
      <c r="AG2320">
        <v>8.3718737587332708E-3</v>
      </c>
      <c r="AH2320">
        <v>0</v>
      </c>
      <c r="AI2320">
        <v>0.66061548442987572</v>
      </c>
      <c r="AJ2320">
        <v>0.24237189294568193</v>
      </c>
      <c r="AL2320">
        <f t="shared" si="843"/>
        <v>0.33938451557012428</v>
      </c>
      <c r="AM2320">
        <f t="shared" si="843"/>
        <v>0.75762810705431805</v>
      </c>
      <c r="AN2320" t="str">
        <f t="shared" si="843"/>
        <v/>
      </c>
      <c r="AO2320">
        <v>47765.213679745495</v>
      </c>
      <c r="AP2320">
        <v>51277.25296281161</v>
      </c>
      <c r="AR2320">
        <v>1060.8555555555556</v>
      </c>
      <c r="AS2320">
        <v>927.95808620007915</v>
      </c>
      <c r="AU2320">
        <f t="shared" si="829"/>
        <v>-0.41824359148419377</v>
      </c>
      <c r="AV2320">
        <f t="shared" si="830"/>
        <v>-0.24237189294568193</v>
      </c>
      <c r="AW2320">
        <v>-8.1943985262272756E-3</v>
      </c>
      <c r="AY2320" s="1">
        <f t="shared" si="831"/>
        <v>3512.0392830661149</v>
      </c>
      <c r="AZ2320" s="1">
        <f t="shared" si="832"/>
        <v>-51277.25296281161</v>
      </c>
      <c r="BA2320" s="1">
        <f t="shared" si="844"/>
        <v>-132.89746935547646</v>
      </c>
      <c r="BB2320" s="1">
        <f t="shared" si="845"/>
        <v>-927.95808620007915</v>
      </c>
      <c r="BC2320">
        <f t="shared" si="833"/>
        <v>0</v>
      </c>
      <c r="BD2320">
        <f t="shared" si="834"/>
        <v>0</v>
      </c>
      <c r="BE2320">
        <f t="shared" si="835"/>
        <v>0</v>
      </c>
      <c r="BF2320">
        <f t="shared" si="836"/>
        <v>1</v>
      </c>
      <c r="BG2320">
        <f t="shared" si="837"/>
        <v>1</v>
      </c>
      <c r="BH2320">
        <f t="shared" si="838"/>
        <v>1</v>
      </c>
      <c r="BI2320">
        <f t="shared" si="839"/>
        <v>0</v>
      </c>
      <c r="BJ2320">
        <f t="shared" si="840"/>
        <v>1</v>
      </c>
      <c r="BK2320">
        <f t="shared" si="841"/>
        <v>0</v>
      </c>
      <c r="BL2320">
        <f t="shared" si="842"/>
        <v>0</v>
      </c>
      <c r="BM2320">
        <f t="shared" si="846"/>
        <v>0</v>
      </c>
      <c r="BN2320">
        <f t="shared" si="847"/>
        <v>0</v>
      </c>
      <c r="BO2320">
        <f>IF(AND(AU2320&gt;'County Avg'!$E$3,'Gentrification Calcs'!AW2320&gt;'County Avg'!$E$4,'Gentrification Calcs'!AY2320&gt;'County Avg'!$E$5,'Gentrification Calcs'!BA2320&gt;'County Avg'!$E$6),1,0)</f>
        <v>0</v>
      </c>
      <c r="BP2320">
        <f>IF(AND(AV2320&gt;'County Avg'!$F$3,'Gentrification Calcs'!AX2320&gt;'County Avg'!$F$4,'Gentrification Calcs'!AZ2320&gt;'County Avg'!$F$5,'Gentrification Calcs'!BB2320&gt;'County Avg'!$F$6),1,0)</f>
        <v>0</v>
      </c>
      <c r="BQ2320">
        <f t="shared" si="848"/>
        <v>0</v>
      </c>
      <c r="BR2320">
        <f t="shared" si="849"/>
        <v>0</v>
      </c>
      <c r="BS2320">
        <f t="shared" si="850"/>
        <v>0</v>
      </c>
      <c r="BT2320">
        <f t="shared" si="851"/>
        <v>0</v>
      </c>
    </row>
    <row r="2321" spans="1:72" x14ac:dyDescent="0.25">
      <c r="A2321">
        <v>6037980002</v>
      </c>
      <c r="B2321">
        <v>0</v>
      </c>
      <c r="C2321">
        <v>2.99999990744982</v>
      </c>
      <c r="D2321">
        <v>0</v>
      </c>
      <c r="E2321">
        <v>0</v>
      </c>
      <c r="F2321">
        <v>0.64053320899999999</v>
      </c>
      <c r="G2321">
        <v>0</v>
      </c>
      <c r="H2321">
        <v>0.25247107957222847</v>
      </c>
      <c r="I2321">
        <v>0.24690623587889732</v>
      </c>
      <c r="J2321">
        <v>0</v>
      </c>
      <c r="L2321">
        <v>0.38546984357667757</v>
      </c>
      <c r="N2321">
        <v>0</v>
      </c>
      <c r="O2321">
        <v>1.5582919120000001</v>
      </c>
      <c r="P2321">
        <v>0</v>
      </c>
      <c r="Q2321">
        <v>0</v>
      </c>
      <c r="R2321">
        <v>0.10031630800000001</v>
      </c>
      <c r="S2321">
        <v>0</v>
      </c>
      <c r="U2321">
        <v>6.4375812533897056E-2</v>
      </c>
      <c r="W2321">
        <v>0</v>
      </c>
      <c r="X2321">
        <v>0.19859917461872101</v>
      </c>
      <c r="Y2321">
        <v>0</v>
      </c>
      <c r="Z2321">
        <v>0</v>
      </c>
      <c r="AA2321">
        <v>0.64527785778045699</v>
      </c>
      <c r="AB2321">
        <v>0</v>
      </c>
      <c r="AD2321">
        <v>0.30777311234858834</v>
      </c>
      <c r="AF2321">
        <v>0</v>
      </c>
      <c r="AG2321">
        <v>0.119972884654999</v>
      </c>
      <c r="AH2321">
        <v>0</v>
      </c>
      <c r="AJ2321">
        <v>3.9990962785389932E-2</v>
      </c>
      <c r="AL2321" t="str">
        <f t="shared" si="843"/>
        <v/>
      </c>
      <c r="AM2321">
        <f t="shared" si="843"/>
        <v>0.96000903721461006</v>
      </c>
      <c r="AN2321" t="str">
        <f t="shared" si="843"/>
        <v/>
      </c>
      <c r="AO2321">
        <v>66101.846235418881</v>
      </c>
      <c r="AP2321">
        <v>60248.465467919908</v>
      </c>
      <c r="AR2321">
        <v>1314.838888888889</v>
      </c>
      <c r="AS2321">
        <v>1080.8141557928036</v>
      </c>
      <c r="AU2321">
        <f t="shared" si="829"/>
        <v>3.9990962785389932E-2</v>
      </c>
      <c r="AV2321">
        <f t="shared" si="830"/>
        <v>-3.9990962785389932E-2</v>
      </c>
      <c r="AY2321" s="1">
        <f t="shared" si="831"/>
        <v>-5853.380767498973</v>
      </c>
      <c r="AZ2321" s="1">
        <f t="shared" si="832"/>
        <v>-60248.465467919908</v>
      </c>
      <c r="BA2321" s="1">
        <f t="shared" si="844"/>
        <v>-234.02473309608536</v>
      </c>
      <c r="BB2321" s="1">
        <f t="shared" si="845"/>
        <v>-1080.8141557928036</v>
      </c>
      <c r="BC2321">
        <f t="shared" si="833"/>
        <v>0</v>
      </c>
      <c r="BD2321">
        <f t="shared" si="834"/>
        <v>0</v>
      </c>
      <c r="BE2321">
        <f t="shared" si="835"/>
        <v>0</v>
      </c>
      <c r="BF2321">
        <f t="shared" si="836"/>
        <v>0</v>
      </c>
      <c r="BG2321">
        <f t="shared" si="837"/>
        <v>1</v>
      </c>
      <c r="BH2321">
        <f t="shared" si="838"/>
        <v>1</v>
      </c>
      <c r="BI2321">
        <f t="shared" si="839"/>
        <v>0</v>
      </c>
      <c r="BJ2321">
        <f t="shared" si="840"/>
        <v>0</v>
      </c>
      <c r="BK2321">
        <f t="shared" si="841"/>
        <v>1</v>
      </c>
      <c r="BL2321">
        <f t="shared" si="842"/>
        <v>1</v>
      </c>
      <c r="BM2321">
        <f t="shared" si="846"/>
        <v>0</v>
      </c>
      <c r="BN2321">
        <f t="shared" si="847"/>
        <v>0</v>
      </c>
      <c r="BO2321">
        <f>IF(AND(AU2321&gt;'County Avg'!$E$3,'Gentrification Calcs'!AW2321&gt;'County Avg'!$E$4,'Gentrification Calcs'!AY2321&gt;'County Avg'!$E$5,'Gentrification Calcs'!BA2321&gt;'County Avg'!$E$6),1,0)</f>
        <v>0</v>
      </c>
      <c r="BP2321">
        <f>IF(AND(AV2321&gt;'County Avg'!$F$3,'Gentrification Calcs'!AX2321&gt;'County Avg'!$F$4,'Gentrification Calcs'!AZ2321&gt;'County Avg'!$F$5,'Gentrification Calcs'!BB2321&gt;'County Avg'!$F$6),1,0)</f>
        <v>0</v>
      </c>
      <c r="BQ2321">
        <f t="shared" si="848"/>
        <v>0</v>
      </c>
      <c r="BR2321">
        <f t="shared" si="849"/>
        <v>0</v>
      </c>
      <c r="BS2321">
        <f t="shared" si="850"/>
        <v>0</v>
      </c>
      <c r="BT2321">
        <f t="shared" si="851"/>
        <v>0</v>
      </c>
    </row>
    <row r="2322" spans="1:72" x14ac:dyDescent="0.25">
      <c r="A2322">
        <v>6037980003</v>
      </c>
      <c r="B2322">
        <v>0</v>
      </c>
      <c r="C2322">
        <v>0</v>
      </c>
      <c r="D2322">
        <v>0</v>
      </c>
      <c r="E2322">
        <v>0</v>
      </c>
      <c r="F2322">
        <v>0</v>
      </c>
      <c r="G2322">
        <v>0</v>
      </c>
      <c r="H2322">
        <v>0</v>
      </c>
      <c r="I2322">
        <v>0</v>
      </c>
      <c r="J2322">
        <v>0</v>
      </c>
      <c r="N2322">
        <v>0</v>
      </c>
      <c r="O2322">
        <v>0</v>
      </c>
      <c r="P2322">
        <v>0</v>
      </c>
      <c r="Q2322">
        <v>0</v>
      </c>
      <c r="R2322">
        <v>0</v>
      </c>
      <c r="S2322">
        <v>0</v>
      </c>
      <c r="W2322">
        <v>0</v>
      </c>
      <c r="X2322">
        <v>0</v>
      </c>
      <c r="Y2322">
        <v>0</v>
      </c>
      <c r="Z2322">
        <v>0</v>
      </c>
      <c r="AA2322">
        <v>0</v>
      </c>
      <c r="AB2322">
        <v>0</v>
      </c>
      <c r="AF2322">
        <v>0</v>
      </c>
      <c r="AG2322">
        <v>0</v>
      </c>
      <c r="AH2322">
        <v>0</v>
      </c>
      <c r="AL2322" t="str">
        <f t="shared" si="843"/>
        <v/>
      </c>
      <c r="AM2322" t="str">
        <f t="shared" si="843"/>
        <v/>
      </c>
      <c r="AN2322" t="str">
        <f t="shared" si="843"/>
        <v/>
      </c>
      <c r="AO2322">
        <v>62760.657476139982</v>
      </c>
      <c r="AP2322">
        <v>55727.209235798946</v>
      </c>
      <c r="AR2322">
        <v>1224.9944444444445</v>
      </c>
      <c r="AS2322">
        <v>635.77303281929619</v>
      </c>
      <c r="AU2322">
        <f t="shared" si="829"/>
        <v>0</v>
      </c>
      <c r="AV2322">
        <f t="shared" si="830"/>
        <v>0</v>
      </c>
      <c r="AY2322" s="1">
        <f t="shared" si="831"/>
        <v>-7033.4482403410366</v>
      </c>
      <c r="AZ2322" s="1">
        <f t="shared" si="832"/>
        <v>-55727.209235798946</v>
      </c>
      <c r="BA2322" s="1">
        <f t="shared" si="844"/>
        <v>-589.22141162514833</v>
      </c>
      <c r="BB2322" s="1">
        <f t="shared" si="845"/>
        <v>-635.77303281929619</v>
      </c>
      <c r="BC2322">
        <f t="shared" si="833"/>
        <v>0</v>
      </c>
      <c r="BD2322">
        <f t="shared" si="834"/>
        <v>0</v>
      </c>
      <c r="BE2322">
        <f t="shared" si="835"/>
        <v>0</v>
      </c>
      <c r="BF2322">
        <f t="shared" si="836"/>
        <v>0</v>
      </c>
      <c r="BG2322">
        <f t="shared" si="837"/>
        <v>1</v>
      </c>
      <c r="BH2322">
        <f t="shared" si="838"/>
        <v>1</v>
      </c>
      <c r="BI2322">
        <f t="shared" si="839"/>
        <v>0</v>
      </c>
      <c r="BJ2322">
        <f t="shared" si="840"/>
        <v>0</v>
      </c>
      <c r="BK2322">
        <f t="shared" si="841"/>
        <v>1</v>
      </c>
      <c r="BL2322">
        <f t="shared" si="842"/>
        <v>1</v>
      </c>
      <c r="BM2322">
        <f t="shared" si="846"/>
        <v>0</v>
      </c>
      <c r="BN2322">
        <f t="shared" si="847"/>
        <v>0</v>
      </c>
      <c r="BO2322">
        <f>IF(AND(AU2322&gt;'County Avg'!$E$3,'Gentrification Calcs'!AW2322&gt;'County Avg'!$E$4,'Gentrification Calcs'!AY2322&gt;'County Avg'!$E$5,'Gentrification Calcs'!BA2322&gt;'County Avg'!$E$6),1,0)</f>
        <v>0</v>
      </c>
      <c r="BP2322">
        <f>IF(AND(AV2322&gt;'County Avg'!$F$3,'Gentrification Calcs'!AX2322&gt;'County Avg'!$F$4,'Gentrification Calcs'!AZ2322&gt;'County Avg'!$F$5,'Gentrification Calcs'!BB2322&gt;'County Avg'!$F$6),1,0)</f>
        <v>0</v>
      </c>
      <c r="BQ2322">
        <f t="shared" si="848"/>
        <v>0</v>
      </c>
      <c r="BR2322">
        <f t="shared" si="849"/>
        <v>0</v>
      </c>
      <c r="BS2322">
        <f t="shared" si="850"/>
        <v>0</v>
      </c>
      <c r="BT2322">
        <f t="shared" si="851"/>
        <v>0</v>
      </c>
    </row>
    <row r="2323" spans="1:72" x14ac:dyDescent="0.25">
      <c r="A2323">
        <v>6037980004</v>
      </c>
      <c r="B2323">
        <v>29.504578956538701</v>
      </c>
      <c r="C2323">
        <v>6.0000001988373697</v>
      </c>
      <c r="D2323">
        <v>22</v>
      </c>
      <c r="E2323">
        <v>14.74437904</v>
      </c>
      <c r="F2323">
        <v>1.850922585</v>
      </c>
      <c r="G2323">
        <v>15</v>
      </c>
      <c r="H2323">
        <v>3.4219711583391352</v>
      </c>
      <c r="I2323">
        <v>1.1070252398523972</v>
      </c>
      <c r="J2323">
        <v>12</v>
      </c>
      <c r="K2323">
        <v>0.23208648862428696</v>
      </c>
      <c r="L2323">
        <v>0.59809375541894816</v>
      </c>
      <c r="M2323">
        <v>0.8</v>
      </c>
      <c r="N2323">
        <v>21.910907160000001</v>
      </c>
      <c r="O2323">
        <v>3.2413284779999998</v>
      </c>
      <c r="P2323">
        <v>6</v>
      </c>
      <c r="Q2323">
        <v>9.9034137730000005</v>
      </c>
      <c r="R2323">
        <v>0.119557202</v>
      </c>
      <c r="S2323">
        <v>0</v>
      </c>
      <c r="T2323">
        <v>0.4519855659413054</v>
      </c>
      <c r="U2323">
        <v>3.6885247148345332E-2</v>
      </c>
      <c r="V2323">
        <v>0</v>
      </c>
      <c r="W2323">
        <v>4.7460446357727104</v>
      </c>
      <c r="X2323">
        <v>1.08487093448639</v>
      </c>
      <c r="Y2323">
        <v>12</v>
      </c>
      <c r="Z2323">
        <v>15.408825874328601</v>
      </c>
      <c r="AA2323">
        <v>1.67380082607269</v>
      </c>
      <c r="AB2323">
        <v>15</v>
      </c>
      <c r="AC2323">
        <v>0.30800819442574867</v>
      </c>
      <c r="AD2323">
        <v>0.6481481652938772</v>
      </c>
      <c r="AE2323">
        <v>0.8</v>
      </c>
      <c r="AF2323">
        <v>25.739383357795401</v>
      </c>
      <c r="AG2323">
        <v>1.45239853858948</v>
      </c>
      <c r="AH2323">
        <v>3</v>
      </c>
      <c r="AI2323">
        <v>0.87238605898123245</v>
      </c>
      <c r="AJ2323">
        <v>0.24206641507627177</v>
      </c>
      <c r="AK2323">
        <v>0.13636363636363635</v>
      </c>
      <c r="AL2323">
        <f t="shared" si="843"/>
        <v>0.12761394101876755</v>
      </c>
      <c r="AM2323">
        <f t="shared" si="843"/>
        <v>0.7579335849237282</v>
      </c>
      <c r="AN2323">
        <f t="shared" si="843"/>
        <v>0.86363636363636365</v>
      </c>
      <c r="AO2323">
        <v>37074.13520678685</v>
      </c>
      <c r="AP2323">
        <v>37614.223539027385</v>
      </c>
      <c r="AR2323">
        <v>827.60555555555561</v>
      </c>
      <c r="AS2323">
        <v>670.94345591142746</v>
      </c>
      <c r="AU2323">
        <f t="shared" si="829"/>
        <v>-0.63031964390496065</v>
      </c>
      <c r="AV2323">
        <f t="shared" si="830"/>
        <v>-0.10570277871263542</v>
      </c>
      <c r="AW2323">
        <v>-0.41510031879296005</v>
      </c>
      <c r="AX2323">
        <v>-3.6885247148345332E-2</v>
      </c>
      <c r="AY2323" s="1">
        <f t="shared" si="831"/>
        <v>540.08833224053524</v>
      </c>
      <c r="AZ2323" s="1">
        <f t="shared" si="832"/>
        <v>-37614.223539027385</v>
      </c>
      <c r="BA2323" s="1">
        <f t="shared" si="844"/>
        <v>-156.66209964412815</v>
      </c>
      <c r="BB2323" s="1">
        <f t="shared" si="845"/>
        <v>-670.94345591142746</v>
      </c>
      <c r="BC2323">
        <f t="shared" si="833"/>
        <v>0</v>
      </c>
      <c r="BD2323">
        <f t="shared" si="834"/>
        <v>0</v>
      </c>
      <c r="BE2323">
        <f t="shared" si="835"/>
        <v>0</v>
      </c>
      <c r="BF2323">
        <f t="shared" si="836"/>
        <v>1</v>
      </c>
      <c r="BG2323">
        <f t="shared" si="837"/>
        <v>0</v>
      </c>
      <c r="BH2323">
        <f t="shared" si="838"/>
        <v>1</v>
      </c>
      <c r="BI2323">
        <f t="shared" si="839"/>
        <v>0</v>
      </c>
      <c r="BJ2323">
        <f t="shared" si="840"/>
        <v>1</v>
      </c>
      <c r="BK2323">
        <f t="shared" si="841"/>
        <v>0</v>
      </c>
      <c r="BL2323">
        <f t="shared" si="842"/>
        <v>0</v>
      </c>
      <c r="BM2323">
        <f t="shared" si="846"/>
        <v>0</v>
      </c>
      <c r="BN2323">
        <f t="shared" si="847"/>
        <v>0</v>
      </c>
      <c r="BO2323">
        <f>IF(AND(AU2323&gt;'County Avg'!$E$3,'Gentrification Calcs'!AW2323&gt;'County Avg'!$E$4,'Gentrification Calcs'!AY2323&gt;'County Avg'!$E$5,'Gentrification Calcs'!BA2323&gt;'County Avg'!$E$6),1,0)</f>
        <v>0</v>
      </c>
      <c r="BP2323">
        <f>IF(AND(AV2323&gt;'County Avg'!$F$3,'Gentrification Calcs'!AX2323&gt;'County Avg'!$F$4,'Gentrification Calcs'!AZ2323&gt;'County Avg'!$F$5,'Gentrification Calcs'!BB2323&gt;'County Avg'!$F$6),1,0)</f>
        <v>0</v>
      </c>
      <c r="BQ2323">
        <f t="shared" si="848"/>
        <v>0</v>
      </c>
      <c r="BR2323">
        <f t="shared" si="849"/>
        <v>0</v>
      </c>
      <c r="BS2323">
        <f t="shared" si="850"/>
        <v>0</v>
      </c>
      <c r="BT2323">
        <f t="shared" si="851"/>
        <v>0</v>
      </c>
    </row>
    <row r="2324" spans="1:72" x14ac:dyDescent="0.25">
      <c r="A2324">
        <v>6037980005</v>
      </c>
      <c r="B2324">
        <v>482.977187560868</v>
      </c>
      <c r="C2324">
        <v>0</v>
      </c>
      <c r="D2324">
        <v>0</v>
      </c>
      <c r="E2324">
        <v>167.45236209999999</v>
      </c>
      <c r="F2324">
        <v>0</v>
      </c>
      <c r="G2324">
        <v>0</v>
      </c>
      <c r="H2324">
        <v>0</v>
      </c>
      <c r="I2324">
        <v>0</v>
      </c>
      <c r="J2324">
        <v>0</v>
      </c>
      <c r="K2324">
        <v>0</v>
      </c>
      <c r="N2324">
        <v>281.26169549999997</v>
      </c>
      <c r="O2324">
        <v>0</v>
      </c>
      <c r="P2324">
        <v>0</v>
      </c>
      <c r="Q2324">
        <v>49.209712979999999</v>
      </c>
      <c r="R2324">
        <v>0</v>
      </c>
      <c r="S2324">
        <v>0</v>
      </c>
      <c r="T2324">
        <v>0.17496059281204185</v>
      </c>
      <c r="W2324">
        <v>110.199356079102</v>
      </c>
      <c r="X2324">
        <v>0</v>
      </c>
      <c r="Y2324">
        <v>0</v>
      </c>
      <c r="Z2324">
        <v>162.89237976074199</v>
      </c>
      <c r="AA2324">
        <v>0</v>
      </c>
      <c r="AB2324">
        <v>0</v>
      </c>
      <c r="AC2324">
        <v>0.67651633698865443</v>
      </c>
      <c r="AF2324">
        <v>167.769023059105</v>
      </c>
      <c r="AG2324">
        <v>0</v>
      </c>
      <c r="AH2324">
        <v>0</v>
      </c>
      <c r="AI2324">
        <v>0.34736428009441256</v>
      </c>
      <c r="AL2324">
        <f t="shared" si="843"/>
        <v>0.65263571990558744</v>
      </c>
      <c r="AM2324" t="str">
        <f t="shared" si="843"/>
        <v/>
      </c>
      <c r="AN2324" t="str">
        <f t="shared" si="843"/>
        <v/>
      </c>
      <c r="AO2324">
        <v>72432.328738069991</v>
      </c>
      <c r="AP2324">
        <v>75541.607682877002</v>
      </c>
      <c r="AR2324">
        <v>1295.8333333333335</v>
      </c>
      <c r="AS2324">
        <v>1161.9766706207988</v>
      </c>
      <c r="AU2324">
        <f t="shared" si="829"/>
        <v>-0.34736428009441256</v>
      </c>
      <c r="AV2324">
        <f t="shared" si="830"/>
        <v>0</v>
      </c>
      <c r="AY2324" s="1">
        <f t="shared" si="831"/>
        <v>3109.2789448070107</v>
      </c>
      <c r="AZ2324" s="1">
        <f t="shared" si="832"/>
        <v>-75541.607682877002</v>
      </c>
      <c r="BA2324" s="1">
        <f t="shared" si="844"/>
        <v>-133.85666271253467</v>
      </c>
      <c r="BB2324" s="1">
        <f t="shared" si="845"/>
        <v>-1161.9766706207988</v>
      </c>
      <c r="BC2324">
        <f t="shared" si="833"/>
        <v>0</v>
      </c>
      <c r="BD2324">
        <f t="shared" si="834"/>
        <v>0</v>
      </c>
      <c r="BE2324">
        <f t="shared" si="835"/>
        <v>0</v>
      </c>
      <c r="BF2324">
        <f t="shared" si="836"/>
        <v>0</v>
      </c>
      <c r="BG2324">
        <f t="shared" si="837"/>
        <v>0</v>
      </c>
      <c r="BH2324">
        <f t="shared" si="838"/>
        <v>1</v>
      </c>
      <c r="BI2324">
        <f t="shared" si="839"/>
        <v>1</v>
      </c>
      <c r="BJ2324">
        <f t="shared" si="840"/>
        <v>0</v>
      </c>
      <c r="BK2324">
        <f t="shared" si="841"/>
        <v>1</v>
      </c>
      <c r="BL2324">
        <f t="shared" si="842"/>
        <v>1</v>
      </c>
      <c r="BM2324">
        <f t="shared" si="846"/>
        <v>0</v>
      </c>
      <c r="BN2324">
        <f t="shared" si="847"/>
        <v>0</v>
      </c>
      <c r="BO2324">
        <f>IF(AND(AU2324&gt;'County Avg'!$E$3,'Gentrification Calcs'!AW2324&gt;'County Avg'!$E$4,'Gentrification Calcs'!AY2324&gt;'County Avg'!$E$5,'Gentrification Calcs'!BA2324&gt;'County Avg'!$E$6),1,0)</f>
        <v>0</v>
      </c>
      <c r="BP2324">
        <f>IF(AND(AV2324&gt;'County Avg'!$F$3,'Gentrification Calcs'!AX2324&gt;'County Avg'!$F$4,'Gentrification Calcs'!AZ2324&gt;'County Avg'!$F$5,'Gentrification Calcs'!BB2324&gt;'County Avg'!$F$6),1,0)</f>
        <v>0</v>
      </c>
      <c r="BQ2324">
        <f t="shared" si="848"/>
        <v>0</v>
      </c>
      <c r="BR2324">
        <f t="shared" si="849"/>
        <v>0</v>
      </c>
      <c r="BS2324">
        <f t="shared" si="850"/>
        <v>0</v>
      </c>
      <c r="BT2324">
        <f t="shared" si="851"/>
        <v>0</v>
      </c>
    </row>
    <row r="2325" spans="1:72" x14ac:dyDescent="0.25">
      <c r="A2325">
        <v>6037980006</v>
      </c>
      <c r="B2325">
        <v>777.79640913001799</v>
      </c>
      <c r="C2325">
        <v>0</v>
      </c>
      <c r="D2325">
        <v>0</v>
      </c>
      <c r="E2325">
        <v>404.56249250000002</v>
      </c>
      <c r="F2325">
        <v>0</v>
      </c>
      <c r="G2325">
        <v>0</v>
      </c>
      <c r="H2325">
        <v>0</v>
      </c>
      <c r="I2325">
        <v>0</v>
      </c>
      <c r="J2325">
        <v>0</v>
      </c>
      <c r="K2325">
        <v>0</v>
      </c>
      <c r="N2325">
        <v>636.84675000000004</v>
      </c>
      <c r="O2325">
        <v>0</v>
      </c>
      <c r="P2325">
        <v>0</v>
      </c>
      <c r="Q2325">
        <v>310.6966238</v>
      </c>
      <c r="R2325">
        <v>0</v>
      </c>
      <c r="S2325">
        <v>0</v>
      </c>
      <c r="T2325">
        <v>0.48786717338197921</v>
      </c>
      <c r="W2325">
        <v>183.125498087262</v>
      </c>
      <c r="X2325">
        <v>0</v>
      </c>
      <c r="Y2325">
        <v>0</v>
      </c>
      <c r="Z2325">
        <v>404.94092646404198</v>
      </c>
      <c r="AA2325">
        <v>0</v>
      </c>
      <c r="AB2325">
        <v>0</v>
      </c>
      <c r="AC2325">
        <v>0.45222768586598572</v>
      </c>
      <c r="AF2325">
        <v>628.13082976380497</v>
      </c>
      <c r="AG2325">
        <v>0</v>
      </c>
      <c r="AH2325">
        <v>0</v>
      </c>
      <c r="AI2325">
        <v>0.80757743593388764</v>
      </c>
      <c r="AL2325">
        <f t="shared" si="843"/>
        <v>0.19242256406611236</v>
      </c>
      <c r="AM2325" t="str">
        <f t="shared" si="843"/>
        <v/>
      </c>
      <c r="AN2325" t="str">
        <f t="shared" si="843"/>
        <v/>
      </c>
      <c r="AO2325">
        <v>50801.668610816545</v>
      </c>
      <c r="AP2325">
        <v>50242.704536166741</v>
      </c>
      <c r="AR2325">
        <v>1147.2444444444445</v>
      </c>
      <c r="AS2325">
        <v>991.53538948200878</v>
      </c>
      <c r="AU2325">
        <f t="shared" si="829"/>
        <v>-0.80757743593388764</v>
      </c>
      <c r="AV2325">
        <f t="shared" si="830"/>
        <v>0</v>
      </c>
      <c r="AY2325" s="1">
        <f t="shared" si="831"/>
        <v>-558.96407464980439</v>
      </c>
      <c r="AZ2325" s="1">
        <f t="shared" si="832"/>
        <v>-50242.704536166741</v>
      </c>
      <c r="BA2325" s="1">
        <f t="shared" si="844"/>
        <v>-155.70905496243574</v>
      </c>
      <c r="BB2325" s="1">
        <f t="shared" si="845"/>
        <v>-991.53538948200878</v>
      </c>
      <c r="BC2325">
        <f t="shared" si="833"/>
        <v>1</v>
      </c>
      <c r="BD2325">
        <f t="shared" si="834"/>
        <v>0</v>
      </c>
      <c r="BE2325">
        <f t="shared" si="835"/>
        <v>0</v>
      </c>
      <c r="BF2325">
        <f t="shared" si="836"/>
        <v>0</v>
      </c>
      <c r="BG2325">
        <f t="shared" si="837"/>
        <v>0</v>
      </c>
      <c r="BH2325">
        <f t="shared" si="838"/>
        <v>1</v>
      </c>
      <c r="BI2325">
        <f t="shared" si="839"/>
        <v>0</v>
      </c>
      <c r="BJ2325">
        <f t="shared" si="840"/>
        <v>0</v>
      </c>
      <c r="BK2325">
        <f t="shared" si="841"/>
        <v>0</v>
      </c>
      <c r="BL2325">
        <f t="shared" si="842"/>
        <v>1</v>
      </c>
      <c r="BM2325">
        <f t="shared" si="846"/>
        <v>0</v>
      </c>
      <c r="BN2325">
        <f t="shared" si="847"/>
        <v>0</v>
      </c>
      <c r="BO2325">
        <f>IF(AND(AU2325&gt;'County Avg'!$E$3,'Gentrification Calcs'!AW2325&gt;'County Avg'!$E$4,'Gentrification Calcs'!AY2325&gt;'County Avg'!$E$5,'Gentrification Calcs'!BA2325&gt;'County Avg'!$E$6),1,0)</f>
        <v>0</v>
      </c>
      <c r="BP2325">
        <f>IF(AND(AV2325&gt;'County Avg'!$F$3,'Gentrification Calcs'!AX2325&gt;'County Avg'!$F$4,'Gentrification Calcs'!AZ2325&gt;'County Avg'!$F$5,'Gentrification Calcs'!BB2325&gt;'County Avg'!$F$6),1,0)</f>
        <v>0</v>
      </c>
      <c r="BQ2325">
        <f t="shared" si="848"/>
        <v>0</v>
      </c>
      <c r="BR2325">
        <f t="shared" si="849"/>
        <v>0</v>
      </c>
      <c r="BS2325">
        <f t="shared" si="850"/>
        <v>0</v>
      </c>
      <c r="BT2325">
        <f t="shared" si="851"/>
        <v>0</v>
      </c>
    </row>
    <row r="2326" spans="1:72" x14ac:dyDescent="0.25">
      <c r="A2326">
        <v>6037980007</v>
      </c>
      <c r="B2326">
        <v>818.82079994051605</v>
      </c>
      <c r="C2326">
        <v>18.999999348074201</v>
      </c>
      <c r="D2326">
        <v>4</v>
      </c>
      <c r="E2326">
        <v>231.0913367</v>
      </c>
      <c r="F2326">
        <v>11.343047139999999</v>
      </c>
      <c r="G2326">
        <v>0</v>
      </c>
      <c r="H2326">
        <v>3.2652535599481265</v>
      </c>
      <c r="I2326">
        <v>2.0408499583680291</v>
      </c>
      <c r="J2326">
        <v>0</v>
      </c>
      <c r="K2326">
        <v>1.4129709951814591E-2</v>
      </c>
      <c r="L2326">
        <v>0.17992078611497592</v>
      </c>
      <c r="N2326">
        <v>515.38312280000002</v>
      </c>
      <c r="O2326">
        <v>16.753538129999999</v>
      </c>
      <c r="P2326">
        <v>4</v>
      </c>
      <c r="Q2326">
        <v>65.502250430000004</v>
      </c>
      <c r="R2326">
        <v>8.6219816209999998</v>
      </c>
      <c r="S2326">
        <v>0</v>
      </c>
      <c r="T2326">
        <v>0.12709428681741847</v>
      </c>
      <c r="U2326">
        <v>0.51463646389779039</v>
      </c>
      <c r="V2326">
        <v>0</v>
      </c>
      <c r="W2326">
        <v>172.714945793152</v>
      </c>
      <c r="X2326">
        <v>2.4521231651306201</v>
      </c>
      <c r="Y2326">
        <v>0</v>
      </c>
      <c r="Z2326">
        <v>229.06108713149999</v>
      </c>
      <c r="AA2326">
        <v>10.9950037002563</v>
      </c>
      <c r="AB2326">
        <v>0</v>
      </c>
      <c r="AC2326">
        <v>0.7540125996782655</v>
      </c>
      <c r="AD2326">
        <v>0.22302158616585638</v>
      </c>
      <c r="AF2326">
        <v>63.095983955679102</v>
      </c>
      <c r="AG2326">
        <v>16.294754028320298</v>
      </c>
      <c r="AH2326">
        <v>1</v>
      </c>
      <c r="AI2326">
        <v>7.7057133820077311E-2</v>
      </c>
      <c r="AJ2326">
        <v>0.8576186624960016</v>
      </c>
      <c r="AK2326">
        <v>0.25</v>
      </c>
      <c r="AL2326">
        <f t="shared" si="843"/>
        <v>0.92294286617992272</v>
      </c>
      <c r="AM2326">
        <f t="shared" si="843"/>
        <v>0.1423813375039984</v>
      </c>
      <c r="AN2326">
        <f t="shared" si="843"/>
        <v>0.75</v>
      </c>
      <c r="AO2326">
        <v>101670.45121951221</v>
      </c>
      <c r="AP2326">
        <v>111782.95749897836</v>
      </c>
      <c r="AR2326">
        <v>1636.2055555555555</v>
      </c>
      <c r="AS2326">
        <v>1577.2582048240413</v>
      </c>
      <c r="AU2326">
        <f t="shared" si="829"/>
        <v>0.78056152867592432</v>
      </c>
      <c r="AV2326">
        <f t="shared" si="830"/>
        <v>-0.6076186624960016</v>
      </c>
      <c r="AW2326">
        <v>0.38754217708037192</v>
      </c>
      <c r="AX2326">
        <v>-0.51463646389779039</v>
      </c>
      <c r="AY2326" s="1">
        <f t="shared" si="831"/>
        <v>10112.50627946615</v>
      </c>
      <c r="AZ2326" s="1">
        <f t="shared" si="832"/>
        <v>-111782.95749897836</v>
      </c>
      <c r="BA2326" s="1">
        <f t="shared" si="844"/>
        <v>-58.947350731514234</v>
      </c>
      <c r="BB2326" s="1">
        <f t="shared" si="845"/>
        <v>-1577.2582048240413</v>
      </c>
      <c r="BC2326">
        <f t="shared" si="833"/>
        <v>1</v>
      </c>
      <c r="BD2326">
        <f t="shared" si="834"/>
        <v>0</v>
      </c>
      <c r="BE2326">
        <f t="shared" si="835"/>
        <v>0</v>
      </c>
      <c r="BF2326">
        <f t="shared" si="836"/>
        <v>0</v>
      </c>
      <c r="BG2326">
        <f t="shared" si="837"/>
        <v>1</v>
      </c>
      <c r="BH2326">
        <f t="shared" si="838"/>
        <v>0</v>
      </c>
      <c r="BI2326">
        <f t="shared" si="839"/>
        <v>1</v>
      </c>
      <c r="BJ2326">
        <f t="shared" si="840"/>
        <v>0</v>
      </c>
      <c r="BK2326">
        <f t="shared" si="841"/>
        <v>1</v>
      </c>
      <c r="BL2326">
        <f t="shared" si="842"/>
        <v>0</v>
      </c>
      <c r="BM2326">
        <f t="shared" si="846"/>
        <v>1</v>
      </c>
      <c r="BN2326">
        <f t="shared" si="847"/>
        <v>0</v>
      </c>
      <c r="BO2326">
        <f>IF(AND(AU2326&gt;'County Avg'!$E$3,'Gentrification Calcs'!AW2326&gt;'County Avg'!$E$4,'Gentrification Calcs'!AY2326&gt;'County Avg'!$E$5,'Gentrification Calcs'!BA2326&gt;'County Avg'!$E$6),1,0)</f>
        <v>1</v>
      </c>
      <c r="BP2326">
        <f>IF(AND(AV2326&gt;'County Avg'!$F$3,'Gentrification Calcs'!AX2326&gt;'County Avg'!$F$4,'Gentrification Calcs'!AZ2326&gt;'County Avg'!$F$5,'Gentrification Calcs'!BB2326&gt;'County Avg'!$F$6),1,0)</f>
        <v>0</v>
      </c>
      <c r="BQ2326">
        <f t="shared" si="848"/>
        <v>1</v>
      </c>
      <c r="BR2326">
        <f t="shared" si="849"/>
        <v>0</v>
      </c>
      <c r="BS2326">
        <f t="shared" si="850"/>
        <v>1</v>
      </c>
      <c r="BT2326">
        <f t="shared" si="851"/>
        <v>0</v>
      </c>
    </row>
    <row r="2327" spans="1:72" x14ac:dyDescent="0.25">
      <c r="A2327">
        <v>6037980008</v>
      </c>
      <c r="B2327">
        <v>5506.0955107261498</v>
      </c>
      <c r="C2327">
        <v>288.30930864810898</v>
      </c>
      <c r="D2327">
        <v>101</v>
      </c>
      <c r="E2327">
        <v>2470.1038159999998</v>
      </c>
      <c r="F2327">
        <v>102.5761337</v>
      </c>
      <c r="G2327">
        <v>34</v>
      </c>
      <c r="H2327">
        <v>93.385520203940501</v>
      </c>
      <c r="I2327">
        <v>43.50830552379621</v>
      </c>
      <c r="J2327">
        <v>30</v>
      </c>
      <c r="K2327">
        <v>3.7806313888120606E-2</v>
      </c>
      <c r="L2327">
        <v>0.42415622381560097</v>
      </c>
      <c r="M2327">
        <v>0.88235294117647056</v>
      </c>
      <c r="N2327">
        <v>3962.6857610000002</v>
      </c>
      <c r="O2327">
        <v>184.71823119999999</v>
      </c>
      <c r="P2327">
        <v>85</v>
      </c>
      <c r="Q2327">
        <v>1441.6831400000001</v>
      </c>
      <c r="R2327">
        <v>36.470012660000002</v>
      </c>
      <c r="S2327">
        <v>0</v>
      </c>
      <c r="T2327">
        <v>0.36381465171646249</v>
      </c>
      <c r="U2327">
        <v>0.19743591319100939</v>
      </c>
      <c r="V2327">
        <v>0</v>
      </c>
      <c r="W2327">
        <v>1482.41780900955</v>
      </c>
      <c r="X2327">
        <v>55.077159881591797</v>
      </c>
      <c r="Y2327">
        <v>20</v>
      </c>
      <c r="Z2327">
        <v>2444.0360574647798</v>
      </c>
      <c r="AA2327">
        <v>102.77912139892599</v>
      </c>
      <c r="AB2327">
        <v>34</v>
      </c>
      <c r="AC2327">
        <v>0.60654498303403714</v>
      </c>
      <c r="AD2327">
        <v>0.53587887434662707</v>
      </c>
      <c r="AE2327">
        <v>0.58823529411764708</v>
      </c>
      <c r="AF2327">
        <v>4686.8598335424504</v>
      </c>
      <c r="AG2327">
        <v>102.914443969727</v>
      </c>
      <c r="AH2327">
        <v>52</v>
      </c>
      <c r="AI2327">
        <v>0.85121295560751042</v>
      </c>
      <c r="AJ2327">
        <v>0.35695845011836741</v>
      </c>
      <c r="AK2327">
        <v>0.51485148514851486</v>
      </c>
      <c r="AL2327">
        <f t="shared" si="843"/>
        <v>0.14878704439248958</v>
      </c>
      <c r="AM2327">
        <f t="shared" si="843"/>
        <v>0.64304154988163265</v>
      </c>
      <c r="AN2327">
        <f t="shared" si="843"/>
        <v>0.48514851485148514</v>
      </c>
      <c r="AO2327">
        <v>45503.290562036054</v>
      </c>
      <c r="AP2327">
        <v>56901.561503882309</v>
      </c>
      <c r="AQ2327">
        <v>35179</v>
      </c>
      <c r="AR2327">
        <v>1036.6666666666667</v>
      </c>
      <c r="AS2327">
        <v>913.07829181494674</v>
      </c>
      <c r="AT2327">
        <v>925</v>
      </c>
      <c r="AU2327">
        <f t="shared" si="829"/>
        <v>-0.49425450548914301</v>
      </c>
      <c r="AV2327">
        <f t="shared" si="830"/>
        <v>0.15789303503014746</v>
      </c>
      <c r="AW2327">
        <v>-0.1663787385254531</v>
      </c>
      <c r="AX2327">
        <v>-0.19743591319100939</v>
      </c>
      <c r="AY2327" s="1">
        <f t="shared" si="831"/>
        <v>11398.270941846255</v>
      </c>
      <c r="AZ2327" s="1">
        <f t="shared" si="832"/>
        <v>-21722.561503882309</v>
      </c>
      <c r="BA2327" s="1">
        <f t="shared" si="844"/>
        <v>-123.58837485172</v>
      </c>
      <c r="BB2327" s="1">
        <f t="shared" si="845"/>
        <v>11.921708185053262</v>
      </c>
      <c r="BC2327">
        <f t="shared" si="833"/>
        <v>1</v>
      </c>
      <c r="BD2327">
        <f t="shared" si="834"/>
        <v>0</v>
      </c>
      <c r="BE2327">
        <f t="shared" si="835"/>
        <v>0</v>
      </c>
      <c r="BF2327">
        <f t="shared" si="836"/>
        <v>1</v>
      </c>
      <c r="BG2327">
        <f t="shared" si="837"/>
        <v>0</v>
      </c>
      <c r="BH2327">
        <f t="shared" si="838"/>
        <v>0</v>
      </c>
      <c r="BI2327">
        <f t="shared" si="839"/>
        <v>1</v>
      </c>
      <c r="BJ2327">
        <f t="shared" si="840"/>
        <v>1</v>
      </c>
      <c r="BK2327">
        <f t="shared" si="841"/>
        <v>0</v>
      </c>
      <c r="BL2327">
        <f t="shared" si="842"/>
        <v>0</v>
      </c>
      <c r="BM2327">
        <f t="shared" si="846"/>
        <v>0</v>
      </c>
      <c r="BN2327">
        <f t="shared" si="847"/>
        <v>0</v>
      </c>
      <c r="BO2327">
        <f>IF(AND(AU2327&gt;'County Avg'!$E$3,'Gentrification Calcs'!AW2327&gt;'County Avg'!$E$4,'Gentrification Calcs'!AY2327&gt;'County Avg'!$E$5,'Gentrification Calcs'!BA2327&gt;'County Avg'!$E$6),1,0)</f>
        <v>0</v>
      </c>
      <c r="BP2327">
        <f>IF(AND(AV2327&gt;'County Avg'!$F$3,'Gentrification Calcs'!AX2327&gt;'County Avg'!$F$4,'Gentrification Calcs'!AZ2327&gt;'County Avg'!$F$5,'Gentrification Calcs'!BB2327&gt;'County Avg'!$F$6),1,0)</f>
        <v>0</v>
      </c>
      <c r="BQ2327">
        <f t="shared" si="848"/>
        <v>0</v>
      </c>
      <c r="BR2327">
        <f t="shared" si="849"/>
        <v>0</v>
      </c>
      <c r="BS2327">
        <f t="shared" si="850"/>
        <v>0</v>
      </c>
      <c r="BT2327">
        <f t="shared" si="851"/>
        <v>0</v>
      </c>
    </row>
    <row r="2328" spans="1:72" x14ac:dyDescent="0.25">
      <c r="A2328">
        <v>6037980009</v>
      </c>
      <c r="B2328">
        <v>237.38349948330099</v>
      </c>
      <c r="C2328">
        <v>743.99501316032502</v>
      </c>
      <c r="D2328">
        <v>4</v>
      </c>
      <c r="E2328">
        <v>65.003364559999994</v>
      </c>
      <c r="F2328">
        <v>392.90765640000001</v>
      </c>
      <c r="G2328">
        <v>0</v>
      </c>
      <c r="H2328">
        <v>98.930047773657492</v>
      </c>
      <c r="I2328">
        <v>107.28008989347867</v>
      </c>
      <c r="J2328">
        <v>0</v>
      </c>
      <c r="K2328">
        <v>1.5219219565526056</v>
      </c>
      <c r="L2328">
        <v>0.27304148480186929</v>
      </c>
      <c r="N2328">
        <v>125.3068713</v>
      </c>
      <c r="O2328">
        <v>620.71220889999995</v>
      </c>
      <c r="P2328">
        <v>2</v>
      </c>
      <c r="Q2328">
        <v>6.6614241600000001</v>
      </c>
      <c r="R2328">
        <v>361.92489440000003</v>
      </c>
      <c r="S2328">
        <v>2</v>
      </c>
      <c r="T2328">
        <v>5.3160884881178899E-2</v>
      </c>
      <c r="U2328">
        <v>0.58308003163235356</v>
      </c>
      <c r="V2328">
        <v>1</v>
      </c>
      <c r="W2328">
        <v>38.914183616638198</v>
      </c>
      <c r="X2328">
        <v>181.87446838617299</v>
      </c>
      <c r="Y2328">
        <v>0</v>
      </c>
      <c r="Z2328">
        <v>64.859262466430707</v>
      </c>
      <c r="AA2328">
        <v>400.65394249558398</v>
      </c>
      <c r="AB2328">
        <v>0</v>
      </c>
      <c r="AC2328">
        <v>0.59997881777917317</v>
      </c>
      <c r="AD2328">
        <v>0.453944037723222</v>
      </c>
      <c r="AF2328">
        <v>35.534523685130303</v>
      </c>
      <c r="AG2328">
        <v>575.22377967834495</v>
      </c>
      <c r="AH2328">
        <v>1</v>
      </c>
      <c r="AI2328">
        <v>0.14969247551947062</v>
      </c>
      <c r="AJ2328">
        <v>0.77315542376409563</v>
      </c>
      <c r="AK2328">
        <v>0.25</v>
      </c>
      <c r="AL2328">
        <f t="shared" si="843"/>
        <v>0.85030752448052938</v>
      </c>
      <c r="AM2328">
        <f t="shared" si="843"/>
        <v>0.22684457623590437</v>
      </c>
      <c r="AN2328">
        <f t="shared" si="843"/>
        <v>0.75</v>
      </c>
      <c r="AO2328">
        <v>78610.444326617187</v>
      </c>
      <c r="AP2328">
        <v>76228.044544340024</v>
      </c>
      <c r="AR2328">
        <v>1230.1777777777779</v>
      </c>
      <c r="AS2328">
        <v>1194.441676551997</v>
      </c>
      <c r="AU2328">
        <f t="shared" si="829"/>
        <v>0.623462948244625</v>
      </c>
      <c r="AV2328">
        <f t="shared" si="830"/>
        <v>-0.52315542376409563</v>
      </c>
      <c r="AW2328">
        <v>0.52991914675117469</v>
      </c>
      <c r="AX2328">
        <v>0.41691996836764644</v>
      </c>
      <c r="AY2328" s="1">
        <f t="shared" si="831"/>
        <v>-2382.3997822771635</v>
      </c>
      <c r="AZ2328" s="1">
        <f t="shared" si="832"/>
        <v>-76228.044544340024</v>
      </c>
      <c r="BA2328" s="1">
        <f t="shared" si="844"/>
        <v>-35.736101225780885</v>
      </c>
      <c r="BB2328" s="1">
        <f t="shared" si="845"/>
        <v>-1194.441676551997</v>
      </c>
      <c r="BC2328">
        <f t="shared" si="833"/>
        <v>0</v>
      </c>
      <c r="BD2328">
        <f t="shared" si="834"/>
        <v>1</v>
      </c>
      <c r="BE2328">
        <f t="shared" si="835"/>
        <v>1</v>
      </c>
      <c r="BF2328">
        <f t="shared" si="836"/>
        <v>0</v>
      </c>
      <c r="BG2328">
        <f t="shared" si="837"/>
        <v>1</v>
      </c>
      <c r="BH2328">
        <f t="shared" si="838"/>
        <v>0</v>
      </c>
      <c r="BI2328">
        <f t="shared" si="839"/>
        <v>1</v>
      </c>
      <c r="BJ2328">
        <f t="shared" si="840"/>
        <v>0</v>
      </c>
      <c r="BK2328">
        <f t="shared" si="841"/>
        <v>1</v>
      </c>
      <c r="BL2328">
        <f t="shared" si="842"/>
        <v>0</v>
      </c>
      <c r="BM2328">
        <f t="shared" si="846"/>
        <v>0</v>
      </c>
      <c r="BN2328">
        <f t="shared" si="847"/>
        <v>0</v>
      </c>
      <c r="BO2328">
        <f>IF(AND(AU2328&gt;'County Avg'!$E$3,'Gentrification Calcs'!AW2328&gt;'County Avg'!$E$4,'Gentrification Calcs'!AY2328&gt;'County Avg'!$E$5,'Gentrification Calcs'!BA2328&gt;'County Avg'!$E$6),1,0)</f>
        <v>1</v>
      </c>
      <c r="BP2328">
        <f>IF(AND(AV2328&gt;'County Avg'!$F$3,'Gentrification Calcs'!AX2328&gt;'County Avg'!$F$4,'Gentrification Calcs'!AZ2328&gt;'County Avg'!$F$5,'Gentrification Calcs'!BB2328&gt;'County Avg'!$F$6),1,0)</f>
        <v>0</v>
      </c>
      <c r="BQ2328">
        <f t="shared" si="848"/>
        <v>0</v>
      </c>
      <c r="BR2328">
        <f t="shared" si="849"/>
        <v>0</v>
      </c>
      <c r="BS2328">
        <f t="shared" si="850"/>
        <v>0</v>
      </c>
      <c r="BT2328">
        <f t="shared" si="851"/>
        <v>0</v>
      </c>
    </row>
    <row r="2329" spans="1:72" x14ac:dyDescent="0.25">
      <c r="A2329">
        <v>6037980010</v>
      </c>
      <c r="B2329">
        <v>1333.05825408792</v>
      </c>
      <c r="C2329">
        <v>486.43337545124803</v>
      </c>
      <c r="D2329">
        <v>137</v>
      </c>
      <c r="E2329">
        <v>443.58268450000003</v>
      </c>
      <c r="F2329">
        <v>169.53682230000001</v>
      </c>
      <c r="G2329">
        <v>63</v>
      </c>
      <c r="H2329">
        <v>130.36425785083426</v>
      </c>
      <c r="I2329">
        <v>105.96552966559568</v>
      </c>
      <c r="J2329">
        <v>45.563200000000002</v>
      </c>
      <c r="K2329">
        <v>0.2938894199573614</v>
      </c>
      <c r="L2329">
        <v>0.62502958488915639</v>
      </c>
      <c r="M2329">
        <v>0.72322539682539688</v>
      </c>
      <c r="N2329">
        <v>779.32306340000002</v>
      </c>
      <c r="O2329">
        <v>295.28632929999998</v>
      </c>
      <c r="P2329">
        <v>107</v>
      </c>
      <c r="Q2329">
        <v>152.53475370000001</v>
      </c>
      <c r="R2329">
        <v>62.53256416</v>
      </c>
      <c r="S2329">
        <v>5</v>
      </c>
      <c r="T2329">
        <v>0.19572724183797074</v>
      </c>
      <c r="U2329">
        <v>0.21176924887866796</v>
      </c>
      <c r="V2329">
        <v>4.6728971962616821E-2</v>
      </c>
      <c r="W2329">
        <v>235.33182585978599</v>
      </c>
      <c r="X2329">
        <v>108.984477043152</v>
      </c>
      <c r="Y2329">
        <v>42</v>
      </c>
      <c r="Z2329">
        <v>441.08039768313802</v>
      </c>
      <c r="AA2329">
        <v>154.25814342498799</v>
      </c>
      <c r="AB2329">
        <v>63</v>
      </c>
      <c r="AC2329">
        <v>0.53353499066363619</v>
      </c>
      <c r="AD2329">
        <v>0.70650712256334469</v>
      </c>
      <c r="AE2329">
        <v>0.66666666666666663</v>
      </c>
      <c r="AF2329">
        <v>652.36722705149896</v>
      </c>
      <c r="AG2329">
        <v>54.237235069274902</v>
      </c>
      <c r="AH2329">
        <v>20</v>
      </c>
      <c r="AI2329">
        <v>0.48937638325329552</v>
      </c>
      <c r="AJ2329">
        <v>0.1114998225994687</v>
      </c>
      <c r="AK2329">
        <v>0.145985401459854</v>
      </c>
      <c r="AL2329">
        <f t="shared" si="843"/>
        <v>0.51062361674670442</v>
      </c>
      <c r="AM2329">
        <f t="shared" si="843"/>
        <v>0.88850017740053133</v>
      </c>
      <c r="AN2329">
        <f t="shared" si="843"/>
        <v>0.85401459854014594</v>
      </c>
      <c r="AO2329">
        <v>45508.732237539771</v>
      </c>
      <c r="AP2329">
        <v>40435.465059256239</v>
      </c>
      <c r="AQ2329">
        <v>19219</v>
      </c>
      <c r="AR2329">
        <v>926.08888888888896</v>
      </c>
      <c r="AS2329">
        <v>812.97785686041925</v>
      </c>
      <c r="AT2329">
        <v>1011</v>
      </c>
      <c r="AU2329">
        <f t="shared" si="829"/>
        <v>-0.3778765606538268</v>
      </c>
      <c r="AV2329">
        <f t="shared" si="830"/>
        <v>3.4485578860385308E-2</v>
      </c>
      <c r="AW2329">
        <v>1.604200704069722E-2</v>
      </c>
      <c r="AX2329">
        <v>-0.16504027691605114</v>
      </c>
      <c r="AY2329" s="1">
        <f t="shared" si="831"/>
        <v>-5073.2671782835314</v>
      </c>
      <c r="AZ2329" s="1">
        <f t="shared" si="832"/>
        <v>-21216.465059256239</v>
      </c>
      <c r="BA2329" s="1">
        <f t="shared" si="844"/>
        <v>-113.11103202846971</v>
      </c>
      <c r="BB2329" s="1">
        <f t="shared" si="845"/>
        <v>198.02214313958075</v>
      </c>
      <c r="BC2329">
        <f t="shared" si="833"/>
        <v>1</v>
      </c>
      <c r="BD2329">
        <f t="shared" si="834"/>
        <v>0</v>
      </c>
      <c r="BE2329">
        <f t="shared" si="835"/>
        <v>0</v>
      </c>
      <c r="BF2329">
        <f t="shared" si="836"/>
        <v>1</v>
      </c>
      <c r="BG2329">
        <f t="shared" si="837"/>
        <v>0</v>
      </c>
      <c r="BH2329">
        <f t="shared" si="838"/>
        <v>0</v>
      </c>
      <c r="BI2329">
        <f t="shared" si="839"/>
        <v>1</v>
      </c>
      <c r="BJ2329">
        <f t="shared" si="840"/>
        <v>1</v>
      </c>
      <c r="BK2329">
        <f t="shared" si="841"/>
        <v>0</v>
      </c>
      <c r="BL2329">
        <f t="shared" si="842"/>
        <v>1</v>
      </c>
      <c r="BM2329">
        <f t="shared" si="846"/>
        <v>0</v>
      </c>
      <c r="BN2329">
        <f t="shared" si="847"/>
        <v>0</v>
      </c>
      <c r="BO2329">
        <f>IF(AND(AU2329&gt;'County Avg'!$E$3,'Gentrification Calcs'!AW2329&gt;'County Avg'!$E$4,'Gentrification Calcs'!AY2329&gt;'County Avg'!$E$5,'Gentrification Calcs'!BA2329&gt;'County Avg'!$E$6),1,0)</f>
        <v>0</v>
      </c>
      <c r="BP2329">
        <f>IF(AND(AV2329&gt;'County Avg'!$F$3,'Gentrification Calcs'!AX2329&gt;'County Avg'!$F$4,'Gentrification Calcs'!AZ2329&gt;'County Avg'!$F$5,'Gentrification Calcs'!BB2329&gt;'County Avg'!$F$6),1,0)</f>
        <v>0</v>
      </c>
      <c r="BQ2329">
        <f t="shared" si="848"/>
        <v>0</v>
      </c>
      <c r="BR2329">
        <f t="shared" si="849"/>
        <v>0</v>
      </c>
      <c r="BS2329">
        <f t="shared" si="850"/>
        <v>0</v>
      </c>
      <c r="BT2329">
        <f t="shared" si="851"/>
        <v>0</v>
      </c>
    </row>
    <row r="2330" spans="1:72" x14ac:dyDescent="0.25">
      <c r="A2330">
        <v>6037980013</v>
      </c>
      <c r="B2330">
        <v>10.0775476936477</v>
      </c>
      <c r="C2330">
        <v>14.098803861998</v>
      </c>
      <c r="D2330">
        <v>0</v>
      </c>
      <c r="E2330">
        <v>4.0371221300000002</v>
      </c>
      <c r="F2330">
        <v>4.3704481120000001</v>
      </c>
      <c r="G2330">
        <v>0</v>
      </c>
      <c r="H2330">
        <v>547.14598431594936</v>
      </c>
      <c r="I2330">
        <v>1.7865952639712619</v>
      </c>
      <c r="J2330">
        <v>0</v>
      </c>
      <c r="K2330">
        <v>135.52871741235862</v>
      </c>
      <c r="L2330">
        <v>0.40878994972295463</v>
      </c>
      <c r="N2330">
        <v>5.4833978959999996</v>
      </c>
      <c r="O2330">
        <v>8.0845975879999994</v>
      </c>
      <c r="P2330">
        <v>0</v>
      </c>
      <c r="Q2330">
        <v>0.914809227</v>
      </c>
      <c r="R2330">
        <v>1.467266679</v>
      </c>
      <c r="S2330">
        <v>0</v>
      </c>
      <c r="T2330">
        <v>0.16683254513908799</v>
      </c>
      <c r="U2330">
        <v>0.18148914191819143</v>
      </c>
      <c r="W2330">
        <v>4.0283540487289402</v>
      </c>
      <c r="X2330">
        <v>2.9688962697982801</v>
      </c>
      <c r="Y2330">
        <v>0</v>
      </c>
      <c r="Z2330">
        <v>4.9991071224212602</v>
      </c>
      <c r="AA2330">
        <v>5.3683581352233896</v>
      </c>
      <c r="AB2330">
        <v>0</v>
      </c>
      <c r="AC2330">
        <v>0.80581470852295978</v>
      </c>
      <c r="AD2330">
        <v>0.5530361788492596</v>
      </c>
      <c r="AF2330">
        <v>7.7507918162517004</v>
      </c>
      <c r="AG2330">
        <v>5.0694704055786097</v>
      </c>
      <c r="AH2330">
        <v>0</v>
      </c>
      <c r="AI2330">
        <v>0.76911487316873217</v>
      </c>
      <c r="AJ2330">
        <v>0.35956741119315022</v>
      </c>
      <c r="AL2330">
        <f t="shared" si="843"/>
        <v>0.23088512683126783</v>
      </c>
      <c r="AM2330">
        <f t="shared" si="843"/>
        <v>0.64043258880684983</v>
      </c>
      <c r="AN2330" t="str">
        <f t="shared" si="843"/>
        <v/>
      </c>
      <c r="AO2330">
        <v>67465.892895015917</v>
      </c>
      <c r="AP2330">
        <v>59542.456068655505</v>
      </c>
      <c r="AR2330">
        <v>1235.3611111111111</v>
      </c>
      <c r="AS2330">
        <v>863.02807433768294</v>
      </c>
      <c r="AU2330">
        <f t="shared" si="829"/>
        <v>-0.40954746197558195</v>
      </c>
      <c r="AV2330">
        <f t="shared" si="830"/>
        <v>-0.35956741119315022</v>
      </c>
      <c r="AW2330">
        <v>1.4656596779103442E-2</v>
      </c>
      <c r="AY2330" s="1">
        <f t="shared" si="831"/>
        <v>-7923.4368263604119</v>
      </c>
      <c r="AZ2330" s="1">
        <f t="shared" si="832"/>
        <v>-59542.456068655505</v>
      </c>
      <c r="BA2330" s="1">
        <f t="shared" si="844"/>
        <v>-372.33303677342815</v>
      </c>
      <c r="BB2330" s="1">
        <f t="shared" si="845"/>
        <v>-863.02807433768294</v>
      </c>
      <c r="BC2330">
        <f t="shared" si="833"/>
        <v>0</v>
      </c>
      <c r="BD2330">
        <f t="shared" si="834"/>
        <v>0</v>
      </c>
      <c r="BE2330">
        <f t="shared" si="835"/>
        <v>1</v>
      </c>
      <c r="BF2330">
        <f t="shared" si="836"/>
        <v>1</v>
      </c>
      <c r="BG2330">
        <f t="shared" si="837"/>
        <v>1</v>
      </c>
      <c r="BH2330">
        <f t="shared" si="838"/>
        <v>0</v>
      </c>
      <c r="BI2330">
        <f t="shared" si="839"/>
        <v>1</v>
      </c>
      <c r="BJ2330">
        <f t="shared" si="840"/>
        <v>1</v>
      </c>
      <c r="BK2330">
        <f t="shared" si="841"/>
        <v>0</v>
      </c>
      <c r="BL2330">
        <f t="shared" si="842"/>
        <v>0</v>
      </c>
      <c r="BM2330">
        <f t="shared" si="846"/>
        <v>0</v>
      </c>
      <c r="BN2330">
        <f t="shared" si="847"/>
        <v>0</v>
      </c>
      <c r="BO2330">
        <f>IF(AND(AU2330&gt;'County Avg'!$E$3,'Gentrification Calcs'!AW2330&gt;'County Avg'!$E$4,'Gentrification Calcs'!AY2330&gt;'County Avg'!$E$5,'Gentrification Calcs'!BA2330&gt;'County Avg'!$E$6),1,0)</f>
        <v>0</v>
      </c>
      <c r="BP2330">
        <f>IF(AND(AV2330&gt;'County Avg'!$F$3,'Gentrification Calcs'!AX2330&gt;'County Avg'!$F$4,'Gentrification Calcs'!AZ2330&gt;'County Avg'!$F$5,'Gentrification Calcs'!BB2330&gt;'County Avg'!$F$6),1,0)</f>
        <v>0</v>
      </c>
      <c r="BQ2330">
        <f t="shared" si="848"/>
        <v>0</v>
      </c>
      <c r="BR2330">
        <f t="shared" si="849"/>
        <v>0</v>
      </c>
      <c r="BS2330">
        <f t="shared" si="850"/>
        <v>0</v>
      </c>
      <c r="BT2330">
        <f t="shared" si="851"/>
        <v>0</v>
      </c>
    </row>
    <row r="2331" spans="1:72" x14ac:dyDescent="0.25">
      <c r="A2331">
        <v>6037980014</v>
      </c>
      <c r="B2331">
        <v>2360.2235062108798</v>
      </c>
      <c r="C2331">
        <v>187.99999732710401</v>
      </c>
      <c r="D2331">
        <v>102</v>
      </c>
      <c r="E2331">
        <v>928.09431459999996</v>
      </c>
      <c r="F2331">
        <v>51.284152980000002</v>
      </c>
      <c r="G2331">
        <v>33</v>
      </c>
      <c r="H2331">
        <v>35.412200677941023</v>
      </c>
      <c r="I2331">
        <v>33.629383911833742</v>
      </c>
      <c r="J2331">
        <v>23</v>
      </c>
      <c r="K2331">
        <v>3.8155821149710792E-2</v>
      </c>
      <c r="L2331">
        <v>0.65574611176572739</v>
      </c>
      <c r="M2331">
        <v>0.69696969696969702</v>
      </c>
      <c r="N2331">
        <v>1754.3740969999999</v>
      </c>
      <c r="O2331">
        <v>101.0762386</v>
      </c>
      <c r="P2331">
        <v>31</v>
      </c>
      <c r="Q2331">
        <v>1120.4048</v>
      </c>
      <c r="R2331">
        <v>4.976170421</v>
      </c>
      <c r="S2331">
        <v>0</v>
      </c>
      <c r="T2331">
        <v>0.63863505618095096</v>
      </c>
      <c r="U2331">
        <v>4.923185201511842E-2</v>
      </c>
      <c r="V2331">
        <v>0</v>
      </c>
      <c r="W2331">
        <v>110.718160152435</v>
      </c>
      <c r="X2331">
        <v>39.5419569015503</v>
      </c>
      <c r="Y2331">
        <v>23</v>
      </c>
      <c r="Z2331">
        <v>928.67900085449196</v>
      </c>
      <c r="AA2331">
        <v>50.721437454223597</v>
      </c>
      <c r="AB2331">
        <v>33</v>
      </c>
      <c r="AC2331">
        <v>0.11922113028351186</v>
      </c>
      <c r="AD2331">
        <v>0.77959062057807715</v>
      </c>
      <c r="AE2331">
        <v>0.69696969696969702</v>
      </c>
      <c r="AF2331">
        <v>2106.73694660827</v>
      </c>
      <c r="AG2331">
        <v>10.4547770023346</v>
      </c>
      <c r="AH2331">
        <v>102</v>
      </c>
      <c r="AI2331">
        <v>0.8926006122150868</v>
      </c>
      <c r="AJ2331">
        <v>5.5610516760509189E-2</v>
      </c>
      <c r="AK2331">
        <v>1</v>
      </c>
      <c r="AL2331">
        <f t="shared" si="843"/>
        <v>0.1073993877849132</v>
      </c>
      <c r="AM2331">
        <f t="shared" si="843"/>
        <v>0.94438948323949079</v>
      </c>
      <c r="AN2331">
        <f t="shared" si="843"/>
        <v>0</v>
      </c>
      <c r="AO2331">
        <v>45129.62884411453</v>
      </c>
      <c r="AP2331">
        <v>40041.21822639968</v>
      </c>
      <c r="AQ2331">
        <v>33839</v>
      </c>
      <c r="AR2331">
        <v>839.7</v>
      </c>
      <c r="AS2331">
        <v>766.9857651245552</v>
      </c>
      <c r="AU2331">
        <f t="shared" si="829"/>
        <v>-0.83699009545457759</v>
      </c>
      <c r="AV2331">
        <f t="shared" si="830"/>
        <v>0.94438948323949079</v>
      </c>
      <c r="AW2331">
        <v>-0.58940320416583258</v>
      </c>
      <c r="AX2331">
        <v>-4.923185201511842E-2</v>
      </c>
      <c r="AY2331" s="1">
        <f t="shared" si="831"/>
        <v>-5088.4106177148496</v>
      </c>
      <c r="AZ2331" s="1">
        <f t="shared" si="832"/>
        <v>-6202.2182263996801</v>
      </c>
      <c r="BA2331" s="1">
        <f t="shared" si="844"/>
        <v>-72.714234875444845</v>
      </c>
      <c r="BB2331" s="1">
        <f t="shared" si="845"/>
        <v>-766.9857651245552</v>
      </c>
      <c r="BC2331">
        <f t="shared" si="833"/>
        <v>1</v>
      </c>
      <c r="BD2331">
        <f t="shared" si="834"/>
        <v>0</v>
      </c>
      <c r="BE2331">
        <f t="shared" si="835"/>
        <v>0</v>
      </c>
      <c r="BF2331">
        <f t="shared" si="836"/>
        <v>1</v>
      </c>
      <c r="BG2331">
        <f t="shared" si="837"/>
        <v>0</v>
      </c>
      <c r="BH2331">
        <f t="shared" si="838"/>
        <v>1</v>
      </c>
      <c r="BI2331">
        <f t="shared" si="839"/>
        <v>0</v>
      </c>
      <c r="BJ2331">
        <f t="shared" si="840"/>
        <v>1</v>
      </c>
      <c r="BK2331">
        <f t="shared" si="841"/>
        <v>0</v>
      </c>
      <c r="BL2331">
        <f t="shared" si="842"/>
        <v>1</v>
      </c>
      <c r="BM2331">
        <f t="shared" si="846"/>
        <v>0</v>
      </c>
      <c r="BN2331">
        <f t="shared" si="847"/>
        <v>0</v>
      </c>
      <c r="BO2331">
        <f>IF(AND(AU2331&gt;'County Avg'!$E$3,'Gentrification Calcs'!AW2331&gt;'County Avg'!$E$4,'Gentrification Calcs'!AY2331&gt;'County Avg'!$E$5,'Gentrification Calcs'!BA2331&gt;'County Avg'!$E$6),1,0)</f>
        <v>0</v>
      </c>
      <c r="BP2331">
        <f>IF(AND(AV2331&gt;'County Avg'!$F$3,'Gentrification Calcs'!AX2331&gt;'County Avg'!$F$4,'Gentrification Calcs'!AZ2331&gt;'County Avg'!$F$5,'Gentrification Calcs'!BB2331&gt;'County Avg'!$F$6),1,0)</f>
        <v>0</v>
      </c>
      <c r="BQ2331">
        <f t="shared" si="848"/>
        <v>0</v>
      </c>
      <c r="BR2331">
        <f t="shared" si="849"/>
        <v>0</v>
      </c>
      <c r="BS2331">
        <f t="shared" si="850"/>
        <v>0</v>
      </c>
      <c r="BT2331">
        <f t="shared" si="851"/>
        <v>0</v>
      </c>
    </row>
    <row r="2332" spans="1:72" x14ac:dyDescent="0.25">
      <c r="A2332">
        <v>6037980015</v>
      </c>
      <c r="B2332">
        <v>478.89245053954397</v>
      </c>
      <c r="C2332">
        <v>912.50480495981196</v>
      </c>
      <c r="D2332">
        <v>419</v>
      </c>
      <c r="E2332">
        <v>168.49092769999999</v>
      </c>
      <c r="F2332">
        <v>334.61814370000002</v>
      </c>
      <c r="G2332">
        <v>150</v>
      </c>
      <c r="H2332">
        <v>155.25498946838701</v>
      </c>
      <c r="I2332">
        <v>117.93516156059546</v>
      </c>
      <c r="J2332">
        <v>84</v>
      </c>
      <c r="K2332">
        <v>0.9214442082295391</v>
      </c>
      <c r="L2332">
        <v>0.3524470019961905</v>
      </c>
      <c r="M2332">
        <v>0.56000000000000005</v>
      </c>
      <c r="N2332">
        <v>330.41970029999999</v>
      </c>
      <c r="O2332">
        <v>615.50324179999996</v>
      </c>
      <c r="P2332">
        <v>210</v>
      </c>
      <c r="Q2332">
        <v>70.841692559999998</v>
      </c>
      <c r="R2332">
        <v>149.44300480000001</v>
      </c>
      <c r="S2332">
        <v>20</v>
      </c>
      <c r="T2332">
        <v>0.21439911874407083</v>
      </c>
      <c r="U2332">
        <v>0.24279807911809445</v>
      </c>
      <c r="V2332">
        <v>9.5238095238095233E-2</v>
      </c>
      <c r="W2332">
        <v>34.209754483017598</v>
      </c>
      <c r="X2332">
        <v>129.021177500486</v>
      </c>
      <c r="Y2332">
        <v>150</v>
      </c>
      <c r="Z2332">
        <v>169.76174395531399</v>
      </c>
      <c r="AA2332">
        <v>331.26674211025198</v>
      </c>
      <c r="AB2332">
        <v>150</v>
      </c>
      <c r="AC2332">
        <v>0.20151627619955739</v>
      </c>
      <c r="AD2332">
        <v>0.38947820924789744</v>
      </c>
      <c r="AE2332">
        <v>1</v>
      </c>
      <c r="AF2332">
        <v>301.80066602134002</v>
      </c>
      <c r="AG2332">
        <v>404.93867075443302</v>
      </c>
      <c r="AH2332">
        <v>53</v>
      </c>
      <c r="AI2332">
        <v>0.63020552042805522</v>
      </c>
      <c r="AJ2332">
        <v>0.44376606956307163</v>
      </c>
      <c r="AK2332">
        <v>0.12649164677804295</v>
      </c>
      <c r="AL2332">
        <f t="shared" si="843"/>
        <v>0.36979447957194478</v>
      </c>
      <c r="AM2332">
        <f t="shared" si="843"/>
        <v>0.55623393043692837</v>
      </c>
      <c r="AN2332">
        <f t="shared" si="843"/>
        <v>0.87350835322195708</v>
      </c>
      <c r="AO2332">
        <v>74472.957051961828</v>
      </c>
      <c r="AP2332">
        <v>71004.973028197797</v>
      </c>
      <c r="AQ2332">
        <v>36094</v>
      </c>
      <c r="AR2332">
        <v>1223.2666666666667</v>
      </c>
      <c r="AS2332">
        <v>1391.9371293001188</v>
      </c>
      <c r="AT2332">
        <v>891</v>
      </c>
      <c r="AU2332">
        <f t="shared" si="829"/>
        <v>-0.18643945086498359</v>
      </c>
      <c r="AV2332">
        <f t="shared" si="830"/>
        <v>-0.31727442278502871</v>
      </c>
      <c r="AW2332">
        <v>2.8398960374023619E-2</v>
      </c>
      <c r="AX2332">
        <v>-0.14755998387999922</v>
      </c>
      <c r="AY2332" s="1">
        <f t="shared" si="831"/>
        <v>-3467.984023764031</v>
      </c>
      <c r="AZ2332" s="1">
        <f t="shared" si="832"/>
        <v>-34910.973028197797</v>
      </c>
      <c r="BA2332" s="1">
        <f t="shared" si="844"/>
        <v>168.67046263345219</v>
      </c>
      <c r="BB2332" s="1">
        <f t="shared" si="845"/>
        <v>-500.93712930011884</v>
      </c>
      <c r="BC2332">
        <f t="shared" si="833"/>
        <v>0</v>
      </c>
      <c r="BD2332">
        <f t="shared" si="834"/>
        <v>1</v>
      </c>
      <c r="BE2332">
        <f t="shared" si="835"/>
        <v>1</v>
      </c>
      <c r="BF2332">
        <f t="shared" si="836"/>
        <v>0</v>
      </c>
      <c r="BG2332">
        <f t="shared" si="837"/>
        <v>0</v>
      </c>
      <c r="BH2332">
        <f t="shared" si="838"/>
        <v>0</v>
      </c>
      <c r="BI2332">
        <f t="shared" si="839"/>
        <v>0</v>
      </c>
      <c r="BJ2332">
        <f t="shared" si="840"/>
        <v>0</v>
      </c>
      <c r="BK2332">
        <f t="shared" si="841"/>
        <v>0</v>
      </c>
      <c r="BL2332">
        <f t="shared" si="842"/>
        <v>0</v>
      </c>
      <c r="BM2332">
        <f t="shared" si="846"/>
        <v>0</v>
      </c>
      <c r="BN2332">
        <f t="shared" si="847"/>
        <v>0</v>
      </c>
      <c r="BO2332">
        <f>IF(AND(AU2332&gt;'County Avg'!$E$3,'Gentrification Calcs'!AW2332&gt;'County Avg'!$E$4,'Gentrification Calcs'!AY2332&gt;'County Avg'!$E$5,'Gentrification Calcs'!BA2332&gt;'County Avg'!$E$6),1,0)</f>
        <v>0</v>
      </c>
      <c r="BP2332">
        <f>IF(AND(AV2332&gt;'County Avg'!$F$3,'Gentrification Calcs'!AX2332&gt;'County Avg'!$F$4,'Gentrification Calcs'!AZ2332&gt;'County Avg'!$F$5,'Gentrification Calcs'!BB2332&gt;'County Avg'!$F$6),1,0)</f>
        <v>0</v>
      </c>
      <c r="BQ2332">
        <f t="shared" si="848"/>
        <v>0</v>
      </c>
      <c r="BR2332">
        <f t="shared" si="849"/>
        <v>0</v>
      </c>
      <c r="BS2332">
        <f t="shared" si="850"/>
        <v>0</v>
      </c>
      <c r="BT2332">
        <f t="shared" si="851"/>
        <v>0</v>
      </c>
    </row>
    <row r="2333" spans="1:72" x14ac:dyDescent="0.25">
      <c r="A2333">
        <v>6037980018</v>
      </c>
      <c r="B2333">
        <v>1178.3132061988399</v>
      </c>
      <c r="C2333">
        <v>1.54527469526511</v>
      </c>
      <c r="D2333">
        <v>2</v>
      </c>
      <c r="E2333">
        <v>302.94983780000001</v>
      </c>
      <c r="F2333">
        <v>0.21170061800000001</v>
      </c>
      <c r="G2333">
        <v>0</v>
      </c>
      <c r="H2333">
        <v>2.6496523392679103</v>
      </c>
      <c r="I2333">
        <v>6.716124984724256E-2</v>
      </c>
      <c r="J2333">
        <v>0</v>
      </c>
      <c r="K2333">
        <v>8.7461751374732378E-3</v>
      </c>
      <c r="L2333">
        <v>0.3172463570571275</v>
      </c>
      <c r="N2333">
        <v>628.9256967</v>
      </c>
      <c r="O2333">
        <v>0.367226094</v>
      </c>
      <c r="P2333">
        <v>2</v>
      </c>
      <c r="Q2333">
        <v>72.787019090000001</v>
      </c>
      <c r="R2333">
        <v>9.2707983999999993E-2</v>
      </c>
      <c r="S2333">
        <v>0</v>
      </c>
      <c r="T2333">
        <v>0.11573230267409425</v>
      </c>
      <c r="U2333">
        <v>0.25245478334663218</v>
      </c>
      <c r="V2333">
        <v>0</v>
      </c>
      <c r="W2333">
        <v>144.77029560029001</v>
      </c>
      <c r="X2333">
        <v>0.126868546009064</v>
      </c>
      <c r="Y2333">
        <v>0</v>
      </c>
      <c r="Z2333">
        <v>306.36458193650498</v>
      </c>
      <c r="AA2333">
        <v>0.213313758373261</v>
      </c>
      <c r="AB2333">
        <v>0</v>
      </c>
      <c r="AC2333">
        <v>0.47254253309964567</v>
      </c>
      <c r="AD2333">
        <v>0.59475088234611984</v>
      </c>
      <c r="AF2333">
        <v>226.81421130203901</v>
      </c>
      <c r="AG2333">
        <v>1.1326909661293001</v>
      </c>
      <c r="AH2333">
        <v>0</v>
      </c>
      <c r="AI2333">
        <v>0.19249059597127541</v>
      </c>
      <c r="AJ2333">
        <v>0.73300298620043969</v>
      </c>
      <c r="AK2333">
        <v>0</v>
      </c>
      <c r="AL2333">
        <f t="shared" si="843"/>
        <v>0.80750940402872462</v>
      </c>
      <c r="AM2333">
        <f t="shared" si="843"/>
        <v>0.26699701379956031</v>
      </c>
      <c r="AN2333">
        <f t="shared" si="843"/>
        <v>1</v>
      </c>
      <c r="AO2333">
        <v>67088.603393425248</v>
      </c>
      <c r="AP2333">
        <v>72173.733142623634</v>
      </c>
      <c r="AR2333">
        <v>1140.3333333333335</v>
      </c>
      <c r="AS2333">
        <v>967.18663503361017</v>
      </c>
      <c r="AU2333">
        <f t="shared" si="829"/>
        <v>0.54051239022916431</v>
      </c>
      <c r="AV2333">
        <f t="shared" si="830"/>
        <v>-0.73300298620043969</v>
      </c>
      <c r="AW2333">
        <v>0.13672248067253795</v>
      </c>
      <c r="AX2333">
        <v>-0.25245478334663218</v>
      </c>
      <c r="AY2333" s="1">
        <f t="shared" si="831"/>
        <v>5085.129749198386</v>
      </c>
      <c r="AZ2333" s="1">
        <f t="shared" si="832"/>
        <v>-72173.733142623634</v>
      </c>
      <c r="BA2333" s="1">
        <f t="shared" si="844"/>
        <v>-173.14669829972331</v>
      </c>
      <c r="BB2333" s="1">
        <f t="shared" si="845"/>
        <v>-967.18663503361017</v>
      </c>
      <c r="BC2333">
        <f t="shared" si="833"/>
        <v>1</v>
      </c>
      <c r="BD2333">
        <f t="shared" si="834"/>
        <v>0</v>
      </c>
      <c r="BE2333">
        <f t="shared" si="835"/>
        <v>0</v>
      </c>
      <c r="BF2333">
        <f t="shared" si="836"/>
        <v>0</v>
      </c>
      <c r="BG2333">
        <f t="shared" si="837"/>
        <v>1</v>
      </c>
      <c r="BH2333">
        <f t="shared" si="838"/>
        <v>0</v>
      </c>
      <c r="BI2333">
        <f t="shared" si="839"/>
        <v>0</v>
      </c>
      <c r="BJ2333">
        <f t="shared" si="840"/>
        <v>1</v>
      </c>
      <c r="BK2333">
        <f t="shared" si="841"/>
        <v>1</v>
      </c>
      <c r="BL2333">
        <f t="shared" si="842"/>
        <v>0</v>
      </c>
      <c r="BM2333">
        <f t="shared" si="846"/>
        <v>0</v>
      </c>
      <c r="BN2333">
        <f t="shared" si="847"/>
        <v>0</v>
      </c>
      <c r="BO2333">
        <f>IF(AND(AU2333&gt;'County Avg'!$E$3,'Gentrification Calcs'!AW2333&gt;'County Avg'!$E$4,'Gentrification Calcs'!AY2333&gt;'County Avg'!$E$5,'Gentrification Calcs'!BA2333&gt;'County Avg'!$E$6),1,0)</f>
        <v>0</v>
      </c>
      <c r="BP2333">
        <f>IF(AND(AV2333&gt;'County Avg'!$F$3,'Gentrification Calcs'!AX2333&gt;'County Avg'!$F$4,'Gentrification Calcs'!AZ2333&gt;'County Avg'!$F$5,'Gentrification Calcs'!BB2333&gt;'County Avg'!$F$6),1,0)</f>
        <v>0</v>
      </c>
      <c r="BQ2333">
        <f t="shared" si="848"/>
        <v>0</v>
      </c>
      <c r="BR2333">
        <f t="shared" si="849"/>
        <v>0</v>
      </c>
      <c r="BS2333">
        <f t="shared" si="850"/>
        <v>0</v>
      </c>
      <c r="BT2333">
        <f t="shared" si="851"/>
        <v>0</v>
      </c>
    </row>
    <row r="2334" spans="1:72" x14ac:dyDescent="0.25">
      <c r="A2334">
        <v>6037980019</v>
      </c>
      <c r="B2334">
        <v>425.58451413121202</v>
      </c>
      <c r="C2334">
        <v>2480.3672360181799</v>
      </c>
      <c r="D2334">
        <v>220</v>
      </c>
      <c r="E2334">
        <v>135.90138049999999</v>
      </c>
      <c r="F2334">
        <v>995.11700440000004</v>
      </c>
      <c r="G2334">
        <v>80</v>
      </c>
      <c r="H2334">
        <v>121.38766077706617</v>
      </c>
      <c r="I2334">
        <v>111.17049909694143</v>
      </c>
      <c r="J2334">
        <v>0</v>
      </c>
      <c r="K2334">
        <v>0.89320403023474937</v>
      </c>
      <c r="L2334">
        <v>0.11171600787182913</v>
      </c>
      <c r="M2334">
        <v>0</v>
      </c>
      <c r="N2334">
        <v>291.61057940000001</v>
      </c>
      <c r="O2334">
        <v>1822.634155</v>
      </c>
      <c r="P2334">
        <v>163</v>
      </c>
      <c r="Q2334">
        <v>95.105456349999997</v>
      </c>
      <c r="R2334">
        <v>1291.495193</v>
      </c>
      <c r="S2334">
        <v>110</v>
      </c>
      <c r="T2334">
        <v>0.32613856652828965</v>
      </c>
      <c r="U2334">
        <v>0.70858717831939233</v>
      </c>
      <c r="V2334">
        <v>0.67484662576687116</v>
      </c>
      <c r="W2334">
        <v>14.4355139732361</v>
      </c>
      <c r="X2334">
        <v>119.696980476379</v>
      </c>
      <c r="Y2334">
        <v>5</v>
      </c>
      <c r="Z2334">
        <v>136.80381202697799</v>
      </c>
      <c r="AA2334">
        <v>992.30291748046898</v>
      </c>
      <c r="AB2334">
        <v>80</v>
      </c>
      <c r="AC2334">
        <v>0.10551982257913535</v>
      </c>
      <c r="AD2334">
        <v>0.12062544447646949</v>
      </c>
      <c r="AE2334">
        <v>6.25E-2</v>
      </c>
      <c r="AF2334">
        <v>289.75033813148798</v>
      </c>
      <c r="AG2334">
        <v>2182.1022033691402</v>
      </c>
      <c r="AH2334">
        <v>176</v>
      </c>
      <c r="AI2334">
        <v>0.68082913853899063</v>
      </c>
      <c r="AJ2334">
        <v>0.87974964823037449</v>
      </c>
      <c r="AK2334">
        <v>0.8</v>
      </c>
      <c r="AL2334">
        <f t="shared" si="843"/>
        <v>0.31917086146100937</v>
      </c>
      <c r="AM2334">
        <f t="shared" si="843"/>
        <v>0.12025035176962551</v>
      </c>
      <c r="AN2334">
        <f t="shared" si="843"/>
        <v>0.19999999999999996</v>
      </c>
      <c r="AO2334">
        <v>171902.52916224816</v>
      </c>
      <c r="AP2334">
        <v>189708.22067838171</v>
      </c>
      <c r="AQ2334">
        <v>112708</v>
      </c>
      <c r="AR2334">
        <v>1727.7777777777778</v>
      </c>
      <c r="AS2334">
        <v>2572.8517200474498</v>
      </c>
      <c r="AU2334">
        <f t="shared" si="829"/>
        <v>0.19892050969138386</v>
      </c>
      <c r="AV2334">
        <f t="shared" si="830"/>
        <v>-7.9749648230374448E-2</v>
      </c>
      <c r="AW2334">
        <v>0.38244861179110268</v>
      </c>
      <c r="AX2334">
        <v>-3.3740552552521175E-2</v>
      </c>
      <c r="AY2334" s="1">
        <f t="shared" si="831"/>
        <v>17805.691516133549</v>
      </c>
      <c r="AZ2334" s="1">
        <f t="shared" si="832"/>
        <v>-77000.220678381709</v>
      </c>
      <c r="BA2334" s="1">
        <f t="shared" si="844"/>
        <v>845.07394226967199</v>
      </c>
      <c r="BB2334" s="1">
        <f t="shared" si="845"/>
        <v>-2572.8517200474498</v>
      </c>
      <c r="BC2334">
        <f t="shared" si="833"/>
        <v>0</v>
      </c>
      <c r="BD2334">
        <f t="shared" si="834"/>
        <v>1</v>
      </c>
      <c r="BE2334">
        <f t="shared" si="835"/>
        <v>1</v>
      </c>
      <c r="BF2334">
        <f t="shared" si="836"/>
        <v>0</v>
      </c>
      <c r="BG2334">
        <f t="shared" si="837"/>
        <v>0</v>
      </c>
      <c r="BH2334">
        <f t="shared" si="838"/>
        <v>0</v>
      </c>
      <c r="BI2334">
        <f t="shared" si="839"/>
        <v>0</v>
      </c>
      <c r="BJ2334">
        <f t="shared" si="840"/>
        <v>0</v>
      </c>
      <c r="BK2334">
        <f t="shared" si="841"/>
        <v>0</v>
      </c>
      <c r="BL2334">
        <f t="shared" si="842"/>
        <v>0</v>
      </c>
      <c r="BM2334">
        <f t="shared" si="846"/>
        <v>0</v>
      </c>
      <c r="BN2334">
        <f t="shared" si="847"/>
        <v>0</v>
      </c>
      <c r="BO2334">
        <f>IF(AND(AU2334&gt;'County Avg'!$E$3,'Gentrification Calcs'!AW2334&gt;'County Avg'!$E$4,'Gentrification Calcs'!AY2334&gt;'County Avg'!$E$5,'Gentrification Calcs'!BA2334&gt;'County Avg'!$E$6),1,0)</f>
        <v>1</v>
      </c>
      <c r="BP2334">
        <f>IF(AND(AV2334&gt;'County Avg'!$F$3,'Gentrification Calcs'!AX2334&gt;'County Avg'!$F$4,'Gentrification Calcs'!AZ2334&gt;'County Avg'!$F$5,'Gentrification Calcs'!BB2334&gt;'County Avg'!$F$6),1,0)</f>
        <v>0</v>
      </c>
      <c r="BQ2334">
        <f t="shared" si="848"/>
        <v>0</v>
      </c>
      <c r="BR2334">
        <f t="shared" si="849"/>
        <v>0</v>
      </c>
      <c r="BS2334">
        <f t="shared" si="850"/>
        <v>0</v>
      </c>
      <c r="BT2334">
        <f t="shared" si="851"/>
        <v>0</v>
      </c>
    </row>
    <row r="2335" spans="1:72" x14ac:dyDescent="0.25">
      <c r="A2335">
        <v>6037980020</v>
      </c>
      <c r="B2335">
        <v>761.41041798779895</v>
      </c>
      <c r="C2335">
        <v>493.702463848516</v>
      </c>
      <c r="D2335">
        <v>0</v>
      </c>
      <c r="E2335">
        <v>269.5926743</v>
      </c>
      <c r="F2335">
        <v>171.83323669999999</v>
      </c>
      <c r="G2335">
        <v>0</v>
      </c>
      <c r="H2335">
        <v>39.966859929157728</v>
      </c>
      <c r="I2335">
        <v>42.930510081485608</v>
      </c>
      <c r="J2335">
        <v>0</v>
      </c>
      <c r="K2335">
        <v>0.14824905770504362</v>
      </c>
      <c r="L2335">
        <v>0.24983822050932486</v>
      </c>
      <c r="N2335">
        <v>530.26998149999997</v>
      </c>
      <c r="O2335">
        <v>337.63512420000001</v>
      </c>
      <c r="P2335">
        <v>0</v>
      </c>
      <c r="Q2335">
        <v>167.88336939999999</v>
      </c>
      <c r="R2335">
        <v>98.83638096</v>
      </c>
      <c r="S2335">
        <v>0</v>
      </c>
      <c r="T2335">
        <v>0.31659979870084348</v>
      </c>
      <c r="U2335">
        <v>0.29273133591827882</v>
      </c>
      <c r="W2335">
        <v>49.539455890655503</v>
      </c>
      <c r="X2335">
        <v>36.786011219024701</v>
      </c>
      <c r="Y2335">
        <v>0</v>
      </c>
      <c r="Z2335">
        <v>278.67355346679699</v>
      </c>
      <c r="AA2335">
        <v>172.19459724426301</v>
      </c>
      <c r="AB2335">
        <v>0</v>
      </c>
      <c r="AC2335">
        <v>0.17776877380134301</v>
      </c>
      <c r="AD2335">
        <v>0.21363046116274301</v>
      </c>
      <c r="AF2335">
        <v>626.59400537224599</v>
      </c>
      <c r="AG2335">
        <v>272.80430984497099</v>
      </c>
      <c r="AH2335">
        <v>0</v>
      </c>
      <c r="AI2335">
        <v>0.82293857631757106</v>
      </c>
      <c r="AJ2335">
        <v>0.55256825683713062</v>
      </c>
      <c r="AL2335">
        <f t="shared" si="843"/>
        <v>0.17706142368242894</v>
      </c>
      <c r="AM2335">
        <f t="shared" si="843"/>
        <v>0.44743174316286938</v>
      </c>
      <c r="AN2335" t="str">
        <f t="shared" si="843"/>
        <v/>
      </c>
      <c r="AO2335">
        <v>83546.044008483572</v>
      </c>
      <c r="AP2335">
        <v>79763.683694319581</v>
      </c>
      <c r="AR2335">
        <v>1197.3500000000001</v>
      </c>
      <c r="AS2335">
        <v>1160.6239620403323</v>
      </c>
      <c r="AU2335">
        <f t="shared" si="829"/>
        <v>-0.27037031948044044</v>
      </c>
      <c r="AV2335">
        <f t="shared" si="830"/>
        <v>-0.55256825683713062</v>
      </c>
      <c r="AW2335">
        <v>-2.3868462782564659E-2</v>
      </c>
      <c r="AY2335" s="1">
        <f t="shared" si="831"/>
        <v>-3782.3603141639906</v>
      </c>
      <c r="AZ2335" s="1">
        <f t="shared" si="832"/>
        <v>-79763.683694319581</v>
      </c>
      <c r="BA2335" s="1">
        <f t="shared" si="844"/>
        <v>-36.726037959667792</v>
      </c>
      <c r="BB2335" s="1">
        <f t="shared" si="845"/>
        <v>-1160.6239620403323</v>
      </c>
      <c r="BC2335">
        <f t="shared" si="833"/>
        <v>1</v>
      </c>
      <c r="BD2335">
        <f t="shared" si="834"/>
        <v>0</v>
      </c>
      <c r="BE2335">
        <f t="shared" si="835"/>
        <v>0</v>
      </c>
      <c r="BF2335">
        <f t="shared" si="836"/>
        <v>0</v>
      </c>
      <c r="BG2335">
        <f t="shared" si="837"/>
        <v>0</v>
      </c>
      <c r="BH2335">
        <f t="shared" si="838"/>
        <v>0</v>
      </c>
      <c r="BI2335">
        <f t="shared" si="839"/>
        <v>0</v>
      </c>
      <c r="BJ2335">
        <f t="shared" si="840"/>
        <v>0</v>
      </c>
      <c r="BK2335">
        <f t="shared" si="841"/>
        <v>0</v>
      </c>
      <c r="BL2335">
        <f t="shared" si="842"/>
        <v>0</v>
      </c>
      <c r="BM2335">
        <f t="shared" si="846"/>
        <v>0</v>
      </c>
      <c r="BN2335">
        <f t="shared" si="847"/>
        <v>0</v>
      </c>
      <c r="BO2335">
        <f>IF(AND(AU2335&gt;'County Avg'!$E$3,'Gentrification Calcs'!AW2335&gt;'County Avg'!$E$4,'Gentrification Calcs'!AY2335&gt;'County Avg'!$E$5,'Gentrification Calcs'!BA2335&gt;'County Avg'!$E$6),1,0)</f>
        <v>0</v>
      </c>
      <c r="BP2335">
        <f>IF(AND(AV2335&gt;'County Avg'!$F$3,'Gentrification Calcs'!AX2335&gt;'County Avg'!$F$4,'Gentrification Calcs'!AZ2335&gt;'County Avg'!$F$5,'Gentrification Calcs'!BB2335&gt;'County Avg'!$F$6),1,0)</f>
        <v>0</v>
      </c>
      <c r="BQ2335">
        <f t="shared" si="848"/>
        <v>0</v>
      </c>
      <c r="BR2335">
        <f t="shared" si="849"/>
        <v>0</v>
      </c>
      <c r="BS2335">
        <f t="shared" si="850"/>
        <v>0</v>
      </c>
      <c r="BT2335">
        <f t="shared" si="851"/>
        <v>0</v>
      </c>
    </row>
    <row r="2336" spans="1:72" x14ac:dyDescent="0.25">
      <c r="A2336">
        <v>6037980021</v>
      </c>
      <c r="B2336">
        <v>284.125948892022</v>
      </c>
      <c r="C2336">
        <v>776.47964498878002</v>
      </c>
      <c r="D2336">
        <v>0</v>
      </c>
      <c r="E2336">
        <v>118.9740944</v>
      </c>
      <c r="F2336">
        <v>206.68518639999999</v>
      </c>
      <c r="G2336">
        <v>0</v>
      </c>
      <c r="H2336">
        <v>128.60635411763761</v>
      </c>
      <c r="I2336">
        <v>87.59620719479922</v>
      </c>
      <c r="J2336">
        <v>0</v>
      </c>
      <c r="K2336">
        <v>1.0809609837016554</v>
      </c>
      <c r="L2336">
        <v>0.42381463674553516</v>
      </c>
      <c r="N2336">
        <v>202.30312180000001</v>
      </c>
      <c r="O2336">
        <v>429.21298350000001</v>
      </c>
      <c r="P2336">
        <v>0</v>
      </c>
      <c r="Q2336">
        <v>59.537158009999999</v>
      </c>
      <c r="R2336">
        <v>41.30512951</v>
      </c>
      <c r="S2336">
        <v>0</v>
      </c>
      <c r="T2336">
        <v>0.29429678336283588</v>
      </c>
      <c r="U2336">
        <v>9.6234576067990726E-2</v>
      </c>
      <c r="W2336">
        <v>55.563345909118702</v>
      </c>
      <c r="X2336">
        <v>96.685859635472298</v>
      </c>
      <c r="Y2336">
        <v>0</v>
      </c>
      <c r="Z2336">
        <v>119.521984100342</v>
      </c>
      <c r="AA2336">
        <v>203.58874785900099</v>
      </c>
      <c r="AB2336">
        <v>0</v>
      </c>
      <c r="AC2336">
        <v>0.46487971503612041</v>
      </c>
      <c r="AD2336">
        <v>0.47490767860330774</v>
      </c>
      <c r="AF2336">
        <v>229.689508530035</v>
      </c>
      <c r="AG2336">
        <v>122.89706289768201</v>
      </c>
      <c r="AH2336">
        <v>0</v>
      </c>
      <c r="AI2336">
        <v>0.80840736098104582</v>
      </c>
      <c r="AJ2336">
        <v>0.15827467428261799</v>
      </c>
      <c r="AL2336">
        <f t="shared" si="843"/>
        <v>0.19159263901895418</v>
      </c>
      <c r="AM2336">
        <f t="shared" si="843"/>
        <v>0.84172532571738201</v>
      </c>
      <c r="AN2336" t="str">
        <f t="shared" si="843"/>
        <v/>
      </c>
      <c r="AO2336">
        <v>68626.783669141048</v>
      </c>
      <c r="AP2336">
        <v>60302.98896608092</v>
      </c>
      <c r="AR2336">
        <v>1136.8777777777777</v>
      </c>
      <c r="AS2336">
        <v>1118.6899960458679</v>
      </c>
      <c r="AU2336">
        <f t="shared" si="829"/>
        <v>-0.65013268669842783</v>
      </c>
      <c r="AV2336">
        <f t="shared" si="830"/>
        <v>-0.15827467428261799</v>
      </c>
      <c r="AW2336">
        <v>-0.19806220729484514</v>
      </c>
      <c r="AY2336" s="1">
        <f t="shared" si="831"/>
        <v>-8323.7947030601281</v>
      </c>
      <c r="AZ2336" s="1">
        <f t="shared" si="832"/>
        <v>-60302.98896608092</v>
      </c>
      <c r="BA2336" s="1">
        <f t="shared" si="844"/>
        <v>-18.187781731909809</v>
      </c>
      <c r="BB2336" s="1">
        <f t="shared" si="845"/>
        <v>-1118.6899960458679</v>
      </c>
      <c r="BC2336">
        <f t="shared" si="833"/>
        <v>0</v>
      </c>
      <c r="BD2336">
        <f t="shared" si="834"/>
        <v>1</v>
      </c>
      <c r="BE2336">
        <f t="shared" si="835"/>
        <v>1</v>
      </c>
      <c r="BF2336">
        <f t="shared" si="836"/>
        <v>1</v>
      </c>
      <c r="BG2336">
        <f t="shared" si="837"/>
        <v>0</v>
      </c>
      <c r="BH2336">
        <f t="shared" si="838"/>
        <v>1</v>
      </c>
      <c r="BI2336">
        <f t="shared" si="839"/>
        <v>0</v>
      </c>
      <c r="BJ2336">
        <f t="shared" si="840"/>
        <v>0</v>
      </c>
      <c r="BK2336">
        <f t="shared" si="841"/>
        <v>0</v>
      </c>
      <c r="BL2336">
        <f t="shared" si="842"/>
        <v>1</v>
      </c>
      <c r="BM2336">
        <f t="shared" si="846"/>
        <v>0</v>
      </c>
      <c r="BN2336">
        <f t="shared" si="847"/>
        <v>1</v>
      </c>
      <c r="BO2336">
        <f>IF(AND(AU2336&gt;'County Avg'!$E$3,'Gentrification Calcs'!AW2336&gt;'County Avg'!$E$4,'Gentrification Calcs'!AY2336&gt;'County Avg'!$E$5,'Gentrification Calcs'!BA2336&gt;'County Avg'!$E$6),1,0)</f>
        <v>0</v>
      </c>
      <c r="BP2336">
        <f>IF(AND(AV2336&gt;'County Avg'!$F$3,'Gentrification Calcs'!AX2336&gt;'County Avg'!$F$4,'Gentrification Calcs'!AZ2336&gt;'County Avg'!$F$5,'Gentrification Calcs'!BB2336&gt;'County Avg'!$F$6),1,0)</f>
        <v>0</v>
      </c>
      <c r="BQ2336">
        <f t="shared" si="848"/>
        <v>0</v>
      </c>
      <c r="BR2336">
        <f t="shared" si="849"/>
        <v>0</v>
      </c>
      <c r="BS2336">
        <f t="shared" si="850"/>
        <v>0</v>
      </c>
      <c r="BT2336">
        <f t="shared" si="851"/>
        <v>0</v>
      </c>
    </row>
    <row r="2337" spans="1:72" x14ac:dyDescent="0.25">
      <c r="A2337">
        <v>6037980022</v>
      </c>
      <c r="B2337">
        <v>107.60430871361901</v>
      </c>
      <c r="C2337">
        <v>405.47292561316902</v>
      </c>
      <c r="D2337">
        <v>0</v>
      </c>
      <c r="E2337">
        <v>30.866767880000001</v>
      </c>
      <c r="F2337">
        <v>140.84079220000001</v>
      </c>
      <c r="G2337">
        <v>0</v>
      </c>
      <c r="H2337">
        <v>23.073579626868213</v>
      </c>
      <c r="I2337">
        <v>28.746893419567016</v>
      </c>
      <c r="J2337">
        <v>0</v>
      </c>
      <c r="K2337">
        <v>0.74752172681541584</v>
      </c>
      <c r="L2337">
        <v>0.20410914317171111</v>
      </c>
      <c r="N2337">
        <v>67.096738799999997</v>
      </c>
      <c r="O2337">
        <v>291.01016709999999</v>
      </c>
      <c r="P2337">
        <v>0</v>
      </c>
      <c r="Q2337">
        <v>12.91381359</v>
      </c>
      <c r="R2337">
        <v>112.6641879</v>
      </c>
      <c r="S2337">
        <v>0</v>
      </c>
      <c r="T2337">
        <v>0.19246559253040776</v>
      </c>
      <c r="U2337">
        <v>0.387148631344159</v>
      </c>
      <c r="W2337">
        <v>8.6524171829223597</v>
      </c>
      <c r="X2337">
        <v>18.644356489181501</v>
      </c>
      <c r="Y2337">
        <v>0</v>
      </c>
      <c r="Z2337">
        <v>31.142219543456999</v>
      </c>
      <c r="AA2337">
        <v>141.06736564636199</v>
      </c>
      <c r="AB2337">
        <v>0</v>
      </c>
      <c r="AC2337">
        <v>0.27783559777582512</v>
      </c>
      <c r="AD2337">
        <v>0.13216633346595938</v>
      </c>
      <c r="AF2337">
        <v>19.8811153126954</v>
      </c>
      <c r="AG2337">
        <v>244.78961062431301</v>
      </c>
      <c r="AH2337">
        <v>0</v>
      </c>
      <c r="AI2337">
        <v>0.18476133112483009</v>
      </c>
      <c r="AJ2337">
        <v>0.60371382442892929</v>
      </c>
      <c r="AL2337">
        <f t="shared" si="843"/>
        <v>0.81523866887516994</v>
      </c>
      <c r="AM2337">
        <f t="shared" si="843"/>
        <v>0.39628617557107071</v>
      </c>
      <c r="AN2337" t="str">
        <f t="shared" si="843"/>
        <v/>
      </c>
      <c r="AO2337">
        <v>130621.97879109226</v>
      </c>
      <c r="AP2337">
        <v>106421.48017981203</v>
      </c>
      <c r="AR2337">
        <v>1686.3111111111111</v>
      </c>
      <c r="AS2337">
        <v>1720.6453143534995</v>
      </c>
      <c r="AU2337">
        <f t="shared" si="829"/>
        <v>0.41895249330409923</v>
      </c>
      <c r="AV2337">
        <f t="shared" si="830"/>
        <v>-0.60371382442892929</v>
      </c>
      <c r="AW2337">
        <v>0.19468303881375124</v>
      </c>
      <c r="AY2337" s="1">
        <f t="shared" si="831"/>
        <v>-24200.498611280229</v>
      </c>
      <c r="AZ2337" s="1">
        <f t="shared" si="832"/>
        <v>-106421.48017981203</v>
      </c>
      <c r="BA2337" s="1">
        <f t="shared" si="844"/>
        <v>34.334203242388412</v>
      </c>
      <c r="BB2337" s="1">
        <f t="shared" si="845"/>
        <v>-1720.6453143534995</v>
      </c>
      <c r="BC2337">
        <f t="shared" si="833"/>
        <v>0</v>
      </c>
      <c r="BD2337">
        <f t="shared" si="834"/>
        <v>0</v>
      </c>
      <c r="BE2337">
        <f t="shared" si="835"/>
        <v>1</v>
      </c>
      <c r="BF2337">
        <f t="shared" si="836"/>
        <v>0</v>
      </c>
      <c r="BG2337">
        <f t="shared" si="837"/>
        <v>0</v>
      </c>
      <c r="BH2337">
        <f t="shared" si="838"/>
        <v>0</v>
      </c>
      <c r="BI2337">
        <f t="shared" si="839"/>
        <v>0</v>
      </c>
      <c r="BJ2337">
        <f t="shared" si="840"/>
        <v>0</v>
      </c>
      <c r="BK2337">
        <f t="shared" si="841"/>
        <v>1</v>
      </c>
      <c r="BL2337">
        <f t="shared" si="842"/>
        <v>0</v>
      </c>
      <c r="BM2337">
        <f t="shared" si="846"/>
        <v>0</v>
      </c>
      <c r="BN2337">
        <f t="shared" si="847"/>
        <v>0</v>
      </c>
      <c r="BO2337">
        <f>IF(AND(AU2337&gt;'County Avg'!$E$3,'Gentrification Calcs'!AW2337&gt;'County Avg'!$E$4,'Gentrification Calcs'!AY2337&gt;'County Avg'!$E$5,'Gentrification Calcs'!BA2337&gt;'County Avg'!$E$6),1,0)</f>
        <v>0</v>
      </c>
      <c r="BP2337">
        <f>IF(AND(AV2337&gt;'County Avg'!$F$3,'Gentrification Calcs'!AX2337&gt;'County Avg'!$F$4,'Gentrification Calcs'!AZ2337&gt;'County Avg'!$F$5,'Gentrification Calcs'!BB2337&gt;'County Avg'!$F$6),1,0)</f>
        <v>0</v>
      </c>
      <c r="BQ2337">
        <f t="shared" si="848"/>
        <v>0</v>
      </c>
      <c r="BR2337">
        <f t="shared" si="849"/>
        <v>0</v>
      </c>
      <c r="BS2337">
        <f t="shared" si="850"/>
        <v>0</v>
      </c>
      <c r="BT2337">
        <f t="shared" si="851"/>
        <v>0</v>
      </c>
    </row>
    <row r="2338" spans="1:72" x14ac:dyDescent="0.25">
      <c r="A2338">
        <v>6037980023</v>
      </c>
      <c r="B2338">
        <v>238.16302098707899</v>
      </c>
      <c r="C2338">
        <v>761.22677756100904</v>
      </c>
      <c r="D2338">
        <v>9</v>
      </c>
      <c r="E2338">
        <v>86.310748329999996</v>
      </c>
      <c r="F2338">
        <v>289.27619549999997</v>
      </c>
      <c r="G2338">
        <v>4</v>
      </c>
      <c r="H2338">
        <v>47.003756257736228</v>
      </c>
      <c r="I2338">
        <v>62.1666936287357</v>
      </c>
      <c r="J2338">
        <v>4</v>
      </c>
      <c r="K2338">
        <v>0.54458751855588539</v>
      </c>
      <c r="L2338">
        <v>0.21490428384984656</v>
      </c>
      <c r="M2338">
        <v>1</v>
      </c>
      <c r="N2338">
        <v>160.69086519999999</v>
      </c>
      <c r="O2338">
        <v>556.00447080000004</v>
      </c>
      <c r="P2338">
        <v>9</v>
      </c>
      <c r="Q2338">
        <v>32.864737679999998</v>
      </c>
      <c r="R2338">
        <v>190.40208440000001</v>
      </c>
      <c r="S2338">
        <v>0</v>
      </c>
      <c r="T2338">
        <v>0.20452150555724308</v>
      </c>
      <c r="U2338">
        <v>0.34244703846723096</v>
      </c>
      <c r="V2338">
        <v>0</v>
      </c>
      <c r="W2338">
        <v>28.049317313027998</v>
      </c>
      <c r="X2338">
        <v>54.3037786483765</v>
      </c>
      <c r="Y2338">
        <v>0</v>
      </c>
      <c r="Z2338">
        <v>85.734080356307899</v>
      </c>
      <c r="AA2338">
        <v>287.78126525878901</v>
      </c>
      <c r="AB2338">
        <v>4</v>
      </c>
      <c r="AC2338">
        <v>0.32716648031279971</v>
      </c>
      <c r="AD2338">
        <v>0.18869810235750928</v>
      </c>
      <c r="AE2338">
        <v>0</v>
      </c>
      <c r="AF2338">
        <v>187.61695646135499</v>
      </c>
      <c r="AG2338">
        <v>560.655723571777</v>
      </c>
      <c r="AH2338">
        <v>0</v>
      </c>
      <c r="AI2338">
        <v>0.78776694922564716</v>
      </c>
      <c r="AJ2338">
        <v>0.73651602925495208</v>
      </c>
      <c r="AK2338">
        <v>0</v>
      </c>
      <c r="AL2338">
        <f t="shared" si="843"/>
        <v>0.21223305077435284</v>
      </c>
      <c r="AM2338">
        <f t="shared" si="843"/>
        <v>0.26348397074504792</v>
      </c>
      <c r="AN2338">
        <f t="shared" si="843"/>
        <v>1</v>
      </c>
      <c r="AO2338">
        <v>101440.08695652174</v>
      </c>
      <c r="AP2338">
        <v>86422.540662035157</v>
      </c>
      <c r="AR2338">
        <v>1306.2</v>
      </c>
      <c r="AS2338">
        <v>1309.4219058916569</v>
      </c>
      <c r="AU2338">
        <f t="shared" si="829"/>
        <v>-5.1250919970695086E-2</v>
      </c>
      <c r="AV2338">
        <f t="shared" si="830"/>
        <v>-0.73651602925495208</v>
      </c>
      <c r="AW2338">
        <v>0.13792553290998788</v>
      </c>
      <c r="AX2338">
        <v>-0.34244703846723096</v>
      </c>
      <c r="AY2338" s="1">
        <f t="shared" si="831"/>
        <v>-15017.546294486587</v>
      </c>
      <c r="AZ2338" s="1">
        <f t="shared" si="832"/>
        <v>-86422.540662035157</v>
      </c>
      <c r="BA2338" s="1">
        <f t="shared" si="844"/>
        <v>3.2219058916568883</v>
      </c>
      <c r="BB2338" s="1">
        <f t="shared" si="845"/>
        <v>-1309.4219058916569</v>
      </c>
      <c r="BC2338">
        <f t="shared" si="833"/>
        <v>0</v>
      </c>
      <c r="BD2338">
        <f t="shared" si="834"/>
        <v>1</v>
      </c>
      <c r="BE2338">
        <f t="shared" si="835"/>
        <v>1</v>
      </c>
      <c r="BF2338">
        <f t="shared" si="836"/>
        <v>0</v>
      </c>
      <c r="BG2338">
        <f t="shared" si="837"/>
        <v>0</v>
      </c>
      <c r="BH2338">
        <f t="shared" si="838"/>
        <v>0</v>
      </c>
      <c r="BI2338">
        <f t="shared" si="839"/>
        <v>0</v>
      </c>
      <c r="BJ2338">
        <f t="shared" si="840"/>
        <v>0</v>
      </c>
      <c r="BK2338">
        <f t="shared" si="841"/>
        <v>0</v>
      </c>
      <c r="BL2338">
        <f t="shared" si="842"/>
        <v>0</v>
      </c>
      <c r="BM2338">
        <f t="shared" si="846"/>
        <v>0</v>
      </c>
      <c r="BN2338">
        <f t="shared" si="847"/>
        <v>0</v>
      </c>
      <c r="BO2338">
        <f>IF(AND(AU2338&gt;'County Avg'!$E$3,'Gentrification Calcs'!AW2338&gt;'County Avg'!$E$4,'Gentrification Calcs'!AY2338&gt;'County Avg'!$E$5,'Gentrification Calcs'!BA2338&gt;'County Avg'!$E$6),1,0)</f>
        <v>0</v>
      </c>
      <c r="BP2338">
        <f>IF(AND(AV2338&gt;'County Avg'!$F$3,'Gentrification Calcs'!AX2338&gt;'County Avg'!$F$4,'Gentrification Calcs'!AZ2338&gt;'County Avg'!$F$5,'Gentrification Calcs'!BB2338&gt;'County Avg'!$F$6),1,0)</f>
        <v>0</v>
      </c>
      <c r="BQ2338">
        <f t="shared" si="848"/>
        <v>0</v>
      </c>
      <c r="BR2338">
        <f t="shared" si="849"/>
        <v>0</v>
      </c>
      <c r="BS2338">
        <f t="shared" si="850"/>
        <v>0</v>
      </c>
      <c r="BT2338">
        <f t="shared" si="851"/>
        <v>0</v>
      </c>
    </row>
    <row r="2339" spans="1:72" x14ac:dyDescent="0.25">
      <c r="A2339">
        <v>6037980024</v>
      </c>
      <c r="B2339">
        <v>563.15653429911697</v>
      </c>
      <c r="C2339">
        <v>291.16446569561998</v>
      </c>
      <c r="D2339">
        <v>153</v>
      </c>
      <c r="E2339">
        <v>307.83395510000003</v>
      </c>
      <c r="F2339">
        <v>124.63613890000001</v>
      </c>
      <c r="G2339">
        <v>63</v>
      </c>
      <c r="H2339">
        <v>38.046228324610865</v>
      </c>
      <c r="I2339">
        <v>35.999534592097483</v>
      </c>
      <c r="J2339">
        <v>0</v>
      </c>
      <c r="K2339">
        <v>0.12359334535480833</v>
      </c>
      <c r="L2339">
        <v>0.28883704926852061</v>
      </c>
      <c r="M2339">
        <v>0</v>
      </c>
      <c r="N2339">
        <v>447.13676129999999</v>
      </c>
      <c r="O2339">
        <v>215.267807</v>
      </c>
      <c r="P2339">
        <v>116</v>
      </c>
      <c r="Q2339">
        <v>245.87452880000001</v>
      </c>
      <c r="R2339">
        <v>73.949531559999997</v>
      </c>
      <c r="S2339">
        <v>76</v>
      </c>
      <c r="T2339">
        <v>0.54988663442734476</v>
      </c>
      <c r="U2339">
        <v>0.34352341202602577</v>
      </c>
      <c r="V2339">
        <v>0.65517241379310343</v>
      </c>
      <c r="W2339">
        <v>156.17747144401099</v>
      </c>
      <c r="X2339">
        <v>58.860314369201703</v>
      </c>
      <c r="Y2339">
        <v>0</v>
      </c>
      <c r="Z2339">
        <v>306.68277703039303</v>
      </c>
      <c r="AA2339">
        <v>124.39766311645501</v>
      </c>
      <c r="AB2339">
        <v>63</v>
      </c>
      <c r="AC2339">
        <v>0.50924761069492142</v>
      </c>
      <c r="AD2339">
        <v>0.47316254095625215</v>
      </c>
      <c r="AE2339">
        <v>0</v>
      </c>
      <c r="AF2339">
        <v>460.56572139607198</v>
      </c>
      <c r="AG2339">
        <v>204.95948791503901</v>
      </c>
      <c r="AH2339">
        <v>63</v>
      </c>
      <c r="AI2339">
        <v>0.81782895757264795</v>
      </c>
      <c r="AJ2339">
        <v>0.70393029391608974</v>
      </c>
      <c r="AK2339">
        <v>0.41176470588235292</v>
      </c>
      <c r="AL2339">
        <f t="shared" si="843"/>
        <v>0.18217104242735205</v>
      </c>
      <c r="AM2339">
        <f t="shared" si="843"/>
        <v>0.29606970608391026</v>
      </c>
      <c r="AN2339">
        <f t="shared" si="843"/>
        <v>0.58823529411764708</v>
      </c>
      <c r="AO2339">
        <v>73506.152704135748</v>
      </c>
      <c r="AP2339">
        <v>69542.624846751132</v>
      </c>
      <c r="AQ2339">
        <v>204188</v>
      </c>
      <c r="AR2339">
        <v>1385.6777777777779</v>
      </c>
      <c r="AS2339">
        <v>1256.6662712534601</v>
      </c>
      <c r="AU2339">
        <f t="shared" si="829"/>
        <v>-0.11389866365655821</v>
      </c>
      <c r="AV2339">
        <f t="shared" si="830"/>
        <v>-0.29216558803373682</v>
      </c>
      <c r="AW2339">
        <v>-0.20636322240131899</v>
      </c>
      <c r="AX2339">
        <v>0.31164900176707766</v>
      </c>
      <c r="AY2339" s="1">
        <f t="shared" si="831"/>
        <v>-3963.5278573846153</v>
      </c>
      <c r="AZ2339" s="1">
        <f t="shared" si="832"/>
        <v>134645.37515324887</v>
      </c>
      <c r="BA2339" s="1">
        <f t="shared" si="844"/>
        <v>-129.01150652431784</v>
      </c>
      <c r="BB2339" s="1">
        <f t="shared" si="845"/>
        <v>-1256.6662712534601</v>
      </c>
      <c r="BC2339">
        <f t="shared" si="833"/>
        <v>1</v>
      </c>
      <c r="BD2339">
        <f t="shared" si="834"/>
        <v>0</v>
      </c>
      <c r="BE2339">
        <f t="shared" si="835"/>
        <v>0</v>
      </c>
      <c r="BF2339">
        <f t="shared" si="836"/>
        <v>0</v>
      </c>
      <c r="BG2339">
        <f t="shared" si="837"/>
        <v>0</v>
      </c>
      <c r="BH2339">
        <f t="shared" si="838"/>
        <v>0</v>
      </c>
      <c r="BI2339">
        <f t="shared" si="839"/>
        <v>0</v>
      </c>
      <c r="BJ2339">
        <f t="shared" si="840"/>
        <v>0</v>
      </c>
      <c r="BK2339">
        <f t="shared" si="841"/>
        <v>0</v>
      </c>
      <c r="BL2339">
        <f t="shared" si="842"/>
        <v>0</v>
      </c>
      <c r="BM2339">
        <f t="shared" si="846"/>
        <v>0</v>
      </c>
      <c r="BN2339">
        <f t="shared" si="847"/>
        <v>0</v>
      </c>
      <c r="BO2339">
        <f>IF(AND(AU2339&gt;'County Avg'!$E$3,'Gentrification Calcs'!AW2339&gt;'County Avg'!$E$4,'Gentrification Calcs'!AY2339&gt;'County Avg'!$E$5,'Gentrification Calcs'!BA2339&gt;'County Avg'!$E$6),1,0)</f>
        <v>0</v>
      </c>
      <c r="BP2339">
        <f>IF(AND(AV2339&gt;'County Avg'!$F$3,'Gentrification Calcs'!AX2339&gt;'County Avg'!$F$4,'Gentrification Calcs'!AZ2339&gt;'County Avg'!$F$5,'Gentrification Calcs'!BB2339&gt;'County Avg'!$F$6),1,0)</f>
        <v>0</v>
      </c>
      <c r="BQ2339">
        <f t="shared" si="848"/>
        <v>0</v>
      </c>
      <c r="BR2339">
        <f t="shared" si="849"/>
        <v>0</v>
      </c>
      <c r="BS2339">
        <f t="shared" si="850"/>
        <v>0</v>
      </c>
      <c r="BT2339">
        <f t="shared" si="851"/>
        <v>0</v>
      </c>
    </row>
    <row r="2340" spans="1:72" x14ac:dyDescent="0.25">
      <c r="A2340">
        <v>6037980025</v>
      </c>
      <c r="B2340">
        <v>1.30530878765531</v>
      </c>
      <c r="C2340">
        <v>115.689614340663</v>
      </c>
      <c r="D2340">
        <v>0</v>
      </c>
      <c r="E2340">
        <v>0.73862912199999997</v>
      </c>
      <c r="F2340">
        <v>33.588874820000001</v>
      </c>
      <c r="G2340">
        <v>0</v>
      </c>
      <c r="H2340">
        <v>8.1600782066291178</v>
      </c>
      <c r="I2340">
        <v>10.767320121361807</v>
      </c>
      <c r="J2340">
        <v>0</v>
      </c>
      <c r="K2340">
        <v>11.047598806467203</v>
      </c>
      <c r="L2340">
        <v>0.32056209620188186</v>
      </c>
      <c r="N2340">
        <v>1.059988264</v>
      </c>
      <c r="O2340">
        <v>73.88580322</v>
      </c>
      <c r="P2340">
        <v>0</v>
      </c>
      <c r="Q2340">
        <v>0.75393268700000005</v>
      </c>
      <c r="R2340">
        <v>16.348854060000001</v>
      </c>
      <c r="S2340">
        <v>0</v>
      </c>
      <c r="T2340">
        <v>0.71126512679955489</v>
      </c>
      <c r="U2340">
        <v>0.22127192704828796</v>
      </c>
      <c r="W2340">
        <v>0.57922792737372197</v>
      </c>
      <c r="X2340">
        <v>9.1547107696533203</v>
      </c>
      <c r="Y2340">
        <v>0</v>
      </c>
      <c r="Z2340">
        <v>0.77409621234983195</v>
      </c>
      <c r="AA2340">
        <v>33.443046569824197</v>
      </c>
      <c r="AB2340">
        <v>0</v>
      </c>
      <c r="AC2340">
        <v>0.74826348215221017</v>
      </c>
      <c r="AD2340">
        <v>0.27374033494644756</v>
      </c>
      <c r="AF2340">
        <v>1.1944653027826</v>
      </c>
      <c r="AG2340">
        <v>13.1892642974854</v>
      </c>
      <c r="AH2340">
        <v>0</v>
      </c>
      <c r="AI2340">
        <v>0.91508255677048256</v>
      </c>
      <c r="AJ2340">
        <v>0.11400560346452455</v>
      </c>
      <c r="AL2340">
        <f t="shared" si="843"/>
        <v>8.4917443229517442E-2</v>
      </c>
      <c r="AM2340">
        <f t="shared" si="843"/>
        <v>0.8859943965354754</v>
      </c>
      <c r="AN2340" t="str">
        <f t="shared" si="843"/>
        <v/>
      </c>
      <c r="AO2340">
        <v>87079.505302226942</v>
      </c>
      <c r="AP2340">
        <v>73513.05394360442</v>
      </c>
      <c r="AR2340">
        <v>1264.7333333333333</v>
      </c>
      <c r="AS2340">
        <v>1180.914590747331</v>
      </c>
      <c r="AU2340">
        <f t="shared" si="829"/>
        <v>-0.80107695330595796</v>
      </c>
      <c r="AV2340">
        <f t="shared" si="830"/>
        <v>-0.11400560346452455</v>
      </c>
      <c r="AW2340">
        <v>-0.48999319975126693</v>
      </c>
      <c r="AY2340" s="1">
        <f t="shared" si="831"/>
        <v>-13566.451358622522</v>
      </c>
      <c r="AZ2340" s="1">
        <f t="shared" si="832"/>
        <v>-73513.05394360442</v>
      </c>
      <c r="BA2340" s="1">
        <f t="shared" si="844"/>
        <v>-83.818742586002372</v>
      </c>
      <c r="BB2340" s="1">
        <f t="shared" si="845"/>
        <v>-1180.914590747331</v>
      </c>
      <c r="BC2340">
        <f t="shared" si="833"/>
        <v>0</v>
      </c>
      <c r="BD2340">
        <f t="shared" si="834"/>
        <v>0</v>
      </c>
      <c r="BE2340">
        <f t="shared" si="835"/>
        <v>1</v>
      </c>
      <c r="BF2340">
        <f t="shared" si="836"/>
        <v>0</v>
      </c>
      <c r="BG2340">
        <f t="shared" si="837"/>
        <v>0</v>
      </c>
      <c r="BH2340">
        <f t="shared" si="838"/>
        <v>0</v>
      </c>
      <c r="BI2340">
        <f t="shared" si="839"/>
        <v>1</v>
      </c>
      <c r="BJ2340">
        <f t="shared" si="840"/>
        <v>0</v>
      </c>
      <c r="BK2340">
        <f t="shared" si="841"/>
        <v>0</v>
      </c>
      <c r="BL2340">
        <f t="shared" si="842"/>
        <v>1</v>
      </c>
      <c r="BM2340">
        <f t="shared" si="846"/>
        <v>0</v>
      </c>
      <c r="BN2340">
        <f t="shared" si="847"/>
        <v>0</v>
      </c>
      <c r="BO2340">
        <f>IF(AND(AU2340&gt;'County Avg'!$E$3,'Gentrification Calcs'!AW2340&gt;'County Avg'!$E$4,'Gentrification Calcs'!AY2340&gt;'County Avg'!$E$5,'Gentrification Calcs'!BA2340&gt;'County Avg'!$E$6),1,0)</f>
        <v>0</v>
      </c>
      <c r="BP2340">
        <f>IF(AND(AV2340&gt;'County Avg'!$F$3,'Gentrification Calcs'!AX2340&gt;'County Avg'!$F$4,'Gentrification Calcs'!AZ2340&gt;'County Avg'!$F$5,'Gentrification Calcs'!BB2340&gt;'County Avg'!$F$6),1,0)</f>
        <v>0</v>
      </c>
      <c r="BQ2340">
        <f t="shared" si="848"/>
        <v>0</v>
      </c>
      <c r="BR2340">
        <f t="shared" si="849"/>
        <v>0</v>
      </c>
      <c r="BS2340">
        <f t="shared" si="850"/>
        <v>0</v>
      </c>
      <c r="BT2340">
        <f t="shared" si="851"/>
        <v>0</v>
      </c>
    </row>
    <row r="2341" spans="1:72" x14ac:dyDescent="0.25">
      <c r="A2341">
        <v>6037980026</v>
      </c>
      <c r="B2341">
        <v>1386.40648258796</v>
      </c>
      <c r="C2341">
        <v>126.003100186059</v>
      </c>
      <c r="D2341">
        <v>78</v>
      </c>
      <c r="E2341">
        <v>118.2769346</v>
      </c>
      <c r="F2341">
        <v>46.114048150000002</v>
      </c>
      <c r="G2341">
        <v>12</v>
      </c>
      <c r="H2341">
        <v>24.610269823390468</v>
      </c>
      <c r="I2341">
        <v>11.671484111930976</v>
      </c>
      <c r="J2341">
        <v>0</v>
      </c>
      <c r="K2341">
        <v>0.20807328078479359</v>
      </c>
      <c r="L2341">
        <v>0.25310040172499965</v>
      </c>
      <c r="M2341">
        <v>0</v>
      </c>
      <c r="N2341">
        <v>1206.6957789999999</v>
      </c>
      <c r="O2341">
        <v>87.152266519999998</v>
      </c>
      <c r="P2341">
        <v>12</v>
      </c>
      <c r="Q2341">
        <v>136.85571329999999</v>
      </c>
      <c r="R2341">
        <v>23.44778642</v>
      </c>
      <c r="S2341">
        <v>12</v>
      </c>
      <c r="T2341">
        <v>0.11341360074484855</v>
      </c>
      <c r="U2341">
        <v>0.26904390850947202</v>
      </c>
      <c r="V2341">
        <v>1</v>
      </c>
      <c r="W2341">
        <v>73.016750574111896</v>
      </c>
      <c r="X2341">
        <v>8.2024952439242007</v>
      </c>
      <c r="Y2341">
        <v>0</v>
      </c>
      <c r="Z2341">
        <v>101.53305196762101</v>
      </c>
      <c r="AA2341">
        <v>45.932631640927902</v>
      </c>
      <c r="AB2341">
        <v>12</v>
      </c>
      <c r="AC2341">
        <v>0.71914267481486727</v>
      </c>
      <c r="AD2341">
        <v>0.17857664477067395</v>
      </c>
      <c r="AE2341">
        <v>0</v>
      </c>
      <c r="AF2341">
        <v>543.54573536015596</v>
      </c>
      <c r="AG2341">
        <v>91.105829056352405</v>
      </c>
      <c r="AH2341">
        <v>25</v>
      </c>
      <c r="AI2341">
        <v>0.39205365972145251</v>
      </c>
      <c r="AJ2341">
        <v>0.7230443451139178</v>
      </c>
      <c r="AK2341">
        <v>0.32051282051282054</v>
      </c>
      <c r="AL2341">
        <f t="shared" si="843"/>
        <v>0.60794634027854744</v>
      </c>
      <c r="AM2341">
        <f t="shared" si="843"/>
        <v>0.2769556548860822</v>
      </c>
      <c r="AN2341">
        <f t="shared" si="843"/>
        <v>0.67948717948717952</v>
      </c>
      <c r="AO2341">
        <v>86725.796394485689</v>
      </c>
      <c r="AP2341">
        <v>77409.387004495307</v>
      </c>
      <c r="AR2341">
        <v>1257.8222222222223</v>
      </c>
      <c r="AS2341">
        <v>1264.7825227362596</v>
      </c>
      <c r="AU2341">
        <f t="shared" si="829"/>
        <v>0.33099068539246529</v>
      </c>
      <c r="AV2341">
        <f t="shared" si="830"/>
        <v>-0.40253152460109726</v>
      </c>
      <c r="AW2341">
        <v>0.15563030776462347</v>
      </c>
      <c r="AX2341">
        <v>0.73095609149052798</v>
      </c>
      <c r="AY2341" s="1">
        <f t="shared" si="831"/>
        <v>-9316.4093899903819</v>
      </c>
      <c r="AZ2341" s="1">
        <f t="shared" si="832"/>
        <v>-77409.387004495307</v>
      </c>
      <c r="BA2341" s="1">
        <f t="shared" si="844"/>
        <v>6.9603005140372716</v>
      </c>
      <c r="BB2341" s="1">
        <f t="shared" si="845"/>
        <v>-1264.7825227362596</v>
      </c>
      <c r="BC2341">
        <f t="shared" si="833"/>
        <v>1</v>
      </c>
      <c r="BD2341">
        <f t="shared" si="834"/>
        <v>0</v>
      </c>
      <c r="BE2341">
        <f t="shared" si="835"/>
        <v>0</v>
      </c>
      <c r="BF2341">
        <f t="shared" si="836"/>
        <v>0</v>
      </c>
      <c r="BG2341">
        <f t="shared" si="837"/>
        <v>1</v>
      </c>
      <c r="BH2341">
        <f t="shared" si="838"/>
        <v>0</v>
      </c>
      <c r="BI2341">
        <f t="shared" si="839"/>
        <v>1</v>
      </c>
      <c r="BJ2341">
        <f t="shared" si="840"/>
        <v>0</v>
      </c>
      <c r="BK2341">
        <f t="shared" si="841"/>
        <v>1</v>
      </c>
      <c r="BL2341">
        <f t="shared" si="842"/>
        <v>0</v>
      </c>
      <c r="BM2341">
        <f t="shared" si="846"/>
        <v>1</v>
      </c>
      <c r="BN2341">
        <f t="shared" si="847"/>
        <v>0</v>
      </c>
      <c r="BO2341">
        <f>IF(AND(AU2341&gt;'County Avg'!$E$3,'Gentrification Calcs'!AW2341&gt;'County Avg'!$E$4,'Gentrification Calcs'!AY2341&gt;'County Avg'!$E$5,'Gentrification Calcs'!BA2341&gt;'County Avg'!$E$6),1,0)</f>
        <v>0</v>
      </c>
      <c r="BP2341">
        <f>IF(AND(AV2341&gt;'County Avg'!$F$3,'Gentrification Calcs'!AX2341&gt;'County Avg'!$F$4,'Gentrification Calcs'!AZ2341&gt;'County Avg'!$F$5,'Gentrification Calcs'!BB2341&gt;'County Avg'!$F$6),1,0)</f>
        <v>0</v>
      </c>
      <c r="BQ2341">
        <f t="shared" si="848"/>
        <v>0</v>
      </c>
      <c r="BR2341">
        <f t="shared" si="849"/>
        <v>0</v>
      </c>
      <c r="BS2341">
        <f t="shared" si="850"/>
        <v>0</v>
      </c>
      <c r="BT2341">
        <f t="shared" si="851"/>
        <v>0</v>
      </c>
    </row>
    <row r="2342" spans="1:72" x14ac:dyDescent="0.25">
      <c r="A2342">
        <v>6037980028</v>
      </c>
      <c r="B2342">
        <v>666.00119538566196</v>
      </c>
      <c r="C2342">
        <v>594.44219717569604</v>
      </c>
      <c r="D2342">
        <v>0</v>
      </c>
      <c r="E2342">
        <v>14.0000295</v>
      </c>
      <c r="F2342">
        <v>329.88524150000001</v>
      </c>
      <c r="G2342">
        <v>0</v>
      </c>
      <c r="H2342">
        <v>58.609309260463782</v>
      </c>
      <c r="I2342">
        <v>82.771924596126169</v>
      </c>
      <c r="J2342">
        <v>0</v>
      </c>
      <c r="K2342">
        <v>4.1863704116097598</v>
      </c>
      <c r="L2342">
        <v>0.25091126908181544</v>
      </c>
      <c r="N2342">
        <v>375.00108920000002</v>
      </c>
      <c r="O2342">
        <v>472.74443819999999</v>
      </c>
      <c r="P2342">
        <v>0</v>
      </c>
      <c r="Q2342">
        <v>56.00010683</v>
      </c>
      <c r="R2342">
        <v>260.98476979999998</v>
      </c>
      <c r="S2342">
        <v>0</v>
      </c>
      <c r="T2342">
        <v>0.14933318447012126</v>
      </c>
      <c r="U2342">
        <v>0.55206312060214524</v>
      </c>
      <c r="W2342">
        <v>1.0000040695999799</v>
      </c>
      <c r="X2342">
        <v>186.751000404358</v>
      </c>
      <c r="Y2342">
        <v>0</v>
      </c>
      <c r="Z2342">
        <v>18.000012208800399</v>
      </c>
      <c r="AA2342">
        <v>330.07237339019798</v>
      </c>
      <c r="AB2342">
        <v>0</v>
      </c>
      <c r="AC2342">
        <v>5.5555743962832825E-2</v>
      </c>
      <c r="AD2342">
        <v>0.56578803759376928</v>
      </c>
      <c r="AF2342">
        <v>400.000438677631</v>
      </c>
      <c r="AG2342">
        <v>401.56037521362299</v>
      </c>
      <c r="AH2342">
        <v>0</v>
      </c>
      <c r="AI2342">
        <v>0.60060018127445303</v>
      </c>
      <c r="AJ2342">
        <v>0.67552468031628643</v>
      </c>
      <c r="AL2342">
        <f t="shared" si="843"/>
        <v>0.39939981872554697</v>
      </c>
      <c r="AM2342">
        <f t="shared" si="843"/>
        <v>0.32447531968371357</v>
      </c>
      <c r="AN2342" t="str">
        <f t="shared" si="843"/>
        <v/>
      </c>
      <c r="AO2342">
        <v>85991.170201484623</v>
      </c>
      <c r="AP2342">
        <v>80327.093175316724</v>
      </c>
      <c r="AR2342">
        <v>1516.9888888888891</v>
      </c>
      <c r="AS2342">
        <v>1305.3637801502571</v>
      </c>
      <c r="AU2342">
        <f t="shared" si="829"/>
        <v>7.4924499041833403E-2</v>
      </c>
      <c r="AV2342">
        <f t="shared" si="830"/>
        <v>-0.67552468031628643</v>
      </c>
      <c r="AW2342">
        <v>0.40272993613202401</v>
      </c>
      <c r="AY2342" s="1">
        <f t="shared" si="831"/>
        <v>-5664.077026167899</v>
      </c>
      <c r="AZ2342" s="1">
        <f t="shared" si="832"/>
        <v>-80327.093175316724</v>
      </c>
      <c r="BA2342" s="1">
        <f t="shared" si="844"/>
        <v>-211.62510873863198</v>
      </c>
      <c r="BB2342" s="1">
        <f t="shared" si="845"/>
        <v>-1305.3637801502571</v>
      </c>
      <c r="BC2342">
        <f t="shared" si="833"/>
        <v>1</v>
      </c>
      <c r="BD2342">
        <f t="shared" si="834"/>
        <v>1</v>
      </c>
      <c r="BE2342">
        <f t="shared" si="835"/>
        <v>1</v>
      </c>
      <c r="BF2342">
        <f t="shared" si="836"/>
        <v>0</v>
      </c>
      <c r="BG2342">
        <f t="shared" si="837"/>
        <v>1</v>
      </c>
      <c r="BH2342">
        <f t="shared" si="838"/>
        <v>0</v>
      </c>
      <c r="BI2342">
        <f t="shared" si="839"/>
        <v>0</v>
      </c>
      <c r="BJ2342">
        <f t="shared" si="840"/>
        <v>1</v>
      </c>
      <c r="BK2342">
        <f t="shared" si="841"/>
        <v>0</v>
      </c>
      <c r="BL2342">
        <f t="shared" si="842"/>
        <v>0</v>
      </c>
      <c r="BM2342">
        <f t="shared" si="846"/>
        <v>0</v>
      </c>
      <c r="BN2342">
        <f t="shared" si="847"/>
        <v>0</v>
      </c>
      <c r="BO2342">
        <f>IF(AND(AU2342&gt;'County Avg'!$E$3,'Gentrification Calcs'!AW2342&gt;'County Avg'!$E$4,'Gentrification Calcs'!AY2342&gt;'County Avg'!$E$5,'Gentrification Calcs'!BA2342&gt;'County Avg'!$E$6),1,0)</f>
        <v>0</v>
      </c>
      <c r="BP2342">
        <f>IF(AND(AV2342&gt;'County Avg'!$F$3,'Gentrification Calcs'!AX2342&gt;'County Avg'!$F$4,'Gentrification Calcs'!AZ2342&gt;'County Avg'!$F$5,'Gentrification Calcs'!BB2342&gt;'County Avg'!$F$6),1,0)</f>
        <v>0</v>
      </c>
      <c r="BQ2342">
        <f t="shared" si="848"/>
        <v>0</v>
      </c>
      <c r="BR2342">
        <f t="shared" si="849"/>
        <v>0</v>
      </c>
      <c r="BS2342">
        <f t="shared" si="850"/>
        <v>0</v>
      </c>
      <c r="BT2342">
        <f t="shared" si="851"/>
        <v>0</v>
      </c>
    </row>
    <row r="2343" spans="1:72" x14ac:dyDescent="0.25">
      <c r="A2343">
        <v>6037980030</v>
      </c>
      <c r="C2343">
        <v>1.2929991013370501</v>
      </c>
      <c r="D2343">
        <v>0</v>
      </c>
      <c r="F2343">
        <v>0.81104791200000004</v>
      </c>
      <c r="G2343">
        <v>0</v>
      </c>
      <c r="H2343">
        <v>0.14705300197641613</v>
      </c>
      <c r="I2343">
        <v>0.11088770610975991</v>
      </c>
      <c r="J2343">
        <v>0</v>
      </c>
      <c r="L2343">
        <v>0.13672152343789021</v>
      </c>
      <c r="O2343">
        <v>1.2153189179999999</v>
      </c>
      <c r="P2343">
        <v>0</v>
      </c>
      <c r="R2343">
        <v>0.96724349300000001</v>
      </c>
      <c r="S2343">
        <v>0</v>
      </c>
      <c r="U2343">
        <v>0.79587627467508915</v>
      </c>
      <c r="X2343">
        <v>0.59721857309341397</v>
      </c>
      <c r="Y2343">
        <v>0</v>
      </c>
      <c r="AA2343">
        <v>0.80520099401473999</v>
      </c>
      <c r="AB2343">
        <v>0</v>
      </c>
      <c r="AD2343">
        <v>0.74170123675043709</v>
      </c>
      <c r="AG2343">
        <v>1.12510967254639</v>
      </c>
      <c r="AH2343">
        <v>0</v>
      </c>
      <c r="AJ2343">
        <v>0.87015503056649401</v>
      </c>
      <c r="AL2343" t="str">
        <f t="shared" si="843"/>
        <v/>
      </c>
      <c r="AM2343">
        <f t="shared" si="843"/>
        <v>0.12984496943350599</v>
      </c>
      <c r="AN2343" t="str">
        <f t="shared" si="843"/>
        <v/>
      </c>
      <c r="AO2343">
        <v>99735.028632025453</v>
      </c>
      <c r="AP2343">
        <v>117509.32284429915</v>
      </c>
      <c r="AR2343">
        <v>1729.5055555555557</v>
      </c>
      <c r="AS2343">
        <v>1788.2807433768289</v>
      </c>
      <c r="AU2343">
        <f t="shared" si="829"/>
        <v>0.87015503056649401</v>
      </c>
      <c r="AV2343">
        <f t="shared" si="830"/>
        <v>-0.87015503056649401</v>
      </c>
      <c r="AY2343" s="1">
        <f t="shared" si="831"/>
        <v>17774.2942122737</v>
      </c>
      <c r="AZ2343" s="1">
        <f t="shared" si="832"/>
        <v>-117509.32284429915</v>
      </c>
      <c r="BA2343" s="1">
        <f t="shared" si="844"/>
        <v>58.775187821273221</v>
      </c>
      <c r="BB2343" s="1">
        <f t="shared" si="845"/>
        <v>-1788.2807433768289</v>
      </c>
      <c r="BC2343">
        <f t="shared" si="833"/>
        <v>0</v>
      </c>
      <c r="BD2343">
        <f t="shared" si="834"/>
        <v>0</v>
      </c>
      <c r="BE2343">
        <f t="shared" si="835"/>
        <v>0</v>
      </c>
      <c r="BF2343">
        <f t="shared" si="836"/>
        <v>0</v>
      </c>
      <c r="BG2343">
        <f t="shared" si="837"/>
        <v>1</v>
      </c>
      <c r="BH2343">
        <f t="shared" si="838"/>
        <v>0</v>
      </c>
      <c r="BI2343">
        <f t="shared" si="839"/>
        <v>0</v>
      </c>
      <c r="BJ2343">
        <f t="shared" si="840"/>
        <v>1</v>
      </c>
      <c r="BK2343">
        <f t="shared" si="841"/>
        <v>1</v>
      </c>
      <c r="BL2343">
        <f t="shared" si="842"/>
        <v>0</v>
      </c>
      <c r="BM2343">
        <f t="shared" si="846"/>
        <v>0</v>
      </c>
      <c r="BN2343">
        <f t="shared" si="847"/>
        <v>0</v>
      </c>
      <c r="BO2343">
        <f>IF(AND(AU2343&gt;'County Avg'!$E$3,'Gentrification Calcs'!AW2343&gt;'County Avg'!$E$4,'Gentrification Calcs'!AY2343&gt;'County Avg'!$E$5,'Gentrification Calcs'!BA2343&gt;'County Avg'!$E$6),1,0)</f>
        <v>0</v>
      </c>
      <c r="BP2343">
        <f>IF(AND(AV2343&gt;'County Avg'!$F$3,'Gentrification Calcs'!AX2343&gt;'County Avg'!$F$4,'Gentrification Calcs'!AZ2343&gt;'County Avg'!$F$5,'Gentrification Calcs'!BB2343&gt;'County Avg'!$F$6),1,0)</f>
        <v>0</v>
      </c>
      <c r="BQ2343">
        <f t="shared" si="848"/>
        <v>0</v>
      </c>
      <c r="BR2343">
        <f t="shared" si="849"/>
        <v>0</v>
      </c>
      <c r="BS2343">
        <f t="shared" si="850"/>
        <v>0</v>
      </c>
      <c r="BT2343">
        <f t="shared" si="851"/>
        <v>0</v>
      </c>
    </row>
    <row r="2344" spans="1:72" x14ac:dyDescent="0.25">
      <c r="A2344">
        <v>6037980031</v>
      </c>
      <c r="C2344">
        <v>1624.1001013713001</v>
      </c>
      <c r="D2344">
        <v>1049</v>
      </c>
      <c r="F2344">
        <v>184.5386896</v>
      </c>
      <c r="G2344">
        <v>12</v>
      </c>
      <c r="H2344">
        <v>38.563904109354844</v>
      </c>
      <c r="I2344">
        <v>85.156106966428126</v>
      </c>
      <c r="J2344">
        <v>0</v>
      </c>
      <c r="L2344">
        <v>0.46145394849724852</v>
      </c>
      <c r="M2344">
        <v>0</v>
      </c>
      <c r="O2344">
        <v>1309.395111</v>
      </c>
      <c r="P2344">
        <v>975</v>
      </c>
      <c r="R2344">
        <v>141.21407930000001</v>
      </c>
      <c r="S2344">
        <v>121</v>
      </c>
      <c r="U2344">
        <v>0.10784680507333894</v>
      </c>
      <c r="V2344">
        <v>0.12410256410256411</v>
      </c>
      <c r="X2344">
        <v>121.274279713631</v>
      </c>
      <c r="Y2344">
        <v>12</v>
      </c>
      <c r="AA2344">
        <v>238.63808989524799</v>
      </c>
      <c r="AB2344">
        <v>12</v>
      </c>
      <c r="AD2344">
        <v>0.50819330546462749</v>
      </c>
      <c r="AE2344">
        <v>1</v>
      </c>
      <c r="AG2344">
        <v>552.29145443439495</v>
      </c>
      <c r="AH2344">
        <v>374</v>
      </c>
      <c r="AJ2344">
        <v>0.34005998396778048</v>
      </c>
      <c r="AK2344">
        <v>0.35653002859866539</v>
      </c>
      <c r="AL2344" t="str">
        <f t="shared" si="843"/>
        <v/>
      </c>
      <c r="AM2344">
        <f t="shared" si="843"/>
        <v>0.65994001603221952</v>
      </c>
      <c r="AN2344">
        <f t="shared" si="843"/>
        <v>0.64346997140133455</v>
      </c>
      <c r="AO2344">
        <v>44349.655355249204</v>
      </c>
      <c r="AP2344">
        <v>46259.693093583985</v>
      </c>
      <c r="AR2344">
        <v>844.88333333333333</v>
      </c>
      <c r="AS2344">
        <v>842.73744563068419</v>
      </c>
      <c r="AU2344">
        <f t="shared" si="829"/>
        <v>0.34005998396778048</v>
      </c>
      <c r="AV2344">
        <f t="shared" si="830"/>
        <v>1.6470044630884917E-2</v>
      </c>
      <c r="AX2344">
        <v>1.6255759029225172E-2</v>
      </c>
      <c r="AY2344" s="1">
        <f t="shared" si="831"/>
        <v>1910.0377383347804</v>
      </c>
      <c r="AZ2344" s="1">
        <f t="shared" si="832"/>
        <v>-46259.693093583985</v>
      </c>
      <c r="BA2344" s="1">
        <f t="shared" si="844"/>
        <v>-2.1458877026491336</v>
      </c>
      <c r="BB2344" s="1">
        <f t="shared" si="845"/>
        <v>-842.73744563068419</v>
      </c>
      <c r="BC2344">
        <f t="shared" si="833"/>
        <v>0</v>
      </c>
      <c r="BD2344">
        <f t="shared" si="834"/>
        <v>1</v>
      </c>
      <c r="BE2344">
        <f t="shared" si="835"/>
        <v>0</v>
      </c>
      <c r="BF2344">
        <f t="shared" si="836"/>
        <v>1</v>
      </c>
      <c r="BG2344">
        <f t="shared" si="837"/>
        <v>1</v>
      </c>
      <c r="BH2344">
        <f t="shared" si="838"/>
        <v>1</v>
      </c>
      <c r="BI2344">
        <f t="shared" si="839"/>
        <v>0</v>
      </c>
      <c r="BJ2344">
        <f t="shared" si="840"/>
        <v>0</v>
      </c>
      <c r="BK2344">
        <f t="shared" si="841"/>
        <v>1</v>
      </c>
      <c r="BL2344">
        <f t="shared" si="842"/>
        <v>0</v>
      </c>
      <c r="BM2344">
        <f t="shared" si="846"/>
        <v>0</v>
      </c>
      <c r="BN2344">
        <f t="shared" si="847"/>
        <v>0</v>
      </c>
      <c r="BO2344">
        <f>IF(AND(AU2344&gt;'County Avg'!$E$3,'Gentrification Calcs'!AW2344&gt;'County Avg'!$E$4,'Gentrification Calcs'!AY2344&gt;'County Avg'!$E$5,'Gentrification Calcs'!BA2344&gt;'County Avg'!$E$6),1,0)</f>
        <v>0</v>
      </c>
      <c r="BP2344">
        <f>IF(AND(AV2344&gt;'County Avg'!$F$3,'Gentrification Calcs'!AX2344&gt;'County Avg'!$F$4,'Gentrification Calcs'!AZ2344&gt;'County Avg'!$F$5,'Gentrification Calcs'!BB2344&gt;'County Avg'!$F$6),1,0)</f>
        <v>0</v>
      </c>
      <c r="BQ2344">
        <f t="shared" si="848"/>
        <v>0</v>
      </c>
      <c r="BR2344">
        <f t="shared" si="849"/>
        <v>0</v>
      </c>
      <c r="BS2344">
        <f t="shared" si="850"/>
        <v>0</v>
      </c>
      <c r="BT2344">
        <f t="shared" si="851"/>
        <v>0</v>
      </c>
    </row>
    <row r="2345" spans="1:72" x14ac:dyDescent="0.25">
      <c r="A2345">
        <v>6037980033</v>
      </c>
      <c r="C2345">
        <v>46.0014589515933</v>
      </c>
      <c r="D2345">
        <v>2</v>
      </c>
      <c r="F2345">
        <v>2.00010581</v>
      </c>
      <c r="G2345">
        <v>0</v>
      </c>
      <c r="H2345">
        <v>0</v>
      </c>
      <c r="I2345">
        <v>5.4432935847461628E-5</v>
      </c>
      <c r="J2345">
        <v>0</v>
      </c>
      <c r="L2345">
        <v>2.7215028112668514E-5</v>
      </c>
      <c r="O2345">
        <v>2.001202567</v>
      </c>
      <c r="P2345">
        <v>0</v>
      </c>
      <c r="R2345">
        <v>1.11914E-4</v>
      </c>
      <c r="S2345">
        <v>0</v>
      </c>
      <c r="U2345">
        <v>5.5923374197830518E-5</v>
      </c>
      <c r="X2345">
        <v>14.0000640962026</v>
      </c>
      <c r="Y2345">
        <v>0</v>
      </c>
      <c r="AA2345">
        <v>14.000161766598501</v>
      </c>
      <c r="AB2345">
        <v>0</v>
      </c>
      <c r="AD2345">
        <v>0.9999930236237603</v>
      </c>
      <c r="AG2345">
        <v>7.0004669865884397</v>
      </c>
      <c r="AH2345">
        <v>1</v>
      </c>
      <c r="AJ2345">
        <v>0.15217923835752545</v>
      </c>
      <c r="AK2345">
        <v>0.5</v>
      </c>
      <c r="AL2345" t="str">
        <f t="shared" si="843"/>
        <v/>
      </c>
      <c r="AM2345">
        <f t="shared" si="843"/>
        <v>0.84782076164247455</v>
      </c>
      <c r="AN2345">
        <f t="shared" si="843"/>
        <v>0.5</v>
      </c>
      <c r="AO2345">
        <v>66909.02810180276</v>
      </c>
      <c r="AP2345">
        <v>78221.647323252968</v>
      </c>
      <c r="AR2345">
        <v>1064.3111111111111</v>
      </c>
      <c r="AS2345">
        <v>998.2989323843417</v>
      </c>
      <c r="AU2345">
        <f t="shared" si="829"/>
        <v>0.15217923835752545</v>
      </c>
      <c r="AV2345">
        <f t="shared" si="830"/>
        <v>0.34782076164247455</v>
      </c>
      <c r="AY2345" s="1">
        <f t="shared" si="831"/>
        <v>11312.619221450208</v>
      </c>
      <c r="AZ2345" s="1">
        <f t="shared" si="832"/>
        <v>-78221.647323252968</v>
      </c>
      <c r="BA2345" s="1">
        <f t="shared" si="844"/>
        <v>-66.012178726769434</v>
      </c>
      <c r="BB2345" s="1">
        <f t="shared" si="845"/>
        <v>-998.2989323843417</v>
      </c>
      <c r="BC2345">
        <f t="shared" si="833"/>
        <v>0</v>
      </c>
      <c r="BD2345">
        <f t="shared" si="834"/>
        <v>0</v>
      </c>
      <c r="BE2345">
        <f t="shared" si="835"/>
        <v>0</v>
      </c>
      <c r="BF2345">
        <f t="shared" si="836"/>
        <v>0</v>
      </c>
      <c r="BG2345">
        <f t="shared" si="837"/>
        <v>1</v>
      </c>
      <c r="BH2345">
        <f t="shared" si="838"/>
        <v>1</v>
      </c>
      <c r="BI2345">
        <f t="shared" si="839"/>
        <v>0</v>
      </c>
      <c r="BJ2345">
        <f t="shared" si="840"/>
        <v>1</v>
      </c>
      <c r="BK2345">
        <f t="shared" si="841"/>
        <v>1</v>
      </c>
      <c r="BL2345">
        <f t="shared" si="842"/>
        <v>1</v>
      </c>
      <c r="BM2345">
        <f t="shared" si="846"/>
        <v>0</v>
      </c>
      <c r="BN2345">
        <f t="shared" si="847"/>
        <v>0</v>
      </c>
      <c r="BO2345">
        <f>IF(AND(AU2345&gt;'County Avg'!$E$3,'Gentrification Calcs'!AW2345&gt;'County Avg'!$E$4,'Gentrification Calcs'!AY2345&gt;'County Avg'!$E$5,'Gentrification Calcs'!BA2345&gt;'County Avg'!$E$6),1,0)</f>
        <v>0</v>
      </c>
      <c r="BP2345">
        <f>IF(AND(AV2345&gt;'County Avg'!$F$3,'Gentrification Calcs'!AX2345&gt;'County Avg'!$F$4,'Gentrification Calcs'!AZ2345&gt;'County Avg'!$F$5,'Gentrification Calcs'!BB2345&gt;'County Avg'!$F$6),1,0)</f>
        <v>0</v>
      </c>
      <c r="BQ2345">
        <f t="shared" si="848"/>
        <v>0</v>
      </c>
      <c r="BR2345">
        <f t="shared" si="849"/>
        <v>0</v>
      </c>
      <c r="BS2345">
        <f t="shared" si="850"/>
        <v>0</v>
      </c>
      <c r="BT2345">
        <f t="shared" si="851"/>
        <v>0</v>
      </c>
    </row>
    <row r="2346" spans="1:72" x14ac:dyDescent="0.25">
      <c r="A2346">
        <v>6037990100</v>
      </c>
      <c r="D2346">
        <v>0</v>
      </c>
      <c r="G2346">
        <v>0</v>
      </c>
      <c r="J2346">
        <v>0</v>
      </c>
      <c r="P2346">
        <v>0</v>
      </c>
      <c r="S2346">
        <v>0</v>
      </c>
      <c r="Y2346">
        <v>0</v>
      </c>
      <c r="AB2346">
        <v>0</v>
      </c>
      <c r="AH2346">
        <v>0</v>
      </c>
      <c r="AL2346" t="str">
        <f t="shared" si="843"/>
        <v/>
      </c>
      <c r="AM2346" t="str">
        <f t="shared" si="843"/>
        <v/>
      </c>
      <c r="AN2346" t="str">
        <f t="shared" si="843"/>
        <v/>
      </c>
      <c r="AO2346">
        <v>145143.99681866384</v>
      </c>
      <c r="AP2346">
        <v>135811.04372701267</v>
      </c>
      <c r="AR2346">
        <v>1729.5055555555557</v>
      </c>
      <c r="AS2346">
        <v>2344.2439699485967</v>
      </c>
      <c r="AU2346">
        <f t="shared" si="829"/>
        <v>0</v>
      </c>
      <c r="AV2346">
        <f t="shared" si="830"/>
        <v>0</v>
      </c>
      <c r="AY2346" s="1">
        <f t="shared" si="831"/>
        <v>-9332.9530916511721</v>
      </c>
      <c r="AZ2346" s="1">
        <f t="shared" si="832"/>
        <v>-135811.04372701267</v>
      </c>
      <c r="BA2346" s="1">
        <f t="shared" si="844"/>
        <v>614.73841439304101</v>
      </c>
      <c r="BB2346" s="1">
        <f t="shared" si="845"/>
        <v>-2344.2439699485967</v>
      </c>
      <c r="BC2346">
        <f t="shared" si="833"/>
        <v>0</v>
      </c>
      <c r="BD2346">
        <f t="shared" si="834"/>
        <v>0</v>
      </c>
      <c r="BE2346">
        <f t="shared" si="835"/>
        <v>0</v>
      </c>
      <c r="BF2346">
        <f t="shared" si="836"/>
        <v>0</v>
      </c>
      <c r="BG2346">
        <f t="shared" si="837"/>
        <v>1</v>
      </c>
      <c r="BH2346">
        <f t="shared" si="838"/>
        <v>1</v>
      </c>
      <c r="BI2346">
        <f t="shared" si="839"/>
        <v>0</v>
      </c>
      <c r="BJ2346">
        <f t="shared" si="840"/>
        <v>0</v>
      </c>
      <c r="BK2346">
        <f t="shared" si="841"/>
        <v>1</v>
      </c>
      <c r="BL2346">
        <f t="shared" si="842"/>
        <v>1</v>
      </c>
      <c r="BM2346">
        <f t="shared" si="846"/>
        <v>0</v>
      </c>
      <c r="BN2346">
        <f t="shared" si="847"/>
        <v>0</v>
      </c>
      <c r="BO2346">
        <f>IF(AND(AU2346&gt;'County Avg'!$E$3,'Gentrification Calcs'!AW2346&gt;'County Avg'!$E$4,'Gentrification Calcs'!AY2346&gt;'County Avg'!$E$5,'Gentrification Calcs'!BA2346&gt;'County Avg'!$E$6),1,0)</f>
        <v>0</v>
      </c>
      <c r="BP2346">
        <f>IF(AND(AV2346&gt;'County Avg'!$F$3,'Gentrification Calcs'!AX2346&gt;'County Avg'!$F$4,'Gentrification Calcs'!AZ2346&gt;'County Avg'!$F$5,'Gentrification Calcs'!BB2346&gt;'County Avg'!$F$6),1,0)</f>
        <v>0</v>
      </c>
      <c r="BQ2346">
        <f t="shared" si="848"/>
        <v>0</v>
      </c>
      <c r="BR2346">
        <f t="shared" si="849"/>
        <v>0</v>
      </c>
      <c r="BS2346">
        <f t="shared" si="850"/>
        <v>0</v>
      </c>
      <c r="BT2346">
        <f t="shared" si="851"/>
        <v>0</v>
      </c>
    </row>
    <row r="2347" spans="1:72" x14ac:dyDescent="0.25">
      <c r="A2347">
        <v>6037990200</v>
      </c>
      <c r="D2347">
        <v>0</v>
      </c>
      <c r="G2347">
        <v>0</v>
      </c>
      <c r="J2347">
        <v>0</v>
      </c>
      <c r="P2347">
        <v>0</v>
      </c>
      <c r="S2347">
        <v>0</v>
      </c>
      <c r="Y2347">
        <v>0</v>
      </c>
      <c r="AB2347">
        <v>0</v>
      </c>
      <c r="AH2347">
        <v>0</v>
      </c>
      <c r="AL2347" t="str">
        <f t="shared" si="843"/>
        <v/>
      </c>
      <c r="AM2347" t="str">
        <f t="shared" si="843"/>
        <v/>
      </c>
      <c r="AN2347" t="str">
        <f t="shared" si="843"/>
        <v/>
      </c>
      <c r="AO2347">
        <v>97206.463414634156</v>
      </c>
      <c r="AP2347">
        <v>106770.98978340827</v>
      </c>
      <c r="AR2347">
        <v>1402.9555555555555</v>
      </c>
      <c r="AS2347">
        <v>1487.9794385132466</v>
      </c>
      <c r="AU2347">
        <f t="shared" si="829"/>
        <v>0</v>
      </c>
      <c r="AV2347">
        <f t="shared" si="830"/>
        <v>0</v>
      </c>
      <c r="AY2347" s="1">
        <f t="shared" si="831"/>
        <v>9564.5263687741099</v>
      </c>
      <c r="AZ2347" s="1">
        <f t="shared" si="832"/>
        <v>-106770.98978340827</v>
      </c>
      <c r="BA2347" s="1">
        <f t="shared" si="844"/>
        <v>85.023882957691058</v>
      </c>
      <c r="BB2347" s="1">
        <f t="shared" si="845"/>
        <v>-1487.9794385132466</v>
      </c>
      <c r="BC2347">
        <f t="shared" si="833"/>
        <v>0</v>
      </c>
      <c r="BD2347">
        <f t="shared" si="834"/>
        <v>0</v>
      </c>
      <c r="BE2347">
        <f t="shared" si="835"/>
        <v>0</v>
      </c>
      <c r="BF2347">
        <f t="shared" si="836"/>
        <v>0</v>
      </c>
      <c r="BG2347">
        <f t="shared" si="837"/>
        <v>1</v>
      </c>
      <c r="BH2347">
        <f t="shared" si="838"/>
        <v>1</v>
      </c>
      <c r="BI2347">
        <f t="shared" si="839"/>
        <v>0</v>
      </c>
      <c r="BJ2347">
        <f t="shared" si="840"/>
        <v>0</v>
      </c>
      <c r="BK2347">
        <f t="shared" si="841"/>
        <v>1</v>
      </c>
      <c r="BL2347">
        <f t="shared" si="842"/>
        <v>1</v>
      </c>
      <c r="BM2347">
        <f t="shared" si="846"/>
        <v>0</v>
      </c>
      <c r="BN2347">
        <f t="shared" si="847"/>
        <v>0</v>
      </c>
      <c r="BO2347">
        <f>IF(AND(AU2347&gt;'County Avg'!$E$3,'Gentrification Calcs'!AW2347&gt;'County Avg'!$E$4,'Gentrification Calcs'!AY2347&gt;'County Avg'!$E$5,'Gentrification Calcs'!BA2347&gt;'County Avg'!$E$6),1,0)</f>
        <v>0</v>
      </c>
      <c r="BP2347">
        <f>IF(AND(AV2347&gt;'County Avg'!$F$3,'Gentrification Calcs'!AX2347&gt;'County Avg'!$F$4,'Gentrification Calcs'!AZ2347&gt;'County Avg'!$F$5,'Gentrification Calcs'!BB2347&gt;'County Avg'!$F$6),1,0)</f>
        <v>0</v>
      </c>
      <c r="BQ2347">
        <f t="shared" si="848"/>
        <v>0</v>
      </c>
      <c r="BR2347">
        <f t="shared" si="849"/>
        <v>0</v>
      </c>
      <c r="BS2347">
        <f t="shared" si="850"/>
        <v>0</v>
      </c>
      <c r="BT2347">
        <f t="shared" si="851"/>
        <v>0</v>
      </c>
    </row>
    <row r="2348" spans="1:72" x14ac:dyDescent="0.25">
      <c r="A2348">
        <v>6037990300</v>
      </c>
      <c r="D2348">
        <v>0</v>
      </c>
      <c r="G2348">
        <v>0</v>
      </c>
      <c r="J2348">
        <v>0</v>
      </c>
      <c r="P2348">
        <v>0</v>
      </c>
      <c r="S2348">
        <v>0</v>
      </c>
      <c r="Y2348">
        <v>0</v>
      </c>
      <c r="AB2348">
        <v>0</v>
      </c>
      <c r="AH2348">
        <v>0</v>
      </c>
      <c r="AL2348" t="str">
        <f t="shared" si="843"/>
        <v/>
      </c>
      <c r="AM2348" t="str">
        <f t="shared" si="843"/>
        <v/>
      </c>
      <c r="AN2348" t="str">
        <f t="shared" si="843"/>
        <v/>
      </c>
      <c r="AO2348">
        <v>90808.866914103928</v>
      </c>
      <c r="AP2348">
        <v>90371.999182672676</v>
      </c>
      <c r="AR2348">
        <v>1332.1166666666668</v>
      </c>
      <c r="AS2348">
        <v>1314.8327402135233</v>
      </c>
      <c r="AU2348">
        <f t="shared" si="829"/>
        <v>0</v>
      </c>
      <c r="AV2348">
        <f t="shared" si="830"/>
        <v>0</v>
      </c>
      <c r="AY2348" s="1">
        <f t="shared" si="831"/>
        <v>-436.86773143125174</v>
      </c>
      <c r="AZ2348" s="1">
        <f t="shared" si="832"/>
        <v>-90371.999182672676</v>
      </c>
      <c r="BA2348" s="1">
        <f t="shared" si="844"/>
        <v>-17.283926453143522</v>
      </c>
      <c r="BB2348" s="1">
        <f t="shared" si="845"/>
        <v>-1314.8327402135233</v>
      </c>
      <c r="BC2348">
        <f t="shared" si="833"/>
        <v>0</v>
      </c>
      <c r="BD2348">
        <f t="shared" si="834"/>
        <v>0</v>
      </c>
      <c r="BE2348">
        <f t="shared" si="835"/>
        <v>0</v>
      </c>
      <c r="BF2348">
        <f t="shared" si="836"/>
        <v>0</v>
      </c>
      <c r="BG2348">
        <f t="shared" si="837"/>
        <v>1</v>
      </c>
      <c r="BH2348">
        <f t="shared" si="838"/>
        <v>1</v>
      </c>
      <c r="BI2348">
        <f t="shared" si="839"/>
        <v>0</v>
      </c>
      <c r="BJ2348">
        <f t="shared" si="840"/>
        <v>0</v>
      </c>
      <c r="BK2348">
        <f t="shared" si="841"/>
        <v>1</v>
      </c>
      <c r="BL2348">
        <f t="shared" si="842"/>
        <v>1</v>
      </c>
      <c r="BM2348">
        <f t="shared" si="846"/>
        <v>0</v>
      </c>
      <c r="BN2348">
        <f t="shared" si="847"/>
        <v>0</v>
      </c>
      <c r="BO2348">
        <f>IF(AND(AU2348&gt;'County Avg'!$E$3,'Gentrification Calcs'!AW2348&gt;'County Avg'!$E$4,'Gentrification Calcs'!AY2348&gt;'County Avg'!$E$5,'Gentrification Calcs'!BA2348&gt;'County Avg'!$E$6),1,0)</f>
        <v>0</v>
      </c>
      <c r="BP2348">
        <f>IF(AND(AV2348&gt;'County Avg'!$F$3,'Gentrification Calcs'!AX2348&gt;'County Avg'!$F$4,'Gentrification Calcs'!AZ2348&gt;'County Avg'!$F$5,'Gentrification Calcs'!BB2348&gt;'County Avg'!$F$6),1,0)</f>
        <v>0</v>
      </c>
      <c r="BQ2348">
        <f t="shared" si="848"/>
        <v>0</v>
      </c>
      <c r="BR2348">
        <f t="shared" si="849"/>
        <v>0</v>
      </c>
      <c r="BS2348">
        <f t="shared" si="850"/>
        <v>0</v>
      </c>
      <c r="BT2348">
        <f t="shared" si="851"/>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2"/>
  <sheetViews>
    <sheetView topLeftCell="J1" zoomScaleNormal="100" workbookViewId="0">
      <pane ySplit="1" topLeftCell="A2" activePane="bottomLeft" state="frozen"/>
      <selection pane="bottomLeft" activeCell="F4" sqref="F4"/>
    </sheetView>
  </sheetViews>
  <sheetFormatPr defaultRowHeight="15" x14ac:dyDescent="0.25"/>
  <cols>
    <col min="1" max="1" width="11" style="38" bestFit="1" customWidth="1"/>
    <col min="2" max="2" width="8.85546875" style="38" bestFit="1" customWidth="1"/>
    <col min="3" max="3" width="18.5703125" style="38" bestFit="1" customWidth="1"/>
    <col min="4" max="4" width="13.140625" style="38" bestFit="1" customWidth="1"/>
    <col min="5" max="5" width="12" style="38" bestFit="1" customWidth="1"/>
    <col min="6" max="6" width="12.5703125" style="38" bestFit="1" customWidth="1"/>
    <col min="7" max="7" width="13.7109375" style="38" bestFit="1" customWidth="1"/>
    <col min="8" max="8" width="15.7109375" style="38" bestFit="1" customWidth="1"/>
    <col min="9" max="9" width="14.7109375" style="38" bestFit="1" customWidth="1"/>
    <col min="10" max="10" width="20" style="38" bestFit="1" customWidth="1"/>
    <col min="11" max="11" width="13.140625" style="38" bestFit="1" customWidth="1"/>
    <col min="12" max="12" width="14" style="38" bestFit="1" customWidth="1"/>
    <col min="13" max="13" width="17.7109375" style="38" bestFit="1" customWidth="1"/>
    <col min="14" max="14" width="18" style="38" bestFit="1" customWidth="1"/>
    <col min="15" max="15" width="17.7109375" style="38" bestFit="1" customWidth="1"/>
    <col min="16" max="16" width="18" style="38" bestFit="1" customWidth="1"/>
    <col min="17" max="17" width="9.7109375" style="38" bestFit="1" customWidth="1"/>
    <col min="18" max="16384" width="9.140625" style="38"/>
  </cols>
  <sheetData>
    <row r="1" spans="1:14" x14ac:dyDescent="0.25">
      <c r="A1" s="41" t="s">
        <v>87</v>
      </c>
      <c r="B1" s="41" t="s">
        <v>94</v>
      </c>
      <c r="C1" s="41" t="s">
        <v>98</v>
      </c>
      <c r="D1" s="41" t="s">
        <v>81</v>
      </c>
      <c r="E1" s="41" t="s">
        <v>82</v>
      </c>
      <c r="F1" s="41" t="s">
        <v>83</v>
      </c>
      <c r="G1" s="41" t="s">
        <v>84</v>
      </c>
      <c r="H1" s="41" t="s">
        <v>88</v>
      </c>
      <c r="I1" s="41" t="s">
        <v>89</v>
      </c>
      <c r="J1" s="41" t="s">
        <v>85</v>
      </c>
      <c r="K1" s="41" t="s">
        <v>90</v>
      </c>
      <c r="L1" s="41" t="s">
        <v>91</v>
      </c>
      <c r="M1" s="41" t="s">
        <v>86</v>
      </c>
      <c r="N1" s="41" t="s">
        <v>92</v>
      </c>
    </row>
    <row r="2" spans="1:14" x14ac:dyDescent="0.25">
      <c r="A2" s="41"/>
      <c r="B2" s="41"/>
      <c r="C2" s="41"/>
      <c r="D2" s="41"/>
      <c r="E2" s="41"/>
      <c r="F2" s="41"/>
      <c r="G2" s="41"/>
      <c r="H2" s="41"/>
      <c r="I2" s="41"/>
      <c r="J2" s="41"/>
      <c r="K2" s="41"/>
      <c r="L2" s="41"/>
      <c r="M2" s="41"/>
      <c r="N2" s="41"/>
    </row>
    <row r="3" spans="1:14" x14ac:dyDescent="0.25">
      <c r="A3">
        <v>6037101210</v>
      </c>
      <c r="B3" s="40"/>
      <c r="C3" s="40">
        <v>4.4011647323252969</v>
      </c>
      <c r="D3">
        <v>6.0006594131223209E-2</v>
      </c>
      <c r="E3">
        <v>0.43125618199802174</v>
      </c>
      <c r="F3">
        <v>6.330365974282888E-2</v>
      </c>
      <c r="G3">
        <v>0.86404547607768833</v>
      </c>
      <c r="H3" s="40">
        <v>1560.3033357056313</v>
      </c>
      <c r="I3" s="40">
        <v>0</v>
      </c>
      <c r="J3">
        <v>0.13810391978122152</v>
      </c>
      <c r="K3" s="40">
        <v>0</v>
      </c>
      <c r="L3" s="40">
        <v>0</v>
      </c>
      <c r="M3" s="40">
        <v>318.43693159351517</v>
      </c>
      <c r="N3" s="40">
        <v>628.89777306502401</v>
      </c>
    </row>
    <row r="4" spans="1:14" x14ac:dyDescent="0.25">
      <c r="A4">
        <v>6037101220</v>
      </c>
      <c r="B4" s="40"/>
      <c r="C4" s="40">
        <v>3.8564889660809158</v>
      </c>
      <c r="D4">
        <v>2.1796565389696168E-2</v>
      </c>
      <c r="E4">
        <v>0.36162483487450464</v>
      </c>
      <c r="F4">
        <v>5.9775429326287981E-2</v>
      </c>
      <c r="G4">
        <v>0.65199335548172754</v>
      </c>
      <c r="H4" s="40">
        <v>366.83962475641289</v>
      </c>
      <c r="I4" s="40">
        <v>0</v>
      </c>
      <c r="J4">
        <v>0.36248012718600953</v>
      </c>
      <c r="K4" s="40">
        <v>0</v>
      </c>
      <c r="L4" s="40">
        <v>0</v>
      </c>
      <c r="M4" s="40">
        <v>88.971925662317062</v>
      </c>
      <c r="N4" s="40">
        <v>-340.90146947060566</v>
      </c>
    </row>
    <row r="5" spans="1:14" x14ac:dyDescent="0.25">
      <c r="A5">
        <v>6037104105</v>
      </c>
      <c r="B5" s="40"/>
      <c r="C5" s="40">
        <v>4.7031410298324481</v>
      </c>
      <c r="D5">
        <v>0.1180966918471222</v>
      </c>
      <c r="E5">
        <v>0.74775463946377629</v>
      </c>
      <c r="F5">
        <v>5.8283965890062343E-2</v>
      </c>
      <c r="G5">
        <v>0.49032737919521874</v>
      </c>
      <c r="H5" s="40">
        <v>2932.5162451211481</v>
      </c>
      <c r="I5" s="40">
        <v>0</v>
      </c>
      <c r="J5">
        <v>4.7891352302814917E-2</v>
      </c>
      <c r="K5" s="40">
        <v>0</v>
      </c>
      <c r="L5" s="40">
        <v>0</v>
      </c>
      <c r="M5" s="40">
        <v>211.15697904310002</v>
      </c>
      <c r="N5" s="40">
        <v>412.3331843449696</v>
      </c>
    </row>
    <row r="6" spans="1:14" x14ac:dyDescent="0.25">
      <c r="A6">
        <v>6037104108</v>
      </c>
      <c r="B6" s="40"/>
      <c r="C6" s="40">
        <v>4.9255689415610959</v>
      </c>
      <c r="D6">
        <v>0.21202722670641233</v>
      </c>
      <c r="E6">
        <v>0.6770418301505905</v>
      </c>
      <c r="F6">
        <v>3.1520665015034574E-2</v>
      </c>
      <c r="G6">
        <v>0.5418351569339499</v>
      </c>
      <c r="H6" s="40">
        <v>340.07942271517993</v>
      </c>
      <c r="I6" s="40">
        <v>0</v>
      </c>
      <c r="J6">
        <v>5.7629082093026272E-2</v>
      </c>
      <c r="K6" s="40">
        <v>0</v>
      </c>
      <c r="L6" s="40">
        <v>0</v>
      </c>
      <c r="M6" s="40">
        <v>327.0498220640568</v>
      </c>
      <c r="N6" s="40">
        <v>703.23793160861123</v>
      </c>
    </row>
    <row r="7" spans="1:14" x14ac:dyDescent="0.25">
      <c r="A7">
        <v>6037104203</v>
      </c>
      <c r="B7" s="40"/>
      <c r="C7" s="40">
        <v>5.1284243154883535</v>
      </c>
      <c r="D7">
        <v>0.14508900076945494</v>
      </c>
      <c r="E7">
        <v>0.73901905633984721</v>
      </c>
      <c r="F7">
        <v>3.457549048335231E-2</v>
      </c>
      <c r="G7">
        <v>0.3915343866414861</v>
      </c>
      <c r="H7" s="40">
        <v>1368.2442937993656</v>
      </c>
      <c r="I7" s="40">
        <v>0</v>
      </c>
      <c r="J7">
        <v>4.7835989178367566E-2</v>
      </c>
      <c r="K7" s="40">
        <v>0</v>
      </c>
      <c r="L7" s="40">
        <v>0</v>
      </c>
      <c r="M7" s="40">
        <v>365.49110320284694</v>
      </c>
      <c r="N7" s="40">
        <v>-180.5945570217641</v>
      </c>
    </row>
    <row r="8" spans="1:14" x14ac:dyDescent="0.25">
      <c r="A8">
        <v>6037104204</v>
      </c>
      <c r="B8" s="40"/>
      <c r="C8" s="40">
        <v>5.1284243154883535</v>
      </c>
      <c r="D8">
        <v>0.14508899840245981</v>
      </c>
      <c r="E8">
        <v>0.73901912018386784</v>
      </c>
      <c r="F8">
        <v>3.4575488732424171E-2</v>
      </c>
      <c r="G8">
        <v>0.39153437588775553</v>
      </c>
      <c r="H8" s="40">
        <v>975.09335741930477</v>
      </c>
      <c r="I8" s="40">
        <v>0</v>
      </c>
      <c r="J8">
        <v>4.7835989303187415E-2</v>
      </c>
      <c r="K8" s="40">
        <v>0</v>
      </c>
      <c r="L8" s="40">
        <v>0</v>
      </c>
      <c r="M8" s="40">
        <v>46.491103202846944</v>
      </c>
      <c r="N8" s="40">
        <v>64.4534735758441</v>
      </c>
    </row>
    <row r="9" spans="1:14" x14ac:dyDescent="0.25">
      <c r="A9">
        <v>6037104320</v>
      </c>
      <c r="B9" s="40"/>
      <c r="C9" s="40">
        <v>5.2016815284021254</v>
      </c>
      <c r="D9">
        <v>0.10201931518876207</v>
      </c>
      <c r="E9">
        <v>0.86777875329236176</v>
      </c>
      <c r="F9">
        <v>1.369622475856014E-2</v>
      </c>
      <c r="G9">
        <v>0.45394190871369294</v>
      </c>
      <c r="H9" s="40">
        <v>2384.52163419216</v>
      </c>
      <c r="I9" s="40">
        <v>0</v>
      </c>
      <c r="J9">
        <v>0.19666931007137195</v>
      </c>
      <c r="K9" s="40">
        <v>0</v>
      </c>
      <c r="L9" s="40">
        <v>0</v>
      </c>
      <c r="M9" s="40">
        <v>696.12257809410823</v>
      </c>
      <c r="N9" s="40">
        <v>-202.98347244467323</v>
      </c>
    </row>
    <row r="10" spans="1:14" x14ac:dyDescent="0.25">
      <c r="A10">
        <v>6037104403</v>
      </c>
      <c r="B10" s="40"/>
      <c r="C10" s="40">
        <v>5.4969472415202301</v>
      </c>
      <c r="D10">
        <v>5.5924879663691134E-3</v>
      </c>
      <c r="E10">
        <v>0.94025430628616546</v>
      </c>
      <c r="F10">
        <v>7.1138340138834529E-3</v>
      </c>
      <c r="G10">
        <v>0.40572058079955658</v>
      </c>
      <c r="H10" s="40">
        <v>988.76083733917778</v>
      </c>
      <c r="I10" s="40">
        <v>0</v>
      </c>
      <c r="J10">
        <v>0.25839370616544433</v>
      </c>
      <c r="K10" s="40">
        <v>0</v>
      </c>
      <c r="L10" s="40">
        <v>0</v>
      </c>
      <c r="M10" s="40">
        <v>425.40253064452349</v>
      </c>
      <c r="N10" s="40">
        <v>301.9706958794693</v>
      </c>
    </row>
    <row r="11" spans="1:14" x14ac:dyDescent="0.25">
      <c r="A11">
        <v>6037104500</v>
      </c>
      <c r="B11" s="40"/>
      <c r="C11" s="40">
        <v>6.0037361667347779</v>
      </c>
      <c r="D11">
        <v>7.6335878059310518E-3</v>
      </c>
      <c r="E11">
        <v>0.93831238310314868</v>
      </c>
      <c r="F11">
        <v>1.0109345928194085E-2</v>
      </c>
      <c r="G11">
        <v>0.35600422626342804</v>
      </c>
      <c r="H11" s="40">
        <v>595.05983277843188</v>
      </c>
      <c r="I11" s="40">
        <v>0</v>
      </c>
      <c r="J11">
        <v>0.28976697585177819</v>
      </c>
      <c r="K11" s="40">
        <v>0</v>
      </c>
      <c r="L11" s="40">
        <v>0</v>
      </c>
      <c r="M11" s="40">
        <v>145.05773032819286</v>
      </c>
      <c r="N11" s="40">
        <v>320.71609158848833</v>
      </c>
    </row>
    <row r="12" spans="1:14" x14ac:dyDescent="0.25">
      <c r="A12">
        <v>6037104610</v>
      </c>
      <c r="B12" s="40"/>
      <c r="C12" s="40">
        <v>5.0114085002043325</v>
      </c>
      <c r="D12">
        <v>2.7777777777777779E-3</v>
      </c>
      <c r="E12">
        <v>0.95916666666666661</v>
      </c>
      <c r="F12">
        <v>1.3055555555555556E-2</v>
      </c>
      <c r="G12">
        <v>0.53253652058432932</v>
      </c>
      <c r="H12" s="40">
        <v>896.66170659654335</v>
      </c>
      <c r="I12" s="40">
        <v>0</v>
      </c>
      <c r="J12">
        <v>0.18908629441624367</v>
      </c>
      <c r="K12" s="40">
        <v>0</v>
      </c>
      <c r="L12" s="40">
        <v>0</v>
      </c>
      <c r="M12" s="40">
        <v>797.03005140371681</v>
      </c>
      <c r="N12" s="40">
        <v>-87.479190887467666</v>
      </c>
    </row>
    <row r="13" spans="1:14" x14ac:dyDescent="0.25">
      <c r="A13">
        <v>6037104620</v>
      </c>
      <c r="B13" s="40"/>
      <c r="C13" s="40">
        <v>4.8265878218226401</v>
      </c>
      <c r="D13">
        <v>1.7559262510974539E-3</v>
      </c>
      <c r="E13">
        <v>0.96195493122622178</v>
      </c>
      <c r="F13">
        <v>3.5118525021949078E-3</v>
      </c>
      <c r="G13">
        <v>0.29481481481481481</v>
      </c>
      <c r="H13" s="40">
        <v>877.67929890977598</v>
      </c>
      <c r="I13" s="40">
        <v>0</v>
      </c>
      <c r="J13">
        <v>0.25578034682080925</v>
      </c>
      <c r="K13" s="40">
        <v>0</v>
      </c>
      <c r="L13" s="40">
        <v>0</v>
      </c>
      <c r="M13" s="40">
        <v>482.49110320284694</v>
      </c>
      <c r="N13" s="40">
        <v>273.05578188304162</v>
      </c>
    </row>
    <row r="14" spans="1:14" x14ac:dyDescent="0.25">
      <c r="A14">
        <v>6037104701</v>
      </c>
      <c r="B14" s="40"/>
      <c r="C14" s="40">
        <v>2.8691942378422564</v>
      </c>
      <c r="D14">
        <v>3.1190019193857964E-2</v>
      </c>
      <c r="E14">
        <v>0.9512955854126679</v>
      </c>
      <c r="F14">
        <v>2.8790786948176585E-3</v>
      </c>
      <c r="G14">
        <v>0.76968272620446532</v>
      </c>
      <c r="H14" s="40">
        <v>959.7741707833452</v>
      </c>
      <c r="I14" s="40">
        <v>0</v>
      </c>
      <c r="J14">
        <v>0.25345622119815669</v>
      </c>
      <c r="K14" s="40">
        <v>0</v>
      </c>
      <c r="L14" s="40">
        <v>0</v>
      </c>
      <c r="M14" s="40">
        <v>268.97469355476471</v>
      </c>
      <c r="N14" s="40">
        <v>117.61938367443008</v>
      </c>
    </row>
    <row r="15" spans="1:14" x14ac:dyDescent="0.25">
      <c r="A15">
        <v>6037104703</v>
      </c>
      <c r="B15" s="40"/>
      <c r="C15" s="40">
        <v>4.5028021250510832</v>
      </c>
      <c r="D15">
        <v>0.15314595504484116</v>
      </c>
      <c r="E15">
        <v>0.73698497085399683</v>
      </c>
      <c r="F15">
        <v>1.6927498814210459E-2</v>
      </c>
      <c r="G15">
        <v>0.42111724116317512</v>
      </c>
      <c r="H15" s="40">
        <v>7571.7573451027665</v>
      </c>
      <c r="I15" s="40">
        <v>0</v>
      </c>
      <c r="J15">
        <v>6.1140503996198685E-2</v>
      </c>
      <c r="K15" s="40">
        <v>0</v>
      </c>
      <c r="L15" s="40">
        <v>0</v>
      </c>
      <c r="M15" s="40">
        <v>323.57690786872274</v>
      </c>
      <c r="N15" s="40">
        <v>-464.02318109008957</v>
      </c>
    </row>
    <row r="16" spans="1:14" x14ac:dyDescent="0.25">
      <c r="A16">
        <v>6037104704</v>
      </c>
      <c r="B16" s="40"/>
      <c r="C16" s="40">
        <v>4.5028021250510832</v>
      </c>
      <c r="D16">
        <v>0.15314596349535795</v>
      </c>
      <c r="E16">
        <v>0.73698496811687253</v>
      </c>
      <c r="F16">
        <v>1.6927499508773491E-2</v>
      </c>
      <c r="G16">
        <v>0.42111725673453249</v>
      </c>
      <c r="H16" s="40">
        <v>1490.7566080473753</v>
      </c>
      <c r="I16" s="40">
        <v>0</v>
      </c>
      <c r="J16">
        <v>6.1140506845213896E-2</v>
      </c>
      <c r="K16" s="40">
        <v>0</v>
      </c>
      <c r="L16" s="40">
        <v>0</v>
      </c>
      <c r="M16" s="40">
        <v>388.57690786872274</v>
      </c>
      <c r="N16" s="40">
        <v>320.2545445878759</v>
      </c>
    </row>
    <row r="17" spans="1:14" x14ac:dyDescent="0.25">
      <c r="A17">
        <v>6037104810</v>
      </c>
      <c r="B17" s="40"/>
      <c r="C17" s="40">
        <v>5.7351729873314268</v>
      </c>
      <c r="D17">
        <v>9.998039600078416E-3</v>
      </c>
      <c r="E17">
        <v>0.9037443638502255</v>
      </c>
      <c r="F17">
        <v>2.3328759066849634E-2</v>
      </c>
      <c r="G17">
        <v>0.31534090909090912</v>
      </c>
      <c r="H17" s="40">
        <v>1102.066582343971</v>
      </c>
      <c r="I17" s="40">
        <v>0</v>
      </c>
      <c r="J17">
        <v>0.2661290322580645</v>
      </c>
      <c r="K17" s="40">
        <v>0</v>
      </c>
      <c r="L17" s="40">
        <v>0</v>
      </c>
      <c r="M17" s="40">
        <v>143.45393436140762</v>
      </c>
      <c r="N17" s="40">
        <v>-43.805993858860802</v>
      </c>
    </row>
    <row r="18" spans="1:14" x14ac:dyDescent="0.25">
      <c r="A18">
        <v>6037104821</v>
      </c>
      <c r="B18" s="40"/>
      <c r="C18" s="40">
        <v>4.3157445852063754</v>
      </c>
      <c r="D18">
        <v>1.0391538461820098E-2</v>
      </c>
      <c r="E18">
        <v>0.87493042562313805</v>
      </c>
      <c r="F18">
        <v>5.0102059501055882E-2</v>
      </c>
      <c r="G18">
        <v>0.59967976751035967</v>
      </c>
      <c r="H18" s="40">
        <v>2483.8077649674983</v>
      </c>
      <c r="I18" s="40">
        <v>0</v>
      </c>
      <c r="J18">
        <v>0.13711584317193518</v>
      </c>
      <c r="K18" s="40">
        <v>0</v>
      </c>
      <c r="L18" s="40">
        <v>0</v>
      </c>
      <c r="M18" s="40">
        <v>300.39857651245541</v>
      </c>
      <c r="N18" s="40">
        <v>-156.07356648982932</v>
      </c>
    </row>
    <row r="19" spans="1:14" x14ac:dyDescent="0.25">
      <c r="A19">
        <v>6037104822</v>
      </c>
      <c r="B19" s="40"/>
      <c r="C19" s="40">
        <v>4.6526718430731515</v>
      </c>
      <c r="D19">
        <v>1.0077143774496226E-2</v>
      </c>
      <c r="E19">
        <v>0.8821556941100418</v>
      </c>
      <c r="F19">
        <v>4.5543065804277916E-2</v>
      </c>
      <c r="G19">
        <v>0.57597279310296001</v>
      </c>
      <c r="H19" s="40">
        <v>2361.4740193181337</v>
      </c>
      <c r="I19" s="40">
        <v>0</v>
      </c>
      <c r="J19">
        <v>0.15239948349006391</v>
      </c>
      <c r="K19" s="40">
        <v>0</v>
      </c>
      <c r="L19" s="40">
        <v>0</v>
      </c>
      <c r="M19" s="40">
        <v>434.87149070778958</v>
      </c>
      <c r="N19" s="40">
        <v>-10.517192169096688</v>
      </c>
    </row>
    <row r="20" spans="1:14" x14ac:dyDescent="0.25">
      <c r="A20">
        <v>6037106114</v>
      </c>
      <c r="B20" s="40"/>
      <c r="C20" s="40">
        <v>5.3375708622803435</v>
      </c>
      <c r="D20">
        <v>5.9955697029894062E-2</v>
      </c>
      <c r="E20">
        <v>0.77105262946235531</v>
      </c>
      <c r="F20">
        <v>2.5502961773643008E-2</v>
      </c>
      <c r="G20">
        <v>0.53356553066429024</v>
      </c>
      <c r="H20" s="40">
        <v>2223.5622028123594</v>
      </c>
      <c r="I20" s="40">
        <v>0</v>
      </c>
      <c r="J20">
        <v>0.12488149058279237</v>
      </c>
      <c r="K20" s="40">
        <v>0</v>
      </c>
      <c r="L20" s="40">
        <v>0</v>
      </c>
      <c r="M20" s="40">
        <v>200.57295373665477</v>
      </c>
      <c r="N20" s="40">
        <v>305.57475381260519</v>
      </c>
    </row>
    <row r="21" spans="1:14" x14ac:dyDescent="0.25">
      <c r="A21">
        <v>6037106407</v>
      </c>
      <c r="B21" s="40"/>
      <c r="C21" s="40">
        <v>4.4629580302411123</v>
      </c>
      <c r="D21">
        <v>8.9913633837399948E-2</v>
      </c>
      <c r="E21">
        <v>0.71790586824705693</v>
      </c>
      <c r="F21">
        <v>3.9732716549908037E-2</v>
      </c>
      <c r="G21">
        <v>0.67727728902229312</v>
      </c>
      <c r="H21" s="40">
        <v>6951.2056604013587</v>
      </c>
      <c r="I21" s="40">
        <v>0</v>
      </c>
      <c r="J21">
        <v>4.2357941393219606E-2</v>
      </c>
      <c r="K21" s="40">
        <v>0</v>
      </c>
      <c r="L21" s="40">
        <v>0</v>
      </c>
      <c r="M21" s="40">
        <v>261.1502570185844</v>
      </c>
      <c r="N21" s="40">
        <v>1677.4359992564541</v>
      </c>
    </row>
    <row r="22" spans="1:14" x14ac:dyDescent="0.25">
      <c r="A22">
        <v>6037106408</v>
      </c>
      <c r="B22" s="40"/>
      <c r="C22" s="40">
        <v>4.4534513690232949</v>
      </c>
      <c r="D22">
        <v>7.7421653874200039E-2</v>
      </c>
      <c r="E22">
        <v>0.70783157148252773</v>
      </c>
      <c r="F22">
        <v>4.0520826167767317E-2</v>
      </c>
      <c r="G22">
        <v>0.57549615141148136</v>
      </c>
      <c r="H22" s="40">
        <v>418.61227090594934</v>
      </c>
      <c r="I22" s="40">
        <v>0</v>
      </c>
      <c r="J22">
        <v>7.0976737115804517E-2</v>
      </c>
      <c r="K22" s="40">
        <v>0</v>
      </c>
      <c r="L22" s="40">
        <v>0</v>
      </c>
      <c r="M22" s="40">
        <v>320.1502570185844</v>
      </c>
      <c r="N22" s="40">
        <v>1330.9774834116397</v>
      </c>
    </row>
    <row r="23" spans="1:14" x14ac:dyDescent="0.25">
      <c r="A23">
        <v>6037113233</v>
      </c>
      <c r="B23" s="40"/>
      <c r="C23" s="40">
        <v>4.7434045361667359</v>
      </c>
      <c r="D23">
        <v>8.5181613629058184E-2</v>
      </c>
      <c r="E23">
        <v>0.46319511411121828</v>
      </c>
      <c r="F23">
        <v>9.9807135969141758E-2</v>
      </c>
      <c r="G23">
        <v>0.71574733096085408</v>
      </c>
      <c r="H23" s="40">
        <v>4222.5541902001423</v>
      </c>
      <c r="I23" s="40">
        <v>0</v>
      </c>
      <c r="J23">
        <v>1.3941698352344741E-2</v>
      </c>
      <c r="K23" s="40">
        <v>0</v>
      </c>
      <c r="L23" s="40">
        <v>0</v>
      </c>
      <c r="M23" s="40">
        <v>262.16211941478832</v>
      </c>
      <c r="N23" s="40">
        <v>-20.376937110885592</v>
      </c>
    </row>
    <row r="24" spans="1:14" x14ac:dyDescent="0.25">
      <c r="A24">
        <v>6037113234</v>
      </c>
      <c r="B24" s="40"/>
      <c r="C24" s="40">
        <v>4.0582259092766657</v>
      </c>
      <c r="D24">
        <v>3.8825757575757576E-2</v>
      </c>
      <c r="E24">
        <v>0.4621212121212121</v>
      </c>
      <c r="F24">
        <v>0.13944128787878787</v>
      </c>
      <c r="G24">
        <v>0.54415760869565222</v>
      </c>
      <c r="H24" s="40">
        <v>1534.3485184042065</v>
      </c>
      <c r="I24" s="40">
        <v>0</v>
      </c>
      <c r="J24">
        <v>3.4528552456839307E-2</v>
      </c>
      <c r="K24" s="40">
        <v>0</v>
      </c>
      <c r="L24" s="40">
        <v>0</v>
      </c>
      <c r="M24" s="40">
        <v>220.44483985765112</v>
      </c>
      <c r="N24" s="40">
        <v>-184.83076211799835</v>
      </c>
    </row>
    <row r="25" spans="1:14" x14ac:dyDescent="0.25">
      <c r="A25">
        <v>6037115302</v>
      </c>
      <c r="B25" s="40"/>
      <c r="C25" s="40">
        <v>4.2524134450347368</v>
      </c>
      <c r="D25">
        <v>1.6451478550603915E-2</v>
      </c>
      <c r="E25">
        <v>0.77321949187838401</v>
      </c>
      <c r="F25">
        <v>7.4135776759683469E-2</v>
      </c>
      <c r="G25">
        <v>0.69496544916090808</v>
      </c>
      <c r="H25" s="40">
        <v>2497.8221340427808</v>
      </c>
      <c r="I25" s="40">
        <v>0</v>
      </c>
      <c r="J25">
        <v>4.6875E-2</v>
      </c>
      <c r="K25" s="40">
        <v>0</v>
      </c>
      <c r="L25" s="40">
        <v>0</v>
      </c>
      <c r="M25" s="40">
        <v>325.67734282325023</v>
      </c>
      <c r="N25" s="40">
        <v>-126.74592511850778</v>
      </c>
    </row>
    <row r="26" spans="1:14" x14ac:dyDescent="0.25">
      <c r="A26">
        <v>6037115403</v>
      </c>
      <c r="B26" s="40"/>
      <c r="C26" s="40">
        <v>5.2176191663261138</v>
      </c>
      <c r="D26">
        <v>7.1214639823629161E-2</v>
      </c>
      <c r="E26">
        <v>0.46805325889352789</v>
      </c>
      <c r="F26">
        <v>0.13111481235048811</v>
      </c>
      <c r="G26">
        <v>0.6383904278630308</v>
      </c>
      <c r="H26" s="40">
        <v>3728.1422479483258</v>
      </c>
      <c r="I26" s="40">
        <v>0</v>
      </c>
      <c r="J26">
        <v>8.6609984320787176E-2</v>
      </c>
      <c r="K26" s="40">
        <v>0</v>
      </c>
      <c r="L26" s="40">
        <v>0</v>
      </c>
      <c r="M26" s="40">
        <v>191.99169632265705</v>
      </c>
      <c r="N26" s="40">
        <v>389.65226369632228</v>
      </c>
    </row>
    <row r="27" spans="1:14" x14ac:dyDescent="0.25">
      <c r="A27">
        <v>6037115404</v>
      </c>
      <c r="B27" s="40"/>
      <c r="C27" s="40">
        <v>5.2176191663261138</v>
      </c>
      <c r="D27">
        <v>7.1214644743088626E-2</v>
      </c>
      <c r="E27">
        <v>0.46805323005121408</v>
      </c>
      <c r="F27">
        <v>0.13111480489195315</v>
      </c>
      <c r="G27">
        <v>0.63839043132838702</v>
      </c>
      <c r="H27" s="40">
        <v>3292.8277484312202</v>
      </c>
      <c r="I27" s="40">
        <v>0</v>
      </c>
      <c r="J27">
        <v>8.660999450999711E-2</v>
      </c>
      <c r="K27" s="40">
        <v>0</v>
      </c>
      <c r="L27" s="40">
        <v>0</v>
      </c>
      <c r="M27" s="40">
        <v>202.99169632265705</v>
      </c>
      <c r="N27" s="40">
        <v>-312.09916709389199</v>
      </c>
    </row>
    <row r="28" spans="1:14" x14ac:dyDescent="0.25">
      <c r="A28">
        <v>6037117405</v>
      </c>
      <c r="B28" s="40"/>
      <c r="C28" s="40">
        <v>3.5712891295463836</v>
      </c>
      <c r="D28">
        <v>2.0264565156206022E-2</v>
      </c>
      <c r="E28">
        <v>0.92907402195327893</v>
      </c>
      <c r="F28">
        <v>1.942020827469744E-2</v>
      </c>
      <c r="G28">
        <v>0.90945406125166461</v>
      </c>
      <c r="H28" s="40">
        <v>923.91875520426117</v>
      </c>
      <c r="I28" s="40">
        <v>0</v>
      </c>
      <c r="J28">
        <v>4.0364583333333343E-2</v>
      </c>
      <c r="K28" s="40">
        <v>0</v>
      </c>
      <c r="L28" s="40">
        <v>0</v>
      </c>
      <c r="M28" s="40">
        <v>245.78568604191378</v>
      </c>
      <c r="N28" s="40">
        <v>898.25434533747648</v>
      </c>
    </row>
    <row r="29" spans="1:14" x14ac:dyDescent="0.25">
      <c r="A29">
        <v>6037117407</v>
      </c>
      <c r="B29" s="40"/>
      <c r="C29" s="40">
        <v>3.4710497752349823</v>
      </c>
      <c r="D29">
        <v>5.2364374345160496E-2</v>
      </c>
      <c r="E29">
        <v>0.840005798832136</v>
      </c>
      <c r="F29">
        <v>3.9744704594005295E-2</v>
      </c>
      <c r="G29">
        <v>0.9130691796725805</v>
      </c>
      <c r="H29" s="40">
        <v>2520.3327518285796</v>
      </c>
      <c r="I29" s="40">
        <v>0</v>
      </c>
      <c r="J29">
        <v>9.1169724824506998E-2</v>
      </c>
      <c r="K29" s="40">
        <v>0</v>
      </c>
      <c r="L29" s="40">
        <v>0</v>
      </c>
      <c r="M29" s="40">
        <v>283.13839462238036</v>
      </c>
      <c r="N29" s="40">
        <v>-2396.3450617605577</v>
      </c>
    </row>
    <row r="30" spans="1:14" x14ac:dyDescent="0.25">
      <c r="A30">
        <v>6037117408</v>
      </c>
      <c r="B30" s="40"/>
      <c r="C30" s="40">
        <v>3.4710497752349823</v>
      </c>
      <c r="D30">
        <v>5.2364377054377013E-2</v>
      </c>
      <c r="E30">
        <v>0.84000583177234045</v>
      </c>
      <c r="F30">
        <v>3.9744706684893577E-2</v>
      </c>
      <c r="G30">
        <v>0.91306921164961452</v>
      </c>
      <c r="H30" s="40">
        <v>8357.9485810748538</v>
      </c>
      <c r="I30" s="40">
        <v>0</v>
      </c>
      <c r="J30">
        <v>9.1169724694938545E-2</v>
      </c>
      <c r="K30" s="40">
        <v>0</v>
      </c>
      <c r="L30" s="40">
        <v>0</v>
      </c>
      <c r="M30" s="40">
        <v>159.13839462238036</v>
      </c>
      <c r="N30" s="40">
        <v>1317.3597075337111</v>
      </c>
    </row>
    <row r="31" spans="1:14" x14ac:dyDescent="0.25">
      <c r="A31">
        <v>6037117510</v>
      </c>
      <c r="B31" s="40"/>
      <c r="C31" s="40">
        <v>3.100989006947283</v>
      </c>
      <c r="D31">
        <v>6.0686653771760163E-2</v>
      </c>
      <c r="E31">
        <v>0.78384912959381059</v>
      </c>
      <c r="F31">
        <v>9.7678916827852985E-2</v>
      </c>
      <c r="G31">
        <v>0.83786316776007497</v>
      </c>
      <c r="H31" s="40">
        <v>3230.5957512255782</v>
      </c>
      <c r="I31" s="40">
        <v>0</v>
      </c>
      <c r="J31">
        <v>0.10064635272391503</v>
      </c>
      <c r="K31" s="40">
        <v>0</v>
      </c>
      <c r="L31" s="40">
        <v>0</v>
      </c>
      <c r="M31" s="40">
        <v>299.66548042704619</v>
      </c>
      <c r="N31" s="40">
        <v>-455.99318019691145</v>
      </c>
    </row>
    <row r="32" spans="1:14" x14ac:dyDescent="0.25">
      <c r="A32">
        <v>6037117520</v>
      </c>
      <c r="B32" s="40"/>
      <c r="C32" s="40">
        <v>3.5670950143032285</v>
      </c>
      <c r="D32">
        <v>6.9377990430622011E-2</v>
      </c>
      <c r="E32">
        <v>0.80329611908559273</v>
      </c>
      <c r="F32">
        <v>6.2200956937799042E-2</v>
      </c>
      <c r="G32">
        <v>0.8249708284714119</v>
      </c>
      <c r="H32" s="40">
        <v>1471.0197188205445</v>
      </c>
      <c r="I32" s="40">
        <v>0</v>
      </c>
      <c r="J32">
        <v>4.9723756906077353E-2</v>
      </c>
      <c r="K32" s="40">
        <v>0</v>
      </c>
      <c r="L32" s="40">
        <v>0</v>
      </c>
      <c r="M32" s="40">
        <v>246.01818900751277</v>
      </c>
      <c r="N32" s="40">
        <v>318.05831758282056</v>
      </c>
    </row>
    <row r="33" spans="1:14" x14ac:dyDescent="0.25">
      <c r="A33">
        <v>6037117530</v>
      </c>
      <c r="B33" s="40"/>
      <c r="C33" s="40">
        <v>4.2264099305271765</v>
      </c>
      <c r="D33">
        <v>5.9623051830373329E-2</v>
      </c>
      <c r="E33">
        <v>0.74084813338166</v>
      </c>
      <c r="F33">
        <v>0.10583544762595143</v>
      </c>
      <c r="G33">
        <v>0.72759350741002105</v>
      </c>
      <c r="H33" s="40">
        <v>2004.5551306146731</v>
      </c>
      <c r="I33" s="40">
        <v>0</v>
      </c>
      <c r="J33">
        <v>3.7800687285223365E-2</v>
      </c>
      <c r="K33" s="40">
        <v>0</v>
      </c>
      <c r="L33" s="40">
        <v>0</v>
      </c>
      <c r="M33" s="40">
        <v>285.43297746144719</v>
      </c>
      <c r="N33" s="40">
        <v>218.59417897654203</v>
      </c>
    </row>
    <row r="34" spans="1:14" x14ac:dyDescent="0.25">
      <c r="A34">
        <v>6037119320</v>
      </c>
      <c r="B34" s="40"/>
      <c r="C34" s="40">
        <v>5.1864429096853293</v>
      </c>
      <c r="D34">
        <v>7.7649527806925495E-2</v>
      </c>
      <c r="E34">
        <v>0.71825813221406098</v>
      </c>
      <c r="F34">
        <v>9.6012591815320042E-2</v>
      </c>
      <c r="G34">
        <v>0.72777167947310639</v>
      </c>
      <c r="H34" s="40">
        <v>432.86408432818189</v>
      </c>
      <c r="I34" s="40">
        <v>0</v>
      </c>
      <c r="J34">
        <v>6.9370330843116335E-2</v>
      </c>
      <c r="K34" s="40">
        <v>0</v>
      </c>
      <c r="L34" s="40">
        <v>0</v>
      </c>
      <c r="M34" s="40">
        <v>380.23210755239211</v>
      </c>
      <c r="N34" s="40">
        <v>933.52615776800667</v>
      </c>
    </row>
    <row r="35" spans="1:14" x14ac:dyDescent="0.25">
      <c r="A35">
        <v>6037119340</v>
      </c>
      <c r="B35" s="40"/>
      <c r="C35" s="40">
        <v>3.4678342868818968</v>
      </c>
      <c r="D35">
        <v>5.5215617850741729E-2</v>
      </c>
      <c r="E35">
        <v>0.79312356972793696</v>
      </c>
      <c r="F35">
        <v>6.3665501270597516E-2</v>
      </c>
      <c r="G35">
        <v>0.80225689990747673</v>
      </c>
      <c r="H35" s="40">
        <v>530.08778253678804</v>
      </c>
      <c r="I35" s="40">
        <v>0</v>
      </c>
      <c r="J35">
        <v>3.4627495312024095E-2</v>
      </c>
      <c r="K35" s="40">
        <v>0</v>
      </c>
      <c r="L35" s="40">
        <v>0</v>
      </c>
      <c r="M35" s="40">
        <v>209.78173190984569</v>
      </c>
      <c r="N35" s="40">
        <v>-2745.0575039226533</v>
      </c>
    </row>
    <row r="36" spans="1:14" x14ac:dyDescent="0.25">
      <c r="A36">
        <v>6037119341</v>
      </c>
      <c r="B36" s="40"/>
      <c r="C36" s="40">
        <v>4.4766588067020852</v>
      </c>
      <c r="D36">
        <v>5.1854392789669211E-2</v>
      </c>
      <c r="E36">
        <v>0.6490384545579414</v>
      </c>
      <c r="F36">
        <v>0.19883241251591011</v>
      </c>
      <c r="G36">
        <v>0.56150106933671262</v>
      </c>
      <c r="H36" s="40">
        <v>1690.2253395726189</v>
      </c>
      <c r="I36" s="40">
        <v>0</v>
      </c>
      <c r="J36">
        <v>2.2880215684033863E-2</v>
      </c>
      <c r="K36" s="40">
        <v>0</v>
      </c>
      <c r="L36" s="40">
        <v>0</v>
      </c>
      <c r="M36" s="40">
        <v>341.63107947805452</v>
      </c>
      <c r="N36" s="40">
        <v>702.45108622767839</v>
      </c>
    </row>
    <row r="37" spans="1:14" x14ac:dyDescent="0.25">
      <c r="A37">
        <v>6037119342</v>
      </c>
      <c r="B37" s="40"/>
      <c r="C37" s="40">
        <v>4.4766588067020852</v>
      </c>
      <c r="D37">
        <v>5.1854395979621701E-2</v>
      </c>
      <c r="E37">
        <v>0.64903846439017965</v>
      </c>
      <c r="F37">
        <v>0.19883241345493213</v>
      </c>
      <c r="G37">
        <v>0.56150106359867535</v>
      </c>
      <c r="H37" s="40">
        <v>23.644328765879532</v>
      </c>
      <c r="I37" s="40">
        <v>0</v>
      </c>
      <c r="J37">
        <v>2.2880216781994325E-2</v>
      </c>
      <c r="K37" s="40">
        <v>0</v>
      </c>
      <c r="L37" s="40">
        <v>0</v>
      </c>
      <c r="M37" s="40">
        <v>409.63107947805452</v>
      </c>
      <c r="N37" s="40">
        <v>-289.90279225336235</v>
      </c>
    </row>
    <row r="38" spans="1:14" x14ac:dyDescent="0.25">
      <c r="A38">
        <v>6037120010</v>
      </c>
      <c r="B38" s="40"/>
      <c r="C38" s="40">
        <v>5.0348955455660001</v>
      </c>
      <c r="D38">
        <v>2.6891252955082746E-2</v>
      </c>
      <c r="E38">
        <v>0.76004728132387711</v>
      </c>
      <c r="F38">
        <v>8.303782505910165E-2</v>
      </c>
      <c r="G38">
        <v>0.53697383390216158</v>
      </c>
      <c r="H38" s="40">
        <v>741.82413639306787</v>
      </c>
      <c r="I38" s="40">
        <v>0</v>
      </c>
      <c r="J38">
        <v>0.24584717607973419</v>
      </c>
      <c r="K38" s="40">
        <v>0</v>
      </c>
      <c r="L38" s="40">
        <v>0</v>
      </c>
      <c r="M38" s="40">
        <v>613.0802688809805</v>
      </c>
      <c r="N38" s="40">
        <v>-764.71994307186606</v>
      </c>
    </row>
    <row r="39" spans="1:14" x14ac:dyDescent="0.25">
      <c r="A39">
        <v>6037120020</v>
      </c>
      <c r="B39" s="40"/>
      <c r="C39" s="40">
        <v>4.4317817736003269</v>
      </c>
      <c r="D39">
        <v>3.9229504345783414E-2</v>
      </c>
      <c r="E39">
        <v>0.76062955132722576</v>
      </c>
      <c r="F39">
        <v>0.11909795630725864</v>
      </c>
      <c r="G39">
        <v>0.77202543142597635</v>
      </c>
      <c r="H39" s="40">
        <v>2791.1824903258553</v>
      </c>
      <c r="I39" s="40">
        <v>0</v>
      </c>
      <c r="J39">
        <v>8.6298932384341637E-2</v>
      </c>
      <c r="K39" s="40">
        <v>0</v>
      </c>
      <c r="L39" s="40">
        <v>0</v>
      </c>
      <c r="M39" s="40">
        <v>195.5452748121786</v>
      </c>
      <c r="N39" s="40">
        <v>-70.36594513426553</v>
      </c>
    </row>
    <row r="40" spans="1:14" x14ac:dyDescent="0.25">
      <c r="A40">
        <v>6037120030</v>
      </c>
      <c r="B40" s="40"/>
      <c r="C40" s="40">
        <v>3.2420510829587252</v>
      </c>
      <c r="D40">
        <v>1.2272089761570827E-2</v>
      </c>
      <c r="E40">
        <v>0.91900420757363255</v>
      </c>
      <c r="F40">
        <v>2.7349228611500701E-2</v>
      </c>
      <c r="G40">
        <v>0.92638036809815949</v>
      </c>
      <c r="H40" s="40">
        <v>5756.0254102883364</v>
      </c>
      <c r="I40" s="40">
        <v>0</v>
      </c>
      <c r="J40">
        <v>0.16467065868263472</v>
      </c>
      <c r="K40" s="40">
        <v>0</v>
      </c>
      <c r="L40" s="40">
        <v>0</v>
      </c>
      <c r="M40" s="40">
        <v>309.71569790430999</v>
      </c>
      <c r="N40" s="40">
        <v>-209.44132609581084</v>
      </c>
    </row>
    <row r="41" spans="1:14" x14ac:dyDescent="0.25">
      <c r="A41">
        <v>6037120103</v>
      </c>
      <c r="B41" s="40"/>
      <c r="C41" s="40">
        <v>3.9426081324070292</v>
      </c>
      <c r="D41">
        <v>6.7357514393265497E-2</v>
      </c>
      <c r="E41">
        <v>0.77388070702193956</v>
      </c>
      <c r="F41">
        <v>6.7756076874416496E-2</v>
      </c>
      <c r="G41">
        <v>0.86216862734714328</v>
      </c>
      <c r="H41" s="40">
        <v>6265.0442882526304</v>
      </c>
      <c r="I41" s="40">
        <v>0</v>
      </c>
      <c r="J41">
        <v>0.14745683797949619</v>
      </c>
      <c r="K41" s="40">
        <v>0</v>
      </c>
      <c r="L41" s="40">
        <v>0</v>
      </c>
      <c r="M41" s="40">
        <v>205.54922894424669</v>
      </c>
      <c r="N41" s="40">
        <v>-1560.5537887715072</v>
      </c>
    </row>
    <row r="42" spans="1:14" x14ac:dyDescent="0.25">
      <c r="A42">
        <v>6037120104</v>
      </c>
      <c r="B42" s="40"/>
      <c r="C42" s="40">
        <v>3.9426081324070292</v>
      </c>
      <c r="D42">
        <v>6.7357512602434555E-2</v>
      </c>
      <c r="E42">
        <v>0.77388066962454327</v>
      </c>
      <c r="F42">
        <v>6.7756079360535862E-2</v>
      </c>
      <c r="G42">
        <v>0.86216869238553595</v>
      </c>
      <c r="H42" s="40">
        <v>7652.0655441354702</v>
      </c>
      <c r="I42" s="40">
        <v>0</v>
      </c>
      <c r="J42">
        <v>0.14745683658752659</v>
      </c>
      <c r="K42" s="40">
        <v>0</v>
      </c>
      <c r="L42" s="40">
        <v>0</v>
      </c>
      <c r="M42" s="40">
        <v>317.54922894424669</v>
      </c>
      <c r="N42" s="40">
        <v>923.82827646496207</v>
      </c>
    </row>
    <row r="43" spans="1:14" x14ac:dyDescent="0.25">
      <c r="A43">
        <v>6037120105</v>
      </c>
      <c r="B43" s="40"/>
      <c r="C43" s="40">
        <v>3.6810351450756031</v>
      </c>
      <c r="D43">
        <v>6.4053441688339874E-2</v>
      </c>
      <c r="E43">
        <v>0.77911708881591446</v>
      </c>
      <c r="F43">
        <v>6.6642944618361885E-2</v>
      </c>
      <c r="G43">
        <v>0.84606213455179913</v>
      </c>
      <c r="H43" s="40">
        <v>2764.4738778375236</v>
      </c>
      <c r="I43" s="40">
        <v>0</v>
      </c>
      <c r="J43">
        <v>0.11730892333554403</v>
      </c>
      <c r="K43" s="40">
        <v>0</v>
      </c>
      <c r="L43" s="40">
        <v>0</v>
      </c>
      <c r="M43" s="40">
        <v>77.018189007512774</v>
      </c>
      <c r="N43" s="40">
        <v>605.41520281976364</v>
      </c>
    </row>
    <row r="44" spans="1:14" x14ac:dyDescent="0.25">
      <c r="A44">
        <v>6037120106</v>
      </c>
      <c r="B44" s="40"/>
      <c r="C44" s="40">
        <v>3.770369799754802</v>
      </c>
      <c r="D44">
        <v>4.1495291308492943E-2</v>
      </c>
      <c r="E44">
        <v>0.82451328184473571</v>
      </c>
      <c r="F44">
        <v>6.050635118266736E-2</v>
      </c>
      <c r="G44">
        <v>0.82449268495677719</v>
      </c>
      <c r="H44" s="40">
        <v>5938.5829988538408</v>
      </c>
      <c r="I44" s="40">
        <v>0</v>
      </c>
      <c r="J44">
        <v>4.9982642576385489E-2</v>
      </c>
      <c r="K44" s="40">
        <v>0</v>
      </c>
      <c r="L44" s="40">
        <v>0</v>
      </c>
      <c r="M44" s="40">
        <v>190.37089758797936</v>
      </c>
      <c r="N44" s="40">
        <v>840.69959520961129</v>
      </c>
    </row>
    <row r="45" spans="1:14" x14ac:dyDescent="0.25">
      <c r="A45">
        <v>6037120107</v>
      </c>
      <c r="B45" s="40"/>
      <c r="C45" s="40">
        <v>3.770369799754802</v>
      </c>
      <c r="D45">
        <v>4.1495291471958427E-2</v>
      </c>
      <c r="E45">
        <v>0.82451330554277613</v>
      </c>
      <c r="F45">
        <v>6.0506351028955956E-2</v>
      </c>
      <c r="G45">
        <v>0.82449268333516756</v>
      </c>
      <c r="H45" s="40">
        <v>362.35840845189739</v>
      </c>
      <c r="I45" s="40">
        <v>0</v>
      </c>
      <c r="J45">
        <v>4.9982641519470565E-2</v>
      </c>
      <c r="K45" s="40">
        <v>0</v>
      </c>
      <c r="L45" s="40">
        <v>0</v>
      </c>
      <c r="M45" s="40">
        <v>275.37089758797936</v>
      </c>
      <c r="N45" s="40">
        <v>-275.95875661585342</v>
      </c>
    </row>
    <row r="46" spans="1:14" x14ac:dyDescent="0.25">
      <c r="A46">
        <v>6037120108</v>
      </c>
      <c r="B46" s="40"/>
      <c r="C46" s="40">
        <v>3.6504181038005727</v>
      </c>
      <c r="D46">
        <v>4.7642249064708535E-2</v>
      </c>
      <c r="E46">
        <v>0.81045008631720106</v>
      </c>
      <c r="F46">
        <v>6.192170936921304E-2</v>
      </c>
      <c r="G46">
        <v>0.81423010697009335</v>
      </c>
      <c r="H46" s="40">
        <v>140.56629474610045</v>
      </c>
      <c r="I46" s="40">
        <v>0</v>
      </c>
      <c r="J46">
        <v>4.290112228200621E-2</v>
      </c>
      <c r="K46" s="40">
        <v>0</v>
      </c>
      <c r="L46" s="40">
        <v>0</v>
      </c>
      <c r="M46" s="40">
        <v>330.07631474891252</v>
      </c>
      <c r="N46" s="40">
        <v>-91.281643313697714</v>
      </c>
    </row>
    <row r="47" spans="1:14" x14ac:dyDescent="0.25">
      <c r="A47">
        <v>6037121101</v>
      </c>
      <c r="B47" s="40"/>
      <c r="C47" s="40">
        <v>5.3831469145892941</v>
      </c>
      <c r="D47">
        <v>1.7514085803700209E-2</v>
      </c>
      <c r="E47">
        <v>0.69278128948597273</v>
      </c>
      <c r="F47">
        <v>6.2795847125007298E-2</v>
      </c>
      <c r="G47">
        <v>0.44016341085132299</v>
      </c>
      <c r="H47" s="40">
        <v>1239.4149303432357</v>
      </c>
      <c r="I47" s="40">
        <v>0</v>
      </c>
      <c r="J47">
        <v>0.24565201964113897</v>
      </c>
      <c r="K47" s="40">
        <v>0</v>
      </c>
      <c r="L47" s="40">
        <v>0</v>
      </c>
      <c r="M47" s="40">
        <v>188.92170818505326</v>
      </c>
      <c r="N47" s="40">
        <v>958.861531028424</v>
      </c>
    </row>
    <row r="48" spans="1:14" x14ac:dyDescent="0.25">
      <c r="A48">
        <v>6037121210</v>
      </c>
      <c r="B48" s="40"/>
      <c r="C48" s="40">
        <v>5.0174200653861885</v>
      </c>
      <c r="D48">
        <v>2.2576679604695841E-2</v>
      </c>
      <c r="E48">
        <v>0.76604356552821473</v>
      </c>
      <c r="F48">
        <v>8.3096883891339152E-2</v>
      </c>
      <c r="G48">
        <v>0.46280753245481443</v>
      </c>
      <c r="H48" s="40">
        <v>2996.0140540295624</v>
      </c>
      <c r="I48" s="40">
        <v>0</v>
      </c>
      <c r="J48">
        <v>0.12806233443638945</v>
      </c>
      <c r="K48" s="40">
        <v>0</v>
      </c>
      <c r="L48" s="40">
        <v>0</v>
      </c>
      <c r="M48" s="40">
        <v>-160.8999604586794</v>
      </c>
      <c r="N48" s="40">
        <v>294.36348166869595</v>
      </c>
    </row>
    <row r="49" spans="1:14" x14ac:dyDescent="0.25">
      <c r="A49">
        <v>6037121221</v>
      </c>
      <c r="B49" s="40"/>
      <c r="C49" s="40">
        <v>6.0287610543522687</v>
      </c>
      <c r="D49">
        <v>8.2959860010344572E-3</v>
      </c>
      <c r="E49">
        <v>0.78903013050765014</v>
      </c>
      <c r="F49">
        <v>7.275692892255009E-2</v>
      </c>
      <c r="G49">
        <v>0.28389732219933544</v>
      </c>
      <c r="H49" s="40">
        <v>598.26503140891407</v>
      </c>
      <c r="I49" s="40">
        <v>0</v>
      </c>
      <c r="J49">
        <v>0.33158946580870885</v>
      </c>
      <c r="K49" s="40">
        <v>0</v>
      </c>
      <c r="L49" s="40">
        <v>0</v>
      </c>
      <c r="M49" s="40">
        <v>887.30881771451163</v>
      </c>
      <c r="N49" s="40">
        <v>-159.85693574839843</v>
      </c>
    </row>
    <row r="50" spans="1:14" x14ac:dyDescent="0.25">
      <c r="A50">
        <v>6037121222</v>
      </c>
      <c r="B50" s="40"/>
      <c r="C50" s="40">
        <v>5.6153610952186357</v>
      </c>
      <c r="D50">
        <v>1.8783008323761639E-2</v>
      </c>
      <c r="E50">
        <v>0.77965704749363096</v>
      </c>
      <c r="F50">
        <v>7.6122382405590994E-2</v>
      </c>
      <c r="G50">
        <v>0.44658965388978522</v>
      </c>
      <c r="H50" s="40">
        <v>3009.5425321277366</v>
      </c>
      <c r="I50" s="40">
        <v>0</v>
      </c>
      <c r="J50">
        <v>0.19172682998001164</v>
      </c>
      <c r="K50" s="40">
        <v>0</v>
      </c>
      <c r="L50" s="40">
        <v>0</v>
      </c>
      <c r="M50" s="40">
        <v>331.07631474891252</v>
      </c>
      <c r="N50" s="40">
        <v>213.41771463927716</v>
      </c>
    </row>
    <row r="51" spans="1:14" x14ac:dyDescent="0.25">
      <c r="A51">
        <v>6037121801</v>
      </c>
      <c r="B51" s="40"/>
      <c r="C51" s="40">
        <v>4.8816705353494081</v>
      </c>
      <c r="D51">
        <v>4.0934103153720904E-2</v>
      </c>
      <c r="E51">
        <v>0.72715071169152135</v>
      </c>
      <c r="F51">
        <v>6.7507718186936544E-2</v>
      </c>
      <c r="G51">
        <v>0.51830987908537529</v>
      </c>
      <c r="H51" s="40">
        <v>223.96989844564891</v>
      </c>
      <c r="I51" s="40">
        <v>0</v>
      </c>
      <c r="J51">
        <v>0.21651176086053753</v>
      </c>
      <c r="K51" s="40">
        <v>0</v>
      </c>
      <c r="L51" s="40">
        <v>0</v>
      </c>
      <c r="M51" s="40">
        <v>211.1000395413206</v>
      </c>
      <c r="N51" s="40">
        <v>398.06043134469382</v>
      </c>
    </row>
    <row r="52" spans="1:14" x14ac:dyDescent="0.25">
      <c r="A52">
        <v>6037121802</v>
      </c>
      <c r="B52" s="40"/>
      <c r="C52" s="40">
        <v>4.8834879852881086</v>
      </c>
      <c r="D52">
        <v>4.0934102336107794E-2</v>
      </c>
      <c r="E52">
        <v>0.72715072653937662</v>
      </c>
      <c r="F52">
        <v>6.7507715603278839E-2</v>
      </c>
      <c r="G52">
        <v>0.5183098726672829</v>
      </c>
      <c r="H52" s="40">
        <v>3924.508802755005</v>
      </c>
      <c r="I52" s="40">
        <v>0</v>
      </c>
      <c r="J52">
        <v>0.21651174725477496</v>
      </c>
      <c r="K52" s="40">
        <v>0</v>
      </c>
      <c r="L52" s="40">
        <v>0</v>
      </c>
      <c r="M52" s="40">
        <v>704.1000395413206</v>
      </c>
      <c r="N52" s="40">
        <v>-138.02923241240933</v>
      </c>
    </row>
    <row r="53" spans="1:14" x14ac:dyDescent="0.25">
      <c r="A53">
        <v>6037121900</v>
      </c>
      <c r="B53" s="40"/>
      <c r="C53" s="40">
        <v>4.4295449121373114</v>
      </c>
      <c r="D53">
        <v>9.6412984058845599E-3</v>
      </c>
      <c r="E53">
        <v>0.7485668834147019</v>
      </c>
      <c r="F53">
        <v>7.8806261166018576E-2</v>
      </c>
      <c r="G53">
        <v>0.39092443386859138</v>
      </c>
      <c r="H53" s="40">
        <v>2637.7705078207514</v>
      </c>
      <c r="I53" s="40">
        <v>0</v>
      </c>
      <c r="J53">
        <v>0.29611190010806399</v>
      </c>
      <c r="K53" s="40">
        <v>0</v>
      </c>
      <c r="L53" s="40">
        <v>0</v>
      </c>
      <c r="M53" s="40">
        <v>105.20442862791606</v>
      </c>
      <c r="N53" s="40">
        <v>-24.425433822608738</v>
      </c>
    </row>
    <row r="54" spans="1:14" x14ac:dyDescent="0.25">
      <c r="A54">
        <v>6037122121</v>
      </c>
      <c r="B54" s="40"/>
      <c r="C54" s="40">
        <v>4.0776586432366164</v>
      </c>
      <c r="D54">
        <v>1.7524442136209368E-2</v>
      </c>
      <c r="E54">
        <v>0.79524073738911594</v>
      </c>
      <c r="F54">
        <v>6.733075296754612E-2</v>
      </c>
      <c r="G54">
        <v>0.66996194678829368</v>
      </c>
      <c r="H54" s="40">
        <v>282.91584385308744</v>
      </c>
      <c r="I54" s="40">
        <v>0</v>
      </c>
      <c r="J54">
        <v>0.21183344386476852</v>
      </c>
      <c r="K54" s="40">
        <v>0</v>
      </c>
      <c r="L54" s="40">
        <v>0</v>
      </c>
      <c r="M54" s="40">
        <v>279.49505733491492</v>
      </c>
      <c r="N54" s="40">
        <v>337.57844784823646</v>
      </c>
    </row>
    <row r="55" spans="1:14" x14ac:dyDescent="0.25">
      <c r="A55">
        <v>6037122122</v>
      </c>
      <c r="B55" s="40"/>
      <c r="C55" s="40">
        <v>4.1703485901103399</v>
      </c>
      <c r="D55">
        <v>1.7348627055162814E-2</v>
      </c>
      <c r="E55">
        <v>0.77952979566764791</v>
      </c>
      <c r="F55">
        <v>6.8088781042886209E-2</v>
      </c>
      <c r="G55">
        <v>0.63679972453918732</v>
      </c>
      <c r="H55" s="40">
        <v>4573.1183424189467</v>
      </c>
      <c r="I55" s="40">
        <v>0</v>
      </c>
      <c r="J55">
        <v>0.21418944437009177</v>
      </c>
      <c r="K55" s="40">
        <v>0</v>
      </c>
      <c r="L55" s="40">
        <v>0</v>
      </c>
      <c r="M55" s="40">
        <v>188.08422301304859</v>
      </c>
      <c r="N55" s="40">
        <v>-261.39235022410276</v>
      </c>
    </row>
    <row r="56" spans="1:14" x14ac:dyDescent="0.25">
      <c r="A56">
        <v>6037122200</v>
      </c>
      <c r="B56" s="40"/>
      <c r="C56" s="40">
        <v>5.188539967306907</v>
      </c>
      <c r="D56">
        <v>1.884470449027674E-2</v>
      </c>
      <c r="E56">
        <v>0.75079018285155585</v>
      </c>
      <c r="F56">
        <v>5.4312282407392616E-2</v>
      </c>
      <c r="G56">
        <v>0.52729871064287548</v>
      </c>
      <c r="H56" s="40">
        <v>2561.2639906195413</v>
      </c>
      <c r="I56" s="40">
        <v>0</v>
      </c>
      <c r="J56">
        <v>0.25098661550546875</v>
      </c>
      <c r="K56" s="40">
        <v>0</v>
      </c>
      <c r="L56" s="40">
        <v>0</v>
      </c>
      <c r="M56" s="40">
        <v>384.74337682878604</v>
      </c>
      <c r="N56" s="40">
        <v>-167.60157007762677</v>
      </c>
    </row>
    <row r="57" spans="1:14" x14ac:dyDescent="0.25">
      <c r="A57">
        <v>6037122410</v>
      </c>
      <c r="B57" s="40"/>
      <c r="C57" s="40">
        <v>3.3108345729464657</v>
      </c>
      <c r="D57">
        <v>3.5387280376144518E-2</v>
      </c>
      <c r="E57">
        <v>0.85523385300668153</v>
      </c>
      <c r="F57">
        <v>2.7220984904726554E-2</v>
      </c>
      <c r="G57">
        <v>0.90105667627281461</v>
      </c>
      <c r="H57" s="40">
        <v>5927.3000891659358</v>
      </c>
      <c r="I57" s="40">
        <v>0</v>
      </c>
      <c r="J57">
        <v>7.7956989247311828E-2</v>
      </c>
      <c r="K57" s="40">
        <v>0</v>
      </c>
      <c r="L57" s="40">
        <v>0</v>
      </c>
      <c r="M57" s="40">
        <v>212.12257809410823</v>
      </c>
      <c r="N57" s="40">
        <v>36.63349869694639</v>
      </c>
    </row>
    <row r="58" spans="1:14" x14ac:dyDescent="0.25">
      <c r="A58">
        <v>6037122420</v>
      </c>
      <c r="B58" s="40"/>
      <c r="C58" s="40">
        <v>4.6135267674703728</v>
      </c>
      <c r="D58">
        <v>3.0800000000000001E-2</v>
      </c>
      <c r="E58">
        <v>0.75939999999999996</v>
      </c>
      <c r="F58">
        <v>6.9199999999999998E-2</v>
      </c>
      <c r="G58">
        <v>0.62787136294027568</v>
      </c>
      <c r="H58" s="40">
        <v>3338.367904354559</v>
      </c>
      <c r="I58" s="40">
        <v>0</v>
      </c>
      <c r="J58">
        <v>0.30850263355906699</v>
      </c>
      <c r="K58" s="40">
        <v>0</v>
      </c>
      <c r="L58" s="40">
        <v>0</v>
      </c>
      <c r="M58" s="40">
        <v>243.78568604191378</v>
      </c>
      <c r="N58" s="40">
        <v>132.09369405719463</v>
      </c>
    </row>
    <row r="59" spans="1:14" x14ac:dyDescent="0.25">
      <c r="A59">
        <v>6037123010</v>
      </c>
      <c r="B59" s="40"/>
      <c r="C59" s="40">
        <v>4.6193985288107893</v>
      </c>
      <c r="D59">
        <v>8.4313290437097854E-3</v>
      </c>
      <c r="E59">
        <v>0.89660528067450629</v>
      </c>
      <c r="F59">
        <v>2.174395384956734E-2</v>
      </c>
      <c r="G59">
        <v>0.63015075376884422</v>
      </c>
      <c r="H59" s="40">
        <v>4117.5713213069657</v>
      </c>
      <c r="I59" s="40">
        <v>0</v>
      </c>
      <c r="J59">
        <v>0.36399604352126608</v>
      </c>
      <c r="K59" s="40">
        <v>0</v>
      </c>
      <c r="L59" s="40">
        <v>0</v>
      </c>
      <c r="M59" s="40">
        <v>232.97192566231706</v>
      </c>
      <c r="N59" s="40">
        <v>135.12772757230277</v>
      </c>
    </row>
    <row r="60" spans="1:14" x14ac:dyDescent="0.25">
      <c r="A60">
        <v>6037123020</v>
      </c>
      <c r="B60" s="40"/>
      <c r="C60" s="40">
        <v>5.6929522272170008</v>
      </c>
      <c r="D60">
        <v>1.2963521254145315E-2</v>
      </c>
      <c r="E60">
        <v>0.83991558637322883</v>
      </c>
      <c r="F60">
        <v>4.8236358154959295E-2</v>
      </c>
      <c r="G60">
        <v>0.37856173677069199</v>
      </c>
      <c r="H60" s="40">
        <v>1163.0169759269222</v>
      </c>
      <c r="I60" s="40">
        <v>0</v>
      </c>
      <c r="J60">
        <v>0.252</v>
      </c>
      <c r="K60" s="40">
        <v>0</v>
      </c>
      <c r="L60" s="40">
        <v>0</v>
      </c>
      <c r="M60" s="40">
        <v>113.09608540925262</v>
      </c>
      <c r="N60" s="40">
        <v>228.94034959191367</v>
      </c>
    </row>
    <row r="61" spans="1:14" x14ac:dyDescent="0.25">
      <c r="A61">
        <v>6037123103</v>
      </c>
      <c r="B61" s="40"/>
      <c r="C61" s="40">
        <v>4.7597615856150393</v>
      </c>
      <c r="D61">
        <v>4.6174390523096021E-2</v>
      </c>
      <c r="E61">
        <v>0.63152998141748584</v>
      </c>
      <c r="F61">
        <v>5.3518189487183322E-2</v>
      </c>
      <c r="G61">
        <v>0.62205402894408546</v>
      </c>
      <c r="H61" s="40">
        <v>2617.3262405322812</v>
      </c>
      <c r="I61" s="40">
        <v>0</v>
      </c>
      <c r="J61">
        <v>0.22239292227841875</v>
      </c>
      <c r="K61" s="40">
        <v>0</v>
      </c>
      <c r="L61" s="40">
        <v>0</v>
      </c>
      <c r="M61" s="40">
        <v>291.20838275998415</v>
      </c>
      <c r="N61" s="40">
        <v>186.36889319242619</v>
      </c>
    </row>
    <row r="62" spans="1:14" x14ac:dyDescent="0.25">
      <c r="A62">
        <v>6037123104</v>
      </c>
      <c r="B62" s="40"/>
      <c r="C62" s="40">
        <v>4.9004042501021665</v>
      </c>
      <c r="D62">
        <v>3.7285295349811481E-2</v>
      </c>
      <c r="E62">
        <v>0.6055718475073314</v>
      </c>
      <c r="F62">
        <v>5.467113531629661E-2</v>
      </c>
      <c r="G62">
        <v>0.73191214470284238</v>
      </c>
      <c r="H62" s="40">
        <v>662.66110119696475</v>
      </c>
      <c r="I62" s="40">
        <v>0</v>
      </c>
      <c r="J62">
        <v>0.29206349206349208</v>
      </c>
      <c r="K62" s="40">
        <v>0</v>
      </c>
      <c r="L62" s="40">
        <v>0</v>
      </c>
      <c r="M62" s="40">
        <v>296.08422301304859</v>
      </c>
      <c r="N62" s="40">
        <v>79.519332143635438</v>
      </c>
    </row>
    <row r="63" spans="1:14" x14ac:dyDescent="0.25">
      <c r="A63">
        <v>6037123203</v>
      </c>
      <c r="B63" s="40"/>
      <c r="C63" s="40">
        <v>3.0885464650592565</v>
      </c>
      <c r="D63">
        <v>3.1441906165561286E-2</v>
      </c>
      <c r="E63">
        <v>0.83271923360353706</v>
      </c>
      <c r="F63">
        <v>3.635470400393024E-2</v>
      </c>
      <c r="G63">
        <v>0.83538315988647116</v>
      </c>
      <c r="H63" s="40">
        <v>5580.1234767607257</v>
      </c>
      <c r="I63" s="40">
        <v>0</v>
      </c>
      <c r="J63">
        <v>0.17970204841713222</v>
      </c>
      <c r="K63" s="40">
        <v>0</v>
      </c>
      <c r="L63" s="40">
        <v>0</v>
      </c>
      <c r="M63" s="40">
        <v>222.36298932384329</v>
      </c>
      <c r="N63" s="40">
        <v>-110.19201178437379</v>
      </c>
    </row>
    <row r="64" spans="1:14" x14ac:dyDescent="0.25">
      <c r="A64">
        <v>6037123204</v>
      </c>
      <c r="B64" s="40"/>
      <c r="C64" s="40">
        <v>3.6146283203923173</v>
      </c>
      <c r="D64">
        <v>2.730669732681805E-2</v>
      </c>
      <c r="E64">
        <v>0.79448117275079044</v>
      </c>
      <c r="F64">
        <v>2.9318769761425698E-2</v>
      </c>
      <c r="G64">
        <v>0.8221734357848518</v>
      </c>
      <c r="H64" s="40">
        <v>1134.3973234614136</v>
      </c>
      <c r="I64" s="40">
        <v>0</v>
      </c>
      <c r="J64">
        <v>0.18220338983050849</v>
      </c>
      <c r="K64" s="40">
        <v>0</v>
      </c>
      <c r="L64" s="40">
        <v>0</v>
      </c>
      <c r="M64" s="40">
        <v>303.72360616844594</v>
      </c>
      <c r="N64" s="40">
        <v>1134.3973234614141</v>
      </c>
    </row>
    <row r="65" spans="1:14" x14ac:dyDescent="0.25">
      <c r="A65">
        <v>6037123205</v>
      </c>
      <c r="B65" s="40"/>
      <c r="C65" s="40">
        <v>3.7946956681651005</v>
      </c>
      <c r="D65">
        <v>1.4444444444444444E-2</v>
      </c>
      <c r="E65">
        <v>0.80814814814814828</v>
      </c>
      <c r="F65">
        <v>3.037037037037037E-2</v>
      </c>
      <c r="G65">
        <v>0.79574468085106387</v>
      </c>
      <c r="H65" s="40">
        <v>6545.6032004068866</v>
      </c>
      <c r="I65" s="40">
        <v>0</v>
      </c>
      <c r="J65">
        <v>0.36770691994572585</v>
      </c>
      <c r="K65" s="40">
        <v>0</v>
      </c>
      <c r="L65" s="40">
        <v>0</v>
      </c>
      <c r="M65" s="40">
        <v>190.15421115065237</v>
      </c>
      <c r="N65" s="40">
        <v>-143.55892136662624</v>
      </c>
    </row>
    <row r="66" spans="1:14" x14ac:dyDescent="0.25">
      <c r="A66">
        <v>6037123206</v>
      </c>
      <c r="B66" s="40"/>
      <c r="C66" s="40">
        <v>3.618962239476911</v>
      </c>
      <c r="D66">
        <v>9.9436526350679486E-3</v>
      </c>
      <c r="E66">
        <v>0.83095790520384483</v>
      </c>
      <c r="F66">
        <v>3.6128604574080216E-2</v>
      </c>
      <c r="G66">
        <v>0.76647398843930636</v>
      </c>
      <c r="H66" s="40">
        <v>3969.7252597828597</v>
      </c>
      <c r="I66" s="40">
        <v>0</v>
      </c>
      <c r="J66">
        <v>0.41685649202733488</v>
      </c>
      <c r="K66" s="40">
        <v>0</v>
      </c>
      <c r="L66" s="40">
        <v>0</v>
      </c>
      <c r="M66" s="40">
        <v>451.80031633056535</v>
      </c>
      <c r="N66" s="40">
        <v>-279.25556481156491</v>
      </c>
    </row>
    <row r="67" spans="1:14" x14ac:dyDescent="0.25">
      <c r="A67">
        <v>6037123301</v>
      </c>
      <c r="B67" s="40"/>
      <c r="C67" s="40">
        <v>5.4650719656722524</v>
      </c>
      <c r="D67">
        <v>5.1458818579266888E-2</v>
      </c>
      <c r="E67">
        <v>0.45788658188876191</v>
      </c>
      <c r="F67">
        <v>0.28829701294280685</v>
      </c>
      <c r="G67">
        <v>0.54045220826486995</v>
      </c>
      <c r="H67" s="40">
        <v>2139.7552215391693</v>
      </c>
      <c r="I67" s="40">
        <v>0</v>
      </c>
      <c r="J67">
        <v>6.7447644169822088E-2</v>
      </c>
      <c r="K67" s="40">
        <v>0</v>
      </c>
      <c r="L67" s="40">
        <v>0</v>
      </c>
      <c r="M67" s="40">
        <v>379.84381178331353</v>
      </c>
      <c r="N67" s="40">
        <v>84.820284402674588</v>
      </c>
    </row>
    <row r="68" spans="1:14" x14ac:dyDescent="0.25">
      <c r="A68">
        <v>6037123303</v>
      </c>
      <c r="B68" s="40"/>
      <c r="C68" s="40">
        <v>4.3288861463015946</v>
      </c>
      <c r="D68">
        <v>2.8037383177570093E-2</v>
      </c>
      <c r="E68">
        <v>0.6303889056376244</v>
      </c>
      <c r="F68">
        <v>7.7178173047934881E-2</v>
      </c>
      <c r="G68">
        <v>0.62197802197802199</v>
      </c>
      <c r="H68" s="40">
        <v>2473.8437029637466</v>
      </c>
      <c r="I68" s="40">
        <v>0</v>
      </c>
      <c r="J68">
        <v>0.19438444924406048</v>
      </c>
      <c r="K68" s="40">
        <v>0</v>
      </c>
      <c r="L68" s="40">
        <v>0</v>
      </c>
      <c r="M68" s="40">
        <v>301.91379992091731</v>
      </c>
      <c r="N68" s="40">
        <v>-89.957952835045035</v>
      </c>
    </row>
    <row r="69" spans="1:14" x14ac:dyDescent="0.25">
      <c r="A69">
        <v>6037123304</v>
      </c>
      <c r="B69" s="40"/>
      <c r="C69" s="40">
        <v>4.2996671434409484</v>
      </c>
      <c r="D69">
        <v>4.7862994526094695E-2</v>
      </c>
      <c r="E69">
        <v>0.58466279514595798</v>
      </c>
      <c r="F69">
        <v>7.5418337397740134E-2</v>
      </c>
      <c r="G69">
        <v>0.73671406745512447</v>
      </c>
      <c r="H69" s="40">
        <v>1237.4173802931264</v>
      </c>
      <c r="I69" s="40">
        <v>0</v>
      </c>
      <c r="J69">
        <v>0.22118868390434079</v>
      </c>
      <c r="K69" s="40">
        <v>0</v>
      </c>
      <c r="L69" s="40">
        <v>0</v>
      </c>
      <c r="M69" s="40">
        <v>176.20442862791606</v>
      </c>
      <c r="N69" s="40">
        <v>1108.3265432509784</v>
      </c>
    </row>
    <row r="70" spans="1:14" x14ac:dyDescent="0.25">
      <c r="A70">
        <v>6037123410</v>
      </c>
      <c r="B70" s="40"/>
      <c r="C70" s="40">
        <v>3.6611829995913365</v>
      </c>
      <c r="D70">
        <v>2.6966903078401404E-2</v>
      </c>
      <c r="E70">
        <v>0.6008466191794507</v>
      </c>
      <c r="F70">
        <v>7.5105574659220783E-2</v>
      </c>
      <c r="G70">
        <v>0.74543935207045764</v>
      </c>
      <c r="H70" s="40">
        <v>1536.9546416030178</v>
      </c>
      <c r="I70" s="40">
        <v>0</v>
      </c>
      <c r="J70">
        <v>0.11292836813207759</v>
      </c>
      <c r="K70" s="40">
        <v>0</v>
      </c>
      <c r="L70" s="40">
        <v>0</v>
      </c>
      <c r="M70" s="40">
        <v>151.20047449584808</v>
      </c>
      <c r="N70" s="40">
        <v>-291.82524044222646</v>
      </c>
    </row>
    <row r="71" spans="1:14" x14ac:dyDescent="0.25">
      <c r="A71">
        <v>6037123420</v>
      </c>
      <c r="B71" s="40"/>
      <c r="C71" s="40">
        <v>3.6181234164282805</v>
      </c>
      <c r="D71">
        <v>1.6622340425531915E-2</v>
      </c>
      <c r="E71">
        <v>0.63009751773049649</v>
      </c>
      <c r="F71">
        <v>5.8953900709219867E-2</v>
      </c>
      <c r="G71">
        <v>0.63112164296998419</v>
      </c>
      <c r="H71" s="40">
        <v>1359.6461627855297</v>
      </c>
      <c r="I71" s="40">
        <v>0</v>
      </c>
      <c r="J71">
        <v>0.16168582375478927</v>
      </c>
      <c r="K71" s="40">
        <v>0</v>
      </c>
      <c r="L71" s="40">
        <v>0</v>
      </c>
      <c r="M71" s="40">
        <v>225.79359430604973</v>
      </c>
      <c r="N71" s="40">
        <v>477.35761163172356</v>
      </c>
    </row>
    <row r="72" spans="1:14" x14ac:dyDescent="0.25">
      <c r="A72">
        <v>6037123510</v>
      </c>
      <c r="B72" s="40"/>
      <c r="C72" s="40">
        <v>4.9872224356354726</v>
      </c>
      <c r="D72">
        <v>2.7914614121510674E-2</v>
      </c>
      <c r="E72">
        <v>0.56260262725779964</v>
      </c>
      <c r="F72">
        <v>8.5796387520525458E-2</v>
      </c>
      <c r="G72">
        <v>0.69417475728155342</v>
      </c>
      <c r="H72" s="40">
        <v>963.38144942523115</v>
      </c>
      <c r="I72" s="40">
        <v>0</v>
      </c>
      <c r="J72">
        <v>0.12157648630594522</v>
      </c>
      <c r="K72" s="40">
        <v>0</v>
      </c>
      <c r="L72" s="40">
        <v>0</v>
      </c>
      <c r="M72" s="40">
        <v>232.49110320284694</v>
      </c>
      <c r="N72" s="40">
        <v>145.96688627655021</v>
      </c>
    </row>
    <row r="73" spans="1:14" x14ac:dyDescent="0.25">
      <c r="A73">
        <v>6037123520</v>
      </c>
      <c r="B73" s="40"/>
      <c r="C73" s="40">
        <v>4.5036399999999999</v>
      </c>
      <c r="D73"/>
      <c r="E73"/>
      <c r="F73"/>
      <c r="G73"/>
      <c r="H73" s="40">
        <v>1191.4799549975485</v>
      </c>
      <c r="I73" s="40">
        <v>0</v>
      </c>
      <c r="J73"/>
      <c r="K73" s="40">
        <v>0</v>
      </c>
      <c r="L73" s="40">
        <v>0</v>
      </c>
      <c r="M73" s="40">
        <v>296.55</v>
      </c>
      <c r="N73" s="40">
        <v>-283.87643693750124</v>
      </c>
    </row>
    <row r="74" spans="1:14" x14ac:dyDescent="0.25">
      <c r="A74">
        <v>6037124102</v>
      </c>
      <c r="B74" s="40"/>
      <c r="C74" s="40">
        <v>4.1882434818144674</v>
      </c>
      <c r="D74">
        <v>7.2665203608875878E-2</v>
      </c>
      <c r="E74">
        <v>0.57034869544013655</v>
      </c>
      <c r="F74">
        <v>5.1207022677395762E-2</v>
      </c>
      <c r="G74">
        <v>0.77881412391738836</v>
      </c>
      <c r="H74" s="40">
        <v>1535.9107911097494</v>
      </c>
      <c r="I74" s="40">
        <v>0</v>
      </c>
      <c r="J74">
        <v>0.36984536082474229</v>
      </c>
      <c r="K74" s="40">
        <v>1</v>
      </c>
      <c r="L74" s="40">
        <v>0</v>
      </c>
      <c r="M74" s="40">
        <v>360.85172004744948</v>
      </c>
      <c r="N74" s="40">
        <v>-734.04567679011416</v>
      </c>
    </row>
    <row r="75" spans="1:14" x14ac:dyDescent="0.25">
      <c r="A75">
        <v>6037124103</v>
      </c>
      <c r="B75" s="40"/>
      <c r="C75" s="40">
        <v>3.8662752349816101</v>
      </c>
      <c r="D75">
        <v>4.9007858168849172E-2</v>
      </c>
      <c r="E75">
        <v>0.66493542590875032</v>
      </c>
      <c r="F75">
        <v>4.8608337069926275E-2</v>
      </c>
      <c r="G75">
        <v>0.79733008918101111</v>
      </c>
      <c r="H75" s="40">
        <v>2902.193674656894</v>
      </c>
      <c r="I75" s="40">
        <v>0</v>
      </c>
      <c r="J75">
        <v>0.17587151129927148</v>
      </c>
      <c r="K75" s="40">
        <v>0</v>
      </c>
      <c r="L75" s="40">
        <v>0</v>
      </c>
      <c r="M75" s="40">
        <v>270.8477659153815</v>
      </c>
      <c r="N75" s="40">
        <v>-643.94003172425528</v>
      </c>
    </row>
    <row r="76" spans="1:14" x14ac:dyDescent="0.25">
      <c r="A76">
        <v>6037124104</v>
      </c>
      <c r="B76" s="40"/>
      <c r="C76" s="40">
        <v>3.8662752349816101</v>
      </c>
      <c r="D76">
        <v>4.9007854956463495E-2</v>
      </c>
      <c r="E76">
        <v>0.66493540914015425</v>
      </c>
      <c r="F76">
        <v>4.8608335269629502E-2</v>
      </c>
      <c r="G76">
        <v>0.79733009286393208</v>
      </c>
      <c r="H76" s="40">
        <v>550.81860425758839</v>
      </c>
      <c r="I76" s="40">
        <v>0</v>
      </c>
      <c r="J76">
        <v>0.17587152165488956</v>
      </c>
      <c r="K76" s="40">
        <v>0</v>
      </c>
      <c r="L76" s="40">
        <v>0</v>
      </c>
      <c r="M76" s="40">
        <v>164.8477659153815</v>
      </c>
      <c r="N76" s="40">
        <v>1082.2388724663351</v>
      </c>
    </row>
    <row r="77" spans="1:14" x14ac:dyDescent="0.25">
      <c r="A77">
        <v>6037124105</v>
      </c>
      <c r="B77" s="40"/>
      <c r="C77" s="40">
        <v>3.8662752349816101</v>
      </c>
      <c r="D77">
        <v>4.9007857585656553E-2</v>
      </c>
      <c r="E77">
        <v>0.66493539152259762</v>
      </c>
      <c r="F77">
        <v>4.860833655402292E-2</v>
      </c>
      <c r="G77">
        <v>0.79733013457404922</v>
      </c>
      <c r="H77" s="40">
        <v>1715.8531261646851</v>
      </c>
      <c r="I77" s="40">
        <v>0</v>
      </c>
      <c r="J77">
        <v>0.17587151196213077</v>
      </c>
      <c r="K77" s="40">
        <v>0</v>
      </c>
      <c r="L77" s="40">
        <v>0</v>
      </c>
      <c r="M77" s="40">
        <v>253.8477659153815</v>
      </c>
      <c r="N77" s="40">
        <v>-447.13908066983731</v>
      </c>
    </row>
    <row r="78" spans="1:14" x14ac:dyDescent="0.25">
      <c r="A78">
        <v>6037124203</v>
      </c>
      <c r="B78" s="40"/>
      <c r="C78" s="40">
        <v>4.0056596648957914</v>
      </c>
      <c r="D78">
        <v>5.1748920723981504E-2</v>
      </c>
      <c r="E78">
        <v>0.70755468828413071</v>
      </c>
      <c r="F78">
        <v>5.1110045671042943E-2</v>
      </c>
      <c r="G78">
        <v>0.78052716585570758</v>
      </c>
      <c r="H78" s="40">
        <v>159.7465780286154</v>
      </c>
      <c r="I78" s="40">
        <v>0</v>
      </c>
      <c r="J78">
        <v>0.28072917789908775</v>
      </c>
      <c r="K78" s="40">
        <v>0</v>
      </c>
      <c r="L78" s="40">
        <v>0</v>
      </c>
      <c r="M78" s="40">
        <v>252.32068011071567</v>
      </c>
      <c r="N78" s="40">
        <v>-383.48343867288895</v>
      </c>
    </row>
    <row r="79" spans="1:14" x14ac:dyDescent="0.25">
      <c r="A79">
        <v>6037124204</v>
      </c>
      <c r="B79" s="40"/>
      <c r="C79" s="40">
        <v>4.0056596648957914</v>
      </c>
      <c r="D79">
        <v>5.1748921250170062E-2</v>
      </c>
      <c r="E79">
        <v>0.70755468361949181</v>
      </c>
      <c r="F79">
        <v>5.1110045167741022E-2</v>
      </c>
      <c r="G79">
        <v>0.78052715089929225</v>
      </c>
      <c r="H79" s="40">
        <v>4240.1235465000218</v>
      </c>
      <c r="I79" s="40">
        <v>0</v>
      </c>
      <c r="J79">
        <v>0.28072917353946547</v>
      </c>
      <c r="K79" s="40">
        <v>1</v>
      </c>
      <c r="L79" s="40">
        <v>0</v>
      </c>
      <c r="M79" s="40">
        <v>282.32068011071567</v>
      </c>
      <c r="N79" s="40">
        <v>111.88444824893304</v>
      </c>
    </row>
    <row r="80" spans="1:14" x14ac:dyDescent="0.25">
      <c r="A80">
        <v>6037124300</v>
      </c>
      <c r="B80" s="40"/>
      <c r="C80" s="40">
        <v>4.5248911319983653</v>
      </c>
      <c r="D80">
        <v>2.9868025005788376E-2</v>
      </c>
      <c r="E80">
        <v>0.68441768927992586</v>
      </c>
      <c r="F80">
        <v>4.491780504746469E-2</v>
      </c>
      <c r="G80">
        <v>0.66976024748646557</v>
      </c>
      <c r="H80" s="40">
        <v>2075.4764148557601</v>
      </c>
      <c r="I80" s="40">
        <v>0</v>
      </c>
      <c r="J80">
        <v>0.31194690265486724</v>
      </c>
      <c r="K80" s="40">
        <v>1</v>
      </c>
      <c r="L80" s="40">
        <v>0</v>
      </c>
      <c r="M80" s="40">
        <v>314.90193752471328</v>
      </c>
      <c r="N80" s="40">
        <v>-93.018550805860286</v>
      </c>
    </row>
    <row r="81" spans="1:14" x14ac:dyDescent="0.25">
      <c r="A81">
        <v>6037125310</v>
      </c>
      <c r="B81" s="40"/>
      <c r="C81" s="40">
        <v>4.4816917449938707</v>
      </c>
      <c r="D81">
        <v>5.2961847389558232E-2</v>
      </c>
      <c r="E81">
        <v>0.61847389558232935</v>
      </c>
      <c r="F81">
        <v>3.0873493975903613E-2</v>
      </c>
      <c r="G81">
        <v>0.71461716937354991</v>
      </c>
      <c r="H81" s="40">
        <v>3664.5521553514504</v>
      </c>
      <c r="I81" s="40">
        <v>0</v>
      </c>
      <c r="J81">
        <v>0.3223635003739716</v>
      </c>
      <c r="K81" s="40">
        <v>1</v>
      </c>
      <c r="L81" s="40">
        <v>0</v>
      </c>
      <c r="M81" s="40">
        <v>543.731514432582</v>
      </c>
      <c r="N81" s="40">
        <v>1548.4023191625847</v>
      </c>
    </row>
    <row r="82" spans="1:14" x14ac:dyDescent="0.25">
      <c r="A82">
        <v>6037125320</v>
      </c>
      <c r="B82" s="40"/>
      <c r="C82" s="40">
        <v>3.4246348998774012</v>
      </c>
      <c r="D82">
        <v>0.13129943502824859</v>
      </c>
      <c r="E82">
        <v>0.53920903954802257</v>
      </c>
      <c r="F82">
        <v>7.1186440677966104E-2</v>
      </c>
      <c r="G82">
        <v>0.94778660612939836</v>
      </c>
      <c r="H82" s="40">
        <v>9733.840677871709</v>
      </c>
      <c r="I82" s="40">
        <v>0</v>
      </c>
      <c r="J82">
        <v>8.7383943200436923E-2</v>
      </c>
      <c r="K82" s="40">
        <v>1</v>
      </c>
      <c r="L82" s="40">
        <v>0</v>
      </c>
      <c r="M82" s="40">
        <v>518.09213127718454</v>
      </c>
      <c r="N82" s="40">
        <v>3210.4884692685828</v>
      </c>
    </row>
    <row r="83" spans="1:14" x14ac:dyDescent="0.25">
      <c r="A83">
        <v>6037127102</v>
      </c>
      <c r="B83" s="40"/>
      <c r="C83" s="40">
        <v>4.6037404985696773</v>
      </c>
      <c r="D83">
        <v>8.0971659919028341E-2</v>
      </c>
      <c r="E83">
        <v>0.59959514170040484</v>
      </c>
      <c r="F83">
        <v>0.11659919028340081</v>
      </c>
      <c r="G83">
        <v>0.6607142857142857</v>
      </c>
      <c r="H83" s="40">
        <v>5947.1705574967509</v>
      </c>
      <c r="I83" s="40">
        <v>0</v>
      </c>
      <c r="J83">
        <v>0.10540360240160107</v>
      </c>
      <c r="K83" s="40">
        <v>0</v>
      </c>
      <c r="L83" s="40">
        <v>0</v>
      </c>
      <c r="M83" s="40">
        <v>330.85172004744948</v>
      </c>
      <c r="N83" s="40">
        <v>223.05657438153048</v>
      </c>
    </row>
    <row r="84" spans="1:14" x14ac:dyDescent="0.25">
      <c r="A84">
        <v>6037127103</v>
      </c>
      <c r="B84" s="40"/>
      <c r="C84" s="40">
        <v>4.0870255006129961</v>
      </c>
      <c r="D84">
        <v>6.0553883210378058E-2</v>
      </c>
      <c r="E84">
        <v>0.60109052844148092</v>
      </c>
      <c r="F84">
        <v>7.9351414390912339E-2</v>
      </c>
      <c r="G84">
        <v>0.69530202872944558</v>
      </c>
      <c r="H84" s="40">
        <v>1819.9499106323103</v>
      </c>
      <c r="I84" s="40">
        <v>0</v>
      </c>
      <c r="J84">
        <v>9.6153842172769052E-2</v>
      </c>
      <c r="K84" s="40">
        <v>0</v>
      </c>
      <c r="L84" s="40">
        <v>0</v>
      </c>
      <c r="M84" s="40">
        <v>173.14630288651631</v>
      </c>
      <c r="N84" s="40">
        <v>1063.7402487808158</v>
      </c>
    </row>
    <row r="85" spans="1:14" x14ac:dyDescent="0.25">
      <c r="A85">
        <v>6037127104</v>
      </c>
      <c r="B85" s="40"/>
      <c r="C85" s="40">
        <v>4.0870255006129961</v>
      </c>
      <c r="D85">
        <v>6.0553880198391787E-2</v>
      </c>
      <c r="E85">
        <v>0.60109052476053682</v>
      </c>
      <c r="F85">
        <v>7.9351412674780783E-2</v>
      </c>
      <c r="G85">
        <v>0.69530200216110361</v>
      </c>
      <c r="H85" s="40">
        <v>515.93092233812581</v>
      </c>
      <c r="I85" s="40">
        <v>0</v>
      </c>
      <c r="J85">
        <v>9.6153844729616106E-2</v>
      </c>
      <c r="K85" s="40">
        <v>0</v>
      </c>
      <c r="L85" s="40">
        <v>0</v>
      </c>
      <c r="M85" s="40">
        <v>285.14630288651631</v>
      </c>
      <c r="N85" s="40">
        <v>-301.80971003950344</v>
      </c>
    </row>
    <row r="86" spans="1:14" x14ac:dyDescent="0.25">
      <c r="A86">
        <v>6037127210</v>
      </c>
      <c r="B86" s="40"/>
      <c r="C86" s="40">
        <v>4.1014252962811613</v>
      </c>
      <c r="D86">
        <v>8.6200079082641365E-2</v>
      </c>
      <c r="E86">
        <v>0.56899960458679322</v>
      </c>
      <c r="F86">
        <v>8.580466587584025E-2</v>
      </c>
      <c r="G86">
        <v>0.72099603848330507</v>
      </c>
      <c r="H86" s="40">
        <v>7191.4933371150282</v>
      </c>
      <c r="I86" s="40">
        <v>0</v>
      </c>
      <c r="J86">
        <v>0.11226158038147141</v>
      </c>
      <c r="K86" s="40">
        <v>0</v>
      </c>
      <c r="L86" s="40">
        <v>0</v>
      </c>
      <c r="M86" s="40">
        <v>198.80545670225376</v>
      </c>
      <c r="N86" s="40">
        <v>95.774560798027323</v>
      </c>
    </row>
    <row r="87" spans="1:14" x14ac:dyDescent="0.25">
      <c r="A87">
        <v>6037127220</v>
      </c>
      <c r="B87" s="40"/>
      <c r="C87" s="40">
        <v>3.3491408255006134</v>
      </c>
      <c r="D87">
        <v>5.7768924302788835E-2</v>
      </c>
      <c r="E87">
        <v>0.61992031872509956</v>
      </c>
      <c r="F87">
        <v>0.10657370517928287</v>
      </c>
      <c r="G87">
        <v>0.74512271869100066</v>
      </c>
      <c r="H87" s="40">
        <v>1701.7995042170116</v>
      </c>
      <c r="I87" s="40">
        <v>0</v>
      </c>
      <c r="J87">
        <v>5.5118110236220472E-2</v>
      </c>
      <c r="K87" s="40">
        <v>0</v>
      </c>
      <c r="L87" s="40">
        <v>0</v>
      </c>
      <c r="M87" s="40">
        <v>194.84381178331353</v>
      </c>
      <c r="N87" s="40">
        <v>210.24562639510896</v>
      </c>
    </row>
    <row r="88" spans="1:14" x14ac:dyDescent="0.25">
      <c r="A88">
        <v>6037127400</v>
      </c>
      <c r="B88" s="40"/>
      <c r="C88" s="40">
        <v>4.6997857376379244</v>
      </c>
      <c r="D88">
        <v>6.3602222160548838E-2</v>
      </c>
      <c r="E88">
        <v>0.62548680376602661</v>
      </c>
      <c r="F88">
        <v>5.8062763389574494E-2</v>
      </c>
      <c r="G88">
        <v>0.70938462224606269</v>
      </c>
      <c r="H88" s="40">
        <v>9421.9095544088614</v>
      </c>
      <c r="I88" s="40">
        <v>0</v>
      </c>
      <c r="J88">
        <v>0.19682544562157195</v>
      </c>
      <c r="K88" s="40">
        <v>0</v>
      </c>
      <c r="L88" s="40">
        <v>0</v>
      </c>
      <c r="M88" s="40">
        <v>193.15421115065237</v>
      </c>
      <c r="N88" s="40">
        <v>0.24581584255565758</v>
      </c>
    </row>
    <row r="89" spans="1:14" x14ac:dyDescent="0.25">
      <c r="A89">
        <v>6037127520</v>
      </c>
      <c r="B89" s="40"/>
      <c r="C89" s="40">
        <v>3.0415723743359222</v>
      </c>
      <c r="D89">
        <v>7.0175438596491224E-2</v>
      </c>
      <c r="E89">
        <v>0.81069609507640061</v>
      </c>
      <c r="F89">
        <v>3.933220147142049E-2</v>
      </c>
      <c r="G89">
        <v>0.95911949685534592</v>
      </c>
      <c r="H89" s="40">
        <v>6743.4628643125543</v>
      </c>
      <c r="I89" s="40">
        <v>0</v>
      </c>
      <c r="J89">
        <v>4.7667342799188633E-2</v>
      </c>
      <c r="K89" s="40">
        <v>0</v>
      </c>
      <c r="L89" s="40">
        <v>0</v>
      </c>
      <c r="M89" s="40">
        <v>220.31277184657961</v>
      </c>
      <c r="N89" s="40">
        <v>1189.1851091237559</v>
      </c>
    </row>
    <row r="90" spans="1:14" x14ac:dyDescent="0.25">
      <c r="A90">
        <v>6037127603</v>
      </c>
      <c r="B90" s="40"/>
      <c r="C90" s="40">
        <v>4.3143465467919908</v>
      </c>
      <c r="D90">
        <v>9.5892703906519564E-2</v>
      </c>
      <c r="E90">
        <v>0.58038559989895033</v>
      </c>
      <c r="F90">
        <v>8.8516344400218425E-2</v>
      </c>
      <c r="G90">
        <v>0.83216080444641771</v>
      </c>
      <c r="H90" s="40">
        <v>3409.6496674694299</v>
      </c>
      <c r="I90" s="40">
        <v>0</v>
      </c>
      <c r="J90">
        <v>0.14390963065462298</v>
      </c>
      <c r="K90" s="40">
        <v>0</v>
      </c>
      <c r="L90" s="40">
        <v>0</v>
      </c>
      <c r="M90" s="40">
        <v>152.44088572558314</v>
      </c>
      <c r="N90" s="40">
        <v>-883.30338823467446</v>
      </c>
    </row>
    <row r="91" spans="1:14" x14ac:dyDescent="0.25">
      <c r="A91">
        <v>6037127604</v>
      </c>
      <c r="B91" s="40"/>
      <c r="C91" s="40">
        <v>4.3143465467919908</v>
      </c>
      <c r="D91">
        <v>9.589271110212802E-2</v>
      </c>
      <c r="E91">
        <v>0.58038556480036996</v>
      </c>
      <c r="F91">
        <v>8.8516346319047659E-2</v>
      </c>
      <c r="G91">
        <v>0.83216080358318967</v>
      </c>
      <c r="H91" s="40">
        <v>10982.290313215395</v>
      </c>
      <c r="I91" s="40">
        <v>0</v>
      </c>
      <c r="J91">
        <v>0.14390962268572513</v>
      </c>
      <c r="K91" s="40">
        <v>0</v>
      </c>
      <c r="L91" s="40">
        <v>0</v>
      </c>
      <c r="M91" s="40">
        <v>144.44088572558314</v>
      </c>
      <c r="N91" s="40">
        <v>824.94564480203371</v>
      </c>
    </row>
    <row r="92" spans="1:14" x14ac:dyDescent="0.25">
      <c r="A92">
        <v>6037127605</v>
      </c>
      <c r="B92" s="40"/>
      <c r="C92" s="40">
        <v>4.6623183081324076</v>
      </c>
      <c r="D92">
        <v>6.4363421304696383E-2</v>
      </c>
      <c r="E92">
        <v>0.64081383529758928</v>
      </c>
      <c r="F92">
        <v>5.6614649859441285E-2</v>
      </c>
      <c r="G92">
        <v>0.73987618201908678</v>
      </c>
      <c r="H92" s="40">
        <v>3861.3276258625096</v>
      </c>
      <c r="I92" s="40">
        <v>0</v>
      </c>
      <c r="J92">
        <v>0.13990536505270351</v>
      </c>
      <c r="K92" s="40">
        <v>0</v>
      </c>
      <c r="L92" s="40">
        <v>0</v>
      </c>
      <c r="M92" s="40">
        <v>143.45274812178718</v>
      </c>
      <c r="N92" s="40">
        <v>-198.13485497061083</v>
      </c>
    </row>
    <row r="93" spans="1:14" x14ac:dyDescent="0.25">
      <c r="A93">
        <v>6037127606</v>
      </c>
      <c r="B93" s="40"/>
      <c r="C93" s="40">
        <v>4.5328599509603595</v>
      </c>
      <c r="D93">
        <v>6.594761373990668E-2</v>
      </c>
      <c r="E93">
        <v>0.65238829509502883</v>
      </c>
      <c r="F93">
        <v>5.6086284335413954E-2</v>
      </c>
      <c r="G93">
        <v>0.76142640768213132</v>
      </c>
      <c r="H93" s="40">
        <v>222.87747145034433</v>
      </c>
      <c r="I93" s="40">
        <v>0</v>
      </c>
      <c r="J93">
        <v>0.14887365680321396</v>
      </c>
      <c r="K93" s="40">
        <v>0</v>
      </c>
      <c r="L93" s="40">
        <v>0</v>
      </c>
      <c r="M93" s="40">
        <v>176.1000395413206</v>
      </c>
      <c r="N93" s="40">
        <v>874.40611926695146</v>
      </c>
    </row>
    <row r="94" spans="1:14" x14ac:dyDescent="0.25">
      <c r="A94">
        <v>6037127805</v>
      </c>
      <c r="B94" s="40"/>
      <c r="C94" s="40">
        <v>4.0210380874540252</v>
      </c>
      <c r="D94">
        <v>6.2867214695393359E-2</v>
      </c>
      <c r="E94">
        <v>0.5876909432644547</v>
      </c>
      <c r="F94">
        <v>7.8290243535889162E-2</v>
      </c>
      <c r="G94">
        <v>0.7480459510270151</v>
      </c>
      <c r="H94" s="40">
        <v>4707.9352100447195</v>
      </c>
      <c r="I94" s="40">
        <v>0</v>
      </c>
      <c r="J94">
        <v>0.12795363519068004</v>
      </c>
      <c r="K94" s="40">
        <v>0</v>
      </c>
      <c r="L94" s="40">
        <v>0</v>
      </c>
      <c r="M94" s="40">
        <v>201.8477659153815</v>
      </c>
      <c r="N94" s="40">
        <v>-36.120636098104114</v>
      </c>
    </row>
    <row r="95" spans="1:14" x14ac:dyDescent="0.25">
      <c r="A95">
        <v>6037127806</v>
      </c>
      <c r="B95" s="40"/>
      <c r="C95" s="40">
        <v>4.0210380874540252</v>
      </c>
      <c r="D95">
        <v>6.2867215395917775E-2</v>
      </c>
      <c r="E95">
        <v>0.58769096060242887</v>
      </c>
      <c r="F95">
        <v>7.829025008579002E-2</v>
      </c>
      <c r="G95">
        <v>0.74804600367652085</v>
      </c>
      <c r="H95" s="40">
        <v>5371.9395203771655</v>
      </c>
      <c r="I95" s="40">
        <v>0</v>
      </c>
      <c r="J95">
        <v>0.12795363181878897</v>
      </c>
      <c r="K95" s="40">
        <v>0</v>
      </c>
      <c r="L95" s="40">
        <v>0</v>
      </c>
      <c r="M95" s="40">
        <v>177.8477659153815</v>
      </c>
      <c r="N95" s="40">
        <v>498.79025590069841</v>
      </c>
    </row>
    <row r="96" spans="1:14" x14ac:dyDescent="0.25">
      <c r="A96">
        <v>6037127910</v>
      </c>
      <c r="B96" s="40"/>
      <c r="C96" s="40">
        <v>4.2025034736411939</v>
      </c>
      <c r="D96">
        <v>6.5332788893425892E-2</v>
      </c>
      <c r="E96">
        <v>0.67354022049816253</v>
      </c>
      <c r="F96">
        <v>5.5737035524703958E-2</v>
      </c>
      <c r="G96">
        <v>0.82765667574931878</v>
      </c>
      <c r="H96" s="40">
        <v>2355.6506319002924</v>
      </c>
      <c r="I96" s="40">
        <v>0</v>
      </c>
      <c r="J96">
        <v>6.5789473684210523E-2</v>
      </c>
      <c r="K96" s="40">
        <v>0</v>
      </c>
      <c r="L96" s="40">
        <v>0</v>
      </c>
      <c r="M96" s="40">
        <v>227.61921708185048</v>
      </c>
      <c r="N96" s="40">
        <v>-306.91218046755057</v>
      </c>
    </row>
    <row r="97" spans="1:14" x14ac:dyDescent="0.25">
      <c r="A97">
        <v>6037127920</v>
      </c>
      <c r="B97" s="40"/>
      <c r="C97" s="40">
        <v>4.2939351859419705</v>
      </c>
      <c r="D97">
        <v>4.3158410985777343E-2</v>
      </c>
      <c r="E97">
        <v>0.51373222167729282</v>
      </c>
      <c r="F97">
        <v>8.4845512506130441E-2</v>
      </c>
      <c r="G97">
        <v>0.63003952569169963</v>
      </c>
      <c r="H97" s="40">
        <v>834.43160236020367</v>
      </c>
      <c r="I97" s="40">
        <v>0</v>
      </c>
      <c r="J97">
        <v>0.1125776397515528</v>
      </c>
      <c r="K97" s="40">
        <v>0</v>
      </c>
      <c r="L97" s="40">
        <v>0</v>
      </c>
      <c r="M97" s="40">
        <v>330.03005140371681</v>
      </c>
      <c r="N97" s="40">
        <v>-239.54974230436437</v>
      </c>
    </row>
    <row r="98" spans="1:14" x14ac:dyDescent="0.25">
      <c r="A98">
        <v>6037128210</v>
      </c>
      <c r="B98" s="40"/>
      <c r="C98" s="40">
        <v>3.5345207192480594</v>
      </c>
      <c r="D98">
        <v>5.698883326915672E-2</v>
      </c>
      <c r="E98">
        <v>0.78648440508278783</v>
      </c>
      <c r="F98">
        <v>4.3126684636118601E-2</v>
      </c>
      <c r="G98">
        <v>0.95523415977961434</v>
      </c>
      <c r="H98" s="40">
        <v>2670.2709830553176</v>
      </c>
      <c r="I98" s="40">
        <v>0</v>
      </c>
      <c r="J98">
        <v>0.24647414372061788</v>
      </c>
      <c r="K98" s="40">
        <v>0</v>
      </c>
      <c r="L98" s="40">
        <v>0</v>
      </c>
      <c r="M98" s="40">
        <v>196.03005140371681</v>
      </c>
      <c r="N98" s="40">
        <v>-113.02734319810861</v>
      </c>
    </row>
    <row r="99" spans="1:14" x14ac:dyDescent="0.25">
      <c r="A99">
        <v>6037128302</v>
      </c>
      <c r="B99" s="40"/>
      <c r="C99" s="40">
        <v>3.8803954229668989</v>
      </c>
      <c r="D99">
        <v>3.1702708377073271E-2</v>
      </c>
      <c r="E99">
        <v>0.7900482888935545</v>
      </c>
      <c r="F99">
        <v>2.7293722443837917E-2</v>
      </c>
      <c r="G99">
        <v>0.80425219941348969</v>
      </c>
      <c r="H99" s="40">
        <v>6519.399914428177</v>
      </c>
      <c r="I99" s="40">
        <v>0</v>
      </c>
      <c r="J99">
        <v>0.16819141449683322</v>
      </c>
      <c r="K99" s="40">
        <v>0</v>
      </c>
      <c r="L99" s="40">
        <v>0</v>
      </c>
      <c r="M99" s="40">
        <v>239.96006326611302</v>
      </c>
      <c r="N99" s="40">
        <v>421.09157463434531</v>
      </c>
    </row>
    <row r="100" spans="1:14" x14ac:dyDescent="0.25">
      <c r="A100">
        <v>6037128303</v>
      </c>
      <c r="B100" s="40"/>
      <c r="C100" s="40">
        <v>3.5115928892521455</v>
      </c>
      <c r="D100">
        <v>3.0829459261071692E-2</v>
      </c>
      <c r="E100">
        <v>0.8646929287986298</v>
      </c>
      <c r="F100">
        <v>3.6457058967457795E-2</v>
      </c>
      <c r="G100">
        <v>0.91094619666048227</v>
      </c>
      <c r="H100" s="40">
        <v>8828.488926847429</v>
      </c>
      <c r="I100" s="40">
        <v>0</v>
      </c>
      <c r="J100">
        <v>0.16199095022624432</v>
      </c>
      <c r="K100" s="40">
        <v>0</v>
      </c>
      <c r="L100" s="40">
        <v>0</v>
      </c>
      <c r="M100" s="40">
        <v>237.61130881771442</v>
      </c>
      <c r="N100" s="40">
        <v>-306.58820511376598</v>
      </c>
    </row>
    <row r="101" spans="1:14" x14ac:dyDescent="0.25">
      <c r="A101">
        <v>6037134001</v>
      </c>
      <c r="B101" s="40"/>
      <c r="C101" s="40">
        <v>5.7688699999999997</v>
      </c>
      <c r="D101"/>
      <c r="E101"/>
      <c r="F101"/>
      <c r="G101"/>
      <c r="H101" s="40">
        <v>1171.7813740024324</v>
      </c>
      <c r="I101" s="40">
        <v>0</v>
      </c>
      <c r="J101"/>
      <c r="K101" s="40">
        <v>0</v>
      </c>
      <c r="L101" s="40">
        <v>0</v>
      </c>
      <c r="M101" s="40">
        <v>233.7</v>
      </c>
      <c r="N101" s="40">
        <v>-271.81777024207986</v>
      </c>
    </row>
    <row r="102" spans="1:14" x14ac:dyDescent="0.25">
      <c r="A102">
        <v>6037134002</v>
      </c>
      <c r="B102" s="40"/>
      <c r="C102" s="40">
        <v>5.7688657131181049</v>
      </c>
      <c r="D102">
        <v>4.0836940205186661E-2</v>
      </c>
      <c r="E102">
        <v>0.62106783703563961</v>
      </c>
      <c r="F102">
        <v>0.14386724215509822</v>
      </c>
      <c r="G102">
        <v>0.56353886975430045</v>
      </c>
      <c r="H102" s="40">
        <v>1257.988311707506</v>
      </c>
      <c r="I102" s="40">
        <v>0</v>
      </c>
      <c r="J102">
        <v>0.11361256497656745</v>
      </c>
      <c r="K102" s="40">
        <v>0</v>
      </c>
      <c r="L102" s="40">
        <v>0</v>
      </c>
      <c r="M102" s="40">
        <v>38.697113483590215</v>
      </c>
      <c r="N102" s="40">
        <v>506.09086868904933</v>
      </c>
    </row>
    <row r="103" spans="1:14" x14ac:dyDescent="0.25">
      <c r="A103">
        <v>6037134305</v>
      </c>
      <c r="B103" s="40"/>
      <c r="C103" s="40">
        <v>3.6213389047813651</v>
      </c>
      <c r="D103">
        <v>3.2110091743119268E-2</v>
      </c>
      <c r="E103">
        <v>0.7723322066634476</v>
      </c>
      <c r="F103">
        <v>7.5325929502655722E-2</v>
      </c>
      <c r="G103">
        <v>0.9794584500466853</v>
      </c>
      <c r="H103" s="40">
        <v>8575.7578391408006</v>
      </c>
      <c r="I103" s="40">
        <v>0</v>
      </c>
      <c r="J103">
        <v>5.2777777777777778E-2</v>
      </c>
      <c r="K103" s="40">
        <v>0</v>
      </c>
      <c r="L103" s="40">
        <v>0</v>
      </c>
      <c r="M103" s="40">
        <v>217.68525108738629</v>
      </c>
      <c r="N103" s="40">
        <v>14.486077430980913</v>
      </c>
    </row>
    <row r="104" spans="1:14" x14ac:dyDescent="0.25">
      <c r="A104">
        <v>6037134520</v>
      </c>
      <c r="B104" s="40"/>
      <c r="C104" s="40">
        <v>4.2677918675929716</v>
      </c>
      <c r="D104">
        <v>4.054804665802629E-2</v>
      </c>
      <c r="E104">
        <v>0.7194963895574894</v>
      </c>
      <c r="F104">
        <v>8.5354563969635255E-2</v>
      </c>
      <c r="G104">
        <v>0.83003003003003006</v>
      </c>
      <c r="H104" s="40">
        <v>6903.2072868735168</v>
      </c>
      <c r="I104" s="40">
        <v>0</v>
      </c>
      <c r="J104">
        <v>0.10087463556851312</v>
      </c>
      <c r="K104" s="40">
        <v>0</v>
      </c>
      <c r="L104" s="40">
        <v>0</v>
      </c>
      <c r="M104" s="40">
        <v>201.20838275998415</v>
      </c>
      <c r="N104" s="40">
        <v>166.01972528555416</v>
      </c>
    </row>
    <row r="105" spans="1:14" x14ac:dyDescent="0.25">
      <c r="A105">
        <v>6037134521</v>
      </c>
      <c r="B105" s="40"/>
      <c r="C105" s="40">
        <v>4.5335599999999996</v>
      </c>
      <c r="D105"/>
      <c r="E105"/>
      <c r="F105"/>
      <c r="G105"/>
      <c r="H105" s="40">
        <v>4211.1958912863583</v>
      </c>
      <c r="I105" s="40">
        <v>0</v>
      </c>
      <c r="J105"/>
      <c r="K105" s="40">
        <v>0</v>
      </c>
      <c r="L105" s="40">
        <v>0</v>
      </c>
      <c r="M105" s="40">
        <v>311.74</v>
      </c>
      <c r="N105" s="40">
        <v>-1245.763036301687</v>
      </c>
    </row>
    <row r="106" spans="1:14" x14ac:dyDescent="0.25">
      <c r="A106">
        <v>6037134522</v>
      </c>
      <c r="B106" s="40"/>
      <c r="C106" s="40">
        <v>4.5335589701675527</v>
      </c>
      <c r="D106">
        <v>2.8144923675393292E-2</v>
      </c>
      <c r="E106">
        <v>0.77173064612810716</v>
      </c>
      <c r="F106">
        <v>5.302441134783846E-2</v>
      </c>
      <c r="G106">
        <v>0.8290888886851886</v>
      </c>
      <c r="H106" s="40">
        <v>3636.8075228037092</v>
      </c>
      <c r="I106" s="40">
        <v>0</v>
      </c>
      <c r="J106">
        <v>0.14622124668912312</v>
      </c>
      <c r="K106" s="40">
        <v>0</v>
      </c>
      <c r="L106" s="40">
        <v>0</v>
      </c>
      <c r="M106" s="40">
        <v>162.73942269671795</v>
      </c>
      <c r="N106" s="40">
        <v>1406.7628401614679</v>
      </c>
    </row>
    <row r="107" spans="1:14" x14ac:dyDescent="0.25">
      <c r="A107">
        <v>6037134710</v>
      </c>
      <c r="B107" s="40"/>
      <c r="C107" s="40">
        <v>4.2258507151614229</v>
      </c>
      <c r="D107">
        <v>3.7292025243832475E-2</v>
      </c>
      <c r="E107">
        <v>0.64735131000191226</v>
      </c>
      <c r="F107">
        <v>0.10365270606234461</v>
      </c>
      <c r="G107">
        <v>0.76165462902166781</v>
      </c>
      <c r="H107" s="40">
        <v>472.03831135556243</v>
      </c>
      <c r="I107" s="40">
        <v>0</v>
      </c>
      <c r="J107">
        <v>7.4646074646074645E-2</v>
      </c>
      <c r="K107" s="40">
        <v>0</v>
      </c>
      <c r="L107" s="40">
        <v>0</v>
      </c>
      <c r="M107" s="40">
        <v>161.38275998418339</v>
      </c>
      <c r="N107" s="40">
        <v>481.11597118932332</v>
      </c>
    </row>
    <row r="108" spans="1:14" x14ac:dyDescent="0.25">
      <c r="A108">
        <v>6037183103</v>
      </c>
      <c r="B108" s="40"/>
      <c r="C108" s="40">
        <v>5.077955128729057</v>
      </c>
      <c r="D108">
        <v>5.4468361169820553E-2</v>
      </c>
      <c r="E108">
        <v>0.59719502564608284</v>
      </c>
      <c r="F108">
        <v>0.15786040669744764</v>
      </c>
      <c r="G108">
        <v>0.625655702930206</v>
      </c>
      <c r="H108" s="40">
        <v>197.22006485384611</v>
      </c>
      <c r="I108" s="40">
        <v>0</v>
      </c>
      <c r="J108">
        <v>0.28642758834026905</v>
      </c>
      <c r="K108" s="40">
        <v>0</v>
      </c>
      <c r="L108" s="40">
        <v>0</v>
      </c>
      <c r="M108" s="40">
        <v>342.32858837485162</v>
      </c>
      <c r="N108" s="40">
        <v>51.563225400051124</v>
      </c>
    </row>
    <row r="109" spans="1:14" x14ac:dyDescent="0.25">
      <c r="A109">
        <v>6037183104</v>
      </c>
      <c r="B109" s="40"/>
      <c r="C109" s="40">
        <v>5.0578233755619131</v>
      </c>
      <c r="D109">
        <v>5.446836302397335E-2</v>
      </c>
      <c r="E109">
        <v>0.59719503197111234</v>
      </c>
      <c r="F109">
        <v>0.15786040309001681</v>
      </c>
      <c r="G109">
        <v>0.6256556807221576</v>
      </c>
      <c r="H109" s="40">
        <v>1290.1729522920152</v>
      </c>
      <c r="I109" s="40">
        <v>0</v>
      </c>
      <c r="J109">
        <v>0.28642761488391177</v>
      </c>
      <c r="K109" s="40">
        <v>0</v>
      </c>
      <c r="L109" s="40">
        <v>0</v>
      </c>
      <c r="M109" s="40">
        <v>300.03400553578479</v>
      </c>
      <c r="N109" s="40">
        <v>80.628310003985462</v>
      </c>
    </row>
    <row r="110" spans="1:14" x14ac:dyDescent="0.25">
      <c r="A110">
        <v>6037183220</v>
      </c>
      <c r="B110" s="40"/>
      <c r="C110" s="40">
        <v>4.3957123825091955</v>
      </c>
      <c r="D110">
        <v>3.1858812743525096E-2</v>
      </c>
      <c r="E110">
        <v>0.73183589273435712</v>
      </c>
      <c r="F110">
        <v>0.1281228512491405</v>
      </c>
      <c r="G110">
        <v>0.59475982532751093</v>
      </c>
      <c r="H110" s="40">
        <v>2143.6694006919747</v>
      </c>
      <c r="I110" s="40">
        <v>0</v>
      </c>
      <c r="J110">
        <v>0.38860971524288102</v>
      </c>
      <c r="K110" s="40">
        <v>0</v>
      </c>
      <c r="L110" s="40">
        <v>0</v>
      </c>
      <c r="M110" s="40">
        <v>300.32463424278365</v>
      </c>
      <c r="N110" s="40">
        <v>96.779656916116437</v>
      </c>
    </row>
    <row r="111" spans="1:14" x14ac:dyDescent="0.25">
      <c r="A111">
        <v>6037183221</v>
      </c>
      <c r="B111" s="40"/>
      <c r="C111" s="40">
        <v>5.0764172864732329</v>
      </c>
      <c r="D111">
        <v>3.461063120023871E-2</v>
      </c>
      <c r="E111">
        <v>0.58273000889679749</v>
      </c>
      <c r="F111">
        <v>0.13561716865723078</v>
      </c>
      <c r="G111">
        <v>0.52874185875360602</v>
      </c>
      <c r="H111" s="40">
        <v>1099.3718555674573</v>
      </c>
      <c r="I111" s="40">
        <v>0</v>
      </c>
      <c r="J111">
        <v>0.40010298619384621</v>
      </c>
      <c r="K111" s="40">
        <v>0</v>
      </c>
      <c r="L111" s="40">
        <v>0</v>
      </c>
      <c r="M111" s="40">
        <v>304.32858837485162</v>
      </c>
      <c r="N111" s="40">
        <v>-215.56608305900954</v>
      </c>
    </row>
    <row r="112" spans="1:14" x14ac:dyDescent="0.25">
      <c r="A112">
        <v>6037183222</v>
      </c>
      <c r="B112" s="40"/>
      <c r="C112" s="40">
        <v>5.1748391908459341</v>
      </c>
      <c r="D112">
        <v>2.7196733483027327E-2</v>
      </c>
      <c r="E112">
        <v>0.61152117302798947</v>
      </c>
      <c r="F112">
        <v>0.15413940925004782</v>
      </c>
      <c r="G112">
        <v>0.49647572507494886</v>
      </c>
      <c r="H112" s="40">
        <v>239.92349230403553</v>
      </c>
      <c r="I112" s="40">
        <v>0</v>
      </c>
      <c r="J112">
        <v>0.46040274599176934</v>
      </c>
      <c r="K112" s="40">
        <v>0</v>
      </c>
      <c r="L112" s="40">
        <v>0</v>
      </c>
      <c r="M112" s="40">
        <v>81.859628311585539</v>
      </c>
      <c r="N112" s="40">
        <v>376.107489630283</v>
      </c>
    </row>
    <row r="113" spans="1:14" x14ac:dyDescent="0.25">
      <c r="A113">
        <v>6037183300</v>
      </c>
      <c r="B113" s="40"/>
      <c r="C113" s="40">
        <v>5.2992646097261957</v>
      </c>
      <c r="D113">
        <v>1.2252399300690702E-2</v>
      </c>
      <c r="E113">
        <v>0.68490911968431745</v>
      </c>
      <c r="F113">
        <v>0.18439861416852366</v>
      </c>
      <c r="G113">
        <v>0.41434846690590971</v>
      </c>
      <c r="H113" s="40">
        <v>712.92309473695286</v>
      </c>
      <c r="I113" s="40">
        <v>0</v>
      </c>
      <c r="J113">
        <v>0.59718305774449842</v>
      </c>
      <c r="K113" s="40">
        <v>0</v>
      </c>
      <c r="L113" s="40">
        <v>0</v>
      </c>
      <c r="M113" s="40">
        <v>433.27441676551985</v>
      </c>
      <c r="N113" s="40">
        <v>-55.318052217548939</v>
      </c>
    </row>
    <row r="114" spans="1:14" x14ac:dyDescent="0.25">
      <c r="A114">
        <v>6037183401</v>
      </c>
      <c r="B114" s="40"/>
      <c r="C114" s="40">
        <v>4.9422055986922766</v>
      </c>
      <c r="D114">
        <v>1.2842257975887743E-2</v>
      </c>
      <c r="E114">
        <v>0.62224375181208968</v>
      </c>
      <c r="F114">
        <v>0.22825296183852076</v>
      </c>
      <c r="G114">
        <v>0.56389119164062873</v>
      </c>
      <c r="H114" s="40">
        <v>512.29945610874404</v>
      </c>
      <c r="I114" s="40">
        <v>0</v>
      </c>
      <c r="J114">
        <v>0.54230770733425049</v>
      </c>
      <c r="K114" s="40">
        <v>0</v>
      </c>
      <c r="L114" s="40">
        <v>0</v>
      </c>
      <c r="M114" s="40">
        <v>397.38275998418339</v>
      </c>
      <c r="N114" s="40">
        <v>-33.405919940401873</v>
      </c>
    </row>
    <row r="115" spans="1:14" x14ac:dyDescent="0.25">
      <c r="A115">
        <v>6037183402</v>
      </c>
      <c r="B115" s="40"/>
      <c r="C115" s="40">
        <v>5.1348552921945245</v>
      </c>
      <c r="D115">
        <v>1.9618443110355481E-2</v>
      </c>
      <c r="E115">
        <v>0.4990390164105139</v>
      </c>
      <c r="F115">
        <v>0.2465635310665987</v>
      </c>
      <c r="G115">
        <v>0.57208210261245662</v>
      </c>
      <c r="H115" s="40">
        <v>1498.1265851389878</v>
      </c>
      <c r="I115" s="40">
        <v>0</v>
      </c>
      <c r="J115">
        <v>0.56239232085048829</v>
      </c>
      <c r="K115" s="40">
        <v>0</v>
      </c>
      <c r="L115" s="40">
        <v>0</v>
      </c>
      <c r="M115" s="40">
        <v>269.03005140371681</v>
      </c>
      <c r="N115" s="40">
        <v>310.10852842606891</v>
      </c>
    </row>
    <row r="116" spans="1:14" x14ac:dyDescent="0.25">
      <c r="A116">
        <v>6037183520</v>
      </c>
      <c r="B116" s="40"/>
      <c r="C116" s="40">
        <v>3.7513564773191668</v>
      </c>
      <c r="D116">
        <v>1.9574673755437408E-2</v>
      </c>
      <c r="E116">
        <v>0.85572740454325757</v>
      </c>
      <c r="F116">
        <v>5.7274045432576123E-2</v>
      </c>
      <c r="G116">
        <v>0.72985781990521337</v>
      </c>
      <c r="H116" s="40">
        <v>551.05627192870907</v>
      </c>
      <c r="I116" s="40">
        <v>0</v>
      </c>
      <c r="J116">
        <v>0.47254725472547254</v>
      </c>
      <c r="K116" s="40">
        <v>0</v>
      </c>
      <c r="L116" s="40">
        <v>1</v>
      </c>
      <c r="M116" s="40">
        <v>186.48319493871088</v>
      </c>
      <c r="N116" s="40">
        <v>-351.22267881170501</v>
      </c>
    </row>
    <row r="117" spans="1:14" x14ac:dyDescent="0.25">
      <c r="A117">
        <v>6037183610</v>
      </c>
      <c r="B117" s="40"/>
      <c r="C117" s="40">
        <v>4.3122494891704131</v>
      </c>
      <c r="D117">
        <v>2.7353177795655673E-2</v>
      </c>
      <c r="E117">
        <v>0.80960042906945562</v>
      </c>
      <c r="F117">
        <v>9.010458567980692E-2</v>
      </c>
      <c r="G117">
        <v>0.75309917355371914</v>
      </c>
      <c r="H117" s="40">
        <v>1491.1641682826644</v>
      </c>
      <c r="I117" s="40">
        <v>0</v>
      </c>
      <c r="J117">
        <v>0.34803921568627449</v>
      </c>
      <c r="K117" s="40">
        <v>0</v>
      </c>
      <c r="L117" s="40">
        <v>1</v>
      </c>
      <c r="M117" s="40">
        <v>287.13839462238036</v>
      </c>
      <c r="N117" s="40">
        <v>-417.25235901487395</v>
      </c>
    </row>
    <row r="118" spans="1:14" x14ac:dyDescent="0.25">
      <c r="A118">
        <v>6037183620</v>
      </c>
      <c r="B118" s="40"/>
      <c r="C118" s="40">
        <v>4.8629368205966497</v>
      </c>
      <c r="D118">
        <v>2.0808202653799759E-2</v>
      </c>
      <c r="E118">
        <v>0.74819059107358266</v>
      </c>
      <c r="F118">
        <v>0.11761158021712907</v>
      </c>
      <c r="G118">
        <v>0.60677618069815198</v>
      </c>
      <c r="H118" s="40">
        <v>1161.1756903865164</v>
      </c>
      <c r="I118" s="40">
        <v>0</v>
      </c>
      <c r="J118">
        <v>0.51470588235294112</v>
      </c>
      <c r="K118" s="40">
        <v>0</v>
      </c>
      <c r="L118" s="40">
        <v>1</v>
      </c>
      <c r="M118" s="40">
        <v>243.13839462238036</v>
      </c>
      <c r="N118" s="40">
        <v>-195.19763760807746</v>
      </c>
    </row>
    <row r="119" spans="1:14" x14ac:dyDescent="0.25">
      <c r="A119">
        <v>6037183701</v>
      </c>
      <c r="B119" s="40"/>
      <c r="C119" s="40">
        <v>5.0150434000817334</v>
      </c>
      <c r="D119">
        <v>4.7337657719239236E-2</v>
      </c>
      <c r="E119">
        <v>0.72391105470613448</v>
      </c>
      <c r="F119">
        <v>9.8103464606128371E-2</v>
      </c>
      <c r="G119">
        <v>0.67011029662174337</v>
      </c>
      <c r="H119" s="40">
        <v>1095.5101480443263</v>
      </c>
      <c r="I119" s="40">
        <v>0</v>
      </c>
      <c r="J119">
        <v>0.27676291168846961</v>
      </c>
      <c r="K119" s="40">
        <v>0</v>
      </c>
      <c r="L119" s="40">
        <v>1</v>
      </c>
      <c r="M119" s="40">
        <v>313.21233689205212</v>
      </c>
      <c r="N119" s="40">
        <v>-214.55396515901612</v>
      </c>
    </row>
    <row r="120" spans="1:14" x14ac:dyDescent="0.25">
      <c r="A120">
        <v>6037183702</v>
      </c>
      <c r="B120" s="40"/>
      <c r="C120" s="40">
        <v>5.0125269309358398</v>
      </c>
      <c r="D120">
        <v>4.7337278293797545E-2</v>
      </c>
      <c r="E120">
        <v>0.72391778340650859</v>
      </c>
      <c r="F120">
        <v>9.8100280497215239E-2</v>
      </c>
      <c r="G120">
        <v>0.67011274550942446</v>
      </c>
      <c r="H120" s="40">
        <v>339.23928634492285</v>
      </c>
      <c r="I120" s="40">
        <v>0</v>
      </c>
      <c r="J120">
        <v>0.27676239517678669</v>
      </c>
      <c r="K120" s="40">
        <v>0</v>
      </c>
      <c r="L120" s="40">
        <v>1</v>
      </c>
      <c r="M120" s="40">
        <v>462.21233689205212</v>
      </c>
      <c r="N120" s="40">
        <v>764.19342032356462</v>
      </c>
    </row>
    <row r="121" spans="1:14" x14ac:dyDescent="0.25">
      <c r="A121">
        <v>6037183810</v>
      </c>
      <c r="B121" s="40"/>
      <c r="C121" s="40">
        <v>3.4517568451164697</v>
      </c>
      <c r="D121">
        <v>1.9305698729685905E-2</v>
      </c>
      <c r="E121">
        <v>0.86888625086955462</v>
      </c>
      <c r="F121">
        <v>5.5061136440664876E-2</v>
      </c>
      <c r="G121">
        <v>0.8598773155464613</v>
      </c>
      <c r="H121" s="40">
        <v>2909.1646086177311</v>
      </c>
      <c r="I121" s="40">
        <v>0</v>
      </c>
      <c r="J121">
        <v>0.41448698137809908</v>
      </c>
      <c r="K121" s="40">
        <v>0</v>
      </c>
      <c r="L121" s="40">
        <v>1</v>
      </c>
      <c r="M121" s="40">
        <v>228.77382364570974</v>
      </c>
      <c r="N121" s="40">
        <v>-326.17866141992363</v>
      </c>
    </row>
    <row r="122" spans="1:14" x14ac:dyDescent="0.25">
      <c r="A122">
        <v>6037183820</v>
      </c>
      <c r="B122" s="40"/>
      <c r="C122" s="40">
        <v>3.7175239476910509</v>
      </c>
      <c r="D122">
        <v>2.1670190507282937E-2</v>
      </c>
      <c r="E122">
        <v>0.88557083078363064</v>
      </c>
      <c r="F122">
        <v>4.6247358904356634E-2</v>
      </c>
      <c r="G122">
        <v>0.83184964480753198</v>
      </c>
      <c r="H122" s="40">
        <v>151.03293944502107</v>
      </c>
      <c r="I122" s="40">
        <v>0</v>
      </c>
      <c r="J122">
        <v>0.2750225549066096</v>
      </c>
      <c r="K122" s="40">
        <v>0</v>
      </c>
      <c r="L122" s="40">
        <v>1</v>
      </c>
      <c r="M122" s="40">
        <v>249.65757216291013</v>
      </c>
      <c r="N122" s="40">
        <v>-89.832006900527631</v>
      </c>
    </row>
    <row r="123" spans="1:14" x14ac:dyDescent="0.25">
      <c r="A123">
        <v>6037185310</v>
      </c>
      <c r="B123" s="40"/>
      <c r="C123" s="40">
        <v>4.7323600326930944</v>
      </c>
      <c r="D123">
        <v>2.6753864447086801E-3</v>
      </c>
      <c r="E123">
        <v>0.90368608799048755</v>
      </c>
      <c r="F123">
        <v>6.7479191438763381E-2</v>
      </c>
      <c r="G123">
        <v>0.58838071693448701</v>
      </c>
      <c r="H123" s="40">
        <v>184.52329329792946</v>
      </c>
      <c r="I123" s="40">
        <v>0</v>
      </c>
      <c r="J123">
        <v>0.482311320754717</v>
      </c>
      <c r="K123" s="40">
        <v>0</v>
      </c>
      <c r="L123" s="40">
        <v>1</v>
      </c>
      <c r="M123" s="40">
        <v>326.19652036378011</v>
      </c>
      <c r="N123" s="40">
        <v>-239.88028128730912</v>
      </c>
    </row>
    <row r="124" spans="1:14" x14ac:dyDescent="0.25">
      <c r="A124">
        <v>6037185320</v>
      </c>
      <c r="B124" s="40"/>
      <c r="C124" s="40">
        <v>4.0436863097670619</v>
      </c>
      <c r="D124">
        <v>3.1387319522912741E-3</v>
      </c>
      <c r="E124">
        <v>0.8760200878844947</v>
      </c>
      <c r="F124">
        <v>8.1920903954802254E-2</v>
      </c>
      <c r="G124">
        <v>0.61826697892271665</v>
      </c>
      <c r="H124" s="40">
        <v>7143.409096497051</v>
      </c>
      <c r="I124" s="40">
        <v>0</v>
      </c>
      <c r="J124">
        <v>0.57511210762331844</v>
      </c>
      <c r="K124" s="40">
        <v>0</v>
      </c>
      <c r="L124" s="40">
        <v>1</v>
      </c>
      <c r="M124" s="40">
        <v>209.29300118623951</v>
      </c>
      <c r="N124" s="40">
        <v>114.15404825379437</v>
      </c>
    </row>
    <row r="125" spans="1:14" x14ac:dyDescent="0.25">
      <c r="A125">
        <v>6037186301</v>
      </c>
      <c r="B125" s="40"/>
      <c r="C125" s="40">
        <v>5.8931513281569279</v>
      </c>
      <c r="D125">
        <v>1.6449044558073847E-2</v>
      </c>
      <c r="E125">
        <v>0.80702840900281492</v>
      </c>
      <c r="F125">
        <v>9.7742182643835593E-2</v>
      </c>
      <c r="G125">
        <v>0.73315028347415834</v>
      </c>
      <c r="H125" s="40">
        <v>283.05370821531068</v>
      </c>
      <c r="I125" s="40">
        <v>0</v>
      </c>
      <c r="J125">
        <v>0.26247681158932012</v>
      </c>
      <c r="K125" s="40">
        <v>0</v>
      </c>
      <c r="L125" s="40">
        <v>0</v>
      </c>
      <c r="M125" s="40">
        <v>284.43297746144719</v>
      </c>
      <c r="N125" s="40">
        <v>-5.1515248905618591</v>
      </c>
    </row>
    <row r="126" spans="1:14" x14ac:dyDescent="0.25">
      <c r="A126">
        <v>6037186401</v>
      </c>
      <c r="B126" s="40"/>
      <c r="C126" s="40">
        <v>3.4374968532897432</v>
      </c>
      <c r="D126">
        <v>1.2822567719185751E-2</v>
      </c>
      <c r="E126">
        <v>0.88026925445936199</v>
      </c>
      <c r="F126">
        <v>6.491424784573753E-2</v>
      </c>
      <c r="G126">
        <v>0.86244097041503953</v>
      </c>
      <c r="H126" s="40">
        <v>8497.525395554012</v>
      </c>
      <c r="I126" s="40">
        <v>0</v>
      </c>
      <c r="J126">
        <v>0.21585903418739549</v>
      </c>
      <c r="K126" s="40">
        <v>0</v>
      </c>
      <c r="L126" s="40">
        <v>0</v>
      </c>
      <c r="M126" s="40">
        <v>154.78964017398175</v>
      </c>
      <c r="N126" s="40">
        <v>334.94349967605376</v>
      </c>
    </row>
    <row r="127" spans="1:14" x14ac:dyDescent="0.25">
      <c r="A127">
        <v>6037186403</v>
      </c>
      <c r="B127" s="40"/>
      <c r="C127" s="40">
        <v>4.5082544748671847</v>
      </c>
      <c r="D127">
        <v>6.9240090012117148E-3</v>
      </c>
      <c r="E127">
        <v>0.76250651823254589</v>
      </c>
      <c r="F127">
        <v>0.15630950296642909</v>
      </c>
      <c r="G127">
        <v>0.63436428383012411</v>
      </c>
      <c r="H127" s="40">
        <v>1683.1868337385449</v>
      </c>
      <c r="I127" s="40">
        <v>0</v>
      </c>
      <c r="J127">
        <v>0.45924452954652834</v>
      </c>
      <c r="K127" s="40">
        <v>0</v>
      </c>
      <c r="L127" s="40">
        <v>0</v>
      </c>
      <c r="M127" s="40">
        <v>299.27441676551985</v>
      </c>
      <c r="N127" s="40">
        <v>326.59295027645521</v>
      </c>
    </row>
    <row r="128" spans="1:14" x14ac:dyDescent="0.25">
      <c r="A128">
        <v>6037186404</v>
      </c>
      <c r="B128" s="40"/>
      <c r="C128" s="40">
        <v>4.5082544748671847</v>
      </c>
      <c r="D128">
        <v>6.9240090012116871E-3</v>
      </c>
      <c r="E128">
        <v>0.76250646147015844</v>
      </c>
      <c r="F128">
        <v>0.15630950346289302</v>
      </c>
      <c r="G128">
        <v>0.63436423614237447</v>
      </c>
      <c r="H128" s="40">
        <v>3247.5728750833687</v>
      </c>
      <c r="I128" s="40">
        <v>0</v>
      </c>
      <c r="J128">
        <v>0.45924453639959617</v>
      </c>
      <c r="K128" s="40">
        <v>0</v>
      </c>
      <c r="L128" s="40">
        <v>0</v>
      </c>
      <c r="M128" s="40">
        <v>108.27441676551985</v>
      </c>
      <c r="N128" s="40">
        <v>-32.962591576067098</v>
      </c>
    </row>
    <row r="129" spans="1:14" x14ac:dyDescent="0.25">
      <c r="A129">
        <v>6037187101</v>
      </c>
      <c r="B129" s="40"/>
      <c r="C129" s="40">
        <v>5.4503925623212108</v>
      </c>
      <c r="D129">
        <v>9.6682705226736297E-3</v>
      </c>
      <c r="E129">
        <v>0.5451581322600958</v>
      </c>
      <c r="F129">
        <v>0.25739213694319418</v>
      </c>
      <c r="G129">
        <v>0.58210457283723438</v>
      </c>
      <c r="H129" s="40">
        <v>1929.1112416903618</v>
      </c>
      <c r="I129" s="40">
        <v>0</v>
      </c>
      <c r="J129">
        <v>0.59904270670326631</v>
      </c>
      <c r="K129" s="40">
        <v>0</v>
      </c>
      <c r="L129" s="40">
        <v>0</v>
      </c>
      <c r="M129" s="40">
        <v>240.5148279952549</v>
      </c>
      <c r="N129" s="40">
        <v>252.59336306859495</v>
      </c>
    </row>
    <row r="130" spans="1:14" x14ac:dyDescent="0.25">
      <c r="A130">
        <v>6037187102</v>
      </c>
      <c r="B130" s="40"/>
      <c r="C130" s="40">
        <v>5.1843458520637515</v>
      </c>
      <c r="D130">
        <v>9.6953081793799065E-3</v>
      </c>
      <c r="E130">
        <v>0.54504239638132745</v>
      </c>
      <c r="F130">
        <v>0.25734504821151161</v>
      </c>
      <c r="G130">
        <v>0.5821136433375973</v>
      </c>
      <c r="H130" s="40">
        <v>2067.2967560884485</v>
      </c>
      <c r="I130" s="40">
        <v>0</v>
      </c>
      <c r="J130">
        <v>0.59898431969810273</v>
      </c>
      <c r="K130" s="40">
        <v>0</v>
      </c>
      <c r="L130" s="40">
        <v>1</v>
      </c>
      <c r="M130" s="40">
        <v>350.74337682878604</v>
      </c>
      <c r="N130" s="40">
        <v>-83.010873933792482</v>
      </c>
    </row>
    <row r="131" spans="1:14" x14ac:dyDescent="0.25">
      <c r="A131">
        <v>6037187200</v>
      </c>
      <c r="B131" s="40"/>
      <c r="C131" s="40">
        <v>5.0199365345320812</v>
      </c>
      <c r="D131">
        <v>1.1575031579726234E-2</v>
      </c>
      <c r="E131">
        <v>0.77599738124847217</v>
      </c>
      <c r="F131">
        <v>0.12578697614776377</v>
      </c>
      <c r="G131">
        <v>0.55845864847917293</v>
      </c>
      <c r="H131" s="40">
        <v>4005.1838833794936</v>
      </c>
      <c r="I131" s="40">
        <v>0</v>
      </c>
      <c r="J131">
        <v>0.51785881493687047</v>
      </c>
      <c r="K131" s="40">
        <v>0</v>
      </c>
      <c r="L131" s="40">
        <v>0</v>
      </c>
      <c r="M131" s="40">
        <v>219.51087386318693</v>
      </c>
      <c r="N131" s="40">
        <v>87.549742234310543</v>
      </c>
    </row>
    <row r="132" spans="1:14" x14ac:dyDescent="0.25">
      <c r="A132">
        <v>6037190510</v>
      </c>
      <c r="B132" s="40"/>
      <c r="C132" s="40">
        <v>2.7402950960359629</v>
      </c>
      <c r="D132">
        <v>7.0183812845634838E-2</v>
      </c>
      <c r="E132">
        <v>0.49749341918893775</v>
      </c>
      <c r="F132">
        <v>0.153497261276374</v>
      </c>
      <c r="G132">
        <v>0.98398323450142167</v>
      </c>
      <c r="H132" s="40">
        <v>4099.8342170211454</v>
      </c>
      <c r="I132" s="40">
        <v>0</v>
      </c>
      <c r="J132">
        <v>0.22365737553300971</v>
      </c>
      <c r="K132" s="40">
        <v>1</v>
      </c>
      <c r="L132" s="40">
        <v>0</v>
      </c>
      <c r="M132" s="40">
        <v>291.89798339264519</v>
      </c>
      <c r="N132" s="40">
        <v>2013.0751115659259</v>
      </c>
    </row>
    <row r="133" spans="1:14" x14ac:dyDescent="0.25">
      <c r="A133">
        <v>6037190520</v>
      </c>
      <c r="B133" s="40"/>
      <c r="C133" s="40">
        <v>2.8069815284021251</v>
      </c>
      <c r="D133">
        <v>3.3749422098936659E-2</v>
      </c>
      <c r="E133">
        <v>0.39320388349514557</v>
      </c>
      <c r="F133">
        <v>0.10517799352750808</v>
      </c>
      <c r="G133">
        <v>0.93800876643706954</v>
      </c>
      <c r="H133" s="40">
        <v>4299.6601994469038</v>
      </c>
      <c r="I133" s="40">
        <v>0</v>
      </c>
      <c r="J133">
        <v>0.31620795107033639</v>
      </c>
      <c r="K133" s="40">
        <v>1</v>
      </c>
      <c r="L133" s="40">
        <v>0</v>
      </c>
      <c r="M133" s="40">
        <v>140.65757216291013</v>
      </c>
      <c r="N133" s="40">
        <v>-382.19201772861561</v>
      </c>
    </row>
    <row r="134" spans="1:14" x14ac:dyDescent="0.25">
      <c r="A134">
        <v>6037190801</v>
      </c>
      <c r="B134" s="40"/>
      <c r="C134" s="40">
        <v>2.8438897425418883</v>
      </c>
      <c r="D134">
        <v>5.8478604467892076E-2</v>
      </c>
      <c r="E134">
        <v>0.55324879648429015</v>
      </c>
      <c r="F134">
        <v>7.6545164281658834E-2</v>
      </c>
      <c r="G134">
        <v>0.93792855949144627</v>
      </c>
      <c r="H134" s="40">
        <v>9459.0675628281006</v>
      </c>
      <c r="I134" s="40">
        <v>0</v>
      </c>
      <c r="J134">
        <v>0.34401112878934476</v>
      </c>
      <c r="K134" s="40">
        <v>1</v>
      </c>
      <c r="L134" s="40">
        <v>0</v>
      </c>
      <c r="M134" s="40">
        <v>146.24278370897582</v>
      </c>
      <c r="N134" s="40">
        <v>242.20694266798455</v>
      </c>
    </row>
    <row r="135" spans="1:14" x14ac:dyDescent="0.25">
      <c r="A135">
        <v>6037190802</v>
      </c>
      <c r="B135" s="40"/>
      <c r="C135" s="40">
        <v>2.8438897425418883</v>
      </c>
      <c r="D135">
        <v>5.8478606211392836E-2</v>
      </c>
      <c r="E135">
        <v>0.55324882475932458</v>
      </c>
      <c r="F135">
        <v>7.6545168299291019E-2</v>
      </c>
      <c r="G135">
        <v>0.93792853327387393</v>
      </c>
      <c r="H135" s="40">
        <v>17622.654901912792</v>
      </c>
      <c r="I135" s="40">
        <v>0</v>
      </c>
      <c r="J135">
        <v>0.34401115393072051</v>
      </c>
      <c r="K135" s="40">
        <v>1</v>
      </c>
      <c r="L135" s="40">
        <v>0</v>
      </c>
      <c r="M135" s="40">
        <v>351.24278370897582</v>
      </c>
      <c r="N135" s="40">
        <v>-358.18504213314918</v>
      </c>
    </row>
    <row r="136" spans="1:14" x14ac:dyDescent="0.25">
      <c r="A136">
        <v>6037190901</v>
      </c>
      <c r="B136" s="40"/>
      <c r="C136" s="40">
        <v>2.8531167960768293</v>
      </c>
      <c r="D136">
        <v>2.4556289885254601E-2</v>
      </c>
      <c r="E136">
        <v>0.7433393902920078</v>
      </c>
      <c r="F136">
        <v>4.4046642181438722E-2</v>
      </c>
      <c r="G136">
        <v>0.94590372979085713</v>
      </c>
      <c r="H136" s="40">
        <v>7455.064873858295</v>
      </c>
      <c r="I136" s="40">
        <v>0</v>
      </c>
      <c r="J136">
        <v>0.30353499827240216</v>
      </c>
      <c r="K136" s="40">
        <v>1</v>
      </c>
      <c r="L136" s="40">
        <v>0</v>
      </c>
      <c r="M136" s="40">
        <v>218.1304863582443</v>
      </c>
      <c r="N136" s="40">
        <v>-520.27446368178789</v>
      </c>
    </row>
    <row r="137" spans="1:14" x14ac:dyDescent="0.25">
      <c r="A137">
        <v>6037190902</v>
      </c>
      <c r="B137" s="40"/>
      <c r="C137" s="40">
        <v>2.7960768287699227</v>
      </c>
      <c r="D137">
        <v>2.986366587318762E-2</v>
      </c>
      <c r="E137">
        <v>0.65180696818870376</v>
      </c>
      <c r="F137">
        <v>6.859987015797446E-2</v>
      </c>
      <c r="G137">
        <v>0.9319041614123581</v>
      </c>
      <c r="H137" s="40">
        <v>4930.080083221028</v>
      </c>
      <c r="I137" s="40">
        <v>0</v>
      </c>
      <c r="J137">
        <v>0.32851985559566788</v>
      </c>
      <c r="K137" s="40">
        <v>1</v>
      </c>
      <c r="L137" s="40">
        <v>0</v>
      </c>
      <c r="M137" s="40">
        <v>240.71569790430999</v>
      </c>
      <c r="N137" s="40">
        <v>122.32129656319739</v>
      </c>
    </row>
    <row r="138" spans="1:14" x14ac:dyDescent="0.25">
      <c r="A138">
        <v>6037191110</v>
      </c>
      <c r="B138" s="40"/>
      <c r="C138" s="40">
        <v>2.3973562729873317</v>
      </c>
      <c r="D138">
        <v>3.1691985332634891E-2</v>
      </c>
      <c r="E138">
        <v>0.44316396018858045</v>
      </c>
      <c r="F138">
        <v>8.7742273441592453E-2</v>
      </c>
      <c r="G138">
        <v>0.95771144278606968</v>
      </c>
      <c r="H138" s="40">
        <v>9305.8765660935642</v>
      </c>
      <c r="I138" s="40">
        <v>0</v>
      </c>
      <c r="J138">
        <v>0.34533551554828151</v>
      </c>
      <c r="K138" s="40">
        <v>1</v>
      </c>
      <c r="L138" s="40">
        <v>0</v>
      </c>
      <c r="M138" s="40">
        <v>129.66152629497822</v>
      </c>
      <c r="N138" s="40">
        <v>-1111.0077124825984</v>
      </c>
    </row>
    <row r="139" spans="1:14" x14ac:dyDescent="0.25">
      <c r="A139">
        <v>6037191120</v>
      </c>
      <c r="B139" s="40"/>
      <c r="C139" s="40">
        <v>2.878980506742951</v>
      </c>
      <c r="D139">
        <v>2.684563758389262E-2</v>
      </c>
      <c r="E139">
        <v>0.54110738255033553</v>
      </c>
      <c r="F139">
        <v>9.0813758389261742E-2</v>
      </c>
      <c r="G139">
        <v>0.91443167305236273</v>
      </c>
      <c r="H139" s="40">
        <v>5512.0774528744669</v>
      </c>
      <c r="I139" s="40">
        <v>0</v>
      </c>
      <c r="J139">
        <v>0.3345323741007194</v>
      </c>
      <c r="K139" s="40">
        <v>1</v>
      </c>
      <c r="L139" s="40">
        <v>0</v>
      </c>
      <c r="M139" s="40">
        <v>176.83590351917746</v>
      </c>
      <c r="N139" s="40">
        <v>-129.61568267897928</v>
      </c>
    </row>
    <row r="140" spans="1:14" x14ac:dyDescent="0.25">
      <c r="A140">
        <v>6037191201</v>
      </c>
      <c r="B140" s="40"/>
      <c r="C140" s="40">
        <v>2.611535758071108</v>
      </c>
      <c r="D140">
        <v>4.1474654377880185E-2</v>
      </c>
      <c r="E140">
        <v>0.35672392124005031</v>
      </c>
      <c r="F140">
        <v>0.13908671973188103</v>
      </c>
      <c r="G140">
        <v>0.94127708095781071</v>
      </c>
      <c r="H140" s="40">
        <v>32458.52509222303</v>
      </c>
      <c r="I140" s="40">
        <v>0</v>
      </c>
      <c r="J140">
        <v>0.3537787513691128</v>
      </c>
      <c r="K140" s="40">
        <v>1</v>
      </c>
      <c r="L140" s="40">
        <v>0</v>
      </c>
      <c r="M140" s="40">
        <v>191.83194938710949</v>
      </c>
      <c r="N140" s="40">
        <v>-420.89275426334916</v>
      </c>
    </row>
    <row r="141" spans="1:14" x14ac:dyDescent="0.25">
      <c r="A141">
        <v>6037191203</v>
      </c>
      <c r="B141" s="40"/>
      <c r="C141" s="40">
        <v>2.4947995504699638</v>
      </c>
      <c r="D141">
        <v>3.2297011771808028E-2</v>
      </c>
      <c r="E141">
        <v>0.50105644431029284</v>
      </c>
      <c r="F141">
        <v>0.18744340476909149</v>
      </c>
      <c r="G141">
        <v>0.94155844155844159</v>
      </c>
      <c r="H141" s="40">
        <v>5629.09205648024</v>
      </c>
      <c r="I141" s="40">
        <v>0</v>
      </c>
      <c r="J141">
        <v>0.39516757599376462</v>
      </c>
      <c r="K141" s="40">
        <v>1</v>
      </c>
      <c r="L141" s="40">
        <v>0</v>
      </c>
      <c r="M141" s="40">
        <v>227.48319493871088</v>
      </c>
      <c r="N141" s="40">
        <v>-126.21282637848162</v>
      </c>
    </row>
    <row r="142" spans="1:14" x14ac:dyDescent="0.25">
      <c r="A142">
        <v>6037191204</v>
      </c>
      <c r="B142" s="40"/>
      <c r="C142" s="40">
        <v>2.983553780138946</v>
      </c>
      <c r="D142">
        <v>1.6308671439936355E-2</v>
      </c>
      <c r="E142">
        <v>0.49642004773269688</v>
      </c>
      <c r="F142">
        <v>0.1475735879077168</v>
      </c>
      <c r="G142">
        <v>0.88407494145199061</v>
      </c>
      <c r="H142" s="40">
        <v>180.32002683162</v>
      </c>
      <c r="I142" s="40">
        <v>0</v>
      </c>
      <c r="J142">
        <v>0.34822451317296677</v>
      </c>
      <c r="K142" s="40">
        <v>1</v>
      </c>
      <c r="L142" s="40">
        <v>0</v>
      </c>
      <c r="M142" s="40">
        <v>143.72360616844594</v>
      </c>
      <c r="N142" s="40">
        <v>-1184.9601763220726</v>
      </c>
    </row>
    <row r="143" spans="1:14" x14ac:dyDescent="0.25">
      <c r="A143">
        <v>6037191301</v>
      </c>
      <c r="B143" s="40"/>
      <c r="C143" s="40">
        <v>3.432743522680834</v>
      </c>
      <c r="D143">
        <v>4.4623655590040341E-2</v>
      </c>
      <c r="E143">
        <v>0.54623654332266192</v>
      </c>
      <c r="F143">
        <v>0.25107526992306234</v>
      </c>
      <c r="G143">
        <v>0.89144899989411319</v>
      </c>
      <c r="H143" s="40">
        <v>4374.4821872410939</v>
      </c>
      <c r="I143" s="40">
        <v>0</v>
      </c>
      <c r="J143">
        <v>0.3192624903628743</v>
      </c>
      <c r="K143" s="40">
        <v>1</v>
      </c>
      <c r="L143" s="40">
        <v>0</v>
      </c>
      <c r="M143" s="40">
        <v>238.48319493871088</v>
      </c>
      <c r="N143" s="40">
        <v>268.25590531423768</v>
      </c>
    </row>
    <row r="144" spans="1:14" x14ac:dyDescent="0.25">
      <c r="A144">
        <v>6037191302</v>
      </c>
      <c r="B144" s="40"/>
      <c r="C144" s="40">
        <v>3.432743522680834</v>
      </c>
      <c r="D144">
        <v>4.4623656282413805E-2</v>
      </c>
      <c r="E144">
        <v>0.54623654243738717</v>
      </c>
      <c r="F144">
        <v>0.25107527442560851</v>
      </c>
      <c r="G144">
        <v>0.89144904777192768</v>
      </c>
      <c r="H144" s="40">
        <v>30633.513566533027</v>
      </c>
      <c r="I144" s="40">
        <v>0</v>
      </c>
      <c r="J144">
        <v>0.31926249720777894</v>
      </c>
      <c r="K144" s="40">
        <v>1</v>
      </c>
      <c r="L144" s="40">
        <v>0</v>
      </c>
      <c r="M144" s="40">
        <v>158.48319493871088</v>
      </c>
      <c r="N144" s="40">
        <v>-375.98385257659902</v>
      </c>
    </row>
    <row r="145" spans="1:14" x14ac:dyDescent="0.25">
      <c r="A145">
        <v>6037191410</v>
      </c>
      <c r="B145" s="40"/>
      <c r="C145" s="40">
        <v>2.7960768287699227</v>
      </c>
      <c r="D145">
        <v>4.115392374420012E-2</v>
      </c>
      <c r="E145">
        <v>0.78515230986483753</v>
      </c>
      <c r="F145">
        <v>0.11317329029655034</v>
      </c>
      <c r="G145">
        <v>0.96491228070175439</v>
      </c>
      <c r="H145" s="40">
        <v>2736.5037961712237</v>
      </c>
      <c r="I145" s="40">
        <v>0</v>
      </c>
      <c r="J145">
        <v>0.29034267912772588</v>
      </c>
      <c r="K145" s="40">
        <v>1</v>
      </c>
      <c r="L145" s="40">
        <v>0</v>
      </c>
      <c r="M145" s="40">
        <v>187.12257809410823</v>
      </c>
      <c r="N145" s="40">
        <v>989.79924542363551</v>
      </c>
    </row>
    <row r="146" spans="1:14" x14ac:dyDescent="0.25">
      <c r="A146">
        <v>6037191420</v>
      </c>
      <c r="B146" s="40"/>
      <c r="C146" s="40">
        <v>3.5131307315079692</v>
      </c>
      <c r="D146">
        <v>1.6613076098606645E-2</v>
      </c>
      <c r="E146">
        <v>0.68703108252947476</v>
      </c>
      <c r="F146">
        <v>0.20123258306538047</v>
      </c>
      <c r="G146">
        <v>0.95021834061135368</v>
      </c>
      <c r="H146" s="40">
        <v>13532.629712592938</v>
      </c>
      <c r="I146" s="40">
        <v>0</v>
      </c>
      <c r="J146">
        <v>0.32679180887372011</v>
      </c>
      <c r="K146" s="40">
        <v>1</v>
      </c>
      <c r="L146" s="40">
        <v>0</v>
      </c>
      <c r="M146" s="40">
        <v>219.30486358244355</v>
      </c>
      <c r="N146" s="40">
        <v>171.01048499485478</v>
      </c>
    </row>
    <row r="147" spans="1:14" x14ac:dyDescent="0.25">
      <c r="A147">
        <v>6037191500</v>
      </c>
      <c r="B147" s="40"/>
      <c r="C147" s="40">
        <v>3.3578086636698004</v>
      </c>
      <c r="D147">
        <v>1.7199444058373869E-2</v>
      </c>
      <c r="E147">
        <v>0.60024322446143152</v>
      </c>
      <c r="F147">
        <v>0.17529534398888116</v>
      </c>
      <c r="G147">
        <v>0.84453781512605053</v>
      </c>
      <c r="H147" s="40">
        <v>1586.9804607573651</v>
      </c>
      <c r="I147" s="40">
        <v>0</v>
      </c>
      <c r="J147">
        <v>0.50232828870779977</v>
      </c>
      <c r="K147" s="40">
        <v>1</v>
      </c>
      <c r="L147" s="40">
        <v>0</v>
      </c>
      <c r="M147" s="40">
        <v>200.66152629497822</v>
      </c>
      <c r="N147" s="40">
        <v>-40.381182207565871</v>
      </c>
    </row>
    <row r="148" spans="1:14" x14ac:dyDescent="0.25">
      <c r="A148">
        <v>6037191610</v>
      </c>
      <c r="B148" s="40"/>
      <c r="C148" s="40">
        <v>3.3400535758071115</v>
      </c>
      <c r="D148">
        <v>1.762656282025005E-2</v>
      </c>
      <c r="E148">
        <v>0.73662635786021724</v>
      </c>
      <c r="F148">
        <v>0.12584546013527362</v>
      </c>
      <c r="G148">
        <v>0.87130075705437027</v>
      </c>
      <c r="H148" s="40">
        <v>2052.9767232134609</v>
      </c>
      <c r="I148" s="40">
        <v>0</v>
      </c>
      <c r="J148">
        <v>0.3788778877887789</v>
      </c>
      <c r="K148" s="40">
        <v>0</v>
      </c>
      <c r="L148" s="40">
        <v>0</v>
      </c>
      <c r="M148" s="40">
        <v>193.78568604191378</v>
      </c>
      <c r="N148" s="40">
        <v>-707.06751192246156</v>
      </c>
    </row>
    <row r="149" spans="1:14" x14ac:dyDescent="0.25">
      <c r="A149">
        <v>6037191620</v>
      </c>
      <c r="B149" s="40"/>
      <c r="C149" s="40">
        <v>3.0140310175725382</v>
      </c>
      <c r="D149">
        <v>2.8439388553146108E-2</v>
      </c>
      <c r="E149">
        <v>0.54816921436189125</v>
      </c>
      <c r="F149">
        <v>0.15286171347316033</v>
      </c>
      <c r="G149">
        <v>0.9330357142857143</v>
      </c>
      <c r="H149" s="40">
        <v>7548.7117919918564</v>
      </c>
      <c r="I149" s="40">
        <v>0</v>
      </c>
      <c r="J149">
        <v>0.31573157315731576</v>
      </c>
      <c r="K149" s="40">
        <v>0</v>
      </c>
      <c r="L149" s="40">
        <v>0</v>
      </c>
      <c r="M149" s="40">
        <v>180.01028074337671</v>
      </c>
      <c r="N149" s="40">
        <v>2576.5064200211727</v>
      </c>
    </row>
    <row r="150" spans="1:14" x14ac:dyDescent="0.25">
      <c r="A150">
        <v>6037191710</v>
      </c>
      <c r="B150" s="40"/>
      <c r="C150" s="40">
        <v>2.6164288925214549</v>
      </c>
      <c r="D150">
        <v>2.8959810874704492E-2</v>
      </c>
      <c r="E150">
        <v>0.6592789598108747</v>
      </c>
      <c r="F150">
        <v>0.11465721040189125</v>
      </c>
      <c r="G150">
        <v>0.90749601275917069</v>
      </c>
      <c r="H150" s="40">
        <v>54067.508179752804</v>
      </c>
      <c r="I150" s="40">
        <v>0</v>
      </c>
      <c r="J150">
        <v>0.61952344350499611</v>
      </c>
      <c r="K150" s="40">
        <v>0</v>
      </c>
      <c r="L150" s="40">
        <v>0</v>
      </c>
      <c r="M150" s="40">
        <v>205.75800711743761</v>
      </c>
      <c r="N150" s="40">
        <v>0</v>
      </c>
    </row>
    <row r="151" spans="1:14" x14ac:dyDescent="0.25">
      <c r="A151">
        <v>6037191720</v>
      </c>
      <c r="B151" s="40"/>
      <c r="C151" s="40">
        <v>2.8774426644871274</v>
      </c>
      <c r="D151">
        <v>3.5670657219643291E-2</v>
      </c>
      <c r="E151">
        <v>0.70901539213290987</v>
      </c>
      <c r="F151">
        <v>0.13657463962863425</v>
      </c>
      <c r="G151">
        <v>0.92330168005843694</v>
      </c>
      <c r="H151" s="40">
        <v>3125.6981379069775</v>
      </c>
      <c r="I151" s="40">
        <v>0</v>
      </c>
      <c r="J151">
        <v>0.386411889596603</v>
      </c>
      <c r="K151" s="40">
        <v>0</v>
      </c>
      <c r="L151" s="40">
        <v>0</v>
      </c>
      <c r="M151" s="40">
        <v>235.1807038355081</v>
      </c>
      <c r="N151" s="40">
        <v>-460.52605793613839</v>
      </c>
    </row>
    <row r="152" spans="1:14" x14ac:dyDescent="0.25">
      <c r="A152">
        <v>6037191810</v>
      </c>
      <c r="B152" s="40"/>
      <c r="C152" s="40">
        <v>3.3290090723334704</v>
      </c>
      <c r="D152">
        <v>3.8095238095238099E-2</v>
      </c>
      <c r="E152">
        <v>0.79633699633699639</v>
      </c>
      <c r="F152">
        <v>4.5421245421245419E-2</v>
      </c>
      <c r="G152">
        <v>0.95936794582392781</v>
      </c>
      <c r="H152" s="40">
        <v>7694.7571218148605</v>
      </c>
      <c r="I152" s="40">
        <v>0</v>
      </c>
      <c r="J152">
        <v>0.23889293517844137</v>
      </c>
      <c r="K152" s="40">
        <v>0</v>
      </c>
      <c r="L152" s="40">
        <v>0</v>
      </c>
      <c r="M152" s="40">
        <v>226.25069197311188</v>
      </c>
      <c r="N152" s="40">
        <v>281.90617265599758</v>
      </c>
    </row>
    <row r="153" spans="1:14" x14ac:dyDescent="0.25">
      <c r="A153">
        <v>6037191820</v>
      </c>
      <c r="B153" s="40"/>
      <c r="C153" s="40">
        <v>3.4067400081732742</v>
      </c>
      <c r="D153">
        <v>5.7540884312537857E-2</v>
      </c>
      <c r="E153">
        <v>0.63082980012113865</v>
      </c>
      <c r="F153">
        <v>8.3888552392489407E-2</v>
      </c>
      <c r="G153">
        <v>0.94103194103194099</v>
      </c>
      <c r="H153" s="40">
        <v>11019.452982067472</v>
      </c>
      <c r="I153" s="40">
        <v>0</v>
      </c>
      <c r="J153">
        <v>0.39246467817896385</v>
      </c>
      <c r="K153" s="40">
        <v>0</v>
      </c>
      <c r="L153" s="40">
        <v>0</v>
      </c>
      <c r="M153" s="40">
        <v>273.02214313958075</v>
      </c>
      <c r="N153" s="40">
        <v>-383.95306557726417</v>
      </c>
    </row>
    <row r="154" spans="1:14" x14ac:dyDescent="0.25">
      <c r="A154">
        <v>6037192420</v>
      </c>
      <c r="B154" s="40"/>
      <c r="C154" s="40">
        <v>4.1614011442582752</v>
      </c>
      <c r="D154">
        <v>2.9149602505420379E-2</v>
      </c>
      <c r="E154">
        <v>0.47867983618405208</v>
      </c>
      <c r="F154">
        <v>0.38906287641532161</v>
      </c>
      <c r="G154">
        <v>0.83554006968641115</v>
      </c>
      <c r="H154" s="40">
        <v>1984.903572746716</v>
      </c>
      <c r="I154" s="40">
        <v>0</v>
      </c>
      <c r="J154">
        <v>0.37449664429530199</v>
      </c>
      <c r="K154" s="40">
        <v>0</v>
      </c>
      <c r="L154" s="40">
        <v>0</v>
      </c>
      <c r="M154" s="40">
        <v>372.61526294978239</v>
      </c>
      <c r="N154" s="40">
        <v>-813.09302979985841</v>
      </c>
    </row>
    <row r="155" spans="1:14" x14ac:dyDescent="0.25">
      <c r="A155">
        <v>6037192510</v>
      </c>
      <c r="B155" s="40"/>
      <c r="C155" s="40">
        <v>3.8862671843073158</v>
      </c>
      <c r="D155">
        <v>1.414498610760293E-2</v>
      </c>
      <c r="E155">
        <v>0.56377873200303108</v>
      </c>
      <c r="F155">
        <v>0.35791866632988134</v>
      </c>
      <c r="G155">
        <v>0.81611208406304725</v>
      </c>
      <c r="H155" s="40">
        <v>2135.8377614596056</v>
      </c>
      <c r="I155" s="40">
        <v>0</v>
      </c>
      <c r="J155">
        <v>0.31560891938250429</v>
      </c>
      <c r="K155" s="40">
        <v>0</v>
      </c>
      <c r="L155" s="40">
        <v>0</v>
      </c>
      <c r="M155" s="40">
        <v>265.51087386318693</v>
      </c>
      <c r="N155" s="40">
        <v>509.25669045478207</v>
      </c>
    </row>
    <row r="156" spans="1:14" x14ac:dyDescent="0.25">
      <c r="A156">
        <v>6037192520</v>
      </c>
      <c r="B156" s="40"/>
      <c r="C156" s="40">
        <v>3.8854283612586848</v>
      </c>
      <c r="D156">
        <v>6.945713763480168E-3</v>
      </c>
      <c r="E156">
        <v>0.75178212392615607</v>
      </c>
      <c r="F156">
        <v>0.17254615244013891</v>
      </c>
      <c r="G156">
        <v>0.89993706733794843</v>
      </c>
      <c r="H156" s="40">
        <v>5309.5260133116799</v>
      </c>
      <c r="I156" s="40">
        <v>0</v>
      </c>
      <c r="J156">
        <v>0.27089688834655279</v>
      </c>
      <c r="K156" s="40">
        <v>0</v>
      </c>
      <c r="L156" s="40">
        <v>0</v>
      </c>
      <c r="M156" s="40">
        <v>275.0142348754448</v>
      </c>
      <c r="N156" s="40">
        <v>-1018.1499962134931</v>
      </c>
    </row>
    <row r="157" spans="1:14" x14ac:dyDescent="0.25">
      <c r="A157">
        <v>6037192610</v>
      </c>
      <c r="B157" s="40"/>
      <c r="C157" s="40">
        <v>3.3488612178177362</v>
      </c>
      <c r="D157">
        <v>2.1720792914382118E-2</v>
      </c>
      <c r="E157">
        <v>0.78089413749472802</v>
      </c>
      <c r="F157">
        <v>0.1107127794179671</v>
      </c>
      <c r="G157">
        <v>0.91732002851033501</v>
      </c>
      <c r="H157" s="40">
        <v>1371.6574422703675</v>
      </c>
      <c r="I157" s="40">
        <v>0</v>
      </c>
      <c r="J157">
        <v>0.35612728503723756</v>
      </c>
      <c r="K157" s="40">
        <v>1</v>
      </c>
      <c r="L157" s="40">
        <v>0</v>
      </c>
      <c r="M157" s="40">
        <v>245.89798339264519</v>
      </c>
      <c r="N157" s="40">
        <v>305.50552123294619</v>
      </c>
    </row>
    <row r="158" spans="1:14" x14ac:dyDescent="0.25">
      <c r="A158">
        <v>6037192620</v>
      </c>
      <c r="B158" s="40"/>
      <c r="C158" s="40">
        <v>2.8141115243154888</v>
      </c>
      <c r="D158">
        <v>1.7634610862920293E-2</v>
      </c>
      <c r="E158">
        <v>0.73148365859393361</v>
      </c>
      <c r="F158">
        <v>0.2026804608511639</v>
      </c>
      <c r="G158">
        <v>0.96177847113884551</v>
      </c>
      <c r="H158" s="40">
        <v>3147.6285649419046</v>
      </c>
      <c r="I158" s="40">
        <v>0</v>
      </c>
      <c r="J158">
        <v>0.27878787878787881</v>
      </c>
      <c r="K158" s="40">
        <v>1</v>
      </c>
      <c r="L158" s="40">
        <v>0</v>
      </c>
      <c r="M158" s="40">
        <v>164.42902332937911</v>
      </c>
      <c r="N158" s="40">
        <v>31.901640860898624</v>
      </c>
    </row>
    <row r="159" spans="1:14" x14ac:dyDescent="0.25">
      <c r="A159">
        <v>6037192700</v>
      </c>
      <c r="B159" s="40"/>
      <c r="C159" s="40">
        <v>3.5953353902738052</v>
      </c>
      <c r="D159">
        <v>5.195134313228586E-2</v>
      </c>
      <c r="E159">
        <v>0.61175874303091737</v>
      </c>
      <c r="F159">
        <v>0.23973644196654839</v>
      </c>
      <c r="G159">
        <v>0.86892758936755277</v>
      </c>
      <c r="H159" s="40">
        <v>3315.4526421719725</v>
      </c>
      <c r="I159" s="40">
        <v>0</v>
      </c>
      <c r="J159">
        <v>0.30365093499554763</v>
      </c>
      <c r="K159" s="40">
        <v>1</v>
      </c>
      <c r="L159" s="40">
        <v>0</v>
      </c>
      <c r="M159" s="40">
        <v>230.20047449584808</v>
      </c>
      <c r="N159" s="40">
        <v>-277.91294206441489</v>
      </c>
    </row>
    <row r="160" spans="1:14" x14ac:dyDescent="0.25">
      <c r="A160">
        <v>6037195600</v>
      </c>
      <c r="B160" s="40"/>
      <c r="C160" s="40">
        <v>3.5004085819370658</v>
      </c>
      <c r="D160">
        <v>1.700198363233171E-2</v>
      </c>
      <c r="E160">
        <v>0.66789460843282855</v>
      </c>
      <c r="F160">
        <v>0.16548598079763338</v>
      </c>
      <c r="G160">
        <v>0.69373944052363368</v>
      </c>
      <c r="H160" s="40">
        <v>4079.5026835862118</v>
      </c>
      <c r="I160" s="40">
        <v>0</v>
      </c>
      <c r="J160">
        <v>0.54402512917367463</v>
      </c>
      <c r="K160" s="40">
        <v>0</v>
      </c>
      <c r="L160" s="40">
        <v>0</v>
      </c>
      <c r="M160" s="40">
        <v>191.07236061684455</v>
      </c>
      <c r="N160" s="40">
        <v>-105.96498402317502</v>
      </c>
    </row>
    <row r="161" spans="1:14" x14ac:dyDescent="0.25">
      <c r="A161">
        <v>6037195710</v>
      </c>
      <c r="B161" s="40"/>
      <c r="C161" s="40">
        <v>3.5050221087045363</v>
      </c>
      <c r="D161">
        <v>2.6315789473684209E-2</v>
      </c>
      <c r="E161">
        <v>0.76315789473684215</v>
      </c>
      <c r="F161">
        <v>0.12193652069104058</v>
      </c>
      <c r="G161">
        <v>0.85614849187935038</v>
      </c>
      <c r="H161" s="40">
        <v>4329.0947852088548</v>
      </c>
      <c r="I161" s="40">
        <v>0</v>
      </c>
      <c r="J161">
        <v>0.32997118155619598</v>
      </c>
      <c r="K161" s="40">
        <v>0</v>
      </c>
      <c r="L161" s="40">
        <v>0</v>
      </c>
      <c r="M161" s="40">
        <v>173.83590351917746</v>
      </c>
      <c r="N161" s="40">
        <v>310.75185339370546</v>
      </c>
    </row>
    <row r="162" spans="1:14" x14ac:dyDescent="0.25">
      <c r="A162">
        <v>6037195720</v>
      </c>
      <c r="B162" s="40"/>
      <c r="C162" s="40">
        <v>4.0491386595831642</v>
      </c>
      <c r="D162">
        <v>1.8867923828614162E-2</v>
      </c>
      <c r="E162">
        <v>0.78595728090243422</v>
      </c>
      <c r="F162">
        <v>0.12805443440379138</v>
      </c>
      <c r="G162">
        <v>0.82546205169271214</v>
      </c>
      <c r="H162" s="40">
        <v>1454.1159109901541</v>
      </c>
      <c r="I162" s="40">
        <v>0</v>
      </c>
      <c r="J162">
        <v>0.41666667718006212</v>
      </c>
      <c r="K162" s="40">
        <v>0</v>
      </c>
      <c r="L162" s="40">
        <v>0</v>
      </c>
      <c r="M162" s="40">
        <v>211.53736654804266</v>
      </c>
      <c r="N162" s="40">
        <v>105.40528095404352</v>
      </c>
    </row>
    <row r="163" spans="1:14" x14ac:dyDescent="0.25">
      <c r="A163">
        <v>6037195802</v>
      </c>
      <c r="B163" s="40"/>
      <c r="C163" s="40">
        <v>3.734580016346547</v>
      </c>
      <c r="D163">
        <v>1.5812994156067378E-2</v>
      </c>
      <c r="E163">
        <v>0.64833276039876242</v>
      </c>
      <c r="F163">
        <v>0.28497765555173599</v>
      </c>
      <c r="G163">
        <v>0.78418079096045201</v>
      </c>
      <c r="H163" s="40">
        <v>2052.60987093009</v>
      </c>
      <c r="I163" s="40">
        <v>0</v>
      </c>
      <c r="J163">
        <v>0.41119483315392896</v>
      </c>
      <c r="K163" s="40">
        <v>1</v>
      </c>
      <c r="L163" s="40">
        <v>0</v>
      </c>
      <c r="M163" s="40">
        <v>313.42506919731113</v>
      </c>
      <c r="N163" s="40">
        <v>308.85665769480966</v>
      </c>
    </row>
    <row r="164" spans="1:14" x14ac:dyDescent="0.25">
      <c r="A164">
        <v>6037195803</v>
      </c>
      <c r="B164" s="40"/>
      <c r="C164" s="40">
        <v>4.0193604413567643</v>
      </c>
      <c r="D164">
        <v>2.2835550149303031E-2</v>
      </c>
      <c r="E164">
        <v>0.60883849332266204</v>
      </c>
      <c r="F164">
        <v>0.17808443846219227</v>
      </c>
      <c r="G164">
        <v>0.79328390892075307</v>
      </c>
      <c r="H164" s="40">
        <v>960.80004447131626</v>
      </c>
      <c r="I164" s="40">
        <v>0</v>
      </c>
      <c r="J164">
        <v>0.51046368637715567</v>
      </c>
      <c r="K164" s="40">
        <v>0</v>
      </c>
      <c r="L164" s="40">
        <v>0</v>
      </c>
      <c r="M164" s="40">
        <v>322.67338869118225</v>
      </c>
      <c r="N164" s="40">
        <v>71.192092066605255</v>
      </c>
    </row>
    <row r="165" spans="1:14" x14ac:dyDescent="0.25">
      <c r="A165">
        <v>6037195804</v>
      </c>
      <c r="B165" s="40"/>
      <c r="C165" s="40">
        <v>4.0193604413567643</v>
      </c>
      <c r="D165">
        <v>2.2835552225548054E-2</v>
      </c>
      <c r="E165">
        <v>0.60883852364367241</v>
      </c>
      <c r="F165">
        <v>0.17808444614038124</v>
      </c>
      <c r="G165">
        <v>0.79328390613431665</v>
      </c>
      <c r="H165" s="40">
        <v>624.64189126141423</v>
      </c>
      <c r="I165" s="40">
        <v>0</v>
      </c>
      <c r="J165">
        <v>0.51046368330181713</v>
      </c>
      <c r="K165" s="40">
        <v>0</v>
      </c>
      <c r="L165" s="40">
        <v>0</v>
      </c>
      <c r="M165" s="40">
        <v>261.67338869118225</v>
      </c>
      <c r="N165" s="40">
        <v>-365.32709256961425</v>
      </c>
    </row>
    <row r="166" spans="1:14" x14ac:dyDescent="0.25">
      <c r="A166">
        <v>6037197300</v>
      </c>
      <c r="B166" s="40"/>
      <c r="C166" s="40">
        <v>3.6003683285655912</v>
      </c>
      <c r="D166">
        <v>1.6029066052947079E-2</v>
      </c>
      <c r="E166">
        <v>0.57063474270234427</v>
      </c>
      <c r="F166">
        <v>0.21949134991220073</v>
      </c>
      <c r="G166">
        <v>0.75029937227222032</v>
      </c>
      <c r="H166" s="40">
        <v>898.63336471292428</v>
      </c>
      <c r="I166" s="40">
        <v>0</v>
      </c>
      <c r="J166">
        <v>0.57873791867836732</v>
      </c>
      <c r="K166" s="40">
        <v>0</v>
      </c>
      <c r="L166" s="40">
        <v>0</v>
      </c>
      <c r="M166" s="40">
        <v>377.60735468564644</v>
      </c>
      <c r="N166" s="40">
        <v>723.69216383788444</v>
      </c>
    </row>
    <row r="167" spans="1:14" x14ac:dyDescent="0.25">
      <c r="A167">
        <v>6037197420</v>
      </c>
      <c r="B167" s="40"/>
      <c r="C167" s="40">
        <v>4.0352980792807527</v>
      </c>
      <c r="D167">
        <v>1.8967587034813927E-2</v>
      </c>
      <c r="E167">
        <v>0.69819927971188478</v>
      </c>
      <c r="F167">
        <v>0.14069627851140457</v>
      </c>
      <c r="G167">
        <v>0.73996913580246915</v>
      </c>
      <c r="H167" s="40">
        <v>2149.9820764703604</v>
      </c>
      <c r="I167" s="40">
        <v>0</v>
      </c>
      <c r="J167">
        <v>0.59475218658892126</v>
      </c>
      <c r="K167" s="40">
        <v>0</v>
      </c>
      <c r="L167" s="40">
        <v>0</v>
      </c>
      <c r="M167" s="40">
        <v>349.83590351917746</v>
      </c>
      <c r="N167" s="40">
        <v>-109.39243441923554</v>
      </c>
    </row>
    <row r="168" spans="1:14" x14ac:dyDescent="0.25">
      <c r="A168">
        <v>6037197500</v>
      </c>
      <c r="B168" s="40"/>
      <c r="C168" s="40">
        <v>4.2476601144258286</v>
      </c>
      <c r="D168">
        <v>1.729051834599191E-2</v>
      </c>
      <c r="E168">
        <v>0.69599089118305035</v>
      </c>
      <c r="F168">
        <v>0.18164544788520273</v>
      </c>
      <c r="G168">
        <v>0.82809614310973567</v>
      </c>
      <c r="H168" s="40">
        <v>954.35436309786667</v>
      </c>
      <c r="I168" s="40">
        <v>0</v>
      </c>
      <c r="J168">
        <v>0.53041501202950359</v>
      </c>
      <c r="K168" s="40">
        <v>0</v>
      </c>
      <c r="L168" s="40">
        <v>0</v>
      </c>
      <c r="M168" s="40">
        <v>495.19256623171202</v>
      </c>
      <c r="N168" s="40">
        <v>-280.76246847799939</v>
      </c>
    </row>
    <row r="169" spans="1:14" x14ac:dyDescent="0.25">
      <c r="A169">
        <v>6037197600</v>
      </c>
      <c r="B169" s="40"/>
      <c r="C169" s="40">
        <v>3.4881058438904788</v>
      </c>
      <c r="D169">
        <v>5.697051061742878E-3</v>
      </c>
      <c r="E169">
        <v>0.62902146742485532</v>
      </c>
      <c r="F169">
        <v>0.2808310999361408</v>
      </c>
      <c r="G169">
        <v>0.83624454253333458</v>
      </c>
      <c r="H169" s="40">
        <v>1694.1973739940704</v>
      </c>
      <c r="I169" s="40">
        <v>0</v>
      </c>
      <c r="J169">
        <v>0.6643145377928491</v>
      </c>
      <c r="K169" s="40">
        <v>0</v>
      </c>
      <c r="L169" s="40">
        <v>0</v>
      </c>
      <c r="M169" s="40">
        <v>402.89007512850924</v>
      </c>
      <c r="N169" s="40">
        <v>388.18299932965783</v>
      </c>
    </row>
    <row r="170" spans="1:14" x14ac:dyDescent="0.25">
      <c r="A170">
        <v>6037197700</v>
      </c>
      <c r="B170" s="40"/>
      <c r="C170" s="40">
        <v>3.2923804658765841</v>
      </c>
      <c r="D170">
        <v>2.2106694364828493E-2</v>
      </c>
      <c r="E170">
        <v>0.29672047277398367</v>
      </c>
      <c r="F170">
        <v>0.61864373092033487</v>
      </c>
      <c r="G170">
        <v>0.82552721713773736</v>
      </c>
      <c r="H170" s="40">
        <v>2129.5056852634884</v>
      </c>
      <c r="I170" s="40">
        <v>0</v>
      </c>
      <c r="J170">
        <v>0.26886561168820089</v>
      </c>
      <c r="K170" s="40">
        <v>0</v>
      </c>
      <c r="L170" s="40">
        <v>1</v>
      </c>
      <c r="M170" s="40">
        <v>191.20442862791606</v>
      </c>
      <c r="N170" s="40">
        <v>-372.95350628462529</v>
      </c>
    </row>
    <row r="171" spans="1:14" x14ac:dyDescent="0.25">
      <c r="A171">
        <v>6037199000</v>
      </c>
      <c r="B171" s="40"/>
      <c r="C171" s="40">
        <v>3.0375180629342058</v>
      </c>
      <c r="D171">
        <v>2.1971985718209283E-3</v>
      </c>
      <c r="E171">
        <v>0.67563856083493545</v>
      </c>
      <c r="F171">
        <v>0.29634715737434769</v>
      </c>
      <c r="G171">
        <v>0.75894736842105259</v>
      </c>
      <c r="H171" s="40">
        <v>4265.1141872302151</v>
      </c>
      <c r="I171" s="40">
        <v>0</v>
      </c>
      <c r="J171">
        <v>0.5078125</v>
      </c>
      <c r="K171" s="40">
        <v>0</v>
      </c>
      <c r="L171" s="40">
        <v>1</v>
      </c>
      <c r="M171" s="40">
        <v>281.07236061684455</v>
      </c>
      <c r="N171" s="40">
        <v>959.23579775060875</v>
      </c>
    </row>
    <row r="172" spans="1:14" x14ac:dyDescent="0.25">
      <c r="A172">
        <v>6037199110</v>
      </c>
      <c r="B172" s="40"/>
      <c r="C172" s="40">
        <v>3.9244336330200249</v>
      </c>
      <c r="D172">
        <v>2.5081788332133079E-2</v>
      </c>
      <c r="E172">
        <v>0.86005086980928558</v>
      </c>
      <c r="F172">
        <v>6.8702287365485532E-2</v>
      </c>
      <c r="G172">
        <v>0.51830986315422334</v>
      </c>
      <c r="H172" s="40">
        <v>71.776626544489446</v>
      </c>
      <c r="I172" s="40">
        <v>0</v>
      </c>
      <c r="J172">
        <v>0.61730014275062173</v>
      </c>
      <c r="K172" s="40">
        <v>0</v>
      </c>
      <c r="L172" s="40">
        <v>0</v>
      </c>
      <c r="M172" s="40">
        <v>111.86358244365351</v>
      </c>
      <c r="N172" s="40">
        <v>-52.494894385000862</v>
      </c>
    </row>
    <row r="173" spans="1:14" x14ac:dyDescent="0.25">
      <c r="A173">
        <v>6037199120</v>
      </c>
      <c r="B173" s="40"/>
      <c r="C173" s="40">
        <v>2.9859304454434006</v>
      </c>
      <c r="D173">
        <v>4.5073100071255732E-3</v>
      </c>
      <c r="E173">
        <v>0.76193950107344732</v>
      </c>
      <c r="F173">
        <v>0.2135956328007618</v>
      </c>
      <c r="G173">
        <v>0.78065858850265246</v>
      </c>
      <c r="H173" s="40">
        <v>4924.8986612569079</v>
      </c>
      <c r="I173" s="40">
        <v>0</v>
      </c>
      <c r="J173">
        <v>0.38441702337190731</v>
      </c>
      <c r="K173" s="40">
        <v>0</v>
      </c>
      <c r="L173" s="40">
        <v>0</v>
      </c>
      <c r="M173" s="40">
        <v>257.06049822064051</v>
      </c>
      <c r="N173" s="40">
        <v>326.08333984062619</v>
      </c>
    </row>
    <row r="174" spans="1:14" x14ac:dyDescent="0.25">
      <c r="A174">
        <v>6037199201</v>
      </c>
      <c r="B174" s="40"/>
      <c r="C174" s="40">
        <v>2.778042133224357</v>
      </c>
      <c r="D174">
        <v>1.2151215121512151E-2</v>
      </c>
      <c r="E174">
        <v>0.65436543654365442</v>
      </c>
      <c r="F174">
        <v>0.29455445544554454</v>
      </c>
      <c r="G174">
        <v>0.86130742049469977</v>
      </c>
      <c r="H174" s="40">
        <v>1690.8663724034877</v>
      </c>
      <c r="I174" s="40">
        <v>0</v>
      </c>
      <c r="J174">
        <v>0.29958158995815898</v>
      </c>
      <c r="K174" s="40">
        <v>0</v>
      </c>
      <c r="L174" s="40">
        <v>1</v>
      </c>
      <c r="M174" s="40">
        <v>153.13444049031227</v>
      </c>
      <c r="N174" s="40">
        <v>163.8436407367717</v>
      </c>
    </row>
    <row r="175" spans="1:14" x14ac:dyDescent="0.25">
      <c r="A175">
        <v>6037199202</v>
      </c>
      <c r="B175" s="40"/>
      <c r="C175" s="40">
        <v>4.1826513281569273</v>
      </c>
      <c r="D175">
        <v>1.359039190897598E-2</v>
      </c>
      <c r="E175">
        <v>0.81826801517067016</v>
      </c>
      <c r="F175">
        <v>0.11030341340075854</v>
      </c>
      <c r="G175">
        <v>0.61975308641975313</v>
      </c>
      <c r="H175" s="40">
        <v>1047.8253552019371</v>
      </c>
      <c r="I175" s="40">
        <v>0</v>
      </c>
      <c r="J175">
        <v>0.46250000000000002</v>
      </c>
      <c r="K175" s="40">
        <v>0</v>
      </c>
      <c r="L175" s="40">
        <v>1</v>
      </c>
      <c r="M175" s="40">
        <v>200.96006326611302</v>
      </c>
      <c r="N175" s="40">
        <v>81.437203772171415</v>
      </c>
    </row>
    <row r="176" spans="1:14" x14ac:dyDescent="0.25">
      <c r="A176">
        <v>6037199300</v>
      </c>
      <c r="B176" s="40"/>
      <c r="C176" s="40">
        <v>5.7971060890886807</v>
      </c>
      <c r="D176">
        <v>2.6564051638530289E-2</v>
      </c>
      <c r="E176">
        <v>0.70605759682224434</v>
      </c>
      <c r="F176">
        <v>0.13157894736842105</v>
      </c>
      <c r="G176">
        <v>0.43341815097540282</v>
      </c>
      <c r="H176" s="40">
        <v>201.88089027473788</v>
      </c>
      <c r="I176" s="40">
        <v>0</v>
      </c>
      <c r="J176">
        <v>0.49120000000000003</v>
      </c>
      <c r="K176" s="40">
        <v>0</v>
      </c>
      <c r="L176" s="40">
        <v>1</v>
      </c>
      <c r="M176" s="40">
        <v>14.212336892052122</v>
      </c>
      <c r="N176" s="40">
        <v>72.956955396316062</v>
      </c>
    </row>
    <row r="177" spans="1:14" x14ac:dyDescent="0.25">
      <c r="A177">
        <v>6037199400</v>
      </c>
      <c r="B177" s="40"/>
      <c r="C177" s="40">
        <v>3.5399730690641604</v>
      </c>
      <c r="D177">
        <v>7.6674737691686846E-3</v>
      </c>
      <c r="E177">
        <v>0.76614205004035507</v>
      </c>
      <c r="F177">
        <v>0.19693301049233253</v>
      </c>
      <c r="G177">
        <v>0.73256704980842913</v>
      </c>
      <c r="H177" s="40">
        <v>1263.2187482468196</v>
      </c>
      <c r="I177" s="40">
        <v>0</v>
      </c>
      <c r="J177">
        <v>0.4528023598820059</v>
      </c>
      <c r="K177" s="40">
        <v>0</v>
      </c>
      <c r="L177" s="40">
        <v>1</v>
      </c>
      <c r="M177" s="40">
        <v>247.49110320284694</v>
      </c>
      <c r="N177" s="40">
        <v>7.4306985190987689</v>
      </c>
    </row>
    <row r="178" spans="1:14" x14ac:dyDescent="0.25">
      <c r="A178">
        <v>6037199700</v>
      </c>
      <c r="B178" s="40"/>
      <c r="C178" s="40">
        <v>3.3889849203105848</v>
      </c>
      <c r="D178">
        <v>4.5482110369921168E-3</v>
      </c>
      <c r="E178">
        <v>0.74833232261976956</v>
      </c>
      <c r="F178">
        <v>0.18192844147968465</v>
      </c>
      <c r="G178">
        <v>0.80895196506550215</v>
      </c>
      <c r="H178" s="40">
        <v>7250.308011336846</v>
      </c>
      <c r="I178" s="40">
        <v>0</v>
      </c>
      <c r="J178">
        <v>0.43854166666666666</v>
      </c>
      <c r="K178" s="40">
        <v>0</v>
      </c>
      <c r="L178" s="40">
        <v>0</v>
      </c>
      <c r="M178" s="40">
        <v>267.25069197311188</v>
      </c>
      <c r="N178" s="40">
        <v>317.55121580753939</v>
      </c>
    </row>
    <row r="179" spans="1:14" x14ac:dyDescent="0.25">
      <c r="A179">
        <v>6037199800</v>
      </c>
      <c r="B179" s="40"/>
      <c r="C179" s="40">
        <v>3.1970342460155297</v>
      </c>
      <c r="D179">
        <v>3.5106196243637008E-4</v>
      </c>
      <c r="E179">
        <v>0.59153940670528349</v>
      </c>
      <c r="F179">
        <v>0.39090749517289802</v>
      </c>
      <c r="G179">
        <v>0.73539288112827406</v>
      </c>
      <c r="H179" s="40">
        <v>1077.7383402431869</v>
      </c>
      <c r="I179" s="40">
        <v>0</v>
      </c>
      <c r="J179">
        <v>0.54212218649517685</v>
      </c>
      <c r="K179" s="40">
        <v>0</v>
      </c>
      <c r="L179" s="40">
        <v>0</v>
      </c>
      <c r="M179" s="40">
        <v>128.36694345591138</v>
      </c>
      <c r="N179" s="40">
        <v>198.84471222199045</v>
      </c>
    </row>
    <row r="180" spans="1:14" x14ac:dyDescent="0.25">
      <c r="A180">
        <v>6037199900</v>
      </c>
      <c r="B180" s="40"/>
      <c r="C180" s="40">
        <v>2.8928210870453617</v>
      </c>
      <c r="D180">
        <v>1.554605518849593E-3</v>
      </c>
      <c r="E180">
        <v>0.78624173696415156</v>
      </c>
      <c r="F180">
        <v>0.18927321772590833</v>
      </c>
      <c r="G180">
        <v>0.83743174195717884</v>
      </c>
      <c r="H180" s="40">
        <v>6401.7305134538656</v>
      </c>
      <c r="I180" s="40">
        <v>0</v>
      </c>
      <c r="J180">
        <v>0.5285714098157912</v>
      </c>
      <c r="K180" s="40">
        <v>0</v>
      </c>
      <c r="L180" s="40">
        <v>0</v>
      </c>
      <c r="M180" s="40">
        <v>180.59153815737443</v>
      </c>
      <c r="N180" s="40">
        <v>346.03960303424446</v>
      </c>
    </row>
    <row r="181" spans="1:14" x14ac:dyDescent="0.25">
      <c r="A181">
        <v>6037201110</v>
      </c>
      <c r="B181" s="40"/>
      <c r="C181" s="40">
        <v>4.7098516142214963</v>
      </c>
      <c r="D181">
        <v>1.7318829897161849E-2</v>
      </c>
      <c r="E181">
        <v>0.82135955636753133</v>
      </c>
      <c r="F181">
        <v>8.8858099551799435E-2</v>
      </c>
      <c r="G181">
        <v>0.4531526088919795</v>
      </c>
      <c r="H181" s="40">
        <v>76.636319535645214</v>
      </c>
      <c r="I181" s="40">
        <v>0</v>
      </c>
      <c r="J181">
        <v>0.46896057726372881</v>
      </c>
      <c r="K181" s="40">
        <v>0</v>
      </c>
      <c r="L181" s="40">
        <v>0</v>
      </c>
      <c r="M181" s="40">
        <v>343.54922894424669</v>
      </c>
      <c r="N181" s="40">
        <v>46.076394404220309</v>
      </c>
    </row>
    <row r="182" spans="1:14" x14ac:dyDescent="0.25">
      <c r="A182">
        <v>6037201120</v>
      </c>
      <c r="B182" s="40"/>
      <c r="C182" s="40">
        <v>4.4271682468328573</v>
      </c>
      <c r="D182">
        <v>2.7071924646483014E-2</v>
      </c>
      <c r="E182">
        <v>0.83260910282588929</v>
      </c>
      <c r="F182">
        <v>7.3645419833768641E-2</v>
      </c>
      <c r="G182">
        <v>0.61989266347192196</v>
      </c>
      <c r="H182" s="40">
        <v>304.67479241982221</v>
      </c>
      <c r="I182" s="40">
        <v>0</v>
      </c>
      <c r="J182">
        <v>0.33040860607568379</v>
      </c>
      <c r="K182" s="40">
        <v>0</v>
      </c>
      <c r="L182" s="40">
        <v>0</v>
      </c>
      <c r="M182" s="40">
        <v>298.97192566231706</v>
      </c>
      <c r="N182" s="40">
        <v>550.92574289051208</v>
      </c>
    </row>
    <row r="183" spans="1:14" x14ac:dyDescent="0.25">
      <c r="A183">
        <v>6037201200</v>
      </c>
      <c r="B183" s="40"/>
      <c r="C183" s="40">
        <v>3.4407123416428287</v>
      </c>
      <c r="D183">
        <v>1.2052730696798493E-2</v>
      </c>
      <c r="E183">
        <v>0.87608286252354051</v>
      </c>
      <c r="F183">
        <v>6.9679849340866296E-2</v>
      </c>
      <c r="G183">
        <v>0.63386396526772792</v>
      </c>
      <c r="H183" s="40">
        <v>1292.96614662001</v>
      </c>
      <c r="I183" s="40">
        <v>0</v>
      </c>
      <c r="J183">
        <v>0.42719780219780218</v>
      </c>
      <c r="K183" s="40">
        <v>0</v>
      </c>
      <c r="L183" s="40">
        <v>0</v>
      </c>
      <c r="M183" s="40">
        <v>287.02214313958075</v>
      </c>
      <c r="N183" s="40">
        <v>35.262713089636691</v>
      </c>
    </row>
    <row r="184" spans="1:14" x14ac:dyDescent="0.25">
      <c r="A184">
        <v>6037201301</v>
      </c>
      <c r="B184" s="40"/>
      <c r="C184" s="40">
        <v>4.6336585206375158</v>
      </c>
      <c r="D184">
        <v>2.0119630233822731E-2</v>
      </c>
      <c r="E184">
        <v>0.79798803697661769</v>
      </c>
      <c r="F184">
        <v>0.12533985861881458</v>
      </c>
      <c r="G184">
        <v>0.53601694915254239</v>
      </c>
      <c r="H184" s="40">
        <v>451.06132950326872</v>
      </c>
      <c r="I184" s="40">
        <v>0</v>
      </c>
      <c r="J184">
        <v>0.44918699186991867</v>
      </c>
      <c r="K184" s="40">
        <v>0</v>
      </c>
      <c r="L184" s="40">
        <v>0</v>
      </c>
      <c r="M184" s="40">
        <v>206.66152629497822</v>
      </c>
      <c r="N184" s="40">
        <v>166.18048981699394</v>
      </c>
    </row>
    <row r="185" spans="1:14" x14ac:dyDescent="0.25">
      <c r="A185">
        <v>6037201401</v>
      </c>
      <c r="B185" s="40"/>
      <c r="C185" s="40">
        <v>4.785625296281161</v>
      </c>
      <c r="D185">
        <v>4.9387828836042466E-2</v>
      </c>
      <c r="E185">
        <v>0.77944312972974428</v>
      </c>
      <c r="F185">
        <v>0.13085664961419732</v>
      </c>
      <c r="G185">
        <v>0.50118959943695307</v>
      </c>
      <c r="H185" s="40">
        <v>155.18490679554705</v>
      </c>
      <c r="I185" s="40">
        <v>0</v>
      </c>
      <c r="J185">
        <v>0.33383799883430032</v>
      </c>
      <c r="K185" s="40">
        <v>0</v>
      </c>
      <c r="L185" s="40">
        <v>0</v>
      </c>
      <c r="M185" s="40">
        <v>345.5452748121786</v>
      </c>
      <c r="N185" s="40">
        <v>200.93391470639654</v>
      </c>
    </row>
    <row r="186" spans="1:14" x14ac:dyDescent="0.25">
      <c r="A186">
        <v>6037201402</v>
      </c>
      <c r="B186" s="40"/>
      <c r="C186" s="40">
        <v>5.5598589701675527</v>
      </c>
      <c r="D186">
        <v>7.5825156110615518E-3</v>
      </c>
      <c r="E186">
        <v>0.72011596788581622</v>
      </c>
      <c r="F186">
        <v>0.21944692239072258</v>
      </c>
      <c r="G186">
        <v>0.35058309037900875</v>
      </c>
      <c r="H186" s="40">
        <v>1214.1215410377749</v>
      </c>
      <c r="I186" s="40">
        <v>0</v>
      </c>
      <c r="J186">
        <v>0.48465381870092794</v>
      </c>
      <c r="K186" s="40">
        <v>0</v>
      </c>
      <c r="L186" s="40">
        <v>0</v>
      </c>
      <c r="M186" s="40">
        <v>77.258600237247833</v>
      </c>
      <c r="N186" s="40">
        <v>-69.3783737735871</v>
      </c>
    </row>
    <row r="187" spans="1:14" x14ac:dyDescent="0.25">
      <c r="A187">
        <v>6037201501</v>
      </c>
      <c r="B187" s="40"/>
      <c r="C187" s="40">
        <v>5.0242704536166745</v>
      </c>
      <c r="D187">
        <v>9.2270194986072418E-3</v>
      </c>
      <c r="E187">
        <v>0.84488161559888586</v>
      </c>
      <c r="F187">
        <v>9.5752089136490248E-2</v>
      </c>
      <c r="G187">
        <v>0.58295380611581005</v>
      </c>
      <c r="H187" s="40">
        <v>306.74255185263735</v>
      </c>
      <c r="I187" s="40">
        <v>0</v>
      </c>
      <c r="J187">
        <v>0.51388888888888884</v>
      </c>
      <c r="K187" s="40">
        <v>0</v>
      </c>
      <c r="L187" s="40">
        <v>0</v>
      </c>
      <c r="M187" s="40">
        <v>192.79359430604973</v>
      </c>
      <c r="N187" s="40">
        <v>-137.30380892451376</v>
      </c>
    </row>
    <row r="188" spans="1:14" x14ac:dyDescent="0.25">
      <c r="A188">
        <v>6037201503</v>
      </c>
      <c r="B188" s="40"/>
      <c r="C188" s="40">
        <v>3.82824859011034</v>
      </c>
      <c r="D188">
        <v>5.289450484866294E-3</v>
      </c>
      <c r="E188">
        <v>0.89362327358213345</v>
      </c>
      <c r="F188">
        <v>6.9350573023802528E-2</v>
      </c>
      <c r="G188">
        <v>0.6770601336302895</v>
      </c>
      <c r="H188" s="40">
        <v>725.0708270405438</v>
      </c>
      <c r="I188" s="40">
        <v>0</v>
      </c>
      <c r="J188">
        <v>0.43510638297872339</v>
      </c>
      <c r="K188" s="40">
        <v>0</v>
      </c>
      <c r="L188" s="40">
        <v>0</v>
      </c>
      <c r="M188" s="40">
        <v>220.95610913404505</v>
      </c>
      <c r="N188" s="40">
        <v>0</v>
      </c>
    </row>
    <row r="189" spans="1:14" x14ac:dyDescent="0.25">
      <c r="A189">
        <v>6037201504</v>
      </c>
      <c r="B189" s="40"/>
      <c r="C189" s="40">
        <v>4.3232939926440546</v>
      </c>
      <c r="D189">
        <v>8.2576383154417832E-3</v>
      </c>
      <c r="E189">
        <v>0.88067712634186623</v>
      </c>
      <c r="F189">
        <v>6.2758051197357556E-2</v>
      </c>
      <c r="G189">
        <v>0.52107925801011801</v>
      </c>
      <c r="H189" s="40">
        <v>1012.5321953596493</v>
      </c>
      <c r="I189" s="40">
        <v>0</v>
      </c>
      <c r="J189">
        <v>0.41346153846153849</v>
      </c>
      <c r="K189" s="40">
        <v>0</v>
      </c>
      <c r="L189" s="40">
        <v>0</v>
      </c>
      <c r="M189" s="40">
        <v>212.37485172004733</v>
      </c>
      <c r="N189" s="40">
        <v>-450.01430904873268</v>
      </c>
    </row>
    <row r="190" spans="1:14" x14ac:dyDescent="0.25">
      <c r="A190">
        <v>6037201601</v>
      </c>
      <c r="B190" s="40"/>
      <c r="C190" s="40">
        <v>5.2876608908868006</v>
      </c>
      <c r="D190">
        <v>1.2643224022125669E-2</v>
      </c>
      <c r="E190">
        <v>0.80304229161619523</v>
      </c>
      <c r="F190">
        <v>0.13571711131686537</v>
      </c>
      <c r="G190">
        <v>0.40876945574854451</v>
      </c>
      <c r="H190" s="40">
        <v>349.86048713999116</v>
      </c>
      <c r="I190" s="40">
        <v>0</v>
      </c>
      <c r="J190">
        <v>0.41180462882991775</v>
      </c>
      <c r="K190" s="40">
        <v>0</v>
      </c>
      <c r="L190" s="40">
        <v>0</v>
      </c>
      <c r="M190" s="40">
        <v>134.6812969553182</v>
      </c>
      <c r="N190" s="40">
        <v>194.73983223950017</v>
      </c>
    </row>
    <row r="191" spans="1:14" x14ac:dyDescent="0.25">
      <c r="A191">
        <v>6037201602</v>
      </c>
      <c r="B191" s="40"/>
      <c r="C191" s="40">
        <v>5.2876608908868006</v>
      </c>
      <c r="D191">
        <v>1.2643224022125652E-2</v>
      </c>
      <c r="E191">
        <v>0.80304226328459261</v>
      </c>
      <c r="F191">
        <v>0.13571711236096884</v>
      </c>
      <c r="G191">
        <v>0.40876943573915425</v>
      </c>
      <c r="H191" s="40">
        <v>5438.7263562428943</v>
      </c>
      <c r="I191" s="40">
        <v>0</v>
      </c>
      <c r="J191">
        <v>0.41180463151686886</v>
      </c>
      <c r="K191" s="40">
        <v>0</v>
      </c>
      <c r="L191" s="40">
        <v>0</v>
      </c>
      <c r="M191" s="40">
        <v>244.6812969553182</v>
      </c>
      <c r="N191" s="40">
        <v>-8.8295481774434847</v>
      </c>
    </row>
    <row r="192" spans="1:14" x14ac:dyDescent="0.25">
      <c r="A192">
        <v>6037203100</v>
      </c>
      <c r="B192" s="40"/>
      <c r="C192" s="40">
        <v>2.7488231303637107</v>
      </c>
      <c r="D192">
        <v>2.6579316662854462E-3</v>
      </c>
      <c r="E192">
        <v>0.97606107660210395</v>
      </c>
      <c r="F192">
        <v>2.878694646113452E-3</v>
      </c>
      <c r="G192">
        <v>0.87254757840167652</v>
      </c>
      <c r="H192" s="40">
        <v>1051.8349793040634</v>
      </c>
      <c r="I192" s="40">
        <v>0</v>
      </c>
      <c r="J192">
        <v>0.44413214479533364</v>
      </c>
      <c r="K192" s="40">
        <v>0</v>
      </c>
      <c r="L192" s="40">
        <v>0</v>
      </c>
      <c r="M192" s="40">
        <v>121.75009885330167</v>
      </c>
      <c r="N192" s="40">
        <v>219.57162346198584</v>
      </c>
    </row>
    <row r="193" spans="1:14" x14ac:dyDescent="0.25">
      <c r="A193">
        <v>6037203200</v>
      </c>
      <c r="B193" s="40"/>
      <c r="C193" s="40">
        <v>3.9964326113608504</v>
      </c>
      <c r="D193">
        <v>3.2251562185043273E-3</v>
      </c>
      <c r="E193">
        <v>0.96170125211436575</v>
      </c>
      <c r="F193">
        <v>1.2094335915688393E-2</v>
      </c>
      <c r="G193">
        <v>0.69275604587807293</v>
      </c>
      <c r="H193" s="40">
        <v>150.58623220196225</v>
      </c>
      <c r="I193" s="40">
        <v>0</v>
      </c>
      <c r="J193">
        <v>0.33852138566394108</v>
      </c>
      <c r="K193" s="40">
        <v>0</v>
      </c>
      <c r="L193" s="40">
        <v>0</v>
      </c>
      <c r="M193" s="40">
        <v>260.13839462238036</v>
      </c>
      <c r="N193" s="40">
        <v>116.77173235405371</v>
      </c>
    </row>
    <row r="194" spans="1:14" x14ac:dyDescent="0.25">
      <c r="A194">
        <v>6037203300</v>
      </c>
      <c r="B194" s="40"/>
      <c r="C194" s="40">
        <v>3.0657584389047816</v>
      </c>
      <c r="D194">
        <v>9.1641226618024235E-2</v>
      </c>
      <c r="E194">
        <v>0.77254724402227493</v>
      </c>
      <c r="F194">
        <v>8.2749587751592163E-2</v>
      </c>
      <c r="G194">
        <v>0.82921867449612274</v>
      </c>
      <c r="H194" s="40">
        <v>7718.8692672508314</v>
      </c>
      <c r="I194" s="40">
        <v>0</v>
      </c>
      <c r="J194">
        <v>0.38496079036962205</v>
      </c>
      <c r="K194" s="40">
        <v>0</v>
      </c>
      <c r="L194" s="40">
        <v>0</v>
      </c>
      <c r="M194" s="40">
        <v>236.30486358244355</v>
      </c>
      <c r="N194" s="40">
        <v>104.12026053874797</v>
      </c>
    </row>
    <row r="195" spans="1:14" x14ac:dyDescent="0.25">
      <c r="A195">
        <v>6037203500</v>
      </c>
      <c r="B195" s="40"/>
      <c r="C195" s="40">
        <v>3.2934988966080923</v>
      </c>
      <c r="D195">
        <v>1.5394334241745196E-2</v>
      </c>
      <c r="E195">
        <v>0.83718132874876294</v>
      </c>
      <c r="F195">
        <v>0.11779105182566756</v>
      </c>
      <c r="G195">
        <v>0.81995598324445129</v>
      </c>
      <c r="H195" s="40">
        <v>3852.772230542641</v>
      </c>
      <c r="I195" s="40">
        <v>0</v>
      </c>
      <c r="J195">
        <v>0.42329942770007506</v>
      </c>
      <c r="K195" s="40">
        <v>1</v>
      </c>
      <c r="L195" s="40">
        <v>1</v>
      </c>
      <c r="M195" s="40">
        <v>192.71569790430999</v>
      </c>
      <c r="N195" s="40">
        <v>-120.27345605542996</v>
      </c>
    </row>
    <row r="196" spans="1:14" x14ac:dyDescent="0.25">
      <c r="A196">
        <v>6037203600</v>
      </c>
      <c r="B196" s="40"/>
      <c r="C196" s="40">
        <v>3.3088773191663261</v>
      </c>
      <c r="D196">
        <v>3.3109551227325965E-2</v>
      </c>
      <c r="E196">
        <v>0.91028382597650792</v>
      </c>
      <c r="F196">
        <v>2.181873653438161E-2</v>
      </c>
      <c r="G196">
        <v>0.7807486916081513</v>
      </c>
      <c r="H196" s="40">
        <v>5199.6141708440646</v>
      </c>
      <c r="I196" s="40">
        <v>0</v>
      </c>
      <c r="J196">
        <v>0.451388902132215</v>
      </c>
      <c r="K196" s="40">
        <v>0</v>
      </c>
      <c r="L196" s="40">
        <v>1</v>
      </c>
      <c r="M196" s="40">
        <v>198.36298932384329</v>
      </c>
      <c r="N196" s="40">
        <v>-481.41543700393686</v>
      </c>
    </row>
    <row r="197" spans="1:14" x14ac:dyDescent="0.25">
      <c r="A197">
        <v>6037203710</v>
      </c>
      <c r="B197" s="40"/>
      <c r="C197" s="40">
        <v>3.5055813240702904</v>
      </c>
      <c r="D197">
        <v>5.7587100489490354E-4</v>
      </c>
      <c r="E197">
        <v>0.96631154621364812</v>
      </c>
      <c r="F197">
        <v>1.295709761013533E-2</v>
      </c>
      <c r="G197">
        <v>0.74250000000000005</v>
      </c>
      <c r="H197" s="40">
        <v>293.82436281432319</v>
      </c>
      <c r="I197" s="40">
        <v>0</v>
      </c>
      <c r="J197">
        <v>0.37676056338028169</v>
      </c>
      <c r="K197" s="40">
        <v>0</v>
      </c>
      <c r="L197" s="40">
        <v>0</v>
      </c>
      <c r="M197" s="40">
        <v>89.557137208382642</v>
      </c>
      <c r="N197" s="40">
        <v>192.82223809689913</v>
      </c>
    </row>
    <row r="198" spans="1:14" x14ac:dyDescent="0.25">
      <c r="A198">
        <v>6037203720</v>
      </c>
      <c r="B198" s="40"/>
      <c r="C198" s="40">
        <v>3.3224382917858608</v>
      </c>
      <c r="D198">
        <v>2.0718232044198894E-3</v>
      </c>
      <c r="E198">
        <v>0.96961325966850831</v>
      </c>
      <c r="F198">
        <v>1.289134438305709E-2</v>
      </c>
      <c r="G198">
        <v>0.79480037140204274</v>
      </c>
      <c r="H198" s="40">
        <v>1145.577023919971</v>
      </c>
      <c r="I198" s="40">
        <v>0</v>
      </c>
      <c r="J198">
        <v>0.58098591549295775</v>
      </c>
      <c r="K198" s="40">
        <v>0</v>
      </c>
      <c r="L198" s="40">
        <v>1</v>
      </c>
      <c r="M198" s="40">
        <v>236.65361803084215</v>
      </c>
      <c r="N198" s="40">
        <v>-330.76519704731618</v>
      </c>
    </row>
    <row r="199" spans="1:14" x14ac:dyDescent="0.25">
      <c r="A199">
        <v>6037203800</v>
      </c>
      <c r="B199" s="40"/>
      <c r="C199" s="40">
        <v>3.8830516959542298</v>
      </c>
      <c r="D199">
        <v>8.1665986116782364E-3</v>
      </c>
      <c r="E199">
        <v>0.96651694569211921</v>
      </c>
      <c r="F199">
        <v>1.3474887709269089E-2</v>
      </c>
      <c r="G199">
        <v>0.61106233538191401</v>
      </c>
      <c r="H199" s="40">
        <v>488.88659797101434</v>
      </c>
      <c r="I199" s="40">
        <v>0</v>
      </c>
      <c r="J199">
        <v>0.5033333333333333</v>
      </c>
      <c r="K199" s="40">
        <v>0</v>
      </c>
      <c r="L199" s="40">
        <v>1</v>
      </c>
      <c r="M199" s="40">
        <v>194.08817714511656</v>
      </c>
      <c r="N199" s="40">
        <v>-467.63065892879604</v>
      </c>
    </row>
    <row r="200" spans="1:14" x14ac:dyDescent="0.25">
      <c r="A200">
        <v>6037203900</v>
      </c>
      <c r="B200" s="40"/>
      <c r="C200" s="40">
        <v>4.3834096444626081</v>
      </c>
      <c r="D200">
        <v>1.3003901170351106E-3</v>
      </c>
      <c r="E200">
        <v>0.9574122236671001</v>
      </c>
      <c r="F200">
        <v>1.6905071521456438E-2</v>
      </c>
      <c r="G200">
        <v>0.57768361581920902</v>
      </c>
      <c r="H200" s="40">
        <v>2094.5864461215237</v>
      </c>
      <c r="I200" s="40">
        <v>0</v>
      </c>
      <c r="J200">
        <v>0.53305785123966942</v>
      </c>
      <c r="K200" s="40">
        <v>0</v>
      </c>
      <c r="L200" s="40">
        <v>1</v>
      </c>
      <c r="M200" s="40">
        <v>290.78173190984569</v>
      </c>
      <c r="N200" s="40">
        <v>-80.782948335265246</v>
      </c>
    </row>
    <row r="201" spans="1:14" x14ac:dyDescent="0.25">
      <c r="A201">
        <v>6037204110</v>
      </c>
      <c r="B201" s="40"/>
      <c r="C201" s="40">
        <v>3.8564889660809158</v>
      </c>
      <c r="D201">
        <v>6.7372473532242537E-3</v>
      </c>
      <c r="E201">
        <v>0.96503047802374065</v>
      </c>
      <c r="F201">
        <v>1.3795316008982997E-2</v>
      </c>
      <c r="G201">
        <v>0.67754077791718936</v>
      </c>
      <c r="H201" s="40">
        <v>141.55562771556242</v>
      </c>
      <c r="I201" s="40">
        <v>0</v>
      </c>
      <c r="J201">
        <v>0.47330960854092524</v>
      </c>
      <c r="K201" s="40">
        <v>0</v>
      </c>
      <c r="L201" s="40">
        <v>1</v>
      </c>
      <c r="M201" s="40">
        <v>191.78173190984569</v>
      </c>
      <c r="N201" s="40">
        <v>17.158257904916809</v>
      </c>
    </row>
    <row r="202" spans="1:14" x14ac:dyDescent="0.25">
      <c r="A202">
        <v>6037204120</v>
      </c>
      <c r="B202" s="40"/>
      <c r="C202" s="40">
        <v>3.6887243563547205</v>
      </c>
      <c r="D202">
        <v>1.4445648248465151E-3</v>
      </c>
      <c r="E202">
        <v>0.96858071505958832</v>
      </c>
      <c r="F202">
        <v>1.155651859877212E-2</v>
      </c>
      <c r="G202">
        <v>0.65275707898658719</v>
      </c>
      <c r="H202" s="40">
        <v>29.498496068342114</v>
      </c>
      <c r="I202" s="40">
        <v>0</v>
      </c>
      <c r="J202">
        <v>0.45197740112994356</v>
      </c>
      <c r="K202" s="40">
        <v>0</v>
      </c>
      <c r="L202" s="40">
        <v>1</v>
      </c>
      <c r="M202" s="40">
        <v>224.83985765124544</v>
      </c>
      <c r="N202" s="40">
        <v>-49.164160113903563</v>
      </c>
    </row>
    <row r="203" spans="1:14" x14ac:dyDescent="0.25">
      <c r="A203">
        <v>6037204200</v>
      </c>
      <c r="B203" s="40"/>
      <c r="C203" s="40">
        <v>3.0618439313445038</v>
      </c>
      <c r="D203">
        <v>5.7926829268292682E-3</v>
      </c>
      <c r="E203">
        <v>0.92743902439024395</v>
      </c>
      <c r="F203">
        <v>5.5792682926829269E-2</v>
      </c>
      <c r="G203">
        <v>0.85730211817168334</v>
      </c>
      <c r="H203" s="40">
        <v>877.09039878376802</v>
      </c>
      <c r="I203" s="40">
        <v>0</v>
      </c>
      <c r="J203">
        <v>0.55175983436853004</v>
      </c>
      <c r="K203" s="40">
        <v>0</v>
      </c>
      <c r="L203" s="40">
        <v>1</v>
      </c>
      <c r="M203" s="40">
        <v>188.41716093317507</v>
      </c>
      <c r="N203" s="40">
        <v>-773.90329304450188</v>
      </c>
    </row>
    <row r="204" spans="1:14" x14ac:dyDescent="0.25">
      <c r="A204">
        <v>6037204300</v>
      </c>
      <c r="B204" s="40"/>
      <c r="C204" s="40">
        <v>3.4682536984062122</v>
      </c>
      <c r="D204">
        <v>2.2022022022022024E-3</v>
      </c>
      <c r="E204">
        <v>0.94514514514514514</v>
      </c>
      <c r="F204">
        <v>3.5835835835835834E-2</v>
      </c>
      <c r="G204">
        <v>0.7416602017067494</v>
      </c>
      <c r="H204" s="40">
        <v>1267.8678809218486</v>
      </c>
      <c r="I204" s="40">
        <v>0</v>
      </c>
      <c r="J204">
        <v>0.48744460856720828</v>
      </c>
      <c r="K204" s="40">
        <v>0</v>
      </c>
      <c r="L204" s="40">
        <v>1</v>
      </c>
      <c r="M204" s="40">
        <v>231.47924080664291</v>
      </c>
      <c r="N204" s="40">
        <v>4.0249773997520606</v>
      </c>
    </row>
    <row r="205" spans="1:14" x14ac:dyDescent="0.25">
      <c r="A205">
        <v>6037204410</v>
      </c>
      <c r="B205" s="40"/>
      <c r="C205" s="40">
        <v>3.0893852881078878</v>
      </c>
      <c r="D205">
        <v>4.8192771084337354E-3</v>
      </c>
      <c r="E205">
        <v>0.94658634538152608</v>
      </c>
      <c r="F205">
        <v>2.4497991967871485E-2</v>
      </c>
      <c r="G205">
        <v>0.85154975530179444</v>
      </c>
      <c r="H205" s="40">
        <v>1186.4828199904907</v>
      </c>
      <c r="I205" s="40">
        <v>0</v>
      </c>
      <c r="J205">
        <v>0.47685185185185186</v>
      </c>
      <c r="K205" s="40">
        <v>0</v>
      </c>
      <c r="L205" s="40">
        <v>1</v>
      </c>
      <c r="M205" s="40">
        <v>255.19256623171202</v>
      </c>
      <c r="N205" s="40">
        <v>-43.620691911415634</v>
      </c>
    </row>
    <row r="206" spans="1:14" x14ac:dyDescent="0.25">
      <c r="A206">
        <v>6037204420</v>
      </c>
      <c r="B206" s="40"/>
      <c r="C206" s="40">
        <v>2.3083012259910096</v>
      </c>
      <c r="D206">
        <v>7.4388947927736451E-3</v>
      </c>
      <c r="E206">
        <v>0.95324123273113703</v>
      </c>
      <c r="F206">
        <v>1.381509032943677E-2</v>
      </c>
      <c r="G206">
        <v>0.91162343900096066</v>
      </c>
      <c r="H206" s="40">
        <v>2169.3127137158867</v>
      </c>
      <c r="I206" s="40">
        <v>0</v>
      </c>
      <c r="J206">
        <v>0.44534778681120146</v>
      </c>
      <c r="K206" s="40">
        <v>0</v>
      </c>
      <c r="L206" s="40">
        <v>1</v>
      </c>
      <c r="M206" s="40">
        <v>88.703835508105954</v>
      </c>
      <c r="N206" s="40">
        <v>-1894.9332400443127</v>
      </c>
    </row>
    <row r="207" spans="1:14" x14ac:dyDescent="0.25">
      <c r="A207">
        <v>6037204600</v>
      </c>
      <c r="B207" s="40"/>
      <c r="C207" s="40">
        <v>3.0590478545157342</v>
      </c>
      <c r="D207">
        <v>2.4491795248591723E-3</v>
      </c>
      <c r="E207">
        <v>0.96791574822434479</v>
      </c>
      <c r="F207">
        <v>1.1756061719324024E-2</v>
      </c>
      <c r="G207">
        <v>0.77799415774099312</v>
      </c>
      <c r="H207" s="40">
        <v>2064.0193723597936</v>
      </c>
      <c r="I207" s="40">
        <v>0</v>
      </c>
      <c r="J207">
        <v>0.5929694727104533</v>
      </c>
      <c r="K207" s="40">
        <v>0</v>
      </c>
      <c r="L207" s="40">
        <v>1</v>
      </c>
      <c r="M207" s="40">
        <v>245.01028074337671</v>
      </c>
      <c r="N207" s="40">
        <v>44.579252102803366</v>
      </c>
    </row>
    <row r="208" spans="1:14" x14ac:dyDescent="0.25">
      <c r="A208">
        <v>6037204700</v>
      </c>
      <c r="B208" s="40"/>
      <c r="C208" s="40">
        <v>3.7935772374335923</v>
      </c>
      <c r="D208">
        <v>6.0422960725075529E-4</v>
      </c>
      <c r="E208">
        <v>0.96737160120845933</v>
      </c>
      <c r="F208">
        <v>1.3494461228600202E-2</v>
      </c>
      <c r="G208">
        <v>0.59102455546147337</v>
      </c>
      <c r="H208" s="40">
        <v>783.86608903079309</v>
      </c>
      <c r="I208" s="40">
        <v>0</v>
      </c>
      <c r="J208">
        <v>0.51461038961038963</v>
      </c>
      <c r="K208" s="40">
        <v>0</v>
      </c>
      <c r="L208" s="40">
        <v>1</v>
      </c>
      <c r="M208" s="40">
        <v>161.25860023724783</v>
      </c>
      <c r="N208" s="40">
        <v>-151.13757925757136</v>
      </c>
    </row>
    <row r="209" spans="1:14" x14ac:dyDescent="0.25">
      <c r="A209">
        <v>6037204810</v>
      </c>
      <c r="B209" s="40"/>
      <c r="C209" s="40">
        <v>4.1084154883530859</v>
      </c>
      <c r="D209">
        <v>1.797348910357223E-3</v>
      </c>
      <c r="E209">
        <v>0.96405302179285557</v>
      </c>
      <c r="F209">
        <v>1.1008762075937992E-2</v>
      </c>
      <c r="G209">
        <v>0.61142857142857143</v>
      </c>
      <c r="H209" s="40">
        <v>2514.0485504171065</v>
      </c>
      <c r="I209" s="40">
        <v>0</v>
      </c>
      <c r="J209">
        <v>0.55181818181818176</v>
      </c>
      <c r="K209" s="40">
        <v>0</v>
      </c>
      <c r="L209" s="40">
        <v>1</v>
      </c>
      <c r="M209" s="40">
        <v>217.01818900751277</v>
      </c>
      <c r="N209" s="40">
        <v>26.924214730036056</v>
      </c>
    </row>
    <row r="210" spans="1:14" x14ac:dyDescent="0.25">
      <c r="A210">
        <v>6037204820</v>
      </c>
      <c r="B210" s="40"/>
      <c r="C210" s="40">
        <v>5.3298816510012266</v>
      </c>
      <c r="D210">
        <v>2.7434842249657058E-3</v>
      </c>
      <c r="E210">
        <v>0.97165066300868774</v>
      </c>
      <c r="F210">
        <v>4.11522633744856E-3</v>
      </c>
      <c r="G210">
        <v>0.52224371373307543</v>
      </c>
      <c r="H210" s="40">
        <v>97.036348198762795</v>
      </c>
      <c r="I210" s="40">
        <v>0</v>
      </c>
      <c r="J210">
        <v>0.60957642725598526</v>
      </c>
      <c r="K210" s="40">
        <v>0</v>
      </c>
      <c r="L210" s="40">
        <v>0</v>
      </c>
      <c r="M210" s="40">
        <v>325.49901146698289</v>
      </c>
      <c r="N210" s="40">
        <v>258.76359519670086</v>
      </c>
    </row>
    <row r="211" spans="1:14" x14ac:dyDescent="0.25">
      <c r="A211">
        <v>6037204910</v>
      </c>
      <c r="B211" s="40"/>
      <c r="C211" s="40">
        <v>3.4950960359624035</v>
      </c>
      <c r="D211">
        <v>2.4821594787465093E-3</v>
      </c>
      <c r="E211">
        <v>0.97269624573378843</v>
      </c>
      <c r="F211">
        <v>6.825938566552902E-3</v>
      </c>
      <c r="G211">
        <v>0.70187165775401072</v>
      </c>
      <c r="H211" s="40">
        <v>914.40106730091793</v>
      </c>
      <c r="I211" s="40">
        <v>0</v>
      </c>
      <c r="J211">
        <v>0.44858611825192801</v>
      </c>
      <c r="K211" s="40">
        <v>0</v>
      </c>
      <c r="L211" s="40">
        <v>1</v>
      </c>
      <c r="M211" s="40">
        <v>142.54922894424669</v>
      </c>
      <c r="N211" s="40">
        <v>-49.967271437208638</v>
      </c>
    </row>
    <row r="212" spans="1:14" x14ac:dyDescent="0.25">
      <c r="A212">
        <v>6037204920</v>
      </c>
      <c r="B212" s="40"/>
      <c r="C212" s="40">
        <v>4.4235333469554563</v>
      </c>
      <c r="D212">
        <v>1.5168752370117557E-3</v>
      </c>
      <c r="E212">
        <v>0.96928327645051193</v>
      </c>
      <c r="F212">
        <v>5.6882821387940841E-3</v>
      </c>
      <c r="G212">
        <v>0.52528548123980423</v>
      </c>
      <c r="H212" s="40">
        <v>7021.6364312212636</v>
      </c>
      <c r="I212" s="40">
        <v>0</v>
      </c>
      <c r="J212">
        <v>0.54374999999999996</v>
      </c>
      <c r="K212" s="40">
        <v>0</v>
      </c>
      <c r="L212" s="40">
        <v>0</v>
      </c>
      <c r="M212" s="40">
        <v>429.55713720838264</v>
      </c>
      <c r="N212" s="40">
        <v>-22.769797912350896</v>
      </c>
    </row>
    <row r="213" spans="1:14" x14ac:dyDescent="0.25">
      <c r="A213">
        <v>6037205110</v>
      </c>
      <c r="B213" s="40"/>
      <c r="C213" s="40">
        <v>3.9711281160604828</v>
      </c>
      <c r="D213">
        <v>3.6603221083455345E-3</v>
      </c>
      <c r="E213">
        <v>0.97681795998047827</v>
      </c>
      <c r="F213">
        <v>3.9043435822352368E-3</v>
      </c>
      <c r="G213">
        <v>0.99873417721518987</v>
      </c>
      <c r="H213" s="40">
        <v>1579.480829164256</v>
      </c>
      <c r="I213" s="40">
        <v>0</v>
      </c>
      <c r="J213">
        <v>0.58908685968819596</v>
      </c>
      <c r="K213" s="40">
        <v>0</v>
      </c>
      <c r="L213" s="40">
        <v>0</v>
      </c>
      <c r="M213" s="40">
        <v>230.80150257018579</v>
      </c>
      <c r="N213" s="40">
        <v>198.56330423779218</v>
      </c>
    </row>
    <row r="214" spans="1:14" x14ac:dyDescent="0.25">
      <c r="A214">
        <v>6037205120</v>
      </c>
      <c r="B214" s="40"/>
      <c r="C214" s="40">
        <v>2.5575714752758483</v>
      </c>
      <c r="D214">
        <v>6.7010309278350512E-3</v>
      </c>
      <c r="E214">
        <v>0.95463917525773201</v>
      </c>
      <c r="F214">
        <v>2.0618556701030924E-2</v>
      </c>
      <c r="G214">
        <v>0.89967284623773169</v>
      </c>
      <c r="H214" s="40">
        <v>8638.4160430754873</v>
      </c>
      <c r="I214" s="40">
        <v>0</v>
      </c>
      <c r="J214">
        <v>0.33850931677018631</v>
      </c>
      <c r="K214" s="40">
        <v>0</v>
      </c>
      <c r="L214" s="40">
        <v>0</v>
      </c>
      <c r="M214" s="40">
        <v>120.17674970344001</v>
      </c>
      <c r="N214" s="40">
        <v>-15.898925232654392</v>
      </c>
    </row>
    <row r="215" spans="1:14" x14ac:dyDescent="0.25">
      <c r="A215">
        <v>6037206010</v>
      </c>
      <c r="B215" s="40"/>
      <c r="C215" s="40">
        <v>2.7594482223130368</v>
      </c>
      <c r="D215">
        <v>1.6507742026137497E-2</v>
      </c>
      <c r="E215">
        <v>0.46729480953618951</v>
      </c>
      <c r="F215">
        <v>0.48160227902654584</v>
      </c>
      <c r="G215">
        <v>0.88606132393484538</v>
      </c>
      <c r="H215" s="40">
        <v>3886.7565835427636</v>
      </c>
      <c r="I215" s="40">
        <v>0</v>
      </c>
      <c r="J215">
        <v>0.40135988285056323</v>
      </c>
      <c r="K215" s="40">
        <v>1</v>
      </c>
      <c r="L215" s="40">
        <v>1</v>
      </c>
      <c r="M215" s="40">
        <v>30.51364175563458</v>
      </c>
      <c r="N215" s="40">
        <v>-86.324086549193908</v>
      </c>
    </row>
    <row r="216" spans="1:14" x14ac:dyDescent="0.25">
      <c r="A216">
        <v>6037206020</v>
      </c>
      <c r="B216" s="40"/>
      <c r="C216" s="40">
        <v>6.3785499999999997</v>
      </c>
      <c r="D216"/>
      <c r="E216"/>
      <c r="F216"/>
      <c r="G216"/>
      <c r="H216" s="40">
        <v>12047.368874855429</v>
      </c>
      <c r="I216" s="40">
        <v>1</v>
      </c>
      <c r="J216"/>
      <c r="K216" s="40">
        <v>1</v>
      </c>
      <c r="L216" s="40">
        <v>0</v>
      </c>
      <c r="M216" s="40">
        <v>1085.56</v>
      </c>
      <c r="N216" s="40">
        <v>621.48606019521969</v>
      </c>
    </row>
    <row r="217" spans="1:14" x14ac:dyDescent="0.25">
      <c r="A217">
        <v>6037206031</v>
      </c>
      <c r="B217" s="40"/>
      <c r="C217" s="40">
        <v>3.5841510829587255</v>
      </c>
      <c r="D217">
        <v>7.7819979053984883E-2</v>
      </c>
      <c r="E217">
        <v>0.66851041465195093</v>
      </c>
      <c r="F217">
        <v>8.7762121535186685E-2</v>
      </c>
      <c r="G217">
        <v>0.9383885106181783</v>
      </c>
      <c r="H217" s="40">
        <v>9107.0733737544888</v>
      </c>
      <c r="I217" s="40">
        <v>1</v>
      </c>
      <c r="J217">
        <v>0.60382523832270241</v>
      </c>
      <c r="K217" s="40">
        <v>1</v>
      </c>
      <c r="L217" s="40">
        <v>1</v>
      </c>
      <c r="M217" s="40">
        <v>1263.7738236457099</v>
      </c>
      <c r="N217" s="40">
        <v>629.4705629354537</v>
      </c>
    </row>
    <row r="218" spans="1:14" x14ac:dyDescent="0.25">
      <c r="A218">
        <v>6037206032</v>
      </c>
      <c r="B218" s="40"/>
      <c r="C218" s="40">
        <v>3.1595668165100128</v>
      </c>
      <c r="D218">
        <v>4.1452885077850582E-2</v>
      </c>
      <c r="E218">
        <v>0.76896422603064696</v>
      </c>
      <c r="F218">
        <v>0.10760044442449711</v>
      </c>
      <c r="G218">
        <v>0.92055723485934338</v>
      </c>
      <c r="H218" s="40">
        <v>3902.0241519750143</v>
      </c>
      <c r="I218" s="40">
        <v>0</v>
      </c>
      <c r="J218">
        <v>0.56749192505326118</v>
      </c>
      <c r="K218" s="40">
        <v>1</v>
      </c>
      <c r="L218" s="40">
        <v>1</v>
      </c>
      <c r="M218" s="40">
        <v>87.882166864373175</v>
      </c>
      <c r="N218" s="40">
        <v>959.55733498864174</v>
      </c>
    </row>
    <row r="219" spans="1:14" x14ac:dyDescent="0.25">
      <c r="A219">
        <v>6037206050</v>
      </c>
      <c r="B219" s="40"/>
      <c r="C219" s="40">
        <v>4.07458295872497</v>
      </c>
      <c r="D219">
        <v>0.10088424666400771</v>
      </c>
      <c r="E219">
        <v>0.60852091040202061</v>
      </c>
      <c r="F219">
        <v>7.3151125096460032E-2</v>
      </c>
      <c r="G219">
        <v>0.94943109746363608</v>
      </c>
      <c r="H219" s="40">
        <v>8263.4291891119283</v>
      </c>
      <c r="I219" s="40">
        <v>0</v>
      </c>
      <c r="J219">
        <v>0.62414577764963497</v>
      </c>
      <c r="K219" s="40">
        <v>0</v>
      </c>
      <c r="L219" s="40">
        <v>1</v>
      </c>
      <c r="M219" s="40">
        <v>14.312771846579608</v>
      </c>
      <c r="N219" s="40">
        <v>377.35328810036413</v>
      </c>
    </row>
    <row r="220" spans="1:14" x14ac:dyDescent="0.25">
      <c r="A220">
        <v>6037206200</v>
      </c>
      <c r="B220" s="40"/>
      <c r="C220" s="40">
        <v>1.5321102983244792</v>
      </c>
      <c r="D220">
        <v>0.33678458441184927</v>
      </c>
      <c r="E220">
        <v>0.24245038826574633</v>
      </c>
      <c r="F220">
        <v>0.30974978429680761</v>
      </c>
      <c r="G220">
        <v>0.90093141405588484</v>
      </c>
      <c r="H220" s="40">
        <v>17395.172492803849</v>
      </c>
      <c r="I220" s="40">
        <v>1</v>
      </c>
      <c r="J220">
        <v>0.21792890262751158</v>
      </c>
      <c r="K220" s="40">
        <v>1</v>
      </c>
      <c r="L220" s="40">
        <v>1</v>
      </c>
      <c r="M220" s="40">
        <v>37.125345986555942</v>
      </c>
      <c r="N220" s="40">
        <v>2139.154219593579</v>
      </c>
    </row>
    <row r="221" spans="1:14" x14ac:dyDescent="0.25">
      <c r="A221">
        <v>6037206300</v>
      </c>
      <c r="B221" s="40"/>
      <c r="C221" s="40">
        <v>1.0899107478545158</v>
      </c>
      <c r="D221">
        <v>0.45305305305305305</v>
      </c>
      <c r="E221">
        <v>0.28968968968968967</v>
      </c>
      <c r="F221">
        <v>8.2082082082082064E-2</v>
      </c>
      <c r="G221">
        <v>0.98910256410256414</v>
      </c>
      <c r="H221" s="40">
        <v>12524.538771889593</v>
      </c>
      <c r="I221" s="40">
        <v>1</v>
      </c>
      <c r="J221">
        <v>0.5840359752670039</v>
      </c>
      <c r="K221" s="40">
        <v>1</v>
      </c>
      <c r="L221" s="40">
        <v>1</v>
      </c>
      <c r="M221" s="40">
        <v>-4.006722024515625</v>
      </c>
      <c r="N221" s="40">
        <v>2352.0260604487512</v>
      </c>
    </row>
    <row r="222" spans="1:14" x14ac:dyDescent="0.25">
      <c r="A222">
        <v>6037207101</v>
      </c>
      <c r="B222" s="40"/>
      <c r="C222" s="40">
        <v>1.9822786677564368</v>
      </c>
      <c r="D222">
        <v>2.1206326447186296E-2</v>
      </c>
      <c r="E222">
        <v>0.14653223925612649</v>
      </c>
      <c r="F222">
        <v>0.81296714209824084</v>
      </c>
      <c r="G222">
        <v>0.93656550240849867</v>
      </c>
      <c r="H222" s="40">
        <v>6281.2281871840514</v>
      </c>
      <c r="I222" s="40">
        <v>1</v>
      </c>
      <c r="J222">
        <v>0.13731473278817305</v>
      </c>
      <c r="K222" s="40">
        <v>1</v>
      </c>
      <c r="L222" s="40">
        <v>1</v>
      </c>
      <c r="M222" s="40">
        <v>803.40529853697103</v>
      </c>
      <c r="N222" s="40">
        <v>4336.7622132356173</v>
      </c>
    </row>
    <row r="223" spans="1:14" x14ac:dyDescent="0.25">
      <c r="A223">
        <v>6037207102</v>
      </c>
      <c r="B223" s="40"/>
      <c r="C223" s="40">
        <v>1.9825582754393136</v>
      </c>
      <c r="D223">
        <v>2.1206327361168013E-2</v>
      </c>
      <c r="E223">
        <v>0.14653224241617716</v>
      </c>
      <c r="F223">
        <v>0.81296718257205347</v>
      </c>
      <c r="G223">
        <v>0.93656547308070559</v>
      </c>
      <c r="H223" s="40">
        <v>15076.537139077311</v>
      </c>
      <c r="I223" s="40">
        <v>1</v>
      </c>
      <c r="J223">
        <v>0.13731474033373356</v>
      </c>
      <c r="K223" s="40">
        <v>1</v>
      </c>
      <c r="L223" s="40">
        <v>1</v>
      </c>
      <c r="M223" s="40">
        <v>-80.594701463028969</v>
      </c>
      <c r="N223" s="40">
        <v>2098.6481937484791</v>
      </c>
    </row>
    <row r="224" spans="1:14" x14ac:dyDescent="0.25">
      <c r="A224">
        <v>6037207103</v>
      </c>
      <c r="B224" s="40"/>
      <c r="C224" s="40">
        <v>2.0010123825091952</v>
      </c>
      <c r="D224">
        <v>2.1194145525076372E-2</v>
      </c>
      <c r="E224">
        <v>0.14724479110547478</v>
      </c>
      <c r="F224">
        <v>0.8122508696831422</v>
      </c>
      <c r="G224">
        <v>0.93654567584164705</v>
      </c>
      <c r="H224" s="40">
        <v>28102.883562010531</v>
      </c>
      <c r="I224" s="40">
        <v>0</v>
      </c>
      <c r="J224">
        <v>0.13771521266012438</v>
      </c>
      <c r="K224" s="40">
        <v>1</v>
      </c>
      <c r="L224" s="40">
        <v>1</v>
      </c>
      <c r="M224" s="40">
        <v>243.75800711743761</v>
      </c>
      <c r="N224" s="40">
        <v>-258.12670748789697</v>
      </c>
    </row>
    <row r="225" spans="1:14" x14ac:dyDescent="0.25">
      <c r="A225">
        <v>6037207301</v>
      </c>
      <c r="B225" s="40"/>
      <c r="C225" s="40">
        <v>1.1359062116877812</v>
      </c>
      <c r="D225">
        <v>0.35437282719592</v>
      </c>
      <c r="E225">
        <v>0.22733350263422059</v>
      </c>
      <c r="F225">
        <v>0.13827225860112441</v>
      </c>
      <c r="G225">
        <v>0.98574274360717529</v>
      </c>
      <c r="H225" s="40">
        <v>66771.730169464587</v>
      </c>
      <c r="I225" s="40">
        <v>1</v>
      </c>
      <c r="J225">
        <v>0.83754805702339197</v>
      </c>
      <c r="K225" s="40">
        <v>1</v>
      </c>
      <c r="L225" s="40">
        <v>1</v>
      </c>
      <c r="M225" s="40">
        <v>379.65243179122177</v>
      </c>
      <c r="N225" s="40">
        <v>9073.5984771613348</v>
      </c>
    </row>
    <row r="226" spans="1:14" x14ac:dyDescent="0.25">
      <c r="A226">
        <v>6037207302</v>
      </c>
      <c r="B226" s="40"/>
      <c r="C226" s="40">
        <v>1.13591</v>
      </c>
      <c r="D226"/>
      <c r="E226"/>
      <c r="F226"/>
      <c r="G226"/>
      <c r="H226" s="40">
        <v>26975.778622281872</v>
      </c>
      <c r="I226" s="40">
        <v>1</v>
      </c>
      <c r="J226"/>
      <c r="K226" s="40">
        <v>1</v>
      </c>
      <c r="L226" s="40">
        <v>1</v>
      </c>
      <c r="M226" s="40">
        <v>1152.6500000000001</v>
      </c>
      <c r="N226" s="40">
        <v>13874.629765527099</v>
      </c>
    </row>
    <row r="227" spans="1:14" x14ac:dyDescent="0.25">
      <c r="A227">
        <v>6037207710</v>
      </c>
      <c r="B227" s="40"/>
      <c r="C227" s="40">
        <v>1.6041092766653047</v>
      </c>
      <c r="D227">
        <v>9.3663449582790326E-2</v>
      </c>
      <c r="E227">
        <v>0.45006510639665254</v>
      </c>
      <c r="F227">
        <v>0.33478754585784964</v>
      </c>
      <c r="G227">
        <v>0.98614453304040239</v>
      </c>
      <c r="H227" s="40">
        <v>116383.7543806437</v>
      </c>
      <c r="I227" s="40">
        <v>1</v>
      </c>
      <c r="J227">
        <v>0.5206894707181704</v>
      </c>
      <c r="K227" s="40">
        <v>1</v>
      </c>
      <c r="L227" s="40">
        <v>1</v>
      </c>
      <c r="M227" s="40">
        <v>1282.1913799920917</v>
      </c>
      <c r="N227" s="40">
        <v>2666.5582387843178</v>
      </c>
    </row>
    <row r="228" spans="1:14" x14ac:dyDescent="0.25">
      <c r="A228">
        <v>6037207900</v>
      </c>
      <c r="B228" s="40"/>
      <c r="C228" s="40">
        <v>3.432743522680834</v>
      </c>
      <c r="D228">
        <v>0.11239338065852086</v>
      </c>
      <c r="E228">
        <v>0.30506774091943384</v>
      </c>
      <c r="F228">
        <v>0.41043653432688315</v>
      </c>
      <c r="G228">
        <v>0.84994638868528039</v>
      </c>
      <c r="H228" s="40">
        <v>38175.404382241599</v>
      </c>
      <c r="I228" s="40">
        <v>1</v>
      </c>
      <c r="J228">
        <v>4.5578848549018322E-2</v>
      </c>
      <c r="K228" s="40">
        <v>1</v>
      </c>
      <c r="L228" s="40">
        <v>1</v>
      </c>
      <c r="M228" s="40">
        <v>380.47370502174749</v>
      </c>
      <c r="N228" s="40">
        <v>3395.3483873465643</v>
      </c>
    </row>
    <row r="229" spans="1:14" x14ac:dyDescent="0.25">
      <c r="A229">
        <v>6037208000</v>
      </c>
      <c r="B229" s="40"/>
      <c r="C229" s="40">
        <v>2.9881673069064165</v>
      </c>
      <c r="D229">
        <v>4.3073029305754303E-2</v>
      </c>
      <c r="E229">
        <v>0.86936643048435625</v>
      </c>
      <c r="F229">
        <v>5.7873910880752277E-2</v>
      </c>
      <c r="G229">
        <v>0.9058910365777807</v>
      </c>
      <c r="H229" s="40">
        <v>7688.604836913838</v>
      </c>
      <c r="I229" s="40">
        <v>0</v>
      </c>
      <c r="J229">
        <v>0.4025606249545442</v>
      </c>
      <c r="K229" s="40">
        <v>1</v>
      </c>
      <c r="L229" s="40">
        <v>1</v>
      </c>
      <c r="M229" s="40">
        <v>367.70778964017393</v>
      </c>
      <c r="N229" s="40">
        <v>2853.2298967518777</v>
      </c>
    </row>
    <row r="230" spans="1:14" x14ac:dyDescent="0.25">
      <c r="A230">
        <v>6037208301</v>
      </c>
      <c r="B230" s="40"/>
      <c r="C230" s="40">
        <v>2.8085193706579488</v>
      </c>
      <c r="D230">
        <v>2.9014941601368648E-2</v>
      </c>
      <c r="E230">
        <v>0.83983751205632462</v>
      </c>
      <c r="F230">
        <v>8.791527604406657E-2</v>
      </c>
      <c r="G230">
        <v>0.93717821421554059</v>
      </c>
      <c r="H230" s="40">
        <v>3232.2259615732914</v>
      </c>
      <c r="I230" s="40">
        <v>0</v>
      </c>
      <c r="J230">
        <v>0.42736645245716792</v>
      </c>
      <c r="K230" s="40">
        <v>0</v>
      </c>
      <c r="L230" s="40">
        <v>0</v>
      </c>
      <c r="M230" s="40">
        <v>288.40925266903912</v>
      </c>
      <c r="N230" s="40">
        <v>-4382.3343470262662</v>
      </c>
    </row>
    <row r="231" spans="1:14" x14ac:dyDescent="0.25">
      <c r="A231">
        <v>6037208302</v>
      </c>
      <c r="B231" s="40"/>
      <c r="C231" s="40">
        <v>2.8085193706579488</v>
      </c>
      <c r="D231">
        <v>2.901494325189085E-2</v>
      </c>
      <c r="E231">
        <v>0.83983753247049553</v>
      </c>
      <c r="F231">
        <v>8.7915273334934221E-2</v>
      </c>
      <c r="G231">
        <v>0.93717817423193361</v>
      </c>
      <c r="H231" s="40">
        <v>3526.1553604036885</v>
      </c>
      <c r="I231" s="40">
        <v>0</v>
      </c>
      <c r="J231">
        <v>0.42736646280121637</v>
      </c>
      <c r="K231" s="40">
        <v>0</v>
      </c>
      <c r="L231" s="40">
        <v>0</v>
      </c>
      <c r="M231" s="40">
        <v>129.40925266903912</v>
      </c>
      <c r="N231" s="40">
        <v>2246.555405378358</v>
      </c>
    </row>
    <row r="232" spans="1:14" x14ac:dyDescent="0.25">
      <c r="A232">
        <v>6037208401</v>
      </c>
      <c r="B232" s="40"/>
      <c r="C232" s="40">
        <v>2.6213220269718027</v>
      </c>
      <c r="D232">
        <v>2.0812352518401533E-2</v>
      </c>
      <c r="E232">
        <v>0.72658610411456404</v>
      </c>
      <c r="F232">
        <v>0.21617992739018604</v>
      </c>
      <c r="G232">
        <v>0.9245494878851731</v>
      </c>
      <c r="H232" s="40">
        <v>3822.7355788991763</v>
      </c>
      <c r="I232" s="40">
        <v>0</v>
      </c>
      <c r="J232">
        <v>0.32964715643297787</v>
      </c>
      <c r="K232" s="40">
        <v>1</v>
      </c>
      <c r="L232" s="40">
        <v>0</v>
      </c>
      <c r="M232" s="40">
        <v>186.94029260577292</v>
      </c>
      <c r="N232" s="40">
        <v>3532.0214095745432</v>
      </c>
    </row>
    <row r="233" spans="1:14" x14ac:dyDescent="0.25">
      <c r="A233">
        <v>6037208402</v>
      </c>
      <c r="B233" s="40"/>
      <c r="C233" s="40">
        <v>2.9635618308132408</v>
      </c>
      <c r="D233">
        <v>2.0436226993108944E-2</v>
      </c>
      <c r="E233">
        <v>0.73807072486578662</v>
      </c>
      <c r="F233">
        <v>0.19913313518367787</v>
      </c>
      <c r="G233">
        <v>0.90521764955711603</v>
      </c>
      <c r="H233" s="40">
        <v>10475.575966903254</v>
      </c>
      <c r="I233" s="40">
        <v>0</v>
      </c>
      <c r="J233">
        <v>0.34650032621043847</v>
      </c>
      <c r="K233" s="40">
        <v>0</v>
      </c>
      <c r="L233" s="40">
        <v>0</v>
      </c>
      <c r="M233" s="40">
        <v>357.76591538157368</v>
      </c>
      <c r="N233" s="40">
        <v>569.60937336319148</v>
      </c>
    </row>
    <row r="234" spans="1:14" x14ac:dyDescent="0.25">
      <c r="A234">
        <v>6037208501</v>
      </c>
      <c r="B234" s="40"/>
      <c r="C234" s="40">
        <v>3.703823171230078</v>
      </c>
      <c r="D234">
        <v>3.1162354942450697E-2</v>
      </c>
      <c r="E234">
        <v>0.64023059153465067</v>
      </c>
      <c r="F234">
        <v>0.28046119990258528</v>
      </c>
      <c r="G234">
        <v>0.9215891493083781</v>
      </c>
      <c r="H234" s="40">
        <v>3290.4758613778959</v>
      </c>
      <c r="I234" s="40">
        <v>0</v>
      </c>
      <c r="J234">
        <v>0.33048719209211924</v>
      </c>
      <c r="K234" s="40">
        <v>0</v>
      </c>
      <c r="L234" s="40">
        <v>0</v>
      </c>
      <c r="M234" s="40">
        <v>409.59944642151038</v>
      </c>
      <c r="N234" s="40">
        <v>-121.15207546498823</v>
      </c>
    </row>
    <row r="235" spans="1:14" x14ac:dyDescent="0.25">
      <c r="A235">
        <v>6037208502</v>
      </c>
      <c r="B235" s="40"/>
      <c r="C235" s="40">
        <v>3.703823171230078</v>
      </c>
      <c r="D235">
        <v>3.1162354947692907E-2</v>
      </c>
      <c r="E235">
        <v>0.6402306090598191</v>
      </c>
      <c r="F235">
        <v>0.28046120723430423</v>
      </c>
      <c r="G235">
        <v>0.92158911407256283</v>
      </c>
      <c r="H235" s="40">
        <v>20805.779978628685</v>
      </c>
      <c r="I235" s="40">
        <v>0</v>
      </c>
      <c r="J235">
        <v>0.33048719257935022</v>
      </c>
      <c r="K235" s="40">
        <v>1</v>
      </c>
      <c r="L235" s="40">
        <v>0</v>
      </c>
      <c r="M235" s="40">
        <v>157.59944642151038</v>
      </c>
      <c r="N235" s="40">
        <v>1501.916126017346</v>
      </c>
    </row>
    <row r="236" spans="1:14" x14ac:dyDescent="0.25">
      <c r="A236">
        <v>6037208610</v>
      </c>
      <c r="B236" s="40"/>
      <c r="C236" s="40">
        <v>4.1558089906007361</v>
      </c>
      <c r="D236">
        <v>4.5934772622875514E-2</v>
      </c>
      <c r="E236">
        <v>0.47841065686724848</v>
      </c>
      <c r="F236">
        <v>0.40950849793293531</v>
      </c>
      <c r="G236">
        <v>0.85569985569985574</v>
      </c>
      <c r="H236" s="40">
        <v>5259.3153125963936</v>
      </c>
      <c r="I236" s="40">
        <v>0</v>
      </c>
      <c r="J236">
        <v>0.28882833787465939</v>
      </c>
      <c r="K236" s="40">
        <v>1</v>
      </c>
      <c r="L236" s="40">
        <v>0</v>
      </c>
      <c r="M236" s="40">
        <v>159.67734282325023</v>
      </c>
      <c r="N236" s="40">
        <v>-532.58889241482575</v>
      </c>
    </row>
    <row r="237" spans="1:14" x14ac:dyDescent="0.25">
      <c r="A237">
        <v>6037208620</v>
      </c>
      <c r="B237" s="40"/>
      <c r="C237" s="40">
        <v>3.6985106252554147</v>
      </c>
      <c r="D237">
        <v>6.9286016054076888E-2</v>
      </c>
      <c r="E237">
        <v>0.56569497253907897</v>
      </c>
      <c r="F237">
        <v>0.31622306717363752</v>
      </c>
      <c r="G237">
        <v>0.90113840623127617</v>
      </c>
      <c r="H237" s="40">
        <v>2667.2331209662088</v>
      </c>
      <c r="I237" s="40">
        <v>0</v>
      </c>
      <c r="J237">
        <v>0.14763552479815456</v>
      </c>
      <c r="K237" s="40">
        <v>0</v>
      </c>
      <c r="L237" s="40">
        <v>0</v>
      </c>
      <c r="M237" s="40">
        <v>139.44088572558314</v>
      </c>
      <c r="N237" s="40">
        <v>399.28639535422371</v>
      </c>
    </row>
    <row r="238" spans="1:14" x14ac:dyDescent="0.25">
      <c r="A238">
        <v>6037208710</v>
      </c>
      <c r="B238" s="40"/>
      <c r="C238" s="40">
        <v>4.1524536984062124</v>
      </c>
      <c r="D238">
        <v>8.9418108290271844E-2</v>
      </c>
      <c r="E238">
        <v>0.34149629296787237</v>
      </c>
      <c r="F238">
        <v>0.50415636935520103</v>
      </c>
      <c r="G238">
        <v>0.8860353130016051</v>
      </c>
      <c r="H238" s="40">
        <v>516.83325925389954</v>
      </c>
      <c r="I238" s="40">
        <v>0</v>
      </c>
      <c r="J238">
        <v>7.233825776872134E-2</v>
      </c>
      <c r="K238" s="40">
        <v>1</v>
      </c>
      <c r="L238" s="40">
        <v>0</v>
      </c>
      <c r="M238" s="40">
        <v>219.56899960458668</v>
      </c>
      <c r="N238" s="40">
        <v>-1383.2890174148488</v>
      </c>
    </row>
    <row r="239" spans="1:14" x14ac:dyDescent="0.25">
      <c r="A239">
        <v>6037208720</v>
      </c>
      <c r="B239" s="40"/>
      <c r="C239" s="40">
        <v>2.4590097670617084</v>
      </c>
      <c r="D239">
        <v>5.1260737046273208E-2</v>
      </c>
      <c r="E239">
        <v>0.84233859794957056</v>
      </c>
      <c r="F239">
        <v>5.4862842892768077E-2</v>
      </c>
      <c r="G239">
        <v>0.97699260476581751</v>
      </c>
      <c r="H239" s="40">
        <v>6257.3765901479646</v>
      </c>
      <c r="I239" s="40">
        <v>0</v>
      </c>
      <c r="J239">
        <v>0.53218210361067508</v>
      </c>
      <c r="K239" s="40">
        <v>1</v>
      </c>
      <c r="L239" s="40">
        <v>0</v>
      </c>
      <c r="M239" s="40">
        <v>252.91656781336496</v>
      </c>
      <c r="N239" s="40">
        <v>4952.4462962226353</v>
      </c>
    </row>
    <row r="240" spans="1:14" x14ac:dyDescent="0.25">
      <c r="A240">
        <v>6037208801</v>
      </c>
      <c r="B240" s="40"/>
      <c r="C240" s="40">
        <v>2.2660804658765841</v>
      </c>
      <c r="D240">
        <v>9.55038757013318E-2</v>
      </c>
      <c r="E240">
        <v>0.6390697866465026</v>
      </c>
      <c r="F240">
        <v>0.16341084983582821</v>
      </c>
      <c r="G240">
        <v>0.98152708231260999</v>
      </c>
      <c r="H240" s="40">
        <v>8181.2691386705819</v>
      </c>
      <c r="I240" s="40">
        <v>0</v>
      </c>
      <c r="J240">
        <v>0.5059318724193782</v>
      </c>
      <c r="K240" s="40">
        <v>1</v>
      </c>
      <c r="L240" s="40">
        <v>0</v>
      </c>
      <c r="M240" s="40">
        <v>251.0446816923685</v>
      </c>
      <c r="N240" s="40">
        <v>-1091.4457788317395</v>
      </c>
    </row>
    <row r="241" spans="1:14" x14ac:dyDescent="0.25">
      <c r="A241">
        <v>6037208802</v>
      </c>
      <c r="B241" s="40"/>
      <c r="C241" s="40">
        <v>2.2660804658765841</v>
      </c>
      <c r="D241">
        <v>9.5503876299326218E-2</v>
      </c>
      <c r="E241">
        <v>0.63906978602314901</v>
      </c>
      <c r="F241">
        <v>0.16341085626426871</v>
      </c>
      <c r="G241">
        <v>0.98152710752156225</v>
      </c>
      <c r="H241" s="40">
        <v>11217.42354884992</v>
      </c>
      <c r="I241" s="40">
        <v>0</v>
      </c>
      <c r="J241">
        <v>0.50593188726941252</v>
      </c>
      <c r="K241" s="40">
        <v>1</v>
      </c>
      <c r="L241" s="40">
        <v>0</v>
      </c>
      <c r="M241" s="40">
        <v>205.0446816923685</v>
      </c>
      <c r="N241" s="40">
        <v>2903.9152114631288</v>
      </c>
    </row>
    <row r="242" spans="1:14" x14ac:dyDescent="0.25">
      <c r="A242">
        <v>6037208902</v>
      </c>
      <c r="B242" s="40"/>
      <c r="C242" s="40">
        <v>2.5902855741724564</v>
      </c>
      <c r="D242">
        <v>3.8395904436860067E-3</v>
      </c>
      <c r="E242">
        <v>0.92960750853242335</v>
      </c>
      <c r="F242">
        <v>4.3088737201365197E-2</v>
      </c>
      <c r="G242">
        <v>0.99461400359066432</v>
      </c>
      <c r="H242" s="40">
        <v>9752.1916045310409</v>
      </c>
      <c r="I242" s="40">
        <v>0</v>
      </c>
      <c r="J242">
        <v>0.60031347962382442</v>
      </c>
      <c r="K242" s="40">
        <v>1</v>
      </c>
      <c r="L242" s="40">
        <v>0</v>
      </c>
      <c r="M242" s="40">
        <v>307.09094503756421</v>
      </c>
      <c r="N242" s="40">
        <v>-928.78015281248008</v>
      </c>
    </row>
    <row r="243" spans="1:14" x14ac:dyDescent="0.25">
      <c r="A243">
        <v>6037208903</v>
      </c>
      <c r="B243" s="40"/>
      <c r="C243" s="40">
        <v>2.5891671434409482</v>
      </c>
      <c r="D243">
        <v>5.9636363636363626E-2</v>
      </c>
      <c r="E243">
        <v>0.82181818181818178</v>
      </c>
      <c r="F243">
        <v>4.1696969696969698E-2</v>
      </c>
      <c r="G243">
        <v>0.98478066248880936</v>
      </c>
      <c r="H243" s="40">
        <v>28600.77496880987</v>
      </c>
      <c r="I243" s="40">
        <v>0</v>
      </c>
      <c r="J243">
        <v>0.2213375796178344</v>
      </c>
      <c r="K243" s="40">
        <v>1</v>
      </c>
      <c r="L243" s="40">
        <v>0</v>
      </c>
      <c r="M243" s="40">
        <v>162.22301304863572</v>
      </c>
      <c r="N243" s="40">
        <v>373.97261187187542</v>
      </c>
    </row>
    <row r="244" spans="1:14" x14ac:dyDescent="0.25">
      <c r="A244">
        <v>6037208904</v>
      </c>
      <c r="B244" s="40"/>
      <c r="C244" s="40">
        <v>2.0758074376787907</v>
      </c>
      <c r="D244">
        <v>2.2377999460771097E-2</v>
      </c>
      <c r="E244">
        <v>0.87759503909409542</v>
      </c>
      <c r="F244">
        <v>6.0393637098948502E-2</v>
      </c>
      <c r="G244">
        <v>0.98477157360406087</v>
      </c>
      <c r="H244" s="40">
        <v>2633.7688909384028</v>
      </c>
      <c r="I244" s="40">
        <v>0</v>
      </c>
      <c r="J244">
        <v>0.22603833865814696</v>
      </c>
      <c r="K244" s="40">
        <v>1</v>
      </c>
      <c r="L244" s="40">
        <v>0</v>
      </c>
      <c r="M244" s="40">
        <v>159.09489916963219</v>
      </c>
      <c r="N244" s="40">
        <v>531.37442536476738</v>
      </c>
    </row>
    <row r="245" spans="1:14" x14ac:dyDescent="0.25">
      <c r="A245">
        <v>6037209102</v>
      </c>
      <c r="B245" s="40"/>
      <c r="C245" s="40">
        <v>2.0278547200653865</v>
      </c>
      <c r="D245">
        <v>6.75646782125294E-2</v>
      </c>
      <c r="E245">
        <v>0.84990378447722903</v>
      </c>
      <c r="F245">
        <v>3.463758819756254E-2</v>
      </c>
      <c r="G245">
        <v>0.98919648885887912</v>
      </c>
      <c r="H245" s="40">
        <v>49242.794333170496</v>
      </c>
      <c r="I245" s="40">
        <v>0</v>
      </c>
      <c r="J245">
        <v>0.44726810673443462</v>
      </c>
      <c r="K245" s="40">
        <v>1</v>
      </c>
      <c r="L245" s="40">
        <v>1</v>
      </c>
      <c r="M245" s="40">
        <v>255.97469355476471</v>
      </c>
      <c r="N245" s="40">
        <v>2667.7428261931564</v>
      </c>
    </row>
    <row r="246" spans="1:14" x14ac:dyDescent="0.25">
      <c r="A246">
        <v>6037209103</v>
      </c>
      <c r="B246" s="40"/>
      <c r="C246" s="40">
        <v>2.4805395586432368</v>
      </c>
      <c r="D246">
        <v>3.1323529550501245E-2</v>
      </c>
      <c r="E246">
        <v>0.91323529772479584</v>
      </c>
      <c r="F246">
        <v>1.7647058823529412E-2</v>
      </c>
      <c r="G246">
        <v>0.99117973814810123</v>
      </c>
      <c r="H246" s="40">
        <v>313.26711284257323</v>
      </c>
      <c r="I246" s="40">
        <v>0</v>
      </c>
      <c r="J246">
        <v>0.34288690869570004</v>
      </c>
      <c r="K246" s="40">
        <v>1</v>
      </c>
      <c r="L246" s="40">
        <v>1</v>
      </c>
      <c r="M246" s="40">
        <v>199.160933175168</v>
      </c>
      <c r="N246" s="40">
        <v>2182.874967159165</v>
      </c>
    </row>
    <row r="247" spans="1:14" x14ac:dyDescent="0.25">
      <c r="A247">
        <v>6037209104</v>
      </c>
      <c r="B247" s="40"/>
      <c r="C247" s="40">
        <v>2.4805395586432368</v>
      </c>
      <c r="D247">
        <v>3.1323529269975378E-2</v>
      </c>
      <c r="E247">
        <v>0.91323529043112861</v>
      </c>
      <c r="F247">
        <v>1.7647058823529412E-2</v>
      </c>
      <c r="G247">
        <v>0.99117968798739897</v>
      </c>
      <c r="H247" s="40">
        <v>3406.0273355906902</v>
      </c>
      <c r="I247" s="40">
        <v>0</v>
      </c>
      <c r="J247">
        <v>0.34288693210095383</v>
      </c>
      <c r="K247" s="40">
        <v>1</v>
      </c>
      <c r="L247" s="40">
        <v>0</v>
      </c>
      <c r="M247" s="40">
        <v>130.160933175168</v>
      </c>
      <c r="N247" s="40">
        <v>-352.5024786253307</v>
      </c>
    </row>
    <row r="248" spans="1:14" x14ac:dyDescent="0.25">
      <c r="A248">
        <v>6037209200</v>
      </c>
      <c r="B248" s="40"/>
      <c r="C248" s="40">
        <v>2.0741297915815284</v>
      </c>
      <c r="D248">
        <v>1.9768234492160874E-2</v>
      </c>
      <c r="E248">
        <v>0.90252215405589642</v>
      </c>
      <c r="F248">
        <v>2.3176550783912744E-2</v>
      </c>
      <c r="G248">
        <v>0.99425287356321834</v>
      </c>
      <c r="H248" s="40">
        <v>32866.227274559598</v>
      </c>
      <c r="I248" s="40">
        <v>0</v>
      </c>
      <c r="J248">
        <v>0.63205828779599271</v>
      </c>
      <c r="K248" s="40">
        <v>1</v>
      </c>
      <c r="L248" s="40">
        <v>1</v>
      </c>
      <c r="M248" s="40">
        <v>679.90470541716081</v>
      </c>
      <c r="N248" s="40">
        <v>4572.802031684605</v>
      </c>
    </row>
    <row r="249" spans="1:14" x14ac:dyDescent="0.25">
      <c r="A249">
        <v>6037209300</v>
      </c>
      <c r="B249" s="40"/>
      <c r="C249" s="40">
        <v>1.9266367388639152</v>
      </c>
      <c r="D249">
        <v>3.5806451612903224E-2</v>
      </c>
      <c r="E249">
        <v>0.85</v>
      </c>
      <c r="F249">
        <v>4.8064516129032259E-2</v>
      </c>
      <c r="G249">
        <v>0.97815764482431145</v>
      </c>
      <c r="H249" s="40">
        <v>16952.892941424161</v>
      </c>
      <c r="I249" s="40">
        <v>0</v>
      </c>
      <c r="J249">
        <v>0.49494949494949497</v>
      </c>
      <c r="K249" s="40">
        <v>1</v>
      </c>
      <c r="L249" s="40">
        <v>1</v>
      </c>
      <c r="M249" s="40">
        <v>356.14116251482795</v>
      </c>
      <c r="N249" s="40">
        <v>6730.4253273683953</v>
      </c>
    </row>
    <row r="250" spans="1:14" x14ac:dyDescent="0.25">
      <c r="A250">
        <v>6037209401</v>
      </c>
      <c r="B250" s="40"/>
      <c r="C250" s="40">
        <v>2.5498822639967313</v>
      </c>
      <c r="D250">
        <v>3.403075371817494E-2</v>
      </c>
      <c r="E250">
        <v>0.82556087723720695</v>
      </c>
      <c r="F250">
        <v>8.8732039324426512E-2</v>
      </c>
      <c r="G250">
        <v>0.98915763135946622</v>
      </c>
      <c r="H250" s="40">
        <v>11456.987777771907</v>
      </c>
      <c r="I250" s="40">
        <v>0</v>
      </c>
      <c r="J250">
        <v>0.49289099526066349</v>
      </c>
      <c r="K250" s="40">
        <v>1</v>
      </c>
      <c r="L250" s="40">
        <v>0</v>
      </c>
      <c r="M250" s="40">
        <v>229.56385923289838</v>
      </c>
      <c r="N250" s="40">
        <v>1441.130538084517</v>
      </c>
    </row>
    <row r="251" spans="1:14" x14ac:dyDescent="0.25">
      <c r="A251">
        <v>6037209402</v>
      </c>
      <c r="B251" s="40"/>
      <c r="C251" s="40">
        <v>2.1486452390682471</v>
      </c>
      <c r="D251">
        <v>3.8552089464390815E-2</v>
      </c>
      <c r="E251">
        <v>0.85020600353148912</v>
      </c>
      <c r="F251">
        <v>6.1506768687463215E-2</v>
      </c>
      <c r="G251">
        <v>0.96614583333333348</v>
      </c>
      <c r="H251" s="40">
        <v>4429.6375834026612</v>
      </c>
      <c r="I251" s="40">
        <v>0</v>
      </c>
      <c r="J251">
        <v>0.48225806451612901</v>
      </c>
      <c r="K251" s="40">
        <v>1</v>
      </c>
      <c r="L251" s="40">
        <v>0</v>
      </c>
      <c r="M251" s="40">
        <v>286.38552787663104</v>
      </c>
      <c r="N251" s="40">
        <v>-57.033960301323532</v>
      </c>
    </row>
    <row r="252" spans="1:14" x14ac:dyDescent="0.25">
      <c r="A252">
        <v>6037209403</v>
      </c>
      <c r="B252" s="40"/>
      <c r="C252" s="40">
        <v>2.071473518594197</v>
      </c>
      <c r="D252">
        <v>3.5344827586206898E-2</v>
      </c>
      <c r="E252">
        <v>0.7017241379310345</v>
      </c>
      <c r="F252">
        <v>0.20804597701149427</v>
      </c>
      <c r="G252">
        <v>0.98561151079136688</v>
      </c>
      <c r="H252" s="40">
        <v>5003.8484654771</v>
      </c>
      <c r="I252" s="40">
        <v>0</v>
      </c>
      <c r="J252">
        <v>0.40333586050037906</v>
      </c>
      <c r="K252" s="40">
        <v>1</v>
      </c>
      <c r="L252" s="40">
        <v>0</v>
      </c>
      <c r="M252" s="40">
        <v>194.7342823250296</v>
      </c>
      <c r="N252" s="40">
        <v>3485.8270208941613</v>
      </c>
    </row>
    <row r="253" spans="1:14" x14ac:dyDescent="0.25">
      <c r="A253">
        <v>6037209510</v>
      </c>
      <c r="B253" s="40"/>
      <c r="C253" s="40">
        <v>2.3288523906824685</v>
      </c>
      <c r="D253">
        <v>4.177545691906006E-2</v>
      </c>
      <c r="E253">
        <v>0.79149571055576273</v>
      </c>
      <c r="F253">
        <v>0.13278627377844088</v>
      </c>
      <c r="G253">
        <v>0.98172959805115712</v>
      </c>
      <c r="H253" s="40">
        <v>9793.2489032270896</v>
      </c>
      <c r="I253" s="40">
        <v>0</v>
      </c>
      <c r="J253">
        <v>0.23392461197339245</v>
      </c>
      <c r="K253" s="40">
        <v>1</v>
      </c>
      <c r="L253" s="40">
        <v>0</v>
      </c>
      <c r="M253" s="40">
        <v>134.47133254250684</v>
      </c>
      <c r="N253" s="40">
        <v>2199.9327246379689</v>
      </c>
    </row>
    <row r="254" spans="1:14" x14ac:dyDescent="0.25">
      <c r="A254">
        <v>6037209520</v>
      </c>
      <c r="B254" s="40"/>
      <c r="C254" s="40">
        <v>2.9690141806293426</v>
      </c>
      <c r="D254">
        <v>2.5252525252525252E-2</v>
      </c>
      <c r="E254">
        <v>0.80519480519480524</v>
      </c>
      <c r="F254">
        <v>0.12121212121212122</v>
      </c>
      <c r="G254">
        <v>0.96129707112970708</v>
      </c>
      <c r="H254" s="40">
        <v>12032.750592674587</v>
      </c>
      <c r="I254" s="40">
        <v>0</v>
      </c>
      <c r="J254">
        <v>0.43313373253493009</v>
      </c>
      <c r="K254" s="40">
        <v>1</v>
      </c>
      <c r="L254" s="40">
        <v>0</v>
      </c>
      <c r="M254" s="40">
        <v>194.21905891656775</v>
      </c>
      <c r="N254" s="40">
        <v>-1198.7935879107827</v>
      </c>
    </row>
    <row r="255" spans="1:14" x14ac:dyDescent="0.25">
      <c r="A255">
        <v>6037209810</v>
      </c>
      <c r="B255" s="40"/>
      <c r="C255" s="40">
        <v>2.2836957498978343</v>
      </c>
      <c r="D255">
        <v>6.5377176015473881E-2</v>
      </c>
      <c r="E255">
        <v>0.85067698259187619</v>
      </c>
      <c r="F255">
        <v>1.6247582205029015E-2</v>
      </c>
      <c r="G255">
        <v>0.97281831187410583</v>
      </c>
      <c r="H255" s="40">
        <v>9386.4575716560103</v>
      </c>
      <c r="I255" s="40">
        <v>0</v>
      </c>
      <c r="J255">
        <v>0.42392717815344605</v>
      </c>
      <c r="K255" s="40">
        <v>0</v>
      </c>
      <c r="L255" s="40">
        <v>0</v>
      </c>
      <c r="M255" s="40">
        <v>211.97864768683269</v>
      </c>
      <c r="N255" s="40">
        <v>-345.72587740906238</v>
      </c>
    </row>
    <row r="256" spans="1:14" x14ac:dyDescent="0.25">
      <c r="A256">
        <v>6037209820</v>
      </c>
      <c r="B256" s="40"/>
      <c r="C256" s="40">
        <v>1.9281745811197386</v>
      </c>
      <c r="D256">
        <v>1.1816838995568686E-2</v>
      </c>
      <c r="E256">
        <v>0.93906942392909898</v>
      </c>
      <c r="F256">
        <v>2.1787296898079768E-2</v>
      </c>
      <c r="G256">
        <v>0.91974522292993621</v>
      </c>
      <c r="H256" s="40">
        <v>2545.059114782166</v>
      </c>
      <c r="I256" s="40">
        <v>0</v>
      </c>
      <c r="J256">
        <v>0.55227272727272725</v>
      </c>
      <c r="K256" s="40">
        <v>0</v>
      </c>
      <c r="L256" s="40">
        <v>0</v>
      </c>
      <c r="M256" s="40">
        <v>209.80427046263344</v>
      </c>
      <c r="N256" s="40">
        <v>-462.7380208694849</v>
      </c>
    </row>
    <row r="257" spans="1:14" x14ac:dyDescent="0.25">
      <c r="A257">
        <v>6037210010</v>
      </c>
      <c r="B257" s="40"/>
      <c r="C257" s="40">
        <v>2.3679974662852472</v>
      </c>
      <c r="D257">
        <v>1.4416412531189355E-2</v>
      </c>
      <c r="E257">
        <v>0.87330191294704751</v>
      </c>
      <c r="F257">
        <v>8.150817854172443E-2</v>
      </c>
      <c r="G257">
        <v>0.8348134991119005</v>
      </c>
      <c r="H257" s="40">
        <v>18425.754730196117</v>
      </c>
      <c r="I257" s="40">
        <v>0</v>
      </c>
      <c r="J257">
        <v>0.29506802721088438</v>
      </c>
      <c r="K257" s="40">
        <v>1</v>
      </c>
      <c r="L257" s="40">
        <v>1</v>
      </c>
      <c r="M257" s="40">
        <v>183.3274021352313</v>
      </c>
      <c r="N257" s="40">
        <v>494.39589575345599</v>
      </c>
    </row>
    <row r="258" spans="1:14" x14ac:dyDescent="0.25">
      <c r="A258">
        <v>6037211120</v>
      </c>
      <c r="B258" s="40"/>
      <c r="C258" s="40">
        <v>3.7312247241520238</v>
      </c>
      <c r="D258">
        <v>4.534792806880375E-2</v>
      </c>
      <c r="E258">
        <v>0.31606724003127445</v>
      </c>
      <c r="F258">
        <v>0.58170445660672399</v>
      </c>
      <c r="G258">
        <v>0.9317635752042287</v>
      </c>
      <c r="H258" s="40">
        <v>30399.676272678153</v>
      </c>
      <c r="I258" s="40">
        <v>0</v>
      </c>
      <c r="J258">
        <v>0.20028275212064087</v>
      </c>
      <c r="K258" s="40">
        <v>1</v>
      </c>
      <c r="L258" s="40">
        <v>0</v>
      </c>
      <c r="M258" s="40">
        <v>382.92170818505326</v>
      </c>
      <c r="N258" s="40">
        <v>2137.4772379226833</v>
      </c>
    </row>
    <row r="259" spans="1:14" x14ac:dyDescent="0.25">
      <c r="A259">
        <v>6037211121</v>
      </c>
      <c r="B259" s="40"/>
      <c r="C259" s="40">
        <v>4.1504964446260733</v>
      </c>
      <c r="D259">
        <v>7.7522064938605736E-2</v>
      </c>
      <c r="E259">
        <v>0.47274617010413406</v>
      </c>
      <c r="F259">
        <v>0.33639036813849771</v>
      </c>
      <c r="G259">
        <v>0.95785271385596271</v>
      </c>
      <c r="H259" s="40">
        <v>7070.4165056451939</v>
      </c>
      <c r="I259" s="40">
        <v>0</v>
      </c>
      <c r="J259">
        <v>0.22018739951441885</v>
      </c>
      <c r="K259" s="40">
        <v>1</v>
      </c>
      <c r="L259" s="40">
        <v>0</v>
      </c>
      <c r="M259" s="40">
        <v>218.46065638592324</v>
      </c>
      <c r="N259" s="40">
        <v>-818.77341106917265</v>
      </c>
    </row>
    <row r="260" spans="1:14" x14ac:dyDescent="0.25">
      <c r="A260">
        <v>6037211122</v>
      </c>
      <c r="B260" s="40"/>
      <c r="C260" s="40">
        <v>4.1504964446260733</v>
      </c>
      <c r="D260">
        <v>7.7522064960265272E-2</v>
      </c>
      <c r="E260">
        <v>0.47274615927657726</v>
      </c>
      <c r="F260">
        <v>0.33639038620726802</v>
      </c>
      <c r="G260">
        <v>0.95785265099517114</v>
      </c>
      <c r="H260" s="40">
        <v>9366.559822701367</v>
      </c>
      <c r="I260" s="40">
        <v>0</v>
      </c>
      <c r="J260">
        <v>0.22018739904994467</v>
      </c>
      <c r="K260" s="40">
        <v>1</v>
      </c>
      <c r="L260" s="40">
        <v>0</v>
      </c>
      <c r="M260" s="40">
        <v>68.460656385923244</v>
      </c>
      <c r="N260" s="40">
        <v>-696.97332585142067</v>
      </c>
    </row>
    <row r="261" spans="1:14" x14ac:dyDescent="0.25">
      <c r="A261">
        <v>6037211201</v>
      </c>
      <c r="B261" s="40"/>
      <c r="C261" s="40">
        <v>2.996835145075603</v>
      </c>
      <c r="D261">
        <v>2.8675537637802725E-2</v>
      </c>
      <c r="E261">
        <v>0.76378326716511535</v>
      </c>
      <c r="F261">
        <v>0.12595057165728599</v>
      </c>
      <c r="G261">
        <v>0.94878164620637984</v>
      </c>
      <c r="H261" s="40">
        <v>892.01639749142691</v>
      </c>
      <c r="I261" s="40">
        <v>0</v>
      </c>
      <c r="J261">
        <v>0.44680853870094916</v>
      </c>
      <c r="K261" s="40">
        <v>1</v>
      </c>
      <c r="L261" s="40">
        <v>0</v>
      </c>
      <c r="M261" s="40">
        <v>313.89007512850924</v>
      </c>
      <c r="N261" s="40">
        <v>-2235.1111220135354</v>
      </c>
    </row>
    <row r="262" spans="1:14" x14ac:dyDescent="0.25">
      <c r="A262">
        <v>6037211202</v>
      </c>
      <c r="B262" s="40"/>
      <c r="C262" s="40">
        <v>2.996835145075603</v>
      </c>
      <c r="D262">
        <v>2.8675539716079723E-2</v>
      </c>
      <c r="E262">
        <v>0.76378327287093029</v>
      </c>
      <c r="F262">
        <v>0.1259505689744195</v>
      </c>
      <c r="G262">
        <v>0.94878169852196936</v>
      </c>
      <c r="H262" s="40">
        <v>2746.5561799393272</v>
      </c>
      <c r="I262" s="40">
        <v>0</v>
      </c>
      <c r="J262">
        <v>0.44680850835377733</v>
      </c>
      <c r="K262" s="40">
        <v>1</v>
      </c>
      <c r="L262" s="40">
        <v>0</v>
      </c>
      <c r="M262" s="40">
        <v>175.89007512850924</v>
      </c>
      <c r="N262" s="40">
        <v>-935.66833830749056</v>
      </c>
    </row>
    <row r="263" spans="1:14" x14ac:dyDescent="0.25">
      <c r="A263">
        <v>6037211310</v>
      </c>
      <c r="B263" s="40"/>
      <c r="C263" s="40">
        <v>2.959647323252963</v>
      </c>
      <c r="D263">
        <v>3.9790326423635933E-2</v>
      </c>
      <c r="E263">
        <v>0.80462234929711696</v>
      </c>
      <c r="F263">
        <v>8.4107695973314273E-2</v>
      </c>
      <c r="G263">
        <v>0.97169089517980112</v>
      </c>
      <c r="H263" s="40">
        <v>1259.4680510739483</v>
      </c>
      <c r="I263" s="40">
        <v>0</v>
      </c>
      <c r="J263">
        <v>0.37686567164179102</v>
      </c>
      <c r="K263" s="40">
        <v>1</v>
      </c>
      <c r="L263" s="40">
        <v>0</v>
      </c>
      <c r="M263" s="40">
        <v>233.24278370897582</v>
      </c>
      <c r="N263" s="40">
        <v>53.977202188882075</v>
      </c>
    </row>
    <row r="264" spans="1:14" x14ac:dyDescent="0.25">
      <c r="A264">
        <v>6037211320</v>
      </c>
      <c r="B264" s="40"/>
      <c r="C264" s="40">
        <v>2.6190851655087868</v>
      </c>
      <c r="D264">
        <v>5.2545155993431854E-2</v>
      </c>
      <c r="E264">
        <v>0.66310892172961133</v>
      </c>
      <c r="F264">
        <v>0.20032840722495895</v>
      </c>
      <c r="G264">
        <v>0.9781376518218623</v>
      </c>
      <c r="H264" s="40">
        <v>6312.5677662492308</v>
      </c>
      <c r="I264" s="40">
        <v>0</v>
      </c>
      <c r="J264">
        <v>0.43247462919594065</v>
      </c>
      <c r="K264" s="40">
        <v>1</v>
      </c>
      <c r="L264" s="40">
        <v>0</v>
      </c>
      <c r="M264" s="40">
        <v>179.00237247924076</v>
      </c>
      <c r="N264" s="40">
        <v>-542.26903718880931</v>
      </c>
    </row>
    <row r="265" spans="1:14" x14ac:dyDescent="0.25">
      <c r="A265">
        <v>6037211410</v>
      </c>
      <c r="B265" s="40"/>
      <c r="C265" s="40">
        <v>3.3252343686146304</v>
      </c>
      <c r="D265">
        <v>2.6224783861671468E-2</v>
      </c>
      <c r="E265">
        <v>0.4610951008645533</v>
      </c>
      <c r="F265">
        <v>0.45072046109510089</v>
      </c>
      <c r="G265">
        <v>0.90871021775544392</v>
      </c>
      <c r="H265" s="40">
        <v>4084.0218146064512</v>
      </c>
      <c r="I265" s="40">
        <v>0</v>
      </c>
      <c r="J265">
        <v>0.33876221498371334</v>
      </c>
      <c r="K265" s="40">
        <v>0</v>
      </c>
      <c r="L265" s="40">
        <v>0</v>
      </c>
      <c r="M265" s="40">
        <v>145.31672597864758</v>
      </c>
      <c r="N265" s="40">
        <v>-497.35160271553832</v>
      </c>
    </row>
    <row r="266" spans="1:14" x14ac:dyDescent="0.25">
      <c r="A266">
        <v>6037211420</v>
      </c>
      <c r="B266" s="40"/>
      <c r="C266" s="40">
        <v>3.7731658765835725</v>
      </c>
      <c r="D266">
        <v>2.2103473402963324E-2</v>
      </c>
      <c r="E266">
        <v>0.59873694437697356</v>
      </c>
      <c r="F266">
        <v>0.30191887296575176</v>
      </c>
      <c r="G266">
        <v>0.80790513833992095</v>
      </c>
      <c r="H266" s="40">
        <v>2371.9890521490966</v>
      </c>
      <c r="I266" s="40">
        <v>0</v>
      </c>
      <c r="J266">
        <v>0.51537884471117779</v>
      </c>
      <c r="K266" s="40">
        <v>0</v>
      </c>
      <c r="L266" s="40">
        <v>0</v>
      </c>
      <c r="M266" s="40">
        <v>87.607354685646442</v>
      </c>
      <c r="N266" s="40">
        <v>67.965302353841253</v>
      </c>
    </row>
    <row r="267" spans="1:14" x14ac:dyDescent="0.25">
      <c r="A267">
        <v>6037211703</v>
      </c>
      <c r="B267" s="40"/>
      <c r="C267" s="40">
        <v>3.5731065794850845</v>
      </c>
      <c r="D267">
        <v>7.1273254803702973E-2</v>
      </c>
      <c r="E267">
        <v>0.35322542850729299</v>
      </c>
      <c r="F267">
        <v>0.46581297881951383</v>
      </c>
      <c r="G267">
        <v>0.92777303401238453</v>
      </c>
      <c r="H267" s="40">
        <v>1702.1901560233125</v>
      </c>
      <c r="I267" s="40">
        <v>0</v>
      </c>
      <c r="J267">
        <v>0.26185853223574218</v>
      </c>
      <c r="K267" s="40">
        <v>1</v>
      </c>
      <c r="L267" s="40">
        <v>0</v>
      </c>
      <c r="M267" s="40">
        <v>253.61526294978239</v>
      </c>
      <c r="N267" s="40">
        <v>-2479.3852251863973</v>
      </c>
    </row>
    <row r="268" spans="1:14" x14ac:dyDescent="0.25">
      <c r="A268">
        <v>6037211704</v>
      </c>
      <c r="B268" s="40"/>
      <c r="C268" s="40">
        <v>3.6188224356354723</v>
      </c>
      <c r="D268">
        <v>7.0824755934599998E-2</v>
      </c>
      <c r="E268">
        <v>0.34105133337978472</v>
      </c>
      <c r="F268">
        <v>0.46882540347262924</v>
      </c>
      <c r="G268">
        <v>0.91651581893348522</v>
      </c>
      <c r="H268" s="40">
        <v>12309.602035747699</v>
      </c>
      <c r="I268" s="40">
        <v>0</v>
      </c>
      <c r="J268">
        <v>0.26993569790426375</v>
      </c>
      <c r="K268" s="40">
        <v>1</v>
      </c>
      <c r="L268" s="40">
        <v>0</v>
      </c>
      <c r="M268" s="40">
        <v>221.49901146698289</v>
      </c>
      <c r="N268" s="40">
        <v>2485.2754332972909</v>
      </c>
    </row>
    <row r="269" spans="1:14" x14ac:dyDescent="0.25">
      <c r="A269">
        <v>6037211802</v>
      </c>
      <c r="B269" s="40"/>
      <c r="C269" s="40">
        <v>2.9421718430731509</v>
      </c>
      <c r="D269">
        <v>0.10267167145065136</v>
      </c>
      <c r="E269">
        <v>0.41444027379112386</v>
      </c>
      <c r="F269">
        <v>0.36807242216824904</v>
      </c>
      <c r="G269">
        <v>0.94763343403826783</v>
      </c>
      <c r="H269" s="40">
        <v>34231.693087919979</v>
      </c>
      <c r="I269" s="40">
        <v>0</v>
      </c>
      <c r="J269">
        <v>0.3104106972301815</v>
      </c>
      <c r="K269" s="40">
        <v>1</v>
      </c>
      <c r="L269" s="40">
        <v>0</v>
      </c>
      <c r="M269" s="40">
        <v>271.18861209964405</v>
      </c>
      <c r="N269" s="40">
        <v>1313.2363077207156</v>
      </c>
    </row>
    <row r="270" spans="1:14" x14ac:dyDescent="0.25">
      <c r="A270">
        <v>6037211803</v>
      </c>
      <c r="B270" s="40"/>
      <c r="C270" s="40">
        <v>3.5005483857785045</v>
      </c>
      <c r="D270">
        <v>8.4244014950182966E-2</v>
      </c>
      <c r="E270">
        <v>0.23834555515064423</v>
      </c>
      <c r="F270">
        <v>0.60547794051226878</v>
      </c>
      <c r="G270">
        <v>0.95052773613856956</v>
      </c>
      <c r="H270" s="40">
        <v>890.99989864876159</v>
      </c>
      <c r="I270" s="40">
        <v>0</v>
      </c>
      <c r="J270">
        <v>9.2963197892018373E-2</v>
      </c>
      <c r="K270" s="40">
        <v>1</v>
      </c>
      <c r="L270" s="40">
        <v>0</v>
      </c>
      <c r="M270" s="40">
        <v>281.91775405298529</v>
      </c>
      <c r="N270" s="40">
        <v>580.39755672977481</v>
      </c>
    </row>
    <row r="271" spans="1:14" x14ac:dyDescent="0.25">
      <c r="A271">
        <v>6037211804</v>
      </c>
      <c r="B271" s="40"/>
      <c r="C271" s="40">
        <v>3.5005483857785045</v>
      </c>
      <c r="D271">
        <v>8.424401429860516E-2</v>
      </c>
      <c r="E271">
        <v>0.23834555266140775</v>
      </c>
      <c r="F271">
        <v>0.60547796445271129</v>
      </c>
      <c r="G271">
        <v>0.95052767333203936</v>
      </c>
      <c r="H271" s="40">
        <v>5306.4961122603872</v>
      </c>
      <c r="I271" s="40">
        <v>0</v>
      </c>
      <c r="J271">
        <v>9.2963198973630229E-2</v>
      </c>
      <c r="K271" s="40">
        <v>1</v>
      </c>
      <c r="L271" s="40">
        <v>0</v>
      </c>
      <c r="M271" s="40">
        <v>275.91775405298529</v>
      </c>
      <c r="N271" s="40">
        <v>-1591.4938677935934</v>
      </c>
    </row>
    <row r="272" spans="1:14" x14ac:dyDescent="0.25">
      <c r="A272">
        <v>6037211910</v>
      </c>
      <c r="B272" s="40"/>
      <c r="C272" s="40">
        <v>2.7974748671843077</v>
      </c>
      <c r="D272">
        <v>7.5696406943883729E-2</v>
      </c>
      <c r="E272">
        <v>0.63746467501009285</v>
      </c>
      <c r="F272">
        <v>0.21013322567622122</v>
      </c>
      <c r="G272">
        <v>0.98076923076923062</v>
      </c>
      <c r="H272" s="40">
        <v>1238.9952349369623</v>
      </c>
      <c r="I272" s="40">
        <v>0</v>
      </c>
      <c r="J272">
        <v>0.29089952656496582</v>
      </c>
      <c r="K272" s="40">
        <v>1</v>
      </c>
      <c r="L272" s="40">
        <v>0</v>
      </c>
      <c r="M272" s="40">
        <v>300.83590351917746</v>
      </c>
      <c r="N272" s="40">
        <v>-2177.6279886770863</v>
      </c>
    </row>
    <row r="273" spans="1:14" x14ac:dyDescent="0.25">
      <c r="A273">
        <v>6037211921</v>
      </c>
      <c r="B273" s="40"/>
      <c r="C273" s="40">
        <v>2.8492022885165511</v>
      </c>
      <c r="D273">
        <v>7.3981188588612967E-2</v>
      </c>
      <c r="E273">
        <v>0.51833853495795423</v>
      </c>
      <c r="F273">
        <v>0.32648902107196187</v>
      </c>
      <c r="G273">
        <v>0.98541325270478108</v>
      </c>
      <c r="H273" s="40">
        <v>7658.3032777538019</v>
      </c>
      <c r="I273" s="40">
        <v>0</v>
      </c>
      <c r="J273">
        <v>0.27708005854652901</v>
      </c>
      <c r="K273" s="40">
        <v>1</v>
      </c>
      <c r="L273" s="40">
        <v>0</v>
      </c>
      <c r="M273" s="40">
        <v>258.78568604191378</v>
      </c>
      <c r="N273" s="40">
        <v>-525.26711826432802</v>
      </c>
    </row>
    <row r="274" spans="1:14" x14ac:dyDescent="0.25">
      <c r="A274">
        <v>6037211922</v>
      </c>
      <c r="B274" s="40"/>
      <c r="C274" s="40">
        <v>2.8492022885165511</v>
      </c>
      <c r="D274">
        <v>7.3981189317761639E-2</v>
      </c>
      <c r="E274">
        <v>0.51833854785062339</v>
      </c>
      <c r="F274">
        <v>0.32648901667319935</v>
      </c>
      <c r="G274">
        <v>0.98541327485858465</v>
      </c>
      <c r="H274" s="40">
        <v>1282.5449260152807</v>
      </c>
      <c r="I274" s="40">
        <v>0</v>
      </c>
      <c r="J274">
        <v>0.27708004320970331</v>
      </c>
      <c r="K274" s="40">
        <v>1</v>
      </c>
      <c r="L274" s="40">
        <v>0</v>
      </c>
      <c r="M274" s="40">
        <v>260.78568604191378</v>
      </c>
      <c r="N274" s="40">
        <v>-2905.4357042105621</v>
      </c>
    </row>
    <row r="275" spans="1:14" x14ac:dyDescent="0.25">
      <c r="A275">
        <v>6037212101</v>
      </c>
      <c r="B275" s="40"/>
      <c r="C275" s="40">
        <v>3.0133319983653459</v>
      </c>
      <c r="D275">
        <v>6.9159931991244969E-2</v>
      </c>
      <c r="E275">
        <v>0.33677879534047039</v>
      </c>
      <c r="F275">
        <v>0.46889680397834971</v>
      </c>
      <c r="G275">
        <v>0.93762338365049447</v>
      </c>
      <c r="H275" s="40">
        <v>52990.336269062092</v>
      </c>
      <c r="I275" s="40">
        <v>0</v>
      </c>
      <c r="J275">
        <v>0.20853984735312975</v>
      </c>
      <c r="K275" s="40">
        <v>1</v>
      </c>
      <c r="L275" s="40">
        <v>0</v>
      </c>
      <c r="M275" s="40">
        <v>462.90193752471328</v>
      </c>
      <c r="N275" s="40">
        <v>-1501.296806387727</v>
      </c>
    </row>
    <row r="276" spans="1:14" x14ac:dyDescent="0.25">
      <c r="A276">
        <v>6037212102</v>
      </c>
      <c r="B276" s="40"/>
      <c r="C276" s="40">
        <v>3.0133319983653459</v>
      </c>
      <c r="D276">
        <v>6.9159931066628016E-2</v>
      </c>
      <c r="E276">
        <v>0.33677880389592685</v>
      </c>
      <c r="F276">
        <v>0.46889682628809892</v>
      </c>
      <c r="G276">
        <v>0.93762335890958581</v>
      </c>
      <c r="H276" s="40">
        <v>36948.060329569969</v>
      </c>
      <c r="I276" s="40">
        <v>0</v>
      </c>
      <c r="J276">
        <v>0.20853985189244842</v>
      </c>
      <c r="K276" s="40">
        <v>1</v>
      </c>
      <c r="L276" s="40">
        <v>0</v>
      </c>
      <c r="M276" s="40">
        <v>94.901937524713276</v>
      </c>
      <c r="N276" s="40">
        <v>741.35651684022741</v>
      </c>
    </row>
    <row r="277" spans="1:14" x14ac:dyDescent="0.25">
      <c r="A277">
        <v>6037212202</v>
      </c>
      <c r="B277" s="40"/>
      <c r="C277" s="40">
        <v>2.9369991009399268</v>
      </c>
      <c r="D277">
        <v>2.3838482121138413E-2</v>
      </c>
      <c r="E277">
        <v>0.84529311603016299</v>
      </c>
      <c r="F277">
        <v>9.3164680126489902E-2</v>
      </c>
      <c r="G277">
        <v>0.96318493150684925</v>
      </c>
      <c r="H277" s="40">
        <v>3813.3256665417298</v>
      </c>
      <c r="I277" s="40">
        <v>0</v>
      </c>
      <c r="J277">
        <v>0.39835390946502058</v>
      </c>
      <c r="K277" s="40">
        <v>1</v>
      </c>
      <c r="L277" s="40">
        <v>0</v>
      </c>
      <c r="M277" s="40">
        <v>171.69592724396989</v>
      </c>
      <c r="N277" s="40">
        <v>-288.50819187651359</v>
      </c>
    </row>
    <row r="278" spans="1:14" x14ac:dyDescent="0.25">
      <c r="A278">
        <v>6037212203</v>
      </c>
      <c r="B278" s="40"/>
      <c r="C278" s="40">
        <v>1.9466286881896202</v>
      </c>
      <c r="D278">
        <v>2.4339360222531293E-2</v>
      </c>
      <c r="E278">
        <v>0.81050069541029213</v>
      </c>
      <c r="F278">
        <v>0.13212795549374132</v>
      </c>
      <c r="G278">
        <v>0.99270072992700731</v>
      </c>
      <c r="H278" s="40">
        <v>8867.4856585472317</v>
      </c>
      <c r="I278" s="40">
        <v>0</v>
      </c>
      <c r="J278">
        <v>0.38400000000000001</v>
      </c>
      <c r="K278" s="40">
        <v>1</v>
      </c>
      <c r="L278" s="40">
        <v>0</v>
      </c>
      <c r="M278" s="40">
        <v>241.38552787663104</v>
      </c>
      <c r="N278" s="40">
        <v>560.3081597433702</v>
      </c>
    </row>
    <row r="279" spans="1:14" x14ac:dyDescent="0.25">
      <c r="A279">
        <v>6037212204</v>
      </c>
      <c r="B279" s="40"/>
      <c r="C279" s="40">
        <v>2.2767055578259097</v>
      </c>
      <c r="D279">
        <v>2.914336178981454E-2</v>
      </c>
      <c r="E279">
        <v>0.83603179275831618</v>
      </c>
      <c r="F279">
        <v>7.1533706211362971E-2</v>
      </c>
      <c r="G279">
        <v>0.98081952920662596</v>
      </c>
      <c r="H279" s="40">
        <v>6001.6141183234013</v>
      </c>
      <c r="I279" s="40">
        <v>0</v>
      </c>
      <c r="J279">
        <v>0.43147208121827413</v>
      </c>
      <c r="K279" s="40">
        <v>1</v>
      </c>
      <c r="L279" s="40">
        <v>0</v>
      </c>
      <c r="M279" s="40">
        <v>206.62989323843408</v>
      </c>
      <c r="N279" s="40">
        <v>182.23524650779655</v>
      </c>
    </row>
    <row r="280" spans="1:14" x14ac:dyDescent="0.25">
      <c r="A280">
        <v>6037212303</v>
      </c>
      <c r="B280" s="40"/>
      <c r="C280" s="40">
        <v>2.2645426236207604</v>
      </c>
      <c r="D280">
        <v>3.2339885859226376E-2</v>
      </c>
      <c r="E280">
        <v>0.78186429930247303</v>
      </c>
      <c r="F280">
        <v>0.12238427393785671</v>
      </c>
      <c r="G280">
        <v>0.99442896935933145</v>
      </c>
      <c r="H280" s="40">
        <v>40985.195574930105</v>
      </c>
      <c r="I280" s="40">
        <v>0</v>
      </c>
      <c r="J280">
        <v>0.44504995458673929</v>
      </c>
      <c r="K280" s="40">
        <v>1</v>
      </c>
      <c r="L280" s="40">
        <v>0</v>
      </c>
      <c r="M280" s="40">
        <v>201.16488730723597</v>
      </c>
      <c r="N280" s="40">
        <v>1797.1583930541819</v>
      </c>
    </row>
    <row r="281" spans="1:14" x14ac:dyDescent="0.25">
      <c r="A281">
        <v>6037212304</v>
      </c>
      <c r="B281" s="40"/>
      <c r="C281" s="40">
        <v>3.2228979566816514</v>
      </c>
      <c r="D281">
        <v>6.7833698030634576E-2</v>
      </c>
      <c r="E281">
        <v>0.80787746170678332</v>
      </c>
      <c r="F281">
        <v>5.3391684901531719E-2</v>
      </c>
      <c r="G281">
        <v>0.99488491048593342</v>
      </c>
      <c r="H281" s="40">
        <v>22439.619856217698</v>
      </c>
      <c r="I281" s="40">
        <v>0</v>
      </c>
      <c r="J281">
        <v>0.56910569105691056</v>
      </c>
      <c r="K281" s="40">
        <v>1</v>
      </c>
      <c r="L281" s="40">
        <v>0</v>
      </c>
      <c r="M281" s="40">
        <v>218.45947014630281</v>
      </c>
      <c r="N281" s="40">
        <v>868.87416951684645</v>
      </c>
    </row>
    <row r="282" spans="1:14" x14ac:dyDescent="0.25">
      <c r="A282">
        <v>6037212305</v>
      </c>
      <c r="B282" s="40"/>
      <c r="C282" s="40">
        <v>2.9158887208827138</v>
      </c>
      <c r="D282">
        <v>3.0927835051546393E-2</v>
      </c>
      <c r="E282">
        <v>0.80006248047485162</v>
      </c>
      <c r="F282">
        <v>0.12121212121212122</v>
      </c>
      <c r="G282">
        <v>0.96972860125260962</v>
      </c>
      <c r="H282" s="40">
        <v>1270.3303793757789</v>
      </c>
      <c r="I282" s="40">
        <v>0</v>
      </c>
      <c r="J282">
        <v>0.3412098298676749</v>
      </c>
      <c r="K282" s="40">
        <v>1</v>
      </c>
      <c r="L282" s="40">
        <v>0</v>
      </c>
      <c r="M282" s="40">
        <v>167.99051008303672</v>
      </c>
      <c r="N282" s="40">
        <v>311.59047041292797</v>
      </c>
    </row>
    <row r="283" spans="1:14" x14ac:dyDescent="0.25">
      <c r="A283">
        <v>6037212306</v>
      </c>
      <c r="B283" s="40"/>
      <c r="C283" s="40">
        <v>3.2214999182672663</v>
      </c>
      <c r="D283">
        <v>1.5821058374249863E-2</v>
      </c>
      <c r="E283">
        <v>0.59138025095471902</v>
      </c>
      <c r="F283">
        <v>0.35815602836879434</v>
      </c>
      <c r="G283">
        <v>0.9639484978540771</v>
      </c>
      <c r="H283" s="40">
        <v>3407.016053763673</v>
      </c>
      <c r="I283" s="40">
        <v>0</v>
      </c>
      <c r="J283">
        <v>0.28035859820700898</v>
      </c>
      <c r="K283" s="40">
        <v>1</v>
      </c>
      <c r="L283" s="40">
        <v>0</v>
      </c>
      <c r="M283" s="40">
        <v>320.90193752471328</v>
      </c>
      <c r="N283" s="40">
        <v>-127.96304427281575</v>
      </c>
    </row>
    <row r="284" spans="1:14" x14ac:dyDescent="0.25">
      <c r="A284">
        <v>6037212410</v>
      </c>
      <c r="B284" s="40"/>
      <c r="C284" s="40">
        <v>3.5652775643645285</v>
      </c>
      <c r="D284">
        <v>5.5347091932457786E-2</v>
      </c>
      <c r="E284">
        <v>0.50469043151969983</v>
      </c>
      <c r="F284">
        <v>0.37242026266416511</v>
      </c>
      <c r="G284">
        <v>0.96169088507265532</v>
      </c>
      <c r="H284" s="40">
        <v>61953.550325643344</v>
      </c>
      <c r="I284" s="40">
        <v>0</v>
      </c>
      <c r="J284">
        <v>0.30897832817337462</v>
      </c>
      <c r="K284" s="40">
        <v>1</v>
      </c>
      <c r="L284" s="40">
        <v>0</v>
      </c>
      <c r="M284" s="40">
        <v>246.27837089758793</v>
      </c>
      <c r="N284" s="40">
        <v>1186.3445807038079</v>
      </c>
    </row>
    <row r="285" spans="1:14" x14ac:dyDescent="0.25">
      <c r="A285">
        <v>6037212420</v>
      </c>
      <c r="B285" s="40"/>
      <c r="C285" s="40">
        <v>2.9876080915406624</v>
      </c>
      <c r="D285">
        <v>1.9057702488088937E-2</v>
      </c>
      <c r="E285">
        <v>0.61858125992588675</v>
      </c>
      <c r="F285">
        <v>0.3266278454208576</v>
      </c>
      <c r="G285">
        <v>0.95485519591141399</v>
      </c>
      <c r="H285" s="40">
        <v>4188.6404792382455</v>
      </c>
      <c r="I285" s="40">
        <v>0</v>
      </c>
      <c r="J285">
        <v>0.2444076222038111</v>
      </c>
      <c r="K285" s="40">
        <v>1</v>
      </c>
      <c r="L285" s="40">
        <v>0</v>
      </c>
      <c r="M285" s="40">
        <v>228.13839462238036</v>
      </c>
      <c r="N285" s="40">
        <v>956.88769568804855</v>
      </c>
    </row>
    <row r="286" spans="1:14" x14ac:dyDescent="0.25">
      <c r="A286">
        <v>6037212501</v>
      </c>
      <c r="B286" s="40"/>
      <c r="C286" s="40">
        <v>3.3861888434818144</v>
      </c>
      <c r="D286">
        <v>4.0489795417312457E-2</v>
      </c>
      <c r="E286">
        <v>0.6225306315981427</v>
      </c>
      <c r="F286">
        <v>0.2560000020042198</v>
      </c>
      <c r="G286">
        <v>0.96919429823758507</v>
      </c>
      <c r="H286" s="40">
        <v>553.16591495757382</v>
      </c>
      <c r="I286" s="40">
        <v>0</v>
      </c>
      <c r="J286">
        <v>0.39393938315117599</v>
      </c>
      <c r="K286" s="40">
        <v>1</v>
      </c>
      <c r="L286" s="40">
        <v>0</v>
      </c>
      <c r="M286" s="40">
        <v>187.37089758797936</v>
      </c>
      <c r="N286" s="40">
        <v>-1032.1951901247558</v>
      </c>
    </row>
    <row r="287" spans="1:14" x14ac:dyDescent="0.25">
      <c r="A287">
        <v>6037212502</v>
      </c>
      <c r="B287" s="40"/>
      <c r="C287" s="40">
        <v>3.3861888434818144</v>
      </c>
      <c r="D287">
        <v>4.0489794022684385E-2</v>
      </c>
      <c r="E287">
        <v>0.62253059534780208</v>
      </c>
      <c r="F287">
        <v>0.25599999825013864</v>
      </c>
      <c r="G287">
        <v>0.96919421881207257</v>
      </c>
      <c r="H287" s="40">
        <v>29444.390439340103</v>
      </c>
      <c r="I287" s="40">
        <v>0</v>
      </c>
      <c r="J287">
        <v>0.39393940335846545</v>
      </c>
      <c r="K287" s="40">
        <v>1</v>
      </c>
      <c r="L287" s="40">
        <v>0</v>
      </c>
      <c r="M287" s="40">
        <v>355.37089758797936</v>
      </c>
      <c r="N287" s="40">
        <v>969.56334904730647</v>
      </c>
    </row>
    <row r="288" spans="1:14" x14ac:dyDescent="0.25">
      <c r="A288">
        <v>6037212610</v>
      </c>
      <c r="B288" s="40"/>
      <c r="C288" s="40">
        <v>3.3920606048222317</v>
      </c>
      <c r="D288">
        <v>5.4777992277992273E-2</v>
      </c>
      <c r="E288">
        <v>0.47972972972972966</v>
      </c>
      <c r="F288">
        <v>0.38416988416988418</v>
      </c>
      <c r="G288">
        <v>0.89257294429708223</v>
      </c>
      <c r="H288" s="40">
        <v>5250.230785351856</v>
      </c>
      <c r="I288" s="40">
        <v>0</v>
      </c>
      <c r="J288">
        <v>0.39262613195342821</v>
      </c>
      <c r="K288" s="40">
        <v>1</v>
      </c>
      <c r="L288" s="40">
        <v>0</v>
      </c>
      <c r="M288" s="40">
        <v>221.37880585211542</v>
      </c>
      <c r="N288" s="40">
        <v>2298.7888935863775</v>
      </c>
    </row>
    <row r="289" spans="1:14" x14ac:dyDescent="0.25">
      <c r="A289">
        <v>6037212620</v>
      </c>
      <c r="B289" s="40"/>
      <c r="C289" s="40">
        <v>3.5155073968124242</v>
      </c>
      <c r="D289">
        <v>5.6811362272454494E-2</v>
      </c>
      <c r="E289">
        <v>0.4206841368273655</v>
      </c>
      <c r="F289">
        <v>0.46789357871574316</v>
      </c>
      <c r="G289">
        <v>0.92411467116357504</v>
      </c>
      <c r="H289" s="40">
        <v>1839.6077417872732</v>
      </c>
      <c r="I289" s="40">
        <v>0</v>
      </c>
      <c r="J289">
        <v>0.3607907742998353</v>
      </c>
      <c r="K289" s="40">
        <v>1</v>
      </c>
      <c r="L289" s="40">
        <v>0</v>
      </c>
      <c r="M289" s="40">
        <v>194.91379992091731</v>
      </c>
      <c r="N289" s="40">
        <v>-385.86894096025753</v>
      </c>
    </row>
    <row r="290" spans="1:14" x14ac:dyDescent="0.25">
      <c r="A290">
        <v>6037212800</v>
      </c>
      <c r="B290" s="40"/>
      <c r="C290" s="40">
        <v>4.6841277073968133</v>
      </c>
      <c r="D290">
        <v>0.13715913715913716</v>
      </c>
      <c r="E290">
        <v>0.57305657305657309</v>
      </c>
      <c r="F290">
        <v>0.23321123321123319</v>
      </c>
      <c r="G290">
        <v>0.63179916317991636</v>
      </c>
      <c r="H290" s="40">
        <v>424.33058535078214</v>
      </c>
      <c r="I290" s="40">
        <v>0</v>
      </c>
      <c r="J290">
        <v>0.67547425474254741</v>
      </c>
      <c r="K290" s="40">
        <v>0</v>
      </c>
      <c r="L290" s="40">
        <v>0</v>
      </c>
      <c r="M290" s="40">
        <v>284.73942269671795</v>
      </c>
      <c r="N290" s="40">
        <v>-318.24793901308658</v>
      </c>
    </row>
    <row r="291" spans="1:14" x14ac:dyDescent="0.25">
      <c r="A291">
        <v>6037212900</v>
      </c>
      <c r="B291" s="40"/>
      <c r="C291" s="40">
        <v>3.1584483857785046</v>
      </c>
      <c r="D291">
        <v>0.18016791468118901</v>
      </c>
      <c r="E291">
        <v>0.58611300204220562</v>
      </c>
      <c r="F291">
        <v>0.18810982527796688</v>
      </c>
      <c r="G291">
        <v>0.90927284856571045</v>
      </c>
      <c r="H291" s="40">
        <v>2225.2184492099086</v>
      </c>
      <c r="I291" s="40">
        <v>0</v>
      </c>
      <c r="J291">
        <v>0.4829362524146813</v>
      </c>
      <c r="K291" s="40">
        <v>0</v>
      </c>
      <c r="L291" s="40">
        <v>0</v>
      </c>
      <c r="M291" s="40">
        <v>137.30486358244355</v>
      </c>
      <c r="N291" s="40">
        <v>-110.91431522541643</v>
      </c>
    </row>
    <row r="292" spans="1:14" x14ac:dyDescent="0.25">
      <c r="A292">
        <v>6037213100</v>
      </c>
      <c r="B292" s="40"/>
      <c r="C292" s="40">
        <v>4.2889022476501841</v>
      </c>
      <c r="D292">
        <v>0.13469542186908814</v>
      </c>
      <c r="E292">
        <v>0.39349224366250474</v>
      </c>
      <c r="F292">
        <v>0.40257283390087023</v>
      </c>
      <c r="G292">
        <v>0.67239263803680982</v>
      </c>
      <c r="H292" s="40">
        <v>3771.3300786722602</v>
      </c>
      <c r="I292" s="40">
        <v>0</v>
      </c>
      <c r="J292">
        <v>0.54009433962264153</v>
      </c>
      <c r="K292" s="40">
        <v>1</v>
      </c>
      <c r="L292" s="40">
        <v>0</v>
      </c>
      <c r="M292" s="40">
        <v>210.90193752471328</v>
      </c>
      <c r="N292" s="40">
        <v>279.7150186227509</v>
      </c>
    </row>
    <row r="293" spans="1:14" x14ac:dyDescent="0.25">
      <c r="A293">
        <v>6037213201</v>
      </c>
      <c r="B293" s="40"/>
      <c r="C293" s="40">
        <v>3.0152892521454846</v>
      </c>
      <c r="D293">
        <v>3.4500648508430612E-2</v>
      </c>
      <c r="E293">
        <v>0.55175097276264595</v>
      </c>
      <c r="F293">
        <v>0.38599221789883276</v>
      </c>
      <c r="G293">
        <v>0.91154422788605705</v>
      </c>
      <c r="H293" s="40">
        <v>4863.8357956663149</v>
      </c>
      <c r="I293" s="40">
        <v>0</v>
      </c>
      <c r="J293">
        <v>0.41594827586206895</v>
      </c>
      <c r="K293" s="40">
        <v>1</v>
      </c>
      <c r="L293" s="40">
        <v>0</v>
      </c>
      <c r="M293" s="40">
        <v>219.77382364570974</v>
      </c>
      <c r="N293" s="40">
        <v>1647.0540929680847</v>
      </c>
    </row>
    <row r="294" spans="1:14" x14ac:dyDescent="0.25">
      <c r="A294">
        <v>6037213202</v>
      </c>
      <c r="B294" s="40"/>
      <c r="C294" s="40">
        <v>2.9975341642827957</v>
      </c>
      <c r="D294">
        <v>6.3030303030303034E-2</v>
      </c>
      <c r="E294">
        <v>0.71006060606060606</v>
      </c>
      <c r="F294">
        <v>0.2012121212121212</v>
      </c>
      <c r="G294">
        <v>0.84210526315789469</v>
      </c>
      <c r="H294" s="40">
        <v>1103.6749309436727</v>
      </c>
      <c r="I294" s="40">
        <v>0</v>
      </c>
      <c r="J294">
        <v>0.43366186504927984</v>
      </c>
      <c r="K294" s="40">
        <v>0</v>
      </c>
      <c r="L294" s="40">
        <v>0</v>
      </c>
      <c r="M294" s="40">
        <v>275.18465796757607</v>
      </c>
      <c r="N294" s="40">
        <v>475.19337304519104</v>
      </c>
    </row>
    <row r="295" spans="1:14" x14ac:dyDescent="0.25">
      <c r="A295">
        <v>6037213310</v>
      </c>
      <c r="B295" s="40"/>
      <c r="C295" s="40">
        <v>2.7478445034736416</v>
      </c>
      <c r="D295">
        <v>2.3661971830985916E-2</v>
      </c>
      <c r="E295">
        <v>0.72394366197183102</v>
      </c>
      <c r="F295">
        <v>0.22901408450704225</v>
      </c>
      <c r="G295">
        <v>0.86351228389444945</v>
      </c>
      <c r="H295" s="40">
        <v>4298.8194014516403</v>
      </c>
      <c r="I295" s="40">
        <v>0</v>
      </c>
      <c r="J295">
        <v>0.3713550600343053</v>
      </c>
      <c r="K295" s="40">
        <v>0</v>
      </c>
      <c r="L295" s="40">
        <v>0</v>
      </c>
      <c r="M295" s="40">
        <v>182.66548042704619</v>
      </c>
      <c r="N295" s="40">
        <v>630.71481565699833</v>
      </c>
    </row>
    <row r="296" spans="1:14" x14ac:dyDescent="0.25">
      <c r="A296">
        <v>6037213320</v>
      </c>
      <c r="B296" s="40"/>
      <c r="C296" s="40">
        <v>2.3864515733551288</v>
      </c>
      <c r="D296">
        <v>2.0415603353991979E-2</v>
      </c>
      <c r="E296">
        <v>0.66204885162231131</v>
      </c>
      <c r="F296">
        <v>0.27962085308056872</v>
      </c>
      <c r="G296">
        <v>0.89648241206030155</v>
      </c>
      <c r="H296" s="40">
        <v>8756.9825084887834</v>
      </c>
      <c r="I296" s="40">
        <v>0</v>
      </c>
      <c r="J296">
        <v>0.27767175572519082</v>
      </c>
      <c r="K296" s="40">
        <v>0</v>
      </c>
      <c r="L296" s="40">
        <v>0</v>
      </c>
      <c r="M296" s="40">
        <v>145.88216686437318</v>
      </c>
      <c r="N296" s="40">
        <v>-956.36561108851765</v>
      </c>
    </row>
    <row r="297" spans="1:14" x14ac:dyDescent="0.25">
      <c r="A297">
        <v>6037213401</v>
      </c>
      <c r="B297" s="40"/>
      <c r="C297" s="40">
        <v>2.6041261544748675</v>
      </c>
      <c r="D297">
        <v>2.6498310510403699E-2</v>
      </c>
      <c r="E297">
        <v>0.75297883691979384</v>
      </c>
      <c r="F297">
        <v>0.19046772185666014</v>
      </c>
      <c r="G297">
        <v>0.97921615201900236</v>
      </c>
      <c r="H297" s="40">
        <v>5032.0525901004858</v>
      </c>
      <c r="I297" s="40">
        <v>0</v>
      </c>
      <c r="J297">
        <v>0.21761960326721119</v>
      </c>
      <c r="K297" s="40">
        <v>0</v>
      </c>
      <c r="L297" s="40">
        <v>0</v>
      </c>
      <c r="M297" s="40">
        <v>245.1304863582443</v>
      </c>
      <c r="N297" s="40">
        <v>832.07168812685268</v>
      </c>
    </row>
    <row r="298" spans="1:14" x14ac:dyDescent="0.25">
      <c r="A298">
        <v>6037213402</v>
      </c>
      <c r="B298" s="40"/>
      <c r="C298" s="40">
        <v>3.0593274621986106</v>
      </c>
      <c r="D298">
        <v>2.2000752162467094E-2</v>
      </c>
      <c r="E298">
        <v>0.77999247837532903</v>
      </c>
      <c r="F298">
        <v>0.16810831139526139</v>
      </c>
      <c r="G298">
        <v>0.95960832313341493</v>
      </c>
      <c r="H298" s="40">
        <v>7277.2891734294999</v>
      </c>
      <c r="I298" s="40">
        <v>0</v>
      </c>
      <c r="J298">
        <v>0.25634967513290019</v>
      </c>
      <c r="K298" s="40">
        <v>0</v>
      </c>
      <c r="L298" s="40">
        <v>0</v>
      </c>
      <c r="M298" s="40">
        <v>172.60340055357847</v>
      </c>
      <c r="N298" s="40">
        <v>-812.99415833953572</v>
      </c>
    </row>
    <row r="299" spans="1:14" x14ac:dyDescent="0.25">
      <c r="A299">
        <v>6037217100</v>
      </c>
      <c r="B299" s="40"/>
      <c r="C299" s="40">
        <v>4.5550887617490812</v>
      </c>
      <c r="D299">
        <v>0.48790589794565942</v>
      </c>
      <c r="E299">
        <v>0.36812458581842278</v>
      </c>
      <c r="F299">
        <v>3.2803180914512925E-2</v>
      </c>
      <c r="G299">
        <v>0.72815142972211033</v>
      </c>
      <c r="H299" s="40">
        <v>1549.0910412632275</v>
      </c>
      <c r="I299" s="40">
        <v>0</v>
      </c>
      <c r="J299">
        <v>0.57484802431610937</v>
      </c>
      <c r="K299" s="40">
        <v>0</v>
      </c>
      <c r="L299" s="40">
        <v>0</v>
      </c>
      <c r="M299" s="40">
        <v>227.98774219058907</v>
      </c>
      <c r="N299" s="40">
        <v>-758.67959749018428</v>
      </c>
    </row>
    <row r="300" spans="1:14" x14ac:dyDescent="0.25">
      <c r="A300">
        <v>6037217200</v>
      </c>
      <c r="B300" s="40"/>
      <c r="C300" s="40">
        <v>5.472062157744177</v>
      </c>
      <c r="D300">
        <v>0.46455696202531643</v>
      </c>
      <c r="E300">
        <v>0.33392405063291142</v>
      </c>
      <c r="F300">
        <v>8.3037974683544305E-2</v>
      </c>
      <c r="G300">
        <v>0.7093096896770108</v>
      </c>
      <c r="H300" s="40">
        <v>5836.2260837316671</v>
      </c>
      <c r="I300" s="40">
        <v>0</v>
      </c>
      <c r="J300">
        <v>0.67944877171959261</v>
      </c>
      <c r="K300" s="40">
        <v>0</v>
      </c>
      <c r="L300" s="40">
        <v>0</v>
      </c>
      <c r="M300" s="40">
        <v>367.92566231712135</v>
      </c>
      <c r="N300" s="40">
        <v>-140.90357517459415</v>
      </c>
    </row>
    <row r="301" spans="1:14" x14ac:dyDescent="0.25">
      <c r="A301">
        <v>6037218110</v>
      </c>
      <c r="B301" s="40"/>
      <c r="C301" s="40">
        <v>3.1799781773600331</v>
      </c>
      <c r="D301">
        <v>0.32791728212703108</v>
      </c>
      <c r="E301">
        <v>0.51491875923190544</v>
      </c>
      <c r="F301">
        <v>0.10516986706056131</v>
      </c>
      <c r="G301">
        <v>0.75443262411347523</v>
      </c>
      <c r="H301" s="40">
        <v>969.18846042682367</v>
      </c>
      <c r="I301" s="40">
        <v>0</v>
      </c>
      <c r="J301">
        <v>0.57309941520467833</v>
      </c>
      <c r="K301" s="40">
        <v>0</v>
      </c>
      <c r="L301" s="40">
        <v>0</v>
      </c>
      <c r="M301" s="40">
        <v>241.1807038355081</v>
      </c>
      <c r="N301" s="40">
        <v>406.71301464339922</v>
      </c>
    </row>
    <row r="302" spans="1:14" x14ac:dyDescent="0.25">
      <c r="A302">
        <v>6037218120</v>
      </c>
      <c r="B302" s="40"/>
      <c r="C302" s="40">
        <v>3.3664765018389864</v>
      </c>
      <c r="D302">
        <v>0.1571490845684394</v>
      </c>
      <c r="E302">
        <v>0.69202266782911948</v>
      </c>
      <c r="F302">
        <v>0.11224934612031384</v>
      </c>
      <c r="G302">
        <v>0.83668903803131978</v>
      </c>
      <c r="H302" s="40">
        <v>1593.978716311929</v>
      </c>
      <c r="I302" s="40">
        <v>0</v>
      </c>
      <c r="J302">
        <v>0.45567867036011078</v>
      </c>
      <c r="K302" s="40">
        <v>0</v>
      </c>
      <c r="L302" s="40">
        <v>0</v>
      </c>
      <c r="M302" s="40">
        <v>234.06840648477657</v>
      </c>
      <c r="N302" s="40">
        <v>773.71959587403853</v>
      </c>
    </row>
    <row r="303" spans="1:14" x14ac:dyDescent="0.25">
      <c r="A303">
        <v>6037218210</v>
      </c>
      <c r="B303" s="40"/>
      <c r="C303" s="40">
        <v>3.420300980792808</v>
      </c>
      <c r="D303">
        <v>0.26860622462787553</v>
      </c>
      <c r="E303">
        <v>0.67861975642760486</v>
      </c>
      <c r="F303">
        <v>1.3982859720342805E-2</v>
      </c>
      <c r="G303">
        <v>0.80742659758203805</v>
      </c>
      <c r="H303" s="40">
        <v>2153.428084169037</v>
      </c>
      <c r="I303" s="40">
        <v>0</v>
      </c>
      <c r="J303">
        <v>0.30887096774193551</v>
      </c>
      <c r="K303" s="40">
        <v>0</v>
      </c>
      <c r="L303" s="40">
        <v>0</v>
      </c>
      <c r="M303" s="40">
        <v>309.60340055357847</v>
      </c>
      <c r="N303" s="40">
        <v>-253.34448049047478</v>
      </c>
    </row>
    <row r="304" spans="1:14" x14ac:dyDescent="0.25">
      <c r="A304">
        <v>6037218220</v>
      </c>
      <c r="B304" s="40"/>
      <c r="C304" s="40">
        <v>4.4730239068246842</v>
      </c>
      <c r="D304">
        <v>0.45513537704184381</v>
      </c>
      <c r="E304">
        <v>0.46833743566793468</v>
      </c>
      <c r="F304">
        <v>3.5354665473260237E-2</v>
      </c>
      <c r="G304">
        <v>0.68789808917197448</v>
      </c>
      <c r="H304" s="40">
        <v>184.78545830835841</v>
      </c>
      <c r="I304" s="40">
        <v>0</v>
      </c>
      <c r="J304">
        <v>0.49702970297029703</v>
      </c>
      <c r="K304" s="40">
        <v>0</v>
      </c>
      <c r="L304" s="40">
        <v>0</v>
      </c>
      <c r="M304" s="40">
        <v>222.38275998418339</v>
      </c>
      <c r="N304" s="40">
        <v>442.71516053044252</v>
      </c>
    </row>
    <row r="305" spans="1:14" x14ac:dyDescent="0.25">
      <c r="A305">
        <v>6037218300</v>
      </c>
      <c r="B305" s="40"/>
      <c r="C305" s="40">
        <v>4.2719859828361271</v>
      </c>
      <c r="D305">
        <v>0.47351409588795124</v>
      </c>
      <c r="E305">
        <v>0.4657927814688454</v>
      </c>
      <c r="F305">
        <v>2.2445681450888849E-2</v>
      </c>
      <c r="G305">
        <v>0.69854051333668854</v>
      </c>
      <c r="H305" s="40">
        <v>3395.5837859580388</v>
      </c>
      <c r="I305" s="40">
        <v>0</v>
      </c>
      <c r="J305">
        <v>0.50047348484848486</v>
      </c>
      <c r="K305" s="40">
        <v>0</v>
      </c>
      <c r="L305" s="40">
        <v>0</v>
      </c>
      <c r="M305" s="40">
        <v>297.60735468564644</v>
      </c>
      <c r="N305" s="40">
        <v>66.129066110952408</v>
      </c>
    </row>
    <row r="306" spans="1:14" x14ac:dyDescent="0.25">
      <c r="A306">
        <v>6037218400</v>
      </c>
      <c r="B306" s="40"/>
      <c r="C306" s="40">
        <v>3.9533730281977935</v>
      </c>
      <c r="D306">
        <v>0.3911564546961841</v>
      </c>
      <c r="E306">
        <v>0.5653061013604852</v>
      </c>
      <c r="F306">
        <v>1.7857142870033135E-2</v>
      </c>
      <c r="G306">
        <v>0.67510065261743246</v>
      </c>
      <c r="H306" s="40">
        <v>2409.8780546486196</v>
      </c>
      <c r="I306" s="40">
        <v>0</v>
      </c>
      <c r="J306">
        <v>0.42506814288437328</v>
      </c>
      <c r="K306" s="40">
        <v>0</v>
      </c>
      <c r="L306" s="40">
        <v>0</v>
      </c>
      <c r="M306" s="40">
        <v>57.041913799920849</v>
      </c>
      <c r="N306" s="40">
        <v>551.73619684167898</v>
      </c>
    </row>
    <row r="307" spans="1:14" x14ac:dyDescent="0.25">
      <c r="A307">
        <v>6037218500</v>
      </c>
      <c r="B307" s="40"/>
      <c r="C307" s="40">
        <v>4.5057380057212919</v>
      </c>
      <c r="D307">
        <v>0.46142024269632675</v>
      </c>
      <c r="E307">
        <v>0.4844758847627913</v>
      </c>
      <c r="F307">
        <v>2.0903780510408129E-2</v>
      </c>
      <c r="G307">
        <v>0.62570885084634931</v>
      </c>
      <c r="H307" s="40">
        <v>697.58709077982815</v>
      </c>
      <c r="I307" s="40">
        <v>0</v>
      </c>
      <c r="J307">
        <v>0.59122806117470883</v>
      </c>
      <c r="K307" s="40">
        <v>0</v>
      </c>
      <c r="L307" s="40">
        <v>0</v>
      </c>
      <c r="M307" s="40">
        <v>228.55713720838264</v>
      </c>
      <c r="N307" s="40">
        <v>812.08811910235818</v>
      </c>
    </row>
    <row r="308" spans="1:14" x14ac:dyDescent="0.25">
      <c r="A308">
        <v>6037218600</v>
      </c>
      <c r="B308" s="40"/>
      <c r="C308" s="40">
        <v>3.7078774826317944</v>
      </c>
      <c r="D308">
        <v>0.49812933392777586</v>
      </c>
      <c r="E308">
        <v>0.42891503283744492</v>
      </c>
      <c r="F308">
        <v>2.6723676922986554E-2</v>
      </c>
      <c r="G308">
        <v>0.6458647000897807</v>
      </c>
      <c r="H308" s="40">
        <v>589.75499290789526</v>
      </c>
      <c r="I308" s="40">
        <v>0</v>
      </c>
      <c r="J308">
        <v>0.62361113368910459</v>
      </c>
      <c r="K308" s="40">
        <v>0</v>
      </c>
      <c r="L308" s="40">
        <v>0</v>
      </c>
      <c r="M308" s="40">
        <v>459.96797153024909</v>
      </c>
      <c r="N308" s="40">
        <v>544.82490294618765</v>
      </c>
    </row>
    <row r="309" spans="1:14" x14ac:dyDescent="0.25">
      <c r="A309">
        <v>6037218701</v>
      </c>
      <c r="B309" s="40"/>
      <c r="C309" s="40">
        <v>3.5184432774826324</v>
      </c>
      <c r="D309">
        <v>0.52803284308978093</v>
      </c>
      <c r="E309">
        <v>0.39719907776681818</v>
      </c>
      <c r="F309">
        <v>2.9110459467922314E-2</v>
      </c>
      <c r="G309">
        <v>0.6907122242914191</v>
      </c>
      <c r="H309" s="40">
        <v>795.96572543327147</v>
      </c>
      <c r="I309" s="40">
        <v>0</v>
      </c>
      <c r="J309">
        <v>0.53025730012621775</v>
      </c>
      <c r="K309" s="40">
        <v>0</v>
      </c>
      <c r="L309" s="40">
        <v>0</v>
      </c>
      <c r="M309" s="40">
        <v>178.1304863582443</v>
      </c>
      <c r="N309" s="40">
        <v>-44.818808057810656</v>
      </c>
    </row>
    <row r="310" spans="1:14" x14ac:dyDescent="0.25">
      <c r="A310">
        <v>6037218702</v>
      </c>
      <c r="B310" s="40"/>
      <c r="C310" s="40">
        <v>3.5110336738863914</v>
      </c>
      <c r="D310">
        <v>0.53046552658933166</v>
      </c>
      <c r="E310">
        <v>0.39461894848784629</v>
      </c>
      <c r="F310">
        <v>2.9304626156117845E-2</v>
      </c>
      <c r="G310">
        <v>0.6947112617317156</v>
      </c>
      <c r="H310" s="40">
        <v>1029.7393031329279</v>
      </c>
      <c r="I310" s="40">
        <v>0</v>
      </c>
      <c r="J310">
        <v>0.52193400066877127</v>
      </c>
      <c r="K310" s="40">
        <v>0</v>
      </c>
      <c r="L310" s="40">
        <v>0</v>
      </c>
      <c r="M310" s="40">
        <v>125.83590351917746</v>
      </c>
      <c r="N310" s="40">
        <v>918.78910362993975</v>
      </c>
    </row>
    <row r="311" spans="1:14" x14ac:dyDescent="0.25">
      <c r="A311">
        <v>6037218800</v>
      </c>
      <c r="B311" s="40"/>
      <c r="C311" s="40">
        <v>3.2237367797302823</v>
      </c>
      <c r="D311">
        <v>0.34384969868840831</v>
      </c>
      <c r="E311">
        <v>0.59482453030840132</v>
      </c>
      <c r="F311">
        <v>3.1549096065225095E-2</v>
      </c>
      <c r="G311">
        <v>0.77839643652561252</v>
      </c>
      <c r="H311" s="40">
        <v>761.30602362942886</v>
      </c>
      <c r="I311" s="40">
        <v>0</v>
      </c>
      <c r="J311">
        <v>0.44827586206896552</v>
      </c>
      <c r="K311" s="40">
        <v>0</v>
      </c>
      <c r="L311" s="40">
        <v>0</v>
      </c>
      <c r="M311" s="40">
        <v>228.60735468564644</v>
      </c>
      <c r="N311" s="40">
        <v>-515.92639617862096</v>
      </c>
    </row>
    <row r="312" spans="1:14" x14ac:dyDescent="0.25">
      <c r="A312">
        <v>6037218900</v>
      </c>
      <c r="B312" s="40"/>
      <c r="C312" s="40">
        <v>3.0014486718430735</v>
      </c>
      <c r="D312">
        <v>0.52927098674521356</v>
      </c>
      <c r="E312">
        <v>0.40022091310751107</v>
      </c>
      <c r="F312">
        <v>3.1848306332842413E-2</v>
      </c>
      <c r="G312">
        <v>0.84234234234234218</v>
      </c>
      <c r="H312" s="40">
        <v>405.0291363232339</v>
      </c>
      <c r="I312" s="40">
        <v>0</v>
      </c>
      <c r="J312">
        <v>0.41964285714285715</v>
      </c>
      <c r="K312" s="40">
        <v>0</v>
      </c>
      <c r="L312" s="40">
        <v>0</v>
      </c>
      <c r="M312" s="40">
        <v>215.19652036378011</v>
      </c>
      <c r="N312" s="40">
        <v>-136.23707312690658</v>
      </c>
    </row>
    <row r="313" spans="1:14" x14ac:dyDescent="0.25">
      <c r="A313">
        <v>6037219010</v>
      </c>
      <c r="B313" s="40"/>
      <c r="C313" s="40">
        <v>4.2553493257049455</v>
      </c>
      <c r="D313">
        <v>0.37163720215219065</v>
      </c>
      <c r="E313">
        <v>0.55418908531898536</v>
      </c>
      <c r="F313">
        <v>4.5734050730207532E-2</v>
      </c>
      <c r="G313">
        <v>0.48634590377113135</v>
      </c>
      <c r="H313" s="40">
        <v>1204.3535323982851</v>
      </c>
      <c r="I313" s="40">
        <v>0</v>
      </c>
      <c r="J313">
        <v>0.59107358262967435</v>
      </c>
      <c r="K313" s="40">
        <v>0</v>
      </c>
      <c r="L313" s="40">
        <v>1</v>
      </c>
      <c r="M313" s="40">
        <v>77.440885725583144</v>
      </c>
      <c r="N313" s="40">
        <v>-70.49874335989989</v>
      </c>
    </row>
    <row r="314" spans="1:14" x14ac:dyDescent="0.25">
      <c r="A314">
        <v>6037219020</v>
      </c>
      <c r="B314" s="40"/>
      <c r="C314" s="40">
        <v>3.8243340825500614</v>
      </c>
      <c r="D314">
        <v>0.45025217790004585</v>
      </c>
      <c r="E314">
        <v>0.51421366345712971</v>
      </c>
      <c r="F314">
        <v>1.7652453003209535E-2</v>
      </c>
      <c r="G314">
        <v>0.51732101616628179</v>
      </c>
      <c r="H314" s="40">
        <v>787.8762599335688</v>
      </c>
      <c r="I314" s="40">
        <v>0</v>
      </c>
      <c r="J314">
        <v>0.66238401142041392</v>
      </c>
      <c r="K314" s="40">
        <v>0</v>
      </c>
      <c r="L314" s="40">
        <v>1</v>
      </c>
      <c r="M314" s="40">
        <v>8.9296164491893251</v>
      </c>
      <c r="N314" s="40">
        <v>-103.38647754784324</v>
      </c>
    </row>
    <row r="315" spans="1:14" x14ac:dyDescent="0.25">
      <c r="A315">
        <v>6037219300</v>
      </c>
      <c r="B315" s="40"/>
      <c r="C315" s="40">
        <v>3.1718695545566002</v>
      </c>
      <c r="D315">
        <v>0.46574949842361701</v>
      </c>
      <c r="E315">
        <v>0.44024075666380047</v>
      </c>
      <c r="F315">
        <v>7.1940384064201779E-2</v>
      </c>
      <c r="G315">
        <v>0.7418622255866768</v>
      </c>
      <c r="H315" s="40">
        <v>2690.0765579099575</v>
      </c>
      <c r="I315" s="40">
        <v>0</v>
      </c>
      <c r="J315">
        <v>0.48802816901408458</v>
      </c>
      <c r="K315" s="40">
        <v>0</v>
      </c>
      <c r="L315" s="40">
        <v>1</v>
      </c>
      <c r="M315" s="40">
        <v>378.06049822064051</v>
      </c>
      <c r="N315" s="40">
        <v>341.72316688368755</v>
      </c>
    </row>
    <row r="316" spans="1:14" x14ac:dyDescent="0.25">
      <c r="A316">
        <v>6037219700</v>
      </c>
      <c r="B316" s="40"/>
      <c r="C316" s="40">
        <v>4.4860256640784639</v>
      </c>
      <c r="D316">
        <v>0.4277715822210616</v>
      </c>
      <c r="E316">
        <v>0.52858868220863697</v>
      </c>
      <c r="F316">
        <v>1.6476973218826945E-2</v>
      </c>
      <c r="G316">
        <v>0.52422598652690122</v>
      </c>
      <c r="H316" s="40">
        <v>2659.9527751699807</v>
      </c>
      <c r="I316" s="40">
        <v>0</v>
      </c>
      <c r="J316">
        <v>0.55109433099847849</v>
      </c>
      <c r="K316" s="40">
        <v>0</v>
      </c>
      <c r="L316" s="40">
        <v>1</v>
      </c>
      <c r="M316" s="40">
        <v>213.03400553578479</v>
      </c>
      <c r="N316" s="40">
        <v>420.33883104321376</v>
      </c>
    </row>
    <row r="317" spans="1:14" x14ac:dyDescent="0.25">
      <c r="A317">
        <v>6037219800</v>
      </c>
      <c r="B317" s="40"/>
      <c r="C317" s="40">
        <v>3.8078372292603193</v>
      </c>
      <c r="D317">
        <v>0.31015792612155862</v>
      </c>
      <c r="E317">
        <v>0.65326501991478936</v>
      </c>
      <c r="F317">
        <v>1.1845720071993006E-2</v>
      </c>
      <c r="G317">
        <v>0.7254193183102815</v>
      </c>
      <c r="H317" s="40">
        <v>1579.0698930005985</v>
      </c>
      <c r="I317" s="40">
        <v>0</v>
      </c>
      <c r="J317">
        <v>0.37803178934127496</v>
      </c>
      <c r="K317" s="40">
        <v>0</v>
      </c>
      <c r="L317" s="40">
        <v>1</v>
      </c>
      <c r="M317" s="40">
        <v>219.964017398181</v>
      </c>
      <c r="N317" s="40">
        <v>-262.53065108186638</v>
      </c>
    </row>
    <row r="318" spans="1:14" x14ac:dyDescent="0.25">
      <c r="A318">
        <v>6037219901</v>
      </c>
      <c r="B318" s="40"/>
      <c r="C318" s="40">
        <v>3.7650572537801397</v>
      </c>
      <c r="D318">
        <v>0.30025941904780762</v>
      </c>
      <c r="E318">
        <v>0.6645326206786456</v>
      </c>
      <c r="F318">
        <v>1.1203586086349849E-2</v>
      </c>
      <c r="G318">
        <v>0.64208049595906369</v>
      </c>
      <c r="H318" s="40">
        <v>1381.6134877056138</v>
      </c>
      <c r="I318" s="40">
        <v>0</v>
      </c>
      <c r="J318">
        <v>0.4105188640966782</v>
      </c>
      <c r="K318" s="40">
        <v>0</v>
      </c>
      <c r="L318" s="40">
        <v>1</v>
      </c>
      <c r="M318" s="40">
        <v>170.14630288651631</v>
      </c>
      <c r="N318" s="40">
        <v>-204.42249049647307</v>
      </c>
    </row>
    <row r="319" spans="1:14" x14ac:dyDescent="0.25">
      <c r="A319">
        <v>6037219902</v>
      </c>
      <c r="B319" s="40"/>
      <c r="C319" s="40">
        <v>3.8195807519411531</v>
      </c>
      <c r="D319">
        <v>0.31488263584692439</v>
      </c>
      <c r="E319">
        <v>0.64645478946104551</v>
      </c>
      <c r="F319">
        <v>1.2685147281876783E-2</v>
      </c>
      <c r="G319">
        <v>0.59458549591245413</v>
      </c>
      <c r="H319" s="40">
        <v>2707.0067814239178</v>
      </c>
      <c r="I319" s="40">
        <v>0</v>
      </c>
      <c r="J319">
        <v>0.44626003179196794</v>
      </c>
      <c r="K319" s="40">
        <v>0</v>
      </c>
      <c r="L319" s="40">
        <v>1</v>
      </c>
      <c r="M319" s="40">
        <v>124.50296559905098</v>
      </c>
      <c r="N319" s="40">
        <v>261.08811323244436</v>
      </c>
    </row>
    <row r="320" spans="1:14" x14ac:dyDescent="0.25">
      <c r="A320">
        <v>6037220000</v>
      </c>
      <c r="B320" s="40"/>
      <c r="C320" s="40">
        <v>3.9350587249693505</v>
      </c>
      <c r="D320">
        <v>0.56243949661181025</v>
      </c>
      <c r="E320">
        <v>0.38838334946757025</v>
      </c>
      <c r="F320">
        <v>2.420135527589545E-2</v>
      </c>
      <c r="G320">
        <v>0.61884816753926697</v>
      </c>
      <c r="H320" s="40">
        <v>1783.003895157239</v>
      </c>
      <c r="I320" s="40">
        <v>0</v>
      </c>
      <c r="J320">
        <v>0.55533199195171024</v>
      </c>
      <c r="K320" s="40">
        <v>0</v>
      </c>
      <c r="L320" s="40">
        <v>1</v>
      </c>
      <c r="M320" s="40">
        <v>220.25069197311188</v>
      </c>
      <c r="N320" s="40">
        <v>303.83026016132317</v>
      </c>
    </row>
    <row r="321" spans="1:14" x14ac:dyDescent="0.25">
      <c r="A321">
        <v>6037220100</v>
      </c>
      <c r="B321" s="40"/>
      <c r="C321" s="40">
        <v>4.2547901103391919</v>
      </c>
      <c r="D321">
        <v>0.69526398807864043</v>
      </c>
      <c r="E321">
        <v>0.18872500349718563</v>
      </c>
      <c r="F321">
        <v>7.915019378780587E-2</v>
      </c>
      <c r="G321">
        <v>0.54505755565180491</v>
      </c>
      <c r="H321" s="40">
        <v>6057.5960352201791</v>
      </c>
      <c r="I321" s="40">
        <v>0</v>
      </c>
      <c r="J321">
        <v>0.5014079304801925</v>
      </c>
      <c r="K321" s="40">
        <v>0</v>
      </c>
      <c r="L321" s="40">
        <v>1</v>
      </c>
      <c r="M321" s="40">
        <v>-6.5128509292211447</v>
      </c>
      <c r="N321" s="40">
        <v>33.561567947840558</v>
      </c>
    </row>
    <row r="322" spans="1:14" x14ac:dyDescent="0.25">
      <c r="A322">
        <v>6037221110</v>
      </c>
      <c r="B322" s="40"/>
      <c r="C322" s="40">
        <v>2.5719712709440135</v>
      </c>
      <c r="D322">
        <v>1.7543859649122806E-2</v>
      </c>
      <c r="E322">
        <v>0.88635768525792091</v>
      </c>
      <c r="F322">
        <v>6.2058130400628436E-2</v>
      </c>
      <c r="G322">
        <v>0.91770334928229669</v>
      </c>
      <c r="H322" s="40">
        <v>2565.3299417902308</v>
      </c>
      <c r="I322" s="40">
        <v>0</v>
      </c>
      <c r="J322">
        <v>0.49454545454545451</v>
      </c>
      <c r="K322" s="40">
        <v>0</v>
      </c>
      <c r="L322" s="40">
        <v>0</v>
      </c>
      <c r="M322" s="40">
        <v>140.82404112297343</v>
      </c>
      <c r="N322" s="40">
        <v>99.517109810827606</v>
      </c>
    </row>
    <row r="323" spans="1:14" x14ac:dyDescent="0.25">
      <c r="A323">
        <v>6037221120</v>
      </c>
      <c r="B323" s="40"/>
      <c r="C323" s="40">
        <v>3.9174434409480998</v>
      </c>
      <c r="D323">
        <v>2.0148148148148148E-2</v>
      </c>
      <c r="E323">
        <v>0.94399999999999995</v>
      </c>
      <c r="F323">
        <v>1.3037037037037036E-2</v>
      </c>
      <c r="G323">
        <v>0.86940298507462688</v>
      </c>
      <c r="H323" s="40">
        <v>2430.8869474422663</v>
      </c>
      <c r="I323" s="40">
        <v>0</v>
      </c>
      <c r="J323">
        <v>0.42617046818727489</v>
      </c>
      <c r="K323" s="40">
        <v>0</v>
      </c>
      <c r="L323" s="40">
        <v>0</v>
      </c>
      <c r="M323" s="40">
        <v>218.01818900751277</v>
      </c>
      <c r="N323" s="40">
        <v>309.9788724926384</v>
      </c>
    </row>
    <row r="324" spans="1:14" x14ac:dyDescent="0.25">
      <c r="A324">
        <v>6037221210</v>
      </c>
      <c r="B324" s="40"/>
      <c r="C324" s="40">
        <v>4.9424852063751539</v>
      </c>
      <c r="D324">
        <v>8.0975618851601622E-2</v>
      </c>
      <c r="E324">
        <v>0.82422101173092599</v>
      </c>
      <c r="F324">
        <v>5.3511600782725745E-2</v>
      </c>
      <c r="G324">
        <v>0.75369748965469507</v>
      </c>
      <c r="H324" s="40">
        <v>671.35169083171809</v>
      </c>
      <c r="I324" s="40">
        <v>0</v>
      </c>
      <c r="J324">
        <v>0.61744889199533814</v>
      </c>
      <c r="K324" s="40">
        <v>0</v>
      </c>
      <c r="L324" s="40">
        <v>0</v>
      </c>
      <c r="M324" s="40">
        <v>194.78568604191378</v>
      </c>
      <c r="N324" s="40">
        <v>646.6025013264607</v>
      </c>
    </row>
    <row r="325" spans="1:14" x14ac:dyDescent="0.25">
      <c r="A325">
        <v>6037221220</v>
      </c>
      <c r="B325" s="40"/>
      <c r="C325" s="40">
        <v>3.1929799346138132</v>
      </c>
      <c r="D325">
        <v>2.0546017920403278E-2</v>
      </c>
      <c r="E325">
        <v>0.90289897529073415</v>
      </c>
      <c r="F325">
        <v>3.8840418027672546E-2</v>
      </c>
      <c r="G325">
        <v>0.85385380829105051</v>
      </c>
      <c r="H325" s="40">
        <v>2419.4919930918791</v>
      </c>
      <c r="I325" s="40">
        <v>0</v>
      </c>
      <c r="J325">
        <v>0.466143288394469</v>
      </c>
      <c r="K325" s="40">
        <v>0</v>
      </c>
      <c r="L325" s="40">
        <v>0</v>
      </c>
      <c r="M325" s="40">
        <v>192.8782127323052</v>
      </c>
      <c r="N325" s="40">
        <v>-104.36625217155324</v>
      </c>
    </row>
    <row r="326" spans="1:14" x14ac:dyDescent="0.25">
      <c r="A326">
        <v>6037221302</v>
      </c>
      <c r="B326" s="40"/>
      <c r="C326" s="40">
        <v>2.9167275439313447</v>
      </c>
      <c r="D326">
        <v>0.26654740608228983</v>
      </c>
      <c r="E326">
        <v>0.62813059033989271</v>
      </c>
      <c r="F326">
        <v>6.3059033989266544E-2</v>
      </c>
      <c r="G326">
        <v>0.86381025248661059</v>
      </c>
      <c r="H326" s="40">
        <v>2796.5334194150037</v>
      </c>
      <c r="I326" s="40">
        <v>0</v>
      </c>
      <c r="J326">
        <v>0.31602373887240354</v>
      </c>
      <c r="K326" s="40">
        <v>0</v>
      </c>
      <c r="L326" s="40">
        <v>0</v>
      </c>
      <c r="M326" s="40">
        <v>236.42506919731113</v>
      </c>
      <c r="N326" s="40">
        <v>-218.56674019476031</v>
      </c>
    </row>
    <row r="327" spans="1:14" x14ac:dyDescent="0.25">
      <c r="A327">
        <v>6037221303</v>
      </c>
      <c r="B327" s="40"/>
      <c r="C327" s="40">
        <v>3.0689739272578671</v>
      </c>
      <c r="D327">
        <v>0.23908386978218349</v>
      </c>
      <c r="E327">
        <v>0.64672929351129382</v>
      </c>
      <c r="F327">
        <v>7.5465478791325438E-2</v>
      </c>
      <c r="G327">
        <v>0.91827472705085755</v>
      </c>
      <c r="H327" s="40">
        <v>2922.449805540854</v>
      </c>
      <c r="I327" s="40">
        <v>0</v>
      </c>
      <c r="J327">
        <v>0.31181619313813713</v>
      </c>
      <c r="K327" s="40">
        <v>0</v>
      </c>
      <c r="L327" s="40">
        <v>0</v>
      </c>
      <c r="M327" s="40">
        <v>83.901937524713276</v>
      </c>
      <c r="N327" s="40">
        <v>-174.11962583343666</v>
      </c>
    </row>
    <row r="328" spans="1:14" x14ac:dyDescent="0.25">
      <c r="A328">
        <v>6037221304</v>
      </c>
      <c r="B328" s="40"/>
      <c r="C328" s="40">
        <v>3.0689739272578671</v>
      </c>
      <c r="D328">
        <v>0.23908387329597025</v>
      </c>
      <c r="E328">
        <v>0.64672927105597244</v>
      </c>
      <c r="F328">
        <v>7.5465477501992007E-2</v>
      </c>
      <c r="G328">
        <v>0.91827466287509851</v>
      </c>
      <c r="H328" s="40">
        <v>2074.2605802390667</v>
      </c>
      <c r="I328" s="40">
        <v>0</v>
      </c>
      <c r="J328">
        <v>0.31181619211817502</v>
      </c>
      <c r="K328" s="40">
        <v>0</v>
      </c>
      <c r="L328" s="40">
        <v>0</v>
      </c>
      <c r="M328" s="40">
        <v>276.90193752471328</v>
      </c>
      <c r="N328" s="40">
        <v>1261.983157232029</v>
      </c>
    </row>
    <row r="329" spans="1:14" x14ac:dyDescent="0.25">
      <c r="A329">
        <v>6037221401</v>
      </c>
      <c r="B329" s="40"/>
      <c r="C329" s="40">
        <v>2.4163695954229674</v>
      </c>
      <c r="D329">
        <v>0.53402299144166321</v>
      </c>
      <c r="E329">
        <v>0.33724136939470239</v>
      </c>
      <c r="F329">
        <v>2.1609194626773676E-2</v>
      </c>
      <c r="G329">
        <v>0.83354116324446925</v>
      </c>
      <c r="H329" s="40">
        <v>5172.2285236702282</v>
      </c>
      <c r="I329" s="40">
        <v>0</v>
      </c>
      <c r="J329">
        <v>0.41839761822515503</v>
      </c>
      <c r="K329" s="40">
        <v>0</v>
      </c>
      <c r="L329" s="40">
        <v>0</v>
      </c>
      <c r="M329" s="40">
        <v>103.34717279557128</v>
      </c>
      <c r="N329" s="40">
        <v>719.51744492865964</v>
      </c>
    </row>
    <row r="330" spans="1:14" x14ac:dyDescent="0.25">
      <c r="A330">
        <v>6037221402</v>
      </c>
      <c r="B330" s="40"/>
      <c r="C330" s="40">
        <v>2.499972292603188</v>
      </c>
      <c r="D330">
        <v>0.41795735224669506</v>
      </c>
      <c r="E330">
        <v>0.47328792860039898</v>
      </c>
      <c r="F330">
        <v>4.5518688711133855E-2</v>
      </c>
      <c r="G330">
        <v>0.846960101434024</v>
      </c>
      <c r="H330" s="40">
        <v>1702.9409303312268</v>
      </c>
      <c r="I330" s="40">
        <v>0</v>
      </c>
      <c r="J330">
        <v>0.36942190999004182</v>
      </c>
      <c r="K330" s="40">
        <v>0</v>
      </c>
      <c r="L330" s="40">
        <v>0</v>
      </c>
      <c r="M330" s="40">
        <v>351.70383550810595</v>
      </c>
      <c r="N330" s="40">
        <v>87.996021929986455</v>
      </c>
    </row>
    <row r="331" spans="1:14" x14ac:dyDescent="0.25">
      <c r="A331">
        <v>6037221500</v>
      </c>
      <c r="B331" s="40"/>
      <c r="C331" s="40">
        <v>2.5640024519820193</v>
      </c>
      <c r="D331">
        <v>0.33605443082257752</v>
      </c>
      <c r="E331">
        <v>0.56929056203810358</v>
      </c>
      <c r="F331">
        <v>6.2390671023395863E-2</v>
      </c>
      <c r="G331">
        <v>0.85774311194229358</v>
      </c>
      <c r="H331" s="40">
        <v>2891.2036659101918</v>
      </c>
      <c r="I331" s="40">
        <v>0</v>
      </c>
      <c r="J331">
        <v>0.33050847072919309</v>
      </c>
      <c r="K331" s="40">
        <v>0</v>
      </c>
      <c r="L331" s="40">
        <v>0</v>
      </c>
      <c r="M331" s="40">
        <v>134.11862396204026</v>
      </c>
      <c r="N331" s="40">
        <v>199.02768480573832</v>
      </c>
    </row>
    <row r="332" spans="1:14" x14ac:dyDescent="0.25">
      <c r="A332">
        <v>6037221601</v>
      </c>
      <c r="B332" s="40"/>
      <c r="C332" s="40">
        <v>3.2530955864323667</v>
      </c>
      <c r="D332">
        <v>0.12132644817237023</v>
      </c>
      <c r="E332">
        <v>0.80579828291355715</v>
      </c>
      <c r="F332">
        <v>2.442414634641845E-2</v>
      </c>
      <c r="G332">
        <v>0.78828126902112583</v>
      </c>
      <c r="H332" s="40">
        <v>805.2206304527441</v>
      </c>
      <c r="I332" s="40">
        <v>0</v>
      </c>
      <c r="J332">
        <v>0.47501865808223143</v>
      </c>
      <c r="K332" s="40">
        <v>0</v>
      </c>
      <c r="L332" s="40">
        <v>0</v>
      </c>
      <c r="M332" s="40">
        <v>232.76986951364165</v>
      </c>
      <c r="N332" s="40">
        <v>-99.094412469015879</v>
      </c>
    </row>
    <row r="333" spans="1:14" x14ac:dyDescent="0.25">
      <c r="A333">
        <v>6037221602</v>
      </c>
      <c r="B333" s="40"/>
      <c r="C333" s="40">
        <v>2.9350418471597877</v>
      </c>
      <c r="D333">
        <v>9.5547967216020074E-2</v>
      </c>
      <c r="E333">
        <v>0.83340641949035255</v>
      </c>
      <c r="F333">
        <v>2.7081936748033112E-2</v>
      </c>
      <c r="G333">
        <v>0.8254532229554874</v>
      </c>
      <c r="H333" s="40">
        <v>10754.936074760428</v>
      </c>
      <c r="I333" s="40">
        <v>0</v>
      </c>
      <c r="J333">
        <v>0.43344877722249819</v>
      </c>
      <c r="K333" s="40">
        <v>0</v>
      </c>
      <c r="L333" s="40">
        <v>0</v>
      </c>
      <c r="M333" s="40">
        <v>190.41320680110709</v>
      </c>
      <c r="N333" s="40">
        <v>-243.09015668222855</v>
      </c>
    </row>
    <row r="334" spans="1:14" x14ac:dyDescent="0.25">
      <c r="A334">
        <v>6037221710</v>
      </c>
      <c r="B334" s="40"/>
      <c r="C334" s="40">
        <v>2.6132134041683699</v>
      </c>
      <c r="D334">
        <v>7.3072008851635353E-2</v>
      </c>
      <c r="E334">
        <v>0.85747766153464955</v>
      </c>
      <c r="F334">
        <v>2.9399232750497394E-2</v>
      </c>
      <c r="G334">
        <v>0.85315181711100718</v>
      </c>
      <c r="H334" s="40">
        <v>1081.9357014299715</v>
      </c>
      <c r="I334" s="40">
        <v>0</v>
      </c>
      <c r="J334">
        <v>0.40258857392068387</v>
      </c>
      <c r="K334" s="40">
        <v>0</v>
      </c>
      <c r="L334" s="40">
        <v>0</v>
      </c>
      <c r="M334" s="40">
        <v>271.05654408857254</v>
      </c>
      <c r="N334" s="40">
        <v>-195.67368345404429</v>
      </c>
    </row>
    <row r="335" spans="1:14" x14ac:dyDescent="0.25">
      <c r="A335">
        <v>6037221810</v>
      </c>
      <c r="B335" s="40"/>
      <c r="C335" s="40">
        <v>2.5105973845525136</v>
      </c>
      <c r="D335">
        <v>0.11917942038423966</v>
      </c>
      <c r="E335">
        <v>0.57408010420058608</v>
      </c>
      <c r="F335">
        <v>0.16965157929013353</v>
      </c>
      <c r="G335">
        <v>0.9042553191489362</v>
      </c>
      <c r="H335" s="40">
        <v>2536.0666117469241</v>
      </c>
      <c r="I335" s="40">
        <v>0</v>
      </c>
      <c r="J335">
        <v>0.38265786993402451</v>
      </c>
      <c r="K335" s="40">
        <v>0</v>
      </c>
      <c r="L335" s="40">
        <v>0</v>
      </c>
      <c r="M335" s="40">
        <v>270.1807038355081</v>
      </c>
      <c r="N335" s="40">
        <v>-1225.4818526562321</v>
      </c>
    </row>
    <row r="336" spans="1:14" x14ac:dyDescent="0.25">
      <c r="A336">
        <v>6037222001</v>
      </c>
      <c r="B336" s="40"/>
      <c r="C336" s="40">
        <v>4.0456435635472019</v>
      </c>
      <c r="D336">
        <v>0.42767296734304383</v>
      </c>
      <c r="E336">
        <v>0.53705222460420954</v>
      </c>
      <c r="F336">
        <v>9.8441344581039533E-3</v>
      </c>
      <c r="G336">
        <v>0.55226729586146039</v>
      </c>
      <c r="H336" s="40">
        <v>415.01139916178619</v>
      </c>
      <c r="I336" s="40">
        <v>0</v>
      </c>
      <c r="J336">
        <v>0.55414292010359545</v>
      </c>
      <c r="K336" s="40">
        <v>0</v>
      </c>
      <c r="L336" s="40">
        <v>1</v>
      </c>
      <c r="M336" s="40">
        <v>246.02609727164884</v>
      </c>
      <c r="N336" s="40">
        <v>-43.926381346329435</v>
      </c>
    </row>
    <row r="337" spans="1:14" x14ac:dyDescent="0.25">
      <c r="A337">
        <v>6037222002</v>
      </c>
      <c r="B337" s="40"/>
      <c r="C337" s="40">
        <v>4.0456435635472019</v>
      </c>
      <c r="D337">
        <v>0.42767296970079166</v>
      </c>
      <c r="E337">
        <v>0.53705220170875234</v>
      </c>
      <c r="F337">
        <v>9.844134201726135E-3</v>
      </c>
      <c r="G337">
        <v>0.55226733840266773</v>
      </c>
      <c r="H337" s="40">
        <v>359.44624738117739</v>
      </c>
      <c r="I337" s="40">
        <v>0</v>
      </c>
      <c r="J337">
        <v>0.55414291953606365</v>
      </c>
      <c r="K337" s="40">
        <v>0</v>
      </c>
      <c r="L337" s="40">
        <v>1</v>
      </c>
      <c r="M337" s="40">
        <v>150.02609727164884</v>
      </c>
      <c r="N337" s="40">
        <v>-43.275001658983456</v>
      </c>
    </row>
    <row r="338" spans="1:14" x14ac:dyDescent="0.25">
      <c r="A338">
        <v>6037222100</v>
      </c>
      <c r="B338" s="40"/>
      <c r="C338" s="40">
        <v>3.6365775234981617</v>
      </c>
      <c r="D338">
        <v>0.3394863563402889</v>
      </c>
      <c r="E338">
        <v>0.60888175494917063</v>
      </c>
      <c r="F338">
        <v>2.1401819154628143E-2</v>
      </c>
      <c r="G338">
        <v>0.6795580110497238</v>
      </c>
      <c r="H338" s="40">
        <v>178.45757495623735</v>
      </c>
      <c r="I338" s="40">
        <v>0</v>
      </c>
      <c r="J338">
        <v>0.56900931414055889</v>
      </c>
      <c r="K338" s="40">
        <v>0</v>
      </c>
      <c r="L338" s="40">
        <v>1</v>
      </c>
      <c r="M338" s="40">
        <v>131.964017398181</v>
      </c>
      <c r="N338" s="40">
        <v>140.60293784430814</v>
      </c>
    </row>
    <row r="339" spans="1:14" x14ac:dyDescent="0.25">
      <c r="A339">
        <v>6037222200</v>
      </c>
      <c r="B339" s="40"/>
      <c r="C339" s="40">
        <v>3.2142301185124644</v>
      </c>
      <c r="D339">
        <v>0.31175863847343993</v>
      </c>
      <c r="E339">
        <v>0.62738525012893243</v>
      </c>
      <c r="F339">
        <v>1.9855595667870037E-2</v>
      </c>
      <c r="G339">
        <v>0.77671589921807127</v>
      </c>
      <c r="H339" s="40">
        <v>698.73426974475228</v>
      </c>
      <c r="I339" s="40">
        <v>0</v>
      </c>
      <c r="J339">
        <v>0.52880000000000005</v>
      </c>
      <c r="K339" s="40">
        <v>0</v>
      </c>
      <c r="L339" s="40">
        <v>0</v>
      </c>
      <c r="M339" s="40">
        <v>213.12257809410823</v>
      </c>
      <c r="N339" s="40">
        <v>-80.623184970548209</v>
      </c>
    </row>
    <row r="340" spans="1:14" x14ac:dyDescent="0.25">
      <c r="A340">
        <v>6037222500</v>
      </c>
      <c r="B340" s="40"/>
      <c r="C340" s="40">
        <v>3.8707489579076428</v>
      </c>
      <c r="D340">
        <v>0.38990308767185033</v>
      </c>
      <c r="E340">
        <v>0.57831868379535722</v>
      </c>
      <c r="F340">
        <v>9.6912328149650669E-3</v>
      </c>
      <c r="G340">
        <v>0.64763458401305063</v>
      </c>
      <c r="H340" s="40">
        <v>202.44666721181719</v>
      </c>
      <c r="I340" s="40">
        <v>0</v>
      </c>
      <c r="J340">
        <v>0.50716981132075467</v>
      </c>
      <c r="K340" s="40">
        <v>0</v>
      </c>
      <c r="L340" s="40">
        <v>1</v>
      </c>
      <c r="M340" s="40">
        <v>339.25069197311188</v>
      </c>
      <c r="N340" s="40">
        <v>424.74104689538035</v>
      </c>
    </row>
    <row r="341" spans="1:14" x14ac:dyDescent="0.25">
      <c r="A341">
        <v>6037222600</v>
      </c>
      <c r="B341" s="40"/>
      <c r="C341" s="40">
        <v>3.0466053126277077</v>
      </c>
      <c r="D341">
        <v>0.33733161099833919</v>
      </c>
      <c r="E341">
        <v>0.59088392692378666</v>
      </c>
      <c r="F341">
        <v>3.2293781140431813E-2</v>
      </c>
      <c r="G341">
        <v>0.78050314465408799</v>
      </c>
      <c r="H341" s="40">
        <v>345.62939709123066</v>
      </c>
      <c r="I341" s="40">
        <v>0</v>
      </c>
      <c r="J341">
        <v>0.44847775175644033</v>
      </c>
      <c r="K341" s="40">
        <v>0</v>
      </c>
      <c r="L341" s="40">
        <v>1</v>
      </c>
      <c r="M341" s="40">
        <v>289.89402926057721</v>
      </c>
      <c r="N341" s="40">
        <v>-524.40322317290247</v>
      </c>
    </row>
    <row r="342" spans="1:14" x14ac:dyDescent="0.25">
      <c r="A342">
        <v>6037224010</v>
      </c>
      <c r="B342" s="40"/>
      <c r="C342" s="40">
        <v>2.4682368205966494</v>
      </c>
      <c r="D342">
        <v>5.3630286208360245E-2</v>
      </c>
      <c r="E342">
        <v>0.84281457251189917</v>
      </c>
      <c r="F342">
        <v>5.496993931310673E-2</v>
      </c>
      <c r="G342">
        <v>0.97138910418606661</v>
      </c>
      <c r="H342" s="40">
        <v>13345.854753809681</v>
      </c>
      <c r="I342" s="40">
        <v>1</v>
      </c>
      <c r="J342">
        <v>0.40995927412621458</v>
      </c>
      <c r="K342" s="40">
        <v>1</v>
      </c>
      <c r="L342" s="40">
        <v>1</v>
      </c>
      <c r="M342" s="40">
        <v>75.618030842230041</v>
      </c>
      <c r="N342" s="40">
        <v>997.88010220074057</v>
      </c>
    </row>
    <row r="343" spans="1:14" x14ac:dyDescent="0.25">
      <c r="A343">
        <v>6037224020</v>
      </c>
      <c r="B343" s="40"/>
      <c r="C343" s="40">
        <v>2.8721301185124646</v>
      </c>
      <c r="D343">
        <v>3.0428303378696349E-2</v>
      </c>
      <c r="E343">
        <v>0.92154609491555206</v>
      </c>
      <c r="F343">
        <v>1.9626001640628478E-2</v>
      </c>
      <c r="G343">
        <v>0.91838403799660284</v>
      </c>
      <c r="H343" s="40">
        <v>14913.638139569879</v>
      </c>
      <c r="I343" s="40">
        <v>0</v>
      </c>
      <c r="J343">
        <v>0.35785610025497211</v>
      </c>
      <c r="K343" s="40">
        <v>1</v>
      </c>
      <c r="L343" s="40">
        <v>1</v>
      </c>
      <c r="M343" s="40">
        <v>226.39343614076699</v>
      </c>
      <c r="N343" s="40">
        <v>-6.7901222788023006</v>
      </c>
    </row>
    <row r="344" spans="1:14" x14ac:dyDescent="0.25">
      <c r="A344">
        <v>6037224200</v>
      </c>
      <c r="B344" s="40"/>
      <c r="C344" s="40">
        <v>2.4974558234572948</v>
      </c>
      <c r="D344">
        <v>5.2168240487874995E-2</v>
      </c>
      <c r="E344">
        <v>0.90414082853247024</v>
      </c>
      <c r="F344">
        <v>7.4991850239301957E-3</v>
      </c>
      <c r="G344">
        <v>0.91013831196301032</v>
      </c>
      <c r="H344" s="40">
        <v>4187.890591182344</v>
      </c>
      <c r="I344" s="40">
        <v>0</v>
      </c>
      <c r="J344">
        <v>0.42780746365194772</v>
      </c>
      <c r="K344" s="40">
        <v>1</v>
      </c>
      <c r="L344" s="40">
        <v>1</v>
      </c>
      <c r="M344" s="40">
        <v>225.26927639383155</v>
      </c>
      <c r="N344" s="40">
        <v>-734.11250011437551</v>
      </c>
    </row>
    <row r="345" spans="1:14" x14ac:dyDescent="0.25">
      <c r="A345">
        <v>6037224310</v>
      </c>
      <c r="B345" s="40"/>
      <c r="C345" s="40">
        <v>2.4597087862689011</v>
      </c>
      <c r="D345">
        <v>2.2341376228775692E-2</v>
      </c>
      <c r="E345">
        <v>0.91912421805183198</v>
      </c>
      <c r="F345">
        <v>2.1447721179624665E-2</v>
      </c>
      <c r="G345">
        <v>0.92487479131886474</v>
      </c>
      <c r="H345" s="40">
        <v>2607.2937179406736</v>
      </c>
      <c r="I345" s="40">
        <v>0</v>
      </c>
      <c r="J345">
        <v>0.38801261829652994</v>
      </c>
      <c r="K345" s="40">
        <v>0</v>
      </c>
      <c r="L345" s="40">
        <v>0</v>
      </c>
      <c r="M345" s="40">
        <v>270.51364175563458</v>
      </c>
      <c r="N345" s="40">
        <v>644.66053465566074</v>
      </c>
    </row>
    <row r="346" spans="1:14" x14ac:dyDescent="0.25">
      <c r="A346">
        <v>6037224320</v>
      </c>
      <c r="B346" s="40"/>
      <c r="C346" s="40">
        <v>2.2797812423375565</v>
      </c>
      <c r="D346">
        <v>2.3990282417248706E-2</v>
      </c>
      <c r="E346">
        <v>0.9362283631946553</v>
      </c>
      <c r="F346">
        <v>1.700576981475858E-2</v>
      </c>
      <c r="G346">
        <v>0.93587174348697399</v>
      </c>
      <c r="H346" s="40">
        <v>9155.2070574433528</v>
      </c>
      <c r="I346" s="40">
        <v>0</v>
      </c>
      <c r="J346">
        <v>0.34016775396085741</v>
      </c>
      <c r="K346" s="40">
        <v>0</v>
      </c>
      <c r="L346" s="40">
        <v>0</v>
      </c>
      <c r="M346" s="40">
        <v>122.98655595096875</v>
      </c>
      <c r="N346" s="40">
        <v>-267.43545445306881</v>
      </c>
    </row>
    <row r="347" spans="1:14" x14ac:dyDescent="0.25">
      <c r="A347">
        <v>6037224410</v>
      </c>
      <c r="B347" s="40"/>
      <c r="C347" s="40">
        <v>2.693600612995505</v>
      </c>
      <c r="D347">
        <v>4.5583675968609717E-2</v>
      </c>
      <c r="E347">
        <v>0.76211222411484347</v>
      </c>
      <c r="F347">
        <v>9.7443843618887541E-2</v>
      </c>
      <c r="G347">
        <v>0.87981631638958513</v>
      </c>
      <c r="H347" s="40">
        <v>5520.1216139305716</v>
      </c>
      <c r="I347" s="40">
        <v>0</v>
      </c>
      <c r="J347">
        <v>0.52668622842539459</v>
      </c>
      <c r="K347" s="40">
        <v>1</v>
      </c>
      <c r="L347" s="40">
        <v>1</v>
      </c>
      <c r="M347" s="40">
        <v>326.2969553183076</v>
      </c>
      <c r="N347" s="40">
        <v>20.473925559989766</v>
      </c>
    </row>
    <row r="348" spans="1:14" x14ac:dyDescent="0.25">
      <c r="A348">
        <v>6037224420</v>
      </c>
      <c r="B348" s="40"/>
      <c r="C348" s="40">
        <v>2.7689548835308546</v>
      </c>
      <c r="D348">
        <v>5.6204063986165155E-2</v>
      </c>
      <c r="E348">
        <v>0.81798530047557283</v>
      </c>
      <c r="F348">
        <v>4.6692607003891051E-2</v>
      </c>
      <c r="G348">
        <v>0.93815987933634981</v>
      </c>
      <c r="H348" s="40">
        <v>1942.4023545671366</v>
      </c>
      <c r="I348" s="40">
        <v>0</v>
      </c>
      <c r="J348">
        <v>0.58961681087762674</v>
      </c>
      <c r="K348" s="40">
        <v>1</v>
      </c>
      <c r="L348" s="40">
        <v>1</v>
      </c>
      <c r="M348" s="40">
        <v>158.97469355476471</v>
      </c>
      <c r="N348" s="40">
        <v>245.5081042947304</v>
      </c>
    </row>
    <row r="349" spans="1:14" x14ac:dyDescent="0.25">
      <c r="A349">
        <v>6037224600</v>
      </c>
      <c r="B349" s="40"/>
      <c r="C349" s="40">
        <v>3.2828738046587662</v>
      </c>
      <c r="D349">
        <v>6.9135162979273024E-2</v>
      </c>
      <c r="E349">
        <v>0.89798033263805255</v>
      </c>
      <c r="F349">
        <v>1.0098394663736229E-2</v>
      </c>
      <c r="G349">
        <v>0.87776489072737651</v>
      </c>
      <c r="H349" s="40">
        <v>13606.981242396285</v>
      </c>
      <c r="I349" s="40">
        <v>0</v>
      </c>
      <c r="J349">
        <v>0.44444445836924146</v>
      </c>
      <c r="K349" s="40">
        <v>1</v>
      </c>
      <c r="L349" s="40">
        <v>1</v>
      </c>
      <c r="M349" s="40">
        <v>186.94029260577292</v>
      </c>
      <c r="N349" s="40">
        <v>45.395180671674098</v>
      </c>
    </row>
    <row r="350" spans="1:14" x14ac:dyDescent="0.25">
      <c r="A350">
        <v>6037226001</v>
      </c>
      <c r="B350" s="40"/>
      <c r="C350" s="40">
        <v>2.4174880261544751</v>
      </c>
      <c r="D350">
        <v>0.13256143815299273</v>
      </c>
      <c r="E350">
        <v>0.71928168235274947</v>
      </c>
      <c r="F350">
        <v>8.4357278824631676E-2</v>
      </c>
      <c r="G350">
        <v>0.88060837392074032</v>
      </c>
      <c r="H350" s="40">
        <v>11035.040254636306</v>
      </c>
      <c r="I350" s="40">
        <v>0</v>
      </c>
      <c r="J350">
        <v>0.59893401731823082</v>
      </c>
      <c r="K350" s="40">
        <v>1</v>
      </c>
      <c r="L350" s="40">
        <v>0</v>
      </c>
      <c r="M350" s="40">
        <v>554.31553973902726</v>
      </c>
      <c r="N350" s="40">
        <v>-527.08751847406302</v>
      </c>
    </row>
    <row r="351" spans="1:14" x14ac:dyDescent="0.25">
      <c r="A351">
        <v>6037226002</v>
      </c>
      <c r="B351" s="40"/>
      <c r="C351" s="40">
        <v>2.4174880261544751</v>
      </c>
      <c r="D351">
        <v>0.13256144188874353</v>
      </c>
      <c r="E351">
        <v>0.71928165837416846</v>
      </c>
      <c r="F351">
        <v>8.4357279138721097E-2</v>
      </c>
      <c r="G351">
        <v>0.88060836687044519</v>
      </c>
      <c r="H351" s="40">
        <v>60117.869274551689</v>
      </c>
      <c r="I351" s="40">
        <v>1</v>
      </c>
      <c r="J351">
        <v>0.5989340221398245</v>
      </c>
      <c r="K351" s="40">
        <v>1</v>
      </c>
      <c r="L351" s="40">
        <v>0</v>
      </c>
      <c r="M351" s="40">
        <v>116.31553973902726</v>
      </c>
      <c r="N351" s="40">
        <v>162.14075971967588</v>
      </c>
    </row>
    <row r="352" spans="1:14" x14ac:dyDescent="0.25">
      <c r="A352">
        <v>6037226410</v>
      </c>
      <c r="B352" s="40"/>
      <c r="C352" s="40">
        <v>3.5866675521046183</v>
      </c>
      <c r="D352">
        <v>3.2330827067669175E-2</v>
      </c>
      <c r="E352">
        <v>0.93308270676691729</v>
      </c>
      <c r="F352">
        <v>1.8295739348370928E-2</v>
      </c>
      <c r="G352">
        <v>0.8502415458937197</v>
      </c>
      <c r="H352" s="40">
        <v>2869.7877365626541</v>
      </c>
      <c r="I352" s="40">
        <v>0</v>
      </c>
      <c r="J352">
        <v>0.32444959443800697</v>
      </c>
      <c r="K352" s="40">
        <v>1</v>
      </c>
      <c r="L352" s="40">
        <v>0</v>
      </c>
      <c r="M352" s="40">
        <v>133.47133254250684</v>
      </c>
      <c r="N352" s="40">
        <v>-366.74603662142545</v>
      </c>
    </row>
    <row r="353" spans="1:14" x14ac:dyDescent="0.25">
      <c r="A353">
        <v>6037226420</v>
      </c>
      <c r="B353" s="40"/>
      <c r="C353" s="40">
        <v>3.5603844299141811</v>
      </c>
      <c r="D353">
        <v>0.10630455868089234</v>
      </c>
      <c r="E353">
        <v>0.86052376333656644</v>
      </c>
      <c r="F353">
        <v>1.7652764306498547E-2</v>
      </c>
      <c r="G353">
        <v>0.78798586572438167</v>
      </c>
      <c r="H353" s="40">
        <v>1019.154647618181</v>
      </c>
      <c r="I353" s="40">
        <v>0</v>
      </c>
      <c r="J353">
        <v>0.37217099748533111</v>
      </c>
      <c r="K353" s="40">
        <v>1</v>
      </c>
      <c r="L353" s="40">
        <v>0</v>
      </c>
      <c r="M353" s="40">
        <v>142.77777777777771</v>
      </c>
      <c r="N353" s="40">
        <v>279.05424875259723</v>
      </c>
    </row>
    <row r="354" spans="1:14" x14ac:dyDescent="0.25">
      <c r="A354">
        <v>6037226700</v>
      </c>
      <c r="B354" s="40"/>
      <c r="C354" s="40">
        <v>3.3723482631794037</v>
      </c>
      <c r="D354">
        <v>5.8123357551398983E-2</v>
      </c>
      <c r="E354">
        <v>0.92889163703818212</v>
      </c>
      <c r="F354">
        <v>3.4008347503478127E-3</v>
      </c>
      <c r="G354">
        <v>0.7312072892938497</v>
      </c>
      <c r="H354" s="40">
        <v>6088.4291389571445</v>
      </c>
      <c r="I354" s="40">
        <v>0</v>
      </c>
      <c r="J354">
        <v>0.34996436208125448</v>
      </c>
      <c r="K354" s="40">
        <v>0</v>
      </c>
      <c r="L354" s="40">
        <v>0</v>
      </c>
      <c r="M354" s="40">
        <v>159.0142348754448</v>
      </c>
      <c r="N354" s="40">
        <v>-162.13751511353257</v>
      </c>
    </row>
    <row r="355" spans="1:14" x14ac:dyDescent="0.25">
      <c r="A355">
        <v>6037227010</v>
      </c>
      <c r="B355" s="40"/>
      <c r="C355" s="40">
        <v>3.2708506742950556</v>
      </c>
      <c r="D355">
        <v>6.8885268792180585E-2</v>
      </c>
      <c r="E355">
        <v>0.90737723993483821</v>
      </c>
      <c r="F355">
        <v>2.0944845240865721E-3</v>
      </c>
      <c r="G355">
        <v>0.76259798432250836</v>
      </c>
      <c r="H355" s="40">
        <v>6358.7175244824039</v>
      </c>
      <c r="I355" s="40">
        <v>0</v>
      </c>
      <c r="J355">
        <v>0.37374749498997994</v>
      </c>
      <c r="K355" s="40">
        <v>1</v>
      </c>
      <c r="L355" s="40">
        <v>0</v>
      </c>
      <c r="M355" s="40">
        <v>313.02214313958075</v>
      </c>
      <c r="N355" s="40">
        <v>442.69552385636962</v>
      </c>
    </row>
    <row r="356" spans="1:14" x14ac:dyDescent="0.25">
      <c r="A356">
        <v>6037227020</v>
      </c>
      <c r="B356" s="40"/>
      <c r="C356" s="40">
        <v>3.8371960359624033</v>
      </c>
      <c r="D356">
        <v>9.1960507757404789E-2</v>
      </c>
      <c r="E356">
        <v>0.88970380818053596</v>
      </c>
      <c r="F356">
        <v>4.2313117066290554E-3</v>
      </c>
      <c r="G356">
        <v>0.72535211267605637</v>
      </c>
      <c r="H356" s="40">
        <v>2754.0606211112872</v>
      </c>
      <c r="I356" s="40">
        <v>0</v>
      </c>
      <c r="J356">
        <v>0.46725440806045332</v>
      </c>
      <c r="K356" s="40">
        <v>1</v>
      </c>
      <c r="L356" s="40">
        <v>0</v>
      </c>
      <c r="M356" s="40">
        <v>80.316725978647582</v>
      </c>
      <c r="N356" s="40">
        <v>-247.1592865099874</v>
      </c>
    </row>
    <row r="357" spans="1:14" x14ac:dyDescent="0.25">
      <c r="A357">
        <v>6037228100</v>
      </c>
      <c r="B357" s="40"/>
      <c r="C357" s="40">
        <v>3.0597468737229265</v>
      </c>
      <c r="D357">
        <v>0.10306350172448772</v>
      </c>
      <c r="E357">
        <v>0.88131466828971394</v>
      </c>
      <c r="F357">
        <v>3.6518563603164943E-3</v>
      </c>
      <c r="G357">
        <v>0.64705882352941169</v>
      </c>
      <c r="H357" s="40">
        <v>5167.9626585011829</v>
      </c>
      <c r="I357" s="40">
        <v>0</v>
      </c>
      <c r="J357">
        <v>0.29209302325581393</v>
      </c>
      <c r="K357" s="40">
        <v>1</v>
      </c>
      <c r="L357" s="40">
        <v>0</v>
      </c>
      <c r="M357" s="40">
        <v>220.07631474891252</v>
      </c>
      <c r="N357" s="40">
        <v>-12.906999646606437</v>
      </c>
    </row>
    <row r="358" spans="1:14" x14ac:dyDescent="0.25">
      <c r="A358">
        <v>6037228210</v>
      </c>
      <c r="B358" s="40"/>
      <c r="C358" s="40">
        <v>3.7903617490805073</v>
      </c>
      <c r="D358">
        <v>0.11339600470035252</v>
      </c>
      <c r="E358">
        <v>0.86662749706227971</v>
      </c>
      <c r="F358">
        <v>2.9377203290246768E-4</v>
      </c>
      <c r="G358">
        <v>0.65503355704697985</v>
      </c>
      <c r="H358" s="40">
        <v>327.66163643042893</v>
      </c>
      <c r="I358" s="40">
        <v>0</v>
      </c>
      <c r="J358">
        <v>0.42925089179548159</v>
      </c>
      <c r="K358" s="40">
        <v>0</v>
      </c>
      <c r="L358" s="40">
        <v>0</v>
      </c>
      <c r="M358" s="40">
        <v>265.7117437722419</v>
      </c>
      <c r="N358" s="40">
        <v>831.75646170801156</v>
      </c>
    </row>
    <row r="359" spans="1:14" x14ac:dyDescent="0.25">
      <c r="A359">
        <v>6037228220</v>
      </c>
      <c r="B359" s="40"/>
      <c r="C359" s="40">
        <v>3.0491217817736009</v>
      </c>
      <c r="D359">
        <v>0.19877049180327869</v>
      </c>
      <c r="E359">
        <v>0.78893442622950816</v>
      </c>
      <c r="F359">
        <v>5.1229508196721314E-4</v>
      </c>
      <c r="G359">
        <v>0.68034825870646776</v>
      </c>
      <c r="H359" s="40">
        <v>862.82497383235739</v>
      </c>
      <c r="I359" s="40">
        <v>0</v>
      </c>
      <c r="J359">
        <v>0.48501664816870149</v>
      </c>
      <c r="K359" s="40">
        <v>1</v>
      </c>
      <c r="L359" s="40">
        <v>0</v>
      </c>
      <c r="M359" s="40">
        <v>107.72756030051391</v>
      </c>
      <c r="N359" s="40">
        <v>707.23358510848993</v>
      </c>
    </row>
    <row r="360" spans="1:14" x14ac:dyDescent="0.25">
      <c r="A360">
        <v>6037228310</v>
      </c>
      <c r="B360" s="40"/>
      <c r="C360" s="40">
        <v>3.1441883939517781</v>
      </c>
      <c r="D360">
        <v>0.12589023879346459</v>
      </c>
      <c r="E360">
        <v>0.8552576455802261</v>
      </c>
      <c r="F360">
        <v>1.8852115626309175E-3</v>
      </c>
      <c r="G360">
        <v>0.74802371541501989</v>
      </c>
      <c r="H360" s="40">
        <v>2285.0641192784506</v>
      </c>
      <c r="I360" s="40">
        <v>0</v>
      </c>
      <c r="J360">
        <v>0.40838650865998177</v>
      </c>
      <c r="K360" s="40">
        <v>0</v>
      </c>
      <c r="L360" s="40">
        <v>0</v>
      </c>
      <c r="M360" s="40">
        <v>268.83590351917746</v>
      </c>
      <c r="N360" s="40">
        <v>-749.04591461824702</v>
      </c>
    </row>
    <row r="361" spans="1:14" x14ac:dyDescent="0.25">
      <c r="A361">
        <v>6037228320</v>
      </c>
      <c r="B361" s="40"/>
      <c r="C361" s="40">
        <v>3.5777201062525541</v>
      </c>
      <c r="D361">
        <v>0.17480719794344474</v>
      </c>
      <c r="E361">
        <v>0.80687660668380479</v>
      </c>
      <c r="F361">
        <v>2.8920308483290484E-3</v>
      </c>
      <c r="G361">
        <v>0.75545851528384278</v>
      </c>
      <c r="H361" s="40">
        <v>4941.0075967031253</v>
      </c>
      <c r="I361" s="40">
        <v>0</v>
      </c>
      <c r="J361">
        <v>0.34799482535575677</v>
      </c>
      <c r="K361" s="40">
        <v>0</v>
      </c>
      <c r="L361" s="40">
        <v>0</v>
      </c>
      <c r="M361" s="40">
        <v>286.5452748121786</v>
      </c>
      <c r="N361" s="40">
        <v>230.529125818186</v>
      </c>
    </row>
    <row r="362" spans="1:14" x14ac:dyDescent="0.25">
      <c r="A362">
        <v>6037228410</v>
      </c>
      <c r="B362" s="40"/>
      <c r="C362" s="40">
        <v>3.5550718839395179</v>
      </c>
      <c r="D362">
        <v>7.0265152734773115E-2</v>
      </c>
      <c r="E362">
        <v>0.91874997445764306</v>
      </c>
      <c r="F362">
        <v>5.681818181818188E-4</v>
      </c>
      <c r="G362">
        <v>0.75187264290614009</v>
      </c>
      <c r="H362" s="40">
        <v>1548.1262077249633</v>
      </c>
      <c r="I362" s="40">
        <v>0</v>
      </c>
      <c r="J362">
        <v>0.42273532749670345</v>
      </c>
      <c r="K362" s="40">
        <v>0</v>
      </c>
      <c r="L362" s="40">
        <v>0</v>
      </c>
      <c r="M362" s="40">
        <v>370.82404112297343</v>
      </c>
      <c r="N362" s="40">
        <v>69.712082099184954</v>
      </c>
    </row>
    <row r="363" spans="1:14" x14ac:dyDescent="0.25">
      <c r="A363">
        <v>6037228420</v>
      </c>
      <c r="B363" s="40"/>
      <c r="C363" s="40">
        <v>2.9020481405803027</v>
      </c>
      <c r="D363">
        <v>0.14911660777385158</v>
      </c>
      <c r="E363">
        <v>0.83816254416961133</v>
      </c>
      <c r="F363">
        <v>1.0600706713780918E-3</v>
      </c>
      <c r="G363">
        <v>0.78178963893249598</v>
      </c>
      <c r="H363" s="40">
        <v>700.26899666391853</v>
      </c>
      <c r="I363" s="40">
        <v>0</v>
      </c>
      <c r="J363">
        <v>0.59639389736477111</v>
      </c>
      <c r="K363" s="40">
        <v>0</v>
      </c>
      <c r="L363" s="40">
        <v>0</v>
      </c>
      <c r="M363" s="40">
        <v>229.93633847370495</v>
      </c>
      <c r="N363" s="40">
        <v>569.55211728665381</v>
      </c>
    </row>
    <row r="364" spans="1:14" x14ac:dyDescent="0.25">
      <c r="A364">
        <v>6037228500</v>
      </c>
      <c r="B364" s="40"/>
      <c r="C364" s="40">
        <v>3.3786394360441356</v>
      </c>
      <c r="D364">
        <v>0.15712383488681758</v>
      </c>
      <c r="E364">
        <v>0.83044829116733243</v>
      </c>
      <c r="F364">
        <v>3.3288948069241011E-3</v>
      </c>
      <c r="G364">
        <v>0.71676891615541938</v>
      </c>
      <c r="H364" s="40">
        <v>438.50488298266407</v>
      </c>
      <c r="I364" s="40">
        <v>0</v>
      </c>
      <c r="J364">
        <v>0.54885844748858448</v>
      </c>
      <c r="K364" s="40">
        <v>0</v>
      </c>
      <c r="L364" s="40">
        <v>0</v>
      </c>
      <c r="M364" s="40">
        <v>165.19256623171202</v>
      </c>
      <c r="N364" s="40">
        <v>773.15334631153928</v>
      </c>
    </row>
    <row r="365" spans="1:14" x14ac:dyDescent="0.25">
      <c r="A365">
        <v>6037228600</v>
      </c>
      <c r="B365" s="40"/>
      <c r="C365" s="40">
        <v>3.0092776869636295</v>
      </c>
      <c r="D365">
        <v>0.18148703664023999</v>
      </c>
      <c r="E365">
        <v>0.80115706020998501</v>
      </c>
      <c r="F365">
        <v>8.5708163702592668E-4</v>
      </c>
      <c r="G365">
        <v>0.75631067961165044</v>
      </c>
      <c r="H365" s="40">
        <v>1253.3077494721363</v>
      </c>
      <c r="I365" s="40">
        <v>0</v>
      </c>
      <c r="J365">
        <v>0.37842617152961983</v>
      </c>
      <c r="K365" s="40">
        <v>0</v>
      </c>
      <c r="L365" s="40">
        <v>0</v>
      </c>
      <c r="M365" s="40">
        <v>227.30881771451163</v>
      </c>
      <c r="N365" s="40">
        <v>-250.66154989442748</v>
      </c>
    </row>
    <row r="366" spans="1:14" x14ac:dyDescent="0.25">
      <c r="A366">
        <v>6037228710</v>
      </c>
      <c r="B366" s="40"/>
      <c r="C366" s="40">
        <v>2.8591283612586844</v>
      </c>
      <c r="D366">
        <v>0.14934259488960555</v>
      </c>
      <c r="E366">
        <v>0.83155544529893322</v>
      </c>
      <c r="F366">
        <v>1.2403870007442323E-3</v>
      </c>
      <c r="G366">
        <v>0.71076233183856496</v>
      </c>
      <c r="H366" s="40">
        <v>147.16242060427447</v>
      </c>
      <c r="I366" s="40">
        <v>0</v>
      </c>
      <c r="J366">
        <v>0.2781655034895314</v>
      </c>
      <c r="K366" s="40">
        <v>0</v>
      </c>
      <c r="L366" s="40">
        <v>0</v>
      </c>
      <c r="M366" s="40">
        <v>243.1304863582443</v>
      </c>
      <c r="N366" s="40">
        <v>275.12974286886038</v>
      </c>
    </row>
    <row r="367" spans="1:14" x14ac:dyDescent="0.25">
      <c r="A367">
        <v>6037228720</v>
      </c>
      <c r="B367" s="40"/>
      <c r="C367" s="40">
        <v>3.6048420514916231</v>
      </c>
      <c r="D367">
        <v>0.13880202068799616</v>
      </c>
      <c r="E367">
        <v>0.85013230695212894</v>
      </c>
      <c r="F367">
        <v>1.2027904738994466E-3</v>
      </c>
      <c r="G367">
        <v>0.69727891156462585</v>
      </c>
      <c r="H367" s="40">
        <v>179.43656917279742</v>
      </c>
      <c r="I367" s="40">
        <v>0</v>
      </c>
      <c r="J367">
        <v>0.2737603305785124</v>
      </c>
      <c r="K367" s="40">
        <v>1</v>
      </c>
      <c r="L367" s="40">
        <v>0</v>
      </c>
      <c r="M367" s="40">
        <v>401.24278370897582</v>
      </c>
      <c r="N367" s="40">
        <v>621.61954320576297</v>
      </c>
    </row>
    <row r="368" spans="1:14" x14ac:dyDescent="0.25">
      <c r="A368">
        <v>6037228800</v>
      </c>
      <c r="B368" s="40"/>
      <c r="C368" s="40">
        <v>2.8999510829587254</v>
      </c>
      <c r="D368">
        <v>0.15016809861785582</v>
      </c>
      <c r="E368">
        <v>0.80818079940231602</v>
      </c>
      <c r="F368">
        <v>2.8763541277549497E-2</v>
      </c>
      <c r="G368">
        <v>0.73083623693379796</v>
      </c>
      <c r="H368" s="40">
        <v>3858.2246584719778</v>
      </c>
      <c r="I368" s="40">
        <v>0</v>
      </c>
      <c r="J368">
        <v>0.47097301717089124</v>
      </c>
      <c r="K368" s="40">
        <v>1</v>
      </c>
      <c r="L368" s="40">
        <v>0</v>
      </c>
      <c r="M368" s="40">
        <v>133.35508105970735</v>
      </c>
      <c r="N368" s="40">
        <v>159.48146442014558</v>
      </c>
    </row>
    <row r="369" spans="1:14" x14ac:dyDescent="0.25">
      <c r="A369">
        <v>6037228900</v>
      </c>
      <c r="B369" s="40"/>
      <c r="C369" s="40">
        <v>2.8785610952186356</v>
      </c>
      <c r="D369">
        <v>0.15123859191655803</v>
      </c>
      <c r="E369">
        <v>0.77737940026075625</v>
      </c>
      <c r="F369">
        <v>4.5958279009126468E-2</v>
      </c>
      <c r="G369">
        <v>0.82436260623229463</v>
      </c>
      <c r="H369" s="40">
        <v>1969.4385341750337</v>
      </c>
      <c r="I369" s="40">
        <v>0</v>
      </c>
      <c r="J369">
        <v>0.44021024967148487</v>
      </c>
      <c r="K369" s="40">
        <v>1</v>
      </c>
      <c r="L369" s="40">
        <v>0</v>
      </c>
      <c r="M369" s="40">
        <v>81.610122578094092</v>
      </c>
      <c r="N369" s="40">
        <v>286.37243991830837</v>
      </c>
    </row>
    <row r="370" spans="1:14" x14ac:dyDescent="0.25">
      <c r="A370">
        <v>6037229100</v>
      </c>
      <c r="B370" s="40"/>
      <c r="C370" s="40">
        <v>3.8187419288925222</v>
      </c>
      <c r="D370">
        <v>0.13678553981436248</v>
      </c>
      <c r="E370">
        <v>0.85173424523693209</v>
      </c>
      <c r="F370">
        <v>0</v>
      </c>
      <c r="G370">
        <v>0.59713945172824789</v>
      </c>
      <c r="H370" s="40">
        <v>866.87475295432546</v>
      </c>
      <c r="I370" s="40">
        <v>0</v>
      </c>
      <c r="J370">
        <v>0.37976060935799777</v>
      </c>
      <c r="K370" s="40">
        <v>1</v>
      </c>
      <c r="L370" s="40">
        <v>0</v>
      </c>
      <c r="M370" s="40">
        <v>361.30881771451163</v>
      </c>
      <c r="N370" s="40">
        <v>376.19093052734934</v>
      </c>
    </row>
    <row r="371" spans="1:14" x14ac:dyDescent="0.25">
      <c r="A371">
        <v>6037229200</v>
      </c>
      <c r="B371" s="40"/>
      <c r="C371" s="40">
        <v>2.5482046178994691</v>
      </c>
      <c r="D371">
        <v>0.24576860653837238</v>
      </c>
      <c r="E371">
        <v>0.74658010665430097</v>
      </c>
      <c r="F371">
        <v>2.3185717597959656E-4</v>
      </c>
      <c r="G371">
        <v>0.74489795918367352</v>
      </c>
      <c r="H371" s="40">
        <v>697.36749581724791</v>
      </c>
      <c r="I371" s="40">
        <v>0</v>
      </c>
      <c r="J371">
        <v>0.4072476272648835</v>
      </c>
      <c r="K371" s="40">
        <v>0</v>
      </c>
      <c r="L371" s="40">
        <v>0</v>
      </c>
      <c r="M371" s="40">
        <v>127.2969553183076</v>
      </c>
      <c r="N371" s="40">
        <v>98.793728574109991</v>
      </c>
    </row>
    <row r="372" spans="1:14" x14ac:dyDescent="0.25">
      <c r="A372">
        <v>6037229300</v>
      </c>
      <c r="B372" s="40"/>
      <c r="C372" s="40">
        <v>3.0642205966489584</v>
      </c>
      <c r="D372">
        <v>0.18201975408183835</v>
      </c>
      <c r="E372">
        <v>0.80044345898004432</v>
      </c>
      <c r="F372">
        <v>2.4188671638782503E-3</v>
      </c>
      <c r="G372">
        <v>0.80204778156996592</v>
      </c>
      <c r="H372" s="40">
        <v>448.03144253765009</v>
      </c>
      <c r="I372" s="40">
        <v>0</v>
      </c>
      <c r="J372">
        <v>0.49771341463414637</v>
      </c>
      <c r="K372" s="40">
        <v>0</v>
      </c>
      <c r="L372" s="40">
        <v>0</v>
      </c>
      <c r="M372" s="40">
        <v>306.06840648477657</v>
      </c>
      <c r="N372" s="40">
        <v>92.696160525030791</v>
      </c>
    </row>
    <row r="373" spans="1:14" x14ac:dyDescent="0.25">
      <c r="A373">
        <v>6037229410</v>
      </c>
      <c r="B373" s="40"/>
      <c r="C373" s="40">
        <v>3.595614997956682</v>
      </c>
      <c r="D373">
        <v>0.18081857055589493</v>
      </c>
      <c r="E373">
        <v>0.80299328039095907</v>
      </c>
      <c r="F373">
        <v>1.2217470983506415E-3</v>
      </c>
      <c r="G373">
        <v>0.6875</v>
      </c>
      <c r="H373" s="40">
        <v>3246.8788183653014</v>
      </c>
      <c r="I373" s="40">
        <v>0</v>
      </c>
      <c r="J373">
        <v>0.53285543608124253</v>
      </c>
      <c r="K373" s="40">
        <v>0</v>
      </c>
      <c r="L373" s="40">
        <v>0</v>
      </c>
      <c r="M373" s="40">
        <v>282.47528667457482</v>
      </c>
      <c r="N373" s="40">
        <v>-190.99287166854674</v>
      </c>
    </row>
    <row r="374" spans="1:14" x14ac:dyDescent="0.25">
      <c r="A374">
        <v>6037229420</v>
      </c>
      <c r="B374" s="40"/>
      <c r="C374" s="40">
        <v>3.3203412341642835</v>
      </c>
      <c r="D374">
        <v>0.16786516853932587</v>
      </c>
      <c r="E374">
        <v>0.8146067415730337</v>
      </c>
      <c r="F374">
        <v>1.7977528089887639E-3</v>
      </c>
      <c r="G374">
        <v>0.63505154639175254</v>
      </c>
      <c r="H374" s="40">
        <v>2429.6778947639109</v>
      </c>
      <c r="I374" s="40">
        <v>0</v>
      </c>
      <c r="J374">
        <v>0.41176470588235292</v>
      </c>
      <c r="K374" s="40">
        <v>0</v>
      </c>
      <c r="L374" s="40">
        <v>0</v>
      </c>
      <c r="M374" s="40">
        <v>303.0142348754448</v>
      </c>
      <c r="N374" s="40">
        <v>-101.97553207950659</v>
      </c>
    </row>
    <row r="375" spans="1:14" x14ac:dyDescent="0.25">
      <c r="A375">
        <v>6037231100</v>
      </c>
      <c r="B375" s="40"/>
      <c r="C375" s="40">
        <v>3.0454868818961995</v>
      </c>
      <c r="D375">
        <v>8.2017273345110761E-2</v>
      </c>
      <c r="E375">
        <v>0.87254729545445653</v>
      </c>
      <c r="F375">
        <v>6.0817669445883318E-3</v>
      </c>
      <c r="G375">
        <v>0.84971682773791257</v>
      </c>
      <c r="H375" s="40">
        <v>13771.818294270211</v>
      </c>
      <c r="I375" s="40">
        <v>0</v>
      </c>
      <c r="J375">
        <v>0.46389273527268654</v>
      </c>
      <c r="K375" s="40">
        <v>0</v>
      </c>
      <c r="L375" s="40">
        <v>1</v>
      </c>
      <c r="M375" s="40">
        <v>130.23882957690785</v>
      </c>
      <c r="N375" s="40">
        <v>-297.54819252851325</v>
      </c>
    </row>
    <row r="376" spans="1:14" x14ac:dyDescent="0.25">
      <c r="A376">
        <v>6037231210</v>
      </c>
      <c r="B376" s="40"/>
      <c r="C376" s="40">
        <v>3.5915606865549656</v>
      </c>
      <c r="D376">
        <v>0.34203803576497305</v>
      </c>
      <c r="E376">
        <v>0.62475163213170593</v>
      </c>
      <c r="F376">
        <v>7.3800738007380072E-3</v>
      </c>
      <c r="G376">
        <v>0.80160320641282568</v>
      </c>
      <c r="H376" s="40">
        <v>64.612213646745644</v>
      </c>
      <c r="I376" s="40">
        <v>0</v>
      </c>
      <c r="J376">
        <v>0.536036036036036</v>
      </c>
      <c r="K376" s="40">
        <v>0</v>
      </c>
      <c r="L376" s="40">
        <v>1</v>
      </c>
      <c r="M376" s="40">
        <v>166.89798339264519</v>
      </c>
      <c r="N376" s="40">
        <v>1154.9433189355786</v>
      </c>
    </row>
    <row r="377" spans="1:14" x14ac:dyDescent="0.25">
      <c r="A377">
        <v>6037231220</v>
      </c>
      <c r="B377" s="40"/>
      <c r="C377" s="40">
        <v>2.8287909276665308</v>
      </c>
      <c r="D377">
        <v>0.30812961910176234</v>
      </c>
      <c r="E377">
        <v>0.65889710062535523</v>
      </c>
      <c r="F377">
        <v>5.1165434906196702E-3</v>
      </c>
      <c r="G377">
        <v>0.86855409504550052</v>
      </c>
      <c r="H377" s="40">
        <v>4011.715820248297</v>
      </c>
      <c r="I377" s="40">
        <v>0</v>
      </c>
      <c r="J377">
        <v>0.32670454545454547</v>
      </c>
      <c r="K377" s="40">
        <v>0</v>
      </c>
      <c r="L377" s="40">
        <v>1</v>
      </c>
      <c r="M377" s="40">
        <v>209.29300118623951</v>
      </c>
      <c r="N377" s="40">
        <v>413.24698081487486</v>
      </c>
    </row>
    <row r="378" spans="1:14" x14ac:dyDescent="0.25">
      <c r="A378">
        <v>6037231300</v>
      </c>
      <c r="B378" s="40"/>
      <c r="C378" s="40">
        <v>3.2921008581937072</v>
      </c>
      <c r="D378">
        <v>0.40714755536066655</v>
      </c>
      <c r="E378">
        <v>0.56369217276912953</v>
      </c>
      <c r="F378">
        <v>9.6470072352554271E-3</v>
      </c>
      <c r="G378">
        <v>0.65138993238166787</v>
      </c>
      <c r="H378" s="40">
        <v>291.51716563375044</v>
      </c>
      <c r="I378" s="40">
        <v>0</v>
      </c>
      <c r="J378">
        <v>0.49898442789438052</v>
      </c>
      <c r="K378" s="40">
        <v>0</v>
      </c>
      <c r="L378" s="40">
        <v>1</v>
      </c>
      <c r="M378" s="40">
        <v>168.37485172004733</v>
      </c>
      <c r="N378" s="40">
        <v>342.72964067751673</v>
      </c>
    </row>
    <row r="379" spans="1:14" x14ac:dyDescent="0.25">
      <c r="A379">
        <v>6037231400</v>
      </c>
      <c r="B379" s="40"/>
      <c r="C379" s="40">
        <v>4.3339190845933802</v>
      </c>
      <c r="D379">
        <v>0.49092623144001885</v>
      </c>
      <c r="E379">
        <v>0.44072590148479857</v>
      </c>
      <c r="F379">
        <v>4.5015319349516851E-2</v>
      </c>
      <c r="G379">
        <v>0.61059907834101379</v>
      </c>
      <c r="H379" s="40">
        <v>250.22624623096718</v>
      </c>
      <c r="I379" s="40">
        <v>0</v>
      </c>
      <c r="J379">
        <v>0.57422969187675066</v>
      </c>
      <c r="K379" s="40">
        <v>0</v>
      </c>
      <c r="L379" s="40">
        <v>1</v>
      </c>
      <c r="M379" s="40">
        <v>240.0802688809805</v>
      </c>
      <c r="N379" s="40">
        <v>45.87481180901068</v>
      </c>
    </row>
    <row r="380" spans="1:14" x14ac:dyDescent="0.25">
      <c r="A380">
        <v>6037231500</v>
      </c>
      <c r="B380" s="40"/>
      <c r="C380" s="40">
        <v>4.9722634246015538</v>
      </c>
      <c r="D380">
        <v>0.56804172593646274</v>
      </c>
      <c r="E380">
        <v>0.37719298245614036</v>
      </c>
      <c r="F380">
        <v>2.8686581318160265E-2</v>
      </c>
      <c r="G380">
        <v>0.3503086419753087</v>
      </c>
      <c r="H380" s="40">
        <v>943.90712179332206</v>
      </c>
      <c r="I380" s="40">
        <v>0</v>
      </c>
      <c r="J380">
        <v>0.66115107913669069</v>
      </c>
      <c r="K380" s="40">
        <v>0</v>
      </c>
      <c r="L380" s="40">
        <v>0</v>
      </c>
      <c r="M380" s="40">
        <v>157.8477659153815</v>
      </c>
      <c r="N380" s="40">
        <v>352.20414992288124</v>
      </c>
    </row>
    <row r="381" spans="1:14" x14ac:dyDescent="0.25">
      <c r="A381">
        <v>6037231600</v>
      </c>
      <c r="B381" s="40"/>
      <c r="C381" s="40">
        <v>2.8391364119329796</v>
      </c>
      <c r="D381">
        <v>0.42661847894406035</v>
      </c>
      <c r="E381">
        <v>0.53786926461345064</v>
      </c>
      <c r="F381">
        <v>8.0138277812696421E-3</v>
      </c>
      <c r="G381">
        <v>0.6720691518098324</v>
      </c>
      <c r="H381" s="40">
        <v>954.97146751442085</v>
      </c>
      <c r="I381" s="40">
        <v>0</v>
      </c>
      <c r="J381">
        <v>0.53482708231855824</v>
      </c>
      <c r="K381" s="40">
        <v>0</v>
      </c>
      <c r="L381" s="40">
        <v>0</v>
      </c>
      <c r="M381" s="40">
        <v>242.83590351917746</v>
      </c>
      <c r="N381" s="40">
        <v>108.51948494481985</v>
      </c>
    </row>
    <row r="382" spans="1:14" x14ac:dyDescent="0.25">
      <c r="A382">
        <v>6037231710</v>
      </c>
      <c r="B382" s="40"/>
      <c r="C382" s="40">
        <v>2.1141136902329385</v>
      </c>
      <c r="D382">
        <v>0.22641073080481036</v>
      </c>
      <c r="E382">
        <v>0.74814986123959282</v>
      </c>
      <c r="F382">
        <v>8.7881591119333951E-3</v>
      </c>
      <c r="G382">
        <v>0.91936897458369837</v>
      </c>
      <c r="H382" s="40">
        <v>623.92962073878073</v>
      </c>
      <c r="I382" s="40">
        <v>0</v>
      </c>
      <c r="J382">
        <v>0.36896278701504348</v>
      </c>
      <c r="K382" s="40">
        <v>0</v>
      </c>
      <c r="L382" s="40">
        <v>0</v>
      </c>
      <c r="M382" s="40">
        <v>286.99841834717279</v>
      </c>
      <c r="N382" s="40">
        <v>991.88811502062708</v>
      </c>
    </row>
    <row r="383" spans="1:14" x14ac:dyDescent="0.25">
      <c r="A383">
        <v>6037231720</v>
      </c>
      <c r="B383" s="40"/>
      <c r="C383" s="40">
        <v>2.3573723743359221</v>
      </c>
      <c r="D383">
        <v>0.24933429757938882</v>
      </c>
      <c r="E383">
        <v>0.72196593211486071</v>
      </c>
      <c r="F383">
        <v>1.0845116937016185E-2</v>
      </c>
      <c r="G383">
        <v>0.77342319582452501</v>
      </c>
      <c r="H383" s="40">
        <v>1508.2368930100624</v>
      </c>
      <c r="I383" s="40">
        <v>0</v>
      </c>
      <c r="J383">
        <v>0.39418059566655311</v>
      </c>
      <c r="K383" s="40">
        <v>0</v>
      </c>
      <c r="L383" s="40">
        <v>1</v>
      </c>
      <c r="M383" s="40">
        <v>125.0142348754448</v>
      </c>
      <c r="N383" s="40">
        <v>597.47961549282809</v>
      </c>
    </row>
    <row r="384" spans="1:14" x14ac:dyDescent="0.25">
      <c r="A384">
        <v>6037231800</v>
      </c>
      <c r="B384" s="40"/>
      <c r="C384" s="40">
        <v>2.574347936248468</v>
      </c>
      <c r="D384">
        <v>0.17099791545573473</v>
      </c>
      <c r="E384">
        <v>0.80751906175993426</v>
      </c>
      <c r="F384">
        <v>3.8115038812168447E-3</v>
      </c>
      <c r="G384">
        <v>0.81799726402646389</v>
      </c>
      <c r="H384" s="40">
        <v>2643.4652394277573</v>
      </c>
      <c r="I384" s="40">
        <v>0</v>
      </c>
      <c r="J384">
        <v>0.48479204259455977</v>
      </c>
      <c r="K384" s="40">
        <v>0</v>
      </c>
      <c r="L384" s="40">
        <v>0</v>
      </c>
      <c r="M384" s="40">
        <v>200.8279952550414</v>
      </c>
      <c r="N384" s="40">
        <v>-388.00542333527665</v>
      </c>
    </row>
    <row r="385" spans="1:14" x14ac:dyDescent="0.25">
      <c r="A385">
        <v>6037231900</v>
      </c>
      <c r="B385" s="40"/>
      <c r="C385" s="40">
        <v>2.7383378422558238</v>
      </c>
      <c r="D385">
        <v>0.20108338669860606</v>
      </c>
      <c r="E385">
        <v>0.78660537457174895</v>
      </c>
      <c r="F385">
        <v>1.9697964089446644E-3</v>
      </c>
      <c r="G385">
        <v>0.73665971873134584</v>
      </c>
      <c r="H385" s="40">
        <v>901.51002929907588</v>
      </c>
      <c r="I385" s="40">
        <v>0</v>
      </c>
      <c r="J385">
        <v>0.57062501237465701</v>
      </c>
      <c r="K385" s="40">
        <v>0</v>
      </c>
      <c r="L385" s="40">
        <v>0</v>
      </c>
      <c r="M385" s="40">
        <v>232.64966389877418</v>
      </c>
      <c r="N385" s="40">
        <v>328.74111409337911</v>
      </c>
    </row>
    <row r="386" spans="1:14" x14ac:dyDescent="0.25">
      <c r="A386">
        <v>6037232110</v>
      </c>
      <c r="B386" s="40"/>
      <c r="C386" s="40">
        <v>2.9965555373927262</v>
      </c>
      <c r="D386">
        <v>0.35072856658759749</v>
      </c>
      <c r="E386">
        <v>0.62690613351406299</v>
      </c>
      <c r="F386">
        <v>2.7109454422229754E-3</v>
      </c>
      <c r="G386">
        <v>0.72602739726027399</v>
      </c>
      <c r="H386" s="40">
        <v>361.20372162506237</v>
      </c>
      <c r="I386" s="40">
        <v>0</v>
      </c>
      <c r="J386">
        <v>0.51331203407880721</v>
      </c>
      <c r="K386" s="40">
        <v>0</v>
      </c>
      <c r="L386" s="40">
        <v>0</v>
      </c>
      <c r="M386" s="40">
        <v>151.2467378410438</v>
      </c>
      <c r="N386" s="40">
        <v>354.38855706609866</v>
      </c>
    </row>
    <row r="387" spans="1:14" x14ac:dyDescent="0.25">
      <c r="A387">
        <v>6037232120</v>
      </c>
      <c r="B387" s="40"/>
      <c r="C387" s="40">
        <v>2.7753858602370252</v>
      </c>
      <c r="D387">
        <v>0.27530535726867167</v>
      </c>
      <c r="E387">
        <v>0.70659121327581187</v>
      </c>
      <c r="F387">
        <v>2.2897697101541097E-3</v>
      </c>
      <c r="G387">
        <v>0.75165472259958255</v>
      </c>
      <c r="H387" s="40">
        <v>1796.5519106726597</v>
      </c>
      <c r="I387" s="40">
        <v>0</v>
      </c>
      <c r="J387">
        <v>0.49155677061346525</v>
      </c>
      <c r="K387" s="40">
        <v>0</v>
      </c>
      <c r="L387" s="40">
        <v>0</v>
      </c>
      <c r="M387" s="40">
        <v>239.65361803084215</v>
      </c>
      <c r="N387" s="40">
        <v>271.95476262437478</v>
      </c>
    </row>
    <row r="388" spans="1:14" x14ac:dyDescent="0.25">
      <c r="A388">
        <v>6037232200</v>
      </c>
      <c r="B388" s="40"/>
      <c r="C388" s="40">
        <v>3.4713293829178591</v>
      </c>
      <c r="D388">
        <v>0.47275747508305649</v>
      </c>
      <c r="E388">
        <v>0.49435215946843852</v>
      </c>
      <c r="F388">
        <v>1.3953488372093023E-2</v>
      </c>
      <c r="G388">
        <v>0.58469259723964873</v>
      </c>
      <c r="H388" s="40">
        <v>336.77570935860075</v>
      </c>
      <c r="I388" s="40">
        <v>0</v>
      </c>
      <c r="J388">
        <v>0.64886363636363631</v>
      </c>
      <c r="K388" s="40">
        <v>0</v>
      </c>
      <c r="L388" s="40">
        <v>0</v>
      </c>
      <c r="M388" s="40">
        <v>276.23487544483976</v>
      </c>
      <c r="N388" s="40">
        <v>-29.715503766935399</v>
      </c>
    </row>
    <row r="389" spans="1:14" x14ac:dyDescent="0.25">
      <c r="A389">
        <v>6037232300</v>
      </c>
      <c r="B389" s="40"/>
      <c r="C389" s="40">
        <v>3.9086357989374751</v>
      </c>
      <c r="D389">
        <v>0.50145080453706148</v>
      </c>
      <c r="E389">
        <v>0.47665523608546556</v>
      </c>
      <c r="F389">
        <v>3.6929570034291742E-3</v>
      </c>
      <c r="G389">
        <v>0.44422507403751232</v>
      </c>
      <c r="H389" s="40">
        <v>296.58189367539109</v>
      </c>
      <c r="I389" s="40">
        <v>0</v>
      </c>
      <c r="J389">
        <v>0.62989972652689152</v>
      </c>
      <c r="K389" s="40">
        <v>0</v>
      </c>
      <c r="L389" s="40">
        <v>0</v>
      </c>
      <c r="M389" s="40">
        <v>189.74337682878604</v>
      </c>
      <c r="N389" s="40">
        <v>263.62834993368097</v>
      </c>
    </row>
    <row r="390" spans="1:14" x14ac:dyDescent="0.25">
      <c r="A390">
        <v>6037232400</v>
      </c>
      <c r="B390" s="40"/>
      <c r="C390" s="40">
        <v>3.4201611769513693</v>
      </c>
      <c r="D390">
        <v>0.56864593151115295</v>
      </c>
      <c r="E390">
        <v>0.40496387056236249</v>
      </c>
      <c r="F390">
        <v>1.0053408733898837E-2</v>
      </c>
      <c r="G390">
        <v>0.52851711026615966</v>
      </c>
      <c r="H390" s="40">
        <v>793.55327558313365</v>
      </c>
      <c r="I390" s="40">
        <v>0</v>
      </c>
      <c r="J390">
        <v>0.63542688910696765</v>
      </c>
      <c r="K390" s="40">
        <v>0</v>
      </c>
      <c r="L390" s="40">
        <v>0</v>
      </c>
      <c r="M390" s="40">
        <v>268.96006326611302</v>
      </c>
      <c r="N390" s="40">
        <v>13.96281423313485</v>
      </c>
    </row>
    <row r="391" spans="1:14" x14ac:dyDescent="0.25">
      <c r="A391">
        <v>6037232500</v>
      </c>
      <c r="B391" s="40"/>
      <c r="C391" s="40">
        <v>3.58093559460564</v>
      </c>
      <c r="D391">
        <v>0.5622499411626265</v>
      </c>
      <c r="E391">
        <v>0.42127559425747235</v>
      </c>
      <c r="F391">
        <v>4.7069898799717585E-4</v>
      </c>
      <c r="G391">
        <v>0.60782808902532615</v>
      </c>
      <c r="H391" s="40">
        <v>806.32319322877447</v>
      </c>
      <c r="I391" s="40">
        <v>0</v>
      </c>
      <c r="J391">
        <v>0.56387362637362637</v>
      </c>
      <c r="K391" s="40">
        <v>0</v>
      </c>
      <c r="L391" s="40">
        <v>0</v>
      </c>
      <c r="M391" s="40">
        <v>171.61526294978239</v>
      </c>
      <c r="N391" s="40">
        <v>543.17169083612043</v>
      </c>
    </row>
    <row r="392" spans="1:14" x14ac:dyDescent="0.25">
      <c r="A392">
        <v>6037232600</v>
      </c>
      <c r="B392" s="40"/>
      <c r="C392" s="40">
        <v>3.5082375970576218</v>
      </c>
      <c r="D392">
        <v>0.43461538461538463</v>
      </c>
      <c r="E392">
        <v>0.54542124542124537</v>
      </c>
      <c r="F392">
        <v>2.1978021978021978E-3</v>
      </c>
      <c r="G392">
        <v>0.56181229773462782</v>
      </c>
      <c r="H392" s="40">
        <v>895.59131335046573</v>
      </c>
      <c r="I392" s="40">
        <v>0</v>
      </c>
      <c r="J392">
        <v>0.55392433653303219</v>
      </c>
      <c r="K392" s="40">
        <v>0</v>
      </c>
      <c r="L392" s="40">
        <v>0</v>
      </c>
      <c r="M392" s="40">
        <v>115.37880585211542</v>
      </c>
      <c r="N392" s="40">
        <v>674.13600677653267</v>
      </c>
    </row>
    <row r="393" spans="1:14" x14ac:dyDescent="0.25">
      <c r="A393">
        <v>6037232700</v>
      </c>
      <c r="B393" s="40"/>
      <c r="C393" s="40">
        <v>2.7762246832856561</v>
      </c>
      <c r="D393">
        <v>0.3290668262358748</v>
      </c>
      <c r="E393">
        <v>0.65119759937724586</v>
      </c>
      <c r="F393">
        <v>2.8364115757231632E-3</v>
      </c>
      <c r="G393">
        <v>0.66567420362937602</v>
      </c>
      <c r="H393" s="40">
        <v>2412.1145531265574</v>
      </c>
      <c r="I393" s="40">
        <v>0</v>
      </c>
      <c r="J393">
        <v>0.5280096603975255</v>
      </c>
      <c r="K393" s="40">
        <v>0</v>
      </c>
      <c r="L393" s="40">
        <v>0</v>
      </c>
      <c r="M393" s="40">
        <v>320.11862396204026</v>
      </c>
      <c r="N393" s="40">
        <v>647.24571584015484</v>
      </c>
    </row>
    <row r="394" spans="1:14" x14ac:dyDescent="0.25">
      <c r="A394">
        <v>6037232800</v>
      </c>
      <c r="B394" s="40"/>
      <c r="C394" s="40">
        <v>3.0473043318349</v>
      </c>
      <c r="D394">
        <v>0.26665103545418295</v>
      </c>
      <c r="E394">
        <v>0.72138839177604752</v>
      </c>
      <c r="F394">
        <v>1.6416510148650359E-3</v>
      </c>
      <c r="G394">
        <v>0.68635039381442964</v>
      </c>
      <c r="H394" s="40">
        <v>916.69155696722009</v>
      </c>
      <c r="I394" s="40">
        <v>0</v>
      </c>
      <c r="J394">
        <v>0.51045296930241102</v>
      </c>
      <c r="K394" s="40">
        <v>0</v>
      </c>
      <c r="L394" s="40">
        <v>0</v>
      </c>
      <c r="M394" s="40">
        <v>270.06049822064051</v>
      </c>
      <c r="N394" s="40">
        <v>390.14889559915173</v>
      </c>
    </row>
    <row r="395" spans="1:14" x14ac:dyDescent="0.25">
      <c r="A395">
        <v>6037234000</v>
      </c>
      <c r="B395" s="40"/>
      <c r="C395" s="40">
        <v>4.726488271352677</v>
      </c>
      <c r="D395">
        <v>0.74173758163467252</v>
      </c>
      <c r="E395">
        <v>0.20186028102117554</v>
      </c>
      <c r="F395">
        <v>3.364338017019592E-2</v>
      </c>
      <c r="G395">
        <v>0.33841303205465051</v>
      </c>
      <c r="H395" s="40">
        <v>135.55976694564868</v>
      </c>
      <c r="I395" s="40">
        <v>0</v>
      </c>
      <c r="J395">
        <v>0.70412729985082056</v>
      </c>
      <c r="K395" s="40">
        <v>0</v>
      </c>
      <c r="L395" s="40">
        <v>1</v>
      </c>
      <c r="M395" s="40">
        <v>159.09213127718454</v>
      </c>
      <c r="N395" s="40">
        <v>237.75097587390701</v>
      </c>
    </row>
    <row r="396" spans="1:14" x14ac:dyDescent="0.25">
      <c r="A396">
        <v>6037234300</v>
      </c>
      <c r="B396" s="40"/>
      <c r="C396" s="40">
        <v>4.3958521863506341</v>
      </c>
      <c r="D396">
        <v>0.93571093383388093</v>
      </c>
      <c r="E396">
        <v>3.5194744251525106E-2</v>
      </c>
      <c r="F396">
        <v>1.3374002815579539E-2</v>
      </c>
      <c r="G396">
        <v>0.78802880288028798</v>
      </c>
      <c r="H396" s="40">
        <v>1461.220371971353</v>
      </c>
      <c r="I396" s="40">
        <v>0</v>
      </c>
      <c r="J396">
        <v>0.62918060200668902</v>
      </c>
      <c r="K396" s="40">
        <v>0</v>
      </c>
      <c r="L396" s="40">
        <v>0</v>
      </c>
      <c r="M396" s="40">
        <v>241.15421115065237</v>
      </c>
      <c r="N396" s="40">
        <v>62.496186988591035</v>
      </c>
    </row>
    <row r="397" spans="1:14" x14ac:dyDescent="0.25">
      <c r="A397">
        <v>6037234501</v>
      </c>
      <c r="B397" s="40"/>
      <c r="C397" s="40">
        <v>4.2694695136902334</v>
      </c>
      <c r="D397">
        <v>0.71319558858047405</v>
      </c>
      <c r="E397">
        <v>0.25646751986601057</v>
      </c>
      <c r="F397">
        <v>1.116694610298463E-2</v>
      </c>
      <c r="G397">
        <v>0.52922423066511992</v>
      </c>
      <c r="H397" s="40">
        <v>640.78007049958796</v>
      </c>
      <c r="I397" s="40">
        <v>0</v>
      </c>
      <c r="J397">
        <v>0.58881255497523066</v>
      </c>
      <c r="K397" s="40">
        <v>0</v>
      </c>
      <c r="L397" s="40">
        <v>0</v>
      </c>
      <c r="M397" s="40">
        <v>329.61130881771442</v>
      </c>
      <c r="N397" s="40">
        <v>-311.19978971389537</v>
      </c>
    </row>
    <row r="398" spans="1:14" x14ac:dyDescent="0.25">
      <c r="A398">
        <v>6037234502</v>
      </c>
      <c r="B398" s="40"/>
      <c r="C398" s="40">
        <v>4.2694695136902334</v>
      </c>
      <c r="D398">
        <v>0.71319562431228323</v>
      </c>
      <c r="E398">
        <v>0.2564675182782245</v>
      </c>
      <c r="F398">
        <v>1.11669455254202E-2</v>
      </c>
      <c r="G398">
        <v>0.52922423031169952</v>
      </c>
      <c r="H398" s="40">
        <v>1378.5255195971663</v>
      </c>
      <c r="I398" s="40">
        <v>0</v>
      </c>
      <c r="J398">
        <v>0.58881256786923697</v>
      </c>
      <c r="K398" s="40">
        <v>0</v>
      </c>
      <c r="L398" s="40">
        <v>0</v>
      </c>
      <c r="M398" s="40">
        <v>150.61130881771442</v>
      </c>
      <c r="N398" s="40">
        <v>424.64479200188907</v>
      </c>
    </row>
    <row r="399" spans="1:14" x14ac:dyDescent="0.25">
      <c r="A399">
        <v>6037234700</v>
      </c>
      <c r="B399" s="40"/>
      <c r="C399" s="40">
        <v>4.0503968941561102</v>
      </c>
      <c r="D399">
        <v>0.672883064516129</v>
      </c>
      <c r="E399">
        <v>0.2973790322580645</v>
      </c>
      <c r="F399">
        <v>8.8205645161290331E-3</v>
      </c>
      <c r="G399">
        <v>0.58136094674556216</v>
      </c>
      <c r="H399" s="40">
        <v>2914.3814077125353</v>
      </c>
      <c r="I399" s="40">
        <v>0</v>
      </c>
      <c r="J399">
        <v>0.58476321207961568</v>
      </c>
      <c r="K399" s="40">
        <v>0</v>
      </c>
      <c r="L399" s="40">
        <v>0</v>
      </c>
      <c r="M399" s="40">
        <v>175.25860023724783</v>
      </c>
      <c r="N399" s="40">
        <v>307.14438787868676</v>
      </c>
    </row>
    <row r="400" spans="1:14" x14ac:dyDescent="0.25">
      <c r="A400">
        <v>6037234800</v>
      </c>
      <c r="B400" s="40"/>
      <c r="C400" s="40">
        <v>4.7299833673886393</v>
      </c>
      <c r="D400">
        <v>0.68406759203379597</v>
      </c>
      <c r="E400">
        <v>0.29631864815932407</v>
      </c>
      <c r="F400">
        <v>8.1472540736270364E-3</v>
      </c>
      <c r="G400">
        <v>0.35322425409047153</v>
      </c>
      <c r="H400" s="40">
        <v>376.11279899977745</v>
      </c>
      <c r="I400" s="40">
        <v>0</v>
      </c>
      <c r="J400">
        <v>0.55535872453498669</v>
      </c>
      <c r="K400" s="40">
        <v>0</v>
      </c>
      <c r="L400" s="40">
        <v>0</v>
      </c>
      <c r="M400" s="40">
        <v>82.716884143930201</v>
      </c>
      <c r="N400" s="40">
        <v>134.60879122097322</v>
      </c>
    </row>
    <row r="401" spans="1:14" x14ac:dyDescent="0.25">
      <c r="A401">
        <v>6037234901</v>
      </c>
      <c r="B401" s="40"/>
      <c r="C401" s="40">
        <v>2.6080406620351453</v>
      </c>
      <c r="D401">
        <v>0.5720555073650847</v>
      </c>
      <c r="E401">
        <v>0.40203851001211105</v>
      </c>
      <c r="F401">
        <v>4.8131369904645784E-3</v>
      </c>
      <c r="G401">
        <v>0.87217729585422832</v>
      </c>
      <c r="H401" s="40">
        <v>716.31926508827041</v>
      </c>
      <c r="I401" s="40">
        <v>0</v>
      </c>
      <c r="J401">
        <v>0.33859175009864245</v>
      </c>
      <c r="K401" s="40">
        <v>0</v>
      </c>
      <c r="L401" s="40">
        <v>0</v>
      </c>
      <c r="M401" s="40">
        <v>187.83590351917746</v>
      </c>
      <c r="N401" s="40">
        <v>1862.1225868994761</v>
      </c>
    </row>
    <row r="402" spans="1:14" x14ac:dyDescent="0.25">
      <c r="A402">
        <v>6037234902</v>
      </c>
      <c r="B402" s="40"/>
      <c r="C402" s="40">
        <v>2.6080406620351453</v>
      </c>
      <c r="D402">
        <v>0.5720554828939135</v>
      </c>
      <c r="E402">
        <v>0.40203850184331719</v>
      </c>
      <c r="F402">
        <v>4.8131370608852364E-3</v>
      </c>
      <c r="G402">
        <v>0.87217721558591221</v>
      </c>
      <c r="H402" s="40">
        <v>543.77725032670025</v>
      </c>
      <c r="I402" s="40">
        <v>0</v>
      </c>
      <c r="J402">
        <v>0.33859177662848855</v>
      </c>
      <c r="K402" s="40">
        <v>0</v>
      </c>
      <c r="L402" s="40">
        <v>0</v>
      </c>
      <c r="M402" s="40">
        <v>195.83590351917746</v>
      </c>
      <c r="N402" s="40">
        <v>167.98491770162855</v>
      </c>
    </row>
    <row r="403" spans="1:14" x14ac:dyDescent="0.25">
      <c r="A403">
        <v>6037235201</v>
      </c>
      <c r="B403" s="40"/>
      <c r="C403" s="40">
        <v>4.3869047404985704</v>
      </c>
      <c r="D403">
        <v>0.77969841853622657</v>
      </c>
      <c r="E403">
        <v>0.20191246781905112</v>
      </c>
      <c r="F403">
        <v>2.206693637366679E-3</v>
      </c>
      <c r="G403">
        <v>0.35825892857142855</v>
      </c>
      <c r="H403" s="40">
        <v>293.68272582018841</v>
      </c>
      <c r="I403" s="40">
        <v>0</v>
      </c>
      <c r="J403">
        <v>0.73895169578622832</v>
      </c>
      <c r="K403" s="40">
        <v>0</v>
      </c>
      <c r="L403" s="40">
        <v>0</v>
      </c>
      <c r="M403" s="40">
        <v>409.72756030051391</v>
      </c>
      <c r="N403" s="40">
        <v>39.686854840565957</v>
      </c>
    </row>
    <row r="404" spans="1:14" x14ac:dyDescent="0.25">
      <c r="A404">
        <v>6037235202</v>
      </c>
      <c r="B404" s="40"/>
      <c r="C404" s="40">
        <v>3.6467832039231718</v>
      </c>
      <c r="D404">
        <v>0.66744186046511633</v>
      </c>
      <c r="E404">
        <v>0.3109936575052854</v>
      </c>
      <c r="F404">
        <v>3.3826638477801266E-3</v>
      </c>
      <c r="G404">
        <v>0.68253968253968256</v>
      </c>
      <c r="H404" s="40">
        <v>1441.6650318671843</v>
      </c>
      <c r="I404" s="40">
        <v>0</v>
      </c>
      <c r="J404">
        <v>0.39302694136291599</v>
      </c>
      <c r="K404" s="40">
        <v>0</v>
      </c>
      <c r="L404" s="40">
        <v>0</v>
      </c>
      <c r="M404" s="40">
        <v>213.01818900751277</v>
      </c>
      <c r="N404" s="40">
        <v>319.35617794526206</v>
      </c>
    </row>
    <row r="405" spans="1:14" x14ac:dyDescent="0.25">
      <c r="A405">
        <v>6037236100</v>
      </c>
      <c r="B405" s="40"/>
      <c r="C405" s="40">
        <v>2.5932214548426646</v>
      </c>
      <c r="D405">
        <v>0.83758700696055688</v>
      </c>
      <c r="E405">
        <v>7.2119102861562256E-2</v>
      </c>
      <c r="F405">
        <v>6.7092034029389014E-2</v>
      </c>
      <c r="G405">
        <v>0.84428514536041421</v>
      </c>
      <c r="H405" s="40">
        <v>4723.3084966409988</v>
      </c>
      <c r="I405" s="40">
        <v>0</v>
      </c>
      <c r="J405">
        <v>0.38872292755787902</v>
      </c>
      <c r="K405" s="40">
        <v>0</v>
      </c>
      <c r="L405" s="40">
        <v>1</v>
      </c>
      <c r="M405" s="40">
        <v>138.72756030051391</v>
      </c>
      <c r="N405" s="40">
        <v>336.72470853842242</v>
      </c>
    </row>
    <row r="406" spans="1:14" x14ac:dyDescent="0.25">
      <c r="A406">
        <v>6037236202</v>
      </c>
      <c r="B406" s="40"/>
      <c r="C406" s="40">
        <v>2.6011902738046593</v>
      </c>
      <c r="D406">
        <v>0.58561700714167086</v>
      </c>
      <c r="E406">
        <v>0.38996844378010292</v>
      </c>
      <c r="F406">
        <v>4.4843049327354259E-3</v>
      </c>
      <c r="G406">
        <v>0.98459507042253525</v>
      </c>
      <c r="H406" s="40">
        <v>744.24252226720887</v>
      </c>
      <c r="I406" s="40">
        <v>0</v>
      </c>
      <c r="J406">
        <v>0.38762886597938151</v>
      </c>
      <c r="K406" s="40">
        <v>0</v>
      </c>
      <c r="L406" s="40">
        <v>1</v>
      </c>
      <c r="M406" s="40">
        <v>169.60735468564644</v>
      </c>
      <c r="N406" s="40">
        <v>257.8478029902144</v>
      </c>
    </row>
    <row r="407" spans="1:14" x14ac:dyDescent="0.25">
      <c r="A407">
        <v>6037236203</v>
      </c>
      <c r="B407" s="40"/>
      <c r="C407" s="40">
        <v>2.8964559869227631</v>
      </c>
      <c r="D407">
        <v>0.74797267217385954</v>
      </c>
      <c r="E407">
        <v>0.22467801930712883</v>
      </c>
      <c r="F407">
        <v>8.1093973604706489E-3</v>
      </c>
      <c r="G407">
        <v>0.98957933743356163</v>
      </c>
      <c r="H407" s="40">
        <v>7.6326089478601222</v>
      </c>
      <c r="I407" s="40">
        <v>0</v>
      </c>
      <c r="J407">
        <v>0.36524453821080871</v>
      </c>
      <c r="K407" s="40">
        <v>0</v>
      </c>
      <c r="L407" s="40">
        <v>1</v>
      </c>
      <c r="M407" s="40">
        <v>214.19652036378011</v>
      </c>
      <c r="N407" s="40">
        <v>2465.5535091682905</v>
      </c>
    </row>
    <row r="408" spans="1:14" x14ac:dyDescent="0.25">
      <c r="A408">
        <v>6037236204</v>
      </c>
      <c r="B408" s="40"/>
      <c r="C408" s="40">
        <v>2.8964559869227631</v>
      </c>
      <c r="D408">
        <v>0.74797263297878247</v>
      </c>
      <c r="E408">
        <v>0.22467800093443621</v>
      </c>
      <c r="F408">
        <v>8.109397360470675E-3</v>
      </c>
      <c r="G408">
        <v>0.98957929293142233</v>
      </c>
      <c r="H408" s="40">
        <v>123.94065946571435</v>
      </c>
      <c r="I408" s="40">
        <v>0</v>
      </c>
      <c r="J408">
        <v>0.3652445358968468</v>
      </c>
      <c r="K408" s="40">
        <v>0</v>
      </c>
      <c r="L408" s="40">
        <v>1</v>
      </c>
      <c r="M408" s="40">
        <v>225.19652036378011</v>
      </c>
      <c r="N408" s="40">
        <v>-2636.8818220178346</v>
      </c>
    </row>
    <row r="409" spans="1:14" x14ac:dyDescent="0.25">
      <c r="A409">
        <v>6037237101</v>
      </c>
      <c r="B409" s="40"/>
      <c r="C409" s="40">
        <v>3.1423709440130776</v>
      </c>
      <c r="D409">
        <v>0.35954370380820788</v>
      </c>
      <c r="E409">
        <v>0.62289707871262634</v>
      </c>
      <c r="F409">
        <v>2.9796677678653001E-3</v>
      </c>
      <c r="G409">
        <v>0.67167602099713064</v>
      </c>
      <c r="H409" s="40">
        <v>2503.7607887175927</v>
      </c>
      <c r="I409" s="40">
        <v>0</v>
      </c>
      <c r="J409">
        <v>0.35287334158061578</v>
      </c>
      <c r="K409" s="40">
        <v>0</v>
      </c>
      <c r="L409" s="40">
        <v>0</v>
      </c>
      <c r="M409" s="40">
        <v>199.18861209964405</v>
      </c>
      <c r="N409" s="40">
        <v>-568.70695991964931</v>
      </c>
    </row>
    <row r="410" spans="1:14" x14ac:dyDescent="0.25">
      <c r="A410">
        <v>6037237102</v>
      </c>
      <c r="B410" s="40"/>
      <c r="C410" s="40">
        <v>3.0671564773191671</v>
      </c>
      <c r="D410">
        <v>0.33434101295461749</v>
      </c>
      <c r="E410">
        <v>0.64842969293499964</v>
      </c>
      <c r="F410">
        <v>2.7491246238805474E-3</v>
      </c>
      <c r="G410">
        <v>0.66235160651692848</v>
      </c>
      <c r="H410" s="40">
        <v>236.49727267966614</v>
      </c>
      <c r="I410" s="40">
        <v>0</v>
      </c>
      <c r="J410">
        <v>0.35729085540032651</v>
      </c>
      <c r="K410" s="40">
        <v>0</v>
      </c>
      <c r="L410" s="40">
        <v>0</v>
      </c>
      <c r="M410" s="40">
        <v>146.89402926057721</v>
      </c>
      <c r="N410" s="40">
        <v>442.54177696167335</v>
      </c>
    </row>
    <row r="411" spans="1:14" x14ac:dyDescent="0.25">
      <c r="A411">
        <v>6037237201</v>
      </c>
      <c r="B411" s="40"/>
      <c r="C411" s="40">
        <v>3.6432881078872095</v>
      </c>
      <c r="D411">
        <v>0.39809875710330028</v>
      </c>
      <c r="E411">
        <v>0.58334568961643773</v>
      </c>
      <c r="F411">
        <v>2.2323269975445654E-3</v>
      </c>
      <c r="G411">
        <v>0.49865814186772278</v>
      </c>
      <c r="H411" s="40">
        <v>731.17370516562801</v>
      </c>
      <c r="I411" s="40">
        <v>0</v>
      </c>
      <c r="J411">
        <v>0.5343513365765693</v>
      </c>
      <c r="K411" s="40">
        <v>0</v>
      </c>
      <c r="L411" s="40">
        <v>0</v>
      </c>
      <c r="M411" s="40">
        <v>255.78964017398175</v>
      </c>
      <c r="N411" s="40">
        <v>-88.354473583493927</v>
      </c>
    </row>
    <row r="412" spans="1:14" x14ac:dyDescent="0.25">
      <c r="A412">
        <v>6037237202</v>
      </c>
      <c r="B412" s="40"/>
      <c r="C412" s="40">
        <v>3.6248340008173274</v>
      </c>
      <c r="D412">
        <v>0.43546769988199535</v>
      </c>
      <c r="E412">
        <v>0.54520575721386244</v>
      </c>
      <c r="F412">
        <v>2.5322641102612266E-3</v>
      </c>
      <c r="G412">
        <v>0.49389853207329248</v>
      </c>
      <c r="H412" s="40">
        <v>4369.2099206766434</v>
      </c>
      <c r="I412" s="40">
        <v>0</v>
      </c>
      <c r="J412">
        <v>0.54656801645946063</v>
      </c>
      <c r="K412" s="40">
        <v>0</v>
      </c>
      <c r="L412" s="40">
        <v>0</v>
      </c>
      <c r="M412" s="40">
        <v>154.61526294978239</v>
      </c>
      <c r="N412" s="40">
        <v>413.25977172630519</v>
      </c>
    </row>
    <row r="413" spans="1:14" x14ac:dyDescent="0.25">
      <c r="A413">
        <v>6037237300</v>
      </c>
      <c r="B413" s="40"/>
      <c r="C413" s="40">
        <v>4.1170833265222724</v>
      </c>
      <c r="D413">
        <v>0.69190173997319759</v>
      </c>
      <c r="E413">
        <v>0.28571429703746742</v>
      </c>
      <c r="F413">
        <v>4.5495905611503511E-3</v>
      </c>
      <c r="G413">
        <v>0.43848235941891822</v>
      </c>
      <c r="H413" s="40">
        <v>218.059874568845</v>
      </c>
      <c r="I413" s="40">
        <v>0</v>
      </c>
      <c r="J413">
        <v>0.62550000101163139</v>
      </c>
      <c r="K413" s="40">
        <v>0</v>
      </c>
      <c r="L413" s="40">
        <v>0</v>
      </c>
      <c r="M413" s="40">
        <v>169.50296559905098</v>
      </c>
      <c r="N413" s="40">
        <v>289.48179628379239</v>
      </c>
    </row>
    <row r="414" spans="1:14" x14ac:dyDescent="0.25">
      <c r="A414">
        <v>6037237401</v>
      </c>
      <c r="B414" s="40"/>
      <c r="C414" s="40">
        <v>4.3588041683694323</v>
      </c>
      <c r="D414">
        <v>0.47600961047539136</v>
      </c>
      <c r="E414">
        <v>0.50778578961936183</v>
      </c>
      <c r="F414">
        <v>2.7851626452966814E-3</v>
      </c>
      <c r="G414">
        <v>0.42713106588959909</v>
      </c>
      <c r="H414" s="40">
        <v>95.34744609356494</v>
      </c>
      <c r="I414" s="40">
        <v>0</v>
      </c>
      <c r="J414">
        <v>0.57865878548046423</v>
      </c>
      <c r="K414" s="40">
        <v>0</v>
      </c>
      <c r="L414" s="40">
        <v>0</v>
      </c>
      <c r="M414" s="40">
        <v>23.432977461447194</v>
      </c>
      <c r="N414" s="40">
        <v>38.13793714294934</v>
      </c>
    </row>
    <row r="415" spans="1:14" x14ac:dyDescent="0.25">
      <c r="A415">
        <v>6037237402</v>
      </c>
      <c r="B415" s="40"/>
      <c r="C415" s="40">
        <v>4.3588041683694323</v>
      </c>
      <c r="D415">
        <v>0.47600963230508403</v>
      </c>
      <c r="E415">
        <v>0.50778580591516254</v>
      </c>
      <c r="F415">
        <v>2.7851626260570698E-3</v>
      </c>
      <c r="G415">
        <v>0.4271310743229112</v>
      </c>
      <c r="H415" s="40">
        <v>342.86055016695815</v>
      </c>
      <c r="I415" s="40">
        <v>0</v>
      </c>
      <c r="J415">
        <v>0.57865879528311814</v>
      </c>
      <c r="K415" s="40">
        <v>0</v>
      </c>
      <c r="L415" s="40">
        <v>0</v>
      </c>
      <c r="M415" s="40">
        <v>-120.56702253855281</v>
      </c>
      <c r="N415" s="40">
        <v>520.19999701860343</v>
      </c>
    </row>
    <row r="416" spans="1:14" x14ac:dyDescent="0.25">
      <c r="A416">
        <v>6037237500</v>
      </c>
      <c r="B416" s="40"/>
      <c r="C416" s="40">
        <v>2.8113154474867188</v>
      </c>
      <c r="D416">
        <v>0.39096104642489798</v>
      </c>
      <c r="E416">
        <v>0.58998092014554504</v>
      </c>
      <c r="F416">
        <v>3.8115981486523346E-3</v>
      </c>
      <c r="G416">
        <v>0.78435116063660293</v>
      </c>
      <c r="H416" s="40">
        <v>322.47290651740775</v>
      </c>
      <c r="I416" s="40">
        <v>0</v>
      </c>
      <c r="J416">
        <v>0.26026200285203721</v>
      </c>
      <c r="K416" s="40">
        <v>0</v>
      </c>
      <c r="L416" s="40">
        <v>0</v>
      </c>
      <c r="M416" s="40">
        <v>248.89007512850924</v>
      </c>
      <c r="N416" s="40">
        <v>-38.901836943878152</v>
      </c>
    </row>
    <row r="417" spans="1:14" x14ac:dyDescent="0.25">
      <c r="A417">
        <v>6037237600</v>
      </c>
      <c r="B417" s="40"/>
      <c r="C417" s="40">
        <v>2.825715243154884</v>
      </c>
      <c r="D417">
        <v>0.29895653239721121</v>
      </c>
      <c r="E417">
        <v>0.68382611048192132</v>
      </c>
      <c r="F417">
        <v>2.7826086956521711E-3</v>
      </c>
      <c r="G417">
        <v>0.6900467793655064</v>
      </c>
      <c r="H417" s="40">
        <v>678.68033693393818</v>
      </c>
      <c r="I417" s="40">
        <v>0</v>
      </c>
      <c r="J417">
        <v>0.32809668085835847</v>
      </c>
      <c r="K417" s="40">
        <v>0</v>
      </c>
      <c r="L417" s="40">
        <v>0</v>
      </c>
      <c r="M417" s="40">
        <v>178.18465796757607</v>
      </c>
      <c r="N417" s="40">
        <v>398.82787792597355</v>
      </c>
    </row>
    <row r="418" spans="1:14" x14ac:dyDescent="0.25">
      <c r="A418">
        <v>6037237710</v>
      </c>
      <c r="B418" s="40"/>
      <c r="C418" s="40">
        <v>3.2414918675929716</v>
      </c>
      <c r="D418">
        <v>0.34792684691707976</v>
      </c>
      <c r="E418">
        <v>0.63378832212288128</v>
      </c>
      <c r="F418">
        <v>1.287664194980332E-3</v>
      </c>
      <c r="G418">
        <v>0.76648351861995112</v>
      </c>
      <c r="H418" s="40">
        <v>1749.4982175489051</v>
      </c>
      <c r="I418" s="40">
        <v>0</v>
      </c>
      <c r="J418">
        <v>0.30744595102317379</v>
      </c>
      <c r="K418" s="40">
        <v>0</v>
      </c>
      <c r="L418" s="40">
        <v>0</v>
      </c>
      <c r="M418" s="40">
        <v>228.49110320284694</v>
      </c>
      <c r="N418" s="40">
        <v>-112.33277253527467</v>
      </c>
    </row>
    <row r="419" spans="1:14" x14ac:dyDescent="0.25">
      <c r="A419">
        <v>6037237720</v>
      </c>
      <c r="B419" s="40"/>
      <c r="C419" s="40">
        <v>2.280200653861872</v>
      </c>
      <c r="D419">
        <v>0.27417923104940395</v>
      </c>
      <c r="E419">
        <v>0.70304643163235336</v>
      </c>
      <c r="F419">
        <v>2.9577049909936953E-3</v>
      </c>
      <c r="G419">
        <v>0.81074766636167217</v>
      </c>
      <c r="H419" s="40">
        <v>119.45480825512361</v>
      </c>
      <c r="I419" s="40">
        <v>0</v>
      </c>
      <c r="J419">
        <v>0.33615221329556028</v>
      </c>
      <c r="K419" s="40">
        <v>0</v>
      </c>
      <c r="L419" s="40">
        <v>0</v>
      </c>
      <c r="M419" s="40">
        <v>331.1807038355081</v>
      </c>
      <c r="N419" s="40">
        <v>-27.032872370501536</v>
      </c>
    </row>
    <row r="420" spans="1:14" x14ac:dyDescent="0.25">
      <c r="A420">
        <v>6037237800</v>
      </c>
      <c r="B420" s="40"/>
      <c r="C420" s="40">
        <v>4.4633774417654273</v>
      </c>
      <c r="D420">
        <v>0.62864595684135638</v>
      </c>
      <c r="E420">
        <v>0.35309461702632206</v>
      </c>
      <c r="F420">
        <v>1.6599478302110505E-3</v>
      </c>
      <c r="G420">
        <v>0.3781706379707917</v>
      </c>
      <c r="H420" s="40">
        <v>85.19828836638672</v>
      </c>
      <c r="I420" s="40">
        <v>0</v>
      </c>
      <c r="J420">
        <v>0.56803455723542118</v>
      </c>
      <c r="K420" s="40">
        <v>0</v>
      </c>
      <c r="L420" s="40">
        <v>0</v>
      </c>
      <c r="M420" s="40">
        <v>250.85567417951756</v>
      </c>
      <c r="N420" s="40">
        <v>-311.50624183960144</v>
      </c>
    </row>
    <row r="421" spans="1:14" x14ac:dyDescent="0.25">
      <c r="A421">
        <v>6037237900</v>
      </c>
      <c r="B421" s="40"/>
      <c r="C421" s="40">
        <v>4.7972290151205561</v>
      </c>
      <c r="D421">
        <v>0.81311846197342386</v>
      </c>
      <c r="E421">
        <v>0.16935255866553575</v>
      </c>
      <c r="F421">
        <v>7.3508623126943735E-3</v>
      </c>
      <c r="G421">
        <v>0.30660377358490565</v>
      </c>
      <c r="H421" s="40">
        <v>309.28292885118049</v>
      </c>
      <c r="I421" s="40">
        <v>0</v>
      </c>
      <c r="J421">
        <v>0.64705882352941169</v>
      </c>
      <c r="K421" s="40">
        <v>0</v>
      </c>
      <c r="L421" s="40">
        <v>0</v>
      </c>
      <c r="M421" s="40">
        <v>337.62317121391845</v>
      </c>
      <c r="N421" s="40">
        <v>10.573775345339527</v>
      </c>
    </row>
    <row r="422" spans="1:14" x14ac:dyDescent="0.25">
      <c r="A422">
        <v>6037238100</v>
      </c>
      <c r="B422" s="40"/>
      <c r="C422" s="40">
        <v>5.4327772782999597</v>
      </c>
      <c r="D422">
        <v>0.8146128680479825</v>
      </c>
      <c r="E422">
        <v>0.16793893129770993</v>
      </c>
      <c r="F422">
        <v>2.6172300981461287E-3</v>
      </c>
      <c r="G422">
        <v>0.46441717791411041</v>
      </c>
      <c r="H422" s="40">
        <v>244.84792574315296</v>
      </c>
      <c r="I422" s="40">
        <v>0</v>
      </c>
      <c r="J422">
        <v>0.51404011461318055</v>
      </c>
      <c r="K422" s="40">
        <v>0</v>
      </c>
      <c r="L422" s="40">
        <v>0</v>
      </c>
      <c r="M422" s="40">
        <v>170.43297746144719</v>
      </c>
      <c r="N422" s="40">
        <v>258.0117927185911</v>
      </c>
    </row>
    <row r="423" spans="1:14" x14ac:dyDescent="0.25">
      <c r="A423">
        <v>6037238200</v>
      </c>
      <c r="B423" s="40"/>
      <c r="C423" s="40">
        <v>4.0776586432366164</v>
      </c>
      <c r="D423">
        <v>0.80030516879649061</v>
      </c>
      <c r="E423">
        <v>0.17776082395575052</v>
      </c>
      <c r="F423">
        <v>8.773602899103566E-3</v>
      </c>
      <c r="G423">
        <v>0.58204633204633205</v>
      </c>
      <c r="H423" s="40">
        <v>711.43187774875707</v>
      </c>
      <c r="I423" s="40">
        <v>0</v>
      </c>
      <c r="J423">
        <v>0.44111061352440667</v>
      </c>
      <c r="K423" s="40">
        <v>0</v>
      </c>
      <c r="L423" s="40">
        <v>0</v>
      </c>
      <c r="M423" s="40">
        <v>308.48319493871088</v>
      </c>
      <c r="N423" s="40">
        <v>-123.61759577903922</v>
      </c>
    </row>
    <row r="424" spans="1:14" x14ac:dyDescent="0.25">
      <c r="A424">
        <v>6037238310</v>
      </c>
      <c r="B424" s="40"/>
      <c r="C424" s="40">
        <v>2.1757671843073152</v>
      </c>
      <c r="D424">
        <v>0.32512783009833685</v>
      </c>
      <c r="E424">
        <v>0.65574702571139365</v>
      </c>
      <c r="F424">
        <v>1.7042226588803869E-3</v>
      </c>
      <c r="G424">
        <v>0.87936046047373662</v>
      </c>
      <c r="H424" s="40">
        <v>208.7295934208432</v>
      </c>
      <c r="I424" s="40">
        <v>0</v>
      </c>
      <c r="J424">
        <v>0.24275597105667468</v>
      </c>
      <c r="K424" s="40">
        <v>0</v>
      </c>
      <c r="L424" s="40">
        <v>0</v>
      </c>
      <c r="M424" s="40">
        <v>258.06445235270849</v>
      </c>
      <c r="N424" s="40">
        <v>566.20879873509693</v>
      </c>
    </row>
    <row r="425" spans="1:14" x14ac:dyDescent="0.25">
      <c r="A425">
        <v>6037238320</v>
      </c>
      <c r="B425" s="40"/>
      <c r="C425" s="40">
        <v>2.3679974662852472</v>
      </c>
      <c r="D425">
        <v>0.35879440119693556</v>
      </c>
      <c r="E425">
        <v>0.61819498036498266</v>
      </c>
      <c r="F425">
        <v>2.3737755538544053E-3</v>
      </c>
      <c r="G425">
        <v>0.85712167913461246</v>
      </c>
      <c r="H425" s="40">
        <v>1603.9441539830634</v>
      </c>
      <c r="I425" s="40">
        <v>0</v>
      </c>
      <c r="J425">
        <v>0.30265651560354934</v>
      </c>
      <c r="K425" s="40">
        <v>0</v>
      </c>
      <c r="L425" s="40">
        <v>0</v>
      </c>
      <c r="M425" s="40">
        <v>178.12653222617632</v>
      </c>
      <c r="N425" s="40">
        <v>-528.44705020842957</v>
      </c>
    </row>
    <row r="426" spans="1:14" x14ac:dyDescent="0.25">
      <c r="A426">
        <v>6037238400</v>
      </c>
      <c r="B426" s="40"/>
      <c r="C426" s="40">
        <v>5.6620555782590936</v>
      </c>
      <c r="D426">
        <v>0.86947115384615392</v>
      </c>
      <c r="E426">
        <v>0.11466346153846153</v>
      </c>
      <c r="F426">
        <v>5.0480769230769225E-3</v>
      </c>
      <c r="G426">
        <v>0.25115664243225377</v>
      </c>
      <c r="H426" s="40">
        <v>1494.436656083561</v>
      </c>
      <c r="I426" s="40">
        <v>0</v>
      </c>
      <c r="J426">
        <v>0.72778827977315685</v>
      </c>
      <c r="K426" s="40">
        <v>0</v>
      </c>
      <c r="L426" s="40">
        <v>0</v>
      </c>
      <c r="M426" s="40">
        <v>-63.663503361012317</v>
      </c>
      <c r="N426" s="40">
        <v>409.92536771399955</v>
      </c>
    </row>
    <row r="427" spans="1:14" x14ac:dyDescent="0.25">
      <c r="A427">
        <v>6037239201</v>
      </c>
      <c r="B427" s="40"/>
      <c r="C427" s="40">
        <v>3.2406530445443407</v>
      </c>
      <c r="D427">
        <v>0.25274830295760803</v>
      </c>
      <c r="E427">
        <v>0.72723610698465702</v>
      </c>
      <c r="F427">
        <v>2.774773683028454E-3</v>
      </c>
      <c r="G427">
        <v>0.65812639422999064</v>
      </c>
      <c r="H427" s="40">
        <v>1059.320814157132</v>
      </c>
      <c r="I427" s="40">
        <v>0</v>
      </c>
      <c r="J427">
        <v>0.4280018930007129</v>
      </c>
      <c r="K427" s="40">
        <v>0</v>
      </c>
      <c r="L427" s="40">
        <v>0</v>
      </c>
      <c r="M427" s="40">
        <v>278.42506919731113</v>
      </c>
      <c r="N427" s="40">
        <v>161.71066321543003</v>
      </c>
    </row>
    <row r="428" spans="1:14" x14ac:dyDescent="0.25">
      <c r="A428">
        <v>6037239202</v>
      </c>
      <c r="B428" s="40"/>
      <c r="C428" s="40">
        <v>3.3910819779321626</v>
      </c>
      <c r="D428">
        <v>0.2233219994819913</v>
      </c>
      <c r="E428">
        <v>0.75564493818078293</v>
      </c>
      <c r="F428">
        <v>2.7837921435199531E-3</v>
      </c>
      <c r="G428">
        <v>0.6560635968822115</v>
      </c>
      <c r="H428" s="40">
        <v>5758.2084418665609</v>
      </c>
      <c r="I428" s="40">
        <v>0</v>
      </c>
      <c r="J428">
        <v>0.4563835776191788</v>
      </c>
      <c r="K428" s="40">
        <v>0</v>
      </c>
      <c r="L428" s="40">
        <v>0</v>
      </c>
      <c r="M428" s="40">
        <v>438.66152629497822</v>
      </c>
      <c r="N428" s="40">
        <v>136.36122057775788</v>
      </c>
    </row>
    <row r="429" spans="1:14" x14ac:dyDescent="0.25">
      <c r="A429">
        <v>6037239310</v>
      </c>
      <c r="B429" s="40"/>
      <c r="C429" s="40">
        <v>2.8044650592562324</v>
      </c>
      <c r="D429">
        <v>0.27512147392277092</v>
      </c>
      <c r="E429">
        <v>0.70798536599819439</v>
      </c>
      <c r="F429">
        <v>2.9581270892239976E-3</v>
      </c>
      <c r="G429">
        <v>0.68670573594149364</v>
      </c>
      <c r="H429" s="40">
        <v>440.65449298100344</v>
      </c>
      <c r="I429" s="40">
        <v>0</v>
      </c>
      <c r="J429">
        <v>0.43972598759070308</v>
      </c>
      <c r="K429" s="40">
        <v>0</v>
      </c>
      <c r="L429" s="40">
        <v>0</v>
      </c>
      <c r="M429" s="40">
        <v>290.36694345591138</v>
      </c>
      <c r="N429" s="40">
        <v>-171.65866176620148</v>
      </c>
    </row>
    <row r="430" spans="1:14" x14ac:dyDescent="0.25">
      <c r="A430">
        <v>6037239320</v>
      </c>
      <c r="B430" s="40"/>
      <c r="C430" s="40">
        <v>3.385909235798938</v>
      </c>
      <c r="D430">
        <v>0.21122994652406418</v>
      </c>
      <c r="E430">
        <v>0.77506684491978606</v>
      </c>
      <c r="F430">
        <v>3.3422459893048127E-3</v>
      </c>
      <c r="G430">
        <v>0.6264044943820225</v>
      </c>
      <c r="H430" s="40">
        <v>1089.5067071823864</v>
      </c>
      <c r="I430" s="40">
        <v>0</v>
      </c>
      <c r="J430">
        <v>0.4732620320855615</v>
      </c>
      <c r="K430" s="40">
        <v>0</v>
      </c>
      <c r="L430" s="40">
        <v>0</v>
      </c>
      <c r="M430" s="40">
        <v>171.85172004744948</v>
      </c>
      <c r="N430" s="40">
        <v>1582.0234378264786</v>
      </c>
    </row>
    <row r="431" spans="1:14" x14ac:dyDescent="0.25">
      <c r="A431">
        <v>6037239330</v>
      </c>
      <c r="B431" s="40"/>
      <c r="C431" s="40">
        <v>4.1163843073150801</v>
      </c>
      <c r="D431">
        <v>0.19630746043707611</v>
      </c>
      <c r="E431">
        <v>0.79238884702336099</v>
      </c>
      <c r="F431">
        <v>1.8839487565938207E-3</v>
      </c>
      <c r="G431">
        <v>0.59061488673139162</v>
      </c>
      <c r="H431" s="40">
        <v>2533.0392398978538</v>
      </c>
      <c r="I431" s="40">
        <v>0</v>
      </c>
      <c r="J431">
        <v>0.61812778603268947</v>
      </c>
      <c r="K431" s="40">
        <v>0</v>
      </c>
      <c r="L431" s="40">
        <v>0</v>
      </c>
      <c r="M431" s="40">
        <v>213.20442862791606</v>
      </c>
      <c r="N431" s="40">
        <v>211.52728516892307</v>
      </c>
    </row>
    <row r="432" spans="1:14" x14ac:dyDescent="0.25">
      <c r="A432">
        <v>6037239501</v>
      </c>
      <c r="B432" s="40"/>
      <c r="C432" s="40">
        <v>2.9906837760523093</v>
      </c>
      <c r="D432">
        <v>0.32860718067957528</v>
      </c>
      <c r="E432">
        <v>0.65454547124099693</v>
      </c>
      <c r="F432">
        <v>2.668890742285233E-3</v>
      </c>
      <c r="G432">
        <v>0.58050031734387164</v>
      </c>
      <c r="H432" s="40">
        <v>2119.1219625690969</v>
      </c>
      <c r="I432" s="40">
        <v>0</v>
      </c>
      <c r="J432">
        <v>0.5487300708771069</v>
      </c>
      <c r="K432" s="40">
        <v>0</v>
      </c>
      <c r="L432" s="40">
        <v>0</v>
      </c>
      <c r="M432" s="40">
        <v>301.95215500197696</v>
      </c>
      <c r="N432" s="40">
        <v>548.37291740285218</v>
      </c>
    </row>
    <row r="433" spans="1:14" x14ac:dyDescent="0.25">
      <c r="A433">
        <v>6037239502</v>
      </c>
      <c r="B433" s="40"/>
      <c r="C433" s="40">
        <v>2.9906837760523093</v>
      </c>
      <c r="D433">
        <v>0.32860716349732505</v>
      </c>
      <c r="E433">
        <v>0.65454543544114163</v>
      </c>
      <c r="F433">
        <v>2.6688907422852391E-3</v>
      </c>
      <c r="G433">
        <v>0.58050033065595585</v>
      </c>
      <c r="H433" s="40">
        <v>121.6630117070233</v>
      </c>
      <c r="I433" s="40">
        <v>0</v>
      </c>
      <c r="J433">
        <v>0.54873009918730675</v>
      </c>
      <c r="K433" s="40">
        <v>0</v>
      </c>
      <c r="L433" s="40">
        <v>0</v>
      </c>
      <c r="M433" s="40">
        <v>249.95215500197696</v>
      </c>
      <c r="N433" s="40">
        <v>317.3165255882659</v>
      </c>
    </row>
    <row r="434" spans="1:14" x14ac:dyDescent="0.25">
      <c r="A434">
        <v>6037239601</v>
      </c>
      <c r="B434" s="40"/>
      <c r="C434" s="40">
        <v>2.9983729873314267</v>
      </c>
      <c r="D434">
        <v>0.29075619948539944</v>
      </c>
      <c r="E434">
        <v>0.69265237344992381</v>
      </c>
      <c r="F434">
        <v>1.505306135965441E-3</v>
      </c>
      <c r="G434">
        <v>0.71075152957559595</v>
      </c>
      <c r="H434" s="40">
        <v>570.42266479388115</v>
      </c>
      <c r="I434" s="40">
        <v>0</v>
      </c>
      <c r="J434">
        <v>0.32714899102869344</v>
      </c>
      <c r="K434" s="40">
        <v>0</v>
      </c>
      <c r="L434" s="40">
        <v>0</v>
      </c>
      <c r="M434" s="40">
        <v>205.94820086990899</v>
      </c>
      <c r="N434" s="40">
        <v>-47.755348172500817</v>
      </c>
    </row>
    <row r="435" spans="1:14" x14ac:dyDescent="0.25">
      <c r="A435">
        <v>6037239602</v>
      </c>
      <c r="B435" s="40"/>
      <c r="C435" s="40">
        <v>2.7725897834082551</v>
      </c>
      <c r="D435">
        <v>0.27846525494925856</v>
      </c>
      <c r="E435">
        <v>0.70404420883517871</v>
      </c>
      <c r="F435">
        <v>1.8150466222636573E-3</v>
      </c>
      <c r="G435">
        <v>0.72007332405250135</v>
      </c>
      <c r="H435" s="40">
        <v>137.41866984513641</v>
      </c>
      <c r="I435" s="40">
        <v>0</v>
      </c>
      <c r="J435">
        <v>0.33254835920845915</v>
      </c>
      <c r="K435" s="40">
        <v>0</v>
      </c>
      <c r="L435" s="40">
        <v>0</v>
      </c>
      <c r="M435" s="40">
        <v>238.94424673784101</v>
      </c>
      <c r="N435" s="40">
        <v>411.74460089278728</v>
      </c>
    </row>
    <row r="436" spans="1:14" x14ac:dyDescent="0.25">
      <c r="A436">
        <v>6037239701</v>
      </c>
      <c r="B436" s="40"/>
      <c r="C436" s="40">
        <v>2.9414728238659587</v>
      </c>
      <c r="D436">
        <v>0.30321402659810387</v>
      </c>
      <c r="E436">
        <v>0.67987823958469906</v>
      </c>
      <c r="F436">
        <v>2.478638497356024E-3</v>
      </c>
      <c r="G436">
        <v>0.71156994278277863</v>
      </c>
      <c r="H436" s="40">
        <v>1390.784535234578</v>
      </c>
      <c r="I436" s="40">
        <v>0</v>
      </c>
      <c r="J436">
        <v>0.30739440255260952</v>
      </c>
      <c r="K436" s="40">
        <v>0</v>
      </c>
      <c r="L436" s="40">
        <v>0</v>
      </c>
      <c r="M436" s="40">
        <v>185.66152629497822</v>
      </c>
      <c r="N436" s="40">
        <v>662.51514659185068</v>
      </c>
    </row>
    <row r="437" spans="1:14" x14ac:dyDescent="0.25">
      <c r="A437">
        <v>6037239702</v>
      </c>
      <c r="B437" s="40"/>
      <c r="C437" s="40">
        <v>3.0629623620760116</v>
      </c>
      <c r="D437">
        <v>0.30565390486192462</v>
      </c>
      <c r="E437">
        <v>0.67712894878438301</v>
      </c>
      <c r="F437">
        <v>2.6322800354390895E-3</v>
      </c>
      <c r="G437">
        <v>0.69404820041149895</v>
      </c>
      <c r="H437" s="40">
        <v>1235.6811452633733</v>
      </c>
      <c r="I437" s="40">
        <v>0</v>
      </c>
      <c r="J437">
        <v>0.32189449163532152</v>
      </c>
      <c r="K437" s="40">
        <v>0</v>
      </c>
      <c r="L437" s="40">
        <v>0</v>
      </c>
      <c r="M437" s="40">
        <v>193.19256623171202</v>
      </c>
      <c r="N437" s="40">
        <v>821.823506383731</v>
      </c>
    </row>
    <row r="438" spans="1:14" x14ac:dyDescent="0.25">
      <c r="A438">
        <v>6037239801</v>
      </c>
      <c r="B438" s="40"/>
      <c r="C438" s="40">
        <v>2.8015291785860241</v>
      </c>
      <c r="D438">
        <v>0.35065450941802273</v>
      </c>
      <c r="E438">
        <v>0.63691657620232933</v>
      </c>
      <c r="F438">
        <v>1.0577813037154589E-3</v>
      </c>
      <c r="G438">
        <v>0.63127911772343381</v>
      </c>
      <c r="H438" s="40">
        <v>279.4224895984978</v>
      </c>
      <c r="I438" s="40">
        <v>0</v>
      </c>
      <c r="J438">
        <v>0.43676540683520032</v>
      </c>
      <c r="K438" s="40">
        <v>0</v>
      </c>
      <c r="L438" s="40">
        <v>0</v>
      </c>
      <c r="M438" s="40">
        <v>242.77382364570974</v>
      </c>
      <c r="N438" s="40">
        <v>724.19311796379225</v>
      </c>
    </row>
    <row r="439" spans="1:14" x14ac:dyDescent="0.25">
      <c r="A439">
        <v>6037239802</v>
      </c>
      <c r="B439" s="40"/>
      <c r="C439" s="40">
        <v>2.8015291785860241</v>
      </c>
      <c r="D439">
        <v>0.35065449707232121</v>
      </c>
      <c r="E439">
        <v>0.63691656135499897</v>
      </c>
      <c r="F439">
        <v>1.0577813037154554E-3</v>
      </c>
      <c r="G439">
        <v>0.63127913864158691</v>
      </c>
      <c r="H439" s="40">
        <v>654.46249929879014</v>
      </c>
      <c r="I439" s="40">
        <v>0</v>
      </c>
      <c r="J439">
        <v>0.43676539052169822</v>
      </c>
      <c r="K439" s="40">
        <v>0</v>
      </c>
      <c r="L439" s="40">
        <v>0</v>
      </c>
      <c r="M439" s="40">
        <v>306.77382364570974</v>
      </c>
      <c r="N439" s="40">
        <v>56.649067008460406</v>
      </c>
    </row>
    <row r="440" spans="1:14" x14ac:dyDescent="0.25">
      <c r="A440">
        <v>6037240010</v>
      </c>
      <c r="B440" s="40"/>
      <c r="C440" s="40">
        <v>2.345349243972211</v>
      </c>
      <c r="D440">
        <v>0.32041855203619912</v>
      </c>
      <c r="E440">
        <v>0.6595022624434389</v>
      </c>
      <c r="F440">
        <v>4.5248868778280547E-3</v>
      </c>
      <c r="G440">
        <v>0.72615039281705951</v>
      </c>
      <c r="H440" s="40">
        <v>3983.3500369945382</v>
      </c>
      <c r="I440" s="40">
        <v>0</v>
      </c>
      <c r="J440">
        <v>0.3614213197969543</v>
      </c>
      <c r="K440" s="40">
        <v>0</v>
      </c>
      <c r="L440" s="40">
        <v>0</v>
      </c>
      <c r="M440" s="40">
        <v>364.16488730723597</v>
      </c>
      <c r="N440" s="40">
        <v>510.57304341587451</v>
      </c>
    </row>
    <row r="441" spans="1:14" x14ac:dyDescent="0.25">
      <c r="A441">
        <v>6037240020</v>
      </c>
      <c r="B441" s="40"/>
      <c r="C441" s="40">
        <v>2.9885867184307315</v>
      </c>
      <c r="D441">
        <v>0.37423744720788366</v>
      </c>
      <c r="E441">
        <v>0.61379633974659786</v>
      </c>
      <c r="F441">
        <v>2.8155795401220087E-3</v>
      </c>
      <c r="G441">
        <v>0.49328558639212178</v>
      </c>
      <c r="H441" s="40">
        <v>212.28939722404627</v>
      </c>
      <c r="I441" s="40">
        <v>0</v>
      </c>
      <c r="J441">
        <v>0.36855241264559069</v>
      </c>
      <c r="K441" s="40">
        <v>0</v>
      </c>
      <c r="L441" s="40">
        <v>0</v>
      </c>
      <c r="M441" s="40">
        <v>239.8477659153815</v>
      </c>
      <c r="N441" s="40">
        <v>460.56004821488023</v>
      </c>
    </row>
    <row r="442" spans="1:14" x14ac:dyDescent="0.25">
      <c r="A442">
        <v>6037240200</v>
      </c>
      <c r="B442" s="40"/>
      <c r="C442" s="40">
        <v>3.4105147118921129</v>
      </c>
      <c r="D442">
        <v>0.34456996456348238</v>
      </c>
      <c r="E442">
        <v>0.64413265712604872</v>
      </c>
      <c r="F442">
        <v>3.4620991499997329E-3</v>
      </c>
      <c r="G442">
        <v>0.61845014076765115</v>
      </c>
      <c r="H442" s="40">
        <v>1220.7568900802059</v>
      </c>
      <c r="I442" s="40">
        <v>0</v>
      </c>
      <c r="J442">
        <v>0.32768731231521092</v>
      </c>
      <c r="K442" s="40">
        <v>0</v>
      </c>
      <c r="L442" s="40">
        <v>0</v>
      </c>
      <c r="M442" s="40">
        <v>386.84381178331353</v>
      </c>
      <c r="N442" s="40">
        <v>271.81677063330517</v>
      </c>
    </row>
    <row r="443" spans="1:14" x14ac:dyDescent="0.25">
      <c r="A443">
        <v>6037240300</v>
      </c>
      <c r="B443" s="40"/>
      <c r="C443" s="40">
        <v>2.7625239068246836</v>
      </c>
      <c r="D443">
        <v>0.33440260977810143</v>
      </c>
      <c r="E443">
        <v>0.64603617233519384</v>
      </c>
      <c r="F443">
        <v>4.8813445911609884E-3</v>
      </c>
      <c r="G443">
        <v>0.74664202528000767</v>
      </c>
      <c r="H443" s="40">
        <v>942.35673869434561</v>
      </c>
      <c r="I443" s="40">
        <v>0</v>
      </c>
      <c r="J443">
        <v>0.3255753785771679</v>
      </c>
      <c r="K443" s="40">
        <v>0</v>
      </c>
      <c r="L443" s="40">
        <v>0</v>
      </c>
      <c r="M443" s="40">
        <v>151.01028074337671</v>
      </c>
      <c r="N443" s="40">
        <v>327.91880514259356</v>
      </c>
    </row>
    <row r="444" spans="1:14" x14ac:dyDescent="0.25">
      <c r="A444">
        <v>6037240401</v>
      </c>
      <c r="B444" s="40"/>
      <c r="C444" s="40">
        <v>3.1560717204740505</v>
      </c>
      <c r="D444">
        <v>0.4311179467771285</v>
      </c>
      <c r="E444">
        <v>0.55022146509247838</v>
      </c>
      <c r="F444">
        <v>4.4958358334856391E-3</v>
      </c>
      <c r="G444">
        <v>0.65837361197706867</v>
      </c>
      <c r="H444" s="40">
        <v>74.69356033204275</v>
      </c>
      <c r="I444" s="40">
        <v>0</v>
      </c>
      <c r="J444">
        <v>0.36736926632836492</v>
      </c>
      <c r="K444" s="40">
        <v>0</v>
      </c>
      <c r="L444" s="40">
        <v>0</v>
      </c>
      <c r="M444" s="40">
        <v>235.78173190984569</v>
      </c>
      <c r="N444" s="40">
        <v>-172.32217423990915</v>
      </c>
    </row>
    <row r="445" spans="1:14" x14ac:dyDescent="0.25">
      <c r="A445">
        <v>6037240402</v>
      </c>
      <c r="B445" s="40"/>
      <c r="C445" s="40">
        <v>3.3242557417245613</v>
      </c>
      <c r="D445">
        <v>0.47130831057282097</v>
      </c>
      <c r="E445">
        <v>0.51045443376151112</v>
      </c>
      <c r="F445">
        <v>4.3383069699337177E-3</v>
      </c>
      <c r="G445">
        <v>0.62275003356123482</v>
      </c>
      <c r="H445" s="40">
        <v>447.9615166598611</v>
      </c>
      <c r="I445" s="40">
        <v>0</v>
      </c>
      <c r="J445">
        <v>0.38389329411154871</v>
      </c>
      <c r="K445" s="40">
        <v>0</v>
      </c>
      <c r="L445" s="40">
        <v>0</v>
      </c>
      <c r="M445" s="40">
        <v>92.549228944246693</v>
      </c>
      <c r="N445" s="40">
        <v>299.93549784892366</v>
      </c>
    </row>
    <row r="446" spans="1:14" x14ac:dyDescent="0.25">
      <c r="A446">
        <v>6037240500</v>
      </c>
      <c r="B446" s="40"/>
      <c r="C446" s="40">
        <v>2.9052636289333882</v>
      </c>
      <c r="D446">
        <v>0.45759835076917588</v>
      </c>
      <c r="E446">
        <v>0.52306649989522613</v>
      </c>
      <c r="F446">
        <v>4.7489825658816841E-3</v>
      </c>
      <c r="G446">
        <v>0.63384817061396304</v>
      </c>
      <c r="H446" s="40">
        <v>548.56682133912182</v>
      </c>
      <c r="I446" s="40">
        <v>0</v>
      </c>
      <c r="J446">
        <v>0.36647727897666033</v>
      </c>
      <c r="K446" s="40">
        <v>0</v>
      </c>
      <c r="L446" s="40">
        <v>0</v>
      </c>
      <c r="M446" s="40">
        <v>296.60340055357847</v>
      </c>
      <c r="N446" s="40">
        <v>630.76401325107827</v>
      </c>
    </row>
    <row r="447" spans="1:14" x14ac:dyDescent="0.25">
      <c r="A447">
        <v>6037240600</v>
      </c>
      <c r="B447" s="40"/>
      <c r="C447" s="40">
        <v>2.9905439722108711</v>
      </c>
      <c r="D447">
        <v>0.42345828295042326</v>
      </c>
      <c r="E447">
        <v>0.56444981862152355</v>
      </c>
      <c r="F447">
        <v>1.9347037484885128E-3</v>
      </c>
      <c r="G447">
        <v>0.58408679927667273</v>
      </c>
      <c r="H447" s="40">
        <v>1314.4169698511835</v>
      </c>
      <c r="I447" s="40">
        <v>0</v>
      </c>
      <c r="J447">
        <v>0.32861896838602328</v>
      </c>
      <c r="K447" s="40">
        <v>0</v>
      </c>
      <c r="L447" s="40">
        <v>0</v>
      </c>
      <c r="M447" s="40">
        <v>137.08422301304859</v>
      </c>
      <c r="N447" s="40">
        <v>348.7228695523545</v>
      </c>
    </row>
    <row r="448" spans="1:14" x14ac:dyDescent="0.25">
      <c r="A448">
        <v>6037240700</v>
      </c>
      <c r="B448" s="40"/>
      <c r="C448" s="40">
        <v>3.4061807928075201</v>
      </c>
      <c r="D448">
        <v>0.52461832061068703</v>
      </c>
      <c r="E448">
        <v>0.46278625954198477</v>
      </c>
      <c r="F448">
        <v>1.1450381679389313E-3</v>
      </c>
      <c r="G448">
        <v>0.40829234012649335</v>
      </c>
      <c r="H448" s="40">
        <v>249.35109088933993</v>
      </c>
      <c r="I448" s="40">
        <v>0</v>
      </c>
      <c r="J448">
        <v>0.41836734693877553</v>
      </c>
      <c r="K448" s="40">
        <v>0</v>
      </c>
      <c r="L448" s="40">
        <v>0</v>
      </c>
      <c r="M448" s="40">
        <v>94.735468564649977</v>
      </c>
      <c r="N448" s="40">
        <v>559.41375173434517</v>
      </c>
    </row>
    <row r="449" spans="1:14" x14ac:dyDescent="0.25">
      <c r="A449">
        <v>6037240800</v>
      </c>
      <c r="B449" s="40"/>
      <c r="C449" s="40">
        <v>3.3509582754393139</v>
      </c>
      <c r="D449">
        <v>0.44616190725700811</v>
      </c>
      <c r="E449">
        <v>0.54781241812942105</v>
      </c>
      <c r="F449">
        <v>1.0479434110558031E-3</v>
      </c>
      <c r="G449">
        <v>0.55672268907563027</v>
      </c>
      <c r="H449" s="40">
        <v>543.59863921845113</v>
      </c>
      <c r="I449" s="40">
        <v>0</v>
      </c>
      <c r="J449">
        <v>0.42803386641580432</v>
      </c>
      <c r="K449" s="40">
        <v>0</v>
      </c>
      <c r="L449" s="40">
        <v>0</v>
      </c>
      <c r="M449" s="40">
        <v>315.7619612495057</v>
      </c>
      <c r="N449" s="40">
        <v>219.06213819251025</v>
      </c>
    </row>
    <row r="450" spans="1:14" x14ac:dyDescent="0.25">
      <c r="A450">
        <v>6037240900</v>
      </c>
      <c r="B450" s="40"/>
      <c r="C450" s="40">
        <v>3.4752438904781369</v>
      </c>
      <c r="D450">
        <v>0.33240701154339464</v>
      </c>
      <c r="E450">
        <v>0.64878153056861909</v>
      </c>
      <c r="F450">
        <v>3.6340316374519027E-3</v>
      </c>
      <c r="G450">
        <v>0.48922211808809751</v>
      </c>
      <c r="H450" s="40">
        <v>1301.7654407407576</v>
      </c>
      <c r="I450" s="40">
        <v>0</v>
      </c>
      <c r="J450">
        <v>0.34190871369294606</v>
      </c>
      <c r="K450" s="40">
        <v>1</v>
      </c>
      <c r="L450" s="40">
        <v>0</v>
      </c>
      <c r="M450" s="40">
        <v>245.01818900751277</v>
      </c>
      <c r="N450" s="40">
        <v>437.95454418973441</v>
      </c>
    </row>
    <row r="451" spans="1:14" x14ac:dyDescent="0.25">
      <c r="A451">
        <v>6037241001</v>
      </c>
      <c r="B451" s="40"/>
      <c r="C451" s="40">
        <v>3.354313567633838</v>
      </c>
      <c r="D451">
        <v>0.52127850185853142</v>
      </c>
      <c r="E451">
        <v>0.46140327669630177</v>
      </c>
      <c r="F451">
        <v>4.4827667273214019E-3</v>
      </c>
      <c r="G451">
        <v>0.52733812529034574</v>
      </c>
      <c r="H451" s="40">
        <v>88.513111075959671</v>
      </c>
      <c r="I451" s="40">
        <v>0</v>
      </c>
      <c r="J451">
        <v>0.36923709763522</v>
      </c>
      <c r="K451" s="40">
        <v>1</v>
      </c>
      <c r="L451" s="40">
        <v>0</v>
      </c>
      <c r="M451" s="40">
        <v>287.42902332937911</v>
      </c>
      <c r="N451" s="40">
        <v>278.19221678516942</v>
      </c>
    </row>
    <row r="452" spans="1:14" x14ac:dyDescent="0.25">
      <c r="A452">
        <v>6037241002</v>
      </c>
      <c r="B452" s="40"/>
      <c r="C452" s="40">
        <v>3.3441078872088279</v>
      </c>
      <c r="D452">
        <v>0.56864405313354394</v>
      </c>
      <c r="E452">
        <v>0.41237289716904096</v>
      </c>
      <c r="F452">
        <v>5.9322036773415817E-3</v>
      </c>
      <c r="G452">
        <v>0.49681526614371863</v>
      </c>
      <c r="H452" s="40">
        <v>1061.938866010413</v>
      </c>
      <c r="I452" s="40">
        <v>0</v>
      </c>
      <c r="J452">
        <v>0.36737087183433431</v>
      </c>
      <c r="K452" s="40">
        <v>1</v>
      </c>
      <c r="L452" s="40">
        <v>0</v>
      </c>
      <c r="M452" s="40">
        <v>407.07236061684455</v>
      </c>
      <c r="N452" s="40">
        <v>208.58935519804436</v>
      </c>
    </row>
    <row r="453" spans="1:14" x14ac:dyDescent="0.25">
      <c r="A453">
        <v>6037241110</v>
      </c>
      <c r="B453" s="40"/>
      <c r="C453" s="40">
        <v>2.8910036371066616</v>
      </c>
      <c r="D453">
        <v>0.40070449748953041</v>
      </c>
      <c r="E453">
        <v>0.58682195844437979</v>
      </c>
      <c r="F453">
        <v>2.955259902142886E-3</v>
      </c>
      <c r="G453">
        <v>0.66538433750121684</v>
      </c>
      <c r="H453" s="40">
        <v>186.27761964877621</v>
      </c>
      <c r="I453" s="40">
        <v>0</v>
      </c>
      <c r="J453">
        <v>0.28705608317081294</v>
      </c>
      <c r="K453" s="40">
        <v>1</v>
      </c>
      <c r="L453" s="40">
        <v>0</v>
      </c>
      <c r="M453" s="40">
        <v>447.96006326611302</v>
      </c>
      <c r="N453" s="40">
        <v>522.93761243184917</v>
      </c>
    </row>
    <row r="454" spans="1:14" x14ac:dyDescent="0.25">
      <c r="A454">
        <v>6037241120</v>
      </c>
      <c r="B454" s="40"/>
      <c r="C454" s="40">
        <v>2.8915628524724153</v>
      </c>
      <c r="D454">
        <v>0.38518728141957981</v>
      </c>
      <c r="E454">
        <v>0.60215094797810631</v>
      </c>
      <c r="F454">
        <v>3.0253776158350896E-3</v>
      </c>
      <c r="G454">
        <v>0.67013037084146077</v>
      </c>
      <c r="H454" s="40">
        <v>163.99152241920291</v>
      </c>
      <c r="I454" s="40">
        <v>0</v>
      </c>
      <c r="J454">
        <v>0.28755058217571294</v>
      </c>
      <c r="K454" s="40">
        <v>1</v>
      </c>
      <c r="L454" s="40">
        <v>0</v>
      </c>
      <c r="M454" s="40">
        <v>343.96006326611302</v>
      </c>
      <c r="N454" s="40">
        <v>162.80959647152713</v>
      </c>
    </row>
    <row r="455" spans="1:14" x14ac:dyDescent="0.25">
      <c r="A455">
        <v>6037241201</v>
      </c>
      <c r="B455" s="40"/>
      <c r="C455" s="40">
        <v>3.3727676747037192</v>
      </c>
      <c r="D455">
        <v>0.59315267866977184</v>
      </c>
      <c r="E455">
        <v>0.39268059315075421</v>
      </c>
      <c r="F455">
        <v>4.9419088576692473E-3</v>
      </c>
      <c r="G455">
        <v>0.42906447680724935</v>
      </c>
      <c r="H455" s="40">
        <v>106.60537568267418</v>
      </c>
      <c r="I455" s="40">
        <v>0</v>
      </c>
      <c r="J455">
        <v>0.48833618341979301</v>
      </c>
      <c r="K455" s="40">
        <v>0</v>
      </c>
      <c r="L455" s="40">
        <v>0</v>
      </c>
      <c r="M455" s="40">
        <v>625.18465796757607</v>
      </c>
      <c r="N455" s="40">
        <v>473.18929223625037</v>
      </c>
    </row>
    <row r="456" spans="1:14" x14ac:dyDescent="0.25">
      <c r="A456">
        <v>6037241202</v>
      </c>
      <c r="B456" s="40"/>
      <c r="C456" s="40">
        <v>3.4695119329791591</v>
      </c>
      <c r="D456">
        <v>0.54340217844794647</v>
      </c>
      <c r="E456">
        <v>0.43992210277647187</v>
      </c>
      <c r="F456">
        <v>5.2258490421584211E-3</v>
      </c>
      <c r="G456">
        <v>0.47093002474473267</v>
      </c>
      <c r="H456" s="40">
        <v>503.04173309896629</v>
      </c>
      <c r="I456" s="40">
        <v>0</v>
      </c>
      <c r="J456">
        <v>0.43676937716185676</v>
      </c>
      <c r="K456" s="40">
        <v>1</v>
      </c>
      <c r="L456" s="40">
        <v>0</v>
      </c>
      <c r="M456" s="40">
        <v>179.53736654804266</v>
      </c>
      <c r="N456" s="40">
        <v>105.95352116971026</v>
      </c>
    </row>
    <row r="457" spans="1:14" x14ac:dyDescent="0.25">
      <c r="A457">
        <v>6037241300</v>
      </c>
      <c r="B457" s="40"/>
      <c r="C457" s="40">
        <v>3.6546122190437274</v>
      </c>
      <c r="D457">
        <v>0.50008118170195215</v>
      </c>
      <c r="E457">
        <v>0.47459575076641736</v>
      </c>
      <c r="F457">
        <v>5.9924967991402981E-3</v>
      </c>
      <c r="G457">
        <v>0.57164914430066882</v>
      </c>
      <c r="H457" s="40">
        <v>441.48226927838977</v>
      </c>
      <c r="I457" s="40">
        <v>0</v>
      </c>
      <c r="J457">
        <v>0.26179445737381107</v>
      </c>
      <c r="K457" s="40">
        <v>1</v>
      </c>
      <c r="L457" s="40">
        <v>0</v>
      </c>
      <c r="M457" s="40">
        <v>326.1807038355081</v>
      </c>
      <c r="N457" s="40">
        <v>213.57298495587156</v>
      </c>
    </row>
    <row r="458" spans="1:14" x14ac:dyDescent="0.25">
      <c r="A458">
        <v>6037241400</v>
      </c>
      <c r="B458" s="40"/>
      <c r="C458" s="40">
        <v>3.382274335921537</v>
      </c>
      <c r="D458">
        <v>0.41351102756276759</v>
      </c>
      <c r="E458">
        <v>0.57291300331073025</v>
      </c>
      <c r="F458">
        <v>1.1904668890227964E-3</v>
      </c>
      <c r="G458">
        <v>0.60192630866651264</v>
      </c>
      <c r="H458" s="40">
        <v>941.4876676377354</v>
      </c>
      <c r="I458" s="40">
        <v>0</v>
      </c>
      <c r="J458">
        <v>0.37347165443728592</v>
      </c>
      <c r="K458" s="40">
        <v>1</v>
      </c>
      <c r="L458" s="40">
        <v>0</v>
      </c>
      <c r="M458" s="40">
        <v>457.43693159351517</v>
      </c>
      <c r="N458" s="40">
        <v>710.67877702103397</v>
      </c>
    </row>
    <row r="459" spans="1:14" x14ac:dyDescent="0.25">
      <c r="A459">
        <v>6037242000</v>
      </c>
      <c r="B459" s="40"/>
      <c r="C459" s="40">
        <v>2.9045646097261959</v>
      </c>
      <c r="D459">
        <v>0.45366311834690043</v>
      </c>
      <c r="E459">
        <v>0.53224796493425175</v>
      </c>
      <c r="F459">
        <v>1.2523481527864746E-3</v>
      </c>
      <c r="G459">
        <v>0.60812425328554365</v>
      </c>
      <c r="H459" s="40">
        <v>824.97214717823488</v>
      </c>
      <c r="I459" s="40">
        <v>0</v>
      </c>
      <c r="J459">
        <v>0.49685534591194963</v>
      </c>
      <c r="K459" s="40">
        <v>1</v>
      </c>
      <c r="L459" s="40">
        <v>0</v>
      </c>
      <c r="M459" s="40">
        <v>267.12653222617632</v>
      </c>
      <c r="N459" s="40">
        <v>648.7645040916218</v>
      </c>
    </row>
    <row r="460" spans="1:14" x14ac:dyDescent="0.25">
      <c r="A460">
        <v>6037242100</v>
      </c>
      <c r="B460" s="40"/>
      <c r="C460" s="40">
        <v>1.8602299141806296</v>
      </c>
      <c r="D460">
        <v>0.59645149112872786</v>
      </c>
      <c r="E460">
        <v>0.40015100037750095</v>
      </c>
      <c r="F460">
        <v>7.5500188750471874E-4</v>
      </c>
      <c r="G460">
        <v>0.99099099099099097</v>
      </c>
      <c r="H460" s="40">
        <v>478.97353154698123</v>
      </c>
      <c r="I460" s="40">
        <v>0</v>
      </c>
      <c r="J460">
        <v>0.27824858757062149</v>
      </c>
      <c r="K460" s="40">
        <v>1</v>
      </c>
      <c r="L460" s="40">
        <v>0</v>
      </c>
      <c r="M460" s="40">
        <v>269.88098062475285</v>
      </c>
      <c r="N460" s="40">
        <v>65.741465114291714</v>
      </c>
    </row>
    <row r="461" spans="1:14" x14ac:dyDescent="0.25">
      <c r="A461">
        <v>6037242200</v>
      </c>
      <c r="B461" s="40"/>
      <c r="C461" s="40">
        <v>3.5187228851655092</v>
      </c>
      <c r="D461">
        <v>0.31855855855855858</v>
      </c>
      <c r="E461">
        <v>0.67441441441441441</v>
      </c>
      <c r="F461">
        <v>9.0090090090090081E-4</v>
      </c>
      <c r="G461">
        <v>0.6295133437990581</v>
      </c>
      <c r="H461" s="40">
        <v>117.83762230430516</v>
      </c>
      <c r="I461" s="40">
        <v>0</v>
      </c>
      <c r="J461">
        <v>0.26154891304347827</v>
      </c>
      <c r="K461" s="40">
        <v>1</v>
      </c>
      <c r="L461" s="40">
        <v>0</v>
      </c>
      <c r="M461" s="40">
        <v>144.23882957690785</v>
      </c>
      <c r="N461" s="40">
        <v>550.97050428769671</v>
      </c>
    </row>
    <row r="462" spans="1:14" x14ac:dyDescent="0.25">
      <c r="A462">
        <v>6037242300</v>
      </c>
      <c r="B462" s="40"/>
      <c r="C462" s="40">
        <v>3.1817956272987336</v>
      </c>
      <c r="D462">
        <v>0.39799154334038056</v>
      </c>
      <c r="E462">
        <v>0.58800211416490489</v>
      </c>
      <c r="F462">
        <v>1.5856236786469344E-3</v>
      </c>
      <c r="G462">
        <v>0.7113513513513513</v>
      </c>
      <c r="H462" s="40">
        <v>1775.884962118565</v>
      </c>
      <c r="I462" s="40">
        <v>0</v>
      </c>
      <c r="J462">
        <v>0.27935606060606061</v>
      </c>
      <c r="K462" s="40">
        <v>1</v>
      </c>
      <c r="L462" s="40">
        <v>0</v>
      </c>
      <c r="M462" s="40">
        <v>262.13444049031227</v>
      </c>
      <c r="N462" s="40">
        <v>571.4074299409267</v>
      </c>
    </row>
    <row r="463" spans="1:14" x14ac:dyDescent="0.25">
      <c r="A463">
        <v>6037242600</v>
      </c>
      <c r="B463" s="40"/>
      <c r="C463" s="40">
        <v>1.6850557008581939</v>
      </c>
      <c r="D463">
        <v>0.45819901139050073</v>
      </c>
      <c r="E463">
        <v>0.52998065764023206</v>
      </c>
      <c r="F463">
        <v>1.2894906511927789E-3</v>
      </c>
      <c r="G463">
        <v>0.9269709543568464</v>
      </c>
      <c r="H463" s="40">
        <v>288.38468122338219</v>
      </c>
      <c r="I463" s="40">
        <v>0</v>
      </c>
      <c r="J463">
        <v>0.45461847389558235</v>
      </c>
      <c r="K463" s="40">
        <v>1</v>
      </c>
      <c r="L463" s="40">
        <v>0</v>
      </c>
      <c r="M463" s="40">
        <v>155.23764333728741</v>
      </c>
      <c r="N463" s="40">
        <v>10.88244080088225</v>
      </c>
    </row>
    <row r="464" spans="1:14" x14ac:dyDescent="0.25">
      <c r="A464">
        <v>6037242700</v>
      </c>
      <c r="B464" s="40"/>
      <c r="C464" s="40">
        <v>2.8489226808336743</v>
      </c>
      <c r="D464">
        <v>0.33234859675036932</v>
      </c>
      <c r="E464">
        <v>0.65815572905676301</v>
      </c>
      <c r="F464">
        <v>2.3211648027009917E-3</v>
      </c>
      <c r="G464">
        <v>0.5449330783938815</v>
      </c>
      <c r="H464" s="40">
        <v>206.6447249086745</v>
      </c>
      <c r="I464" s="40">
        <v>0</v>
      </c>
      <c r="J464">
        <v>0.2817391304347826</v>
      </c>
      <c r="K464" s="40">
        <v>1</v>
      </c>
      <c r="L464" s="40">
        <v>0</v>
      </c>
      <c r="M464" s="40">
        <v>199.73546856464998</v>
      </c>
      <c r="N464" s="40">
        <v>214.29823323862547</v>
      </c>
    </row>
    <row r="465" spans="1:14" x14ac:dyDescent="0.25">
      <c r="A465">
        <v>6037243000</v>
      </c>
      <c r="B465" s="40"/>
      <c r="C465" s="40">
        <v>3.2283503064977528</v>
      </c>
      <c r="D465">
        <v>0.20937443005653841</v>
      </c>
      <c r="E465">
        <v>0.77858836403428777</v>
      </c>
      <c r="F465">
        <v>1.823819077147547E-3</v>
      </c>
      <c r="G465">
        <v>0.4506666666666666</v>
      </c>
      <c r="H465" s="40">
        <v>46.936355745804249</v>
      </c>
      <c r="I465" s="40">
        <v>0</v>
      </c>
      <c r="J465">
        <v>0.28789093825180434</v>
      </c>
      <c r="K465" s="40">
        <v>1</v>
      </c>
      <c r="L465" s="40">
        <v>0</v>
      </c>
      <c r="M465" s="40">
        <v>254.0498220640568</v>
      </c>
      <c r="N465" s="40">
        <v>64.988800263420671</v>
      </c>
    </row>
    <row r="466" spans="1:14" x14ac:dyDescent="0.25">
      <c r="A466">
        <v>6037243100</v>
      </c>
      <c r="B466" s="40"/>
      <c r="C466" s="40">
        <v>2.4910248467511242</v>
      </c>
      <c r="D466">
        <v>0.44872331519464209</v>
      </c>
      <c r="E466">
        <v>0.53076601088321473</v>
      </c>
      <c r="F466">
        <v>3.9765592298032651E-3</v>
      </c>
      <c r="G466">
        <v>0.69286359530261965</v>
      </c>
      <c r="H466" s="40">
        <v>844.82162743366234</v>
      </c>
      <c r="I466" s="40">
        <v>0</v>
      </c>
      <c r="J466">
        <v>0.28221859706362151</v>
      </c>
      <c r="K466" s="40">
        <v>1</v>
      </c>
      <c r="L466" s="40">
        <v>0</v>
      </c>
      <c r="M466" s="40">
        <v>325.71846579675758</v>
      </c>
      <c r="N466" s="40">
        <v>738.15223003042229</v>
      </c>
    </row>
    <row r="467" spans="1:14" x14ac:dyDescent="0.25">
      <c r="A467">
        <v>6037269601</v>
      </c>
      <c r="B467" s="40"/>
      <c r="C467" s="40">
        <v>3.939672251736821</v>
      </c>
      <c r="D467">
        <v>0.33234730274088453</v>
      </c>
      <c r="E467">
        <v>0.49075580973471872</v>
      </c>
      <c r="F467">
        <v>3.4906079183031784E-2</v>
      </c>
      <c r="G467">
        <v>0.85859989031121442</v>
      </c>
      <c r="H467" s="40">
        <v>3376.6659188839458</v>
      </c>
      <c r="I467" s="40">
        <v>0</v>
      </c>
      <c r="J467">
        <v>0.33125280226963311</v>
      </c>
      <c r="K467" s="40">
        <v>0</v>
      </c>
      <c r="L467" s="40">
        <v>0</v>
      </c>
      <c r="M467" s="40">
        <v>371.74733096085401</v>
      </c>
      <c r="N467" s="40">
        <v>-738.41162411420737</v>
      </c>
    </row>
    <row r="468" spans="1:14" x14ac:dyDescent="0.25">
      <c r="A468">
        <v>6037269602</v>
      </c>
      <c r="B468" s="40"/>
      <c r="C468" s="40">
        <v>3.939672251736821</v>
      </c>
      <c r="D468">
        <v>0.3323472671241422</v>
      </c>
      <c r="E468">
        <v>0.49075580046800016</v>
      </c>
      <c r="F468">
        <v>3.4906078758601917E-2</v>
      </c>
      <c r="G468">
        <v>0.85859992620503656</v>
      </c>
      <c r="H468" s="40">
        <v>1818.2174695047497</v>
      </c>
      <c r="I468" s="40">
        <v>0</v>
      </c>
      <c r="J468">
        <v>0.33125276879695209</v>
      </c>
      <c r="K468" s="40">
        <v>0</v>
      </c>
      <c r="L468" s="40">
        <v>0</v>
      </c>
      <c r="M468" s="40">
        <v>425.74733096085401</v>
      </c>
      <c r="N468" s="40">
        <v>785.45300353482889</v>
      </c>
    </row>
    <row r="469" spans="1:14" x14ac:dyDescent="0.25">
      <c r="A469">
        <v>6037270200</v>
      </c>
      <c r="B469" s="40"/>
      <c r="C469" s="40">
        <v>4.5707467919901923</v>
      </c>
      <c r="D469">
        <v>0.17370947703160158</v>
      </c>
      <c r="E469">
        <v>0.57029903569721108</v>
      </c>
      <c r="F469">
        <v>0.1014553602865456</v>
      </c>
      <c r="G469">
        <v>0.61706250800324947</v>
      </c>
      <c r="H469" s="40">
        <v>4548.2028159543634</v>
      </c>
      <c r="I469" s="40">
        <v>0</v>
      </c>
      <c r="J469">
        <v>0.49234400171410786</v>
      </c>
      <c r="K469" s="40">
        <v>0</v>
      </c>
      <c r="L469" s="40">
        <v>1</v>
      </c>
      <c r="M469" s="40">
        <v>236.80941083432174</v>
      </c>
      <c r="N469" s="40">
        <v>-138.819785427856</v>
      </c>
    </row>
    <row r="470" spans="1:14" x14ac:dyDescent="0.25">
      <c r="A470">
        <v>6037270300</v>
      </c>
      <c r="B470" s="40"/>
      <c r="C470" s="40">
        <v>4.9023615038823056</v>
      </c>
      <c r="D470">
        <v>0.42961236038825218</v>
      </c>
      <c r="E470">
        <v>0.40629553464772417</v>
      </c>
      <c r="F470">
        <v>5.7709120431692622E-2</v>
      </c>
      <c r="G470">
        <v>0.522028279139369</v>
      </c>
      <c r="H470" s="40">
        <v>1360.585714910879</v>
      </c>
      <c r="I470" s="40">
        <v>0</v>
      </c>
      <c r="J470">
        <v>0.54077593149840719</v>
      </c>
      <c r="K470" s="40">
        <v>0</v>
      </c>
      <c r="L470" s="40">
        <v>0</v>
      </c>
      <c r="M470" s="40">
        <v>257.39462238038743</v>
      </c>
      <c r="N470" s="40">
        <v>355.29143746013415</v>
      </c>
    </row>
    <row r="471" spans="1:14" x14ac:dyDescent="0.25">
      <c r="A471">
        <v>6037275500</v>
      </c>
      <c r="B471" s="40"/>
      <c r="C471" s="40">
        <v>4.241089333878219</v>
      </c>
      <c r="D471">
        <v>7.340383851401136E-2</v>
      </c>
      <c r="E471">
        <v>0.66052050517347183</v>
      </c>
      <c r="F471">
        <v>0.11903862283583033</v>
      </c>
      <c r="G471">
        <v>0.69848970951625877</v>
      </c>
      <c r="H471" s="40">
        <v>798.93869378455281</v>
      </c>
      <c r="I471" s="40">
        <v>0</v>
      </c>
      <c r="J471">
        <v>0.38121491144602265</v>
      </c>
      <c r="K471" s="40">
        <v>0</v>
      </c>
      <c r="L471" s="40">
        <v>0</v>
      </c>
      <c r="M471" s="40">
        <v>-74.172004744958599</v>
      </c>
      <c r="N471" s="40">
        <v>227.54001515682103</v>
      </c>
    </row>
    <row r="472" spans="1:14" x14ac:dyDescent="0.25">
      <c r="A472">
        <v>6037277200</v>
      </c>
      <c r="B472" s="40"/>
      <c r="C472" s="40">
        <v>5.2297821005312635</v>
      </c>
      <c r="D472">
        <v>0.2717071867485974</v>
      </c>
      <c r="E472">
        <v>0.42399145070798822</v>
      </c>
      <c r="F472">
        <v>0.11407961528185946</v>
      </c>
      <c r="G472">
        <v>0.91466666666666674</v>
      </c>
      <c r="H472" s="40">
        <v>22239.701521627154</v>
      </c>
      <c r="I472" s="40">
        <v>0</v>
      </c>
      <c r="J472">
        <v>0.20362273579013115</v>
      </c>
      <c r="K472" s="40">
        <v>0</v>
      </c>
      <c r="L472" s="40">
        <v>0</v>
      </c>
      <c r="M472" s="40">
        <v>403.46461051799122</v>
      </c>
      <c r="N472" s="40">
        <v>-1240.5109612443493</v>
      </c>
    </row>
    <row r="473" spans="1:14" x14ac:dyDescent="0.25">
      <c r="A473">
        <v>6037277400</v>
      </c>
      <c r="B473" s="40"/>
      <c r="C473" s="40">
        <v>4.2872246015529232</v>
      </c>
      <c r="D473">
        <v>0.59087119633180496</v>
      </c>
      <c r="E473">
        <v>0.23238849520633598</v>
      </c>
      <c r="F473">
        <v>6.1483951646519382E-2</v>
      </c>
      <c r="G473">
        <v>0.88807531380753135</v>
      </c>
      <c r="H473" s="40">
        <v>2322.7137079023341</v>
      </c>
      <c r="I473" s="40">
        <v>0</v>
      </c>
      <c r="J473">
        <v>0.12772277227722773</v>
      </c>
      <c r="K473" s="40">
        <v>0</v>
      </c>
      <c r="L473" s="40">
        <v>0</v>
      </c>
      <c r="M473" s="40">
        <v>148.23606168446008</v>
      </c>
      <c r="N473" s="40">
        <v>-5265.6284582288517</v>
      </c>
    </row>
    <row r="474" spans="1:14" x14ac:dyDescent="0.25">
      <c r="A474">
        <v>6037291110</v>
      </c>
      <c r="B474" s="40"/>
      <c r="C474" s="40">
        <v>4.163078790355538</v>
      </c>
      <c r="D474">
        <v>0.5467602936482604</v>
      </c>
      <c r="E474">
        <v>0.41461857644430261</v>
      </c>
      <c r="F474">
        <v>1.6278327481646985E-2</v>
      </c>
      <c r="G474">
        <v>0.65799999999999992</v>
      </c>
      <c r="H474" s="40">
        <v>69.177997901357998</v>
      </c>
      <c r="I474" s="40">
        <v>0</v>
      </c>
      <c r="J474">
        <v>0.23311132254995243</v>
      </c>
      <c r="K474" s="40">
        <v>1</v>
      </c>
      <c r="L474" s="40">
        <v>0</v>
      </c>
      <c r="M474" s="40">
        <v>182.66548042704619</v>
      </c>
      <c r="N474" s="40">
        <v>549.78303595289799</v>
      </c>
    </row>
    <row r="475" spans="1:14" x14ac:dyDescent="0.25">
      <c r="A475">
        <v>6037291120</v>
      </c>
      <c r="B475" s="40"/>
      <c r="C475" s="40">
        <v>3.5999489170412753</v>
      </c>
      <c r="D475">
        <v>0.31463628396143734</v>
      </c>
      <c r="E475">
        <v>0.63453111305872045</v>
      </c>
      <c r="F475">
        <v>2.8045574057843997E-2</v>
      </c>
      <c r="G475">
        <v>0.64805414551607443</v>
      </c>
      <c r="H475" s="40">
        <v>6970.1778337263531</v>
      </c>
      <c r="I475" s="40">
        <v>0</v>
      </c>
      <c r="J475">
        <v>0.16019417475728159</v>
      </c>
      <c r="K475" s="40">
        <v>0</v>
      </c>
      <c r="L475" s="40">
        <v>0</v>
      </c>
      <c r="M475" s="40">
        <v>139.31277184657961</v>
      </c>
      <c r="N475" s="40">
        <v>140.36394153767924</v>
      </c>
    </row>
    <row r="476" spans="1:14" x14ac:dyDescent="0.25">
      <c r="A476">
        <v>6037291130</v>
      </c>
      <c r="B476" s="40"/>
      <c r="C476" s="40">
        <v>5.6122854107069884</v>
      </c>
      <c r="D476">
        <v>0.22355289421157687</v>
      </c>
      <c r="E476">
        <v>0.56487025948103797</v>
      </c>
      <c r="F476">
        <v>0.12660393498716851</v>
      </c>
      <c r="G476">
        <v>0.274896265560166</v>
      </c>
      <c r="H476" s="40">
        <v>7295.9163925684334</v>
      </c>
      <c r="I476" s="40">
        <v>0</v>
      </c>
      <c r="J476">
        <v>0.4689092762487258</v>
      </c>
      <c r="K476" s="40">
        <v>0</v>
      </c>
      <c r="L476" s="40">
        <v>0</v>
      </c>
      <c r="M476" s="40">
        <v>121.19652036378011</v>
      </c>
      <c r="N476" s="40">
        <v>-22.06021998852475</v>
      </c>
    </row>
    <row r="477" spans="1:14" x14ac:dyDescent="0.25">
      <c r="A477">
        <v>6037291220</v>
      </c>
      <c r="B477" s="40"/>
      <c r="C477" s="40">
        <v>5.1089915815284028</v>
      </c>
      <c r="D477">
        <v>0.10434032768036791</v>
      </c>
      <c r="E477">
        <v>0.61052026444380569</v>
      </c>
      <c r="F477">
        <v>0.22477723483759701</v>
      </c>
      <c r="G477">
        <v>0.59072164948453609</v>
      </c>
      <c r="H477" s="40">
        <v>822.52477776804108</v>
      </c>
      <c r="I477" s="40">
        <v>0</v>
      </c>
      <c r="J477">
        <v>8.9089089089089094E-2</v>
      </c>
      <c r="K477" s="40">
        <v>0</v>
      </c>
      <c r="L477" s="40">
        <v>0</v>
      </c>
      <c r="M477" s="40">
        <v>148.78568604191378</v>
      </c>
      <c r="N477" s="40">
        <v>75.925364101665309</v>
      </c>
    </row>
    <row r="478" spans="1:14" x14ac:dyDescent="0.25">
      <c r="A478">
        <v>6037292000</v>
      </c>
      <c r="B478" s="40"/>
      <c r="C478" s="40">
        <v>4.3368549652635888</v>
      </c>
      <c r="D478">
        <v>0.17504908774274175</v>
      </c>
      <c r="E478">
        <v>0.5686452375304395</v>
      </c>
      <c r="F478">
        <v>9.5755929010575211E-2</v>
      </c>
      <c r="G478">
        <v>0.69716774160925576</v>
      </c>
      <c r="H478" s="40">
        <v>7358.4489119970685</v>
      </c>
      <c r="I478" s="40">
        <v>0</v>
      </c>
      <c r="J478">
        <v>0.16763006261165769</v>
      </c>
      <c r="K478" s="40">
        <v>0</v>
      </c>
      <c r="L478" s="40">
        <v>0</v>
      </c>
      <c r="M478" s="40">
        <v>383.39066824831946</v>
      </c>
      <c r="N478" s="40">
        <v>51.475957501493895</v>
      </c>
    </row>
    <row r="479" spans="1:14" x14ac:dyDescent="0.25">
      <c r="A479">
        <v>6037293201</v>
      </c>
      <c r="B479" s="40"/>
      <c r="C479" s="40">
        <v>5.3895778912954642</v>
      </c>
      <c r="D479">
        <v>5.7492352624611096E-2</v>
      </c>
      <c r="E479">
        <v>0.48990826319061109</v>
      </c>
      <c r="F479">
        <v>0.23027522113307483</v>
      </c>
      <c r="G479">
        <v>0.64368348052424229</v>
      </c>
      <c r="H479" s="40">
        <v>849.14472256554927</v>
      </c>
      <c r="I479" s="40">
        <v>0</v>
      </c>
      <c r="J479">
        <v>0.23826715188548878</v>
      </c>
      <c r="K479" s="40">
        <v>0</v>
      </c>
      <c r="L479" s="40">
        <v>0</v>
      </c>
      <c r="M479" s="40">
        <v>166.6812969553182</v>
      </c>
      <c r="N479" s="40">
        <v>-183.76884780737964</v>
      </c>
    </row>
    <row r="480" spans="1:14" x14ac:dyDescent="0.25">
      <c r="A480">
        <v>6037293202</v>
      </c>
      <c r="B480" s="40"/>
      <c r="C480" s="40">
        <v>4.0510959133633024</v>
      </c>
      <c r="D480">
        <v>8.0619005125922405E-2</v>
      </c>
      <c r="E480">
        <v>0.67729713710839534</v>
      </c>
      <c r="F480">
        <v>0.1248268988741435</v>
      </c>
      <c r="G480">
        <v>0.83493321004720922</v>
      </c>
      <c r="H480" s="40">
        <v>5318.2757957910071</v>
      </c>
      <c r="I480" s="40">
        <v>0</v>
      </c>
      <c r="J480">
        <v>0.18645421877244511</v>
      </c>
      <c r="K480" s="40">
        <v>0</v>
      </c>
      <c r="L480" s="40">
        <v>0</v>
      </c>
      <c r="M480" s="40">
        <v>130.44483985765112</v>
      </c>
      <c r="N480" s="40">
        <v>124.54382064834681</v>
      </c>
    </row>
    <row r="481" spans="1:14" x14ac:dyDescent="0.25">
      <c r="A481">
        <v>6037293304</v>
      </c>
      <c r="B481" s="40"/>
      <c r="C481" s="40">
        <v>5.0037192889252156</v>
      </c>
      <c r="D481">
        <v>9.4366531970525316E-2</v>
      </c>
      <c r="E481">
        <v>0.59828856667458996</v>
      </c>
      <c r="F481">
        <v>0.11053006893273115</v>
      </c>
      <c r="G481">
        <v>0.73417721518987344</v>
      </c>
      <c r="H481" s="40">
        <v>709.46724921810801</v>
      </c>
      <c r="I481" s="40">
        <v>0</v>
      </c>
      <c r="J481">
        <v>0.13790613718411551</v>
      </c>
      <c r="K481" s="40">
        <v>0</v>
      </c>
      <c r="L481" s="40">
        <v>0</v>
      </c>
      <c r="M481" s="40">
        <v>163.1502570185844</v>
      </c>
      <c r="N481" s="40">
        <v>486.62176709190771</v>
      </c>
    </row>
    <row r="482" spans="1:14" x14ac:dyDescent="0.25">
      <c r="A482">
        <v>6037294120</v>
      </c>
      <c r="B482" s="40"/>
      <c r="C482" s="40">
        <v>5.8869999591336342</v>
      </c>
      <c r="D482">
        <v>0.10201660778677706</v>
      </c>
      <c r="E482">
        <v>0.85962828964495142</v>
      </c>
      <c r="F482">
        <v>1.9770660388065509E-2</v>
      </c>
      <c r="G482">
        <v>0.48708486344206037</v>
      </c>
      <c r="H482" s="40">
        <v>1038.6526451877946</v>
      </c>
      <c r="I482" s="40">
        <v>0</v>
      </c>
      <c r="J482">
        <v>0.23693379808189893</v>
      </c>
      <c r="K482" s="40">
        <v>0</v>
      </c>
      <c r="L482" s="40">
        <v>0</v>
      </c>
      <c r="M482" s="40">
        <v>399.09608540925262</v>
      </c>
      <c r="N482" s="40">
        <v>-37.822817307138621</v>
      </c>
    </row>
    <row r="483" spans="1:14" x14ac:dyDescent="0.25">
      <c r="A483">
        <v>6037294200</v>
      </c>
      <c r="B483" s="40"/>
      <c r="C483" s="40">
        <v>5.2950704944830411</v>
      </c>
      <c r="D483">
        <v>1.6271186440677966E-2</v>
      </c>
      <c r="E483">
        <v>0.80429378531073459</v>
      </c>
      <c r="F483">
        <v>4.5875706214689262E-2</v>
      </c>
      <c r="G483">
        <v>0.39758064516129032</v>
      </c>
      <c r="H483" s="40">
        <v>448.06237462739546</v>
      </c>
      <c r="I483" s="40">
        <v>0</v>
      </c>
      <c r="J483">
        <v>0.39157566302652108</v>
      </c>
      <c r="K483" s="40">
        <v>0</v>
      </c>
      <c r="L483" s="40">
        <v>0</v>
      </c>
      <c r="M483" s="40">
        <v>309.01818900751277</v>
      </c>
      <c r="N483" s="40">
        <v>206.38024528292135</v>
      </c>
    </row>
    <row r="484" spans="1:14" x14ac:dyDescent="0.25">
      <c r="A484">
        <v>6037294301</v>
      </c>
      <c r="B484" s="40"/>
      <c r="C484" s="40">
        <v>4.7730429505516963</v>
      </c>
      <c r="D484">
        <v>2.7624310134864438E-2</v>
      </c>
      <c r="E484">
        <v>0.78339706282809785</v>
      </c>
      <c r="F484">
        <v>6.6864997814161026E-2</v>
      </c>
      <c r="G484">
        <v>0.4618200976800288</v>
      </c>
      <c r="H484" s="40">
        <v>199.7771939440631</v>
      </c>
      <c r="I484" s="40">
        <v>0</v>
      </c>
      <c r="J484">
        <v>0.12893400671585617</v>
      </c>
      <c r="K484" s="40">
        <v>0</v>
      </c>
      <c r="L484" s="40">
        <v>0</v>
      </c>
      <c r="M484" s="40">
        <v>422.14234875444834</v>
      </c>
      <c r="N484" s="40">
        <v>61.694111331108161</v>
      </c>
    </row>
    <row r="485" spans="1:14" x14ac:dyDescent="0.25">
      <c r="A485">
        <v>6037294302</v>
      </c>
      <c r="B485" s="40"/>
      <c r="C485" s="40">
        <v>4.7210359215365756</v>
      </c>
      <c r="D485">
        <v>2.8498699023954851E-2</v>
      </c>
      <c r="E485">
        <v>0.78233999895695339</v>
      </c>
      <c r="F485">
        <v>6.697435350427762E-2</v>
      </c>
      <c r="G485">
        <v>0.46550020836923811</v>
      </c>
      <c r="H485" s="40">
        <v>360.61526512156894</v>
      </c>
      <c r="I485" s="40">
        <v>0</v>
      </c>
      <c r="J485">
        <v>0.1298730917761777</v>
      </c>
      <c r="K485" s="40">
        <v>0</v>
      </c>
      <c r="L485" s="40">
        <v>0</v>
      </c>
      <c r="M485" s="40">
        <v>130.43693159351517</v>
      </c>
      <c r="N485" s="40">
        <v>-185.75374908882986</v>
      </c>
    </row>
    <row r="486" spans="1:14" x14ac:dyDescent="0.25">
      <c r="A486">
        <v>6037294410</v>
      </c>
      <c r="B486" s="40"/>
      <c r="C486" s="40">
        <v>4.5598420923579903</v>
      </c>
      <c r="D486">
        <v>0.2690710949662688</v>
      </c>
      <c r="E486">
        <v>0.44473274519979245</v>
      </c>
      <c r="F486">
        <v>0.1180591593149974</v>
      </c>
      <c r="G486">
        <v>0.63403944485025565</v>
      </c>
      <c r="H486" s="40">
        <v>810.74583025032484</v>
      </c>
      <c r="I486" s="40">
        <v>0</v>
      </c>
      <c r="J486">
        <v>2.9473684210526315E-2</v>
      </c>
      <c r="K486" s="40">
        <v>0</v>
      </c>
      <c r="L486" s="40">
        <v>0</v>
      </c>
      <c r="M486" s="40">
        <v>260.26255436931581</v>
      </c>
      <c r="N486" s="40">
        <v>714.45034849645435</v>
      </c>
    </row>
    <row r="487" spans="1:14" x14ac:dyDescent="0.25">
      <c r="A487">
        <v>6037294421</v>
      </c>
      <c r="B487" s="40"/>
      <c r="C487" s="40">
        <v>3.6898427870862287</v>
      </c>
      <c r="D487">
        <v>0.10672783256270996</v>
      </c>
      <c r="E487">
        <v>0.68776756530717154</v>
      </c>
      <c r="F487">
        <v>7.6758411475217614E-2</v>
      </c>
      <c r="G487">
        <v>0.74403061161193851</v>
      </c>
      <c r="H487" s="40">
        <v>12622.414821107765</v>
      </c>
      <c r="I487" s="40">
        <v>0</v>
      </c>
      <c r="J487">
        <v>0.19839142631831</v>
      </c>
      <c r="K487" s="40">
        <v>0</v>
      </c>
      <c r="L487" s="40">
        <v>0</v>
      </c>
      <c r="M487" s="40">
        <v>97.739422696717952</v>
      </c>
      <c r="N487" s="40">
        <v>-206.22446036156452</v>
      </c>
    </row>
    <row r="488" spans="1:14" x14ac:dyDescent="0.25">
      <c r="A488">
        <v>6037294510</v>
      </c>
      <c r="B488" s="40"/>
      <c r="C488" s="40">
        <v>4.3480392725786681</v>
      </c>
      <c r="D488">
        <v>1.8284106891701828E-2</v>
      </c>
      <c r="E488">
        <v>0.91115799343647441</v>
      </c>
      <c r="F488">
        <v>2.3441162681669011E-2</v>
      </c>
      <c r="G488">
        <v>0.64751703992210319</v>
      </c>
      <c r="H488" s="40">
        <v>2004.1011606294576</v>
      </c>
      <c r="I488" s="40">
        <v>0</v>
      </c>
      <c r="J488">
        <v>0.23501872659176029</v>
      </c>
      <c r="K488" s="40">
        <v>0</v>
      </c>
      <c r="L488" s="40">
        <v>0</v>
      </c>
      <c r="M488" s="40">
        <v>248.31672597864758</v>
      </c>
      <c r="N488" s="40">
        <v>-379.8296464035875</v>
      </c>
    </row>
    <row r="489" spans="1:14" x14ac:dyDescent="0.25">
      <c r="A489">
        <v>6037294520</v>
      </c>
      <c r="B489" s="40"/>
      <c r="C489" s="40">
        <v>4.0543114017163875</v>
      </c>
      <c r="D489">
        <v>1.9673039623164312E-2</v>
      </c>
      <c r="E489">
        <v>0.88667220836796901</v>
      </c>
      <c r="F489">
        <v>2.4660570795234135E-2</v>
      </c>
      <c r="G489">
        <v>0.6867749419953596</v>
      </c>
      <c r="H489" s="40">
        <v>5756.9784637642078</v>
      </c>
      <c r="I489" s="40">
        <v>0</v>
      </c>
      <c r="J489">
        <v>0.40045506257110353</v>
      </c>
      <c r="K489" s="40">
        <v>0</v>
      </c>
      <c r="L489" s="40">
        <v>0</v>
      </c>
      <c r="M489" s="40">
        <v>132.78173190984569</v>
      </c>
      <c r="N489" s="40">
        <v>406.62673164133776</v>
      </c>
    </row>
    <row r="490" spans="1:14" x14ac:dyDescent="0.25">
      <c r="A490">
        <v>6037294610</v>
      </c>
      <c r="B490" s="40"/>
      <c r="C490" s="40">
        <v>3.9927977114834494</v>
      </c>
      <c r="D490">
        <v>1.7806451612903226E-2</v>
      </c>
      <c r="E490">
        <v>0.87561290322580643</v>
      </c>
      <c r="F490">
        <v>2.9161290322580646E-2</v>
      </c>
      <c r="G490">
        <v>0.66136576239476141</v>
      </c>
      <c r="H490" s="40">
        <v>1600.2565440746491</v>
      </c>
      <c r="I490" s="40">
        <v>0</v>
      </c>
      <c r="J490">
        <v>0.23540145985401459</v>
      </c>
      <c r="K490" s="40">
        <v>0</v>
      </c>
      <c r="L490" s="40">
        <v>0</v>
      </c>
      <c r="M490" s="40">
        <v>168.47924080664291</v>
      </c>
      <c r="N490" s="40">
        <v>251.51379867577998</v>
      </c>
    </row>
    <row r="491" spans="1:14" x14ac:dyDescent="0.25">
      <c r="A491">
        <v>6037294620</v>
      </c>
      <c r="B491" s="40"/>
      <c r="C491" s="40">
        <v>4.3434299999999997</v>
      </c>
      <c r="D491"/>
      <c r="E491"/>
      <c r="F491"/>
      <c r="G491"/>
      <c r="H491" s="40">
        <v>981.71124271717986</v>
      </c>
      <c r="I491" s="40">
        <v>0</v>
      </c>
      <c r="J491"/>
      <c r="K491" s="40">
        <v>0</v>
      </c>
      <c r="L491" s="40">
        <v>0</v>
      </c>
      <c r="M491" s="40">
        <v>303.79000000000002</v>
      </c>
      <c r="N491" s="40">
        <v>252.35210627839751</v>
      </c>
    </row>
    <row r="492" spans="1:14" x14ac:dyDescent="0.25">
      <c r="A492">
        <v>6037294701</v>
      </c>
      <c r="B492" s="40"/>
      <c r="C492" s="40">
        <v>3.0636613812832043</v>
      </c>
      <c r="D492">
        <v>6.574923471179836E-2</v>
      </c>
      <c r="E492">
        <v>0.83608564489941783</v>
      </c>
      <c r="F492">
        <v>2.4464831804281363E-2</v>
      </c>
      <c r="G492">
        <v>0.85015939616940694</v>
      </c>
      <c r="H492" s="40">
        <v>2346.1390342392897</v>
      </c>
      <c r="I492" s="40">
        <v>0</v>
      </c>
      <c r="J492">
        <v>0.36363637144548855</v>
      </c>
      <c r="K492" s="40">
        <v>0</v>
      </c>
      <c r="L492" s="40">
        <v>0</v>
      </c>
      <c r="M492" s="40">
        <v>145.64966389877418</v>
      </c>
      <c r="N492" s="40">
        <v>-158.0648134582932</v>
      </c>
    </row>
    <row r="493" spans="1:14" x14ac:dyDescent="0.25">
      <c r="A493">
        <v>6037294810</v>
      </c>
      <c r="B493" s="40"/>
      <c r="C493" s="40">
        <v>4.0449445443400087</v>
      </c>
      <c r="D493">
        <v>2.1044813072542707E-2</v>
      </c>
      <c r="E493">
        <v>0.92919039366179745</v>
      </c>
      <c r="F493">
        <v>2.4015845506313444E-2</v>
      </c>
      <c r="G493">
        <v>0.86368366285119658</v>
      </c>
      <c r="H493" s="40">
        <v>840.52765740092684</v>
      </c>
      <c r="I493" s="40">
        <v>0</v>
      </c>
      <c r="J493">
        <v>0.16330645161290319</v>
      </c>
      <c r="K493" s="40">
        <v>0</v>
      </c>
      <c r="L493" s="40">
        <v>0</v>
      </c>
      <c r="M493" s="40">
        <v>235.66943455911417</v>
      </c>
      <c r="N493" s="40">
        <v>169.72193082134163</v>
      </c>
    </row>
    <row r="494" spans="1:14" x14ac:dyDescent="0.25">
      <c r="A494">
        <v>6037294820</v>
      </c>
      <c r="B494" s="40"/>
      <c r="C494" s="40">
        <v>2.9750257458111977</v>
      </c>
      <c r="D494">
        <v>4.7819971870604779E-3</v>
      </c>
      <c r="E494">
        <v>0.94092827004219415</v>
      </c>
      <c r="F494">
        <v>1.9409282700421943E-2</v>
      </c>
      <c r="G494">
        <v>0.87839433293978753</v>
      </c>
      <c r="H494" s="40">
        <v>4781.6901788946461</v>
      </c>
      <c r="I494" s="40">
        <v>0</v>
      </c>
      <c r="J494">
        <v>0.29080459770114941</v>
      </c>
      <c r="K494" s="40">
        <v>0</v>
      </c>
      <c r="L494" s="40">
        <v>0</v>
      </c>
      <c r="M494" s="40">
        <v>161.77777777777771</v>
      </c>
      <c r="N494" s="40">
        <v>-155.33739281719954</v>
      </c>
    </row>
    <row r="495" spans="1:14" x14ac:dyDescent="0.25">
      <c r="A495">
        <v>6037294830</v>
      </c>
      <c r="B495" s="40"/>
      <c r="C495" s="40">
        <v>3.5753434409481</v>
      </c>
      <c r="D495">
        <v>3.2681734880879658E-2</v>
      </c>
      <c r="E495">
        <v>0.88118509468540007</v>
      </c>
      <c r="F495">
        <v>2.7183872938301771E-2</v>
      </c>
      <c r="G495">
        <v>0.71087216248506568</v>
      </c>
      <c r="H495" s="40">
        <v>1385.8020197625892</v>
      </c>
      <c r="I495" s="40">
        <v>0</v>
      </c>
      <c r="J495">
        <v>0.20932754880694143</v>
      </c>
      <c r="K495" s="40">
        <v>0</v>
      </c>
      <c r="L495" s="40">
        <v>0</v>
      </c>
      <c r="M495" s="40">
        <v>136.00632661130874</v>
      </c>
      <c r="N495" s="40">
        <v>497.01760202455716</v>
      </c>
    </row>
    <row r="496" spans="1:14" x14ac:dyDescent="0.25">
      <c r="A496">
        <v>6037294900</v>
      </c>
      <c r="B496" s="40"/>
      <c r="C496" s="40">
        <v>4.9217942378422563</v>
      </c>
      <c r="D496">
        <v>5.5336351566943526E-2</v>
      </c>
      <c r="E496">
        <v>0.8580842769308562</v>
      </c>
      <c r="F496">
        <v>3.1485148236082623E-2</v>
      </c>
      <c r="G496">
        <v>0.74053132809507927</v>
      </c>
      <c r="H496" s="40">
        <v>1305.9619776202319</v>
      </c>
      <c r="I496" s="40">
        <v>0</v>
      </c>
      <c r="J496">
        <v>0.37070015621096608</v>
      </c>
      <c r="K496" s="40">
        <v>0</v>
      </c>
      <c r="L496" s="40">
        <v>0</v>
      </c>
      <c r="M496" s="40">
        <v>110.6812969553182</v>
      </c>
      <c r="N496" s="40">
        <v>-315.5768253229644</v>
      </c>
    </row>
    <row r="497" spans="1:14" x14ac:dyDescent="0.25">
      <c r="A497">
        <v>6037296210</v>
      </c>
      <c r="B497" s="40"/>
      <c r="C497" s="40">
        <v>3.5169054352268088</v>
      </c>
      <c r="D497">
        <v>6.6829951307490351E-2</v>
      </c>
      <c r="E497">
        <v>0.81175643624960114</v>
      </c>
      <c r="F497">
        <v>3.2540237468515407E-2</v>
      </c>
      <c r="G497">
        <v>0.78528345135454247</v>
      </c>
      <c r="H497" s="40">
        <v>671.2030736471786</v>
      </c>
      <c r="I497" s="40">
        <v>0</v>
      </c>
      <c r="J497">
        <v>0.25649716847503629</v>
      </c>
      <c r="K497" s="40">
        <v>0</v>
      </c>
      <c r="L497" s="40">
        <v>0</v>
      </c>
      <c r="M497" s="40">
        <v>76.603400553578467</v>
      </c>
      <c r="N497" s="40">
        <v>746.0895912604733</v>
      </c>
    </row>
    <row r="498" spans="1:14" x14ac:dyDescent="0.25">
      <c r="A498">
        <v>6037296220</v>
      </c>
      <c r="B498" s="40"/>
      <c r="C498" s="40">
        <v>2.0430933387821826</v>
      </c>
      <c r="D498">
        <v>0.13730929264909847</v>
      </c>
      <c r="E498">
        <v>0.69902912621359226</v>
      </c>
      <c r="F498">
        <v>6.7961165048543687E-2</v>
      </c>
      <c r="G498">
        <v>0.94607843137254899</v>
      </c>
      <c r="H498" s="40">
        <v>6060.0822143105825</v>
      </c>
      <c r="I498" s="40">
        <v>0</v>
      </c>
      <c r="J498">
        <v>0.25377883850437549</v>
      </c>
      <c r="K498" s="40">
        <v>0</v>
      </c>
      <c r="L498" s="40">
        <v>0</v>
      </c>
      <c r="M498" s="40">
        <v>269.03281929616446</v>
      </c>
      <c r="N498" s="40">
        <v>1197.5301905569913</v>
      </c>
    </row>
    <row r="499" spans="1:14" x14ac:dyDescent="0.25">
      <c r="A499">
        <v>6037296500</v>
      </c>
      <c r="B499" s="40"/>
      <c r="C499" s="40">
        <v>4.7429851246424199</v>
      </c>
      <c r="D499">
        <v>0.11880927291886197</v>
      </c>
      <c r="E499">
        <v>0.6801896733403584</v>
      </c>
      <c r="F499">
        <v>3.8724973656480505E-2</v>
      </c>
      <c r="G499">
        <v>0.61681487469684726</v>
      </c>
      <c r="H499" s="40">
        <v>379.31236087720976</v>
      </c>
      <c r="I499" s="40">
        <v>0</v>
      </c>
      <c r="J499">
        <v>0.31221374045801525</v>
      </c>
      <c r="K499" s="40">
        <v>0</v>
      </c>
      <c r="L499" s="40">
        <v>0</v>
      </c>
      <c r="M499" s="40">
        <v>194.97587979438504</v>
      </c>
      <c r="N499" s="40">
        <v>102.67101497428212</v>
      </c>
    </row>
    <row r="500" spans="1:14" x14ac:dyDescent="0.25">
      <c r="A500">
        <v>6037296600</v>
      </c>
      <c r="B500" s="40"/>
      <c r="C500" s="40">
        <v>3.3973731507968945</v>
      </c>
      <c r="D500">
        <v>7.5192307692307697E-2</v>
      </c>
      <c r="E500">
        <v>0.65923076923076918</v>
      </c>
      <c r="F500">
        <v>4.6730769230769222E-2</v>
      </c>
      <c r="G500">
        <v>0.76880530973451333</v>
      </c>
      <c r="H500" s="40">
        <v>3396.1163686656582</v>
      </c>
      <c r="I500" s="40">
        <v>0</v>
      </c>
      <c r="J500">
        <v>0.38030382399161866</v>
      </c>
      <c r="K500" s="40">
        <v>0</v>
      </c>
      <c r="L500" s="40">
        <v>0</v>
      </c>
      <c r="M500" s="40">
        <v>147.80150257018579</v>
      </c>
      <c r="N500" s="40">
        <v>329.1525828326312</v>
      </c>
    </row>
    <row r="501" spans="1:14" x14ac:dyDescent="0.25">
      <c r="A501">
        <v>6037296901</v>
      </c>
      <c r="B501" s="40"/>
      <c r="C501" s="40">
        <v>4.5799738455251333</v>
      </c>
      <c r="D501">
        <v>7.8424242197507391E-2</v>
      </c>
      <c r="E501">
        <v>0.50703031411364574</v>
      </c>
      <c r="F501">
        <v>4.7999998879662005E-2</v>
      </c>
      <c r="G501">
        <v>0.80145207180007416</v>
      </c>
      <c r="H501" s="40">
        <v>1397.0951329484958</v>
      </c>
      <c r="I501" s="40">
        <v>0</v>
      </c>
      <c r="J501">
        <v>0.29105594185659073</v>
      </c>
      <c r="K501" s="40">
        <v>0</v>
      </c>
      <c r="L501" s="40">
        <v>0</v>
      </c>
      <c r="M501" s="40">
        <v>15.92566231712135</v>
      </c>
      <c r="N501" s="40">
        <v>-964.6635580950333</v>
      </c>
    </row>
    <row r="502" spans="1:14" x14ac:dyDescent="0.25">
      <c r="A502">
        <v>6037296902</v>
      </c>
      <c r="B502" s="40"/>
      <c r="C502" s="40">
        <v>4.5799738455251333</v>
      </c>
      <c r="D502">
        <v>7.8424242692234705E-2</v>
      </c>
      <c r="E502">
        <v>0.50703028993020838</v>
      </c>
      <c r="F502">
        <v>4.8000001324197406E-2</v>
      </c>
      <c r="G502">
        <v>0.80145195921505685</v>
      </c>
      <c r="H502" s="40">
        <v>3657.5942846526714</v>
      </c>
      <c r="I502" s="40">
        <v>0</v>
      </c>
      <c r="J502">
        <v>0.29105593296257587</v>
      </c>
      <c r="K502" s="40">
        <v>0</v>
      </c>
      <c r="L502" s="40">
        <v>0</v>
      </c>
      <c r="M502" s="40">
        <v>277.92566231712135</v>
      </c>
      <c r="N502" s="40">
        <v>675.19928874833204</v>
      </c>
    </row>
    <row r="503" spans="1:14" x14ac:dyDescent="0.25">
      <c r="A503">
        <v>6037297110</v>
      </c>
      <c r="B503" s="40"/>
      <c r="C503" s="40">
        <v>2.8413732733959955</v>
      </c>
      <c r="D503">
        <v>9.2808445128656256E-2</v>
      </c>
      <c r="E503">
        <v>0.66043545194633824</v>
      </c>
      <c r="F503">
        <v>2.7050802727072797E-2</v>
      </c>
      <c r="G503">
        <v>0.84787310742609945</v>
      </c>
      <c r="H503" s="40">
        <v>3947.5774466346506</v>
      </c>
      <c r="I503" s="40">
        <v>0</v>
      </c>
      <c r="J503">
        <v>0.42626262626262629</v>
      </c>
      <c r="K503" s="40">
        <v>0</v>
      </c>
      <c r="L503" s="40">
        <v>0</v>
      </c>
      <c r="M503" s="40">
        <v>265.30090945037557</v>
      </c>
      <c r="N503" s="40">
        <v>945.71841924760156</v>
      </c>
    </row>
    <row r="504" spans="1:14" x14ac:dyDescent="0.25">
      <c r="A504">
        <v>6037297120</v>
      </c>
      <c r="B504" s="40"/>
      <c r="C504" s="40">
        <v>4.2029228851655089</v>
      </c>
      <c r="D504">
        <v>6.4919593558165345E-2</v>
      </c>
      <c r="E504">
        <v>0.64472903341804355</v>
      </c>
      <c r="F504">
        <v>5.0029778479647076E-2</v>
      </c>
      <c r="G504">
        <v>0.73813863958826231</v>
      </c>
      <c r="H504" s="40">
        <v>660.72482097573277</v>
      </c>
      <c r="I504" s="40">
        <v>0</v>
      </c>
      <c r="J504">
        <v>0.39800164723738485</v>
      </c>
      <c r="K504" s="40">
        <v>0</v>
      </c>
      <c r="L504" s="40">
        <v>0</v>
      </c>
      <c r="M504" s="40">
        <v>294.72756030051391</v>
      </c>
      <c r="N504" s="40">
        <v>65.944289788059905</v>
      </c>
    </row>
    <row r="505" spans="1:14" x14ac:dyDescent="0.25">
      <c r="A505">
        <v>6037297201</v>
      </c>
      <c r="B505" s="40"/>
      <c r="C505" s="40">
        <v>5.5583211279117295</v>
      </c>
      <c r="D505">
        <v>6.3662465805247953E-2</v>
      </c>
      <c r="E505">
        <v>0.36949194897310922</v>
      </c>
      <c r="F505">
        <v>6.278866676684873E-2</v>
      </c>
      <c r="G505">
        <v>0.68534082660963835</v>
      </c>
      <c r="H505" s="40">
        <v>904.01652619147467</v>
      </c>
      <c r="I505" s="40">
        <v>0</v>
      </c>
      <c r="J505">
        <v>0.25672445695061508</v>
      </c>
      <c r="K505" s="40">
        <v>0</v>
      </c>
      <c r="L505" s="40">
        <v>0</v>
      </c>
      <c r="M505" s="40">
        <v>138.23606168446008</v>
      </c>
      <c r="N505" s="40">
        <v>-995.44564167862427</v>
      </c>
    </row>
    <row r="506" spans="1:14" x14ac:dyDescent="0.25">
      <c r="A506">
        <v>6037297202</v>
      </c>
      <c r="B506" s="40"/>
      <c r="C506" s="40">
        <v>5.5583211279117295</v>
      </c>
      <c r="D506">
        <v>6.3662463154411736E-2</v>
      </c>
      <c r="E506">
        <v>0.36949193951860942</v>
      </c>
      <c r="F506">
        <v>6.2788665732787907E-2</v>
      </c>
      <c r="G506">
        <v>0.68534077045300379</v>
      </c>
      <c r="H506" s="40">
        <v>211.41401791891238</v>
      </c>
      <c r="I506" s="40">
        <v>0</v>
      </c>
      <c r="J506">
        <v>0.25672444724325594</v>
      </c>
      <c r="K506" s="40">
        <v>0</v>
      </c>
      <c r="L506" s="40">
        <v>0</v>
      </c>
      <c r="M506" s="40">
        <v>162.23606168446008</v>
      </c>
      <c r="N506" s="40">
        <v>298.90431311585508</v>
      </c>
    </row>
    <row r="507" spans="1:14" x14ac:dyDescent="0.25">
      <c r="A507">
        <v>6037310501</v>
      </c>
      <c r="B507" s="40"/>
      <c r="C507" s="40">
        <v>5.1277252962811612</v>
      </c>
      <c r="D507">
        <v>2.6194587770240814E-2</v>
      </c>
      <c r="E507">
        <v>0.64421417967797734</v>
      </c>
      <c r="F507">
        <v>6.1312607721684322E-2</v>
      </c>
      <c r="G507">
        <v>0.80698533021078334</v>
      </c>
      <c r="H507" s="40">
        <v>9977.049623567973</v>
      </c>
      <c r="I507" s="40">
        <v>0</v>
      </c>
      <c r="J507">
        <v>0.29144383793635165</v>
      </c>
      <c r="K507" s="40">
        <v>0</v>
      </c>
      <c r="L507" s="40">
        <v>0</v>
      </c>
      <c r="M507" s="40">
        <v>366.04191379992085</v>
      </c>
      <c r="N507" s="40">
        <v>47.448781975113434</v>
      </c>
    </row>
    <row r="508" spans="1:14" x14ac:dyDescent="0.25">
      <c r="A508">
        <v>6037320201</v>
      </c>
      <c r="B508" s="40"/>
      <c r="C508" s="40">
        <v>5.3508522272170014</v>
      </c>
      <c r="D508">
        <v>1.2784377340131931E-2</v>
      </c>
      <c r="E508">
        <v>0.86953898319400547</v>
      </c>
      <c r="F508">
        <v>1.1677068385958247E-2</v>
      </c>
      <c r="G508">
        <v>0.52165353464854269</v>
      </c>
      <c r="H508" s="40">
        <v>5964.6856765758475</v>
      </c>
      <c r="I508" s="40">
        <v>0</v>
      </c>
      <c r="J508">
        <v>0.38054803857932529</v>
      </c>
      <c r="K508" s="40">
        <v>0</v>
      </c>
      <c r="L508" s="40">
        <v>0</v>
      </c>
      <c r="M508" s="40">
        <v>97.619217081850479</v>
      </c>
      <c r="N508" s="40">
        <v>-106.77929252905506</v>
      </c>
    </row>
    <row r="509" spans="1:14" x14ac:dyDescent="0.25">
      <c r="A509">
        <v>6037320202</v>
      </c>
      <c r="B509" s="40"/>
      <c r="C509" s="40">
        <v>5.3508522272170014</v>
      </c>
      <c r="D509">
        <v>1.2784376585304576E-2</v>
      </c>
      <c r="E509">
        <v>0.86953893717489805</v>
      </c>
      <c r="F509">
        <v>1.1677068894832639E-2</v>
      </c>
      <c r="G509">
        <v>0.52165354743599235</v>
      </c>
      <c r="H509" s="40">
        <v>2583.4099857214883</v>
      </c>
      <c r="I509" s="40">
        <v>0</v>
      </c>
      <c r="J509">
        <v>0.38054802924193154</v>
      </c>
      <c r="K509" s="40">
        <v>0</v>
      </c>
      <c r="L509" s="40">
        <v>0</v>
      </c>
      <c r="M509" s="40">
        <v>605.61921708185048</v>
      </c>
      <c r="N509" s="40">
        <v>83.166922281534426</v>
      </c>
    </row>
    <row r="510" spans="1:14" x14ac:dyDescent="0.25">
      <c r="A510">
        <v>6037320300</v>
      </c>
      <c r="B510" s="40"/>
      <c r="C510" s="40">
        <v>4.5901795259501439</v>
      </c>
      <c r="D510">
        <v>3.7494792977007404E-3</v>
      </c>
      <c r="E510">
        <v>0.94736839258853267</v>
      </c>
      <c r="F510">
        <v>5.9713930549941388E-3</v>
      </c>
      <c r="G510">
        <v>0.52036717035661184</v>
      </c>
      <c r="H510" s="40">
        <v>3434.807163672489</v>
      </c>
      <c r="I510" s="40">
        <v>0</v>
      </c>
      <c r="J510">
        <v>0.3246681497048528</v>
      </c>
      <c r="K510" s="40">
        <v>0</v>
      </c>
      <c r="L510" s="40">
        <v>0</v>
      </c>
      <c r="M510" s="40">
        <v>206.51087386318693</v>
      </c>
      <c r="N510" s="40">
        <v>171.51496746675684</v>
      </c>
    </row>
    <row r="511" spans="1:14" x14ac:dyDescent="0.25">
      <c r="A511">
        <v>6037400602</v>
      </c>
      <c r="B511" s="40"/>
      <c r="C511" s="40">
        <v>5.4232706170821423</v>
      </c>
      <c r="D511">
        <v>2.8964367576578453E-2</v>
      </c>
      <c r="E511">
        <v>0.68410085434465517</v>
      </c>
      <c r="F511">
        <v>3.4173786205459473E-2</v>
      </c>
      <c r="G511">
        <v>0.49196366177498246</v>
      </c>
      <c r="H511" s="40">
        <v>3368.6145494272432</v>
      </c>
      <c r="I511" s="40">
        <v>0</v>
      </c>
      <c r="J511">
        <v>0.30674846625766872</v>
      </c>
      <c r="K511" s="40">
        <v>0</v>
      </c>
      <c r="L511" s="40">
        <v>0</v>
      </c>
      <c r="M511" s="40">
        <v>76.228153420324134</v>
      </c>
      <c r="N511" s="40">
        <v>-105.74126388336663</v>
      </c>
    </row>
    <row r="512" spans="1:14" x14ac:dyDescent="0.25">
      <c r="A512">
        <v>6037402301</v>
      </c>
      <c r="B512" s="40"/>
      <c r="C512" s="40">
        <v>4.7105506334286886</v>
      </c>
      <c r="D512">
        <v>6.1476969927674145E-2</v>
      </c>
      <c r="E512">
        <v>0.76170536733917016</v>
      </c>
      <c r="F512">
        <v>5.0628092881614011E-2</v>
      </c>
      <c r="G512">
        <v>0.4462279293739968</v>
      </c>
      <c r="H512" s="40">
        <v>424.80759998254211</v>
      </c>
      <c r="I512" s="40">
        <v>0</v>
      </c>
      <c r="J512">
        <v>0.33409961685823752</v>
      </c>
      <c r="K512" s="40">
        <v>0</v>
      </c>
      <c r="L512" s="40">
        <v>0</v>
      </c>
      <c r="M512" s="40">
        <v>287.92961644918933</v>
      </c>
      <c r="N512" s="40">
        <v>50.433778993361102</v>
      </c>
    </row>
    <row r="513" spans="1:14" x14ac:dyDescent="0.25">
      <c r="A513">
        <v>6037402303</v>
      </c>
      <c r="B513" s="40"/>
      <c r="C513" s="40">
        <v>3.361163955864324</v>
      </c>
      <c r="D513">
        <v>5.4459742731106174E-2</v>
      </c>
      <c r="E513">
        <v>0.78923209525619231</v>
      </c>
      <c r="F513">
        <v>2.8284331575308356E-2</v>
      </c>
      <c r="G513">
        <v>0.65845407269910472</v>
      </c>
      <c r="H513" s="40">
        <v>1928.8466841259758</v>
      </c>
      <c r="I513" s="40">
        <v>0</v>
      </c>
      <c r="J513">
        <v>0.3800721323925581</v>
      </c>
      <c r="K513" s="40">
        <v>0</v>
      </c>
      <c r="L513" s="40">
        <v>0</v>
      </c>
      <c r="M513" s="40">
        <v>101.24278370897582</v>
      </c>
      <c r="N513" s="40">
        <v>338.84173168178677</v>
      </c>
    </row>
    <row r="514" spans="1:14" x14ac:dyDescent="0.25">
      <c r="A514">
        <v>6037402304</v>
      </c>
      <c r="B514" s="40"/>
      <c r="C514" s="40">
        <v>3.361163955864324</v>
      </c>
      <c r="D514">
        <v>5.4459745562009526E-2</v>
      </c>
      <c r="E514">
        <v>0.78923210146715472</v>
      </c>
      <c r="F514">
        <v>2.8284332142260032E-2</v>
      </c>
      <c r="G514">
        <v>0.6584540807082927</v>
      </c>
      <c r="H514" s="40">
        <v>248.83659606392499</v>
      </c>
      <c r="I514" s="40">
        <v>0</v>
      </c>
      <c r="J514">
        <v>0.3800721415210378</v>
      </c>
      <c r="K514" s="40">
        <v>0</v>
      </c>
      <c r="L514" s="40">
        <v>0</v>
      </c>
      <c r="M514" s="40">
        <v>180.24278370897582</v>
      </c>
      <c r="N514" s="40">
        <v>-391.81164183871715</v>
      </c>
    </row>
    <row r="515" spans="1:14" x14ac:dyDescent="0.25">
      <c r="A515">
        <v>6037402402</v>
      </c>
      <c r="B515" s="40"/>
      <c r="C515" s="40">
        <v>5.6668089088680027</v>
      </c>
      <c r="D515">
        <v>7.1093855471174333E-2</v>
      </c>
      <c r="E515">
        <v>0.60516262118453445</v>
      </c>
      <c r="F515">
        <v>0.10976773088605549</v>
      </c>
      <c r="G515">
        <v>0.51079127052490303</v>
      </c>
      <c r="H515" s="40">
        <v>3416.8482190114482</v>
      </c>
      <c r="I515" s="40">
        <v>0</v>
      </c>
      <c r="J515">
        <v>0.17546925599806332</v>
      </c>
      <c r="K515" s="40">
        <v>0</v>
      </c>
      <c r="L515" s="40">
        <v>0</v>
      </c>
      <c r="M515" s="40">
        <v>256.57018584420712</v>
      </c>
      <c r="N515" s="40">
        <v>-116.62785360819862</v>
      </c>
    </row>
    <row r="516" spans="1:14" x14ac:dyDescent="0.25">
      <c r="A516">
        <v>6037402405</v>
      </c>
      <c r="B516" s="40"/>
      <c r="C516" s="40">
        <v>5.1447813649366578</v>
      </c>
      <c r="D516">
        <v>0.11395318841222841</v>
      </c>
      <c r="E516">
        <v>0.77260520751956197</v>
      </c>
      <c r="F516">
        <v>4.3100141100463826E-2</v>
      </c>
      <c r="G516">
        <v>0.29828569798522564</v>
      </c>
      <c r="H516" s="40">
        <v>741.56619935492404</v>
      </c>
      <c r="I516" s="40">
        <v>0</v>
      </c>
      <c r="J516">
        <v>0.11183496873836765</v>
      </c>
      <c r="K516" s="40">
        <v>0</v>
      </c>
      <c r="L516" s="40">
        <v>0</v>
      </c>
      <c r="M516" s="40">
        <v>696.90984578884922</v>
      </c>
      <c r="N516" s="40">
        <v>-214.01185640277481</v>
      </c>
    </row>
    <row r="517" spans="1:14" x14ac:dyDescent="0.25">
      <c r="A517">
        <v>6037402406</v>
      </c>
      <c r="B517" s="40"/>
      <c r="C517" s="40">
        <v>5.1447813649366578</v>
      </c>
      <c r="D517">
        <v>0.11395319185080938</v>
      </c>
      <c r="E517">
        <v>0.77260516807836732</v>
      </c>
      <c r="F517">
        <v>4.3100139259747046E-2</v>
      </c>
      <c r="G517">
        <v>0.29828569605353777</v>
      </c>
      <c r="H517" s="40">
        <v>2645.5308048001862</v>
      </c>
      <c r="I517" s="40">
        <v>0</v>
      </c>
      <c r="J517">
        <v>0.11183496358745555</v>
      </c>
      <c r="K517" s="40">
        <v>0</v>
      </c>
      <c r="L517" s="40">
        <v>0</v>
      </c>
      <c r="M517" s="40">
        <v>123.90984578884922</v>
      </c>
      <c r="N517" s="40">
        <v>120.12178533635279</v>
      </c>
    </row>
    <row r="518" spans="1:14" x14ac:dyDescent="0.25">
      <c r="A518">
        <v>6037402501</v>
      </c>
      <c r="B518" s="40"/>
      <c r="C518" s="40">
        <v>3.8956340416836945</v>
      </c>
      <c r="D518">
        <v>5.1227527546878024E-2</v>
      </c>
      <c r="E518">
        <v>0.85037695727817519</v>
      </c>
      <c r="F518">
        <v>4.2141890585733616E-2</v>
      </c>
      <c r="G518">
        <v>0.60310612597066438</v>
      </c>
      <c r="H518" s="40">
        <v>667.9432370619777</v>
      </c>
      <c r="I518" s="40">
        <v>0</v>
      </c>
      <c r="J518">
        <v>0.2928399034593725</v>
      </c>
      <c r="K518" s="40">
        <v>0</v>
      </c>
      <c r="L518" s="40">
        <v>0</v>
      </c>
      <c r="M518" s="40">
        <v>180.96006326611302</v>
      </c>
      <c r="N518" s="40">
        <v>257.48956848572425</v>
      </c>
    </row>
    <row r="519" spans="1:14" x14ac:dyDescent="0.25">
      <c r="A519">
        <v>6037402502</v>
      </c>
      <c r="B519" s="40"/>
      <c r="C519" s="40">
        <v>4.6098918675929719</v>
      </c>
      <c r="D519">
        <v>3.7288625523919643E-2</v>
      </c>
      <c r="E519">
        <v>0.81182251770487068</v>
      </c>
      <c r="F519">
        <v>0.10304957363780894</v>
      </c>
      <c r="G519">
        <v>0.61656228253305501</v>
      </c>
      <c r="H519" s="40">
        <v>1910.8963772530969</v>
      </c>
      <c r="I519" s="40">
        <v>0</v>
      </c>
      <c r="J519">
        <v>0.2868421052631579</v>
      </c>
      <c r="K519" s="40">
        <v>0</v>
      </c>
      <c r="L519" s="40">
        <v>0</v>
      </c>
      <c r="M519" s="40">
        <v>214.09213127718454</v>
      </c>
      <c r="N519" s="40">
        <v>414.49590536004689</v>
      </c>
    </row>
    <row r="520" spans="1:14" x14ac:dyDescent="0.25">
      <c r="A520">
        <v>6037402702</v>
      </c>
      <c r="B520" s="40"/>
      <c r="C520" s="40">
        <v>3.5842908868001637</v>
      </c>
      <c r="D520">
        <v>7.8863394620878283E-2</v>
      </c>
      <c r="E520">
        <v>0.7893937091627411</v>
      </c>
      <c r="F520">
        <v>3.388542774654308E-2</v>
      </c>
      <c r="G520">
        <v>0.76196395276569295</v>
      </c>
      <c r="H520" s="40">
        <v>2696.1496325072103</v>
      </c>
      <c r="I520" s="40">
        <v>0</v>
      </c>
      <c r="J520">
        <v>0.15585960737656157</v>
      </c>
      <c r="K520" s="40">
        <v>0</v>
      </c>
      <c r="L520" s="40">
        <v>0</v>
      </c>
      <c r="M520" s="40">
        <v>188.30486358244355</v>
      </c>
      <c r="N520" s="40">
        <v>-170.88272318707686</v>
      </c>
    </row>
    <row r="521" spans="1:14" x14ac:dyDescent="0.25">
      <c r="A521">
        <v>6037402703</v>
      </c>
      <c r="B521" s="40"/>
      <c r="C521" s="40">
        <v>6.2826448304045774</v>
      </c>
      <c r="D521">
        <v>0.13076923076923078</v>
      </c>
      <c r="E521">
        <v>0.63318681318681314</v>
      </c>
      <c r="F521">
        <v>6.1978021978021977E-2</v>
      </c>
      <c r="G521">
        <v>0.32098765432098764</v>
      </c>
      <c r="H521" s="40">
        <v>554.56739062118515</v>
      </c>
      <c r="I521" s="40">
        <v>0</v>
      </c>
      <c r="J521">
        <v>8.2616179001721177E-2</v>
      </c>
      <c r="K521" s="40">
        <v>0</v>
      </c>
      <c r="L521" s="40">
        <v>0</v>
      </c>
      <c r="M521" s="40">
        <v>265.16607354685641</v>
      </c>
      <c r="N521" s="40">
        <v>158.44782589176702</v>
      </c>
    </row>
    <row r="522" spans="1:14" x14ac:dyDescent="0.25">
      <c r="A522">
        <v>6037402801</v>
      </c>
      <c r="B522" s="40"/>
      <c r="C522" s="40">
        <v>4.2384330608908876</v>
      </c>
      <c r="D522">
        <v>2.8273511128935232E-2</v>
      </c>
      <c r="E522">
        <v>0.88851012632845394</v>
      </c>
      <c r="F522">
        <v>1.925005013033888E-2</v>
      </c>
      <c r="G522">
        <v>0.64406779661016944</v>
      </c>
      <c r="H522" s="40">
        <v>2682.7111797154375</v>
      </c>
      <c r="I522" s="40">
        <v>0</v>
      </c>
      <c r="J522">
        <v>0.25863521482729568</v>
      </c>
      <c r="K522" s="40">
        <v>0</v>
      </c>
      <c r="L522" s="40">
        <v>0</v>
      </c>
      <c r="M522" s="40">
        <v>233.964017398181</v>
      </c>
      <c r="N522" s="40">
        <v>50.130748152717615</v>
      </c>
    </row>
    <row r="523" spans="1:14" x14ac:dyDescent="0.25">
      <c r="A523">
        <v>6037402803</v>
      </c>
      <c r="B523" s="40"/>
      <c r="C523" s="40">
        <v>3.8557899468737231</v>
      </c>
      <c r="D523">
        <v>2.8387097381715368E-2</v>
      </c>
      <c r="E523">
        <v>0.81858062450554925</v>
      </c>
      <c r="F523">
        <v>7.4709674128611459E-2</v>
      </c>
      <c r="G523">
        <v>0.66259914644380158</v>
      </c>
      <c r="H523" s="40">
        <v>250.66364226599933</v>
      </c>
      <c r="I523" s="40">
        <v>0</v>
      </c>
      <c r="J523">
        <v>0.22345391322473593</v>
      </c>
      <c r="K523" s="40">
        <v>0</v>
      </c>
      <c r="L523" s="40">
        <v>0</v>
      </c>
      <c r="M523" s="40">
        <v>171.03005140371681</v>
      </c>
      <c r="N523" s="40">
        <v>-31.258966772685199</v>
      </c>
    </row>
    <row r="524" spans="1:14" x14ac:dyDescent="0.25">
      <c r="A524">
        <v>6037402804</v>
      </c>
      <c r="B524" s="40"/>
      <c r="C524" s="40">
        <v>3.8557899468737231</v>
      </c>
      <c r="D524">
        <v>2.8387096265476829E-2</v>
      </c>
      <c r="E524">
        <v>0.81858066245766037</v>
      </c>
      <c r="F524">
        <v>7.4709680174903884E-2</v>
      </c>
      <c r="G524">
        <v>0.66259917950983183</v>
      </c>
      <c r="H524" s="40">
        <v>3318.8187691844519</v>
      </c>
      <c r="I524" s="40">
        <v>0</v>
      </c>
      <c r="J524">
        <v>0.22345390543448837</v>
      </c>
      <c r="K524" s="40">
        <v>0</v>
      </c>
      <c r="L524" s="40">
        <v>0</v>
      </c>
      <c r="M524" s="40">
        <v>287.03005140371681</v>
      </c>
      <c r="N524" s="40">
        <v>99.97347829196201</v>
      </c>
    </row>
    <row r="525" spans="1:14" x14ac:dyDescent="0.25">
      <c r="A525">
        <v>6037402902</v>
      </c>
      <c r="B525" s="40"/>
      <c r="C525" s="40">
        <v>5.0302820187985295</v>
      </c>
      <c r="D525">
        <v>7.5358663093173572E-2</v>
      </c>
      <c r="E525">
        <v>0.77818067160649529</v>
      </c>
      <c r="F525">
        <v>5.7859057228440799E-2</v>
      </c>
      <c r="G525">
        <v>0.48753894080996885</v>
      </c>
      <c r="H525" s="40">
        <v>1002.2672606798745</v>
      </c>
      <c r="I525" s="40">
        <v>0</v>
      </c>
      <c r="J525">
        <v>0.11178247734138973</v>
      </c>
      <c r="K525" s="40">
        <v>0</v>
      </c>
      <c r="L525" s="40">
        <v>0</v>
      </c>
      <c r="M525" s="40">
        <v>178.79359430604973</v>
      </c>
      <c r="N525" s="40">
        <v>227.72411813483836</v>
      </c>
    </row>
    <row r="526" spans="1:14" x14ac:dyDescent="0.25">
      <c r="A526">
        <v>6037404301</v>
      </c>
      <c r="B526" s="40"/>
      <c r="C526" s="40">
        <v>4.6502951777686965</v>
      </c>
      <c r="D526">
        <v>1.6630438907450473E-2</v>
      </c>
      <c r="E526">
        <v>0.84533597811106409</v>
      </c>
      <c r="F526">
        <v>2.9371205786567264E-2</v>
      </c>
      <c r="G526">
        <v>0.62872601244164772</v>
      </c>
      <c r="H526" s="40">
        <v>1548.1798479837062</v>
      </c>
      <c r="I526" s="40">
        <v>0</v>
      </c>
      <c r="J526">
        <v>0.20235052501994677</v>
      </c>
      <c r="K526" s="40">
        <v>0</v>
      </c>
      <c r="L526" s="40">
        <v>0</v>
      </c>
      <c r="M526" s="40">
        <v>292.58086200079072</v>
      </c>
      <c r="N526" s="40">
        <v>-263.73468453730811</v>
      </c>
    </row>
    <row r="527" spans="1:14" x14ac:dyDescent="0.25">
      <c r="A527">
        <v>6037404302</v>
      </c>
      <c r="B527" s="40"/>
      <c r="C527" s="40">
        <v>5.3328175316714344</v>
      </c>
      <c r="D527">
        <v>2.7526705012325389E-2</v>
      </c>
      <c r="E527">
        <v>0.78964667214461803</v>
      </c>
      <c r="F527">
        <v>3.7387017255546426E-2</v>
      </c>
      <c r="G527">
        <v>0.30456852791878175</v>
      </c>
      <c r="H527" s="40">
        <v>879.09129720646661</v>
      </c>
      <c r="I527" s="40">
        <v>0</v>
      </c>
      <c r="J527">
        <v>9.0460526315789463E-2</v>
      </c>
      <c r="K527" s="40">
        <v>0</v>
      </c>
      <c r="L527" s="40">
        <v>0</v>
      </c>
      <c r="M527" s="40">
        <v>121.65480427046259</v>
      </c>
      <c r="N527" s="40">
        <v>-84.123569110666722</v>
      </c>
    </row>
    <row r="528" spans="1:14" x14ac:dyDescent="0.25">
      <c r="A528">
        <v>6037404503</v>
      </c>
      <c r="B528" s="40"/>
      <c r="C528" s="40">
        <v>5.0973878626890077</v>
      </c>
      <c r="D528">
        <v>2.3988948323869191E-2</v>
      </c>
      <c r="E528">
        <v>0.75106757286852277</v>
      </c>
      <c r="F528">
        <v>8.7038433291218589E-2</v>
      </c>
      <c r="G528">
        <v>0.48430261463094865</v>
      </c>
      <c r="H528" s="40">
        <v>737.43113694529995</v>
      </c>
      <c r="I528" s="40">
        <v>0</v>
      </c>
      <c r="J528">
        <v>8.2536489709569338E-2</v>
      </c>
      <c r="K528" s="40">
        <v>0</v>
      </c>
      <c r="L528" s="40">
        <v>0</v>
      </c>
      <c r="M528" s="40">
        <v>381.67734282325023</v>
      </c>
      <c r="N528" s="40">
        <v>113.44924068253795</v>
      </c>
    </row>
    <row r="529" spans="1:14" x14ac:dyDescent="0.25">
      <c r="A529">
        <v>6037404504</v>
      </c>
      <c r="B529" s="40"/>
      <c r="C529" s="40">
        <v>5.1013023702492859</v>
      </c>
      <c r="D529">
        <v>2.3995755001814976E-2</v>
      </c>
      <c r="E529">
        <v>0.75105857967437228</v>
      </c>
      <c r="F529">
        <v>8.702294338692361E-2</v>
      </c>
      <c r="G529">
        <v>0.48420037017241913</v>
      </c>
      <c r="H529" s="40">
        <v>724.25662569608573</v>
      </c>
      <c r="I529" s="40">
        <v>0</v>
      </c>
      <c r="J529">
        <v>8.2530464768639719E-2</v>
      </c>
      <c r="K529" s="40">
        <v>0</v>
      </c>
      <c r="L529" s="40">
        <v>0</v>
      </c>
      <c r="M529" s="40">
        <v>239.67734282325023</v>
      </c>
      <c r="N529" s="40">
        <v>-78.642739231016094</v>
      </c>
    </row>
    <row r="530" spans="1:14" x14ac:dyDescent="0.25">
      <c r="A530">
        <v>6037404701</v>
      </c>
      <c r="B530" s="40"/>
      <c r="C530" s="40">
        <v>5.2686475684511649</v>
      </c>
      <c r="D530">
        <v>1.4238164952854439E-2</v>
      </c>
      <c r="E530">
        <v>0.8319150942514455</v>
      </c>
      <c r="F530">
        <v>0.10305240729265003</v>
      </c>
      <c r="G530">
        <v>0.2961414554764481</v>
      </c>
      <c r="H530" s="40">
        <v>984.08194142610239</v>
      </c>
      <c r="I530" s="40">
        <v>0</v>
      </c>
      <c r="J530">
        <v>0.17846461325407123</v>
      </c>
      <c r="K530" s="40">
        <v>0</v>
      </c>
      <c r="L530" s="40">
        <v>0</v>
      </c>
      <c r="M530" s="40">
        <v>160.29023329379197</v>
      </c>
      <c r="N530" s="40">
        <v>97.425947833907685</v>
      </c>
    </row>
    <row r="531" spans="1:14" x14ac:dyDescent="0.25">
      <c r="A531">
        <v>6037404703</v>
      </c>
      <c r="B531" s="40"/>
      <c r="C531" s="40">
        <v>4.3102922353902748</v>
      </c>
      <c r="D531">
        <v>1.2331180270111567E-2</v>
      </c>
      <c r="E531">
        <v>0.90369935408103363</v>
      </c>
      <c r="F531">
        <v>2.7304756312389902E-2</v>
      </c>
      <c r="G531">
        <v>0.58974358974358976</v>
      </c>
      <c r="H531" s="40">
        <v>11435.559060737907</v>
      </c>
      <c r="I531" s="40">
        <v>0</v>
      </c>
      <c r="J531">
        <v>9.7625329815303433E-2</v>
      </c>
      <c r="K531" s="40">
        <v>0</v>
      </c>
      <c r="L531" s="40">
        <v>0</v>
      </c>
      <c r="M531" s="40">
        <v>241.85962831158554</v>
      </c>
      <c r="N531" s="40">
        <v>-228.19969913049999</v>
      </c>
    </row>
    <row r="532" spans="1:14" x14ac:dyDescent="0.25">
      <c r="A532">
        <v>6037404802</v>
      </c>
      <c r="B532" s="40"/>
      <c r="C532" s="40">
        <v>5.7553047404985698</v>
      </c>
      <c r="D532">
        <v>1.3350842635149924E-2</v>
      </c>
      <c r="E532">
        <v>0.79382797110965198</v>
      </c>
      <c r="F532">
        <v>0.11162179908076166</v>
      </c>
      <c r="G532">
        <v>0.44980314960629919</v>
      </c>
      <c r="H532" s="40">
        <v>484.79351898190379</v>
      </c>
      <c r="I532" s="40">
        <v>0</v>
      </c>
      <c r="J532">
        <v>0.14194139194139194</v>
      </c>
      <c r="K532" s="40">
        <v>0</v>
      </c>
      <c r="L532" s="40">
        <v>0</v>
      </c>
      <c r="M532" s="40">
        <v>299.57295373665477</v>
      </c>
      <c r="N532" s="40">
        <v>171.54232210128885</v>
      </c>
    </row>
    <row r="533" spans="1:14" x14ac:dyDescent="0.25">
      <c r="A533">
        <v>6037404803</v>
      </c>
      <c r="B533" s="40"/>
      <c r="C533" s="40">
        <v>5.6561838169186771</v>
      </c>
      <c r="D533">
        <v>2.1450930173133358E-2</v>
      </c>
      <c r="E533">
        <v>0.6876483284800271</v>
      </c>
      <c r="F533">
        <v>9.6591684960948096E-2</v>
      </c>
      <c r="G533">
        <v>0.26054978315115718</v>
      </c>
      <c r="H533" s="40">
        <v>3400.985756120715</v>
      </c>
      <c r="I533" s="40">
        <v>0</v>
      </c>
      <c r="J533">
        <v>3.4454059505514383E-2</v>
      </c>
      <c r="K533" s="40">
        <v>0</v>
      </c>
      <c r="L533" s="40">
        <v>0</v>
      </c>
      <c r="M533" s="40">
        <v>193.22815342032413</v>
      </c>
      <c r="N533" s="40">
        <v>-362.70599007886904</v>
      </c>
    </row>
    <row r="534" spans="1:14" x14ac:dyDescent="0.25">
      <c r="A534">
        <v>6037405102</v>
      </c>
      <c r="B534" s="40"/>
      <c r="C534" s="40">
        <v>4.7267678790355543</v>
      </c>
      <c r="D534">
        <v>2.7863142798606844E-2</v>
      </c>
      <c r="E534">
        <v>0.75619750051219015</v>
      </c>
      <c r="F534">
        <v>0.13952059004302397</v>
      </c>
      <c r="G534">
        <v>0.49194167306216419</v>
      </c>
      <c r="H534" s="40">
        <v>757.32536482797082</v>
      </c>
      <c r="I534" s="40">
        <v>0</v>
      </c>
      <c r="J534">
        <v>0.14573991031390135</v>
      </c>
      <c r="K534" s="40">
        <v>0</v>
      </c>
      <c r="L534" s="40">
        <v>0</v>
      </c>
      <c r="M534" s="40">
        <v>394.02609727164884</v>
      </c>
      <c r="N534" s="40">
        <v>29.752067903956231</v>
      </c>
    </row>
    <row r="535" spans="1:14" x14ac:dyDescent="0.25">
      <c r="A535">
        <v>6037405201</v>
      </c>
      <c r="B535" s="40"/>
      <c r="C535" s="40">
        <v>5.5553852472415208</v>
      </c>
      <c r="D535">
        <v>2.4381000597345423E-2</v>
      </c>
      <c r="E535">
        <v>0.79688026450813709</v>
      </c>
      <c r="F535">
        <v>6.5656140596422843E-2</v>
      </c>
      <c r="G535">
        <v>0.47202895222550928</v>
      </c>
      <c r="H535" s="40">
        <v>2889.5971447036909</v>
      </c>
      <c r="I535" s="40">
        <v>0</v>
      </c>
      <c r="J535">
        <v>0.15085399568661423</v>
      </c>
      <c r="K535" s="40">
        <v>0</v>
      </c>
      <c r="L535" s="40">
        <v>0</v>
      </c>
      <c r="M535" s="40">
        <v>105.05773032819286</v>
      </c>
      <c r="N535" s="40">
        <v>68.201904727709461</v>
      </c>
    </row>
    <row r="536" spans="1:14" x14ac:dyDescent="0.25">
      <c r="A536">
        <v>6037405202</v>
      </c>
      <c r="B536" s="40"/>
      <c r="C536" s="40">
        <v>4.4340186350633433</v>
      </c>
      <c r="D536">
        <v>1.747088186356073E-2</v>
      </c>
      <c r="E536">
        <v>0.78535773710482526</v>
      </c>
      <c r="F536">
        <v>0.10877703826955075</v>
      </c>
      <c r="G536">
        <v>0.49563699825479929</v>
      </c>
      <c r="H536" s="40">
        <v>4118.0151815331337</v>
      </c>
      <c r="I536" s="40">
        <v>0</v>
      </c>
      <c r="J536">
        <v>0.14188615123194562</v>
      </c>
      <c r="K536" s="40">
        <v>0</v>
      </c>
      <c r="L536" s="40">
        <v>0</v>
      </c>
      <c r="M536" s="40">
        <v>59.270462633451871</v>
      </c>
      <c r="N536" s="40">
        <v>129.70126556009882</v>
      </c>
    </row>
    <row r="537" spans="1:14" x14ac:dyDescent="0.25">
      <c r="A537">
        <v>6037405301</v>
      </c>
      <c r="B537" s="40"/>
      <c r="C537" s="40">
        <v>6.1695435226808346</v>
      </c>
      <c r="D537">
        <v>4.2279530139293586E-2</v>
      </c>
      <c r="E537">
        <v>0.59960516535511243</v>
      </c>
      <c r="F537">
        <v>0.11024203509055437</v>
      </c>
      <c r="G537">
        <v>0.39663335441228592</v>
      </c>
      <c r="H537" s="40">
        <v>2805.6620754604637</v>
      </c>
      <c r="I537" s="40">
        <v>0</v>
      </c>
      <c r="J537">
        <v>0.13101297569598688</v>
      </c>
      <c r="K537" s="40">
        <v>0</v>
      </c>
      <c r="L537" s="40">
        <v>0</v>
      </c>
      <c r="M537" s="40">
        <v>166.0498220640568</v>
      </c>
      <c r="N537" s="40">
        <v>196.74509219561469</v>
      </c>
    </row>
    <row r="538" spans="1:14" x14ac:dyDescent="0.25">
      <c r="A538">
        <v>6037405302</v>
      </c>
      <c r="B538" s="40"/>
      <c r="C538" s="40">
        <v>6.1713609726195351</v>
      </c>
      <c r="D538">
        <v>4.2268989047637179E-2</v>
      </c>
      <c r="E538">
        <v>0.59981873703763455</v>
      </c>
      <c r="F538">
        <v>0.11028343961202436</v>
      </c>
      <c r="G538">
        <v>0.39716388331322622</v>
      </c>
      <c r="H538" s="40">
        <v>952.67895194938149</v>
      </c>
      <c r="I538" s="40">
        <v>0</v>
      </c>
      <c r="J538">
        <v>0.13103367507362251</v>
      </c>
      <c r="K538" s="40">
        <v>0</v>
      </c>
      <c r="L538" s="40">
        <v>0</v>
      </c>
      <c r="M538" s="40">
        <v>403.40253064452349</v>
      </c>
      <c r="N538" s="40">
        <v>-141.21202093472357</v>
      </c>
    </row>
    <row r="539" spans="1:14" x14ac:dyDescent="0.25">
      <c r="A539">
        <v>6037406102</v>
      </c>
      <c r="B539" s="40"/>
      <c r="C539" s="40">
        <v>5.2485158152840219</v>
      </c>
      <c r="D539">
        <v>4.9406612682905943E-2</v>
      </c>
      <c r="E539">
        <v>0.4086987129533991</v>
      </c>
      <c r="F539">
        <v>8.7116740993177497E-2</v>
      </c>
      <c r="G539">
        <v>0.74358308019704678</v>
      </c>
      <c r="H539" s="40">
        <v>5186.0350473412482</v>
      </c>
      <c r="I539" s="40">
        <v>0</v>
      </c>
      <c r="J539">
        <v>0.14663436308762606</v>
      </c>
      <c r="K539" s="40">
        <v>0</v>
      </c>
      <c r="L539" s="40">
        <v>0</v>
      </c>
      <c r="M539" s="40">
        <v>126.46065638592324</v>
      </c>
      <c r="N539" s="40">
        <v>-179.44071986004474</v>
      </c>
    </row>
    <row r="540" spans="1:14" x14ac:dyDescent="0.25">
      <c r="A540">
        <v>6037406200</v>
      </c>
      <c r="B540" s="40"/>
      <c r="C540" s="40">
        <v>5.0842463015937884</v>
      </c>
      <c r="D540">
        <v>5.3743512310251124E-2</v>
      </c>
      <c r="E540">
        <v>0.51426984134491327</v>
      </c>
      <c r="F540">
        <v>0.10600445197217889</v>
      </c>
      <c r="G540">
        <v>0.5504425050636752</v>
      </c>
      <c r="H540" s="40">
        <v>4396.9000492539981</v>
      </c>
      <c r="I540" s="40">
        <v>0</v>
      </c>
      <c r="J540">
        <v>4.9019609483455004E-2</v>
      </c>
      <c r="K540" s="40">
        <v>0</v>
      </c>
      <c r="L540" s="40">
        <v>0</v>
      </c>
      <c r="M540" s="40">
        <v>111.33649663898768</v>
      </c>
      <c r="N540" s="40">
        <v>119.01260853314625</v>
      </c>
    </row>
    <row r="541" spans="1:14" x14ac:dyDescent="0.25">
      <c r="A541">
        <v>6037406901</v>
      </c>
      <c r="B541" s="40"/>
      <c r="C541" s="40">
        <v>5.667507928075195</v>
      </c>
      <c r="D541">
        <v>4.2655715873580045E-2</v>
      </c>
      <c r="E541">
        <v>0.74554213278642278</v>
      </c>
      <c r="F541">
        <v>0.10748663522805085</v>
      </c>
      <c r="G541">
        <v>0.34492196453242374</v>
      </c>
      <c r="H541" s="40">
        <v>905.69131012168157</v>
      </c>
      <c r="I541" s="40">
        <v>0</v>
      </c>
      <c r="J541">
        <v>8.2456774636618435E-2</v>
      </c>
      <c r="K541" s="40">
        <v>0</v>
      </c>
      <c r="L541" s="40">
        <v>0</v>
      </c>
      <c r="M541" s="40">
        <v>451.27046263345187</v>
      </c>
      <c r="N541" s="40">
        <v>-170.27742811784947</v>
      </c>
    </row>
    <row r="542" spans="1:14" x14ac:dyDescent="0.25">
      <c r="A542">
        <v>6037406902</v>
      </c>
      <c r="B542" s="40"/>
      <c r="C542" s="40">
        <v>5.6542265631385371</v>
      </c>
      <c r="D542">
        <v>4.2869321641700049E-2</v>
      </c>
      <c r="E542">
        <v>0.74668130604641281</v>
      </c>
      <c r="F542">
        <v>0.10680794345570309</v>
      </c>
      <c r="G542">
        <v>0.34662130743952191</v>
      </c>
      <c r="H542" s="40">
        <v>1312.6252064865391</v>
      </c>
      <c r="I542" s="40">
        <v>0</v>
      </c>
      <c r="J542">
        <v>8.2336046238405222E-2</v>
      </c>
      <c r="K542" s="40">
        <v>0</v>
      </c>
      <c r="L542" s="40">
        <v>0</v>
      </c>
      <c r="M542" s="40">
        <v>-98.376828786081546</v>
      </c>
      <c r="N542" s="40">
        <v>96.609041817190246</v>
      </c>
    </row>
    <row r="543" spans="1:14" x14ac:dyDescent="0.25">
      <c r="A543">
        <v>6037407101</v>
      </c>
      <c r="B543" s="40"/>
      <c r="C543" s="40">
        <v>5.5355331017572542</v>
      </c>
      <c r="D543">
        <v>1.0612090202766721E-2</v>
      </c>
      <c r="E543">
        <v>0.87000189501610758</v>
      </c>
      <c r="F543">
        <v>4.7754405912450254E-2</v>
      </c>
      <c r="G543">
        <v>0.30553261767134599</v>
      </c>
      <c r="H543" s="40">
        <v>926.25377345749087</v>
      </c>
      <c r="I543" s="40">
        <v>0</v>
      </c>
      <c r="J543">
        <v>9.03954802259887E-2</v>
      </c>
      <c r="K543" s="40">
        <v>0</v>
      </c>
      <c r="L543" s="40">
        <v>0</v>
      </c>
      <c r="M543" s="40">
        <v>259.03005140371681</v>
      </c>
      <c r="N543" s="40">
        <v>-102.66359558026397</v>
      </c>
    </row>
    <row r="544" spans="1:14" x14ac:dyDescent="0.25">
      <c r="A544">
        <v>6037407601</v>
      </c>
      <c r="B544" s="40"/>
      <c r="C544" s="40">
        <v>5.2878006947282392</v>
      </c>
      <c r="D544">
        <v>1.6797839175864377E-2</v>
      </c>
      <c r="E544">
        <v>0.82603077123644597</v>
      </c>
      <c r="F544">
        <v>7.2947256406448585E-2</v>
      </c>
      <c r="G544">
        <v>0.47512441042737913</v>
      </c>
      <c r="H544" s="40">
        <v>2330.7210249602649</v>
      </c>
      <c r="I544" s="40">
        <v>0</v>
      </c>
      <c r="J544">
        <v>0.14868805258557444</v>
      </c>
      <c r="K544" s="40">
        <v>0</v>
      </c>
      <c r="L544" s="40">
        <v>0</v>
      </c>
      <c r="M544" s="40">
        <v>87.386714116251369</v>
      </c>
      <c r="N544" s="40">
        <v>98.070786285148642</v>
      </c>
    </row>
    <row r="545" spans="1:14" x14ac:dyDescent="0.25">
      <c r="A545">
        <v>6037407602</v>
      </c>
      <c r="B545" s="40"/>
      <c r="C545" s="40">
        <v>5.2878006947282392</v>
      </c>
      <c r="D545">
        <v>1.6797839090857199E-2</v>
      </c>
      <c r="E545">
        <v>0.82603080877501878</v>
      </c>
      <c r="F545">
        <v>7.2947253540255261E-2</v>
      </c>
      <c r="G545">
        <v>0.47512437742585495</v>
      </c>
      <c r="H545" s="40">
        <v>2660.3173758629405</v>
      </c>
      <c r="I545" s="40">
        <v>0</v>
      </c>
      <c r="J545">
        <v>0.14868805193376469</v>
      </c>
      <c r="K545" s="40">
        <v>0</v>
      </c>
      <c r="L545" s="40">
        <v>0</v>
      </c>
      <c r="M545" s="40">
        <v>598.38671411625137</v>
      </c>
      <c r="N545" s="40">
        <v>104.49185748901482</v>
      </c>
    </row>
    <row r="546" spans="1:14" x14ac:dyDescent="0.25">
      <c r="A546">
        <v>6037407701</v>
      </c>
      <c r="B546" s="40"/>
      <c r="C546" s="40">
        <v>6.7167357580711089</v>
      </c>
      <c r="D546">
        <v>1.9518817509954683E-2</v>
      </c>
      <c r="E546">
        <v>0.846916817505865</v>
      </c>
      <c r="F546">
        <v>9.1613056823819955E-2</v>
      </c>
      <c r="G546">
        <v>0.53925417648767993</v>
      </c>
      <c r="H546" s="40">
        <v>228.31086716348634</v>
      </c>
      <c r="I546" s="40">
        <v>0</v>
      </c>
      <c r="J546">
        <v>0.12374794817023735</v>
      </c>
      <c r="K546" s="40">
        <v>0</v>
      </c>
      <c r="L546" s="40">
        <v>0</v>
      </c>
      <c r="M546" s="40">
        <v>121.74337682878604</v>
      </c>
      <c r="N546" s="40">
        <v>-113.19534985558221</v>
      </c>
    </row>
    <row r="547" spans="1:14" x14ac:dyDescent="0.25">
      <c r="A547">
        <v>6037408202</v>
      </c>
      <c r="B547" s="40"/>
      <c r="C547" s="40">
        <v>5.0480371066612184</v>
      </c>
      <c r="D547">
        <v>1.2639240404502499E-2</v>
      </c>
      <c r="E547">
        <v>0.77445606060231087</v>
      </c>
      <c r="F547">
        <v>5.6352377716075992E-2</v>
      </c>
      <c r="G547">
        <v>0.4734456193868411</v>
      </c>
      <c r="H547" s="40">
        <v>7907.9494804915494</v>
      </c>
      <c r="I547" s="40">
        <v>0</v>
      </c>
      <c r="J547">
        <v>0.17582445344492872</v>
      </c>
      <c r="K547" s="40">
        <v>0</v>
      </c>
      <c r="L547" s="40">
        <v>0</v>
      </c>
      <c r="M547" s="40">
        <v>323.0498220640568</v>
      </c>
      <c r="N547" s="40">
        <v>-25.995545255205613</v>
      </c>
    </row>
    <row r="548" spans="1:14" x14ac:dyDescent="0.25">
      <c r="A548">
        <v>6037408301</v>
      </c>
      <c r="B548" s="40"/>
      <c r="C548" s="40">
        <v>5.5503523089497353</v>
      </c>
      <c r="D548">
        <v>5.5087384224432254E-3</v>
      </c>
      <c r="E548">
        <v>0.81837855459669573</v>
      </c>
      <c r="F548">
        <v>9.4171727007020672E-2</v>
      </c>
      <c r="G548">
        <v>0.34011860493939572</v>
      </c>
      <c r="H548" s="40">
        <v>936.4876323394268</v>
      </c>
      <c r="I548" s="40">
        <v>0</v>
      </c>
      <c r="J548">
        <v>0.21646035453506818</v>
      </c>
      <c r="K548" s="40">
        <v>0</v>
      </c>
      <c r="L548" s="40">
        <v>0</v>
      </c>
      <c r="M548" s="40">
        <v>256.36022143139576</v>
      </c>
      <c r="N548" s="40">
        <v>-110.07449796376045</v>
      </c>
    </row>
    <row r="549" spans="1:14" x14ac:dyDescent="0.25">
      <c r="A549">
        <v>6037408723</v>
      </c>
      <c r="B549" s="40"/>
      <c r="C549" s="40">
        <v>4.5148252554147943</v>
      </c>
      <c r="D549">
        <v>3.5786952747395392E-2</v>
      </c>
      <c r="E549">
        <v>0.45589468104996106</v>
      </c>
      <c r="F549">
        <v>0.39222024064025551</v>
      </c>
      <c r="G549">
        <v>0.70194002566251368</v>
      </c>
      <c r="H549" s="40">
        <v>3356.9956920167674</v>
      </c>
      <c r="I549" s="40">
        <v>0</v>
      </c>
      <c r="J549">
        <v>2.2520571411960573E-2</v>
      </c>
      <c r="K549" s="40">
        <v>0</v>
      </c>
      <c r="L549" s="40">
        <v>0</v>
      </c>
      <c r="M549" s="40">
        <v>758.16607354685641</v>
      </c>
      <c r="N549" s="40">
        <v>106.96549453448188</v>
      </c>
    </row>
    <row r="550" spans="1:14" x14ac:dyDescent="0.25">
      <c r="A550">
        <v>6037408724</v>
      </c>
      <c r="B550" s="40"/>
      <c r="C550" s="40">
        <v>4.5148252554147943</v>
      </c>
      <c r="D550">
        <v>3.5786954525810676E-2</v>
      </c>
      <c r="E550">
        <v>0.45589467012541063</v>
      </c>
      <c r="F550">
        <v>0.39222024273193573</v>
      </c>
      <c r="G550">
        <v>0.70194002807379863</v>
      </c>
      <c r="H550" s="40">
        <v>4038.4526707423329</v>
      </c>
      <c r="I550" s="40">
        <v>0</v>
      </c>
      <c r="J550">
        <v>2.2520570909553415E-2</v>
      </c>
      <c r="K550" s="40">
        <v>0</v>
      </c>
      <c r="L550" s="40">
        <v>0</v>
      </c>
      <c r="M550" s="40">
        <v>250.16607354685641</v>
      </c>
      <c r="N550" s="40">
        <v>-233.81184790760017</v>
      </c>
    </row>
    <row r="551" spans="1:14" x14ac:dyDescent="0.25">
      <c r="A551">
        <v>6037408800</v>
      </c>
      <c r="B551" s="40"/>
      <c r="C551" s="40">
        <v>2.7799993870044957</v>
      </c>
      <c r="D551">
        <v>0.10753290394847381</v>
      </c>
      <c r="E551">
        <v>0.72556706804816573</v>
      </c>
      <c r="F551">
        <v>6.4127695323438816E-2</v>
      </c>
      <c r="G551">
        <v>0.8482384823848238</v>
      </c>
      <c r="H551" s="40">
        <v>6434.0399598548283</v>
      </c>
      <c r="I551" s="40">
        <v>0</v>
      </c>
      <c r="J551">
        <v>0.33475661827497866</v>
      </c>
      <c r="K551" s="40">
        <v>0</v>
      </c>
      <c r="L551" s="40">
        <v>0</v>
      </c>
      <c r="M551" s="40">
        <v>246.66548042704619</v>
      </c>
      <c r="N551" s="40">
        <v>192.25506957103858</v>
      </c>
    </row>
    <row r="552" spans="1:14" x14ac:dyDescent="0.25">
      <c r="A552">
        <v>6037431100</v>
      </c>
      <c r="B552" s="40"/>
      <c r="C552" s="40">
        <v>5.5523095627298735</v>
      </c>
      <c r="D552">
        <v>0.20419295979140437</v>
      </c>
      <c r="E552">
        <v>0.56145889982150443</v>
      </c>
      <c r="F552">
        <v>6.2894901107874893E-2</v>
      </c>
      <c r="G552">
        <v>0.58037052202101158</v>
      </c>
      <c r="H552" s="40">
        <v>7116.7224942025259</v>
      </c>
      <c r="I552" s="40">
        <v>0</v>
      </c>
      <c r="J552">
        <v>0.24180124735463135</v>
      </c>
      <c r="K552" s="40">
        <v>0</v>
      </c>
      <c r="L552" s="40">
        <v>0</v>
      </c>
      <c r="M552" s="40">
        <v>186.0498220640568</v>
      </c>
      <c r="N552" s="40">
        <v>80.734500558275386</v>
      </c>
    </row>
    <row r="553" spans="1:14" x14ac:dyDescent="0.25">
      <c r="A553">
        <v>6037432201</v>
      </c>
      <c r="B553" s="40"/>
      <c r="C553" s="40">
        <v>5.1219933387821834</v>
      </c>
      <c r="D553">
        <v>6.0630669065618982E-3</v>
      </c>
      <c r="E553">
        <v>0.31690464230245852</v>
      </c>
      <c r="F553">
        <v>0.49165932011152852</v>
      </c>
      <c r="G553">
        <v>0.41552693572098859</v>
      </c>
      <c r="H553" s="40">
        <v>1272.6682794626643</v>
      </c>
      <c r="I553" s="40">
        <v>0</v>
      </c>
      <c r="J553">
        <v>0.26091742131984569</v>
      </c>
      <c r="K553" s="40">
        <v>0</v>
      </c>
      <c r="L553" s="40">
        <v>0</v>
      </c>
      <c r="M553" s="40">
        <v>400.47647291419526</v>
      </c>
      <c r="N553" s="40">
        <v>196.72953258221924</v>
      </c>
    </row>
    <row r="554" spans="1:14" x14ac:dyDescent="0.25">
      <c r="A554">
        <v>6037432401</v>
      </c>
      <c r="B554" s="40"/>
      <c r="C554" s="40">
        <v>5.4452198201879858</v>
      </c>
      <c r="D554">
        <v>9.8524871341901746E-3</v>
      </c>
      <c r="E554">
        <v>0.58944813621537917</v>
      </c>
      <c r="F554">
        <v>0.27964992896702601</v>
      </c>
      <c r="G554">
        <v>0.51485996846584525</v>
      </c>
      <c r="H554" s="40">
        <v>1036.6339016308473</v>
      </c>
      <c r="I554" s="40">
        <v>0</v>
      </c>
      <c r="J554">
        <v>0.17208474315539232</v>
      </c>
      <c r="K554" s="40">
        <v>0</v>
      </c>
      <c r="L554" s="40">
        <v>0</v>
      </c>
      <c r="M554" s="40">
        <v>219.1000395413206</v>
      </c>
      <c r="N554" s="40">
        <v>188.79503131498268</v>
      </c>
    </row>
    <row r="555" spans="1:14" x14ac:dyDescent="0.25">
      <c r="A555">
        <v>6037432402</v>
      </c>
      <c r="B555" s="40"/>
      <c r="C555" s="40">
        <v>4.5097923171230079</v>
      </c>
      <c r="D555">
        <v>1.0364321608040201E-2</v>
      </c>
      <c r="E555">
        <v>0.66582914572864327</v>
      </c>
      <c r="F555">
        <v>0.228643216080402</v>
      </c>
      <c r="G555">
        <v>0.63776137761377616</v>
      </c>
      <c r="H555" s="40">
        <v>1008.156953177647</v>
      </c>
      <c r="I555" s="40">
        <v>0</v>
      </c>
      <c r="J555">
        <v>0.21962896469180135</v>
      </c>
      <c r="K555" s="40">
        <v>0</v>
      </c>
      <c r="L555" s="40">
        <v>0</v>
      </c>
      <c r="M555" s="40">
        <v>207.09608540925262</v>
      </c>
      <c r="N555" s="40">
        <v>264.94227097160046</v>
      </c>
    </row>
    <row r="556" spans="1:14" x14ac:dyDescent="0.25">
      <c r="A556">
        <v>6037432601</v>
      </c>
      <c r="B556" s="40"/>
      <c r="C556" s="40">
        <v>5.3965680833673888</v>
      </c>
      <c r="D556">
        <v>5.533353827236397E-3</v>
      </c>
      <c r="E556">
        <v>0.63403012603750386</v>
      </c>
      <c r="F556">
        <v>0.25714724869351369</v>
      </c>
      <c r="G556">
        <v>0.45919689119170992</v>
      </c>
      <c r="H556" s="40">
        <v>870.16718455748219</v>
      </c>
      <c r="I556" s="40">
        <v>0</v>
      </c>
      <c r="J556">
        <v>0.2981132075471698</v>
      </c>
      <c r="K556" s="40">
        <v>0</v>
      </c>
      <c r="L556" s="40">
        <v>0</v>
      </c>
      <c r="M556" s="40">
        <v>124.58481613285869</v>
      </c>
      <c r="N556" s="40">
        <v>237.82111611846449</v>
      </c>
    </row>
    <row r="557" spans="1:14" x14ac:dyDescent="0.25">
      <c r="A557">
        <v>6037432700</v>
      </c>
      <c r="B557" s="40"/>
      <c r="C557" s="40">
        <v>5.1774954638332655</v>
      </c>
      <c r="D557">
        <v>1.697792869269949E-3</v>
      </c>
      <c r="E557">
        <v>0.81456328994529348</v>
      </c>
      <c r="F557">
        <v>0.1275231088473873</v>
      </c>
      <c r="G557">
        <v>0.49622799664710809</v>
      </c>
      <c r="H557" s="40">
        <v>5832.6772320289874</v>
      </c>
      <c r="I557" s="40">
        <v>0</v>
      </c>
      <c r="J557">
        <v>0.35390946502057619</v>
      </c>
      <c r="K557" s="40">
        <v>0</v>
      </c>
      <c r="L557" s="40">
        <v>0</v>
      </c>
      <c r="M557" s="40">
        <v>355.92170818505326</v>
      </c>
      <c r="N557" s="40">
        <v>74.653844638437022</v>
      </c>
    </row>
    <row r="558" spans="1:14" x14ac:dyDescent="0.25">
      <c r="A558">
        <v>6037432801</v>
      </c>
      <c r="B558" s="40"/>
      <c r="C558" s="40">
        <v>3.6209194932570501</v>
      </c>
      <c r="D558">
        <v>7.5152653828088308E-3</v>
      </c>
      <c r="E558">
        <v>0.81681540629403471</v>
      </c>
      <c r="F558">
        <v>0.10991075622357913</v>
      </c>
      <c r="G558">
        <v>0.61496350364963503</v>
      </c>
      <c r="H558" s="40">
        <v>3003.7423515669575</v>
      </c>
      <c r="I558" s="40">
        <v>0</v>
      </c>
      <c r="J558">
        <v>0.34050179211469533</v>
      </c>
      <c r="K558" s="40">
        <v>0</v>
      </c>
      <c r="L558" s="40">
        <v>0</v>
      </c>
      <c r="M558" s="40">
        <v>-61.144325820482436</v>
      </c>
      <c r="N558" s="40">
        <v>1050.9854448247236</v>
      </c>
    </row>
    <row r="559" spans="1:14" x14ac:dyDescent="0.25">
      <c r="A559">
        <v>6037432802</v>
      </c>
      <c r="B559" s="40"/>
      <c r="C559" s="40">
        <v>3.391361585615039</v>
      </c>
      <c r="D559">
        <v>7.9900986763323228E-3</v>
      </c>
      <c r="E559">
        <v>0.80031955480585926</v>
      </c>
      <c r="F559">
        <v>0.14448435825717759</v>
      </c>
      <c r="G559">
        <v>0.83271935200584724</v>
      </c>
      <c r="H559" s="40">
        <v>2196.6625606871789</v>
      </c>
      <c r="I559" s="40">
        <v>0</v>
      </c>
      <c r="J559">
        <v>0.18907267712021597</v>
      </c>
      <c r="K559" s="40">
        <v>0</v>
      </c>
      <c r="L559" s="40">
        <v>0</v>
      </c>
      <c r="M559" s="40">
        <v>74.037959667852874</v>
      </c>
      <c r="N559" s="40">
        <v>-95.844562056810901</v>
      </c>
    </row>
    <row r="560" spans="1:14" x14ac:dyDescent="0.25">
      <c r="A560">
        <v>6037433101</v>
      </c>
      <c r="B560" s="40"/>
      <c r="C560" s="40">
        <v>4.6764384961176955</v>
      </c>
      <c r="D560">
        <v>2.4820378465984249E-3</v>
      </c>
      <c r="E560">
        <v>0.63109077251940415</v>
      </c>
      <c r="F560">
        <v>0.31273676748299539</v>
      </c>
      <c r="G560">
        <v>0.58823530057474915</v>
      </c>
      <c r="H560" s="40">
        <v>14230.639775557935</v>
      </c>
      <c r="I560" s="40">
        <v>0</v>
      </c>
      <c r="J560">
        <v>0.19081859779632185</v>
      </c>
      <c r="K560" s="40">
        <v>0</v>
      </c>
      <c r="L560" s="40">
        <v>0</v>
      </c>
      <c r="M560" s="40">
        <v>-8.9699485962831886</v>
      </c>
      <c r="N560" s="40">
        <v>136.28072161789453</v>
      </c>
    </row>
    <row r="561" spans="1:14" x14ac:dyDescent="0.25">
      <c r="A561">
        <v>6037433102</v>
      </c>
      <c r="B561" s="40"/>
      <c r="C561" s="40">
        <v>4.6767181038005727</v>
      </c>
      <c r="D561">
        <v>2.482037951918304E-3</v>
      </c>
      <c r="E561">
        <v>0.63109079267403723</v>
      </c>
      <c r="F561">
        <v>0.31273678230534474</v>
      </c>
      <c r="G561">
        <v>0.58823528819025761</v>
      </c>
      <c r="H561" s="40">
        <v>767.07177234883284</v>
      </c>
      <c r="I561" s="40">
        <v>0</v>
      </c>
      <c r="J561">
        <v>0.19081859064129689</v>
      </c>
      <c r="K561" s="40">
        <v>0</v>
      </c>
      <c r="L561" s="40">
        <v>0</v>
      </c>
      <c r="M561" s="40">
        <v>253.03005140371681</v>
      </c>
      <c r="N561" s="40">
        <v>-148.24993165193791</v>
      </c>
    </row>
    <row r="562" spans="1:14" x14ac:dyDescent="0.25">
      <c r="A562">
        <v>6037433200</v>
      </c>
      <c r="B562" s="40"/>
      <c r="C562" s="40">
        <v>4.1660146710257457</v>
      </c>
      <c r="D562">
        <v>1.0179735963098457E-2</v>
      </c>
      <c r="E562">
        <v>0.7345315730873232</v>
      </c>
      <c r="F562">
        <v>0.17973596309845713</v>
      </c>
      <c r="G562">
        <v>0.60377358490566035</v>
      </c>
      <c r="H562" s="40">
        <v>2907.4393722379327</v>
      </c>
      <c r="I562" s="40">
        <v>0</v>
      </c>
      <c r="J562">
        <v>0.36576121288692354</v>
      </c>
      <c r="K562" s="40">
        <v>0</v>
      </c>
      <c r="L562" s="40">
        <v>0</v>
      </c>
      <c r="M562" s="40">
        <v>122.03005140371681</v>
      </c>
      <c r="N562" s="40">
        <v>55.379797566436991</v>
      </c>
    </row>
    <row r="563" spans="1:14" x14ac:dyDescent="0.25">
      <c r="A563">
        <v>6037433302</v>
      </c>
      <c r="B563" s="40"/>
      <c r="C563" s="40">
        <v>3.4077186350633433</v>
      </c>
      <c r="D563">
        <v>3.5486160397444995E-3</v>
      </c>
      <c r="E563">
        <v>0.84031227821149757</v>
      </c>
      <c r="F563">
        <v>6.8843151171043296E-2</v>
      </c>
      <c r="G563">
        <v>0.68157894736842106</v>
      </c>
      <c r="H563" s="40">
        <v>5163.2263148236771</v>
      </c>
      <c r="I563" s="40">
        <v>0</v>
      </c>
      <c r="J563">
        <v>0.13</v>
      </c>
      <c r="K563" s="40">
        <v>0</v>
      </c>
      <c r="L563" s="40">
        <v>0</v>
      </c>
      <c r="M563" s="40">
        <v>216.66152629497822</v>
      </c>
      <c r="N563" s="40">
        <v>146.92107399904762</v>
      </c>
    </row>
    <row r="564" spans="1:14" x14ac:dyDescent="0.25">
      <c r="A564">
        <v>6037433304</v>
      </c>
      <c r="B564" s="40"/>
      <c r="C564" s="40">
        <v>3.8156662443808753</v>
      </c>
      <c r="D564">
        <v>7.9063250600480382E-3</v>
      </c>
      <c r="E564">
        <v>0.73919134395093589</v>
      </c>
      <c r="F564">
        <v>0.20666533378773422</v>
      </c>
      <c r="G564">
        <v>0.77596569562268636</v>
      </c>
      <c r="H564" s="40">
        <v>5651.2090829148292</v>
      </c>
      <c r="I564" s="40">
        <v>0</v>
      </c>
      <c r="J564">
        <v>7.971320061768819E-2</v>
      </c>
      <c r="K564" s="40">
        <v>0</v>
      </c>
      <c r="L564" s="40">
        <v>0</v>
      </c>
      <c r="M564" s="40">
        <v>27.917754052985288</v>
      </c>
      <c r="N564" s="40">
        <v>599.46155240453845</v>
      </c>
    </row>
    <row r="565" spans="1:14" x14ac:dyDescent="0.25">
      <c r="A565">
        <v>6037433305</v>
      </c>
      <c r="B565" s="40"/>
      <c r="C565" s="40">
        <v>3.8156662443808753</v>
      </c>
      <c r="D565">
        <v>7.9063250600480382E-3</v>
      </c>
      <c r="E565">
        <v>0.73919136227635407</v>
      </c>
      <c r="F565">
        <v>0.20666533073349838</v>
      </c>
      <c r="G565">
        <v>0.77596563464191315</v>
      </c>
      <c r="H565" s="40">
        <v>3615.5679950531298</v>
      </c>
      <c r="I565" s="40">
        <v>0</v>
      </c>
      <c r="J565">
        <v>7.9713201748030024E-2</v>
      </c>
      <c r="K565" s="40">
        <v>0</v>
      </c>
      <c r="L565" s="40">
        <v>0</v>
      </c>
      <c r="M565" s="40">
        <v>204.91775405298529</v>
      </c>
      <c r="N565" s="40">
        <v>170.0589118920152</v>
      </c>
    </row>
    <row r="566" spans="1:14" x14ac:dyDescent="0.25">
      <c r="A566">
        <v>6037433306</v>
      </c>
      <c r="B566" s="40"/>
      <c r="C566" s="40">
        <v>4.8725832856559057</v>
      </c>
      <c r="D566">
        <v>1.4905330799474809E-2</v>
      </c>
      <c r="E566">
        <v>0.68309387299672775</v>
      </c>
      <c r="F566">
        <v>0.2558077064846575</v>
      </c>
      <c r="G566">
        <v>0.578305489486302</v>
      </c>
      <c r="H566" s="40">
        <v>1156.8938949397223</v>
      </c>
      <c r="I566" s="40">
        <v>0</v>
      </c>
      <c r="J566">
        <v>8.4118014220826709E-2</v>
      </c>
      <c r="K566" s="40">
        <v>0</v>
      </c>
      <c r="L566" s="40">
        <v>0</v>
      </c>
      <c r="M566" s="40">
        <v>239.87149070778958</v>
      </c>
      <c r="N566" s="40">
        <v>-70.572618349052391</v>
      </c>
    </row>
    <row r="567" spans="1:14" x14ac:dyDescent="0.25">
      <c r="A567">
        <v>6037433307</v>
      </c>
      <c r="B567" s="40"/>
      <c r="C567" s="40">
        <v>4.8725832856559057</v>
      </c>
      <c r="D567">
        <v>1.4905330889275002E-2</v>
      </c>
      <c r="E567">
        <v>0.68309385812476786</v>
      </c>
      <c r="F567">
        <v>0.25580771377654188</v>
      </c>
      <c r="G567">
        <v>0.57830550656481361</v>
      </c>
      <c r="H567" s="40">
        <v>544.28285291300176</v>
      </c>
      <c r="I567" s="40">
        <v>0</v>
      </c>
      <c r="J567">
        <v>8.4118018724584936E-2</v>
      </c>
      <c r="K567" s="40">
        <v>0</v>
      </c>
      <c r="L567" s="40">
        <v>0</v>
      </c>
      <c r="M567" s="40">
        <v>295.87149070778958</v>
      </c>
      <c r="N567" s="40">
        <v>325.82705170445206</v>
      </c>
    </row>
    <row r="568" spans="1:14" x14ac:dyDescent="0.25">
      <c r="A568">
        <v>6037433401</v>
      </c>
      <c r="B568" s="40"/>
      <c r="C568" s="40">
        <v>4.9136856150388235</v>
      </c>
      <c r="D568">
        <v>1.1111111111111111E-3</v>
      </c>
      <c r="E568">
        <v>0.75249999999999995</v>
      </c>
      <c r="F568">
        <v>0.20611111111111111</v>
      </c>
      <c r="G568">
        <v>0.61202185792349728</v>
      </c>
      <c r="H568" s="40">
        <v>4947.7938388406437</v>
      </c>
      <c r="I568" s="40">
        <v>0</v>
      </c>
      <c r="J568">
        <v>0.32930107526881719</v>
      </c>
      <c r="K568" s="40">
        <v>0</v>
      </c>
      <c r="L568" s="40">
        <v>0</v>
      </c>
      <c r="M568" s="40">
        <v>303.45670225385516</v>
      </c>
      <c r="N568" s="40">
        <v>-395.61799126763162</v>
      </c>
    </row>
    <row r="569" spans="1:14" x14ac:dyDescent="0.25">
      <c r="A569">
        <v>6037433402</v>
      </c>
      <c r="B569" s="40"/>
      <c r="C569" s="40">
        <v>3.6101545974662854</v>
      </c>
      <c r="D569">
        <v>3.6870135190495697E-3</v>
      </c>
      <c r="E569">
        <v>0.78021302744776733</v>
      </c>
      <c r="F569">
        <v>0.16755428103236375</v>
      </c>
      <c r="G569">
        <v>0.75904761904761908</v>
      </c>
      <c r="H569" s="40">
        <v>2274.7767138992485</v>
      </c>
      <c r="I569" s="40">
        <v>0</v>
      </c>
      <c r="J569">
        <v>0.18876611418047878</v>
      </c>
      <c r="K569" s="40">
        <v>0</v>
      </c>
      <c r="L569" s="40">
        <v>0</v>
      </c>
      <c r="M569" s="40">
        <v>93.797548438117701</v>
      </c>
      <c r="N569" s="40">
        <v>435.01706082535475</v>
      </c>
    </row>
    <row r="570" spans="1:14" x14ac:dyDescent="0.25">
      <c r="A570">
        <v>6037433403</v>
      </c>
      <c r="B570" s="40"/>
      <c r="C570" s="40">
        <v>3.0582090314671029</v>
      </c>
      <c r="D570">
        <v>7.2124756335282649E-3</v>
      </c>
      <c r="E570">
        <v>0.84288499025341135</v>
      </c>
      <c r="F570">
        <v>9.1228070175438603E-2</v>
      </c>
      <c r="G570">
        <v>0.80720871751886003</v>
      </c>
      <c r="H570" s="40">
        <v>1879.8776503801346</v>
      </c>
      <c r="I570" s="40">
        <v>0</v>
      </c>
      <c r="J570">
        <v>0.24856909239574815</v>
      </c>
      <c r="K570" s="40">
        <v>0</v>
      </c>
      <c r="L570" s="40">
        <v>0</v>
      </c>
      <c r="M570" s="40">
        <v>160.84381178331353</v>
      </c>
      <c r="N570" s="40">
        <v>-43.973746207722797</v>
      </c>
    </row>
    <row r="571" spans="1:14" x14ac:dyDescent="0.25">
      <c r="A571">
        <v>6037433501</v>
      </c>
      <c r="B571" s="40"/>
      <c r="C571" s="40">
        <v>3.3702512055578264</v>
      </c>
      <c r="D571">
        <v>0</v>
      </c>
      <c r="E571">
        <v>0.91398341342649081</v>
      </c>
      <c r="F571">
        <v>3.5418583369681685E-2</v>
      </c>
      <c r="G571">
        <v>0.72709163608676686</v>
      </c>
      <c r="H571" s="40">
        <v>7691.1623356281107</v>
      </c>
      <c r="I571" s="40">
        <v>0</v>
      </c>
      <c r="J571">
        <v>0.21946564015858447</v>
      </c>
      <c r="K571" s="40">
        <v>0</v>
      </c>
      <c r="L571" s="40">
        <v>0</v>
      </c>
      <c r="M571" s="40">
        <v>55.77382364570974</v>
      </c>
      <c r="N571" s="40">
        <v>68.666967438784013</v>
      </c>
    </row>
    <row r="572" spans="1:14" x14ac:dyDescent="0.25">
      <c r="A572">
        <v>6037433503</v>
      </c>
      <c r="B572" s="40"/>
      <c r="C572" s="40">
        <v>4.1267297915815284</v>
      </c>
      <c r="D572">
        <v>2.053388099723824E-3</v>
      </c>
      <c r="E572">
        <v>0.83089746187336122</v>
      </c>
      <c r="F572">
        <v>0.13141683838232474</v>
      </c>
      <c r="G572">
        <v>0.73648649704180325</v>
      </c>
      <c r="H572" s="40">
        <v>9880.4904719876995</v>
      </c>
      <c r="I572" s="40">
        <v>0</v>
      </c>
      <c r="J572">
        <v>0.23248791014995693</v>
      </c>
      <c r="K572" s="40">
        <v>0</v>
      </c>
      <c r="L572" s="40">
        <v>0</v>
      </c>
      <c r="M572" s="40">
        <v>235.5148279952549</v>
      </c>
      <c r="N572" s="40">
        <v>251.27280373773783</v>
      </c>
    </row>
    <row r="573" spans="1:14" x14ac:dyDescent="0.25">
      <c r="A573">
        <v>6037433504</v>
      </c>
      <c r="B573" s="40"/>
      <c r="C573" s="40">
        <v>4.1267297915815284</v>
      </c>
      <c r="D573">
        <v>2.0533880786618858E-3</v>
      </c>
      <c r="E573">
        <v>0.83089745251667357</v>
      </c>
      <c r="F573">
        <v>0.13141683703436088</v>
      </c>
      <c r="G573">
        <v>0.73648647990700222</v>
      </c>
      <c r="H573" s="40">
        <v>7626.8745277373146</v>
      </c>
      <c r="I573" s="40">
        <v>0</v>
      </c>
      <c r="J573">
        <v>0.23248791662146429</v>
      </c>
      <c r="K573" s="40">
        <v>0</v>
      </c>
      <c r="L573" s="40">
        <v>0</v>
      </c>
      <c r="M573" s="40">
        <v>136.5148279952549</v>
      </c>
      <c r="N573" s="40">
        <v>183.87372858333811</v>
      </c>
    </row>
    <row r="574" spans="1:14" x14ac:dyDescent="0.25">
      <c r="A574">
        <v>6037433601</v>
      </c>
      <c r="B574" s="40"/>
      <c r="C574" s="40">
        <v>5.6373102983244801</v>
      </c>
      <c r="D574">
        <v>3.852667734208769E-3</v>
      </c>
      <c r="E574">
        <v>0.34912053579088481</v>
      </c>
      <c r="F574">
        <v>0.5762563840465007</v>
      </c>
      <c r="G574">
        <v>0.40959217928169744</v>
      </c>
      <c r="H574" s="40">
        <v>779.54240860614811</v>
      </c>
      <c r="I574" s="40">
        <v>0</v>
      </c>
      <c r="J574">
        <v>0.23087689103594511</v>
      </c>
      <c r="K574" s="40">
        <v>0</v>
      </c>
      <c r="L574" s="40">
        <v>0</v>
      </c>
      <c r="M574" s="40">
        <v>150.46856465005919</v>
      </c>
      <c r="N574" s="40">
        <v>-171.63664928686876</v>
      </c>
    </row>
    <row r="575" spans="1:14" x14ac:dyDescent="0.25">
      <c r="A575">
        <v>6037433602</v>
      </c>
      <c r="B575" s="40"/>
      <c r="C575" s="40">
        <v>4.527407601144259</v>
      </c>
      <c r="D575">
        <v>2.4404572990152059E-3</v>
      </c>
      <c r="E575">
        <v>0.45632494366979759</v>
      </c>
      <c r="F575">
        <v>0.47490747725758409</v>
      </c>
      <c r="G575">
        <v>0.54116402734775282</v>
      </c>
      <c r="H575" s="40">
        <v>10608.290360059598</v>
      </c>
      <c r="I575" s="40">
        <v>0</v>
      </c>
      <c r="J575">
        <v>0.35664117921163369</v>
      </c>
      <c r="K575" s="40">
        <v>0</v>
      </c>
      <c r="L575" s="40">
        <v>0</v>
      </c>
      <c r="M575" s="40">
        <v>7.8714907077895759</v>
      </c>
      <c r="N575" s="40">
        <v>127.61880975413169</v>
      </c>
    </row>
    <row r="576" spans="1:14" x14ac:dyDescent="0.25">
      <c r="A576">
        <v>6037433700</v>
      </c>
      <c r="B576" s="40"/>
      <c r="C576" s="40">
        <v>4.953669513690234</v>
      </c>
      <c r="D576">
        <v>2.4009603841536613E-3</v>
      </c>
      <c r="E576">
        <v>0.86344537815126055</v>
      </c>
      <c r="F576">
        <v>5.9123649459783906E-2</v>
      </c>
      <c r="G576">
        <v>0.27603513174404015</v>
      </c>
      <c r="H576" s="40">
        <v>4386.1885648284178</v>
      </c>
      <c r="I576" s="40">
        <v>0</v>
      </c>
      <c r="J576">
        <v>0.14041514041514042</v>
      </c>
      <c r="K576" s="40">
        <v>0</v>
      </c>
      <c r="L576" s="40">
        <v>0</v>
      </c>
      <c r="M576" s="40">
        <v>378.62712534598643</v>
      </c>
      <c r="N576" s="40">
        <v>51.802190099468248</v>
      </c>
    </row>
    <row r="577" spans="1:14" x14ac:dyDescent="0.25">
      <c r="A577">
        <v>6037433801</v>
      </c>
      <c r="B577" s="40"/>
      <c r="C577" s="40">
        <v>4.6783957498978346</v>
      </c>
      <c r="D577">
        <v>1.2773431262973018E-3</v>
      </c>
      <c r="E577">
        <v>0.91298099952099632</v>
      </c>
      <c r="F577">
        <v>4.8539038799297461E-2</v>
      </c>
      <c r="G577">
        <v>0.64742589703588138</v>
      </c>
      <c r="H577" s="40">
        <v>7887.3036992690604</v>
      </c>
      <c r="I577" s="40">
        <v>0</v>
      </c>
      <c r="J577">
        <v>0.15190839694656488</v>
      </c>
      <c r="K577" s="40">
        <v>0</v>
      </c>
      <c r="L577" s="40">
        <v>0</v>
      </c>
      <c r="M577" s="40">
        <v>232.50296559905098</v>
      </c>
      <c r="N577" s="40">
        <v>24.725089966360883</v>
      </c>
    </row>
    <row r="578" spans="1:14" x14ac:dyDescent="0.25">
      <c r="A578">
        <v>6037433901</v>
      </c>
      <c r="B578" s="40"/>
      <c r="C578" s="40">
        <v>3.7109531671434417</v>
      </c>
      <c r="D578">
        <v>6.0564111437965036E-3</v>
      </c>
      <c r="E578">
        <v>0.78906385187748751</v>
      </c>
      <c r="F578">
        <v>0.15815885101228586</v>
      </c>
      <c r="G578">
        <v>0.80743801652892566</v>
      </c>
      <c r="H578" s="40">
        <v>2475.2839840504053</v>
      </c>
      <c r="I578" s="40">
        <v>0</v>
      </c>
      <c r="J578">
        <v>0.11510791366906475</v>
      </c>
      <c r="K578" s="40">
        <v>0</v>
      </c>
      <c r="L578" s="40">
        <v>0</v>
      </c>
      <c r="M578" s="40">
        <v>131.15421115065237</v>
      </c>
      <c r="N578" s="40">
        <v>100.59209224007463</v>
      </c>
    </row>
    <row r="579" spans="1:14" x14ac:dyDescent="0.25">
      <c r="A579">
        <v>6037433902</v>
      </c>
      <c r="B579" s="40"/>
      <c r="C579" s="40">
        <v>4.8697872088271357</v>
      </c>
      <c r="D579">
        <v>2.512562814070352E-4</v>
      </c>
      <c r="E579">
        <v>0.86532663316582914</v>
      </c>
      <c r="F579">
        <v>6.4321608040201012E-2</v>
      </c>
      <c r="G579">
        <v>0.47117516629711753</v>
      </c>
      <c r="H579" s="40">
        <v>1193.7075671495927</v>
      </c>
      <c r="I579" s="40">
        <v>0</v>
      </c>
      <c r="J579">
        <v>0.29597388465723612</v>
      </c>
      <c r="K579" s="40">
        <v>0</v>
      </c>
      <c r="L579" s="40">
        <v>0</v>
      </c>
      <c r="M579" s="40">
        <v>-31.759984183471715</v>
      </c>
      <c r="N579" s="40">
        <v>102.72260963601821</v>
      </c>
    </row>
    <row r="580" spans="1:14" x14ac:dyDescent="0.25">
      <c r="A580">
        <v>6037434001</v>
      </c>
      <c r="B580" s="40"/>
      <c r="C580" s="40">
        <v>5.2457197384552519</v>
      </c>
      <c r="D580">
        <v>6.1349693251533744E-3</v>
      </c>
      <c r="E580">
        <v>0.89147450814470064</v>
      </c>
      <c r="F580">
        <v>3.6598265284535643E-2</v>
      </c>
      <c r="G580">
        <v>0.32696177062374249</v>
      </c>
      <c r="H580" s="40">
        <v>2055.4791879802515</v>
      </c>
      <c r="I580" s="40">
        <v>0</v>
      </c>
      <c r="J580">
        <v>0.16945812807881777</v>
      </c>
      <c r="K580" s="40">
        <v>0</v>
      </c>
      <c r="L580" s="40">
        <v>0</v>
      </c>
      <c r="M580" s="40">
        <v>295.64689600632641</v>
      </c>
      <c r="N580" s="40">
        <v>124.21938080154314</v>
      </c>
    </row>
    <row r="581" spans="1:14" x14ac:dyDescent="0.25">
      <c r="A581">
        <v>6037434003</v>
      </c>
      <c r="B581" s="40"/>
      <c r="C581" s="40">
        <v>5.8117854924397232</v>
      </c>
      <c r="D581">
        <v>2.2483798702361965E-3</v>
      </c>
      <c r="E581">
        <v>0.88281971398232006</v>
      </c>
      <c r="F581">
        <v>5.5283691844243199E-2</v>
      </c>
      <c r="G581">
        <v>0.48280173765486578</v>
      </c>
      <c r="H581" s="40">
        <v>1065.4599561548687</v>
      </c>
      <c r="I581" s="40">
        <v>0</v>
      </c>
      <c r="J581">
        <v>0.25876661022033326</v>
      </c>
      <c r="K581" s="40">
        <v>0</v>
      </c>
      <c r="L581" s="40">
        <v>0</v>
      </c>
      <c r="M581" s="40">
        <v>65.394622380387432</v>
      </c>
      <c r="N581" s="40">
        <v>308.89397748098827</v>
      </c>
    </row>
    <row r="582" spans="1:14" x14ac:dyDescent="0.25">
      <c r="A582">
        <v>6037434004</v>
      </c>
      <c r="B582" s="40"/>
      <c r="C582" s="40">
        <v>5.8117854924397232</v>
      </c>
      <c r="D582">
        <v>2.248334735259329E-3</v>
      </c>
      <c r="E582">
        <v>0.88281122318241212</v>
      </c>
      <c r="F582">
        <v>5.5291158688419696E-2</v>
      </c>
      <c r="G582">
        <v>0.48277268936748036</v>
      </c>
      <c r="H582" s="40">
        <v>995.28771005111912</v>
      </c>
      <c r="I582" s="40">
        <v>0</v>
      </c>
      <c r="J582">
        <v>0.25875676259484581</v>
      </c>
      <c r="K582" s="40">
        <v>0</v>
      </c>
      <c r="L582" s="40">
        <v>0</v>
      </c>
      <c r="M582" s="40">
        <v>302.39462238038743</v>
      </c>
      <c r="N582" s="40">
        <v>18.891183264634492</v>
      </c>
    </row>
    <row r="583" spans="1:14" x14ac:dyDescent="0.25">
      <c r="A583">
        <v>6037460900</v>
      </c>
      <c r="B583" s="40"/>
      <c r="C583" s="40">
        <v>5.2225123007764616</v>
      </c>
      <c r="D583">
        <v>0.40833213722593631</v>
      </c>
      <c r="E583">
        <v>0.48437721220713764</v>
      </c>
      <c r="F583">
        <v>3.9805962394626582E-2</v>
      </c>
      <c r="G583">
        <v>0.40948941728897814</v>
      </c>
      <c r="H583" s="40">
        <v>752.6769912555402</v>
      </c>
      <c r="I583" s="40">
        <v>0</v>
      </c>
      <c r="J583">
        <v>0.50443789077600565</v>
      </c>
      <c r="K583" s="40">
        <v>0</v>
      </c>
      <c r="L583" s="40">
        <v>0</v>
      </c>
      <c r="M583" s="40">
        <v>335.51878212732299</v>
      </c>
      <c r="N583" s="40">
        <v>33.850964677491675</v>
      </c>
    </row>
    <row r="584" spans="1:14" x14ac:dyDescent="0.25">
      <c r="A584">
        <v>6037461501</v>
      </c>
      <c r="B584" s="40"/>
      <c r="C584" s="40">
        <v>4.9136856150388235</v>
      </c>
      <c r="D584">
        <v>0.26854362724699166</v>
      </c>
      <c r="E584">
        <v>0.52427275064456214</v>
      </c>
      <c r="F584">
        <v>4.0220748121029964E-2</v>
      </c>
      <c r="G584">
        <v>0.50491085139348435</v>
      </c>
      <c r="H584" s="40">
        <v>577.73889503309613</v>
      </c>
      <c r="I584" s="40">
        <v>0</v>
      </c>
      <c r="J584">
        <v>0.59691015534423009</v>
      </c>
      <c r="K584" s="40">
        <v>0</v>
      </c>
      <c r="L584" s="40">
        <v>0</v>
      </c>
      <c r="M584" s="40">
        <v>363.86358244365351</v>
      </c>
      <c r="N584" s="40">
        <v>629.06045985952642</v>
      </c>
    </row>
    <row r="585" spans="1:14" x14ac:dyDescent="0.25">
      <c r="A585">
        <v>6037461502</v>
      </c>
      <c r="B585" s="40"/>
      <c r="C585" s="40">
        <v>4.9136856150388235</v>
      </c>
      <c r="D585">
        <v>0.26854364049222673</v>
      </c>
      <c r="E585">
        <v>0.52427274624157427</v>
      </c>
      <c r="F585">
        <v>4.0220748333119276E-2</v>
      </c>
      <c r="G585">
        <v>0.50491085265985902</v>
      </c>
      <c r="H585" s="40">
        <v>2568.8605943632174</v>
      </c>
      <c r="I585" s="40">
        <v>0</v>
      </c>
      <c r="J585">
        <v>0.59691009109884907</v>
      </c>
      <c r="K585" s="40">
        <v>0</v>
      </c>
      <c r="L585" s="40">
        <v>0</v>
      </c>
      <c r="M585" s="40">
        <v>408.86358244365351</v>
      </c>
      <c r="N585" s="40">
        <v>-6.174834045642001</v>
      </c>
    </row>
    <row r="586" spans="1:14" x14ac:dyDescent="0.25">
      <c r="A586">
        <v>6037461600</v>
      </c>
      <c r="B586" s="40"/>
      <c r="C586" s="40">
        <v>4.2647161830813243</v>
      </c>
      <c r="D586">
        <v>0.32297539971037892</v>
      </c>
      <c r="E586">
        <v>0.54505630612375755</v>
      </c>
      <c r="F586">
        <v>5.7869533614024068E-2</v>
      </c>
      <c r="G586">
        <v>0.53176957467239094</v>
      </c>
      <c r="H586" s="40">
        <v>2070.0103048479859</v>
      </c>
      <c r="I586" s="40">
        <v>0</v>
      </c>
      <c r="J586">
        <v>0.40140067920661227</v>
      </c>
      <c r="K586" s="40">
        <v>0</v>
      </c>
      <c r="L586" s="40">
        <v>0</v>
      </c>
      <c r="M586" s="40">
        <v>191.73546856464998</v>
      </c>
      <c r="N586" s="40">
        <v>-15.687920694912464</v>
      </c>
    </row>
    <row r="587" spans="1:14" x14ac:dyDescent="0.25">
      <c r="A587">
        <v>6037461901</v>
      </c>
      <c r="B587" s="40"/>
      <c r="C587" s="40">
        <v>3.2900038005721295</v>
      </c>
      <c r="D587">
        <v>0.13468217254857923</v>
      </c>
      <c r="E587">
        <v>0.648950625572429</v>
      </c>
      <c r="F587">
        <v>6.145251461411845E-2</v>
      </c>
      <c r="G587">
        <v>0.87641391515252109</v>
      </c>
      <c r="H587" s="40">
        <v>18091.454812681135</v>
      </c>
      <c r="I587" s="40">
        <v>0</v>
      </c>
      <c r="J587">
        <v>0.40467695551020688</v>
      </c>
      <c r="K587" s="40">
        <v>0</v>
      </c>
      <c r="L587" s="40">
        <v>1</v>
      </c>
      <c r="M587" s="40">
        <v>313.32068011071567</v>
      </c>
      <c r="N587" s="40">
        <v>-870.19005176576138</v>
      </c>
    </row>
    <row r="588" spans="1:14" x14ac:dyDescent="0.25">
      <c r="A588">
        <v>6037461902</v>
      </c>
      <c r="B588" s="40"/>
      <c r="C588" s="40">
        <v>3.2900038005721295</v>
      </c>
      <c r="D588">
        <v>0.13468216450453468</v>
      </c>
      <c r="E588">
        <v>0.64895062625452515</v>
      </c>
      <c r="F588">
        <v>6.1452513641727616E-2</v>
      </c>
      <c r="G588">
        <v>0.87641391426204596</v>
      </c>
      <c r="H588" s="40">
        <v>34620.020309253989</v>
      </c>
      <c r="I588" s="40">
        <v>0</v>
      </c>
      <c r="J588">
        <v>0.40467696474841036</v>
      </c>
      <c r="K588" s="40">
        <v>0</v>
      </c>
      <c r="L588" s="40">
        <v>1</v>
      </c>
      <c r="M588" s="40">
        <v>922.32068011071567</v>
      </c>
      <c r="N588" s="40">
        <v>1643.380649015274</v>
      </c>
    </row>
    <row r="589" spans="1:14" x14ac:dyDescent="0.25">
      <c r="A589">
        <v>6037462001</v>
      </c>
      <c r="B589" s="40"/>
      <c r="C589" s="40">
        <v>3.7252131589701682</v>
      </c>
      <c r="D589">
        <v>0.24808354894452259</v>
      </c>
      <c r="E589">
        <v>0.68114654102768313</v>
      </c>
      <c r="F589">
        <v>2.1775357753748018E-2</v>
      </c>
      <c r="G589">
        <v>0.76737027909341948</v>
      </c>
      <c r="H589" s="40">
        <v>212.58288201650049</v>
      </c>
      <c r="I589" s="40">
        <v>0</v>
      </c>
      <c r="J589">
        <v>0.36875802031163935</v>
      </c>
      <c r="K589" s="40">
        <v>0</v>
      </c>
      <c r="L589" s="40">
        <v>0</v>
      </c>
      <c r="M589" s="40">
        <v>350.08817714511656</v>
      </c>
      <c r="N589" s="40">
        <v>460.98487624639347</v>
      </c>
    </row>
    <row r="590" spans="1:14" x14ac:dyDescent="0.25">
      <c r="A590">
        <v>6037462002</v>
      </c>
      <c r="B590" s="40"/>
      <c r="C590" s="40">
        <v>3.7252131589701682</v>
      </c>
      <c r="D590">
        <v>0.24808354369808985</v>
      </c>
      <c r="E590">
        <v>0.6811465375830571</v>
      </c>
      <c r="F590">
        <v>2.1775358813633291E-2</v>
      </c>
      <c r="G590">
        <v>0.76737026643605399</v>
      </c>
      <c r="H590" s="40">
        <v>2896.1321446364846</v>
      </c>
      <c r="I590" s="40">
        <v>0</v>
      </c>
      <c r="J590">
        <v>0.36875798545668237</v>
      </c>
      <c r="K590" s="40">
        <v>0</v>
      </c>
      <c r="L590" s="40">
        <v>0</v>
      </c>
      <c r="M590" s="40">
        <v>174.08817714511656</v>
      </c>
      <c r="N590" s="40">
        <v>-344.68418995386492</v>
      </c>
    </row>
    <row r="591" spans="1:14" x14ac:dyDescent="0.25">
      <c r="A591">
        <v>6037462100</v>
      </c>
      <c r="B591" s="40"/>
      <c r="C591" s="40">
        <v>4.3853668982427463</v>
      </c>
      <c r="D591">
        <v>0.19230099285838706</v>
      </c>
      <c r="E591">
        <v>0.6082564013238112</v>
      </c>
      <c r="F591">
        <v>3.9191778435812577E-2</v>
      </c>
      <c r="G591">
        <v>0.6585778781038375</v>
      </c>
      <c r="H591" s="40">
        <v>1218.1875651581486</v>
      </c>
      <c r="I591" s="40">
        <v>0</v>
      </c>
      <c r="J591">
        <v>0.49564744287268764</v>
      </c>
      <c r="K591" s="40">
        <v>0</v>
      </c>
      <c r="L591" s="40">
        <v>1</v>
      </c>
      <c r="M591" s="40">
        <v>281.44088572558314</v>
      </c>
      <c r="N591" s="40">
        <v>-359.74989195098078</v>
      </c>
    </row>
    <row r="592" spans="1:14" x14ac:dyDescent="0.25">
      <c r="A592">
        <v>6037480303</v>
      </c>
      <c r="B592" s="40"/>
      <c r="C592" s="40">
        <v>4.3365753575807116</v>
      </c>
      <c r="D592">
        <v>2.8501529749521522E-2</v>
      </c>
      <c r="E592">
        <v>0.3284403740168006</v>
      </c>
      <c r="F592">
        <v>0.53394495663496233</v>
      </c>
      <c r="G592">
        <v>0.82709674492112517</v>
      </c>
      <c r="H592" s="40">
        <v>1668.8105051334562</v>
      </c>
      <c r="I592" s="40">
        <v>0</v>
      </c>
      <c r="J592">
        <v>0.26271186966486459</v>
      </c>
      <c r="K592" s="40">
        <v>0</v>
      </c>
      <c r="L592" s="40">
        <v>0</v>
      </c>
      <c r="M592" s="40">
        <v>370.57295373665477</v>
      </c>
      <c r="N592" s="40">
        <v>49.053342868301115</v>
      </c>
    </row>
    <row r="593" spans="1:14" x14ac:dyDescent="0.25">
      <c r="A593">
        <v>6037480304</v>
      </c>
      <c r="B593" s="40"/>
      <c r="C593" s="40">
        <v>4.3365753575807116</v>
      </c>
      <c r="D593">
        <v>2.8501528579266178E-2</v>
      </c>
      <c r="E593">
        <v>0.32844037039275731</v>
      </c>
      <c r="F593">
        <v>0.53394497845970434</v>
      </c>
      <c r="G593">
        <v>0.82709673863476296</v>
      </c>
      <c r="H593" s="40">
        <v>3974.2020899557679</v>
      </c>
      <c r="I593" s="40">
        <v>0</v>
      </c>
      <c r="J593">
        <v>0.26271185963807586</v>
      </c>
      <c r="K593" s="40">
        <v>0</v>
      </c>
      <c r="L593" s="40">
        <v>0</v>
      </c>
      <c r="M593" s="40">
        <v>275.57295373665477</v>
      </c>
      <c r="N593" s="40">
        <v>489.04138686603437</v>
      </c>
    </row>
    <row r="594" spans="1:14" x14ac:dyDescent="0.25">
      <c r="A594">
        <v>6037480901</v>
      </c>
      <c r="B594" s="40"/>
      <c r="C594" s="40">
        <v>4.612687944421741</v>
      </c>
      <c r="D594">
        <v>1.6016016016016016E-2</v>
      </c>
      <c r="E594">
        <v>0.39899899899899899</v>
      </c>
      <c r="F594">
        <v>0.5075075075075075</v>
      </c>
      <c r="G594">
        <v>0.78241619228336501</v>
      </c>
      <c r="H594" s="40">
        <v>5836.5499238716793</v>
      </c>
      <c r="I594" s="40">
        <v>0</v>
      </c>
      <c r="J594">
        <v>0.2625766871165644</v>
      </c>
      <c r="K594" s="40">
        <v>0</v>
      </c>
      <c r="L594" s="40">
        <v>0</v>
      </c>
      <c r="M594" s="40">
        <v>183.04586793198882</v>
      </c>
      <c r="N594" s="40">
        <v>-114.33539962808391</v>
      </c>
    </row>
    <row r="595" spans="1:14" x14ac:dyDescent="0.25">
      <c r="A595">
        <v>6037480902</v>
      </c>
      <c r="B595" s="40"/>
      <c r="C595" s="40">
        <v>4.4324807928075201</v>
      </c>
      <c r="D595">
        <v>2.3394604917641438E-2</v>
      </c>
      <c r="E595">
        <v>0.40797326330866551</v>
      </c>
      <c r="F595">
        <v>0.50608737168775364</v>
      </c>
      <c r="G595">
        <v>0.80510276399716518</v>
      </c>
      <c r="H595" s="40">
        <v>1883.9562484714602</v>
      </c>
      <c r="I595" s="40">
        <v>0</v>
      </c>
      <c r="J595">
        <v>0.2074688796680498</v>
      </c>
      <c r="K595" s="40">
        <v>0</v>
      </c>
      <c r="L595" s="40">
        <v>0</v>
      </c>
      <c r="M595" s="40">
        <v>208.51087386318693</v>
      </c>
      <c r="N595" s="40">
        <v>-59.650329766906907</v>
      </c>
    </row>
    <row r="596" spans="1:14" x14ac:dyDescent="0.25">
      <c r="A596">
        <v>6037480903</v>
      </c>
      <c r="B596" s="40"/>
      <c r="C596" s="40">
        <v>5.5671287699223546</v>
      </c>
      <c r="D596">
        <v>1.2246117084826763E-2</v>
      </c>
      <c r="E596">
        <v>0.33781362007168458</v>
      </c>
      <c r="F596">
        <v>0.46266427718040615</v>
      </c>
      <c r="G596">
        <v>0.54226804123711336</v>
      </c>
      <c r="H596" s="40">
        <v>4150.0327040620705</v>
      </c>
      <c r="I596" s="40">
        <v>0</v>
      </c>
      <c r="J596">
        <v>0.39643211100099107</v>
      </c>
      <c r="K596" s="40">
        <v>0</v>
      </c>
      <c r="L596" s="40">
        <v>0</v>
      </c>
      <c r="M596" s="40">
        <v>197.22024515618818</v>
      </c>
      <c r="N596" s="40">
        <v>-3.2220750807932745</v>
      </c>
    </row>
    <row r="597" spans="1:14" x14ac:dyDescent="0.25">
      <c r="A597">
        <v>6037481001</v>
      </c>
      <c r="B597" s="40"/>
      <c r="C597" s="40">
        <v>4.9110293420514921</v>
      </c>
      <c r="D597">
        <v>1.002004008016032E-2</v>
      </c>
      <c r="E597">
        <v>0.35070140280561124</v>
      </c>
      <c r="F597">
        <v>0.45991983967935873</v>
      </c>
      <c r="G597">
        <v>0.6941634241245136</v>
      </c>
      <c r="H597" s="40">
        <v>6413.0117763524449</v>
      </c>
      <c r="I597" s="40">
        <v>0</v>
      </c>
      <c r="J597">
        <v>0.40889212827988336</v>
      </c>
      <c r="K597" s="40">
        <v>0</v>
      </c>
      <c r="L597" s="40">
        <v>0</v>
      </c>
      <c r="M597" s="40">
        <v>155.97983392645301</v>
      </c>
      <c r="N597" s="40">
        <v>192.46437805136247</v>
      </c>
    </row>
    <row r="598" spans="1:14" x14ac:dyDescent="0.25">
      <c r="A598">
        <v>6037481002</v>
      </c>
      <c r="B598" s="40"/>
      <c r="C598" s="40">
        <v>4.7914970576215783</v>
      </c>
      <c r="D598">
        <v>2.4421418954711248E-2</v>
      </c>
      <c r="E598">
        <v>0.37124288422682722</v>
      </c>
      <c r="F598">
        <v>0.48641809324212665</v>
      </c>
      <c r="G598">
        <v>0.70613540293429111</v>
      </c>
      <c r="H598" s="40">
        <v>5813.9148208826509</v>
      </c>
      <c r="I598" s="40">
        <v>0</v>
      </c>
      <c r="J598">
        <v>0.25717071828529847</v>
      </c>
      <c r="K598" s="40">
        <v>0</v>
      </c>
      <c r="L598" s="40">
        <v>0</v>
      </c>
      <c r="M598" s="40">
        <v>176.76314748912603</v>
      </c>
      <c r="N598" s="40">
        <v>434.45979087642081</v>
      </c>
    </row>
    <row r="599" spans="1:14" x14ac:dyDescent="0.25">
      <c r="A599">
        <v>6037481101</v>
      </c>
      <c r="B599" s="40"/>
      <c r="C599" s="40">
        <v>5.1414260727421333</v>
      </c>
      <c r="D599">
        <v>2.617187981531164E-2</v>
      </c>
      <c r="E599">
        <v>0.42214477823903701</v>
      </c>
      <c r="F599">
        <v>0.36024325734743456</v>
      </c>
      <c r="G599">
        <v>0.83138413535205313</v>
      </c>
      <c r="H599" s="40">
        <v>6998.3811291953971</v>
      </c>
      <c r="I599" s="40">
        <v>0</v>
      </c>
      <c r="J599">
        <v>0.2158768419282634</v>
      </c>
      <c r="K599" s="40">
        <v>0</v>
      </c>
      <c r="L599" s="40">
        <v>0</v>
      </c>
      <c r="M599" s="40">
        <v>168.35231316725969</v>
      </c>
      <c r="N599" s="40">
        <v>68.139792149548157</v>
      </c>
    </row>
    <row r="600" spans="1:14" x14ac:dyDescent="0.25">
      <c r="A600">
        <v>6037481102</v>
      </c>
      <c r="B600" s="40"/>
      <c r="C600" s="40">
        <v>5.1211545157335516</v>
      </c>
      <c r="D600">
        <v>3.3287101248266296E-2</v>
      </c>
      <c r="E600">
        <v>0.30901525658807211</v>
      </c>
      <c r="F600">
        <v>0.4901525658807212</v>
      </c>
      <c r="G600">
        <v>0.89370629370629373</v>
      </c>
      <c r="H600" s="40">
        <v>5519.9744338026221</v>
      </c>
      <c r="I600" s="40">
        <v>0</v>
      </c>
      <c r="J600">
        <v>6.8166325835037497E-2</v>
      </c>
      <c r="K600" s="40">
        <v>0</v>
      </c>
      <c r="L600" s="40">
        <v>0</v>
      </c>
      <c r="M600" s="40">
        <v>265.1858442071964</v>
      </c>
      <c r="N600" s="40">
        <v>-475.78727003790755</v>
      </c>
    </row>
    <row r="601" spans="1:14" x14ac:dyDescent="0.25">
      <c r="A601">
        <v>6037481103</v>
      </c>
      <c r="B601" s="40"/>
      <c r="C601" s="40">
        <v>5.3521104617899473</v>
      </c>
      <c r="D601">
        <v>4.9108445079970413E-3</v>
      </c>
      <c r="E601">
        <v>0.46150044347565855</v>
      </c>
      <c r="F601">
        <v>0.41457691733648799</v>
      </c>
      <c r="G601">
        <v>0.44750904448921197</v>
      </c>
      <c r="H601" s="40">
        <v>1817.526229541837</v>
      </c>
      <c r="I601" s="40">
        <v>0</v>
      </c>
      <c r="J601">
        <v>0.35650258567878518</v>
      </c>
      <c r="K601" s="40">
        <v>0</v>
      </c>
      <c r="L601" s="40">
        <v>0</v>
      </c>
      <c r="M601" s="40">
        <v>229.81336496638983</v>
      </c>
      <c r="N601" s="40">
        <v>-125.90104595703042</v>
      </c>
    </row>
    <row r="602" spans="1:14" x14ac:dyDescent="0.25">
      <c r="A602">
        <v>6037481201</v>
      </c>
      <c r="B602" s="40"/>
      <c r="C602" s="40">
        <v>5.4900968532897432</v>
      </c>
      <c r="D602">
        <v>1.5271947817717582E-2</v>
      </c>
      <c r="E602">
        <v>0.28744316627110883</v>
      </c>
      <c r="F602">
        <v>0.40924314387300775</v>
      </c>
      <c r="G602">
        <v>0.58164312248970818</v>
      </c>
      <c r="H602" s="40">
        <v>3344.3492524875055</v>
      </c>
      <c r="I602" s="40">
        <v>0</v>
      </c>
      <c r="J602">
        <v>0.2199956595976911</v>
      </c>
      <c r="K602" s="40">
        <v>0</v>
      </c>
      <c r="L602" s="40">
        <v>0</v>
      </c>
      <c r="M602" s="40">
        <v>167.65085013839462</v>
      </c>
      <c r="N602" s="40">
        <v>252.20720067104276</v>
      </c>
    </row>
    <row r="603" spans="1:14" x14ac:dyDescent="0.25">
      <c r="A603">
        <v>6037481401</v>
      </c>
      <c r="B603" s="40"/>
      <c r="C603" s="40">
        <v>5.49135508786269</v>
      </c>
      <c r="D603">
        <v>2.8043549983503796E-3</v>
      </c>
      <c r="E603">
        <v>0.2165951831078852</v>
      </c>
      <c r="F603">
        <v>0.68442758165621909</v>
      </c>
      <c r="G603">
        <v>0.58162162162162168</v>
      </c>
      <c r="H603" s="40">
        <v>3333.6216891051104</v>
      </c>
      <c r="I603" s="40">
        <v>0</v>
      </c>
      <c r="J603">
        <v>0.36267791249341064</v>
      </c>
      <c r="K603" s="40">
        <v>0</v>
      </c>
      <c r="L603" s="40">
        <v>0</v>
      </c>
      <c r="M603" s="40">
        <v>292.93752471332539</v>
      </c>
      <c r="N603" s="40">
        <v>77.276484744226764</v>
      </c>
    </row>
    <row r="604" spans="1:14" x14ac:dyDescent="0.25">
      <c r="A604">
        <v>6037481603</v>
      </c>
      <c r="B604" s="40"/>
      <c r="C604" s="40">
        <v>5.0480371066612184</v>
      </c>
      <c r="D604">
        <v>5.8286872782564621E-3</v>
      </c>
      <c r="E604">
        <v>0.3033451596553472</v>
      </c>
      <c r="F604">
        <v>0.61708058793715159</v>
      </c>
      <c r="G604">
        <v>0.64568764568764569</v>
      </c>
      <c r="H604" s="40">
        <v>1840.6640610342083</v>
      </c>
      <c r="I604" s="40">
        <v>0</v>
      </c>
      <c r="J604">
        <v>0.32129420617005267</v>
      </c>
      <c r="K604" s="40">
        <v>0</v>
      </c>
      <c r="L604" s="40">
        <v>0</v>
      </c>
      <c r="M604" s="40">
        <v>227.11190193752464</v>
      </c>
      <c r="N604" s="40">
        <v>-126.39753208818638</v>
      </c>
    </row>
    <row r="605" spans="1:14" x14ac:dyDescent="0.25">
      <c r="A605">
        <v>6037481604</v>
      </c>
      <c r="B605" s="40"/>
      <c r="C605" s="40">
        <v>5.38440514916224</v>
      </c>
      <c r="D605">
        <v>9.2108538710480459E-3</v>
      </c>
      <c r="E605">
        <v>0.30445606173761514</v>
      </c>
      <c r="F605">
        <v>0.58775205377147122</v>
      </c>
      <c r="G605">
        <v>0.69031781226903177</v>
      </c>
      <c r="H605" s="40">
        <v>2602.41825351129</v>
      </c>
      <c r="I605" s="40">
        <v>0</v>
      </c>
      <c r="J605">
        <v>0.35785714285714287</v>
      </c>
      <c r="K605" s="40">
        <v>0</v>
      </c>
      <c r="L605" s="40">
        <v>0</v>
      </c>
      <c r="M605" s="40">
        <v>214.69711348359021</v>
      </c>
      <c r="N605" s="40">
        <v>-274.37636538617426</v>
      </c>
    </row>
    <row r="606" spans="1:14" x14ac:dyDescent="0.25">
      <c r="A606">
        <v>6037481605</v>
      </c>
      <c r="B606" s="40"/>
      <c r="C606" s="40">
        <v>4.7004847568451176</v>
      </c>
      <c r="D606">
        <v>7.2497661888916258E-3</v>
      </c>
      <c r="E606">
        <v>0.29361552506980571</v>
      </c>
      <c r="F606">
        <v>0.62043967455422977</v>
      </c>
      <c r="G606">
        <v>0.66841316792027838</v>
      </c>
      <c r="H606" s="40">
        <v>385.70587558617143</v>
      </c>
      <c r="I606" s="40">
        <v>0</v>
      </c>
      <c r="J606">
        <v>0.44699451290789805</v>
      </c>
      <c r="K606" s="40">
        <v>0</v>
      </c>
      <c r="L606" s="40">
        <v>0</v>
      </c>
      <c r="M606" s="40">
        <v>322.10794780545666</v>
      </c>
      <c r="N606" s="40">
        <v>0.2420236701605063</v>
      </c>
    </row>
    <row r="607" spans="1:14" x14ac:dyDescent="0.25">
      <c r="A607">
        <v>6037481606</v>
      </c>
      <c r="B607" s="40"/>
      <c r="C607" s="40">
        <v>4.7004847568451176</v>
      </c>
      <c r="D607">
        <v>7.2497664848698243E-3</v>
      </c>
      <c r="E607">
        <v>0.29361554003663626</v>
      </c>
      <c r="F607">
        <v>0.62043967245483989</v>
      </c>
      <c r="G607">
        <v>0.66841316465282996</v>
      </c>
      <c r="H607" s="40">
        <v>7483.9167894207276</v>
      </c>
      <c r="I607" s="40">
        <v>0</v>
      </c>
      <c r="J607">
        <v>0.44699451746100322</v>
      </c>
      <c r="K607" s="40">
        <v>0</v>
      </c>
      <c r="L607" s="40">
        <v>0</v>
      </c>
      <c r="M607" s="40">
        <v>277.10794780545666</v>
      </c>
      <c r="N607" s="40">
        <v>-315.67544076544436</v>
      </c>
    </row>
    <row r="608" spans="1:14" x14ac:dyDescent="0.25">
      <c r="A608">
        <v>6037481711</v>
      </c>
      <c r="B608" s="40"/>
      <c r="C608" s="40">
        <v>3.9969918267266045</v>
      </c>
      <c r="D608">
        <v>8.6363636363636365E-3</v>
      </c>
      <c r="E608">
        <v>0.15636363636363637</v>
      </c>
      <c r="F608">
        <v>0.78909090909090907</v>
      </c>
      <c r="G608">
        <v>0.79731743666169885</v>
      </c>
      <c r="H608" s="40">
        <v>6270.3039447333203</v>
      </c>
      <c r="I608" s="40">
        <v>0</v>
      </c>
      <c r="J608">
        <v>0.13068592057761733</v>
      </c>
      <c r="K608" s="40">
        <v>0</v>
      </c>
      <c r="L608" s="40">
        <v>0</v>
      </c>
      <c r="M608" s="40">
        <v>267.45670225385516</v>
      </c>
      <c r="N608" s="40">
        <v>-40.528280344537052</v>
      </c>
    </row>
    <row r="609" spans="1:14" x14ac:dyDescent="0.25">
      <c r="A609">
        <v>6037481712</v>
      </c>
      <c r="B609" s="40"/>
      <c r="C609" s="40">
        <v>3.6539131998365351</v>
      </c>
      <c r="D609">
        <v>5.1213167930247846E-3</v>
      </c>
      <c r="E609">
        <v>0.21018506086820454</v>
      </c>
      <c r="F609">
        <v>0.74676159759640792</v>
      </c>
      <c r="G609">
        <v>0.7163117143688208</v>
      </c>
      <c r="H609" s="40">
        <v>1072.9628832236449</v>
      </c>
      <c r="I609" s="40">
        <v>0</v>
      </c>
      <c r="J609">
        <v>0.24732414712832232</v>
      </c>
      <c r="K609" s="40">
        <v>0</v>
      </c>
      <c r="L609" s="40">
        <v>0</v>
      </c>
      <c r="M609" s="40">
        <v>319.39066824831946</v>
      </c>
      <c r="N609" s="40">
        <v>-279.70870992571599</v>
      </c>
    </row>
    <row r="610" spans="1:14" x14ac:dyDescent="0.25">
      <c r="A610">
        <v>6037481713</v>
      </c>
      <c r="B610" s="40"/>
      <c r="C610" s="40">
        <v>4.456247445852064</v>
      </c>
      <c r="D610">
        <v>7.2602216278181116E-3</v>
      </c>
      <c r="E610">
        <v>0.21895299961788306</v>
      </c>
      <c r="F610">
        <v>0.74321742453190676</v>
      </c>
      <c r="G610">
        <v>0.64670658682634719</v>
      </c>
      <c r="H610" s="40">
        <v>2833.3380555634258</v>
      </c>
      <c r="I610" s="40">
        <v>0</v>
      </c>
      <c r="J610">
        <v>0.28704784130688449</v>
      </c>
      <c r="K610" s="40">
        <v>0</v>
      </c>
      <c r="L610" s="40">
        <v>0</v>
      </c>
      <c r="M610" s="40">
        <v>227.5148279952549</v>
      </c>
      <c r="N610" s="40">
        <v>-555.55648148302407</v>
      </c>
    </row>
    <row r="611" spans="1:14" x14ac:dyDescent="0.25">
      <c r="A611">
        <v>6037481714</v>
      </c>
      <c r="B611" s="40"/>
      <c r="C611" s="40">
        <v>3.100010380057213</v>
      </c>
      <c r="D611">
        <v>4.3824701195219126E-3</v>
      </c>
      <c r="E611">
        <v>0.12390438247011952</v>
      </c>
      <c r="F611">
        <v>0.82549800796812745</v>
      </c>
      <c r="G611">
        <v>0.77466367713004469</v>
      </c>
      <c r="H611" s="40">
        <v>8206.8069829569322</v>
      </c>
      <c r="I611" s="40">
        <v>0</v>
      </c>
      <c r="J611">
        <v>0.15588547189819724</v>
      </c>
      <c r="K611" s="40">
        <v>0</v>
      </c>
      <c r="L611" s="40">
        <v>0</v>
      </c>
      <c r="M611" s="40">
        <v>189.80545670225376</v>
      </c>
      <c r="N611" s="40">
        <v>-119.51660654791613</v>
      </c>
    </row>
    <row r="612" spans="1:14" x14ac:dyDescent="0.25">
      <c r="A612">
        <v>6037482201</v>
      </c>
      <c r="B612" s="40"/>
      <c r="C612" s="40">
        <v>5.130241765427054</v>
      </c>
      <c r="D612">
        <v>1.5987210231814548E-3</v>
      </c>
      <c r="E612">
        <v>0.25552891020516921</v>
      </c>
      <c r="F612">
        <v>0.68718358646416211</v>
      </c>
      <c r="G612">
        <v>0.63797468354430376</v>
      </c>
      <c r="H612" s="40">
        <v>4501.4328221438345</v>
      </c>
      <c r="I612" s="40">
        <v>0</v>
      </c>
      <c r="J612">
        <v>0.25737704918032789</v>
      </c>
      <c r="K612" s="40">
        <v>0</v>
      </c>
      <c r="L612" s="40">
        <v>0</v>
      </c>
      <c r="M612" s="40">
        <v>56.635033610122491</v>
      </c>
      <c r="N612" s="40">
        <v>97.129130834948683</v>
      </c>
    </row>
    <row r="613" spans="1:14" x14ac:dyDescent="0.25">
      <c r="A613">
        <v>6037482202</v>
      </c>
      <c r="B613" s="40"/>
      <c r="C613" s="40">
        <v>5.4829668573763799</v>
      </c>
      <c r="D613">
        <v>4.4790652385589096E-3</v>
      </c>
      <c r="E613">
        <v>0.23641674780915289</v>
      </c>
      <c r="F613">
        <v>0.71295034079844211</v>
      </c>
      <c r="G613">
        <v>0.63335496430889038</v>
      </c>
      <c r="H613" s="40">
        <v>940.91268530474565</v>
      </c>
      <c r="I613" s="40">
        <v>0</v>
      </c>
      <c r="J613">
        <v>0.1157960981749528</v>
      </c>
      <c r="K613" s="40">
        <v>0</v>
      </c>
      <c r="L613" s="40">
        <v>0</v>
      </c>
      <c r="M613" s="40">
        <v>299.34835903519172</v>
      </c>
      <c r="N613" s="40">
        <v>-124.12039678488145</v>
      </c>
    </row>
    <row r="614" spans="1:14" x14ac:dyDescent="0.25">
      <c r="A614">
        <v>6037482301</v>
      </c>
      <c r="B614" s="40"/>
      <c r="C614" s="40">
        <v>4.56725169595423</v>
      </c>
      <c r="D614">
        <v>8.8800925905741963E-3</v>
      </c>
      <c r="E614">
        <v>0.3730973610730185</v>
      </c>
      <c r="F614">
        <v>0.56149889987762491</v>
      </c>
      <c r="G614">
        <v>0.61376829952228662</v>
      </c>
      <c r="H614" s="40">
        <v>207.52749665213676</v>
      </c>
      <c r="I614" s="40">
        <v>0</v>
      </c>
      <c r="J614">
        <v>0.34677658219546359</v>
      </c>
      <c r="K614" s="40">
        <v>0</v>
      </c>
      <c r="L614" s="40">
        <v>0</v>
      </c>
      <c r="M614" s="40">
        <v>191.17398181099236</v>
      </c>
      <c r="N614" s="40">
        <v>107.79137082880834</v>
      </c>
    </row>
    <row r="615" spans="1:14" x14ac:dyDescent="0.25">
      <c r="A615">
        <v>6037482303</v>
      </c>
      <c r="B615" s="40"/>
      <c r="C615" s="40">
        <v>3.6873263179403359</v>
      </c>
      <c r="D615">
        <v>8.8018019939686658E-3</v>
      </c>
      <c r="E615">
        <v>0.44830171488237303</v>
      </c>
      <c r="F615">
        <v>0.4926529860675945</v>
      </c>
      <c r="G615">
        <v>0.69115254451044283</v>
      </c>
      <c r="H615" s="40">
        <v>1846.6739058391252</v>
      </c>
      <c r="I615" s="40">
        <v>0</v>
      </c>
      <c r="J615">
        <v>0.3096484886382993</v>
      </c>
      <c r="K615" s="40">
        <v>0</v>
      </c>
      <c r="L615" s="40">
        <v>0</v>
      </c>
      <c r="M615" s="40">
        <v>215.10794780545666</v>
      </c>
      <c r="N615" s="40">
        <v>358.42000055848075</v>
      </c>
    </row>
    <row r="616" spans="1:14" x14ac:dyDescent="0.25">
      <c r="A616">
        <v>6037482304</v>
      </c>
      <c r="B616" s="40"/>
      <c r="C616" s="40">
        <v>3.516206416019616</v>
      </c>
      <c r="D616">
        <v>2.5901660946538348E-3</v>
      </c>
      <c r="E616">
        <v>0.55212389332785339</v>
      </c>
      <c r="F616">
        <v>0.39499546551188564</v>
      </c>
      <c r="G616">
        <v>0.72908992470988276</v>
      </c>
      <c r="H616" s="40">
        <v>2981.1643098186505</v>
      </c>
      <c r="I616" s="40">
        <v>0</v>
      </c>
      <c r="J616">
        <v>0.27639157972321532</v>
      </c>
      <c r="K616" s="40">
        <v>0</v>
      </c>
      <c r="L616" s="40">
        <v>0</v>
      </c>
      <c r="M616" s="40">
        <v>247.97192566231706</v>
      </c>
      <c r="N616" s="40">
        <v>-343.63158286445105</v>
      </c>
    </row>
    <row r="617" spans="1:14" x14ac:dyDescent="0.25">
      <c r="A617">
        <v>6037482401</v>
      </c>
      <c r="B617" s="40"/>
      <c r="C617" s="40">
        <v>4.5809524724152029</v>
      </c>
      <c r="D617">
        <v>4.6094256499925393E-3</v>
      </c>
      <c r="E617">
        <v>0.4813375136368887</v>
      </c>
      <c r="F617">
        <v>0.45994817643195612</v>
      </c>
      <c r="G617">
        <v>0.60797015633212936</v>
      </c>
      <c r="H617" s="40">
        <v>2895.3691379578572</v>
      </c>
      <c r="I617" s="40">
        <v>0</v>
      </c>
      <c r="J617">
        <v>0.44485787727122711</v>
      </c>
      <c r="K617" s="40">
        <v>0</v>
      </c>
      <c r="L617" s="40">
        <v>0</v>
      </c>
      <c r="M617" s="40">
        <v>169.34440490312363</v>
      </c>
      <c r="N617" s="40">
        <v>28.296098721592898</v>
      </c>
    </row>
    <row r="618" spans="1:14" x14ac:dyDescent="0.25">
      <c r="A618">
        <v>6037482502</v>
      </c>
      <c r="B618" s="40"/>
      <c r="C618" s="40">
        <v>5.0529302411115653</v>
      </c>
      <c r="D618">
        <v>7.309941520467835E-3</v>
      </c>
      <c r="E618">
        <v>0.36315789473684212</v>
      </c>
      <c r="F618">
        <v>0.57163742690058483</v>
      </c>
      <c r="G618">
        <v>0.5823095823095823</v>
      </c>
      <c r="H618" s="40">
        <v>1305.7817428264877</v>
      </c>
      <c r="I618" s="40">
        <v>0</v>
      </c>
      <c r="J618">
        <v>0.38902147971360385</v>
      </c>
      <c r="K618" s="40">
        <v>0</v>
      </c>
      <c r="L618" s="40">
        <v>0</v>
      </c>
      <c r="M618" s="40">
        <v>282.87149070778958</v>
      </c>
      <c r="N618" s="40">
        <v>-117.23737009897286</v>
      </c>
    </row>
    <row r="619" spans="1:14" x14ac:dyDescent="0.25">
      <c r="A619">
        <v>6037482503</v>
      </c>
      <c r="B619" s="40"/>
      <c r="C619" s="40">
        <v>4.1735640784634249</v>
      </c>
      <c r="D619">
        <v>1.8509949097639982E-3</v>
      </c>
      <c r="E619">
        <v>0.46645071726052756</v>
      </c>
      <c r="F619">
        <v>0.49861175381767703</v>
      </c>
      <c r="G619">
        <v>0.65674603174603174</v>
      </c>
      <c r="H619" s="40">
        <v>3876.0474113008081</v>
      </c>
      <c r="I619" s="40">
        <v>0</v>
      </c>
      <c r="J619">
        <v>0.24760994263862332</v>
      </c>
      <c r="K619" s="40">
        <v>0</v>
      </c>
      <c r="L619" s="40">
        <v>0</v>
      </c>
      <c r="M619" s="40">
        <v>241.46065638592324</v>
      </c>
      <c r="N619" s="40">
        <v>223.61811988273894</v>
      </c>
    </row>
    <row r="620" spans="1:14" x14ac:dyDescent="0.25">
      <c r="A620">
        <v>6037482701</v>
      </c>
      <c r="B620" s="40"/>
      <c r="C620" s="40">
        <v>5.2037785860237031</v>
      </c>
      <c r="D620">
        <v>2.3866348448687352E-3</v>
      </c>
      <c r="E620">
        <v>0.63150357995226736</v>
      </c>
      <c r="F620">
        <v>0.27374701670644391</v>
      </c>
      <c r="G620">
        <v>0.42209217264081933</v>
      </c>
      <c r="H620" s="40">
        <v>3859.5413466007176</v>
      </c>
      <c r="I620" s="40">
        <v>0</v>
      </c>
      <c r="J620">
        <v>0.4098360655737705</v>
      </c>
      <c r="K620" s="40">
        <v>0</v>
      </c>
      <c r="L620" s="40">
        <v>1</v>
      </c>
      <c r="M620" s="40">
        <v>333.8173190984578</v>
      </c>
      <c r="N620" s="40">
        <v>-4.2134730858088005</v>
      </c>
    </row>
    <row r="621" spans="1:14" x14ac:dyDescent="0.25">
      <c r="A621">
        <v>6037500402</v>
      </c>
      <c r="B621" s="40"/>
      <c r="C621" s="40">
        <v>4.3470606456885985</v>
      </c>
      <c r="D621">
        <v>2.9423303957694874E-3</v>
      </c>
      <c r="E621">
        <v>0.93448411917968532</v>
      </c>
      <c r="F621">
        <v>2.1577089194834344E-2</v>
      </c>
      <c r="G621">
        <v>0.52377047220155315</v>
      </c>
      <c r="H621" s="40">
        <v>2750.6452990659409</v>
      </c>
      <c r="I621" s="40">
        <v>0</v>
      </c>
      <c r="J621">
        <v>0.26400000530954709</v>
      </c>
      <c r="K621" s="40">
        <v>0</v>
      </c>
      <c r="L621" s="40">
        <v>0</v>
      </c>
      <c r="M621" s="40">
        <v>366.42111506524316</v>
      </c>
      <c r="N621" s="40">
        <v>-123.76579589979747</v>
      </c>
    </row>
    <row r="622" spans="1:14" x14ac:dyDescent="0.25">
      <c r="A622">
        <v>6037500500</v>
      </c>
      <c r="B622" s="40"/>
      <c r="C622" s="40">
        <v>4.898167388639151</v>
      </c>
      <c r="D622">
        <v>5.192107995846313E-3</v>
      </c>
      <c r="E622">
        <v>0.85981308411214952</v>
      </c>
      <c r="F622">
        <v>4.603669089650398E-2</v>
      </c>
      <c r="G622">
        <v>0.2078853046594982</v>
      </c>
      <c r="H622" s="40">
        <v>291.5103942317981</v>
      </c>
      <c r="I622" s="40">
        <v>0</v>
      </c>
      <c r="J622">
        <v>0.1997690531177829</v>
      </c>
      <c r="K622" s="40">
        <v>0</v>
      </c>
      <c r="L622" s="40">
        <v>0</v>
      </c>
      <c r="M622" s="40">
        <v>214.46856465005919</v>
      </c>
      <c r="N622" s="40">
        <v>144.04043009100587</v>
      </c>
    </row>
    <row r="623" spans="1:14" x14ac:dyDescent="0.25">
      <c r="A623">
        <v>6037500600</v>
      </c>
      <c r="B623" s="40"/>
      <c r="C623" s="40">
        <v>5.3315592970984884</v>
      </c>
      <c r="D623">
        <v>1.9004966591437817E-3</v>
      </c>
      <c r="E623">
        <v>0.94384922666341597</v>
      </c>
      <c r="F623">
        <v>1.053918309910013E-2</v>
      </c>
      <c r="G623">
        <v>0.32193565798732476</v>
      </c>
      <c r="H623" s="40">
        <v>873.82322029324894</v>
      </c>
      <c r="I623" s="40">
        <v>0</v>
      </c>
      <c r="J623">
        <v>0.30885472853904888</v>
      </c>
      <c r="K623" s="40">
        <v>0</v>
      </c>
      <c r="L623" s="40">
        <v>0</v>
      </c>
      <c r="M623" s="40">
        <v>49.200474495848084</v>
      </c>
      <c r="N623" s="40">
        <v>219.12964353062307</v>
      </c>
    </row>
    <row r="624" spans="1:14" x14ac:dyDescent="0.25">
      <c r="A624">
        <v>6037500800</v>
      </c>
      <c r="B624" s="40"/>
      <c r="C624" s="40">
        <v>5.6368908868001641</v>
      </c>
      <c r="D624">
        <v>6.1145080600333527E-3</v>
      </c>
      <c r="E624">
        <v>0.8980915323327775</v>
      </c>
      <c r="F624">
        <v>1.4081897350379841E-2</v>
      </c>
      <c r="G624">
        <v>0.26114649681528662</v>
      </c>
      <c r="H624" s="40">
        <v>3579.0908544958497</v>
      </c>
      <c r="I624" s="40">
        <v>0</v>
      </c>
      <c r="J624">
        <v>0.27634333565945568</v>
      </c>
      <c r="K624" s="40">
        <v>0</v>
      </c>
      <c r="L624" s="40">
        <v>0</v>
      </c>
      <c r="M624" s="40">
        <v>192.70502174772628</v>
      </c>
      <c r="N624" s="40">
        <v>12.091523157080701</v>
      </c>
    </row>
    <row r="625" spans="1:14" x14ac:dyDescent="0.25">
      <c r="A625">
        <v>6037500900</v>
      </c>
      <c r="B625" s="40"/>
      <c r="C625" s="40">
        <v>5.5485348590110348</v>
      </c>
      <c r="D625">
        <v>3.8924274593064401E-3</v>
      </c>
      <c r="E625">
        <v>0.90003538570417552</v>
      </c>
      <c r="F625">
        <v>1.0438782731776362E-2</v>
      </c>
      <c r="G625">
        <v>0.41650913673597983</v>
      </c>
      <c r="H625" s="40">
        <v>2054.087057074903</v>
      </c>
      <c r="I625" s="40">
        <v>0</v>
      </c>
      <c r="J625">
        <v>0.28544659587757654</v>
      </c>
      <c r="K625" s="40">
        <v>0</v>
      </c>
      <c r="L625" s="40">
        <v>0</v>
      </c>
      <c r="M625" s="40">
        <v>308.25464610517986</v>
      </c>
      <c r="N625" s="40">
        <v>-91.455345372880402</v>
      </c>
    </row>
    <row r="626" spans="1:14" x14ac:dyDescent="0.25">
      <c r="A626">
        <v>6037501400</v>
      </c>
      <c r="B626" s="40"/>
      <c r="C626" s="40">
        <v>5.4499731507968949</v>
      </c>
      <c r="D626">
        <v>8.7656953328595112E-3</v>
      </c>
      <c r="E626">
        <v>0.82563373608149737</v>
      </c>
      <c r="F626">
        <v>1.44515517649846E-2</v>
      </c>
      <c r="G626">
        <v>0.63750985027580775</v>
      </c>
      <c r="H626" s="40">
        <v>4211.8362053998799</v>
      </c>
      <c r="I626" s="40">
        <v>0</v>
      </c>
      <c r="J626">
        <v>0.47727272727272729</v>
      </c>
      <c r="K626" s="40">
        <v>0</v>
      </c>
      <c r="L626" s="40">
        <v>0</v>
      </c>
      <c r="M626" s="40">
        <v>328.10399367338857</v>
      </c>
      <c r="N626" s="40">
        <v>-404.93762020827853</v>
      </c>
    </row>
    <row r="627" spans="1:14" x14ac:dyDescent="0.25">
      <c r="A627">
        <v>6037501803</v>
      </c>
      <c r="B627" s="40"/>
      <c r="C627" s="40">
        <v>4.3079155700858198</v>
      </c>
      <c r="D627">
        <v>1.2520194027759207E-2</v>
      </c>
      <c r="E627">
        <v>0.8138125980878993</v>
      </c>
      <c r="F627">
        <v>1.0904685047207209E-2</v>
      </c>
      <c r="G627">
        <v>0.88556336582491246</v>
      </c>
      <c r="H627" s="40">
        <v>2707.2713634981969</v>
      </c>
      <c r="I627" s="40">
        <v>0</v>
      </c>
      <c r="J627">
        <v>0.21465294488776274</v>
      </c>
      <c r="K627" s="40">
        <v>0</v>
      </c>
      <c r="L627" s="40">
        <v>0</v>
      </c>
      <c r="M627" s="40">
        <v>124.32858837485162</v>
      </c>
      <c r="N627" s="40">
        <v>-4.1184201606429269</v>
      </c>
    </row>
    <row r="628" spans="1:14" x14ac:dyDescent="0.25">
      <c r="A628">
        <v>6037501804</v>
      </c>
      <c r="B628" s="40"/>
      <c r="C628" s="40">
        <v>4.3079155700858198</v>
      </c>
      <c r="D628">
        <v>1.2520193664177321E-2</v>
      </c>
      <c r="E628">
        <v>0.8138125881715268</v>
      </c>
      <c r="F628">
        <v>1.0904684778878461E-2</v>
      </c>
      <c r="G628">
        <v>0.88556335431602495</v>
      </c>
      <c r="H628" s="40">
        <v>9351.4556304569414</v>
      </c>
      <c r="I628" s="40">
        <v>0</v>
      </c>
      <c r="J628">
        <v>0.2146529615214999</v>
      </c>
      <c r="K628" s="40">
        <v>0</v>
      </c>
      <c r="L628" s="40">
        <v>0</v>
      </c>
      <c r="M628" s="40">
        <v>88.32858837485162</v>
      </c>
      <c r="N628" s="40">
        <v>248.05373827114818</v>
      </c>
    </row>
    <row r="629" spans="1:14" x14ac:dyDescent="0.25">
      <c r="A629">
        <v>6037502302</v>
      </c>
      <c r="B629" s="40"/>
      <c r="C629" s="40">
        <v>5.1439425418880269</v>
      </c>
      <c r="D629">
        <v>7.3138297872340427E-3</v>
      </c>
      <c r="E629">
        <v>0.91223404255319152</v>
      </c>
      <c r="F629">
        <v>1.6622340425531915E-2</v>
      </c>
      <c r="G629">
        <v>0.66666666666666652</v>
      </c>
      <c r="H629" s="40">
        <v>4403.2097881007048</v>
      </c>
      <c r="I629" s="40">
        <v>0</v>
      </c>
      <c r="J629">
        <v>3.3898305084745763E-2</v>
      </c>
      <c r="K629" s="40">
        <v>0</v>
      </c>
      <c r="L629" s="40">
        <v>0</v>
      </c>
      <c r="M629" s="40">
        <v>207.73942269671795</v>
      </c>
      <c r="N629" s="40">
        <v>-155.28561164931943</v>
      </c>
    </row>
    <row r="630" spans="1:14" x14ac:dyDescent="0.25">
      <c r="A630">
        <v>6037502500</v>
      </c>
      <c r="B630" s="40"/>
      <c r="C630" s="40">
        <v>4.8973285655905192</v>
      </c>
      <c r="D630">
        <v>5.8881256133464181E-3</v>
      </c>
      <c r="E630">
        <v>0.84911678115799805</v>
      </c>
      <c r="F630">
        <v>2.6005888125613347E-2</v>
      </c>
      <c r="G630">
        <v>0.45121951219512196</v>
      </c>
      <c r="H630" s="40">
        <v>4148.4480486816401</v>
      </c>
      <c r="I630" s="40">
        <v>0</v>
      </c>
      <c r="J630">
        <v>0.10675182481751824</v>
      </c>
      <c r="K630" s="40">
        <v>0</v>
      </c>
      <c r="L630" s="40">
        <v>0</v>
      </c>
      <c r="M630" s="40">
        <v>324.7975484381177</v>
      </c>
      <c r="N630" s="40">
        <v>25.117423956998891</v>
      </c>
    </row>
    <row r="631" spans="1:14" x14ac:dyDescent="0.25">
      <c r="A631">
        <v>6037502602</v>
      </c>
      <c r="B631" s="40"/>
      <c r="C631" s="40">
        <v>4.3711069064160206</v>
      </c>
      <c r="D631">
        <v>1.631649530621368E-2</v>
      </c>
      <c r="E631">
        <v>0.82275368797496651</v>
      </c>
      <c r="F631">
        <v>3.3080017881090745E-2</v>
      </c>
      <c r="G631">
        <v>0.49695121951219512</v>
      </c>
      <c r="H631" s="40">
        <v>2535.7090145787893</v>
      </c>
      <c r="I631" s="40">
        <v>0</v>
      </c>
      <c r="J631">
        <v>0.23243647234678627</v>
      </c>
      <c r="K631" s="40">
        <v>0</v>
      </c>
      <c r="L631" s="40">
        <v>0</v>
      </c>
      <c r="M631" s="40">
        <v>266.9837880585211</v>
      </c>
      <c r="N631" s="40">
        <v>75.845782974466601</v>
      </c>
    </row>
    <row r="632" spans="1:14" x14ac:dyDescent="0.25">
      <c r="A632">
        <v>6037502902</v>
      </c>
      <c r="B632" s="40"/>
      <c r="C632" s="40">
        <v>5.0414663261136088</v>
      </c>
      <c r="D632">
        <v>1.5883973327095072E-2</v>
      </c>
      <c r="E632">
        <v>0.80092859166495589</v>
      </c>
      <c r="F632">
        <v>2.8061723345646016E-2</v>
      </c>
      <c r="G632">
        <v>0.51001827997131954</v>
      </c>
      <c r="H632" s="40">
        <v>6127.0308603386502</v>
      </c>
      <c r="I632" s="40">
        <v>0</v>
      </c>
      <c r="J632">
        <v>0.14465678123194309</v>
      </c>
      <c r="K632" s="40">
        <v>0</v>
      </c>
      <c r="L632" s="40">
        <v>0</v>
      </c>
      <c r="M632" s="40">
        <v>-66.775800711743841</v>
      </c>
      <c r="N632" s="40">
        <v>33.453993022646159</v>
      </c>
    </row>
    <row r="633" spans="1:14" x14ac:dyDescent="0.25">
      <c r="A633">
        <v>6037503000</v>
      </c>
      <c r="B633" s="40"/>
      <c r="C633" s="40">
        <v>5.8888174090723338</v>
      </c>
      <c r="D633">
        <v>1.0634706571384416E-2</v>
      </c>
      <c r="E633">
        <v>0.89128963275259854</v>
      </c>
      <c r="F633">
        <v>1.8906144013910185E-2</v>
      </c>
      <c r="G633">
        <v>0.5340909151548997</v>
      </c>
      <c r="H633" s="40">
        <v>660.80171036534739</v>
      </c>
      <c r="I633" s="40">
        <v>0</v>
      </c>
      <c r="J633">
        <v>0.23489361038944456</v>
      </c>
      <c r="K633" s="40">
        <v>0</v>
      </c>
      <c r="L633" s="40">
        <v>0</v>
      </c>
      <c r="M633" s="40">
        <v>214.76710162119412</v>
      </c>
      <c r="N633" s="40">
        <v>285.04445304721185</v>
      </c>
    </row>
    <row r="634" spans="1:14" x14ac:dyDescent="0.25">
      <c r="A634">
        <v>6037530101</v>
      </c>
      <c r="B634" s="40"/>
      <c r="C634" s="40">
        <v>3.9340800980792809</v>
      </c>
      <c r="D634">
        <v>7.0630111775390157E-3</v>
      </c>
      <c r="E634">
        <v>0.80983162168202094</v>
      </c>
      <c r="F634">
        <v>3.379944631108845E-2</v>
      </c>
      <c r="G634">
        <v>0.74823784022585971</v>
      </c>
      <c r="H634" s="40">
        <v>4346.0721765175504</v>
      </c>
      <c r="I634" s="40">
        <v>0</v>
      </c>
      <c r="J634">
        <v>0.26986587816285096</v>
      </c>
      <c r="K634" s="40">
        <v>0</v>
      </c>
      <c r="L634" s="40">
        <v>0</v>
      </c>
      <c r="M634" s="40">
        <v>228.03005140371681</v>
      </c>
      <c r="N634" s="40">
        <v>271.60083821125954</v>
      </c>
    </row>
    <row r="635" spans="1:14" x14ac:dyDescent="0.25">
      <c r="A635">
        <v>6037530102</v>
      </c>
      <c r="B635" s="40"/>
      <c r="C635" s="40">
        <v>4.6757394769105032</v>
      </c>
      <c r="D635">
        <v>1.9688915140775743E-3</v>
      </c>
      <c r="E635">
        <v>0.74542232722976964</v>
      </c>
      <c r="F635">
        <v>5.1584957668832448E-2</v>
      </c>
      <c r="G635">
        <v>0.52463942307692313</v>
      </c>
      <c r="H635" s="40">
        <v>11955.351278309727</v>
      </c>
      <c r="I635" s="40">
        <v>0</v>
      </c>
      <c r="J635">
        <v>0.30508474576271188</v>
      </c>
      <c r="K635" s="40">
        <v>0</v>
      </c>
      <c r="L635" s="40">
        <v>0</v>
      </c>
      <c r="M635" s="40">
        <v>122.08422301304859</v>
      </c>
      <c r="N635" s="40">
        <v>78.357209754610722</v>
      </c>
    </row>
    <row r="636" spans="1:14" x14ac:dyDescent="0.25">
      <c r="A636">
        <v>6037530202</v>
      </c>
      <c r="B636" s="40"/>
      <c r="C636" s="40">
        <v>5.8252066612178179</v>
      </c>
      <c r="D636">
        <v>2.2288261515601782E-3</v>
      </c>
      <c r="E636">
        <v>0.82243684992570576</v>
      </c>
      <c r="F636">
        <v>7.4046557701832591E-2</v>
      </c>
      <c r="G636">
        <v>0.31844987363100252</v>
      </c>
      <c r="H636" s="40">
        <v>1748.1258322825649</v>
      </c>
      <c r="I636" s="40">
        <v>0</v>
      </c>
      <c r="J636">
        <v>0.46040816326530615</v>
      </c>
      <c r="K636" s="40">
        <v>0</v>
      </c>
      <c r="L636" s="40">
        <v>0</v>
      </c>
      <c r="M636" s="40">
        <v>485.97587979438504</v>
      </c>
      <c r="N636" s="40">
        <v>123.63389932261566</v>
      </c>
    </row>
    <row r="637" spans="1:14" x14ac:dyDescent="0.25">
      <c r="A637">
        <v>6037530203</v>
      </c>
      <c r="B637" s="40"/>
      <c r="C637" s="40">
        <v>4.4707870453616678</v>
      </c>
      <c r="D637">
        <v>3.8495706248149247E-3</v>
      </c>
      <c r="E637">
        <v>0.78116671602013621</v>
      </c>
      <c r="F637">
        <v>9.56470239857862E-2</v>
      </c>
      <c r="G637">
        <v>0.68460812086874412</v>
      </c>
      <c r="H637" s="40">
        <v>2535.2811981999153</v>
      </c>
      <c r="I637" s="40">
        <v>0</v>
      </c>
      <c r="J637">
        <v>0.17506874427131072</v>
      </c>
      <c r="K637" s="40">
        <v>0</v>
      </c>
      <c r="L637" s="40">
        <v>0</v>
      </c>
      <c r="M637" s="40">
        <v>140.15421115065237</v>
      </c>
      <c r="N637" s="40">
        <v>-309.43792710345724</v>
      </c>
    </row>
    <row r="638" spans="1:14" x14ac:dyDescent="0.25">
      <c r="A638">
        <v>6037530204</v>
      </c>
      <c r="B638" s="40"/>
      <c r="C638" s="40">
        <v>4.2620599100939929</v>
      </c>
      <c r="D638">
        <v>7.8590785907859083E-3</v>
      </c>
      <c r="E638">
        <v>0.82872628726287278</v>
      </c>
      <c r="F638">
        <v>3.875338753387534E-2</v>
      </c>
      <c r="G638">
        <v>0.67649609713790115</v>
      </c>
      <c r="H638" s="40">
        <v>1445.9102004711965</v>
      </c>
      <c r="I638" s="40">
        <v>0</v>
      </c>
      <c r="J638">
        <v>0.37563451776649748</v>
      </c>
      <c r="K638" s="40">
        <v>0</v>
      </c>
      <c r="L638" s="40">
        <v>0</v>
      </c>
      <c r="M638" s="40">
        <v>352.2162910241201</v>
      </c>
      <c r="N638" s="40">
        <v>-313.15167443360133</v>
      </c>
    </row>
    <row r="639" spans="1:14" x14ac:dyDescent="0.25">
      <c r="A639">
        <v>6037530301</v>
      </c>
      <c r="B639" s="40"/>
      <c r="C639" s="40">
        <v>3.9995082958724977</v>
      </c>
      <c r="D639">
        <v>1.3274336283185838E-3</v>
      </c>
      <c r="E639">
        <v>0.94955752212389366</v>
      </c>
      <c r="F639">
        <v>1.0176991150442478E-2</v>
      </c>
      <c r="G639">
        <v>0.60127591706539074</v>
      </c>
      <c r="H639" s="40">
        <v>5284.1329721918064</v>
      </c>
      <c r="I639" s="40">
        <v>0</v>
      </c>
      <c r="J639">
        <v>0.53405572755417952</v>
      </c>
      <c r="K639" s="40">
        <v>0</v>
      </c>
      <c r="L639" s="40">
        <v>1</v>
      </c>
      <c r="M639" s="40">
        <v>88.382759984183394</v>
      </c>
      <c r="N639" s="40">
        <v>-452.16574090903032</v>
      </c>
    </row>
    <row r="640" spans="1:14" x14ac:dyDescent="0.25">
      <c r="A640">
        <v>6037530302</v>
      </c>
      <c r="B640" s="40"/>
      <c r="C640" s="40">
        <v>4.4594629342051499</v>
      </c>
      <c r="D640">
        <v>1.0610883735031075E-3</v>
      </c>
      <c r="E640">
        <v>0.95194785508564495</v>
      </c>
      <c r="F640">
        <v>1.2581476428679704E-2</v>
      </c>
      <c r="G640">
        <v>0.55358166189111746</v>
      </c>
      <c r="H640" s="40">
        <v>1879.2282635930844</v>
      </c>
      <c r="I640" s="40">
        <v>0</v>
      </c>
      <c r="J640">
        <v>0.36915367483296213</v>
      </c>
      <c r="K640" s="40">
        <v>0</v>
      </c>
      <c r="L640" s="40">
        <v>1</v>
      </c>
      <c r="M640" s="40">
        <v>201.37880585211542</v>
      </c>
      <c r="N640" s="40">
        <v>438.78920808534167</v>
      </c>
    </row>
    <row r="641" spans="1:14" x14ac:dyDescent="0.25">
      <c r="A641">
        <v>6037530400</v>
      </c>
      <c r="B641" s="40"/>
      <c r="C641" s="40">
        <v>3.4433686146301596</v>
      </c>
      <c r="D641">
        <v>1.8427199584739165E-2</v>
      </c>
      <c r="E641">
        <v>0.76407993771087457</v>
      </c>
      <c r="F641">
        <v>0.18505060991435246</v>
      </c>
      <c r="G641">
        <v>0.58900738310090239</v>
      </c>
      <c r="H641" s="40">
        <v>5472.7818524636077</v>
      </c>
      <c r="I641" s="40">
        <v>0</v>
      </c>
      <c r="J641">
        <v>0.23553054662379419</v>
      </c>
      <c r="K641" s="40">
        <v>0</v>
      </c>
      <c r="L641" s="40">
        <v>1</v>
      </c>
      <c r="M641" s="40">
        <v>74.086990905496179</v>
      </c>
      <c r="N641" s="40">
        <v>-6.7171302270189699</v>
      </c>
    </row>
    <row r="642" spans="1:14" x14ac:dyDescent="0.25">
      <c r="A642">
        <v>6037530500</v>
      </c>
      <c r="B642" s="40"/>
      <c r="C642" s="40">
        <v>3.9660951777686968</v>
      </c>
      <c r="D642">
        <v>1.7482517482517483E-3</v>
      </c>
      <c r="E642">
        <v>0.98273601398601396</v>
      </c>
      <c r="F642">
        <v>3.277972027972028E-3</v>
      </c>
      <c r="G642">
        <v>0.63964757709251097</v>
      </c>
      <c r="H642" s="40">
        <v>2511.0855943650436</v>
      </c>
      <c r="I642" s="40">
        <v>0</v>
      </c>
      <c r="J642">
        <v>0.24702886247877762</v>
      </c>
      <c r="K642" s="40">
        <v>0</v>
      </c>
      <c r="L642" s="40">
        <v>1</v>
      </c>
      <c r="M642" s="40">
        <v>98.661526294978216</v>
      </c>
      <c r="N642" s="40">
        <v>258.87480354278796</v>
      </c>
    </row>
    <row r="643" spans="1:14" x14ac:dyDescent="0.25">
      <c r="A643">
        <v>6037530601</v>
      </c>
      <c r="B643" s="40"/>
      <c r="C643" s="40">
        <v>4.442966080915407</v>
      </c>
      <c r="D643">
        <v>8.5984522785898529E-4</v>
      </c>
      <c r="E643">
        <v>0.95442820292347375</v>
      </c>
      <c r="F643">
        <v>3.0381198051017484E-2</v>
      </c>
      <c r="G643">
        <v>0.49817295980511572</v>
      </c>
      <c r="H643" s="40">
        <v>430.70871532284792</v>
      </c>
      <c r="I643" s="40">
        <v>0</v>
      </c>
      <c r="J643">
        <v>0.4396248534583822</v>
      </c>
      <c r="K643" s="40">
        <v>0</v>
      </c>
      <c r="L643" s="40">
        <v>0</v>
      </c>
      <c r="M643" s="40">
        <v>293.08817714511656</v>
      </c>
      <c r="N643" s="40">
        <v>421.64116342131456</v>
      </c>
    </row>
    <row r="644" spans="1:14" x14ac:dyDescent="0.25">
      <c r="A644">
        <v>6037530602</v>
      </c>
      <c r="B644" s="40"/>
      <c r="C644" s="40">
        <v>4.5686497343686154</v>
      </c>
      <c r="D644">
        <v>2.1820447761686224E-2</v>
      </c>
      <c r="E644">
        <v>0.92394012209499721</v>
      </c>
      <c r="F644">
        <v>2.8054862768484866E-2</v>
      </c>
      <c r="G644">
        <v>0.36158193382605253</v>
      </c>
      <c r="H644" s="40">
        <v>706.43354099617272</v>
      </c>
      <c r="I644" s="40">
        <v>0</v>
      </c>
      <c r="J644">
        <v>0.50656165849365664</v>
      </c>
      <c r="K644" s="40">
        <v>0</v>
      </c>
      <c r="L644" s="40">
        <v>0</v>
      </c>
      <c r="M644" s="40">
        <v>112.27837089758793</v>
      </c>
      <c r="N644" s="40">
        <v>91.525363305890551</v>
      </c>
    </row>
    <row r="645" spans="1:14" x14ac:dyDescent="0.25">
      <c r="A645">
        <v>6037530700</v>
      </c>
      <c r="B645" s="40"/>
      <c r="C645" s="40">
        <v>4.2703083367388643</v>
      </c>
      <c r="D645">
        <v>5.2380952380952387E-3</v>
      </c>
      <c r="E645">
        <v>0.9676190476190476</v>
      </c>
      <c r="F645">
        <v>1.2857142857142855E-2</v>
      </c>
      <c r="G645">
        <v>0.5489021956087824</v>
      </c>
      <c r="H645" s="40">
        <v>5890.5470686319786</v>
      </c>
      <c r="I645" s="40">
        <v>0</v>
      </c>
      <c r="J645">
        <v>0.51386321626617371</v>
      </c>
      <c r="K645" s="40">
        <v>0</v>
      </c>
      <c r="L645" s="40">
        <v>0</v>
      </c>
      <c r="M645" s="40">
        <v>195.61130881771442</v>
      </c>
      <c r="N645" s="40">
        <v>-66.158390537879995</v>
      </c>
    </row>
    <row r="646" spans="1:14" x14ac:dyDescent="0.25">
      <c r="A646">
        <v>6037530801</v>
      </c>
      <c r="B646" s="40"/>
      <c r="C646" s="40">
        <v>4.7632566816510025</v>
      </c>
      <c r="D646">
        <v>3.2404406999351917E-3</v>
      </c>
      <c r="E646">
        <v>0.96646143875567081</v>
      </c>
      <c r="F646">
        <v>1.1017498379779649E-2</v>
      </c>
      <c r="G646">
        <v>0.59897360703812319</v>
      </c>
      <c r="H646" s="40">
        <v>158.27185986946276</v>
      </c>
      <c r="I646" s="40">
        <v>0</v>
      </c>
      <c r="J646">
        <v>0.43707250341997261</v>
      </c>
      <c r="K646" s="40">
        <v>0</v>
      </c>
      <c r="L646" s="40">
        <v>0</v>
      </c>
      <c r="M646" s="40">
        <v>195.49110320284694</v>
      </c>
      <c r="N646" s="40">
        <v>367.05601544194542</v>
      </c>
    </row>
    <row r="647" spans="1:14" x14ac:dyDescent="0.25">
      <c r="A647">
        <v>6037530802</v>
      </c>
      <c r="B647" s="40"/>
      <c r="C647" s="40">
        <v>4.2100528810788722</v>
      </c>
      <c r="D647">
        <v>4.3572984749455342E-3</v>
      </c>
      <c r="E647">
        <v>0.95969498910675388</v>
      </c>
      <c r="F647">
        <v>2.1241830065359478E-2</v>
      </c>
      <c r="G647">
        <v>0.49290780141843965</v>
      </c>
      <c r="H647" s="40">
        <v>13.706591225588561</v>
      </c>
      <c r="I647" s="40">
        <v>0</v>
      </c>
      <c r="J647">
        <v>0.36975717439293598</v>
      </c>
      <c r="K647" s="40">
        <v>0</v>
      </c>
      <c r="L647" s="40">
        <v>0</v>
      </c>
      <c r="M647" s="40">
        <v>256.71569790430999</v>
      </c>
      <c r="N647" s="40">
        <v>100.51500232098306</v>
      </c>
    </row>
    <row r="648" spans="1:14" x14ac:dyDescent="0.25">
      <c r="A648">
        <v>6037530901</v>
      </c>
      <c r="B648" s="40"/>
      <c r="C648" s="40">
        <v>3.6698508377605235</v>
      </c>
      <c r="D648">
        <v>2.5290844714213456E-4</v>
      </c>
      <c r="E648">
        <v>0.97875569044006072</v>
      </c>
      <c r="F648">
        <v>5.5639858371269602E-3</v>
      </c>
      <c r="G648">
        <v>0.64105504587155959</v>
      </c>
      <c r="H648" s="40">
        <v>2740.783677525224</v>
      </c>
      <c r="I648" s="40">
        <v>0</v>
      </c>
      <c r="J648">
        <v>0.57330415754923414</v>
      </c>
      <c r="K648" s="40">
        <v>0</v>
      </c>
      <c r="L648" s="40">
        <v>1</v>
      </c>
      <c r="M648" s="40">
        <v>256.84381178331353</v>
      </c>
      <c r="N648" s="40">
        <v>367.3816418810402</v>
      </c>
    </row>
    <row r="649" spans="1:14" x14ac:dyDescent="0.25">
      <c r="A649">
        <v>6037530902</v>
      </c>
      <c r="B649" s="40"/>
      <c r="C649" s="40">
        <v>3.1128723334695549</v>
      </c>
      <c r="D649">
        <v>1.4962593516209476E-3</v>
      </c>
      <c r="E649">
        <v>0.96159600997506234</v>
      </c>
      <c r="F649">
        <v>1.4713216957605985E-2</v>
      </c>
      <c r="G649">
        <v>0.67009345794392527</v>
      </c>
      <c r="H649" s="40">
        <v>237.97058683546712</v>
      </c>
      <c r="I649" s="40">
        <v>0</v>
      </c>
      <c r="J649">
        <v>0.34715960324616774</v>
      </c>
      <c r="K649" s="40">
        <v>0</v>
      </c>
      <c r="L649" s="40">
        <v>0</v>
      </c>
      <c r="M649" s="40">
        <v>254.88216686437318</v>
      </c>
      <c r="N649" s="40">
        <v>575.09558485237812</v>
      </c>
    </row>
    <row r="650" spans="1:14" x14ac:dyDescent="0.25">
      <c r="A650">
        <v>6037531000</v>
      </c>
      <c r="B650" s="40"/>
      <c r="C650" s="40">
        <v>4.1662942787086239</v>
      </c>
      <c r="D650">
        <v>1.9960080381536869E-3</v>
      </c>
      <c r="E650">
        <v>0.97205587076387501</v>
      </c>
      <c r="F650">
        <v>5.8065686808201813E-3</v>
      </c>
      <c r="G650">
        <v>0.60284807266755758</v>
      </c>
      <c r="H650" s="40">
        <v>1256.8153077513111</v>
      </c>
      <c r="I650" s="40">
        <v>0</v>
      </c>
      <c r="J650">
        <v>0.42589820498989633</v>
      </c>
      <c r="K650" s="40">
        <v>0</v>
      </c>
      <c r="L650" s="40">
        <v>1</v>
      </c>
      <c r="M650" s="40">
        <v>295.90984578884922</v>
      </c>
      <c r="N650" s="40">
        <v>72.621991417376648</v>
      </c>
    </row>
    <row r="651" spans="1:14" x14ac:dyDescent="0.25">
      <c r="A651">
        <v>6037531101</v>
      </c>
      <c r="B651" s="40"/>
      <c r="C651" s="40">
        <v>3.8307650592562328</v>
      </c>
      <c r="D651">
        <v>5.737234652897303E-4</v>
      </c>
      <c r="E651">
        <v>0.97437368521705858</v>
      </c>
      <c r="F651">
        <v>4.5897877223178424E-3</v>
      </c>
      <c r="G651">
        <v>0.68724614134849715</v>
      </c>
      <c r="H651" s="40">
        <v>2058.0434891240175</v>
      </c>
      <c r="I651" s="40">
        <v>0</v>
      </c>
      <c r="J651">
        <v>0.4870384917517675</v>
      </c>
      <c r="K651" s="40">
        <v>0</v>
      </c>
      <c r="L651" s="40">
        <v>1</v>
      </c>
      <c r="M651" s="40">
        <v>255.77777777777771</v>
      </c>
      <c r="N651" s="40">
        <v>144.35916560402347</v>
      </c>
    </row>
    <row r="652" spans="1:14" x14ac:dyDescent="0.25">
      <c r="A652">
        <v>6037531102</v>
      </c>
      <c r="B652" s="40"/>
      <c r="C652" s="40">
        <v>4.2669530445443407</v>
      </c>
      <c r="D652">
        <v>4.076086956521739E-3</v>
      </c>
      <c r="E652">
        <v>0.97486413043478271</v>
      </c>
      <c r="F652">
        <v>2.717391304347826E-3</v>
      </c>
      <c r="G652">
        <v>0.72354497354497349</v>
      </c>
      <c r="H652" s="40">
        <v>436.44571082977683</v>
      </c>
      <c r="I652" s="40">
        <v>0</v>
      </c>
      <c r="J652">
        <v>0.43702770780856426</v>
      </c>
      <c r="K652" s="40">
        <v>0</v>
      </c>
      <c r="L652" s="40">
        <v>1</v>
      </c>
      <c r="M652" s="40">
        <v>129.46737841043887</v>
      </c>
      <c r="N652" s="40">
        <v>607.90652579861808</v>
      </c>
    </row>
    <row r="653" spans="1:14" x14ac:dyDescent="0.25">
      <c r="A653">
        <v>6037531201</v>
      </c>
      <c r="B653" s="40"/>
      <c r="C653" s="40">
        <v>4.1119105843890482</v>
      </c>
      <c r="D653">
        <v>1.2594458438287153E-3</v>
      </c>
      <c r="E653">
        <v>0.97930910399424254</v>
      </c>
      <c r="F653">
        <v>3.0586541921554518E-3</v>
      </c>
      <c r="G653">
        <v>0.68578553615960103</v>
      </c>
      <c r="H653" s="40">
        <v>877.17906677478993</v>
      </c>
      <c r="I653" s="40">
        <v>0</v>
      </c>
      <c r="J653">
        <v>0.37292161520190026</v>
      </c>
      <c r="K653" s="40">
        <v>0</v>
      </c>
      <c r="L653" s="40">
        <v>1</v>
      </c>
      <c r="M653" s="40">
        <v>92.731514432582003</v>
      </c>
      <c r="N653" s="40">
        <v>312.61168869101584</v>
      </c>
    </row>
    <row r="654" spans="1:14" x14ac:dyDescent="0.25">
      <c r="A654">
        <v>6037531202</v>
      </c>
      <c r="B654" s="40"/>
      <c r="C654" s="40">
        <v>3.5169054352268088</v>
      </c>
      <c r="D654">
        <v>8.0160320641282565E-4</v>
      </c>
      <c r="E654">
        <v>0.98376753507014025</v>
      </c>
      <c r="F654">
        <v>2.8056112224448897E-3</v>
      </c>
      <c r="G654">
        <v>0.7405452946350044</v>
      </c>
      <c r="H654" s="40">
        <v>2321.5409474087028</v>
      </c>
      <c r="I654" s="40">
        <v>0</v>
      </c>
      <c r="J654">
        <v>0.44910179640718562</v>
      </c>
      <c r="K654" s="40">
        <v>0</v>
      </c>
      <c r="L654" s="40">
        <v>1</v>
      </c>
      <c r="M654" s="40">
        <v>144.964017398181</v>
      </c>
      <c r="N654" s="40">
        <v>-266.31143037606034</v>
      </c>
    </row>
    <row r="655" spans="1:14" x14ac:dyDescent="0.25">
      <c r="A655">
        <v>6037531301</v>
      </c>
      <c r="B655" s="40"/>
      <c r="C655" s="40">
        <v>3.8826322844299144</v>
      </c>
      <c r="D655">
        <v>5.4644808743169399E-4</v>
      </c>
      <c r="E655">
        <v>0.9772313296903461</v>
      </c>
      <c r="F655">
        <v>2.3679417122040073E-3</v>
      </c>
      <c r="G655">
        <v>0.71118530884808029</v>
      </c>
      <c r="H655" s="40">
        <v>2549.1945525673332</v>
      </c>
      <c r="I655" s="40">
        <v>0</v>
      </c>
      <c r="J655">
        <v>0.32076984763432237</v>
      </c>
      <c r="K655" s="40">
        <v>0</v>
      </c>
      <c r="L655" s="40">
        <v>0</v>
      </c>
      <c r="M655" s="40">
        <v>82.026097271648837</v>
      </c>
      <c r="N655" s="40">
        <v>294.13783298853832</v>
      </c>
    </row>
    <row r="656" spans="1:14" x14ac:dyDescent="0.25">
      <c r="A656">
        <v>6037531302</v>
      </c>
      <c r="B656" s="40"/>
      <c r="C656" s="40">
        <v>4.0908002043318357</v>
      </c>
      <c r="D656">
        <v>9.1352007926506881E-4</v>
      </c>
      <c r="E656">
        <v>0.9747259721997642</v>
      </c>
      <c r="F656">
        <v>3.0450669914738117E-4</v>
      </c>
      <c r="G656">
        <v>0.67829728709903503</v>
      </c>
      <c r="H656" s="40">
        <v>4277.7176325469854</v>
      </c>
      <c r="I656" s="40">
        <v>0</v>
      </c>
      <c r="J656">
        <v>0.45436243203897742</v>
      </c>
      <c r="K656" s="40">
        <v>0</v>
      </c>
      <c r="L656" s="40">
        <v>0</v>
      </c>
      <c r="M656" s="40">
        <v>163.38275998418339</v>
      </c>
      <c r="N656" s="40">
        <v>287.51215853338726</v>
      </c>
    </row>
    <row r="657" spans="1:14" x14ac:dyDescent="0.25">
      <c r="A657">
        <v>6037531502</v>
      </c>
      <c r="B657" s="40"/>
      <c r="C657" s="40">
        <v>4.5208368205966494</v>
      </c>
      <c r="D657">
        <v>8.9100089100089099E-4</v>
      </c>
      <c r="E657">
        <v>0.98158598158598154</v>
      </c>
      <c r="F657">
        <v>2.673002673002673E-3</v>
      </c>
      <c r="G657">
        <v>0.71052631578947367</v>
      </c>
      <c r="H657" s="40">
        <v>1415.2160701947171</v>
      </c>
      <c r="I657" s="40">
        <v>0</v>
      </c>
      <c r="J657">
        <v>0.26369426751592356</v>
      </c>
      <c r="K657" s="40">
        <v>0</v>
      </c>
      <c r="L657" s="40">
        <v>0</v>
      </c>
      <c r="M657" s="40">
        <v>252.55318307631467</v>
      </c>
      <c r="N657" s="40">
        <v>273.52915642418884</v>
      </c>
    </row>
    <row r="658" spans="1:14" x14ac:dyDescent="0.25">
      <c r="A658">
        <v>6037531503</v>
      </c>
      <c r="B658" s="40"/>
      <c r="C658" s="40">
        <v>3.8631995504699641</v>
      </c>
      <c r="D658">
        <v>1.4409221531456828E-3</v>
      </c>
      <c r="E658">
        <v>0.97524230789892352</v>
      </c>
      <c r="F658">
        <v>1.0479434110558009E-3</v>
      </c>
      <c r="G658">
        <v>0.67999997552041558</v>
      </c>
      <c r="H658" s="40">
        <v>198.21512844674393</v>
      </c>
      <c r="I658" s="40">
        <v>0</v>
      </c>
      <c r="J658">
        <v>0.3715371968816053</v>
      </c>
      <c r="K658" s="40">
        <v>0</v>
      </c>
      <c r="L658" s="40">
        <v>1</v>
      </c>
      <c r="M658" s="40">
        <v>119.85172004744948</v>
      </c>
      <c r="N658" s="40">
        <v>40.343464502009056</v>
      </c>
    </row>
    <row r="659" spans="1:14" x14ac:dyDescent="0.25">
      <c r="A659">
        <v>6037531504</v>
      </c>
      <c r="B659" s="40"/>
      <c r="C659" s="40">
        <v>3.8631995504699641</v>
      </c>
      <c r="D659">
        <v>1.4409222171904773E-3</v>
      </c>
      <c r="E659">
        <v>0.97524235804599546</v>
      </c>
      <c r="F659">
        <v>1.0479434110558044E-3</v>
      </c>
      <c r="G659">
        <v>0.6799999881139811</v>
      </c>
      <c r="H659" s="40">
        <v>968.43569303679283</v>
      </c>
      <c r="I659" s="40">
        <v>0</v>
      </c>
      <c r="J659">
        <v>0.37153719487646408</v>
      </c>
      <c r="K659" s="40">
        <v>0</v>
      </c>
      <c r="L659" s="40">
        <v>1</v>
      </c>
      <c r="M659" s="40">
        <v>190.85172004744948</v>
      </c>
      <c r="N659" s="40">
        <v>483.62801766880057</v>
      </c>
    </row>
    <row r="660" spans="1:14" x14ac:dyDescent="0.25">
      <c r="A660">
        <v>6037531602</v>
      </c>
      <c r="B660" s="40"/>
      <c r="C660" s="40">
        <v>3.2249950143032291</v>
      </c>
      <c r="D660">
        <v>2.2691173133651009E-4</v>
      </c>
      <c r="E660">
        <v>0.97889720898570465</v>
      </c>
      <c r="F660">
        <v>6.8073519400953025E-4</v>
      </c>
      <c r="G660">
        <v>0.72570390554041775</v>
      </c>
      <c r="H660" s="40">
        <v>1975.7753762927753</v>
      </c>
      <c r="I660" s="40">
        <v>0</v>
      </c>
      <c r="J660">
        <v>0.33919156414762741</v>
      </c>
      <c r="K660" s="40">
        <v>0</v>
      </c>
      <c r="L660" s="40">
        <v>0</v>
      </c>
      <c r="M660" s="40">
        <v>230.36298932384329</v>
      </c>
      <c r="N660" s="40">
        <v>450.61543669835191</v>
      </c>
    </row>
    <row r="661" spans="1:14" x14ac:dyDescent="0.25">
      <c r="A661">
        <v>6037531603</v>
      </c>
      <c r="B661" s="40"/>
      <c r="C661" s="40">
        <v>3.7152870862280345</v>
      </c>
      <c r="D661">
        <v>5.6513139304888388E-4</v>
      </c>
      <c r="E661">
        <v>0.98022040124328891</v>
      </c>
      <c r="F661">
        <v>3.6733540548177452E-3</v>
      </c>
      <c r="G661">
        <v>0.63811821471652597</v>
      </c>
      <c r="H661" s="40">
        <v>131.27306229026144</v>
      </c>
      <c r="I661" s="40">
        <v>0</v>
      </c>
      <c r="J661">
        <v>0.30419580419580422</v>
      </c>
      <c r="K661" s="40">
        <v>0</v>
      </c>
      <c r="L661" s="40">
        <v>1</v>
      </c>
      <c r="M661" s="40">
        <v>249.55713720838264</v>
      </c>
      <c r="N661" s="40">
        <v>107.40523278294131</v>
      </c>
    </row>
    <row r="662" spans="1:14" x14ac:dyDescent="0.25">
      <c r="A662">
        <v>6037531604</v>
      </c>
      <c r="B662" s="40"/>
      <c r="C662" s="40">
        <v>3.4737060482223132</v>
      </c>
      <c r="D662">
        <v>2.6723677177979692E-3</v>
      </c>
      <c r="E662">
        <v>0.97060395510422237</v>
      </c>
      <c r="F662">
        <v>1.3361838588989846E-3</v>
      </c>
      <c r="G662">
        <v>0.71931818181818186</v>
      </c>
      <c r="H662" s="40">
        <v>5013.8835140685333</v>
      </c>
      <c r="I662" s="40">
        <v>0</v>
      </c>
      <c r="J662">
        <v>0.3493975903614458</v>
      </c>
      <c r="K662" s="40">
        <v>0</v>
      </c>
      <c r="L662" s="40">
        <v>1</v>
      </c>
      <c r="M662" s="40">
        <v>165.37089758797936</v>
      </c>
      <c r="N662" s="40">
        <v>-35.30903883146857</v>
      </c>
    </row>
    <row r="663" spans="1:14" x14ac:dyDescent="0.25">
      <c r="A663">
        <v>6037531701</v>
      </c>
      <c r="B663" s="40"/>
      <c r="C663" s="40">
        <v>4.0025839803841441</v>
      </c>
      <c r="D663">
        <v>1.8031013342949875E-4</v>
      </c>
      <c r="E663">
        <v>0.97692030292102416</v>
      </c>
      <c r="F663">
        <v>1.8031013342949876E-3</v>
      </c>
      <c r="G663">
        <v>0.61911874533233757</v>
      </c>
      <c r="H663" s="40">
        <v>2451.2812924553382</v>
      </c>
      <c r="I663" s="40">
        <v>0</v>
      </c>
      <c r="J663">
        <v>0.39783393501805053</v>
      </c>
      <c r="K663" s="40">
        <v>0</v>
      </c>
      <c r="L663" s="40">
        <v>0</v>
      </c>
      <c r="M663" s="40">
        <v>217.85567417951756</v>
      </c>
      <c r="N663" s="40">
        <v>-174.80115352500798</v>
      </c>
    </row>
    <row r="664" spans="1:14" x14ac:dyDescent="0.25">
      <c r="A664">
        <v>6037531702</v>
      </c>
      <c r="B664" s="40"/>
      <c r="C664" s="40">
        <v>3.1618036779730287</v>
      </c>
      <c r="D664">
        <v>2.995934089450032E-3</v>
      </c>
      <c r="E664">
        <v>0.96747271560025683</v>
      </c>
      <c r="F664">
        <v>4.9218917183821952E-3</v>
      </c>
      <c r="G664">
        <v>0.72419227738376679</v>
      </c>
      <c r="H664" s="40">
        <v>3263.6723596620882</v>
      </c>
      <c r="I664" s="40">
        <v>0</v>
      </c>
      <c r="J664">
        <v>0.47494390426327598</v>
      </c>
      <c r="K664" s="40">
        <v>0</v>
      </c>
      <c r="L664" s="40">
        <v>0</v>
      </c>
      <c r="M664" s="40">
        <v>117.71965203637797</v>
      </c>
      <c r="N664" s="40">
        <v>38.532141200261322</v>
      </c>
    </row>
    <row r="665" spans="1:14" x14ac:dyDescent="0.25">
      <c r="A665">
        <v>6037531800</v>
      </c>
      <c r="B665" s="40"/>
      <c r="C665" s="40">
        <v>4.0271894564773199</v>
      </c>
      <c r="D665">
        <v>9.4804702313234731E-4</v>
      </c>
      <c r="E665">
        <v>0.96264694728858546</v>
      </c>
      <c r="F665">
        <v>3.0337504740235114E-3</v>
      </c>
      <c r="G665">
        <v>0.64866979655712054</v>
      </c>
      <c r="H665" s="40">
        <v>1404.2306325157776</v>
      </c>
      <c r="I665" s="40">
        <v>0</v>
      </c>
      <c r="J665">
        <v>0.43237082066869303</v>
      </c>
      <c r="K665" s="40">
        <v>0</v>
      </c>
      <c r="L665" s="40">
        <v>0</v>
      </c>
      <c r="M665" s="40">
        <v>81.557137208382642</v>
      </c>
      <c r="N665" s="40">
        <v>-423.36505637042774</v>
      </c>
    </row>
    <row r="666" spans="1:14" x14ac:dyDescent="0.25">
      <c r="A666">
        <v>6037531901</v>
      </c>
      <c r="B666" s="40"/>
      <c r="C666" s="40">
        <v>4.3490178994687376</v>
      </c>
      <c r="D666">
        <v>4.6860355197519933E-4</v>
      </c>
      <c r="E666">
        <v>0.9564198461931086</v>
      </c>
      <c r="F666">
        <v>5.9356452426689897E-3</v>
      </c>
      <c r="G666">
        <v>0.5604790279782117</v>
      </c>
      <c r="H666" s="40">
        <v>394.63417913248043</v>
      </c>
      <c r="I666" s="40">
        <v>0</v>
      </c>
      <c r="J666">
        <v>0.49538638551235514</v>
      </c>
      <c r="K666" s="40">
        <v>0</v>
      </c>
      <c r="L666" s="40">
        <v>0</v>
      </c>
      <c r="M666" s="40">
        <v>127.84381178331353</v>
      </c>
      <c r="N666" s="40">
        <v>287.35264677465148</v>
      </c>
    </row>
    <row r="667" spans="1:14" x14ac:dyDescent="0.25">
      <c r="A667">
        <v>6037531902</v>
      </c>
      <c r="B667" s="40"/>
      <c r="C667" s="40">
        <v>4.2205381691867592</v>
      </c>
      <c r="D667">
        <v>7.4355560860632974E-4</v>
      </c>
      <c r="E667">
        <v>0.95144878560392798</v>
      </c>
      <c r="F667">
        <v>3.476120460510566E-3</v>
      </c>
      <c r="G667">
        <v>0.4978463890786034</v>
      </c>
      <c r="H667" s="40">
        <v>1401.3047867181185</v>
      </c>
      <c r="I667" s="40">
        <v>0</v>
      </c>
      <c r="J667">
        <v>0.45950873586816937</v>
      </c>
      <c r="K667" s="40">
        <v>0</v>
      </c>
      <c r="L667" s="40">
        <v>0</v>
      </c>
      <c r="M667" s="40">
        <v>152.54922894424669</v>
      </c>
      <c r="N667" s="40">
        <v>94.311192839661999</v>
      </c>
    </row>
    <row r="668" spans="1:14" x14ac:dyDescent="0.25">
      <c r="A668">
        <v>6037532001</v>
      </c>
      <c r="B668" s="40"/>
      <c r="C668" s="40">
        <v>4.1626593788312221</v>
      </c>
      <c r="D668">
        <v>1.2564991294561094E-3</v>
      </c>
      <c r="E668">
        <v>0.93245362019616296</v>
      </c>
      <c r="F668">
        <v>9.1074860961031269E-3</v>
      </c>
      <c r="G668">
        <v>0.56305844179065789</v>
      </c>
      <c r="H668" s="40">
        <v>4223.5572686234091</v>
      </c>
      <c r="I668" s="40">
        <v>0</v>
      </c>
      <c r="J668">
        <v>0.49669167897688021</v>
      </c>
      <c r="K668" s="40">
        <v>0</v>
      </c>
      <c r="L668" s="40">
        <v>0</v>
      </c>
      <c r="M668" s="40">
        <v>74.801502570185789</v>
      </c>
      <c r="N668" s="40">
        <v>492.39704404575059</v>
      </c>
    </row>
    <row r="669" spans="1:14" x14ac:dyDescent="0.25">
      <c r="A669">
        <v>6037532002</v>
      </c>
      <c r="B669" s="40"/>
      <c r="C669" s="40">
        <v>4.2455630568042508</v>
      </c>
      <c r="D669">
        <v>9.9710517851399165E-3</v>
      </c>
      <c r="E669">
        <v>0.88517208105500156</v>
      </c>
      <c r="F669">
        <v>3.4737857832100351E-2</v>
      </c>
      <c r="G669">
        <v>0.54668166479190106</v>
      </c>
      <c r="H669" s="40">
        <v>3260.0358759334144</v>
      </c>
      <c r="I669" s="40">
        <v>0</v>
      </c>
      <c r="J669">
        <v>0.16970998925886144</v>
      </c>
      <c r="K669" s="40">
        <v>0</v>
      </c>
      <c r="L669" s="40">
        <v>0</v>
      </c>
      <c r="M669" s="40">
        <v>140.87149070778958</v>
      </c>
      <c r="N669" s="40">
        <v>-43.508581756975673</v>
      </c>
    </row>
    <row r="670" spans="1:14" x14ac:dyDescent="0.25">
      <c r="A670">
        <v>6037532101</v>
      </c>
      <c r="B670" s="40"/>
      <c r="C670" s="40">
        <v>4.6754598692276259</v>
      </c>
      <c r="D670">
        <v>4.5503081837379384E-3</v>
      </c>
      <c r="E670">
        <v>0.92066902723422284</v>
      </c>
      <c r="F670">
        <v>2.3356550568522386E-2</v>
      </c>
      <c r="G670">
        <v>0.76979940331628138</v>
      </c>
      <c r="H670" s="40">
        <v>3208.435208816109</v>
      </c>
      <c r="I670" s="40">
        <v>0</v>
      </c>
      <c r="J670">
        <v>0.20716572709059966</v>
      </c>
      <c r="K670" s="40">
        <v>0</v>
      </c>
      <c r="L670" s="40">
        <v>0</v>
      </c>
      <c r="M670" s="40">
        <v>171.27837089758793</v>
      </c>
      <c r="N670" s="40">
        <v>107.79783034754109</v>
      </c>
    </row>
    <row r="671" spans="1:14" x14ac:dyDescent="0.25">
      <c r="A671">
        <v>6037532102</v>
      </c>
      <c r="B671" s="40"/>
      <c r="C671" s="40">
        <v>5.0813104209235807</v>
      </c>
      <c r="D671">
        <v>1.7167734366325411E-3</v>
      </c>
      <c r="E671">
        <v>0.83723860149461971</v>
      </c>
      <c r="F671">
        <v>4.7094700887511741E-2</v>
      </c>
      <c r="G671">
        <v>0.33724640756438262</v>
      </c>
      <c r="H671" s="40">
        <v>704.85314207303907</v>
      </c>
      <c r="I671" s="40">
        <v>0</v>
      </c>
      <c r="J671">
        <v>0.29867924217338976</v>
      </c>
      <c r="K671" s="40">
        <v>0</v>
      </c>
      <c r="L671" s="40">
        <v>0</v>
      </c>
      <c r="M671" s="40">
        <v>58.921708185053262</v>
      </c>
      <c r="N671" s="40">
        <v>30.722951894533708</v>
      </c>
    </row>
    <row r="672" spans="1:14" x14ac:dyDescent="0.25">
      <c r="A672">
        <v>6037532200</v>
      </c>
      <c r="B672" s="40"/>
      <c r="C672" s="40">
        <v>4.5773175725378019</v>
      </c>
      <c r="D672">
        <v>1.5355086724466309E-2</v>
      </c>
      <c r="E672">
        <v>0.90329247097582144</v>
      </c>
      <c r="F672">
        <v>1.5650376442090389E-2</v>
      </c>
      <c r="G672">
        <v>0.65757402672502541</v>
      </c>
      <c r="H672" s="40">
        <v>6700.2680291868364</v>
      </c>
      <c r="I672" s="40">
        <v>0</v>
      </c>
      <c r="J672">
        <v>0.19135802359730752</v>
      </c>
      <c r="K672" s="40">
        <v>0</v>
      </c>
      <c r="L672" s="40">
        <v>0</v>
      </c>
      <c r="M672" s="40">
        <v>180.03795966785287</v>
      </c>
      <c r="N672" s="40">
        <v>80.742670745117493</v>
      </c>
    </row>
    <row r="673" spans="1:14" x14ac:dyDescent="0.25">
      <c r="A673">
        <v>6037532302</v>
      </c>
      <c r="B673" s="40"/>
      <c r="C673" s="40">
        <v>4.6203771557008588</v>
      </c>
      <c r="D673">
        <v>7.4032595253263585E-3</v>
      </c>
      <c r="E673">
        <v>0.95270837140837206</v>
      </c>
      <c r="F673">
        <v>5.4427914686192378E-3</v>
      </c>
      <c r="G673">
        <v>0.46040924956823753</v>
      </c>
      <c r="H673" s="40">
        <v>3457.6382407725014</v>
      </c>
      <c r="I673" s="40">
        <v>0</v>
      </c>
      <c r="J673">
        <v>0.37939738529105776</v>
      </c>
      <c r="K673" s="40">
        <v>0</v>
      </c>
      <c r="L673" s="40">
        <v>0</v>
      </c>
      <c r="M673" s="40">
        <v>8.9098457888492248</v>
      </c>
      <c r="N673" s="40">
        <v>-7.9320811528532431E-2</v>
      </c>
    </row>
    <row r="674" spans="1:14" x14ac:dyDescent="0.25">
      <c r="A674">
        <v>6037532303</v>
      </c>
      <c r="B674" s="40"/>
      <c r="C674" s="40">
        <v>4.6152044135676338</v>
      </c>
      <c r="D674">
        <v>2.2183411466827879E-3</v>
      </c>
      <c r="E674">
        <v>0.92462489223511835</v>
      </c>
      <c r="F674">
        <v>1.9711407064590639E-2</v>
      </c>
      <c r="G674">
        <v>0.48363314511994693</v>
      </c>
      <c r="H674" s="40">
        <v>9562.4009230632273</v>
      </c>
      <c r="I674" s="40">
        <v>0</v>
      </c>
      <c r="J674">
        <v>0.33140723376778491</v>
      </c>
      <c r="K674" s="40">
        <v>0</v>
      </c>
      <c r="L674" s="40">
        <v>0</v>
      </c>
      <c r="M674" s="40">
        <v>21.204428627916059</v>
      </c>
      <c r="N674" s="40">
        <v>-10.425514344114958</v>
      </c>
    </row>
    <row r="675" spans="1:14" x14ac:dyDescent="0.25">
      <c r="A675">
        <v>6037532304</v>
      </c>
      <c r="B675" s="40"/>
      <c r="C675" s="40">
        <v>5.0709649366571323</v>
      </c>
      <c r="D675">
        <v>4.9223039955283862E-2</v>
      </c>
      <c r="E675">
        <v>0.86415750242557221</v>
      </c>
      <c r="F675">
        <v>1.0053735099500933E-2</v>
      </c>
      <c r="G675">
        <v>0.65592592586712073</v>
      </c>
      <c r="H675" s="40">
        <v>7959.8961374563614</v>
      </c>
      <c r="I675" s="40">
        <v>0</v>
      </c>
      <c r="J675">
        <v>0.15078709458317999</v>
      </c>
      <c r="K675" s="40">
        <v>0</v>
      </c>
      <c r="L675" s="40">
        <v>0</v>
      </c>
      <c r="M675" s="40">
        <v>134.49110320284694</v>
      </c>
      <c r="N675" s="40">
        <v>35.809786342572409</v>
      </c>
    </row>
    <row r="676" spans="1:14" x14ac:dyDescent="0.25">
      <c r="A676">
        <v>6037532500</v>
      </c>
      <c r="B676" s="40"/>
      <c r="C676" s="40">
        <v>4.8244907642010633</v>
      </c>
      <c r="D676">
        <v>7.8286897907451341E-3</v>
      </c>
      <c r="E676">
        <v>0.93552841283915467</v>
      </c>
      <c r="F676">
        <v>3.1084503606774436E-2</v>
      </c>
      <c r="G676">
        <v>0.62878097493047769</v>
      </c>
      <c r="H676" s="40">
        <v>11003.041090053586</v>
      </c>
      <c r="I676" s="40">
        <v>0</v>
      </c>
      <c r="J676">
        <v>0.21321586233656117</v>
      </c>
      <c r="K676" s="40">
        <v>0</v>
      </c>
      <c r="L676" s="40">
        <v>0</v>
      </c>
      <c r="M676" s="40">
        <v>158.77382364570974</v>
      </c>
      <c r="N676" s="40">
        <v>-38.872058631361597</v>
      </c>
    </row>
    <row r="677" spans="1:14" x14ac:dyDescent="0.25">
      <c r="A677">
        <v>6037532603</v>
      </c>
      <c r="B677" s="40"/>
      <c r="C677" s="40">
        <v>4.0278884756845121</v>
      </c>
      <c r="D677">
        <v>2.0045819014891178E-3</v>
      </c>
      <c r="E677">
        <v>0.96334478808705615</v>
      </c>
      <c r="F677">
        <v>8.5910652920962206E-3</v>
      </c>
      <c r="G677">
        <v>0.75226977950713358</v>
      </c>
      <c r="H677" s="40">
        <v>6644.2019994760167</v>
      </c>
      <c r="I677" s="40">
        <v>0</v>
      </c>
      <c r="J677">
        <v>0.34328358208955223</v>
      </c>
      <c r="K677" s="40">
        <v>1</v>
      </c>
      <c r="L677" s="40">
        <v>0</v>
      </c>
      <c r="M677" s="40">
        <v>154.31672597864758</v>
      </c>
      <c r="N677" s="40">
        <v>-78.676163404097679</v>
      </c>
    </row>
    <row r="678" spans="1:14" x14ac:dyDescent="0.25">
      <c r="A678">
        <v>6037532604</v>
      </c>
      <c r="B678" s="40"/>
      <c r="C678" s="40">
        <v>4.3648157335512883</v>
      </c>
      <c r="D678">
        <v>6.0080106809078772E-3</v>
      </c>
      <c r="E678">
        <v>0.95360480640854473</v>
      </c>
      <c r="F678">
        <v>1.7356475300400534E-2</v>
      </c>
      <c r="G678">
        <v>0.76818181818181808</v>
      </c>
      <c r="H678" s="40">
        <v>1719.309391848916</v>
      </c>
      <c r="I678" s="40">
        <v>0</v>
      </c>
      <c r="J678">
        <v>0.26578560939794421</v>
      </c>
      <c r="K678" s="40">
        <v>0</v>
      </c>
      <c r="L678" s="40">
        <v>0</v>
      </c>
      <c r="M678" s="40">
        <v>179.66943455911417</v>
      </c>
      <c r="N678" s="40">
        <v>-111.24943123728281</v>
      </c>
    </row>
    <row r="679" spans="1:14" x14ac:dyDescent="0.25">
      <c r="A679">
        <v>6037532605</v>
      </c>
      <c r="B679" s="40"/>
      <c r="C679" s="40">
        <v>3.1292293829178592</v>
      </c>
      <c r="D679">
        <v>3.1775700934579439E-2</v>
      </c>
      <c r="E679">
        <v>0.92416555407209611</v>
      </c>
      <c r="F679">
        <v>1.2817089452603469E-2</v>
      </c>
      <c r="G679">
        <v>0.80731225296442688</v>
      </c>
      <c r="H679" s="40">
        <v>11524.992543813734</v>
      </c>
      <c r="I679" s="40">
        <v>0</v>
      </c>
      <c r="J679">
        <v>0.11352885525070956</v>
      </c>
      <c r="K679" s="40">
        <v>0</v>
      </c>
      <c r="L679" s="40">
        <v>0</v>
      </c>
      <c r="M679" s="40">
        <v>177.60340055357847</v>
      </c>
      <c r="N679" s="40">
        <v>355.52676227703068</v>
      </c>
    </row>
    <row r="680" spans="1:14" x14ac:dyDescent="0.25">
      <c r="A680">
        <v>6037532606</v>
      </c>
      <c r="B680" s="40"/>
      <c r="C680" s="40">
        <v>3.6751633837351867</v>
      </c>
      <c r="D680">
        <v>9.1116173120728925E-3</v>
      </c>
      <c r="E680">
        <v>0.9471526195899771</v>
      </c>
      <c r="F680">
        <v>1.0933940774487472E-2</v>
      </c>
      <c r="G680">
        <v>0.8950766747376917</v>
      </c>
      <c r="H680" s="40">
        <v>2452.6130083249491</v>
      </c>
      <c r="I680" s="40">
        <v>0</v>
      </c>
      <c r="J680">
        <v>0.21283255086071987</v>
      </c>
      <c r="K680" s="40">
        <v>0</v>
      </c>
      <c r="L680" s="40">
        <v>0</v>
      </c>
      <c r="M680" s="40">
        <v>90.487149070778855</v>
      </c>
      <c r="N680" s="40">
        <v>-343.73742919705728</v>
      </c>
    </row>
    <row r="681" spans="1:14" x14ac:dyDescent="0.25">
      <c r="A681">
        <v>6037532700</v>
      </c>
      <c r="B681" s="40"/>
      <c r="C681" s="40">
        <v>3.5427691458929309</v>
      </c>
      <c r="D681">
        <v>2.5927259632697156E-2</v>
      </c>
      <c r="E681">
        <v>0.96867122794382421</v>
      </c>
      <c r="F681">
        <v>0</v>
      </c>
      <c r="G681">
        <v>0.70616883116883111</v>
      </c>
      <c r="H681" s="40">
        <v>3586.0177541455773</v>
      </c>
      <c r="I681" s="40">
        <v>0</v>
      </c>
      <c r="J681">
        <v>0.4209702660406886</v>
      </c>
      <c r="K681" s="40">
        <v>1</v>
      </c>
      <c r="L681" s="40">
        <v>0</v>
      </c>
      <c r="M681" s="40">
        <v>99.366943455911382</v>
      </c>
      <c r="N681" s="40">
        <v>3.3576945263534981</v>
      </c>
    </row>
    <row r="682" spans="1:14" x14ac:dyDescent="0.25">
      <c r="A682">
        <v>6037532800</v>
      </c>
      <c r="B682" s="40"/>
      <c r="C682" s="40">
        <v>3.3273314262362081</v>
      </c>
      <c r="D682">
        <v>9.8472760428538864E-2</v>
      </c>
      <c r="E682">
        <v>0.89081376795076361</v>
      </c>
      <c r="F682">
        <v>2.2794620469569185E-4</v>
      </c>
      <c r="G682">
        <v>0.7551219512195122</v>
      </c>
      <c r="H682" s="40">
        <v>2970.5473985619165</v>
      </c>
      <c r="I682" s="40">
        <v>0</v>
      </c>
      <c r="J682">
        <v>0.24730215827338128</v>
      </c>
      <c r="K682" s="40">
        <v>1</v>
      </c>
      <c r="L682" s="40">
        <v>0</v>
      </c>
      <c r="M682" s="40">
        <v>150.64966389877418</v>
      </c>
      <c r="N682" s="40">
        <v>-690.93428415918061</v>
      </c>
    </row>
    <row r="683" spans="1:14" x14ac:dyDescent="0.25">
      <c r="A683">
        <v>6037532900</v>
      </c>
      <c r="B683" s="40"/>
      <c r="C683" s="40">
        <v>2.735821373109931</v>
      </c>
      <c r="D683">
        <v>0.10971983095946157</v>
      </c>
      <c r="E683">
        <v>0.87901079981217722</v>
      </c>
      <c r="F683">
        <v>1.0956331194240101E-3</v>
      </c>
      <c r="G683">
        <v>0.71204901293396872</v>
      </c>
      <c r="H683" s="40">
        <v>1130.9505723960285</v>
      </c>
      <c r="I683" s="40">
        <v>0</v>
      </c>
      <c r="J683">
        <v>0.42112041210560208</v>
      </c>
      <c r="K683" s="40">
        <v>1</v>
      </c>
      <c r="L683" s="40">
        <v>0</v>
      </c>
      <c r="M683" s="40">
        <v>208.94424673784101</v>
      </c>
      <c r="N683" s="40">
        <v>209.31025518971273</v>
      </c>
    </row>
    <row r="684" spans="1:14" x14ac:dyDescent="0.25">
      <c r="A684">
        <v>6037533001</v>
      </c>
      <c r="B684" s="40"/>
      <c r="C684" s="40">
        <v>3.4574888026154476</v>
      </c>
      <c r="D684">
        <v>3.3212390864668595E-2</v>
      </c>
      <c r="E684">
        <v>0.95436787410743629</v>
      </c>
      <c r="F684">
        <v>8.3728716286448517E-4</v>
      </c>
      <c r="G684">
        <v>0.66945334002584156</v>
      </c>
      <c r="H684" s="40">
        <v>303.63659037797333</v>
      </c>
      <c r="I684" s="40">
        <v>0</v>
      </c>
      <c r="J684">
        <v>0.35895847649423085</v>
      </c>
      <c r="K684" s="40">
        <v>1</v>
      </c>
      <c r="L684" s="40">
        <v>0</v>
      </c>
      <c r="M684" s="40">
        <v>190.42506919731113</v>
      </c>
      <c r="N684" s="40">
        <v>29.983941419825896</v>
      </c>
    </row>
    <row r="685" spans="1:14" x14ac:dyDescent="0.25">
      <c r="A685">
        <v>6037533002</v>
      </c>
      <c r="B685" s="40"/>
      <c r="C685" s="40">
        <v>3.4574888026154476</v>
      </c>
      <c r="D685">
        <v>3.3212390654516505E-2</v>
      </c>
      <c r="E685">
        <v>0.95436780505350971</v>
      </c>
      <c r="F685">
        <v>8.3728723379815904E-4</v>
      </c>
      <c r="G685">
        <v>0.66945338410257993</v>
      </c>
      <c r="H685" s="40">
        <v>7696.2339655125515</v>
      </c>
      <c r="I685" s="40">
        <v>0</v>
      </c>
      <c r="J685">
        <v>0.35895843921362064</v>
      </c>
      <c r="K685" s="40">
        <v>1</v>
      </c>
      <c r="L685" s="40">
        <v>0</v>
      </c>
      <c r="M685" s="40">
        <v>199.42506919731113</v>
      </c>
      <c r="N685" s="40">
        <v>317.18314476760088</v>
      </c>
    </row>
    <row r="686" spans="1:14" x14ac:dyDescent="0.25">
      <c r="A686">
        <v>6037533103</v>
      </c>
      <c r="B686" s="40"/>
      <c r="C686" s="40">
        <v>3.9449847977114842</v>
      </c>
      <c r="D686">
        <v>3.5971223021582736E-3</v>
      </c>
      <c r="E686">
        <v>0.97738951695786225</v>
      </c>
      <c r="F686">
        <v>1.0277492291880781E-3</v>
      </c>
      <c r="G686">
        <v>0.86757990867579904</v>
      </c>
      <c r="H686" s="40">
        <v>6437.7473573421394</v>
      </c>
      <c r="I686" s="40">
        <v>0</v>
      </c>
      <c r="J686">
        <v>0.27852348993288589</v>
      </c>
      <c r="K686" s="40">
        <v>0</v>
      </c>
      <c r="L686" s="40">
        <v>0</v>
      </c>
      <c r="M686" s="40">
        <v>53.37880585211542</v>
      </c>
      <c r="N686" s="40">
        <v>-314.40161512601117</v>
      </c>
    </row>
    <row r="687" spans="1:14" x14ac:dyDescent="0.25">
      <c r="A687">
        <v>6037533104</v>
      </c>
      <c r="B687" s="40"/>
      <c r="C687" s="40">
        <v>2.9234381283203925</v>
      </c>
      <c r="D687">
        <v>3.7923678596823891E-3</v>
      </c>
      <c r="E687">
        <v>0.96420952832424744</v>
      </c>
      <c r="F687">
        <v>3.0812988859919414E-3</v>
      </c>
      <c r="G687">
        <v>0.89666395443449975</v>
      </c>
      <c r="H687" s="40">
        <v>14237.398009490591</v>
      </c>
      <c r="I687" s="40">
        <v>0</v>
      </c>
      <c r="J687">
        <v>0.26435877261998425</v>
      </c>
      <c r="K687" s="40">
        <v>0</v>
      </c>
      <c r="L687" s="40">
        <v>0</v>
      </c>
      <c r="M687" s="40">
        <v>158.88612099644126</v>
      </c>
      <c r="N687" s="40">
        <v>318.0695299992567</v>
      </c>
    </row>
    <row r="688" spans="1:14" x14ac:dyDescent="0.25">
      <c r="A688">
        <v>6037533105</v>
      </c>
      <c r="B688" s="40"/>
      <c r="C688" s="40">
        <v>3.1261536984062119</v>
      </c>
      <c r="D688">
        <v>2.1528525296017221E-3</v>
      </c>
      <c r="E688">
        <v>0.96627197703623968</v>
      </c>
      <c r="F688">
        <v>2.8704700394689632E-3</v>
      </c>
      <c r="G688">
        <v>0.83333333333333348</v>
      </c>
      <c r="H688" s="40">
        <v>230.654122881391</v>
      </c>
      <c r="I688" s="40">
        <v>0</v>
      </c>
      <c r="J688">
        <v>0.30168453292496172</v>
      </c>
      <c r="K688" s="40">
        <v>0</v>
      </c>
      <c r="L688" s="40">
        <v>0</v>
      </c>
      <c r="M688" s="40">
        <v>189.42902332937911</v>
      </c>
      <c r="N688" s="40">
        <v>-230.65412288139123</v>
      </c>
    </row>
    <row r="689" spans="1:14" x14ac:dyDescent="0.25">
      <c r="A689">
        <v>6037533106</v>
      </c>
      <c r="B689" s="40"/>
      <c r="C689" s="40">
        <v>3.9062591336330201</v>
      </c>
      <c r="D689">
        <v>4.3956043956043956E-3</v>
      </c>
      <c r="E689">
        <v>0.95109890109890105</v>
      </c>
      <c r="F689">
        <v>2.7472527472527475E-3</v>
      </c>
      <c r="G689">
        <v>0.64319248826291076</v>
      </c>
      <c r="H689" s="40">
        <v>2481.1471717948029</v>
      </c>
      <c r="I689" s="40">
        <v>0</v>
      </c>
      <c r="J689">
        <v>0.47706422018348627</v>
      </c>
      <c r="K689" s="40">
        <v>0</v>
      </c>
      <c r="L689" s="40">
        <v>0</v>
      </c>
      <c r="M689" s="40">
        <v>290.73546856464998</v>
      </c>
      <c r="N689" s="40">
        <v>-224.77291451799601</v>
      </c>
    </row>
    <row r="690" spans="1:14" x14ac:dyDescent="0.25">
      <c r="A690">
        <v>6037533107</v>
      </c>
      <c r="B690" s="40"/>
      <c r="C690" s="40">
        <v>3.8715877809562733</v>
      </c>
      <c r="D690">
        <v>1.3224014810896587E-3</v>
      </c>
      <c r="E690">
        <v>0.95424490875429779</v>
      </c>
      <c r="F690">
        <v>5.5540862205765672E-3</v>
      </c>
      <c r="G690">
        <v>0.76428571428571412</v>
      </c>
      <c r="H690" s="40">
        <v>2164.3838283830851</v>
      </c>
      <c r="I690" s="40">
        <v>0</v>
      </c>
      <c r="J690">
        <v>0.36899999999999999</v>
      </c>
      <c r="K690" s="40">
        <v>0</v>
      </c>
      <c r="L690" s="40">
        <v>0</v>
      </c>
      <c r="M690" s="40">
        <v>111.19256623171202</v>
      </c>
      <c r="N690" s="40">
        <v>-164.76278278348673</v>
      </c>
    </row>
    <row r="691" spans="1:14" x14ac:dyDescent="0.25">
      <c r="A691">
        <v>6037533201</v>
      </c>
      <c r="B691" s="40"/>
      <c r="C691" s="40">
        <v>3.6536335921536578</v>
      </c>
      <c r="D691">
        <v>1.3368983957219248E-3</v>
      </c>
      <c r="E691">
        <v>0.97927807486631013</v>
      </c>
      <c r="F691">
        <v>2.3395721925133688E-3</v>
      </c>
      <c r="G691">
        <v>0.7410714285714286</v>
      </c>
      <c r="H691" s="40">
        <v>4393.0033453344095</v>
      </c>
      <c r="I691" s="40">
        <v>0</v>
      </c>
      <c r="J691">
        <v>0.37606837606837606</v>
      </c>
      <c r="K691" s="40">
        <v>0</v>
      </c>
      <c r="L691" s="40">
        <v>0</v>
      </c>
      <c r="M691" s="40">
        <v>160.72756030051391</v>
      </c>
      <c r="N691" s="40">
        <v>-6.9290273585711475</v>
      </c>
    </row>
    <row r="692" spans="1:14" x14ac:dyDescent="0.25">
      <c r="A692">
        <v>6037533202</v>
      </c>
      <c r="B692" s="40"/>
      <c r="C692" s="40">
        <v>4.7102710257458114</v>
      </c>
      <c r="D692">
        <v>3.1482929672302816E-3</v>
      </c>
      <c r="E692">
        <v>0.95583987326934827</v>
      </c>
      <c r="F692">
        <v>3.8577058441245623E-3</v>
      </c>
      <c r="G692">
        <v>0.5558582027291773</v>
      </c>
      <c r="H692" s="40">
        <v>4663.1648444473403</v>
      </c>
      <c r="I692" s="40">
        <v>0</v>
      </c>
      <c r="J692">
        <v>0.47811641352086293</v>
      </c>
      <c r="K692" s="40">
        <v>0</v>
      </c>
      <c r="L692" s="40">
        <v>0</v>
      </c>
      <c r="M692" s="40">
        <v>127.92961644918933</v>
      </c>
      <c r="N692" s="40">
        <v>-201.69541761624259</v>
      </c>
    </row>
    <row r="693" spans="1:14" x14ac:dyDescent="0.25">
      <c r="A693">
        <v>6037533203</v>
      </c>
      <c r="B693" s="40"/>
      <c r="C693" s="40">
        <v>4.7770972619534131</v>
      </c>
      <c r="D693">
        <v>2.1704629463506816E-3</v>
      </c>
      <c r="E693">
        <v>0.95327803048213189</v>
      </c>
      <c r="F693">
        <v>1.7807414093346872E-2</v>
      </c>
      <c r="G693">
        <v>0.731942809735599</v>
      </c>
      <c r="H693" s="40">
        <v>578.63595320853642</v>
      </c>
      <c r="I693" s="40">
        <v>0</v>
      </c>
      <c r="J693">
        <v>0.30919464774983602</v>
      </c>
      <c r="K693" s="40">
        <v>0</v>
      </c>
      <c r="L693" s="40">
        <v>0</v>
      </c>
      <c r="M693" s="40">
        <v>130.78964017398175</v>
      </c>
      <c r="N693" s="40">
        <v>-1035.0374175611983</v>
      </c>
    </row>
    <row r="694" spans="1:14" x14ac:dyDescent="0.25">
      <c r="A694">
        <v>6037533300</v>
      </c>
      <c r="B694" s="40"/>
      <c r="C694" s="40">
        <v>4.4047996322026979</v>
      </c>
      <c r="D694">
        <v>5.4026224448378067E-4</v>
      </c>
      <c r="E694">
        <v>0.97377293560524936</v>
      </c>
      <c r="F694">
        <v>2.367602463190004E-3</v>
      </c>
      <c r="G694">
        <v>0.77672872721264863</v>
      </c>
      <c r="H694" s="40">
        <v>1897.8919202855507</v>
      </c>
      <c r="I694" s="40">
        <v>0</v>
      </c>
      <c r="J694">
        <v>0.3123504756300603</v>
      </c>
      <c r="K694" s="40">
        <v>0</v>
      </c>
      <c r="L694" s="40">
        <v>0</v>
      </c>
      <c r="M694" s="40">
        <v>104.19256623171202</v>
      </c>
      <c r="N694" s="40">
        <v>-439.57260669477637</v>
      </c>
    </row>
    <row r="695" spans="1:14" x14ac:dyDescent="0.25">
      <c r="A695">
        <v>6037533401</v>
      </c>
      <c r="B695" s="40"/>
      <c r="C695" s="40">
        <v>3.7499584389047822</v>
      </c>
      <c r="D695">
        <v>1.3858641497215421E-3</v>
      </c>
      <c r="E695">
        <v>0.96634333122848359</v>
      </c>
      <c r="F695">
        <v>7.9192239160562306E-4</v>
      </c>
      <c r="G695">
        <v>0.61091232628951386</v>
      </c>
      <c r="H695" s="40">
        <v>697.47698598398199</v>
      </c>
      <c r="I695" s="40">
        <v>0</v>
      </c>
      <c r="J695">
        <v>0.34458876286330659</v>
      </c>
      <c r="K695" s="40">
        <v>0</v>
      </c>
      <c r="L695" s="40">
        <v>0</v>
      </c>
      <c r="M695" s="40">
        <v>175.90984578884922</v>
      </c>
      <c r="N695" s="40">
        <v>-109.53153522313187</v>
      </c>
    </row>
    <row r="696" spans="1:14" x14ac:dyDescent="0.25">
      <c r="A696">
        <v>6037533402</v>
      </c>
      <c r="B696" s="40"/>
      <c r="C696" s="40">
        <v>4.0368359215365759</v>
      </c>
      <c r="D696">
        <v>1.9922075759919214E-3</v>
      </c>
      <c r="E696">
        <v>0.96464139434472396</v>
      </c>
      <c r="F696">
        <v>3.0219538869913549E-3</v>
      </c>
      <c r="G696">
        <v>0.72670640168564693</v>
      </c>
      <c r="H696" s="40">
        <v>1567.9891286087081</v>
      </c>
      <c r="I696" s="40">
        <v>0</v>
      </c>
      <c r="J696">
        <v>0.39904747170764621</v>
      </c>
      <c r="K696" s="40">
        <v>0</v>
      </c>
      <c r="L696" s="40">
        <v>0</v>
      </c>
      <c r="M696" s="40">
        <v>184.19652036378011</v>
      </c>
      <c r="N696" s="40">
        <v>-362.09162283141541</v>
      </c>
    </row>
    <row r="697" spans="1:14" x14ac:dyDescent="0.25">
      <c r="A697">
        <v>6037533403</v>
      </c>
      <c r="B697" s="40"/>
      <c r="C697" s="40">
        <v>4.7236921945239079</v>
      </c>
      <c r="D697">
        <v>2.7050627813819E-3</v>
      </c>
      <c r="E697">
        <v>0.9614210083081276</v>
      </c>
      <c r="F697">
        <v>3.7558307907967908E-3</v>
      </c>
      <c r="G697">
        <v>0.67199419392838811</v>
      </c>
      <c r="H697" s="40">
        <v>7595.8649599684777</v>
      </c>
      <c r="I697" s="40">
        <v>0</v>
      </c>
      <c r="J697">
        <v>0.40429244152340515</v>
      </c>
      <c r="K697" s="40">
        <v>0</v>
      </c>
      <c r="L697" s="40">
        <v>0</v>
      </c>
      <c r="M697" s="40">
        <v>146.13839462238036</v>
      </c>
      <c r="N697" s="40">
        <v>-423.20998516945656</v>
      </c>
    </row>
    <row r="698" spans="1:14" x14ac:dyDescent="0.25">
      <c r="A698">
        <v>6037533501</v>
      </c>
      <c r="B698" s="40"/>
      <c r="C698" s="40">
        <v>3.7825327339599513</v>
      </c>
      <c r="D698">
        <v>2.0820940473193434E-3</v>
      </c>
      <c r="E698">
        <v>0.97055327778797629</v>
      </c>
      <c r="F698">
        <v>2.9744199881023251E-4</v>
      </c>
      <c r="G698">
        <v>0.71934606220325359</v>
      </c>
      <c r="H698" s="40">
        <v>1686.8205946686655</v>
      </c>
      <c r="I698" s="40">
        <v>0</v>
      </c>
      <c r="J698">
        <v>0.44708995570350768</v>
      </c>
      <c r="K698" s="40">
        <v>0</v>
      </c>
      <c r="L698" s="40">
        <v>0</v>
      </c>
      <c r="M698" s="40">
        <v>185.25860023724783</v>
      </c>
      <c r="N698" s="40">
        <v>168.70864069249274</v>
      </c>
    </row>
    <row r="699" spans="1:14" x14ac:dyDescent="0.25">
      <c r="A699">
        <v>6037533502</v>
      </c>
      <c r="B699" s="40"/>
      <c r="C699" s="40">
        <v>3.9860871270944016</v>
      </c>
      <c r="D699">
        <v>2.4968584235732054E-3</v>
      </c>
      <c r="E699">
        <v>0.9642114270089891</v>
      </c>
      <c r="F699">
        <v>1.2485103894094311E-3</v>
      </c>
      <c r="G699">
        <v>0.6732163476865497</v>
      </c>
      <c r="H699" s="40">
        <v>99.515833356092969</v>
      </c>
      <c r="I699" s="40">
        <v>0</v>
      </c>
      <c r="J699">
        <v>0.34275844124621263</v>
      </c>
      <c r="K699" s="40">
        <v>0</v>
      </c>
      <c r="L699" s="40">
        <v>0</v>
      </c>
      <c r="M699" s="40">
        <v>18.960063266113025</v>
      </c>
      <c r="N699" s="40">
        <v>-502.89147455595776</v>
      </c>
    </row>
    <row r="700" spans="1:14" x14ac:dyDescent="0.25">
      <c r="A700">
        <v>6037533503</v>
      </c>
      <c r="B700" s="40"/>
      <c r="C700" s="40">
        <v>3.6698508377605235</v>
      </c>
      <c r="D700">
        <v>4.814004265642908E-3</v>
      </c>
      <c r="E700">
        <v>0.96411378278987259</v>
      </c>
      <c r="F700">
        <v>4.3763676148796571E-4</v>
      </c>
      <c r="G700">
        <v>0.74528302059726304</v>
      </c>
      <c r="H700" s="40">
        <v>29.83942955365734</v>
      </c>
      <c r="I700" s="40">
        <v>0</v>
      </c>
      <c r="J700">
        <v>0.2560296907263086</v>
      </c>
      <c r="K700" s="40">
        <v>0</v>
      </c>
      <c r="L700" s="40">
        <v>0</v>
      </c>
      <c r="M700" s="40">
        <v>162.72756030051391</v>
      </c>
      <c r="N700" s="40">
        <v>-674.2456241595537</v>
      </c>
    </row>
    <row r="701" spans="1:14" x14ac:dyDescent="0.25">
      <c r="A701">
        <v>6037533601</v>
      </c>
      <c r="B701" s="40"/>
      <c r="C701" s="40">
        <v>3.9100338373518602</v>
      </c>
      <c r="D701">
        <v>7.7087794432548181E-3</v>
      </c>
      <c r="E701">
        <v>0.93554603854389706</v>
      </c>
      <c r="F701">
        <v>5.5674518201284792E-3</v>
      </c>
      <c r="G701">
        <v>0.76678765880217781</v>
      </c>
      <c r="H701" s="40">
        <v>2852.2370904343634</v>
      </c>
      <c r="I701" s="40">
        <v>0</v>
      </c>
      <c r="J701">
        <v>0.30809859154929575</v>
      </c>
      <c r="K701" s="40">
        <v>0</v>
      </c>
      <c r="L701" s="40">
        <v>0</v>
      </c>
      <c r="M701" s="40">
        <v>60.332542506919594</v>
      </c>
      <c r="N701" s="40">
        <v>179.74296755639443</v>
      </c>
    </row>
    <row r="702" spans="1:14" x14ac:dyDescent="0.25">
      <c r="A702">
        <v>6037533602</v>
      </c>
      <c r="B702" s="40"/>
      <c r="C702" s="40">
        <v>4.1611215365753988</v>
      </c>
      <c r="D702">
        <v>4.0044851284527514E-3</v>
      </c>
      <c r="E702">
        <v>0.92407492534142266</v>
      </c>
      <c r="F702">
        <v>7.208072802655157E-3</v>
      </c>
      <c r="G702">
        <v>0.73429322043381873</v>
      </c>
      <c r="H702" s="40">
        <v>3361.2464536079656</v>
      </c>
      <c r="I702" s="40">
        <v>0</v>
      </c>
      <c r="J702">
        <v>0.2363293622883737</v>
      </c>
      <c r="K702" s="40">
        <v>0</v>
      </c>
      <c r="L702" s="40">
        <v>0</v>
      </c>
      <c r="M702" s="40">
        <v>182.14630288651631</v>
      </c>
      <c r="N702" s="40">
        <v>-350.9669899742521</v>
      </c>
    </row>
    <row r="703" spans="1:14" x14ac:dyDescent="0.25">
      <c r="A703">
        <v>6037533603</v>
      </c>
      <c r="B703" s="40"/>
      <c r="C703" s="40">
        <v>4.1616807519411534</v>
      </c>
      <c r="D703">
        <v>5.152003344845146E-3</v>
      </c>
      <c r="E703">
        <v>0.90233666092067244</v>
      </c>
      <c r="F703">
        <v>9.5304181422342787E-3</v>
      </c>
      <c r="G703">
        <v>0.70405342010067273</v>
      </c>
      <c r="H703" s="40">
        <v>3697.6920638884353</v>
      </c>
      <c r="I703" s="40">
        <v>0</v>
      </c>
      <c r="J703">
        <v>0.29780587303207151</v>
      </c>
      <c r="K703" s="40">
        <v>0</v>
      </c>
      <c r="L703" s="40">
        <v>0</v>
      </c>
      <c r="M703" s="40">
        <v>153.54922894424669</v>
      </c>
      <c r="N703" s="40">
        <v>178.49415572566068</v>
      </c>
    </row>
    <row r="704" spans="1:14" x14ac:dyDescent="0.25">
      <c r="A704">
        <v>6037533701</v>
      </c>
      <c r="B704" s="40"/>
      <c r="C704" s="40">
        <v>4.4797344912137316</v>
      </c>
      <c r="D704">
        <v>3.8689708537529024E-3</v>
      </c>
      <c r="E704">
        <v>0.94196543719370651</v>
      </c>
      <c r="F704">
        <v>1.2896569512509672E-2</v>
      </c>
      <c r="G704">
        <v>0.72905894519131342</v>
      </c>
      <c r="H704" s="40">
        <v>1901.4259401063764</v>
      </c>
      <c r="I704" s="40">
        <v>0</v>
      </c>
      <c r="J704">
        <v>0.27468230694037143</v>
      </c>
      <c r="K704" s="40">
        <v>0</v>
      </c>
      <c r="L704" s="40">
        <v>0</v>
      </c>
      <c r="M704" s="40">
        <v>208.25464610517986</v>
      </c>
      <c r="N704" s="40">
        <v>-200.49049028332502</v>
      </c>
    </row>
    <row r="705" spans="1:14" x14ac:dyDescent="0.25">
      <c r="A705">
        <v>6037533702</v>
      </c>
      <c r="B705" s="40"/>
      <c r="C705" s="40">
        <v>4.270028729055988</v>
      </c>
      <c r="D705">
        <v>0</v>
      </c>
      <c r="E705">
        <v>0.97078897078897075</v>
      </c>
      <c r="F705">
        <v>8.1900081900081916E-4</v>
      </c>
      <c r="G705">
        <v>0.74820143884892087</v>
      </c>
      <c r="H705" s="40">
        <v>958.99114131933197</v>
      </c>
      <c r="I705" s="40">
        <v>0</v>
      </c>
      <c r="J705">
        <v>0.3469626168224299</v>
      </c>
      <c r="K705" s="40">
        <v>0</v>
      </c>
      <c r="L705" s="40">
        <v>0</v>
      </c>
      <c r="M705" s="40">
        <v>181.62317121391845</v>
      </c>
      <c r="N705" s="40">
        <v>47.949557065967383</v>
      </c>
    </row>
    <row r="706" spans="1:14" x14ac:dyDescent="0.25">
      <c r="A706">
        <v>6037533703</v>
      </c>
      <c r="B706" s="40"/>
      <c r="C706" s="40">
        <v>4.2536716796076837</v>
      </c>
      <c r="D706">
        <v>1.1868027533823878E-3</v>
      </c>
      <c r="E706">
        <v>0.96344647519582249</v>
      </c>
      <c r="F706">
        <v>5.2219321148825075E-3</v>
      </c>
      <c r="G706">
        <v>0.69779643231899269</v>
      </c>
      <c r="H706" s="40">
        <v>2291.8283721067187</v>
      </c>
      <c r="I706" s="40">
        <v>0</v>
      </c>
      <c r="J706">
        <v>0.24547283702213277</v>
      </c>
      <c r="K706" s="40">
        <v>0</v>
      </c>
      <c r="L706" s="40">
        <v>0</v>
      </c>
      <c r="M706" s="40">
        <v>250.25860023724783</v>
      </c>
      <c r="N706" s="40">
        <v>27.319808409219149</v>
      </c>
    </row>
    <row r="707" spans="1:14" x14ac:dyDescent="0.25">
      <c r="A707">
        <v>6037533803</v>
      </c>
      <c r="B707" s="40"/>
      <c r="C707" s="40">
        <v>4.4878431140171644</v>
      </c>
      <c r="D707">
        <v>4.9252984215264395E-3</v>
      </c>
      <c r="E707">
        <v>0.89273232201044128</v>
      </c>
      <c r="F707">
        <v>2.552596146013807E-2</v>
      </c>
      <c r="G707">
        <v>0.66887474982134465</v>
      </c>
      <c r="H707" s="40">
        <v>2109.8972036917248</v>
      </c>
      <c r="I707" s="40">
        <v>0</v>
      </c>
      <c r="J707">
        <v>0.32570909430602291</v>
      </c>
      <c r="K707" s="40">
        <v>0</v>
      </c>
      <c r="L707" s="40">
        <v>0</v>
      </c>
      <c r="M707" s="40">
        <v>82.979833926453011</v>
      </c>
      <c r="N707" s="40">
        <v>-16.03942200722031</v>
      </c>
    </row>
    <row r="708" spans="1:14" x14ac:dyDescent="0.25">
      <c r="A708">
        <v>6037533804</v>
      </c>
      <c r="B708" s="40"/>
      <c r="C708" s="40">
        <v>4.5202776052308948</v>
      </c>
      <c r="D708">
        <v>2.6206595326490499E-3</v>
      </c>
      <c r="E708">
        <v>0.92225376719807817</v>
      </c>
      <c r="F708">
        <v>1.2011356191308144E-2</v>
      </c>
      <c r="G708">
        <v>0.6152527849185947</v>
      </c>
      <c r="H708" s="40">
        <v>487.23866116966718</v>
      </c>
      <c r="I708" s="40">
        <v>0</v>
      </c>
      <c r="J708">
        <v>0.33692946058091289</v>
      </c>
      <c r="K708" s="40">
        <v>0</v>
      </c>
      <c r="L708" s="40">
        <v>0</v>
      </c>
      <c r="M708" s="40">
        <v>41.979833926453011</v>
      </c>
      <c r="N708" s="40">
        <v>365.4289958772506</v>
      </c>
    </row>
    <row r="709" spans="1:14" x14ac:dyDescent="0.25">
      <c r="A709">
        <v>6037533805</v>
      </c>
      <c r="B709" s="40"/>
      <c r="C709" s="40">
        <v>3.9844094809971402</v>
      </c>
      <c r="D709">
        <v>3.1609559126973049E-3</v>
      </c>
      <c r="E709">
        <v>0.92489567443110221</v>
      </c>
      <c r="F709">
        <v>6.7012265856591421E-3</v>
      </c>
      <c r="G709">
        <v>0.6696522619065659</v>
      </c>
      <c r="H709" s="40">
        <v>6293.650964906602</v>
      </c>
      <c r="I709" s="40">
        <v>0</v>
      </c>
      <c r="J709">
        <v>0.24144972053531472</v>
      </c>
      <c r="K709" s="40">
        <v>0</v>
      </c>
      <c r="L709" s="40">
        <v>0</v>
      </c>
      <c r="M709" s="40">
        <v>266.49901146698289</v>
      </c>
      <c r="N709" s="40">
        <v>232.37178454375226</v>
      </c>
    </row>
    <row r="710" spans="1:14" x14ac:dyDescent="0.25">
      <c r="A710">
        <v>6037533806</v>
      </c>
      <c r="B710" s="40"/>
      <c r="C710" s="40">
        <v>4.0045412341642832</v>
      </c>
      <c r="D710">
        <v>3.3426636401055541E-3</v>
      </c>
      <c r="E710">
        <v>0.92569034005709594</v>
      </c>
      <c r="F710">
        <v>6.7209456004984599E-3</v>
      </c>
      <c r="G710">
        <v>0.67797664552997572</v>
      </c>
      <c r="H710" s="40">
        <v>435.9252988299512</v>
      </c>
      <c r="I710" s="40">
        <v>0</v>
      </c>
      <c r="J710">
        <v>0.23613122538549522</v>
      </c>
      <c r="K710" s="40">
        <v>0</v>
      </c>
      <c r="L710" s="40">
        <v>0</v>
      </c>
      <c r="M710" s="40">
        <v>165.79359430604973</v>
      </c>
      <c r="N710" s="40">
        <v>-56.342199253662329</v>
      </c>
    </row>
    <row r="711" spans="1:14" x14ac:dyDescent="0.25">
      <c r="A711">
        <v>6037533901</v>
      </c>
      <c r="B711" s="40"/>
      <c r="C711" s="40">
        <v>4.3217561503882305</v>
      </c>
      <c r="D711">
        <v>3.7947783849423193E-3</v>
      </c>
      <c r="E711">
        <v>0.94034608378870677</v>
      </c>
      <c r="F711">
        <v>6.5270188221007892E-3</v>
      </c>
      <c r="G711">
        <v>0.76808510638297878</v>
      </c>
      <c r="H711" s="40">
        <v>2264.500441696413</v>
      </c>
      <c r="I711" s="40">
        <v>0</v>
      </c>
      <c r="J711">
        <v>0.16109215017064846</v>
      </c>
      <c r="K711" s="40">
        <v>0</v>
      </c>
      <c r="L711" s="40">
        <v>0</v>
      </c>
      <c r="M711" s="40">
        <v>239.15421115065237</v>
      </c>
      <c r="N711" s="40">
        <v>78.086222127461951</v>
      </c>
    </row>
    <row r="712" spans="1:14" x14ac:dyDescent="0.25">
      <c r="A712">
        <v>6037533902</v>
      </c>
      <c r="B712" s="40"/>
      <c r="C712" s="40">
        <v>4.1307841029832453</v>
      </c>
      <c r="D712">
        <v>4.0159107163891669E-3</v>
      </c>
      <c r="E712">
        <v>0.94892160589713326</v>
      </c>
      <c r="F712">
        <v>3.7661639648534761E-3</v>
      </c>
      <c r="G712">
        <v>0.66418369738581318</v>
      </c>
      <c r="H712" s="40">
        <v>2283.2168926745144</v>
      </c>
      <c r="I712" s="40">
        <v>0</v>
      </c>
      <c r="J712">
        <v>0.10918256753823023</v>
      </c>
      <c r="K712" s="40">
        <v>0</v>
      </c>
      <c r="L712" s="40">
        <v>0</v>
      </c>
      <c r="M712" s="40">
        <v>248.5650454725187</v>
      </c>
      <c r="N712" s="40">
        <v>12.400193818232765</v>
      </c>
    </row>
    <row r="713" spans="1:14" x14ac:dyDescent="0.25">
      <c r="A713">
        <v>6037534001</v>
      </c>
      <c r="B713" s="40"/>
      <c r="C713" s="40">
        <v>4.120858030241112</v>
      </c>
      <c r="D713">
        <v>2.5051272631676984E-3</v>
      </c>
      <c r="E713">
        <v>0.94487843967578256</v>
      </c>
      <c r="F713">
        <v>4.4019430481151362E-3</v>
      </c>
      <c r="G713">
        <v>0.76646936362906293</v>
      </c>
      <c r="H713" s="40">
        <v>2603.4637616982636</v>
      </c>
      <c r="I713" s="40">
        <v>0</v>
      </c>
      <c r="J713">
        <v>0.25009296557855221</v>
      </c>
      <c r="K713" s="40">
        <v>0</v>
      </c>
      <c r="L713" s="40">
        <v>0</v>
      </c>
      <c r="M713" s="40">
        <v>215.80150257018579</v>
      </c>
      <c r="N713" s="40">
        <v>183.86226323823348</v>
      </c>
    </row>
    <row r="714" spans="1:14" x14ac:dyDescent="0.25">
      <c r="A714">
        <v>6037534002</v>
      </c>
      <c r="B714" s="40"/>
      <c r="C714" s="40">
        <v>5.154008418471598</v>
      </c>
      <c r="D714">
        <v>1.0794926148844817E-2</v>
      </c>
      <c r="E714">
        <v>0.89874452016018336</v>
      </c>
      <c r="F714">
        <v>6.4146144284433623E-3</v>
      </c>
      <c r="G714">
        <v>0.64644976520676689</v>
      </c>
      <c r="H714" s="40">
        <v>4538.3465761882499</v>
      </c>
      <c r="I714" s="40">
        <v>0</v>
      </c>
      <c r="J714">
        <v>0.21549599223596969</v>
      </c>
      <c r="K714" s="40">
        <v>0</v>
      </c>
      <c r="L714" s="40">
        <v>0</v>
      </c>
      <c r="M714" s="40">
        <v>156.81336496638983</v>
      </c>
      <c r="N714" s="40">
        <v>332.84338780503276</v>
      </c>
    </row>
    <row r="715" spans="1:14" x14ac:dyDescent="0.25">
      <c r="A715">
        <v>6037534101</v>
      </c>
      <c r="B715" s="40"/>
      <c r="C715" s="40">
        <v>4.5149650592562329</v>
      </c>
      <c r="D715">
        <v>2.9154519211100926E-3</v>
      </c>
      <c r="E715">
        <v>0.9291962104125282</v>
      </c>
      <c r="F715">
        <v>1.2494793470972656E-2</v>
      </c>
      <c r="G715">
        <v>0.67692307123484685</v>
      </c>
      <c r="H715" s="40">
        <v>10569.899180971162</v>
      </c>
      <c r="I715" s="40">
        <v>0</v>
      </c>
      <c r="J715">
        <v>0.14981273240352982</v>
      </c>
      <c r="K715" s="40">
        <v>0</v>
      </c>
      <c r="L715" s="40">
        <v>0</v>
      </c>
      <c r="M715" s="40">
        <v>309.61526294978239</v>
      </c>
      <c r="N715" s="40">
        <v>-29.448237679351223</v>
      </c>
    </row>
    <row r="716" spans="1:14" x14ac:dyDescent="0.25">
      <c r="A716">
        <v>6037534102</v>
      </c>
      <c r="B716" s="40"/>
      <c r="C716" s="40">
        <v>3.9542118512464244</v>
      </c>
      <c r="D716">
        <v>1.1860637509266123E-3</v>
      </c>
      <c r="E716">
        <v>0.95641215715344696</v>
      </c>
      <c r="F716">
        <v>5.7820607857672346E-3</v>
      </c>
      <c r="G716">
        <v>0.81990521327014221</v>
      </c>
      <c r="H716" s="40">
        <v>2305.3112817789747</v>
      </c>
      <c r="I716" s="40">
        <v>0</v>
      </c>
      <c r="J716">
        <v>0.22229508196721312</v>
      </c>
      <c r="K716" s="40">
        <v>0</v>
      </c>
      <c r="L716" s="40">
        <v>0</v>
      </c>
      <c r="M716" s="40">
        <v>234.09608540925262</v>
      </c>
      <c r="N716" s="40">
        <v>58.280341393288836</v>
      </c>
    </row>
    <row r="717" spans="1:14" x14ac:dyDescent="0.25">
      <c r="A717">
        <v>6037534201</v>
      </c>
      <c r="B717" s="40"/>
      <c r="C717" s="40">
        <v>4.2936555782590933</v>
      </c>
      <c r="D717">
        <v>1.8851381131661907E-2</v>
      </c>
      <c r="E717">
        <v>0.89872865240033661</v>
      </c>
      <c r="F717">
        <v>4.8224464538889986E-3</v>
      </c>
      <c r="G717">
        <v>0.78893444435542837</v>
      </c>
      <c r="H717" s="40">
        <v>2234.3202766088502</v>
      </c>
      <c r="I717" s="40">
        <v>0</v>
      </c>
      <c r="J717">
        <v>0.14299802229500036</v>
      </c>
      <c r="K717" s="40">
        <v>0</v>
      </c>
      <c r="L717" s="40">
        <v>0</v>
      </c>
      <c r="M717" s="40">
        <v>127.08817714511656</v>
      </c>
      <c r="N717" s="40">
        <v>401.71156702529152</v>
      </c>
    </row>
    <row r="718" spans="1:14" x14ac:dyDescent="0.25">
      <c r="A718">
        <v>6037534202</v>
      </c>
      <c r="B718" s="40"/>
      <c r="C718" s="40">
        <v>4.5096525132815692</v>
      </c>
      <c r="D718">
        <v>7.4721780604133543E-3</v>
      </c>
      <c r="E718">
        <v>0.93211446740858506</v>
      </c>
      <c r="F718">
        <v>1.192368839427663E-2</v>
      </c>
      <c r="G718">
        <v>0.83748994368463381</v>
      </c>
      <c r="H718" s="40">
        <v>568.57402522869552</v>
      </c>
      <c r="I718" s="40">
        <v>0</v>
      </c>
      <c r="J718">
        <v>0.20950155763239875</v>
      </c>
      <c r="K718" s="40">
        <v>0</v>
      </c>
      <c r="L718" s="40">
        <v>0</v>
      </c>
      <c r="M718" s="40">
        <v>266.91775405298529</v>
      </c>
      <c r="N718" s="40">
        <v>97.723660586181722</v>
      </c>
    </row>
    <row r="719" spans="1:14" x14ac:dyDescent="0.25">
      <c r="A719">
        <v>6037534203</v>
      </c>
      <c r="B719" s="40"/>
      <c r="C719" s="40">
        <v>4.4439447078054766</v>
      </c>
      <c r="D719">
        <v>4.7976011994003056E-3</v>
      </c>
      <c r="E719">
        <v>0.93223387454072115</v>
      </c>
      <c r="F719">
        <v>4.497751106505671E-3</v>
      </c>
      <c r="G719">
        <v>0.78818993953153449</v>
      </c>
      <c r="H719" s="40">
        <v>2746.8749640128894</v>
      </c>
      <c r="I719" s="40">
        <v>0</v>
      </c>
      <c r="J719">
        <v>0.15776396976363458</v>
      </c>
      <c r="K719" s="40">
        <v>0</v>
      </c>
      <c r="L719" s="40">
        <v>0</v>
      </c>
      <c r="M719" s="40">
        <v>42.041913799920849</v>
      </c>
      <c r="N719" s="40">
        <v>188.22139371897083</v>
      </c>
    </row>
    <row r="720" spans="1:14" x14ac:dyDescent="0.25">
      <c r="A720">
        <v>6037534301</v>
      </c>
      <c r="B720" s="40"/>
      <c r="C720" s="40">
        <v>3.7714882304863102</v>
      </c>
      <c r="D720">
        <v>9.264165984697037E-3</v>
      </c>
      <c r="E720">
        <v>0.94043686685314498</v>
      </c>
      <c r="F720">
        <v>4.1919684214543384E-3</v>
      </c>
      <c r="G720">
        <v>0.83096460623376256</v>
      </c>
      <c r="H720" s="40">
        <v>4889.322828788213</v>
      </c>
      <c r="I720" s="40">
        <v>0</v>
      </c>
      <c r="J720">
        <v>0.20882945605711586</v>
      </c>
      <c r="K720" s="40">
        <v>0</v>
      </c>
      <c r="L720" s="40">
        <v>0</v>
      </c>
      <c r="M720" s="40">
        <v>243.32858837485162</v>
      </c>
      <c r="N720" s="40">
        <v>103.26240215730149</v>
      </c>
    </row>
    <row r="721" spans="1:14" x14ac:dyDescent="0.25">
      <c r="A721">
        <v>6037534302</v>
      </c>
      <c r="B721" s="40"/>
      <c r="C721" s="40">
        <v>4.8682493665713125</v>
      </c>
      <c r="D721">
        <v>1.2987170097871051E-2</v>
      </c>
      <c r="E721">
        <v>0.94830451400848259</v>
      </c>
      <c r="F721">
        <v>9.9315562626664695E-3</v>
      </c>
      <c r="G721">
        <v>0.83289739714342437</v>
      </c>
      <c r="H721" s="40">
        <v>634.12345115347057</v>
      </c>
      <c r="I721" s="40">
        <v>0</v>
      </c>
      <c r="J721">
        <v>0.13688478671117135</v>
      </c>
      <c r="K721" s="40">
        <v>0</v>
      </c>
      <c r="L721" s="40">
        <v>0</v>
      </c>
      <c r="M721" s="40">
        <v>242.39462238038743</v>
      </c>
      <c r="N721" s="40">
        <v>300.12220359901767</v>
      </c>
    </row>
    <row r="722" spans="1:14" x14ac:dyDescent="0.25">
      <c r="A722">
        <v>6037534403</v>
      </c>
      <c r="B722" s="40"/>
      <c r="C722" s="40">
        <v>4.9345163874131597</v>
      </c>
      <c r="D722">
        <v>4.0336135275001826E-3</v>
      </c>
      <c r="E722">
        <v>0.94857138656601192</v>
      </c>
      <c r="F722">
        <v>4.7058822297581342E-3</v>
      </c>
      <c r="G722">
        <v>0.73466477410411968</v>
      </c>
      <c r="H722" s="40">
        <v>935.95389572496958</v>
      </c>
      <c r="I722" s="40">
        <v>0</v>
      </c>
      <c r="J722">
        <v>0.348189426381596</v>
      </c>
      <c r="K722" s="40">
        <v>0</v>
      </c>
      <c r="L722" s="40">
        <v>0</v>
      </c>
      <c r="M722" s="40">
        <v>238.97587979438504</v>
      </c>
      <c r="N722" s="40">
        <v>388.57515669089025</v>
      </c>
    </row>
    <row r="723" spans="1:14" x14ac:dyDescent="0.25">
      <c r="A723">
        <v>6037534404</v>
      </c>
      <c r="B723" s="40"/>
      <c r="C723" s="40">
        <v>3.4765021250510837</v>
      </c>
      <c r="D723">
        <v>1.0939077459647784E-2</v>
      </c>
      <c r="E723">
        <v>0.92253072220219079</v>
      </c>
      <c r="F723">
        <v>8.7957488962174327E-3</v>
      </c>
      <c r="G723">
        <v>0.76029837863917904</v>
      </c>
      <c r="H723" s="40">
        <v>1247.585952686248</v>
      </c>
      <c r="I723" s="40">
        <v>0</v>
      </c>
      <c r="J723">
        <v>0.21709392327282889</v>
      </c>
      <c r="K723" s="40">
        <v>0</v>
      </c>
      <c r="L723" s="40">
        <v>0</v>
      </c>
      <c r="M723" s="40">
        <v>162.80150257018579</v>
      </c>
      <c r="N723" s="40">
        <v>-45.629866451594353</v>
      </c>
    </row>
    <row r="724" spans="1:14" x14ac:dyDescent="0.25">
      <c r="A724">
        <v>6037534405</v>
      </c>
      <c r="B724" s="40"/>
      <c r="C724" s="40">
        <v>3.4668556599918272</v>
      </c>
      <c r="D724">
        <v>7.8882463163591383E-3</v>
      </c>
      <c r="E724">
        <v>0.93678130371512314</v>
      </c>
      <c r="F724">
        <v>1.7114362505441755E-2</v>
      </c>
      <c r="G724">
        <v>0.87461179065269912</v>
      </c>
      <c r="H724" s="40">
        <v>1802.5041618795281</v>
      </c>
      <c r="I724" s="40">
        <v>0</v>
      </c>
      <c r="J724">
        <v>0.19251422870409468</v>
      </c>
      <c r="K724" s="40">
        <v>0</v>
      </c>
      <c r="L724" s="40">
        <v>0</v>
      </c>
      <c r="M724" s="40">
        <v>177.16211941478832</v>
      </c>
      <c r="N724" s="40">
        <v>-20.612883654950565</v>
      </c>
    </row>
    <row r="725" spans="1:14" x14ac:dyDescent="0.25">
      <c r="A725">
        <v>6037534406</v>
      </c>
      <c r="B725" s="40"/>
      <c r="C725" s="40">
        <v>4.0643772782999594</v>
      </c>
      <c r="D725">
        <v>3.8034776083773671E-3</v>
      </c>
      <c r="E725">
        <v>0.95181469863668267</v>
      </c>
      <c r="F725">
        <v>3.6120506886342684E-3</v>
      </c>
      <c r="G725">
        <v>0.89523935136952915</v>
      </c>
      <c r="H725" s="40">
        <v>33.329400464078574</v>
      </c>
      <c r="I725" s="40">
        <v>0</v>
      </c>
      <c r="J725">
        <v>0.16881841392204172</v>
      </c>
      <c r="K725" s="40">
        <v>0</v>
      </c>
      <c r="L725" s="40">
        <v>0</v>
      </c>
      <c r="M725" s="40">
        <v>224.9837880585211</v>
      </c>
      <c r="N725" s="40">
        <v>791.45127474957917</v>
      </c>
    </row>
    <row r="726" spans="1:14" x14ac:dyDescent="0.25">
      <c r="A726">
        <v>6037534501</v>
      </c>
      <c r="B726" s="40"/>
      <c r="C726" s="40">
        <v>5.5948099305271768</v>
      </c>
      <c r="D726">
        <v>2.2213994816734544E-3</v>
      </c>
      <c r="E726">
        <v>0.95261014439096636</v>
      </c>
      <c r="F726">
        <v>4.6279155868196968E-3</v>
      </c>
      <c r="G726">
        <v>0.53918495297805646</v>
      </c>
      <c r="H726" s="40">
        <v>734.13678390433927</v>
      </c>
      <c r="I726" s="40">
        <v>0</v>
      </c>
      <c r="J726">
        <v>0.44728915662650609</v>
      </c>
      <c r="K726" s="40">
        <v>0</v>
      </c>
      <c r="L726" s="40">
        <v>0</v>
      </c>
      <c r="M726" s="40">
        <v>99.092131277184535</v>
      </c>
      <c r="N726" s="40">
        <v>-292.11725432842832</v>
      </c>
    </row>
    <row r="727" spans="1:14" x14ac:dyDescent="0.25">
      <c r="A727">
        <v>6037534802</v>
      </c>
      <c r="B727" s="40"/>
      <c r="C727" s="40">
        <v>4.4815519411524321</v>
      </c>
      <c r="D727">
        <v>3.370407819346141E-4</v>
      </c>
      <c r="E727">
        <v>0.96056622851365026</v>
      </c>
      <c r="F727">
        <v>7.4148972025615103E-3</v>
      </c>
      <c r="G727">
        <v>0.48729446935724963</v>
      </c>
      <c r="H727" s="40">
        <v>1609.5521469245371</v>
      </c>
      <c r="I727" s="40">
        <v>0</v>
      </c>
      <c r="J727">
        <v>0.53812949640287766</v>
      </c>
      <c r="K727" s="40">
        <v>0</v>
      </c>
      <c r="L727" s="40">
        <v>0</v>
      </c>
      <c r="M727" s="40">
        <v>371.00237247924076</v>
      </c>
      <c r="N727" s="40">
        <v>-243.67721746267853</v>
      </c>
    </row>
    <row r="728" spans="1:14" x14ac:dyDescent="0.25">
      <c r="A728">
        <v>6037534803</v>
      </c>
      <c r="B728" s="40"/>
      <c r="C728" s="40">
        <v>4.6578445852063757</v>
      </c>
      <c r="D728">
        <v>1.6365051996576052E-3</v>
      </c>
      <c r="E728">
        <v>0.95570618905802052</v>
      </c>
      <c r="F728">
        <v>2.6507399008410537E-3</v>
      </c>
      <c r="G728">
        <v>0.53478831135370508</v>
      </c>
      <c r="H728" s="40">
        <v>1912.6540513490361</v>
      </c>
      <c r="I728" s="40">
        <v>0</v>
      </c>
      <c r="J728">
        <v>0.47796867502297885</v>
      </c>
      <c r="K728" s="40">
        <v>0</v>
      </c>
      <c r="L728" s="40">
        <v>0</v>
      </c>
      <c r="M728" s="40">
        <v>49.084223013048586</v>
      </c>
      <c r="N728" s="40">
        <v>-55.331699166235921</v>
      </c>
    </row>
    <row r="729" spans="1:14" x14ac:dyDescent="0.25">
      <c r="A729">
        <v>6037534804</v>
      </c>
      <c r="B729" s="40"/>
      <c r="C729" s="40">
        <v>4.8226733142623628</v>
      </c>
      <c r="D729">
        <v>9.7991180793728454E-4</v>
      </c>
      <c r="E729">
        <v>0.9730524118387911</v>
      </c>
      <c r="F729">
        <v>3.1847133168359295E-3</v>
      </c>
      <c r="G729">
        <v>0.55972694307970683</v>
      </c>
      <c r="H729" s="40">
        <v>322.3139337714934</v>
      </c>
      <c r="I729" s="40">
        <v>0</v>
      </c>
      <c r="J729">
        <v>0.52282606616457661</v>
      </c>
      <c r="K729" s="40">
        <v>0</v>
      </c>
      <c r="L729" s="40">
        <v>0</v>
      </c>
      <c r="M729" s="40">
        <v>232.18465796757607</v>
      </c>
      <c r="N729" s="40">
        <v>239.87212404882303</v>
      </c>
    </row>
    <row r="730" spans="1:14" x14ac:dyDescent="0.25">
      <c r="A730">
        <v>6037534900</v>
      </c>
      <c r="B730" s="40"/>
      <c r="C730" s="40">
        <v>4.1595836943195756</v>
      </c>
      <c r="D730">
        <v>1.7114914425427872E-2</v>
      </c>
      <c r="E730">
        <v>0.9659229828850856</v>
      </c>
      <c r="F730">
        <v>1.069682151589242E-3</v>
      </c>
      <c r="G730">
        <v>0.64693446088794926</v>
      </c>
      <c r="H730" s="40">
        <v>961.21319436842725</v>
      </c>
      <c r="I730" s="40">
        <v>0</v>
      </c>
      <c r="J730">
        <v>0.36196319018404904</v>
      </c>
      <c r="K730" s="40">
        <v>1</v>
      </c>
      <c r="L730" s="40">
        <v>0</v>
      </c>
      <c r="M730" s="40">
        <v>140.50296559905098</v>
      </c>
      <c r="N730" s="40">
        <v>187.79486573779013</v>
      </c>
    </row>
    <row r="731" spans="1:14" x14ac:dyDescent="0.25">
      <c r="A731">
        <v>6037535001</v>
      </c>
      <c r="B731" s="40"/>
      <c r="C731" s="40">
        <v>3.1706113199836539</v>
      </c>
      <c r="D731">
        <v>0.12192040727378589</v>
      </c>
      <c r="E731">
        <v>0.86178143866307044</v>
      </c>
      <c r="F731">
        <v>7.5805432722678547E-4</v>
      </c>
      <c r="G731">
        <v>0.6263736192048257</v>
      </c>
      <c r="H731" s="40">
        <v>2326.3554187382174</v>
      </c>
      <c r="I731" s="40">
        <v>0</v>
      </c>
      <c r="J731">
        <v>0.3155021708381866</v>
      </c>
      <c r="K731" s="40">
        <v>1</v>
      </c>
      <c r="L731" s="40">
        <v>0</v>
      </c>
      <c r="M731" s="40">
        <v>117.42506919731113</v>
      </c>
      <c r="N731" s="40">
        <v>397.43343686766639</v>
      </c>
    </row>
    <row r="732" spans="1:14" x14ac:dyDescent="0.25">
      <c r="A732">
        <v>6037535002</v>
      </c>
      <c r="B732" s="40"/>
      <c r="C732" s="40">
        <v>3.1706113199836539</v>
      </c>
      <c r="D732">
        <v>0.1219204012678172</v>
      </c>
      <c r="E732">
        <v>0.86178142595403617</v>
      </c>
      <c r="F732">
        <v>7.5805434363775419E-4</v>
      </c>
      <c r="G732">
        <v>0.62637362510556494</v>
      </c>
      <c r="H732" s="40">
        <v>5187.9617848732323</v>
      </c>
      <c r="I732" s="40">
        <v>0</v>
      </c>
      <c r="J732">
        <v>0.3155021753200431</v>
      </c>
      <c r="K732" s="40">
        <v>1</v>
      </c>
      <c r="L732" s="40">
        <v>0</v>
      </c>
      <c r="M732" s="40">
        <v>223.42506919731113</v>
      </c>
      <c r="N732" s="40">
        <v>-337.74931479244333</v>
      </c>
    </row>
    <row r="733" spans="1:14" x14ac:dyDescent="0.25">
      <c r="A733">
        <v>6037535101</v>
      </c>
      <c r="B733" s="40"/>
      <c r="C733" s="40">
        <v>3.8359378013894574</v>
      </c>
      <c r="D733">
        <v>0.2278368794326241</v>
      </c>
      <c r="E733">
        <v>0.76226359338061467</v>
      </c>
      <c r="F733">
        <v>0</v>
      </c>
      <c r="G733">
        <v>0.59394703656998737</v>
      </c>
      <c r="H733" s="40">
        <v>1121.4856784451595</v>
      </c>
      <c r="I733" s="40">
        <v>0</v>
      </c>
      <c r="J733">
        <v>0.39017169923031381</v>
      </c>
      <c r="K733" s="40">
        <v>1</v>
      </c>
      <c r="L733" s="40">
        <v>0</v>
      </c>
      <c r="M733" s="40">
        <v>213.96797153024909</v>
      </c>
      <c r="N733" s="40">
        <v>365.45358157072405</v>
      </c>
    </row>
    <row r="734" spans="1:14" x14ac:dyDescent="0.25">
      <c r="A734">
        <v>6037535102</v>
      </c>
      <c r="B734" s="40"/>
      <c r="C734" s="40">
        <v>3.4628013485901108</v>
      </c>
      <c r="D734">
        <v>0.28639240506329117</v>
      </c>
      <c r="E734">
        <v>0.69752109704641352</v>
      </c>
      <c r="F734">
        <v>1.8459915611814346E-3</v>
      </c>
      <c r="G734">
        <v>0.51616499442586394</v>
      </c>
      <c r="H734" s="40">
        <v>223.46819127475021</v>
      </c>
      <c r="I734" s="40">
        <v>0</v>
      </c>
      <c r="J734">
        <v>0.35477178423236516</v>
      </c>
      <c r="K734" s="40">
        <v>1</v>
      </c>
      <c r="L734" s="40">
        <v>0</v>
      </c>
      <c r="M734" s="40">
        <v>201.67338869118225</v>
      </c>
      <c r="N734" s="40">
        <v>166.50571114589229</v>
      </c>
    </row>
    <row r="735" spans="1:14" x14ac:dyDescent="0.25">
      <c r="A735">
        <v>6037535200</v>
      </c>
      <c r="B735" s="40"/>
      <c r="C735" s="40">
        <v>4.0341796485492445</v>
      </c>
      <c r="D735">
        <v>0.2650242627846211</v>
      </c>
      <c r="E735">
        <v>0.72807017543859653</v>
      </c>
      <c r="F735">
        <v>5.5991041433370661E-4</v>
      </c>
      <c r="G735">
        <v>0.49561403508771934</v>
      </c>
      <c r="H735" s="40">
        <v>305.2409877598364</v>
      </c>
      <c r="I735" s="40">
        <v>0</v>
      </c>
      <c r="J735">
        <v>0.37470725995316168</v>
      </c>
      <c r="K735" s="40">
        <v>1</v>
      </c>
      <c r="L735" s="40">
        <v>0</v>
      </c>
      <c r="M735" s="40">
        <v>344.2162910241201</v>
      </c>
      <c r="N735" s="40">
        <v>377.06239664450368</v>
      </c>
    </row>
    <row r="736" spans="1:14" x14ac:dyDescent="0.25">
      <c r="A736">
        <v>6037535300</v>
      </c>
      <c r="B736" s="40"/>
      <c r="C736" s="40">
        <v>3.5535340416836947</v>
      </c>
      <c r="D736">
        <v>9.0927526740064005E-2</v>
      </c>
      <c r="E736">
        <v>0.88978362444101033</v>
      </c>
      <c r="F736">
        <v>2.802284001024914E-3</v>
      </c>
      <c r="G736">
        <v>0.56012387460531998</v>
      </c>
      <c r="H736" s="40">
        <v>1023.5694238958155</v>
      </c>
      <c r="I736" s="40">
        <v>0</v>
      </c>
      <c r="J736">
        <v>0.29603138395955436</v>
      </c>
      <c r="K736" s="40">
        <v>1</v>
      </c>
      <c r="L736" s="40">
        <v>0</v>
      </c>
      <c r="M736" s="40">
        <v>144.55318307631467</v>
      </c>
      <c r="N736" s="40">
        <v>415.13414991960053</v>
      </c>
    </row>
    <row r="737" spans="1:14" x14ac:dyDescent="0.25">
      <c r="A737">
        <v>6037535400</v>
      </c>
      <c r="B737" s="40"/>
      <c r="C737" s="40">
        <v>4.4240925623212108</v>
      </c>
      <c r="D737">
        <v>0.19376026272577998</v>
      </c>
      <c r="E737">
        <v>0.79638752052545159</v>
      </c>
      <c r="F737">
        <v>0</v>
      </c>
      <c r="G737">
        <v>0.53407290015847864</v>
      </c>
      <c r="H737" s="40">
        <v>1052.3731964886538</v>
      </c>
      <c r="I737" s="40">
        <v>0</v>
      </c>
      <c r="J737">
        <v>0.26392961876832843</v>
      </c>
      <c r="K737" s="40">
        <v>1</v>
      </c>
      <c r="L737" s="40">
        <v>0</v>
      </c>
      <c r="M737" s="40">
        <v>166.1304863582443</v>
      </c>
      <c r="N737" s="40">
        <v>84.081363636980086</v>
      </c>
    </row>
    <row r="738" spans="1:14" x14ac:dyDescent="0.25">
      <c r="A738">
        <v>6037535501</v>
      </c>
      <c r="B738" s="40"/>
      <c r="C738" s="40">
        <v>3.6171447895382101</v>
      </c>
      <c r="D738">
        <v>4.2397112577977096E-3</v>
      </c>
      <c r="E738">
        <v>0.96641488445817392</v>
      </c>
      <c r="F738">
        <v>5.5032550379990053E-3</v>
      </c>
      <c r="G738">
        <v>0.77915029854769213</v>
      </c>
      <c r="H738" s="40">
        <v>2164.7221913519611</v>
      </c>
      <c r="I738" s="40">
        <v>0</v>
      </c>
      <c r="J738">
        <v>0.23126326085349588</v>
      </c>
      <c r="K738" s="40">
        <v>0</v>
      </c>
      <c r="L738" s="40">
        <v>0</v>
      </c>
      <c r="M738" s="40">
        <v>170.48319493871088</v>
      </c>
      <c r="N738" s="40">
        <v>340.4171625074332</v>
      </c>
    </row>
    <row r="739" spans="1:14" x14ac:dyDescent="0.25">
      <c r="A739">
        <v>6037535502</v>
      </c>
      <c r="B739" s="40"/>
      <c r="C739" s="40">
        <v>4.2974302819779329</v>
      </c>
      <c r="D739">
        <v>3.5321821036106756E-3</v>
      </c>
      <c r="E739">
        <v>0.94603610675039251</v>
      </c>
      <c r="F739">
        <v>4.5133437990580848E-3</v>
      </c>
      <c r="G739">
        <v>0.66775777414075288</v>
      </c>
      <c r="H739" s="40">
        <v>855.50189170113811</v>
      </c>
      <c r="I739" s="40">
        <v>0</v>
      </c>
      <c r="J739">
        <v>0.42181234963913394</v>
      </c>
      <c r="K739" s="40">
        <v>0</v>
      </c>
      <c r="L739" s="40">
        <v>0</v>
      </c>
      <c r="M739" s="40">
        <v>196.25464610517986</v>
      </c>
      <c r="N739" s="40">
        <v>-285.16729723371282</v>
      </c>
    </row>
    <row r="740" spans="1:14" x14ac:dyDescent="0.25">
      <c r="A740">
        <v>6037535503</v>
      </c>
      <c r="B740" s="40"/>
      <c r="C740" s="40">
        <v>4.1623797711483457</v>
      </c>
      <c r="D740">
        <v>5.3130929791271346E-3</v>
      </c>
      <c r="E740">
        <v>0.9620493358633776</v>
      </c>
      <c r="F740">
        <v>6.0721062618595825E-3</v>
      </c>
      <c r="G740">
        <v>0.69316375198728142</v>
      </c>
      <c r="H740" s="40">
        <v>1248.5647625646009</v>
      </c>
      <c r="I740" s="40">
        <v>0</v>
      </c>
      <c r="J740">
        <v>0.21263482280431434</v>
      </c>
      <c r="K740" s="40">
        <v>0</v>
      </c>
      <c r="L740" s="40">
        <v>0</v>
      </c>
      <c r="M740" s="40">
        <v>224.31672597864758</v>
      </c>
      <c r="N740" s="40">
        <v>-661.00487429890654</v>
      </c>
    </row>
    <row r="741" spans="1:14" x14ac:dyDescent="0.25">
      <c r="A741">
        <v>6037535603</v>
      </c>
      <c r="B741" s="40"/>
      <c r="C741" s="40">
        <v>4.3339190845933802</v>
      </c>
      <c r="D741">
        <v>1.0096035459246491E-2</v>
      </c>
      <c r="E741">
        <v>0.93843880817532632</v>
      </c>
      <c r="F741">
        <v>9.6035459246491019E-3</v>
      </c>
      <c r="G741">
        <v>0.71673387096774188</v>
      </c>
      <c r="H741" s="40">
        <v>2544.3741152779448</v>
      </c>
      <c r="I741" s="40">
        <v>0</v>
      </c>
      <c r="J741">
        <v>0.43429068755439515</v>
      </c>
      <c r="K741" s="40">
        <v>0</v>
      </c>
      <c r="L741" s="40">
        <v>0</v>
      </c>
      <c r="M741" s="40">
        <v>132.42902332937911</v>
      </c>
      <c r="N741" s="40">
        <v>-540.51470842692106</v>
      </c>
    </row>
    <row r="742" spans="1:14" x14ac:dyDescent="0.25">
      <c r="A742">
        <v>6037535604</v>
      </c>
      <c r="B742" s="40"/>
      <c r="C742" s="40">
        <v>4.6392506742950559</v>
      </c>
      <c r="D742">
        <v>5.0482879719051799E-3</v>
      </c>
      <c r="E742">
        <v>0.961369622475856</v>
      </c>
      <c r="F742">
        <v>1.5364354697102723E-3</v>
      </c>
      <c r="G742">
        <v>0.5445445445445446</v>
      </c>
      <c r="H742" s="40">
        <v>0</v>
      </c>
      <c r="I742" s="40">
        <v>0</v>
      </c>
      <c r="J742">
        <v>0.55078125</v>
      </c>
      <c r="K742" s="40">
        <v>0</v>
      </c>
      <c r="L742" s="40">
        <v>0</v>
      </c>
      <c r="M742" s="40">
        <v>172.54922894424669</v>
      </c>
      <c r="N742" s="40">
        <v>158.12823028155617</v>
      </c>
    </row>
    <row r="743" spans="1:14" x14ac:dyDescent="0.25">
      <c r="A743">
        <v>6037535605</v>
      </c>
      <c r="B743" s="40"/>
      <c r="C743" s="40">
        <v>4.1249123416428288</v>
      </c>
      <c r="D743">
        <v>7.8811078585904071E-3</v>
      </c>
      <c r="E743">
        <v>0.94167980184643096</v>
      </c>
      <c r="F743">
        <v>7.6559333483449676E-3</v>
      </c>
      <c r="G743">
        <v>0.72164948453608246</v>
      </c>
      <c r="H743" s="40">
        <v>975.48662729080911</v>
      </c>
      <c r="I743" s="40">
        <v>0</v>
      </c>
      <c r="J743">
        <v>0.27549194991055453</v>
      </c>
      <c r="K743" s="40">
        <v>0</v>
      </c>
      <c r="L743" s="40">
        <v>0</v>
      </c>
      <c r="M743" s="40">
        <v>112.61130881771442</v>
      </c>
      <c r="N743" s="40">
        <v>187.38161202196352</v>
      </c>
    </row>
    <row r="744" spans="1:14" x14ac:dyDescent="0.25">
      <c r="A744">
        <v>6037535606</v>
      </c>
      <c r="B744" s="40"/>
      <c r="C744" s="40">
        <v>4.2926769513690237</v>
      </c>
      <c r="D744">
        <v>9.6292729898892631E-4</v>
      </c>
      <c r="E744">
        <v>0.97159364467982667</v>
      </c>
      <c r="F744">
        <v>4.3331728454501688E-3</v>
      </c>
      <c r="G744">
        <v>0.69527896995708149</v>
      </c>
      <c r="H744" s="40">
        <v>83.641086062774306</v>
      </c>
      <c r="I744" s="40">
        <v>0</v>
      </c>
      <c r="J744">
        <v>0.35918367346938773</v>
      </c>
      <c r="K744" s="40">
        <v>0</v>
      </c>
      <c r="L744" s="40">
        <v>0</v>
      </c>
      <c r="M744" s="40">
        <v>111.72360616844594</v>
      </c>
      <c r="N744" s="40">
        <v>1045.5135757846783</v>
      </c>
    </row>
    <row r="745" spans="1:14" x14ac:dyDescent="0.25">
      <c r="A745">
        <v>6037535607</v>
      </c>
      <c r="B745" s="40"/>
      <c r="C745" s="40">
        <v>5.0185384961176958</v>
      </c>
      <c r="D745">
        <v>7.0480931219791421E-3</v>
      </c>
      <c r="E745">
        <v>0.95190711603455636</v>
      </c>
      <c r="F745">
        <v>8.2918739635157461E-4</v>
      </c>
      <c r="G745">
        <v>0.47801145200098671</v>
      </c>
      <c r="H745" s="40">
        <v>5563.4461228943792</v>
      </c>
      <c r="I745" s="40">
        <v>0</v>
      </c>
      <c r="J745">
        <v>0.34944238484141787</v>
      </c>
      <c r="K745" s="40">
        <v>0</v>
      </c>
      <c r="L745" s="40">
        <v>0</v>
      </c>
      <c r="M745" s="40">
        <v>156.43693159351517</v>
      </c>
      <c r="N745" s="40">
        <v>-48.614839488251164</v>
      </c>
    </row>
    <row r="746" spans="1:14" x14ac:dyDescent="0.25">
      <c r="A746">
        <v>6037535701</v>
      </c>
      <c r="B746" s="40"/>
      <c r="C746" s="40">
        <v>5.2290830813240712</v>
      </c>
      <c r="D746">
        <v>1.9831432821021317E-3</v>
      </c>
      <c r="E746">
        <v>0.94116674929763677</v>
      </c>
      <c r="F746">
        <v>4.4620723847297967E-3</v>
      </c>
      <c r="G746">
        <v>0.52134359692092369</v>
      </c>
      <c r="H746" s="40">
        <v>530.37682938045953</v>
      </c>
      <c r="I746" s="40">
        <v>0</v>
      </c>
      <c r="J746">
        <v>0.51531654186521447</v>
      </c>
      <c r="K746" s="40">
        <v>0</v>
      </c>
      <c r="L746" s="40">
        <v>0</v>
      </c>
      <c r="M746" s="40">
        <v>175.97192566231706</v>
      </c>
      <c r="N746" s="40">
        <v>245.04752243527491</v>
      </c>
    </row>
    <row r="747" spans="1:14" x14ac:dyDescent="0.25">
      <c r="A747">
        <v>6037535702</v>
      </c>
      <c r="B747" s="40"/>
      <c r="C747" s="40">
        <v>4.9985465467919905</v>
      </c>
      <c r="D747">
        <v>3.4532897128316973E-3</v>
      </c>
      <c r="E747">
        <v>0.95328971283169761</v>
      </c>
      <c r="F747">
        <v>5.6343147946201384E-3</v>
      </c>
      <c r="G747">
        <v>0.59729944400317714</v>
      </c>
      <c r="H747" s="40">
        <v>2736.9239472608037</v>
      </c>
      <c r="I747" s="40">
        <v>0</v>
      </c>
      <c r="J747">
        <v>0.41149425287356323</v>
      </c>
      <c r="K747" s="40">
        <v>0</v>
      </c>
      <c r="L747" s="40">
        <v>0</v>
      </c>
      <c r="M747" s="40">
        <v>140.38671411625137</v>
      </c>
      <c r="N747" s="40">
        <v>156.77525523144413</v>
      </c>
    </row>
    <row r="748" spans="1:14" x14ac:dyDescent="0.25">
      <c r="A748">
        <v>6037535802</v>
      </c>
      <c r="B748" s="40"/>
      <c r="C748" s="40">
        <v>5.1916156518185543</v>
      </c>
      <c r="D748">
        <v>7.7158246500042679E-3</v>
      </c>
      <c r="E748">
        <v>0.93739994257428316</v>
      </c>
      <c r="F748">
        <v>3.2027953061932206E-3</v>
      </c>
      <c r="G748">
        <v>0.50322166654324874</v>
      </c>
      <c r="H748" s="40">
        <v>2836.4042071160566</v>
      </c>
      <c r="I748" s="40">
        <v>0</v>
      </c>
      <c r="J748">
        <v>0.35607008796701256</v>
      </c>
      <c r="K748" s="40">
        <v>0</v>
      </c>
      <c r="L748" s="40">
        <v>0</v>
      </c>
      <c r="M748" s="40">
        <v>171.20838275998415</v>
      </c>
      <c r="N748" s="40">
        <v>586.77165482391956</v>
      </c>
    </row>
    <row r="749" spans="1:14" x14ac:dyDescent="0.25">
      <c r="A749">
        <v>6037535803</v>
      </c>
      <c r="B749" s="40"/>
      <c r="C749" s="40">
        <v>4.2596832447895387</v>
      </c>
      <c r="D749">
        <v>3.7297060114085123E-3</v>
      </c>
      <c r="E749">
        <v>0.95370776656428258</v>
      </c>
      <c r="F749">
        <v>6.5818341377797277E-3</v>
      </c>
      <c r="G749">
        <v>0.73515551366635246</v>
      </c>
      <c r="H749" s="40">
        <v>4011.9906456303602</v>
      </c>
      <c r="I749" s="40">
        <v>0</v>
      </c>
      <c r="J749">
        <v>0.296875</v>
      </c>
      <c r="K749" s="40">
        <v>0</v>
      </c>
      <c r="L749" s="40">
        <v>0</v>
      </c>
      <c r="M749" s="40">
        <v>174.85962831158554</v>
      </c>
      <c r="N749" s="40">
        <v>-122.50353116428505</v>
      </c>
    </row>
    <row r="750" spans="1:14" x14ac:dyDescent="0.25">
      <c r="A750">
        <v>6037535804</v>
      </c>
      <c r="B750" s="40"/>
      <c r="C750" s="40">
        <v>4.0375349407437691</v>
      </c>
      <c r="D750">
        <v>2.9919042590637098E-3</v>
      </c>
      <c r="E750">
        <v>0.95336149243224222</v>
      </c>
      <c r="F750">
        <v>2.9919042590637098E-3</v>
      </c>
      <c r="G750">
        <v>0.65761689291101044</v>
      </c>
      <c r="H750" s="40">
        <v>643.75836688000402</v>
      </c>
      <c r="I750" s="40">
        <v>0</v>
      </c>
      <c r="J750">
        <v>0.30954115076474875</v>
      </c>
      <c r="K750" s="40">
        <v>0</v>
      </c>
      <c r="L750" s="40">
        <v>0</v>
      </c>
      <c r="M750" s="40">
        <v>83.855674179517564</v>
      </c>
      <c r="N750" s="40">
        <v>-116.08757435541065</v>
      </c>
    </row>
    <row r="751" spans="1:14" x14ac:dyDescent="0.25">
      <c r="A751">
        <v>6037535901</v>
      </c>
      <c r="B751" s="40"/>
      <c r="C751" s="40">
        <v>5.6223512872905612</v>
      </c>
      <c r="D751">
        <v>1.906742936384122E-3</v>
      </c>
      <c r="E751">
        <v>0.93135725429017158</v>
      </c>
      <c r="F751">
        <v>5.373548275264344E-3</v>
      </c>
      <c r="G751">
        <v>0.41538461538461541</v>
      </c>
      <c r="H751" s="40">
        <v>1278.9576033259061</v>
      </c>
      <c r="I751" s="40">
        <v>0</v>
      </c>
      <c r="J751">
        <v>0.49324804548685142</v>
      </c>
      <c r="K751" s="40">
        <v>0</v>
      </c>
      <c r="L751" s="40">
        <v>0</v>
      </c>
      <c r="M751" s="40">
        <v>54.041913799920849</v>
      </c>
      <c r="N751" s="40">
        <v>231.13691626371838</v>
      </c>
    </row>
    <row r="752" spans="1:14" x14ac:dyDescent="0.25">
      <c r="A752">
        <v>6037536000</v>
      </c>
      <c r="B752" s="40"/>
      <c r="C752" s="40">
        <v>4.1711874131589708</v>
      </c>
      <c r="D752">
        <v>6.7462374894489089E-3</v>
      </c>
      <c r="E752">
        <v>0.94058118538549551</v>
      </c>
      <c r="F752">
        <v>5.1894137200594872E-3</v>
      </c>
      <c r="G752">
        <v>0.69276510035754901</v>
      </c>
      <c r="H752" s="40">
        <v>3388.3460710046743</v>
      </c>
      <c r="I752" s="40">
        <v>0</v>
      </c>
      <c r="J752">
        <v>0.29619313385419521</v>
      </c>
      <c r="K752" s="40">
        <v>0</v>
      </c>
      <c r="L752" s="40">
        <v>0</v>
      </c>
      <c r="M752" s="40">
        <v>187.96006326611302</v>
      </c>
      <c r="N752" s="40">
        <v>-2.8248066562177883</v>
      </c>
    </row>
    <row r="753" spans="1:14" x14ac:dyDescent="0.25">
      <c r="A753">
        <v>6037540000</v>
      </c>
      <c r="B753" s="40"/>
      <c r="C753" s="40">
        <v>4.2946342051491628</v>
      </c>
      <c r="D753">
        <v>9.1917878845773113E-2</v>
      </c>
      <c r="E753">
        <v>0.85475598613743242</v>
      </c>
      <c r="F753">
        <v>1.8104445091380341E-2</v>
      </c>
      <c r="G753">
        <v>0.56711812772600356</v>
      </c>
      <c r="H753" s="40">
        <v>610.62046444882424</v>
      </c>
      <c r="I753" s="40">
        <v>0</v>
      </c>
      <c r="J753">
        <v>0.29513688066164279</v>
      </c>
      <c r="K753" s="40">
        <v>0</v>
      </c>
      <c r="L753" s="40">
        <v>0</v>
      </c>
      <c r="M753" s="40">
        <v>199.63503361012249</v>
      </c>
      <c r="N753" s="40">
        <v>120.25719976720961</v>
      </c>
    </row>
    <row r="754" spans="1:14" x14ac:dyDescent="0.25">
      <c r="A754">
        <v>6037540201</v>
      </c>
      <c r="B754" s="40"/>
      <c r="C754" s="40">
        <v>4.8619581937065801</v>
      </c>
      <c r="D754">
        <v>1.9538364224920217E-2</v>
      </c>
      <c r="E754">
        <v>0.95255842854978279</v>
      </c>
      <c r="F754">
        <v>9.6478693252110715E-3</v>
      </c>
      <c r="G754">
        <v>0.79083188596699783</v>
      </c>
      <c r="H754" s="40">
        <v>3605.2463783661378</v>
      </c>
      <c r="I754" s="40">
        <v>0</v>
      </c>
      <c r="J754">
        <v>0.22812634081578639</v>
      </c>
      <c r="K754" s="40">
        <v>0</v>
      </c>
      <c r="L754" s="40">
        <v>0</v>
      </c>
      <c r="M754" s="40">
        <v>176.30486358244355</v>
      </c>
      <c r="N754" s="40">
        <v>91.920752115971482</v>
      </c>
    </row>
    <row r="755" spans="1:14" x14ac:dyDescent="0.25">
      <c r="A755">
        <v>6037540202</v>
      </c>
      <c r="B755" s="40"/>
      <c r="C755" s="40">
        <v>3.6768410298324481</v>
      </c>
      <c r="D755">
        <v>9.1817444557054526E-2</v>
      </c>
      <c r="E755">
        <v>0.84045651583439918</v>
      </c>
      <c r="F755">
        <v>1.6305595228243118E-2</v>
      </c>
      <c r="G755">
        <v>0.80955264300086649</v>
      </c>
      <c r="H755" s="40">
        <v>2630.7370105647383</v>
      </c>
      <c r="I755" s="40">
        <v>0</v>
      </c>
      <c r="J755">
        <v>0.25837083371007985</v>
      </c>
      <c r="K755" s="40">
        <v>1</v>
      </c>
      <c r="L755" s="40">
        <v>0</v>
      </c>
      <c r="M755" s="40">
        <v>104.20442862791606</v>
      </c>
      <c r="N755" s="40">
        <v>276.09326990334011</v>
      </c>
    </row>
    <row r="756" spans="1:14" x14ac:dyDescent="0.25">
      <c r="A756">
        <v>6037540203</v>
      </c>
      <c r="B756" s="40"/>
      <c r="C756" s="40">
        <v>4.2015248467511244</v>
      </c>
      <c r="D756">
        <v>0.11994832995017531</v>
      </c>
      <c r="E756">
        <v>0.83982284554345821</v>
      </c>
      <c r="F756">
        <v>1.2548440671710648E-2</v>
      </c>
      <c r="G756">
        <v>0.7251028806584362</v>
      </c>
      <c r="H756" s="40">
        <v>6974.701118107525</v>
      </c>
      <c r="I756" s="40">
        <v>0</v>
      </c>
      <c r="J756">
        <v>0.2857142857142857</v>
      </c>
      <c r="K756" s="40">
        <v>1</v>
      </c>
      <c r="L756" s="40">
        <v>0</v>
      </c>
      <c r="M756" s="40">
        <v>149.26255436931581</v>
      </c>
      <c r="N756" s="40">
        <v>206.91325937525426</v>
      </c>
    </row>
    <row r="757" spans="1:14" x14ac:dyDescent="0.25">
      <c r="A757">
        <v>6037540300</v>
      </c>
      <c r="B757" s="40"/>
      <c r="C757" s="40">
        <v>4.9958902738046591</v>
      </c>
      <c r="D757">
        <v>3.2885431400282883E-2</v>
      </c>
      <c r="E757">
        <v>0.93635077793493637</v>
      </c>
      <c r="F757">
        <v>4.0664780763790664E-3</v>
      </c>
      <c r="G757">
        <v>0.45244444444444443</v>
      </c>
      <c r="H757" s="40">
        <v>3177.1335660864074</v>
      </c>
      <c r="I757" s="40">
        <v>0</v>
      </c>
      <c r="J757">
        <v>0.47914893617021276</v>
      </c>
      <c r="K757" s="40">
        <v>1</v>
      </c>
      <c r="L757" s="40">
        <v>0</v>
      </c>
      <c r="M757" s="40">
        <v>168.44088572558314</v>
      </c>
      <c r="N757" s="40">
        <v>45.653329581869684</v>
      </c>
    </row>
    <row r="758" spans="1:14" x14ac:dyDescent="0.25">
      <c r="A758">
        <v>6037540400</v>
      </c>
      <c r="B758" s="40"/>
      <c r="C758" s="40">
        <v>3.7650572537801397</v>
      </c>
      <c r="D758">
        <v>0.24182692307692308</v>
      </c>
      <c r="E758">
        <v>0.74134615384615388</v>
      </c>
      <c r="F758">
        <v>1.1538461538461539E-2</v>
      </c>
      <c r="G758">
        <v>0.49526066350710901</v>
      </c>
      <c r="H758" s="40">
        <v>792.73549389326877</v>
      </c>
      <c r="I758" s="40">
        <v>0</v>
      </c>
      <c r="J758">
        <v>0.18162393162393162</v>
      </c>
      <c r="K758" s="40">
        <v>1</v>
      </c>
      <c r="L758" s="40">
        <v>0</v>
      </c>
      <c r="M758" s="40">
        <v>350.2665085013839</v>
      </c>
      <c r="N758" s="40">
        <v>457.34740032303944</v>
      </c>
    </row>
    <row r="759" spans="1:14" x14ac:dyDescent="0.25">
      <c r="A759">
        <v>6037540502</v>
      </c>
      <c r="B759" s="40"/>
      <c r="C759" s="40">
        <v>3.8430677973028198</v>
      </c>
      <c r="D759">
        <v>0.10842057109873993</v>
      </c>
      <c r="E759">
        <v>0.86153846276690738</v>
      </c>
      <c r="F759">
        <v>4.8851923693739255E-3</v>
      </c>
      <c r="G759">
        <v>0.80138269426129538</v>
      </c>
      <c r="H759" s="40">
        <v>427.96135206391932</v>
      </c>
      <c r="I759" s="40">
        <v>0</v>
      </c>
      <c r="J759">
        <v>0.24118807058635972</v>
      </c>
      <c r="K759" s="40">
        <v>1</v>
      </c>
      <c r="L759" s="40">
        <v>0</v>
      </c>
      <c r="M759" s="40">
        <v>184.02214313958075</v>
      </c>
      <c r="N759" s="40">
        <v>513.29683269693851</v>
      </c>
    </row>
    <row r="760" spans="1:14" x14ac:dyDescent="0.25">
      <c r="A760">
        <v>6037540600</v>
      </c>
      <c r="B760" s="40"/>
      <c r="C760" s="40">
        <v>2.9186847977114838</v>
      </c>
      <c r="D760">
        <v>0.4892966360856269</v>
      </c>
      <c r="E760">
        <v>0.49179872115651935</v>
      </c>
      <c r="F760">
        <v>1.9460661662496525E-3</v>
      </c>
      <c r="G760">
        <v>0.67418032786885251</v>
      </c>
      <c r="H760" s="40">
        <v>583.12840929755419</v>
      </c>
      <c r="I760" s="40">
        <v>0</v>
      </c>
      <c r="J760">
        <v>0.26145038167938933</v>
      </c>
      <c r="K760" s="40">
        <v>1</v>
      </c>
      <c r="L760" s="40">
        <v>0</v>
      </c>
      <c r="M760" s="40">
        <v>347.41320680110709</v>
      </c>
      <c r="N760" s="40">
        <v>129.89116226059241</v>
      </c>
    </row>
    <row r="761" spans="1:14" x14ac:dyDescent="0.25">
      <c r="A761">
        <v>6037540700</v>
      </c>
      <c r="B761" s="40"/>
      <c r="C761" s="40">
        <v>3.2343618716796083</v>
      </c>
      <c r="D761">
        <v>0.4375402446877012</v>
      </c>
      <c r="E761">
        <v>0.5344494526722473</v>
      </c>
      <c r="F761">
        <v>8.6928525434642624E-3</v>
      </c>
      <c r="G761">
        <v>0.5477178423236515</v>
      </c>
      <c r="H761" s="40">
        <v>3677.4285267100154</v>
      </c>
      <c r="I761" s="40">
        <v>0</v>
      </c>
      <c r="J761">
        <v>0.39390088945362139</v>
      </c>
      <c r="K761" s="40">
        <v>1</v>
      </c>
      <c r="L761" s="40">
        <v>0</v>
      </c>
      <c r="M761" s="40">
        <v>274.91379992091731</v>
      </c>
      <c r="N761" s="40">
        <v>20.181010207555119</v>
      </c>
    </row>
    <row r="762" spans="1:14" x14ac:dyDescent="0.25">
      <c r="A762">
        <v>6037540800</v>
      </c>
      <c r="B762" s="40"/>
      <c r="C762" s="40">
        <v>4.1091145075602782</v>
      </c>
      <c r="D762">
        <v>0.74657117854703781</v>
      </c>
      <c r="E762">
        <v>0.23963600529241183</v>
      </c>
      <c r="F762">
        <v>5.7309202083269681E-3</v>
      </c>
      <c r="G762">
        <v>0.42298360071567048</v>
      </c>
      <c r="H762" s="40">
        <v>841.14447130819804</v>
      </c>
      <c r="I762" s="40">
        <v>0</v>
      </c>
      <c r="J762">
        <v>0.4754873453103351</v>
      </c>
      <c r="K762" s="40">
        <v>1</v>
      </c>
      <c r="L762" s="40">
        <v>0</v>
      </c>
      <c r="M762" s="40">
        <v>89.491103202846944</v>
      </c>
      <c r="N762" s="40">
        <v>-20.985075080919614</v>
      </c>
    </row>
    <row r="763" spans="1:14" x14ac:dyDescent="0.25">
      <c r="A763">
        <v>6037540901</v>
      </c>
      <c r="B763" s="40"/>
      <c r="C763" s="40">
        <v>4.8026813649366584</v>
      </c>
      <c r="D763">
        <v>0.3946813121802647</v>
      </c>
      <c r="E763">
        <v>0.5799915502559444</v>
      </c>
      <c r="F763">
        <v>2.1105952382765658E-3</v>
      </c>
      <c r="G763">
        <v>0.37269372183548222</v>
      </c>
      <c r="H763" s="40">
        <v>516.32625855081903</v>
      </c>
      <c r="I763" s="40">
        <v>0</v>
      </c>
      <c r="J763">
        <v>0.3021834172678392</v>
      </c>
      <c r="K763" s="40">
        <v>1</v>
      </c>
      <c r="L763" s="40">
        <v>0</v>
      </c>
      <c r="M763" s="40">
        <v>524.94820086990899</v>
      </c>
      <c r="N763" s="40">
        <v>94.495977662657879</v>
      </c>
    </row>
    <row r="764" spans="1:14" x14ac:dyDescent="0.25">
      <c r="A764">
        <v>6037540902</v>
      </c>
      <c r="B764" s="40"/>
      <c r="C764" s="40">
        <v>4.7225737637923997</v>
      </c>
      <c r="D764">
        <v>0.72128146453089248</v>
      </c>
      <c r="E764">
        <v>0.26567505720823797</v>
      </c>
      <c r="F764">
        <v>2.5171624713958814E-3</v>
      </c>
      <c r="G764">
        <v>0.3491704374057315</v>
      </c>
      <c r="H764" s="40">
        <v>3202.2546507833736</v>
      </c>
      <c r="I764" s="40">
        <v>0</v>
      </c>
      <c r="J764">
        <v>0.29672727272727273</v>
      </c>
      <c r="K764" s="40">
        <v>0</v>
      </c>
      <c r="L764" s="40">
        <v>0</v>
      </c>
      <c r="M764" s="40">
        <v>108.15421115065237</v>
      </c>
      <c r="N764" s="40">
        <v>104.99195576338934</v>
      </c>
    </row>
    <row r="765" spans="1:14" x14ac:dyDescent="0.25">
      <c r="A765">
        <v>6037541100</v>
      </c>
      <c r="B765" s="40"/>
      <c r="C765" s="40">
        <v>4.5309026971802213</v>
      </c>
      <c r="D765">
        <v>0.59422110552763818</v>
      </c>
      <c r="E765">
        <v>0.38976130653266333</v>
      </c>
      <c r="F765">
        <v>6.2814070351758797E-3</v>
      </c>
      <c r="G765">
        <v>0.3686635944700461</v>
      </c>
      <c r="H765" s="40">
        <v>3577.6045700100167</v>
      </c>
      <c r="I765" s="40">
        <v>0</v>
      </c>
      <c r="J765">
        <v>0.33296337402885684</v>
      </c>
      <c r="K765" s="40">
        <v>0</v>
      </c>
      <c r="L765" s="40">
        <v>0</v>
      </c>
      <c r="M765" s="40">
        <v>351.36298932384329</v>
      </c>
      <c r="N765" s="40">
        <v>-4.1624253286911426</v>
      </c>
    </row>
    <row r="766" spans="1:14" x14ac:dyDescent="0.25">
      <c r="A766">
        <v>6037541200</v>
      </c>
      <c r="B766" s="40"/>
      <c r="C766" s="40">
        <v>5.1863031058438906</v>
      </c>
      <c r="D766">
        <v>0.77814510432551243</v>
      </c>
      <c r="E766">
        <v>0.20789716381779644</v>
      </c>
      <c r="F766">
        <v>2.5711662732166374E-3</v>
      </c>
      <c r="G766">
        <v>0.24090907545955434</v>
      </c>
      <c r="H766" s="40">
        <v>2292.7043478893775</v>
      </c>
      <c r="I766" s="40">
        <v>0</v>
      </c>
      <c r="J766">
        <v>0.23253275032297677</v>
      </c>
      <c r="K766" s="40">
        <v>0</v>
      </c>
      <c r="L766" s="40">
        <v>0</v>
      </c>
      <c r="M766" s="40">
        <v>169.16211941478832</v>
      </c>
      <c r="N766" s="40">
        <v>86.346761221514043</v>
      </c>
    </row>
    <row r="767" spans="1:14" x14ac:dyDescent="0.25">
      <c r="A767">
        <v>6037541300</v>
      </c>
      <c r="B767" s="40"/>
      <c r="C767" s="40">
        <v>4.5831893338782193</v>
      </c>
      <c r="D767">
        <v>0.51326326045262671</v>
      </c>
      <c r="E767">
        <v>0.47164589128438733</v>
      </c>
      <c r="F767">
        <v>5.0920055233230786E-3</v>
      </c>
      <c r="G767">
        <v>0.29595021344162353</v>
      </c>
      <c r="H767" s="40">
        <v>338.32092281714671</v>
      </c>
      <c r="I767" s="40">
        <v>0</v>
      </c>
      <c r="J767">
        <v>0.39434187446710922</v>
      </c>
      <c r="K767" s="40">
        <v>0</v>
      </c>
      <c r="L767" s="40">
        <v>0</v>
      </c>
      <c r="M767" s="40">
        <v>186.99169632265705</v>
      </c>
      <c r="N767" s="40">
        <v>143.29638690457205</v>
      </c>
    </row>
    <row r="768" spans="1:14" x14ac:dyDescent="0.25">
      <c r="A768">
        <v>6037541400</v>
      </c>
      <c r="B768" s="40"/>
      <c r="C768" s="40">
        <v>3.8661354311401723</v>
      </c>
      <c r="D768">
        <v>0.25717752905242547</v>
      </c>
      <c r="E768">
        <v>0.72835187146506997</v>
      </c>
      <c r="F768">
        <v>4.521697846862305E-3</v>
      </c>
      <c r="G768">
        <v>0.49015217990046461</v>
      </c>
      <c r="H768" s="40">
        <v>230.63600455953815</v>
      </c>
      <c r="I768" s="40">
        <v>0</v>
      </c>
      <c r="J768">
        <v>0.28188690978179387</v>
      </c>
      <c r="K768" s="40">
        <v>0</v>
      </c>
      <c r="L768" s="40">
        <v>0</v>
      </c>
      <c r="M768" s="40">
        <v>110.27441676551985</v>
      </c>
      <c r="N768" s="40">
        <v>533.46415278848417</v>
      </c>
    </row>
    <row r="769" spans="1:14" x14ac:dyDescent="0.25">
      <c r="A769">
        <v>6037541500</v>
      </c>
      <c r="B769" s="40"/>
      <c r="C769" s="40">
        <v>3.6698508377605235</v>
      </c>
      <c r="D769">
        <v>0.15993848519800077</v>
      </c>
      <c r="E769">
        <v>0.82987312572087657</v>
      </c>
      <c r="F769">
        <v>2.4990388312187621E-3</v>
      </c>
      <c r="G769">
        <v>0.61510464058234759</v>
      </c>
      <c r="H769" s="40">
        <v>890.90358698859268</v>
      </c>
      <c r="I769" s="40">
        <v>0</v>
      </c>
      <c r="J769">
        <v>0.25695029486099408</v>
      </c>
      <c r="K769" s="40">
        <v>0</v>
      </c>
      <c r="L769" s="40">
        <v>0</v>
      </c>
      <c r="M769" s="40">
        <v>120.14234875444834</v>
      </c>
      <c r="N769" s="40">
        <v>389.57074413121245</v>
      </c>
    </row>
    <row r="770" spans="1:14" x14ac:dyDescent="0.25">
      <c r="A770">
        <v>6037541603</v>
      </c>
      <c r="B770" s="40"/>
      <c r="C770" s="40">
        <v>3.9860871270944016</v>
      </c>
      <c r="D770">
        <v>0.20720721516377172</v>
      </c>
      <c r="E770">
        <v>0.77269576398937634</v>
      </c>
      <c r="F770">
        <v>3.8115037906751251E-3</v>
      </c>
      <c r="G770">
        <v>0.5947612062520965</v>
      </c>
      <c r="H770" s="40">
        <v>6262.5705519648864</v>
      </c>
      <c r="I770" s="40">
        <v>0</v>
      </c>
      <c r="J770">
        <v>0.43270624769065369</v>
      </c>
      <c r="K770" s="40">
        <v>1</v>
      </c>
      <c r="L770" s="40">
        <v>0</v>
      </c>
      <c r="M770" s="40">
        <v>92.839857651245438</v>
      </c>
      <c r="N770" s="40">
        <v>-17.616664630058494</v>
      </c>
    </row>
    <row r="771" spans="1:14" x14ac:dyDescent="0.25">
      <c r="A771">
        <v>6037541604</v>
      </c>
      <c r="B771" s="40"/>
      <c r="C771" s="40">
        <v>3.5238956272987334</v>
      </c>
      <c r="D771">
        <v>0.2368221198280992</v>
      </c>
      <c r="E771">
        <v>0.73192069711427754</v>
      </c>
      <c r="F771">
        <v>1.8622708718485897E-2</v>
      </c>
      <c r="G771">
        <v>0.65187280368297795</v>
      </c>
      <c r="H771" s="40">
        <v>1213.7677897692101</v>
      </c>
      <c r="I771" s="40">
        <v>0</v>
      </c>
      <c r="J771">
        <v>0.32527326661868616</v>
      </c>
      <c r="K771" s="40">
        <v>0</v>
      </c>
      <c r="L771" s="40">
        <v>0</v>
      </c>
      <c r="M771" s="40">
        <v>199.65757216291013</v>
      </c>
      <c r="N771" s="40">
        <v>313.06450601513461</v>
      </c>
    </row>
    <row r="772" spans="1:14" x14ac:dyDescent="0.25">
      <c r="A772">
        <v>6037541605</v>
      </c>
      <c r="B772" s="40"/>
      <c r="C772" s="40">
        <v>3.6536335921536578</v>
      </c>
      <c r="D772">
        <v>0.30782377516141285</v>
      </c>
      <c r="E772">
        <v>0.67508545385491847</v>
      </c>
      <c r="F772">
        <v>5.1272312951006456E-3</v>
      </c>
      <c r="G772">
        <v>0.55218855218855223</v>
      </c>
      <c r="H772" s="40">
        <v>1184.9900857819398</v>
      </c>
      <c r="I772" s="40">
        <v>0</v>
      </c>
      <c r="J772">
        <v>0.38581449727201872</v>
      </c>
      <c r="K772" s="40">
        <v>1</v>
      </c>
      <c r="L772" s="40">
        <v>0</v>
      </c>
      <c r="M772" s="40">
        <v>333.60735468564644</v>
      </c>
      <c r="N772" s="40">
        <v>411.91091143049834</v>
      </c>
    </row>
    <row r="773" spans="1:14" x14ac:dyDescent="0.25">
      <c r="A773">
        <v>6037541606</v>
      </c>
      <c r="B773" s="40"/>
      <c r="C773" s="40">
        <v>3.0851911728647328</v>
      </c>
      <c r="D773">
        <v>0.16705974842767296</v>
      </c>
      <c r="E773">
        <v>0.82036163522012584</v>
      </c>
      <c r="F773">
        <v>0</v>
      </c>
      <c r="G773">
        <v>0.68129770992366412</v>
      </c>
      <c r="H773" s="40">
        <v>417.86359260882881</v>
      </c>
      <c r="I773" s="40">
        <v>0</v>
      </c>
      <c r="J773">
        <v>0.26198630136986301</v>
      </c>
      <c r="K773" s="40">
        <v>1</v>
      </c>
      <c r="L773" s="40">
        <v>0</v>
      </c>
      <c r="M773" s="40">
        <v>287.31672597864758</v>
      </c>
      <c r="N773" s="40">
        <v>-151.95039731230099</v>
      </c>
    </row>
    <row r="774" spans="1:14" x14ac:dyDescent="0.25">
      <c r="A774">
        <v>6037541700</v>
      </c>
      <c r="B774" s="40"/>
      <c r="C774" s="40">
        <v>6.1963858602370259</v>
      </c>
      <c r="D774">
        <v>0.21474784518638879</v>
      </c>
      <c r="E774">
        <v>0.75513877265730045</v>
      </c>
      <c r="F774">
        <v>8.1952894956337178E-3</v>
      </c>
      <c r="G774">
        <v>0.33271145552541204</v>
      </c>
      <c r="H774" s="40">
        <v>253.39362498631303</v>
      </c>
      <c r="I774" s="40">
        <v>0</v>
      </c>
      <c r="J774">
        <v>0.36587559459079094</v>
      </c>
      <c r="K774" s="40">
        <v>1</v>
      </c>
      <c r="L774" s="40">
        <v>0</v>
      </c>
      <c r="M774" s="40">
        <v>345.39857651245541</v>
      </c>
      <c r="N774" s="40">
        <v>36.470049243444464</v>
      </c>
    </row>
    <row r="775" spans="1:14" x14ac:dyDescent="0.25">
      <c r="A775">
        <v>6037541801</v>
      </c>
      <c r="B775" s="40"/>
      <c r="C775" s="40">
        <v>5.4670292194523915</v>
      </c>
      <c r="D775">
        <v>0.2461798606509133</v>
      </c>
      <c r="E775">
        <v>0.71314167419420926</v>
      </c>
      <c r="F775">
        <v>1.8727771925500753E-2</v>
      </c>
      <c r="G775">
        <v>0.52273060827640172</v>
      </c>
      <c r="H775" s="40">
        <v>76.075848345332176</v>
      </c>
      <c r="I775" s="40">
        <v>0</v>
      </c>
      <c r="J775">
        <v>0.13095511064921989</v>
      </c>
      <c r="K775" s="40">
        <v>0</v>
      </c>
      <c r="L775" s="40">
        <v>0</v>
      </c>
      <c r="M775" s="40">
        <v>285.55318307631467</v>
      </c>
      <c r="N775" s="40">
        <v>26.087542290020792</v>
      </c>
    </row>
    <row r="776" spans="1:14" x14ac:dyDescent="0.25">
      <c r="A776">
        <v>6037541802</v>
      </c>
      <c r="B776" s="40"/>
      <c r="C776" s="40">
        <v>5.2219530854107079</v>
      </c>
      <c r="D776">
        <v>0.14841805854288606</v>
      </c>
      <c r="E776">
        <v>0.80651072026320958</v>
      </c>
      <c r="F776">
        <v>1.2584554311751629E-2</v>
      </c>
      <c r="G776">
        <v>0.38442098790279194</v>
      </c>
      <c r="H776" s="40">
        <v>54.29892882378369</v>
      </c>
      <c r="I776" s="40">
        <v>0</v>
      </c>
      <c r="J776">
        <v>0.18834277493532586</v>
      </c>
      <c r="K776" s="40">
        <v>0</v>
      </c>
      <c r="L776" s="40">
        <v>0</v>
      </c>
      <c r="M776" s="40">
        <v>176.1502570185844</v>
      </c>
      <c r="N776" s="40">
        <v>118.05259724761072</v>
      </c>
    </row>
    <row r="777" spans="1:14" x14ac:dyDescent="0.25">
      <c r="A777">
        <v>6037542000</v>
      </c>
      <c r="B777" s="40"/>
      <c r="C777" s="40">
        <v>5.7959876583571726</v>
      </c>
      <c r="D777">
        <v>0.38460142408617992</v>
      </c>
      <c r="E777">
        <v>0.59596875563177154</v>
      </c>
      <c r="F777">
        <v>5.6291992347210808E-3</v>
      </c>
      <c r="G777">
        <v>0.40933099062843664</v>
      </c>
      <c r="H777" s="40">
        <v>439.28336476238212</v>
      </c>
      <c r="I777" s="40">
        <v>0</v>
      </c>
      <c r="J777">
        <v>0.33727808393324499</v>
      </c>
      <c r="K777" s="40">
        <v>0</v>
      </c>
      <c r="L777" s="40">
        <v>0</v>
      </c>
      <c r="M777" s="40">
        <v>230.86358244365351</v>
      </c>
      <c r="N777" s="40">
        <v>164.94866206460028</v>
      </c>
    </row>
    <row r="778" spans="1:14" x14ac:dyDescent="0.25">
      <c r="A778">
        <v>6037542103</v>
      </c>
      <c r="B778" s="40"/>
      <c r="C778" s="40">
        <v>4.541108377605231</v>
      </c>
      <c r="D778">
        <v>0.2226645826051693</v>
      </c>
      <c r="E778">
        <v>0.74932463492334767</v>
      </c>
      <c r="F778">
        <v>1.2654627997967521E-2</v>
      </c>
      <c r="G778">
        <v>0.42353770285353809</v>
      </c>
      <c r="H778" s="40">
        <v>1251.1820497081935</v>
      </c>
      <c r="I778" s="40">
        <v>0</v>
      </c>
      <c r="J778">
        <v>0.33311125781088885</v>
      </c>
      <c r="K778" s="40">
        <v>0</v>
      </c>
      <c r="L778" s="40">
        <v>0</v>
      </c>
      <c r="M778" s="40">
        <v>263.73942269671795</v>
      </c>
      <c r="N778" s="40">
        <v>123.71057847223437</v>
      </c>
    </row>
    <row r="779" spans="1:14" x14ac:dyDescent="0.25">
      <c r="A779">
        <v>6037542104</v>
      </c>
      <c r="B779" s="40"/>
      <c r="C779" s="40">
        <v>4.541108377605231</v>
      </c>
      <c r="D779">
        <v>0.22266458580206713</v>
      </c>
      <c r="E779">
        <v>0.74932460593738204</v>
      </c>
      <c r="F779">
        <v>1.2654627895151552E-2</v>
      </c>
      <c r="G779">
        <v>0.42353771346099789</v>
      </c>
      <c r="H779" s="40">
        <v>274.96223499457057</v>
      </c>
      <c r="I779" s="40">
        <v>0</v>
      </c>
      <c r="J779">
        <v>0.33311124832814493</v>
      </c>
      <c r="K779" s="40">
        <v>0</v>
      </c>
      <c r="L779" s="40">
        <v>0</v>
      </c>
      <c r="M779" s="40">
        <v>278.73942269671795</v>
      </c>
      <c r="N779" s="40">
        <v>270.69409266904131</v>
      </c>
    </row>
    <row r="780" spans="1:14" x14ac:dyDescent="0.25">
      <c r="A780">
        <v>6037542105</v>
      </c>
      <c r="B780" s="40"/>
      <c r="C780" s="40">
        <v>4.0193604413567643</v>
      </c>
      <c r="D780">
        <v>0.19181118492795357</v>
      </c>
      <c r="E780">
        <v>0.7832833387974355</v>
      </c>
      <c r="F780">
        <v>6.7805450009293536E-3</v>
      </c>
      <c r="G780">
        <v>0.53841145563977322</v>
      </c>
      <c r="H780" s="40">
        <v>569.1030230171018</v>
      </c>
      <c r="I780" s="40">
        <v>0</v>
      </c>
      <c r="J780">
        <v>0.2484586881838938</v>
      </c>
      <c r="K780" s="40">
        <v>0</v>
      </c>
      <c r="L780" s="40">
        <v>0</v>
      </c>
      <c r="M780" s="40">
        <v>138.61130881771442</v>
      </c>
      <c r="N780" s="40">
        <v>284.05228685949442</v>
      </c>
    </row>
    <row r="781" spans="1:14" x14ac:dyDescent="0.25">
      <c r="A781">
        <v>6037542106</v>
      </c>
      <c r="B781" s="40"/>
      <c r="C781" s="40">
        <v>4.022715733551288</v>
      </c>
      <c r="D781">
        <v>0.1910739902678418</v>
      </c>
      <c r="E781">
        <v>0.78376347144157466</v>
      </c>
      <c r="F781">
        <v>6.8809436824873596E-3</v>
      </c>
      <c r="G781">
        <v>0.53785376347373415</v>
      </c>
      <c r="H781" s="40">
        <v>195.52619073324874</v>
      </c>
      <c r="I781" s="40">
        <v>0</v>
      </c>
      <c r="J781">
        <v>0.24802012393919898</v>
      </c>
      <c r="K781" s="40">
        <v>0</v>
      </c>
      <c r="L781" s="40">
        <v>0</v>
      </c>
      <c r="M781" s="40">
        <v>219.61130881771442</v>
      </c>
      <c r="N781" s="40">
        <v>184.88980823981365</v>
      </c>
    </row>
    <row r="782" spans="1:14" x14ac:dyDescent="0.25">
      <c r="A782">
        <v>6037542200</v>
      </c>
      <c r="B782" s="40"/>
      <c r="C782" s="40">
        <v>4.9236116877809568</v>
      </c>
      <c r="D782">
        <v>0.33372693716861734</v>
      </c>
      <c r="E782">
        <v>0.63193583700856448</v>
      </c>
      <c r="F782">
        <v>1.1492121146609986E-2</v>
      </c>
      <c r="G782">
        <v>0.35469351181604192</v>
      </c>
      <c r="H782" s="40">
        <v>501.39980348121139</v>
      </c>
      <c r="I782" s="40">
        <v>0</v>
      </c>
      <c r="J782">
        <v>0.29685760205437944</v>
      </c>
      <c r="K782" s="40">
        <v>0</v>
      </c>
      <c r="L782" s="40">
        <v>0</v>
      </c>
      <c r="M782" s="40">
        <v>369.42111506524316</v>
      </c>
      <c r="N782" s="40">
        <v>-17.95522424919136</v>
      </c>
    </row>
    <row r="783" spans="1:14" x14ac:dyDescent="0.25">
      <c r="A783">
        <v>6037542401</v>
      </c>
      <c r="B783" s="40"/>
      <c r="C783" s="40">
        <v>5.4333364936657143</v>
      </c>
      <c r="D783">
        <v>0.47021623827009384</v>
      </c>
      <c r="E783">
        <v>0.49510403916768664</v>
      </c>
      <c r="F783">
        <v>1.7543859649122806E-2</v>
      </c>
      <c r="G783">
        <v>0.34164588528678302</v>
      </c>
      <c r="H783" s="40">
        <v>2607.2434108030388</v>
      </c>
      <c r="I783" s="40">
        <v>0</v>
      </c>
      <c r="J783">
        <v>0.47462919594067138</v>
      </c>
      <c r="K783" s="40">
        <v>1</v>
      </c>
      <c r="L783" s="40">
        <v>0</v>
      </c>
      <c r="M783" s="40">
        <v>306.36694345591138</v>
      </c>
      <c r="N783" s="40">
        <v>10.012455494635105</v>
      </c>
    </row>
    <row r="784" spans="1:14" x14ac:dyDescent="0.25">
      <c r="A784">
        <v>6037542402</v>
      </c>
      <c r="B784" s="40"/>
      <c r="C784" s="40">
        <v>5.5925730690641604</v>
      </c>
      <c r="D784">
        <v>0.50062888486457657</v>
      </c>
      <c r="E784">
        <v>0.45732283426325138</v>
      </c>
      <c r="F784">
        <v>1.5624514337236878E-2</v>
      </c>
      <c r="G784">
        <v>0.3143179701264438</v>
      </c>
      <c r="H784" s="40">
        <v>3573.7895006591598</v>
      </c>
      <c r="I784" s="40">
        <v>0</v>
      </c>
      <c r="J784">
        <v>0.34891874270274426</v>
      </c>
      <c r="K784" s="40">
        <v>1</v>
      </c>
      <c r="L784" s="40">
        <v>0</v>
      </c>
      <c r="M784" s="40">
        <v>276.10399367338857</v>
      </c>
      <c r="N784" s="40">
        <v>96.663477077436482</v>
      </c>
    </row>
    <row r="785" spans="1:14" x14ac:dyDescent="0.25">
      <c r="A785">
        <v>6037542501</v>
      </c>
      <c r="B785" s="40"/>
      <c r="C785" s="40">
        <v>3.9737843890478142</v>
      </c>
      <c r="D785">
        <v>0.54920019389238972</v>
      </c>
      <c r="E785">
        <v>0.3131362094037809</v>
      </c>
      <c r="F785">
        <v>0.12651478429471644</v>
      </c>
      <c r="G785">
        <v>0.47655502392344495</v>
      </c>
      <c r="H785" s="40">
        <v>2920.9446334944723</v>
      </c>
      <c r="I785" s="40">
        <v>0</v>
      </c>
      <c r="J785">
        <v>0.18406593406593408</v>
      </c>
      <c r="K785" s="40">
        <v>0</v>
      </c>
      <c r="L785" s="40">
        <v>0</v>
      </c>
      <c r="M785" s="40">
        <v>333.51364175563458</v>
      </c>
      <c r="N785" s="40">
        <v>309.79715809789832</v>
      </c>
    </row>
    <row r="786" spans="1:14" x14ac:dyDescent="0.25">
      <c r="A786">
        <v>6037542502</v>
      </c>
      <c r="B786" s="40"/>
      <c r="C786" s="40">
        <v>3.2722487127094406</v>
      </c>
      <c r="D786">
        <v>0.42621793363144261</v>
      </c>
      <c r="E786">
        <v>0.54718757354671688</v>
      </c>
      <c r="F786">
        <v>5.413038361967523E-3</v>
      </c>
      <c r="G786">
        <v>0.69653423499577338</v>
      </c>
      <c r="H786" s="40">
        <v>14205.54383257607</v>
      </c>
      <c r="I786" s="40">
        <v>0</v>
      </c>
      <c r="J786">
        <v>0.26773455377574373</v>
      </c>
      <c r="K786" s="40">
        <v>1</v>
      </c>
      <c r="L786" s="40">
        <v>0</v>
      </c>
      <c r="M786" s="40">
        <v>225.30090945037557</v>
      </c>
      <c r="N786" s="40">
        <v>-10.412713089665431</v>
      </c>
    </row>
    <row r="787" spans="1:14" x14ac:dyDescent="0.25">
      <c r="A787">
        <v>6037542601</v>
      </c>
      <c r="B787" s="40"/>
      <c r="C787" s="40">
        <v>3.6820137719656727</v>
      </c>
      <c r="D787">
        <v>0.17928284162444272</v>
      </c>
      <c r="E787">
        <v>0.81525282682709022</v>
      </c>
      <c r="F787">
        <v>3.4743397802392472E-4</v>
      </c>
      <c r="G787">
        <v>0.64249474128741435</v>
      </c>
      <c r="H787" s="40">
        <v>1463.9962499172982</v>
      </c>
      <c r="I787" s="40">
        <v>0</v>
      </c>
      <c r="J787">
        <v>0.24392819209471772</v>
      </c>
      <c r="K787" s="40">
        <v>1</v>
      </c>
      <c r="L787" s="40">
        <v>0</v>
      </c>
      <c r="M787" s="40">
        <v>224.30090945037557</v>
      </c>
      <c r="N787" s="40">
        <v>227.04308418963819</v>
      </c>
    </row>
    <row r="788" spans="1:14" x14ac:dyDescent="0.25">
      <c r="A788">
        <v>6037542602</v>
      </c>
      <c r="B788" s="40"/>
      <c r="C788" s="40">
        <v>3.903882468328566</v>
      </c>
      <c r="D788">
        <v>0.26040186726202558</v>
      </c>
      <c r="E788">
        <v>0.72640552060077124</v>
      </c>
      <c r="F788">
        <v>4.0592652729855893E-3</v>
      </c>
      <c r="G788">
        <v>0.61716738197424892</v>
      </c>
      <c r="H788" s="40">
        <v>1538.1015669632411</v>
      </c>
      <c r="I788" s="40">
        <v>0</v>
      </c>
      <c r="J788">
        <v>0.31147540983606559</v>
      </c>
      <c r="K788" s="40">
        <v>1</v>
      </c>
      <c r="L788" s="40">
        <v>0</v>
      </c>
      <c r="M788" s="40">
        <v>153.13444049031227</v>
      </c>
      <c r="N788" s="40">
        <v>697.78739041768677</v>
      </c>
    </row>
    <row r="789" spans="1:14" x14ac:dyDescent="0.25">
      <c r="A789">
        <v>6037542700</v>
      </c>
      <c r="B789" s="40"/>
      <c r="C789" s="40">
        <v>4.9988261544748678</v>
      </c>
      <c r="D789">
        <v>0.35419818456883512</v>
      </c>
      <c r="E789">
        <v>0.62878214826021184</v>
      </c>
      <c r="F789">
        <v>2.4583963691376704E-3</v>
      </c>
      <c r="G789">
        <v>0.37737407101568954</v>
      </c>
      <c r="H789" s="40">
        <v>408.7442102163663</v>
      </c>
      <c r="I789" s="40">
        <v>0</v>
      </c>
      <c r="J789">
        <v>0.42013626040878121</v>
      </c>
      <c r="K789" s="40">
        <v>1</v>
      </c>
      <c r="L789" s="40">
        <v>0</v>
      </c>
      <c r="M789" s="40">
        <v>102.28627916172388</v>
      </c>
      <c r="N789" s="40">
        <v>-7.8103989213318528</v>
      </c>
    </row>
    <row r="790" spans="1:14" x14ac:dyDescent="0.25">
      <c r="A790">
        <v>6037542800</v>
      </c>
      <c r="B790" s="40"/>
      <c r="C790" s="40">
        <v>5.6030583571720483</v>
      </c>
      <c r="D790">
        <v>0.69993324432576776</v>
      </c>
      <c r="E790">
        <v>0.27903871829105475</v>
      </c>
      <c r="F790">
        <v>7.3431241655540717E-3</v>
      </c>
      <c r="G790">
        <v>0.2433061699650757</v>
      </c>
      <c r="H790" s="40">
        <v>1107.4481559153576</v>
      </c>
      <c r="I790" s="40">
        <v>0</v>
      </c>
      <c r="J790">
        <v>0.32483370288248337</v>
      </c>
      <c r="K790" s="40">
        <v>0</v>
      </c>
      <c r="L790" s="40">
        <v>0</v>
      </c>
      <c r="M790" s="40">
        <v>349.55832344800297</v>
      </c>
      <c r="N790" s="40">
        <v>100.07061649837578</v>
      </c>
    </row>
    <row r="791" spans="1:14" x14ac:dyDescent="0.25">
      <c r="A791">
        <v>6037542900</v>
      </c>
      <c r="B791" s="40"/>
      <c r="C791" s="40">
        <v>5.0323790764201073</v>
      </c>
      <c r="D791">
        <v>0.2648965730163631</v>
      </c>
      <c r="E791">
        <v>0.69990737882062382</v>
      </c>
      <c r="F791">
        <v>2.3155294844087678E-2</v>
      </c>
      <c r="G791">
        <v>0.27665706051873201</v>
      </c>
      <c r="H791" s="40">
        <v>118.72391683678413</v>
      </c>
      <c r="I791" s="40">
        <v>0</v>
      </c>
      <c r="J791">
        <v>0.22891566265060243</v>
      </c>
      <c r="K791" s="40">
        <v>0</v>
      </c>
      <c r="L791" s="40">
        <v>0</v>
      </c>
      <c r="M791" s="40">
        <v>251.89798339264519</v>
      </c>
      <c r="N791" s="40">
        <v>80.218862727556825</v>
      </c>
    </row>
    <row r="792" spans="1:14" x14ac:dyDescent="0.25">
      <c r="A792">
        <v>6037543000</v>
      </c>
      <c r="B792" s="40"/>
      <c r="C792" s="40">
        <v>4.7881417654270537</v>
      </c>
      <c r="D792">
        <v>0.66918047983048101</v>
      </c>
      <c r="E792">
        <v>0.3197351936305366</v>
      </c>
      <c r="F792">
        <v>4.1524443010280583E-3</v>
      </c>
      <c r="G792">
        <v>0.2636442821289659</v>
      </c>
      <c r="H792" s="40">
        <v>1473.3568623959538</v>
      </c>
      <c r="I792" s="40">
        <v>0</v>
      </c>
      <c r="J792">
        <v>0.19836125094141951</v>
      </c>
      <c r="K792" s="40">
        <v>0</v>
      </c>
      <c r="L792" s="40">
        <v>0</v>
      </c>
      <c r="M792" s="40">
        <v>7.6931593515222403</v>
      </c>
      <c r="N792" s="40">
        <v>156.13873348825928</v>
      </c>
    </row>
    <row r="793" spans="1:14" x14ac:dyDescent="0.25">
      <c r="A793">
        <v>6037543100</v>
      </c>
      <c r="B793" s="40"/>
      <c r="C793" s="40">
        <v>5.7395069064160209</v>
      </c>
      <c r="D793">
        <v>0.60544646609751884</v>
      </c>
      <c r="E793">
        <v>0.3743057897416594</v>
      </c>
      <c r="F793">
        <v>4.8984574972791165E-3</v>
      </c>
      <c r="G793">
        <v>0.20567623111830355</v>
      </c>
      <c r="H793" s="40">
        <v>5197.1525598960397</v>
      </c>
      <c r="I793" s="40">
        <v>0</v>
      </c>
      <c r="J793">
        <v>0.28145518779817336</v>
      </c>
      <c r="K793" s="40">
        <v>0</v>
      </c>
      <c r="L793" s="40">
        <v>0</v>
      </c>
      <c r="M793" s="40">
        <v>317.12376433372856</v>
      </c>
      <c r="N793" s="40">
        <v>30.977820337011735</v>
      </c>
    </row>
    <row r="794" spans="1:14" x14ac:dyDescent="0.25">
      <c r="A794">
        <v>6037543201</v>
      </c>
      <c r="B794" s="40"/>
      <c r="C794" s="40">
        <v>5.0158822231303644</v>
      </c>
      <c r="D794">
        <v>0.497502203937702</v>
      </c>
      <c r="E794">
        <v>0.48075227740229209</v>
      </c>
      <c r="F794">
        <v>8.5218924478401414E-3</v>
      </c>
      <c r="G794">
        <v>0.32941176470588229</v>
      </c>
      <c r="H794" s="40">
        <v>184.55334629820589</v>
      </c>
      <c r="I794" s="40">
        <v>0</v>
      </c>
      <c r="J794">
        <v>0.32218506131549612</v>
      </c>
      <c r="K794" s="40">
        <v>1</v>
      </c>
      <c r="L794" s="40">
        <v>0</v>
      </c>
      <c r="M794" s="40">
        <v>86.468564650059193</v>
      </c>
      <c r="N794" s="40">
        <v>271.70353760569196</v>
      </c>
    </row>
    <row r="795" spans="1:14" x14ac:dyDescent="0.25">
      <c r="A795">
        <v>6037543202</v>
      </c>
      <c r="B795" s="40"/>
      <c r="C795" s="40">
        <v>4.3361559460563965</v>
      </c>
      <c r="D795">
        <v>0.32376882376882377</v>
      </c>
      <c r="E795">
        <v>0.65384615384615385</v>
      </c>
      <c r="F795">
        <v>1.0175010175010175E-2</v>
      </c>
      <c r="G795">
        <v>0.59742647058823528</v>
      </c>
      <c r="H795" s="40">
        <v>9700.0787942798706</v>
      </c>
      <c r="I795" s="40">
        <v>0</v>
      </c>
      <c r="J795">
        <v>0.17881944444444448</v>
      </c>
      <c r="K795" s="40">
        <v>1</v>
      </c>
      <c r="L795" s="40">
        <v>0</v>
      </c>
      <c r="M795" s="40">
        <v>241.08422301304859</v>
      </c>
      <c r="N795" s="40">
        <v>-24.308873577092641</v>
      </c>
    </row>
    <row r="796" spans="1:14" x14ac:dyDescent="0.25">
      <c r="A796">
        <v>6037551101</v>
      </c>
      <c r="B796" s="40"/>
      <c r="C796" s="40">
        <v>4.6314216591744994</v>
      </c>
      <c r="D796">
        <v>6.2324419451853172E-2</v>
      </c>
      <c r="E796">
        <v>0.70398503027000614</v>
      </c>
      <c r="F796">
        <v>6.3156798196216835E-2</v>
      </c>
      <c r="G796">
        <v>0.8430832609504908</v>
      </c>
      <c r="H796" s="40">
        <v>5100.4485814578957</v>
      </c>
      <c r="I796" s="40">
        <v>0</v>
      </c>
      <c r="J796">
        <v>0.13471157379836143</v>
      </c>
      <c r="K796" s="40">
        <v>1</v>
      </c>
      <c r="L796" s="40">
        <v>0</v>
      </c>
      <c r="M796" s="40">
        <v>202.62712534598643</v>
      </c>
      <c r="N796" s="40">
        <v>-97.840473756571782</v>
      </c>
    </row>
    <row r="797" spans="1:14" x14ac:dyDescent="0.25">
      <c r="A797">
        <v>6037551102</v>
      </c>
      <c r="B797" s="40"/>
      <c r="C797" s="40">
        <v>4.6424661626481418</v>
      </c>
      <c r="D797">
        <v>6.2324420290280159E-2</v>
      </c>
      <c r="E797">
        <v>0.7039850075562577</v>
      </c>
      <c r="F797">
        <v>6.3156800457428983E-2</v>
      </c>
      <c r="G797">
        <v>0.84308328700670199</v>
      </c>
      <c r="H797" s="40">
        <v>7880.0595607700598</v>
      </c>
      <c r="I797" s="40">
        <v>0</v>
      </c>
      <c r="J797">
        <v>0.13471156812112164</v>
      </c>
      <c r="K797" s="40">
        <v>1</v>
      </c>
      <c r="L797" s="40">
        <v>0</v>
      </c>
      <c r="M797" s="40">
        <v>230.62712534598643</v>
      </c>
      <c r="N797" s="40">
        <v>-75.763827836913606</v>
      </c>
    </row>
    <row r="798" spans="1:14" x14ac:dyDescent="0.25">
      <c r="A798">
        <v>6037551202</v>
      </c>
      <c r="B798" s="40"/>
      <c r="C798" s="40">
        <v>5.798643931344504</v>
      </c>
      <c r="D798">
        <v>5.7040998217468802E-2</v>
      </c>
      <c r="E798">
        <v>0.59632524338406689</v>
      </c>
      <c r="F798">
        <v>7.3083778966131913E-2</v>
      </c>
      <c r="G798">
        <v>0.5660112359550562</v>
      </c>
      <c r="H798" s="40">
        <v>2005.7106371430991</v>
      </c>
      <c r="I798" s="40">
        <v>0</v>
      </c>
      <c r="J798">
        <v>0.16781927155371135</v>
      </c>
      <c r="K798" s="40">
        <v>1</v>
      </c>
      <c r="L798" s="40">
        <v>0</v>
      </c>
      <c r="M798" s="40">
        <v>313.17398181099236</v>
      </c>
      <c r="N798" s="40">
        <v>-131.24926749968699</v>
      </c>
    </row>
    <row r="799" spans="1:14" x14ac:dyDescent="0.25">
      <c r="A799">
        <v>6037551300</v>
      </c>
      <c r="B799" s="40"/>
      <c r="C799" s="40">
        <v>4.7183796485492442</v>
      </c>
      <c r="D799">
        <v>3.5952557449962938E-2</v>
      </c>
      <c r="E799">
        <v>0.59859154929577463</v>
      </c>
      <c r="F799">
        <v>4.7998517420311339E-2</v>
      </c>
      <c r="G799">
        <v>0.72040169133192389</v>
      </c>
      <c r="H799" s="40">
        <v>11015.441590908707</v>
      </c>
      <c r="I799" s="40">
        <v>0</v>
      </c>
      <c r="J799">
        <v>0.16277890466531439</v>
      </c>
      <c r="K799" s="40">
        <v>0</v>
      </c>
      <c r="L799" s="40">
        <v>0</v>
      </c>
      <c r="M799" s="40">
        <v>156.29023329379197</v>
      </c>
      <c r="N799" s="40">
        <v>-167.56741203134015</v>
      </c>
    </row>
    <row r="800" spans="1:14" x14ac:dyDescent="0.25">
      <c r="A800">
        <v>6037552200</v>
      </c>
      <c r="B800" s="40"/>
      <c r="C800" s="40">
        <v>5.0354547609317537</v>
      </c>
      <c r="D800">
        <v>5.9390145116294146E-2</v>
      </c>
      <c r="E800">
        <v>0.73659261586698765</v>
      </c>
      <c r="F800">
        <v>8.0665120550082514E-2</v>
      </c>
      <c r="G800">
        <v>0.73871627209310986</v>
      </c>
      <c r="H800" s="40">
        <v>6657.8263062061224</v>
      </c>
      <c r="I800" s="40">
        <v>0</v>
      </c>
      <c r="J800">
        <v>0.19217210272427401</v>
      </c>
      <c r="K800" s="40">
        <v>0</v>
      </c>
      <c r="L800" s="40">
        <v>0</v>
      </c>
      <c r="M800" s="40">
        <v>121.45274812178718</v>
      </c>
      <c r="N800" s="40">
        <v>-248.47525979912916</v>
      </c>
    </row>
    <row r="801" spans="1:14" x14ac:dyDescent="0.25">
      <c r="A801">
        <v>6037553502</v>
      </c>
      <c r="B801" s="40"/>
      <c r="C801" s="40">
        <v>4.580533060890887</v>
      </c>
      <c r="D801">
        <v>0.15586454726062229</v>
      </c>
      <c r="E801">
        <v>0.71002467991709883</v>
      </c>
      <c r="F801">
        <v>3.5209687200037323E-2</v>
      </c>
      <c r="G801">
        <v>0.60335191661085419</v>
      </c>
      <c r="H801" s="40">
        <v>3595.6904922944373</v>
      </c>
      <c r="I801" s="40">
        <v>0</v>
      </c>
      <c r="J801">
        <v>9.0083274455097409E-2</v>
      </c>
      <c r="K801" s="40">
        <v>0</v>
      </c>
      <c r="L801" s="40">
        <v>0</v>
      </c>
      <c r="M801" s="40">
        <v>166.57690786872274</v>
      </c>
      <c r="N801" s="40">
        <v>-70.07893942479177</v>
      </c>
    </row>
    <row r="802" spans="1:14" x14ac:dyDescent="0.25">
      <c r="A802">
        <v>6037553503</v>
      </c>
      <c r="B802" s="40"/>
      <c r="C802" s="40">
        <v>5.7590794442174094</v>
      </c>
      <c r="D802">
        <v>0.12682651553287802</v>
      </c>
      <c r="E802">
        <v>0.74526126985454721</v>
      </c>
      <c r="F802">
        <v>5.4833847615811566E-2</v>
      </c>
      <c r="G802">
        <v>0.51746896190464675</v>
      </c>
      <c r="H802" s="40">
        <v>642.51739539357857</v>
      </c>
      <c r="I802" s="40">
        <v>0</v>
      </c>
      <c r="J802">
        <v>0.16334627127549228</v>
      </c>
      <c r="K802" s="40">
        <v>1</v>
      </c>
      <c r="L802" s="40">
        <v>0</v>
      </c>
      <c r="M802" s="40">
        <v>325.65085013839462</v>
      </c>
      <c r="N802" s="40">
        <v>401.58184661947143</v>
      </c>
    </row>
    <row r="803" spans="1:14" x14ac:dyDescent="0.25">
      <c r="A803">
        <v>6037553504</v>
      </c>
      <c r="B803" s="40"/>
      <c r="C803" s="40">
        <v>5.758799836534533</v>
      </c>
      <c r="D803">
        <v>0.12672272032315904</v>
      </c>
      <c r="E803">
        <v>0.74525451715726387</v>
      </c>
      <c r="F803">
        <v>5.4836108258905815E-2</v>
      </c>
      <c r="G803">
        <v>0.51730065260870772</v>
      </c>
      <c r="H803" s="40">
        <v>1431.4882814638488</v>
      </c>
      <c r="I803" s="40">
        <v>0</v>
      </c>
      <c r="J803">
        <v>0.16340329508548718</v>
      </c>
      <c r="K803" s="40">
        <v>0</v>
      </c>
      <c r="L803" s="40">
        <v>0</v>
      </c>
      <c r="M803" s="40">
        <v>165.65085013839462</v>
      </c>
      <c r="N803" s="40">
        <v>-186.35457924179809</v>
      </c>
    </row>
    <row r="804" spans="1:14" x14ac:dyDescent="0.25">
      <c r="A804">
        <v>6037553601</v>
      </c>
      <c r="B804" s="40"/>
      <c r="C804" s="40">
        <v>4.785625296281161</v>
      </c>
      <c r="D804">
        <v>0.19803040489583545</v>
      </c>
      <c r="E804">
        <v>0.67487681530363686</v>
      </c>
      <c r="F804">
        <v>3.6998506860496022E-2</v>
      </c>
      <c r="G804">
        <v>0.60604094359427707</v>
      </c>
      <c r="H804" s="40">
        <v>4156.0483717781572</v>
      </c>
      <c r="I804" s="40">
        <v>0</v>
      </c>
      <c r="J804">
        <v>0.1715966373397203</v>
      </c>
      <c r="K804" s="40">
        <v>0</v>
      </c>
      <c r="L804" s="40">
        <v>0</v>
      </c>
      <c r="M804" s="40">
        <v>248.80545670225376</v>
      </c>
      <c r="N804" s="40">
        <v>-12.510344697900109</v>
      </c>
    </row>
    <row r="805" spans="1:14" x14ac:dyDescent="0.25">
      <c r="A805">
        <v>6037553602</v>
      </c>
      <c r="B805" s="40"/>
      <c r="C805" s="40">
        <v>5.7279031875766258</v>
      </c>
      <c r="D805">
        <v>0.25185813846509392</v>
      </c>
      <c r="E805">
        <v>0.63622850996232627</v>
      </c>
      <c r="F805">
        <v>3.6950519313313376E-2</v>
      </c>
      <c r="G805">
        <v>0.66614542518967779</v>
      </c>
      <c r="H805" s="40">
        <v>304.71056787749779</v>
      </c>
      <c r="I805" s="40">
        <v>0</v>
      </c>
      <c r="J805">
        <v>8.9829248086877311E-2</v>
      </c>
      <c r="K805" s="40">
        <v>0</v>
      </c>
      <c r="L805" s="40">
        <v>0</v>
      </c>
      <c r="M805" s="40">
        <v>233.24792408066423</v>
      </c>
      <c r="N805" s="40">
        <v>116.69049560530038</v>
      </c>
    </row>
    <row r="806" spans="1:14" x14ac:dyDescent="0.25">
      <c r="A806">
        <v>6037553701</v>
      </c>
      <c r="B806" s="40"/>
      <c r="C806" s="40">
        <v>4.7828292194523918</v>
      </c>
      <c r="D806">
        <v>2.691270639967645E-2</v>
      </c>
      <c r="E806">
        <v>0.89846619473591316</v>
      </c>
      <c r="F806">
        <v>5.4285638145326583E-3</v>
      </c>
      <c r="G806">
        <v>0.5499200006908701</v>
      </c>
      <c r="H806" s="40">
        <v>2669.4766085920442</v>
      </c>
      <c r="I806" s="40">
        <v>0</v>
      </c>
      <c r="J806">
        <v>0.18551837860680201</v>
      </c>
      <c r="K806" s="40">
        <v>0</v>
      </c>
      <c r="L806" s="40">
        <v>0</v>
      </c>
      <c r="M806" s="40">
        <v>230.39857651245541</v>
      </c>
      <c r="N806" s="40">
        <v>-33.479103837634739</v>
      </c>
    </row>
    <row r="807" spans="1:14" x14ac:dyDescent="0.25">
      <c r="A807">
        <v>6037553702</v>
      </c>
      <c r="B807" s="40"/>
      <c r="C807" s="40">
        <v>5.1565248876174916</v>
      </c>
      <c r="D807">
        <v>5.2652416471096773E-2</v>
      </c>
      <c r="E807">
        <v>0.87391128770197257</v>
      </c>
      <c r="F807">
        <v>2.5732382622813701E-2</v>
      </c>
      <c r="G807">
        <v>0.43992608983206727</v>
      </c>
      <c r="H807" s="40">
        <v>612.87348298717563</v>
      </c>
      <c r="I807" s="40">
        <v>0</v>
      </c>
      <c r="J807">
        <v>0.17090270948762307</v>
      </c>
      <c r="K807" s="40">
        <v>0</v>
      </c>
      <c r="L807" s="40">
        <v>0</v>
      </c>
      <c r="M807" s="40">
        <v>91.270462633451871</v>
      </c>
      <c r="N807" s="40">
        <v>-183.03585219303022</v>
      </c>
    </row>
    <row r="808" spans="1:14" x14ac:dyDescent="0.25">
      <c r="A808">
        <v>6037553801</v>
      </c>
      <c r="B808" s="40"/>
      <c r="C808" s="40">
        <v>4.2476601144258286</v>
      </c>
      <c r="D808">
        <v>0.21574948192493668</v>
      </c>
      <c r="E808">
        <v>0.71540409854938991</v>
      </c>
      <c r="F808">
        <v>2.2334791618696753E-2</v>
      </c>
      <c r="G808">
        <v>0.75940594059405941</v>
      </c>
      <c r="H808" s="40">
        <v>7206.9066288539098</v>
      </c>
      <c r="I808" s="40">
        <v>0</v>
      </c>
      <c r="J808">
        <v>0.11458333333333331</v>
      </c>
      <c r="K808" s="40">
        <v>0</v>
      </c>
      <c r="L808" s="40">
        <v>0</v>
      </c>
      <c r="M808" s="40">
        <v>235.92566231712135</v>
      </c>
      <c r="N808" s="40">
        <v>34.004277738139308</v>
      </c>
    </row>
    <row r="809" spans="1:14" x14ac:dyDescent="0.25">
      <c r="A809">
        <v>6037553802</v>
      </c>
      <c r="B809" s="40"/>
      <c r="C809" s="40">
        <v>4.657704781364937</v>
      </c>
      <c r="D809">
        <v>0.15656401944894652</v>
      </c>
      <c r="E809">
        <v>0.63387358184764997</v>
      </c>
      <c r="F809">
        <v>4.6677471636952995E-2</v>
      </c>
      <c r="G809">
        <v>0.53569511540526038</v>
      </c>
      <c r="H809" s="40">
        <v>6350.7892561441258</v>
      </c>
      <c r="I809" s="40">
        <v>0</v>
      </c>
      <c r="J809">
        <v>0.12178828365878726</v>
      </c>
      <c r="K809" s="40">
        <v>0</v>
      </c>
      <c r="L809" s="40">
        <v>0</v>
      </c>
      <c r="M809" s="40">
        <v>186.44879398971921</v>
      </c>
      <c r="N809" s="40">
        <v>39.364396215769375</v>
      </c>
    </row>
    <row r="810" spans="1:14" x14ac:dyDescent="0.25">
      <c r="A810">
        <v>6037553902</v>
      </c>
      <c r="B810" s="40"/>
      <c r="C810" s="40">
        <v>4.9426250102165925</v>
      </c>
      <c r="D810">
        <v>0.12468100199257488</v>
      </c>
      <c r="E810">
        <v>0.65790013802275293</v>
      </c>
      <c r="F810">
        <v>6.4205012762895586E-2</v>
      </c>
      <c r="G810">
        <v>0.6262627485429485</v>
      </c>
      <c r="H810" s="40">
        <v>2107.7294851748188</v>
      </c>
      <c r="I810" s="40">
        <v>0</v>
      </c>
      <c r="J810">
        <v>0.20549076906496533</v>
      </c>
      <c r="K810" s="40">
        <v>0</v>
      </c>
      <c r="L810" s="40">
        <v>0</v>
      </c>
      <c r="M810" s="40">
        <v>254.51878212732299</v>
      </c>
      <c r="N810" s="40">
        <v>-222.1628564146049</v>
      </c>
    </row>
    <row r="811" spans="1:14" x14ac:dyDescent="0.25">
      <c r="A811">
        <v>6037554002</v>
      </c>
      <c r="B811" s="40"/>
      <c r="C811" s="40">
        <v>5.6282230486309777</v>
      </c>
      <c r="D811">
        <v>0.11503808078124629</v>
      </c>
      <c r="E811">
        <v>0.4532557179642987</v>
      </c>
      <c r="F811">
        <v>0.12538640397516418</v>
      </c>
      <c r="G811">
        <v>0.63452172281806396</v>
      </c>
      <c r="H811" s="40">
        <v>1542.1609673347459</v>
      </c>
      <c r="I811" s="40">
        <v>0</v>
      </c>
      <c r="J811">
        <v>0.15815582163815747</v>
      </c>
      <c r="K811" s="40">
        <v>0</v>
      </c>
      <c r="L811" s="40">
        <v>0</v>
      </c>
      <c r="M811" s="40">
        <v>254.39462238038743</v>
      </c>
      <c r="N811" s="40">
        <v>22.486234785439137</v>
      </c>
    </row>
    <row r="812" spans="1:14" x14ac:dyDescent="0.25">
      <c r="A812">
        <v>6037554101</v>
      </c>
      <c r="B812" s="40"/>
      <c r="C812" s="40">
        <v>3.6518161422149578</v>
      </c>
      <c r="D812">
        <v>8.9726918075422629E-2</v>
      </c>
      <c r="E812">
        <v>0.61924577373211964</v>
      </c>
      <c r="F812">
        <v>7.2821846553966188E-2</v>
      </c>
      <c r="G812">
        <v>0.70683453237410077</v>
      </c>
      <c r="H812" s="40">
        <v>1885.4560836289947</v>
      </c>
      <c r="I812" s="40">
        <v>0</v>
      </c>
      <c r="J812">
        <v>0.23096663815226692</v>
      </c>
      <c r="K812" s="40">
        <v>0</v>
      </c>
      <c r="L812" s="40">
        <v>0</v>
      </c>
      <c r="M812" s="40">
        <v>268.49901146698289</v>
      </c>
      <c r="N812" s="40">
        <v>-420.81193750560124</v>
      </c>
    </row>
    <row r="813" spans="1:14" x14ac:dyDescent="0.25">
      <c r="A813">
        <v>6037554103</v>
      </c>
      <c r="B813" s="40"/>
      <c r="C813" s="40">
        <v>4.5293648549243972</v>
      </c>
      <c r="D813">
        <v>0.13841331207694768</v>
      </c>
      <c r="E813">
        <v>0.49324812756970021</v>
      </c>
      <c r="F813">
        <v>0.1164697394220412</v>
      </c>
      <c r="G813">
        <v>0.78521400478949555</v>
      </c>
      <c r="H813" s="40">
        <v>878.38635507608933</v>
      </c>
      <c r="I813" s="40">
        <v>0</v>
      </c>
      <c r="J813">
        <v>9.2307689783946517E-2</v>
      </c>
      <c r="K813" s="40">
        <v>0</v>
      </c>
      <c r="L813" s="40">
        <v>0</v>
      </c>
      <c r="M813" s="40">
        <v>264.5148279952549</v>
      </c>
      <c r="N813" s="40">
        <v>197.65494383948999</v>
      </c>
    </row>
    <row r="814" spans="1:14" x14ac:dyDescent="0.25">
      <c r="A814">
        <v>6037554104</v>
      </c>
      <c r="B814" s="40"/>
      <c r="C814" s="40">
        <v>4.5293648549243972</v>
      </c>
      <c r="D814">
        <v>0.13841331444878116</v>
      </c>
      <c r="E814">
        <v>0.49324814672432443</v>
      </c>
      <c r="F814">
        <v>0.11646973988840248</v>
      </c>
      <c r="G814">
        <v>0.78521396770555119</v>
      </c>
      <c r="H814" s="40">
        <v>1875.9899577689077</v>
      </c>
      <c r="I814" s="40">
        <v>0</v>
      </c>
      <c r="J814">
        <v>9.230769190785397E-2</v>
      </c>
      <c r="K814" s="40">
        <v>0</v>
      </c>
      <c r="L814" s="40">
        <v>0</v>
      </c>
      <c r="M814" s="40">
        <v>395.5148279952549</v>
      </c>
      <c r="N814" s="40">
        <v>431.11446096910549</v>
      </c>
    </row>
    <row r="815" spans="1:14" x14ac:dyDescent="0.25">
      <c r="A815">
        <v>6037554105</v>
      </c>
      <c r="B815" s="40"/>
      <c r="C815" s="40">
        <v>4.5293648549243972</v>
      </c>
      <c r="D815">
        <v>0.13841331567470538</v>
      </c>
      <c r="E815">
        <v>0.49324815099960156</v>
      </c>
      <c r="F815">
        <v>0.11646973489196596</v>
      </c>
      <c r="G815">
        <v>0.78521402916331118</v>
      </c>
      <c r="H815" s="40">
        <v>860.29302194822571</v>
      </c>
      <c r="I815" s="40">
        <v>0</v>
      </c>
      <c r="J815">
        <v>9.2307695191784833E-2</v>
      </c>
      <c r="K815" s="40">
        <v>0</v>
      </c>
      <c r="L815" s="40">
        <v>0</v>
      </c>
      <c r="M815" s="40">
        <v>186.5148279952549</v>
      </c>
      <c r="N815" s="40">
        <v>1130.6985809773832</v>
      </c>
    </row>
    <row r="816" spans="1:14" x14ac:dyDescent="0.25">
      <c r="A816">
        <v>6037554203</v>
      </c>
      <c r="B816" s="40"/>
      <c r="C816" s="40">
        <v>4.8883811197384555</v>
      </c>
      <c r="D816">
        <v>0.13765025339619474</v>
      </c>
      <c r="E816">
        <v>0.469949606849552</v>
      </c>
      <c r="F816">
        <v>7.7807937373539374E-2</v>
      </c>
      <c r="G816">
        <v>0.79014534727653252</v>
      </c>
      <c r="H816" s="40">
        <v>5003.6808469165107</v>
      </c>
      <c r="I816" s="40">
        <v>0</v>
      </c>
      <c r="J816">
        <v>0.23549371015531542</v>
      </c>
      <c r="K816" s="40">
        <v>0</v>
      </c>
      <c r="L816" s="40">
        <v>0</v>
      </c>
      <c r="M816" s="40">
        <v>178.79359430604973</v>
      </c>
      <c r="N816" s="40">
        <v>-326.4989449500481</v>
      </c>
    </row>
    <row r="817" spans="1:14" x14ac:dyDescent="0.25">
      <c r="A817">
        <v>6037554204</v>
      </c>
      <c r="B817" s="40"/>
      <c r="C817" s="40">
        <v>4.8883811197384555</v>
      </c>
      <c r="D817">
        <v>0.13765025093446442</v>
      </c>
      <c r="E817">
        <v>0.46994958154670241</v>
      </c>
      <c r="F817">
        <v>7.7807934693681038E-2</v>
      </c>
      <c r="G817">
        <v>0.79014533145495458</v>
      </c>
      <c r="H817" s="40">
        <v>2266.4888042523571</v>
      </c>
      <c r="I817" s="40">
        <v>0</v>
      </c>
      <c r="J817">
        <v>0.23549373236440382</v>
      </c>
      <c r="K817" s="40">
        <v>0</v>
      </c>
      <c r="L817" s="40">
        <v>0</v>
      </c>
      <c r="M817" s="40">
        <v>137.79359430604973</v>
      </c>
      <c r="N817" s="40">
        <v>1.0323601179670732</v>
      </c>
    </row>
    <row r="818" spans="1:14" x14ac:dyDescent="0.25">
      <c r="A818">
        <v>6037554301</v>
      </c>
      <c r="B818" s="40"/>
      <c r="C818" s="40">
        <v>5.4021602370249289</v>
      </c>
      <c r="D818">
        <v>0.1937756340050554</v>
      </c>
      <c r="E818">
        <v>0.49605307892255701</v>
      </c>
      <c r="F818">
        <v>8.6675863388631674E-2</v>
      </c>
      <c r="G818">
        <v>0.62553586916623638</v>
      </c>
      <c r="H818" s="40">
        <v>921.42650644595426</v>
      </c>
      <c r="I818" s="40">
        <v>0</v>
      </c>
      <c r="J818">
        <v>0.14113203305289593</v>
      </c>
      <c r="K818" s="40">
        <v>0</v>
      </c>
      <c r="L818" s="40">
        <v>0</v>
      </c>
      <c r="M818" s="40">
        <v>202.24396994859626</v>
      </c>
      <c r="N818" s="40">
        <v>66.000851167735163</v>
      </c>
    </row>
    <row r="819" spans="1:14" x14ac:dyDescent="0.25">
      <c r="A819">
        <v>6037554302</v>
      </c>
      <c r="B819" s="40"/>
      <c r="C819" s="40">
        <v>5.3958690641601974</v>
      </c>
      <c r="D819">
        <v>0.19511505757035535</v>
      </c>
      <c r="E819">
        <v>0.49357616004624832</v>
      </c>
      <c r="F819">
        <v>8.6827617660055811E-2</v>
      </c>
      <c r="G819">
        <v>0.6266603289904652</v>
      </c>
      <c r="H819" s="40">
        <v>1781.7378390055005</v>
      </c>
      <c r="I819" s="40">
        <v>0</v>
      </c>
      <c r="J819">
        <v>0.14039854562502041</v>
      </c>
      <c r="K819" s="40">
        <v>0</v>
      </c>
      <c r="L819" s="40">
        <v>0</v>
      </c>
      <c r="M819" s="40">
        <v>214.24396994859626</v>
      </c>
      <c r="N819" s="40">
        <v>-95.377867846475965</v>
      </c>
    </row>
    <row r="820" spans="1:14" x14ac:dyDescent="0.25">
      <c r="A820">
        <v>6037554403</v>
      </c>
      <c r="B820" s="40"/>
      <c r="C820" s="40">
        <v>4.7660527584797716</v>
      </c>
      <c r="D820">
        <v>0.19908727895037079</v>
      </c>
      <c r="E820">
        <v>0.43487355010458262</v>
      </c>
      <c r="F820">
        <v>9.4314508461684737E-2</v>
      </c>
      <c r="G820">
        <v>0.72748815165876779</v>
      </c>
      <c r="H820" s="40">
        <v>3114.8661359425782</v>
      </c>
      <c r="I820" s="40">
        <v>0</v>
      </c>
      <c r="J820">
        <v>0.10892756878158337</v>
      </c>
      <c r="K820" s="40">
        <v>0</v>
      </c>
      <c r="L820" s="40">
        <v>0</v>
      </c>
      <c r="M820" s="40">
        <v>219.7010676156583</v>
      </c>
      <c r="N820" s="40">
        <v>-49.101338103528178</v>
      </c>
    </row>
    <row r="821" spans="1:14" x14ac:dyDescent="0.25">
      <c r="A821">
        <v>6037555102</v>
      </c>
      <c r="B821" s="40"/>
      <c r="C821" s="40">
        <v>4.984286554965264</v>
      </c>
      <c r="D821">
        <v>0.12422641509433963</v>
      </c>
      <c r="E821">
        <v>0.43139622641509434</v>
      </c>
      <c r="F821">
        <v>0.28679245283018867</v>
      </c>
      <c r="G821">
        <v>0.60042621204049018</v>
      </c>
      <c r="H821" s="40">
        <v>3352.8288947807509</v>
      </c>
      <c r="I821" s="40">
        <v>0</v>
      </c>
      <c r="J821">
        <v>0.1132269686052496</v>
      </c>
      <c r="K821" s="40">
        <v>0</v>
      </c>
      <c r="L821" s="40">
        <v>0</v>
      </c>
      <c r="M821" s="40">
        <v>335.58086200079072</v>
      </c>
      <c r="N821" s="40">
        <v>183.45337881812338</v>
      </c>
    </row>
    <row r="822" spans="1:14" x14ac:dyDescent="0.25">
      <c r="A822">
        <v>6037555211</v>
      </c>
      <c r="B822" s="40"/>
      <c r="C822" s="40">
        <v>5.0242704536166745</v>
      </c>
      <c r="D822">
        <v>1.2231457137184133E-2</v>
      </c>
      <c r="E822">
        <v>0.87298101019709673</v>
      </c>
      <c r="F822">
        <v>4.5162301419664805E-2</v>
      </c>
      <c r="G822">
        <v>0.51584782769003135</v>
      </c>
      <c r="H822" s="40">
        <v>1045.055954581868</v>
      </c>
      <c r="I822" s="40">
        <v>0</v>
      </c>
      <c r="J822">
        <v>0.17026193835367315</v>
      </c>
      <c r="K822" s="40">
        <v>0</v>
      </c>
      <c r="L822" s="40">
        <v>0</v>
      </c>
      <c r="M822" s="40">
        <v>190.46461051799122</v>
      </c>
      <c r="N822" s="40">
        <v>-156.05595882740818</v>
      </c>
    </row>
    <row r="823" spans="1:14" x14ac:dyDescent="0.25">
      <c r="A823">
        <v>6037555212</v>
      </c>
      <c r="B823" s="40"/>
      <c r="C823" s="40">
        <v>5.5015607682877006</v>
      </c>
      <c r="D823">
        <v>4.8188086942752333E-2</v>
      </c>
      <c r="E823">
        <v>0.73144550456386781</v>
      </c>
      <c r="F823">
        <v>6.2127755458797923E-2</v>
      </c>
      <c r="G823">
        <v>0.49917878089979095</v>
      </c>
      <c r="H823" s="40">
        <v>1018.9633868430124</v>
      </c>
      <c r="I823" s="40">
        <v>0</v>
      </c>
      <c r="J823">
        <v>9.3113194669473015E-2</v>
      </c>
      <c r="K823" s="40">
        <v>0</v>
      </c>
      <c r="L823" s="40">
        <v>0</v>
      </c>
      <c r="M823" s="40">
        <v>289.51878212732299</v>
      </c>
      <c r="N823" s="40">
        <v>289.31879906520226</v>
      </c>
    </row>
    <row r="824" spans="1:14" x14ac:dyDescent="0.25">
      <c r="A824">
        <v>6037570203</v>
      </c>
      <c r="B824" s="40"/>
      <c r="C824" s="40">
        <v>4.0281680833673894</v>
      </c>
      <c r="D824">
        <v>0.25370187561697927</v>
      </c>
      <c r="E824">
        <v>0.54022704837117475</v>
      </c>
      <c r="F824">
        <v>0.11821322803553799</v>
      </c>
      <c r="G824">
        <v>0.79914529914529919</v>
      </c>
      <c r="H824" s="40">
        <v>5073.8433229017774</v>
      </c>
      <c r="I824" s="40">
        <v>0</v>
      </c>
      <c r="J824">
        <v>0.22935044105854049</v>
      </c>
      <c r="K824" s="40">
        <v>0</v>
      </c>
      <c r="L824" s="40">
        <v>0</v>
      </c>
      <c r="M824" s="40">
        <v>245.85567417951756</v>
      </c>
      <c r="N824" s="40">
        <v>-61.682016866649064</v>
      </c>
    </row>
    <row r="825" spans="1:14" x14ac:dyDescent="0.25">
      <c r="A825">
        <v>6037570204</v>
      </c>
      <c r="B825" s="40"/>
      <c r="C825" s="40">
        <v>4.4001861054352274</v>
      </c>
      <c r="D825">
        <v>0.20356425702811248</v>
      </c>
      <c r="E825">
        <v>0.49598393574297189</v>
      </c>
      <c r="F825">
        <v>0.1086847389558233</v>
      </c>
      <c r="G825">
        <v>0.54471544715447151</v>
      </c>
      <c r="H825" s="40">
        <v>496.17355678470085</v>
      </c>
      <c r="I825" s="40">
        <v>0</v>
      </c>
      <c r="J825">
        <v>0.28231939163498099</v>
      </c>
      <c r="K825" s="40">
        <v>0</v>
      </c>
      <c r="L825" s="40">
        <v>0</v>
      </c>
      <c r="M825" s="40">
        <v>185.74733096085401</v>
      </c>
      <c r="N825" s="40">
        <v>37.803699564548879</v>
      </c>
    </row>
    <row r="826" spans="1:14" x14ac:dyDescent="0.25">
      <c r="A826">
        <v>6037570301</v>
      </c>
      <c r="B826" s="40"/>
      <c r="C826" s="40">
        <v>4.423253739272579</v>
      </c>
      <c r="D826">
        <v>0.21762862682067405</v>
      </c>
      <c r="E826">
        <v>0.52168674221989864</v>
      </c>
      <c r="F826">
        <v>9.4872838030916798E-2</v>
      </c>
      <c r="G826">
        <v>0.58899787037490448</v>
      </c>
      <c r="H826" s="40">
        <v>402.32340691763903</v>
      </c>
      <c r="I826" s="40">
        <v>0</v>
      </c>
      <c r="J826">
        <v>0.21520629519953988</v>
      </c>
      <c r="K826" s="40">
        <v>0</v>
      </c>
      <c r="L826" s="40">
        <v>0</v>
      </c>
      <c r="M826" s="40">
        <v>165.20047449584808</v>
      </c>
      <c r="N826" s="40">
        <v>127.53766457071197</v>
      </c>
    </row>
    <row r="827" spans="1:14" x14ac:dyDescent="0.25">
      <c r="A827">
        <v>6037570303</v>
      </c>
      <c r="B827" s="40"/>
      <c r="C827" s="40">
        <v>3.9866463424601557</v>
      </c>
      <c r="D827">
        <v>0.22136022756658907</v>
      </c>
      <c r="E827">
        <v>0.48590638738039826</v>
      </c>
      <c r="F827">
        <v>0.12955779674166021</v>
      </c>
      <c r="G827">
        <v>0.534965034965035</v>
      </c>
      <c r="H827" s="40">
        <v>634.87311787449528</v>
      </c>
      <c r="I827" s="40">
        <v>0</v>
      </c>
      <c r="J827">
        <v>0.39302694136291599</v>
      </c>
      <c r="K827" s="40">
        <v>0</v>
      </c>
      <c r="L827" s="40">
        <v>0</v>
      </c>
      <c r="M827" s="40">
        <v>282.31672597864758</v>
      </c>
      <c r="N827" s="40">
        <v>-25.226746405609447</v>
      </c>
    </row>
    <row r="828" spans="1:14" x14ac:dyDescent="0.25">
      <c r="A828">
        <v>6037570304</v>
      </c>
      <c r="B828" s="40"/>
      <c r="C828" s="40">
        <v>3.8727062116877815</v>
      </c>
      <c r="D828">
        <v>0.22844112769485903</v>
      </c>
      <c r="E828">
        <v>0.5190713101160862</v>
      </c>
      <c r="F828">
        <v>0.11131840796019901</v>
      </c>
      <c r="G828">
        <v>0.70605612998522882</v>
      </c>
      <c r="H828" s="40">
        <v>435.03775991806788</v>
      </c>
      <c r="I828" s="40">
        <v>0</v>
      </c>
      <c r="J828">
        <v>0.22529371112646857</v>
      </c>
      <c r="K828" s="40">
        <v>0</v>
      </c>
      <c r="L828" s="40">
        <v>0</v>
      </c>
      <c r="M828" s="40">
        <v>143.08817714511656</v>
      </c>
      <c r="N828" s="40">
        <v>425.97447325310804</v>
      </c>
    </row>
    <row r="829" spans="1:14" x14ac:dyDescent="0.25">
      <c r="A829">
        <v>6037570402</v>
      </c>
      <c r="B829" s="40"/>
      <c r="C829" s="40">
        <v>6.2263038823048635</v>
      </c>
      <c r="D829">
        <v>0.45806451612903226</v>
      </c>
      <c r="E829">
        <v>0.36627565982404692</v>
      </c>
      <c r="F829">
        <v>7.82991202346041E-2</v>
      </c>
      <c r="G829">
        <v>0.21276595744680851</v>
      </c>
      <c r="H829" s="40">
        <v>1746.7719907994297</v>
      </c>
      <c r="I829" s="40">
        <v>0</v>
      </c>
      <c r="J829">
        <v>0.37987679671457913</v>
      </c>
      <c r="K829" s="40">
        <v>0</v>
      </c>
      <c r="L829" s="40">
        <v>0</v>
      </c>
      <c r="M829" s="40">
        <v>363.45670225385516</v>
      </c>
      <c r="N829" s="40">
        <v>-64.444015194542089</v>
      </c>
    </row>
    <row r="830" spans="1:14" x14ac:dyDescent="0.25">
      <c r="A830">
        <v>6037570403</v>
      </c>
      <c r="B830" s="40"/>
      <c r="C830" s="40">
        <v>4.5230736820596658</v>
      </c>
      <c r="D830">
        <v>0.25173042778644239</v>
      </c>
      <c r="E830">
        <v>0.63120824295844125</v>
      </c>
      <c r="F830">
        <v>6.6909531656628718E-2</v>
      </c>
      <c r="G830">
        <v>0.53456221422459504</v>
      </c>
      <c r="H830" s="40">
        <v>898.61286849935289</v>
      </c>
      <c r="I830" s="40">
        <v>0</v>
      </c>
      <c r="J830">
        <v>0.25096153041821812</v>
      </c>
      <c r="K830" s="40">
        <v>0</v>
      </c>
      <c r="L830" s="40">
        <v>0</v>
      </c>
      <c r="M830" s="40">
        <v>170.25464610517986</v>
      </c>
      <c r="N830" s="40">
        <v>-113.72049781337591</v>
      </c>
    </row>
    <row r="831" spans="1:14" x14ac:dyDescent="0.25">
      <c r="A831">
        <v>6037570404</v>
      </c>
      <c r="B831" s="40"/>
      <c r="C831" s="40">
        <v>4.5251707396812435</v>
      </c>
      <c r="D831">
        <v>0.2519420013447507</v>
      </c>
      <c r="E831">
        <v>0.63121076365386508</v>
      </c>
      <c r="F831">
        <v>6.6766501316961838E-2</v>
      </c>
      <c r="G831">
        <v>0.53412409096831193</v>
      </c>
      <c r="H831" s="40">
        <v>144.07150268678345</v>
      </c>
      <c r="I831" s="40">
        <v>0</v>
      </c>
      <c r="J831">
        <v>0.25107016257483833</v>
      </c>
      <c r="K831" s="40">
        <v>0</v>
      </c>
      <c r="L831" s="40">
        <v>0</v>
      </c>
      <c r="M831" s="40">
        <v>283.25464610517986</v>
      </c>
      <c r="N831" s="40">
        <v>4.7776358406672443</v>
      </c>
    </row>
    <row r="832" spans="1:14" x14ac:dyDescent="0.25">
      <c r="A832">
        <v>6037570502</v>
      </c>
      <c r="B832" s="40"/>
      <c r="C832" s="40">
        <v>4.9915563547200659</v>
      </c>
      <c r="D832">
        <v>0.17813190280845692</v>
      </c>
      <c r="E832">
        <v>0.45440201956453147</v>
      </c>
      <c r="F832">
        <v>0.17671189649731781</v>
      </c>
      <c r="G832">
        <v>0.45962732919254656</v>
      </c>
      <c r="H832" s="40">
        <v>2180.5740925240143</v>
      </c>
      <c r="I832" s="40">
        <v>0</v>
      </c>
      <c r="J832">
        <v>0.41407528641571195</v>
      </c>
      <c r="K832" s="40">
        <v>0</v>
      </c>
      <c r="L832" s="40">
        <v>0</v>
      </c>
      <c r="M832" s="40">
        <v>184.99169632265705</v>
      </c>
      <c r="N832" s="40">
        <v>44.078192119985943</v>
      </c>
    </row>
    <row r="833" spans="1:14" x14ac:dyDescent="0.25">
      <c r="A833">
        <v>6037570601</v>
      </c>
      <c r="B833" s="40"/>
      <c r="C833" s="40">
        <v>4.1479799754801805</v>
      </c>
      <c r="D833">
        <v>0.24772243798805677</v>
      </c>
      <c r="E833">
        <v>0.44931186317605631</v>
      </c>
      <c r="F833">
        <v>0.12928861904142419</v>
      </c>
      <c r="G833">
        <v>0.60602178647056482</v>
      </c>
      <c r="H833" s="40">
        <v>1881.638625162652</v>
      </c>
      <c r="I833" s="40">
        <v>0</v>
      </c>
      <c r="J833">
        <v>0.50211992830771279</v>
      </c>
      <c r="K833" s="40">
        <v>0</v>
      </c>
      <c r="L833" s="40">
        <v>0</v>
      </c>
      <c r="M833" s="40">
        <v>279.0802688809805</v>
      </c>
      <c r="N833" s="40">
        <v>-225.45728962400699</v>
      </c>
    </row>
    <row r="834" spans="1:14" x14ac:dyDescent="0.25">
      <c r="A834">
        <v>6037570602</v>
      </c>
      <c r="B834" s="40"/>
      <c r="C834" s="40">
        <v>5.0030202697180224</v>
      </c>
      <c r="D834">
        <v>0.14697586963334378</v>
      </c>
      <c r="E834">
        <v>0.36336571607646506</v>
      </c>
      <c r="F834">
        <v>0.31933563146349109</v>
      </c>
      <c r="G834">
        <v>0.5607843137254902</v>
      </c>
      <c r="H834" s="40">
        <v>983.8350436576801</v>
      </c>
      <c r="I834" s="40">
        <v>0</v>
      </c>
      <c r="J834">
        <v>0.36664856056491035</v>
      </c>
      <c r="K834" s="40">
        <v>0</v>
      </c>
      <c r="L834" s="40">
        <v>0</v>
      </c>
      <c r="M834" s="40">
        <v>189.03005140371681</v>
      </c>
      <c r="N834" s="40">
        <v>44.719774711712489</v>
      </c>
    </row>
    <row r="835" spans="1:14" x14ac:dyDescent="0.25">
      <c r="A835">
        <v>6037570603</v>
      </c>
      <c r="B835" s="40"/>
      <c r="C835" s="40">
        <v>3.7621213731099314</v>
      </c>
      <c r="D835">
        <v>0.58632326325059603</v>
      </c>
      <c r="E835">
        <v>0.16293979196309086</v>
      </c>
      <c r="F835">
        <v>9.8148648918192E-2</v>
      </c>
      <c r="G835">
        <v>0.80002902649821839</v>
      </c>
      <c r="H835" s="40">
        <v>2657.9309805121484</v>
      </c>
      <c r="I835" s="40">
        <v>0</v>
      </c>
      <c r="J835">
        <v>8.7587978783139522E-2</v>
      </c>
      <c r="K835" s="40">
        <v>0</v>
      </c>
      <c r="L835" s="40">
        <v>0</v>
      </c>
      <c r="M835" s="40">
        <v>28.061684460260949</v>
      </c>
      <c r="N835" s="40">
        <v>-441.67878657343044</v>
      </c>
    </row>
    <row r="836" spans="1:14" x14ac:dyDescent="0.25">
      <c r="A836">
        <v>6037571600</v>
      </c>
      <c r="B836" s="40"/>
      <c r="C836" s="40">
        <v>1.5841173273395996</v>
      </c>
      <c r="D836">
        <v>0.5708921330438903</v>
      </c>
      <c r="E836">
        <v>0.29931128681135799</v>
      </c>
      <c r="F836">
        <v>5.3830741027989959E-2</v>
      </c>
      <c r="G836">
        <v>0.98404701087131519</v>
      </c>
      <c r="H836" s="40">
        <v>44.81784682514855</v>
      </c>
      <c r="I836" s="40">
        <v>0</v>
      </c>
      <c r="J836">
        <v>0.38990593633922527</v>
      </c>
      <c r="K836" s="40">
        <v>0</v>
      </c>
      <c r="L836" s="40">
        <v>0</v>
      </c>
      <c r="M836" s="40">
        <v>-57.700276789244811</v>
      </c>
      <c r="N836" s="40">
        <v>976.47147209596096</v>
      </c>
    </row>
    <row r="837" spans="1:14" x14ac:dyDescent="0.25">
      <c r="A837">
        <v>6037571701</v>
      </c>
      <c r="B837" s="40"/>
      <c r="C837" s="40">
        <v>5.010010461789947</v>
      </c>
      <c r="D837">
        <v>0.17042852469741576</v>
      </c>
      <c r="E837">
        <v>0.50474321229964014</v>
      </c>
      <c r="F837">
        <v>0.17860647693817469</v>
      </c>
      <c r="G837">
        <v>0.57367501456027958</v>
      </c>
      <c r="H837" s="40">
        <v>457.10330371412755</v>
      </c>
      <c r="I837" s="40">
        <v>0</v>
      </c>
      <c r="J837">
        <v>0.41684901531728663</v>
      </c>
      <c r="K837" s="40">
        <v>1</v>
      </c>
      <c r="L837" s="40">
        <v>0</v>
      </c>
      <c r="M837" s="40">
        <v>151.80150257018579</v>
      </c>
      <c r="N837" s="40">
        <v>1.3604264991490709</v>
      </c>
    </row>
    <row r="838" spans="1:14" x14ac:dyDescent="0.25">
      <c r="A838">
        <v>6037571703</v>
      </c>
      <c r="B838" s="40"/>
      <c r="C838" s="40">
        <v>4.3378335921536575</v>
      </c>
      <c r="D838">
        <v>0.2062680255940865</v>
      </c>
      <c r="E838">
        <v>0.49698401512437873</v>
      </c>
      <c r="F838">
        <v>0.15958562445272617</v>
      </c>
      <c r="G838">
        <v>0.61597471002154747</v>
      </c>
      <c r="H838" s="40">
        <v>540.83112059556584</v>
      </c>
      <c r="I838" s="40">
        <v>0</v>
      </c>
      <c r="J838">
        <v>0.37865747747854395</v>
      </c>
      <c r="K838" s="40">
        <v>0</v>
      </c>
      <c r="L838" s="40">
        <v>0</v>
      </c>
      <c r="M838" s="40">
        <v>-84.799525504151916</v>
      </c>
      <c r="N838" s="40">
        <v>-370.53600273673601</v>
      </c>
    </row>
    <row r="839" spans="1:14" x14ac:dyDescent="0.25">
      <c r="A839">
        <v>6037571704</v>
      </c>
      <c r="B839" s="40"/>
      <c r="C839" s="40">
        <v>4.3378335921536575</v>
      </c>
      <c r="D839">
        <v>0.20626803492227316</v>
      </c>
      <c r="E839">
        <v>0.49698398995705495</v>
      </c>
      <c r="F839">
        <v>0.15958563152712266</v>
      </c>
      <c r="G839">
        <v>0.61597474715599942</v>
      </c>
      <c r="H839" s="40">
        <v>376.46269200941799</v>
      </c>
      <c r="I839" s="40">
        <v>0</v>
      </c>
      <c r="J839">
        <v>0.37865749605062626</v>
      </c>
      <c r="K839" s="40">
        <v>0</v>
      </c>
      <c r="L839" s="40">
        <v>0</v>
      </c>
      <c r="M839" s="40">
        <v>277.20047449584808</v>
      </c>
      <c r="N839" s="40">
        <v>-430.9678533129254</v>
      </c>
    </row>
    <row r="840" spans="1:14" x14ac:dyDescent="0.25">
      <c r="A840">
        <v>6037572301</v>
      </c>
      <c r="B840" s="40"/>
      <c r="C840" s="40">
        <v>5.618856191254598</v>
      </c>
      <c r="D840">
        <v>0.13796879277306323</v>
      </c>
      <c r="E840">
        <v>0.50451683547768955</v>
      </c>
      <c r="F840">
        <v>0.27894880919791953</v>
      </c>
      <c r="G840">
        <v>0.49192680301399355</v>
      </c>
      <c r="H840" s="40">
        <v>333.83917917530277</v>
      </c>
      <c r="I840" s="40">
        <v>0</v>
      </c>
      <c r="J840">
        <v>0.29496402877697842</v>
      </c>
      <c r="K840" s="40">
        <v>0</v>
      </c>
      <c r="L840" s="40">
        <v>0</v>
      </c>
      <c r="M840" s="40">
        <v>342.91775405298529</v>
      </c>
      <c r="N840" s="40">
        <v>165.32987921062613</v>
      </c>
    </row>
    <row r="841" spans="1:14" x14ac:dyDescent="0.25">
      <c r="A841">
        <v>6037572302</v>
      </c>
      <c r="B841" s="40"/>
      <c r="C841" s="40">
        <v>5.2878006947282392</v>
      </c>
      <c r="D841">
        <v>0.19017704169046257</v>
      </c>
      <c r="E841">
        <v>0.4774414620217019</v>
      </c>
      <c r="F841">
        <v>0.25756710451170761</v>
      </c>
      <c r="G841">
        <v>0.45303210463733651</v>
      </c>
      <c r="H841" s="40">
        <v>438.42630502595347</v>
      </c>
      <c r="I841" s="40">
        <v>0</v>
      </c>
      <c r="J841">
        <v>0.40023201856148494</v>
      </c>
      <c r="K841" s="40">
        <v>0</v>
      </c>
      <c r="L841" s="40">
        <v>0</v>
      </c>
      <c r="M841" s="40">
        <v>346.44483985765112</v>
      </c>
      <c r="N841" s="40">
        <v>65.591336972386671</v>
      </c>
    </row>
    <row r="842" spans="1:14" x14ac:dyDescent="0.25">
      <c r="A842">
        <v>6037572500</v>
      </c>
      <c r="B842" s="40"/>
      <c r="C842" s="40">
        <v>2.3895272578667757</v>
      </c>
      <c r="D842">
        <v>0.38270270270270268</v>
      </c>
      <c r="E842">
        <v>0.28054054054054056</v>
      </c>
      <c r="F842">
        <v>0.11243243243243244</v>
      </c>
      <c r="G842">
        <v>0.7189490445859873</v>
      </c>
      <c r="H842" s="40">
        <v>983.19952351966197</v>
      </c>
      <c r="I842" s="40">
        <v>0</v>
      </c>
      <c r="J842">
        <v>7.8313253012048195E-2</v>
      </c>
      <c r="K842" s="40">
        <v>0</v>
      </c>
      <c r="L842" s="40">
        <v>0</v>
      </c>
      <c r="M842" s="40">
        <v>-55.680506128904767</v>
      </c>
      <c r="N842" s="40">
        <v>-104.87461584209723</v>
      </c>
    </row>
    <row r="843" spans="1:14" x14ac:dyDescent="0.25">
      <c r="A843">
        <v>6037572900</v>
      </c>
      <c r="B843" s="40"/>
      <c r="C843" s="40">
        <v>3.6846700449530041</v>
      </c>
      <c r="D843">
        <v>0.13475454723254449</v>
      </c>
      <c r="E843">
        <v>0.64521807158224131</v>
      </c>
      <c r="F843">
        <v>0.18012908273029532</v>
      </c>
      <c r="G843">
        <v>0.58718572587185724</v>
      </c>
      <c r="H843" s="40">
        <v>456.1727043024801</v>
      </c>
      <c r="I843" s="40">
        <v>0</v>
      </c>
      <c r="J843">
        <v>0.42401215805471126</v>
      </c>
      <c r="K843" s="40">
        <v>0</v>
      </c>
      <c r="L843" s="40">
        <v>0</v>
      </c>
      <c r="M843" s="40">
        <v>261.60340055357847</v>
      </c>
      <c r="N843" s="40">
        <v>137.52265350295329</v>
      </c>
    </row>
    <row r="844" spans="1:14" x14ac:dyDescent="0.25">
      <c r="A844">
        <v>6037573002</v>
      </c>
      <c r="B844" s="40"/>
      <c r="C844" s="40">
        <v>2.2941810380057217</v>
      </c>
      <c r="D844">
        <v>0.21124401913875598</v>
      </c>
      <c r="E844">
        <v>0.65215311004784693</v>
      </c>
      <c r="F844">
        <v>9.9043062200956933E-2</v>
      </c>
      <c r="G844">
        <v>0.90630630630630615</v>
      </c>
      <c r="H844" s="40">
        <v>486.86230017694658</v>
      </c>
      <c r="I844" s="40">
        <v>0</v>
      </c>
      <c r="J844">
        <v>0.38851913477537436</v>
      </c>
      <c r="K844" s="40">
        <v>1</v>
      </c>
      <c r="L844" s="40">
        <v>0</v>
      </c>
      <c r="M844" s="40">
        <v>283.36298932384329</v>
      </c>
      <c r="N844" s="40">
        <v>-39.906745916143336</v>
      </c>
    </row>
    <row r="845" spans="1:14" x14ac:dyDescent="0.25">
      <c r="A845">
        <v>6037573003</v>
      </c>
      <c r="B845" s="40"/>
      <c r="C845" s="40">
        <v>3.3427098487944424</v>
      </c>
      <c r="D845">
        <v>0.21243669209803165</v>
      </c>
      <c r="E845">
        <v>0.55557119595425386</v>
      </c>
      <c r="F845">
        <v>0.10453010439717078</v>
      </c>
      <c r="G845">
        <v>0.74339626551036719</v>
      </c>
      <c r="H845" s="40">
        <v>28.898894328302998</v>
      </c>
      <c r="I845" s="40">
        <v>0</v>
      </c>
      <c r="J845">
        <v>0.4930675987525604</v>
      </c>
      <c r="K845" s="40">
        <v>0</v>
      </c>
      <c r="L845" s="40">
        <v>0</v>
      </c>
      <c r="M845" s="40">
        <v>398.18465796757607</v>
      </c>
      <c r="N845" s="40">
        <v>-165.1918233468391</v>
      </c>
    </row>
    <row r="846" spans="1:14" x14ac:dyDescent="0.25">
      <c r="A846">
        <v>6037573004</v>
      </c>
      <c r="B846" s="40"/>
      <c r="C846" s="40">
        <v>3.3427098487944424</v>
      </c>
      <c r="D846">
        <v>0.21243668153984038</v>
      </c>
      <c r="E846">
        <v>0.55557120707229601</v>
      </c>
      <c r="F846">
        <v>0.10453010328464746</v>
      </c>
      <c r="G846">
        <v>0.74339623064399762</v>
      </c>
      <c r="H846" s="40">
        <v>850.90612047317939</v>
      </c>
      <c r="I846" s="40">
        <v>0</v>
      </c>
      <c r="J846">
        <v>0.49306760608507644</v>
      </c>
      <c r="K846" s="40">
        <v>1</v>
      </c>
      <c r="L846" s="40">
        <v>0</v>
      </c>
      <c r="M846" s="40">
        <v>275.18465796757607</v>
      </c>
      <c r="N846" s="40">
        <v>-103.48874660898036</v>
      </c>
    </row>
    <row r="847" spans="1:14" x14ac:dyDescent="0.25">
      <c r="A847">
        <v>6037573100</v>
      </c>
      <c r="B847" s="40"/>
      <c r="C847" s="40">
        <v>4.4231139354311413</v>
      </c>
      <c r="D847">
        <v>0.30448498148402142</v>
      </c>
      <c r="E847">
        <v>0.40694006309148262</v>
      </c>
      <c r="F847">
        <v>0.15690577424221644</v>
      </c>
      <c r="G847">
        <v>0.67844677137870857</v>
      </c>
      <c r="H847" s="40">
        <v>3446.3595953752329</v>
      </c>
      <c r="I847" s="40">
        <v>0</v>
      </c>
      <c r="J847">
        <v>0.49979398434281003</v>
      </c>
      <c r="K847" s="40">
        <v>1</v>
      </c>
      <c r="L847" s="40">
        <v>0</v>
      </c>
      <c r="M847" s="40">
        <v>301.49110320284694</v>
      </c>
      <c r="N847" s="40">
        <v>219.33353442526732</v>
      </c>
    </row>
    <row r="848" spans="1:14" x14ac:dyDescent="0.25">
      <c r="A848">
        <v>6037573201</v>
      </c>
      <c r="B848" s="40"/>
      <c r="C848" s="40">
        <v>3.6389541888026158</v>
      </c>
      <c r="D848">
        <v>0.18337840104759523</v>
      </c>
      <c r="E848">
        <v>0.57828577236133394</v>
      </c>
      <c r="F848">
        <v>0.17645446706372611</v>
      </c>
      <c r="G848">
        <v>0.73869446894364432</v>
      </c>
      <c r="H848" s="40">
        <v>1644.2292503218514</v>
      </c>
      <c r="I848" s="40">
        <v>0</v>
      </c>
      <c r="J848">
        <v>0.49607656279521478</v>
      </c>
      <c r="K848" s="40">
        <v>1</v>
      </c>
      <c r="L848" s="40">
        <v>0</v>
      </c>
      <c r="M848" s="40">
        <v>112.78173190984569</v>
      </c>
      <c r="N848" s="40">
        <v>90.385485673898984</v>
      </c>
    </row>
    <row r="849" spans="1:14" x14ac:dyDescent="0.25">
      <c r="A849">
        <v>6037573202</v>
      </c>
      <c r="B849" s="40"/>
      <c r="C849" s="40">
        <v>3.2894445852063758</v>
      </c>
      <c r="D849">
        <v>0.23468492188871337</v>
      </c>
      <c r="E849">
        <v>0.53115674916622779</v>
      </c>
      <c r="F849">
        <v>0.19203089345269439</v>
      </c>
      <c r="G849">
        <v>0.7066290550070522</v>
      </c>
      <c r="H849" s="40">
        <v>518.76533849438329</v>
      </c>
      <c r="I849" s="40">
        <v>0</v>
      </c>
      <c r="J849">
        <v>0.5050568900126422</v>
      </c>
      <c r="K849" s="40">
        <v>1</v>
      </c>
      <c r="L849" s="40">
        <v>0</v>
      </c>
      <c r="M849" s="40">
        <v>175.01818900751277</v>
      </c>
      <c r="N849" s="40">
        <v>287.31618747381162</v>
      </c>
    </row>
    <row r="850" spans="1:14" x14ac:dyDescent="0.25">
      <c r="A850">
        <v>6037573300</v>
      </c>
      <c r="B850" s="40"/>
      <c r="C850" s="40">
        <v>3.3229975071516145</v>
      </c>
      <c r="D850">
        <v>0.21861614218841649</v>
      </c>
      <c r="E850">
        <v>0.3336580001620098</v>
      </c>
      <c r="F850">
        <v>0.41190735129184625</v>
      </c>
      <c r="G850">
        <v>0.74193602870760134</v>
      </c>
      <c r="H850" s="40">
        <v>2327.553625913738</v>
      </c>
      <c r="I850" s="40">
        <v>0</v>
      </c>
      <c r="J850">
        <v>0.316575665578265</v>
      </c>
      <c r="K850" s="40">
        <v>0</v>
      </c>
      <c r="L850" s="40">
        <v>0</v>
      </c>
      <c r="M850" s="40">
        <v>350.84381178331353</v>
      </c>
      <c r="N850" s="40">
        <v>12.307010907568383</v>
      </c>
    </row>
    <row r="851" spans="1:14" x14ac:dyDescent="0.25">
      <c r="A851">
        <v>6037574601</v>
      </c>
      <c r="B851" s="40"/>
      <c r="C851" s="40">
        <v>2.5048654270535353</v>
      </c>
      <c r="D851">
        <v>0.11551925320886815</v>
      </c>
      <c r="E851">
        <v>0.16452742123687281</v>
      </c>
      <c r="F851">
        <v>0.20128354725787631</v>
      </c>
      <c r="G851">
        <v>0.90909090909090906</v>
      </c>
      <c r="H851" s="40">
        <v>1937.4089093246694</v>
      </c>
      <c r="I851" s="40">
        <v>0</v>
      </c>
      <c r="J851">
        <v>0.58333333333333337</v>
      </c>
      <c r="K851" s="40">
        <v>0</v>
      </c>
      <c r="L851" s="40">
        <v>0</v>
      </c>
      <c r="M851" s="40">
        <v>0</v>
      </c>
      <c r="N851" s="40">
        <v>-29.959931587494886</v>
      </c>
    </row>
    <row r="852" spans="1:14" x14ac:dyDescent="0.25">
      <c r="A852">
        <v>6037575101</v>
      </c>
      <c r="B852" s="40"/>
      <c r="C852" s="40">
        <v>3.3798976706170825</v>
      </c>
      <c r="D852">
        <v>0.16701115278287809</v>
      </c>
      <c r="E852">
        <v>0.47166838290484869</v>
      </c>
      <c r="F852">
        <v>0.25207291958968925</v>
      </c>
      <c r="G852">
        <v>0.74900193417685612</v>
      </c>
      <c r="H852" s="40">
        <v>798.73627632834462</v>
      </c>
      <c r="I852" s="40">
        <v>0</v>
      </c>
      <c r="J852">
        <v>0.17859466671978819</v>
      </c>
      <c r="K852" s="40">
        <v>0</v>
      </c>
      <c r="L852" s="40">
        <v>0</v>
      </c>
      <c r="M852" s="40">
        <v>265.84381178331353</v>
      </c>
      <c r="N852" s="40">
        <v>-353.96229719010807</v>
      </c>
    </row>
    <row r="853" spans="1:14" x14ac:dyDescent="0.25">
      <c r="A853">
        <v>6037575102</v>
      </c>
      <c r="B853" s="40"/>
      <c r="C853" s="40">
        <v>2.8494818961994284</v>
      </c>
      <c r="D853">
        <v>0.12037422037422038</v>
      </c>
      <c r="E853">
        <v>0.55550935550935554</v>
      </c>
      <c r="F853">
        <v>0.25530145530145532</v>
      </c>
      <c r="G853">
        <v>0.82741535920726672</v>
      </c>
      <c r="H853" s="40">
        <v>1594.977734110832</v>
      </c>
      <c r="I853" s="40">
        <v>0</v>
      </c>
      <c r="J853">
        <v>0.31804043545878696</v>
      </c>
      <c r="K853" s="40">
        <v>0</v>
      </c>
      <c r="L853" s="40">
        <v>0</v>
      </c>
      <c r="M853" s="40">
        <v>238.07236061684455</v>
      </c>
      <c r="N853" s="40">
        <v>-127.59821872886641</v>
      </c>
    </row>
    <row r="854" spans="1:14" x14ac:dyDescent="0.25">
      <c r="A854">
        <v>6037575103</v>
      </c>
      <c r="B854" s="40"/>
      <c r="C854" s="40">
        <v>3.0919017572537806</v>
      </c>
      <c r="D854">
        <v>0.27354014182649533</v>
      </c>
      <c r="E854">
        <v>0.40200728875697478</v>
      </c>
      <c r="F854">
        <v>0.1063868659361021</v>
      </c>
      <c r="G854">
        <v>0.89752649182898725</v>
      </c>
      <c r="H854" s="40">
        <v>6586.1478335223655</v>
      </c>
      <c r="I854" s="40">
        <v>0</v>
      </c>
      <c r="J854">
        <v>0.22522958074502561</v>
      </c>
      <c r="K854" s="40">
        <v>0</v>
      </c>
      <c r="L854" s="40">
        <v>0</v>
      </c>
      <c r="M854" s="40">
        <v>202.73942269671795</v>
      </c>
      <c r="N854" s="40">
        <v>149.31032243138907</v>
      </c>
    </row>
    <row r="855" spans="1:14" x14ac:dyDescent="0.25">
      <c r="A855">
        <v>6037575201</v>
      </c>
      <c r="B855" s="40"/>
      <c r="C855" s="40">
        <v>2.7035266857376383</v>
      </c>
      <c r="D855">
        <v>0.22359882005899706</v>
      </c>
      <c r="E855">
        <v>0.42458210422812193</v>
      </c>
      <c r="F855">
        <v>0.30934119960668632</v>
      </c>
      <c r="G855">
        <v>0.7791545189504373</v>
      </c>
      <c r="H855" s="40">
        <v>1229.6361511199973</v>
      </c>
      <c r="I855" s="40">
        <v>0</v>
      </c>
      <c r="J855">
        <v>0.25335120643431636</v>
      </c>
      <c r="K855" s="40">
        <v>0</v>
      </c>
      <c r="L855" s="40">
        <v>0</v>
      </c>
      <c r="M855" s="40">
        <v>361.88216686437318</v>
      </c>
      <c r="N855" s="40">
        <v>-393.11787730973901</v>
      </c>
    </row>
    <row r="856" spans="1:14" x14ac:dyDescent="0.25">
      <c r="A856">
        <v>6037575202</v>
      </c>
      <c r="B856" s="40"/>
      <c r="C856" s="40">
        <v>2.925255578259093</v>
      </c>
      <c r="D856">
        <v>5.9659622218066206E-2</v>
      </c>
      <c r="E856">
        <v>0.554890592855807</v>
      </c>
      <c r="F856">
        <v>0.35028988217692164</v>
      </c>
      <c r="G856">
        <v>0.80049464138499582</v>
      </c>
      <c r="H856" s="40">
        <v>4351.9949955262264</v>
      </c>
      <c r="I856" s="40">
        <v>0</v>
      </c>
      <c r="J856">
        <v>0.34370139968895796</v>
      </c>
      <c r="K856" s="40">
        <v>0</v>
      </c>
      <c r="L856" s="40">
        <v>0</v>
      </c>
      <c r="M856" s="40">
        <v>266.88612099644126</v>
      </c>
      <c r="N856" s="40">
        <v>147.41661987791304</v>
      </c>
    </row>
    <row r="857" spans="1:14" x14ac:dyDescent="0.25">
      <c r="A857">
        <v>6037575300</v>
      </c>
      <c r="B857" s="40"/>
      <c r="C857" s="40">
        <v>2.8759048222313037</v>
      </c>
      <c r="D857">
        <v>0.20718731178478214</v>
      </c>
      <c r="E857">
        <v>0.54426821923308577</v>
      </c>
      <c r="F857">
        <v>0.19955832162216422</v>
      </c>
      <c r="G857">
        <v>0.86750788643533128</v>
      </c>
      <c r="H857" s="40">
        <v>2505.8019105640533</v>
      </c>
      <c r="I857" s="40">
        <v>0</v>
      </c>
      <c r="J857">
        <v>0.29136163982430452</v>
      </c>
      <c r="K857" s="40">
        <v>1</v>
      </c>
      <c r="L857" s="40">
        <v>0</v>
      </c>
      <c r="M857" s="40">
        <v>184.8279952550414</v>
      </c>
      <c r="N857" s="40">
        <v>303.73356491685536</v>
      </c>
    </row>
    <row r="858" spans="1:14" x14ac:dyDescent="0.25">
      <c r="A858">
        <v>6037575401</v>
      </c>
      <c r="B858" s="40"/>
      <c r="C858" s="40">
        <v>2.7665782182264</v>
      </c>
      <c r="D858">
        <v>9.2220598977355739E-2</v>
      </c>
      <c r="E858">
        <v>0.78688823959094234</v>
      </c>
      <c r="F858">
        <v>6.9211102994886781E-2</v>
      </c>
      <c r="G858">
        <v>0.94028595458368391</v>
      </c>
      <c r="H858" s="40">
        <v>5835.2396086169456</v>
      </c>
      <c r="I858" s="40">
        <v>0</v>
      </c>
      <c r="J858">
        <v>0.26911314984709478</v>
      </c>
      <c r="K858" s="40">
        <v>1</v>
      </c>
      <c r="L858" s="40">
        <v>0</v>
      </c>
      <c r="M858" s="40">
        <v>282.40925266903912</v>
      </c>
      <c r="N858" s="40">
        <v>43.655159166710291</v>
      </c>
    </row>
    <row r="859" spans="1:14" x14ac:dyDescent="0.25">
      <c r="A859">
        <v>6037575402</v>
      </c>
      <c r="B859" s="40"/>
      <c r="C859" s="40">
        <v>2.7738480179812015</v>
      </c>
      <c r="D859">
        <v>0.11575306013837147</v>
      </c>
      <c r="E859">
        <v>0.75944651410324637</v>
      </c>
      <c r="F859">
        <v>8.7812666311868015E-2</v>
      </c>
      <c r="G859">
        <v>0.90793650793650793</v>
      </c>
      <c r="H859" s="40">
        <v>1311.7712270979941</v>
      </c>
      <c r="I859" s="40">
        <v>0</v>
      </c>
      <c r="J859">
        <v>0.1416015625</v>
      </c>
      <c r="K859" s="40">
        <v>1</v>
      </c>
      <c r="L859" s="40">
        <v>0</v>
      </c>
      <c r="M859" s="40">
        <v>181.30881771451163</v>
      </c>
      <c r="N859" s="40">
        <v>775.86468919820436</v>
      </c>
    </row>
    <row r="860" spans="1:14" x14ac:dyDescent="0.25">
      <c r="A860">
        <v>6037575801</v>
      </c>
      <c r="B860" s="40"/>
      <c r="C860" s="40">
        <v>3.3203412341642835</v>
      </c>
      <c r="D860">
        <v>4.6674016905549426E-2</v>
      </c>
      <c r="E860">
        <v>0.86659316427783906</v>
      </c>
      <c r="F860">
        <v>1.4700477765527379E-2</v>
      </c>
      <c r="G860">
        <v>0.91691394658753711</v>
      </c>
      <c r="H860" s="40">
        <v>1414.8890506094472</v>
      </c>
      <c r="I860" s="40">
        <v>0</v>
      </c>
      <c r="J860">
        <v>0.37756497948016415</v>
      </c>
      <c r="K860" s="40">
        <v>1</v>
      </c>
      <c r="L860" s="40">
        <v>0</v>
      </c>
      <c r="M860" s="40">
        <v>195.52550415183862</v>
      </c>
      <c r="N860" s="40">
        <v>-256.70982774770573</v>
      </c>
    </row>
    <row r="861" spans="1:14" x14ac:dyDescent="0.25">
      <c r="A861">
        <v>6037575802</v>
      </c>
      <c r="B861" s="40"/>
      <c r="C861" s="40">
        <v>2.705064527993462</v>
      </c>
      <c r="D861">
        <v>9.9208540401251627E-2</v>
      </c>
      <c r="E861">
        <v>0.75740842996502844</v>
      </c>
      <c r="F861">
        <v>5.0800662617338489E-2</v>
      </c>
      <c r="G861">
        <v>0.87181208053691284</v>
      </c>
      <c r="H861" s="40">
        <v>234.02950385745183</v>
      </c>
      <c r="I861" s="40">
        <v>0</v>
      </c>
      <c r="J861">
        <v>0.30088495575221241</v>
      </c>
      <c r="K861" s="40">
        <v>1</v>
      </c>
      <c r="L861" s="40">
        <v>0</v>
      </c>
      <c r="M861" s="40">
        <v>238.88216686437318</v>
      </c>
      <c r="N861" s="40">
        <v>806.99828916362821</v>
      </c>
    </row>
    <row r="862" spans="1:14" x14ac:dyDescent="0.25">
      <c r="A862">
        <v>6037575803</v>
      </c>
      <c r="B862" s="40"/>
      <c r="C862" s="40">
        <v>2.3919039231712302</v>
      </c>
      <c r="D862">
        <v>0.17048517520215634</v>
      </c>
      <c r="E862">
        <v>0.48652291105121293</v>
      </c>
      <c r="F862">
        <v>0.11758760107816711</v>
      </c>
      <c r="G862">
        <v>0.88252148997134672</v>
      </c>
      <c r="H862" s="40">
        <v>3763.2349078708189</v>
      </c>
      <c r="I862" s="40">
        <v>0</v>
      </c>
      <c r="J862">
        <v>0.29543419874664278</v>
      </c>
      <c r="K862" s="40">
        <v>1</v>
      </c>
      <c r="L862" s="40">
        <v>0</v>
      </c>
      <c r="M862" s="40">
        <v>85.052589956504448</v>
      </c>
      <c r="N862" s="40">
        <v>726.6936373819517</v>
      </c>
    </row>
    <row r="863" spans="1:14" x14ac:dyDescent="0.25">
      <c r="A863">
        <v>6037575901</v>
      </c>
      <c r="B863" s="40"/>
      <c r="C863" s="40">
        <v>3.6206398855741733</v>
      </c>
      <c r="D863">
        <v>0.22771241830065356</v>
      </c>
      <c r="E863">
        <v>0.53045751633986926</v>
      </c>
      <c r="F863">
        <v>8.3660130718954229E-2</v>
      </c>
      <c r="G863">
        <v>0.66400000000000003</v>
      </c>
      <c r="H863" s="40">
        <v>621.44296932886812</v>
      </c>
      <c r="I863" s="40">
        <v>0</v>
      </c>
      <c r="J863">
        <v>0.21675531914893617</v>
      </c>
      <c r="K863" s="40">
        <v>1</v>
      </c>
      <c r="L863" s="40">
        <v>0</v>
      </c>
      <c r="M863" s="40">
        <v>241.76591538157368</v>
      </c>
      <c r="N863" s="40">
        <v>-876.39393110481342</v>
      </c>
    </row>
    <row r="864" spans="1:14" x14ac:dyDescent="0.25">
      <c r="A864">
        <v>6037576200</v>
      </c>
      <c r="B864" s="40"/>
      <c r="C864" s="40">
        <v>2.3401765018389868</v>
      </c>
      <c r="D864">
        <v>0.19656758669497523</v>
      </c>
      <c r="E864">
        <v>0.52300070771408347</v>
      </c>
      <c r="F864">
        <v>3.6270346779900917E-2</v>
      </c>
      <c r="G864">
        <v>0.92960579243765085</v>
      </c>
      <c r="H864" s="40">
        <v>13052.903481009716</v>
      </c>
      <c r="I864" s="40">
        <v>0</v>
      </c>
      <c r="J864">
        <v>0.32059046177138534</v>
      </c>
      <c r="K864" s="40">
        <v>1</v>
      </c>
      <c r="L864" s="40">
        <v>0</v>
      </c>
      <c r="M864" s="40">
        <v>321.69988137603787</v>
      </c>
      <c r="N864" s="40">
        <v>877.38115110176295</v>
      </c>
    </row>
    <row r="865" spans="1:14" x14ac:dyDescent="0.25">
      <c r="A865">
        <v>6037576301</v>
      </c>
      <c r="B865" s="40"/>
      <c r="C865" s="40">
        <v>2.9828547609317533</v>
      </c>
      <c r="D865">
        <v>0.19703770092482054</v>
      </c>
      <c r="E865">
        <v>0.55408440143630822</v>
      </c>
      <c r="F865">
        <v>0.13487432820884501</v>
      </c>
      <c r="G865">
        <v>0.92288558437514312</v>
      </c>
      <c r="H865" s="40">
        <v>13522.816447597668</v>
      </c>
      <c r="I865" s="40">
        <v>0</v>
      </c>
      <c r="J865">
        <v>0.2818121275826343</v>
      </c>
      <c r="K865" s="40">
        <v>1</v>
      </c>
      <c r="L865" s="40">
        <v>0</v>
      </c>
      <c r="M865" s="40">
        <v>241.88612099644126</v>
      </c>
      <c r="N865" s="40">
        <v>1452.7529271892654</v>
      </c>
    </row>
    <row r="866" spans="1:14" x14ac:dyDescent="0.25">
      <c r="A866">
        <v>6037576302</v>
      </c>
      <c r="B866" s="40"/>
      <c r="C866" s="40">
        <v>2.9828547609317533</v>
      </c>
      <c r="D866">
        <v>0.1970377028643025</v>
      </c>
      <c r="E866">
        <v>0.55408436296990815</v>
      </c>
      <c r="F866">
        <v>0.13487432551511924</v>
      </c>
      <c r="G866">
        <v>0.92288556177497594</v>
      </c>
      <c r="H866" s="40">
        <v>3424.4081894561832</v>
      </c>
      <c r="I866" s="40">
        <v>0</v>
      </c>
      <c r="J866">
        <v>0.28181212327384181</v>
      </c>
      <c r="K866" s="40">
        <v>1</v>
      </c>
      <c r="L866" s="40">
        <v>0</v>
      </c>
      <c r="M866" s="40">
        <v>271.88612099644126</v>
      </c>
      <c r="N866" s="40">
        <v>-2805.7651112012536</v>
      </c>
    </row>
    <row r="867" spans="1:14" x14ac:dyDescent="0.25">
      <c r="A867">
        <v>6037576401</v>
      </c>
      <c r="B867" s="40"/>
      <c r="C867" s="40">
        <v>2.5563132407029019</v>
      </c>
      <c r="D867">
        <v>0.11290959336754834</v>
      </c>
      <c r="E867">
        <v>0.601263324121595</v>
      </c>
      <c r="F867">
        <v>0.23529411764705879</v>
      </c>
      <c r="G867">
        <v>0.88177339901477836</v>
      </c>
      <c r="H867" s="40">
        <v>1398.8272232560223</v>
      </c>
      <c r="I867" s="40">
        <v>0</v>
      </c>
      <c r="J867">
        <v>0.32653061224489799</v>
      </c>
      <c r="K867" s="40">
        <v>0</v>
      </c>
      <c r="L867" s="40">
        <v>0</v>
      </c>
      <c r="M867" s="40">
        <v>230.18861209964405</v>
      </c>
      <c r="N867" s="40">
        <v>-303.74533990702184</v>
      </c>
    </row>
    <row r="868" spans="1:14" x14ac:dyDescent="0.25">
      <c r="A868">
        <v>6037576402</v>
      </c>
      <c r="B868" s="40"/>
      <c r="C868" s="40">
        <v>2.9635618308132408</v>
      </c>
      <c r="D868">
        <v>9.1121076233183856E-2</v>
      </c>
      <c r="E868">
        <v>0.61955156950672641</v>
      </c>
      <c r="F868">
        <v>0.22959641255605379</v>
      </c>
      <c r="G868">
        <v>0.8343511450381681</v>
      </c>
      <c r="H868" s="40">
        <v>2019.6295217150087</v>
      </c>
      <c r="I868" s="40">
        <v>0</v>
      </c>
      <c r="J868">
        <v>0.38505338078291812</v>
      </c>
      <c r="K868" s="40">
        <v>0</v>
      </c>
      <c r="L868" s="40">
        <v>0</v>
      </c>
      <c r="M868" s="40">
        <v>294.41716093317507</v>
      </c>
      <c r="N868" s="40">
        <v>-159.65450764545494</v>
      </c>
    </row>
    <row r="869" spans="1:14" x14ac:dyDescent="0.25">
      <c r="A869">
        <v>6037576403</v>
      </c>
      <c r="B869" s="40"/>
      <c r="C869" s="40">
        <v>2.6733290559869229</v>
      </c>
      <c r="D869">
        <v>0.1573495560670832</v>
      </c>
      <c r="E869">
        <v>0.54044722130877998</v>
      </c>
      <c r="F869">
        <v>0.22015784281486353</v>
      </c>
      <c r="G869">
        <v>0.8865153538050734</v>
      </c>
      <c r="H869" s="40">
        <v>662.3784974382711</v>
      </c>
      <c r="I869" s="40">
        <v>0</v>
      </c>
      <c r="J869">
        <v>0.2818066157760814</v>
      </c>
      <c r="K869" s="40">
        <v>0</v>
      </c>
      <c r="L869" s="40">
        <v>0</v>
      </c>
      <c r="M869" s="40">
        <v>269.13839462238036</v>
      </c>
      <c r="N869" s="40">
        <v>-327.19901680685689</v>
      </c>
    </row>
    <row r="870" spans="1:14" x14ac:dyDescent="0.25">
      <c r="A870">
        <v>6037576501</v>
      </c>
      <c r="B870" s="40"/>
      <c r="C870" s="40">
        <v>2.9239973436861466</v>
      </c>
      <c r="D870">
        <v>0.17007358953393298</v>
      </c>
      <c r="E870">
        <v>0.50340692286726629</v>
      </c>
      <c r="F870">
        <v>6.0779503952030529E-2</v>
      </c>
      <c r="G870">
        <v>0.84787018255578095</v>
      </c>
      <c r="H870" s="40">
        <v>3324.5212778250875</v>
      </c>
      <c r="I870" s="40">
        <v>0</v>
      </c>
      <c r="J870">
        <v>0.33481012658227849</v>
      </c>
      <c r="K870" s="40">
        <v>1</v>
      </c>
      <c r="L870" s="40">
        <v>0</v>
      </c>
      <c r="M870" s="40">
        <v>221.83194938710949</v>
      </c>
      <c r="N870" s="40">
        <v>-62.223660280147669</v>
      </c>
    </row>
    <row r="871" spans="1:14" x14ac:dyDescent="0.25">
      <c r="A871">
        <v>6037576502</v>
      </c>
      <c r="B871" s="40"/>
      <c r="C871" s="40">
        <v>3.5694716796076835</v>
      </c>
      <c r="D871">
        <v>0.24057344854674001</v>
      </c>
      <c r="E871">
        <v>0.44992144540455614</v>
      </c>
      <c r="F871">
        <v>6.2254516889238019E-2</v>
      </c>
      <c r="G871">
        <v>0.83638113570741102</v>
      </c>
      <c r="H871" s="40">
        <v>959.83187786897122</v>
      </c>
      <c r="I871" s="40">
        <v>0</v>
      </c>
      <c r="J871">
        <v>0.31436438733363931</v>
      </c>
      <c r="K871" s="40">
        <v>0</v>
      </c>
      <c r="L871" s="40">
        <v>0</v>
      </c>
      <c r="M871" s="40">
        <v>237.89798339264519</v>
      </c>
      <c r="N871" s="40">
        <v>353.62227079383229</v>
      </c>
    </row>
    <row r="872" spans="1:14" x14ac:dyDescent="0.25">
      <c r="A872">
        <v>6037576503</v>
      </c>
      <c r="B872" s="40"/>
      <c r="C872" s="40">
        <v>3.3986313853698413</v>
      </c>
      <c r="D872">
        <v>0.1725598136777472</v>
      </c>
      <c r="E872">
        <v>0.47406309549015463</v>
      </c>
      <c r="F872">
        <v>5.7590514503493534E-2</v>
      </c>
      <c r="G872">
        <v>0.88650479954827777</v>
      </c>
      <c r="H872" s="40">
        <v>5183.5810071598207</v>
      </c>
      <c r="I872" s="40">
        <v>0</v>
      </c>
      <c r="J872">
        <v>0.44420715429791779</v>
      </c>
      <c r="K872" s="40">
        <v>0</v>
      </c>
      <c r="L872" s="40">
        <v>0</v>
      </c>
      <c r="M872" s="40">
        <v>232.36694345591138</v>
      </c>
      <c r="N872" s="40">
        <v>456.88614646440692</v>
      </c>
    </row>
    <row r="873" spans="1:14" x14ac:dyDescent="0.25">
      <c r="A873">
        <v>6037576901</v>
      </c>
      <c r="B873" s="40"/>
      <c r="C873" s="40">
        <v>3.049541193297916</v>
      </c>
      <c r="D873">
        <v>0.16052672832732406</v>
      </c>
      <c r="E873">
        <v>0.50728954381564506</v>
      </c>
      <c r="F873">
        <v>0.21947013638501331</v>
      </c>
      <c r="G873">
        <v>0.87105549510337321</v>
      </c>
      <c r="H873" s="40">
        <v>1455.3930754726098</v>
      </c>
      <c r="I873" s="40">
        <v>0</v>
      </c>
      <c r="J873">
        <v>0.23987698616094311</v>
      </c>
      <c r="K873" s="40">
        <v>0</v>
      </c>
      <c r="L873" s="40">
        <v>0</v>
      </c>
      <c r="M873" s="40">
        <v>253.25464610517986</v>
      </c>
      <c r="N873" s="40">
        <v>69.858867622684556</v>
      </c>
    </row>
    <row r="874" spans="1:14" x14ac:dyDescent="0.25">
      <c r="A874">
        <v>6037576903</v>
      </c>
      <c r="B874" s="40"/>
      <c r="C874" s="40">
        <v>3.8026644871270947</v>
      </c>
      <c r="D874">
        <v>0.22597435599693017</v>
      </c>
      <c r="E874">
        <v>0.41272056794345136</v>
      </c>
      <c r="F874">
        <v>0.1379966969040162</v>
      </c>
      <c r="G874">
        <v>0.83923190224081035</v>
      </c>
      <c r="H874" s="40">
        <v>3924.4057356944645</v>
      </c>
      <c r="I874" s="40">
        <v>0</v>
      </c>
      <c r="J874">
        <v>0.43465706977329743</v>
      </c>
      <c r="K874" s="40">
        <v>0</v>
      </c>
      <c r="L874" s="40">
        <v>0</v>
      </c>
      <c r="M874" s="40">
        <v>248.91379992091731</v>
      </c>
      <c r="N874" s="40">
        <v>-330.78445041968189</v>
      </c>
    </row>
    <row r="875" spans="1:14" x14ac:dyDescent="0.25">
      <c r="A875">
        <v>6037576904</v>
      </c>
      <c r="B875" s="40"/>
      <c r="C875" s="40">
        <v>3.8026644871270947</v>
      </c>
      <c r="D875">
        <v>0.22597435315876008</v>
      </c>
      <c r="E875">
        <v>0.4127205849940721</v>
      </c>
      <c r="F875">
        <v>0.13799670258452151</v>
      </c>
      <c r="G875">
        <v>0.83923190771169842</v>
      </c>
      <c r="H875" s="40">
        <v>806.52350167035252</v>
      </c>
      <c r="I875" s="40">
        <v>0</v>
      </c>
      <c r="J875">
        <v>0.43465704580759079</v>
      </c>
      <c r="K875" s="40">
        <v>0</v>
      </c>
      <c r="L875" s="40">
        <v>0</v>
      </c>
      <c r="M875" s="40">
        <v>237.91379992091731</v>
      </c>
      <c r="N875" s="40">
        <v>-286.73880807146088</v>
      </c>
    </row>
    <row r="876" spans="1:14" x14ac:dyDescent="0.25">
      <c r="A876">
        <v>6037600100</v>
      </c>
      <c r="B876" s="40"/>
      <c r="C876" s="40">
        <v>2.9175663669799761</v>
      </c>
      <c r="D876">
        <v>0.51555411535968887</v>
      </c>
      <c r="E876">
        <v>0.45933246921581339</v>
      </c>
      <c r="F876">
        <v>1.9442644199611147E-3</v>
      </c>
      <c r="G876">
        <v>0.79977937120794262</v>
      </c>
      <c r="H876" s="40">
        <v>170.938008647412</v>
      </c>
      <c r="I876" s="40">
        <v>0</v>
      </c>
      <c r="J876">
        <v>0.30297126156843646</v>
      </c>
      <c r="K876" s="40">
        <v>0</v>
      </c>
      <c r="L876" s="40">
        <v>0</v>
      </c>
      <c r="M876" s="40">
        <v>231.66152629497822</v>
      </c>
      <c r="N876" s="40">
        <v>547.00162767171787</v>
      </c>
    </row>
    <row r="877" spans="1:14" x14ac:dyDescent="0.25">
      <c r="A877">
        <v>6037600201</v>
      </c>
      <c r="B877" s="40"/>
      <c r="C877" s="40">
        <v>3.0387762975071522</v>
      </c>
      <c r="D877">
        <v>0.45888783269961975</v>
      </c>
      <c r="E877">
        <v>0.5230513307984791</v>
      </c>
      <c r="F877">
        <v>5.9410646387832696E-3</v>
      </c>
      <c r="G877">
        <v>0.73280423280423279</v>
      </c>
      <c r="H877" s="40">
        <v>676.56724813125936</v>
      </c>
      <c r="I877" s="40">
        <v>0</v>
      </c>
      <c r="J877">
        <v>0.3429220287660863</v>
      </c>
      <c r="K877" s="40">
        <v>0</v>
      </c>
      <c r="L877" s="40">
        <v>0</v>
      </c>
      <c r="M877" s="40">
        <v>147.72756030051391</v>
      </c>
      <c r="N877" s="40">
        <v>225.52241604375286</v>
      </c>
    </row>
    <row r="878" spans="1:14" x14ac:dyDescent="0.25">
      <c r="A878">
        <v>6037600202</v>
      </c>
      <c r="B878" s="40"/>
      <c r="C878" s="40">
        <v>2.8503207192480593</v>
      </c>
      <c r="D878">
        <v>0.53786438529784542</v>
      </c>
      <c r="E878">
        <v>0.43551964512040553</v>
      </c>
      <c r="F878">
        <v>6.0202788339670469E-3</v>
      </c>
      <c r="G878">
        <v>0.74864864864864866</v>
      </c>
      <c r="H878" s="40">
        <v>431.06491150362314</v>
      </c>
      <c r="I878" s="40">
        <v>0</v>
      </c>
      <c r="J878">
        <v>0.34291377601585732</v>
      </c>
      <c r="K878" s="40">
        <v>0</v>
      </c>
      <c r="L878" s="40">
        <v>0</v>
      </c>
      <c r="M878" s="40">
        <v>111.66943455911417</v>
      </c>
      <c r="N878" s="40">
        <v>743.43078940479973</v>
      </c>
    </row>
    <row r="879" spans="1:14" x14ac:dyDescent="0.25">
      <c r="A879">
        <v>6037600302</v>
      </c>
      <c r="B879" s="40"/>
      <c r="C879" s="40">
        <v>4.8903383735185946</v>
      </c>
      <c r="D879">
        <v>0.76080521018354053</v>
      </c>
      <c r="E879">
        <v>0.21847246891651864</v>
      </c>
      <c r="F879">
        <v>2.960331557134399E-3</v>
      </c>
      <c r="G879">
        <v>0.3403846153846154</v>
      </c>
      <c r="H879" s="40">
        <v>304.27786147179836</v>
      </c>
      <c r="I879" s="40">
        <v>0</v>
      </c>
      <c r="J879">
        <v>0.5636363636363636</v>
      </c>
      <c r="K879" s="40">
        <v>0</v>
      </c>
      <c r="L879" s="40">
        <v>0</v>
      </c>
      <c r="M879" s="40">
        <v>54.290233293791971</v>
      </c>
      <c r="N879" s="40">
        <v>-19.017366341987326</v>
      </c>
    </row>
    <row r="880" spans="1:14" x14ac:dyDescent="0.25">
      <c r="A880">
        <v>6037600303</v>
      </c>
      <c r="B880" s="40"/>
      <c r="C880" s="40">
        <v>2.5547753984470782</v>
      </c>
      <c r="D880">
        <v>0.47581734102312034</v>
      </c>
      <c r="E880">
        <v>0.5018913756997706</v>
      </c>
      <c r="F880">
        <v>3.9178601148760206E-3</v>
      </c>
      <c r="G880">
        <v>0.83224836687701043</v>
      </c>
      <c r="H880" s="40">
        <v>71.048512634912242</v>
      </c>
      <c r="I880" s="40">
        <v>0</v>
      </c>
      <c r="J880">
        <v>0.23156942300127994</v>
      </c>
      <c r="K880" s="40">
        <v>1</v>
      </c>
      <c r="L880" s="40">
        <v>0</v>
      </c>
      <c r="M880" s="40">
        <v>231.54132068011063</v>
      </c>
      <c r="N880" s="40">
        <v>726.06514864414567</v>
      </c>
    </row>
    <row r="881" spans="1:14" x14ac:dyDescent="0.25">
      <c r="A881">
        <v>6037600304</v>
      </c>
      <c r="B881" s="40"/>
      <c r="C881" s="40">
        <v>2.5547753984470782</v>
      </c>
      <c r="D881">
        <v>0.47581735767659916</v>
      </c>
      <c r="E881">
        <v>0.50189138940236844</v>
      </c>
      <c r="F881">
        <v>3.9178599787964051E-3</v>
      </c>
      <c r="G881">
        <v>0.83224838951635016</v>
      </c>
      <c r="H881" s="40">
        <v>424.15104425406065</v>
      </c>
      <c r="I881" s="40">
        <v>0</v>
      </c>
      <c r="J881">
        <v>0.23156942844281064</v>
      </c>
      <c r="K881" s="40">
        <v>1</v>
      </c>
      <c r="L881" s="40">
        <v>0</v>
      </c>
      <c r="M881" s="40">
        <v>166.54132068011063</v>
      </c>
      <c r="N881" s="40">
        <v>120.89506270753645</v>
      </c>
    </row>
    <row r="882" spans="1:14" x14ac:dyDescent="0.25">
      <c r="A882">
        <v>6037600400</v>
      </c>
      <c r="B882" s="40"/>
      <c r="C882" s="40">
        <v>5.622910502656314</v>
      </c>
      <c r="D882">
        <v>0.90652854733799093</v>
      </c>
      <c r="E882">
        <v>6.2876415321609244E-2</v>
      </c>
      <c r="F882">
        <v>8.6726090098771386E-3</v>
      </c>
      <c r="G882">
        <v>0.42505277973258271</v>
      </c>
      <c r="H882" s="40">
        <v>902.80482873128574</v>
      </c>
      <c r="I882" s="40">
        <v>0</v>
      </c>
      <c r="J882">
        <v>0.45920431557653407</v>
      </c>
      <c r="K882" s="40">
        <v>0</v>
      </c>
      <c r="L882" s="40">
        <v>0</v>
      </c>
      <c r="M882" s="40">
        <v>317.29023329379197</v>
      </c>
      <c r="N882" s="40">
        <v>246.94367374120475</v>
      </c>
    </row>
    <row r="883" spans="1:14" x14ac:dyDescent="0.25">
      <c r="A883">
        <v>6037600602</v>
      </c>
      <c r="B883" s="40"/>
      <c r="C883" s="40">
        <v>3.0301084593379652</v>
      </c>
      <c r="D883">
        <v>0.38229007633587786</v>
      </c>
      <c r="E883">
        <v>0.60183206106870224</v>
      </c>
      <c r="F883">
        <v>1.5267175572519084E-3</v>
      </c>
      <c r="G883">
        <v>0.94189944134078207</v>
      </c>
      <c r="H883" s="40">
        <v>1118.1321639722059</v>
      </c>
      <c r="I883" s="40">
        <v>0</v>
      </c>
      <c r="J883">
        <v>0.16370439663236669</v>
      </c>
      <c r="K883" s="40">
        <v>0</v>
      </c>
      <c r="L883" s="40">
        <v>0</v>
      </c>
      <c r="M883" s="40">
        <v>279.84381178331353</v>
      </c>
      <c r="N883" s="40">
        <v>-472.7672908070399</v>
      </c>
    </row>
    <row r="884" spans="1:14" x14ac:dyDescent="0.25">
      <c r="A884">
        <v>6037600902</v>
      </c>
      <c r="B884" s="40"/>
      <c r="C884" s="40">
        <v>4.0551502247650193</v>
      </c>
      <c r="D884">
        <v>0.60332441188899844</v>
      </c>
      <c r="E884">
        <v>0.34666854486547399</v>
      </c>
      <c r="F884">
        <v>8.5927595435976896E-3</v>
      </c>
      <c r="G884">
        <v>0.83951104100946372</v>
      </c>
      <c r="H884" s="40">
        <v>4494.4343759191506</v>
      </c>
      <c r="I884" s="40">
        <v>0</v>
      </c>
      <c r="J884">
        <v>0.18562190947128182</v>
      </c>
      <c r="K884" s="40">
        <v>0</v>
      </c>
      <c r="L884" s="40">
        <v>0</v>
      </c>
      <c r="M884" s="40">
        <v>76.979833926453011</v>
      </c>
      <c r="N884" s="40">
        <v>-80.893347298760091</v>
      </c>
    </row>
    <row r="885" spans="1:14" x14ac:dyDescent="0.25">
      <c r="A885">
        <v>6037600911</v>
      </c>
      <c r="B885" s="40"/>
      <c r="C885" s="40">
        <v>5.7919333469554566</v>
      </c>
      <c r="D885">
        <v>0.41240266963292549</v>
      </c>
      <c r="E885">
        <v>0.47664071190211343</v>
      </c>
      <c r="F885">
        <v>1.6129032258064516E-2</v>
      </c>
      <c r="G885">
        <v>0.56166814551907718</v>
      </c>
      <c r="H885" s="40">
        <v>709.00393288652185</v>
      </c>
      <c r="I885" s="40">
        <v>0</v>
      </c>
      <c r="J885">
        <v>0.45964316057774002</v>
      </c>
      <c r="K885" s="40">
        <v>0</v>
      </c>
      <c r="L885" s="40">
        <v>0</v>
      </c>
      <c r="M885" s="40">
        <v>233.34440490312363</v>
      </c>
      <c r="N885" s="40">
        <v>-250.23668219524279</v>
      </c>
    </row>
    <row r="886" spans="1:14" x14ac:dyDescent="0.25">
      <c r="A886">
        <v>6037600912</v>
      </c>
      <c r="B886" s="40"/>
      <c r="C886" s="40">
        <v>4.7111098487944432</v>
      </c>
      <c r="D886">
        <v>0.24343039772727273</v>
      </c>
      <c r="E886">
        <v>0.70330255681818177</v>
      </c>
      <c r="F886">
        <v>8.7002840909090901E-3</v>
      </c>
      <c r="G886">
        <v>0.47023411371237456</v>
      </c>
      <c r="H886" s="40">
        <v>299.95643489874089</v>
      </c>
      <c r="I886" s="40">
        <v>0</v>
      </c>
      <c r="J886">
        <v>0.45571245186136072</v>
      </c>
      <c r="K886" s="40">
        <v>0</v>
      </c>
      <c r="L886" s="40">
        <v>0</v>
      </c>
      <c r="M886" s="40">
        <v>192.50296559905098</v>
      </c>
      <c r="N886" s="40">
        <v>47.612132523609489</v>
      </c>
    </row>
    <row r="887" spans="1:14" x14ac:dyDescent="0.25">
      <c r="A887">
        <v>6037601001</v>
      </c>
      <c r="B887" s="40"/>
      <c r="C887" s="40">
        <v>3.168933673886392</v>
      </c>
      <c r="D887">
        <v>0.78818181818181832</v>
      </c>
      <c r="E887">
        <v>0.11090909090909092</v>
      </c>
      <c r="F887">
        <v>2.8181818181818183E-2</v>
      </c>
      <c r="G887">
        <v>0.82935153583617749</v>
      </c>
      <c r="H887" s="40">
        <v>4954.2602536487493</v>
      </c>
      <c r="I887" s="40">
        <v>0</v>
      </c>
      <c r="J887">
        <v>0.13872832369942195</v>
      </c>
      <c r="K887" s="40">
        <v>0</v>
      </c>
      <c r="L887" s="40">
        <v>0</v>
      </c>
      <c r="M887" s="40">
        <v>190.60340055357847</v>
      </c>
      <c r="N887" s="40">
        <v>-395.5204815154234</v>
      </c>
    </row>
    <row r="888" spans="1:14" x14ac:dyDescent="0.25">
      <c r="A888">
        <v>6037601002</v>
      </c>
      <c r="B888" s="40"/>
      <c r="C888" s="40">
        <v>4.5727040457703323</v>
      </c>
      <c r="D888">
        <v>0.54725637731693888</v>
      </c>
      <c r="E888">
        <v>0.38392365571664527</v>
      </c>
      <c r="F888">
        <v>2.4408148284088823E-2</v>
      </c>
      <c r="G888">
        <v>0.76249381494309743</v>
      </c>
      <c r="H888" s="40">
        <v>2895.7149962044864</v>
      </c>
      <c r="I888" s="40">
        <v>0</v>
      </c>
      <c r="J888">
        <v>0.18879472693032015</v>
      </c>
      <c r="K888" s="40">
        <v>0</v>
      </c>
      <c r="L888" s="40">
        <v>0</v>
      </c>
      <c r="M888" s="40">
        <v>137.04191379992085</v>
      </c>
      <c r="N888" s="40">
        <v>408.99929324922232</v>
      </c>
    </row>
    <row r="889" spans="1:14" x14ac:dyDescent="0.25">
      <c r="A889">
        <v>6037601100</v>
      </c>
      <c r="B889" s="40"/>
      <c r="C889" s="40">
        <v>3.7048017981201475</v>
      </c>
      <c r="D889">
        <v>0.38722616476396177</v>
      </c>
      <c r="E889">
        <v>0.55461277383523599</v>
      </c>
      <c r="F889">
        <v>2.0672631903733415E-2</v>
      </c>
      <c r="G889">
        <v>0.89644513137557946</v>
      </c>
      <c r="H889" s="40">
        <v>12097.325245807784</v>
      </c>
      <c r="I889" s="40">
        <v>0</v>
      </c>
      <c r="J889">
        <v>0.1665024630541872</v>
      </c>
      <c r="K889" s="40">
        <v>0</v>
      </c>
      <c r="L889" s="40">
        <v>0</v>
      </c>
      <c r="M889" s="40">
        <v>131.5650454725187</v>
      </c>
      <c r="N889" s="40">
        <v>735.86670947092807</v>
      </c>
    </row>
    <row r="890" spans="1:14" x14ac:dyDescent="0.25">
      <c r="A890">
        <v>6037601202</v>
      </c>
      <c r="B890" s="40"/>
      <c r="C890" s="40">
        <v>5.3020606865549658</v>
      </c>
      <c r="D890">
        <v>0.10222743259085582</v>
      </c>
      <c r="E890">
        <v>0.80961313012895664</v>
      </c>
      <c r="F890">
        <v>1.8757327080890972E-2</v>
      </c>
      <c r="G890">
        <v>0.42613636363636365</v>
      </c>
      <c r="H890" s="40">
        <v>1088.6109522178965</v>
      </c>
      <c r="I890" s="40">
        <v>0</v>
      </c>
      <c r="J890">
        <v>0.46467391304347827</v>
      </c>
      <c r="K890" s="40">
        <v>0</v>
      </c>
      <c r="L890" s="40">
        <v>0</v>
      </c>
      <c r="M890" s="40">
        <v>181.03005140371681</v>
      </c>
      <c r="N890" s="40">
        <v>-170.21916707407127</v>
      </c>
    </row>
    <row r="891" spans="1:14" x14ac:dyDescent="0.25">
      <c r="A891">
        <v>6037601211</v>
      </c>
      <c r="B891" s="40"/>
      <c r="C891" s="40">
        <v>3.690961217817736</v>
      </c>
      <c r="D891">
        <v>0.49844774060020697</v>
      </c>
      <c r="E891">
        <v>0.43601241807519836</v>
      </c>
      <c r="F891">
        <v>1.6212487064505003E-2</v>
      </c>
      <c r="G891">
        <v>0.86244343891402719</v>
      </c>
      <c r="H891" s="40">
        <v>3520.0131509120765</v>
      </c>
      <c r="I891" s="40">
        <v>0</v>
      </c>
      <c r="J891">
        <v>0.10350877192982458</v>
      </c>
      <c r="K891" s="40">
        <v>0</v>
      </c>
      <c r="L891" s="40">
        <v>0</v>
      </c>
      <c r="M891" s="40">
        <v>194.6812969553182</v>
      </c>
      <c r="N891" s="40">
        <v>62.538304711636556</v>
      </c>
    </row>
    <row r="892" spans="1:14" x14ac:dyDescent="0.25">
      <c r="A892">
        <v>6037601212</v>
      </c>
      <c r="B892" s="40"/>
      <c r="C892" s="40">
        <v>4.1573468328565601</v>
      </c>
      <c r="D892">
        <v>0.31541660249499459</v>
      </c>
      <c r="E892">
        <v>0.64253811797320193</v>
      </c>
      <c r="F892">
        <v>8.7786847374095173E-3</v>
      </c>
      <c r="G892">
        <v>0.82153539381854435</v>
      </c>
      <c r="H892" s="40">
        <v>2695.9487725464764</v>
      </c>
      <c r="I892" s="40">
        <v>0</v>
      </c>
      <c r="J892">
        <v>0.21346704871060174</v>
      </c>
      <c r="K892" s="40">
        <v>0</v>
      </c>
      <c r="L892" s="40">
        <v>0</v>
      </c>
      <c r="M892" s="40">
        <v>155.50691973111896</v>
      </c>
      <c r="N892" s="40">
        <v>194.78119210516343</v>
      </c>
    </row>
    <row r="893" spans="1:14" x14ac:dyDescent="0.25">
      <c r="A893">
        <v>6037601302</v>
      </c>
      <c r="B893" s="40"/>
      <c r="C893" s="40">
        <v>4.4528921536575403</v>
      </c>
      <c r="D893">
        <v>0.70754182024383327</v>
      </c>
      <c r="E893">
        <v>0.23050751346753615</v>
      </c>
      <c r="F893">
        <v>1.701162461015027E-2</v>
      </c>
      <c r="G893">
        <v>0.78658324643726107</v>
      </c>
      <c r="H893" s="40">
        <v>4109.7376369815247</v>
      </c>
      <c r="I893" s="40">
        <v>0</v>
      </c>
      <c r="J893">
        <v>8.4824387011265739E-2</v>
      </c>
      <c r="K893" s="40">
        <v>0</v>
      </c>
      <c r="L893" s="40">
        <v>0</v>
      </c>
      <c r="M893" s="40">
        <v>82.522736259390967</v>
      </c>
      <c r="N893" s="40">
        <v>101.89432157805459</v>
      </c>
    </row>
    <row r="894" spans="1:14" x14ac:dyDescent="0.25">
      <c r="A894">
        <v>6037601303</v>
      </c>
      <c r="B894" s="40"/>
      <c r="C894" s="40">
        <v>4.5580246424192898</v>
      </c>
      <c r="D894">
        <v>0.69034643830284148</v>
      </c>
      <c r="E894">
        <v>0.26138575321136631</v>
      </c>
      <c r="F894">
        <v>1.2066952121448033E-2</v>
      </c>
      <c r="G894">
        <v>0.86779981114258731</v>
      </c>
      <c r="H894" s="40">
        <v>1228.6891835773877</v>
      </c>
      <c r="I894" s="40">
        <v>0</v>
      </c>
      <c r="J894">
        <v>6.2613430127041736E-2</v>
      </c>
      <c r="K894" s="40">
        <v>0</v>
      </c>
      <c r="L894" s="40">
        <v>0</v>
      </c>
      <c r="M894" s="40">
        <v>163.22024515618818</v>
      </c>
      <c r="N894" s="40">
        <v>-383.96536986793399</v>
      </c>
    </row>
    <row r="895" spans="1:14" x14ac:dyDescent="0.25">
      <c r="A895">
        <v>6037601401</v>
      </c>
      <c r="B895" s="40"/>
      <c r="C895" s="40">
        <v>4.6195383326522279</v>
      </c>
      <c r="D895">
        <v>0.35169660678642711</v>
      </c>
      <c r="E895">
        <v>0.54151696606786426</v>
      </c>
      <c r="F895">
        <v>2.5548902195608781E-2</v>
      </c>
      <c r="G895">
        <v>0.68679495686794956</v>
      </c>
      <c r="H895" s="40">
        <v>11651.734160671767</v>
      </c>
      <c r="I895" s="40">
        <v>0</v>
      </c>
      <c r="J895">
        <v>0.20111386138613863</v>
      </c>
      <c r="K895" s="40">
        <v>0</v>
      </c>
      <c r="L895" s="40">
        <v>0</v>
      </c>
      <c r="M895" s="40">
        <v>162.81336496638983</v>
      </c>
      <c r="N895" s="40">
        <v>26.342764811466168</v>
      </c>
    </row>
    <row r="896" spans="1:14" x14ac:dyDescent="0.25">
      <c r="A896">
        <v>6037601402</v>
      </c>
      <c r="B896" s="40"/>
      <c r="C896" s="40">
        <v>5.6254269718022067</v>
      </c>
      <c r="D896">
        <v>7.4799477709382584E-2</v>
      </c>
      <c r="E896">
        <v>0.82465957843685866</v>
      </c>
      <c r="F896">
        <v>2.238388360380526E-2</v>
      </c>
      <c r="G896">
        <v>0.46064139941690962</v>
      </c>
      <c r="H896" s="40">
        <v>4380.2972491311839</v>
      </c>
      <c r="I896" s="40">
        <v>0</v>
      </c>
      <c r="J896">
        <v>0.4125087842586086</v>
      </c>
      <c r="K896" s="40">
        <v>0</v>
      </c>
      <c r="L896" s="40">
        <v>0</v>
      </c>
      <c r="M896" s="40">
        <v>-10.012257809410926</v>
      </c>
      <c r="N896" s="40">
        <v>-5.2679461805546453</v>
      </c>
    </row>
    <row r="897" spans="1:14" x14ac:dyDescent="0.25">
      <c r="A897">
        <v>6037601501</v>
      </c>
      <c r="B897" s="40"/>
      <c r="C897" s="40">
        <v>3.3095763383735188</v>
      </c>
      <c r="D897">
        <v>8.0074261232539939E-2</v>
      </c>
      <c r="E897">
        <v>0.86425939694787635</v>
      </c>
      <c r="F897">
        <v>1.200705902485669E-2</v>
      </c>
      <c r="G897">
        <v>0.83000829112613528</v>
      </c>
      <c r="H897" s="40">
        <v>3640.2830990687989</v>
      </c>
      <c r="I897" s="40">
        <v>0</v>
      </c>
      <c r="J897">
        <v>0.27760492702266504</v>
      </c>
      <c r="K897" s="40">
        <v>0</v>
      </c>
      <c r="L897" s="40">
        <v>0</v>
      </c>
      <c r="M897" s="40">
        <v>203.12257809410823</v>
      </c>
      <c r="N897" s="40">
        <v>319.59477353880902</v>
      </c>
    </row>
    <row r="898" spans="1:14" x14ac:dyDescent="0.25">
      <c r="A898">
        <v>6037601502</v>
      </c>
      <c r="B898" s="40"/>
      <c r="C898" s="40">
        <v>4.2247322844299147</v>
      </c>
      <c r="D898">
        <v>1.3348977703997627E-2</v>
      </c>
      <c r="E898">
        <v>0.92637999447236508</v>
      </c>
      <c r="F898">
        <v>2.4106528529555901E-2</v>
      </c>
      <c r="G898">
        <v>0.688675312526557</v>
      </c>
      <c r="H898" s="40">
        <v>2891.883148923011</v>
      </c>
      <c r="I898" s="40">
        <v>0</v>
      </c>
      <c r="J898">
        <v>0.24970896248888455</v>
      </c>
      <c r="K898" s="40">
        <v>1</v>
      </c>
      <c r="L898" s="40">
        <v>0</v>
      </c>
      <c r="M898" s="40">
        <v>239.83985765124544</v>
      </c>
      <c r="N898" s="40">
        <v>145.73939383385095</v>
      </c>
    </row>
    <row r="899" spans="1:14" x14ac:dyDescent="0.25">
      <c r="A899">
        <v>6037601600</v>
      </c>
      <c r="B899" s="40"/>
      <c r="C899" s="40">
        <v>4.3227347772783</v>
      </c>
      <c r="D899">
        <v>2.8657616892911009E-2</v>
      </c>
      <c r="E899">
        <v>0.89161818573583285</v>
      </c>
      <c r="F899">
        <v>2.2624434389140271E-2</v>
      </c>
      <c r="G899">
        <v>0.66604303086997196</v>
      </c>
      <c r="H899" s="40">
        <v>2381.6356869514466</v>
      </c>
      <c r="I899" s="40">
        <v>0</v>
      </c>
      <c r="J899">
        <v>0.2309090909090909</v>
      </c>
      <c r="K899" s="40">
        <v>1</v>
      </c>
      <c r="L899" s="40">
        <v>0</v>
      </c>
      <c r="M899" s="40">
        <v>120.67734282325023</v>
      </c>
      <c r="N899" s="40">
        <v>-82.32113816637866</v>
      </c>
    </row>
    <row r="900" spans="1:14" x14ac:dyDescent="0.25">
      <c r="A900">
        <v>6037601700</v>
      </c>
      <c r="B900" s="40"/>
      <c r="C900" s="40">
        <v>3.6205000817327346</v>
      </c>
      <c r="D900">
        <v>6.0579455662862165E-2</v>
      </c>
      <c r="E900">
        <v>0.86760316066725196</v>
      </c>
      <c r="F900">
        <v>3.4942932396839335E-2</v>
      </c>
      <c r="G900">
        <v>0.75237341772151889</v>
      </c>
      <c r="H900" s="40">
        <v>1559.5778654090939</v>
      </c>
      <c r="I900" s="40">
        <v>0</v>
      </c>
      <c r="J900">
        <v>0.15521064301552107</v>
      </c>
      <c r="K900" s="40">
        <v>1</v>
      </c>
      <c r="L900" s="40">
        <v>0</v>
      </c>
      <c r="M900" s="40">
        <v>242.61921708185048</v>
      </c>
      <c r="N900" s="40">
        <v>222.32280209023247</v>
      </c>
    </row>
    <row r="901" spans="1:14" x14ac:dyDescent="0.25">
      <c r="A901">
        <v>6037601801</v>
      </c>
      <c r="B901" s="40"/>
      <c r="C901" s="40">
        <v>4.7080341642827959</v>
      </c>
      <c r="D901">
        <v>4.9047743282024527E-2</v>
      </c>
      <c r="E901">
        <v>0.8865118705974433</v>
      </c>
      <c r="F901">
        <v>2.5828332898512919E-2</v>
      </c>
      <c r="G901">
        <v>0.57052896725440805</v>
      </c>
      <c r="H901" s="40">
        <v>1814.5556094778337</v>
      </c>
      <c r="I901" s="40">
        <v>0</v>
      </c>
      <c r="J901">
        <v>0.39021479713603818</v>
      </c>
      <c r="K901" s="40">
        <v>0</v>
      </c>
      <c r="L901" s="40">
        <v>0</v>
      </c>
      <c r="M901" s="40">
        <v>234.25860023724783</v>
      </c>
      <c r="N901" s="40">
        <v>361.84686640613654</v>
      </c>
    </row>
    <row r="902" spans="1:14" x14ac:dyDescent="0.25">
      <c r="A902">
        <v>6037601802</v>
      </c>
      <c r="B902" s="40"/>
      <c r="C902" s="40">
        <v>3.7692513690232938</v>
      </c>
      <c r="D902">
        <v>3.8652558842582597E-2</v>
      </c>
      <c r="E902">
        <v>0.9164327359101706</v>
      </c>
      <c r="F902">
        <v>1.4251781472684086E-2</v>
      </c>
      <c r="G902">
        <v>0.66317991631799178</v>
      </c>
      <c r="H902" s="40">
        <v>1439.1737751507656</v>
      </c>
      <c r="I902" s="40">
        <v>0</v>
      </c>
      <c r="J902">
        <v>0.29051987767584098</v>
      </c>
      <c r="K902" s="40">
        <v>1</v>
      </c>
      <c r="L902" s="40">
        <v>0</v>
      </c>
      <c r="M902" s="40">
        <v>125.26255436931581</v>
      </c>
      <c r="N902" s="40">
        <v>315.65521462414563</v>
      </c>
    </row>
    <row r="903" spans="1:14" x14ac:dyDescent="0.25">
      <c r="A903">
        <v>6037601900</v>
      </c>
      <c r="B903" s="40"/>
      <c r="C903" s="40">
        <v>3.5540932570494488</v>
      </c>
      <c r="D903">
        <v>0.15433270082226438</v>
      </c>
      <c r="E903">
        <v>0.79079696394686905</v>
      </c>
      <c r="F903">
        <v>2.7356103731815306E-2</v>
      </c>
      <c r="G903">
        <v>0.7707594038325053</v>
      </c>
      <c r="H903" s="40">
        <v>1290.0587404267976</v>
      </c>
      <c r="I903" s="40">
        <v>0</v>
      </c>
      <c r="J903">
        <v>0.27108057464084945</v>
      </c>
      <c r="K903" s="40">
        <v>0</v>
      </c>
      <c r="L903" s="40">
        <v>0</v>
      </c>
      <c r="M903" s="40">
        <v>196.67338869118225</v>
      </c>
      <c r="N903" s="40">
        <v>-576.25102238084582</v>
      </c>
    </row>
    <row r="904" spans="1:14" x14ac:dyDescent="0.25">
      <c r="A904">
        <v>6037602002</v>
      </c>
      <c r="B904" s="40"/>
      <c r="C904" s="40">
        <v>4.9498948099713944</v>
      </c>
      <c r="D904">
        <v>0.16577032584625118</v>
      </c>
      <c r="E904">
        <v>0.70262575134451122</v>
      </c>
      <c r="F904">
        <v>5.4413160392280925E-2</v>
      </c>
      <c r="G904">
        <v>0.59926470588235292</v>
      </c>
      <c r="H904" s="40">
        <v>522.12151508060981</v>
      </c>
      <c r="I904" s="40">
        <v>0</v>
      </c>
      <c r="J904">
        <v>0.34831460674157305</v>
      </c>
      <c r="K904" s="40">
        <v>1</v>
      </c>
      <c r="L904" s="40">
        <v>0</v>
      </c>
      <c r="M904" s="40">
        <v>100.32858837485162</v>
      </c>
      <c r="N904" s="40">
        <v>106.35808640530968</v>
      </c>
    </row>
    <row r="905" spans="1:14" x14ac:dyDescent="0.25">
      <c r="A905">
        <v>6037602003</v>
      </c>
      <c r="B905" s="40"/>
      <c r="C905" s="40">
        <v>5.0730619942787092</v>
      </c>
      <c r="D905">
        <v>0.20544108821764354</v>
      </c>
      <c r="E905">
        <v>0.75055011002200445</v>
      </c>
      <c r="F905">
        <v>1.3602720544108821E-2</v>
      </c>
      <c r="G905">
        <v>0.62057613168724279</v>
      </c>
      <c r="H905" s="40">
        <v>140.86607779121991</v>
      </c>
      <c r="I905" s="40">
        <v>0</v>
      </c>
      <c r="J905">
        <v>0.23076923076923075</v>
      </c>
      <c r="K905" s="40">
        <v>1</v>
      </c>
      <c r="L905" s="40">
        <v>0</v>
      </c>
      <c r="M905" s="40">
        <v>179.2162910241201</v>
      </c>
      <c r="N905" s="40">
        <v>302.44775525761906</v>
      </c>
    </row>
    <row r="906" spans="1:14" x14ac:dyDescent="0.25">
      <c r="A906">
        <v>6037602004</v>
      </c>
      <c r="B906" s="40"/>
      <c r="C906" s="40">
        <v>5.3603588884348188</v>
      </c>
      <c r="D906">
        <v>0.33072456450391313</v>
      </c>
      <c r="E906">
        <v>0.63468821004796772</v>
      </c>
      <c r="F906">
        <v>1.1360767482958849E-2</v>
      </c>
      <c r="G906">
        <v>0.54810495626822153</v>
      </c>
      <c r="H906" s="40">
        <v>3309.7627507844836</v>
      </c>
      <c r="I906" s="40">
        <v>0</v>
      </c>
      <c r="J906">
        <v>0.19074074074074074</v>
      </c>
      <c r="K906" s="40">
        <v>1</v>
      </c>
      <c r="L906" s="40">
        <v>0</v>
      </c>
      <c r="M906" s="40">
        <v>381.97983392645301</v>
      </c>
      <c r="N906" s="40">
        <v>-183.63280783744813</v>
      </c>
    </row>
    <row r="907" spans="1:14" x14ac:dyDescent="0.25">
      <c r="A907">
        <v>6037602103</v>
      </c>
      <c r="B907" s="40"/>
      <c r="C907" s="40">
        <v>3.927788925214549</v>
      </c>
      <c r="D907">
        <v>0.25678733031674206</v>
      </c>
      <c r="E907">
        <v>0.60336538461538458</v>
      </c>
      <c r="F907">
        <v>6.03789592760181E-2</v>
      </c>
      <c r="G907">
        <v>0.83941947565543074</v>
      </c>
      <c r="H907" s="40">
        <v>5650.5856286772178</v>
      </c>
      <c r="I907" s="40">
        <v>0</v>
      </c>
      <c r="J907">
        <v>0.13227272727272726</v>
      </c>
      <c r="K907" s="40">
        <v>1</v>
      </c>
      <c r="L907" s="40">
        <v>0</v>
      </c>
      <c r="M907" s="40">
        <v>159.91379992091731</v>
      </c>
      <c r="N907" s="40">
        <v>-288.10551725163441</v>
      </c>
    </row>
    <row r="908" spans="1:14" x14ac:dyDescent="0.25">
      <c r="A908">
        <v>6037602104</v>
      </c>
      <c r="B908" s="40"/>
      <c r="C908" s="40">
        <v>4.2313030649775243</v>
      </c>
      <c r="D908">
        <v>0.32321992283409329</v>
      </c>
      <c r="E908">
        <v>0.54963170817257101</v>
      </c>
      <c r="F908">
        <v>5.5769905296387236E-2</v>
      </c>
      <c r="G908">
        <v>0.78811065332548547</v>
      </c>
      <c r="H908" s="40">
        <v>1001.9795380694763</v>
      </c>
      <c r="I908" s="40">
        <v>0</v>
      </c>
      <c r="J908">
        <v>0.14617563739376771</v>
      </c>
      <c r="K908" s="40">
        <v>1</v>
      </c>
      <c r="L908" s="40">
        <v>0</v>
      </c>
      <c r="M908" s="40">
        <v>174.74337682878604</v>
      </c>
      <c r="N908" s="40">
        <v>114.92238429470672</v>
      </c>
    </row>
    <row r="909" spans="1:14" x14ac:dyDescent="0.25">
      <c r="A909">
        <v>6037602105</v>
      </c>
      <c r="B909" s="40"/>
      <c r="C909" s="40">
        <v>4.5067166326113615</v>
      </c>
      <c r="D909">
        <v>0.25650644783118404</v>
      </c>
      <c r="E909">
        <v>0.58968347010550992</v>
      </c>
      <c r="F909">
        <v>5.9320046893317692E-2</v>
      </c>
      <c r="G909">
        <v>0.79811183732752355</v>
      </c>
      <c r="H909" s="40">
        <v>1865.6148924736635</v>
      </c>
      <c r="I909" s="40">
        <v>0</v>
      </c>
      <c r="J909">
        <v>0.19401947148817805</v>
      </c>
      <c r="K909" s="40">
        <v>0</v>
      </c>
      <c r="L909" s="40">
        <v>0</v>
      </c>
      <c r="M909" s="40">
        <v>203.79359430604973</v>
      </c>
      <c r="N909" s="40">
        <v>40.556845488557883</v>
      </c>
    </row>
    <row r="910" spans="1:14" x14ac:dyDescent="0.25">
      <c r="A910">
        <v>6037602106</v>
      </c>
      <c r="B910" s="40"/>
      <c r="C910" s="40">
        <v>4.1621001634654684</v>
      </c>
      <c r="D910">
        <v>0.22237665045170257</v>
      </c>
      <c r="E910">
        <v>0.51685198054204307</v>
      </c>
      <c r="F910">
        <v>9.1209173036831126E-2</v>
      </c>
      <c r="G910">
        <v>0.79121905651564683</v>
      </c>
      <c r="H910" s="40">
        <v>4049.8619508835777</v>
      </c>
      <c r="I910" s="40">
        <v>0</v>
      </c>
      <c r="J910">
        <v>0.14975413500223514</v>
      </c>
      <c r="K910" s="40">
        <v>0</v>
      </c>
      <c r="L910" s="40">
        <v>0</v>
      </c>
      <c r="M910" s="40">
        <v>174.42902332937911</v>
      </c>
      <c r="N910" s="40">
        <v>-22.11313077705563</v>
      </c>
    </row>
    <row r="911" spans="1:14" x14ac:dyDescent="0.25">
      <c r="A911">
        <v>6037602403</v>
      </c>
      <c r="B911" s="40"/>
      <c r="C911" s="40">
        <v>3.6202204740498574</v>
      </c>
      <c r="D911">
        <v>0.26927686775868959</v>
      </c>
      <c r="E911">
        <v>0.48661606072712743</v>
      </c>
      <c r="F911">
        <v>0.10127846584099082</v>
      </c>
      <c r="G911">
        <v>0.82525433871932974</v>
      </c>
      <c r="H911" s="40">
        <v>10806.910055025035</v>
      </c>
      <c r="I911" s="40">
        <v>0</v>
      </c>
      <c r="J911">
        <v>0.12033898305084746</v>
      </c>
      <c r="K911" s="40">
        <v>0</v>
      </c>
      <c r="L911" s="40">
        <v>0</v>
      </c>
      <c r="M911" s="40">
        <v>165.44879398971921</v>
      </c>
      <c r="N911" s="40">
        <v>238.77788173950557</v>
      </c>
    </row>
    <row r="912" spans="1:14" x14ac:dyDescent="0.25">
      <c r="A912">
        <v>6037602404</v>
      </c>
      <c r="B912" s="40"/>
      <c r="C912" s="40">
        <v>5.4158610134859018</v>
      </c>
      <c r="D912">
        <v>0.26110474835536734</v>
      </c>
      <c r="E912">
        <v>0.44584692509917068</v>
      </c>
      <c r="F912">
        <v>0.13361421537134158</v>
      </c>
      <c r="G912">
        <v>0.81446337045104789</v>
      </c>
      <c r="H912" s="40">
        <v>2201.8657704123784</v>
      </c>
      <c r="I912" s="40">
        <v>0</v>
      </c>
      <c r="J912">
        <v>0.13794937162216744</v>
      </c>
      <c r="K912" s="40">
        <v>0</v>
      </c>
      <c r="L912" s="40">
        <v>0</v>
      </c>
      <c r="M912" s="40">
        <v>172.74733096085401</v>
      </c>
      <c r="N912" s="40">
        <v>-92.889196820328834</v>
      </c>
    </row>
    <row r="913" spans="1:14" x14ac:dyDescent="0.25">
      <c r="A913">
        <v>6037602504</v>
      </c>
      <c r="B913" s="40"/>
      <c r="C913" s="40">
        <v>3.6227369431957501</v>
      </c>
      <c r="D913">
        <v>0.44086022551380738</v>
      </c>
      <c r="E913">
        <v>0.40759409690900239</v>
      </c>
      <c r="F913">
        <v>7.8741038848203659E-2</v>
      </c>
      <c r="G913">
        <v>0.93974503172120127</v>
      </c>
      <c r="H913" s="40">
        <v>1812.8757688607566</v>
      </c>
      <c r="I913" s="40">
        <v>0</v>
      </c>
      <c r="J913">
        <v>4.9396574160063891E-2</v>
      </c>
      <c r="K913" s="40">
        <v>0</v>
      </c>
      <c r="L913" s="40">
        <v>0</v>
      </c>
      <c r="M913" s="40">
        <v>188.72756030051391</v>
      </c>
      <c r="N913" s="40">
        <v>-1066.3736199986779</v>
      </c>
    </row>
    <row r="914" spans="1:14" x14ac:dyDescent="0.25">
      <c r="A914">
        <v>6037602505</v>
      </c>
      <c r="B914" s="40"/>
      <c r="C914" s="40">
        <v>3.6227369431957501</v>
      </c>
      <c r="D914">
        <v>0.44086020434855966</v>
      </c>
      <c r="E914">
        <v>0.40759407694628341</v>
      </c>
      <c r="F914">
        <v>7.8741042366183914E-2</v>
      </c>
      <c r="G914">
        <v>0.93974505382477402</v>
      </c>
      <c r="H914" s="40">
        <v>2369.1447707532279</v>
      </c>
      <c r="I914" s="40">
        <v>0</v>
      </c>
      <c r="J914">
        <v>4.9396574302399757E-2</v>
      </c>
      <c r="K914" s="40">
        <v>0</v>
      </c>
      <c r="L914" s="40">
        <v>0</v>
      </c>
      <c r="M914" s="40">
        <v>133.72756030051391</v>
      </c>
      <c r="N914" s="40">
        <v>-45.22301976315066</v>
      </c>
    </row>
    <row r="915" spans="1:14" x14ac:dyDescent="0.25">
      <c r="A915">
        <v>6037602506</v>
      </c>
      <c r="B915" s="40"/>
      <c r="C915" s="40">
        <v>3.7647776460972624</v>
      </c>
      <c r="D915">
        <v>0.55025067338849543</v>
      </c>
      <c r="E915">
        <v>0.30811304686734975</v>
      </c>
      <c r="F915">
        <v>7.5774841600365739E-2</v>
      </c>
      <c r="G915">
        <v>0.89251204913984916</v>
      </c>
      <c r="H915" s="40">
        <v>1332.2207561589282</v>
      </c>
      <c r="I915" s="40">
        <v>0</v>
      </c>
      <c r="J915">
        <v>4.3933661150002308E-2</v>
      </c>
      <c r="K915" s="40">
        <v>0</v>
      </c>
      <c r="L915" s="40">
        <v>0</v>
      </c>
      <c r="M915" s="40">
        <v>199.08422301304859</v>
      </c>
      <c r="N915" s="40">
        <v>-877.1864056045797</v>
      </c>
    </row>
    <row r="916" spans="1:14" x14ac:dyDescent="0.25">
      <c r="A916">
        <v>6037602507</v>
      </c>
      <c r="B916" s="40"/>
      <c r="C916" s="40">
        <v>3.7647776460972624</v>
      </c>
      <c r="D916">
        <v>0.55025066070853168</v>
      </c>
      <c r="E916">
        <v>0.30811303318142719</v>
      </c>
      <c r="F916">
        <v>7.5774841793081388E-2</v>
      </c>
      <c r="G916">
        <v>0.89251211585098644</v>
      </c>
      <c r="H916" s="40">
        <v>2745.4928159604647</v>
      </c>
      <c r="I916" s="40">
        <v>0</v>
      </c>
      <c r="J916">
        <v>4.3933661914173465E-2</v>
      </c>
      <c r="K916" s="40">
        <v>0</v>
      </c>
      <c r="L916" s="40">
        <v>0</v>
      </c>
      <c r="M916" s="40">
        <v>110.08422301304859</v>
      </c>
      <c r="N916" s="40">
        <v>23.756950030423468</v>
      </c>
    </row>
    <row r="917" spans="1:14" x14ac:dyDescent="0.25">
      <c r="A917">
        <v>6037602508</v>
      </c>
      <c r="B917" s="40"/>
      <c r="C917" s="40">
        <v>4.0453639558643237</v>
      </c>
      <c r="D917">
        <v>0.39119940393782626</v>
      </c>
      <c r="E917">
        <v>0.44569254537762004</v>
      </c>
      <c r="F917">
        <v>8.2250281060437552E-2</v>
      </c>
      <c r="G917">
        <v>0.79473834924984899</v>
      </c>
      <c r="H917" s="40">
        <v>991.92024961193113</v>
      </c>
      <c r="I917" s="40">
        <v>0</v>
      </c>
      <c r="J917">
        <v>0.15653368865431921</v>
      </c>
      <c r="K917" s="40">
        <v>0</v>
      </c>
      <c r="L917" s="40">
        <v>0</v>
      </c>
      <c r="M917" s="40">
        <v>104.09213127718454</v>
      </c>
      <c r="N917" s="40">
        <v>552.36965347986006</v>
      </c>
    </row>
    <row r="918" spans="1:14" x14ac:dyDescent="0.25">
      <c r="A918">
        <v>6037602509</v>
      </c>
      <c r="B918" s="40"/>
      <c r="C918" s="40">
        <v>4.0453639558643237</v>
      </c>
      <c r="D918">
        <v>0.39119940828123795</v>
      </c>
      <c r="E918">
        <v>0.44569254594414998</v>
      </c>
      <c r="F918">
        <v>8.225027515595644E-2</v>
      </c>
      <c r="G918">
        <v>0.79473836019141941</v>
      </c>
      <c r="H918" s="40">
        <v>6603.5254947007124</v>
      </c>
      <c r="I918" s="40">
        <v>0</v>
      </c>
      <c r="J918">
        <v>0.15653369128248559</v>
      </c>
      <c r="K918" s="40">
        <v>1</v>
      </c>
      <c r="L918" s="40">
        <v>0</v>
      </c>
      <c r="M918" s="40">
        <v>300.09213127718454</v>
      </c>
      <c r="N918" s="40">
        <v>-229.41141091232271</v>
      </c>
    </row>
    <row r="919" spans="1:14" x14ac:dyDescent="0.25">
      <c r="A919">
        <v>6037602801</v>
      </c>
      <c r="B919" s="40"/>
      <c r="C919" s="40">
        <v>4.7888407846342469</v>
      </c>
      <c r="D919">
        <v>0.53866253399454445</v>
      </c>
      <c r="E919">
        <v>0.41964602979859011</v>
      </c>
      <c r="F919">
        <v>2.007364329741124E-2</v>
      </c>
      <c r="G919">
        <v>0.46783129447003802</v>
      </c>
      <c r="H919" s="40">
        <v>782.95124692732952</v>
      </c>
      <c r="I919" s="40">
        <v>0</v>
      </c>
      <c r="J919">
        <v>0.22049180362541146</v>
      </c>
      <c r="K919" s="40">
        <v>1</v>
      </c>
      <c r="L919" s="40">
        <v>0</v>
      </c>
      <c r="M919" s="40">
        <v>206.30090945037557</v>
      </c>
      <c r="N919" s="40">
        <v>-140.32518299677758</v>
      </c>
    </row>
    <row r="920" spans="1:14" x14ac:dyDescent="0.25">
      <c r="A920">
        <v>6037602802</v>
      </c>
      <c r="B920" s="40"/>
      <c r="C920" s="40">
        <v>4.7888407846342469</v>
      </c>
      <c r="D920">
        <v>0.53866253184769752</v>
      </c>
      <c r="E920">
        <v>0.41964605208384365</v>
      </c>
      <c r="F920">
        <v>2.0073643217851794E-2</v>
      </c>
      <c r="G920">
        <v>0.46783130570285314</v>
      </c>
      <c r="H920" s="40">
        <v>401.50788516874485</v>
      </c>
      <c r="I920" s="40">
        <v>0</v>
      </c>
      <c r="J920">
        <v>0.22049180291758888</v>
      </c>
      <c r="K920" s="40">
        <v>1</v>
      </c>
      <c r="L920" s="40">
        <v>0</v>
      </c>
      <c r="M920" s="40">
        <v>224.30090945037557</v>
      </c>
      <c r="N920" s="40">
        <v>191.88297305920878</v>
      </c>
    </row>
    <row r="921" spans="1:14" x14ac:dyDescent="0.25">
      <c r="A921">
        <v>6037602900</v>
      </c>
      <c r="B921" s="40"/>
      <c r="C921" s="40">
        <v>4.3038612586841039</v>
      </c>
      <c r="D921">
        <v>0.21168582375478928</v>
      </c>
      <c r="E921">
        <v>0.61494252873563215</v>
      </c>
      <c r="F921">
        <v>6.7528735632183909E-2</v>
      </c>
      <c r="G921">
        <v>0.47638110488390706</v>
      </c>
      <c r="H921" s="40">
        <v>8951.9167671659397</v>
      </c>
      <c r="I921" s="40">
        <v>0</v>
      </c>
      <c r="J921">
        <v>0.17625093353248694</v>
      </c>
      <c r="K921" s="40">
        <v>0</v>
      </c>
      <c r="L921" s="40">
        <v>0</v>
      </c>
      <c r="M921" s="40">
        <v>9.9877421905890742</v>
      </c>
      <c r="N921" s="40">
        <v>1.8510994142195614</v>
      </c>
    </row>
    <row r="922" spans="1:14" x14ac:dyDescent="0.25">
      <c r="A922">
        <v>6037603001</v>
      </c>
      <c r="B922" s="40"/>
      <c r="C922" s="40">
        <v>4.3070767470371889</v>
      </c>
      <c r="D922">
        <v>0.29746177823957248</v>
      </c>
      <c r="E922">
        <v>0.38592845480184063</v>
      </c>
      <c r="F922">
        <v>0.23734599970313197</v>
      </c>
      <c r="G922">
        <v>0.62936112369732666</v>
      </c>
      <c r="H922" s="40">
        <v>6636.3114757454987</v>
      </c>
      <c r="I922" s="40">
        <v>0</v>
      </c>
      <c r="J922">
        <v>9.3043478260869575E-2</v>
      </c>
      <c r="K922" s="40">
        <v>0</v>
      </c>
      <c r="L922" s="40">
        <v>0</v>
      </c>
      <c r="M922" s="40">
        <v>229.91775405298529</v>
      </c>
      <c r="N922" s="40">
        <v>345.80711152324875</v>
      </c>
    </row>
    <row r="923" spans="1:14" x14ac:dyDescent="0.25">
      <c r="A923">
        <v>6037603004</v>
      </c>
      <c r="B923" s="40"/>
      <c r="C923" s="40">
        <v>4.2531124642419291</v>
      </c>
      <c r="D923">
        <v>0.16034271725826194</v>
      </c>
      <c r="E923">
        <v>0.30844553243574052</v>
      </c>
      <c r="F923">
        <v>0.42472460220318242</v>
      </c>
      <c r="G923">
        <v>0.78899082568807344</v>
      </c>
      <c r="H923" s="40">
        <v>12182.20910641372</v>
      </c>
      <c r="I923" s="40">
        <v>0</v>
      </c>
      <c r="J923">
        <v>5.0670640834575259E-2</v>
      </c>
      <c r="K923" s="40">
        <v>0</v>
      </c>
      <c r="L923" s="40">
        <v>0</v>
      </c>
      <c r="M923" s="40">
        <v>12.92566231712135</v>
      </c>
      <c r="N923" s="40">
        <v>-252.60000032149037</v>
      </c>
    </row>
    <row r="924" spans="1:14" x14ac:dyDescent="0.25">
      <c r="A924">
        <v>6037603005</v>
      </c>
      <c r="B924" s="40"/>
      <c r="C924" s="40">
        <v>4.2540910911319987</v>
      </c>
      <c r="D924">
        <v>0.29645963489826632</v>
      </c>
      <c r="E924">
        <v>0.36273430221064662</v>
      </c>
      <c r="F924">
        <v>0.25333823568540254</v>
      </c>
      <c r="G924">
        <v>0.66338722665982575</v>
      </c>
      <c r="H924" s="40">
        <v>1150.2533343416292</v>
      </c>
      <c r="I924" s="40">
        <v>0</v>
      </c>
      <c r="J924">
        <v>0.16745924122975459</v>
      </c>
      <c r="K924" s="40">
        <v>0</v>
      </c>
      <c r="L924" s="40">
        <v>0</v>
      </c>
      <c r="M924" s="40">
        <v>144.75128509292199</v>
      </c>
      <c r="N924" s="40">
        <v>-1245.4437788807109</v>
      </c>
    </row>
    <row r="925" spans="1:14" x14ac:dyDescent="0.25">
      <c r="A925">
        <v>6037603006</v>
      </c>
      <c r="B925" s="40"/>
      <c r="C925" s="40">
        <v>4.2540910911319987</v>
      </c>
      <c r="D925">
        <v>0.29645963504735101</v>
      </c>
      <c r="E925">
        <v>0.36273428026362559</v>
      </c>
      <c r="F925">
        <v>0.25333822748570684</v>
      </c>
      <c r="G925">
        <v>0.6633872049065821</v>
      </c>
      <c r="H925" s="40">
        <v>6362.5788447455425</v>
      </c>
      <c r="I925" s="40">
        <v>0</v>
      </c>
      <c r="J925">
        <v>0.16745923337966429</v>
      </c>
      <c r="K925" s="40">
        <v>0</v>
      </c>
      <c r="L925" s="40">
        <v>0</v>
      </c>
      <c r="M925" s="40">
        <v>109.75128509292199</v>
      </c>
      <c r="N925" s="40">
        <v>493.17121967133062</v>
      </c>
    </row>
    <row r="926" spans="1:14" x14ac:dyDescent="0.25">
      <c r="A926">
        <v>6037603101</v>
      </c>
      <c r="B926" s="40"/>
      <c r="C926" s="40">
        <v>5.6795310584389052</v>
      </c>
      <c r="D926">
        <v>0.14212827988338192</v>
      </c>
      <c r="E926">
        <v>0.34985422740524785</v>
      </c>
      <c r="F926">
        <v>0.36345966958211856</v>
      </c>
      <c r="G926">
        <v>0.61175710594315247</v>
      </c>
      <c r="H926" s="40">
        <v>6921.9198044469513</v>
      </c>
      <c r="I926" s="40">
        <v>0</v>
      </c>
      <c r="J926">
        <v>0.21798875702685824</v>
      </c>
      <c r="K926" s="40">
        <v>0</v>
      </c>
      <c r="L926" s="40">
        <v>0</v>
      </c>
      <c r="M926" s="40">
        <v>216.98774219058907</v>
      </c>
      <c r="N926" s="40">
        <v>287.92365909838736</v>
      </c>
    </row>
    <row r="927" spans="1:14" x14ac:dyDescent="0.25">
      <c r="A927">
        <v>6037603102</v>
      </c>
      <c r="B927" s="40"/>
      <c r="C927" s="40">
        <v>5.0154628116060485</v>
      </c>
      <c r="D927">
        <v>0.1434363912823112</v>
      </c>
      <c r="E927">
        <v>0.37937151545869235</v>
      </c>
      <c r="F927">
        <v>0.39330968068930561</v>
      </c>
      <c r="G927">
        <v>0.67725988700564987</v>
      </c>
      <c r="H927" s="40">
        <v>2897.7962866562552</v>
      </c>
      <c r="I927" s="40">
        <v>0</v>
      </c>
      <c r="J927">
        <v>8.819444444444445E-2</v>
      </c>
      <c r="K927" s="40">
        <v>0</v>
      </c>
      <c r="L927" s="40">
        <v>0</v>
      </c>
      <c r="M927" s="40">
        <v>131.86753657572149</v>
      </c>
      <c r="N927" s="40">
        <v>13.881658858233095</v>
      </c>
    </row>
    <row r="928" spans="1:14" x14ac:dyDescent="0.25">
      <c r="A928">
        <v>6037603704</v>
      </c>
      <c r="B928" s="40"/>
      <c r="C928" s="40">
        <v>4.1683913363302008</v>
      </c>
      <c r="D928">
        <v>0.37338645418326694</v>
      </c>
      <c r="E928">
        <v>0.47968127490039841</v>
      </c>
      <c r="F928">
        <v>7.7290836653386458E-2</v>
      </c>
      <c r="G928">
        <v>0.85700293829578844</v>
      </c>
      <c r="H928" s="40">
        <v>839.37563304585717</v>
      </c>
      <c r="I928" s="40">
        <v>0</v>
      </c>
      <c r="J928">
        <v>5.5607476635514012E-2</v>
      </c>
      <c r="K928" s="40">
        <v>0</v>
      </c>
      <c r="L928" s="40">
        <v>0</v>
      </c>
      <c r="M928" s="40">
        <v>184.08422301304859</v>
      </c>
      <c r="N928" s="40">
        <v>293.17904886290762</v>
      </c>
    </row>
    <row r="929" spans="1:14" x14ac:dyDescent="0.25">
      <c r="A929">
        <v>6037603801</v>
      </c>
      <c r="B929" s="40"/>
      <c r="C929" s="40">
        <v>4.987082631794034</v>
      </c>
      <c r="D929">
        <v>0.20120403780926005</v>
      </c>
      <c r="E929">
        <v>0.47749026549775214</v>
      </c>
      <c r="F929">
        <v>0.14569326991021528</v>
      </c>
      <c r="G929">
        <v>0.72380954073368486</v>
      </c>
      <c r="H929" s="40">
        <v>3407.3734473527779</v>
      </c>
      <c r="I929" s="40">
        <v>0</v>
      </c>
      <c r="J929">
        <v>0.1300928754244049</v>
      </c>
      <c r="K929" s="40">
        <v>0</v>
      </c>
      <c r="L929" s="40">
        <v>0</v>
      </c>
      <c r="M929" s="40">
        <v>177.53064452352692</v>
      </c>
      <c r="N929" s="40">
        <v>424.59054793828636</v>
      </c>
    </row>
    <row r="930" spans="1:14" x14ac:dyDescent="0.25">
      <c r="A930">
        <v>6037603802</v>
      </c>
      <c r="B930" s="40"/>
      <c r="C930" s="40">
        <v>4.9826089088680021</v>
      </c>
      <c r="D930">
        <v>0.20077258802024103</v>
      </c>
      <c r="E930">
        <v>0.47766938024912808</v>
      </c>
      <c r="F930">
        <v>0.14579381082885312</v>
      </c>
      <c r="G930">
        <v>0.72306196600111794</v>
      </c>
      <c r="H930" s="40">
        <v>4557.3873606814896</v>
      </c>
      <c r="I930" s="40">
        <v>0</v>
      </c>
      <c r="J930">
        <v>0.13009919930182623</v>
      </c>
      <c r="K930" s="40">
        <v>0</v>
      </c>
      <c r="L930" s="40">
        <v>0</v>
      </c>
      <c r="M930" s="40">
        <v>300.53064452352692</v>
      </c>
      <c r="N930" s="40">
        <v>-125.49234153635734</v>
      </c>
    </row>
    <row r="931" spans="1:14" x14ac:dyDescent="0.25">
      <c r="A931">
        <v>6037603900</v>
      </c>
      <c r="B931" s="40"/>
      <c r="C931" s="40">
        <v>5.1061955046996328</v>
      </c>
      <c r="D931">
        <v>0.11293601696903741</v>
      </c>
      <c r="E931">
        <v>0.51586883704562925</v>
      </c>
      <c r="F931">
        <v>0.11136046130532455</v>
      </c>
      <c r="G931">
        <v>0.59138053767990739</v>
      </c>
      <c r="H931" s="40">
        <v>4162.6266399104688</v>
      </c>
      <c r="I931" s="40">
        <v>0</v>
      </c>
      <c r="J931">
        <v>0.17251661087313025</v>
      </c>
      <c r="K931" s="40">
        <v>1</v>
      </c>
      <c r="L931" s="40">
        <v>0</v>
      </c>
      <c r="M931" s="40">
        <v>333.47251878212728</v>
      </c>
      <c r="N931" s="40">
        <v>-17.731960422333941</v>
      </c>
    </row>
    <row r="932" spans="1:14" x14ac:dyDescent="0.25">
      <c r="A932">
        <v>6037604002</v>
      </c>
      <c r="B932" s="40"/>
      <c r="C932" s="40">
        <v>5.6387083367388646</v>
      </c>
      <c r="D932">
        <v>0.10410959424777538</v>
      </c>
      <c r="E932">
        <v>0.53835615654987734</v>
      </c>
      <c r="F932">
        <v>9.2307694863698581E-2</v>
      </c>
      <c r="G932">
        <v>0.70199859348082794</v>
      </c>
      <c r="H932" s="40">
        <v>1803.155881034701</v>
      </c>
      <c r="I932" s="40">
        <v>0</v>
      </c>
      <c r="J932">
        <v>0.22068966325027109</v>
      </c>
      <c r="K932" s="40">
        <v>0</v>
      </c>
      <c r="L932" s="40">
        <v>0</v>
      </c>
      <c r="M932" s="40">
        <v>322.89126136812956</v>
      </c>
      <c r="N932" s="40">
        <v>70.546073618117589</v>
      </c>
    </row>
    <row r="933" spans="1:14" x14ac:dyDescent="0.25">
      <c r="A933">
        <v>6037604100</v>
      </c>
      <c r="B933" s="40"/>
      <c r="C933" s="40">
        <v>6.3410828361258691</v>
      </c>
      <c r="D933">
        <v>9.2029944461116397E-2</v>
      </c>
      <c r="E933">
        <v>0.55168666288547941</v>
      </c>
      <c r="F933">
        <v>0.10649705521238551</v>
      </c>
      <c r="G933">
        <v>0.63779059163665996</v>
      </c>
      <c r="H933" s="40">
        <v>1537.8874459578726</v>
      </c>
      <c r="I933" s="40">
        <v>0</v>
      </c>
      <c r="J933">
        <v>0.21285716007706632</v>
      </c>
      <c r="K933" s="40">
        <v>0</v>
      </c>
      <c r="L933" s="40">
        <v>0</v>
      </c>
      <c r="M933" s="40">
        <v>209.42230130486359</v>
      </c>
      <c r="N933" s="40">
        <v>-15.626105753783122</v>
      </c>
    </row>
    <row r="934" spans="1:14" x14ac:dyDescent="0.25">
      <c r="A934">
        <v>6037900703</v>
      </c>
      <c r="B934" s="40"/>
      <c r="C934" s="40">
        <v>4.3133679199019213</v>
      </c>
      <c r="D934">
        <v>0.20842007864908629</v>
      </c>
      <c r="E934">
        <v>0.20402498265093688</v>
      </c>
      <c r="F934">
        <v>6.8933610918343741E-2</v>
      </c>
      <c r="G934">
        <v>0.76362593230063114</v>
      </c>
      <c r="H934" s="40">
        <v>3401.4113913895362</v>
      </c>
      <c r="I934" s="40">
        <v>0</v>
      </c>
      <c r="J934">
        <v>3.8262668045501554E-2</v>
      </c>
      <c r="K934" s="40">
        <v>0</v>
      </c>
      <c r="L934" s="40">
        <v>0</v>
      </c>
      <c r="M934" s="40">
        <v>58.495057334914918</v>
      </c>
      <c r="N934" s="40">
        <v>-88.697806573005664</v>
      </c>
    </row>
    <row r="935" spans="1:14" x14ac:dyDescent="0.25">
      <c r="A935">
        <v>6037900704</v>
      </c>
      <c r="B935" s="40"/>
      <c r="C935" s="40">
        <v>3.5287887617490807</v>
      </c>
      <c r="D935">
        <v>0.31064270905321356</v>
      </c>
      <c r="E935">
        <v>0.19972356599861782</v>
      </c>
      <c r="F935">
        <v>3.8009675190048373E-2</v>
      </c>
      <c r="G935">
        <v>0.97480916030534348</v>
      </c>
      <c r="H935" s="40">
        <v>793.33716829652599</v>
      </c>
      <c r="I935" s="40">
        <v>0</v>
      </c>
      <c r="J935">
        <v>1.180327868852459E-2</v>
      </c>
      <c r="K935" s="40">
        <v>0</v>
      </c>
      <c r="L935" s="40">
        <v>0</v>
      </c>
      <c r="M935" s="40">
        <v>93.495057334914918</v>
      </c>
      <c r="N935" s="40">
        <v>32.513818372808487</v>
      </c>
    </row>
    <row r="936" spans="1:14" x14ac:dyDescent="0.25">
      <c r="A936">
        <v>6037900806</v>
      </c>
      <c r="B936" s="40"/>
      <c r="C936" s="40">
        <v>2.1282338782182264</v>
      </c>
      <c r="D936">
        <v>0.17128740049409827</v>
      </c>
      <c r="E936">
        <v>0.34147680483118309</v>
      </c>
      <c r="F936">
        <v>2.8547900082349711E-2</v>
      </c>
      <c r="G936">
        <v>0.83699503897944705</v>
      </c>
      <c r="H936" s="40">
        <v>4889.1454768842214</v>
      </c>
      <c r="I936" s="40">
        <v>0</v>
      </c>
      <c r="J936">
        <v>0.30749842470069311</v>
      </c>
      <c r="K936" s="40">
        <v>0</v>
      </c>
      <c r="L936" s="40">
        <v>0</v>
      </c>
      <c r="M936" s="40">
        <v>19.998418347172787</v>
      </c>
      <c r="N936" s="40">
        <v>686.49948288993778</v>
      </c>
    </row>
    <row r="937" spans="1:14" x14ac:dyDescent="0.25">
      <c r="A937">
        <v>6037910101</v>
      </c>
      <c r="B937" s="40"/>
      <c r="C937" s="40">
        <v>3.7614223539027387</v>
      </c>
      <c r="D937">
        <v>8.2656825154367619E-2</v>
      </c>
      <c r="E937">
        <v>0.64575646772696715</v>
      </c>
      <c r="F937">
        <v>2.066420628859187E-2</v>
      </c>
      <c r="G937">
        <v>0.6481481466464174</v>
      </c>
      <c r="H937" s="40">
        <v>90.49708787719085</v>
      </c>
      <c r="I937" s="40">
        <v>0</v>
      </c>
      <c r="J937">
        <v>5.9496567949238646E-2</v>
      </c>
      <c r="K937" s="40">
        <v>0</v>
      </c>
      <c r="L937" s="40">
        <v>0</v>
      </c>
      <c r="M937" s="40">
        <v>142.05654408857254</v>
      </c>
      <c r="N937" s="40">
        <v>-1.019795273036852</v>
      </c>
    </row>
    <row r="938" spans="1:14" x14ac:dyDescent="0.25">
      <c r="A938">
        <v>6037910402</v>
      </c>
      <c r="B938" s="40"/>
      <c r="C938" s="40">
        <v>3.8601238659583172</v>
      </c>
      <c r="D938">
        <v>0.15737434770667399</v>
      </c>
      <c r="E938">
        <v>0.64213128261466634</v>
      </c>
      <c r="F938">
        <v>1.4007140895358419E-2</v>
      </c>
      <c r="G938">
        <v>0.67092651757188504</v>
      </c>
      <c r="H938" s="40">
        <v>918.49717573430007</v>
      </c>
      <c r="I938" s="40">
        <v>0</v>
      </c>
      <c r="J938">
        <v>1.8115942028985508E-2</v>
      </c>
      <c r="K938" s="40">
        <v>0</v>
      </c>
      <c r="L938" s="40">
        <v>0</v>
      </c>
      <c r="M938" s="40">
        <v>328.98655595096875</v>
      </c>
      <c r="N938" s="40">
        <v>-212.65698157395104</v>
      </c>
    </row>
    <row r="939" spans="1:14" x14ac:dyDescent="0.25">
      <c r="A939">
        <v>6037910403</v>
      </c>
      <c r="B939" s="40"/>
      <c r="C939" s="40">
        <v>2.7826556599918271</v>
      </c>
      <c r="D939">
        <v>0.14312096227708571</v>
      </c>
      <c r="E939">
        <v>0.67774698718697468</v>
      </c>
      <c r="F939">
        <v>9.2336099012857199E-3</v>
      </c>
      <c r="G939">
        <v>0.86115701195164074</v>
      </c>
      <c r="H939" s="40">
        <v>1942.6161099792932</v>
      </c>
      <c r="I939" s="40">
        <v>0</v>
      </c>
      <c r="J939">
        <v>1.7441861459519668E-2</v>
      </c>
      <c r="K939" s="40">
        <v>0</v>
      </c>
      <c r="L939" s="40">
        <v>0</v>
      </c>
      <c r="M939" s="40">
        <v>164.11466982997229</v>
      </c>
      <c r="N939" s="40">
        <v>-98.786551858466964</v>
      </c>
    </row>
    <row r="940" spans="1:14" x14ac:dyDescent="0.25">
      <c r="A940">
        <v>6037910501</v>
      </c>
      <c r="B940" s="40"/>
      <c r="C940" s="40">
        <v>1.8536591336330202</v>
      </c>
      <c r="D940">
        <v>0.24366684891561874</v>
      </c>
      <c r="E940">
        <v>0.55166757791142695</v>
      </c>
      <c r="F940">
        <v>1.530891197375615E-2</v>
      </c>
      <c r="G940">
        <v>0.96112886048988289</v>
      </c>
      <c r="H940" s="40">
        <v>1735.0611751778654</v>
      </c>
      <c r="I940" s="40">
        <v>0</v>
      </c>
      <c r="J940">
        <v>4.9571020019065777E-2</v>
      </c>
      <c r="K940" s="40">
        <v>0</v>
      </c>
      <c r="L940" s="40">
        <v>0</v>
      </c>
      <c r="M940" s="40">
        <v>148.63780150257014</v>
      </c>
      <c r="N940" s="40">
        <v>-88.223449585315393</v>
      </c>
    </row>
    <row r="941" spans="1:14" x14ac:dyDescent="0.25">
      <c r="A941">
        <v>6037910602</v>
      </c>
      <c r="B941" s="40"/>
      <c r="C941" s="40">
        <v>5.5242089906007363</v>
      </c>
      <c r="D941">
        <v>0.13648807195932733</v>
      </c>
      <c r="E941">
        <v>0.40438013296832226</v>
      </c>
      <c r="F941">
        <v>4.4192412983965583E-2</v>
      </c>
      <c r="G941">
        <v>0.55328310010764259</v>
      </c>
      <c r="H941" s="40">
        <v>1670.0620279161874</v>
      </c>
      <c r="I941" s="40">
        <v>0</v>
      </c>
      <c r="J941">
        <v>1.342281879194631E-2</v>
      </c>
      <c r="K941" s="40">
        <v>0</v>
      </c>
      <c r="L941" s="40">
        <v>0</v>
      </c>
      <c r="M941" s="40">
        <v>89.863582443653513</v>
      </c>
      <c r="N941" s="40">
        <v>554.09809918459541</v>
      </c>
    </row>
    <row r="942" spans="1:14" x14ac:dyDescent="0.25">
      <c r="A942">
        <v>6037980021</v>
      </c>
      <c r="B942" s="40"/>
      <c r="C942" s="40">
        <v>6.0302988966080919</v>
      </c>
      <c r="D942">
        <v>0.18796095870891624</v>
      </c>
      <c r="E942">
        <v>0.61354628305574188</v>
      </c>
      <c r="F942">
        <v>3.284735148706254E-2</v>
      </c>
      <c r="G942">
        <v>0.47490767860330779</v>
      </c>
      <c r="H942" s="40">
        <v>117.52174618660588</v>
      </c>
      <c r="I942" s="40">
        <v>0</v>
      </c>
      <c r="J942">
        <v>9.1569366417395409E-2</v>
      </c>
      <c r="K942" s="40">
        <v>0</v>
      </c>
      <c r="L942" s="40">
        <v>0</v>
      </c>
      <c r="M942" s="40">
        <v>0</v>
      </c>
      <c r="N942" s="40">
        <v>-77.111123862324206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42"/>
  <sheetViews>
    <sheetView topLeftCell="L918" zoomScale="130" zoomScaleNormal="130" workbookViewId="0">
      <selection activeCell="R3" sqref="R3:R942"/>
    </sheetView>
  </sheetViews>
  <sheetFormatPr defaultRowHeight="15" x14ac:dyDescent="0.25"/>
  <cols>
    <col min="1" max="1" width="12" style="38" bestFit="1" customWidth="1"/>
    <col min="2" max="2" width="10.85546875" style="39" bestFit="1" customWidth="1"/>
    <col min="3" max="3" width="13.7109375" style="39" bestFit="1" customWidth="1"/>
    <col min="4" max="4" width="15.42578125" style="39" bestFit="1" customWidth="1"/>
    <col min="5" max="5" width="14" style="39" bestFit="1" customWidth="1"/>
    <col min="6" max="6" width="14.85546875" style="39" bestFit="1" customWidth="1"/>
    <col min="7" max="7" width="16" style="39" bestFit="1" customWidth="1"/>
    <col min="8" max="8" width="18" style="39" bestFit="1" customWidth="1"/>
    <col min="9" max="9" width="17" style="39" bestFit="1" customWidth="1"/>
    <col min="10" max="10" width="22.28515625" style="39" bestFit="1" customWidth="1"/>
    <col min="11" max="11" width="14.7109375" style="39" bestFit="1" customWidth="1"/>
    <col min="12" max="12" width="16.28515625" style="39" bestFit="1" customWidth="1"/>
    <col min="13" max="13" width="20" style="39" bestFit="1" customWidth="1"/>
    <col min="14" max="14" width="20.28515625" style="39" bestFit="1" customWidth="1"/>
    <col min="15" max="15" width="13.7109375" style="39" bestFit="1" customWidth="1"/>
    <col min="16" max="16" width="13.140625" style="39" bestFit="1" customWidth="1"/>
    <col min="17" max="17" width="11.7109375" style="39" bestFit="1" customWidth="1"/>
    <col min="18" max="18" width="9.42578125" style="39" customWidth="1"/>
    <col min="19" max="19" width="11.7109375" style="39" customWidth="1"/>
    <col min="20" max="16384" width="9.140625" style="39"/>
  </cols>
  <sheetData>
    <row r="1" spans="1:19" s="38" customFormat="1" x14ac:dyDescent="0.25">
      <c r="A1" s="41" t="s">
        <v>87</v>
      </c>
      <c r="B1" s="41" t="s">
        <v>93</v>
      </c>
      <c r="C1" s="41" t="s">
        <v>80</v>
      </c>
      <c r="D1" s="41" t="s">
        <v>81</v>
      </c>
      <c r="E1" s="41" t="s">
        <v>82</v>
      </c>
      <c r="F1" s="41" t="s">
        <v>83</v>
      </c>
      <c r="G1" s="41" t="s">
        <v>84</v>
      </c>
      <c r="H1" s="41" t="s">
        <v>88</v>
      </c>
      <c r="I1" s="41" t="s">
        <v>89</v>
      </c>
      <c r="J1" s="41" t="s">
        <v>85</v>
      </c>
      <c r="K1" s="41" t="s">
        <v>90</v>
      </c>
      <c r="L1" s="41" t="s">
        <v>91</v>
      </c>
      <c r="M1" s="41" t="s">
        <v>86</v>
      </c>
      <c r="N1" s="41" t="s">
        <v>92</v>
      </c>
      <c r="O1" s="42" t="s">
        <v>99</v>
      </c>
      <c r="P1" s="42" t="s">
        <v>96</v>
      </c>
      <c r="Q1" s="42" t="s">
        <v>97</v>
      </c>
      <c r="R1" s="42" t="s">
        <v>100</v>
      </c>
    </row>
    <row r="2" spans="1:19" s="44" customFormat="1" x14ac:dyDescent="0.25">
      <c r="A2" s="43" t="s">
        <v>95</v>
      </c>
      <c r="B2" s="44">
        <v>-3.6722000000000001</v>
      </c>
      <c r="C2" s="44">
        <v>-0.123</v>
      </c>
      <c r="D2" s="44">
        <v>-8.7798999999999996</v>
      </c>
      <c r="E2" s="44">
        <v>-6.9715999999999996</v>
      </c>
      <c r="F2" s="44">
        <v>-4.2618</v>
      </c>
      <c r="G2" s="44">
        <v>3.4232</v>
      </c>
      <c r="H2" s="45">
        <v>-7.8800000000000008E-6</v>
      </c>
      <c r="I2" s="46">
        <v>0.57930000000000004</v>
      </c>
      <c r="J2" s="46">
        <v>4.5761000000000003</v>
      </c>
      <c r="K2" s="46">
        <v>-0.6724</v>
      </c>
      <c r="L2" s="46">
        <v>0.38629999999999998</v>
      </c>
      <c r="M2" s="46">
        <v>1.4200000000000001E-2</v>
      </c>
      <c r="N2" s="46">
        <v>5.9100000000000005E-4</v>
      </c>
    </row>
    <row r="3" spans="1:19" x14ac:dyDescent="0.25">
      <c r="A3" s="40">
        <v>6037101210</v>
      </c>
      <c r="B3" s="39">
        <f>B$2</f>
        <v>-3.6722000000000001</v>
      </c>
      <c r="C3" s="39">
        <f>C$2*'Risk Factors'!C3</f>
        <v>-0.54134326207601147</v>
      </c>
      <c r="D3" s="39">
        <f>D$2*'Risk Factors'!D3</f>
        <v>-0.52685189581272662</v>
      </c>
      <c r="E3" s="39">
        <f>E$2*'Risk Factors'!E3</f>
        <v>-3.0065455984174081</v>
      </c>
      <c r="F3" s="39">
        <f>F$2*'Risk Factors'!F3</f>
        <v>-0.26978753709198811</v>
      </c>
      <c r="G3" s="39">
        <f>G$2*'Risk Factors'!G3</f>
        <v>2.9578004737091428</v>
      </c>
      <c r="H3" s="39">
        <f>H$2*'Risk Factors'!H3</f>
        <v>-1.2295190285360375E-2</v>
      </c>
      <c r="I3" s="39">
        <f>I$2*'Risk Factors'!I3</f>
        <v>0</v>
      </c>
      <c r="J3" s="39">
        <f>J$2*'Risk Factors'!J3</f>
        <v>0.63197734731084787</v>
      </c>
      <c r="K3" s="39">
        <f>K$2*'Risk Factors'!K3</f>
        <v>0</v>
      </c>
      <c r="L3" s="39">
        <f>L$2*'Risk Factors'!L3</f>
        <v>0</v>
      </c>
      <c r="M3" s="39">
        <f>M$2*'Risk Factors'!M3</f>
        <v>4.5218044286279158</v>
      </c>
      <c r="N3" s="39">
        <f>N$2*'Risk Factors'!N3</f>
        <v>0.37167858388142921</v>
      </c>
      <c r="O3" s="39">
        <f>SUM(B3:N3)</f>
        <v>0.45423734984583991</v>
      </c>
      <c r="P3" s="39">
        <f>EXP(O3)/(1+EXP(O3))</f>
        <v>0.61164622823843895</v>
      </c>
      <c r="Q3" s="39">
        <f>IF(P3&gt;0.666,2,IF(P3&gt;0.333,1,IF(P3&lt;=0.333,0)))</f>
        <v>1</v>
      </c>
      <c r="R3" s="39" t="str">
        <f>IF(P3&gt;0.666,"High",IF(P3&gt;0.333,"Moderate",IF(P3&lt;=0.333,"Low")))</f>
        <v>Moderate</v>
      </c>
      <c r="S3" s="47"/>
    </row>
    <row r="4" spans="1:19" x14ac:dyDescent="0.25">
      <c r="A4" s="40">
        <v>6037101220</v>
      </c>
      <c r="B4" s="39">
        <f t="shared" ref="B4:B67" si="0">B$2</f>
        <v>-3.6722000000000001</v>
      </c>
      <c r="C4" s="39">
        <f>C$2*'Risk Factors'!C4</f>
        <v>-0.47434814282795262</v>
      </c>
      <c r="D4" s="39">
        <f>D$2*'Risk Factors'!D4</f>
        <v>-0.19137166446499337</v>
      </c>
      <c r="E4" s="39">
        <f>E$2*'Risk Factors'!E4</f>
        <v>-2.5211036988110962</v>
      </c>
      <c r="F4" s="39">
        <f>F$2*'Risk Factors'!F4</f>
        <v>-0.25475092470277411</v>
      </c>
      <c r="G4" s="39">
        <f>G$2*'Risk Factors'!G4</f>
        <v>2.2319036544850497</v>
      </c>
      <c r="H4" s="39">
        <f>H$2*'Risk Factors'!H4</f>
        <v>-2.8906962430805339E-3</v>
      </c>
      <c r="I4" s="39">
        <f>I$2*'Risk Factors'!I4</f>
        <v>0</v>
      </c>
      <c r="J4" s="39">
        <f>J$2*'Risk Factors'!J4</f>
        <v>1.6587453100158982</v>
      </c>
      <c r="K4" s="39">
        <f>K$2*'Risk Factors'!K4</f>
        <v>0</v>
      </c>
      <c r="L4" s="39">
        <f>L$2*'Risk Factors'!L4</f>
        <v>0</v>
      </c>
      <c r="M4" s="39">
        <f>M$2*'Risk Factors'!M4</f>
        <v>1.2634013444049024</v>
      </c>
      <c r="N4" s="39">
        <f>N$2*'Risk Factors'!N4</f>
        <v>-0.20147276845712797</v>
      </c>
      <c r="O4" s="39">
        <f t="shared" ref="O4:O66" si="1">SUM(B4:N4)</f>
        <v>-2.1640875866011755</v>
      </c>
      <c r="P4" s="39">
        <f>EXP(O4)/(1+EXP(O4))</f>
        <v>0.10302211008656778</v>
      </c>
      <c r="Q4" s="39">
        <f t="shared" ref="Q4:Q67" si="2">IF(P4&gt;0.666,2,IF(P4&gt;0.333,1,IF(P4&lt;=0.333,0)))</f>
        <v>0</v>
      </c>
      <c r="R4" s="39" t="str">
        <f t="shared" ref="R4:R67" si="3">IF(P4&gt;0.666,"High",IF(P4&gt;0.333,"Moderate",IF(P4&lt;=0.333,"Low")))</f>
        <v>Low</v>
      </c>
    </row>
    <row r="5" spans="1:19" x14ac:dyDescent="0.25">
      <c r="A5" s="40">
        <v>6037104105</v>
      </c>
      <c r="B5" s="39">
        <f t="shared" si="0"/>
        <v>-3.6722000000000001</v>
      </c>
      <c r="C5" s="39">
        <f>C$2*'Risk Factors'!C5</f>
        <v>-0.57848634666939114</v>
      </c>
      <c r="D5" s="39">
        <f>D$2*'Risk Factors'!D5</f>
        <v>-1.0368771447485481</v>
      </c>
      <c r="E5" s="39">
        <f>E$2*'Risk Factors'!E5</f>
        <v>-5.2130462444856622</v>
      </c>
      <c r="F5" s="39">
        <f>F$2*'Risk Factors'!F5</f>
        <v>-0.24839460583026771</v>
      </c>
      <c r="G5" s="39">
        <f>G$2*'Risk Factors'!G5</f>
        <v>1.6784886844610727</v>
      </c>
      <c r="H5" s="39">
        <f>H$2*'Risk Factors'!H5</f>
        <v>-2.3108228011554651E-2</v>
      </c>
      <c r="I5" s="39">
        <f>I$2*'Risk Factors'!I5</f>
        <v>0</v>
      </c>
      <c r="J5" s="39">
        <f>J$2*'Risk Factors'!J5</f>
        <v>0.21915561727291136</v>
      </c>
      <c r="K5" s="39">
        <f>K$2*'Risk Factors'!K5</f>
        <v>0</v>
      </c>
      <c r="L5" s="39">
        <f>L$2*'Risk Factors'!L5</f>
        <v>0</v>
      </c>
      <c r="M5" s="39">
        <f>M$2*'Risk Factors'!M5</f>
        <v>2.9984291024120204</v>
      </c>
      <c r="N5" s="39">
        <f>N$2*'Risk Factors'!N5</f>
        <v>0.24368891194787706</v>
      </c>
      <c r="O5" s="39">
        <f t="shared" si="1"/>
        <v>-5.632350253651544</v>
      </c>
      <c r="P5" s="39">
        <f>EXP(O5)/(1+EXP(O5))</f>
        <v>3.5673794108320883E-3</v>
      </c>
      <c r="Q5" s="39">
        <f t="shared" si="2"/>
        <v>0</v>
      </c>
      <c r="R5" s="39" t="str">
        <f t="shared" si="3"/>
        <v>Low</v>
      </c>
    </row>
    <row r="6" spans="1:19" x14ac:dyDescent="0.25">
      <c r="A6" s="40">
        <v>6037104108</v>
      </c>
      <c r="B6" s="39">
        <f t="shared" si="0"/>
        <v>-3.6722000000000001</v>
      </c>
      <c r="C6" s="39">
        <f>C$2*'Risk Factors'!C6</f>
        <v>-0.60584497981201479</v>
      </c>
      <c r="D6" s="39">
        <f>D$2*'Risk Factors'!D6</f>
        <v>-1.8615778477596296</v>
      </c>
      <c r="E6" s="39">
        <f>E$2*'Risk Factors'!E6</f>
        <v>-4.7200648230778564</v>
      </c>
      <c r="F6" s="39">
        <f>F$2*'Risk Factors'!F6</f>
        <v>-0.13433477016107434</v>
      </c>
      <c r="G6" s="39">
        <f>G$2*'Risk Factors'!G6</f>
        <v>1.8548101092162974</v>
      </c>
      <c r="H6" s="39">
        <f>H$2*'Risk Factors'!H6</f>
        <v>-2.679825850995618E-3</v>
      </c>
      <c r="I6" s="39">
        <f>I$2*'Risk Factors'!I6</f>
        <v>0</v>
      </c>
      <c r="J6" s="39">
        <f>J$2*'Risk Factors'!J6</f>
        <v>0.26371644256589755</v>
      </c>
      <c r="K6" s="39">
        <f>K$2*'Risk Factors'!K6</f>
        <v>0</v>
      </c>
      <c r="L6" s="39">
        <f>L$2*'Risk Factors'!L6</f>
        <v>0</v>
      </c>
      <c r="M6" s="39">
        <f>M$2*'Risk Factors'!M6</f>
        <v>4.6441074733096066</v>
      </c>
      <c r="N6" s="39">
        <f>N$2*'Risk Factors'!N6</f>
        <v>0.41561361758068927</v>
      </c>
      <c r="O6" s="39">
        <f t="shared" si="1"/>
        <v>-3.8184546039890801</v>
      </c>
      <c r="P6" s="39">
        <f t="shared" ref="P6:P67" si="4">EXP(O6)/(1+EXP(O6))</f>
        <v>2.1489762211778601E-2</v>
      </c>
      <c r="Q6" s="39">
        <f t="shared" si="2"/>
        <v>0</v>
      </c>
      <c r="R6" s="39" t="str">
        <f t="shared" si="3"/>
        <v>Low</v>
      </c>
    </row>
    <row r="7" spans="1:19" x14ac:dyDescent="0.25">
      <c r="A7" s="40">
        <v>6037104203</v>
      </c>
      <c r="B7" s="39">
        <f t="shared" si="0"/>
        <v>-3.6722000000000001</v>
      </c>
      <c r="C7" s="39">
        <f>C$2*'Risk Factors'!C7</f>
        <v>-0.63079619080506744</v>
      </c>
      <c r="D7" s="39">
        <f>D$2*'Risk Factors'!D7</f>
        <v>-1.2738669178557374</v>
      </c>
      <c r="E7" s="39">
        <f>E$2*'Risk Factors'!E7</f>
        <v>-5.1521452531788787</v>
      </c>
      <c r="F7" s="39">
        <f>F$2*'Risk Factors'!F7</f>
        <v>-0.14735382534195088</v>
      </c>
      <c r="G7" s="39">
        <f>G$2*'Risk Factors'!G7</f>
        <v>1.3403005123511351</v>
      </c>
      <c r="H7" s="39">
        <f>H$2*'Risk Factors'!H7</f>
        <v>-1.0781765035139002E-2</v>
      </c>
      <c r="I7" s="39">
        <f>I$2*'Risk Factors'!I7</f>
        <v>0</v>
      </c>
      <c r="J7" s="39">
        <f>J$2*'Risk Factors'!J7</f>
        <v>0.21890227007912783</v>
      </c>
      <c r="K7" s="39">
        <f>K$2*'Risk Factors'!K7</f>
        <v>0</v>
      </c>
      <c r="L7" s="39">
        <f>L$2*'Risk Factors'!L7</f>
        <v>0</v>
      </c>
      <c r="M7" s="39">
        <f>M$2*'Risk Factors'!M7</f>
        <v>5.1899736654804265</v>
      </c>
      <c r="N7" s="39">
        <f>N$2*'Risk Factors'!N7</f>
        <v>-0.1067313831998626</v>
      </c>
      <c r="O7" s="39">
        <f t="shared" si="1"/>
        <v>-4.2446988875059475</v>
      </c>
      <c r="P7" s="39">
        <f t="shared" si="4"/>
        <v>1.413732109207195E-2</v>
      </c>
      <c r="Q7" s="39">
        <f t="shared" si="2"/>
        <v>0</v>
      </c>
      <c r="R7" s="39" t="str">
        <f t="shared" si="3"/>
        <v>Low</v>
      </c>
    </row>
    <row r="8" spans="1:19" x14ac:dyDescent="0.25">
      <c r="A8" s="40">
        <v>6037104204</v>
      </c>
      <c r="B8" s="39">
        <f t="shared" si="0"/>
        <v>-3.6722000000000001</v>
      </c>
      <c r="C8" s="39">
        <f>C$2*'Risk Factors'!C8</f>
        <v>-0.63079619080506744</v>
      </c>
      <c r="D8" s="39">
        <f>D$2*'Risk Factors'!D8</f>
        <v>-1.2738668970737568</v>
      </c>
      <c r="E8" s="39">
        <f>E$2*'Risk Factors'!E8</f>
        <v>-5.1521456982738529</v>
      </c>
      <c r="F8" s="39">
        <f>F$2*'Risk Factors'!F8</f>
        <v>-0.14735381787984533</v>
      </c>
      <c r="G8" s="39">
        <f>G$2*'Risk Factors'!G8</f>
        <v>1.3403004755389647</v>
      </c>
      <c r="H8" s="39">
        <f>H$2*'Risk Factors'!H8</f>
        <v>-7.6837356564641223E-3</v>
      </c>
      <c r="I8" s="39">
        <f>I$2*'Risk Factors'!I8</f>
        <v>0</v>
      </c>
      <c r="J8" s="39">
        <f>J$2*'Risk Factors'!J8</f>
        <v>0.21890227065031595</v>
      </c>
      <c r="K8" s="39">
        <f>K$2*'Risk Factors'!K8</f>
        <v>0</v>
      </c>
      <c r="L8" s="39">
        <f>L$2*'Risk Factors'!L8</f>
        <v>0</v>
      </c>
      <c r="M8" s="39">
        <f>M$2*'Risk Factors'!M8</f>
        <v>0.66017366548042666</v>
      </c>
      <c r="N8" s="39">
        <f>N$2*'Risk Factors'!N8</f>
        <v>3.8092002883323865E-2</v>
      </c>
      <c r="O8" s="39">
        <f t="shared" si="1"/>
        <v>-8.6265779251359547</v>
      </c>
      <c r="P8" s="39">
        <f t="shared" si="4"/>
        <v>1.7924496176926043E-4</v>
      </c>
      <c r="Q8" s="39">
        <f t="shared" si="2"/>
        <v>0</v>
      </c>
      <c r="R8" s="39" t="str">
        <f t="shared" si="3"/>
        <v>Low</v>
      </c>
    </row>
    <row r="9" spans="1:19" x14ac:dyDescent="0.25">
      <c r="A9" s="40">
        <v>6037104320</v>
      </c>
      <c r="B9" s="39">
        <f t="shared" si="0"/>
        <v>-3.6722000000000001</v>
      </c>
      <c r="C9" s="39">
        <f>C$2*'Risk Factors'!C9</f>
        <v>-0.63980682799346145</v>
      </c>
      <c r="D9" s="39">
        <f>D$2*'Risk Factors'!D9</f>
        <v>-0.89571938542581209</v>
      </c>
      <c r="E9" s="39">
        <f>E$2*'Risk Factors'!E9</f>
        <v>-6.0498063564530291</v>
      </c>
      <c r="F9" s="39">
        <f>F$2*'Risk Factors'!F9</f>
        <v>-5.8370570676031602E-2</v>
      </c>
      <c r="G9" s="39">
        <f>G$2*'Risk Factors'!G9</f>
        <v>1.5539339419087137</v>
      </c>
      <c r="H9" s="39">
        <f>H$2*'Risk Factors'!H9</f>
        <v>-1.8790030477434223E-2</v>
      </c>
      <c r="I9" s="39">
        <f>I$2*'Risk Factors'!I9</f>
        <v>0</v>
      </c>
      <c r="J9" s="39">
        <f>J$2*'Risk Factors'!J9</f>
        <v>0.89997842981760523</v>
      </c>
      <c r="K9" s="39">
        <f>K$2*'Risk Factors'!K9</f>
        <v>0</v>
      </c>
      <c r="L9" s="39">
        <f>L$2*'Risk Factors'!L9</f>
        <v>0</v>
      </c>
      <c r="M9" s="39">
        <f>M$2*'Risk Factors'!M9</f>
        <v>9.8849406089363381</v>
      </c>
      <c r="N9" s="39">
        <f>N$2*'Risk Factors'!N9</f>
        <v>-0.11996323221480189</v>
      </c>
      <c r="O9" s="39">
        <f t="shared" si="1"/>
        <v>0.88419657742208502</v>
      </c>
      <c r="P9" s="39">
        <f t="shared" si="4"/>
        <v>0.70769109962620391</v>
      </c>
      <c r="Q9" s="39">
        <f t="shared" si="2"/>
        <v>2</v>
      </c>
      <c r="R9" s="39" t="str">
        <f t="shared" si="3"/>
        <v>High</v>
      </c>
    </row>
    <row r="10" spans="1:19" x14ac:dyDescent="0.25">
      <c r="A10" s="40">
        <v>6037104403</v>
      </c>
      <c r="B10" s="39">
        <f t="shared" si="0"/>
        <v>-3.6722000000000001</v>
      </c>
      <c r="C10" s="39">
        <f>C$2*'Risk Factors'!C10</f>
        <v>-0.67612451070698831</v>
      </c>
      <c r="D10" s="39">
        <f>D$2*'Risk Factors'!D10</f>
        <v>-4.9101485095924179E-2</v>
      </c>
      <c r="E10" s="39">
        <f>E$2*'Risk Factors'!E10</f>
        <v>-6.5550769217046305</v>
      </c>
      <c r="F10" s="39">
        <f>F$2*'Risk Factors'!F10</f>
        <v>-3.0317737800368498E-2</v>
      </c>
      <c r="G10" s="39">
        <f>G$2*'Risk Factors'!G10</f>
        <v>1.388862692193042</v>
      </c>
      <c r="H10" s="39">
        <f>H$2*'Risk Factors'!H10</f>
        <v>-7.7914353982327213E-3</v>
      </c>
      <c r="I10" s="39">
        <f>I$2*'Risk Factors'!I10</f>
        <v>0</v>
      </c>
      <c r="J10" s="39">
        <f>J$2*'Risk Factors'!J10</f>
        <v>1.18243543878369</v>
      </c>
      <c r="K10" s="39">
        <f>K$2*'Risk Factors'!K10</f>
        <v>0</v>
      </c>
      <c r="L10" s="39">
        <f>L$2*'Risk Factors'!L10</f>
        <v>0</v>
      </c>
      <c r="M10" s="39">
        <f>M$2*'Risk Factors'!M10</f>
        <v>6.0407159351522344</v>
      </c>
      <c r="N10" s="39">
        <f>N$2*'Risk Factors'!N10</f>
        <v>0.17846468126476636</v>
      </c>
      <c r="O10" s="39">
        <f t="shared" si="1"/>
        <v>-2.2001333433124124</v>
      </c>
      <c r="P10" s="39">
        <f t="shared" si="4"/>
        <v>9.973851548541296E-2</v>
      </c>
      <c r="Q10" s="39">
        <f t="shared" si="2"/>
        <v>0</v>
      </c>
      <c r="R10" s="39" t="str">
        <f t="shared" si="3"/>
        <v>Low</v>
      </c>
    </row>
    <row r="11" spans="1:19" x14ac:dyDescent="0.25">
      <c r="A11" s="40">
        <v>6037104500</v>
      </c>
      <c r="B11" s="39">
        <f t="shared" si="0"/>
        <v>-3.6722000000000001</v>
      </c>
      <c r="C11" s="39">
        <f>C$2*'Risk Factors'!C11</f>
        <v>-0.73845954850837769</v>
      </c>
      <c r="D11" s="39">
        <f>D$2*'Risk Factors'!D11</f>
        <v>-6.7022137577294041E-2</v>
      </c>
      <c r="E11" s="39">
        <f>E$2*'Risk Factors'!E11</f>
        <v>-6.5415386100419113</v>
      </c>
      <c r="F11" s="39">
        <f>F$2*'Risk Factors'!F11</f>
        <v>-4.3084010476777547E-2</v>
      </c>
      <c r="G11" s="39">
        <f>G$2*'Risk Factors'!G11</f>
        <v>1.218673667344967</v>
      </c>
      <c r="H11" s="39">
        <f>H$2*'Risk Factors'!H11</f>
        <v>-4.6890714822940436E-3</v>
      </c>
      <c r="I11" s="39">
        <f>I$2*'Risk Factors'!I11</f>
        <v>0</v>
      </c>
      <c r="J11" s="39">
        <f>J$2*'Risk Factors'!J11</f>
        <v>1.3260026581953221</v>
      </c>
      <c r="K11" s="39">
        <f>K$2*'Risk Factors'!K11</f>
        <v>0</v>
      </c>
      <c r="L11" s="39">
        <f>L$2*'Risk Factors'!L11</f>
        <v>0</v>
      </c>
      <c r="M11" s="39">
        <f>M$2*'Risk Factors'!M11</f>
        <v>2.0598197706603387</v>
      </c>
      <c r="N11" s="39">
        <f>N$2*'Risk Factors'!N11</f>
        <v>0.18954321012879663</v>
      </c>
      <c r="O11" s="39">
        <f t="shared" si="1"/>
        <v>-6.2729540717572316</v>
      </c>
      <c r="P11" s="39">
        <f t="shared" si="4"/>
        <v>1.8830943180298536E-3</v>
      </c>
      <c r="Q11" s="39">
        <f t="shared" si="2"/>
        <v>0</v>
      </c>
      <c r="R11" s="39" t="str">
        <f t="shared" si="3"/>
        <v>Low</v>
      </c>
    </row>
    <row r="12" spans="1:19" x14ac:dyDescent="0.25">
      <c r="A12" s="40">
        <v>6037104610</v>
      </c>
      <c r="B12" s="39">
        <f t="shared" si="0"/>
        <v>-3.6722000000000001</v>
      </c>
      <c r="C12" s="39">
        <f>C$2*'Risk Factors'!C12</f>
        <v>-0.61640324552513293</v>
      </c>
      <c r="D12" s="39">
        <f>D$2*'Risk Factors'!D12</f>
        <v>-2.4388611111111111E-2</v>
      </c>
      <c r="E12" s="39">
        <f>E$2*'Risk Factors'!E12</f>
        <v>-6.6869263333333322</v>
      </c>
      <c r="F12" s="39">
        <f>F$2*'Risk Factors'!F12</f>
        <v>-5.5640166666666671E-2</v>
      </c>
      <c r="G12" s="39">
        <f>G$2*'Risk Factors'!G12</f>
        <v>1.8229790172642761</v>
      </c>
      <c r="H12" s="39">
        <f>H$2*'Risk Factors'!H12</f>
        <v>-7.0656942479807626E-3</v>
      </c>
      <c r="I12" s="39">
        <f>I$2*'Risk Factors'!I12</f>
        <v>0</v>
      </c>
      <c r="J12" s="39">
        <f>J$2*'Risk Factors'!J12</f>
        <v>0.86527779187817266</v>
      </c>
      <c r="K12" s="39">
        <f>K$2*'Risk Factors'!K12</f>
        <v>0</v>
      </c>
      <c r="L12" s="39">
        <f>L$2*'Risk Factors'!L12</f>
        <v>0</v>
      </c>
      <c r="M12" s="39">
        <f>M$2*'Risk Factors'!M12</f>
        <v>11.317826729932779</v>
      </c>
      <c r="N12" s="39">
        <f>N$2*'Risk Factors'!N12</f>
        <v>-5.1700201814493398E-2</v>
      </c>
      <c r="O12" s="39">
        <f t="shared" si="1"/>
        <v>2.8917592863765096</v>
      </c>
      <c r="P12" s="39">
        <f t="shared" si="4"/>
        <v>0.94743756236856291</v>
      </c>
      <c r="Q12" s="39">
        <f t="shared" si="2"/>
        <v>2</v>
      </c>
      <c r="R12" s="39" t="str">
        <f t="shared" si="3"/>
        <v>High</v>
      </c>
    </row>
    <row r="13" spans="1:19" x14ac:dyDescent="0.25">
      <c r="A13" s="40">
        <v>6037104620</v>
      </c>
      <c r="B13" s="39">
        <f t="shared" si="0"/>
        <v>-3.6722000000000001</v>
      </c>
      <c r="C13" s="39">
        <f>C$2*'Risk Factors'!C13</f>
        <v>-0.5936703020841847</v>
      </c>
      <c r="D13" s="39">
        <f>D$2*'Risk Factors'!D13</f>
        <v>-1.5416856892010534E-2</v>
      </c>
      <c r="E13" s="39">
        <f>E$2*'Risk Factors'!E13</f>
        <v>-6.7063649985367277</v>
      </c>
      <c r="F13" s="39">
        <f>F$2*'Risk Factors'!F13</f>
        <v>-1.4966812993854259E-2</v>
      </c>
      <c r="G13" s="39">
        <f>G$2*'Risk Factors'!G13</f>
        <v>1.0092100740740741</v>
      </c>
      <c r="H13" s="39">
        <f>H$2*'Risk Factors'!H13</f>
        <v>-6.9161128754090355E-3</v>
      </c>
      <c r="I13" s="39">
        <f>I$2*'Risk Factors'!I13</f>
        <v>0</v>
      </c>
      <c r="J13" s="39">
        <f>J$2*'Risk Factors'!J13</f>
        <v>1.1704764450867053</v>
      </c>
      <c r="K13" s="39">
        <f>K$2*'Risk Factors'!K13</f>
        <v>0</v>
      </c>
      <c r="L13" s="39">
        <f>L$2*'Risk Factors'!L13</f>
        <v>0</v>
      </c>
      <c r="M13" s="39">
        <f>M$2*'Risk Factors'!M13</f>
        <v>6.8513736654804269</v>
      </c>
      <c r="N13" s="39">
        <f>N$2*'Risk Factors'!N13</f>
        <v>0.1613759670928776</v>
      </c>
      <c r="O13" s="39">
        <f t="shared" si="1"/>
        <v>-1.8170989316481012</v>
      </c>
      <c r="P13" s="39">
        <f t="shared" si="4"/>
        <v>0.139782342416751</v>
      </c>
      <c r="Q13" s="39">
        <f t="shared" si="2"/>
        <v>0</v>
      </c>
      <c r="R13" s="39" t="str">
        <f t="shared" si="3"/>
        <v>Low</v>
      </c>
    </row>
    <row r="14" spans="1:19" x14ac:dyDescent="0.25">
      <c r="A14" s="40">
        <v>6037104701</v>
      </c>
      <c r="B14" s="39">
        <f t="shared" si="0"/>
        <v>-3.6722000000000001</v>
      </c>
      <c r="C14" s="39">
        <f>C$2*'Risk Factors'!C14</f>
        <v>-0.35291089125459751</v>
      </c>
      <c r="D14" s="39">
        <f>D$2*'Risk Factors'!D14</f>
        <v>-0.27384524952015354</v>
      </c>
      <c r="E14" s="39">
        <f>E$2*'Risk Factors'!E14</f>
        <v>-6.632052303262955</v>
      </c>
      <c r="F14" s="39">
        <f>F$2*'Risk Factors'!F14</f>
        <v>-1.2270057581573898E-2</v>
      </c>
      <c r="G14" s="39">
        <f>G$2*'Risk Factors'!G14</f>
        <v>2.6347779083431258</v>
      </c>
      <c r="H14" s="39">
        <f>H$2*'Risk Factors'!H14</f>
        <v>-7.5630204657727608E-3</v>
      </c>
      <c r="I14" s="39">
        <f>I$2*'Risk Factors'!I14</f>
        <v>0</v>
      </c>
      <c r="J14" s="39">
        <f>J$2*'Risk Factors'!J14</f>
        <v>1.1598410138248849</v>
      </c>
      <c r="K14" s="39">
        <f>K$2*'Risk Factors'!K14</f>
        <v>0</v>
      </c>
      <c r="L14" s="39">
        <f>L$2*'Risk Factors'!L14</f>
        <v>0</v>
      </c>
      <c r="M14" s="39">
        <f>M$2*'Risk Factors'!M14</f>
        <v>3.8194406484776593</v>
      </c>
      <c r="N14" s="39">
        <f>N$2*'Risk Factors'!N14</f>
        <v>6.9513055751588185E-2</v>
      </c>
      <c r="O14" s="39">
        <f t="shared" si="1"/>
        <v>-3.2672688956877942</v>
      </c>
      <c r="P14" s="39">
        <f t="shared" si="4"/>
        <v>3.6711287761425578E-2</v>
      </c>
      <c r="Q14" s="39">
        <f t="shared" si="2"/>
        <v>0</v>
      </c>
      <c r="R14" s="39" t="str">
        <f t="shared" si="3"/>
        <v>Low</v>
      </c>
    </row>
    <row r="15" spans="1:19" x14ac:dyDescent="0.25">
      <c r="A15" s="40">
        <v>6037104703</v>
      </c>
      <c r="B15" s="39">
        <f t="shared" si="0"/>
        <v>-3.6722000000000001</v>
      </c>
      <c r="C15" s="39">
        <f>C$2*'Risk Factors'!C15</f>
        <v>-0.55384466138128319</v>
      </c>
      <c r="D15" s="39">
        <f>D$2*'Risk Factors'!D15</f>
        <v>-1.3446061706982009</v>
      </c>
      <c r="E15" s="39">
        <f>E$2*'Risk Factors'!E15</f>
        <v>-5.137964422805724</v>
      </c>
      <c r="F15" s="39">
        <f>F$2*'Risk Factors'!F15</f>
        <v>-7.214161444640213E-2</v>
      </c>
      <c r="G15" s="39">
        <f>G$2*'Risk Factors'!G15</f>
        <v>1.4415685399497811</v>
      </c>
      <c r="H15" s="39">
        <f>H$2*'Risk Factors'!H15</f>
        <v>-5.9665447879409805E-2</v>
      </c>
      <c r="I15" s="39">
        <f>I$2*'Risk Factors'!I15</f>
        <v>0</v>
      </c>
      <c r="J15" s="39">
        <f>J$2*'Risk Factors'!J15</f>
        <v>0.27978506033700484</v>
      </c>
      <c r="K15" s="39">
        <f>K$2*'Risk Factors'!K15</f>
        <v>0</v>
      </c>
      <c r="L15" s="39">
        <f>L$2*'Risk Factors'!L15</f>
        <v>0</v>
      </c>
      <c r="M15" s="39">
        <f>M$2*'Risk Factors'!M15</f>
        <v>4.5947920917358633</v>
      </c>
      <c r="N15" s="39">
        <f>N$2*'Risk Factors'!N15</f>
        <v>-0.27423770002424297</v>
      </c>
      <c r="O15" s="39">
        <f t="shared" si="1"/>
        <v>-4.7985143252126123</v>
      </c>
      <c r="P15" s="39">
        <f t="shared" si="4"/>
        <v>8.1746078855771172E-3</v>
      </c>
      <c r="Q15" s="39">
        <f t="shared" si="2"/>
        <v>0</v>
      </c>
      <c r="R15" s="39" t="str">
        <f t="shared" si="3"/>
        <v>Low</v>
      </c>
    </row>
    <row r="16" spans="1:19" x14ac:dyDescent="0.25">
      <c r="A16" s="40">
        <v>6037104704</v>
      </c>
      <c r="B16" s="39">
        <f t="shared" si="0"/>
        <v>-3.6722000000000001</v>
      </c>
      <c r="C16" s="39">
        <f>C$2*'Risk Factors'!C16</f>
        <v>-0.55384466138128319</v>
      </c>
      <c r="D16" s="39">
        <f>D$2*'Risk Factors'!D16</f>
        <v>-1.3446062448928933</v>
      </c>
      <c r="E16" s="39">
        <f>E$2*'Risk Factors'!E16</f>
        <v>-5.1379644037235881</v>
      </c>
      <c r="F16" s="39">
        <f>F$2*'Risk Factors'!F16</f>
        <v>-7.214161740649086E-2</v>
      </c>
      <c r="G16" s="39">
        <f>G$2*'Risk Factors'!G16</f>
        <v>1.4415685932536517</v>
      </c>
      <c r="H16" s="39">
        <f>H$2*'Risk Factors'!H16</f>
        <v>-1.1747162071413318E-2</v>
      </c>
      <c r="I16" s="39">
        <f>I$2*'Risk Factors'!I16</f>
        <v>0</v>
      </c>
      <c r="J16" s="39">
        <f>J$2*'Risk Factors'!J16</f>
        <v>0.27978507337438335</v>
      </c>
      <c r="K16" s="39">
        <f>K$2*'Risk Factors'!K16</f>
        <v>0</v>
      </c>
      <c r="L16" s="39">
        <f>L$2*'Risk Factors'!L16</f>
        <v>0</v>
      </c>
      <c r="M16" s="39">
        <f>M$2*'Risk Factors'!M16</f>
        <v>5.5177920917358634</v>
      </c>
      <c r="N16" s="39">
        <f>N$2*'Risk Factors'!N16</f>
        <v>0.18927043585143466</v>
      </c>
      <c r="O16" s="39">
        <f t="shared" si="1"/>
        <v>-3.3640878952603357</v>
      </c>
      <c r="P16" s="39">
        <f t="shared" si="4"/>
        <v>3.3436855005868078E-2</v>
      </c>
      <c r="Q16" s="39">
        <f t="shared" si="2"/>
        <v>0</v>
      </c>
      <c r="R16" s="39" t="str">
        <f t="shared" si="3"/>
        <v>Low</v>
      </c>
    </row>
    <row r="17" spans="1:18" x14ac:dyDescent="0.25">
      <c r="A17" s="40">
        <v>6037104810</v>
      </c>
      <c r="B17" s="39">
        <f t="shared" si="0"/>
        <v>-3.6722000000000001</v>
      </c>
      <c r="C17" s="39">
        <f>C$2*'Risk Factors'!C17</f>
        <v>-0.70542627744176545</v>
      </c>
      <c r="D17" s="39">
        <f>D$2*'Risk Factors'!D17</f>
        <v>-8.7781787884728485E-2</v>
      </c>
      <c r="E17" s="39">
        <f>E$2*'Risk Factors'!E17</f>
        <v>-6.3005442070182314</v>
      </c>
      <c r="F17" s="39">
        <f>F$2*'Risk Factors'!F17</f>
        <v>-9.9422505391099772E-2</v>
      </c>
      <c r="G17" s="39">
        <f>G$2*'Risk Factors'!G17</f>
        <v>1.0794750000000002</v>
      </c>
      <c r="H17" s="39">
        <f>H$2*'Risk Factors'!H17</f>
        <v>-8.6842846688704924E-3</v>
      </c>
      <c r="I17" s="39">
        <f>I$2*'Risk Factors'!I17</f>
        <v>0</v>
      </c>
      <c r="J17" s="39">
        <f>J$2*'Risk Factors'!J17</f>
        <v>1.217833064516129</v>
      </c>
      <c r="K17" s="39">
        <f>K$2*'Risk Factors'!K17</f>
        <v>0</v>
      </c>
      <c r="L17" s="39">
        <f>L$2*'Risk Factors'!L17</f>
        <v>0</v>
      </c>
      <c r="M17" s="39">
        <f>M$2*'Risk Factors'!M17</f>
        <v>2.0370458679319885</v>
      </c>
      <c r="N17" s="39">
        <f>N$2*'Risk Factors'!N17</f>
        <v>-2.5889342370586738E-2</v>
      </c>
      <c r="O17" s="39">
        <f t="shared" si="1"/>
        <v>-6.5655944723271649</v>
      </c>
      <c r="P17" s="39">
        <f t="shared" si="4"/>
        <v>1.4060070537191883E-3</v>
      </c>
      <c r="Q17" s="39">
        <f t="shared" si="2"/>
        <v>0</v>
      </c>
      <c r="R17" s="39" t="str">
        <f t="shared" si="3"/>
        <v>Low</v>
      </c>
    </row>
    <row r="18" spans="1:18" x14ac:dyDescent="0.25">
      <c r="A18" s="40">
        <v>6037104821</v>
      </c>
      <c r="B18" s="39">
        <f t="shared" si="0"/>
        <v>-3.6722000000000001</v>
      </c>
      <c r="C18" s="39">
        <f>C$2*'Risk Factors'!C18</f>
        <v>-0.53083658398038414</v>
      </c>
      <c r="D18" s="39">
        <f>D$2*'Risk Factors'!D18</f>
        <v>-9.1236668540934276E-2</v>
      </c>
      <c r="E18" s="39">
        <f>E$2*'Risk Factors'!E18</f>
        <v>-6.0996649552742692</v>
      </c>
      <c r="F18" s="39">
        <f>F$2*'Risk Factors'!F18</f>
        <v>-0.21352495718159994</v>
      </c>
      <c r="G18" s="39">
        <f>G$2*'Risk Factors'!G18</f>
        <v>2.0528237801414631</v>
      </c>
      <c r="H18" s="39">
        <f>H$2*'Risk Factors'!H18</f>
        <v>-1.9572405187943887E-2</v>
      </c>
      <c r="I18" s="39">
        <f>I$2*'Risk Factors'!I18</f>
        <v>0</v>
      </c>
      <c r="J18" s="39">
        <f>J$2*'Risk Factors'!J18</f>
        <v>0.62745580993909256</v>
      </c>
      <c r="K18" s="39">
        <f>K$2*'Risk Factors'!K18</f>
        <v>0</v>
      </c>
      <c r="L18" s="39">
        <f>L$2*'Risk Factors'!L18</f>
        <v>0</v>
      </c>
      <c r="M18" s="39">
        <f>M$2*'Risk Factors'!M18</f>
        <v>4.2656597864768671</v>
      </c>
      <c r="N18" s="39">
        <f>N$2*'Risk Factors'!N18</f>
        <v>-9.2239477795489133E-2</v>
      </c>
      <c r="O18" s="39">
        <f t="shared" si="1"/>
        <v>-3.7733356714031969</v>
      </c>
      <c r="P18" s="39">
        <f t="shared" si="4"/>
        <v>2.2459288454191172E-2</v>
      </c>
      <c r="Q18" s="39">
        <f t="shared" si="2"/>
        <v>0</v>
      </c>
      <c r="R18" s="39" t="str">
        <f t="shared" si="3"/>
        <v>Low</v>
      </c>
    </row>
    <row r="19" spans="1:18" x14ac:dyDescent="0.25">
      <c r="A19" s="40">
        <v>6037104822</v>
      </c>
      <c r="B19" s="39">
        <f t="shared" si="0"/>
        <v>-3.6722000000000001</v>
      </c>
      <c r="C19" s="39">
        <f>C$2*'Risk Factors'!C19</f>
        <v>-0.57227863669799761</v>
      </c>
      <c r="D19" s="39">
        <f>D$2*'Risk Factors'!D19</f>
        <v>-8.8476314625699409E-2</v>
      </c>
      <c r="E19" s="39">
        <f>E$2*'Risk Factors'!E19</f>
        <v>-6.1500366370575668</v>
      </c>
      <c r="F19" s="39">
        <f>F$2*'Risk Factors'!F19</f>
        <v>-0.19409543784467162</v>
      </c>
      <c r="G19" s="39">
        <f>G$2*'Risk Factors'!G19</f>
        <v>1.9716700653500527</v>
      </c>
      <c r="H19" s="39">
        <f>H$2*'Risk Factors'!H19</f>
        <v>-1.8608415272226897E-2</v>
      </c>
      <c r="I19" s="39">
        <f>I$2*'Risk Factors'!I19</f>
        <v>0</v>
      </c>
      <c r="J19" s="39">
        <f>J$2*'Risk Factors'!J19</f>
        <v>0.69739527639888155</v>
      </c>
      <c r="K19" s="39">
        <f>K$2*'Risk Factors'!K19</f>
        <v>0</v>
      </c>
      <c r="L19" s="39">
        <f>L$2*'Risk Factors'!L19</f>
        <v>0</v>
      </c>
      <c r="M19" s="39">
        <f>M$2*'Risk Factors'!M19</f>
        <v>6.175175168050612</v>
      </c>
      <c r="N19" s="39">
        <f>N$2*'Risk Factors'!N19</f>
        <v>-6.215660571936143E-3</v>
      </c>
      <c r="O19" s="39">
        <f t="shared" si="1"/>
        <v>-1.8576705922705543</v>
      </c>
      <c r="P19" s="39">
        <f t="shared" si="4"/>
        <v>0.13497479449347538</v>
      </c>
      <c r="Q19" s="39">
        <f t="shared" si="2"/>
        <v>0</v>
      </c>
      <c r="R19" s="39" t="str">
        <f t="shared" si="3"/>
        <v>Low</v>
      </c>
    </row>
    <row r="20" spans="1:18" x14ac:dyDescent="0.25">
      <c r="A20" s="40">
        <v>6037106114</v>
      </c>
      <c r="B20" s="39">
        <f t="shared" si="0"/>
        <v>-3.6722000000000001</v>
      </c>
      <c r="C20" s="39">
        <f>C$2*'Risk Factors'!C20</f>
        <v>-0.65652121606048219</v>
      </c>
      <c r="D20" s="39">
        <f>D$2*'Risk Factors'!D20</f>
        <v>-0.52640502435276681</v>
      </c>
      <c r="E20" s="39">
        <f>E$2*'Risk Factors'!E20</f>
        <v>-5.3754705115597563</v>
      </c>
      <c r="F20" s="39">
        <f>F$2*'Risk Factors'!F20</f>
        <v>-0.10868852248691177</v>
      </c>
      <c r="G20" s="39">
        <f>G$2*'Risk Factors'!G20</f>
        <v>1.8265015245699985</v>
      </c>
      <c r="H20" s="39">
        <f>H$2*'Risk Factors'!H20</f>
        <v>-1.7521670158161393E-2</v>
      </c>
      <c r="I20" s="39">
        <f>I$2*'Risk Factors'!I20</f>
        <v>0</v>
      </c>
      <c r="J20" s="39">
        <f>J$2*'Risk Factors'!J20</f>
        <v>0.57147018905591618</v>
      </c>
      <c r="K20" s="39">
        <f>K$2*'Risk Factors'!K20</f>
        <v>0</v>
      </c>
      <c r="L20" s="39">
        <f>L$2*'Risk Factors'!L20</f>
        <v>0</v>
      </c>
      <c r="M20" s="39">
        <f>M$2*'Risk Factors'!M20</f>
        <v>2.8481359430604978</v>
      </c>
      <c r="N20" s="39">
        <f>N$2*'Risk Factors'!N20</f>
        <v>0.1805946795032497</v>
      </c>
      <c r="O20" s="39">
        <f t="shared" si="1"/>
        <v>-4.930104608428417</v>
      </c>
      <c r="P20" s="39">
        <f t="shared" si="4"/>
        <v>7.1739105028309994E-3</v>
      </c>
      <c r="Q20" s="39">
        <f t="shared" si="2"/>
        <v>0</v>
      </c>
      <c r="R20" s="39" t="str">
        <f t="shared" si="3"/>
        <v>Low</v>
      </c>
    </row>
    <row r="21" spans="1:18" x14ac:dyDescent="0.25">
      <c r="A21" s="40">
        <v>6037106407</v>
      </c>
      <c r="B21" s="39">
        <f t="shared" si="0"/>
        <v>-3.6722000000000001</v>
      </c>
      <c r="C21" s="39">
        <f>C$2*'Risk Factors'!C21</f>
        <v>-0.54894383771965682</v>
      </c>
      <c r="D21" s="39">
        <f>D$2*'Risk Factors'!D21</f>
        <v>-0.78943271372898771</v>
      </c>
      <c r="E21" s="39">
        <f>E$2*'Risk Factors'!E21</f>
        <v>-5.0049525510711819</v>
      </c>
      <c r="F21" s="39">
        <f>F$2*'Risk Factors'!F21</f>
        <v>-0.16933289139239807</v>
      </c>
      <c r="G21" s="39">
        <f>G$2*'Risk Factors'!G21</f>
        <v>2.3184556157811138</v>
      </c>
      <c r="H21" s="39">
        <f>H$2*'Risk Factors'!H21</f>
        <v>-5.4775500603962711E-2</v>
      </c>
      <c r="I21" s="39">
        <f>I$2*'Risk Factors'!I21</f>
        <v>0</v>
      </c>
      <c r="J21" s="39">
        <f>J$2*'Risk Factors'!J21</f>
        <v>0.19383417560951224</v>
      </c>
      <c r="K21" s="39">
        <f>K$2*'Risk Factors'!K21</f>
        <v>0</v>
      </c>
      <c r="L21" s="39">
        <f>L$2*'Risk Factors'!L21</f>
        <v>0</v>
      </c>
      <c r="M21" s="39">
        <f>M$2*'Risk Factors'!M21</f>
        <v>3.7083336496638988</v>
      </c>
      <c r="N21" s="39">
        <f>N$2*'Risk Factors'!N21</f>
        <v>0.99136467556056451</v>
      </c>
      <c r="O21" s="39">
        <f t="shared" si="1"/>
        <v>-3.0276493779010991</v>
      </c>
      <c r="P21" s="39">
        <f t="shared" si="4"/>
        <v>4.6192281643930078E-2</v>
      </c>
      <c r="Q21" s="39">
        <f t="shared" si="2"/>
        <v>0</v>
      </c>
      <c r="R21" s="39" t="str">
        <f t="shared" si="3"/>
        <v>Low</v>
      </c>
    </row>
    <row r="22" spans="1:18" x14ac:dyDescent="0.25">
      <c r="A22" s="40">
        <v>6037106408</v>
      </c>
      <c r="B22" s="39">
        <f t="shared" si="0"/>
        <v>-3.6722000000000001</v>
      </c>
      <c r="C22" s="39">
        <f>C$2*'Risk Factors'!C22</f>
        <v>-0.54777451838986524</v>
      </c>
      <c r="D22" s="39">
        <f>D$2*'Risk Factors'!D22</f>
        <v>-0.67975437885008894</v>
      </c>
      <c r="E22" s="39">
        <f>E$2*'Risk Factors'!E22</f>
        <v>-4.93471858374759</v>
      </c>
      <c r="F22" s="39">
        <f>F$2*'Risk Factors'!F22</f>
        <v>-0.17269165696179076</v>
      </c>
      <c r="G22" s="39">
        <f>G$2*'Risk Factors'!G22</f>
        <v>1.9700384255117831</v>
      </c>
      <c r="H22" s="39">
        <f>H$2*'Risk Factors'!H22</f>
        <v>-3.2986646947388812E-3</v>
      </c>
      <c r="I22" s="39">
        <f>I$2*'Risk Factors'!I22</f>
        <v>0</v>
      </c>
      <c r="J22" s="39">
        <f>J$2*'Risk Factors'!J22</f>
        <v>0.32479664671563307</v>
      </c>
      <c r="K22" s="39">
        <f>K$2*'Risk Factors'!K22</f>
        <v>0</v>
      </c>
      <c r="L22" s="39">
        <f>L$2*'Risk Factors'!L22</f>
        <v>0</v>
      </c>
      <c r="M22" s="39">
        <f>M$2*'Risk Factors'!M22</f>
        <v>4.5461336496638989</v>
      </c>
      <c r="N22" s="39">
        <f>N$2*'Risk Factors'!N22</f>
        <v>0.78660769269627917</v>
      </c>
      <c r="O22" s="39">
        <f t="shared" si="1"/>
        <v>-2.3828613880564795</v>
      </c>
      <c r="P22" s="39">
        <f t="shared" si="4"/>
        <v>8.4488972378379018E-2</v>
      </c>
      <c r="Q22" s="39">
        <f t="shared" si="2"/>
        <v>0</v>
      </c>
      <c r="R22" s="39" t="str">
        <f t="shared" si="3"/>
        <v>Low</v>
      </c>
    </row>
    <row r="23" spans="1:18" x14ac:dyDescent="0.25">
      <c r="A23" s="40">
        <v>6037113233</v>
      </c>
      <c r="B23" s="39">
        <f t="shared" si="0"/>
        <v>-3.6722000000000001</v>
      </c>
      <c r="C23" s="39">
        <f>C$2*'Risk Factors'!C23</f>
        <v>-0.58343875794850852</v>
      </c>
      <c r="D23" s="39">
        <f>D$2*'Risk Factors'!D23</f>
        <v>-0.74788604950176796</v>
      </c>
      <c r="E23" s="39">
        <f>E$2*'Risk Factors'!E23</f>
        <v>-3.229211057537769</v>
      </c>
      <c r="F23" s="39">
        <f>F$2*'Risk Factors'!F23</f>
        <v>-0.42535805207328836</v>
      </c>
      <c r="G23" s="39">
        <f>G$2*'Risk Factors'!G23</f>
        <v>2.4501462633451956</v>
      </c>
      <c r="H23" s="39">
        <f>H$2*'Risk Factors'!H23</f>
        <v>-3.3273727018777122E-2</v>
      </c>
      <c r="I23" s="39">
        <f>I$2*'Risk Factors'!I23</f>
        <v>0</v>
      </c>
      <c r="J23" s="39">
        <f>J$2*'Risk Factors'!J23</f>
        <v>6.3798605830164778E-2</v>
      </c>
      <c r="K23" s="39">
        <f>K$2*'Risk Factors'!K23</f>
        <v>0</v>
      </c>
      <c r="L23" s="39">
        <f>L$2*'Risk Factors'!L23</f>
        <v>0</v>
      </c>
      <c r="M23" s="39">
        <f>M$2*'Risk Factors'!M23</f>
        <v>3.7227020956899946</v>
      </c>
      <c r="N23" s="39">
        <f>N$2*'Risk Factors'!N23</f>
        <v>-1.2042769832533386E-2</v>
      </c>
      <c r="O23" s="39">
        <f t="shared" si="1"/>
        <v>-2.4667634490472898</v>
      </c>
      <c r="P23" s="39">
        <f t="shared" si="4"/>
        <v>7.8221280894792106E-2</v>
      </c>
      <c r="Q23" s="39">
        <f t="shared" si="2"/>
        <v>0</v>
      </c>
      <c r="R23" s="39" t="str">
        <f t="shared" si="3"/>
        <v>Low</v>
      </c>
    </row>
    <row r="24" spans="1:18" x14ac:dyDescent="0.25">
      <c r="A24" s="40">
        <v>6037113234</v>
      </c>
      <c r="B24" s="39">
        <f t="shared" si="0"/>
        <v>-3.6722000000000001</v>
      </c>
      <c r="C24" s="39">
        <f>C$2*'Risk Factors'!C24</f>
        <v>-0.49916178684102985</v>
      </c>
      <c r="D24" s="39">
        <f>D$2*'Risk Factors'!D24</f>
        <v>-0.34088626893939394</v>
      </c>
      <c r="E24" s="39">
        <f>E$2*'Risk Factors'!E24</f>
        <v>-3.221724242424242</v>
      </c>
      <c r="F24" s="39">
        <f>F$2*'Risk Factors'!F24</f>
        <v>-0.59427088068181821</v>
      </c>
      <c r="G24" s="39">
        <f>G$2*'Risk Factors'!G24</f>
        <v>1.8627603260869567</v>
      </c>
      <c r="H24" s="39">
        <f>H$2*'Risk Factors'!H24</f>
        <v>-1.2090666325025149E-2</v>
      </c>
      <c r="I24" s="39">
        <f>I$2*'Risk Factors'!I24</f>
        <v>0</v>
      </c>
      <c r="J24" s="39">
        <f>J$2*'Risk Factors'!J24</f>
        <v>0.15800610889774236</v>
      </c>
      <c r="K24" s="39">
        <f>K$2*'Risk Factors'!K24</f>
        <v>0</v>
      </c>
      <c r="L24" s="39">
        <f>L$2*'Risk Factors'!L24</f>
        <v>0</v>
      </c>
      <c r="M24" s="39">
        <f>M$2*'Risk Factors'!M24</f>
        <v>3.1303167259786462</v>
      </c>
      <c r="N24" s="39">
        <f>N$2*'Risk Factors'!N24</f>
        <v>-0.10923498041173703</v>
      </c>
      <c r="O24" s="39">
        <f t="shared" si="1"/>
        <v>-3.2984856646599017</v>
      </c>
      <c r="P24" s="39">
        <f t="shared" si="4"/>
        <v>3.5623176431423487E-2</v>
      </c>
      <c r="Q24" s="39">
        <f t="shared" si="2"/>
        <v>0</v>
      </c>
      <c r="R24" s="39" t="str">
        <f t="shared" si="3"/>
        <v>Low</v>
      </c>
    </row>
    <row r="25" spans="1:18" x14ac:dyDescent="0.25">
      <c r="A25" s="40">
        <v>6037115302</v>
      </c>
      <c r="B25" s="39">
        <f t="shared" si="0"/>
        <v>-3.6722000000000001</v>
      </c>
      <c r="C25" s="39">
        <f>C$2*'Risk Factors'!C25</f>
        <v>-0.52304685373927262</v>
      </c>
      <c r="D25" s="39">
        <f>D$2*'Risk Factors'!D25</f>
        <v>-0.14444233652644731</v>
      </c>
      <c r="E25" s="39">
        <f>E$2*'Risk Factors'!E25</f>
        <v>-5.3905770095793413</v>
      </c>
      <c r="F25" s="39">
        <f>F$2*'Risk Factors'!F25</f>
        <v>-0.315951853394419</v>
      </c>
      <c r="G25" s="39">
        <f>G$2*'Risk Factors'!G25</f>
        <v>2.3790057255676205</v>
      </c>
      <c r="H25" s="39">
        <f>H$2*'Risk Factors'!H25</f>
        <v>-1.9682838416257113E-2</v>
      </c>
      <c r="I25" s="39">
        <f>I$2*'Risk Factors'!I25</f>
        <v>0</v>
      </c>
      <c r="J25" s="39">
        <f>J$2*'Risk Factors'!J25</f>
        <v>0.21450468750000001</v>
      </c>
      <c r="K25" s="39">
        <f>K$2*'Risk Factors'!K25</f>
        <v>0</v>
      </c>
      <c r="L25" s="39">
        <f>L$2*'Risk Factors'!L25</f>
        <v>0</v>
      </c>
      <c r="M25" s="39">
        <f>M$2*'Risk Factors'!M25</f>
        <v>4.6246182680901535</v>
      </c>
      <c r="N25" s="39">
        <f>N$2*'Risk Factors'!N25</f>
        <v>-7.4906841745038102E-2</v>
      </c>
      <c r="O25" s="39">
        <f t="shared" si="1"/>
        <v>-2.9226790522430011</v>
      </c>
      <c r="P25" s="39">
        <f t="shared" si="4"/>
        <v>5.1043775963928652E-2</v>
      </c>
      <c r="Q25" s="39">
        <f t="shared" si="2"/>
        <v>0</v>
      </c>
      <c r="R25" s="39" t="str">
        <f t="shared" si="3"/>
        <v>Low</v>
      </c>
    </row>
    <row r="26" spans="1:18" x14ac:dyDescent="0.25">
      <c r="A26" s="40">
        <v>6037115403</v>
      </c>
      <c r="B26" s="39">
        <f t="shared" si="0"/>
        <v>-3.6722000000000001</v>
      </c>
      <c r="C26" s="39">
        <f>C$2*'Risk Factors'!C26</f>
        <v>-0.64176715745811197</v>
      </c>
      <c r="D26" s="39">
        <f>D$2*'Risk Factors'!D26</f>
        <v>-0.62525741618748165</v>
      </c>
      <c r="E26" s="39">
        <f>E$2*'Risk Factors'!E26</f>
        <v>-3.263080099702119</v>
      </c>
      <c r="F26" s="39">
        <f>F$2*'Risk Factors'!F26</f>
        <v>-0.55878510727531028</v>
      </c>
      <c r="G26" s="39">
        <f>G$2*'Risk Factors'!G26</f>
        <v>2.1853381126607272</v>
      </c>
      <c r="H26" s="39">
        <f>H$2*'Risk Factors'!H26</f>
        <v>-2.9377760913832811E-2</v>
      </c>
      <c r="I26" s="39">
        <f>I$2*'Risk Factors'!I26</f>
        <v>0</v>
      </c>
      <c r="J26" s="39">
        <f>J$2*'Risk Factors'!J26</f>
        <v>0.3963359492503542</v>
      </c>
      <c r="K26" s="39">
        <f>K$2*'Risk Factors'!K26</f>
        <v>0</v>
      </c>
      <c r="L26" s="39">
        <f>L$2*'Risk Factors'!L26</f>
        <v>0</v>
      </c>
      <c r="M26" s="39">
        <f>M$2*'Risk Factors'!M26</f>
        <v>2.7262820877817302</v>
      </c>
      <c r="N26" s="39">
        <f>N$2*'Risk Factors'!N26</f>
        <v>0.23028448784452649</v>
      </c>
      <c r="O26" s="39">
        <f t="shared" si="1"/>
        <v>-3.2522269039995173</v>
      </c>
      <c r="P26" s="39">
        <f t="shared" si="4"/>
        <v>3.7246949082716051E-2</v>
      </c>
      <c r="Q26" s="39">
        <f t="shared" si="2"/>
        <v>0</v>
      </c>
      <c r="R26" s="39" t="str">
        <f t="shared" si="3"/>
        <v>Low</v>
      </c>
    </row>
    <row r="27" spans="1:18" x14ac:dyDescent="0.25">
      <c r="A27" s="40">
        <v>6037115404</v>
      </c>
      <c r="B27" s="39">
        <f t="shared" si="0"/>
        <v>-3.6722000000000001</v>
      </c>
      <c r="C27" s="39">
        <f>C$2*'Risk Factors'!C27</f>
        <v>-0.64176715745811197</v>
      </c>
      <c r="D27" s="39">
        <f>D$2*'Risk Factors'!D27</f>
        <v>-0.62525745937984378</v>
      </c>
      <c r="E27" s="39">
        <f>E$2*'Risk Factors'!E27</f>
        <v>-3.263079898625044</v>
      </c>
      <c r="F27" s="39">
        <f>F$2*'Risk Factors'!F27</f>
        <v>-0.55878507548852596</v>
      </c>
      <c r="G27" s="39">
        <f>G$2*'Risk Factors'!G27</f>
        <v>2.1853381245233345</v>
      </c>
      <c r="H27" s="39">
        <f>H$2*'Risk Factors'!H27</f>
        <v>-2.5947482657638018E-2</v>
      </c>
      <c r="I27" s="39">
        <f>I$2*'Risk Factors'!I27</f>
        <v>0</v>
      </c>
      <c r="J27" s="39">
        <f>J$2*'Risk Factors'!J27</f>
        <v>0.39633599587719781</v>
      </c>
      <c r="K27" s="39">
        <f>K$2*'Risk Factors'!K27</f>
        <v>0</v>
      </c>
      <c r="L27" s="39">
        <f>L$2*'Risk Factors'!L27</f>
        <v>0</v>
      </c>
      <c r="M27" s="39">
        <f>M$2*'Risk Factors'!M27</f>
        <v>2.8824820877817303</v>
      </c>
      <c r="N27" s="39">
        <f>N$2*'Risk Factors'!N27</f>
        <v>-0.1844506077524902</v>
      </c>
      <c r="O27" s="39">
        <f t="shared" si="1"/>
        <v>-3.507331473179391</v>
      </c>
      <c r="P27" s="39">
        <f t="shared" si="4"/>
        <v>2.9104346475350491E-2</v>
      </c>
      <c r="Q27" s="39">
        <f t="shared" si="2"/>
        <v>0</v>
      </c>
      <c r="R27" s="39" t="str">
        <f t="shared" si="3"/>
        <v>Low</v>
      </c>
    </row>
    <row r="28" spans="1:18" x14ac:dyDescent="0.25">
      <c r="A28" s="40">
        <v>6037117405</v>
      </c>
      <c r="B28" s="39">
        <f t="shared" si="0"/>
        <v>-3.6722000000000001</v>
      </c>
      <c r="C28" s="39">
        <f>C$2*'Risk Factors'!C28</f>
        <v>-0.43926856293420519</v>
      </c>
      <c r="D28" s="39">
        <f>D$2*'Risk Factors'!D28</f>
        <v>-0.17792085561497326</v>
      </c>
      <c r="E28" s="39">
        <f>E$2*'Risk Factors'!E28</f>
        <v>-6.4771324514494788</v>
      </c>
      <c r="F28" s="39">
        <f>F$2*'Risk Factors'!F28</f>
        <v>-8.2765043625105547E-2</v>
      </c>
      <c r="G28" s="39">
        <f>G$2*'Risk Factors'!G28</f>
        <v>3.1132431424766982</v>
      </c>
      <c r="H28" s="39">
        <f>H$2*'Risk Factors'!H28</f>
        <v>-7.2804797910095784E-3</v>
      </c>
      <c r="I28" s="39">
        <f>I$2*'Risk Factors'!I28</f>
        <v>0</v>
      </c>
      <c r="J28" s="39">
        <f>J$2*'Risk Factors'!J28</f>
        <v>0.18471236979166672</v>
      </c>
      <c r="K28" s="39">
        <f>K$2*'Risk Factors'!K28</f>
        <v>0</v>
      </c>
      <c r="L28" s="39">
        <f>L$2*'Risk Factors'!L28</f>
        <v>0</v>
      </c>
      <c r="M28" s="39">
        <f>M$2*'Risk Factors'!M28</f>
        <v>3.4901567417951758</v>
      </c>
      <c r="N28" s="39">
        <f>N$2*'Risk Factors'!N28</f>
        <v>0.53086831809444868</v>
      </c>
      <c r="O28" s="39">
        <f t="shared" si="1"/>
        <v>-3.5375868212567827</v>
      </c>
      <c r="P28" s="39">
        <f t="shared" si="4"/>
        <v>2.8261485161364452E-2</v>
      </c>
      <c r="Q28" s="39">
        <f t="shared" si="2"/>
        <v>0</v>
      </c>
      <c r="R28" s="39" t="str">
        <f t="shared" si="3"/>
        <v>Low</v>
      </c>
    </row>
    <row r="29" spans="1:18" x14ac:dyDescent="0.25">
      <c r="A29" s="40">
        <v>6037117407</v>
      </c>
      <c r="B29" s="39">
        <f t="shared" si="0"/>
        <v>-3.6722000000000001</v>
      </c>
      <c r="C29" s="39">
        <f>C$2*'Risk Factors'!C29</f>
        <v>-0.4269391223539028</v>
      </c>
      <c r="D29" s="39">
        <f>D$2*'Risk Factors'!D29</f>
        <v>-0.45975397031307463</v>
      </c>
      <c r="E29" s="39">
        <f>E$2*'Risk Factors'!E29</f>
        <v>-5.8561844271381194</v>
      </c>
      <c r="F29" s="39">
        <f>F$2*'Risk Factors'!F29</f>
        <v>-0.16938398203873176</v>
      </c>
      <c r="G29" s="39">
        <f>G$2*'Risk Factors'!G29</f>
        <v>3.1256184158551776</v>
      </c>
      <c r="H29" s="39">
        <f>H$2*'Risk Factors'!H29</f>
        <v>-1.9860222084409209E-2</v>
      </c>
      <c r="I29" s="39">
        <f>I$2*'Risk Factors'!I29</f>
        <v>0</v>
      </c>
      <c r="J29" s="39">
        <f>J$2*'Risk Factors'!J29</f>
        <v>0.41720177776942652</v>
      </c>
      <c r="K29" s="39">
        <f>K$2*'Risk Factors'!K29</f>
        <v>0</v>
      </c>
      <c r="L29" s="39">
        <f>L$2*'Risk Factors'!L29</f>
        <v>0</v>
      </c>
      <c r="M29" s="39">
        <f>M$2*'Risk Factors'!M29</f>
        <v>4.0205652036378012</v>
      </c>
      <c r="N29" s="39">
        <f>N$2*'Risk Factors'!N29</f>
        <v>-1.4162399315004897</v>
      </c>
      <c r="O29" s="39">
        <f t="shared" si="1"/>
        <v>-4.4571762581663226</v>
      </c>
      <c r="P29" s="39">
        <f t="shared" si="4"/>
        <v>1.1462154206944635E-2</v>
      </c>
      <c r="Q29" s="39">
        <f t="shared" si="2"/>
        <v>0</v>
      </c>
      <c r="R29" s="39" t="str">
        <f t="shared" si="3"/>
        <v>Low</v>
      </c>
    </row>
    <row r="30" spans="1:18" x14ac:dyDescent="0.25">
      <c r="A30" s="40">
        <v>6037117408</v>
      </c>
      <c r="B30" s="39">
        <f t="shared" si="0"/>
        <v>-3.6722000000000001</v>
      </c>
      <c r="C30" s="39">
        <f>C$2*'Risk Factors'!C30</f>
        <v>-0.4269391223539028</v>
      </c>
      <c r="D30" s="39">
        <f>D$2*'Risk Factors'!D30</f>
        <v>-0.45975399409972473</v>
      </c>
      <c r="E30" s="39">
        <f>E$2*'Risk Factors'!E30</f>
        <v>-5.8561846567840483</v>
      </c>
      <c r="F30" s="39">
        <f>F$2*'Risk Factors'!F30</f>
        <v>-0.16938399094967946</v>
      </c>
      <c r="G30" s="39">
        <f>G$2*'Risk Factors'!G30</f>
        <v>3.1256185253189606</v>
      </c>
      <c r="H30" s="39">
        <f>H$2*'Risk Factors'!H30</f>
        <v>-6.5860634818869848E-2</v>
      </c>
      <c r="I30" s="39">
        <f>I$2*'Risk Factors'!I30</f>
        <v>0</v>
      </c>
      <c r="J30" s="39">
        <f>J$2*'Risk Factors'!J30</f>
        <v>0.4172017771765083</v>
      </c>
      <c r="K30" s="39">
        <f>K$2*'Risk Factors'!K30</f>
        <v>0</v>
      </c>
      <c r="L30" s="39">
        <f>L$2*'Risk Factors'!L30</f>
        <v>0</v>
      </c>
      <c r="M30" s="39">
        <f>M$2*'Risk Factors'!M30</f>
        <v>2.2597652036378011</v>
      </c>
      <c r="N30" s="39">
        <f>N$2*'Risk Factors'!N30</f>
        <v>0.77855958715242335</v>
      </c>
      <c r="O30" s="39">
        <f t="shared" si="1"/>
        <v>-4.0691773057205323</v>
      </c>
      <c r="P30" s="39">
        <f t="shared" si="4"/>
        <v>1.6804235118683477E-2</v>
      </c>
      <c r="Q30" s="39">
        <f t="shared" si="2"/>
        <v>0</v>
      </c>
      <c r="R30" s="39" t="str">
        <f t="shared" si="3"/>
        <v>Low</v>
      </c>
    </row>
    <row r="31" spans="1:18" x14ac:dyDescent="0.25">
      <c r="A31" s="40">
        <v>6037117510</v>
      </c>
      <c r="B31" s="39">
        <f t="shared" si="0"/>
        <v>-3.6722000000000001</v>
      </c>
      <c r="C31" s="39">
        <f>C$2*'Risk Factors'!C31</f>
        <v>-0.38142164785451582</v>
      </c>
      <c r="D31" s="39">
        <f>D$2*'Risk Factors'!D31</f>
        <v>-0.53282275145067703</v>
      </c>
      <c r="E31" s="39">
        <f>E$2*'Risk Factors'!E31</f>
        <v>-5.4646825918762092</v>
      </c>
      <c r="F31" s="39">
        <f>F$2*'Risk Factors'!F31</f>
        <v>-0.41628800773694385</v>
      </c>
      <c r="G31" s="39">
        <f>G$2*'Risk Factors'!G31</f>
        <v>2.8681731958762886</v>
      </c>
      <c r="H31" s="39">
        <f>H$2*'Risk Factors'!H31</f>
        <v>-2.545709451965756E-2</v>
      </c>
      <c r="I31" s="39">
        <f>I$2*'Risk Factors'!I31</f>
        <v>0</v>
      </c>
      <c r="J31" s="39">
        <f>J$2*'Risk Factors'!J31</f>
        <v>0.46056777469990762</v>
      </c>
      <c r="K31" s="39">
        <f>K$2*'Risk Factors'!K31</f>
        <v>0</v>
      </c>
      <c r="L31" s="39">
        <f>L$2*'Risk Factors'!L31</f>
        <v>0</v>
      </c>
      <c r="M31" s="39">
        <f>M$2*'Risk Factors'!M31</f>
        <v>4.255249822064056</v>
      </c>
      <c r="N31" s="39">
        <f>N$2*'Risk Factors'!N31</f>
        <v>-0.26949196949637472</v>
      </c>
      <c r="O31" s="39">
        <f t="shared" si="1"/>
        <v>-3.178373270294125</v>
      </c>
      <c r="P31" s="39">
        <f t="shared" si="4"/>
        <v>3.9987735308373927E-2</v>
      </c>
      <c r="Q31" s="39">
        <f t="shared" si="2"/>
        <v>0</v>
      </c>
      <c r="R31" s="39" t="str">
        <f t="shared" si="3"/>
        <v>Low</v>
      </c>
    </row>
    <row r="32" spans="1:18" x14ac:dyDescent="0.25">
      <c r="A32" s="40">
        <v>6037117520</v>
      </c>
      <c r="B32" s="39">
        <f t="shared" si="0"/>
        <v>-3.6722000000000001</v>
      </c>
      <c r="C32" s="39">
        <f>C$2*'Risk Factors'!C32</f>
        <v>-0.43875268675929707</v>
      </c>
      <c r="D32" s="39">
        <f>D$2*'Risk Factors'!D32</f>
        <v>-0.60913181818181816</v>
      </c>
      <c r="E32" s="39">
        <f>E$2*'Risk Factors'!E32</f>
        <v>-5.600259223817118</v>
      </c>
      <c r="F32" s="39">
        <f>F$2*'Risk Factors'!F32</f>
        <v>-0.26508803827751198</v>
      </c>
      <c r="G32" s="39">
        <f>G$2*'Risk Factors'!G32</f>
        <v>2.824040140023337</v>
      </c>
      <c r="H32" s="39">
        <f>H$2*'Risk Factors'!H32</f>
        <v>-1.1591635384305892E-2</v>
      </c>
      <c r="I32" s="39">
        <f>I$2*'Risk Factors'!I32</f>
        <v>0</v>
      </c>
      <c r="J32" s="39">
        <f>J$2*'Risk Factors'!J32</f>
        <v>0.22754088397790059</v>
      </c>
      <c r="K32" s="39">
        <f>K$2*'Risk Factors'!K32</f>
        <v>0</v>
      </c>
      <c r="L32" s="39">
        <f>L$2*'Risk Factors'!L32</f>
        <v>0</v>
      </c>
      <c r="M32" s="39">
        <f>M$2*'Risk Factors'!M32</f>
        <v>3.4934582839066817</v>
      </c>
      <c r="N32" s="39">
        <f>N$2*'Risk Factors'!N32</f>
        <v>0.18797246569144696</v>
      </c>
      <c r="O32" s="39">
        <f t="shared" si="1"/>
        <v>-3.8640116288206845</v>
      </c>
      <c r="P32" s="39">
        <f t="shared" si="4"/>
        <v>2.0552387680580101E-2</v>
      </c>
      <c r="Q32" s="39">
        <f t="shared" si="2"/>
        <v>0</v>
      </c>
      <c r="R32" s="39" t="str">
        <f t="shared" si="3"/>
        <v>Low</v>
      </c>
    </row>
    <row r="33" spans="1:18" x14ac:dyDescent="0.25">
      <c r="A33" s="40">
        <v>6037117530</v>
      </c>
      <c r="B33" s="39">
        <f t="shared" si="0"/>
        <v>-3.6722000000000001</v>
      </c>
      <c r="C33" s="39">
        <f>C$2*'Risk Factors'!C33</f>
        <v>-0.51984842145484267</v>
      </c>
      <c r="D33" s="39">
        <f>D$2*'Risk Factors'!D33</f>
        <v>-0.52348443276549472</v>
      </c>
      <c r="E33" s="39">
        <f>E$2*'Risk Factors'!E33</f>
        <v>-5.1648968466835807</v>
      </c>
      <c r="F33" s="39">
        <f>F$2*'Risk Factors'!F33</f>
        <v>-0.45104951069227978</v>
      </c>
      <c r="G33" s="39">
        <f>G$2*'Risk Factors'!G33</f>
        <v>2.490698094565984</v>
      </c>
      <c r="H33" s="39">
        <f>H$2*'Risk Factors'!H33</f>
        <v>-1.5795894429243625E-2</v>
      </c>
      <c r="I33" s="39">
        <f>I$2*'Risk Factors'!I33</f>
        <v>0</v>
      </c>
      <c r="J33" s="39">
        <f>J$2*'Risk Factors'!J33</f>
        <v>0.17297972508591064</v>
      </c>
      <c r="K33" s="39">
        <f>K$2*'Risk Factors'!K33</f>
        <v>0</v>
      </c>
      <c r="L33" s="39">
        <f>L$2*'Risk Factors'!L33</f>
        <v>0</v>
      </c>
      <c r="M33" s="39">
        <f>M$2*'Risk Factors'!M33</f>
        <v>4.0531482799525502</v>
      </c>
      <c r="N33" s="39">
        <f>N$2*'Risk Factors'!N33</f>
        <v>0.12918915977513634</v>
      </c>
      <c r="O33" s="39">
        <f t="shared" si="1"/>
        <v>-3.5012598466458593</v>
      </c>
      <c r="P33" s="39">
        <f t="shared" si="4"/>
        <v>2.9276405553537346E-2</v>
      </c>
      <c r="Q33" s="39">
        <f t="shared" si="2"/>
        <v>0</v>
      </c>
      <c r="R33" s="39" t="str">
        <f t="shared" si="3"/>
        <v>Low</v>
      </c>
    </row>
    <row r="34" spans="1:18" x14ac:dyDescent="0.25">
      <c r="A34" s="40">
        <v>6037119320</v>
      </c>
      <c r="B34" s="39">
        <f t="shared" si="0"/>
        <v>-3.6722000000000001</v>
      </c>
      <c r="C34" s="39">
        <f>C$2*'Risk Factors'!C34</f>
        <v>-0.63793247789129548</v>
      </c>
      <c r="D34" s="39">
        <f>D$2*'Risk Factors'!D34</f>
        <v>-0.6817550891920251</v>
      </c>
      <c r="E34" s="39">
        <f>E$2*'Risk Factors'!E34</f>
        <v>-5.007408394543547</v>
      </c>
      <c r="F34" s="39">
        <f>F$2*'Risk Factors'!F34</f>
        <v>-0.40918646379853096</v>
      </c>
      <c r="G34" s="39">
        <f>G$2*'Risk Factors'!G34</f>
        <v>2.491308013172338</v>
      </c>
      <c r="H34" s="39">
        <f>H$2*'Risk Factors'!H34</f>
        <v>-3.4109689845060738E-3</v>
      </c>
      <c r="I34" s="39">
        <f>I$2*'Risk Factors'!I34</f>
        <v>0</v>
      </c>
      <c r="J34" s="39">
        <f>J$2*'Risk Factors'!J34</f>
        <v>0.3174455709711847</v>
      </c>
      <c r="K34" s="39">
        <f>K$2*'Risk Factors'!K34</f>
        <v>0</v>
      </c>
      <c r="L34" s="39">
        <f>L$2*'Risk Factors'!L34</f>
        <v>0</v>
      </c>
      <c r="M34" s="39">
        <f>M$2*'Risk Factors'!M34</f>
        <v>5.3992959272439682</v>
      </c>
      <c r="N34" s="39">
        <f>N$2*'Risk Factors'!N34</f>
        <v>0.55171395924089195</v>
      </c>
      <c r="O34" s="39">
        <f t="shared" si="1"/>
        <v>-1.6521299237815206</v>
      </c>
      <c r="P34" s="39">
        <f t="shared" si="4"/>
        <v>0.16082129203801451</v>
      </c>
      <c r="Q34" s="39">
        <f t="shared" si="2"/>
        <v>0</v>
      </c>
      <c r="R34" s="39" t="str">
        <f t="shared" si="3"/>
        <v>Low</v>
      </c>
    </row>
    <row r="35" spans="1:18" x14ac:dyDescent="0.25">
      <c r="A35" s="40">
        <v>6037119340</v>
      </c>
      <c r="B35" s="39">
        <f t="shared" si="0"/>
        <v>-3.6722000000000001</v>
      </c>
      <c r="C35" s="39">
        <f>C$2*'Risk Factors'!C35</f>
        <v>-0.42654361728647328</v>
      </c>
      <c r="D35" s="39">
        <f>D$2*'Risk Factors'!D35</f>
        <v>-0.48478760316772729</v>
      </c>
      <c r="E35" s="39">
        <f>E$2*'Risk Factors'!E35</f>
        <v>-5.529340278715285</v>
      </c>
      <c r="F35" s="39">
        <f>F$2*'Risk Factors'!F35</f>
        <v>-0.27132963331503251</v>
      </c>
      <c r="G35" s="39">
        <f>G$2*'Risk Factors'!G35</f>
        <v>2.7462858197632745</v>
      </c>
      <c r="H35" s="39">
        <f>H$2*'Risk Factors'!H35</f>
        <v>-4.17709172638989E-3</v>
      </c>
      <c r="I35" s="39">
        <f>I$2*'Risk Factors'!I35</f>
        <v>0</v>
      </c>
      <c r="J35" s="39">
        <f>J$2*'Risk Factors'!J35</f>
        <v>0.15845888129735347</v>
      </c>
      <c r="K35" s="39">
        <f>K$2*'Risk Factors'!K35</f>
        <v>0</v>
      </c>
      <c r="L35" s="39">
        <f>L$2*'Risk Factors'!L35</f>
        <v>0</v>
      </c>
      <c r="M35" s="39">
        <f>M$2*'Risk Factors'!M35</f>
        <v>2.9789005931198091</v>
      </c>
      <c r="N35" s="39">
        <f>N$2*'Risk Factors'!N35</f>
        <v>-1.6223289848182882</v>
      </c>
      <c r="O35" s="39">
        <f t="shared" si="1"/>
        <v>-6.1270619148487597</v>
      </c>
      <c r="P35" s="39">
        <f t="shared" si="4"/>
        <v>2.1782302998001593E-3</v>
      </c>
      <c r="Q35" s="39">
        <f t="shared" si="2"/>
        <v>0</v>
      </c>
      <c r="R35" s="39" t="str">
        <f t="shared" si="3"/>
        <v>Low</v>
      </c>
    </row>
    <row r="36" spans="1:18" x14ac:dyDescent="0.25">
      <c r="A36" s="40">
        <v>6037119341</v>
      </c>
      <c r="B36" s="39">
        <f t="shared" si="0"/>
        <v>-3.6722000000000001</v>
      </c>
      <c r="C36" s="39">
        <f>C$2*'Risk Factors'!C36</f>
        <v>-0.55062903322435641</v>
      </c>
      <c r="D36" s="39">
        <f>D$2*'Risk Factors'!D36</f>
        <v>-0.4552763832540167</v>
      </c>
      <c r="E36" s="39">
        <f>E$2*'Risk Factors'!E36</f>
        <v>-4.5248364897961437</v>
      </c>
      <c r="F36" s="39">
        <f>F$2*'Risk Factors'!F36</f>
        <v>-0.84738397566030565</v>
      </c>
      <c r="G36" s="39">
        <f>G$2*'Risk Factors'!G36</f>
        <v>1.9221304605534346</v>
      </c>
      <c r="H36" s="39">
        <f>H$2*'Risk Factors'!H36</f>
        <v>-1.3318975675832238E-2</v>
      </c>
      <c r="I36" s="39">
        <f>I$2*'Risk Factors'!I36</f>
        <v>0</v>
      </c>
      <c r="J36" s="39">
        <f>J$2*'Risk Factors'!J36</f>
        <v>0.10470215499170736</v>
      </c>
      <c r="K36" s="39">
        <f>K$2*'Risk Factors'!K36</f>
        <v>0</v>
      </c>
      <c r="L36" s="39">
        <f>L$2*'Risk Factors'!L36</f>
        <v>0</v>
      </c>
      <c r="M36" s="39">
        <f>M$2*'Risk Factors'!M36</f>
        <v>4.8511613285883746</v>
      </c>
      <c r="N36" s="39">
        <f>N$2*'Risk Factors'!N36</f>
        <v>0.41514859196055798</v>
      </c>
      <c r="O36" s="39">
        <f t="shared" si="1"/>
        <v>-2.7705023215165792</v>
      </c>
      <c r="P36" s="39">
        <f t="shared" si="4"/>
        <v>5.8939145866047704E-2</v>
      </c>
      <c r="Q36" s="39">
        <f t="shared" si="2"/>
        <v>0</v>
      </c>
      <c r="R36" s="39" t="str">
        <f t="shared" si="3"/>
        <v>Low</v>
      </c>
    </row>
    <row r="37" spans="1:18" x14ac:dyDescent="0.25">
      <c r="A37" s="40">
        <v>6037119342</v>
      </c>
      <c r="B37" s="39">
        <f t="shared" si="0"/>
        <v>-3.6722000000000001</v>
      </c>
      <c r="C37" s="39">
        <f>C$2*'Risk Factors'!C37</f>
        <v>-0.55062903322435641</v>
      </c>
      <c r="D37" s="39">
        <f>D$2*'Risk Factors'!D37</f>
        <v>-0.45527641126148055</v>
      </c>
      <c r="E37" s="39">
        <f>E$2*'Risk Factors'!E37</f>
        <v>-4.5248365583425763</v>
      </c>
      <c r="F37" s="39">
        <f>F$2*'Risk Factors'!F37</f>
        <v>-0.84738397966222978</v>
      </c>
      <c r="G37" s="39">
        <f>G$2*'Risk Factors'!G37</f>
        <v>1.9221304409109854</v>
      </c>
      <c r="H37" s="39">
        <f>H$2*'Risk Factors'!H37</f>
        <v>-1.8631731067513072E-4</v>
      </c>
      <c r="I37" s="39">
        <f>I$2*'Risk Factors'!I37</f>
        <v>0</v>
      </c>
      <c r="J37" s="39">
        <f>J$2*'Risk Factors'!J37</f>
        <v>0.10470216001608423</v>
      </c>
      <c r="K37" s="39">
        <f>K$2*'Risk Factors'!K37</f>
        <v>0</v>
      </c>
      <c r="L37" s="39">
        <f>L$2*'Risk Factors'!L37</f>
        <v>0</v>
      </c>
      <c r="M37" s="39">
        <f>M$2*'Risk Factors'!M37</f>
        <v>5.8167613285883748</v>
      </c>
      <c r="N37" s="39">
        <f>N$2*'Risk Factors'!N37</f>
        <v>-0.17133255022173716</v>
      </c>
      <c r="O37" s="39">
        <f t="shared" si="1"/>
        <v>-2.378250920507611</v>
      </c>
      <c r="P37" s="39">
        <f t="shared" si="4"/>
        <v>8.484627860332504E-2</v>
      </c>
      <c r="Q37" s="39">
        <f t="shared" si="2"/>
        <v>0</v>
      </c>
      <c r="R37" s="39" t="str">
        <f t="shared" si="3"/>
        <v>Low</v>
      </c>
    </row>
    <row r="38" spans="1:18" x14ac:dyDescent="0.25">
      <c r="A38" s="40">
        <v>6037120010</v>
      </c>
      <c r="B38" s="39">
        <f t="shared" si="0"/>
        <v>-3.6722000000000001</v>
      </c>
      <c r="C38" s="39">
        <f>C$2*'Risk Factors'!C38</f>
        <v>-0.61929215210461797</v>
      </c>
      <c r="D38" s="39">
        <f>D$2*'Risk Factors'!D38</f>
        <v>-0.23610251182033098</v>
      </c>
      <c r="E38" s="39">
        <f>E$2*'Risk Factors'!E38</f>
        <v>-5.2987456264775412</v>
      </c>
      <c r="F38" s="39">
        <f>F$2*'Risk Factors'!F38</f>
        <v>-0.3538906028368794</v>
      </c>
      <c r="G38" s="39">
        <f>G$2*'Risk Factors'!G38</f>
        <v>1.8381688282138795</v>
      </c>
      <c r="H38" s="39">
        <f>H$2*'Risk Factors'!H38</f>
        <v>-5.8455741947773757E-3</v>
      </c>
      <c r="I38" s="39">
        <f>I$2*'Risk Factors'!I38</f>
        <v>0</v>
      </c>
      <c r="J38" s="39">
        <f>J$2*'Risk Factors'!J38</f>
        <v>1.1250212624584717</v>
      </c>
      <c r="K38" s="39">
        <f>K$2*'Risk Factors'!K38</f>
        <v>0</v>
      </c>
      <c r="L38" s="39">
        <f>L$2*'Risk Factors'!L38</f>
        <v>0</v>
      </c>
      <c r="M38" s="39">
        <f>M$2*'Risk Factors'!M38</f>
        <v>8.7057398181099241</v>
      </c>
      <c r="N38" s="39">
        <f>N$2*'Risk Factors'!N38</f>
        <v>-0.45194948635547288</v>
      </c>
      <c r="O38" s="39">
        <f t="shared" si="1"/>
        <v>1.0309039549926535</v>
      </c>
      <c r="P38" s="39">
        <f t="shared" si="4"/>
        <v>0.73709110882793694</v>
      </c>
      <c r="Q38" s="39">
        <f t="shared" si="2"/>
        <v>2</v>
      </c>
      <c r="R38" s="39" t="str">
        <f t="shared" si="3"/>
        <v>High</v>
      </c>
    </row>
    <row r="39" spans="1:18" x14ac:dyDescent="0.25">
      <c r="A39" s="40">
        <v>6037120020</v>
      </c>
      <c r="B39" s="39">
        <f t="shared" si="0"/>
        <v>-3.6722000000000001</v>
      </c>
      <c r="C39" s="39">
        <f>C$2*'Risk Factors'!C39</f>
        <v>-0.54510915815284022</v>
      </c>
      <c r="D39" s="39">
        <f>D$2*'Risk Factors'!D39</f>
        <v>-0.34443112520554381</v>
      </c>
      <c r="E39" s="39">
        <f>E$2*'Risk Factors'!E39</f>
        <v>-5.3028049800328869</v>
      </c>
      <c r="F39" s="39">
        <f>F$2*'Risk Factors'!F39</f>
        <v>-0.50757167019027483</v>
      </c>
      <c r="G39" s="39">
        <f>G$2*'Risk Factors'!G39</f>
        <v>2.6427974568574024</v>
      </c>
      <c r="H39" s="39">
        <f>H$2*'Risk Factors'!H39</f>
        <v>-2.1994518023767742E-2</v>
      </c>
      <c r="I39" s="39">
        <f>I$2*'Risk Factors'!I39</f>
        <v>0</v>
      </c>
      <c r="J39" s="39">
        <f>J$2*'Risk Factors'!J39</f>
        <v>0.39491254448398577</v>
      </c>
      <c r="K39" s="39">
        <f>K$2*'Risk Factors'!K39</f>
        <v>0</v>
      </c>
      <c r="L39" s="39">
        <f>L$2*'Risk Factors'!L39</f>
        <v>0</v>
      </c>
      <c r="M39" s="39">
        <f>M$2*'Risk Factors'!M39</f>
        <v>2.7767429023329364</v>
      </c>
      <c r="N39" s="39">
        <f>N$2*'Risk Factors'!N39</f>
        <v>-4.1586273574350935E-2</v>
      </c>
      <c r="O39" s="39">
        <f t="shared" si="1"/>
        <v>-4.621244821505341</v>
      </c>
      <c r="P39" s="39">
        <f t="shared" si="4"/>
        <v>9.7446461516837116E-3</v>
      </c>
      <c r="Q39" s="39">
        <f t="shared" si="2"/>
        <v>0</v>
      </c>
      <c r="R39" s="39" t="str">
        <f t="shared" si="3"/>
        <v>Low</v>
      </c>
    </row>
    <row r="40" spans="1:18" x14ac:dyDescent="0.25">
      <c r="A40" s="40">
        <v>6037120030</v>
      </c>
      <c r="B40" s="39">
        <f t="shared" si="0"/>
        <v>-3.6722000000000001</v>
      </c>
      <c r="C40" s="39">
        <f>C$2*'Risk Factors'!C40</f>
        <v>-0.39877228320392322</v>
      </c>
      <c r="D40" s="39">
        <f>D$2*'Risk Factors'!D40</f>
        <v>-0.1077477208976157</v>
      </c>
      <c r="E40" s="39">
        <f>E$2*'Risk Factors'!E40</f>
        <v>-6.4069297335203359</v>
      </c>
      <c r="F40" s="39">
        <f>F$2*'Risk Factors'!F40</f>
        <v>-0.11655694249649369</v>
      </c>
      <c r="G40" s="39">
        <f>G$2*'Risk Factors'!G40</f>
        <v>3.1711852760736194</v>
      </c>
      <c r="H40" s="39">
        <f>H$2*'Risk Factors'!H40</f>
        <v>-4.5357480233072095E-2</v>
      </c>
      <c r="I40" s="39">
        <f>I$2*'Risk Factors'!I40</f>
        <v>0</v>
      </c>
      <c r="J40" s="39">
        <f>J$2*'Risk Factors'!J40</f>
        <v>0.75354940119760483</v>
      </c>
      <c r="K40" s="39">
        <f>K$2*'Risk Factors'!K40</f>
        <v>0</v>
      </c>
      <c r="L40" s="39">
        <f>L$2*'Risk Factors'!L40</f>
        <v>0</v>
      </c>
      <c r="M40" s="39">
        <f>M$2*'Risk Factors'!M40</f>
        <v>4.3979629102412021</v>
      </c>
      <c r="N40" s="39">
        <f>N$2*'Risk Factors'!N40</f>
        <v>-0.12377982372262422</v>
      </c>
      <c r="O40" s="39">
        <f t="shared" si="1"/>
        <v>-2.5486463965616393</v>
      </c>
      <c r="P40" s="39">
        <f t="shared" si="4"/>
        <v>7.2517474291958595E-2</v>
      </c>
      <c r="Q40" s="39">
        <f t="shared" si="2"/>
        <v>0</v>
      </c>
      <c r="R40" s="39" t="str">
        <f t="shared" si="3"/>
        <v>Low</v>
      </c>
    </row>
    <row r="41" spans="1:18" x14ac:dyDescent="0.25">
      <c r="A41" s="40">
        <v>6037120103</v>
      </c>
      <c r="B41" s="39">
        <f t="shared" si="0"/>
        <v>-3.6722000000000001</v>
      </c>
      <c r="C41" s="39">
        <f>C$2*'Risk Factors'!C41</f>
        <v>-0.48494080028606457</v>
      </c>
      <c r="D41" s="39">
        <f>D$2*'Risk Factors'!D41</f>
        <v>-0.5913922406214317</v>
      </c>
      <c r="E41" s="39">
        <f>E$2*'Risk Factors'!E41</f>
        <v>-5.3951867370741535</v>
      </c>
      <c r="F41" s="39">
        <f>F$2*'Risk Factors'!F41</f>
        <v>-0.28876284842338823</v>
      </c>
      <c r="G41" s="39">
        <f>G$2*'Risk Factors'!G41</f>
        <v>2.9513756451347408</v>
      </c>
      <c r="H41" s="39">
        <f>H$2*'Risk Factors'!H41</f>
        <v>-4.9368548991430734E-2</v>
      </c>
      <c r="I41" s="39">
        <f>I$2*'Risk Factors'!I41</f>
        <v>0</v>
      </c>
      <c r="J41" s="39">
        <f>J$2*'Risk Factors'!J41</f>
        <v>0.67477723627797259</v>
      </c>
      <c r="K41" s="39">
        <f>K$2*'Risk Factors'!K41</f>
        <v>0</v>
      </c>
      <c r="L41" s="39">
        <f>L$2*'Risk Factors'!L41</f>
        <v>0</v>
      </c>
      <c r="M41" s="39">
        <f>M$2*'Risk Factors'!M41</f>
        <v>2.9187990510083033</v>
      </c>
      <c r="N41" s="39">
        <f>N$2*'Risk Factors'!N41</f>
        <v>-0.92228728916396086</v>
      </c>
      <c r="O41" s="39">
        <f t="shared" si="1"/>
        <v>-4.8591865321394145</v>
      </c>
      <c r="P41" s="39">
        <f t="shared" si="4"/>
        <v>7.6970865324664638E-3</v>
      </c>
      <c r="Q41" s="39">
        <f t="shared" si="2"/>
        <v>0</v>
      </c>
      <c r="R41" s="39" t="str">
        <f t="shared" si="3"/>
        <v>Low</v>
      </c>
    </row>
    <row r="42" spans="1:18" x14ac:dyDescent="0.25">
      <c r="A42" s="40">
        <v>6037120104</v>
      </c>
      <c r="B42" s="39">
        <f t="shared" si="0"/>
        <v>-3.6722000000000001</v>
      </c>
      <c r="C42" s="39">
        <f>C$2*'Risk Factors'!C42</f>
        <v>-0.48494080028606457</v>
      </c>
      <c r="D42" s="39">
        <f>D$2*'Risk Factors'!D42</f>
        <v>-0.59139222489811516</v>
      </c>
      <c r="E42" s="39">
        <f>E$2*'Risk Factors'!E42</f>
        <v>-5.3951864763544659</v>
      </c>
      <c r="F42" s="39">
        <f>F$2*'Risk Factors'!F42</f>
        <v>-0.28876285901873172</v>
      </c>
      <c r="G42" s="39">
        <f>G$2*'Risk Factors'!G42</f>
        <v>2.9513758677741668</v>
      </c>
      <c r="H42" s="39">
        <f>H$2*'Risk Factors'!H42</f>
        <v>-6.029827648778751E-2</v>
      </c>
      <c r="I42" s="39">
        <f>I$2*'Risk Factors'!I42</f>
        <v>0</v>
      </c>
      <c r="J42" s="39">
        <f>J$2*'Risk Factors'!J42</f>
        <v>0.67477722990818045</v>
      </c>
      <c r="K42" s="39">
        <f>K$2*'Risk Factors'!K42</f>
        <v>0</v>
      </c>
      <c r="L42" s="39">
        <f>L$2*'Risk Factors'!L42</f>
        <v>0</v>
      </c>
      <c r="M42" s="39">
        <f>M$2*'Risk Factors'!M42</f>
        <v>4.5091990510083031</v>
      </c>
      <c r="N42" s="39">
        <f>N$2*'Risk Factors'!N42</f>
        <v>0.54598251139079268</v>
      </c>
      <c r="O42" s="39">
        <f t="shared" si="1"/>
        <v>-1.8114459769637228</v>
      </c>
      <c r="P42" s="39">
        <f t="shared" si="4"/>
        <v>0.14046345713493183</v>
      </c>
      <c r="Q42" s="39">
        <f t="shared" si="2"/>
        <v>0</v>
      </c>
      <c r="R42" s="39" t="str">
        <f t="shared" si="3"/>
        <v>Low</v>
      </c>
    </row>
    <row r="43" spans="1:18" x14ac:dyDescent="0.25">
      <c r="A43" s="40">
        <v>6037120105</v>
      </c>
      <c r="B43" s="39">
        <f t="shared" si="0"/>
        <v>-3.6722000000000001</v>
      </c>
      <c r="C43" s="39">
        <f>C$2*'Risk Factors'!C43</f>
        <v>-0.45276732284429916</v>
      </c>
      <c r="D43" s="39">
        <f>D$2*'Risk Factors'!D43</f>
        <v>-0.56238281267945522</v>
      </c>
      <c r="E43" s="39">
        <f>E$2*'Risk Factors'!E43</f>
        <v>-5.4316926963890291</v>
      </c>
      <c r="F43" s="39">
        <f>F$2*'Risk Factors'!F43</f>
        <v>-0.28401890137453467</v>
      </c>
      <c r="G43" s="39">
        <f>G$2*'Risk Factors'!G43</f>
        <v>2.8962398989977189</v>
      </c>
      <c r="H43" s="39">
        <f>H$2*'Risk Factors'!H43</f>
        <v>-2.1784054157359688E-2</v>
      </c>
      <c r="I43" s="39">
        <f>I$2*'Risk Factors'!I43</f>
        <v>0</v>
      </c>
      <c r="J43" s="39">
        <f>J$2*'Risk Factors'!J43</f>
        <v>0.53681736407578307</v>
      </c>
      <c r="K43" s="39">
        <f>K$2*'Risk Factors'!K43</f>
        <v>0</v>
      </c>
      <c r="L43" s="39">
        <f>L$2*'Risk Factors'!L43</f>
        <v>0</v>
      </c>
      <c r="M43" s="39">
        <f>M$2*'Risk Factors'!M43</f>
        <v>1.0936582839066815</v>
      </c>
      <c r="N43" s="39">
        <f>N$2*'Risk Factors'!N43</f>
        <v>0.35780038486648036</v>
      </c>
      <c r="O43" s="39">
        <f t="shared" si="1"/>
        <v>-5.5403298555980127</v>
      </c>
      <c r="P43" s="39">
        <f t="shared" si="4"/>
        <v>3.9098846611754327E-3</v>
      </c>
      <c r="Q43" s="39">
        <f t="shared" si="2"/>
        <v>0</v>
      </c>
      <c r="R43" s="39" t="str">
        <f t="shared" si="3"/>
        <v>Low</v>
      </c>
    </row>
    <row r="44" spans="1:18" x14ac:dyDescent="0.25">
      <c r="A44" s="40">
        <v>6037120106</v>
      </c>
      <c r="B44" s="39">
        <f t="shared" si="0"/>
        <v>-3.6722000000000001</v>
      </c>
      <c r="C44" s="39">
        <f>C$2*'Risk Factors'!C44</f>
        <v>-0.46375548536984063</v>
      </c>
      <c r="D44" s="39">
        <f>D$2*'Risk Factors'!D44</f>
        <v>-0.36432450815943718</v>
      </c>
      <c r="E44" s="39">
        <f>E$2*'Risk Factors'!E44</f>
        <v>-5.7481767957087593</v>
      </c>
      <c r="F44" s="39">
        <f>F$2*'Risk Factors'!F44</f>
        <v>-0.25786596747029178</v>
      </c>
      <c r="G44" s="39">
        <f>G$2*'Risk Factors'!G44</f>
        <v>2.8224033591440398</v>
      </c>
      <c r="H44" s="39">
        <f>H$2*'Risk Factors'!H44</f>
        <v>-4.679603403096827E-2</v>
      </c>
      <c r="I44" s="39">
        <f>I$2*'Risk Factors'!I44</f>
        <v>0</v>
      </c>
      <c r="J44" s="39">
        <f>J$2*'Risk Factors'!J44</f>
        <v>0.22872557069379765</v>
      </c>
      <c r="K44" s="39">
        <f>K$2*'Risk Factors'!K44</f>
        <v>0</v>
      </c>
      <c r="L44" s="39">
        <f>L$2*'Risk Factors'!L44</f>
        <v>0</v>
      </c>
      <c r="M44" s="39">
        <f>M$2*'Risk Factors'!M44</f>
        <v>2.7032667457493069</v>
      </c>
      <c r="N44" s="39">
        <f>N$2*'Risk Factors'!N44</f>
        <v>0.49685346076888032</v>
      </c>
      <c r="O44" s="39">
        <f t="shared" si="1"/>
        <v>-4.3018696543832711</v>
      </c>
      <c r="P44" s="39">
        <f t="shared" si="4"/>
        <v>1.3362246431206766E-2</v>
      </c>
      <c r="Q44" s="39">
        <f t="shared" si="2"/>
        <v>0</v>
      </c>
      <c r="R44" s="39" t="str">
        <f t="shared" si="3"/>
        <v>Low</v>
      </c>
    </row>
    <row r="45" spans="1:18" x14ac:dyDescent="0.25">
      <c r="A45" s="40">
        <v>6037120107</v>
      </c>
      <c r="B45" s="39">
        <f t="shared" si="0"/>
        <v>-3.6722000000000001</v>
      </c>
      <c r="C45" s="39">
        <f>C$2*'Risk Factors'!C45</f>
        <v>-0.46375548536984063</v>
      </c>
      <c r="D45" s="39">
        <f>D$2*'Risk Factors'!D45</f>
        <v>-0.36432450959464779</v>
      </c>
      <c r="E45" s="39">
        <f>E$2*'Risk Factors'!E45</f>
        <v>-5.7481769609220175</v>
      </c>
      <c r="F45" s="39">
        <f>F$2*'Risk Factors'!F45</f>
        <v>-0.25786596681520452</v>
      </c>
      <c r="G45" s="39">
        <f>G$2*'Risk Factors'!G45</f>
        <v>2.8224033535929456</v>
      </c>
      <c r="H45" s="39">
        <f>H$2*'Risk Factors'!H45</f>
        <v>-2.8553842586009517E-3</v>
      </c>
      <c r="I45" s="39">
        <f>I$2*'Risk Factors'!I45</f>
        <v>0</v>
      </c>
      <c r="J45" s="39">
        <f>J$2*'Risk Factors'!J45</f>
        <v>0.22872556585724926</v>
      </c>
      <c r="K45" s="39">
        <f>K$2*'Risk Factors'!K45</f>
        <v>0</v>
      </c>
      <c r="L45" s="39">
        <f>L$2*'Risk Factors'!L45</f>
        <v>0</v>
      </c>
      <c r="M45" s="39">
        <f>M$2*'Risk Factors'!M45</f>
        <v>3.9102667457493072</v>
      </c>
      <c r="N45" s="39">
        <f>N$2*'Risk Factors'!N45</f>
        <v>-0.16309162515996939</v>
      </c>
      <c r="O45" s="39">
        <f t="shared" si="1"/>
        <v>-3.7108742669207802</v>
      </c>
      <c r="P45" s="39">
        <f t="shared" si="4"/>
        <v>2.3872308391920616E-2</v>
      </c>
      <c r="Q45" s="39">
        <f t="shared" si="2"/>
        <v>0</v>
      </c>
      <c r="R45" s="39" t="str">
        <f t="shared" si="3"/>
        <v>Low</v>
      </c>
    </row>
    <row r="46" spans="1:18" x14ac:dyDescent="0.25">
      <c r="A46" s="40">
        <v>6037120108</v>
      </c>
      <c r="B46" s="39">
        <f t="shared" si="0"/>
        <v>-3.6722000000000001</v>
      </c>
      <c r="C46" s="39">
        <f>C$2*'Risk Factors'!C46</f>
        <v>-0.44900142676747046</v>
      </c>
      <c r="D46" s="39">
        <f>D$2*'Risk Factors'!D46</f>
        <v>-0.41829418256323442</v>
      </c>
      <c r="E46" s="39">
        <f>E$2*'Risk Factors'!E46</f>
        <v>-5.6501338217689989</v>
      </c>
      <c r="F46" s="39">
        <f>F$2*'Risk Factors'!F46</f>
        <v>-0.26389794098971214</v>
      </c>
      <c r="G46" s="39">
        <f>G$2*'Risk Factors'!G46</f>
        <v>2.7872725021800235</v>
      </c>
      <c r="H46" s="39">
        <f>H$2*'Risk Factors'!H46</f>
        <v>-1.1076624025992718E-3</v>
      </c>
      <c r="I46" s="39">
        <f>I$2*'Risk Factors'!I46</f>
        <v>0</v>
      </c>
      <c r="J46" s="39">
        <f>J$2*'Risk Factors'!J46</f>
        <v>0.19631982567468864</v>
      </c>
      <c r="K46" s="39">
        <f>K$2*'Risk Factors'!K46</f>
        <v>0</v>
      </c>
      <c r="L46" s="39">
        <f>L$2*'Risk Factors'!L46</f>
        <v>0</v>
      </c>
      <c r="M46" s="39">
        <f>M$2*'Risk Factors'!M46</f>
        <v>4.6870836694345579</v>
      </c>
      <c r="N46" s="39">
        <f>N$2*'Risk Factors'!N46</f>
        <v>-5.3947451198395356E-2</v>
      </c>
      <c r="O46" s="39">
        <f t="shared" si="1"/>
        <v>-2.8379064884011416</v>
      </c>
      <c r="P46" s="39">
        <f t="shared" si="4"/>
        <v>5.5309823337179181E-2</v>
      </c>
      <c r="Q46" s="39">
        <f t="shared" si="2"/>
        <v>0</v>
      </c>
      <c r="R46" s="39" t="str">
        <f t="shared" si="3"/>
        <v>Low</v>
      </c>
    </row>
    <row r="47" spans="1:18" x14ac:dyDescent="0.25">
      <c r="A47" s="40">
        <v>6037121101</v>
      </c>
      <c r="B47" s="39">
        <f t="shared" si="0"/>
        <v>-3.6722000000000001</v>
      </c>
      <c r="C47" s="39">
        <f>C$2*'Risk Factors'!C47</f>
        <v>-0.66212707049448316</v>
      </c>
      <c r="D47" s="39">
        <f>D$2*'Risk Factors'!D47</f>
        <v>-0.15377192194790745</v>
      </c>
      <c r="E47" s="39">
        <f>E$2*'Risk Factors'!E47</f>
        <v>-4.8297940377804069</v>
      </c>
      <c r="F47" s="39">
        <f>F$2*'Risk Factors'!F47</f>
        <v>-0.2676233412773561</v>
      </c>
      <c r="G47" s="39">
        <f>G$2*'Risk Factors'!G47</f>
        <v>1.5067673880262489</v>
      </c>
      <c r="H47" s="39">
        <f>H$2*'Risk Factors'!H47</f>
        <v>-9.7665896511046988E-3</v>
      </c>
      <c r="I47" s="39">
        <f>I$2*'Risk Factors'!I47</f>
        <v>0</v>
      </c>
      <c r="J47" s="39">
        <f>J$2*'Risk Factors'!J47</f>
        <v>1.1241282070798162</v>
      </c>
      <c r="K47" s="39">
        <f>K$2*'Risk Factors'!K47</f>
        <v>0</v>
      </c>
      <c r="L47" s="39">
        <f>L$2*'Risk Factors'!L47</f>
        <v>0</v>
      </c>
      <c r="M47" s="39">
        <f>M$2*'Risk Factors'!M47</f>
        <v>2.6826882562277565</v>
      </c>
      <c r="N47" s="39">
        <f>N$2*'Risk Factors'!N47</f>
        <v>0.56668716483779868</v>
      </c>
      <c r="O47" s="39">
        <f t="shared" si="1"/>
        <v>-3.7150119449796382</v>
      </c>
      <c r="P47" s="39">
        <f t="shared" si="4"/>
        <v>2.3776080187579096E-2</v>
      </c>
      <c r="Q47" s="39">
        <f t="shared" si="2"/>
        <v>0</v>
      </c>
      <c r="R47" s="39" t="str">
        <f t="shared" si="3"/>
        <v>Low</v>
      </c>
    </row>
    <row r="48" spans="1:18" x14ac:dyDescent="0.25">
      <c r="A48" s="40">
        <v>6037121210</v>
      </c>
      <c r="B48" s="39">
        <f t="shared" si="0"/>
        <v>-3.6722000000000001</v>
      </c>
      <c r="C48" s="39">
        <f>C$2*'Risk Factors'!C48</f>
        <v>-0.61714266804250117</v>
      </c>
      <c r="D48" s="39">
        <f>D$2*'Risk Factors'!D48</f>
        <v>-0.19822098926126899</v>
      </c>
      <c r="E48" s="39">
        <f>E$2*'Risk Factors'!E48</f>
        <v>-5.3405493214365016</v>
      </c>
      <c r="F48" s="39">
        <f>F$2*'Risk Factors'!F48</f>
        <v>-0.35414229976810918</v>
      </c>
      <c r="G48" s="39">
        <f>G$2*'Risk Factors'!G48</f>
        <v>1.5842827450993207</v>
      </c>
      <c r="H48" s="39">
        <f>H$2*'Risk Factors'!H48</f>
        <v>-2.3608590745752955E-2</v>
      </c>
      <c r="I48" s="39">
        <f>I$2*'Risk Factors'!I48</f>
        <v>0</v>
      </c>
      <c r="J48" s="39">
        <f>J$2*'Risk Factors'!J48</f>
        <v>0.58602604861436181</v>
      </c>
      <c r="K48" s="39">
        <f>K$2*'Risk Factors'!K48</f>
        <v>0</v>
      </c>
      <c r="L48" s="39">
        <f>L$2*'Risk Factors'!L48</f>
        <v>0</v>
      </c>
      <c r="M48" s="39">
        <f>M$2*'Risk Factors'!M48</f>
        <v>-2.2847794385132478</v>
      </c>
      <c r="N48" s="39">
        <f>N$2*'Risk Factors'!N48</f>
        <v>0.17396881766619932</v>
      </c>
      <c r="O48" s="39">
        <f t="shared" si="1"/>
        <v>-10.146365696387498</v>
      </c>
      <c r="P48" s="39">
        <f t="shared" si="4"/>
        <v>3.9216816376033823E-5</v>
      </c>
      <c r="Q48" s="39">
        <f t="shared" si="2"/>
        <v>0</v>
      </c>
      <c r="R48" s="39" t="str">
        <f t="shared" si="3"/>
        <v>Low</v>
      </c>
    </row>
    <row r="49" spans="1:18" x14ac:dyDescent="0.25">
      <c r="A49" s="40">
        <v>6037121221</v>
      </c>
      <c r="B49" s="39">
        <f t="shared" si="0"/>
        <v>-3.6722000000000001</v>
      </c>
      <c r="C49" s="39">
        <f>C$2*'Risk Factors'!C49</f>
        <v>-0.741537609685329</v>
      </c>
      <c r="D49" s="39">
        <f>D$2*'Risk Factors'!D49</f>
        <v>-7.2837927490482429E-2</v>
      </c>
      <c r="E49" s="39">
        <f>E$2*'Risk Factors'!E49</f>
        <v>-5.5008024578471337</v>
      </c>
      <c r="F49" s="39">
        <f>F$2*'Risk Factors'!F49</f>
        <v>-0.31007547968212396</v>
      </c>
      <c r="G49" s="39">
        <f>G$2*'Risk Factors'!G49</f>
        <v>0.97183731335276513</v>
      </c>
      <c r="H49" s="39">
        <f>H$2*'Risk Factors'!H49</f>
        <v>-4.714328447502243E-3</v>
      </c>
      <c r="I49" s="39">
        <f>I$2*'Risk Factors'!I49</f>
        <v>0</v>
      </c>
      <c r="J49" s="39">
        <f>J$2*'Risk Factors'!J49</f>
        <v>1.5173865544872327</v>
      </c>
      <c r="K49" s="39">
        <f>K$2*'Risk Factors'!K49</f>
        <v>0</v>
      </c>
      <c r="L49" s="39">
        <f>L$2*'Risk Factors'!L49</f>
        <v>0</v>
      </c>
      <c r="M49" s="39">
        <f>M$2*'Risk Factors'!M49</f>
        <v>12.599785211546067</v>
      </c>
      <c r="N49" s="39">
        <f>N$2*'Risk Factors'!N49</f>
        <v>-9.4475449027303482E-2</v>
      </c>
      <c r="O49" s="39">
        <f t="shared" si="1"/>
        <v>4.6923658272061886</v>
      </c>
      <c r="P49" s="39">
        <f t="shared" si="4"/>
        <v>0.99091825624577345</v>
      </c>
      <c r="Q49" s="39">
        <f t="shared" si="2"/>
        <v>2</v>
      </c>
      <c r="R49" s="39" t="str">
        <f t="shared" si="3"/>
        <v>High</v>
      </c>
    </row>
    <row r="50" spans="1:18" x14ac:dyDescent="0.25">
      <c r="A50" s="40">
        <v>6037121222</v>
      </c>
      <c r="B50" s="39">
        <f t="shared" si="0"/>
        <v>-3.6722000000000001</v>
      </c>
      <c r="C50" s="39">
        <f>C$2*'Risk Factors'!C50</f>
        <v>-0.69068941471189216</v>
      </c>
      <c r="D50" s="39">
        <f>D$2*'Risk Factors'!D50</f>
        <v>-0.16491293478179481</v>
      </c>
      <c r="E50" s="39">
        <f>E$2*'Risk Factors'!E50</f>
        <v>-5.4354570723065976</v>
      </c>
      <c r="F50" s="39">
        <f>F$2*'Risk Factors'!F50</f>
        <v>-0.3244183693361477</v>
      </c>
      <c r="G50" s="39">
        <f>G$2*'Risk Factors'!G50</f>
        <v>1.5287657031955129</v>
      </c>
      <c r="H50" s="39">
        <f>H$2*'Risk Factors'!H50</f>
        <v>-2.3715195153166568E-2</v>
      </c>
      <c r="I50" s="39">
        <f>I$2*'Risk Factors'!I50</f>
        <v>0</v>
      </c>
      <c r="J50" s="39">
        <f>J$2*'Risk Factors'!J50</f>
        <v>0.87736114667153131</v>
      </c>
      <c r="K50" s="39">
        <f>K$2*'Risk Factors'!K50</f>
        <v>0</v>
      </c>
      <c r="L50" s="39">
        <f>L$2*'Risk Factors'!L50</f>
        <v>0</v>
      </c>
      <c r="M50" s="39">
        <f>M$2*'Risk Factors'!M50</f>
        <v>4.7012836694345577</v>
      </c>
      <c r="N50" s="39">
        <f>N$2*'Risk Factors'!N50</f>
        <v>0.12612986935181281</v>
      </c>
      <c r="O50" s="39">
        <f t="shared" si="1"/>
        <v>-3.0778525976361828</v>
      </c>
      <c r="P50" s="39">
        <f t="shared" si="4"/>
        <v>4.4030114253012072E-2</v>
      </c>
      <c r="Q50" s="39">
        <f t="shared" si="2"/>
        <v>0</v>
      </c>
      <c r="R50" s="39" t="str">
        <f t="shared" si="3"/>
        <v>Low</v>
      </c>
    </row>
    <row r="51" spans="1:18" x14ac:dyDescent="0.25">
      <c r="A51" s="40">
        <v>6037121801</v>
      </c>
      <c r="B51" s="39">
        <f t="shared" si="0"/>
        <v>-3.6722000000000001</v>
      </c>
      <c r="C51" s="39">
        <f>C$2*'Risk Factors'!C51</f>
        <v>-0.60044547584797714</v>
      </c>
      <c r="D51" s="39">
        <f>D$2*'Risk Factors'!D51</f>
        <v>-0.35939733227935416</v>
      </c>
      <c r="E51" s="39">
        <f>E$2*'Risk Factors'!E51</f>
        <v>-5.0694039016286103</v>
      </c>
      <c r="F51" s="39">
        <f>F$2*'Risk Factors'!F51</f>
        <v>-0.28770439336908615</v>
      </c>
      <c r="G51" s="39">
        <f>G$2*'Risk Factors'!G51</f>
        <v>1.7742783780850566</v>
      </c>
      <c r="H51" s="39">
        <f>H$2*'Risk Factors'!H51</f>
        <v>-1.7648827997517136E-3</v>
      </c>
      <c r="I51" s="39">
        <f>I$2*'Risk Factors'!I51</f>
        <v>0</v>
      </c>
      <c r="J51" s="39">
        <f>J$2*'Risk Factors'!J51</f>
        <v>0.99077946887390589</v>
      </c>
      <c r="K51" s="39">
        <f>K$2*'Risk Factors'!K51</f>
        <v>0</v>
      </c>
      <c r="L51" s="39">
        <f>L$2*'Risk Factors'!L51</f>
        <v>0</v>
      </c>
      <c r="M51" s="39">
        <f>M$2*'Risk Factors'!M51</f>
        <v>2.9976205614867526</v>
      </c>
      <c r="N51" s="39">
        <f>N$2*'Risk Factors'!N51</f>
        <v>0.23525371492471409</v>
      </c>
      <c r="O51" s="39">
        <f t="shared" si="1"/>
        <v>-3.9929838625543495</v>
      </c>
      <c r="P51" s="39">
        <f t="shared" si="4"/>
        <v>1.8110553942263071E-2</v>
      </c>
      <c r="Q51" s="39">
        <f t="shared" si="2"/>
        <v>0</v>
      </c>
      <c r="R51" s="39" t="str">
        <f t="shared" si="3"/>
        <v>Low</v>
      </c>
    </row>
    <row r="52" spans="1:18" x14ac:dyDescent="0.25">
      <c r="A52" s="40">
        <v>6037121802</v>
      </c>
      <c r="B52" s="39">
        <f t="shared" si="0"/>
        <v>-3.6722000000000001</v>
      </c>
      <c r="C52" s="39">
        <f>C$2*'Risk Factors'!C52</f>
        <v>-0.60066902219043738</v>
      </c>
      <c r="D52" s="39">
        <f>D$2*'Risk Factors'!D52</f>
        <v>-0.35939732510079281</v>
      </c>
      <c r="E52" s="39">
        <f>E$2*'Risk Factors'!E52</f>
        <v>-5.0694040051419176</v>
      </c>
      <c r="F52" s="39">
        <f>F$2*'Risk Factors'!F52</f>
        <v>-0.28770438235805373</v>
      </c>
      <c r="G52" s="39">
        <f>G$2*'Risk Factors'!G52</f>
        <v>1.7742783561146429</v>
      </c>
      <c r="H52" s="39">
        <f>H$2*'Risk Factors'!H52</f>
        <v>-3.0925129365709444E-2</v>
      </c>
      <c r="I52" s="39">
        <f>I$2*'Risk Factors'!I52</f>
        <v>0</v>
      </c>
      <c r="J52" s="39">
        <f>J$2*'Risk Factors'!J52</f>
        <v>0.99077940661257569</v>
      </c>
      <c r="K52" s="39">
        <f>K$2*'Risk Factors'!K52</f>
        <v>0</v>
      </c>
      <c r="L52" s="39">
        <f>L$2*'Risk Factors'!L52</f>
        <v>0</v>
      </c>
      <c r="M52" s="39">
        <f>M$2*'Risk Factors'!M52</f>
        <v>9.9982205614867539</v>
      </c>
      <c r="N52" s="39">
        <f>N$2*'Risk Factors'!N52</f>
        <v>-8.1575276355733917E-2</v>
      </c>
      <c r="O52" s="39">
        <f t="shared" si="1"/>
        <v>2.661403183701327</v>
      </c>
      <c r="P52" s="39">
        <f t="shared" si="4"/>
        <v>0.9347103507926342</v>
      </c>
      <c r="Q52" s="39">
        <f t="shared" si="2"/>
        <v>2</v>
      </c>
      <c r="R52" s="39" t="str">
        <f t="shared" si="3"/>
        <v>High</v>
      </c>
    </row>
    <row r="53" spans="1:18" x14ac:dyDescent="0.25">
      <c r="A53" s="40">
        <v>6037121900</v>
      </c>
      <c r="B53" s="39">
        <f t="shared" si="0"/>
        <v>-3.6722000000000001</v>
      </c>
      <c r="C53" s="39">
        <f>C$2*'Risk Factors'!C53</f>
        <v>-0.54483402419288929</v>
      </c>
      <c r="D53" s="39">
        <f>D$2*'Risk Factors'!D53</f>
        <v>-8.4649635873825846E-2</v>
      </c>
      <c r="E53" s="39">
        <f>E$2*'Risk Factors'!E53</f>
        <v>-5.2187088844139353</v>
      </c>
      <c r="F53" s="39">
        <f>F$2*'Risk Factors'!F53</f>
        <v>-0.33585652383733799</v>
      </c>
      <c r="G53" s="39">
        <f>G$2*'Risk Factors'!G53</f>
        <v>1.338212522018962</v>
      </c>
      <c r="H53" s="39">
        <f>H$2*'Risk Factors'!H53</f>
        <v>-2.0785631601627524E-2</v>
      </c>
      <c r="I53" s="39">
        <f>I$2*'Risk Factors'!I53</f>
        <v>0</v>
      </c>
      <c r="J53" s="39">
        <f>J$2*'Risk Factors'!J53</f>
        <v>1.3550376660845116</v>
      </c>
      <c r="K53" s="39">
        <f>K$2*'Risk Factors'!K53</f>
        <v>0</v>
      </c>
      <c r="L53" s="39">
        <f>L$2*'Risk Factors'!L53</f>
        <v>0</v>
      </c>
      <c r="M53" s="39">
        <f>M$2*'Risk Factors'!M53</f>
        <v>1.4939028865164081</v>
      </c>
      <c r="N53" s="39">
        <f>N$2*'Risk Factors'!N53</f>
        <v>-1.4435431389161766E-2</v>
      </c>
      <c r="O53" s="39">
        <f t="shared" si="1"/>
        <v>-5.7043170566888959</v>
      </c>
      <c r="P53" s="39">
        <f t="shared" si="4"/>
        <v>3.3204894864799464E-3</v>
      </c>
      <c r="Q53" s="39">
        <f t="shared" si="2"/>
        <v>0</v>
      </c>
      <c r="R53" s="39" t="str">
        <f t="shared" si="3"/>
        <v>Low</v>
      </c>
    </row>
    <row r="54" spans="1:18" x14ac:dyDescent="0.25">
      <c r="A54" s="40">
        <v>6037122121</v>
      </c>
      <c r="B54" s="39">
        <f t="shared" si="0"/>
        <v>-3.6722000000000001</v>
      </c>
      <c r="C54" s="39">
        <f>C$2*'Risk Factors'!C54</f>
        <v>-0.50155201311810382</v>
      </c>
      <c r="D54" s="39">
        <f>D$2*'Risk Factors'!D54</f>
        <v>-0.15386284951170462</v>
      </c>
      <c r="E54" s="39">
        <f>E$2*'Risk Factors'!E54</f>
        <v>-5.5441003247819607</v>
      </c>
      <c r="F54" s="39">
        <f>F$2*'Risk Factors'!F54</f>
        <v>-0.28695020299708807</v>
      </c>
      <c r="G54" s="39">
        <f>G$2*'Risk Factors'!G54</f>
        <v>2.2934137362456868</v>
      </c>
      <c r="H54" s="39">
        <f>H$2*'Risk Factors'!H54</f>
        <v>-2.2293768495623293E-3</v>
      </c>
      <c r="I54" s="39">
        <f>I$2*'Risk Factors'!I54</f>
        <v>0</v>
      </c>
      <c r="J54" s="39">
        <f>J$2*'Risk Factors'!J54</f>
        <v>0.9693710224695673</v>
      </c>
      <c r="K54" s="39">
        <f>K$2*'Risk Factors'!K54</f>
        <v>0</v>
      </c>
      <c r="L54" s="39">
        <f>L$2*'Risk Factors'!L54</f>
        <v>0</v>
      </c>
      <c r="M54" s="39">
        <f>M$2*'Risk Factors'!M54</f>
        <v>3.9688298141557921</v>
      </c>
      <c r="N54" s="39">
        <f>N$2*'Risk Factors'!N54</f>
        <v>0.19950886267830778</v>
      </c>
      <c r="O54" s="39">
        <f t="shared" si="1"/>
        <v>-2.7297713317090664</v>
      </c>
      <c r="P54" s="39">
        <f t="shared" si="4"/>
        <v>6.1239307424918295E-2</v>
      </c>
      <c r="Q54" s="39">
        <f t="shared" si="2"/>
        <v>0</v>
      </c>
      <c r="R54" s="39" t="str">
        <f t="shared" si="3"/>
        <v>Low</v>
      </c>
    </row>
    <row r="55" spans="1:18" x14ac:dyDescent="0.25">
      <c r="A55" s="40">
        <v>6037122122</v>
      </c>
      <c r="B55" s="39">
        <f t="shared" si="0"/>
        <v>-3.6722000000000001</v>
      </c>
      <c r="C55" s="39">
        <f>C$2*'Risk Factors'!C55</f>
        <v>-0.5129528765835718</v>
      </c>
      <c r="D55" s="39">
        <f>D$2*'Risk Factors'!D55</f>
        <v>-0.15231921068162399</v>
      </c>
      <c r="E55" s="39">
        <f>E$2*'Risk Factors'!E55</f>
        <v>-5.4345699234765741</v>
      </c>
      <c r="F55" s="39">
        <f>F$2*'Risk Factors'!F55</f>
        <v>-0.29018076704857243</v>
      </c>
      <c r="G55" s="39">
        <f>G$2*'Risk Factors'!G55</f>
        <v>2.1798928170425462</v>
      </c>
      <c r="H55" s="39">
        <f>H$2*'Risk Factors'!H55</f>
        <v>-3.6036172538261302E-2</v>
      </c>
      <c r="I55" s="39">
        <f>I$2*'Risk Factors'!I55</f>
        <v>0</v>
      </c>
      <c r="J55" s="39">
        <f>J$2*'Risk Factors'!J55</f>
        <v>0.98015231638197697</v>
      </c>
      <c r="K55" s="39">
        <f>K$2*'Risk Factors'!K55</f>
        <v>0</v>
      </c>
      <c r="L55" s="39">
        <f>L$2*'Risk Factors'!L55</f>
        <v>0</v>
      </c>
      <c r="M55" s="39">
        <f>M$2*'Risk Factors'!M55</f>
        <v>2.6707959667852901</v>
      </c>
      <c r="N55" s="39">
        <f>N$2*'Risk Factors'!N55</f>
        <v>-0.15448287898244475</v>
      </c>
      <c r="O55" s="39">
        <f t="shared" si="1"/>
        <v>-4.4219007291012353</v>
      </c>
      <c r="P55" s="39">
        <f t="shared" si="4"/>
        <v>1.1868819292926039E-2</v>
      </c>
      <c r="Q55" s="39">
        <f t="shared" si="2"/>
        <v>0</v>
      </c>
      <c r="R55" s="39" t="str">
        <f t="shared" si="3"/>
        <v>Low</v>
      </c>
    </row>
    <row r="56" spans="1:18" x14ac:dyDescent="0.25">
      <c r="A56" s="40">
        <v>6037122200</v>
      </c>
      <c r="B56" s="39">
        <f t="shared" si="0"/>
        <v>-3.6722000000000001</v>
      </c>
      <c r="C56" s="39">
        <f>C$2*'Risk Factors'!C56</f>
        <v>-0.63819041597874959</v>
      </c>
      <c r="D56" s="39">
        <f>D$2*'Risk Factors'!D56</f>
        <v>-0.16545462095418073</v>
      </c>
      <c r="E56" s="39">
        <f>E$2*'Risk Factors'!E56</f>
        <v>-5.2342088387679064</v>
      </c>
      <c r="F56" s="39">
        <f>F$2*'Risk Factors'!F56</f>
        <v>-0.23146808516382586</v>
      </c>
      <c r="G56" s="39">
        <f>G$2*'Risk Factors'!G56</f>
        <v>1.8050489462726913</v>
      </c>
      <c r="H56" s="39">
        <f>H$2*'Risk Factors'!H56</f>
        <v>-2.0182760246081989E-2</v>
      </c>
      <c r="I56" s="39">
        <f>I$2*'Risk Factors'!I56</f>
        <v>0</v>
      </c>
      <c r="J56" s="39">
        <f>J$2*'Risk Factors'!J56</f>
        <v>1.1485398512145757</v>
      </c>
      <c r="K56" s="39">
        <f>K$2*'Risk Factors'!K56</f>
        <v>0</v>
      </c>
      <c r="L56" s="39">
        <f>L$2*'Risk Factors'!L56</f>
        <v>0</v>
      </c>
      <c r="M56" s="39">
        <f>M$2*'Risk Factors'!M56</f>
        <v>5.4633559509687624</v>
      </c>
      <c r="N56" s="39">
        <f>N$2*'Risk Factors'!N56</f>
        <v>-9.9052527915877431E-2</v>
      </c>
      <c r="O56" s="39">
        <f t="shared" si="1"/>
        <v>-1.6438125005705915</v>
      </c>
      <c r="P56" s="39">
        <f t="shared" si="4"/>
        <v>0.16194696234105779</v>
      </c>
      <c r="Q56" s="39">
        <f t="shared" si="2"/>
        <v>0</v>
      </c>
      <c r="R56" s="39" t="str">
        <f t="shared" si="3"/>
        <v>Low</v>
      </c>
    </row>
    <row r="57" spans="1:18" x14ac:dyDescent="0.25">
      <c r="A57" s="40">
        <v>6037122410</v>
      </c>
      <c r="B57" s="39">
        <f t="shared" si="0"/>
        <v>-3.6722000000000001</v>
      </c>
      <c r="C57" s="39">
        <f>C$2*'Risk Factors'!C57</f>
        <v>-0.40723265247241525</v>
      </c>
      <c r="D57" s="39">
        <f>D$2*'Risk Factors'!D57</f>
        <v>-0.31069678297451125</v>
      </c>
      <c r="E57" s="39">
        <f>E$2*'Risk Factors'!E57</f>
        <v>-5.9623483296213804</v>
      </c>
      <c r="F57" s="39">
        <f>F$2*'Risk Factors'!F57</f>
        <v>-0.11601039346696362</v>
      </c>
      <c r="G57" s="39">
        <f>G$2*'Risk Factors'!G57</f>
        <v>3.084497214217099</v>
      </c>
      <c r="H57" s="39">
        <f>H$2*'Risk Factors'!H57</f>
        <v>-4.6707124702627577E-2</v>
      </c>
      <c r="I57" s="39">
        <f>I$2*'Risk Factors'!I57</f>
        <v>0</v>
      </c>
      <c r="J57" s="39">
        <f>J$2*'Risk Factors'!J57</f>
        <v>0.35673897849462366</v>
      </c>
      <c r="K57" s="39">
        <f>K$2*'Risk Factors'!K57</f>
        <v>0</v>
      </c>
      <c r="L57" s="39">
        <f>L$2*'Risk Factors'!L57</f>
        <v>0</v>
      </c>
      <c r="M57" s="39">
        <f>M$2*'Risk Factors'!M57</f>
        <v>3.0121406089363369</v>
      </c>
      <c r="N57" s="39">
        <f>N$2*'Risk Factors'!N57</f>
        <v>2.165039772989532E-2</v>
      </c>
      <c r="O57" s="39">
        <f t="shared" si="1"/>
        <v>-4.0401680838599434</v>
      </c>
      <c r="P57" s="39">
        <f t="shared" si="4"/>
        <v>1.7290300367170906E-2</v>
      </c>
      <c r="Q57" s="39">
        <f t="shared" si="2"/>
        <v>0</v>
      </c>
      <c r="R57" s="39" t="str">
        <f t="shared" si="3"/>
        <v>Low</v>
      </c>
    </row>
    <row r="58" spans="1:18" x14ac:dyDescent="0.25">
      <c r="A58" s="40">
        <v>6037122420</v>
      </c>
      <c r="B58" s="39">
        <f t="shared" si="0"/>
        <v>-3.6722000000000001</v>
      </c>
      <c r="C58" s="39">
        <f>C$2*'Risk Factors'!C58</f>
        <v>-0.5674637923988558</v>
      </c>
      <c r="D58" s="39">
        <f>D$2*'Risk Factors'!D58</f>
        <v>-0.27042092000000001</v>
      </c>
      <c r="E58" s="39">
        <f>E$2*'Risk Factors'!E58</f>
        <v>-5.2942330399999991</v>
      </c>
      <c r="F58" s="39">
        <f>F$2*'Risk Factors'!F58</f>
        <v>-0.29491655999999999</v>
      </c>
      <c r="G58" s="39">
        <f>G$2*'Risk Factors'!G58</f>
        <v>2.1493292496171517</v>
      </c>
      <c r="H58" s="39">
        <f>H$2*'Risk Factors'!H58</f>
        <v>-2.6306339086313926E-2</v>
      </c>
      <c r="I58" s="39">
        <f>I$2*'Risk Factors'!I58</f>
        <v>0</v>
      </c>
      <c r="J58" s="39">
        <f>J$2*'Risk Factors'!J58</f>
        <v>1.4117389014296464</v>
      </c>
      <c r="K58" s="39">
        <f>K$2*'Risk Factors'!K58</f>
        <v>0</v>
      </c>
      <c r="L58" s="39">
        <f>L$2*'Risk Factors'!L58</f>
        <v>0</v>
      </c>
      <c r="M58" s="39">
        <f>M$2*'Risk Factors'!M58</f>
        <v>3.4617567417951758</v>
      </c>
      <c r="N58" s="39">
        <f>N$2*'Risk Factors'!N58</f>
        <v>7.8067373187802033E-2</v>
      </c>
      <c r="O58" s="39">
        <f t="shared" si="1"/>
        <v>-3.0246483854553943</v>
      </c>
      <c r="P58" s="39">
        <f t="shared" si="4"/>
        <v>4.6324681246083653E-2</v>
      </c>
      <c r="Q58" s="39">
        <f t="shared" si="2"/>
        <v>0</v>
      </c>
      <c r="R58" s="39" t="str">
        <f t="shared" si="3"/>
        <v>Low</v>
      </c>
    </row>
    <row r="59" spans="1:18" x14ac:dyDescent="0.25">
      <c r="A59" s="40">
        <v>6037123010</v>
      </c>
      <c r="B59" s="39">
        <f t="shared" si="0"/>
        <v>-3.6722000000000001</v>
      </c>
      <c r="C59" s="39">
        <f>C$2*'Risk Factors'!C59</f>
        <v>-0.56818601904372712</v>
      </c>
      <c r="D59" s="39">
        <f>D$2*'Risk Factors'!D59</f>
        <v>-7.4026225870867546E-2</v>
      </c>
      <c r="E59" s="39">
        <f>E$2*'Risk Factors'!E59</f>
        <v>-6.2507733747503877</v>
      </c>
      <c r="F59" s="39">
        <f>F$2*'Risk Factors'!F59</f>
        <v>-9.2668382516086084E-2</v>
      </c>
      <c r="G59" s="39">
        <f>G$2*'Risk Factors'!G59</f>
        <v>2.1571320603015076</v>
      </c>
      <c r="H59" s="39">
        <f>H$2*'Risk Factors'!H59</f>
        <v>-3.2446462011898894E-2</v>
      </c>
      <c r="I59" s="39">
        <f>I$2*'Risk Factors'!I59</f>
        <v>0</v>
      </c>
      <c r="J59" s="39">
        <f>J$2*'Risk Factors'!J59</f>
        <v>1.6656822947576657</v>
      </c>
      <c r="K59" s="39">
        <f>K$2*'Risk Factors'!K59</f>
        <v>0</v>
      </c>
      <c r="L59" s="39">
        <f>L$2*'Risk Factors'!L59</f>
        <v>0</v>
      </c>
      <c r="M59" s="39">
        <f>M$2*'Risk Factors'!M59</f>
        <v>3.3082013444049023</v>
      </c>
      <c r="N59" s="39">
        <f>N$2*'Risk Factors'!N59</f>
        <v>7.9860486995230948E-2</v>
      </c>
      <c r="O59" s="39">
        <f t="shared" si="1"/>
        <v>-3.4794242777336617</v>
      </c>
      <c r="P59" s="39">
        <f t="shared" si="4"/>
        <v>2.9903376506270861E-2</v>
      </c>
      <c r="Q59" s="39">
        <f t="shared" si="2"/>
        <v>0</v>
      </c>
      <c r="R59" s="39" t="str">
        <f t="shared" si="3"/>
        <v>Low</v>
      </c>
    </row>
    <row r="60" spans="1:18" x14ac:dyDescent="0.25">
      <c r="A60" s="40">
        <v>6037123020</v>
      </c>
      <c r="B60" s="39">
        <f t="shared" si="0"/>
        <v>-3.6722000000000001</v>
      </c>
      <c r="C60" s="39">
        <f>C$2*'Risk Factors'!C60</f>
        <v>-0.70023312394769111</v>
      </c>
      <c r="D60" s="39">
        <f>D$2*'Risk Factors'!D60</f>
        <v>-0.11381842025927044</v>
      </c>
      <c r="E60" s="39">
        <f>E$2*'Risk Factors'!E60</f>
        <v>-5.8555555019596017</v>
      </c>
      <c r="F60" s="39">
        <f>F$2*'Risk Factors'!F60</f>
        <v>-0.20557371118480552</v>
      </c>
      <c r="G60" s="39">
        <f>G$2*'Risk Factors'!G60</f>
        <v>1.2958925373134329</v>
      </c>
      <c r="H60" s="39">
        <f>H$2*'Risk Factors'!H60</f>
        <v>-9.1645737703041474E-3</v>
      </c>
      <c r="I60" s="39">
        <f>I$2*'Risk Factors'!I60</f>
        <v>0</v>
      </c>
      <c r="J60" s="39">
        <f>J$2*'Risk Factors'!J60</f>
        <v>1.1531772</v>
      </c>
      <c r="K60" s="39">
        <f>K$2*'Risk Factors'!K60</f>
        <v>0</v>
      </c>
      <c r="L60" s="39">
        <f>L$2*'Risk Factors'!L60</f>
        <v>0</v>
      </c>
      <c r="M60" s="39">
        <f>M$2*'Risk Factors'!M60</f>
        <v>1.6059644128113872</v>
      </c>
      <c r="N60" s="39">
        <f>N$2*'Risk Factors'!N60</f>
        <v>0.135303746608821</v>
      </c>
      <c r="O60" s="39">
        <f t="shared" si="1"/>
        <v>-6.3662074343880324</v>
      </c>
      <c r="P60" s="39">
        <f t="shared" si="4"/>
        <v>1.7157162892261089E-3</v>
      </c>
      <c r="Q60" s="39">
        <f t="shared" si="2"/>
        <v>0</v>
      </c>
      <c r="R60" s="39" t="str">
        <f t="shared" si="3"/>
        <v>Low</v>
      </c>
    </row>
    <row r="61" spans="1:18" x14ac:dyDescent="0.25">
      <c r="A61" s="40">
        <v>6037123103</v>
      </c>
      <c r="B61" s="39">
        <f t="shared" si="0"/>
        <v>-3.6722000000000001</v>
      </c>
      <c r="C61" s="39">
        <f>C$2*'Risk Factors'!C61</f>
        <v>-0.58545067503064985</v>
      </c>
      <c r="D61" s="39">
        <f>D$2*'Risk Factors'!D61</f>
        <v>-0.40540653135373073</v>
      </c>
      <c r="E61" s="39">
        <f>E$2*'Risk Factors'!E61</f>
        <v>-4.4027744184501438</v>
      </c>
      <c r="F61" s="39">
        <f>F$2*'Risk Factors'!F61</f>
        <v>-0.22808381995647789</v>
      </c>
      <c r="G61" s="39">
        <f>G$2*'Risk Factors'!G61</f>
        <v>2.1294153518813932</v>
      </c>
      <c r="H61" s="39">
        <f>H$2*'Risk Factors'!H61</f>
        <v>-2.0624530775394379E-2</v>
      </c>
      <c r="I61" s="39">
        <f>I$2*'Risk Factors'!I61</f>
        <v>0</v>
      </c>
      <c r="J61" s="39">
        <f>J$2*'Risk Factors'!J61</f>
        <v>1.017692251638272</v>
      </c>
      <c r="K61" s="39">
        <f>K$2*'Risk Factors'!K61</f>
        <v>0</v>
      </c>
      <c r="L61" s="39">
        <f>L$2*'Risk Factors'!L61</f>
        <v>0</v>
      </c>
      <c r="M61" s="39">
        <f>M$2*'Risk Factors'!M61</f>
        <v>4.1351590351917755</v>
      </c>
      <c r="N61" s="39">
        <f>N$2*'Risk Factors'!N61</f>
        <v>0.11014401587672389</v>
      </c>
      <c r="O61" s="39">
        <f t="shared" si="1"/>
        <v>-1.9221293209782315</v>
      </c>
      <c r="P61" s="39">
        <f t="shared" si="4"/>
        <v>0.12762430747233863</v>
      </c>
      <c r="Q61" s="39">
        <f t="shared" si="2"/>
        <v>0</v>
      </c>
      <c r="R61" s="39" t="str">
        <f t="shared" si="3"/>
        <v>Low</v>
      </c>
    </row>
    <row r="62" spans="1:18" x14ac:dyDescent="0.25">
      <c r="A62" s="40">
        <v>6037123104</v>
      </c>
      <c r="B62" s="39">
        <f t="shared" si="0"/>
        <v>-3.6722000000000001</v>
      </c>
      <c r="C62" s="39">
        <f>C$2*'Risk Factors'!C62</f>
        <v>-0.60274972276256644</v>
      </c>
      <c r="D62" s="39">
        <f>D$2*'Risk Factors'!D62</f>
        <v>-0.32736116464180981</v>
      </c>
      <c r="E62" s="39">
        <f>E$2*'Risk Factors'!E62</f>
        <v>-4.2218046920821113</v>
      </c>
      <c r="F62" s="39">
        <f>F$2*'Risk Factors'!F62</f>
        <v>-0.23299744449099288</v>
      </c>
      <c r="G62" s="39">
        <f>G$2*'Risk Factors'!G62</f>
        <v>2.5054816537467701</v>
      </c>
      <c r="H62" s="39">
        <f>H$2*'Risk Factors'!H62</f>
        <v>-5.2217694774320828E-3</v>
      </c>
      <c r="I62" s="39">
        <f>I$2*'Risk Factors'!I62</f>
        <v>0</v>
      </c>
      <c r="J62" s="39">
        <f>J$2*'Risk Factors'!J62</f>
        <v>1.3365117460317462</v>
      </c>
      <c r="K62" s="39">
        <f>K$2*'Risk Factors'!K62</f>
        <v>0</v>
      </c>
      <c r="L62" s="39">
        <f>L$2*'Risk Factors'!L62</f>
        <v>0</v>
      </c>
      <c r="M62" s="39">
        <f>M$2*'Risk Factors'!M62</f>
        <v>4.2043959667852899</v>
      </c>
      <c r="N62" s="39">
        <f>N$2*'Risk Factors'!N62</f>
        <v>4.6995925296888549E-2</v>
      </c>
      <c r="O62" s="39">
        <f t="shared" si="1"/>
        <v>-0.96894950159421733</v>
      </c>
      <c r="P62" s="39">
        <f t="shared" si="4"/>
        <v>0.27508993833512374</v>
      </c>
      <c r="Q62" s="39">
        <f t="shared" si="2"/>
        <v>0</v>
      </c>
      <c r="R62" s="39" t="str">
        <f t="shared" si="3"/>
        <v>Low</v>
      </c>
    </row>
    <row r="63" spans="1:18" x14ac:dyDescent="0.25">
      <c r="A63" s="40">
        <v>6037123203</v>
      </c>
      <c r="B63" s="39">
        <f t="shared" si="0"/>
        <v>-3.6722000000000001</v>
      </c>
      <c r="C63" s="39">
        <f>C$2*'Risk Factors'!C63</f>
        <v>-0.37989121520228852</v>
      </c>
      <c r="D63" s="39">
        <f>D$2*'Risk Factors'!D63</f>
        <v>-0.27605679194301153</v>
      </c>
      <c r="E63" s="39">
        <f>E$2*'Risk Factors'!E63</f>
        <v>-5.8053854089904187</v>
      </c>
      <c r="F63" s="39">
        <f>F$2*'Risk Factors'!F63</f>
        <v>-0.1549364775239499</v>
      </c>
      <c r="G63" s="39">
        <f>G$2*'Risk Factors'!G63</f>
        <v>2.8596836329233679</v>
      </c>
      <c r="H63" s="39">
        <f>H$2*'Risk Factors'!H63</f>
        <v>-4.3971372996874522E-2</v>
      </c>
      <c r="I63" s="39">
        <f>I$2*'Risk Factors'!I63</f>
        <v>0</v>
      </c>
      <c r="J63" s="39">
        <f>J$2*'Risk Factors'!J63</f>
        <v>0.82233454376163884</v>
      </c>
      <c r="K63" s="39">
        <f>K$2*'Risk Factors'!K63</f>
        <v>0</v>
      </c>
      <c r="L63" s="39">
        <f>L$2*'Risk Factors'!L63</f>
        <v>0</v>
      </c>
      <c r="M63" s="39">
        <f>M$2*'Risk Factors'!M63</f>
        <v>3.1575544483985749</v>
      </c>
      <c r="N63" s="39">
        <f>N$2*'Risk Factors'!N63</f>
        <v>-6.5123478964564913E-2</v>
      </c>
      <c r="O63" s="39">
        <f t="shared" si="1"/>
        <v>-3.5579921205375276</v>
      </c>
      <c r="P63" s="39">
        <f t="shared" si="4"/>
        <v>2.7706460948686586E-2</v>
      </c>
      <c r="Q63" s="39">
        <f t="shared" si="2"/>
        <v>0</v>
      </c>
      <c r="R63" s="39" t="str">
        <f t="shared" si="3"/>
        <v>Low</v>
      </c>
    </row>
    <row r="64" spans="1:18" x14ac:dyDescent="0.25">
      <c r="A64" s="40">
        <v>6037123204</v>
      </c>
      <c r="B64" s="39">
        <f t="shared" si="0"/>
        <v>-3.6722000000000001</v>
      </c>
      <c r="C64" s="39">
        <f>C$2*'Risk Factors'!C64</f>
        <v>-0.444599283408255</v>
      </c>
      <c r="D64" s="39">
        <f>D$2*'Risk Factors'!D64</f>
        <v>-0.2397500718597298</v>
      </c>
      <c r="E64" s="39">
        <f>E$2*'Risk Factors'!E64</f>
        <v>-5.53880494394941</v>
      </c>
      <c r="F64" s="39">
        <f>F$2*'Risk Factors'!F64</f>
        <v>-0.12495073296924404</v>
      </c>
      <c r="G64" s="39">
        <f>G$2*'Risk Factors'!G64</f>
        <v>2.8144641053787045</v>
      </c>
      <c r="H64" s="39">
        <f>H$2*'Risk Factors'!H64</f>
        <v>-8.9390509088759403E-3</v>
      </c>
      <c r="I64" s="39">
        <f>I$2*'Risk Factors'!I64</f>
        <v>0</v>
      </c>
      <c r="J64" s="39">
        <f>J$2*'Risk Factors'!J64</f>
        <v>0.83378093220338989</v>
      </c>
      <c r="K64" s="39">
        <f>K$2*'Risk Factors'!K64</f>
        <v>0</v>
      </c>
      <c r="L64" s="39">
        <f>L$2*'Risk Factors'!L64</f>
        <v>0</v>
      </c>
      <c r="M64" s="39">
        <f>M$2*'Risk Factors'!M64</f>
        <v>4.312875207591933</v>
      </c>
      <c r="N64" s="39">
        <f>N$2*'Risk Factors'!N64</f>
        <v>0.67042881816569577</v>
      </c>
      <c r="O64" s="39">
        <f t="shared" si="1"/>
        <v>-1.3976950197557927</v>
      </c>
      <c r="P64" s="39">
        <f t="shared" si="4"/>
        <v>0.19818213177651911</v>
      </c>
      <c r="Q64" s="39">
        <f t="shared" si="2"/>
        <v>0</v>
      </c>
      <c r="R64" s="39" t="str">
        <f t="shared" si="3"/>
        <v>Low</v>
      </c>
    </row>
    <row r="65" spans="1:18" x14ac:dyDescent="0.25">
      <c r="A65" s="40">
        <v>6037123205</v>
      </c>
      <c r="B65" s="39">
        <f t="shared" si="0"/>
        <v>-3.6722000000000001</v>
      </c>
      <c r="C65" s="39">
        <f>C$2*'Risk Factors'!C65</f>
        <v>-0.46674756718430738</v>
      </c>
      <c r="D65" s="39">
        <f>D$2*'Risk Factors'!D65</f>
        <v>-0.12682077777777775</v>
      </c>
      <c r="E65" s="39">
        <f>E$2*'Risk Factors'!E65</f>
        <v>-5.63408562962963</v>
      </c>
      <c r="F65" s="39">
        <f>F$2*'Risk Factors'!F65</f>
        <v>-0.12943244444444443</v>
      </c>
      <c r="G65" s="39">
        <f>G$2*'Risk Factors'!G65</f>
        <v>2.7239931914893618</v>
      </c>
      <c r="H65" s="39">
        <f>H$2*'Risk Factors'!H65</f>
        <v>-5.1579353219206273E-2</v>
      </c>
      <c r="I65" s="39">
        <f>I$2*'Risk Factors'!I65</f>
        <v>0</v>
      </c>
      <c r="J65" s="39">
        <f>J$2*'Risk Factors'!J65</f>
        <v>1.6826636363636363</v>
      </c>
      <c r="K65" s="39">
        <f>K$2*'Risk Factors'!K65</f>
        <v>0</v>
      </c>
      <c r="L65" s="39">
        <f>L$2*'Risk Factors'!L65</f>
        <v>0</v>
      </c>
      <c r="M65" s="39">
        <f>M$2*'Risk Factors'!M65</f>
        <v>2.700189798339264</v>
      </c>
      <c r="N65" s="39">
        <f>N$2*'Risk Factors'!N65</f>
        <v>-8.484332252767611E-2</v>
      </c>
      <c r="O65" s="39">
        <f t="shared" si="1"/>
        <v>-3.0588624685907799</v>
      </c>
      <c r="P65" s="39">
        <f t="shared" si="4"/>
        <v>4.4836393858621648E-2</v>
      </c>
      <c r="Q65" s="39">
        <f t="shared" si="2"/>
        <v>0</v>
      </c>
      <c r="R65" s="39" t="str">
        <f t="shared" si="3"/>
        <v>Low</v>
      </c>
    </row>
    <row r="66" spans="1:18" x14ac:dyDescent="0.25">
      <c r="A66" s="40">
        <v>6037123206</v>
      </c>
      <c r="B66" s="39">
        <f t="shared" si="0"/>
        <v>-3.6722000000000001</v>
      </c>
      <c r="C66" s="39">
        <f>C$2*'Risk Factors'!C66</f>
        <v>-0.44513235545566004</v>
      </c>
      <c r="D66" s="39">
        <f>D$2*'Risk Factors'!D66</f>
        <v>-8.7304275770633072E-2</v>
      </c>
      <c r="E66" s="39">
        <f>E$2*'Risk Factors'!E66</f>
        <v>-5.7931061319191244</v>
      </c>
      <c r="F66" s="39">
        <f>F$2*'Risk Factors'!F66</f>
        <v>-0.15397288697381506</v>
      </c>
      <c r="G66" s="39">
        <f>G$2*'Risk Factors'!G66</f>
        <v>2.6237937572254335</v>
      </c>
      <c r="H66" s="39">
        <f>H$2*'Risk Factors'!H66</f>
        <v>-3.128143504708894E-2</v>
      </c>
      <c r="I66" s="39">
        <f>I$2*'Risk Factors'!I66</f>
        <v>0</v>
      </c>
      <c r="J66" s="39">
        <f>J$2*'Risk Factors'!J66</f>
        <v>1.9075769931662871</v>
      </c>
      <c r="K66" s="39">
        <f>K$2*'Risk Factors'!K66</f>
        <v>0</v>
      </c>
      <c r="L66" s="39">
        <f>L$2*'Risk Factors'!L66</f>
        <v>0</v>
      </c>
      <c r="M66" s="39">
        <f>M$2*'Risk Factors'!M66</f>
        <v>6.4155644918940284</v>
      </c>
      <c r="N66" s="39">
        <f>N$2*'Risk Factors'!N66</f>
        <v>-0.16504003880363488</v>
      </c>
      <c r="O66" s="39">
        <f t="shared" si="1"/>
        <v>0.59889811831579243</v>
      </c>
      <c r="P66" s="39">
        <f t="shared" si="4"/>
        <v>0.6454041726206724</v>
      </c>
      <c r="Q66" s="39">
        <f t="shared" si="2"/>
        <v>1</v>
      </c>
      <c r="R66" s="39" t="str">
        <f t="shared" si="3"/>
        <v>Moderate</v>
      </c>
    </row>
    <row r="67" spans="1:18" x14ac:dyDescent="0.25">
      <c r="A67" s="40">
        <v>6037123301</v>
      </c>
      <c r="B67" s="39">
        <f t="shared" si="0"/>
        <v>-3.6722000000000001</v>
      </c>
      <c r="C67" s="39">
        <f>C$2*'Risk Factors'!C67</f>
        <v>-0.67220385177768704</v>
      </c>
      <c r="D67" s="39">
        <f>D$2*'Risk Factors'!D67</f>
        <v>-0.45180328124410535</v>
      </c>
      <c r="E67" s="39">
        <f>E$2*'Risk Factors'!E67</f>
        <v>-3.1922020942956926</v>
      </c>
      <c r="F67" s="39">
        <f>F$2*'Risk Factors'!F67</f>
        <v>-1.2286642097596543</v>
      </c>
      <c r="G67" s="39">
        <f>G$2*'Risk Factors'!G67</f>
        <v>1.8500759993323028</v>
      </c>
      <c r="H67" s="39">
        <f>H$2*'Risk Factors'!H67</f>
        <v>-1.6861271145728655E-2</v>
      </c>
      <c r="I67" s="39">
        <f>I$2*'Risk Factors'!I67</f>
        <v>0</v>
      </c>
      <c r="J67" s="39">
        <f>J$2*'Risk Factors'!J67</f>
        <v>0.30864716448552287</v>
      </c>
      <c r="K67" s="39">
        <f>K$2*'Risk Factors'!K67</f>
        <v>0</v>
      </c>
      <c r="L67" s="39">
        <f>L$2*'Risk Factors'!L67</f>
        <v>0</v>
      </c>
      <c r="M67" s="39">
        <f>M$2*'Risk Factors'!M67</f>
        <v>5.3937821273230524</v>
      </c>
      <c r="N67" s="39">
        <f>N$2*'Risk Factors'!N67</f>
        <v>5.0128788081980687E-2</v>
      </c>
      <c r="O67" s="39">
        <f t="shared" ref="O67:O130" si="5">SUM(B67:N67)</f>
        <v>-1.63130062900001</v>
      </c>
      <c r="P67" s="39">
        <f t="shared" si="4"/>
        <v>0.16365226598454982</v>
      </c>
      <c r="Q67" s="39">
        <f t="shared" si="2"/>
        <v>0</v>
      </c>
      <c r="R67" s="39" t="str">
        <f t="shared" si="3"/>
        <v>Low</v>
      </c>
    </row>
    <row r="68" spans="1:18" x14ac:dyDescent="0.25">
      <c r="A68" s="40">
        <v>6037123303</v>
      </c>
      <c r="B68" s="39">
        <f t="shared" ref="B68:B131" si="6">B$2</f>
        <v>-3.6722000000000001</v>
      </c>
      <c r="C68" s="39">
        <f>C$2*'Risk Factors'!C68</f>
        <v>-0.5324529959950961</v>
      </c>
      <c r="D68" s="39">
        <f>D$2*'Risk Factors'!D68</f>
        <v>-0.24616542056074764</v>
      </c>
      <c r="E68" s="39">
        <f>E$2*'Risk Factors'!E68</f>
        <v>-4.3948192945432618</v>
      </c>
      <c r="F68" s="39">
        <f>F$2*'Risk Factors'!F68</f>
        <v>-0.32891793789568891</v>
      </c>
      <c r="G68" s="39">
        <f>G$2*'Risk Factors'!G68</f>
        <v>2.129155164835165</v>
      </c>
      <c r="H68" s="39">
        <f>H$2*'Risk Factors'!H68</f>
        <v>-1.9493888379354327E-2</v>
      </c>
      <c r="I68" s="39">
        <f>I$2*'Risk Factors'!I68</f>
        <v>0</v>
      </c>
      <c r="J68" s="39">
        <f>J$2*'Risk Factors'!J68</f>
        <v>0.88952267818574526</v>
      </c>
      <c r="K68" s="39">
        <f>K$2*'Risk Factors'!K68</f>
        <v>0</v>
      </c>
      <c r="L68" s="39">
        <f>L$2*'Risk Factors'!L68</f>
        <v>0</v>
      </c>
      <c r="M68" s="39">
        <f>M$2*'Risk Factors'!M68</f>
        <v>4.2871759588770262</v>
      </c>
      <c r="N68" s="39">
        <f>N$2*'Risk Factors'!N68</f>
        <v>-5.3165150125511623E-2</v>
      </c>
      <c r="O68" s="39">
        <f t="shared" si="5"/>
        <v>-1.9413608856017237</v>
      </c>
      <c r="P68" s="39">
        <f t="shared" ref="P68:P131" si="7">EXP(O68)/(1+EXP(O68))</f>
        <v>0.12549842513083986</v>
      </c>
      <c r="Q68" s="39">
        <f t="shared" ref="Q68:Q131" si="8">IF(P68&gt;0.666,2,IF(P68&gt;0.333,1,IF(P68&lt;=0.333,0)))</f>
        <v>0</v>
      </c>
      <c r="R68" s="39" t="str">
        <f t="shared" ref="R68:R131" si="9">IF(P68&gt;0.666,"High",IF(P68&gt;0.333,"Moderate",IF(P68&lt;=0.333,"Low")))</f>
        <v>Low</v>
      </c>
    </row>
    <row r="69" spans="1:18" x14ac:dyDescent="0.25">
      <c r="A69" s="40">
        <v>6037123304</v>
      </c>
      <c r="B69" s="39">
        <f t="shared" si="6"/>
        <v>-3.6722000000000001</v>
      </c>
      <c r="C69" s="39">
        <f>C$2*'Risk Factors'!C69</f>
        <v>-0.52885905864323668</v>
      </c>
      <c r="D69" s="39">
        <f>D$2*'Risk Factors'!D69</f>
        <v>-0.4202323056396588</v>
      </c>
      <c r="E69" s="39">
        <f>E$2*'Risk Factors'!E69</f>
        <v>-4.0760351426395607</v>
      </c>
      <c r="F69" s="39">
        <f>F$2*'Risk Factors'!F69</f>
        <v>-0.32141787032168889</v>
      </c>
      <c r="G69" s="39">
        <f>G$2*'Risk Factors'!G69</f>
        <v>2.5219195957123821</v>
      </c>
      <c r="H69" s="39">
        <f>H$2*'Risk Factors'!H69</f>
        <v>-9.7508489567098375E-3</v>
      </c>
      <c r="I69" s="39">
        <f>I$2*'Risk Factors'!I69</f>
        <v>0</v>
      </c>
      <c r="J69" s="39">
        <f>J$2*'Risk Factors'!J69</f>
        <v>1.012181536414654</v>
      </c>
      <c r="K69" s="39">
        <f>K$2*'Risk Factors'!K69</f>
        <v>0</v>
      </c>
      <c r="L69" s="39">
        <f>L$2*'Risk Factors'!L69</f>
        <v>0</v>
      </c>
      <c r="M69" s="39">
        <f>M$2*'Risk Factors'!M69</f>
        <v>2.5021028865164081</v>
      </c>
      <c r="N69" s="39">
        <f>N$2*'Risk Factors'!N69</f>
        <v>0.65502098706132827</v>
      </c>
      <c r="O69" s="39">
        <f t="shared" si="5"/>
        <v>-2.3372702204960825</v>
      </c>
      <c r="P69" s="39">
        <f t="shared" si="7"/>
        <v>8.8082936132886827E-2</v>
      </c>
      <c r="Q69" s="39">
        <f t="shared" si="8"/>
        <v>0</v>
      </c>
      <c r="R69" s="39" t="str">
        <f t="shared" si="9"/>
        <v>Low</v>
      </c>
    </row>
    <row r="70" spans="1:18" x14ac:dyDescent="0.25">
      <c r="A70" s="40">
        <v>6037123410</v>
      </c>
      <c r="B70" s="39">
        <f t="shared" si="6"/>
        <v>-3.6722000000000001</v>
      </c>
      <c r="C70" s="39">
        <f>C$2*'Risk Factors'!C70</f>
        <v>-0.45032550894973439</v>
      </c>
      <c r="D70" s="39">
        <f>D$2*'Risk Factors'!D70</f>
        <v>-0.23676671233805646</v>
      </c>
      <c r="E70" s="39">
        <f>E$2*'Risk Factors'!E70</f>
        <v>-4.1888622902714578</v>
      </c>
      <c r="F70" s="39">
        <f>F$2*'Risk Factors'!F70</f>
        <v>-0.32008493808266714</v>
      </c>
      <c r="G70" s="39">
        <f>G$2*'Risk Factors'!G70</f>
        <v>2.5517879900075906</v>
      </c>
      <c r="H70" s="39">
        <f>H$2*'Risk Factors'!H70</f>
        <v>-1.2111202575831781E-2</v>
      </c>
      <c r="I70" s="39">
        <f>I$2*'Risk Factors'!I70</f>
        <v>0</v>
      </c>
      <c r="J70" s="39">
        <f>J$2*'Risk Factors'!J70</f>
        <v>0.51677150540920025</v>
      </c>
      <c r="K70" s="39">
        <f>K$2*'Risk Factors'!K70</f>
        <v>0</v>
      </c>
      <c r="L70" s="39">
        <f>L$2*'Risk Factors'!L70</f>
        <v>0</v>
      </c>
      <c r="M70" s="39">
        <f>M$2*'Risk Factors'!M70</f>
        <v>2.1470467378410429</v>
      </c>
      <c r="N70" s="39">
        <f>N$2*'Risk Factors'!N70</f>
        <v>-0.17246871710135586</v>
      </c>
      <c r="O70" s="39">
        <f t="shared" si="5"/>
        <v>-3.8372131360612696</v>
      </c>
      <c r="P70" s="39">
        <f t="shared" si="7"/>
        <v>2.1098829229967017E-2</v>
      </c>
      <c r="Q70" s="39">
        <f t="shared" si="8"/>
        <v>0</v>
      </c>
      <c r="R70" s="39" t="str">
        <f t="shared" si="9"/>
        <v>Low</v>
      </c>
    </row>
    <row r="71" spans="1:18" x14ac:dyDescent="0.25">
      <c r="A71" s="40">
        <v>6037123420</v>
      </c>
      <c r="B71" s="39">
        <f t="shared" si="6"/>
        <v>-3.6722000000000001</v>
      </c>
      <c r="C71" s="39">
        <f>C$2*'Risk Factors'!C71</f>
        <v>-0.4450291802206785</v>
      </c>
      <c r="D71" s="39">
        <f>D$2*'Risk Factors'!D71</f>
        <v>-0.14594248670212764</v>
      </c>
      <c r="E71" s="39">
        <f>E$2*'Risk Factors'!E71</f>
        <v>-4.3927878546099288</v>
      </c>
      <c r="F71" s="39">
        <f>F$2*'Risk Factors'!F71</f>
        <v>-0.25124973404255324</v>
      </c>
      <c r="G71" s="39">
        <f>G$2*'Risk Factors'!G71</f>
        <v>2.1604556082148498</v>
      </c>
      <c r="H71" s="39">
        <f>H$2*'Risk Factors'!H71</f>
        <v>-1.0714011762749975E-2</v>
      </c>
      <c r="I71" s="39">
        <f>I$2*'Risk Factors'!I71</f>
        <v>0</v>
      </c>
      <c r="J71" s="39">
        <f>J$2*'Risk Factors'!J71</f>
        <v>0.73989049808429119</v>
      </c>
      <c r="K71" s="39">
        <f>K$2*'Risk Factors'!K71</f>
        <v>0</v>
      </c>
      <c r="L71" s="39">
        <f>L$2*'Risk Factors'!L71</f>
        <v>0</v>
      </c>
      <c r="M71" s="39">
        <f>M$2*'Risk Factors'!M71</f>
        <v>3.2062690391459063</v>
      </c>
      <c r="N71" s="39">
        <f>N$2*'Risk Factors'!N71</f>
        <v>0.28211834847434863</v>
      </c>
      <c r="O71" s="39">
        <f t="shared" si="5"/>
        <v>-2.5291897734186413</v>
      </c>
      <c r="P71" s="39">
        <f t="shared" si="7"/>
        <v>7.3837034922305853E-2</v>
      </c>
      <c r="Q71" s="39">
        <f t="shared" si="8"/>
        <v>0</v>
      </c>
      <c r="R71" s="39" t="str">
        <f t="shared" si="9"/>
        <v>Low</v>
      </c>
    </row>
    <row r="72" spans="1:18" x14ac:dyDescent="0.25">
      <c r="A72" s="40">
        <v>6037123510</v>
      </c>
      <c r="B72" s="39">
        <f t="shared" si="6"/>
        <v>-3.6722000000000001</v>
      </c>
      <c r="C72" s="39">
        <f>C$2*'Risk Factors'!C72</f>
        <v>-0.61342835958316311</v>
      </c>
      <c r="D72" s="39">
        <f>D$2*'Risk Factors'!D72</f>
        <v>-0.24508752052545155</v>
      </c>
      <c r="E72" s="39">
        <f>E$2*'Risk Factors'!E72</f>
        <v>-3.9222404761904759</v>
      </c>
      <c r="F72" s="39">
        <f>F$2*'Risk Factors'!F72</f>
        <v>-0.36564704433497541</v>
      </c>
      <c r="G72" s="39">
        <f>G$2*'Risk Factors'!G72</f>
        <v>2.3762990291262138</v>
      </c>
      <c r="H72" s="39">
        <f>H$2*'Risk Factors'!H72</f>
        <v>-7.5914458214708224E-3</v>
      </c>
      <c r="I72" s="39">
        <f>I$2*'Risk Factors'!I72</f>
        <v>0</v>
      </c>
      <c r="J72" s="39">
        <f>J$2*'Risk Factors'!J72</f>
        <v>0.55634615898463602</v>
      </c>
      <c r="K72" s="39">
        <f>K$2*'Risk Factors'!K72</f>
        <v>0</v>
      </c>
      <c r="L72" s="39">
        <f>L$2*'Risk Factors'!L72</f>
        <v>0</v>
      </c>
      <c r="M72" s="39">
        <f>M$2*'Risk Factors'!M72</f>
        <v>3.3013736654804267</v>
      </c>
      <c r="N72" s="39">
        <f>N$2*'Risk Factors'!N72</f>
        <v>8.6266429789441185E-2</v>
      </c>
      <c r="O72" s="39">
        <f t="shared" si="5"/>
        <v>-2.5059095630748196</v>
      </c>
      <c r="P72" s="39">
        <f t="shared" si="7"/>
        <v>7.5444934685659201E-2</v>
      </c>
      <c r="Q72" s="39">
        <f t="shared" si="8"/>
        <v>0</v>
      </c>
      <c r="R72" s="39" t="str">
        <f t="shared" si="9"/>
        <v>Low</v>
      </c>
    </row>
    <row r="73" spans="1:18" x14ac:dyDescent="0.25">
      <c r="A73" s="40">
        <v>6037123520</v>
      </c>
      <c r="B73" s="39">
        <f t="shared" si="6"/>
        <v>-3.6722000000000001</v>
      </c>
      <c r="C73" s="39">
        <f>C$2*'Risk Factors'!C73</f>
        <v>-0.55394771999999992</v>
      </c>
      <c r="D73" s="39">
        <f>D$2*'Risk Factors'!D73</f>
        <v>0</v>
      </c>
      <c r="E73" s="39">
        <f>E$2*'Risk Factors'!E73</f>
        <v>0</v>
      </c>
      <c r="F73" s="39">
        <f>F$2*'Risk Factors'!F73</f>
        <v>0</v>
      </c>
      <c r="G73" s="39">
        <f>G$2*'Risk Factors'!G73</f>
        <v>0</v>
      </c>
      <c r="H73" s="39">
        <f>H$2*'Risk Factors'!H73</f>
        <v>-9.3888620453806831E-3</v>
      </c>
      <c r="I73" s="39">
        <f>I$2*'Risk Factors'!I73</f>
        <v>0</v>
      </c>
      <c r="J73" s="39">
        <f>J$2*'Risk Factors'!J73</f>
        <v>0</v>
      </c>
      <c r="K73" s="39">
        <f>K$2*'Risk Factors'!K73</f>
        <v>0</v>
      </c>
      <c r="L73" s="39">
        <f>L$2*'Risk Factors'!L73</f>
        <v>0</v>
      </c>
      <c r="M73" s="39">
        <f>M$2*'Risk Factors'!M73</f>
        <v>4.2110100000000008</v>
      </c>
      <c r="N73" s="39">
        <f>N$2*'Risk Factors'!N73</f>
        <v>-0.16777097423006324</v>
      </c>
      <c r="O73" s="39">
        <f t="shared" si="5"/>
        <v>-0.19229755627544295</v>
      </c>
      <c r="P73" s="39">
        <f t="shared" si="7"/>
        <v>0.45207320779897442</v>
      </c>
      <c r="Q73" s="39">
        <f t="shared" si="8"/>
        <v>1</v>
      </c>
      <c r="R73" s="39" t="str">
        <f t="shared" si="9"/>
        <v>Moderate</v>
      </c>
    </row>
    <row r="74" spans="1:18" x14ac:dyDescent="0.25">
      <c r="A74" s="40">
        <v>6037124102</v>
      </c>
      <c r="B74" s="39">
        <f t="shared" si="6"/>
        <v>-3.6722000000000001</v>
      </c>
      <c r="C74" s="39">
        <f>C$2*'Risk Factors'!C74</f>
        <v>-0.51515394826317951</v>
      </c>
      <c r="D74" s="39">
        <f>D$2*'Risk Factors'!D74</f>
        <v>-0.63799322116556934</v>
      </c>
      <c r="E74" s="39">
        <f>E$2*'Risk Factors'!E74</f>
        <v>-3.9762429651304556</v>
      </c>
      <c r="F74" s="39">
        <f>F$2*'Risk Factors'!F74</f>
        <v>-0.21823408924652526</v>
      </c>
      <c r="G74" s="39">
        <f>G$2*'Risk Factors'!G74</f>
        <v>2.6660365089940039</v>
      </c>
      <c r="H74" s="39">
        <f>H$2*'Risk Factors'!H74</f>
        <v>-1.2102977033944827E-2</v>
      </c>
      <c r="I74" s="39">
        <f>I$2*'Risk Factors'!I74</f>
        <v>0</v>
      </c>
      <c r="J74" s="39">
        <f>J$2*'Risk Factors'!J74</f>
        <v>1.6924493556701032</v>
      </c>
      <c r="K74" s="39">
        <f>K$2*'Risk Factors'!K74</f>
        <v>-0.6724</v>
      </c>
      <c r="L74" s="39">
        <f>L$2*'Risk Factors'!L74</f>
        <v>0</v>
      </c>
      <c r="M74" s="39">
        <f>M$2*'Risk Factors'!M74</f>
        <v>5.1240944246737827</v>
      </c>
      <c r="N74" s="39">
        <f>N$2*'Risk Factors'!N74</f>
        <v>-0.43382099498295751</v>
      </c>
      <c r="O74" s="39">
        <f t="shared" si="5"/>
        <v>-0.65556790648474306</v>
      </c>
      <c r="P74" s="39">
        <f t="shared" si="7"/>
        <v>0.34173592149916115</v>
      </c>
      <c r="Q74" s="39">
        <f t="shared" si="8"/>
        <v>1</v>
      </c>
      <c r="R74" s="39" t="str">
        <f t="shared" si="9"/>
        <v>Moderate</v>
      </c>
    </row>
    <row r="75" spans="1:18" x14ac:dyDescent="0.25">
      <c r="A75" s="40">
        <v>6037124103</v>
      </c>
      <c r="B75" s="39">
        <f t="shared" si="6"/>
        <v>-3.6722000000000001</v>
      </c>
      <c r="C75" s="39">
        <f>C$2*'Risk Factors'!C75</f>
        <v>-0.47555185390273802</v>
      </c>
      <c r="D75" s="39">
        <f>D$2*'Risk Factors'!D75</f>
        <v>-0.43028409393667882</v>
      </c>
      <c r="E75" s="39">
        <f>E$2*'Risk Factors'!E75</f>
        <v>-4.6356638152654437</v>
      </c>
      <c r="F75" s="39">
        <f>F$2*'Risk Factors'!F75</f>
        <v>-0.20715901092461181</v>
      </c>
      <c r="G75" s="39">
        <f>G$2*'Risk Factors'!G75</f>
        <v>2.7294203612844372</v>
      </c>
      <c r="H75" s="39">
        <f>H$2*'Risk Factors'!H75</f>
        <v>-2.2869286156296326E-2</v>
      </c>
      <c r="I75" s="39">
        <f>I$2*'Risk Factors'!I75</f>
        <v>0</v>
      </c>
      <c r="J75" s="39">
        <f>J$2*'Risk Factors'!J75</f>
        <v>0.80480562285659629</v>
      </c>
      <c r="K75" s="39">
        <f>K$2*'Risk Factors'!K75</f>
        <v>0</v>
      </c>
      <c r="L75" s="39">
        <f>L$2*'Risk Factors'!L75</f>
        <v>0</v>
      </c>
      <c r="M75" s="39">
        <f>M$2*'Risk Factors'!M75</f>
        <v>3.8460382759984175</v>
      </c>
      <c r="N75" s="39">
        <f>N$2*'Risk Factors'!N75</f>
        <v>-0.38056855874903489</v>
      </c>
      <c r="O75" s="39">
        <f t="shared" si="5"/>
        <v>-2.4440323587953521</v>
      </c>
      <c r="P75" s="39">
        <f t="shared" si="7"/>
        <v>7.9876047962868291E-2</v>
      </c>
      <c r="Q75" s="39">
        <f t="shared" si="8"/>
        <v>0</v>
      </c>
      <c r="R75" s="39" t="str">
        <f t="shared" si="9"/>
        <v>Low</v>
      </c>
    </row>
    <row r="76" spans="1:18" x14ac:dyDescent="0.25">
      <c r="A76" s="40">
        <v>6037124104</v>
      </c>
      <c r="B76" s="39">
        <f t="shared" si="6"/>
        <v>-3.6722000000000001</v>
      </c>
      <c r="C76" s="39">
        <f>C$2*'Risk Factors'!C76</f>
        <v>-0.47555185390273802</v>
      </c>
      <c r="D76" s="39">
        <f>D$2*'Risk Factors'!D76</f>
        <v>-0.43028406573225381</v>
      </c>
      <c r="E76" s="39">
        <f>E$2*'Risk Factors'!E76</f>
        <v>-4.6356636983614994</v>
      </c>
      <c r="F76" s="39">
        <f>F$2*'Risk Factors'!F76</f>
        <v>-0.20715900325210701</v>
      </c>
      <c r="G76" s="39">
        <f>G$2*'Risk Factors'!G76</f>
        <v>2.7294203738918124</v>
      </c>
      <c r="H76" s="39">
        <f>H$2*'Risk Factors'!H76</f>
        <v>-4.340450601549797E-3</v>
      </c>
      <c r="I76" s="39">
        <f>I$2*'Risk Factors'!I76</f>
        <v>0</v>
      </c>
      <c r="J76" s="39">
        <f>J$2*'Risk Factors'!J76</f>
        <v>0.80480567024494021</v>
      </c>
      <c r="K76" s="39">
        <f>K$2*'Risk Factors'!K76</f>
        <v>0</v>
      </c>
      <c r="L76" s="39">
        <f>L$2*'Risk Factors'!L76</f>
        <v>0</v>
      </c>
      <c r="M76" s="39">
        <f>M$2*'Risk Factors'!M76</f>
        <v>2.3408382759984177</v>
      </c>
      <c r="N76" s="39">
        <f>N$2*'Risk Factors'!N76</f>
        <v>0.6396031736276041</v>
      </c>
      <c r="O76" s="39">
        <f t="shared" si="5"/>
        <v>-2.9105315780873733</v>
      </c>
      <c r="P76" s="39">
        <f t="shared" si="7"/>
        <v>5.1635398315834934E-2</v>
      </c>
      <c r="Q76" s="39">
        <f t="shared" si="8"/>
        <v>0</v>
      </c>
      <c r="R76" s="39" t="str">
        <f t="shared" si="9"/>
        <v>Low</v>
      </c>
    </row>
    <row r="77" spans="1:18" x14ac:dyDescent="0.25">
      <c r="A77" s="40">
        <v>6037124105</v>
      </c>
      <c r="B77" s="39">
        <f t="shared" si="6"/>
        <v>-3.6722000000000001</v>
      </c>
      <c r="C77" s="39">
        <f>C$2*'Risk Factors'!C77</f>
        <v>-0.47555185390273802</v>
      </c>
      <c r="D77" s="39">
        <f>D$2*'Risk Factors'!D77</f>
        <v>-0.43028408881630598</v>
      </c>
      <c r="E77" s="39">
        <f>E$2*'Risk Factors'!E77</f>
        <v>-4.635663575538941</v>
      </c>
      <c r="F77" s="39">
        <f>F$2*'Risk Factors'!F77</f>
        <v>-0.20715900872593487</v>
      </c>
      <c r="G77" s="39">
        <f>G$2*'Risk Factors'!G77</f>
        <v>2.7294205166738852</v>
      </c>
      <c r="H77" s="39">
        <f>H$2*'Risk Factors'!H77</f>
        <v>-1.352092263417772E-2</v>
      </c>
      <c r="I77" s="39">
        <f>I$2*'Risk Factors'!I77</f>
        <v>0</v>
      </c>
      <c r="J77" s="39">
        <f>J$2*'Risk Factors'!J77</f>
        <v>0.80480562588990667</v>
      </c>
      <c r="K77" s="39">
        <f>K$2*'Risk Factors'!K77</f>
        <v>0</v>
      </c>
      <c r="L77" s="39">
        <f>L$2*'Risk Factors'!L77</f>
        <v>0</v>
      </c>
      <c r="M77" s="39">
        <f>M$2*'Risk Factors'!M77</f>
        <v>3.6046382759984175</v>
      </c>
      <c r="N77" s="39">
        <f>N$2*'Risk Factors'!N77</f>
        <v>-0.26425919667587389</v>
      </c>
      <c r="O77" s="39">
        <f t="shared" si="5"/>
        <v>-2.5597742277317623</v>
      </c>
      <c r="P77" s="39">
        <f t="shared" si="7"/>
        <v>7.1772582046775821E-2</v>
      </c>
      <c r="Q77" s="39">
        <f t="shared" si="8"/>
        <v>0</v>
      </c>
      <c r="R77" s="39" t="str">
        <f t="shared" si="9"/>
        <v>Low</v>
      </c>
    </row>
    <row r="78" spans="1:18" x14ac:dyDescent="0.25">
      <c r="A78" s="40">
        <v>6037124203</v>
      </c>
      <c r="B78" s="39">
        <f t="shared" si="6"/>
        <v>-3.6722000000000001</v>
      </c>
      <c r="C78" s="39">
        <f>C$2*'Risk Factors'!C78</f>
        <v>-0.49269613878218232</v>
      </c>
      <c r="D78" s="39">
        <f>D$2*'Risk Factors'!D78</f>
        <v>-0.45435034906448518</v>
      </c>
      <c r="E78" s="39">
        <f>E$2*'Risk Factors'!E78</f>
        <v>-4.932788264841645</v>
      </c>
      <c r="F78" s="39">
        <f>F$2*'Risk Factors'!F78</f>
        <v>-0.21782079264085083</v>
      </c>
      <c r="G78" s="39">
        <f>G$2*'Risk Factors'!G78</f>
        <v>2.671900594157258</v>
      </c>
      <c r="H78" s="39">
        <f>H$2*'Risk Factors'!H78</f>
        <v>-1.2588030348654896E-3</v>
      </c>
      <c r="I78" s="39">
        <f>I$2*'Risk Factors'!I78</f>
        <v>0</v>
      </c>
      <c r="J78" s="39">
        <f>J$2*'Risk Factors'!J78</f>
        <v>1.2846447909840155</v>
      </c>
      <c r="K78" s="39">
        <f>K$2*'Risk Factors'!K78</f>
        <v>0</v>
      </c>
      <c r="L78" s="39">
        <f>L$2*'Risk Factors'!L78</f>
        <v>0</v>
      </c>
      <c r="M78" s="39">
        <f>M$2*'Risk Factors'!M78</f>
        <v>3.5829536575721628</v>
      </c>
      <c r="N78" s="39">
        <f>N$2*'Risk Factors'!N78</f>
        <v>-0.22663871225567739</v>
      </c>
      <c r="O78" s="39">
        <f t="shared" si="5"/>
        <v>-2.4582540179062717</v>
      </c>
      <c r="P78" s="39">
        <f t="shared" si="7"/>
        <v>7.8837040263041891E-2</v>
      </c>
      <c r="Q78" s="39">
        <f t="shared" si="8"/>
        <v>0</v>
      </c>
      <c r="R78" s="39" t="str">
        <f t="shared" si="9"/>
        <v>Low</v>
      </c>
    </row>
    <row r="79" spans="1:18" x14ac:dyDescent="0.25">
      <c r="A79" s="40">
        <v>6037124204</v>
      </c>
      <c r="B79" s="39">
        <f t="shared" si="6"/>
        <v>-3.6722000000000001</v>
      </c>
      <c r="C79" s="39">
        <f>C$2*'Risk Factors'!C79</f>
        <v>-0.49269613878218232</v>
      </c>
      <c r="D79" s="39">
        <f>D$2*'Risk Factors'!D79</f>
        <v>-0.4543503536843681</v>
      </c>
      <c r="E79" s="39">
        <f>E$2*'Risk Factors'!E79</f>
        <v>-4.9327882323216485</v>
      </c>
      <c r="F79" s="39">
        <f>F$2*'Risk Factors'!F79</f>
        <v>-0.21782079049587869</v>
      </c>
      <c r="G79" s="39">
        <f>G$2*'Risk Factors'!G79</f>
        <v>2.6719005429584572</v>
      </c>
      <c r="H79" s="39">
        <f>H$2*'Risk Factors'!H79</f>
        <v>-3.3412173546420176E-2</v>
      </c>
      <c r="I79" s="39">
        <f>I$2*'Risk Factors'!I79</f>
        <v>0</v>
      </c>
      <c r="J79" s="39">
        <f>J$2*'Risk Factors'!J79</f>
        <v>1.2846447710339479</v>
      </c>
      <c r="K79" s="39">
        <f>K$2*'Risk Factors'!K79</f>
        <v>-0.6724</v>
      </c>
      <c r="L79" s="39">
        <f>L$2*'Risk Factors'!L79</f>
        <v>0</v>
      </c>
      <c r="M79" s="39">
        <f>M$2*'Risk Factors'!M79</f>
        <v>4.0089536575721629</v>
      </c>
      <c r="N79" s="39">
        <f>N$2*'Risk Factors'!N79</f>
        <v>6.6123708915119428E-2</v>
      </c>
      <c r="O79" s="39">
        <f t="shared" si="5"/>
        <v>-2.4440450083508098</v>
      </c>
      <c r="P79" s="39">
        <f t="shared" si="7"/>
        <v>7.9875118277789731E-2</v>
      </c>
      <c r="Q79" s="39">
        <f t="shared" si="8"/>
        <v>0</v>
      </c>
      <c r="R79" s="39" t="str">
        <f t="shared" si="9"/>
        <v>Low</v>
      </c>
    </row>
    <row r="80" spans="1:18" x14ac:dyDescent="0.25">
      <c r="A80" s="40">
        <v>6037124300</v>
      </c>
      <c r="B80" s="39">
        <f t="shared" si="6"/>
        <v>-3.6722000000000001</v>
      </c>
      <c r="C80" s="39">
        <f>C$2*'Risk Factors'!C80</f>
        <v>-0.55656160923579889</v>
      </c>
      <c r="D80" s="39">
        <f>D$2*'Risk Factors'!D80</f>
        <v>-0.26223827274832134</v>
      </c>
      <c r="E80" s="39">
        <f>E$2*'Risk Factors'!E80</f>
        <v>-4.7714863625839312</v>
      </c>
      <c r="F80" s="39">
        <f>F$2*'Risk Factors'!F80</f>
        <v>-0.19143070155128503</v>
      </c>
      <c r="G80" s="39">
        <f>G$2*'Risk Factors'!G80</f>
        <v>2.2927232791956689</v>
      </c>
      <c r="H80" s="39">
        <f>H$2*'Risk Factors'!H80</f>
        <v>-1.6354754149063393E-2</v>
      </c>
      <c r="I80" s="39">
        <f>I$2*'Risk Factors'!I80</f>
        <v>0</v>
      </c>
      <c r="J80" s="39">
        <f>J$2*'Risk Factors'!J80</f>
        <v>1.427500221238938</v>
      </c>
      <c r="K80" s="39">
        <f>K$2*'Risk Factors'!K80</f>
        <v>-0.6724</v>
      </c>
      <c r="L80" s="39">
        <f>L$2*'Risk Factors'!L80</f>
        <v>0</v>
      </c>
      <c r="M80" s="39">
        <f>M$2*'Risk Factors'!M80</f>
        <v>4.4716075128509285</v>
      </c>
      <c r="N80" s="39">
        <f>N$2*'Risk Factors'!N80</f>
        <v>-5.4973963526263436E-2</v>
      </c>
      <c r="O80" s="39">
        <f t="shared" si="5"/>
        <v>-2.0058146505091283</v>
      </c>
      <c r="P80" s="39">
        <f t="shared" si="7"/>
        <v>0.11859377151580726</v>
      </c>
      <c r="Q80" s="39">
        <f t="shared" si="8"/>
        <v>0</v>
      </c>
      <c r="R80" s="39" t="str">
        <f t="shared" si="9"/>
        <v>Low</v>
      </c>
    </row>
    <row r="81" spans="1:18" x14ac:dyDescent="0.25">
      <c r="A81" s="40">
        <v>6037125310</v>
      </c>
      <c r="B81" s="39">
        <f t="shared" si="6"/>
        <v>-3.6722000000000001</v>
      </c>
      <c r="C81" s="39">
        <f>C$2*'Risk Factors'!C81</f>
        <v>-0.55124808463424613</v>
      </c>
      <c r="D81" s="39">
        <f>D$2*'Risk Factors'!D81</f>
        <v>-0.46499972389558231</v>
      </c>
      <c r="E81" s="39">
        <f>E$2*'Risk Factors'!E81</f>
        <v>-4.3117526104417667</v>
      </c>
      <c r="F81" s="39">
        <f>F$2*'Risk Factors'!F81</f>
        <v>-0.13157665662650603</v>
      </c>
      <c r="G81" s="39">
        <f>G$2*'Risk Factors'!G81</f>
        <v>2.4462774941995362</v>
      </c>
      <c r="H81" s="39">
        <f>H$2*'Risk Factors'!H81</f>
        <v>-2.8876670984169434E-2</v>
      </c>
      <c r="I81" s="39">
        <f>I$2*'Risk Factors'!I81</f>
        <v>0</v>
      </c>
      <c r="J81" s="39">
        <f>J$2*'Risk Factors'!J81</f>
        <v>1.4751676140613315</v>
      </c>
      <c r="K81" s="39">
        <f>K$2*'Risk Factors'!K81</f>
        <v>-0.6724</v>
      </c>
      <c r="L81" s="39">
        <f>L$2*'Risk Factors'!L81</f>
        <v>0</v>
      </c>
      <c r="M81" s="39">
        <f>M$2*'Risk Factors'!M81</f>
        <v>7.7209875049426646</v>
      </c>
      <c r="N81" s="39">
        <f>N$2*'Risk Factors'!N81</f>
        <v>0.91510577062508769</v>
      </c>
      <c r="O81" s="39">
        <f t="shared" si="5"/>
        <v>2.7244846372463503</v>
      </c>
      <c r="P81" s="39">
        <f t="shared" si="7"/>
        <v>0.93845605959295675</v>
      </c>
      <c r="Q81" s="39">
        <f t="shared" si="8"/>
        <v>2</v>
      </c>
      <c r="R81" s="39" t="str">
        <f t="shared" si="9"/>
        <v>High</v>
      </c>
    </row>
    <row r="82" spans="1:18" x14ac:dyDescent="0.25">
      <c r="A82" s="40">
        <v>6037125320</v>
      </c>
      <c r="B82" s="39">
        <f t="shared" si="6"/>
        <v>-3.6722000000000001</v>
      </c>
      <c r="C82" s="39">
        <f>C$2*'Risk Factors'!C82</f>
        <v>-0.42123009268492034</v>
      </c>
      <c r="D82" s="39">
        <f>D$2*'Risk Factors'!D82</f>
        <v>-1.1527959096045197</v>
      </c>
      <c r="E82" s="39">
        <f>E$2*'Risk Factors'!E82</f>
        <v>-3.7591497401129939</v>
      </c>
      <c r="F82" s="39">
        <f>F$2*'Risk Factors'!F82</f>
        <v>-0.30338237288135594</v>
      </c>
      <c r="G82" s="39">
        <f>G$2*'Risk Factors'!G82</f>
        <v>3.2444631101021564</v>
      </c>
      <c r="H82" s="39">
        <f>H$2*'Risk Factors'!H82</f>
        <v>-7.6702664541629079E-2</v>
      </c>
      <c r="I82" s="39">
        <f>I$2*'Risk Factors'!I82</f>
        <v>0</v>
      </c>
      <c r="J82" s="39">
        <f>J$2*'Risk Factors'!J82</f>
        <v>0.39987766247951945</v>
      </c>
      <c r="K82" s="39">
        <f>K$2*'Risk Factors'!K82</f>
        <v>-0.6724</v>
      </c>
      <c r="L82" s="39">
        <f>L$2*'Risk Factors'!L82</f>
        <v>0</v>
      </c>
      <c r="M82" s="39">
        <f>M$2*'Risk Factors'!M82</f>
        <v>7.3569082641360204</v>
      </c>
      <c r="N82" s="39">
        <f>N$2*'Risk Factors'!N82</f>
        <v>1.8973986853377327</v>
      </c>
      <c r="O82" s="39">
        <f t="shared" si="5"/>
        <v>2.8407869422300096</v>
      </c>
      <c r="P82" s="39">
        <f t="shared" si="7"/>
        <v>0.94484048959719991</v>
      </c>
      <c r="Q82" s="39">
        <f t="shared" si="8"/>
        <v>2</v>
      </c>
      <c r="R82" s="39" t="str">
        <f t="shared" si="9"/>
        <v>High</v>
      </c>
    </row>
    <row r="83" spans="1:18" x14ac:dyDescent="0.25">
      <c r="A83" s="40">
        <v>6037127102</v>
      </c>
      <c r="B83" s="39">
        <f t="shared" si="6"/>
        <v>-3.6722000000000001</v>
      </c>
      <c r="C83" s="39">
        <f>C$2*'Risk Factors'!C83</f>
        <v>-0.56626008132407024</v>
      </c>
      <c r="D83" s="39">
        <f>D$2*'Risk Factors'!D83</f>
        <v>-0.71092307692307688</v>
      </c>
      <c r="E83" s="39">
        <f>E$2*'Risk Factors'!E83</f>
        <v>-4.1801374898785424</v>
      </c>
      <c r="F83" s="39">
        <f>F$2*'Risk Factors'!F83</f>
        <v>-0.49692242914979756</v>
      </c>
      <c r="G83" s="39">
        <f>G$2*'Risk Factors'!G83</f>
        <v>2.2617571428571428</v>
      </c>
      <c r="H83" s="39">
        <f>H$2*'Risk Factors'!H83</f>
        <v>-4.68637039930744E-2</v>
      </c>
      <c r="I83" s="39">
        <f>I$2*'Risk Factors'!I83</f>
        <v>0</v>
      </c>
      <c r="J83" s="39">
        <f>J$2*'Risk Factors'!J83</f>
        <v>0.48233742494996668</v>
      </c>
      <c r="K83" s="39">
        <f>K$2*'Risk Factors'!K83</f>
        <v>0</v>
      </c>
      <c r="L83" s="39">
        <f>L$2*'Risk Factors'!L83</f>
        <v>0</v>
      </c>
      <c r="M83" s="39">
        <f>M$2*'Risk Factors'!M83</f>
        <v>4.6980944246737826</v>
      </c>
      <c r="N83" s="39">
        <f>N$2*'Risk Factors'!N83</f>
        <v>0.13182643545948453</v>
      </c>
      <c r="O83" s="39">
        <f t="shared" si="5"/>
        <v>-2.0992913533281854</v>
      </c>
      <c r="P83" s="39">
        <f t="shared" si="7"/>
        <v>0.10916571698178057</v>
      </c>
      <c r="Q83" s="39">
        <f t="shared" si="8"/>
        <v>0</v>
      </c>
      <c r="R83" s="39" t="str">
        <f t="shared" si="9"/>
        <v>Low</v>
      </c>
    </row>
    <row r="84" spans="1:18" x14ac:dyDescent="0.25">
      <c r="A84" s="40">
        <v>6037127103</v>
      </c>
      <c r="B84" s="39">
        <f t="shared" si="6"/>
        <v>-3.6722000000000001</v>
      </c>
      <c r="C84" s="39">
        <f>C$2*'Risk Factors'!C84</f>
        <v>-0.50270413657539847</v>
      </c>
      <c r="D84" s="39">
        <f>D$2*'Risk Factors'!D84</f>
        <v>-0.53165703919879825</v>
      </c>
      <c r="E84" s="39">
        <f>E$2*'Risk Factors'!E84</f>
        <v>-4.1905627280826279</v>
      </c>
      <c r="F84" s="39">
        <f>F$2*'Risk Factors'!F84</f>
        <v>-0.3381798578511902</v>
      </c>
      <c r="G84" s="39">
        <f>G$2*'Risk Factors'!G84</f>
        <v>2.3801579047466381</v>
      </c>
      <c r="H84" s="39">
        <f>H$2*'Risk Factors'!H84</f>
        <v>-1.4341205295782606E-2</v>
      </c>
      <c r="I84" s="39">
        <f>I$2*'Risk Factors'!I84</f>
        <v>0</v>
      </c>
      <c r="J84" s="39">
        <f>J$2*'Risk Factors'!J84</f>
        <v>0.44000959716680849</v>
      </c>
      <c r="K84" s="39">
        <f>K$2*'Risk Factors'!K84</f>
        <v>0</v>
      </c>
      <c r="L84" s="39">
        <f>L$2*'Risk Factors'!L84</f>
        <v>0</v>
      </c>
      <c r="M84" s="39">
        <f>M$2*'Risk Factors'!M84</f>
        <v>2.4586775009885318</v>
      </c>
      <c r="N84" s="39">
        <f>N$2*'Risk Factors'!N84</f>
        <v>0.62867048702946215</v>
      </c>
      <c r="O84" s="39">
        <f t="shared" si="5"/>
        <v>-3.3421294770723566</v>
      </c>
      <c r="P84" s="39">
        <f t="shared" si="7"/>
        <v>3.4153842144472236E-2</v>
      </c>
      <c r="Q84" s="39">
        <f t="shared" si="8"/>
        <v>0</v>
      </c>
      <c r="R84" s="39" t="str">
        <f t="shared" si="9"/>
        <v>Low</v>
      </c>
    </row>
    <row r="85" spans="1:18" x14ac:dyDescent="0.25">
      <c r="A85" s="40">
        <v>6037127104</v>
      </c>
      <c r="B85" s="39">
        <f t="shared" si="6"/>
        <v>-3.6722000000000001</v>
      </c>
      <c r="C85" s="39">
        <f>C$2*'Risk Factors'!C85</f>
        <v>-0.50270413657539847</v>
      </c>
      <c r="D85" s="39">
        <f>D$2*'Risk Factors'!D85</f>
        <v>-0.53165701275386001</v>
      </c>
      <c r="E85" s="39">
        <f>E$2*'Risk Factors'!E85</f>
        <v>-4.1905627024205581</v>
      </c>
      <c r="F85" s="39">
        <f>F$2*'Risk Factors'!F85</f>
        <v>-0.33817985053738076</v>
      </c>
      <c r="G85" s="39">
        <f>G$2*'Risk Factors'!G85</f>
        <v>2.38015781379789</v>
      </c>
      <c r="H85" s="39">
        <f>H$2*'Risk Factors'!H85</f>
        <v>-4.0655356680244321E-3</v>
      </c>
      <c r="I85" s="39">
        <f>I$2*'Risk Factors'!I85</f>
        <v>0</v>
      </c>
      <c r="J85" s="39">
        <f>J$2*'Risk Factors'!J85</f>
        <v>0.44000960886719631</v>
      </c>
      <c r="K85" s="39">
        <f>K$2*'Risk Factors'!K85</f>
        <v>0</v>
      </c>
      <c r="L85" s="39">
        <f>L$2*'Risk Factors'!L85</f>
        <v>0</v>
      </c>
      <c r="M85" s="39">
        <f>M$2*'Risk Factors'!M85</f>
        <v>4.049077500988532</v>
      </c>
      <c r="N85" s="39">
        <f>N$2*'Risk Factors'!N85</f>
        <v>-0.17836953863334656</v>
      </c>
      <c r="O85" s="39">
        <f t="shared" si="5"/>
        <v>-2.5484938529349512</v>
      </c>
      <c r="P85" s="39">
        <f t="shared" si="7"/>
        <v>7.2527734845558245E-2</v>
      </c>
      <c r="Q85" s="39">
        <f t="shared" si="8"/>
        <v>0</v>
      </c>
      <c r="R85" s="39" t="str">
        <f t="shared" si="9"/>
        <v>Low</v>
      </c>
    </row>
    <row r="86" spans="1:18" x14ac:dyDescent="0.25">
      <c r="A86" s="40">
        <v>6037127210</v>
      </c>
      <c r="B86" s="39">
        <f t="shared" si="6"/>
        <v>-3.6722000000000001</v>
      </c>
      <c r="C86" s="39">
        <f>C$2*'Risk Factors'!C86</f>
        <v>-0.50447531144258284</v>
      </c>
      <c r="D86" s="39">
        <f>D$2*'Risk Factors'!D86</f>
        <v>-0.75682807433768284</v>
      </c>
      <c r="E86" s="39">
        <f>E$2*'Risk Factors'!E86</f>
        <v>-3.9668376433372874</v>
      </c>
      <c r="F86" s="39">
        <f>F$2*'Risk Factors'!F86</f>
        <v>-0.36568232502965597</v>
      </c>
      <c r="G86" s="39">
        <f>G$2*'Risk Factors'!G86</f>
        <v>2.4681136389360501</v>
      </c>
      <c r="H86" s="39">
        <f>H$2*'Risk Factors'!H86</f>
        <v>-5.6668967496466431E-2</v>
      </c>
      <c r="I86" s="39">
        <f>I$2*'Risk Factors'!I86</f>
        <v>0</v>
      </c>
      <c r="J86" s="39">
        <f>J$2*'Risk Factors'!J86</f>
        <v>0.51372021798365131</v>
      </c>
      <c r="K86" s="39">
        <f>K$2*'Risk Factors'!K86</f>
        <v>0</v>
      </c>
      <c r="L86" s="39">
        <f>L$2*'Risk Factors'!L86</f>
        <v>0</v>
      </c>
      <c r="M86" s="39">
        <f>M$2*'Risk Factors'!M86</f>
        <v>2.8230374851720037</v>
      </c>
      <c r="N86" s="39">
        <f>N$2*'Risk Factors'!N86</f>
        <v>5.6602765431634151E-2</v>
      </c>
      <c r="O86" s="39">
        <f t="shared" si="5"/>
        <v>-3.4612182141203376</v>
      </c>
      <c r="P86" s="39">
        <f t="shared" si="7"/>
        <v>3.0436063548454288E-2</v>
      </c>
      <c r="Q86" s="39">
        <f t="shared" si="8"/>
        <v>0</v>
      </c>
      <c r="R86" s="39" t="str">
        <f t="shared" si="9"/>
        <v>Low</v>
      </c>
    </row>
    <row r="87" spans="1:18" x14ac:dyDescent="0.25">
      <c r="A87" s="40">
        <v>6037127220</v>
      </c>
      <c r="B87" s="39">
        <f t="shared" si="6"/>
        <v>-3.6722000000000001</v>
      </c>
      <c r="C87" s="39">
        <f>C$2*'Risk Factors'!C87</f>
        <v>-0.41194432153657545</v>
      </c>
      <c r="D87" s="39">
        <f>D$2*'Risk Factors'!D87</f>
        <v>-0.50720537848605562</v>
      </c>
      <c r="E87" s="39">
        <f>E$2*'Risk Factors'!E87</f>
        <v>-4.3218364940239038</v>
      </c>
      <c r="F87" s="39">
        <f>F$2*'Risk Factors'!F87</f>
        <v>-0.45419581673306775</v>
      </c>
      <c r="G87" s="39">
        <f>G$2*'Risk Factors'!G87</f>
        <v>2.5507040906230336</v>
      </c>
      <c r="H87" s="39">
        <f>H$2*'Risk Factors'!H87</f>
        <v>-1.3410180093230053E-2</v>
      </c>
      <c r="I87" s="39">
        <f>I$2*'Risk Factors'!I87</f>
        <v>0</v>
      </c>
      <c r="J87" s="39">
        <f>J$2*'Risk Factors'!J87</f>
        <v>0.25222598425196852</v>
      </c>
      <c r="K87" s="39">
        <f>K$2*'Risk Factors'!K87</f>
        <v>0</v>
      </c>
      <c r="L87" s="39">
        <f>L$2*'Risk Factors'!L87</f>
        <v>0</v>
      </c>
      <c r="M87" s="39">
        <f>M$2*'Risk Factors'!M87</f>
        <v>2.7667821273230522</v>
      </c>
      <c r="N87" s="39">
        <f>N$2*'Risk Factors'!N87</f>
        <v>0.12425516519950941</v>
      </c>
      <c r="O87" s="39">
        <f t="shared" si="5"/>
        <v>-3.6868248234752681</v>
      </c>
      <c r="P87" s="39">
        <f t="shared" si="7"/>
        <v>2.4439182383541484E-2</v>
      </c>
      <c r="Q87" s="39">
        <f t="shared" si="8"/>
        <v>0</v>
      </c>
      <c r="R87" s="39" t="str">
        <f t="shared" si="9"/>
        <v>Low</v>
      </c>
    </row>
    <row r="88" spans="1:18" x14ac:dyDescent="0.25">
      <c r="A88" s="40">
        <v>6037127400</v>
      </c>
      <c r="B88" s="39">
        <f t="shared" si="6"/>
        <v>-3.6722000000000001</v>
      </c>
      <c r="C88" s="39">
        <f>C$2*'Risk Factors'!C88</f>
        <v>-0.57807364572946474</v>
      </c>
      <c r="D88" s="39">
        <f>D$2*'Risk Factors'!D88</f>
        <v>-0.55842115034740269</v>
      </c>
      <c r="E88" s="39">
        <f>E$2*'Risk Factors'!E88</f>
        <v>-4.3606438011352306</v>
      </c>
      <c r="F88" s="39">
        <f>F$2*'Risk Factors'!F88</f>
        <v>-0.24745188501368859</v>
      </c>
      <c r="G88" s="39">
        <f>G$2*'Risk Factors'!G88</f>
        <v>2.4283654388727216</v>
      </c>
      <c r="H88" s="39">
        <f>H$2*'Risk Factors'!H88</f>
        <v>-7.4244647288741833E-2</v>
      </c>
      <c r="I88" s="39">
        <f>I$2*'Risk Factors'!I88</f>
        <v>0</v>
      </c>
      <c r="J88" s="39">
        <f>J$2*'Risk Factors'!J88</f>
        <v>0.90069292170887549</v>
      </c>
      <c r="K88" s="39">
        <f>K$2*'Risk Factors'!K88</f>
        <v>0</v>
      </c>
      <c r="L88" s="39">
        <f>L$2*'Risk Factors'!L88</f>
        <v>0</v>
      </c>
      <c r="M88" s="39">
        <f>M$2*'Risk Factors'!M88</f>
        <v>2.7427897983392637</v>
      </c>
      <c r="N88" s="39">
        <f>N$2*'Risk Factors'!N88</f>
        <v>1.4527716295039366E-4</v>
      </c>
      <c r="O88" s="39">
        <f t="shared" si="5"/>
        <v>-3.4190416934307177</v>
      </c>
      <c r="P88" s="39">
        <f t="shared" si="7"/>
        <v>3.1705635563483527E-2</v>
      </c>
      <c r="Q88" s="39">
        <f t="shared" si="8"/>
        <v>0</v>
      </c>
      <c r="R88" s="39" t="str">
        <f t="shared" si="9"/>
        <v>Low</v>
      </c>
    </row>
    <row r="89" spans="1:18" x14ac:dyDescent="0.25">
      <c r="A89" s="40">
        <v>6037127520</v>
      </c>
      <c r="B89" s="39">
        <f t="shared" si="6"/>
        <v>-3.6722000000000001</v>
      </c>
      <c r="C89" s="39">
        <f>C$2*'Risk Factors'!C89</f>
        <v>-0.37411340204331844</v>
      </c>
      <c r="D89" s="39">
        <f>D$2*'Risk Factors'!D89</f>
        <v>-0.61613333333333331</v>
      </c>
      <c r="E89" s="39">
        <f>E$2*'Risk Factors'!E89</f>
        <v>-5.6518488964346343</v>
      </c>
      <c r="F89" s="39">
        <f>F$2*'Risk Factors'!F89</f>
        <v>-0.16762597623089984</v>
      </c>
      <c r="G89" s="39">
        <f>G$2*'Risk Factors'!G89</f>
        <v>3.2832578616352204</v>
      </c>
      <c r="H89" s="39">
        <f>H$2*'Risk Factors'!H89</f>
        <v>-5.313848737078293E-2</v>
      </c>
      <c r="I89" s="39">
        <f>I$2*'Risk Factors'!I89</f>
        <v>0</v>
      </c>
      <c r="J89" s="39">
        <f>J$2*'Risk Factors'!J89</f>
        <v>0.21813052738336711</v>
      </c>
      <c r="K89" s="39">
        <f>K$2*'Risk Factors'!K89</f>
        <v>0</v>
      </c>
      <c r="L89" s="39">
        <f>L$2*'Risk Factors'!L89</f>
        <v>0</v>
      </c>
      <c r="M89" s="39">
        <f>M$2*'Risk Factors'!M89</f>
        <v>3.1284413602214305</v>
      </c>
      <c r="N89" s="39">
        <f>N$2*'Risk Factors'!N89</f>
        <v>0.7028083994921398</v>
      </c>
      <c r="O89" s="39">
        <f t="shared" si="5"/>
        <v>-3.2024219466808099</v>
      </c>
      <c r="P89" s="39">
        <f t="shared" si="7"/>
        <v>3.907468231509674E-2</v>
      </c>
      <c r="Q89" s="39">
        <f t="shared" si="8"/>
        <v>0</v>
      </c>
      <c r="R89" s="39" t="str">
        <f t="shared" si="9"/>
        <v>Low</v>
      </c>
    </row>
    <row r="90" spans="1:18" x14ac:dyDescent="0.25">
      <c r="A90" s="40">
        <v>6037127603</v>
      </c>
      <c r="B90" s="39">
        <f t="shared" si="6"/>
        <v>-3.6722000000000001</v>
      </c>
      <c r="C90" s="39">
        <f>C$2*'Risk Factors'!C90</f>
        <v>-0.53066462525541491</v>
      </c>
      <c r="D90" s="39">
        <f>D$2*'Risk Factors'!D90</f>
        <v>-0.84192835102885111</v>
      </c>
      <c r="E90" s="39">
        <f>E$2*'Risk Factors'!E90</f>
        <v>-4.0462162482555222</v>
      </c>
      <c r="F90" s="39">
        <f>F$2*'Risk Factors'!F90</f>
        <v>-0.3772389565648509</v>
      </c>
      <c r="G90" s="39">
        <f>G$2*'Risk Factors'!G90</f>
        <v>2.8486528657809771</v>
      </c>
      <c r="H90" s="39">
        <f>H$2*'Risk Factors'!H90</f>
        <v>-2.686803937965911E-2</v>
      </c>
      <c r="I90" s="39">
        <f>I$2*'Risk Factors'!I90</f>
        <v>0</v>
      </c>
      <c r="J90" s="39">
        <f>J$2*'Risk Factors'!J90</f>
        <v>0.65854486083862029</v>
      </c>
      <c r="K90" s="39">
        <f>K$2*'Risk Factors'!K90</f>
        <v>0</v>
      </c>
      <c r="L90" s="39">
        <f>L$2*'Risk Factors'!L90</f>
        <v>0</v>
      </c>
      <c r="M90" s="39">
        <f>M$2*'Risk Factors'!M90</f>
        <v>2.1646605773032808</v>
      </c>
      <c r="N90" s="39">
        <f>N$2*'Risk Factors'!N90</f>
        <v>-0.52203230244669263</v>
      </c>
      <c r="O90" s="39">
        <f t="shared" si="5"/>
        <v>-4.3452902190081133</v>
      </c>
      <c r="P90" s="39">
        <f t="shared" si="7"/>
        <v>1.2801734595975427E-2</v>
      </c>
      <c r="Q90" s="39">
        <f t="shared" si="8"/>
        <v>0</v>
      </c>
      <c r="R90" s="39" t="str">
        <f t="shared" si="9"/>
        <v>Low</v>
      </c>
    </row>
    <row r="91" spans="1:18" x14ac:dyDescent="0.25">
      <c r="A91" s="40">
        <v>6037127604</v>
      </c>
      <c r="B91" s="39">
        <f t="shared" si="6"/>
        <v>-3.6722000000000001</v>
      </c>
      <c r="C91" s="39">
        <f>C$2*'Risk Factors'!C91</f>
        <v>-0.53066462525541491</v>
      </c>
      <c r="D91" s="39">
        <f>D$2*'Risk Factors'!D91</f>
        <v>-0.84192841420557374</v>
      </c>
      <c r="E91" s="39">
        <f>E$2*'Risk Factors'!E91</f>
        <v>-4.0462160035622592</v>
      </c>
      <c r="F91" s="39">
        <f>F$2*'Risk Factors'!F91</f>
        <v>-0.37723896474251734</v>
      </c>
      <c r="G91" s="39">
        <f>G$2*'Risk Factors'!G91</f>
        <v>2.8486528628259751</v>
      </c>
      <c r="H91" s="39">
        <f>H$2*'Risk Factors'!H91</f>
        <v>-8.6540447668137316E-2</v>
      </c>
      <c r="I91" s="39">
        <f>I$2*'Risk Factors'!I91</f>
        <v>0</v>
      </c>
      <c r="J91" s="39">
        <f>J$2*'Risk Factors'!J91</f>
        <v>0.65854482437214679</v>
      </c>
      <c r="K91" s="39">
        <f>K$2*'Risk Factors'!K91</f>
        <v>0</v>
      </c>
      <c r="L91" s="39">
        <f>L$2*'Risk Factors'!L91</f>
        <v>0</v>
      </c>
      <c r="M91" s="39">
        <f>M$2*'Risk Factors'!M91</f>
        <v>2.0510605773032808</v>
      </c>
      <c r="N91" s="39">
        <f>N$2*'Risk Factors'!N91</f>
        <v>0.48754287607800195</v>
      </c>
      <c r="O91" s="39">
        <f t="shared" si="5"/>
        <v>-3.5089873148544983</v>
      </c>
      <c r="P91" s="39">
        <f t="shared" si="7"/>
        <v>2.9057593353150887E-2</v>
      </c>
      <c r="Q91" s="39">
        <f t="shared" si="8"/>
        <v>0</v>
      </c>
      <c r="R91" s="39" t="str">
        <f t="shared" si="9"/>
        <v>Low</v>
      </c>
    </row>
    <row r="92" spans="1:18" x14ac:dyDescent="0.25">
      <c r="A92" s="40">
        <v>6037127605</v>
      </c>
      <c r="B92" s="39">
        <f t="shared" si="6"/>
        <v>-3.6722000000000001</v>
      </c>
      <c r="C92" s="39">
        <f>C$2*'Risk Factors'!C92</f>
        <v>-0.57346515190028613</v>
      </c>
      <c r="D92" s="39">
        <f>D$2*'Risk Factors'!D92</f>
        <v>-0.5651044027131038</v>
      </c>
      <c r="E92" s="39">
        <f>E$2*'Risk Factors'!E92</f>
        <v>-4.4674977341606734</v>
      </c>
      <c r="F92" s="39">
        <f>F$2*'Risk Factors'!F92</f>
        <v>-0.24128031477096687</v>
      </c>
      <c r="G92" s="39">
        <f>G$2*'Risk Factors'!G92</f>
        <v>2.532744146287738</v>
      </c>
      <c r="H92" s="39">
        <f>H$2*'Risk Factors'!H92</f>
        <v>-3.0427261691796579E-2</v>
      </c>
      <c r="I92" s="39">
        <f>I$2*'Risk Factors'!I92</f>
        <v>0</v>
      </c>
      <c r="J92" s="39">
        <f>J$2*'Risk Factors'!J92</f>
        <v>0.64022094101767657</v>
      </c>
      <c r="K92" s="39">
        <f>K$2*'Risk Factors'!K92</f>
        <v>0</v>
      </c>
      <c r="L92" s="39">
        <f>L$2*'Risk Factors'!L92</f>
        <v>0</v>
      </c>
      <c r="M92" s="39">
        <f>M$2*'Risk Factors'!M92</f>
        <v>2.037029023329378</v>
      </c>
      <c r="N92" s="39">
        <f>N$2*'Risk Factors'!N92</f>
        <v>-0.11709769928763102</v>
      </c>
      <c r="O92" s="39">
        <f t="shared" si="5"/>
        <v>-4.4570784538896646</v>
      </c>
      <c r="P92" s="39">
        <f t="shared" si="7"/>
        <v>1.1463262457976723E-2</v>
      </c>
      <c r="Q92" s="39">
        <f t="shared" si="8"/>
        <v>0</v>
      </c>
      <c r="R92" s="39" t="str">
        <f t="shared" si="9"/>
        <v>Low</v>
      </c>
    </row>
    <row r="93" spans="1:18" x14ac:dyDescent="0.25">
      <c r="A93" s="40">
        <v>6037127606</v>
      </c>
      <c r="B93" s="39">
        <f t="shared" si="6"/>
        <v>-3.6722000000000001</v>
      </c>
      <c r="C93" s="39">
        <f>C$2*'Risk Factors'!C93</f>
        <v>-0.55754177396812421</v>
      </c>
      <c r="D93" s="39">
        <f>D$2*'Risk Factors'!D93</f>
        <v>-0.57901345387500658</v>
      </c>
      <c r="E93" s="39">
        <f>E$2*'Risk Factors'!E93</f>
        <v>-4.5481902380845023</v>
      </c>
      <c r="F93" s="39">
        <f>F$2*'Risk Factors'!F93</f>
        <v>-0.2390285265806672</v>
      </c>
      <c r="G93" s="39">
        <f>G$2*'Risk Factors'!G93</f>
        <v>2.6065148787774719</v>
      </c>
      <c r="H93" s="39">
        <f>H$2*'Risk Factors'!H93</f>
        <v>-1.7562744750287136E-3</v>
      </c>
      <c r="I93" s="39">
        <f>I$2*'Risk Factors'!I93</f>
        <v>0</v>
      </c>
      <c r="J93" s="39">
        <f>J$2*'Risk Factors'!J93</f>
        <v>0.68126074089718747</v>
      </c>
      <c r="K93" s="39">
        <f>K$2*'Risk Factors'!K93</f>
        <v>0</v>
      </c>
      <c r="L93" s="39">
        <f>L$2*'Risk Factors'!L93</f>
        <v>0</v>
      </c>
      <c r="M93" s="39">
        <f>M$2*'Risk Factors'!M93</f>
        <v>2.5006205614867527</v>
      </c>
      <c r="N93" s="39">
        <f>N$2*'Risk Factors'!N93</f>
        <v>0.51677401648676835</v>
      </c>
      <c r="O93" s="39">
        <f t="shared" si="5"/>
        <v>-3.2925600693351491</v>
      </c>
      <c r="P93" s="39">
        <f t="shared" si="7"/>
        <v>3.5827306424343529E-2</v>
      </c>
      <c r="Q93" s="39">
        <f t="shared" si="8"/>
        <v>0</v>
      </c>
      <c r="R93" s="39" t="str">
        <f t="shared" si="9"/>
        <v>Low</v>
      </c>
    </row>
    <row r="94" spans="1:18" x14ac:dyDescent="0.25">
      <c r="A94" s="40">
        <v>6037127805</v>
      </c>
      <c r="B94" s="39">
        <f t="shared" si="6"/>
        <v>-3.6722000000000001</v>
      </c>
      <c r="C94" s="39">
        <f>C$2*'Risk Factors'!C94</f>
        <v>-0.49458768475684511</v>
      </c>
      <c r="D94" s="39">
        <f>D$2*'Risk Factors'!D94</f>
        <v>-0.55196785830408412</v>
      </c>
      <c r="E94" s="39">
        <f>E$2*'Risk Factors'!E94</f>
        <v>-4.097146180062472</v>
      </c>
      <c r="F94" s="39">
        <f>F$2*'Risk Factors'!F94</f>
        <v>-0.33365735990125245</v>
      </c>
      <c r="G94" s="39">
        <f>G$2*'Risk Factors'!G94</f>
        <v>2.5607108995556782</v>
      </c>
      <c r="H94" s="39">
        <f>H$2*'Risk Factors'!H94</f>
        <v>-3.7098529455152393E-2</v>
      </c>
      <c r="I94" s="39">
        <f>I$2*'Risk Factors'!I94</f>
        <v>0</v>
      </c>
      <c r="J94" s="39">
        <f>J$2*'Risk Factors'!J94</f>
        <v>0.58552862999607092</v>
      </c>
      <c r="K94" s="39">
        <f>K$2*'Risk Factors'!K94</f>
        <v>0</v>
      </c>
      <c r="L94" s="39">
        <f>L$2*'Risk Factors'!L94</f>
        <v>0</v>
      </c>
      <c r="M94" s="39">
        <f>M$2*'Risk Factors'!M94</f>
        <v>2.8662382759984175</v>
      </c>
      <c r="N94" s="39">
        <f>N$2*'Risk Factors'!N94</f>
        <v>-2.1347295933979535E-2</v>
      </c>
      <c r="O94" s="39">
        <f t="shared" si="5"/>
        <v>-3.1955271028636183</v>
      </c>
      <c r="P94" s="39">
        <f t="shared" si="7"/>
        <v>3.9334393221473349E-2</v>
      </c>
      <c r="Q94" s="39">
        <f t="shared" si="8"/>
        <v>0</v>
      </c>
      <c r="R94" s="39" t="str">
        <f t="shared" si="9"/>
        <v>Low</v>
      </c>
    </row>
    <row r="95" spans="1:18" x14ac:dyDescent="0.25">
      <c r="A95" s="40">
        <v>6037127806</v>
      </c>
      <c r="B95" s="39">
        <f t="shared" si="6"/>
        <v>-3.6722000000000001</v>
      </c>
      <c r="C95" s="39">
        <f>C$2*'Risk Factors'!C95</f>
        <v>-0.49458768475684511</v>
      </c>
      <c r="D95" s="39">
        <f>D$2*'Risk Factors'!D95</f>
        <v>-0.55196786445461843</v>
      </c>
      <c r="E95" s="39">
        <f>E$2*'Risk Factors'!E95</f>
        <v>-4.0971463009358926</v>
      </c>
      <c r="F95" s="39">
        <f>F$2*'Risk Factors'!F95</f>
        <v>-0.33365738781561993</v>
      </c>
      <c r="G95" s="39">
        <f>G$2*'Risk Factors'!G95</f>
        <v>2.5607110797854662</v>
      </c>
      <c r="H95" s="39">
        <f>H$2*'Risk Factors'!H95</f>
        <v>-4.233088342057207E-2</v>
      </c>
      <c r="I95" s="39">
        <f>I$2*'Risk Factors'!I95</f>
        <v>0</v>
      </c>
      <c r="J95" s="39">
        <f>J$2*'Risk Factors'!J95</f>
        <v>0.58552861456596017</v>
      </c>
      <c r="K95" s="39">
        <f>K$2*'Risk Factors'!K95</f>
        <v>0</v>
      </c>
      <c r="L95" s="39">
        <f>L$2*'Risk Factors'!L95</f>
        <v>0</v>
      </c>
      <c r="M95" s="39">
        <f>M$2*'Risk Factors'!M95</f>
        <v>2.5254382759984173</v>
      </c>
      <c r="N95" s="39">
        <f>N$2*'Risk Factors'!N95</f>
        <v>0.29478504123731281</v>
      </c>
      <c r="O95" s="39">
        <f t="shared" si="5"/>
        <v>-3.2254271097963909</v>
      </c>
      <c r="P95" s="39">
        <f t="shared" si="7"/>
        <v>3.8219988445652553E-2</v>
      </c>
      <c r="Q95" s="39">
        <f t="shared" si="8"/>
        <v>0</v>
      </c>
      <c r="R95" s="39" t="str">
        <f t="shared" si="9"/>
        <v>Low</v>
      </c>
    </row>
    <row r="96" spans="1:18" x14ac:dyDescent="0.25">
      <c r="A96" s="40">
        <v>6037127910</v>
      </c>
      <c r="B96" s="39">
        <f t="shared" si="6"/>
        <v>-3.6722000000000001</v>
      </c>
      <c r="C96" s="39">
        <f>C$2*'Risk Factors'!C96</f>
        <v>-0.51690792725786683</v>
      </c>
      <c r="D96" s="39">
        <f>D$2*'Risk Factors'!D96</f>
        <v>-0.57361535320538992</v>
      </c>
      <c r="E96" s="39">
        <f>E$2*'Risk Factors'!E96</f>
        <v>-4.69565300122499</v>
      </c>
      <c r="F96" s="39">
        <f>F$2*'Risk Factors'!F96</f>
        <v>-0.23754009799918333</v>
      </c>
      <c r="G96" s="39">
        <f>G$2*'Risk Factors'!G96</f>
        <v>2.8332343324250679</v>
      </c>
      <c r="H96" s="39">
        <f>H$2*'Risk Factors'!H96</f>
        <v>-1.8562526979374307E-2</v>
      </c>
      <c r="I96" s="39">
        <f>I$2*'Risk Factors'!I96</f>
        <v>0</v>
      </c>
      <c r="J96" s="39">
        <f>J$2*'Risk Factors'!J96</f>
        <v>0.30105921052631579</v>
      </c>
      <c r="K96" s="39">
        <f>K$2*'Risk Factors'!K96</f>
        <v>0</v>
      </c>
      <c r="L96" s="39">
        <f>L$2*'Risk Factors'!L96</f>
        <v>0</v>
      </c>
      <c r="M96" s="39">
        <f>M$2*'Risk Factors'!M96</f>
        <v>3.232192882562277</v>
      </c>
      <c r="N96" s="39">
        <f>N$2*'Risk Factors'!N96</f>
        <v>-0.18138509865632241</v>
      </c>
      <c r="O96" s="39">
        <f t="shared" si="5"/>
        <v>-3.5293775798094642</v>
      </c>
      <c r="P96" s="39">
        <f t="shared" si="7"/>
        <v>2.8487808894547714E-2</v>
      </c>
      <c r="Q96" s="39">
        <f t="shared" si="8"/>
        <v>0</v>
      </c>
      <c r="R96" s="39" t="str">
        <f t="shared" si="9"/>
        <v>Low</v>
      </c>
    </row>
    <row r="97" spans="1:18" x14ac:dyDescent="0.25">
      <c r="A97" s="40">
        <v>6037127920</v>
      </c>
      <c r="B97" s="39">
        <f t="shared" si="6"/>
        <v>-3.6722000000000001</v>
      </c>
      <c r="C97" s="39">
        <f>C$2*'Risk Factors'!C97</f>
        <v>-0.52815402787086241</v>
      </c>
      <c r="D97" s="39">
        <f>D$2*'Risk Factors'!D97</f>
        <v>-0.37892653261402648</v>
      </c>
      <c r="E97" s="39">
        <f>E$2*'Risk Factors'!E97</f>
        <v>-3.5815355566454143</v>
      </c>
      <c r="F97" s="39">
        <f>F$2*'Risk Factors'!F97</f>
        <v>-0.36159460519862674</v>
      </c>
      <c r="G97" s="39">
        <f>G$2*'Risk Factors'!G97</f>
        <v>2.1567513043478264</v>
      </c>
      <c r="H97" s="39">
        <f>H$2*'Risk Factors'!H97</f>
        <v>-6.5753210265984052E-3</v>
      </c>
      <c r="I97" s="39">
        <f>I$2*'Risk Factors'!I97</f>
        <v>0</v>
      </c>
      <c r="J97" s="39">
        <f>J$2*'Risk Factors'!J97</f>
        <v>0.51516653726708084</v>
      </c>
      <c r="K97" s="39">
        <f>K$2*'Risk Factors'!K97</f>
        <v>0</v>
      </c>
      <c r="L97" s="39">
        <f>L$2*'Risk Factors'!L97</f>
        <v>0</v>
      </c>
      <c r="M97" s="39">
        <f>M$2*'Risk Factors'!M97</f>
        <v>4.6864267299327791</v>
      </c>
      <c r="N97" s="39">
        <f>N$2*'Risk Factors'!N97</f>
        <v>-0.14157389770187936</v>
      </c>
      <c r="O97" s="39">
        <f t="shared" si="5"/>
        <v>-1.3122153695097227</v>
      </c>
      <c r="P97" s="39">
        <f t="shared" si="7"/>
        <v>0.21211636876499296</v>
      </c>
      <c r="Q97" s="39">
        <f t="shared" si="8"/>
        <v>0</v>
      </c>
      <c r="R97" s="39" t="str">
        <f t="shared" si="9"/>
        <v>Low</v>
      </c>
    </row>
    <row r="98" spans="1:18" x14ac:dyDescent="0.25">
      <c r="A98" s="40">
        <v>6037128210</v>
      </c>
      <c r="B98" s="39">
        <f t="shared" si="6"/>
        <v>-3.6722000000000001</v>
      </c>
      <c r="C98" s="39">
        <f>C$2*'Risk Factors'!C98</f>
        <v>-0.4347460484675113</v>
      </c>
      <c r="D98" s="39">
        <f>D$2*'Risk Factors'!D98</f>
        <v>-0.50035625721986909</v>
      </c>
      <c r="E98" s="39">
        <f>E$2*'Risk Factors'!E98</f>
        <v>-5.4830546784751633</v>
      </c>
      <c r="F98" s="39">
        <f>F$2*'Risk Factors'!F98</f>
        <v>-0.18379730458221025</v>
      </c>
      <c r="G98" s="39">
        <f>G$2*'Risk Factors'!G98</f>
        <v>3.2699575757575761</v>
      </c>
      <c r="H98" s="39">
        <f>H$2*'Risk Factors'!H98</f>
        <v>-2.1041735346475906E-2</v>
      </c>
      <c r="I98" s="39">
        <f>I$2*'Risk Factors'!I98</f>
        <v>0</v>
      </c>
      <c r="J98" s="39">
        <f>J$2*'Risk Factors'!J98</f>
        <v>1.1278903290799196</v>
      </c>
      <c r="K98" s="39">
        <f>K$2*'Risk Factors'!K98</f>
        <v>0</v>
      </c>
      <c r="L98" s="39">
        <f>L$2*'Risk Factors'!L98</f>
        <v>0</v>
      </c>
      <c r="M98" s="39">
        <f>M$2*'Risk Factors'!M98</f>
        <v>2.783626729932779</v>
      </c>
      <c r="N98" s="39">
        <f>N$2*'Risk Factors'!N98</f>
        <v>-6.6799159830082194E-2</v>
      </c>
      <c r="O98" s="39">
        <f t="shared" si="5"/>
        <v>-3.1805205491510362</v>
      </c>
      <c r="P98" s="39">
        <f t="shared" si="7"/>
        <v>3.9905385404233565E-2</v>
      </c>
      <c r="Q98" s="39">
        <f t="shared" si="8"/>
        <v>0</v>
      </c>
      <c r="R98" s="39" t="str">
        <f t="shared" si="9"/>
        <v>Low</v>
      </c>
    </row>
    <row r="99" spans="1:18" x14ac:dyDescent="0.25">
      <c r="A99" s="40">
        <v>6037128302</v>
      </c>
      <c r="B99" s="39">
        <f t="shared" si="6"/>
        <v>-3.6722000000000001</v>
      </c>
      <c r="C99" s="39">
        <f>C$2*'Risk Factors'!C99</f>
        <v>-0.47728863702492857</v>
      </c>
      <c r="D99" s="39">
        <f>D$2*'Risk Factors'!D99</f>
        <v>-0.2783466092798656</v>
      </c>
      <c r="E99" s="39">
        <f>E$2*'Risk Factors'!E99</f>
        <v>-5.5079006508503046</v>
      </c>
      <c r="F99" s="39">
        <f>F$2*'Risk Factors'!F99</f>
        <v>-0.11632038631114844</v>
      </c>
      <c r="G99" s="39">
        <f>G$2*'Risk Factors'!G99</f>
        <v>2.7531161290322581</v>
      </c>
      <c r="H99" s="39">
        <f>H$2*'Risk Factors'!H99</f>
        <v>-5.1372871325694042E-2</v>
      </c>
      <c r="I99" s="39">
        <f>I$2*'Risk Factors'!I99</f>
        <v>0</v>
      </c>
      <c r="J99" s="39">
        <f>J$2*'Risk Factors'!J99</f>
        <v>0.76966073187895856</v>
      </c>
      <c r="K99" s="39">
        <f>K$2*'Risk Factors'!K99</f>
        <v>0</v>
      </c>
      <c r="L99" s="39">
        <f>L$2*'Risk Factors'!L99</f>
        <v>0</v>
      </c>
      <c r="M99" s="39">
        <f>M$2*'Risk Factors'!M99</f>
        <v>3.4074328983788051</v>
      </c>
      <c r="N99" s="39">
        <f>N$2*'Risk Factors'!N99</f>
        <v>0.24886512060889809</v>
      </c>
      <c r="O99" s="39">
        <f t="shared" si="5"/>
        <v>-2.9243542748930205</v>
      </c>
      <c r="P99" s="39">
        <f t="shared" si="7"/>
        <v>5.096269201406587E-2</v>
      </c>
      <c r="Q99" s="39">
        <f t="shared" si="8"/>
        <v>0</v>
      </c>
      <c r="R99" s="39" t="str">
        <f t="shared" si="9"/>
        <v>Low</v>
      </c>
    </row>
    <row r="100" spans="1:18" x14ac:dyDescent="0.25">
      <c r="A100" s="40">
        <v>6037128303</v>
      </c>
      <c r="B100" s="39">
        <f t="shared" si="6"/>
        <v>-3.6722000000000001</v>
      </c>
      <c r="C100" s="39">
        <f>C$2*'Risk Factors'!C100</f>
        <v>-0.43192592537801389</v>
      </c>
      <c r="D100" s="39">
        <f>D$2*'Risk Factors'!D100</f>
        <v>-0.27067956936628335</v>
      </c>
      <c r="E100" s="39">
        <f>E$2*'Risk Factors'!E100</f>
        <v>-6.0282932224125272</v>
      </c>
      <c r="F100" s="39">
        <f>F$2*'Risk Factors'!F100</f>
        <v>-0.15537269390751163</v>
      </c>
      <c r="G100" s="39">
        <f>G$2*'Risk Factors'!G100</f>
        <v>3.1183510204081628</v>
      </c>
      <c r="H100" s="39">
        <f>H$2*'Risk Factors'!H100</f>
        <v>-6.9568492743557753E-2</v>
      </c>
      <c r="I100" s="39">
        <f>I$2*'Risk Factors'!I100</f>
        <v>0</v>
      </c>
      <c r="J100" s="39">
        <f>J$2*'Risk Factors'!J100</f>
        <v>0.74128678733031672</v>
      </c>
      <c r="K100" s="39">
        <f>K$2*'Risk Factors'!K100</f>
        <v>0</v>
      </c>
      <c r="L100" s="39">
        <f>L$2*'Risk Factors'!L100</f>
        <v>0</v>
      </c>
      <c r="M100" s="39">
        <f>M$2*'Risk Factors'!M100</f>
        <v>3.3740805852115447</v>
      </c>
      <c r="N100" s="39">
        <f>N$2*'Risk Factors'!N100</f>
        <v>-0.1811936292222357</v>
      </c>
      <c r="O100" s="39">
        <f t="shared" si="5"/>
        <v>-3.5755151400801037</v>
      </c>
      <c r="P100" s="39">
        <f t="shared" si="7"/>
        <v>2.7238298101745464E-2</v>
      </c>
      <c r="Q100" s="39">
        <f t="shared" si="8"/>
        <v>0</v>
      </c>
      <c r="R100" s="39" t="str">
        <f t="shared" si="9"/>
        <v>Low</v>
      </c>
    </row>
    <row r="101" spans="1:18" x14ac:dyDescent="0.25">
      <c r="A101" s="40">
        <v>6037134001</v>
      </c>
      <c r="B101" s="39">
        <f t="shared" si="6"/>
        <v>-3.6722000000000001</v>
      </c>
      <c r="C101" s="39">
        <f>C$2*'Risk Factors'!C101</f>
        <v>-0.70957101</v>
      </c>
      <c r="D101" s="39">
        <f>D$2*'Risk Factors'!D101</f>
        <v>0</v>
      </c>
      <c r="E101" s="39">
        <f>E$2*'Risk Factors'!E101</f>
        <v>0</v>
      </c>
      <c r="F101" s="39">
        <f>F$2*'Risk Factors'!F101</f>
        <v>0</v>
      </c>
      <c r="G101" s="39">
        <f>G$2*'Risk Factors'!G101</f>
        <v>0</v>
      </c>
      <c r="H101" s="39">
        <f>H$2*'Risk Factors'!H101</f>
        <v>-9.233637227139168E-3</v>
      </c>
      <c r="I101" s="39">
        <f>I$2*'Risk Factors'!I101</f>
        <v>0</v>
      </c>
      <c r="J101" s="39">
        <f>J$2*'Risk Factors'!J101</f>
        <v>0</v>
      </c>
      <c r="K101" s="39">
        <f>K$2*'Risk Factors'!K101</f>
        <v>0</v>
      </c>
      <c r="L101" s="39">
        <f>L$2*'Risk Factors'!L101</f>
        <v>0</v>
      </c>
      <c r="M101" s="39">
        <f>M$2*'Risk Factors'!M101</f>
        <v>3.31854</v>
      </c>
      <c r="N101" s="39">
        <f>N$2*'Risk Factors'!N101</f>
        <v>-0.16064430221306922</v>
      </c>
      <c r="O101" s="39">
        <f t="shared" si="5"/>
        <v>-1.2331089494402092</v>
      </c>
      <c r="P101" s="39">
        <f t="shared" si="7"/>
        <v>0.22563775012768669</v>
      </c>
      <c r="Q101" s="39">
        <f t="shared" si="8"/>
        <v>0</v>
      </c>
      <c r="R101" s="39" t="str">
        <f t="shared" si="9"/>
        <v>Low</v>
      </c>
    </row>
    <row r="102" spans="1:18" x14ac:dyDescent="0.25">
      <c r="A102" s="40">
        <v>6037134002</v>
      </c>
      <c r="B102" s="39">
        <f t="shared" si="6"/>
        <v>-3.6722000000000001</v>
      </c>
      <c r="C102" s="39">
        <f>C$2*'Risk Factors'!C102</f>
        <v>-0.70957048271352685</v>
      </c>
      <c r="D102" s="39">
        <f>D$2*'Risk Factors'!D102</f>
        <v>-0.35854425130751832</v>
      </c>
      <c r="E102" s="39">
        <f>E$2*'Risk Factors'!E102</f>
        <v>-4.3298365326776649</v>
      </c>
      <c r="F102" s="39">
        <f>F$2*'Risk Factors'!F102</f>
        <v>-0.6131334126165976</v>
      </c>
      <c r="G102" s="39">
        <f>G$2*'Risk Factors'!G102</f>
        <v>1.9291062589429213</v>
      </c>
      <c r="H102" s="39">
        <f>H$2*'Risk Factors'!H102</f>
        <v>-9.9129478962551483E-3</v>
      </c>
      <c r="I102" s="39">
        <f>I$2*'Risk Factors'!I102</f>
        <v>0</v>
      </c>
      <c r="J102" s="39">
        <f>J$2*'Risk Factors'!J102</f>
        <v>0.51990245858927031</v>
      </c>
      <c r="K102" s="39">
        <f>K$2*'Risk Factors'!K102</f>
        <v>0</v>
      </c>
      <c r="L102" s="39">
        <f>L$2*'Risk Factors'!L102</f>
        <v>0</v>
      </c>
      <c r="M102" s="39">
        <f>M$2*'Risk Factors'!M102</f>
        <v>0.5494990114669811</v>
      </c>
      <c r="N102" s="39">
        <f>N$2*'Risk Factors'!N102</f>
        <v>0.29909970339522818</v>
      </c>
      <c r="O102" s="39">
        <f t="shared" si="5"/>
        <v>-6.3955901948171618</v>
      </c>
      <c r="P102" s="39">
        <f t="shared" si="7"/>
        <v>1.6661200077864491E-3</v>
      </c>
      <c r="Q102" s="39">
        <f t="shared" si="8"/>
        <v>0</v>
      </c>
      <c r="R102" s="39" t="str">
        <f t="shared" si="9"/>
        <v>Low</v>
      </c>
    </row>
    <row r="103" spans="1:18" x14ac:dyDescent="0.25">
      <c r="A103" s="40">
        <v>6037134305</v>
      </c>
      <c r="B103" s="39">
        <f t="shared" si="6"/>
        <v>-3.6722000000000001</v>
      </c>
      <c r="C103" s="39">
        <f>C$2*'Risk Factors'!C103</f>
        <v>-0.44542468528810791</v>
      </c>
      <c r="D103" s="39">
        <f>D$2*'Risk Factors'!D103</f>
        <v>-0.28192339449541287</v>
      </c>
      <c r="E103" s="39">
        <f>E$2*'Risk Factors'!E103</f>
        <v>-5.3843912119748909</v>
      </c>
      <c r="F103" s="39">
        <f>F$2*'Risk Factors'!F103</f>
        <v>-0.32102404635441817</v>
      </c>
      <c r="G103" s="39">
        <f>G$2*'Risk Factors'!G103</f>
        <v>3.3528821661998132</v>
      </c>
      <c r="H103" s="39">
        <f>H$2*'Risk Factors'!H103</f>
        <v>-6.7576971772429509E-2</v>
      </c>
      <c r="I103" s="39">
        <f>I$2*'Risk Factors'!I103</f>
        <v>0</v>
      </c>
      <c r="J103" s="39">
        <f>J$2*'Risk Factors'!J103</f>
        <v>0.24151638888888891</v>
      </c>
      <c r="K103" s="39">
        <f>K$2*'Risk Factors'!K103</f>
        <v>0</v>
      </c>
      <c r="L103" s="39">
        <f>L$2*'Risk Factors'!L103</f>
        <v>0</v>
      </c>
      <c r="M103" s="39">
        <f>M$2*'Risk Factors'!M103</f>
        <v>3.0911305654408854</v>
      </c>
      <c r="N103" s="39">
        <f>N$2*'Risk Factors'!N103</f>
        <v>8.5612717617097201E-3</v>
      </c>
      <c r="O103" s="39">
        <f t="shared" si="5"/>
        <v>-3.478449917593962</v>
      </c>
      <c r="P103" s="39">
        <f t="shared" si="7"/>
        <v>2.9931654830386224E-2</v>
      </c>
      <c r="Q103" s="39">
        <f t="shared" si="8"/>
        <v>0</v>
      </c>
      <c r="R103" s="39" t="str">
        <f t="shared" si="9"/>
        <v>Low</v>
      </c>
    </row>
    <row r="104" spans="1:18" x14ac:dyDescent="0.25">
      <c r="A104" s="40">
        <v>6037134520</v>
      </c>
      <c r="B104" s="39">
        <f t="shared" si="6"/>
        <v>-3.6722000000000001</v>
      </c>
      <c r="C104" s="39">
        <f>C$2*'Risk Factors'!C104</f>
        <v>-0.52493839971393552</v>
      </c>
      <c r="D104" s="39">
        <f>D$2*'Risk Factors'!D104</f>
        <v>-0.35600779485280504</v>
      </c>
      <c r="E104" s="39">
        <f>E$2*'Risk Factors'!E104</f>
        <v>-5.016041029438993</v>
      </c>
      <c r="F104" s="39">
        <f>F$2*'Risk Factors'!F104</f>
        <v>-0.36376408072579153</v>
      </c>
      <c r="G104" s="39">
        <f>G$2*'Risk Factors'!G104</f>
        <v>2.8413587987987987</v>
      </c>
      <c r="H104" s="39">
        <f>H$2*'Risk Factors'!H104</f>
        <v>-5.4397273420563316E-2</v>
      </c>
      <c r="I104" s="39">
        <f>I$2*'Risk Factors'!I104</f>
        <v>0</v>
      </c>
      <c r="J104" s="39">
        <f>J$2*'Risk Factors'!J104</f>
        <v>0.46161241982507289</v>
      </c>
      <c r="K104" s="39">
        <f>K$2*'Risk Factors'!K104</f>
        <v>0</v>
      </c>
      <c r="L104" s="39">
        <f>L$2*'Risk Factors'!L104</f>
        <v>0</v>
      </c>
      <c r="M104" s="39">
        <f>M$2*'Risk Factors'!M104</f>
        <v>2.8571590351917751</v>
      </c>
      <c r="N104" s="39">
        <f>N$2*'Risk Factors'!N104</f>
        <v>9.8117657643762513E-2</v>
      </c>
      <c r="O104" s="39">
        <f t="shared" si="5"/>
        <v>-3.72910066669268</v>
      </c>
      <c r="P104" s="39">
        <f t="shared" si="7"/>
        <v>2.3451254745086449E-2</v>
      </c>
      <c r="Q104" s="39">
        <f t="shared" si="8"/>
        <v>0</v>
      </c>
      <c r="R104" s="39" t="str">
        <f t="shared" si="9"/>
        <v>Low</v>
      </c>
    </row>
    <row r="105" spans="1:18" x14ac:dyDescent="0.25">
      <c r="A105" s="40">
        <v>6037134521</v>
      </c>
      <c r="B105" s="39">
        <f t="shared" si="6"/>
        <v>-3.6722000000000001</v>
      </c>
      <c r="C105" s="39">
        <f>C$2*'Risk Factors'!C105</f>
        <v>-0.55762787999999996</v>
      </c>
      <c r="D105" s="39">
        <f>D$2*'Risk Factors'!D105</f>
        <v>0</v>
      </c>
      <c r="E105" s="39">
        <f>E$2*'Risk Factors'!E105</f>
        <v>0</v>
      </c>
      <c r="F105" s="39">
        <f>F$2*'Risk Factors'!F105</f>
        <v>0</v>
      </c>
      <c r="G105" s="39">
        <f>G$2*'Risk Factors'!G105</f>
        <v>0</v>
      </c>
      <c r="H105" s="39">
        <f>H$2*'Risk Factors'!H105</f>
        <v>-3.3184223623336506E-2</v>
      </c>
      <c r="I105" s="39">
        <f>I$2*'Risk Factors'!I105</f>
        <v>0</v>
      </c>
      <c r="J105" s="39">
        <f>J$2*'Risk Factors'!J105</f>
        <v>0</v>
      </c>
      <c r="K105" s="39">
        <f>K$2*'Risk Factors'!K105</f>
        <v>0</v>
      </c>
      <c r="L105" s="39">
        <f>L$2*'Risk Factors'!L105</f>
        <v>0</v>
      </c>
      <c r="M105" s="39">
        <f>M$2*'Risk Factors'!M105</f>
        <v>4.4267080000000005</v>
      </c>
      <c r="N105" s="39">
        <f>N$2*'Risk Factors'!N105</f>
        <v>-0.73624595445429708</v>
      </c>
      <c r="O105" s="39">
        <f t="shared" si="5"/>
        <v>-0.57255005807763293</v>
      </c>
      <c r="P105" s="39">
        <f t="shared" si="7"/>
        <v>0.36064862071515524</v>
      </c>
      <c r="Q105" s="39">
        <f t="shared" si="8"/>
        <v>1</v>
      </c>
      <c r="R105" s="39" t="str">
        <f t="shared" si="9"/>
        <v>Moderate</v>
      </c>
    </row>
    <row r="106" spans="1:18" x14ac:dyDescent="0.25">
      <c r="A106" s="40">
        <v>6037134522</v>
      </c>
      <c r="B106" s="39">
        <f t="shared" si="6"/>
        <v>-3.6722000000000001</v>
      </c>
      <c r="C106" s="39">
        <f>C$2*'Risk Factors'!C106</f>
        <v>-0.55762775333060899</v>
      </c>
      <c r="D106" s="39">
        <f>D$2*'Risk Factors'!D106</f>
        <v>-0.24710961537758555</v>
      </c>
      <c r="E106" s="39">
        <f>E$2*'Risk Factors'!E106</f>
        <v>-5.3801973725467116</v>
      </c>
      <c r="F106" s="39">
        <f>F$2*'Risk Factors'!F106</f>
        <v>-0.22597943628221795</v>
      </c>
      <c r="G106" s="39">
        <f>G$2*'Risk Factors'!G106</f>
        <v>2.8381370837471378</v>
      </c>
      <c r="H106" s="39">
        <f>H$2*'Risk Factors'!H106</f>
        <v>-2.8658043279693231E-2</v>
      </c>
      <c r="I106" s="39">
        <f>I$2*'Risk Factors'!I106</f>
        <v>0</v>
      </c>
      <c r="J106" s="39">
        <f>J$2*'Risk Factors'!J106</f>
        <v>0.6691230469740963</v>
      </c>
      <c r="K106" s="39">
        <f>K$2*'Risk Factors'!K106</f>
        <v>0</v>
      </c>
      <c r="L106" s="39">
        <f>L$2*'Risk Factors'!L106</f>
        <v>0</v>
      </c>
      <c r="M106" s="39">
        <f>M$2*'Risk Factors'!M106</f>
        <v>2.3108998022933949</v>
      </c>
      <c r="N106" s="39">
        <f>N$2*'Risk Factors'!N106</f>
        <v>0.83139683853542756</v>
      </c>
      <c r="O106" s="39">
        <f t="shared" si="5"/>
        <v>-3.4622154492667612</v>
      </c>
      <c r="P106" s="39">
        <f t="shared" si="7"/>
        <v>3.0406649205060858E-2</v>
      </c>
      <c r="Q106" s="39">
        <f t="shared" si="8"/>
        <v>0</v>
      </c>
      <c r="R106" s="39" t="str">
        <f t="shared" si="9"/>
        <v>Low</v>
      </c>
    </row>
    <row r="107" spans="1:18" x14ac:dyDescent="0.25">
      <c r="A107" s="40">
        <v>6037134710</v>
      </c>
      <c r="B107" s="39">
        <f t="shared" si="6"/>
        <v>-3.6722000000000001</v>
      </c>
      <c r="C107" s="39">
        <f>C$2*'Risk Factors'!C107</f>
        <v>-0.51977963796485505</v>
      </c>
      <c r="D107" s="39">
        <f>D$2*'Risk Factors'!D107</f>
        <v>-0.32742025243832473</v>
      </c>
      <c r="E107" s="39">
        <f>E$2*'Risk Factors'!E107</f>
        <v>-4.5130743928093313</v>
      </c>
      <c r="F107" s="39">
        <f>F$2*'Risk Factors'!F107</f>
        <v>-0.44174710269650025</v>
      </c>
      <c r="G107" s="39">
        <f>G$2*'Risk Factors'!G107</f>
        <v>2.6072961260669731</v>
      </c>
      <c r="H107" s="39">
        <f>H$2*'Risk Factors'!H107</f>
        <v>-3.7196618934818323E-3</v>
      </c>
      <c r="I107" s="39">
        <f>I$2*'Risk Factors'!I107</f>
        <v>0</v>
      </c>
      <c r="J107" s="39">
        <f>J$2*'Risk Factors'!J107</f>
        <v>0.34158790218790219</v>
      </c>
      <c r="K107" s="39">
        <f>K$2*'Risk Factors'!K107</f>
        <v>0</v>
      </c>
      <c r="L107" s="39">
        <f>L$2*'Risk Factors'!L107</f>
        <v>0</v>
      </c>
      <c r="M107" s="39">
        <f>M$2*'Risk Factors'!M107</f>
        <v>2.2916351917754043</v>
      </c>
      <c r="N107" s="39">
        <f>N$2*'Risk Factors'!N107</f>
        <v>0.2843395389728901</v>
      </c>
      <c r="O107" s="39">
        <f t="shared" si="5"/>
        <v>-3.9530822887993229</v>
      </c>
      <c r="P107" s="39">
        <f t="shared" si="7"/>
        <v>1.8833919143146499E-2</v>
      </c>
      <c r="Q107" s="39">
        <f t="shared" si="8"/>
        <v>0</v>
      </c>
      <c r="R107" s="39" t="str">
        <f t="shared" si="9"/>
        <v>Low</v>
      </c>
    </row>
    <row r="108" spans="1:18" x14ac:dyDescent="0.25">
      <c r="A108" s="40">
        <v>6037183103</v>
      </c>
      <c r="B108" s="39">
        <f t="shared" si="6"/>
        <v>-3.6722000000000001</v>
      </c>
      <c r="C108" s="39">
        <f>C$2*'Risk Factors'!C108</f>
        <v>-0.62458848083367402</v>
      </c>
      <c r="D108" s="39">
        <f>D$2*'Risk Factors'!D108</f>
        <v>-0.47822676423490745</v>
      </c>
      <c r="E108" s="39">
        <f>E$2*'Risk Factors'!E108</f>
        <v>-4.1634048407942306</v>
      </c>
      <c r="F108" s="39">
        <f>F$2*'Risk Factors'!F108</f>
        <v>-0.67276948126318237</v>
      </c>
      <c r="G108" s="39">
        <f>G$2*'Risk Factors'!G108</f>
        <v>2.1417446022706814</v>
      </c>
      <c r="H108" s="39">
        <f>H$2*'Risk Factors'!H108</f>
        <v>-1.5540941110483075E-3</v>
      </c>
      <c r="I108" s="39">
        <f>I$2*'Risk Factors'!I108</f>
        <v>0</v>
      </c>
      <c r="J108" s="39">
        <f>J$2*'Risk Factors'!J108</f>
        <v>1.3107212870039053</v>
      </c>
      <c r="K108" s="39">
        <f>K$2*'Risk Factors'!K108</f>
        <v>0</v>
      </c>
      <c r="L108" s="39">
        <f>L$2*'Risk Factors'!L108</f>
        <v>0</v>
      </c>
      <c r="M108" s="39">
        <f>M$2*'Risk Factors'!M108</f>
        <v>4.8610659549228936</v>
      </c>
      <c r="N108" s="39">
        <f>N$2*'Risk Factors'!N108</f>
        <v>3.0473866211430216E-2</v>
      </c>
      <c r="O108" s="39">
        <f t="shared" si="5"/>
        <v>-1.2687379508281336</v>
      </c>
      <c r="P108" s="39">
        <f t="shared" si="7"/>
        <v>0.21947337063879405</v>
      </c>
      <c r="Q108" s="39">
        <f t="shared" si="8"/>
        <v>0</v>
      </c>
      <c r="R108" s="39" t="str">
        <f t="shared" si="9"/>
        <v>Low</v>
      </c>
    </row>
    <row r="109" spans="1:18" x14ac:dyDescent="0.25">
      <c r="A109" s="40">
        <v>6037183104</v>
      </c>
      <c r="B109" s="39">
        <f t="shared" si="6"/>
        <v>-3.6722000000000001</v>
      </c>
      <c r="C109" s="39">
        <f>C$2*'Risk Factors'!C109</f>
        <v>-0.62211227519411527</v>
      </c>
      <c r="D109" s="39">
        <f>D$2*'Risk Factors'!D109</f>
        <v>-0.4782267805141836</v>
      </c>
      <c r="E109" s="39">
        <f>E$2*'Risk Factors'!E109</f>
        <v>-4.1634048848898066</v>
      </c>
      <c r="F109" s="39">
        <f>F$2*'Risk Factors'!F109</f>
        <v>-0.67276946588903364</v>
      </c>
      <c r="G109" s="39">
        <f>G$2*'Risk Factors'!G109</f>
        <v>2.1417445262480901</v>
      </c>
      <c r="H109" s="39">
        <f>H$2*'Risk Factors'!H109</f>
        <v>-1.016656286406108E-2</v>
      </c>
      <c r="I109" s="39">
        <f>I$2*'Risk Factors'!I109</f>
        <v>0</v>
      </c>
      <c r="J109" s="39">
        <f>J$2*'Risk Factors'!J109</f>
        <v>1.3107214084702687</v>
      </c>
      <c r="K109" s="39">
        <f>K$2*'Risk Factors'!K109</f>
        <v>0</v>
      </c>
      <c r="L109" s="39">
        <f>L$2*'Risk Factors'!L109</f>
        <v>0</v>
      </c>
      <c r="M109" s="39">
        <f>M$2*'Risk Factors'!M109</f>
        <v>4.2604828786081441</v>
      </c>
      <c r="N109" s="39">
        <f>N$2*'Risk Factors'!N109</f>
        <v>4.7651331212355409E-2</v>
      </c>
      <c r="O109" s="39">
        <f t="shared" si="5"/>
        <v>-1.8582798248123407</v>
      </c>
      <c r="P109" s="39">
        <f t="shared" si="7"/>
        <v>0.13490367839105688</v>
      </c>
      <c r="Q109" s="39">
        <f t="shared" si="8"/>
        <v>0</v>
      </c>
      <c r="R109" s="39" t="str">
        <f t="shared" si="9"/>
        <v>Low</v>
      </c>
    </row>
    <row r="110" spans="1:18" x14ac:dyDescent="0.25">
      <c r="A110" s="40">
        <v>6037183220</v>
      </c>
      <c r="B110" s="39">
        <f t="shared" si="6"/>
        <v>-3.6722000000000001</v>
      </c>
      <c r="C110" s="39">
        <f>C$2*'Risk Factors'!C110</f>
        <v>-0.54067262304863106</v>
      </c>
      <c r="D110" s="39">
        <f>D$2*'Risk Factors'!D110</f>
        <v>-0.279717190006876</v>
      </c>
      <c r="E110" s="39">
        <f>E$2*'Risk Factors'!E110</f>
        <v>-5.1020671097868435</v>
      </c>
      <c r="F110" s="39">
        <f>F$2*'Risk Factors'!F110</f>
        <v>-0.54603396745358701</v>
      </c>
      <c r="G110" s="39">
        <f>G$2*'Risk Factors'!G110</f>
        <v>2.0359818340611353</v>
      </c>
      <c r="H110" s="39">
        <f>H$2*'Risk Factors'!H110</f>
        <v>-1.6892114877452763E-2</v>
      </c>
      <c r="I110" s="39">
        <f>I$2*'Risk Factors'!I110</f>
        <v>0</v>
      </c>
      <c r="J110" s="39">
        <f>J$2*'Risk Factors'!J110</f>
        <v>1.7783169179229479</v>
      </c>
      <c r="K110" s="39">
        <f>K$2*'Risk Factors'!K110</f>
        <v>0</v>
      </c>
      <c r="L110" s="39">
        <f>L$2*'Risk Factors'!L110</f>
        <v>0</v>
      </c>
      <c r="M110" s="39">
        <f>M$2*'Risk Factors'!M110</f>
        <v>4.2646098062475284</v>
      </c>
      <c r="N110" s="39">
        <f>N$2*'Risk Factors'!N110</f>
        <v>5.719677723742482E-2</v>
      </c>
      <c r="O110" s="39">
        <f t="shared" si="5"/>
        <v>-2.0214776697043542</v>
      </c>
      <c r="P110" s="39">
        <f t="shared" si="7"/>
        <v>0.11696628310221775</v>
      </c>
      <c r="Q110" s="39">
        <f t="shared" si="8"/>
        <v>0</v>
      </c>
      <c r="R110" s="39" t="str">
        <f t="shared" si="9"/>
        <v>Low</v>
      </c>
    </row>
    <row r="111" spans="1:18" x14ac:dyDescent="0.25">
      <c r="A111" s="40">
        <v>6037183221</v>
      </c>
      <c r="B111" s="39">
        <f t="shared" si="6"/>
        <v>-3.6722000000000001</v>
      </c>
      <c r="C111" s="39">
        <f>C$2*'Risk Factors'!C111</f>
        <v>-0.62439932623620764</v>
      </c>
      <c r="D111" s="39">
        <f>D$2*'Risk Factors'!D111</f>
        <v>-0.30387788087497586</v>
      </c>
      <c r="E111" s="39">
        <f>E$2*'Risk Factors'!E111</f>
        <v>-4.0625605300249132</v>
      </c>
      <c r="F111" s="39">
        <f>F$2*'Risk Factors'!F111</f>
        <v>-0.57797324938338612</v>
      </c>
      <c r="G111" s="39">
        <f>G$2*'Risk Factors'!G111</f>
        <v>1.8099891308853442</v>
      </c>
      <c r="H111" s="39">
        <f>H$2*'Risk Factors'!H111</f>
        <v>-8.6630502218715648E-3</v>
      </c>
      <c r="I111" s="39">
        <f>I$2*'Risk Factors'!I111</f>
        <v>0</v>
      </c>
      <c r="J111" s="39">
        <f>J$2*'Risk Factors'!J111</f>
        <v>1.8309112751216599</v>
      </c>
      <c r="K111" s="39">
        <f>K$2*'Risk Factors'!K111</f>
        <v>0</v>
      </c>
      <c r="L111" s="39">
        <f>L$2*'Risk Factors'!L111</f>
        <v>0</v>
      </c>
      <c r="M111" s="39">
        <f>M$2*'Risk Factors'!M111</f>
        <v>4.3214659549228935</v>
      </c>
      <c r="N111" s="39">
        <f>N$2*'Risk Factors'!N111</f>
        <v>-0.12739955508787465</v>
      </c>
      <c r="O111" s="39">
        <f t="shared" si="5"/>
        <v>-1.4147072308993323</v>
      </c>
      <c r="P111" s="39">
        <f t="shared" si="7"/>
        <v>0.19549266396447323</v>
      </c>
      <c r="Q111" s="39">
        <f t="shared" si="8"/>
        <v>0</v>
      </c>
      <c r="R111" s="39" t="str">
        <f t="shared" si="9"/>
        <v>Low</v>
      </c>
    </row>
    <row r="112" spans="1:18" x14ac:dyDescent="0.25">
      <c r="A112" s="40">
        <v>6037183222</v>
      </c>
      <c r="B112" s="39">
        <f t="shared" si="6"/>
        <v>-3.6722000000000001</v>
      </c>
      <c r="C112" s="39">
        <f>C$2*'Risk Factors'!C112</f>
        <v>-0.63650522047404989</v>
      </c>
      <c r="D112" s="39">
        <f>D$2*'Risk Factors'!D112</f>
        <v>-0.23878460030763163</v>
      </c>
      <c r="E112" s="39">
        <f>E$2*'Risk Factors'!E112</f>
        <v>-4.2632810098819309</v>
      </c>
      <c r="F112" s="39">
        <f>F$2*'Risk Factors'!F112</f>
        <v>-0.65691133434185378</v>
      </c>
      <c r="G112" s="39">
        <f>G$2*'Risk Factors'!G112</f>
        <v>1.6995357020765649</v>
      </c>
      <c r="H112" s="39">
        <f>H$2*'Risk Factors'!H112</f>
        <v>-1.8905971193558001E-3</v>
      </c>
      <c r="I112" s="39">
        <f>I$2*'Risk Factors'!I112</f>
        <v>0</v>
      </c>
      <c r="J112" s="39">
        <f>J$2*'Risk Factors'!J112</f>
        <v>2.1068490059329359</v>
      </c>
      <c r="K112" s="39">
        <f>K$2*'Risk Factors'!K112</f>
        <v>0</v>
      </c>
      <c r="L112" s="39">
        <f>L$2*'Risk Factors'!L112</f>
        <v>0</v>
      </c>
      <c r="M112" s="39">
        <f>M$2*'Risk Factors'!M112</f>
        <v>1.1624067220245147</v>
      </c>
      <c r="N112" s="39">
        <f>N$2*'Risk Factors'!N112</f>
        <v>0.22227952637149728</v>
      </c>
      <c r="O112" s="39">
        <f t="shared" si="5"/>
        <v>-4.2785018057193103</v>
      </c>
      <c r="P112" s="39">
        <f t="shared" si="7"/>
        <v>1.3673850342736113E-2</v>
      </c>
      <c r="Q112" s="39">
        <f t="shared" si="8"/>
        <v>0</v>
      </c>
      <c r="R112" s="39" t="str">
        <f t="shared" si="9"/>
        <v>Low</v>
      </c>
    </row>
    <row r="113" spans="1:18" x14ac:dyDescent="0.25">
      <c r="A113" s="40">
        <v>6037183300</v>
      </c>
      <c r="B113" s="39">
        <f t="shared" si="6"/>
        <v>-3.6722000000000001</v>
      </c>
      <c r="C113" s="39">
        <f>C$2*'Risk Factors'!C113</f>
        <v>-0.6518095469963221</v>
      </c>
      <c r="D113" s="39">
        <f>D$2*'Risk Factors'!D113</f>
        <v>-0.1075748406201343</v>
      </c>
      <c r="E113" s="39">
        <f>E$2*'Risk Factors'!E113</f>
        <v>-4.7749124187911871</v>
      </c>
      <c r="F113" s="39">
        <f>F$2*'Risk Factors'!F113</f>
        <v>-0.78587001386341415</v>
      </c>
      <c r="G113" s="39">
        <f>G$2*'Risk Factors'!G113</f>
        <v>1.4183976719123101</v>
      </c>
      <c r="H113" s="39">
        <f>H$2*'Risk Factors'!H113</f>
        <v>-5.617833986527189E-3</v>
      </c>
      <c r="I113" s="39">
        <f>I$2*'Risk Factors'!I113</f>
        <v>0</v>
      </c>
      <c r="J113" s="39">
        <f>J$2*'Risk Factors'!J113</f>
        <v>2.7327693905445996</v>
      </c>
      <c r="K113" s="39">
        <f>K$2*'Risk Factors'!K113</f>
        <v>0</v>
      </c>
      <c r="L113" s="39">
        <f>L$2*'Risk Factors'!L113</f>
        <v>0</v>
      </c>
      <c r="M113" s="39">
        <f>M$2*'Risk Factors'!M113</f>
        <v>6.152496718070382</v>
      </c>
      <c r="N113" s="39">
        <f>N$2*'Risk Factors'!N113</f>
        <v>-3.2692968860571422E-2</v>
      </c>
      <c r="O113" s="39">
        <f t="shared" si="5"/>
        <v>0.27298615740913573</v>
      </c>
      <c r="P113" s="39">
        <f t="shared" si="7"/>
        <v>0.5678258548647428</v>
      </c>
      <c r="Q113" s="39">
        <f t="shared" si="8"/>
        <v>1</v>
      </c>
      <c r="R113" s="39" t="str">
        <f t="shared" si="9"/>
        <v>Moderate</v>
      </c>
    </row>
    <row r="114" spans="1:18" x14ac:dyDescent="0.25">
      <c r="A114" s="40">
        <v>6037183401</v>
      </c>
      <c r="B114" s="39">
        <f t="shared" si="6"/>
        <v>-3.6722000000000001</v>
      </c>
      <c r="C114" s="39">
        <f>C$2*'Risk Factors'!C114</f>
        <v>-0.60789128863914998</v>
      </c>
      <c r="D114" s="39">
        <f>D$2*'Risk Factors'!D114</f>
        <v>-0.1127537408024968</v>
      </c>
      <c r="E114" s="39">
        <f>E$2*'Risk Factors'!E114</f>
        <v>-4.3380345401331644</v>
      </c>
      <c r="F114" s="39">
        <f>F$2*'Risk Factors'!F114</f>
        <v>-0.97276847276340772</v>
      </c>
      <c r="G114" s="39">
        <f>G$2*'Risk Factors'!G114</f>
        <v>1.9303123272242002</v>
      </c>
      <c r="H114" s="39">
        <f>H$2*'Risk Factors'!H114</f>
        <v>-4.0369197141369032E-3</v>
      </c>
      <c r="I114" s="39">
        <f>I$2*'Risk Factors'!I114</f>
        <v>0</v>
      </c>
      <c r="J114" s="39">
        <f>J$2*'Risk Factors'!J114</f>
        <v>2.4816542995322637</v>
      </c>
      <c r="K114" s="39">
        <f>K$2*'Risk Factors'!K114</f>
        <v>0</v>
      </c>
      <c r="L114" s="39">
        <f>L$2*'Risk Factors'!L114</f>
        <v>0</v>
      </c>
      <c r="M114" s="39">
        <f>M$2*'Risk Factors'!M114</f>
        <v>5.6428351917754043</v>
      </c>
      <c r="N114" s="39">
        <f>N$2*'Risk Factors'!N114</f>
        <v>-1.9742898684777507E-2</v>
      </c>
      <c r="O114" s="39">
        <f t="shared" si="5"/>
        <v>0.32737395779473444</v>
      </c>
      <c r="P114" s="39">
        <f t="shared" si="7"/>
        <v>0.58112028347259748</v>
      </c>
      <c r="Q114" s="39">
        <f t="shared" si="8"/>
        <v>1</v>
      </c>
      <c r="R114" s="39" t="str">
        <f t="shared" si="9"/>
        <v>Moderate</v>
      </c>
    </row>
    <row r="115" spans="1:18" x14ac:dyDescent="0.25">
      <c r="A115" s="40">
        <v>6037183402</v>
      </c>
      <c r="B115" s="39">
        <f t="shared" si="6"/>
        <v>-3.6722000000000001</v>
      </c>
      <c r="C115" s="39">
        <f>C$2*'Risk Factors'!C115</f>
        <v>-0.63158720093992649</v>
      </c>
      <c r="D115" s="39">
        <f>D$2*'Risk Factors'!D115</f>
        <v>-0.17224796866461009</v>
      </c>
      <c r="E115" s="39">
        <f>E$2*'Risk Factors'!E115</f>
        <v>-3.4791004068075386</v>
      </c>
      <c r="F115" s="39">
        <f>F$2*'Risk Factors'!F115</f>
        <v>-1.0508044566996304</v>
      </c>
      <c r="G115" s="39">
        <f>G$2*'Risk Factors'!G115</f>
        <v>1.9583514536629616</v>
      </c>
      <c r="H115" s="39">
        <f>H$2*'Risk Factors'!H115</f>
        <v>-1.1805237490895225E-2</v>
      </c>
      <c r="I115" s="39">
        <f>I$2*'Risk Factors'!I115</f>
        <v>0</v>
      </c>
      <c r="J115" s="39">
        <f>J$2*'Risk Factors'!J115</f>
        <v>2.5735634994439196</v>
      </c>
      <c r="K115" s="39">
        <f>K$2*'Risk Factors'!K115</f>
        <v>0</v>
      </c>
      <c r="L115" s="39">
        <f>L$2*'Risk Factors'!L115</f>
        <v>0</v>
      </c>
      <c r="M115" s="39">
        <f>M$2*'Risk Factors'!M115</f>
        <v>3.820226729932779</v>
      </c>
      <c r="N115" s="39">
        <f>N$2*'Risk Factors'!N115</f>
        <v>0.18327414029980674</v>
      </c>
      <c r="O115" s="39">
        <f t="shared" si="5"/>
        <v>-0.48232944726313465</v>
      </c>
      <c r="P115" s="39">
        <f t="shared" si="7"/>
        <v>0.38170221126417758</v>
      </c>
      <c r="Q115" s="39">
        <f t="shared" si="8"/>
        <v>1</v>
      </c>
      <c r="R115" s="39" t="str">
        <f t="shared" si="9"/>
        <v>Moderate</v>
      </c>
    </row>
    <row r="116" spans="1:18" x14ac:dyDescent="0.25">
      <c r="A116" s="40">
        <v>6037183520</v>
      </c>
      <c r="B116" s="39">
        <f t="shared" si="6"/>
        <v>-3.6722000000000001</v>
      </c>
      <c r="C116" s="39">
        <f>C$2*'Risk Factors'!C116</f>
        <v>-0.46141684671025751</v>
      </c>
      <c r="D116" s="39">
        <f>D$2*'Risk Factors'!D116</f>
        <v>-0.17186367810536488</v>
      </c>
      <c r="E116" s="39">
        <f>E$2*'Risk Factors'!E116</f>
        <v>-5.965789173513774</v>
      </c>
      <c r="F116" s="39">
        <f>F$2*'Risk Factors'!F116</f>
        <v>-0.24409052682455293</v>
      </c>
      <c r="G116" s="39">
        <f>G$2*'Risk Factors'!G116</f>
        <v>2.4984492890995265</v>
      </c>
      <c r="H116" s="39">
        <f>H$2*'Risk Factors'!H116</f>
        <v>-4.3423234227982282E-3</v>
      </c>
      <c r="I116" s="39">
        <f>I$2*'Risk Factors'!I116</f>
        <v>0</v>
      </c>
      <c r="J116" s="39">
        <f>J$2*'Risk Factors'!J116</f>
        <v>2.1624234923492351</v>
      </c>
      <c r="K116" s="39">
        <f>K$2*'Risk Factors'!K116</f>
        <v>0</v>
      </c>
      <c r="L116" s="39">
        <f>L$2*'Risk Factors'!L116</f>
        <v>0.38629999999999998</v>
      </c>
      <c r="M116" s="39">
        <f>M$2*'Risk Factors'!M116</f>
        <v>2.6480613681296945</v>
      </c>
      <c r="N116" s="39">
        <f>N$2*'Risk Factors'!N116</f>
        <v>-0.20757260317771767</v>
      </c>
      <c r="O116" s="39">
        <f t="shared" si="5"/>
        <v>-3.0320410021760091</v>
      </c>
      <c r="P116" s="39">
        <f t="shared" si="7"/>
        <v>4.5999178181804427E-2</v>
      </c>
      <c r="Q116" s="39">
        <f t="shared" si="8"/>
        <v>0</v>
      </c>
      <c r="R116" s="39" t="str">
        <f t="shared" si="9"/>
        <v>Low</v>
      </c>
    </row>
    <row r="117" spans="1:18" x14ac:dyDescent="0.25">
      <c r="A117" s="40">
        <v>6037183610</v>
      </c>
      <c r="B117" s="39">
        <f t="shared" si="6"/>
        <v>-3.6722000000000001</v>
      </c>
      <c r="C117" s="39">
        <f>C$2*'Risk Factors'!C117</f>
        <v>-0.5304066871679608</v>
      </c>
      <c r="D117" s="39">
        <f>D$2*'Risk Factors'!D117</f>
        <v>-0.24015816572807722</v>
      </c>
      <c r="E117" s="39">
        <f>E$2*'Risk Factors'!E117</f>
        <v>-5.6442103513006163</v>
      </c>
      <c r="F117" s="39">
        <f>F$2*'Risk Factors'!F117</f>
        <v>-0.38400772325020116</v>
      </c>
      <c r="G117" s="39">
        <f>G$2*'Risk Factors'!G117</f>
        <v>2.5780090909090916</v>
      </c>
      <c r="H117" s="39">
        <f>H$2*'Risk Factors'!H117</f>
        <v>-1.1750373646067397E-2</v>
      </c>
      <c r="I117" s="39">
        <f>I$2*'Risk Factors'!I117</f>
        <v>0</v>
      </c>
      <c r="J117" s="39">
        <f>J$2*'Risk Factors'!J117</f>
        <v>1.5926622549019609</v>
      </c>
      <c r="K117" s="39">
        <f>K$2*'Risk Factors'!K117</f>
        <v>0</v>
      </c>
      <c r="L117" s="39">
        <f>L$2*'Risk Factors'!L117</f>
        <v>0.38629999999999998</v>
      </c>
      <c r="M117" s="39">
        <f>M$2*'Risk Factors'!M117</f>
        <v>4.0773652036378012</v>
      </c>
      <c r="N117" s="39">
        <f>N$2*'Risk Factors'!N117</f>
        <v>-0.24659614417779052</v>
      </c>
      <c r="O117" s="39">
        <f t="shared" si="5"/>
        <v>-2.0949928958218602</v>
      </c>
      <c r="P117" s="39">
        <f t="shared" si="7"/>
        <v>0.10958443859945712</v>
      </c>
      <c r="Q117" s="39">
        <f t="shared" si="8"/>
        <v>0</v>
      </c>
      <c r="R117" s="39" t="str">
        <f t="shared" si="9"/>
        <v>Low</v>
      </c>
    </row>
    <row r="118" spans="1:18" x14ac:dyDescent="0.25">
      <c r="A118" s="40">
        <v>6037183620</v>
      </c>
      <c r="B118" s="39">
        <f t="shared" si="6"/>
        <v>-3.6722000000000001</v>
      </c>
      <c r="C118" s="39">
        <f>C$2*'Risk Factors'!C118</f>
        <v>-0.59814122893338795</v>
      </c>
      <c r="D118" s="39">
        <f>D$2*'Risk Factors'!D118</f>
        <v>-0.18269393848009649</v>
      </c>
      <c r="E118" s="39">
        <f>E$2*'Risk Factors'!E118</f>
        <v>-5.2160855247285882</v>
      </c>
      <c r="F118" s="39">
        <f>F$2*'Risk Factors'!F118</f>
        <v>-0.5012370325693607</v>
      </c>
      <c r="G118" s="39">
        <f>G$2*'Risk Factors'!G118</f>
        <v>2.0771162217659138</v>
      </c>
      <c r="H118" s="39">
        <f>H$2*'Risk Factors'!H118</f>
        <v>-9.1500644402457507E-3</v>
      </c>
      <c r="I118" s="39">
        <f>I$2*'Risk Factors'!I118</f>
        <v>0</v>
      </c>
      <c r="J118" s="39">
        <f>J$2*'Risk Factors'!J118</f>
        <v>2.3553455882352941</v>
      </c>
      <c r="K118" s="39">
        <f>K$2*'Risk Factors'!K118</f>
        <v>0</v>
      </c>
      <c r="L118" s="39">
        <f>L$2*'Risk Factors'!L118</f>
        <v>0.38629999999999998</v>
      </c>
      <c r="M118" s="39">
        <f>M$2*'Risk Factors'!M118</f>
        <v>3.4525652036378012</v>
      </c>
      <c r="N118" s="39">
        <f>N$2*'Risk Factors'!N118</f>
        <v>-0.11536180382637379</v>
      </c>
      <c r="O118" s="39">
        <f t="shared" si="5"/>
        <v>-2.0235425793390425</v>
      </c>
      <c r="P118" s="39">
        <f t="shared" si="7"/>
        <v>0.11675317718360163</v>
      </c>
      <c r="Q118" s="39">
        <f t="shared" si="8"/>
        <v>0</v>
      </c>
      <c r="R118" s="39" t="str">
        <f t="shared" si="9"/>
        <v>Low</v>
      </c>
    </row>
    <row r="119" spans="1:18" x14ac:dyDescent="0.25">
      <c r="A119" s="40">
        <v>6037183701</v>
      </c>
      <c r="B119" s="39">
        <f t="shared" si="6"/>
        <v>-3.6722000000000001</v>
      </c>
      <c r="C119" s="39">
        <f>C$2*'Risk Factors'!C119</f>
        <v>-0.6168503382100532</v>
      </c>
      <c r="D119" s="39">
        <f>D$2*'Risk Factors'!D119</f>
        <v>-0.41561990100914853</v>
      </c>
      <c r="E119" s="39">
        <f>E$2*'Risk Factors'!E119</f>
        <v>-5.0468183089892866</v>
      </c>
      <c r="F119" s="39">
        <f>F$2*'Risk Factors'!F119</f>
        <v>-0.41809734545839788</v>
      </c>
      <c r="G119" s="39">
        <f>G$2*'Risk Factors'!G119</f>
        <v>2.293921567395552</v>
      </c>
      <c r="H119" s="39">
        <f>H$2*'Risk Factors'!H119</f>
        <v>-8.6326199665892923E-3</v>
      </c>
      <c r="I119" s="39">
        <f>I$2*'Risk Factors'!I119</f>
        <v>0</v>
      </c>
      <c r="J119" s="39">
        <f>J$2*'Risk Factors'!J119</f>
        <v>1.266494760177606</v>
      </c>
      <c r="K119" s="39">
        <f>K$2*'Risk Factors'!K119</f>
        <v>0</v>
      </c>
      <c r="L119" s="39">
        <f>L$2*'Risk Factors'!L119</f>
        <v>0.38629999999999998</v>
      </c>
      <c r="M119" s="39">
        <f>M$2*'Risk Factors'!M119</f>
        <v>4.4476151838671401</v>
      </c>
      <c r="N119" s="39">
        <f>N$2*'Risk Factors'!N119</f>
        <v>-0.12680139340897853</v>
      </c>
      <c r="O119" s="39">
        <f t="shared" si="5"/>
        <v>-1.9106883956021556</v>
      </c>
      <c r="P119" s="39">
        <f t="shared" si="7"/>
        <v>0.12890353423621104</v>
      </c>
      <c r="Q119" s="39">
        <f t="shared" si="8"/>
        <v>0</v>
      </c>
      <c r="R119" s="39" t="str">
        <f t="shared" si="9"/>
        <v>Low</v>
      </c>
    </row>
    <row r="120" spans="1:18" x14ac:dyDescent="0.25">
      <c r="A120" s="40">
        <v>6037183702</v>
      </c>
      <c r="B120" s="39">
        <f t="shared" si="6"/>
        <v>-3.6722000000000001</v>
      </c>
      <c r="C120" s="39">
        <f>C$2*'Risk Factors'!C120</f>
        <v>-0.61654081250510828</v>
      </c>
      <c r="D120" s="39">
        <f>D$2*'Risk Factors'!D120</f>
        <v>-0.41561656969171307</v>
      </c>
      <c r="E120" s="39">
        <f>E$2*'Risk Factors'!E120</f>
        <v>-5.0468652187968148</v>
      </c>
      <c r="F120" s="39">
        <f>F$2*'Risk Factors'!F120</f>
        <v>-0.41808377542303193</v>
      </c>
      <c r="G120" s="39">
        <f>G$2*'Risk Factors'!G120</f>
        <v>2.2939299504278616</v>
      </c>
      <c r="H120" s="39">
        <f>H$2*'Risk Factors'!H120</f>
        <v>-2.6732055763979924E-3</v>
      </c>
      <c r="I120" s="39">
        <f>I$2*'Risk Factors'!I120</f>
        <v>0</v>
      </c>
      <c r="J120" s="39">
        <f>J$2*'Risk Factors'!J120</f>
        <v>1.2664923965684936</v>
      </c>
      <c r="K120" s="39">
        <f>K$2*'Risk Factors'!K120</f>
        <v>0</v>
      </c>
      <c r="L120" s="39">
        <f>L$2*'Risk Factors'!L120</f>
        <v>0.38629999999999998</v>
      </c>
      <c r="M120" s="39">
        <f>M$2*'Risk Factors'!M120</f>
        <v>6.5634151838671402</v>
      </c>
      <c r="N120" s="39">
        <f>N$2*'Risk Factors'!N120</f>
        <v>0.45163831141122673</v>
      </c>
      <c r="O120" s="39">
        <f t="shared" si="5"/>
        <v>0.78979626028165595</v>
      </c>
      <c r="P120" s="39">
        <f t="shared" si="7"/>
        <v>0.68778758204049517</v>
      </c>
      <c r="Q120" s="39">
        <f t="shared" si="8"/>
        <v>2</v>
      </c>
      <c r="R120" s="39" t="str">
        <f t="shared" si="9"/>
        <v>High</v>
      </c>
    </row>
    <row r="121" spans="1:18" x14ac:dyDescent="0.25">
      <c r="A121" s="40">
        <v>6037183810</v>
      </c>
      <c r="B121" s="39">
        <f t="shared" si="6"/>
        <v>-3.6722000000000001</v>
      </c>
      <c r="C121" s="39">
        <f>C$2*'Risk Factors'!C121</f>
        <v>-0.42456609194932576</v>
      </c>
      <c r="D121" s="39">
        <f>D$2*'Risk Factors'!D121</f>
        <v>-0.16950210427676926</v>
      </c>
      <c r="E121" s="39">
        <f>E$2*'Risk Factors'!E121</f>
        <v>-6.057527386562187</v>
      </c>
      <c r="F121" s="39">
        <f>F$2*'Risk Factors'!F121</f>
        <v>-0.23465955128282556</v>
      </c>
      <c r="G121" s="39">
        <f>G$2*'Risk Factors'!G121</f>
        <v>2.9435320265786462</v>
      </c>
      <c r="H121" s="39">
        <f>H$2*'Risk Factors'!H121</f>
        <v>-2.2924217115907725E-2</v>
      </c>
      <c r="I121" s="39">
        <f>I$2*'Risk Factors'!I121</f>
        <v>0</v>
      </c>
      <c r="J121" s="39">
        <f>J$2*'Risk Factors'!J121</f>
        <v>1.8967338754843193</v>
      </c>
      <c r="K121" s="39">
        <f>K$2*'Risk Factors'!K121</f>
        <v>0</v>
      </c>
      <c r="L121" s="39">
        <f>L$2*'Risk Factors'!L121</f>
        <v>0.38629999999999998</v>
      </c>
      <c r="M121" s="39">
        <f>M$2*'Risk Factors'!M121</f>
        <v>3.2485882957690784</v>
      </c>
      <c r="N121" s="39">
        <f>N$2*'Risk Factors'!N121</f>
        <v>-0.19277158889917489</v>
      </c>
      <c r="O121" s="39">
        <f t="shared" si="5"/>
        <v>-2.2989967422541473</v>
      </c>
      <c r="P121" s="39">
        <f t="shared" si="7"/>
        <v>9.1206084477972973E-2</v>
      </c>
      <c r="Q121" s="39">
        <f t="shared" si="8"/>
        <v>0</v>
      </c>
      <c r="R121" s="39" t="str">
        <f t="shared" si="9"/>
        <v>Low</v>
      </c>
    </row>
    <row r="122" spans="1:18" x14ac:dyDescent="0.25">
      <c r="A122" s="40">
        <v>6037183820</v>
      </c>
      <c r="B122" s="39">
        <f t="shared" si="6"/>
        <v>-3.6722000000000001</v>
      </c>
      <c r="C122" s="39">
        <f>C$2*'Risk Factors'!C122</f>
        <v>-0.45725544556599923</v>
      </c>
      <c r="D122" s="39">
        <f>D$2*'Risk Factors'!D122</f>
        <v>-0.19026210563489346</v>
      </c>
      <c r="E122" s="39">
        <f>E$2*'Risk Factors'!E122</f>
        <v>-6.1738456038911593</v>
      </c>
      <c r="F122" s="39">
        <f>F$2*'Risk Factors'!F122</f>
        <v>-0.19709699417858711</v>
      </c>
      <c r="G122" s="39">
        <f>G$2*'Risk Factors'!G122</f>
        <v>2.8475877041051434</v>
      </c>
      <c r="H122" s="39">
        <f>H$2*'Risk Factors'!H122</f>
        <v>-1.1901395628267661E-3</v>
      </c>
      <c r="I122" s="39">
        <f>I$2*'Risk Factors'!I122</f>
        <v>0</v>
      </c>
      <c r="J122" s="39">
        <f>J$2*'Risk Factors'!J122</f>
        <v>1.2585307135081363</v>
      </c>
      <c r="K122" s="39">
        <f>K$2*'Risk Factors'!K122</f>
        <v>0</v>
      </c>
      <c r="L122" s="39">
        <f>L$2*'Risk Factors'!L122</f>
        <v>0.38629999999999998</v>
      </c>
      <c r="M122" s="39">
        <f>M$2*'Risk Factors'!M122</f>
        <v>3.5451375247133239</v>
      </c>
      <c r="N122" s="39">
        <f>N$2*'Risk Factors'!N122</f>
        <v>-5.3090716078211836E-2</v>
      </c>
      <c r="O122" s="39">
        <f t="shared" si="5"/>
        <v>-2.7073850625850726</v>
      </c>
      <c r="P122" s="39">
        <f t="shared" si="7"/>
        <v>6.2538984302909398E-2</v>
      </c>
      <c r="Q122" s="39">
        <f t="shared" si="8"/>
        <v>0</v>
      </c>
      <c r="R122" s="39" t="str">
        <f t="shared" si="9"/>
        <v>Low</v>
      </c>
    </row>
    <row r="123" spans="1:18" x14ac:dyDescent="0.25">
      <c r="A123" s="40">
        <v>6037185310</v>
      </c>
      <c r="B123" s="39">
        <f t="shared" si="6"/>
        <v>-3.6722000000000001</v>
      </c>
      <c r="C123" s="39">
        <f>C$2*'Risk Factors'!C123</f>
        <v>-0.58208028402125056</v>
      </c>
      <c r="D123" s="39">
        <f>D$2*'Risk Factors'!D123</f>
        <v>-2.3489625445897739E-2</v>
      </c>
      <c r="E123" s="39">
        <f>E$2*'Risk Factors'!E123</f>
        <v>-6.3001379310344827</v>
      </c>
      <c r="F123" s="39">
        <f>F$2*'Risk Factors'!F123</f>
        <v>-0.28758281807372177</v>
      </c>
      <c r="G123" s="39">
        <f>G$2*'Risk Factors'!G123</f>
        <v>2.0141448702101359</v>
      </c>
      <c r="H123" s="39">
        <f>H$2*'Risk Factors'!H123</f>
        <v>-1.4540435511876842E-3</v>
      </c>
      <c r="I123" s="39">
        <f>I$2*'Risk Factors'!I123</f>
        <v>0</v>
      </c>
      <c r="J123" s="39">
        <f>J$2*'Risk Factors'!J123</f>
        <v>2.2071048349056608</v>
      </c>
      <c r="K123" s="39">
        <f>K$2*'Risk Factors'!K123</f>
        <v>0</v>
      </c>
      <c r="L123" s="39">
        <f>L$2*'Risk Factors'!L123</f>
        <v>0.38629999999999998</v>
      </c>
      <c r="M123" s="39">
        <f>M$2*'Risk Factors'!M123</f>
        <v>4.6319905891656781</v>
      </c>
      <c r="N123" s="39">
        <f>N$2*'Risk Factors'!N123</f>
        <v>-0.1417692462407997</v>
      </c>
      <c r="O123" s="39">
        <f t="shared" si="5"/>
        <v>-1.7691736540858645</v>
      </c>
      <c r="P123" s="39">
        <f t="shared" si="7"/>
        <v>0.14564512321912229</v>
      </c>
      <c r="Q123" s="39">
        <f t="shared" si="8"/>
        <v>0</v>
      </c>
      <c r="R123" s="39" t="str">
        <f t="shared" si="9"/>
        <v>Low</v>
      </c>
    </row>
    <row r="124" spans="1:18" x14ac:dyDescent="0.25">
      <c r="A124" s="40">
        <v>6037185320</v>
      </c>
      <c r="B124" s="39">
        <f t="shared" si="6"/>
        <v>-3.6722000000000001</v>
      </c>
      <c r="C124" s="39">
        <f>C$2*'Risk Factors'!C124</f>
        <v>-0.49737341610134861</v>
      </c>
      <c r="D124" s="39">
        <f>D$2*'Risk Factors'!D124</f>
        <v>-2.7557752667922156E-2</v>
      </c>
      <c r="E124" s="39">
        <f>E$2*'Risk Factors'!E124</f>
        <v>-6.1072616446955426</v>
      </c>
      <c r="F124" s="39">
        <f>F$2*'Risk Factors'!F124</f>
        <v>-0.34913050847457627</v>
      </c>
      <c r="G124" s="39">
        <f>G$2*'Risk Factors'!G124</f>
        <v>2.1164515222482438</v>
      </c>
      <c r="H124" s="39">
        <f>H$2*'Risk Factors'!H124</f>
        <v>-5.6290063680396768E-2</v>
      </c>
      <c r="I124" s="39">
        <f>I$2*'Risk Factors'!I124</f>
        <v>0</v>
      </c>
      <c r="J124" s="39">
        <f>J$2*'Risk Factors'!J124</f>
        <v>2.6317705156950675</v>
      </c>
      <c r="K124" s="39">
        <f>K$2*'Risk Factors'!K124</f>
        <v>0</v>
      </c>
      <c r="L124" s="39">
        <f>L$2*'Risk Factors'!L124</f>
        <v>0.38629999999999998</v>
      </c>
      <c r="M124" s="39">
        <f>M$2*'Risk Factors'!M124</f>
        <v>2.9719606168446013</v>
      </c>
      <c r="N124" s="39">
        <f>N$2*'Risk Factors'!N124</f>
        <v>6.7465042517992485E-2</v>
      </c>
      <c r="O124" s="39">
        <f t="shared" si="5"/>
        <v>-2.5358656883138813</v>
      </c>
      <c r="P124" s="39">
        <f t="shared" si="7"/>
        <v>7.3381798484055405E-2</v>
      </c>
      <c r="Q124" s="39">
        <f t="shared" si="8"/>
        <v>0</v>
      </c>
      <c r="R124" s="39" t="str">
        <f t="shared" si="9"/>
        <v>Low</v>
      </c>
    </row>
    <row r="125" spans="1:18" x14ac:dyDescent="0.25">
      <c r="A125" s="40">
        <v>6037186301</v>
      </c>
      <c r="B125" s="39">
        <f t="shared" si="6"/>
        <v>-3.6722000000000001</v>
      </c>
      <c r="C125" s="39">
        <f>C$2*'Risk Factors'!C125</f>
        <v>-0.72485761336330212</v>
      </c>
      <c r="D125" s="39">
        <f>D$2*'Risk Factors'!D125</f>
        <v>-0.14442096631543255</v>
      </c>
      <c r="E125" s="39">
        <f>E$2*'Risk Factors'!E125</f>
        <v>-5.6262792562040245</v>
      </c>
      <c r="F125" s="39">
        <f>F$2*'Risk Factors'!F125</f>
        <v>-0.41655763399149853</v>
      </c>
      <c r="G125" s="39">
        <f>G$2*'Risk Factors'!G125</f>
        <v>2.5097200503887387</v>
      </c>
      <c r="H125" s="39">
        <f>H$2*'Risk Factors'!H125</f>
        <v>-2.2304632207366484E-3</v>
      </c>
      <c r="I125" s="39">
        <f>I$2*'Risk Factors'!I125</f>
        <v>0</v>
      </c>
      <c r="J125" s="39">
        <f>J$2*'Risk Factors'!J125</f>
        <v>1.2011201375138878</v>
      </c>
      <c r="K125" s="39">
        <f>K$2*'Risk Factors'!K125</f>
        <v>0</v>
      </c>
      <c r="L125" s="39">
        <f>L$2*'Risk Factors'!L125</f>
        <v>0</v>
      </c>
      <c r="M125" s="39">
        <f>M$2*'Risk Factors'!M125</f>
        <v>4.0389482799525505</v>
      </c>
      <c r="N125" s="39">
        <f>N$2*'Risk Factors'!N125</f>
        <v>-3.0445512103220592E-3</v>
      </c>
      <c r="O125" s="39">
        <f t="shared" si="5"/>
        <v>-2.8398020164501414</v>
      </c>
      <c r="P125" s="39">
        <f t="shared" si="7"/>
        <v>5.5210864215150944E-2</v>
      </c>
      <c r="Q125" s="39">
        <f t="shared" si="8"/>
        <v>0</v>
      </c>
      <c r="R125" s="39" t="str">
        <f t="shared" si="9"/>
        <v>Low</v>
      </c>
    </row>
    <row r="126" spans="1:18" x14ac:dyDescent="0.25">
      <c r="A126" s="40">
        <v>6037186401</v>
      </c>
      <c r="B126" s="39">
        <f t="shared" si="6"/>
        <v>-3.6722000000000001</v>
      </c>
      <c r="C126" s="39">
        <f>C$2*'Risk Factors'!C126</f>
        <v>-0.42281211295463839</v>
      </c>
      <c r="D126" s="39">
        <f>D$2*'Risk Factors'!D126</f>
        <v>-0.11258086231767897</v>
      </c>
      <c r="E126" s="39">
        <f>E$2*'Risk Factors'!E126</f>
        <v>-6.1368851343888879</v>
      </c>
      <c r="F126" s="39">
        <f>F$2*'Risk Factors'!F126</f>
        <v>-0.2766515414689642</v>
      </c>
      <c r="G126" s="39">
        <f>G$2*'Risk Factors'!G126</f>
        <v>2.9523079299247632</v>
      </c>
      <c r="H126" s="39">
        <f>H$2*'Risk Factors'!H126</f>
        <v>-6.6960500116965624E-2</v>
      </c>
      <c r="I126" s="39">
        <f>I$2*'Risk Factors'!I126</f>
        <v>0</v>
      </c>
      <c r="J126" s="39">
        <f>J$2*'Risk Factors'!J126</f>
        <v>0.98779252634494052</v>
      </c>
      <c r="K126" s="39">
        <f>K$2*'Risk Factors'!K126</f>
        <v>0</v>
      </c>
      <c r="L126" s="39">
        <f>L$2*'Risk Factors'!L126</f>
        <v>0</v>
      </c>
      <c r="M126" s="39">
        <f>M$2*'Risk Factors'!M126</f>
        <v>2.1980128904705412</v>
      </c>
      <c r="N126" s="39">
        <f>N$2*'Risk Factors'!N126</f>
        <v>0.1979516083085478</v>
      </c>
      <c r="O126" s="39">
        <f t="shared" si="5"/>
        <v>-4.3520251961983423</v>
      </c>
      <c r="P126" s="39">
        <f t="shared" si="7"/>
        <v>1.2716897656749267E-2</v>
      </c>
      <c r="Q126" s="39">
        <f t="shared" si="8"/>
        <v>0</v>
      </c>
      <c r="R126" s="39" t="str">
        <f t="shared" si="9"/>
        <v>Low</v>
      </c>
    </row>
    <row r="127" spans="1:18" x14ac:dyDescent="0.25">
      <c r="A127" s="40">
        <v>6037186403</v>
      </c>
      <c r="B127" s="39">
        <f t="shared" si="6"/>
        <v>-3.6722000000000001</v>
      </c>
      <c r="C127" s="39">
        <f>C$2*'Risk Factors'!C127</f>
        <v>-0.5545153004086637</v>
      </c>
      <c r="D127" s="39">
        <f>D$2*'Risk Factors'!D127</f>
        <v>-6.0792106629738732E-2</v>
      </c>
      <c r="E127" s="39">
        <f>E$2*'Risk Factors'!E127</f>
        <v>-5.3158904425100166</v>
      </c>
      <c r="F127" s="39">
        <f>F$2*'Risk Factors'!F127</f>
        <v>-0.66615983974232751</v>
      </c>
      <c r="G127" s="39">
        <f>G$2*'Risk Factors'!G127</f>
        <v>2.171555816407281</v>
      </c>
      <c r="H127" s="39">
        <f>H$2*'Risk Factors'!H127</f>
        <v>-1.3263512249859735E-2</v>
      </c>
      <c r="I127" s="39">
        <f>I$2*'Risk Factors'!I127</f>
        <v>0</v>
      </c>
      <c r="J127" s="39">
        <f>J$2*'Risk Factors'!J127</f>
        <v>2.1015488916578686</v>
      </c>
      <c r="K127" s="39">
        <f>K$2*'Risk Factors'!K127</f>
        <v>0</v>
      </c>
      <c r="L127" s="39">
        <f>L$2*'Risk Factors'!L127</f>
        <v>0</v>
      </c>
      <c r="M127" s="39">
        <f>M$2*'Risk Factors'!M127</f>
        <v>4.249696718070382</v>
      </c>
      <c r="N127" s="39">
        <f>N$2*'Risk Factors'!N127</f>
        <v>0.19301643361338505</v>
      </c>
      <c r="O127" s="39">
        <f t="shared" si="5"/>
        <v>-1.56700334179169</v>
      </c>
      <c r="P127" s="39">
        <f t="shared" si="7"/>
        <v>0.17264400876266206</v>
      </c>
      <c r="Q127" s="39">
        <f t="shared" si="8"/>
        <v>0</v>
      </c>
      <c r="R127" s="39" t="str">
        <f t="shared" si="9"/>
        <v>Low</v>
      </c>
    </row>
    <row r="128" spans="1:18" x14ac:dyDescent="0.25">
      <c r="A128" s="40">
        <v>6037186404</v>
      </c>
      <c r="B128" s="39">
        <f t="shared" si="6"/>
        <v>-3.6722000000000001</v>
      </c>
      <c r="C128" s="39">
        <f>C$2*'Risk Factors'!C128</f>
        <v>-0.5545153004086637</v>
      </c>
      <c r="D128" s="39">
        <f>D$2*'Risk Factors'!D128</f>
        <v>-6.0792106629738489E-2</v>
      </c>
      <c r="E128" s="39">
        <f>E$2*'Risk Factors'!E128</f>
        <v>-5.3158900467853565</v>
      </c>
      <c r="F128" s="39">
        <f>F$2*'Risk Factors'!F128</f>
        <v>-0.66615984185815746</v>
      </c>
      <c r="G128" s="39">
        <f>G$2*'Risk Factors'!G128</f>
        <v>2.1715556531625761</v>
      </c>
      <c r="H128" s="39">
        <f>H$2*'Risk Factors'!H128</f>
        <v>-2.5590874255656947E-2</v>
      </c>
      <c r="I128" s="39">
        <f>I$2*'Risk Factors'!I128</f>
        <v>0</v>
      </c>
      <c r="J128" s="39">
        <f>J$2*'Risk Factors'!J128</f>
        <v>2.1015489230181923</v>
      </c>
      <c r="K128" s="39">
        <f>K$2*'Risk Factors'!K128</f>
        <v>0</v>
      </c>
      <c r="L128" s="39">
        <f>L$2*'Risk Factors'!L128</f>
        <v>0</v>
      </c>
      <c r="M128" s="39">
        <f>M$2*'Risk Factors'!M128</f>
        <v>1.5374967180703818</v>
      </c>
      <c r="N128" s="39">
        <f>N$2*'Risk Factors'!N128</f>
        <v>-1.9480891621455658E-2</v>
      </c>
      <c r="O128" s="39">
        <f t="shared" si="5"/>
        <v>-4.5040277673078775</v>
      </c>
      <c r="P128" s="39">
        <f t="shared" si="7"/>
        <v>1.0943262079369531E-2</v>
      </c>
      <c r="Q128" s="39">
        <f t="shared" si="8"/>
        <v>0</v>
      </c>
      <c r="R128" s="39" t="str">
        <f t="shared" si="9"/>
        <v>Low</v>
      </c>
    </row>
    <row r="129" spans="1:18" x14ac:dyDescent="0.25">
      <c r="A129" s="40">
        <v>6037187101</v>
      </c>
      <c r="B129" s="39">
        <f t="shared" si="6"/>
        <v>-3.6722000000000001</v>
      </c>
      <c r="C129" s="39">
        <f>C$2*'Risk Factors'!C129</f>
        <v>-0.67039828516550892</v>
      </c>
      <c r="D129" s="39">
        <f>D$2*'Risk Factors'!D129</f>
        <v>-8.4886448362022193E-2</v>
      </c>
      <c r="E129" s="39">
        <f>E$2*'Risk Factors'!E129</f>
        <v>-3.8006244348644835</v>
      </c>
      <c r="F129" s="39">
        <f>F$2*'Risk Factors'!F129</f>
        <v>-1.096953809224505</v>
      </c>
      <c r="G129" s="39">
        <f>G$2*'Risk Factors'!G129</f>
        <v>1.9926603737364208</v>
      </c>
      <c r="H129" s="39">
        <f>H$2*'Risk Factors'!H129</f>
        <v>-1.5201396584520053E-2</v>
      </c>
      <c r="I129" s="39">
        <f>I$2*'Risk Factors'!I129</f>
        <v>0</v>
      </c>
      <c r="J129" s="39">
        <f>J$2*'Risk Factors'!J129</f>
        <v>2.7412793301448173</v>
      </c>
      <c r="K129" s="39">
        <f>K$2*'Risk Factors'!K129</f>
        <v>0</v>
      </c>
      <c r="L129" s="39">
        <f>L$2*'Risk Factors'!L129</f>
        <v>0</v>
      </c>
      <c r="M129" s="39">
        <f>M$2*'Risk Factors'!M129</f>
        <v>3.4153105575326199</v>
      </c>
      <c r="N129" s="39">
        <f>N$2*'Risk Factors'!N129</f>
        <v>0.14928267757353963</v>
      </c>
      <c r="O129" s="39">
        <f t="shared" si="5"/>
        <v>-1.0417314352136426</v>
      </c>
      <c r="P129" s="39">
        <f t="shared" si="7"/>
        <v>0.26081605051009132</v>
      </c>
      <c r="Q129" s="39">
        <f t="shared" si="8"/>
        <v>0</v>
      </c>
      <c r="R129" s="39" t="str">
        <f t="shared" si="9"/>
        <v>Low</v>
      </c>
    </row>
    <row r="130" spans="1:18" x14ac:dyDescent="0.25">
      <c r="A130" s="40">
        <v>6037187102</v>
      </c>
      <c r="B130" s="39">
        <f t="shared" si="6"/>
        <v>-3.6722000000000001</v>
      </c>
      <c r="C130" s="39">
        <f>C$2*'Risk Factors'!C130</f>
        <v>-0.63767453980384148</v>
      </c>
      <c r="D130" s="39">
        <f>D$2*'Risk Factors'!D130</f>
        <v>-8.5123836284137638E-2</v>
      </c>
      <c r="E130" s="39">
        <f>E$2*'Risk Factors'!E130</f>
        <v>-3.799817570612062</v>
      </c>
      <c r="F130" s="39">
        <f>F$2*'Risk Factors'!F130</f>
        <v>-1.0967531264678201</v>
      </c>
      <c r="G130" s="39">
        <f>G$2*'Risk Factors'!G130</f>
        <v>1.9926914238732631</v>
      </c>
      <c r="H130" s="39">
        <f>H$2*'Risk Factors'!H130</f>
        <v>-1.6290298437976976E-2</v>
      </c>
      <c r="I130" s="39">
        <f>I$2*'Risk Factors'!I130</f>
        <v>0</v>
      </c>
      <c r="J130" s="39">
        <f>J$2*'Risk Factors'!J130</f>
        <v>2.7410121453704881</v>
      </c>
      <c r="K130" s="39">
        <f>K$2*'Risk Factors'!K130</f>
        <v>0</v>
      </c>
      <c r="L130" s="39">
        <f>L$2*'Risk Factors'!L130</f>
        <v>0.38629999999999998</v>
      </c>
      <c r="M130" s="39">
        <f>M$2*'Risk Factors'!M130</f>
        <v>4.9805559509687622</v>
      </c>
      <c r="N130" s="39">
        <f>N$2*'Risk Factors'!N130</f>
        <v>-4.9059426494871362E-2</v>
      </c>
      <c r="O130" s="39">
        <f t="shared" si="5"/>
        <v>0.74364072211180399</v>
      </c>
      <c r="P130" s="39">
        <f t="shared" si="7"/>
        <v>0.67779146835844106</v>
      </c>
      <c r="Q130" s="39">
        <f t="shared" si="8"/>
        <v>2</v>
      </c>
      <c r="R130" s="39" t="str">
        <f t="shared" si="9"/>
        <v>High</v>
      </c>
    </row>
    <row r="131" spans="1:18" x14ac:dyDescent="0.25">
      <c r="A131" s="40">
        <v>6037187200</v>
      </c>
      <c r="B131" s="39">
        <f t="shared" si="6"/>
        <v>-3.6722000000000001</v>
      </c>
      <c r="C131" s="39">
        <f>C$2*'Risk Factors'!C131</f>
        <v>-0.61745219374744598</v>
      </c>
      <c r="D131" s="39">
        <f>D$2*'Risk Factors'!D131</f>
        <v>-0.10162761976683836</v>
      </c>
      <c r="E131" s="39">
        <f>E$2*'Risk Factors'!E131</f>
        <v>-5.4099433431118484</v>
      </c>
      <c r="F131" s="39">
        <f>F$2*'Risk Factors'!F131</f>
        <v>-0.53607893494653969</v>
      </c>
      <c r="G131" s="39">
        <f>G$2*'Risk Factors'!G131</f>
        <v>1.9117156454739048</v>
      </c>
      <c r="H131" s="39">
        <f>H$2*'Risk Factors'!H131</f>
        <v>-3.1560849001030414E-2</v>
      </c>
      <c r="I131" s="39">
        <f>I$2*'Risk Factors'!I131</f>
        <v>0</v>
      </c>
      <c r="J131" s="39">
        <f>J$2*'Risk Factors'!J131</f>
        <v>2.3697737230326132</v>
      </c>
      <c r="K131" s="39">
        <f>K$2*'Risk Factors'!K131</f>
        <v>0</v>
      </c>
      <c r="L131" s="39">
        <f>L$2*'Risk Factors'!L131</f>
        <v>0</v>
      </c>
      <c r="M131" s="39">
        <f>M$2*'Risk Factors'!M131</f>
        <v>3.1170544088572547</v>
      </c>
      <c r="N131" s="39">
        <f>N$2*'Risk Factors'!N131</f>
        <v>5.1741897660477536E-2</v>
      </c>
      <c r="O131" s="39">
        <f t="shared" ref="O131:O194" si="10">SUM(B131:N131)</f>
        <v>-2.9185772655494522</v>
      </c>
      <c r="P131" s="39">
        <f t="shared" si="7"/>
        <v>5.1242825850628955E-2</v>
      </c>
      <c r="Q131" s="39">
        <f t="shared" si="8"/>
        <v>0</v>
      </c>
      <c r="R131" s="39" t="str">
        <f t="shared" si="9"/>
        <v>Low</v>
      </c>
    </row>
    <row r="132" spans="1:18" x14ac:dyDescent="0.25">
      <c r="A132" s="40">
        <v>6037190510</v>
      </c>
      <c r="B132" s="39">
        <f t="shared" ref="B132:B195" si="11">B$2</f>
        <v>-3.6722000000000001</v>
      </c>
      <c r="C132" s="39">
        <f>C$2*'Risk Factors'!C132</f>
        <v>-0.33705629681242344</v>
      </c>
      <c r="D132" s="39">
        <f>D$2*'Risk Factors'!D132</f>
        <v>-0.61620685840338929</v>
      </c>
      <c r="E132" s="39">
        <f>E$2*'Risk Factors'!E132</f>
        <v>-3.4683251212175983</v>
      </c>
      <c r="F132" s="39">
        <f>F$2*'Risk Factors'!F132</f>
        <v>-0.6541746281076507</v>
      </c>
      <c r="G132" s="39">
        <f>G$2*'Risk Factors'!G132</f>
        <v>3.3683714083452667</v>
      </c>
      <c r="H132" s="39">
        <f>H$2*'Risk Factors'!H132</f>
        <v>-3.2306693630126629E-2</v>
      </c>
      <c r="I132" s="39">
        <f>I$2*'Risk Factors'!I132</f>
        <v>0</v>
      </c>
      <c r="J132" s="39">
        <f>J$2*'Risk Factors'!J132</f>
        <v>1.0234785161766058</v>
      </c>
      <c r="K132" s="39">
        <f>K$2*'Risk Factors'!K132</f>
        <v>-0.6724</v>
      </c>
      <c r="L132" s="39">
        <f>L$2*'Risk Factors'!L132</f>
        <v>0</v>
      </c>
      <c r="M132" s="39">
        <f>M$2*'Risk Factors'!M132</f>
        <v>4.1449513641755615</v>
      </c>
      <c r="N132" s="39">
        <f>N$2*'Risk Factors'!N132</f>
        <v>1.1897273909354624</v>
      </c>
      <c r="O132" s="39">
        <f t="shared" si="10"/>
        <v>0.27385908146170768</v>
      </c>
      <c r="P132" s="39">
        <f t="shared" ref="P132:P195" si="12">EXP(O132)/(1+EXP(O132))</f>
        <v>0.56804005742884445</v>
      </c>
      <c r="Q132" s="39">
        <f t="shared" ref="Q132:Q195" si="13">IF(P132&gt;0.666,2,IF(P132&gt;0.333,1,IF(P132&lt;=0.333,0)))</f>
        <v>1</v>
      </c>
      <c r="R132" s="39" t="str">
        <f t="shared" ref="R132:R195" si="14">IF(P132&gt;0.666,"High",IF(P132&gt;0.333,"Moderate",IF(P132&lt;=0.333,"Low")))</f>
        <v>Moderate</v>
      </c>
    </row>
    <row r="133" spans="1:18" x14ac:dyDescent="0.25">
      <c r="A133" s="40">
        <v>6037190520</v>
      </c>
      <c r="B133" s="39">
        <f t="shared" si="11"/>
        <v>-3.6722000000000001</v>
      </c>
      <c r="C133" s="39">
        <f>C$2*'Risk Factors'!C133</f>
        <v>-0.34525872799346141</v>
      </c>
      <c r="D133" s="39">
        <f>D$2*'Risk Factors'!D133</f>
        <v>-0.29631655108645394</v>
      </c>
      <c r="E133" s="39">
        <f>E$2*'Risk Factors'!E133</f>
        <v>-2.7412601941747567</v>
      </c>
      <c r="F133" s="39">
        <f>F$2*'Risk Factors'!F133</f>
        <v>-0.4482475728155339</v>
      </c>
      <c r="G133" s="39">
        <f>G$2*'Risk Factors'!G133</f>
        <v>3.2109916092673765</v>
      </c>
      <c r="H133" s="39">
        <f>H$2*'Risk Factors'!H133</f>
        <v>-3.3881322371641605E-2</v>
      </c>
      <c r="I133" s="39">
        <f>I$2*'Risk Factors'!I133</f>
        <v>0</v>
      </c>
      <c r="J133" s="39">
        <f>J$2*'Risk Factors'!J133</f>
        <v>1.4469992048929665</v>
      </c>
      <c r="K133" s="39">
        <f>K$2*'Risk Factors'!K133</f>
        <v>-0.6724</v>
      </c>
      <c r="L133" s="39">
        <f>L$2*'Risk Factors'!L133</f>
        <v>0</v>
      </c>
      <c r="M133" s="39">
        <f>M$2*'Risk Factors'!M133</f>
        <v>1.997337524713324</v>
      </c>
      <c r="N133" s="39">
        <f>N$2*'Risk Factors'!N133</f>
        <v>-0.22587548247761186</v>
      </c>
      <c r="O133" s="39">
        <f t="shared" si="10"/>
        <v>-1.780111512045792</v>
      </c>
      <c r="P133" s="39">
        <f t="shared" si="12"/>
        <v>0.14428936515829593</v>
      </c>
      <c r="Q133" s="39">
        <f t="shared" si="13"/>
        <v>0</v>
      </c>
      <c r="R133" s="39" t="str">
        <f t="shared" si="14"/>
        <v>Low</v>
      </c>
    </row>
    <row r="134" spans="1:18" x14ac:dyDescent="0.25">
      <c r="A134" s="40">
        <v>6037190801</v>
      </c>
      <c r="B134" s="39">
        <f t="shared" si="11"/>
        <v>-3.6722000000000001</v>
      </c>
      <c r="C134" s="39">
        <f>C$2*'Risk Factors'!C134</f>
        <v>-0.34979843833265228</v>
      </c>
      <c r="D134" s="39">
        <f>D$2*'Risk Factors'!D134</f>
        <v>-0.51343629936764557</v>
      </c>
      <c r="E134" s="39">
        <f>E$2*'Risk Factors'!E134</f>
        <v>-3.8570293095698771</v>
      </c>
      <c r="F134" s="39">
        <f>F$2*'Risk Factors'!F134</f>
        <v>-0.32622018113557361</v>
      </c>
      <c r="G134" s="39">
        <f>G$2*'Risk Factors'!G134</f>
        <v>3.2107170448511191</v>
      </c>
      <c r="H134" s="39">
        <f>H$2*'Risk Factors'!H134</f>
        <v>-7.4537452395085441E-2</v>
      </c>
      <c r="I134" s="39">
        <f>I$2*'Risk Factors'!I134</f>
        <v>0</v>
      </c>
      <c r="J134" s="39">
        <f>J$2*'Risk Factors'!J134</f>
        <v>1.5742293264529206</v>
      </c>
      <c r="K134" s="39">
        <f>K$2*'Risk Factors'!K134</f>
        <v>-0.6724</v>
      </c>
      <c r="L134" s="39">
        <f>L$2*'Risk Factors'!L134</f>
        <v>0</v>
      </c>
      <c r="M134" s="39">
        <f>M$2*'Risk Factors'!M134</f>
        <v>2.0766475286674568</v>
      </c>
      <c r="N134" s="39">
        <f>N$2*'Risk Factors'!N134</f>
        <v>0.14314430311677889</v>
      </c>
      <c r="O134" s="39">
        <f t="shared" si="10"/>
        <v>-2.4608834777125588</v>
      </c>
      <c r="P134" s="39">
        <f t="shared" si="12"/>
        <v>7.8646295606982899E-2</v>
      </c>
      <c r="Q134" s="39">
        <f t="shared" si="13"/>
        <v>0</v>
      </c>
      <c r="R134" s="39" t="str">
        <f t="shared" si="14"/>
        <v>Low</v>
      </c>
    </row>
    <row r="135" spans="1:18" x14ac:dyDescent="0.25">
      <c r="A135" s="40">
        <v>6037190802</v>
      </c>
      <c r="B135" s="39">
        <f t="shared" si="11"/>
        <v>-3.6722000000000001</v>
      </c>
      <c r="C135" s="39">
        <f>C$2*'Risk Factors'!C135</f>
        <v>-0.34979843833265228</v>
      </c>
      <c r="D135" s="39">
        <f>D$2*'Risk Factors'!D135</f>
        <v>-0.51343631467540796</v>
      </c>
      <c r="E135" s="39">
        <f>E$2*'Risk Factors'!E135</f>
        <v>-3.8570295066921068</v>
      </c>
      <c r="F135" s="39">
        <f>F$2*'Risk Factors'!F135</f>
        <v>-0.32622019825791848</v>
      </c>
      <c r="G135" s="39">
        <f>G$2*'Risk Factors'!G135</f>
        <v>3.2107169551031252</v>
      </c>
      <c r="H135" s="39">
        <f>H$2*'Risk Factors'!H135</f>
        <v>-0.13886652062707283</v>
      </c>
      <c r="I135" s="39">
        <f>I$2*'Risk Factors'!I135</f>
        <v>0</v>
      </c>
      <c r="J135" s="39">
        <f>J$2*'Risk Factors'!J135</f>
        <v>1.5742294415023703</v>
      </c>
      <c r="K135" s="39">
        <f>K$2*'Risk Factors'!K135</f>
        <v>-0.6724</v>
      </c>
      <c r="L135" s="39">
        <f>L$2*'Risk Factors'!L135</f>
        <v>0</v>
      </c>
      <c r="M135" s="39">
        <f>M$2*'Risk Factors'!M135</f>
        <v>4.9876475286674573</v>
      </c>
      <c r="N135" s="39">
        <f>N$2*'Risk Factors'!N135</f>
        <v>-0.21168735990069118</v>
      </c>
      <c r="O135" s="39">
        <f t="shared" si="10"/>
        <v>3.0955586787103667E-2</v>
      </c>
      <c r="P135" s="39">
        <f t="shared" si="12"/>
        <v>0.50773827877390354</v>
      </c>
      <c r="Q135" s="39">
        <f t="shared" si="13"/>
        <v>1</v>
      </c>
      <c r="R135" s="39" t="str">
        <f t="shared" si="14"/>
        <v>Moderate</v>
      </c>
    </row>
    <row r="136" spans="1:18" x14ac:dyDescent="0.25">
      <c r="A136" s="40">
        <v>6037190901</v>
      </c>
      <c r="B136" s="39">
        <f t="shared" si="11"/>
        <v>-3.6722000000000001</v>
      </c>
      <c r="C136" s="39">
        <f>C$2*'Risk Factors'!C136</f>
        <v>-0.35093336591745</v>
      </c>
      <c r="D136" s="39">
        <f>D$2*'Risk Factors'!D136</f>
        <v>-0.21560176956354685</v>
      </c>
      <c r="E136" s="39">
        <f>E$2*'Risk Factors'!E136</f>
        <v>-5.1822648933597613</v>
      </c>
      <c r="F136" s="39">
        <f>F$2*'Risk Factors'!F136</f>
        <v>-0.18771797964885556</v>
      </c>
      <c r="G136" s="39">
        <f>G$2*'Risk Factors'!G136</f>
        <v>3.2380176478200622</v>
      </c>
      <c r="H136" s="39">
        <f>H$2*'Risk Factors'!H136</f>
        <v>-5.8745911206003372E-2</v>
      </c>
      <c r="I136" s="39">
        <f>I$2*'Risk Factors'!I136</f>
        <v>0</v>
      </c>
      <c r="J136" s="39">
        <f>J$2*'Risk Factors'!J136</f>
        <v>1.3890065055943397</v>
      </c>
      <c r="K136" s="39">
        <f>K$2*'Risk Factors'!K136</f>
        <v>-0.6724</v>
      </c>
      <c r="L136" s="39">
        <f>L$2*'Risk Factors'!L136</f>
        <v>0</v>
      </c>
      <c r="M136" s="39">
        <f>M$2*'Risk Factors'!M136</f>
        <v>3.097452906287069</v>
      </c>
      <c r="N136" s="39">
        <f>N$2*'Risk Factors'!N136</f>
        <v>-0.30748220803593668</v>
      </c>
      <c r="O136" s="39">
        <f t="shared" si="10"/>
        <v>-2.9228690680300828</v>
      </c>
      <c r="P136" s="39">
        <f t="shared" si="12"/>
        <v>5.1034572705684574E-2</v>
      </c>
      <c r="Q136" s="39">
        <f t="shared" si="13"/>
        <v>0</v>
      </c>
      <c r="R136" s="39" t="str">
        <f t="shared" si="14"/>
        <v>Low</v>
      </c>
    </row>
    <row r="137" spans="1:18" x14ac:dyDescent="0.25">
      <c r="A137" s="40">
        <v>6037190902</v>
      </c>
      <c r="B137" s="39">
        <f t="shared" si="11"/>
        <v>-3.6722000000000001</v>
      </c>
      <c r="C137" s="39">
        <f>C$2*'Risk Factors'!C137</f>
        <v>-0.34391744993870049</v>
      </c>
      <c r="D137" s="39">
        <f>D$2*'Risk Factors'!D137</f>
        <v>-0.26219999999999999</v>
      </c>
      <c r="E137" s="39">
        <f>E$2*'Risk Factors'!E137</f>
        <v>-4.5441374594243671</v>
      </c>
      <c r="F137" s="39">
        <f>F$2*'Risk Factors'!F137</f>
        <v>-0.29235892663925556</v>
      </c>
      <c r="G137" s="39">
        <f>G$2*'Risk Factors'!G137</f>
        <v>3.1900943253467844</v>
      </c>
      <c r="H137" s="39">
        <f>H$2*'Risk Factors'!H137</f>
        <v>-3.8849031055781705E-2</v>
      </c>
      <c r="I137" s="39">
        <f>I$2*'Risk Factors'!I137</f>
        <v>0</v>
      </c>
      <c r="J137" s="39">
        <f>J$2*'Risk Factors'!J137</f>
        <v>1.5033397111913358</v>
      </c>
      <c r="K137" s="39">
        <f>K$2*'Risk Factors'!K137</f>
        <v>-0.6724</v>
      </c>
      <c r="L137" s="39">
        <f>L$2*'Risk Factors'!L137</f>
        <v>0</v>
      </c>
      <c r="M137" s="39">
        <f>M$2*'Risk Factors'!M137</f>
        <v>3.4181629102412021</v>
      </c>
      <c r="N137" s="39">
        <f>N$2*'Risk Factors'!N137</f>
        <v>7.2291886268849664E-2</v>
      </c>
      <c r="O137" s="39">
        <f t="shared" si="10"/>
        <v>-1.6421740340099329</v>
      </c>
      <c r="P137" s="39">
        <f t="shared" si="12"/>
        <v>0.16216945844644676</v>
      </c>
      <c r="Q137" s="39">
        <f t="shared" si="13"/>
        <v>0</v>
      </c>
      <c r="R137" s="39" t="str">
        <f t="shared" si="14"/>
        <v>Low</v>
      </c>
    </row>
    <row r="138" spans="1:18" x14ac:dyDescent="0.25">
      <c r="A138" s="40">
        <v>6037191110</v>
      </c>
      <c r="B138" s="39">
        <f t="shared" si="11"/>
        <v>-3.6722000000000001</v>
      </c>
      <c r="C138" s="39">
        <f>C$2*'Risk Factors'!C138</f>
        <v>-0.29487482157744177</v>
      </c>
      <c r="D138" s="39">
        <f>D$2*'Risk Factors'!D138</f>
        <v>-0.27825246202200105</v>
      </c>
      <c r="E138" s="39">
        <f>E$2*'Risk Factors'!E138</f>
        <v>-3.0895618648507073</v>
      </c>
      <c r="F138" s="39">
        <f>F$2*'Risk Factors'!F138</f>
        <v>-0.37394002095337869</v>
      </c>
      <c r="G138" s="39">
        <f>G$2*'Risk Factors'!G138</f>
        <v>3.2784378109452739</v>
      </c>
      <c r="H138" s="39">
        <f>H$2*'Risk Factors'!H138</f>
        <v>-7.3330307340817288E-2</v>
      </c>
      <c r="I138" s="39">
        <f>I$2*'Risk Factors'!I138</f>
        <v>0</v>
      </c>
      <c r="J138" s="39">
        <f>J$2*'Risk Factors'!J138</f>
        <v>1.5802898527004912</v>
      </c>
      <c r="K138" s="39">
        <f>K$2*'Risk Factors'!K138</f>
        <v>-0.6724</v>
      </c>
      <c r="L138" s="39">
        <f>L$2*'Risk Factors'!L138</f>
        <v>0</v>
      </c>
      <c r="M138" s="39">
        <f>M$2*'Risk Factors'!M138</f>
        <v>1.8411936733886909</v>
      </c>
      <c r="N138" s="39">
        <f>N$2*'Risk Factors'!N138</f>
        <v>-0.65660555807721577</v>
      </c>
      <c r="O138" s="39">
        <f t="shared" si="10"/>
        <v>-2.4112436977871061</v>
      </c>
      <c r="P138" s="39">
        <f t="shared" si="12"/>
        <v>8.2319316837778808E-2</v>
      </c>
      <c r="Q138" s="39">
        <f t="shared" si="13"/>
        <v>0</v>
      </c>
      <c r="R138" s="39" t="str">
        <f t="shared" si="14"/>
        <v>Low</v>
      </c>
    </row>
    <row r="139" spans="1:18" x14ac:dyDescent="0.25">
      <c r="A139" s="40">
        <v>6037191120</v>
      </c>
      <c r="B139" s="39">
        <f t="shared" si="11"/>
        <v>-3.6722000000000001</v>
      </c>
      <c r="C139" s="39">
        <f>C$2*'Risk Factors'!C139</f>
        <v>-0.35411460232938297</v>
      </c>
      <c r="D139" s="39">
        <f>D$2*'Risk Factors'!D139</f>
        <v>-0.2357020134228188</v>
      </c>
      <c r="E139" s="39">
        <f>E$2*'Risk Factors'!E139</f>
        <v>-3.772384228187919</v>
      </c>
      <c r="F139" s="39">
        <f>F$2*'Risk Factors'!F139</f>
        <v>-0.38703007550335572</v>
      </c>
      <c r="G139" s="39">
        <f>G$2*'Risk Factors'!G139</f>
        <v>3.1302825031928481</v>
      </c>
      <c r="H139" s="39">
        <f>H$2*'Risk Factors'!H139</f>
        <v>-4.3435170328650803E-2</v>
      </c>
      <c r="I139" s="39">
        <f>I$2*'Risk Factors'!I139</f>
        <v>0</v>
      </c>
      <c r="J139" s="39">
        <f>J$2*'Risk Factors'!J139</f>
        <v>1.5308535971223021</v>
      </c>
      <c r="K139" s="39">
        <f>K$2*'Risk Factors'!K139</f>
        <v>-0.6724</v>
      </c>
      <c r="L139" s="39">
        <f>L$2*'Risk Factors'!L139</f>
        <v>0</v>
      </c>
      <c r="M139" s="39">
        <f>M$2*'Risk Factors'!M139</f>
        <v>2.5110698299723202</v>
      </c>
      <c r="N139" s="39">
        <f>N$2*'Risk Factors'!N139</f>
        <v>-7.6602868463276769E-2</v>
      </c>
      <c r="O139" s="39">
        <f t="shared" si="10"/>
        <v>-2.0416630279479326</v>
      </c>
      <c r="P139" s="39">
        <f t="shared" si="12"/>
        <v>0.1148975003045785</v>
      </c>
      <c r="Q139" s="39">
        <f t="shared" si="13"/>
        <v>0</v>
      </c>
      <c r="R139" s="39" t="str">
        <f t="shared" si="14"/>
        <v>Low</v>
      </c>
    </row>
    <row r="140" spans="1:18" x14ac:dyDescent="0.25">
      <c r="A140" s="40">
        <v>6037191201</v>
      </c>
      <c r="B140" s="39">
        <f t="shared" si="11"/>
        <v>-3.6722000000000001</v>
      </c>
      <c r="C140" s="39">
        <f>C$2*'Risk Factors'!C140</f>
        <v>-0.3212188982427463</v>
      </c>
      <c r="D140" s="39">
        <f>D$2*'Risk Factors'!D140</f>
        <v>-0.36414331797235022</v>
      </c>
      <c r="E140" s="39">
        <f>E$2*'Risk Factors'!E140</f>
        <v>-2.4869364893171344</v>
      </c>
      <c r="F140" s="39">
        <f>F$2*'Risk Factors'!F140</f>
        <v>-0.59275978215333058</v>
      </c>
      <c r="G140" s="39">
        <f>G$2*'Risk Factors'!G140</f>
        <v>3.2221797035347777</v>
      </c>
      <c r="H140" s="39">
        <f>H$2*'Risk Factors'!H140</f>
        <v>-0.25577317772671748</v>
      </c>
      <c r="I140" s="39">
        <f>I$2*'Risk Factors'!I140</f>
        <v>0</v>
      </c>
      <c r="J140" s="39">
        <f>J$2*'Risk Factors'!J140</f>
        <v>1.6189269441401972</v>
      </c>
      <c r="K140" s="39">
        <f>K$2*'Risk Factors'!K140</f>
        <v>-0.6724</v>
      </c>
      <c r="L140" s="39">
        <f>L$2*'Risk Factors'!L140</f>
        <v>0</v>
      </c>
      <c r="M140" s="39">
        <f>M$2*'Risk Factors'!M140</f>
        <v>2.7240136812969551</v>
      </c>
      <c r="N140" s="39">
        <f>N$2*'Risk Factors'!N140</f>
        <v>-0.24874761776963938</v>
      </c>
      <c r="O140" s="39">
        <f t="shared" si="10"/>
        <v>-1.0490589542099888</v>
      </c>
      <c r="P140" s="39">
        <f t="shared" si="12"/>
        <v>0.25940584837976233</v>
      </c>
      <c r="Q140" s="39">
        <f t="shared" si="13"/>
        <v>0</v>
      </c>
      <c r="R140" s="39" t="str">
        <f t="shared" si="14"/>
        <v>Low</v>
      </c>
    </row>
    <row r="141" spans="1:18" x14ac:dyDescent="0.25">
      <c r="A141" s="40">
        <v>6037191203</v>
      </c>
      <c r="B141" s="39">
        <f t="shared" si="11"/>
        <v>-3.6722000000000001</v>
      </c>
      <c r="C141" s="39">
        <f>C$2*'Risk Factors'!C141</f>
        <v>-0.30686034470780554</v>
      </c>
      <c r="D141" s="39">
        <f>D$2*'Risk Factors'!D141</f>
        <v>-0.28356453365529727</v>
      </c>
      <c r="E141" s="39">
        <f>E$2*'Risk Factors'!E141</f>
        <v>-3.4931651071536374</v>
      </c>
      <c r="F141" s="39">
        <f>F$2*'Risk Factors'!F141</f>
        <v>-0.79884630244491417</v>
      </c>
      <c r="G141" s="39">
        <f>G$2*'Risk Factors'!G141</f>
        <v>3.2231428571428573</v>
      </c>
      <c r="H141" s="39">
        <f>H$2*'Risk Factors'!H141</f>
        <v>-4.4357245405064298E-2</v>
      </c>
      <c r="I141" s="39">
        <f>I$2*'Risk Factors'!I141</f>
        <v>0</v>
      </c>
      <c r="J141" s="39">
        <f>J$2*'Risk Factors'!J141</f>
        <v>1.8083263445050664</v>
      </c>
      <c r="K141" s="39">
        <f>K$2*'Risk Factors'!K141</f>
        <v>-0.6724</v>
      </c>
      <c r="L141" s="39">
        <f>L$2*'Risk Factors'!L141</f>
        <v>0</v>
      </c>
      <c r="M141" s="39">
        <f>M$2*'Risk Factors'!M141</f>
        <v>3.2302613681296948</v>
      </c>
      <c r="N141" s="39">
        <f>N$2*'Risk Factors'!N141</f>
        <v>-7.4591780389682644E-2</v>
      </c>
      <c r="O141" s="39">
        <f t="shared" si="10"/>
        <v>-1.0842547439787829</v>
      </c>
      <c r="P141" s="39">
        <f t="shared" si="12"/>
        <v>0.25270169063006048</v>
      </c>
      <c r="Q141" s="39">
        <f t="shared" si="13"/>
        <v>0</v>
      </c>
      <c r="R141" s="39" t="str">
        <f t="shared" si="14"/>
        <v>Low</v>
      </c>
    </row>
    <row r="142" spans="1:18" x14ac:dyDescent="0.25">
      <c r="A142" s="40">
        <v>6037191204</v>
      </c>
      <c r="B142" s="39">
        <f t="shared" si="11"/>
        <v>-3.6722000000000001</v>
      </c>
      <c r="C142" s="39">
        <f>C$2*'Risk Factors'!C142</f>
        <v>-0.36697711495709034</v>
      </c>
      <c r="D142" s="39">
        <f>D$2*'Risk Factors'!D142</f>
        <v>-0.14318850437549718</v>
      </c>
      <c r="E142" s="39">
        <f>E$2*'Risk Factors'!E142</f>
        <v>-3.4608420047732693</v>
      </c>
      <c r="F142" s="39">
        <f>F$2*'Risk Factors'!F142</f>
        <v>-0.62892911694510745</v>
      </c>
      <c r="G142" s="39">
        <f>G$2*'Risk Factors'!G142</f>
        <v>3.0263653395784544</v>
      </c>
      <c r="H142" s="39">
        <f>H$2*'Risk Factors'!H142</f>
        <v>-1.4209218114331658E-3</v>
      </c>
      <c r="I142" s="39">
        <f>I$2*'Risk Factors'!I142</f>
        <v>0</v>
      </c>
      <c r="J142" s="39">
        <f>J$2*'Risk Factors'!J142</f>
        <v>1.5935101947308132</v>
      </c>
      <c r="K142" s="39">
        <f>K$2*'Risk Factors'!K142</f>
        <v>-0.6724</v>
      </c>
      <c r="L142" s="39">
        <f>L$2*'Risk Factors'!L142</f>
        <v>0</v>
      </c>
      <c r="M142" s="39">
        <f>M$2*'Risk Factors'!M142</f>
        <v>2.0408752075919323</v>
      </c>
      <c r="N142" s="39">
        <f>N$2*'Risk Factors'!N142</f>
        <v>-0.70031146420634494</v>
      </c>
      <c r="O142" s="39">
        <f t="shared" si="10"/>
        <v>-2.9855183851675422</v>
      </c>
      <c r="P142" s="39">
        <f t="shared" si="12"/>
        <v>4.8084408698961724E-2</v>
      </c>
      <c r="Q142" s="39">
        <f t="shared" si="13"/>
        <v>0</v>
      </c>
      <c r="R142" s="39" t="str">
        <f t="shared" si="14"/>
        <v>Low</v>
      </c>
    </row>
    <row r="143" spans="1:18" x14ac:dyDescent="0.25">
      <c r="A143" s="40">
        <v>6037191301</v>
      </c>
      <c r="B143" s="39">
        <f t="shared" si="11"/>
        <v>-3.6722000000000001</v>
      </c>
      <c r="C143" s="39">
        <f>C$2*'Risk Factors'!C143</f>
        <v>-0.42222745328974259</v>
      </c>
      <c r="D143" s="39">
        <f>D$2*'Risk Factors'!D143</f>
        <v>-0.39179123371499519</v>
      </c>
      <c r="E143" s="39">
        <f>E$2*'Risk Factors'!E143</f>
        <v>-3.8081426854282694</v>
      </c>
      <c r="F143" s="39">
        <f>F$2*'Risk Factors'!F143</f>
        <v>-1.0700325853581072</v>
      </c>
      <c r="G143" s="39">
        <f>G$2*'Risk Factors'!G143</f>
        <v>3.0516082164375282</v>
      </c>
      <c r="H143" s="39">
        <f>H$2*'Risk Factors'!H143</f>
        <v>-3.4470919635459826E-2</v>
      </c>
      <c r="I143" s="39">
        <f>I$2*'Risk Factors'!I143</f>
        <v>0</v>
      </c>
      <c r="J143" s="39">
        <f>J$2*'Risk Factors'!J143</f>
        <v>1.4609770821495491</v>
      </c>
      <c r="K143" s="39">
        <f>K$2*'Risk Factors'!K143</f>
        <v>-0.6724</v>
      </c>
      <c r="L143" s="39">
        <f>L$2*'Risk Factors'!L143</f>
        <v>0</v>
      </c>
      <c r="M143" s="39">
        <f>M$2*'Risk Factors'!M143</f>
        <v>3.3864613681296949</v>
      </c>
      <c r="N143" s="39">
        <f>N$2*'Risk Factors'!N143</f>
        <v>0.15853924004071449</v>
      </c>
      <c r="O143" s="39">
        <f t="shared" si="10"/>
        <v>-2.0136789706690883</v>
      </c>
      <c r="P143" s="39">
        <f t="shared" si="12"/>
        <v>0.117774182304546</v>
      </c>
      <c r="Q143" s="39">
        <f t="shared" si="13"/>
        <v>0</v>
      </c>
      <c r="R143" s="39" t="str">
        <f t="shared" si="14"/>
        <v>Low</v>
      </c>
    </row>
    <row r="144" spans="1:18" x14ac:dyDescent="0.25">
      <c r="A144" s="40">
        <v>6037191302</v>
      </c>
      <c r="B144" s="39">
        <f t="shared" si="11"/>
        <v>-3.6722000000000001</v>
      </c>
      <c r="C144" s="39">
        <f>C$2*'Risk Factors'!C144</f>
        <v>-0.42222745328974259</v>
      </c>
      <c r="D144" s="39">
        <f>D$2*'Risk Factors'!D144</f>
        <v>-0.39179123979396496</v>
      </c>
      <c r="E144" s="39">
        <f>E$2*'Risk Factors'!E144</f>
        <v>-3.8081426792564881</v>
      </c>
      <c r="F144" s="39">
        <f>F$2*'Risk Factors'!F144</f>
        <v>-1.0700326045470583</v>
      </c>
      <c r="G144" s="39">
        <f>G$2*'Risk Factors'!G144</f>
        <v>3.0516083803328629</v>
      </c>
      <c r="H144" s="39">
        <f>H$2*'Risk Factors'!H144</f>
        <v>-0.24139208690428027</v>
      </c>
      <c r="I144" s="39">
        <f>I$2*'Risk Factors'!I144</f>
        <v>0</v>
      </c>
      <c r="J144" s="39">
        <f>J$2*'Risk Factors'!J144</f>
        <v>1.4609771134725174</v>
      </c>
      <c r="K144" s="39">
        <f>K$2*'Risk Factors'!K144</f>
        <v>-0.6724</v>
      </c>
      <c r="L144" s="39">
        <f>L$2*'Risk Factors'!L144</f>
        <v>0</v>
      </c>
      <c r="M144" s="39">
        <f>M$2*'Risk Factors'!M144</f>
        <v>2.2504613681296948</v>
      </c>
      <c r="N144" s="39">
        <f>N$2*'Risk Factors'!N144</f>
        <v>-0.22220645687277005</v>
      </c>
      <c r="O144" s="39">
        <f t="shared" si="10"/>
        <v>-3.7373456587292306</v>
      </c>
      <c r="P144" s="39">
        <f t="shared" si="12"/>
        <v>2.3263173825265496E-2</v>
      </c>
      <c r="Q144" s="39">
        <f t="shared" si="13"/>
        <v>0</v>
      </c>
      <c r="R144" s="39" t="str">
        <f t="shared" si="14"/>
        <v>Low</v>
      </c>
    </row>
    <row r="145" spans="1:18" x14ac:dyDescent="0.25">
      <c r="A145" s="40">
        <v>6037191410</v>
      </c>
      <c r="B145" s="39">
        <f t="shared" si="11"/>
        <v>-3.6722000000000001</v>
      </c>
      <c r="C145" s="39">
        <f>C$2*'Risk Factors'!C145</f>
        <v>-0.34391744993870049</v>
      </c>
      <c r="D145" s="39">
        <f>D$2*'Risk Factors'!D145</f>
        <v>-0.36132733508170262</v>
      </c>
      <c r="E145" s="39">
        <f>E$2*'Risk Factors'!E145</f>
        <v>-5.4737678434537012</v>
      </c>
      <c r="F145" s="39">
        <f>F$2*'Risk Factors'!F145</f>
        <v>-0.48232192858583822</v>
      </c>
      <c r="G145" s="39">
        <f>G$2*'Risk Factors'!G145</f>
        <v>3.3030877192982455</v>
      </c>
      <c r="H145" s="39">
        <f>H$2*'Risk Factors'!H145</f>
        <v>-2.1563649913829246E-2</v>
      </c>
      <c r="I145" s="39">
        <f>I$2*'Risk Factors'!I145</f>
        <v>0</v>
      </c>
      <c r="J145" s="39">
        <f>J$2*'Risk Factors'!J145</f>
        <v>1.3286371339563865</v>
      </c>
      <c r="K145" s="39">
        <f>K$2*'Risk Factors'!K145</f>
        <v>-0.6724</v>
      </c>
      <c r="L145" s="39">
        <f>L$2*'Risk Factors'!L145</f>
        <v>0</v>
      </c>
      <c r="M145" s="39">
        <f>M$2*'Risk Factors'!M145</f>
        <v>2.657140608936337</v>
      </c>
      <c r="N145" s="39">
        <f>N$2*'Risk Factors'!N145</f>
        <v>0.5849713540453686</v>
      </c>
      <c r="O145" s="39">
        <f t="shared" si="10"/>
        <v>-3.153661390737434</v>
      </c>
      <c r="P145" s="39">
        <f t="shared" si="12"/>
        <v>4.0947251369369463E-2</v>
      </c>
      <c r="Q145" s="39">
        <f t="shared" si="13"/>
        <v>0</v>
      </c>
      <c r="R145" s="39" t="str">
        <f t="shared" si="14"/>
        <v>Low</v>
      </c>
    </row>
    <row r="146" spans="1:18" x14ac:dyDescent="0.25">
      <c r="A146" s="40">
        <v>6037191420</v>
      </c>
      <c r="B146" s="39">
        <f t="shared" si="11"/>
        <v>-3.6722000000000001</v>
      </c>
      <c r="C146" s="39">
        <f>C$2*'Risk Factors'!C146</f>
        <v>-0.43211507997548021</v>
      </c>
      <c r="D146" s="39">
        <f>D$2*'Risk Factors'!D146</f>
        <v>-0.14586114683815649</v>
      </c>
      <c r="E146" s="39">
        <f>E$2*'Risk Factors'!E146</f>
        <v>-4.789705894962486</v>
      </c>
      <c r="F146" s="39">
        <f>F$2*'Risk Factors'!F146</f>
        <v>-0.8576130225080385</v>
      </c>
      <c r="G146" s="39">
        <f>G$2*'Risk Factors'!G146</f>
        <v>3.2527874235807861</v>
      </c>
      <c r="H146" s="39">
        <f>H$2*'Risk Factors'!H146</f>
        <v>-0.10663712213523235</v>
      </c>
      <c r="I146" s="39">
        <f>I$2*'Risk Factors'!I146</f>
        <v>0</v>
      </c>
      <c r="J146" s="39">
        <f>J$2*'Risk Factors'!J146</f>
        <v>1.4954319965870306</v>
      </c>
      <c r="K146" s="39">
        <f>K$2*'Risk Factors'!K146</f>
        <v>-0.6724</v>
      </c>
      <c r="L146" s="39">
        <f>L$2*'Risk Factors'!L146</f>
        <v>0</v>
      </c>
      <c r="M146" s="39">
        <f>M$2*'Risk Factors'!M146</f>
        <v>3.1141290628706986</v>
      </c>
      <c r="N146" s="39">
        <f>N$2*'Risk Factors'!N146</f>
        <v>0.10106719663195918</v>
      </c>
      <c r="O146" s="39">
        <f t="shared" si="10"/>
        <v>-2.7131165867489204</v>
      </c>
      <c r="P146" s="39">
        <f t="shared" si="12"/>
        <v>6.2203798642852172E-2</v>
      </c>
      <c r="Q146" s="39">
        <f t="shared" si="13"/>
        <v>0</v>
      </c>
      <c r="R146" s="39" t="str">
        <f t="shared" si="14"/>
        <v>Low</v>
      </c>
    </row>
    <row r="147" spans="1:18" x14ac:dyDescent="0.25">
      <c r="A147" s="40">
        <v>6037191500</v>
      </c>
      <c r="B147" s="39">
        <f t="shared" si="11"/>
        <v>-3.6722000000000001</v>
      </c>
      <c r="C147" s="39">
        <f>C$2*'Risk Factors'!C147</f>
        <v>-0.41301046563138544</v>
      </c>
      <c r="D147" s="39">
        <f>D$2*'Risk Factors'!D147</f>
        <v>-0.15100939888811674</v>
      </c>
      <c r="E147" s="39">
        <f>E$2*'Risk Factors'!E147</f>
        <v>-4.1846556636553158</v>
      </c>
      <c r="F147" s="39">
        <f>F$2*'Risk Factors'!F147</f>
        <v>-0.7470736970118137</v>
      </c>
      <c r="G147" s="39">
        <f>G$2*'Risk Factors'!G147</f>
        <v>2.8910218487394963</v>
      </c>
      <c r="H147" s="39">
        <f>H$2*'Risk Factors'!H147</f>
        <v>-1.2505406030768038E-2</v>
      </c>
      <c r="I147" s="39">
        <f>I$2*'Risk Factors'!I147</f>
        <v>0</v>
      </c>
      <c r="J147" s="39">
        <f>J$2*'Risk Factors'!J147</f>
        <v>2.2987044819557627</v>
      </c>
      <c r="K147" s="39">
        <f>K$2*'Risk Factors'!K147</f>
        <v>-0.6724</v>
      </c>
      <c r="L147" s="39">
        <f>L$2*'Risk Factors'!L147</f>
        <v>0</v>
      </c>
      <c r="M147" s="39">
        <f>M$2*'Risk Factors'!M147</f>
        <v>2.8493936733886907</v>
      </c>
      <c r="N147" s="39">
        <f>N$2*'Risk Factors'!N147</f>
        <v>-2.3865278684671431E-2</v>
      </c>
      <c r="O147" s="39">
        <f t="shared" si="10"/>
        <v>-1.8375999058181216</v>
      </c>
      <c r="P147" s="39">
        <f t="shared" si="12"/>
        <v>0.13733539482829432</v>
      </c>
      <c r="Q147" s="39">
        <f t="shared" si="13"/>
        <v>0</v>
      </c>
      <c r="R147" s="39" t="str">
        <f t="shared" si="14"/>
        <v>Low</v>
      </c>
    </row>
    <row r="148" spans="1:18" x14ac:dyDescent="0.25">
      <c r="A148" s="40">
        <v>6037191610</v>
      </c>
      <c r="B148" s="39">
        <f t="shared" si="11"/>
        <v>-3.6722000000000001</v>
      </c>
      <c r="C148" s="39">
        <f>C$2*'Risk Factors'!C148</f>
        <v>-0.41082658982427472</v>
      </c>
      <c r="D148" s="39">
        <f>D$2*'Risk Factors'!D148</f>
        <v>-0.1547594589055134</v>
      </c>
      <c r="E148" s="39">
        <f>E$2*'Risk Factors'!E148</f>
        <v>-5.1354643164582905</v>
      </c>
      <c r="F148" s="39">
        <f>F$2*'Risk Factors'!F148</f>
        <v>-0.53632818200450916</v>
      </c>
      <c r="G148" s="39">
        <f>G$2*'Risk Factors'!G148</f>
        <v>2.9826367515485201</v>
      </c>
      <c r="H148" s="39">
        <f>H$2*'Risk Factors'!H148</f>
        <v>-1.6177456578922073E-2</v>
      </c>
      <c r="I148" s="39">
        <f>I$2*'Risk Factors'!I148</f>
        <v>0</v>
      </c>
      <c r="J148" s="39">
        <f>J$2*'Risk Factors'!J148</f>
        <v>1.7337831023102312</v>
      </c>
      <c r="K148" s="39">
        <f>K$2*'Risk Factors'!K148</f>
        <v>0</v>
      </c>
      <c r="L148" s="39">
        <f>L$2*'Risk Factors'!L148</f>
        <v>0</v>
      </c>
      <c r="M148" s="39">
        <f>M$2*'Risk Factors'!M148</f>
        <v>2.7517567417951758</v>
      </c>
      <c r="N148" s="39">
        <f>N$2*'Risk Factors'!N148</f>
        <v>-0.4178768995461748</v>
      </c>
      <c r="O148" s="39">
        <f t="shared" si="10"/>
        <v>-2.8754563076637556</v>
      </c>
      <c r="P148" s="39">
        <f t="shared" si="12"/>
        <v>5.3380267502288165E-2</v>
      </c>
      <c r="Q148" s="39">
        <f t="shared" si="13"/>
        <v>0</v>
      </c>
      <c r="R148" s="39" t="str">
        <f t="shared" si="14"/>
        <v>Low</v>
      </c>
    </row>
    <row r="149" spans="1:18" x14ac:dyDescent="0.25">
      <c r="A149" s="40">
        <v>6037191620</v>
      </c>
      <c r="B149" s="39">
        <f t="shared" si="11"/>
        <v>-3.6722000000000001</v>
      </c>
      <c r="C149" s="39">
        <f>C$2*'Risk Factors'!C149</f>
        <v>-0.37072581516142222</v>
      </c>
      <c r="D149" s="39">
        <f>D$2*'Risk Factors'!D149</f>
        <v>-0.24969498755776751</v>
      </c>
      <c r="E149" s="39">
        <f>E$2*'Risk Factors'!E149</f>
        <v>-3.8216164948453608</v>
      </c>
      <c r="F149" s="39">
        <f>F$2*'Risk Factors'!F149</f>
        <v>-0.65146605047991468</v>
      </c>
      <c r="G149" s="39">
        <f>G$2*'Risk Factors'!G149</f>
        <v>3.1939678571428574</v>
      </c>
      <c r="H149" s="39">
        <f>H$2*'Risk Factors'!H149</f>
        <v>-5.9483848920895838E-2</v>
      </c>
      <c r="I149" s="39">
        <f>I$2*'Risk Factors'!I149</f>
        <v>0</v>
      </c>
      <c r="J149" s="39">
        <f>J$2*'Risk Factors'!J149</f>
        <v>1.4448192519251928</v>
      </c>
      <c r="K149" s="39">
        <f>K$2*'Risk Factors'!K149</f>
        <v>0</v>
      </c>
      <c r="L149" s="39">
        <f>L$2*'Risk Factors'!L149</f>
        <v>0</v>
      </c>
      <c r="M149" s="39">
        <f>M$2*'Risk Factors'!M149</f>
        <v>2.5561459865559493</v>
      </c>
      <c r="N149" s="39">
        <f>N$2*'Risk Factors'!N149</f>
        <v>1.5227152942325133</v>
      </c>
      <c r="O149" s="39">
        <f t="shared" si="10"/>
        <v>-0.10753880710884811</v>
      </c>
      <c r="P149" s="39">
        <f t="shared" si="12"/>
        <v>0.47314117751889817</v>
      </c>
      <c r="Q149" s="39">
        <f t="shared" si="13"/>
        <v>1</v>
      </c>
      <c r="R149" s="39" t="str">
        <f t="shared" si="14"/>
        <v>Moderate</v>
      </c>
    </row>
    <row r="150" spans="1:18" x14ac:dyDescent="0.25">
      <c r="A150" s="40">
        <v>6037191710</v>
      </c>
      <c r="B150" s="39">
        <f t="shared" si="11"/>
        <v>-3.6722000000000001</v>
      </c>
      <c r="C150" s="39">
        <f>C$2*'Risk Factors'!C150</f>
        <v>-0.32182075378013897</v>
      </c>
      <c r="D150" s="39">
        <f>D$2*'Risk Factors'!D150</f>
        <v>-0.25426424349881793</v>
      </c>
      <c r="E150" s="39">
        <f>E$2*'Risk Factors'!E150</f>
        <v>-4.5962291962174939</v>
      </c>
      <c r="F150" s="39">
        <f>F$2*'Risk Factors'!F150</f>
        <v>-0.48864609929078012</v>
      </c>
      <c r="G150" s="39">
        <f>G$2*'Risk Factors'!G150</f>
        <v>3.1065403508771929</v>
      </c>
      <c r="H150" s="39">
        <f>H$2*'Risk Factors'!H150</f>
        <v>-0.42605196445645216</v>
      </c>
      <c r="I150" s="39">
        <f>I$2*'Risk Factors'!I150</f>
        <v>0</v>
      </c>
      <c r="J150" s="39">
        <f>J$2*'Risk Factors'!J150</f>
        <v>2.835001229823213</v>
      </c>
      <c r="K150" s="39">
        <f>K$2*'Risk Factors'!K150</f>
        <v>0</v>
      </c>
      <c r="L150" s="39">
        <f>L$2*'Risk Factors'!L150</f>
        <v>0</v>
      </c>
      <c r="M150" s="39">
        <f>M$2*'Risk Factors'!M150</f>
        <v>2.9217637010676141</v>
      </c>
      <c r="N150" s="39">
        <f>N$2*'Risk Factors'!N150</f>
        <v>0</v>
      </c>
      <c r="O150" s="39">
        <f t="shared" si="10"/>
        <v>-0.89590697547566212</v>
      </c>
      <c r="P150" s="39">
        <f t="shared" si="12"/>
        <v>0.28989234086319104</v>
      </c>
      <c r="Q150" s="39">
        <f t="shared" si="13"/>
        <v>0</v>
      </c>
      <c r="R150" s="39" t="str">
        <f t="shared" si="14"/>
        <v>Low</v>
      </c>
    </row>
    <row r="151" spans="1:18" x14ac:dyDescent="0.25">
      <c r="A151" s="40">
        <v>6037191720</v>
      </c>
      <c r="B151" s="39">
        <f t="shared" si="11"/>
        <v>-3.6722000000000001</v>
      </c>
      <c r="C151" s="39">
        <f>C$2*'Risk Factors'!C151</f>
        <v>-0.35392544773191664</v>
      </c>
      <c r="D151" s="39">
        <f>D$2*'Risk Factors'!D151</f>
        <v>-0.31318480332274612</v>
      </c>
      <c r="E151" s="39">
        <f>E$2*'Risk Factors'!E151</f>
        <v>-4.9429717077937942</v>
      </c>
      <c r="F151" s="39">
        <f>F$2*'Risk Factors'!F151</f>
        <v>-0.58205379916931343</v>
      </c>
      <c r="G151" s="39">
        <f>G$2*'Risk Factors'!G151</f>
        <v>3.1606463111760412</v>
      </c>
      <c r="H151" s="39">
        <f>H$2*'Risk Factors'!H151</f>
        <v>-2.4630501326706987E-2</v>
      </c>
      <c r="I151" s="39">
        <f>I$2*'Risk Factors'!I151</f>
        <v>0</v>
      </c>
      <c r="J151" s="39">
        <f>J$2*'Risk Factors'!J151</f>
        <v>1.7682594479830152</v>
      </c>
      <c r="K151" s="39">
        <f>K$2*'Risk Factors'!K151</f>
        <v>0</v>
      </c>
      <c r="L151" s="39">
        <f>L$2*'Risk Factors'!L151</f>
        <v>0</v>
      </c>
      <c r="M151" s="39">
        <f>M$2*'Risk Factors'!M151</f>
        <v>3.3395659944642153</v>
      </c>
      <c r="N151" s="39">
        <f>N$2*'Risk Factors'!N151</f>
        <v>-0.27217090024025781</v>
      </c>
      <c r="O151" s="39">
        <f t="shared" si="10"/>
        <v>-1.8926654059614649</v>
      </c>
      <c r="P151" s="39">
        <f t="shared" si="12"/>
        <v>0.13094086015238443</v>
      </c>
      <c r="Q151" s="39">
        <f t="shared" si="13"/>
        <v>0</v>
      </c>
      <c r="R151" s="39" t="str">
        <f t="shared" si="14"/>
        <v>Low</v>
      </c>
    </row>
    <row r="152" spans="1:18" x14ac:dyDescent="0.25">
      <c r="A152" s="40">
        <v>6037191810</v>
      </c>
      <c r="B152" s="39">
        <f t="shared" si="11"/>
        <v>-3.6722000000000001</v>
      </c>
      <c r="C152" s="39">
        <f>C$2*'Risk Factors'!C152</f>
        <v>-0.40946811589701687</v>
      </c>
      <c r="D152" s="39">
        <f>D$2*'Risk Factors'!D152</f>
        <v>-0.33447238095238097</v>
      </c>
      <c r="E152" s="39">
        <f>E$2*'Risk Factors'!E152</f>
        <v>-5.5517430036630033</v>
      </c>
      <c r="F152" s="39">
        <f>F$2*'Risk Factors'!F152</f>
        <v>-0.19357626373626374</v>
      </c>
      <c r="G152" s="39">
        <f>G$2*'Risk Factors'!G152</f>
        <v>3.2841083521444698</v>
      </c>
      <c r="H152" s="39">
        <f>H$2*'Risk Factors'!H152</f>
        <v>-6.063468611990111E-2</v>
      </c>
      <c r="I152" s="39">
        <f>I$2*'Risk Factors'!I152</f>
        <v>0</v>
      </c>
      <c r="J152" s="39">
        <f>J$2*'Risk Factors'!J152</f>
        <v>1.0931979606700657</v>
      </c>
      <c r="K152" s="39">
        <f>K$2*'Risk Factors'!K152</f>
        <v>0</v>
      </c>
      <c r="L152" s="39">
        <f>L$2*'Risk Factors'!L152</f>
        <v>0</v>
      </c>
      <c r="M152" s="39">
        <f>M$2*'Risk Factors'!M152</f>
        <v>3.2127598260181891</v>
      </c>
      <c r="N152" s="39">
        <f>N$2*'Risk Factors'!N152</f>
        <v>0.16660654803969457</v>
      </c>
      <c r="O152" s="39">
        <f t="shared" si="10"/>
        <v>-2.4654217634961442</v>
      </c>
      <c r="P152" s="39">
        <f t="shared" si="12"/>
        <v>7.8318074822451303E-2</v>
      </c>
      <c r="Q152" s="39">
        <f t="shared" si="13"/>
        <v>0</v>
      </c>
      <c r="R152" s="39" t="str">
        <f t="shared" si="14"/>
        <v>Low</v>
      </c>
    </row>
    <row r="153" spans="1:18" x14ac:dyDescent="0.25">
      <c r="A153" s="40">
        <v>6037191820</v>
      </c>
      <c r="B153" s="39">
        <f t="shared" si="11"/>
        <v>-3.6722000000000001</v>
      </c>
      <c r="C153" s="39">
        <f>C$2*'Risk Factors'!C153</f>
        <v>-0.4190290210053127</v>
      </c>
      <c r="D153" s="39">
        <f>D$2*'Risk Factors'!D153</f>
        <v>-0.50520321017565106</v>
      </c>
      <c r="E153" s="39">
        <f>E$2*'Risk Factors'!E153</f>
        <v>-4.3978930345245297</v>
      </c>
      <c r="F153" s="39">
        <f>F$2*'Risk Factors'!F153</f>
        <v>-0.35751623258631138</v>
      </c>
      <c r="G153" s="39">
        <f>G$2*'Risk Factors'!G153</f>
        <v>3.2213405405405404</v>
      </c>
      <c r="H153" s="39">
        <f>H$2*'Risk Factors'!H153</f>
        <v>-8.6833289498691693E-2</v>
      </c>
      <c r="I153" s="39">
        <f>I$2*'Risk Factors'!I153</f>
        <v>0</v>
      </c>
      <c r="J153" s="39">
        <f>J$2*'Risk Factors'!J153</f>
        <v>1.7959576138147566</v>
      </c>
      <c r="K153" s="39">
        <f>K$2*'Risk Factors'!K153</f>
        <v>0</v>
      </c>
      <c r="L153" s="39">
        <f>L$2*'Risk Factors'!L153</f>
        <v>0</v>
      </c>
      <c r="M153" s="39">
        <f>M$2*'Risk Factors'!M153</f>
        <v>3.8769144325820468</v>
      </c>
      <c r="N153" s="39">
        <f>N$2*'Risk Factors'!N153</f>
        <v>-0.22691626175616314</v>
      </c>
      <c r="O153" s="39">
        <f t="shared" si="10"/>
        <v>-0.77137846260931786</v>
      </c>
      <c r="P153" s="39">
        <f t="shared" si="12"/>
        <v>0.31618099258262383</v>
      </c>
      <c r="Q153" s="39">
        <f t="shared" si="13"/>
        <v>0</v>
      </c>
      <c r="R153" s="39" t="str">
        <f t="shared" si="14"/>
        <v>Low</v>
      </c>
    </row>
    <row r="154" spans="1:18" x14ac:dyDescent="0.25">
      <c r="A154" s="40">
        <v>6037192420</v>
      </c>
      <c r="B154" s="39">
        <f t="shared" si="11"/>
        <v>-3.6722000000000001</v>
      </c>
      <c r="C154" s="39">
        <f>C$2*'Risk Factors'!C154</f>
        <v>-0.51185234074376784</v>
      </c>
      <c r="D154" s="39">
        <f>D$2*'Risk Factors'!D154</f>
        <v>-0.25593059503734039</v>
      </c>
      <c r="E154" s="39">
        <f>E$2*'Risk Factors'!E154</f>
        <v>-3.3371643459407374</v>
      </c>
      <c r="F154" s="39">
        <f>F$2*'Risk Factors'!F154</f>
        <v>-1.6581081667068176</v>
      </c>
      <c r="G154" s="39">
        <f>G$2*'Risk Factors'!G154</f>
        <v>2.8602207665505226</v>
      </c>
      <c r="H154" s="39">
        <f>H$2*'Risk Factors'!H154</f>
        <v>-1.5641040153244124E-2</v>
      </c>
      <c r="I154" s="39">
        <f>I$2*'Risk Factors'!I154</f>
        <v>0</v>
      </c>
      <c r="J154" s="39">
        <f>J$2*'Risk Factors'!J154</f>
        <v>1.7137340939597316</v>
      </c>
      <c r="K154" s="39">
        <f>K$2*'Risk Factors'!K154</f>
        <v>0</v>
      </c>
      <c r="L154" s="39">
        <f>L$2*'Risk Factors'!L154</f>
        <v>0</v>
      </c>
      <c r="M154" s="39">
        <f>M$2*'Risk Factors'!M154</f>
        <v>5.2911367338869102</v>
      </c>
      <c r="N154" s="39">
        <f>N$2*'Risk Factors'!N154</f>
        <v>-0.48053798061171638</v>
      </c>
      <c r="O154" s="39">
        <f t="shared" si="10"/>
        <v>-6.6342874796458173E-2</v>
      </c>
      <c r="P154" s="39">
        <f t="shared" si="12"/>
        <v>0.48342036195802401</v>
      </c>
      <c r="Q154" s="39">
        <f t="shared" si="13"/>
        <v>1</v>
      </c>
      <c r="R154" s="39" t="str">
        <f t="shared" si="14"/>
        <v>Moderate</v>
      </c>
    </row>
    <row r="155" spans="1:18" x14ac:dyDescent="0.25">
      <c r="A155" s="40">
        <v>6037192510</v>
      </c>
      <c r="B155" s="39">
        <f t="shared" si="11"/>
        <v>-3.6722000000000001</v>
      </c>
      <c r="C155" s="39">
        <f>C$2*'Risk Factors'!C155</f>
        <v>-0.47801086366979983</v>
      </c>
      <c r="D155" s="39">
        <f>D$2*'Risk Factors'!D155</f>
        <v>-0.12419156352614295</v>
      </c>
      <c r="E155" s="39">
        <f>E$2*'Risk Factors'!E155</f>
        <v>-3.9304398080323311</v>
      </c>
      <c r="F155" s="39">
        <f>F$2*'Risk Factors'!F155</f>
        <v>-1.5253777721646884</v>
      </c>
      <c r="G155" s="39">
        <f>G$2*'Risk Factors'!G155</f>
        <v>2.7937148861646235</v>
      </c>
      <c r="H155" s="39">
        <f>H$2*'Risk Factors'!H155</f>
        <v>-1.6830401560301696E-2</v>
      </c>
      <c r="I155" s="39">
        <f>I$2*'Risk Factors'!I155</f>
        <v>0</v>
      </c>
      <c r="J155" s="39">
        <f>J$2*'Risk Factors'!J155</f>
        <v>1.4442579759862779</v>
      </c>
      <c r="K155" s="39">
        <f>K$2*'Risk Factors'!K155</f>
        <v>0</v>
      </c>
      <c r="L155" s="39">
        <f>L$2*'Risk Factors'!L155</f>
        <v>0</v>
      </c>
      <c r="M155" s="39">
        <f>M$2*'Risk Factors'!M155</f>
        <v>3.7702544088572547</v>
      </c>
      <c r="N155" s="39">
        <f>N$2*'Risk Factors'!N155</f>
        <v>0.30097070405877624</v>
      </c>
      <c r="O155" s="39">
        <f t="shared" si="10"/>
        <v>-1.4378524338863312</v>
      </c>
      <c r="P155" s="39">
        <f t="shared" si="12"/>
        <v>0.19187813179205598</v>
      </c>
      <c r="Q155" s="39">
        <f t="shared" si="13"/>
        <v>0</v>
      </c>
      <c r="R155" s="39" t="str">
        <f t="shared" si="14"/>
        <v>Low</v>
      </c>
    </row>
    <row r="156" spans="1:18" x14ac:dyDescent="0.25">
      <c r="A156" s="40">
        <v>6037192520</v>
      </c>
      <c r="B156" s="39">
        <f t="shared" si="11"/>
        <v>-3.6722000000000001</v>
      </c>
      <c r="C156" s="39">
        <f>C$2*'Risk Factors'!C156</f>
        <v>-0.47790768843481823</v>
      </c>
      <c r="D156" s="39">
        <f>D$2*'Risk Factors'!D156</f>
        <v>-6.0982672271979524E-2</v>
      </c>
      <c r="E156" s="39">
        <f>E$2*'Risk Factors'!E156</f>
        <v>-5.241124255163589</v>
      </c>
      <c r="F156" s="39">
        <f>F$2*'Risk Factors'!F156</f>
        <v>-0.73535719246938402</v>
      </c>
      <c r="G156" s="39">
        <f>G$2*'Risk Factors'!G156</f>
        <v>3.0806645689112653</v>
      </c>
      <c r="H156" s="39">
        <f>H$2*'Risk Factors'!H156</f>
        <v>-4.1839064984896042E-2</v>
      </c>
      <c r="I156" s="39">
        <f>I$2*'Risk Factors'!I156</f>
        <v>0</v>
      </c>
      <c r="J156" s="39">
        <f>J$2*'Risk Factors'!J156</f>
        <v>1.2396512507626603</v>
      </c>
      <c r="K156" s="39">
        <f>K$2*'Risk Factors'!K156</f>
        <v>0</v>
      </c>
      <c r="L156" s="39">
        <f>L$2*'Risk Factors'!L156</f>
        <v>0</v>
      </c>
      <c r="M156" s="39">
        <f>M$2*'Risk Factors'!M156</f>
        <v>3.9052021352313164</v>
      </c>
      <c r="N156" s="39">
        <f>N$2*'Risk Factors'!N156</f>
        <v>-0.60172664776217444</v>
      </c>
      <c r="O156" s="39">
        <f t="shared" si="10"/>
        <v>-2.6056195661816011</v>
      </c>
      <c r="P156" s="39">
        <f t="shared" si="12"/>
        <v>6.8777629138826998E-2</v>
      </c>
      <c r="Q156" s="39">
        <f t="shared" si="13"/>
        <v>0</v>
      </c>
      <c r="R156" s="39" t="str">
        <f t="shared" si="14"/>
        <v>Low</v>
      </c>
    </row>
    <row r="157" spans="1:18" x14ac:dyDescent="0.25">
      <c r="A157" s="40">
        <v>6037192610</v>
      </c>
      <c r="B157" s="39">
        <f t="shared" si="11"/>
        <v>-3.6722000000000001</v>
      </c>
      <c r="C157" s="39">
        <f>C$2*'Risk Factors'!C157</f>
        <v>-0.41190992979158153</v>
      </c>
      <c r="D157" s="39">
        <f>D$2*'Risk Factors'!D157</f>
        <v>-0.19070638970898354</v>
      </c>
      <c r="E157" s="39">
        <f>E$2*'Risk Factors'!E157</f>
        <v>-5.4440815689582456</v>
      </c>
      <c r="F157" s="39">
        <f>F$2*'Risk Factors'!F157</f>
        <v>-0.47183572332349222</v>
      </c>
      <c r="G157" s="39">
        <f>G$2*'Risk Factors'!G157</f>
        <v>3.1401699215965788</v>
      </c>
      <c r="H157" s="39">
        <f>H$2*'Risk Factors'!H157</f>
        <v>-1.0808660645090496E-2</v>
      </c>
      <c r="I157" s="39">
        <f>I$2*'Risk Factors'!I157</f>
        <v>0</v>
      </c>
      <c r="J157" s="39">
        <f>J$2*'Risk Factors'!J157</f>
        <v>1.6296740690589029</v>
      </c>
      <c r="K157" s="39">
        <f>K$2*'Risk Factors'!K157</f>
        <v>-0.6724</v>
      </c>
      <c r="L157" s="39">
        <f>L$2*'Risk Factors'!L157</f>
        <v>0</v>
      </c>
      <c r="M157" s="39">
        <f>M$2*'Risk Factors'!M157</f>
        <v>3.491751364175562</v>
      </c>
      <c r="N157" s="39">
        <f>N$2*'Risk Factors'!N157</f>
        <v>0.18055376304867121</v>
      </c>
      <c r="O157" s="39">
        <f t="shared" si="10"/>
        <v>-2.4317931545476781</v>
      </c>
      <c r="P157" s="39">
        <f t="shared" si="12"/>
        <v>8.0780216798825522E-2</v>
      </c>
      <c r="Q157" s="39">
        <f t="shared" si="13"/>
        <v>0</v>
      </c>
      <c r="R157" s="39" t="str">
        <f t="shared" si="14"/>
        <v>Low</v>
      </c>
    </row>
    <row r="158" spans="1:18" x14ac:dyDescent="0.25">
      <c r="A158" s="40">
        <v>6037192620</v>
      </c>
      <c r="B158" s="39">
        <f t="shared" si="11"/>
        <v>-3.6722000000000001</v>
      </c>
      <c r="C158" s="39">
        <f>C$2*'Risk Factors'!C158</f>
        <v>-0.34613571749080513</v>
      </c>
      <c r="D158" s="39">
        <f>D$2*'Risk Factors'!D158</f>
        <v>-0.15483011991535386</v>
      </c>
      <c r="E158" s="39">
        <f>E$2*'Risk Factors'!E158</f>
        <v>-5.0996114742534671</v>
      </c>
      <c r="F158" s="39">
        <f>F$2*'Risk Factors'!F158</f>
        <v>-0.86378358805549027</v>
      </c>
      <c r="G158" s="39">
        <f>G$2*'Risk Factors'!G158</f>
        <v>3.292360062402496</v>
      </c>
      <c r="H158" s="39">
        <f>H$2*'Risk Factors'!H158</f>
        <v>-2.4803313091742211E-2</v>
      </c>
      <c r="I158" s="39">
        <f>I$2*'Risk Factors'!I158</f>
        <v>0</v>
      </c>
      <c r="J158" s="39">
        <f>J$2*'Risk Factors'!J158</f>
        <v>1.2757612121212123</v>
      </c>
      <c r="K158" s="39">
        <f>K$2*'Risk Factors'!K158</f>
        <v>-0.6724</v>
      </c>
      <c r="L158" s="39">
        <f>L$2*'Risk Factors'!L158</f>
        <v>0</v>
      </c>
      <c r="M158" s="39">
        <f>M$2*'Risk Factors'!M158</f>
        <v>2.3348921312771833</v>
      </c>
      <c r="N158" s="39">
        <f>N$2*'Risk Factors'!N158</f>
        <v>1.8853869748791087E-2</v>
      </c>
      <c r="O158" s="39">
        <f t="shared" si="10"/>
        <v>-3.911896937257175</v>
      </c>
      <c r="P158" s="39">
        <f t="shared" si="12"/>
        <v>1.9610266739835201E-2</v>
      </c>
      <c r="Q158" s="39">
        <f t="shared" si="13"/>
        <v>0</v>
      </c>
      <c r="R158" s="39" t="str">
        <f t="shared" si="14"/>
        <v>Low</v>
      </c>
    </row>
    <row r="159" spans="1:18" x14ac:dyDescent="0.25">
      <c r="A159" s="40">
        <v>6037192700</v>
      </c>
      <c r="B159" s="39">
        <f t="shared" si="11"/>
        <v>-3.6722000000000001</v>
      </c>
      <c r="C159" s="39">
        <f>C$2*'Risk Factors'!C159</f>
        <v>-0.44222625300367802</v>
      </c>
      <c r="D159" s="39">
        <f>D$2*'Risk Factors'!D159</f>
        <v>-0.4561275975671566</v>
      </c>
      <c r="E159" s="39">
        <f>E$2*'Risk Factors'!E159</f>
        <v>-4.2649372529143434</v>
      </c>
      <c r="F159" s="39">
        <f>F$2*'Risk Factors'!F159</f>
        <v>-1.0217087683730359</v>
      </c>
      <c r="G159" s="39">
        <f>G$2*'Risk Factors'!G159</f>
        <v>2.9745129239230068</v>
      </c>
      <c r="H159" s="39">
        <f>H$2*'Risk Factors'!H159</f>
        <v>-2.6125766820315144E-2</v>
      </c>
      <c r="I159" s="39">
        <f>I$2*'Risk Factors'!I159</f>
        <v>0</v>
      </c>
      <c r="J159" s="39">
        <f>J$2*'Risk Factors'!J159</f>
        <v>1.3895370436331256</v>
      </c>
      <c r="K159" s="39">
        <f>K$2*'Risk Factors'!K159</f>
        <v>-0.6724</v>
      </c>
      <c r="L159" s="39">
        <f>L$2*'Risk Factors'!L159</f>
        <v>0</v>
      </c>
      <c r="M159" s="39">
        <f>M$2*'Risk Factors'!M159</f>
        <v>3.2688467378410428</v>
      </c>
      <c r="N159" s="39">
        <f>N$2*'Risk Factors'!N159</f>
        <v>-0.16424654876006922</v>
      </c>
      <c r="O159" s="39">
        <f t="shared" si="10"/>
        <v>-3.087075482041425</v>
      </c>
      <c r="P159" s="39">
        <f t="shared" si="12"/>
        <v>4.3643537984282367E-2</v>
      </c>
      <c r="Q159" s="39">
        <f t="shared" si="13"/>
        <v>0</v>
      </c>
      <c r="R159" s="39" t="str">
        <f t="shared" si="14"/>
        <v>Low</v>
      </c>
    </row>
    <row r="160" spans="1:18" x14ac:dyDescent="0.25">
      <c r="A160" s="40">
        <v>6037195600</v>
      </c>
      <c r="B160" s="39">
        <f t="shared" si="11"/>
        <v>-3.6722000000000001</v>
      </c>
      <c r="C160" s="39">
        <f>C$2*'Risk Factors'!C160</f>
        <v>-0.4305502555782591</v>
      </c>
      <c r="D160" s="39">
        <f>D$2*'Risk Factors'!D160</f>
        <v>-0.14927571609350918</v>
      </c>
      <c r="E160" s="39">
        <f>E$2*'Risk Factors'!E160</f>
        <v>-4.6562940521503071</v>
      </c>
      <c r="F160" s="39">
        <f>F$2*'Risk Factors'!F160</f>
        <v>-0.70526815296335399</v>
      </c>
      <c r="G160" s="39">
        <f>G$2*'Risk Factors'!G160</f>
        <v>2.3748088528005029</v>
      </c>
      <c r="H160" s="39">
        <f>H$2*'Risk Factors'!H160</f>
        <v>-3.2146481146659349E-2</v>
      </c>
      <c r="I160" s="39">
        <f>I$2*'Risk Factors'!I160</f>
        <v>0</v>
      </c>
      <c r="J160" s="39">
        <f>J$2*'Risk Factors'!J160</f>
        <v>2.4895133936116527</v>
      </c>
      <c r="K160" s="39">
        <f>K$2*'Risk Factors'!K160</f>
        <v>0</v>
      </c>
      <c r="L160" s="39">
        <f>L$2*'Risk Factors'!L160</f>
        <v>0</v>
      </c>
      <c r="M160" s="39">
        <f>M$2*'Risk Factors'!M160</f>
        <v>2.7132275207591929</v>
      </c>
      <c r="N160" s="39">
        <f>N$2*'Risk Factors'!N160</f>
        <v>-6.2625305557696437E-2</v>
      </c>
      <c r="O160" s="39">
        <f t="shared" si="10"/>
        <v>-2.130810196318436</v>
      </c>
      <c r="P160" s="39">
        <f t="shared" si="12"/>
        <v>0.10613810154603438</v>
      </c>
      <c r="Q160" s="39">
        <f t="shared" si="13"/>
        <v>0</v>
      </c>
      <c r="R160" s="39" t="str">
        <f t="shared" si="14"/>
        <v>Low</v>
      </c>
    </row>
    <row r="161" spans="1:18" x14ac:dyDescent="0.25">
      <c r="A161" s="40">
        <v>6037195710</v>
      </c>
      <c r="B161" s="39">
        <f t="shared" si="11"/>
        <v>-3.6722000000000001</v>
      </c>
      <c r="C161" s="39">
        <f>C$2*'Risk Factors'!C161</f>
        <v>-0.43111771937065796</v>
      </c>
      <c r="D161" s="39">
        <f>D$2*'Risk Factors'!D161</f>
        <v>-0.23104999999999998</v>
      </c>
      <c r="E161" s="39">
        <f>E$2*'Risk Factors'!E161</f>
        <v>-5.3204315789473684</v>
      </c>
      <c r="F161" s="39">
        <f>F$2*'Risk Factors'!F161</f>
        <v>-0.5196690638810767</v>
      </c>
      <c r="G161" s="39">
        <f>G$2*'Risk Factors'!G161</f>
        <v>2.9307675174013923</v>
      </c>
      <c r="H161" s="39">
        <f>H$2*'Risk Factors'!H161</f>
        <v>-3.4113266907445781E-2</v>
      </c>
      <c r="I161" s="39">
        <f>I$2*'Risk Factors'!I161</f>
        <v>0</v>
      </c>
      <c r="J161" s="39">
        <f>J$2*'Risk Factors'!J161</f>
        <v>1.5099811239193086</v>
      </c>
      <c r="K161" s="39">
        <f>K$2*'Risk Factors'!K161</f>
        <v>0</v>
      </c>
      <c r="L161" s="39">
        <f>L$2*'Risk Factors'!L161</f>
        <v>0</v>
      </c>
      <c r="M161" s="39">
        <f>M$2*'Risk Factors'!M161</f>
        <v>2.46846982997232</v>
      </c>
      <c r="N161" s="39">
        <f>N$2*'Risk Factors'!N161</f>
        <v>0.18365434535567995</v>
      </c>
      <c r="O161" s="39">
        <f t="shared" si="10"/>
        <v>-3.1157088124578474</v>
      </c>
      <c r="P161" s="39">
        <f t="shared" si="12"/>
        <v>4.2463912483859625E-2</v>
      </c>
      <c r="Q161" s="39">
        <f t="shared" si="13"/>
        <v>0</v>
      </c>
      <c r="R161" s="39" t="str">
        <f t="shared" si="14"/>
        <v>Low</v>
      </c>
    </row>
    <row r="162" spans="1:18" x14ac:dyDescent="0.25">
      <c r="A162" s="40">
        <v>6037195720</v>
      </c>
      <c r="B162" s="39">
        <f t="shared" si="11"/>
        <v>-3.6722000000000001</v>
      </c>
      <c r="C162" s="39">
        <f>C$2*'Risk Factors'!C162</f>
        <v>-0.49804405512872918</v>
      </c>
      <c r="D162" s="39">
        <f>D$2*'Risk Factors'!D162</f>
        <v>-0.16565848442284947</v>
      </c>
      <c r="E162" s="39">
        <f>E$2*'Risk Factors'!E162</f>
        <v>-5.4793797795394097</v>
      </c>
      <c r="F162" s="39">
        <f>F$2*'Risk Factors'!F162</f>
        <v>-0.54574238854207813</v>
      </c>
      <c r="G162" s="39">
        <f>G$2*'Risk Factors'!G162</f>
        <v>2.8257216953544924</v>
      </c>
      <c r="H162" s="39">
        <f>H$2*'Risk Factors'!H162</f>
        <v>-1.1458433378602416E-2</v>
      </c>
      <c r="I162" s="39">
        <f>I$2*'Risk Factors'!I162</f>
        <v>0</v>
      </c>
      <c r="J162" s="39">
        <f>J$2*'Risk Factors'!J162</f>
        <v>1.9067083814436823</v>
      </c>
      <c r="K162" s="39">
        <f>K$2*'Risk Factors'!K162</f>
        <v>0</v>
      </c>
      <c r="L162" s="39">
        <f>L$2*'Risk Factors'!L162</f>
        <v>0</v>
      </c>
      <c r="M162" s="39">
        <f>M$2*'Risk Factors'!M162</f>
        <v>3.0038306049822059</v>
      </c>
      <c r="N162" s="39">
        <f>N$2*'Risk Factors'!N162</f>
        <v>6.2294521043839722E-2</v>
      </c>
      <c r="O162" s="39">
        <f t="shared" si="10"/>
        <v>-2.5739279381874502</v>
      </c>
      <c r="P162" s="39">
        <f t="shared" si="12"/>
        <v>7.0835340037013916E-2</v>
      </c>
      <c r="Q162" s="39">
        <f t="shared" si="13"/>
        <v>0</v>
      </c>
      <c r="R162" s="39" t="str">
        <f t="shared" si="14"/>
        <v>Low</v>
      </c>
    </row>
    <row r="163" spans="1:18" x14ac:dyDescent="0.25">
      <c r="A163" s="40">
        <v>6037195802</v>
      </c>
      <c r="B163" s="39">
        <f t="shared" si="11"/>
        <v>-3.6722000000000001</v>
      </c>
      <c r="C163" s="39">
        <f>C$2*'Risk Factors'!C163</f>
        <v>-0.45935334201062528</v>
      </c>
      <c r="D163" s="39">
        <f>D$2*'Risk Factors'!D163</f>
        <v>-0.13883650739085596</v>
      </c>
      <c r="E163" s="39">
        <f>E$2*'Risk Factors'!E163</f>
        <v>-4.519916672396012</v>
      </c>
      <c r="F163" s="39">
        <f>F$2*'Risk Factors'!F163</f>
        <v>-1.2145177724303884</v>
      </c>
      <c r="G163" s="39">
        <f>G$2*'Risk Factors'!G163</f>
        <v>2.6844076836158193</v>
      </c>
      <c r="H163" s="39">
        <f>H$2*'Risk Factors'!H163</f>
        <v>-1.6174565782929112E-2</v>
      </c>
      <c r="I163" s="39">
        <f>I$2*'Risk Factors'!I163</f>
        <v>0</v>
      </c>
      <c r="J163" s="39">
        <f>J$2*'Risk Factors'!J163</f>
        <v>1.8816686759956944</v>
      </c>
      <c r="K163" s="39">
        <f>K$2*'Risk Factors'!K163</f>
        <v>-0.6724</v>
      </c>
      <c r="L163" s="39">
        <f>L$2*'Risk Factors'!L163</f>
        <v>0</v>
      </c>
      <c r="M163" s="39">
        <f>M$2*'Risk Factors'!M163</f>
        <v>4.4506359826018187</v>
      </c>
      <c r="N163" s="39">
        <f>N$2*'Risk Factors'!N163</f>
        <v>0.18253428469763253</v>
      </c>
      <c r="O163" s="39">
        <f t="shared" si="10"/>
        <v>-1.4941522330998462</v>
      </c>
      <c r="P163" s="39">
        <f t="shared" si="12"/>
        <v>0.18329931772600891</v>
      </c>
      <c r="Q163" s="39">
        <f t="shared" si="13"/>
        <v>0</v>
      </c>
      <c r="R163" s="39" t="str">
        <f t="shared" si="14"/>
        <v>Low</v>
      </c>
    </row>
    <row r="164" spans="1:18" x14ac:dyDescent="0.25">
      <c r="A164" s="40">
        <v>6037195803</v>
      </c>
      <c r="B164" s="39">
        <f t="shared" si="11"/>
        <v>-3.6722000000000001</v>
      </c>
      <c r="C164" s="39">
        <f>C$2*'Risk Factors'!C164</f>
        <v>-0.49438133428688202</v>
      </c>
      <c r="D164" s="39">
        <f>D$2*'Risk Factors'!D164</f>
        <v>-0.20049384675586568</v>
      </c>
      <c r="E164" s="39">
        <f>E$2*'Risk Factors'!E164</f>
        <v>-4.2445784400482705</v>
      </c>
      <c r="F164" s="39">
        <f>F$2*'Risk Factors'!F164</f>
        <v>-0.75896025983817106</v>
      </c>
      <c r="G164" s="39">
        <f>G$2*'Risk Factors'!G164</f>
        <v>2.7155694770175218</v>
      </c>
      <c r="H164" s="39">
        <f>H$2*'Risk Factors'!H164</f>
        <v>-7.571104350433973E-3</v>
      </c>
      <c r="I164" s="39">
        <f>I$2*'Risk Factors'!I164</f>
        <v>0</v>
      </c>
      <c r="J164" s="39">
        <f>J$2*'Risk Factors'!J164</f>
        <v>2.3359328752305024</v>
      </c>
      <c r="K164" s="39">
        <f>K$2*'Risk Factors'!K164</f>
        <v>0</v>
      </c>
      <c r="L164" s="39">
        <f>L$2*'Risk Factors'!L164</f>
        <v>0</v>
      </c>
      <c r="M164" s="39">
        <f>M$2*'Risk Factors'!M164</f>
        <v>4.5819621194147881</v>
      </c>
      <c r="N164" s="39">
        <f>N$2*'Risk Factors'!N164</f>
        <v>4.2074526411363708E-2</v>
      </c>
      <c r="O164" s="39">
        <f t="shared" si="10"/>
        <v>0.29735401279455326</v>
      </c>
      <c r="P164" s="39">
        <f t="shared" si="12"/>
        <v>0.57379555618973388</v>
      </c>
      <c r="Q164" s="39">
        <f t="shared" si="13"/>
        <v>1</v>
      </c>
      <c r="R164" s="39" t="str">
        <f t="shared" si="14"/>
        <v>Moderate</v>
      </c>
    </row>
    <row r="165" spans="1:18" x14ac:dyDescent="0.25">
      <c r="A165" s="40">
        <v>6037195804</v>
      </c>
      <c r="B165" s="39">
        <f t="shared" si="11"/>
        <v>-3.6722000000000001</v>
      </c>
      <c r="C165" s="39">
        <f>C$2*'Risk Factors'!C165</f>
        <v>-0.49438133428688202</v>
      </c>
      <c r="D165" s="39">
        <f>D$2*'Risk Factors'!D165</f>
        <v>-0.20049386498508937</v>
      </c>
      <c r="E165" s="39">
        <f>E$2*'Risk Factors'!E165</f>
        <v>-4.2445786514342263</v>
      </c>
      <c r="F165" s="39">
        <f>F$2*'Risk Factors'!F165</f>
        <v>-0.75896029256107678</v>
      </c>
      <c r="G165" s="39">
        <f>G$2*'Risk Factors'!G165</f>
        <v>2.7155694674789927</v>
      </c>
      <c r="H165" s="39">
        <f>H$2*'Risk Factors'!H165</f>
        <v>-4.9221781031399446E-3</v>
      </c>
      <c r="I165" s="39">
        <f>I$2*'Risk Factors'!I165</f>
        <v>0</v>
      </c>
      <c r="J165" s="39">
        <f>J$2*'Risk Factors'!J165</f>
        <v>2.3359328611574455</v>
      </c>
      <c r="K165" s="39">
        <f>K$2*'Risk Factors'!K165</f>
        <v>0</v>
      </c>
      <c r="L165" s="39">
        <f>L$2*'Risk Factors'!L165</f>
        <v>0</v>
      </c>
      <c r="M165" s="39">
        <f>M$2*'Risk Factors'!M165</f>
        <v>3.7157621194147881</v>
      </c>
      <c r="N165" s="39">
        <f>N$2*'Risk Factors'!N165</f>
        <v>-0.21590831170864205</v>
      </c>
      <c r="O165" s="39">
        <f t="shared" si="10"/>
        <v>-0.82418018502783075</v>
      </c>
      <c r="P165" s="39">
        <f t="shared" si="12"/>
        <v>0.3048770438085428</v>
      </c>
      <c r="Q165" s="39">
        <f t="shared" si="13"/>
        <v>0</v>
      </c>
      <c r="R165" s="39" t="str">
        <f t="shared" si="14"/>
        <v>Low</v>
      </c>
    </row>
    <row r="166" spans="1:18" x14ac:dyDescent="0.25">
      <c r="A166" s="40">
        <v>6037197300</v>
      </c>
      <c r="B166" s="39">
        <f t="shared" si="11"/>
        <v>-3.6722000000000001</v>
      </c>
      <c r="C166" s="39">
        <f>C$2*'Risk Factors'!C166</f>
        <v>-0.44284530441356773</v>
      </c>
      <c r="D166" s="39">
        <f>D$2*'Risk Factors'!D166</f>
        <v>-0.14073359703827004</v>
      </c>
      <c r="E166" s="39">
        <f>E$2*'Risk Factors'!E166</f>
        <v>-3.9782371722236629</v>
      </c>
      <c r="F166" s="39">
        <f>F$2*'Risk Factors'!F166</f>
        <v>-0.93542823505581707</v>
      </c>
      <c r="G166" s="39">
        <f>G$2*'Risk Factors'!G166</f>
        <v>2.5684248111622647</v>
      </c>
      <c r="H166" s="39">
        <f>H$2*'Risk Factors'!H166</f>
        <v>-7.0812309139378438E-3</v>
      </c>
      <c r="I166" s="39">
        <f>I$2*'Risk Factors'!I166</f>
        <v>0</v>
      </c>
      <c r="J166" s="39">
        <f>J$2*'Risk Factors'!J166</f>
        <v>2.6483625896640768</v>
      </c>
      <c r="K166" s="39">
        <f>K$2*'Risk Factors'!K166</f>
        <v>0</v>
      </c>
      <c r="L166" s="39">
        <f>L$2*'Risk Factors'!L166</f>
        <v>0</v>
      </c>
      <c r="M166" s="39">
        <f>M$2*'Risk Factors'!M166</f>
        <v>5.3620244365361796</v>
      </c>
      <c r="N166" s="39">
        <f>N$2*'Risk Factors'!N166</f>
        <v>0.42770206882818973</v>
      </c>
      <c r="O166" s="39">
        <f t="shared" si="10"/>
        <v>1.8299883665454546</v>
      </c>
      <c r="P166" s="39">
        <f t="shared" si="12"/>
        <v>0.86176034094623033</v>
      </c>
      <c r="Q166" s="39">
        <f t="shared" si="13"/>
        <v>2</v>
      </c>
      <c r="R166" s="39" t="str">
        <f t="shared" si="14"/>
        <v>High</v>
      </c>
    </row>
    <row r="167" spans="1:18" x14ac:dyDescent="0.25">
      <c r="A167" s="40">
        <v>6037197420</v>
      </c>
      <c r="B167" s="39">
        <f t="shared" si="11"/>
        <v>-3.6722000000000001</v>
      </c>
      <c r="C167" s="39">
        <f>C$2*'Risk Factors'!C167</f>
        <v>-0.49634166375153255</v>
      </c>
      <c r="D167" s="39">
        <f>D$2*'Risk Factors'!D167</f>
        <v>-0.16653351740696279</v>
      </c>
      <c r="E167" s="39">
        <f>E$2*'Risk Factors'!E167</f>
        <v>-4.8675660984393758</v>
      </c>
      <c r="F167" s="39">
        <f>F$2*'Risk Factors'!F167</f>
        <v>-0.59961939975990397</v>
      </c>
      <c r="G167" s="39">
        <f>G$2*'Risk Factors'!G167</f>
        <v>2.5330623456790122</v>
      </c>
      <c r="H167" s="39">
        <f>H$2*'Risk Factors'!H167</f>
        <v>-1.6941858762586443E-2</v>
      </c>
      <c r="I167" s="39">
        <f>I$2*'Risk Factors'!I167</f>
        <v>0</v>
      </c>
      <c r="J167" s="39">
        <f>J$2*'Risk Factors'!J167</f>
        <v>2.7216454810495629</v>
      </c>
      <c r="K167" s="39">
        <f>K$2*'Risk Factors'!K167</f>
        <v>0</v>
      </c>
      <c r="L167" s="39">
        <f>L$2*'Risk Factors'!L167</f>
        <v>0</v>
      </c>
      <c r="M167" s="39">
        <f>M$2*'Risk Factors'!M167</f>
        <v>4.9676698299723201</v>
      </c>
      <c r="N167" s="39">
        <f>N$2*'Risk Factors'!N167</f>
        <v>-6.4650928741768213E-2</v>
      </c>
      <c r="O167" s="39">
        <f t="shared" si="10"/>
        <v>0.33852418983876392</v>
      </c>
      <c r="P167" s="39">
        <f t="shared" si="12"/>
        <v>0.58383198651988299</v>
      </c>
      <c r="Q167" s="39">
        <f t="shared" si="13"/>
        <v>1</v>
      </c>
      <c r="R167" s="39" t="str">
        <f t="shared" si="14"/>
        <v>Moderate</v>
      </c>
    </row>
    <row r="168" spans="1:18" x14ac:dyDescent="0.25">
      <c r="A168" s="40">
        <v>6037197500</v>
      </c>
      <c r="B168" s="39">
        <f t="shared" si="11"/>
        <v>-3.6722000000000001</v>
      </c>
      <c r="C168" s="39">
        <f>C$2*'Risk Factors'!C168</f>
        <v>-0.52246219407437688</v>
      </c>
      <c r="D168" s="39">
        <f>D$2*'Risk Factors'!D168</f>
        <v>-0.15180902202597438</v>
      </c>
      <c r="E168" s="39">
        <f>E$2*'Risk Factors'!E168</f>
        <v>-4.8521700969717534</v>
      </c>
      <c r="F168" s="39">
        <f>F$2*'Risk Factors'!F168</f>
        <v>-0.77413656979715706</v>
      </c>
      <c r="G168" s="39">
        <f>G$2*'Risk Factors'!G168</f>
        <v>2.8347387170932472</v>
      </c>
      <c r="H168" s="39">
        <f>H$2*'Risk Factors'!H168</f>
        <v>-7.5203123812111897E-3</v>
      </c>
      <c r="I168" s="39">
        <f>I$2*'Risk Factors'!I168</f>
        <v>0</v>
      </c>
      <c r="J168" s="39">
        <f>J$2*'Risk Factors'!J168</f>
        <v>2.4272321365482115</v>
      </c>
      <c r="K168" s="39">
        <f>K$2*'Risk Factors'!K168</f>
        <v>0</v>
      </c>
      <c r="L168" s="39">
        <f>L$2*'Risk Factors'!L168</f>
        <v>0</v>
      </c>
      <c r="M168" s="39">
        <f>M$2*'Risk Factors'!M168</f>
        <v>7.031734440490311</v>
      </c>
      <c r="N168" s="39">
        <f>N$2*'Risk Factors'!N168</f>
        <v>-0.16593061887049765</v>
      </c>
      <c r="O168" s="39">
        <f t="shared" si="10"/>
        <v>2.1474764800107984</v>
      </c>
      <c r="P168" s="39">
        <f t="shared" si="12"/>
        <v>0.89543272791498396</v>
      </c>
      <c r="Q168" s="39">
        <f t="shared" si="13"/>
        <v>2</v>
      </c>
      <c r="R168" s="39" t="str">
        <f t="shared" si="14"/>
        <v>High</v>
      </c>
    </row>
    <row r="169" spans="1:18" x14ac:dyDescent="0.25">
      <c r="A169" s="40">
        <v>6037197600</v>
      </c>
      <c r="B169" s="39">
        <f t="shared" si="11"/>
        <v>-3.6722000000000001</v>
      </c>
      <c r="C169" s="39">
        <f>C$2*'Risk Factors'!C169</f>
        <v>-0.4290370187985289</v>
      </c>
      <c r="D169" s="39">
        <f>D$2*'Risk Factors'!D169</f>
        <v>-5.001953861699629E-2</v>
      </c>
      <c r="E169" s="39">
        <f>E$2*'Risk Factors'!E169</f>
        <v>-4.3852860622991212</v>
      </c>
      <c r="F169" s="39">
        <f>F$2*'Risk Factors'!F169</f>
        <v>-1.196845981707845</v>
      </c>
      <c r="G169" s="39">
        <f>G$2*'Risk Factors'!G169</f>
        <v>2.8626323180001108</v>
      </c>
      <c r="H169" s="39">
        <f>H$2*'Risk Factors'!H169</f>
        <v>-1.3350275307073277E-2</v>
      </c>
      <c r="I169" s="39">
        <f>I$2*'Risk Factors'!I169</f>
        <v>0</v>
      </c>
      <c r="J169" s="39">
        <f>J$2*'Risk Factors'!J169</f>
        <v>3.039969756393857</v>
      </c>
      <c r="K169" s="39">
        <f>K$2*'Risk Factors'!K169</f>
        <v>0</v>
      </c>
      <c r="L169" s="39">
        <f>L$2*'Risk Factors'!L169</f>
        <v>0</v>
      </c>
      <c r="M169" s="39">
        <f>M$2*'Risk Factors'!M169</f>
        <v>5.7210390668248312</v>
      </c>
      <c r="N169" s="39">
        <f>N$2*'Risk Factors'!N169</f>
        <v>0.22941615260382781</v>
      </c>
      <c r="O169" s="39">
        <f t="shared" si="10"/>
        <v>2.1063184170930622</v>
      </c>
      <c r="P169" s="39">
        <f t="shared" si="12"/>
        <v>0.89151578039238855</v>
      </c>
      <c r="Q169" s="39">
        <f t="shared" si="13"/>
        <v>2</v>
      </c>
      <c r="R169" s="39" t="str">
        <f t="shared" si="14"/>
        <v>High</v>
      </c>
    </row>
    <row r="170" spans="1:18" x14ac:dyDescent="0.25">
      <c r="A170" s="40">
        <v>6037197700</v>
      </c>
      <c r="B170" s="39">
        <f t="shared" si="11"/>
        <v>-3.6722000000000001</v>
      </c>
      <c r="C170" s="39">
        <f>C$2*'Risk Factors'!C170</f>
        <v>-0.40496279730281981</v>
      </c>
      <c r="D170" s="39">
        <f>D$2*'Risk Factors'!D170</f>
        <v>-0.19409456585375767</v>
      </c>
      <c r="E170" s="39">
        <f>E$2*'Risk Factors'!E170</f>
        <v>-2.0686164479911042</v>
      </c>
      <c r="F170" s="39">
        <f>F$2*'Risk Factors'!F170</f>
        <v>-2.6365358524362832</v>
      </c>
      <c r="G170" s="39">
        <f>G$2*'Risk Factors'!G170</f>
        <v>2.8259447697059024</v>
      </c>
      <c r="H170" s="39">
        <f>H$2*'Risk Factors'!H170</f>
        <v>-1.6780504799876292E-2</v>
      </c>
      <c r="I170" s="39">
        <f>I$2*'Risk Factors'!I170</f>
        <v>0</v>
      </c>
      <c r="J170" s="39">
        <f>J$2*'Risk Factors'!J170</f>
        <v>1.2303559256463761</v>
      </c>
      <c r="K170" s="39">
        <f>K$2*'Risk Factors'!K170</f>
        <v>0</v>
      </c>
      <c r="L170" s="39">
        <f>L$2*'Risk Factors'!L170</f>
        <v>0.38629999999999998</v>
      </c>
      <c r="M170" s="39">
        <f>M$2*'Risk Factors'!M170</f>
        <v>2.7151028865164082</v>
      </c>
      <c r="N170" s="39">
        <f>N$2*'Risk Factors'!N170</f>
        <v>-0.22041552221421357</v>
      </c>
      <c r="O170" s="39">
        <f t="shared" si="10"/>
        <v>-2.0559021087293683</v>
      </c>
      <c r="P170" s="39">
        <f t="shared" si="12"/>
        <v>0.11345736315628395</v>
      </c>
      <c r="Q170" s="39">
        <f t="shared" si="13"/>
        <v>0</v>
      </c>
      <c r="R170" s="39" t="str">
        <f t="shared" si="14"/>
        <v>Low</v>
      </c>
    </row>
    <row r="171" spans="1:18" x14ac:dyDescent="0.25">
      <c r="A171" s="40">
        <v>6037199000</v>
      </c>
      <c r="B171" s="39">
        <f t="shared" si="11"/>
        <v>-3.6722000000000001</v>
      </c>
      <c r="C171" s="39">
        <f>C$2*'Risk Factors'!C171</f>
        <v>-0.37361472174090732</v>
      </c>
      <c r="D171" s="39">
        <f>D$2*'Risk Factors'!D171</f>
        <v>-1.9291183740730567E-2</v>
      </c>
      <c r="E171" s="39">
        <f>E$2*'Risk Factors'!E171</f>
        <v>-4.7102817907168353</v>
      </c>
      <c r="F171" s="39">
        <f>F$2*'Risk Factors'!F171</f>
        <v>-1.262972315297995</v>
      </c>
      <c r="G171" s="39">
        <f>G$2*'Risk Factors'!G171</f>
        <v>2.5980286315789471</v>
      </c>
      <c r="H171" s="39">
        <f>H$2*'Risk Factors'!H171</f>
        <v>-3.3609099795374096E-2</v>
      </c>
      <c r="I171" s="39">
        <f>I$2*'Risk Factors'!I171</f>
        <v>0</v>
      </c>
      <c r="J171" s="39">
        <f>J$2*'Risk Factors'!J171</f>
        <v>2.3238007812500001</v>
      </c>
      <c r="K171" s="39">
        <f>K$2*'Risk Factors'!K171</f>
        <v>0</v>
      </c>
      <c r="L171" s="39">
        <f>L$2*'Risk Factors'!L171</f>
        <v>0.38629999999999998</v>
      </c>
      <c r="M171" s="39">
        <f>M$2*'Risk Factors'!M171</f>
        <v>3.991227520759193</v>
      </c>
      <c r="N171" s="39">
        <f>N$2*'Risk Factors'!N171</f>
        <v>0.56690835647060978</v>
      </c>
      <c r="O171" s="39">
        <f t="shared" si="10"/>
        <v>-0.20570382123309094</v>
      </c>
      <c r="P171" s="39">
        <f t="shared" si="12"/>
        <v>0.44875461740909145</v>
      </c>
      <c r="Q171" s="39">
        <f t="shared" si="13"/>
        <v>1</v>
      </c>
      <c r="R171" s="39" t="str">
        <f t="shared" si="14"/>
        <v>Moderate</v>
      </c>
    </row>
    <row r="172" spans="1:18" x14ac:dyDescent="0.25">
      <c r="A172" s="40">
        <v>6037199110</v>
      </c>
      <c r="B172" s="39">
        <f t="shared" si="11"/>
        <v>-3.6722000000000001</v>
      </c>
      <c r="C172" s="39">
        <f>C$2*'Risk Factors'!C172</f>
        <v>-0.48270533686146305</v>
      </c>
      <c r="D172" s="39">
        <f>D$2*'Risk Factors'!D172</f>
        <v>-0.22021559337729521</v>
      </c>
      <c r="E172" s="39">
        <f>E$2*'Risk Factors'!E172</f>
        <v>-5.9959306439624154</v>
      </c>
      <c r="F172" s="39">
        <f>F$2*'Risk Factors'!F172</f>
        <v>-0.29279540829422623</v>
      </c>
      <c r="G172" s="39">
        <f>G$2*'Risk Factors'!G172</f>
        <v>1.7742783235495374</v>
      </c>
      <c r="H172" s="39">
        <f>H$2*'Risk Factors'!H172</f>
        <v>-5.6559981717057694E-4</v>
      </c>
      <c r="I172" s="39">
        <f>I$2*'Risk Factors'!I172</f>
        <v>0</v>
      </c>
      <c r="J172" s="39">
        <f>J$2*'Risk Factors'!J172</f>
        <v>2.8248271832411205</v>
      </c>
      <c r="K172" s="39">
        <f>K$2*'Risk Factors'!K172</f>
        <v>0</v>
      </c>
      <c r="L172" s="39">
        <f>L$2*'Risk Factors'!L172</f>
        <v>0</v>
      </c>
      <c r="M172" s="39">
        <f>M$2*'Risk Factors'!M172</f>
        <v>1.58846287069988</v>
      </c>
      <c r="N172" s="39">
        <f>N$2*'Risk Factors'!N172</f>
        <v>-3.1024482581535513E-2</v>
      </c>
      <c r="O172" s="39">
        <f t="shared" si="10"/>
        <v>-4.5078686874035681</v>
      </c>
      <c r="P172" s="39">
        <f t="shared" si="12"/>
        <v>1.0901767848396396E-2</v>
      </c>
      <c r="Q172" s="39">
        <f t="shared" si="13"/>
        <v>0</v>
      </c>
      <c r="R172" s="39" t="str">
        <f t="shared" si="14"/>
        <v>Low</v>
      </c>
    </row>
    <row r="173" spans="1:18" x14ac:dyDescent="0.25">
      <c r="A173" s="40">
        <v>6037199120</v>
      </c>
      <c r="B173" s="39">
        <f t="shared" si="11"/>
        <v>-3.6722000000000001</v>
      </c>
      <c r="C173" s="39">
        <f>C$2*'Risk Factors'!C173</f>
        <v>-0.36726944478953827</v>
      </c>
      <c r="D173" s="39">
        <f>D$2*'Risk Factors'!D173</f>
        <v>-3.9573731131561818E-2</v>
      </c>
      <c r="E173" s="39">
        <f>E$2*'Risk Factors'!E173</f>
        <v>-5.3119374256836451</v>
      </c>
      <c r="F173" s="39">
        <f>F$2*'Risk Factors'!F173</f>
        <v>-0.91030186787028666</v>
      </c>
      <c r="G173" s="39">
        <f>G$2*'Risk Factors'!G173</f>
        <v>2.6723504801622799</v>
      </c>
      <c r="H173" s="39">
        <f>H$2*'Risk Factors'!H173</f>
        <v>-3.880820145070444E-2</v>
      </c>
      <c r="I173" s="39">
        <f>I$2*'Risk Factors'!I173</f>
        <v>0</v>
      </c>
      <c r="J173" s="39">
        <f>J$2*'Risk Factors'!J173</f>
        <v>1.7591307406521852</v>
      </c>
      <c r="K173" s="39">
        <f>K$2*'Risk Factors'!K173</f>
        <v>0</v>
      </c>
      <c r="L173" s="39">
        <f>L$2*'Risk Factors'!L173</f>
        <v>0</v>
      </c>
      <c r="M173" s="39">
        <f>M$2*'Risk Factors'!M173</f>
        <v>3.6502590747330954</v>
      </c>
      <c r="N173" s="39">
        <f>N$2*'Risk Factors'!N173</f>
        <v>0.19271525384581009</v>
      </c>
      <c r="O173" s="39">
        <f t="shared" si="10"/>
        <v>-2.0656351215323658</v>
      </c>
      <c r="P173" s="39">
        <f t="shared" si="12"/>
        <v>0.11248204716545263</v>
      </c>
      <c r="Q173" s="39">
        <f t="shared" si="13"/>
        <v>0</v>
      </c>
      <c r="R173" s="39" t="str">
        <f t="shared" si="14"/>
        <v>Low</v>
      </c>
    </row>
    <row r="174" spans="1:18" x14ac:dyDescent="0.25">
      <c r="A174" s="40">
        <v>6037199201</v>
      </c>
      <c r="B174" s="39">
        <f t="shared" si="11"/>
        <v>-3.6722000000000001</v>
      </c>
      <c r="C174" s="39">
        <f>C$2*'Risk Factors'!C174</f>
        <v>-0.34169918238659591</v>
      </c>
      <c r="D174" s="39">
        <f>D$2*'Risk Factors'!D174</f>
        <v>-0.10668645364536453</v>
      </c>
      <c r="E174" s="39">
        <f>E$2*'Risk Factors'!E174</f>
        <v>-4.5619740774077409</v>
      </c>
      <c r="F174" s="39">
        <f>F$2*'Risk Factors'!F174</f>
        <v>-1.2553321782178217</v>
      </c>
      <c r="G174" s="39">
        <f>G$2*'Risk Factors'!G174</f>
        <v>2.9484275618374562</v>
      </c>
      <c r="H174" s="39">
        <f>H$2*'Risk Factors'!H174</f>
        <v>-1.3324027014539485E-2</v>
      </c>
      <c r="I174" s="39">
        <f>I$2*'Risk Factors'!I174</f>
        <v>0</v>
      </c>
      <c r="J174" s="39">
        <f>J$2*'Risk Factors'!J174</f>
        <v>1.3709153138075314</v>
      </c>
      <c r="K174" s="39">
        <f>K$2*'Risk Factors'!K174</f>
        <v>0</v>
      </c>
      <c r="L174" s="39">
        <f>L$2*'Risk Factors'!L174</f>
        <v>0.38629999999999998</v>
      </c>
      <c r="M174" s="39">
        <f>M$2*'Risk Factors'!M174</f>
        <v>2.1745090549624342</v>
      </c>
      <c r="N174" s="39">
        <f>N$2*'Risk Factors'!N174</f>
        <v>9.683159167543208E-2</v>
      </c>
      <c r="O174" s="39">
        <f t="shared" si="10"/>
        <v>-2.9742323963892092</v>
      </c>
      <c r="P174" s="39">
        <f t="shared" si="12"/>
        <v>4.8603637060891852E-2</v>
      </c>
      <c r="Q174" s="39">
        <f t="shared" si="13"/>
        <v>0</v>
      </c>
      <c r="R174" s="39" t="str">
        <f t="shared" si="14"/>
        <v>Low</v>
      </c>
    </row>
    <row r="175" spans="1:18" x14ac:dyDescent="0.25">
      <c r="A175" s="40">
        <v>6037199202</v>
      </c>
      <c r="B175" s="39">
        <f t="shared" si="11"/>
        <v>-3.6722000000000001</v>
      </c>
      <c r="C175" s="39">
        <f>C$2*'Risk Factors'!C175</f>
        <v>-0.51446611336330206</v>
      </c>
      <c r="D175" s="39">
        <f>D$2*'Risk Factors'!D175</f>
        <v>-0.1193222819216182</v>
      </c>
      <c r="E175" s="39">
        <f>E$2*'Risk Factors'!E175</f>
        <v>-5.7046372945638435</v>
      </c>
      <c r="F175" s="39">
        <f>F$2*'Risk Factors'!F175</f>
        <v>-0.47009108723135273</v>
      </c>
      <c r="G175" s="39">
        <f>G$2*'Risk Factors'!G175</f>
        <v>2.1215387654320987</v>
      </c>
      <c r="H175" s="39">
        <f>H$2*'Risk Factors'!H175</f>
        <v>-8.2568637989912652E-3</v>
      </c>
      <c r="I175" s="39">
        <f>I$2*'Risk Factors'!I175</f>
        <v>0</v>
      </c>
      <c r="J175" s="39">
        <f>J$2*'Risk Factors'!J175</f>
        <v>2.1164462500000001</v>
      </c>
      <c r="K175" s="39">
        <f>K$2*'Risk Factors'!K175</f>
        <v>0</v>
      </c>
      <c r="L175" s="39">
        <f>L$2*'Risk Factors'!L175</f>
        <v>0.38629999999999998</v>
      </c>
      <c r="M175" s="39">
        <f>M$2*'Risk Factors'!M175</f>
        <v>2.8536328983788053</v>
      </c>
      <c r="N175" s="39">
        <f>N$2*'Risk Factors'!N175</f>
        <v>4.8129387429353312E-2</v>
      </c>
      <c r="O175" s="39">
        <f t="shared" si="10"/>
        <v>-2.9629263396388494</v>
      </c>
      <c r="P175" s="39">
        <f t="shared" si="12"/>
        <v>4.9129120301814586E-2</v>
      </c>
      <c r="Q175" s="39">
        <f t="shared" si="13"/>
        <v>0</v>
      </c>
      <c r="R175" s="39" t="str">
        <f t="shared" si="14"/>
        <v>Low</v>
      </c>
    </row>
    <row r="176" spans="1:18" x14ac:dyDescent="0.25">
      <c r="A176" s="40">
        <v>6037199300</v>
      </c>
      <c r="B176" s="39">
        <f t="shared" si="11"/>
        <v>-3.6722000000000001</v>
      </c>
      <c r="C176" s="39">
        <f>C$2*'Risk Factors'!C176</f>
        <v>-0.71304404895790774</v>
      </c>
      <c r="D176" s="39">
        <f>D$2*'Risk Factors'!D176</f>
        <v>-0.23322971698113207</v>
      </c>
      <c r="E176" s="39">
        <f>E$2*'Risk Factors'!E176</f>
        <v>-4.922351142005958</v>
      </c>
      <c r="F176" s="39">
        <f>F$2*'Risk Factors'!F176</f>
        <v>-0.56076315789473685</v>
      </c>
      <c r="G176" s="39">
        <f>G$2*'Risk Factors'!G176</f>
        <v>1.483677014418999</v>
      </c>
      <c r="H176" s="39">
        <f>H$2*'Risk Factors'!H176</f>
        <v>-1.5908214153649346E-3</v>
      </c>
      <c r="I176" s="39">
        <f>I$2*'Risk Factors'!I176</f>
        <v>0</v>
      </c>
      <c r="J176" s="39">
        <f>J$2*'Risk Factors'!J176</f>
        <v>2.2477803200000004</v>
      </c>
      <c r="K176" s="39">
        <f>K$2*'Risk Factors'!K176</f>
        <v>0</v>
      </c>
      <c r="L176" s="39">
        <f>L$2*'Risk Factors'!L176</f>
        <v>0.38629999999999998</v>
      </c>
      <c r="M176" s="39">
        <f>M$2*'Risk Factors'!M176</f>
        <v>0.20181518386714015</v>
      </c>
      <c r="N176" s="39">
        <f>N$2*'Risk Factors'!N176</f>
        <v>4.3117560639222799E-2</v>
      </c>
      <c r="O176" s="39">
        <f t="shared" si="10"/>
        <v>-5.7404888083297365</v>
      </c>
      <c r="P176" s="39">
        <f t="shared" si="12"/>
        <v>3.2029056860366852E-3</v>
      </c>
      <c r="Q176" s="39">
        <f t="shared" si="13"/>
        <v>0</v>
      </c>
      <c r="R176" s="39" t="str">
        <f t="shared" si="14"/>
        <v>Low</v>
      </c>
    </row>
    <row r="177" spans="1:18" x14ac:dyDescent="0.25">
      <c r="A177" s="40">
        <v>6037199400</v>
      </c>
      <c r="B177" s="39">
        <f t="shared" si="11"/>
        <v>-3.6722000000000001</v>
      </c>
      <c r="C177" s="39">
        <f>C$2*'Risk Factors'!C177</f>
        <v>-0.43541668749489171</v>
      </c>
      <c r="D177" s="39">
        <f>D$2*'Risk Factors'!D177</f>
        <v>-6.7319652945924124E-2</v>
      </c>
      <c r="E177" s="39">
        <f>E$2*'Risk Factors'!E177</f>
        <v>-5.341235916061339</v>
      </c>
      <c r="F177" s="39">
        <f>F$2*'Risk Factors'!F177</f>
        <v>-0.83928910411622282</v>
      </c>
      <c r="G177" s="39">
        <f>G$2*'Risk Factors'!G177</f>
        <v>2.5077235249042147</v>
      </c>
      <c r="H177" s="39">
        <f>H$2*'Risk Factors'!H177</f>
        <v>-9.9541637361849396E-3</v>
      </c>
      <c r="I177" s="39">
        <f>I$2*'Risk Factors'!I177</f>
        <v>0</v>
      </c>
      <c r="J177" s="39">
        <f>J$2*'Risk Factors'!J177</f>
        <v>2.0720688790560473</v>
      </c>
      <c r="K177" s="39">
        <f>K$2*'Risk Factors'!K177</f>
        <v>0</v>
      </c>
      <c r="L177" s="39">
        <f>L$2*'Risk Factors'!L177</f>
        <v>0.38629999999999998</v>
      </c>
      <c r="M177" s="39">
        <f>M$2*'Risk Factors'!M177</f>
        <v>3.5143736654804267</v>
      </c>
      <c r="N177" s="39">
        <f>N$2*'Risk Factors'!N177</f>
        <v>4.391542824787373E-3</v>
      </c>
      <c r="O177" s="39">
        <f t="shared" si="10"/>
        <v>-1.8805579120890865</v>
      </c>
      <c r="P177" s="39">
        <f t="shared" si="12"/>
        <v>0.13232480375241462</v>
      </c>
      <c r="Q177" s="39">
        <f t="shared" si="13"/>
        <v>0</v>
      </c>
      <c r="R177" s="39" t="str">
        <f t="shared" si="14"/>
        <v>Low</v>
      </c>
    </row>
    <row r="178" spans="1:18" x14ac:dyDescent="0.25">
      <c r="A178" s="40">
        <v>6037199700</v>
      </c>
      <c r="B178" s="39">
        <f t="shared" si="11"/>
        <v>-3.6722000000000001</v>
      </c>
      <c r="C178" s="39">
        <f>C$2*'Risk Factors'!C178</f>
        <v>-0.41684514519820193</v>
      </c>
      <c r="D178" s="39">
        <f>D$2*'Risk Factors'!D178</f>
        <v>-3.9932838083687083E-2</v>
      </c>
      <c r="E178" s="39">
        <f>E$2*'Risk Factors'!E178</f>
        <v>-5.2170736203759853</v>
      </c>
      <c r="F178" s="39">
        <f>F$2*'Risk Factors'!F178</f>
        <v>-0.77534263189812003</v>
      </c>
      <c r="G178" s="39">
        <f>G$2*'Risk Factors'!G178</f>
        <v>2.769204366812227</v>
      </c>
      <c r="H178" s="39">
        <f>H$2*'Risk Factors'!H178</f>
        <v>-5.7132427129334355E-2</v>
      </c>
      <c r="I178" s="39">
        <f>I$2*'Risk Factors'!I178</f>
        <v>0</v>
      </c>
      <c r="J178" s="39">
        <f>J$2*'Risk Factors'!J178</f>
        <v>2.0068105208333336</v>
      </c>
      <c r="K178" s="39">
        <f>K$2*'Risk Factors'!K178</f>
        <v>0</v>
      </c>
      <c r="L178" s="39">
        <f>L$2*'Risk Factors'!L178</f>
        <v>0</v>
      </c>
      <c r="M178" s="39">
        <f>M$2*'Risk Factors'!M178</f>
        <v>3.7949598260181889</v>
      </c>
      <c r="N178" s="39">
        <f>N$2*'Risk Factors'!N178</f>
        <v>0.18767276854225579</v>
      </c>
      <c r="O178" s="39">
        <f t="shared" si="10"/>
        <v>-1.4198791804793243</v>
      </c>
      <c r="P178" s="39">
        <f t="shared" si="12"/>
        <v>0.19468052497948168</v>
      </c>
      <c r="Q178" s="39">
        <f t="shared" si="13"/>
        <v>0</v>
      </c>
      <c r="R178" s="39" t="str">
        <f t="shared" si="14"/>
        <v>Low</v>
      </c>
    </row>
    <row r="179" spans="1:18" x14ac:dyDescent="0.25">
      <c r="A179" s="40">
        <v>6037199800</v>
      </c>
      <c r="B179" s="39">
        <f t="shared" si="11"/>
        <v>-3.6722000000000001</v>
      </c>
      <c r="C179" s="39">
        <f>C$2*'Risk Factors'!C179</f>
        <v>-0.39323521225991015</v>
      </c>
      <c r="D179" s="39">
        <f>D$2*'Risk Factors'!D179</f>
        <v>-3.0822889239950856E-3</v>
      </c>
      <c r="E179" s="39">
        <f>E$2*'Risk Factors'!E179</f>
        <v>-4.1239761277865545</v>
      </c>
      <c r="F179" s="39">
        <f>F$2*'Risk Factors'!F179</f>
        <v>-1.6659695629278568</v>
      </c>
      <c r="G179" s="39">
        <f>G$2*'Risk Factors'!G179</f>
        <v>2.5173969106783076</v>
      </c>
      <c r="H179" s="39">
        <f>H$2*'Risk Factors'!H179</f>
        <v>-8.4925781211163138E-3</v>
      </c>
      <c r="I179" s="39">
        <f>I$2*'Risk Factors'!I179</f>
        <v>0</v>
      </c>
      <c r="J179" s="39">
        <f>J$2*'Risk Factors'!J179</f>
        <v>2.4808053376205788</v>
      </c>
      <c r="K179" s="39">
        <f>K$2*'Risk Factors'!K179</f>
        <v>0</v>
      </c>
      <c r="L179" s="39">
        <f>L$2*'Risk Factors'!L179</f>
        <v>0</v>
      </c>
      <c r="M179" s="39">
        <f>M$2*'Risk Factors'!M179</f>
        <v>1.8228105970739417</v>
      </c>
      <c r="N179" s="39">
        <f>N$2*'Risk Factors'!N179</f>
        <v>0.11751722492319637</v>
      </c>
      <c r="O179" s="39">
        <f t="shared" si="10"/>
        <v>-2.9284256997234084</v>
      </c>
      <c r="P179" s="39">
        <f t="shared" si="12"/>
        <v>5.0766135153593385E-2</v>
      </c>
      <c r="Q179" s="39">
        <f t="shared" si="13"/>
        <v>0</v>
      </c>
      <c r="R179" s="39" t="str">
        <f t="shared" si="14"/>
        <v>Low</v>
      </c>
    </row>
    <row r="180" spans="1:18" x14ac:dyDescent="0.25">
      <c r="A180" s="40">
        <v>6037199900</v>
      </c>
      <c r="B180" s="39">
        <f t="shared" si="11"/>
        <v>-3.6722000000000001</v>
      </c>
      <c r="C180" s="39">
        <f>C$2*'Risk Factors'!C180</f>
        <v>-0.35581699370657949</v>
      </c>
      <c r="D180" s="39">
        <f>D$2*'Risk Factors'!D180</f>
        <v>-1.3649280994947541E-2</v>
      </c>
      <c r="E180" s="39">
        <f>E$2*'Risk Factors'!E180</f>
        <v>-5.4813628934192788</v>
      </c>
      <c r="F180" s="39">
        <f>F$2*'Risk Factors'!F180</f>
        <v>-0.80664459930427612</v>
      </c>
      <c r="G180" s="39">
        <f>G$2*'Risk Factors'!G180</f>
        <v>2.8666963390678148</v>
      </c>
      <c r="H180" s="39">
        <f>H$2*'Risk Factors'!H180</f>
        <v>-5.0445636446016469E-2</v>
      </c>
      <c r="I180" s="39">
        <f>I$2*'Risk Factors'!I180</f>
        <v>0</v>
      </c>
      <c r="J180" s="39">
        <f>J$2*'Risk Factors'!J180</f>
        <v>2.4187956284580423</v>
      </c>
      <c r="K180" s="39">
        <f>K$2*'Risk Factors'!K180</f>
        <v>0</v>
      </c>
      <c r="L180" s="39">
        <f>L$2*'Risk Factors'!L180</f>
        <v>0</v>
      </c>
      <c r="M180" s="39">
        <f>M$2*'Risk Factors'!M180</f>
        <v>2.5643998418347169</v>
      </c>
      <c r="N180" s="39">
        <f>N$2*'Risk Factors'!N180</f>
        <v>0.2045094053932385</v>
      </c>
      <c r="O180" s="39">
        <f t="shared" si="10"/>
        <v>-2.3257181891172856</v>
      </c>
      <c r="P180" s="39">
        <f t="shared" si="12"/>
        <v>8.9015271472062618E-2</v>
      </c>
      <c r="Q180" s="39">
        <f t="shared" si="13"/>
        <v>0</v>
      </c>
      <c r="R180" s="39" t="str">
        <f t="shared" si="14"/>
        <v>Low</v>
      </c>
    </row>
    <row r="181" spans="1:18" x14ac:dyDescent="0.25">
      <c r="A181" s="40">
        <v>6037201110</v>
      </c>
      <c r="B181" s="39">
        <f t="shared" si="11"/>
        <v>-3.6722000000000001</v>
      </c>
      <c r="C181" s="39">
        <f>C$2*'Risk Factors'!C181</f>
        <v>-0.57931174854924405</v>
      </c>
      <c r="D181" s="39">
        <f>D$2*'Risk Factors'!D181</f>
        <v>-0.15205759461409132</v>
      </c>
      <c r="E181" s="39">
        <f>E$2*'Risk Factors'!E181</f>
        <v>-5.7261902831718814</v>
      </c>
      <c r="F181" s="39">
        <f>F$2*'Risk Factors'!F181</f>
        <v>-0.37869544866985883</v>
      </c>
      <c r="G181" s="39">
        <f>G$2*'Risk Factors'!G181</f>
        <v>1.5512320107590243</v>
      </c>
      <c r="H181" s="39">
        <f>H$2*'Risk Factors'!H181</f>
        <v>-6.0389419794088439E-4</v>
      </c>
      <c r="I181" s="39">
        <f>I$2*'Risk Factors'!I181</f>
        <v>0</v>
      </c>
      <c r="J181" s="39">
        <f>J$2*'Risk Factors'!J181</f>
        <v>2.1460104976165497</v>
      </c>
      <c r="K181" s="39">
        <f>K$2*'Risk Factors'!K181</f>
        <v>0</v>
      </c>
      <c r="L181" s="39">
        <f>L$2*'Risk Factors'!L181</f>
        <v>0</v>
      </c>
      <c r="M181" s="39">
        <f>M$2*'Risk Factors'!M181</f>
        <v>4.8783990510083033</v>
      </c>
      <c r="N181" s="39">
        <f>N$2*'Risk Factors'!N181</f>
        <v>2.7231149092894206E-2</v>
      </c>
      <c r="O181" s="39">
        <f t="shared" si="10"/>
        <v>-1.9061862607262465</v>
      </c>
      <c r="P181" s="39">
        <f t="shared" si="12"/>
        <v>0.12940991247898814</v>
      </c>
      <c r="Q181" s="39">
        <f t="shared" si="13"/>
        <v>0</v>
      </c>
      <c r="R181" s="39" t="str">
        <f t="shared" si="14"/>
        <v>Low</v>
      </c>
    </row>
    <row r="182" spans="1:18" x14ac:dyDescent="0.25">
      <c r="A182" s="40">
        <v>6037201120</v>
      </c>
      <c r="B182" s="39">
        <f t="shared" si="11"/>
        <v>-3.6722000000000001</v>
      </c>
      <c r="C182" s="39">
        <f>C$2*'Risk Factors'!C182</f>
        <v>-0.54454169436044142</v>
      </c>
      <c r="D182" s="39">
        <f>D$2*'Risk Factors'!D182</f>
        <v>-0.23768879120365621</v>
      </c>
      <c r="E182" s="39">
        <f>E$2*'Risk Factors'!E182</f>
        <v>-5.8046176212609693</v>
      </c>
      <c r="F182" s="39">
        <f>F$2*'Risk Factors'!F182</f>
        <v>-0.3138620502475552</v>
      </c>
      <c r="G182" s="39">
        <f>G$2*'Risk Factors'!G182</f>
        <v>2.1220165655970833</v>
      </c>
      <c r="H182" s="39">
        <f>H$2*'Risk Factors'!H182</f>
        <v>-2.4008373642681992E-3</v>
      </c>
      <c r="I182" s="39">
        <f>I$2*'Risk Factors'!I182</f>
        <v>0</v>
      </c>
      <c r="J182" s="39">
        <f>J$2*'Risk Factors'!J182</f>
        <v>1.5119828222629366</v>
      </c>
      <c r="K182" s="39">
        <f>K$2*'Risk Factors'!K182</f>
        <v>0</v>
      </c>
      <c r="L182" s="39">
        <f>L$2*'Risk Factors'!L182</f>
        <v>0</v>
      </c>
      <c r="M182" s="39">
        <f>M$2*'Risk Factors'!M182</f>
        <v>4.2454013444049021</v>
      </c>
      <c r="N182" s="39">
        <f>N$2*'Risk Factors'!N182</f>
        <v>0.32559711404829267</v>
      </c>
      <c r="O182" s="39">
        <f t="shared" si="10"/>
        <v>-2.3703131481236746</v>
      </c>
      <c r="P182" s="39">
        <f t="shared" si="12"/>
        <v>8.5464660458392808E-2</v>
      </c>
      <c r="Q182" s="39">
        <f t="shared" si="13"/>
        <v>0</v>
      </c>
      <c r="R182" s="39" t="str">
        <f t="shared" si="14"/>
        <v>Low</v>
      </c>
    </row>
    <row r="183" spans="1:18" x14ac:dyDescent="0.25">
      <c r="A183" s="40">
        <v>6037201200</v>
      </c>
      <c r="B183" s="39">
        <f t="shared" si="11"/>
        <v>-3.6722000000000001</v>
      </c>
      <c r="C183" s="39">
        <f>C$2*'Risk Factors'!C183</f>
        <v>-0.42320761802206791</v>
      </c>
      <c r="D183" s="39">
        <f>D$2*'Risk Factors'!D183</f>
        <v>-0.10582177024482109</v>
      </c>
      <c r="E183" s="39">
        <f>E$2*'Risk Factors'!E183</f>
        <v>-6.1076992843691142</v>
      </c>
      <c r="F183" s="39">
        <f>F$2*'Risk Factors'!F183</f>
        <v>-0.29696158192090399</v>
      </c>
      <c r="G183" s="39">
        <f>G$2*'Risk Factors'!G183</f>
        <v>2.1698431259044861</v>
      </c>
      <c r="H183" s="39">
        <f>H$2*'Risk Factors'!H183</f>
        <v>-1.0188573235365679E-2</v>
      </c>
      <c r="I183" s="39">
        <f>I$2*'Risk Factors'!I183</f>
        <v>0</v>
      </c>
      <c r="J183" s="39">
        <f>J$2*'Risk Factors'!J183</f>
        <v>1.9548998626373626</v>
      </c>
      <c r="K183" s="39">
        <f>K$2*'Risk Factors'!K183</f>
        <v>0</v>
      </c>
      <c r="L183" s="39">
        <f>L$2*'Risk Factors'!L183</f>
        <v>0</v>
      </c>
      <c r="M183" s="39">
        <f>M$2*'Risk Factors'!M183</f>
        <v>4.0757144325820471</v>
      </c>
      <c r="N183" s="39">
        <f>N$2*'Risk Factors'!N183</f>
        <v>2.0840263435975285E-2</v>
      </c>
      <c r="O183" s="39">
        <f t="shared" si="10"/>
        <v>-2.3947811432324033</v>
      </c>
      <c r="P183" s="39">
        <f t="shared" si="12"/>
        <v>8.3571527107518376E-2</v>
      </c>
      <c r="Q183" s="39">
        <f t="shared" si="13"/>
        <v>0</v>
      </c>
      <c r="R183" s="39" t="str">
        <f t="shared" si="14"/>
        <v>Low</v>
      </c>
    </row>
    <row r="184" spans="1:18" x14ac:dyDescent="0.25">
      <c r="A184" s="40">
        <v>6037201301</v>
      </c>
      <c r="B184" s="39">
        <f t="shared" si="11"/>
        <v>-3.6722000000000001</v>
      </c>
      <c r="C184" s="39">
        <f>C$2*'Risk Factors'!C184</f>
        <v>-0.56993999803841444</v>
      </c>
      <c r="D184" s="39">
        <f>D$2*'Risk Factors'!D184</f>
        <v>-0.17664834148994019</v>
      </c>
      <c r="E184" s="39">
        <f>E$2*'Risk Factors'!E184</f>
        <v>-5.5632533985861876</v>
      </c>
      <c r="F184" s="39">
        <f>F$2*'Risk Factors'!F184</f>
        <v>-0.53417340946166403</v>
      </c>
      <c r="G184" s="39">
        <f>G$2*'Risk Factors'!G184</f>
        <v>1.8348932203389832</v>
      </c>
      <c r="H184" s="39">
        <f>H$2*'Risk Factors'!H184</f>
        <v>-3.554363276485758E-3</v>
      </c>
      <c r="I184" s="39">
        <f>I$2*'Risk Factors'!I184</f>
        <v>0</v>
      </c>
      <c r="J184" s="39">
        <f>J$2*'Risk Factors'!J184</f>
        <v>2.0555245934959347</v>
      </c>
      <c r="K184" s="39">
        <f>K$2*'Risk Factors'!K184</f>
        <v>0</v>
      </c>
      <c r="L184" s="39">
        <f>L$2*'Risk Factors'!L184</f>
        <v>0</v>
      </c>
      <c r="M184" s="39">
        <f>M$2*'Risk Factors'!M184</f>
        <v>2.934593673388691</v>
      </c>
      <c r="N184" s="39">
        <f>N$2*'Risk Factors'!N184</f>
        <v>9.8212669481843429E-2</v>
      </c>
      <c r="O184" s="39">
        <f t="shared" si="10"/>
        <v>-3.5965453541472385</v>
      </c>
      <c r="P184" s="39">
        <f t="shared" si="12"/>
        <v>2.6686579376792585E-2</v>
      </c>
      <c r="Q184" s="39">
        <f t="shared" si="13"/>
        <v>0</v>
      </c>
      <c r="R184" s="39" t="str">
        <f t="shared" si="14"/>
        <v>Low</v>
      </c>
    </row>
    <row r="185" spans="1:18" x14ac:dyDescent="0.25">
      <c r="A185" s="40">
        <v>6037201401</v>
      </c>
      <c r="B185" s="39">
        <f t="shared" si="11"/>
        <v>-3.6722000000000001</v>
      </c>
      <c r="C185" s="39">
        <f>C$2*'Risk Factors'!C185</f>
        <v>-0.58863191144258276</v>
      </c>
      <c r="D185" s="39">
        <f>D$2*'Risk Factors'!D185</f>
        <v>-0.43362019839756921</v>
      </c>
      <c r="E185" s="39">
        <f>E$2*'Risk Factors'!E185</f>
        <v>-5.4339657232238849</v>
      </c>
      <c r="F185" s="39">
        <f>F$2*'Risk Factors'!F185</f>
        <v>-0.5576848693257862</v>
      </c>
      <c r="G185" s="39">
        <f>G$2*'Risk Factors'!G185</f>
        <v>1.7156722367925779</v>
      </c>
      <c r="H185" s="39">
        <f>H$2*'Risk Factors'!H185</f>
        <v>-1.2228570655489109E-3</v>
      </c>
      <c r="I185" s="39">
        <f>I$2*'Risk Factors'!I185</f>
        <v>0</v>
      </c>
      <c r="J185" s="39">
        <f>J$2*'Risk Factors'!J185</f>
        <v>1.5276760664656417</v>
      </c>
      <c r="K185" s="39">
        <f>K$2*'Risk Factors'!K185</f>
        <v>0</v>
      </c>
      <c r="L185" s="39">
        <f>L$2*'Risk Factors'!L185</f>
        <v>0</v>
      </c>
      <c r="M185" s="39">
        <f>M$2*'Risk Factors'!M185</f>
        <v>4.9067429023329368</v>
      </c>
      <c r="N185" s="39">
        <f>N$2*'Risk Factors'!N185</f>
        <v>0.11875194359148036</v>
      </c>
      <c r="O185" s="39">
        <f t="shared" si="10"/>
        <v>-2.4184824102727371</v>
      </c>
      <c r="P185" s="39">
        <f t="shared" si="12"/>
        <v>8.1774134611518931E-2</v>
      </c>
      <c r="Q185" s="39">
        <f t="shared" si="13"/>
        <v>0</v>
      </c>
      <c r="R185" s="39" t="str">
        <f t="shared" si="14"/>
        <v>Low</v>
      </c>
    </row>
    <row r="186" spans="1:18" x14ac:dyDescent="0.25">
      <c r="A186" s="40">
        <v>6037201402</v>
      </c>
      <c r="B186" s="39">
        <f t="shared" si="11"/>
        <v>-3.6722000000000001</v>
      </c>
      <c r="C186" s="39">
        <f>C$2*'Risk Factors'!C186</f>
        <v>-0.68386265333060903</v>
      </c>
      <c r="D186" s="39">
        <f>D$2*'Risk Factors'!D186</f>
        <v>-6.6573728813559316E-2</v>
      </c>
      <c r="E186" s="39">
        <f>E$2*'Risk Factors'!E186</f>
        <v>-5.0203604817127561</v>
      </c>
      <c r="F186" s="39">
        <f>F$2*'Risk Factors'!F186</f>
        <v>-0.93523889384478154</v>
      </c>
      <c r="G186" s="39">
        <f>G$2*'Risk Factors'!G186</f>
        <v>1.2001160349854227</v>
      </c>
      <c r="H186" s="39">
        <f>H$2*'Risk Factors'!H186</f>
        <v>-9.5672777433776675E-3</v>
      </c>
      <c r="I186" s="39">
        <f>I$2*'Risk Factors'!I186</f>
        <v>0</v>
      </c>
      <c r="J186" s="39">
        <f>J$2*'Risk Factors'!J186</f>
        <v>2.2178243397573163</v>
      </c>
      <c r="K186" s="39">
        <f>K$2*'Risk Factors'!K186</f>
        <v>0</v>
      </c>
      <c r="L186" s="39">
        <f>L$2*'Risk Factors'!L186</f>
        <v>0</v>
      </c>
      <c r="M186" s="39">
        <f>M$2*'Risk Factors'!M186</f>
        <v>1.0970721233689193</v>
      </c>
      <c r="N186" s="39">
        <f>N$2*'Risk Factors'!N186</f>
        <v>-4.1002618900189983E-2</v>
      </c>
      <c r="O186" s="39">
        <f t="shared" si="10"/>
        <v>-5.9137931562336163</v>
      </c>
      <c r="P186" s="39">
        <f t="shared" si="12"/>
        <v>2.694637933238952E-3</v>
      </c>
      <c r="Q186" s="39">
        <f t="shared" si="13"/>
        <v>0</v>
      </c>
      <c r="R186" s="39" t="str">
        <f t="shared" si="14"/>
        <v>Low</v>
      </c>
    </row>
    <row r="187" spans="1:18" x14ac:dyDescent="0.25">
      <c r="A187" s="40">
        <v>6037201501</v>
      </c>
      <c r="B187" s="39">
        <f t="shared" si="11"/>
        <v>-3.6722000000000001</v>
      </c>
      <c r="C187" s="39">
        <f>C$2*'Risk Factors'!C187</f>
        <v>-0.61798526579485091</v>
      </c>
      <c r="D187" s="39">
        <f>D$2*'Risk Factors'!D187</f>
        <v>-8.1012308495821722E-2</v>
      </c>
      <c r="E187" s="39">
        <f>E$2*'Risk Factors'!E187</f>
        <v>-5.8901766713091925</v>
      </c>
      <c r="F187" s="39">
        <f>F$2*'Risk Factors'!F187</f>
        <v>-0.40807625348189414</v>
      </c>
      <c r="G187" s="39">
        <f>G$2*'Risk Factors'!G187</f>
        <v>1.9955674690956409</v>
      </c>
      <c r="H187" s="39">
        <f>H$2*'Risk Factors'!H187</f>
        <v>-2.4171313085987827E-3</v>
      </c>
      <c r="I187" s="39">
        <f>I$2*'Risk Factors'!I187</f>
        <v>0</v>
      </c>
      <c r="J187" s="39">
        <f>J$2*'Risk Factors'!J187</f>
        <v>2.3516069444444443</v>
      </c>
      <c r="K187" s="39">
        <f>K$2*'Risk Factors'!K187</f>
        <v>0</v>
      </c>
      <c r="L187" s="39">
        <f>L$2*'Risk Factors'!L187</f>
        <v>0</v>
      </c>
      <c r="M187" s="39">
        <f>M$2*'Risk Factors'!M187</f>
        <v>2.7376690391459064</v>
      </c>
      <c r="N187" s="39">
        <f>N$2*'Risk Factors'!N187</f>
        <v>-8.1146551074387646E-2</v>
      </c>
      <c r="O187" s="39">
        <f t="shared" si="10"/>
        <v>-3.6681707287787542</v>
      </c>
      <c r="P187" s="39">
        <f t="shared" si="12"/>
        <v>2.4887899232688561E-2</v>
      </c>
      <c r="Q187" s="39">
        <f t="shared" si="13"/>
        <v>0</v>
      </c>
      <c r="R187" s="39" t="str">
        <f t="shared" si="14"/>
        <v>Low</v>
      </c>
    </row>
    <row r="188" spans="1:18" x14ac:dyDescent="0.25">
      <c r="A188" s="40">
        <v>6037201503</v>
      </c>
      <c r="B188" s="39">
        <f t="shared" si="11"/>
        <v>-3.6722000000000001</v>
      </c>
      <c r="C188" s="39">
        <f>C$2*'Risk Factors'!C188</f>
        <v>-0.47087457658357179</v>
      </c>
      <c r="D188" s="39">
        <f>D$2*'Risk Factors'!D188</f>
        <v>-4.6440846312077573E-2</v>
      </c>
      <c r="E188" s="39">
        <f>E$2*'Risk Factors'!E188</f>
        <v>-6.2299840141052014</v>
      </c>
      <c r="F188" s="39">
        <f>F$2*'Risk Factors'!F188</f>
        <v>-0.29555827211284164</v>
      </c>
      <c r="G188" s="39">
        <f>G$2*'Risk Factors'!G188</f>
        <v>2.3177122494432072</v>
      </c>
      <c r="H188" s="39">
        <f>H$2*'Risk Factors'!H188</f>
        <v>-5.7135581170794855E-3</v>
      </c>
      <c r="I188" s="39">
        <f>I$2*'Risk Factors'!I188</f>
        <v>0</v>
      </c>
      <c r="J188" s="39">
        <f>J$2*'Risk Factors'!J188</f>
        <v>1.9910903191489362</v>
      </c>
      <c r="K188" s="39">
        <f>K$2*'Risk Factors'!K188</f>
        <v>0</v>
      </c>
      <c r="L188" s="39">
        <f>L$2*'Risk Factors'!L188</f>
        <v>0</v>
      </c>
      <c r="M188" s="39">
        <f>M$2*'Risk Factors'!M188</f>
        <v>3.1375767497034399</v>
      </c>
      <c r="N188" s="39">
        <f>N$2*'Risk Factors'!N188</f>
        <v>0</v>
      </c>
      <c r="O188" s="39">
        <f t="shared" si="10"/>
        <v>-3.2743919489351896</v>
      </c>
      <c r="P188" s="39">
        <f t="shared" si="12"/>
        <v>3.646022076582961E-2</v>
      </c>
      <c r="Q188" s="39">
        <f t="shared" si="13"/>
        <v>0</v>
      </c>
      <c r="R188" s="39" t="str">
        <f t="shared" si="14"/>
        <v>Low</v>
      </c>
    </row>
    <row r="189" spans="1:18" x14ac:dyDescent="0.25">
      <c r="A189" s="40">
        <v>6037201504</v>
      </c>
      <c r="B189" s="39">
        <f t="shared" si="11"/>
        <v>-3.6722000000000001</v>
      </c>
      <c r="C189" s="39">
        <f>C$2*'Risk Factors'!C189</f>
        <v>-0.53176516109521865</v>
      </c>
      <c r="D189" s="39">
        <f>D$2*'Risk Factors'!D189</f>
        <v>-7.2501238645747312E-2</v>
      </c>
      <c r="E189" s="39">
        <f>E$2*'Risk Factors'!E189</f>
        <v>-6.139728654004954</v>
      </c>
      <c r="F189" s="39">
        <f>F$2*'Risk Factors'!F189</f>
        <v>-0.26746226259289846</v>
      </c>
      <c r="G189" s="39">
        <f>G$2*'Risk Factors'!G189</f>
        <v>1.7837585160202361</v>
      </c>
      <c r="H189" s="39">
        <f>H$2*'Risk Factors'!H189</f>
        <v>-7.9787536994340384E-3</v>
      </c>
      <c r="I189" s="39">
        <f>I$2*'Risk Factors'!I189</f>
        <v>0</v>
      </c>
      <c r="J189" s="39">
        <f>J$2*'Risk Factors'!J189</f>
        <v>1.8920413461538463</v>
      </c>
      <c r="K189" s="39">
        <f>K$2*'Risk Factors'!K189</f>
        <v>0</v>
      </c>
      <c r="L189" s="39">
        <f>L$2*'Risk Factors'!L189</f>
        <v>0</v>
      </c>
      <c r="M189" s="39">
        <f>M$2*'Risk Factors'!M189</f>
        <v>3.0157228944246723</v>
      </c>
      <c r="N189" s="39">
        <f>N$2*'Risk Factors'!N189</f>
        <v>-0.26595845664780104</v>
      </c>
      <c r="O189" s="39">
        <f t="shared" si="10"/>
        <v>-4.266071770087299</v>
      </c>
      <c r="P189" s="39">
        <f t="shared" si="12"/>
        <v>1.3842510079164488E-2</v>
      </c>
      <c r="Q189" s="39">
        <f t="shared" si="13"/>
        <v>0</v>
      </c>
      <c r="R189" s="39" t="str">
        <f t="shared" si="14"/>
        <v>Low</v>
      </c>
    </row>
    <row r="190" spans="1:18" x14ac:dyDescent="0.25">
      <c r="A190" s="40">
        <v>6037201601</v>
      </c>
      <c r="B190" s="39">
        <f t="shared" si="11"/>
        <v>-3.6722000000000001</v>
      </c>
      <c r="C190" s="39">
        <f>C$2*'Risk Factors'!C190</f>
        <v>-0.65038228957907651</v>
      </c>
      <c r="D190" s="39">
        <f>D$2*'Risk Factors'!D190</f>
        <v>-0.11100624259186116</v>
      </c>
      <c r="E190" s="39">
        <f>E$2*'Risk Factors'!E190</f>
        <v>-5.5984896402314659</v>
      </c>
      <c r="F190" s="39">
        <f>F$2*'Risk Factors'!F190</f>
        <v>-0.57839918501021681</v>
      </c>
      <c r="G190" s="39">
        <f>G$2*'Risk Factors'!G190</f>
        <v>1.3992996009184175</v>
      </c>
      <c r="H190" s="39">
        <f>H$2*'Risk Factors'!H190</f>
        <v>-2.7569006386631307E-3</v>
      </c>
      <c r="I190" s="39">
        <f>I$2*'Risk Factors'!I190</f>
        <v>0</v>
      </c>
      <c r="J190" s="39">
        <f>J$2*'Risk Factors'!J190</f>
        <v>1.8844591619885867</v>
      </c>
      <c r="K190" s="39">
        <f>K$2*'Risk Factors'!K190</f>
        <v>0</v>
      </c>
      <c r="L190" s="39">
        <f>L$2*'Risk Factors'!L190</f>
        <v>0</v>
      </c>
      <c r="M190" s="39">
        <f>M$2*'Risk Factors'!M190</f>
        <v>1.9124744167655185</v>
      </c>
      <c r="N190" s="39">
        <f>N$2*'Risk Factors'!N190</f>
        <v>0.11509124085354461</v>
      </c>
      <c r="O190" s="39">
        <f t="shared" si="10"/>
        <v>-5.3019098375252156</v>
      </c>
      <c r="P190" s="39">
        <f t="shared" si="12"/>
        <v>4.9573718979587008E-3</v>
      </c>
      <c r="Q190" s="39">
        <f t="shared" si="13"/>
        <v>0</v>
      </c>
      <c r="R190" s="39" t="str">
        <f t="shared" si="14"/>
        <v>Low</v>
      </c>
    </row>
    <row r="191" spans="1:18" x14ac:dyDescent="0.25">
      <c r="A191" s="40">
        <v>6037201602</v>
      </c>
      <c r="B191" s="39">
        <f t="shared" si="11"/>
        <v>-3.6722000000000001</v>
      </c>
      <c r="C191" s="39">
        <f>C$2*'Risk Factors'!C191</f>
        <v>-0.65038228957907651</v>
      </c>
      <c r="D191" s="39">
        <f>D$2*'Risk Factors'!D191</f>
        <v>-0.11100624259186101</v>
      </c>
      <c r="E191" s="39">
        <f>E$2*'Risk Factors'!E191</f>
        <v>-5.5984894427148655</v>
      </c>
      <c r="F191" s="39">
        <f>F$2*'Risk Factors'!F191</f>
        <v>-0.57839918945997704</v>
      </c>
      <c r="G191" s="39">
        <f>G$2*'Risk Factors'!G191</f>
        <v>1.3992995324222728</v>
      </c>
      <c r="H191" s="39">
        <f>H$2*'Risk Factors'!H191</f>
        <v>-4.2857163687194014E-2</v>
      </c>
      <c r="I191" s="39">
        <f>I$2*'Risk Factors'!I191</f>
        <v>0</v>
      </c>
      <c r="J191" s="39">
        <f>J$2*'Risk Factors'!J191</f>
        <v>1.8844591742843437</v>
      </c>
      <c r="K191" s="39">
        <f>K$2*'Risk Factors'!K191</f>
        <v>0</v>
      </c>
      <c r="L191" s="39">
        <f>L$2*'Risk Factors'!L191</f>
        <v>0</v>
      </c>
      <c r="M191" s="39">
        <f>M$2*'Risk Factors'!M191</f>
        <v>3.4744744167655188</v>
      </c>
      <c r="N191" s="39">
        <f>N$2*'Risk Factors'!N191</f>
        <v>-5.2182629728690999E-3</v>
      </c>
      <c r="O191" s="39">
        <f t="shared" si="10"/>
        <v>-3.9003194675337078</v>
      </c>
      <c r="P191" s="39">
        <f t="shared" si="12"/>
        <v>1.9834094107899845E-2</v>
      </c>
      <c r="Q191" s="39">
        <f t="shared" si="13"/>
        <v>0</v>
      </c>
      <c r="R191" s="39" t="str">
        <f t="shared" si="14"/>
        <v>Low</v>
      </c>
    </row>
    <row r="192" spans="1:18" x14ac:dyDescent="0.25">
      <c r="A192" s="40">
        <v>6037203100</v>
      </c>
      <c r="B192" s="39">
        <f t="shared" si="11"/>
        <v>-3.6722000000000001</v>
      </c>
      <c r="C192" s="39">
        <f>C$2*'Risk Factors'!C192</f>
        <v>-0.33810524503473643</v>
      </c>
      <c r="D192" s="39">
        <f>D$2*'Risk Factors'!D192</f>
        <v>-2.3336374236819588E-2</v>
      </c>
      <c r="E192" s="39">
        <f>E$2*'Risk Factors'!E192</f>
        <v>-6.8047074016392273</v>
      </c>
      <c r="F192" s="39">
        <f>F$2*'Risk Factors'!F192</f>
        <v>-1.2268420842806309E-2</v>
      </c>
      <c r="G192" s="39">
        <f>G$2*'Risk Factors'!G192</f>
        <v>2.986904870384619</v>
      </c>
      <c r="H192" s="39">
        <f>H$2*'Risk Factors'!H192</f>
        <v>-8.2884596369160197E-3</v>
      </c>
      <c r="I192" s="39">
        <f>I$2*'Risk Factors'!I192</f>
        <v>0</v>
      </c>
      <c r="J192" s="39">
        <f>J$2*'Risk Factors'!J192</f>
        <v>2.0323931077979265</v>
      </c>
      <c r="K192" s="39">
        <f>K$2*'Risk Factors'!K192</f>
        <v>0</v>
      </c>
      <c r="L192" s="39">
        <f>L$2*'Risk Factors'!L192</f>
        <v>0</v>
      </c>
      <c r="M192" s="39">
        <f>M$2*'Risk Factors'!M192</f>
        <v>1.7288514037168838</v>
      </c>
      <c r="N192" s="39">
        <f>N$2*'Risk Factors'!N192</f>
        <v>0.12976682946603363</v>
      </c>
      <c r="O192" s="39">
        <f t="shared" si="10"/>
        <v>-3.9809896900250434</v>
      </c>
      <c r="P192" s="39">
        <f t="shared" si="12"/>
        <v>1.8325078406934182E-2</v>
      </c>
      <c r="Q192" s="39">
        <f t="shared" si="13"/>
        <v>0</v>
      </c>
      <c r="R192" s="39" t="str">
        <f t="shared" si="14"/>
        <v>Low</v>
      </c>
    </row>
    <row r="193" spans="1:18" x14ac:dyDescent="0.25">
      <c r="A193" s="40">
        <v>6037203200</v>
      </c>
      <c r="B193" s="39">
        <f t="shared" si="11"/>
        <v>-3.6722000000000001</v>
      </c>
      <c r="C193" s="39">
        <f>C$2*'Risk Factors'!C193</f>
        <v>-0.49156121119738461</v>
      </c>
      <c r="D193" s="39">
        <f>D$2*'Risk Factors'!D193</f>
        <v>-2.8316549082846143E-2</v>
      </c>
      <c r="E193" s="39">
        <f>E$2*'Risk Factors'!E193</f>
        <v>-6.7045964492405119</v>
      </c>
      <c r="F193" s="39">
        <f>F$2*'Risk Factors'!F193</f>
        <v>-5.1543640805480795E-2</v>
      </c>
      <c r="G193" s="39">
        <f>G$2*'Risk Factors'!G193</f>
        <v>2.3714424962498191</v>
      </c>
      <c r="H193" s="39">
        <f>H$2*'Risk Factors'!H193</f>
        <v>-1.1866195097514627E-3</v>
      </c>
      <c r="I193" s="39">
        <f>I$2*'Risk Factors'!I193</f>
        <v>0</v>
      </c>
      <c r="J193" s="39">
        <f>J$2*'Risk Factors'!J193</f>
        <v>1.5491077129367608</v>
      </c>
      <c r="K193" s="39">
        <f>K$2*'Risk Factors'!K193</f>
        <v>0</v>
      </c>
      <c r="L193" s="39">
        <f>L$2*'Risk Factors'!L193</f>
        <v>0</v>
      </c>
      <c r="M193" s="39">
        <f>M$2*'Risk Factors'!M193</f>
        <v>3.6939652036378012</v>
      </c>
      <c r="N193" s="39">
        <f>N$2*'Risk Factors'!N193</f>
        <v>6.9012093821245749E-2</v>
      </c>
      <c r="O193" s="39">
        <f t="shared" si="10"/>
        <v>-3.2658769631903466</v>
      </c>
      <c r="P193" s="39">
        <f t="shared" si="12"/>
        <v>3.6760543217745502E-2</v>
      </c>
      <c r="Q193" s="39">
        <f t="shared" si="13"/>
        <v>0</v>
      </c>
      <c r="R193" s="39" t="str">
        <f t="shared" si="14"/>
        <v>Low</v>
      </c>
    </row>
    <row r="194" spans="1:18" x14ac:dyDescent="0.25">
      <c r="A194" s="40">
        <v>6037203300</v>
      </c>
      <c r="B194" s="39">
        <f t="shared" si="11"/>
        <v>-3.6722000000000001</v>
      </c>
      <c r="C194" s="39">
        <f>C$2*'Risk Factors'!C194</f>
        <v>-0.37708828798528815</v>
      </c>
      <c r="D194" s="39">
        <f>D$2*'Risk Factors'!D194</f>
        <v>-0.80460080558359093</v>
      </c>
      <c r="E194" s="39">
        <f>E$2*'Risk Factors'!E194</f>
        <v>-5.3858903664256914</v>
      </c>
      <c r="F194" s="39">
        <f>F$2*'Risk Factors'!F194</f>
        <v>-0.35266219307973551</v>
      </c>
      <c r="G194" s="39">
        <f>G$2*'Risk Factors'!G194</f>
        <v>2.8385813665351276</v>
      </c>
      <c r="H194" s="39">
        <f>H$2*'Risk Factors'!H194</f>
        <v>-6.0824689825936556E-2</v>
      </c>
      <c r="I194" s="39">
        <f>I$2*'Risk Factors'!I194</f>
        <v>0</v>
      </c>
      <c r="J194" s="39">
        <f>J$2*'Risk Factors'!J194</f>
        <v>1.7616190728104275</v>
      </c>
      <c r="K194" s="39">
        <f>K$2*'Risk Factors'!K194</f>
        <v>0</v>
      </c>
      <c r="L194" s="39">
        <f>L$2*'Risk Factors'!L194</f>
        <v>0</v>
      </c>
      <c r="M194" s="39">
        <f>M$2*'Risk Factors'!M194</f>
        <v>3.3555290628706986</v>
      </c>
      <c r="N194" s="39">
        <f>N$2*'Risk Factors'!N194</f>
        <v>6.1535073978400058E-2</v>
      </c>
      <c r="O194" s="39">
        <f t="shared" si="10"/>
        <v>-2.6360017667055877</v>
      </c>
      <c r="P194" s="39">
        <f t="shared" si="12"/>
        <v>6.6857042505245309E-2</v>
      </c>
      <c r="Q194" s="39">
        <f t="shared" si="13"/>
        <v>0</v>
      </c>
      <c r="R194" s="39" t="str">
        <f t="shared" si="14"/>
        <v>Low</v>
      </c>
    </row>
    <row r="195" spans="1:18" x14ac:dyDescent="0.25">
      <c r="A195" s="40">
        <v>6037203500</v>
      </c>
      <c r="B195" s="39">
        <f t="shared" si="11"/>
        <v>-3.6722000000000001</v>
      </c>
      <c r="C195" s="39">
        <f>C$2*'Risk Factors'!C195</f>
        <v>-0.40510036428279533</v>
      </c>
      <c r="D195" s="39">
        <f>D$2*'Risk Factors'!D195</f>
        <v>-0.13516071520909864</v>
      </c>
      <c r="E195" s="39">
        <f>E$2*'Risk Factors'!E195</f>
        <v>-5.8364933515048758</v>
      </c>
      <c r="F195" s="39">
        <f>F$2*'Risk Factors'!F195</f>
        <v>-0.50200190467062999</v>
      </c>
      <c r="G195" s="39">
        <f>G$2*'Risk Factors'!G195</f>
        <v>2.8068733218424056</v>
      </c>
      <c r="H195" s="39">
        <f>H$2*'Risk Factors'!H195</f>
        <v>-3.0359845176676014E-2</v>
      </c>
      <c r="I195" s="39">
        <f>I$2*'Risk Factors'!I195</f>
        <v>0</v>
      </c>
      <c r="J195" s="39">
        <f>J$2*'Risk Factors'!J195</f>
        <v>1.9370605110983137</v>
      </c>
      <c r="K195" s="39">
        <f>K$2*'Risk Factors'!K195</f>
        <v>-0.6724</v>
      </c>
      <c r="L195" s="39">
        <f>L$2*'Risk Factors'!L195</f>
        <v>0.38629999999999998</v>
      </c>
      <c r="M195" s="39">
        <f>M$2*'Risk Factors'!M195</f>
        <v>2.7365629102412021</v>
      </c>
      <c r="N195" s="39">
        <f>N$2*'Risk Factors'!N195</f>
        <v>-7.1081612528759108E-2</v>
      </c>
      <c r="O195" s="39">
        <f t="shared" ref="O195:O258" si="15">SUM(B195:N195)</f>
        <v>-3.4580010501909122</v>
      </c>
      <c r="P195" s="39">
        <f t="shared" si="12"/>
        <v>3.0531144675338146E-2</v>
      </c>
      <c r="Q195" s="39">
        <f t="shared" si="13"/>
        <v>0</v>
      </c>
      <c r="R195" s="39" t="str">
        <f t="shared" si="14"/>
        <v>Low</v>
      </c>
    </row>
    <row r="196" spans="1:18" x14ac:dyDescent="0.25">
      <c r="A196" s="40">
        <v>6037203600</v>
      </c>
      <c r="B196" s="39">
        <f t="shared" ref="B196:B259" si="16">B$2</f>
        <v>-3.6722000000000001</v>
      </c>
      <c r="C196" s="39">
        <f>C$2*'Risk Factors'!C196</f>
        <v>-0.40699191025745812</v>
      </c>
      <c r="D196" s="39">
        <f>D$2*'Risk Factors'!D196</f>
        <v>-0.29069854882079921</v>
      </c>
      <c r="E196" s="39">
        <f>E$2*'Risk Factors'!E196</f>
        <v>-6.3461347211778225</v>
      </c>
      <c r="F196" s="39">
        <f>F$2*'Risk Factors'!F196</f>
        <v>-9.2987091362227547E-2</v>
      </c>
      <c r="G196" s="39">
        <f>G$2*'Risk Factors'!G196</f>
        <v>2.6726589211130234</v>
      </c>
      <c r="H196" s="39">
        <f>H$2*'Risk Factors'!H196</f>
        <v>-4.0972959666251231E-2</v>
      </c>
      <c r="I196" s="39">
        <f>I$2*'Risk Factors'!I196</f>
        <v>0</v>
      </c>
      <c r="J196" s="39">
        <f>J$2*'Risk Factors'!J196</f>
        <v>2.0656007550472291</v>
      </c>
      <c r="K196" s="39">
        <f>K$2*'Risk Factors'!K196</f>
        <v>0</v>
      </c>
      <c r="L196" s="39">
        <f>L$2*'Risk Factors'!L196</f>
        <v>0.38629999999999998</v>
      </c>
      <c r="M196" s="39">
        <f>M$2*'Risk Factors'!M196</f>
        <v>2.8167544483985751</v>
      </c>
      <c r="N196" s="39">
        <f>N$2*'Risk Factors'!N196</f>
        <v>-0.28451652326932669</v>
      </c>
      <c r="O196" s="39">
        <f t="shared" si="15"/>
        <v>-3.1931876299950575</v>
      </c>
      <c r="P196" s="39">
        <f t="shared" ref="P196:P259" si="17">EXP(O196)/(1+EXP(O196))</f>
        <v>3.9422890682334587E-2</v>
      </c>
      <c r="Q196" s="39">
        <f t="shared" ref="Q196:Q259" si="18">IF(P196&gt;0.666,2,IF(P196&gt;0.333,1,IF(P196&lt;=0.333,0)))</f>
        <v>0</v>
      </c>
      <c r="R196" s="39" t="str">
        <f t="shared" ref="R196:R259" si="19">IF(P196&gt;0.666,"High",IF(P196&gt;0.333,"Moderate",IF(P196&lt;=0.333,"Low")))</f>
        <v>Low</v>
      </c>
    </row>
    <row r="197" spans="1:18" x14ac:dyDescent="0.25">
      <c r="A197" s="40">
        <v>6037203710</v>
      </c>
      <c r="B197" s="39">
        <f t="shared" si="16"/>
        <v>-3.6722000000000001</v>
      </c>
      <c r="C197" s="39">
        <f>C$2*'Risk Factors'!C197</f>
        <v>-0.43118650286064569</v>
      </c>
      <c r="D197" s="39">
        <f>D$2*'Risk Factors'!D197</f>
        <v>-5.0560898358767634E-3</v>
      </c>
      <c r="E197" s="39">
        <f>E$2*'Risk Factors'!E197</f>
        <v>-6.736737575583069</v>
      </c>
      <c r="F197" s="39">
        <f>F$2*'Risk Factors'!F197</f>
        <v>-5.522055859487475E-2</v>
      </c>
      <c r="G197" s="39">
        <f>G$2*'Risk Factors'!G197</f>
        <v>2.5417260000000002</v>
      </c>
      <c r="H197" s="39">
        <f>H$2*'Risk Factors'!H197</f>
        <v>-2.315335978976867E-3</v>
      </c>
      <c r="I197" s="39">
        <f>I$2*'Risk Factors'!I197</f>
        <v>0</v>
      </c>
      <c r="J197" s="39">
        <f>J$2*'Risk Factors'!J197</f>
        <v>1.7240940140845071</v>
      </c>
      <c r="K197" s="39">
        <f>K$2*'Risk Factors'!K197</f>
        <v>0</v>
      </c>
      <c r="L197" s="39">
        <f>L$2*'Risk Factors'!L197</f>
        <v>0</v>
      </c>
      <c r="M197" s="39">
        <f>M$2*'Risk Factors'!M197</f>
        <v>1.2717113483590337</v>
      </c>
      <c r="N197" s="39">
        <f>N$2*'Risk Factors'!N197</f>
        <v>0.11395794271526739</v>
      </c>
      <c r="O197" s="39">
        <f t="shared" si="15"/>
        <v>-5.2512267576946359</v>
      </c>
      <c r="P197" s="39">
        <f t="shared" si="17"/>
        <v>5.2137591581174437E-3</v>
      </c>
      <c r="Q197" s="39">
        <f t="shared" si="18"/>
        <v>0</v>
      </c>
      <c r="R197" s="39" t="str">
        <f t="shared" si="19"/>
        <v>Low</v>
      </c>
    </row>
    <row r="198" spans="1:18" x14ac:dyDescent="0.25">
      <c r="A198" s="40">
        <v>6037203720</v>
      </c>
      <c r="B198" s="39">
        <f t="shared" si="16"/>
        <v>-3.6722000000000001</v>
      </c>
      <c r="C198" s="39">
        <f>C$2*'Risk Factors'!C198</f>
        <v>-0.40865990988966089</v>
      </c>
      <c r="D198" s="39">
        <f>D$2*'Risk Factors'!D198</f>
        <v>-1.8190400552486188E-2</v>
      </c>
      <c r="E198" s="39">
        <f>E$2*'Risk Factors'!E198</f>
        <v>-6.7597558011049719</v>
      </c>
      <c r="F198" s="39">
        <f>F$2*'Risk Factors'!F198</f>
        <v>-5.4940331491712707E-2</v>
      </c>
      <c r="G198" s="39">
        <f>G$2*'Risk Factors'!G198</f>
        <v>2.7207606313834729</v>
      </c>
      <c r="H198" s="39">
        <f>H$2*'Risk Factors'!H198</f>
        <v>-9.0271469484893719E-3</v>
      </c>
      <c r="I198" s="39">
        <f>I$2*'Risk Factors'!I198</f>
        <v>0</v>
      </c>
      <c r="J198" s="39">
        <f>J$2*'Risk Factors'!J198</f>
        <v>2.6586496478873243</v>
      </c>
      <c r="K198" s="39">
        <f>K$2*'Risk Factors'!K198</f>
        <v>0</v>
      </c>
      <c r="L198" s="39">
        <f>L$2*'Risk Factors'!L198</f>
        <v>0.38629999999999998</v>
      </c>
      <c r="M198" s="39">
        <f>M$2*'Risk Factors'!M198</f>
        <v>3.3604813760379586</v>
      </c>
      <c r="N198" s="39">
        <f>N$2*'Risk Factors'!N198</f>
        <v>-0.19548223145496388</v>
      </c>
      <c r="O198" s="39">
        <f t="shared" si="15"/>
        <v>-1.992064166133527</v>
      </c>
      <c r="P198" s="39">
        <f t="shared" si="17"/>
        <v>0.12003865482324542</v>
      </c>
      <c r="Q198" s="39">
        <f t="shared" si="18"/>
        <v>0</v>
      </c>
      <c r="R198" s="39" t="str">
        <f t="shared" si="19"/>
        <v>Low</v>
      </c>
    </row>
    <row r="199" spans="1:18" x14ac:dyDescent="0.25">
      <c r="A199" s="40">
        <v>6037203800</v>
      </c>
      <c r="B199" s="39">
        <f t="shared" si="16"/>
        <v>-3.6722000000000001</v>
      </c>
      <c r="C199" s="39">
        <f>C$2*'Risk Factors'!C199</f>
        <v>-0.47761535860237025</v>
      </c>
      <c r="D199" s="39">
        <f>D$2*'Risk Factors'!D199</f>
        <v>-7.170191915067374E-2</v>
      </c>
      <c r="E199" s="39">
        <f>E$2*'Risk Factors'!E199</f>
        <v>-6.7381695385871776</v>
      </c>
      <c r="F199" s="39">
        <f>F$2*'Risk Factors'!F199</f>
        <v>-5.7427276439363004E-2</v>
      </c>
      <c r="G199" s="39">
        <f>G$2*'Risk Factors'!G199</f>
        <v>2.0917885864793679</v>
      </c>
      <c r="H199" s="39">
        <f>H$2*'Risk Factors'!H199</f>
        <v>-3.8524263920115933E-3</v>
      </c>
      <c r="I199" s="39">
        <f>I$2*'Risk Factors'!I199</f>
        <v>0</v>
      </c>
      <c r="J199" s="39">
        <f>J$2*'Risk Factors'!J199</f>
        <v>2.3033036666666669</v>
      </c>
      <c r="K199" s="39">
        <f>K$2*'Risk Factors'!K199</f>
        <v>0</v>
      </c>
      <c r="L199" s="39">
        <f>L$2*'Risk Factors'!L199</f>
        <v>0.38629999999999998</v>
      </c>
      <c r="M199" s="39">
        <f>M$2*'Risk Factors'!M199</f>
        <v>2.7560521154606552</v>
      </c>
      <c r="N199" s="39">
        <f>N$2*'Risk Factors'!N199</f>
        <v>-0.27636971942691846</v>
      </c>
      <c r="O199" s="39">
        <f t="shared" si="15"/>
        <v>-3.7598918699918249</v>
      </c>
      <c r="P199" s="39">
        <f t="shared" si="17"/>
        <v>2.2756347987538336E-2</v>
      </c>
      <c r="Q199" s="39">
        <f t="shared" si="18"/>
        <v>0</v>
      </c>
      <c r="R199" s="39" t="str">
        <f t="shared" si="19"/>
        <v>Low</v>
      </c>
    </row>
    <row r="200" spans="1:18" x14ac:dyDescent="0.25">
      <c r="A200" s="40">
        <v>6037203900</v>
      </c>
      <c r="B200" s="39">
        <f t="shared" si="16"/>
        <v>-3.6722000000000001</v>
      </c>
      <c r="C200" s="39">
        <f>C$2*'Risk Factors'!C200</f>
        <v>-0.53915938626890081</v>
      </c>
      <c r="D200" s="39">
        <f>D$2*'Risk Factors'!D200</f>
        <v>-1.1417295188556567E-2</v>
      </c>
      <c r="E200" s="39">
        <f>E$2*'Risk Factors'!E200</f>
        <v>-6.6746950585175551</v>
      </c>
      <c r="F200" s="39">
        <f>F$2*'Risk Factors'!F200</f>
        <v>-7.2046033810143045E-2</v>
      </c>
      <c r="G200" s="39">
        <f>G$2*'Risk Factors'!G200</f>
        <v>1.9775265536723163</v>
      </c>
      <c r="H200" s="39">
        <f>H$2*'Risk Factors'!H200</f>
        <v>-1.650534119543761E-2</v>
      </c>
      <c r="I200" s="39">
        <f>I$2*'Risk Factors'!I200</f>
        <v>0</v>
      </c>
      <c r="J200" s="39">
        <f>J$2*'Risk Factors'!J200</f>
        <v>2.4393260330578515</v>
      </c>
      <c r="K200" s="39">
        <f>K$2*'Risk Factors'!K200</f>
        <v>0</v>
      </c>
      <c r="L200" s="39">
        <f>L$2*'Risk Factors'!L200</f>
        <v>0.38629999999999998</v>
      </c>
      <c r="M200" s="39">
        <f>M$2*'Risk Factors'!M200</f>
        <v>4.1291005931198086</v>
      </c>
      <c r="N200" s="39">
        <f>N$2*'Risk Factors'!N200</f>
        <v>-4.7742722466141765E-2</v>
      </c>
      <c r="O200" s="39">
        <f t="shared" si="15"/>
        <v>-2.1015126575967593</v>
      </c>
      <c r="P200" s="39">
        <f t="shared" si="17"/>
        <v>0.1089498857983405</v>
      </c>
      <c r="Q200" s="39">
        <f t="shared" si="18"/>
        <v>0</v>
      </c>
      <c r="R200" s="39" t="str">
        <f t="shared" si="19"/>
        <v>Low</v>
      </c>
    </row>
    <row r="201" spans="1:18" x14ac:dyDescent="0.25">
      <c r="A201" s="40">
        <v>6037204110</v>
      </c>
      <c r="B201" s="39">
        <f t="shared" si="16"/>
        <v>-3.6722000000000001</v>
      </c>
      <c r="C201" s="39">
        <f>C$2*'Risk Factors'!C201</f>
        <v>-0.47434814282795262</v>
      </c>
      <c r="D201" s="39">
        <f>D$2*'Risk Factors'!D201</f>
        <v>-5.9152358036573621E-2</v>
      </c>
      <c r="E201" s="39">
        <f>E$2*'Risk Factors'!E201</f>
        <v>-6.7278064805903099</v>
      </c>
      <c r="F201" s="39">
        <f>F$2*'Risk Factors'!F201</f>
        <v>-5.8792877767083737E-2</v>
      </c>
      <c r="G201" s="39">
        <f>G$2*'Risk Factors'!G201</f>
        <v>2.3193575909661228</v>
      </c>
      <c r="H201" s="39">
        <f>H$2*'Risk Factors'!H201</f>
        <v>-1.1154583463986319E-3</v>
      </c>
      <c r="I201" s="39">
        <f>I$2*'Risk Factors'!I201</f>
        <v>0</v>
      </c>
      <c r="J201" s="39">
        <f>J$2*'Risk Factors'!J201</f>
        <v>2.1659120996441281</v>
      </c>
      <c r="K201" s="39">
        <f>K$2*'Risk Factors'!K201</f>
        <v>0</v>
      </c>
      <c r="L201" s="39">
        <f>L$2*'Risk Factors'!L201</f>
        <v>0.38629999999999998</v>
      </c>
      <c r="M201" s="39">
        <f>M$2*'Risk Factors'!M201</f>
        <v>2.7233005931198089</v>
      </c>
      <c r="N201" s="39">
        <f>N$2*'Risk Factors'!N201</f>
        <v>1.0140530421805835E-2</v>
      </c>
      <c r="O201" s="39">
        <f t="shared" si="15"/>
        <v>-3.3884045034164552</v>
      </c>
      <c r="P201" s="39">
        <f t="shared" si="17"/>
        <v>3.2659824518249947E-2</v>
      </c>
      <c r="Q201" s="39">
        <f t="shared" si="18"/>
        <v>0</v>
      </c>
      <c r="R201" s="39" t="str">
        <f t="shared" si="19"/>
        <v>Low</v>
      </c>
    </row>
    <row r="202" spans="1:18" x14ac:dyDescent="0.25">
      <c r="A202" s="40">
        <v>6037204120</v>
      </c>
      <c r="B202" s="39">
        <f t="shared" si="16"/>
        <v>-3.6722000000000001</v>
      </c>
      <c r="C202" s="39">
        <f>C$2*'Risk Factors'!C202</f>
        <v>-0.45371309583163061</v>
      </c>
      <c r="D202" s="39">
        <f>D$2*'Risk Factors'!D202</f>
        <v>-1.2683134705669917E-2</v>
      </c>
      <c r="E202" s="39">
        <f>E$2*'Risk Factors'!E202</f>
        <v>-6.7525573131094259</v>
      </c>
      <c r="F202" s="39">
        <f>F$2*'Risk Factors'!F202</f>
        <v>-4.9251570964247024E-2</v>
      </c>
      <c r="G202" s="39">
        <f>G$2*'Risk Factors'!G202</f>
        <v>2.2345180327868852</v>
      </c>
      <c r="H202" s="39">
        <f>H$2*'Risk Factors'!H202</f>
        <v>-2.3244814901853588E-4</v>
      </c>
      <c r="I202" s="39">
        <f>I$2*'Risk Factors'!I202</f>
        <v>0</v>
      </c>
      <c r="J202" s="39">
        <f>J$2*'Risk Factors'!J202</f>
        <v>2.0682937853107348</v>
      </c>
      <c r="K202" s="39">
        <f>K$2*'Risk Factors'!K202</f>
        <v>0</v>
      </c>
      <c r="L202" s="39">
        <f>L$2*'Risk Factors'!L202</f>
        <v>0.38629999999999998</v>
      </c>
      <c r="M202" s="39">
        <f>M$2*'Risk Factors'!M202</f>
        <v>3.1927259786476854</v>
      </c>
      <c r="N202" s="39">
        <f>N$2*'Risk Factors'!N202</f>
        <v>-2.9056018627317007E-2</v>
      </c>
      <c r="O202" s="39">
        <f t="shared" si="15"/>
        <v>-3.0878557846420036</v>
      </c>
      <c r="P202" s="39">
        <f t="shared" si="17"/>
        <v>4.3610980701208425E-2</v>
      </c>
      <c r="Q202" s="39">
        <f t="shared" si="18"/>
        <v>0</v>
      </c>
      <c r="R202" s="39" t="str">
        <f t="shared" si="19"/>
        <v>Low</v>
      </c>
    </row>
    <row r="203" spans="1:18" x14ac:dyDescent="0.25">
      <c r="A203" s="40">
        <v>6037204200</v>
      </c>
      <c r="B203" s="39">
        <f t="shared" si="16"/>
        <v>-3.6722000000000001</v>
      </c>
      <c r="C203" s="39">
        <f>C$2*'Risk Factors'!C203</f>
        <v>-0.37660680355537396</v>
      </c>
      <c r="D203" s="39">
        <f>D$2*'Risk Factors'!D203</f>
        <v>-5.0859176829268292E-2</v>
      </c>
      <c r="E203" s="39">
        <f>E$2*'Risk Factors'!E203</f>
        <v>-6.4657339024390241</v>
      </c>
      <c r="F203" s="39">
        <f>F$2*'Risk Factors'!F203</f>
        <v>-0.23777725609756098</v>
      </c>
      <c r="G203" s="39">
        <f>G$2*'Risk Factors'!G203</f>
        <v>2.9347166109253062</v>
      </c>
      <c r="H203" s="39">
        <f>H$2*'Risk Factors'!H203</f>
        <v>-6.911472342416093E-3</v>
      </c>
      <c r="I203" s="39">
        <f>I$2*'Risk Factors'!I203</f>
        <v>0</v>
      </c>
      <c r="J203" s="39">
        <f>J$2*'Risk Factors'!J203</f>
        <v>2.5249081780538303</v>
      </c>
      <c r="K203" s="39">
        <f>K$2*'Risk Factors'!K203</f>
        <v>0</v>
      </c>
      <c r="L203" s="39">
        <f>L$2*'Risk Factors'!L203</f>
        <v>0.38629999999999998</v>
      </c>
      <c r="M203" s="39">
        <f>M$2*'Risk Factors'!M203</f>
        <v>2.6755236852510862</v>
      </c>
      <c r="N203" s="39">
        <f>N$2*'Risk Factors'!N203</f>
        <v>-0.45737684618930063</v>
      </c>
      <c r="O203" s="39">
        <f t="shared" si="15"/>
        <v>-2.7460169832227201</v>
      </c>
      <c r="P203" s="39">
        <f t="shared" si="17"/>
        <v>6.0311990543434266E-2</v>
      </c>
      <c r="Q203" s="39">
        <f t="shared" si="18"/>
        <v>0</v>
      </c>
      <c r="R203" s="39" t="str">
        <f t="shared" si="19"/>
        <v>Low</v>
      </c>
    </row>
    <row r="204" spans="1:18" x14ac:dyDescent="0.25">
      <c r="A204" s="40">
        <v>6037204300</v>
      </c>
      <c r="B204" s="39">
        <f t="shared" si="16"/>
        <v>-3.6722000000000001</v>
      </c>
      <c r="C204" s="39">
        <f>C$2*'Risk Factors'!C204</f>
        <v>-0.42659520490396408</v>
      </c>
      <c r="D204" s="39">
        <f>D$2*'Risk Factors'!D204</f>
        <v>-1.9335115115115115E-2</v>
      </c>
      <c r="E204" s="39">
        <f>E$2*'Risk Factors'!E204</f>
        <v>-6.5891738938938937</v>
      </c>
      <c r="F204" s="39">
        <f>F$2*'Risk Factors'!F204</f>
        <v>-0.15272516516516516</v>
      </c>
      <c r="G204" s="39">
        <f>G$2*'Risk Factors'!G204</f>
        <v>2.5388512024825447</v>
      </c>
      <c r="H204" s="39">
        <f>H$2*'Risk Factors'!H204</f>
        <v>-9.9907989016641673E-3</v>
      </c>
      <c r="I204" s="39">
        <f>I$2*'Risk Factors'!I204</f>
        <v>0</v>
      </c>
      <c r="J204" s="39">
        <f>J$2*'Risk Factors'!J204</f>
        <v>2.2305952732644019</v>
      </c>
      <c r="K204" s="39">
        <f>K$2*'Risk Factors'!K204</f>
        <v>0</v>
      </c>
      <c r="L204" s="39">
        <f>L$2*'Risk Factors'!L204</f>
        <v>0.38629999999999998</v>
      </c>
      <c r="M204" s="39">
        <f>M$2*'Risk Factors'!M204</f>
        <v>3.2870052194543296</v>
      </c>
      <c r="N204" s="39">
        <f>N$2*'Risk Factors'!N204</f>
        <v>2.3787616432534679E-3</v>
      </c>
      <c r="O204" s="39">
        <f t="shared" si="15"/>
        <v>-2.424889721135274</v>
      </c>
      <c r="P204" s="39">
        <f t="shared" si="17"/>
        <v>8.129431547091609E-2</v>
      </c>
      <c r="Q204" s="39">
        <f t="shared" si="18"/>
        <v>0</v>
      </c>
      <c r="R204" s="39" t="str">
        <f t="shared" si="19"/>
        <v>Low</v>
      </c>
    </row>
    <row r="205" spans="1:18" x14ac:dyDescent="0.25">
      <c r="A205" s="40">
        <v>6037204410</v>
      </c>
      <c r="B205" s="39">
        <f t="shared" si="16"/>
        <v>-3.6722000000000001</v>
      </c>
      <c r="C205" s="39">
        <f>C$2*'Risk Factors'!C205</f>
        <v>-0.37999439043727018</v>
      </c>
      <c r="D205" s="39">
        <f>D$2*'Risk Factors'!D205</f>
        <v>-4.2312771084337349E-2</v>
      </c>
      <c r="E205" s="39">
        <f>E$2*'Risk Factors'!E205</f>
        <v>-6.5992213654618466</v>
      </c>
      <c r="F205" s="39">
        <f>F$2*'Risk Factors'!F205</f>
        <v>-0.10440554216867469</v>
      </c>
      <c r="G205" s="39">
        <f>G$2*'Risk Factors'!G205</f>
        <v>2.9150251223491028</v>
      </c>
      <c r="H205" s="39">
        <f>H$2*'Risk Factors'!H205</f>
        <v>-9.3494846215250674E-3</v>
      </c>
      <c r="I205" s="39">
        <f>I$2*'Risk Factors'!I205</f>
        <v>0</v>
      </c>
      <c r="J205" s="39">
        <f>J$2*'Risk Factors'!J205</f>
        <v>2.1821217592592594</v>
      </c>
      <c r="K205" s="39">
        <f>K$2*'Risk Factors'!K205</f>
        <v>0</v>
      </c>
      <c r="L205" s="39">
        <f>L$2*'Risk Factors'!L205</f>
        <v>0.38629999999999998</v>
      </c>
      <c r="M205" s="39">
        <f>M$2*'Risk Factors'!M205</f>
        <v>3.6237344404903111</v>
      </c>
      <c r="N205" s="39">
        <f>N$2*'Risk Factors'!N205</f>
        <v>-2.5779828919646641E-2</v>
      </c>
      <c r="O205" s="39">
        <f t="shared" si="15"/>
        <v>-1.7260820605946265</v>
      </c>
      <c r="P205" s="39">
        <f t="shared" si="17"/>
        <v>0.15108941349541485</v>
      </c>
      <c r="Q205" s="39">
        <f t="shared" si="18"/>
        <v>0</v>
      </c>
      <c r="R205" s="39" t="str">
        <f t="shared" si="19"/>
        <v>Low</v>
      </c>
    </row>
    <row r="206" spans="1:18" x14ac:dyDescent="0.25">
      <c r="A206" s="40">
        <v>6037204420</v>
      </c>
      <c r="B206" s="39">
        <f t="shared" si="16"/>
        <v>-3.6722000000000001</v>
      </c>
      <c r="C206" s="39">
        <f>C$2*'Risk Factors'!C206</f>
        <v>-0.28392105079689417</v>
      </c>
      <c r="D206" s="39">
        <f>D$2*'Risk Factors'!D206</f>
        <v>-6.5312752391073328E-2</v>
      </c>
      <c r="E206" s="39">
        <f>E$2*'Risk Factors'!E206</f>
        <v>-6.6456165781083945</v>
      </c>
      <c r="F206" s="39">
        <f>F$2*'Risk Factors'!F206</f>
        <v>-5.8877151965993628E-2</v>
      </c>
      <c r="G206" s="39">
        <f>G$2*'Risk Factors'!G206</f>
        <v>3.1206693563880887</v>
      </c>
      <c r="H206" s="39">
        <f>H$2*'Risk Factors'!H206</f>
        <v>-1.709418418408119E-2</v>
      </c>
      <c r="I206" s="39">
        <f>I$2*'Risk Factors'!I206</f>
        <v>0</v>
      </c>
      <c r="J206" s="39">
        <f>J$2*'Risk Factors'!J206</f>
        <v>2.0379560072267391</v>
      </c>
      <c r="K206" s="39">
        <f>K$2*'Risk Factors'!K206</f>
        <v>0</v>
      </c>
      <c r="L206" s="39">
        <f>L$2*'Risk Factors'!L206</f>
        <v>0.38629999999999998</v>
      </c>
      <c r="M206" s="39">
        <f>M$2*'Risk Factors'!M206</f>
        <v>1.2595944642151047</v>
      </c>
      <c r="N206" s="39">
        <f>N$2*'Risk Factors'!N206</f>
        <v>-1.119905544866189</v>
      </c>
      <c r="O206" s="39">
        <f t="shared" si="15"/>
        <v>-5.058407434482695</v>
      </c>
      <c r="P206" s="39">
        <f t="shared" si="17"/>
        <v>6.315533813928912E-3</v>
      </c>
      <c r="Q206" s="39">
        <f t="shared" si="18"/>
        <v>0</v>
      </c>
      <c r="R206" s="39" t="str">
        <f t="shared" si="19"/>
        <v>Low</v>
      </c>
    </row>
    <row r="207" spans="1:18" x14ac:dyDescent="0.25">
      <c r="A207" s="40">
        <v>6037204600</v>
      </c>
      <c r="B207" s="39">
        <f t="shared" si="16"/>
        <v>-3.6722000000000001</v>
      </c>
      <c r="C207" s="39">
        <f>C$2*'Risk Factors'!C207</f>
        <v>-0.37626288610543529</v>
      </c>
      <c r="D207" s="39">
        <f>D$2*'Risk Factors'!D207</f>
        <v>-2.1503551310311047E-2</v>
      </c>
      <c r="E207" s="39">
        <f>E$2*'Risk Factors'!E207</f>
        <v>-6.7479214303208419</v>
      </c>
      <c r="F207" s="39">
        <f>F$2*'Risk Factors'!F207</f>
        <v>-5.0101983835415129E-2</v>
      </c>
      <c r="G207" s="39">
        <f>G$2*'Risk Factors'!G207</f>
        <v>2.6632296007789678</v>
      </c>
      <c r="H207" s="39">
        <f>H$2*'Risk Factors'!H207</f>
        <v>-1.6264472654195176E-2</v>
      </c>
      <c r="I207" s="39">
        <f>I$2*'Risk Factors'!I207</f>
        <v>0</v>
      </c>
      <c r="J207" s="39">
        <f>J$2*'Risk Factors'!J207</f>
        <v>2.7134876040703055</v>
      </c>
      <c r="K207" s="39">
        <f>K$2*'Risk Factors'!K207</f>
        <v>0</v>
      </c>
      <c r="L207" s="39">
        <f>L$2*'Risk Factors'!L207</f>
        <v>0.38629999999999998</v>
      </c>
      <c r="M207" s="39">
        <f>M$2*'Risk Factors'!M207</f>
        <v>3.4791459865559493</v>
      </c>
      <c r="N207" s="39">
        <f>N$2*'Risk Factors'!N207</f>
        <v>2.6346337992756791E-2</v>
      </c>
      <c r="O207" s="39">
        <f t="shared" si="15"/>
        <v>-1.6157447948282171</v>
      </c>
      <c r="P207" s="39">
        <f t="shared" si="17"/>
        <v>0.16579255132360562</v>
      </c>
      <c r="Q207" s="39">
        <f t="shared" si="18"/>
        <v>0</v>
      </c>
      <c r="R207" s="39" t="str">
        <f t="shared" si="19"/>
        <v>Low</v>
      </c>
    </row>
    <row r="208" spans="1:18" x14ac:dyDescent="0.25">
      <c r="A208" s="40">
        <v>6037204700</v>
      </c>
      <c r="B208" s="39">
        <f t="shared" si="16"/>
        <v>-3.6722000000000001</v>
      </c>
      <c r="C208" s="39">
        <f>C$2*'Risk Factors'!C208</f>
        <v>-0.46661000020433185</v>
      </c>
      <c r="D208" s="39">
        <f>D$2*'Risk Factors'!D208</f>
        <v>-5.3050755287009062E-3</v>
      </c>
      <c r="E208" s="39">
        <f>E$2*'Risk Factors'!E208</f>
        <v>-6.7441278549848951</v>
      </c>
      <c r="F208" s="39">
        <f>F$2*'Risk Factors'!F208</f>
        <v>-5.7510694864048341E-2</v>
      </c>
      <c r="G208" s="39">
        <f>G$2*'Risk Factors'!G208</f>
        <v>2.0231952582557158</v>
      </c>
      <c r="H208" s="39">
        <f>H$2*'Risk Factors'!H208</f>
        <v>-6.1768647815626503E-3</v>
      </c>
      <c r="I208" s="39">
        <f>I$2*'Risk Factors'!I208</f>
        <v>0</v>
      </c>
      <c r="J208" s="39">
        <f>J$2*'Risk Factors'!J208</f>
        <v>2.3549086038961042</v>
      </c>
      <c r="K208" s="39">
        <f>K$2*'Risk Factors'!K208</f>
        <v>0</v>
      </c>
      <c r="L208" s="39">
        <f>L$2*'Risk Factors'!L208</f>
        <v>0.38629999999999998</v>
      </c>
      <c r="M208" s="39">
        <f>M$2*'Risk Factors'!M208</f>
        <v>2.2898721233689194</v>
      </c>
      <c r="N208" s="39">
        <f>N$2*'Risk Factors'!N208</f>
        <v>-8.9322309341224676E-2</v>
      </c>
      <c r="O208" s="39">
        <f t="shared" si="15"/>
        <v>-3.9869768141840227</v>
      </c>
      <c r="P208" s="39">
        <f t="shared" si="17"/>
        <v>1.8217684443084706E-2</v>
      </c>
      <c r="Q208" s="39">
        <f t="shared" si="18"/>
        <v>0</v>
      </c>
      <c r="R208" s="39" t="str">
        <f t="shared" si="19"/>
        <v>Low</v>
      </c>
    </row>
    <row r="209" spans="1:18" x14ac:dyDescent="0.25">
      <c r="A209" s="40">
        <v>6037204810</v>
      </c>
      <c r="B209" s="39">
        <f t="shared" si="16"/>
        <v>-3.6722000000000001</v>
      </c>
      <c r="C209" s="39">
        <f>C$2*'Risk Factors'!C209</f>
        <v>-0.50533510506742951</v>
      </c>
      <c r="D209" s="39">
        <f>D$2*'Risk Factors'!D209</f>
        <v>-1.5780543698045383E-2</v>
      </c>
      <c r="E209" s="39">
        <f>E$2*'Risk Factors'!E209</f>
        <v>-6.7209920467310713</v>
      </c>
      <c r="F209" s="39">
        <f>F$2*'Risk Factors'!F209</f>
        <v>-4.6917142215232535E-2</v>
      </c>
      <c r="G209" s="39">
        <f>G$2*'Risk Factors'!G209</f>
        <v>2.0930422857142856</v>
      </c>
      <c r="H209" s="39">
        <f>H$2*'Risk Factors'!H209</f>
        <v>-1.9810702577286801E-2</v>
      </c>
      <c r="I209" s="39">
        <f>I$2*'Risk Factors'!I209</f>
        <v>0</v>
      </c>
      <c r="J209" s="39">
        <f>J$2*'Risk Factors'!J209</f>
        <v>2.5251751818181818</v>
      </c>
      <c r="K209" s="39">
        <f>K$2*'Risk Factors'!K209</f>
        <v>0</v>
      </c>
      <c r="L209" s="39">
        <f>L$2*'Risk Factors'!L209</f>
        <v>0.38629999999999998</v>
      </c>
      <c r="M209" s="39">
        <f>M$2*'Risk Factors'!M209</f>
        <v>3.0816582839066817</v>
      </c>
      <c r="N209" s="39">
        <f>N$2*'Risk Factors'!N209</f>
        <v>1.5912210905451311E-2</v>
      </c>
      <c r="O209" s="39">
        <f t="shared" si="15"/>
        <v>-2.8789475779444635</v>
      </c>
      <c r="P209" s="39">
        <f t="shared" si="17"/>
        <v>5.3204125602941924E-2</v>
      </c>
      <c r="Q209" s="39">
        <f t="shared" si="18"/>
        <v>0</v>
      </c>
      <c r="R209" s="39" t="str">
        <f t="shared" si="19"/>
        <v>Low</v>
      </c>
    </row>
    <row r="210" spans="1:18" x14ac:dyDescent="0.25">
      <c r="A210" s="40">
        <v>6037204820</v>
      </c>
      <c r="B210" s="39">
        <f t="shared" si="16"/>
        <v>-3.6722000000000001</v>
      </c>
      <c r="C210" s="39">
        <f>C$2*'Risk Factors'!C210</f>
        <v>-0.65557544307315085</v>
      </c>
      <c r="D210" s="39">
        <f>D$2*'Risk Factors'!D210</f>
        <v>-2.4087517146776399E-2</v>
      </c>
      <c r="E210" s="39">
        <f>E$2*'Risk Factors'!E210</f>
        <v>-6.7739597622313674</v>
      </c>
      <c r="F210" s="39">
        <f>F$2*'Risk Factors'!F210</f>
        <v>-1.7538271604938274E-2</v>
      </c>
      <c r="G210" s="39">
        <f>G$2*'Risk Factors'!G210</f>
        <v>1.7877446808510637</v>
      </c>
      <c r="H210" s="39">
        <f>H$2*'Risk Factors'!H210</f>
        <v>-7.6464642380625095E-4</v>
      </c>
      <c r="I210" s="39">
        <f>I$2*'Risk Factors'!I210</f>
        <v>0</v>
      </c>
      <c r="J210" s="39">
        <f>J$2*'Risk Factors'!J210</f>
        <v>2.7894826887661144</v>
      </c>
      <c r="K210" s="39">
        <f>K$2*'Risk Factors'!K210</f>
        <v>0</v>
      </c>
      <c r="L210" s="39">
        <f>L$2*'Risk Factors'!L210</f>
        <v>0</v>
      </c>
      <c r="M210" s="39">
        <f>M$2*'Risk Factors'!M210</f>
        <v>4.6220859628311572</v>
      </c>
      <c r="N210" s="39">
        <f>N$2*'Risk Factors'!N210</f>
        <v>0.15292928476125023</v>
      </c>
      <c r="O210" s="39">
        <f t="shared" si="15"/>
        <v>-1.7918830232704537</v>
      </c>
      <c r="P210" s="39">
        <f t="shared" si="17"/>
        <v>0.14284201445830841</v>
      </c>
      <c r="Q210" s="39">
        <f t="shared" si="18"/>
        <v>0</v>
      </c>
      <c r="R210" s="39" t="str">
        <f t="shared" si="19"/>
        <v>Low</v>
      </c>
    </row>
    <row r="211" spans="1:18" x14ac:dyDescent="0.25">
      <c r="A211" s="40">
        <v>6037204910</v>
      </c>
      <c r="B211" s="39">
        <f t="shared" si="16"/>
        <v>-3.6722000000000001</v>
      </c>
      <c r="C211" s="39">
        <f>C$2*'Risk Factors'!C211</f>
        <v>-0.42989681242337563</v>
      </c>
      <c r="D211" s="39">
        <f>D$2*'Risk Factors'!D211</f>
        <v>-2.1793112007446477E-2</v>
      </c>
      <c r="E211" s="39">
        <f>E$2*'Risk Factors'!E211</f>
        <v>-6.7812491467576788</v>
      </c>
      <c r="F211" s="39">
        <f>F$2*'Risk Factors'!F211</f>
        <v>-2.9090784982935158E-2</v>
      </c>
      <c r="G211" s="39">
        <f>G$2*'Risk Factors'!G211</f>
        <v>2.4026470588235296</v>
      </c>
      <c r="H211" s="39">
        <f>H$2*'Risk Factors'!H211</f>
        <v>-7.2054804103312336E-3</v>
      </c>
      <c r="I211" s="39">
        <f>I$2*'Risk Factors'!I211</f>
        <v>0</v>
      </c>
      <c r="J211" s="39">
        <f>J$2*'Risk Factors'!J211</f>
        <v>2.0527749357326477</v>
      </c>
      <c r="K211" s="39">
        <f>K$2*'Risk Factors'!K211</f>
        <v>0</v>
      </c>
      <c r="L211" s="39">
        <f>L$2*'Risk Factors'!L211</f>
        <v>0.38629999999999998</v>
      </c>
      <c r="M211" s="39">
        <f>M$2*'Risk Factors'!M211</f>
        <v>2.0241990510083032</v>
      </c>
      <c r="N211" s="39">
        <f>N$2*'Risk Factors'!N211</f>
        <v>-2.9530657419390309E-2</v>
      </c>
      <c r="O211" s="39">
        <f t="shared" si="15"/>
        <v>-4.1050449484366771</v>
      </c>
      <c r="P211" s="39">
        <f t="shared" si="17"/>
        <v>1.6221792021752678E-2</v>
      </c>
      <c r="Q211" s="39">
        <f t="shared" si="18"/>
        <v>0</v>
      </c>
      <c r="R211" s="39" t="str">
        <f t="shared" si="19"/>
        <v>Low</v>
      </c>
    </row>
    <row r="212" spans="1:18" x14ac:dyDescent="0.25">
      <c r="A212" s="40">
        <v>6037204920</v>
      </c>
      <c r="B212" s="39">
        <f t="shared" si="16"/>
        <v>-3.6722000000000001</v>
      </c>
      <c r="C212" s="39">
        <f>C$2*'Risk Factors'!C212</f>
        <v>-0.54409460167552115</v>
      </c>
      <c r="D212" s="39">
        <f>D$2*'Risk Factors'!D212</f>
        <v>-1.3318012893439514E-2</v>
      </c>
      <c r="E212" s="39">
        <f>E$2*'Risk Factors'!E212</f>
        <v>-6.7574552901023885</v>
      </c>
      <c r="F212" s="39">
        <f>F$2*'Risk Factors'!F212</f>
        <v>-2.4242320819112626E-2</v>
      </c>
      <c r="G212" s="39">
        <f>G$2*'Risk Factors'!G212</f>
        <v>1.7981572593800978</v>
      </c>
      <c r="H212" s="39">
        <f>H$2*'Risk Factors'!H212</f>
        <v>-5.533049507802356E-2</v>
      </c>
      <c r="I212" s="39">
        <f>I$2*'Risk Factors'!I212</f>
        <v>0</v>
      </c>
      <c r="J212" s="39">
        <f>J$2*'Risk Factors'!J212</f>
        <v>2.4882543749999999</v>
      </c>
      <c r="K212" s="39">
        <f>K$2*'Risk Factors'!K212</f>
        <v>0</v>
      </c>
      <c r="L212" s="39">
        <f>L$2*'Risk Factors'!L212</f>
        <v>0</v>
      </c>
      <c r="M212" s="39">
        <f>M$2*'Risk Factors'!M212</f>
        <v>6.0997113483590342</v>
      </c>
      <c r="N212" s="39">
        <f>N$2*'Risk Factors'!N212</f>
        <v>-1.3456950566199381E-2</v>
      </c>
      <c r="O212" s="39">
        <f t="shared" si="15"/>
        <v>-0.69397468839555165</v>
      </c>
      <c r="P212" s="39">
        <f t="shared" si="17"/>
        <v>0.33314946807201473</v>
      </c>
      <c r="Q212" s="39">
        <f t="shared" si="18"/>
        <v>1</v>
      </c>
      <c r="R212" s="39" t="str">
        <f t="shared" si="19"/>
        <v>Moderate</v>
      </c>
    </row>
    <row r="213" spans="1:18" x14ac:dyDescent="0.25">
      <c r="A213" s="40">
        <v>6037205110</v>
      </c>
      <c r="B213" s="39">
        <f t="shared" si="16"/>
        <v>-3.6722000000000001</v>
      </c>
      <c r="C213" s="39">
        <f>C$2*'Risk Factors'!C213</f>
        <v>-0.48844875827543938</v>
      </c>
      <c r="D213" s="39">
        <f>D$2*'Risk Factors'!D213</f>
        <v>-3.2137262079062957E-2</v>
      </c>
      <c r="E213" s="39">
        <f>E$2*'Risk Factors'!E213</f>
        <v>-6.8099840897999018</v>
      </c>
      <c r="F213" s="39">
        <f>F$2*'Risk Factors'!F213</f>
        <v>-1.6639531478770134E-2</v>
      </c>
      <c r="G213" s="39">
        <f>G$2*'Risk Factors'!G213</f>
        <v>3.4188668354430378</v>
      </c>
      <c r="H213" s="39">
        <f>H$2*'Risk Factors'!H213</f>
        <v>-1.2446308933814338E-2</v>
      </c>
      <c r="I213" s="39">
        <f>I$2*'Risk Factors'!I213</f>
        <v>0</v>
      </c>
      <c r="J213" s="39">
        <f>J$2*'Risk Factors'!J213</f>
        <v>2.6957203786191539</v>
      </c>
      <c r="K213" s="39">
        <f>K$2*'Risk Factors'!K213</f>
        <v>0</v>
      </c>
      <c r="L213" s="39">
        <f>L$2*'Risk Factors'!L213</f>
        <v>0</v>
      </c>
      <c r="M213" s="39">
        <f>M$2*'Risk Factors'!M213</f>
        <v>3.2773813364966382</v>
      </c>
      <c r="N213" s="39">
        <f>N$2*'Risk Factors'!N213</f>
        <v>0.11735091280453519</v>
      </c>
      <c r="O213" s="39">
        <f t="shared" si="15"/>
        <v>-1.5225364872036233</v>
      </c>
      <c r="P213" s="39">
        <f t="shared" si="17"/>
        <v>0.17908831240796755</v>
      </c>
      <c r="Q213" s="39">
        <f t="shared" si="18"/>
        <v>0</v>
      </c>
      <c r="R213" s="39" t="str">
        <f t="shared" si="19"/>
        <v>Low</v>
      </c>
    </row>
    <row r="214" spans="1:18" x14ac:dyDescent="0.25">
      <c r="A214" s="40">
        <v>6037205120</v>
      </c>
      <c r="B214" s="39">
        <f t="shared" si="16"/>
        <v>-3.6722000000000001</v>
      </c>
      <c r="C214" s="39">
        <f>C$2*'Risk Factors'!C214</f>
        <v>-0.31458129145892932</v>
      </c>
      <c r="D214" s="39">
        <f>D$2*'Risk Factors'!D214</f>
        <v>-5.8834381443298965E-2</v>
      </c>
      <c r="E214" s="39">
        <f>E$2*'Risk Factors'!E214</f>
        <v>-6.6553624742268038</v>
      </c>
      <c r="F214" s="39">
        <f>F$2*'Risk Factors'!F214</f>
        <v>-8.7872164948453596E-2</v>
      </c>
      <c r="G214" s="39">
        <f>G$2*'Risk Factors'!G214</f>
        <v>3.0797600872410031</v>
      </c>
      <c r="H214" s="39">
        <f>H$2*'Risk Factors'!H214</f>
        <v>-6.807071841943485E-2</v>
      </c>
      <c r="I214" s="39">
        <f>I$2*'Risk Factors'!I214</f>
        <v>0</v>
      </c>
      <c r="J214" s="39">
        <f>J$2*'Risk Factors'!J214</f>
        <v>1.5490524844720497</v>
      </c>
      <c r="K214" s="39">
        <f>K$2*'Risk Factors'!K214</f>
        <v>0</v>
      </c>
      <c r="L214" s="39">
        <f>L$2*'Risk Factors'!L214</f>
        <v>0</v>
      </c>
      <c r="M214" s="39">
        <f>M$2*'Risk Factors'!M214</f>
        <v>1.7065098457888481</v>
      </c>
      <c r="N214" s="39">
        <f>N$2*'Risk Factors'!N214</f>
        <v>-9.3962648124987468E-3</v>
      </c>
      <c r="O214" s="39">
        <f t="shared" si="15"/>
        <v>-4.530994877807518</v>
      </c>
      <c r="P214" s="39">
        <f t="shared" si="17"/>
        <v>1.0655199917103375E-2</v>
      </c>
      <c r="Q214" s="39">
        <f t="shared" si="18"/>
        <v>0</v>
      </c>
      <c r="R214" s="39" t="str">
        <f t="shared" si="19"/>
        <v>Low</v>
      </c>
    </row>
    <row r="215" spans="1:18" x14ac:dyDescent="0.25">
      <c r="A215" s="40">
        <v>6037206010</v>
      </c>
      <c r="B215" s="39">
        <f t="shared" si="16"/>
        <v>-3.6722000000000001</v>
      </c>
      <c r="C215" s="39">
        <f>C$2*'Risk Factors'!C215</f>
        <v>-0.33941213134450354</v>
      </c>
      <c r="D215" s="39">
        <f>D$2*'Risk Factors'!D215</f>
        <v>-0.1449363242152846</v>
      </c>
      <c r="E215" s="39">
        <f>E$2*'Risk Factors'!E215</f>
        <v>-3.2577924941624987</v>
      </c>
      <c r="F215" s="39">
        <f>F$2*'Risk Factors'!F215</f>
        <v>-2.0524925927553332</v>
      </c>
      <c r="G215" s="39">
        <f>G$2*'Risk Factors'!G215</f>
        <v>3.0331651240937627</v>
      </c>
      <c r="H215" s="39">
        <f>H$2*'Risk Factors'!H215</f>
        <v>-3.0627641878316979E-2</v>
      </c>
      <c r="I215" s="39">
        <f>I$2*'Risk Factors'!I215</f>
        <v>0</v>
      </c>
      <c r="J215" s="39">
        <f>J$2*'Risk Factors'!J215</f>
        <v>1.8366629599124624</v>
      </c>
      <c r="K215" s="39">
        <f>K$2*'Risk Factors'!K215</f>
        <v>-0.6724</v>
      </c>
      <c r="L215" s="39">
        <f>L$2*'Risk Factors'!L215</f>
        <v>0.38629999999999998</v>
      </c>
      <c r="M215" s="39">
        <f>M$2*'Risk Factors'!M215</f>
        <v>0.43329371293001107</v>
      </c>
      <c r="N215" s="39">
        <f>N$2*'Risk Factors'!N215</f>
        <v>-5.1017535150573605E-2</v>
      </c>
      <c r="O215" s="39">
        <f t="shared" si="15"/>
        <v>-4.5314569225702721</v>
      </c>
      <c r="P215" s="39">
        <f t="shared" si="17"/>
        <v>1.0650330296349439E-2</v>
      </c>
      <c r="Q215" s="39">
        <f t="shared" si="18"/>
        <v>0</v>
      </c>
      <c r="R215" s="39" t="str">
        <f t="shared" si="19"/>
        <v>Low</v>
      </c>
    </row>
    <row r="216" spans="1:18" x14ac:dyDescent="0.25">
      <c r="A216" s="40">
        <v>6037206020</v>
      </c>
      <c r="B216" s="39">
        <f t="shared" si="16"/>
        <v>-3.6722000000000001</v>
      </c>
      <c r="C216" s="39">
        <f>C$2*'Risk Factors'!C216</f>
        <v>-0.78456165</v>
      </c>
      <c r="D216" s="39">
        <f>D$2*'Risk Factors'!D216</f>
        <v>0</v>
      </c>
      <c r="E216" s="39">
        <f>E$2*'Risk Factors'!E216</f>
        <v>0</v>
      </c>
      <c r="F216" s="39">
        <f>F$2*'Risk Factors'!F216</f>
        <v>0</v>
      </c>
      <c r="G216" s="39">
        <f>G$2*'Risk Factors'!G216</f>
        <v>0</v>
      </c>
      <c r="H216" s="39">
        <f>H$2*'Risk Factors'!H216</f>
        <v>-9.4933266733860794E-2</v>
      </c>
      <c r="I216" s="39">
        <f>I$2*'Risk Factors'!I216</f>
        <v>0.57930000000000004</v>
      </c>
      <c r="J216" s="39">
        <f>J$2*'Risk Factors'!J216</f>
        <v>0</v>
      </c>
      <c r="K216" s="39">
        <f>K$2*'Risk Factors'!K216</f>
        <v>-0.6724</v>
      </c>
      <c r="L216" s="39">
        <f>L$2*'Risk Factors'!L216</f>
        <v>0</v>
      </c>
      <c r="M216" s="39">
        <f>M$2*'Risk Factors'!M216</f>
        <v>15.414952</v>
      </c>
      <c r="N216" s="39">
        <f>N$2*'Risk Factors'!N216</f>
        <v>0.36729826157537487</v>
      </c>
      <c r="O216" s="39">
        <f t="shared" si="15"/>
        <v>11.137455344841513</v>
      </c>
      <c r="P216" s="39">
        <f t="shared" si="17"/>
        <v>0.99998544345593421</v>
      </c>
      <c r="Q216" s="39">
        <f t="shared" si="18"/>
        <v>2</v>
      </c>
      <c r="R216" s="39" t="str">
        <f t="shared" si="19"/>
        <v>High</v>
      </c>
    </row>
    <row r="217" spans="1:18" x14ac:dyDescent="0.25">
      <c r="A217" s="40">
        <v>6037206031</v>
      </c>
      <c r="B217" s="39">
        <f t="shared" si="16"/>
        <v>-3.6722000000000001</v>
      </c>
      <c r="C217" s="39">
        <f>C$2*'Risk Factors'!C217</f>
        <v>-0.44085058320392323</v>
      </c>
      <c r="D217" s="39">
        <f>D$2*'Risk Factors'!D217</f>
        <v>-0.68325163409608181</v>
      </c>
      <c r="E217" s="39">
        <f>E$2*'Risk Factors'!E217</f>
        <v>-4.6605872067875405</v>
      </c>
      <c r="F217" s="39">
        <f>F$2*'Risk Factors'!F217</f>
        <v>-0.37402460955865863</v>
      </c>
      <c r="G217" s="39">
        <f>G$2*'Risk Factors'!G217</f>
        <v>3.2122915495481479</v>
      </c>
      <c r="H217" s="39">
        <f>H$2*'Risk Factors'!H217</f>
        <v>-7.1763738185185375E-2</v>
      </c>
      <c r="I217" s="39">
        <f>I$2*'Risk Factors'!I217</f>
        <v>0.57930000000000004</v>
      </c>
      <c r="J217" s="39">
        <f>J$2*'Risk Factors'!J217</f>
        <v>2.7631646730885184</v>
      </c>
      <c r="K217" s="39">
        <f>K$2*'Risk Factors'!K217</f>
        <v>-0.6724</v>
      </c>
      <c r="L217" s="39">
        <f>L$2*'Risk Factors'!L217</f>
        <v>0.38629999999999998</v>
      </c>
      <c r="M217" s="39">
        <f>M$2*'Risk Factors'!M217</f>
        <v>17.945588295769081</v>
      </c>
      <c r="N217" s="39">
        <f>N$2*'Risk Factors'!N217</f>
        <v>0.37201710269485316</v>
      </c>
      <c r="O217" s="39">
        <f t="shared" si="15"/>
        <v>14.68358384926921</v>
      </c>
      <c r="P217" s="39">
        <f t="shared" si="17"/>
        <v>0.99999958024065128</v>
      </c>
      <c r="Q217" s="39">
        <f t="shared" si="18"/>
        <v>2</v>
      </c>
      <c r="R217" s="39" t="str">
        <f t="shared" si="19"/>
        <v>High</v>
      </c>
    </row>
    <row r="218" spans="1:18" x14ac:dyDescent="0.25">
      <c r="A218" s="40">
        <v>6037206032</v>
      </c>
      <c r="B218" s="39">
        <f t="shared" si="16"/>
        <v>-3.6722000000000001</v>
      </c>
      <c r="C218" s="39">
        <f>C$2*'Risk Factors'!C218</f>
        <v>-0.38862671843073154</v>
      </c>
      <c r="D218" s="39">
        <f>D$2*'Risk Factors'!D218</f>
        <v>-0.3639521856950203</v>
      </c>
      <c r="E218" s="39">
        <f>E$2*'Risk Factors'!E218</f>
        <v>-5.3609109981952576</v>
      </c>
      <c r="F218" s="39">
        <f>F$2*'Risk Factors'!F218</f>
        <v>-0.45857157404832177</v>
      </c>
      <c r="G218" s="39">
        <f>G$2*'Risk Factors'!G218</f>
        <v>3.1512515263705043</v>
      </c>
      <c r="H218" s="39">
        <f>H$2*'Risk Factors'!H218</f>
        <v>-3.0747950317563114E-2</v>
      </c>
      <c r="I218" s="39">
        <f>I$2*'Risk Factors'!I218</f>
        <v>0</v>
      </c>
      <c r="J218" s="39">
        <f>J$2*'Risk Factors'!J218</f>
        <v>2.5968997982362287</v>
      </c>
      <c r="K218" s="39">
        <f>K$2*'Risk Factors'!K218</f>
        <v>-0.6724</v>
      </c>
      <c r="L218" s="39">
        <f>L$2*'Risk Factors'!L218</f>
        <v>0.38629999999999998</v>
      </c>
      <c r="M218" s="39">
        <f>M$2*'Risk Factors'!M218</f>
        <v>1.2479267694740992</v>
      </c>
      <c r="N218" s="39">
        <f>N$2*'Risk Factors'!N218</f>
        <v>0.56709838497828735</v>
      </c>
      <c r="O218" s="39">
        <f t="shared" si="15"/>
        <v>-2.9979329476277741</v>
      </c>
      <c r="P218" s="39">
        <f t="shared" si="17"/>
        <v>4.7519343106549247E-2</v>
      </c>
      <c r="Q218" s="39">
        <f t="shared" si="18"/>
        <v>0</v>
      </c>
      <c r="R218" s="39" t="str">
        <f t="shared" si="19"/>
        <v>Low</v>
      </c>
    </row>
    <row r="219" spans="1:18" x14ac:dyDescent="0.25">
      <c r="A219" s="40">
        <v>6037206050</v>
      </c>
      <c r="B219" s="39">
        <f t="shared" si="16"/>
        <v>-3.6722000000000001</v>
      </c>
      <c r="C219" s="39">
        <f>C$2*'Risk Factors'!C219</f>
        <v>-0.50117370392317129</v>
      </c>
      <c r="D219" s="39">
        <f>D$2*'Risk Factors'!D219</f>
        <v>-0.88575359728532121</v>
      </c>
      <c r="E219" s="39">
        <f>E$2*'Risk Factors'!E219</f>
        <v>-4.2423643789587269</v>
      </c>
      <c r="F219" s="39">
        <f>F$2*'Risk Factors'!F219</f>
        <v>-0.31175546493609335</v>
      </c>
      <c r="G219" s="39">
        <f>G$2*'Risk Factors'!G219</f>
        <v>3.250092532837519</v>
      </c>
      <c r="H219" s="39">
        <f>H$2*'Risk Factors'!H219</f>
        <v>-6.5115822010201996E-2</v>
      </c>
      <c r="I219" s="39">
        <f>I$2*'Risk Factors'!I219</f>
        <v>0</v>
      </c>
      <c r="J219" s="39">
        <f>J$2*'Risk Factors'!J219</f>
        <v>2.8561534931024948</v>
      </c>
      <c r="K219" s="39">
        <f>K$2*'Risk Factors'!K219</f>
        <v>0</v>
      </c>
      <c r="L219" s="39">
        <f>L$2*'Risk Factors'!L219</f>
        <v>0.38629999999999998</v>
      </c>
      <c r="M219" s="39">
        <f>M$2*'Risk Factors'!M219</f>
        <v>0.20324136022143044</v>
      </c>
      <c r="N219" s="39">
        <f>N$2*'Risk Factors'!N219</f>
        <v>0.22301579326731522</v>
      </c>
      <c r="O219" s="39">
        <f t="shared" si="15"/>
        <v>-2.7595597876847551</v>
      </c>
      <c r="P219" s="39">
        <f t="shared" si="17"/>
        <v>5.9549014376128591E-2</v>
      </c>
      <c r="Q219" s="39">
        <f t="shared" si="18"/>
        <v>0</v>
      </c>
      <c r="R219" s="39" t="str">
        <f t="shared" si="19"/>
        <v>Low</v>
      </c>
    </row>
    <row r="220" spans="1:18" x14ac:dyDescent="0.25">
      <c r="A220" s="40">
        <v>6037206200</v>
      </c>
      <c r="B220" s="39">
        <f t="shared" si="16"/>
        <v>-3.6722000000000001</v>
      </c>
      <c r="C220" s="39">
        <f>C$2*'Risk Factors'!C220</f>
        <v>-0.18844956669391094</v>
      </c>
      <c r="D220" s="39">
        <f>D$2*'Risk Factors'!D220</f>
        <v>-2.9569349726775953</v>
      </c>
      <c r="E220" s="39">
        <f>E$2*'Risk Factors'!E220</f>
        <v>-1.690267126833477</v>
      </c>
      <c r="F220" s="39">
        <f>F$2*'Risk Factors'!F220</f>
        <v>-1.3200916307161348</v>
      </c>
      <c r="G220" s="39">
        <f>G$2*'Risk Factors'!G220</f>
        <v>3.084068416596105</v>
      </c>
      <c r="H220" s="39">
        <f>H$2*'Risk Factors'!H220</f>
        <v>-0.13707395924329435</v>
      </c>
      <c r="I220" s="39">
        <f>I$2*'Risk Factors'!I220</f>
        <v>0.57930000000000004</v>
      </c>
      <c r="J220" s="39">
        <f>J$2*'Risk Factors'!J220</f>
        <v>0.99726445131375574</v>
      </c>
      <c r="K220" s="39">
        <f>K$2*'Risk Factors'!K220</f>
        <v>-0.6724</v>
      </c>
      <c r="L220" s="39">
        <f>L$2*'Risk Factors'!L220</f>
        <v>0.38629999999999998</v>
      </c>
      <c r="M220" s="39">
        <f>M$2*'Risk Factors'!M220</f>
        <v>0.52717991300909439</v>
      </c>
      <c r="N220" s="39">
        <f>N$2*'Risk Factors'!N220</f>
        <v>1.2642401437798052</v>
      </c>
      <c r="O220" s="39">
        <f t="shared" si="15"/>
        <v>-3.7990643314656518</v>
      </c>
      <c r="P220" s="39">
        <f t="shared" si="17"/>
        <v>2.190130552530796E-2</v>
      </c>
      <c r="Q220" s="39">
        <f t="shared" si="18"/>
        <v>0</v>
      </c>
      <c r="R220" s="39" t="str">
        <f t="shared" si="19"/>
        <v>Low</v>
      </c>
    </row>
    <row r="221" spans="1:18" x14ac:dyDescent="0.25">
      <c r="A221" s="40">
        <v>6037206300</v>
      </c>
      <c r="B221" s="39">
        <f t="shared" si="16"/>
        <v>-3.6722000000000001</v>
      </c>
      <c r="C221" s="39">
        <f>C$2*'Risk Factors'!C221</f>
        <v>-0.13405902198610545</v>
      </c>
      <c r="D221" s="39">
        <f>D$2*'Risk Factors'!D221</f>
        <v>-3.9777605005005001</v>
      </c>
      <c r="E221" s="39">
        <f>E$2*'Risk Factors'!E221</f>
        <v>-2.0196006406406402</v>
      </c>
      <c r="F221" s="39">
        <f>F$2*'Risk Factors'!F221</f>
        <v>-0.34981741741741734</v>
      </c>
      <c r="G221" s="39">
        <f>G$2*'Risk Factors'!G221</f>
        <v>3.3858958974358977</v>
      </c>
      <c r="H221" s="39">
        <f>H$2*'Risk Factors'!H221</f>
        <v>-9.8693365522490001E-2</v>
      </c>
      <c r="I221" s="39">
        <f>I$2*'Risk Factors'!I221</f>
        <v>0.57930000000000004</v>
      </c>
      <c r="J221" s="39">
        <f>J$2*'Risk Factors'!J221</f>
        <v>2.6726070264193367</v>
      </c>
      <c r="K221" s="39">
        <f>K$2*'Risk Factors'!K221</f>
        <v>-0.6724</v>
      </c>
      <c r="L221" s="39">
        <f>L$2*'Risk Factors'!L221</f>
        <v>0.38629999999999998</v>
      </c>
      <c r="M221" s="39">
        <f>M$2*'Risk Factors'!M221</f>
        <v>-5.6895452748121876E-2</v>
      </c>
      <c r="N221" s="39">
        <f>N$2*'Risk Factors'!N221</f>
        <v>1.390047401725212</v>
      </c>
      <c r="O221" s="39">
        <f t="shared" si="15"/>
        <v>-2.5672760732348294</v>
      </c>
      <c r="P221" s="39">
        <f t="shared" si="17"/>
        <v>7.1274402245103757E-2</v>
      </c>
      <c r="Q221" s="39">
        <f t="shared" si="18"/>
        <v>0</v>
      </c>
      <c r="R221" s="39" t="str">
        <f t="shared" si="19"/>
        <v>Low</v>
      </c>
    </row>
    <row r="222" spans="1:18" x14ac:dyDescent="0.25">
      <c r="A222" s="40">
        <v>6037207101</v>
      </c>
      <c r="B222" s="39">
        <f t="shared" si="16"/>
        <v>-3.6722000000000001</v>
      </c>
      <c r="C222" s="39">
        <f>C$2*'Risk Factors'!C222</f>
        <v>-0.24382027613404172</v>
      </c>
      <c r="D222" s="39">
        <f>D$2*'Risk Factors'!D222</f>
        <v>-0.18618942557365095</v>
      </c>
      <c r="E222" s="39">
        <f>E$2*'Risk Factors'!E222</f>
        <v>-1.0215641591980114</v>
      </c>
      <c r="F222" s="39">
        <f>F$2*'Risk Factors'!F222</f>
        <v>-3.464703366194283</v>
      </c>
      <c r="G222" s="39">
        <f>G$2*'Risk Factors'!G222</f>
        <v>3.2060510278447727</v>
      </c>
      <c r="H222" s="39">
        <f>H$2*'Risk Factors'!H222</f>
        <v>-4.9496078115010333E-2</v>
      </c>
      <c r="I222" s="39">
        <f>I$2*'Risk Factors'!I222</f>
        <v>0.57930000000000004</v>
      </c>
      <c r="J222" s="39">
        <f>J$2*'Risk Factors'!J222</f>
        <v>0.62836594871195872</v>
      </c>
      <c r="K222" s="39">
        <f>K$2*'Risk Factors'!K222</f>
        <v>-0.6724</v>
      </c>
      <c r="L222" s="39">
        <f>L$2*'Risk Factors'!L222</f>
        <v>0.38629999999999998</v>
      </c>
      <c r="M222" s="39">
        <f>M$2*'Risk Factors'!M222</f>
        <v>11.408355239224989</v>
      </c>
      <c r="N222" s="39">
        <f>N$2*'Risk Factors'!N222</f>
        <v>2.5630264680222501</v>
      </c>
      <c r="O222" s="39">
        <f t="shared" si="15"/>
        <v>9.4610253785889746</v>
      </c>
      <c r="P222" s="39">
        <f t="shared" si="17"/>
        <v>0.99992217930832505</v>
      </c>
      <c r="Q222" s="39">
        <f t="shared" si="18"/>
        <v>2</v>
      </c>
      <c r="R222" s="39" t="str">
        <f t="shared" si="19"/>
        <v>High</v>
      </c>
    </row>
    <row r="223" spans="1:18" x14ac:dyDescent="0.25">
      <c r="A223" s="40">
        <v>6037207102</v>
      </c>
      <c r="B223" s="39">
        <f t="shared" si="16"/>
        <v>-3.6722000000000001</v>
      </c>
      <c r="C223" s="39">
        <f>C$2*'Risk Factors'!C223</f>
        <v>-0.24385466787903556</v>
      </c>
      <c r="D223" s="39">
        <f>D$2*'Risk Factors'!D223</f>
        <v>-0.18618943359831902</v>
      </c>
      <c r="E223" s="39">
        <f>E$2*'Risk Factors'!E223</f>
        <v>-1.0215641812286207</v>
      </c>
      <c r="F223" s="39">
        <f>F$2*'Risk Factors'!F223</f>
        <v>-3.4647035386855776</v>
      </c>
      <c r="G223" s="39">
        <f>G$2*'Risk Factors'!G223</f>
        <v>3.2060509274498714</v>
      </c>
      <c r="H223" s="39">
        <f>H$2*'Risk Factors'!H223</f>
        <v>-0.11880311265592922</v>
      </c>
      <c r="I223" s="39">
        <f>I$2*'Risk Factors'!I223</f>
        <v>0.57930000000000004</v>
      </c>
      <c r="J223" s="39">
        <f>J$2*'Risk Factors'!J223</f>
        <v>0.62836598324119819</v>
      </c>
      <c r="K223" s="39">
        <f>K$2*'Risk Factors'!K223</f>
        <v>-0.6724</v>
      </c>
      <c r="L223" s="39">
        <f>L$2*'Risk Factors'!L223</f>
        <v>0.38629999999999998</v>
      </c>
      <c r="M223" s="39">
        <f>M$2*'Risk Factors'!M223</f>
        <v>-1.1444447607750114</v>
      </c>
      <c r="N223" s="39">
        <f>N$2*'Risk Factors'!N223</f>
        <v>1.2403010825053513</v>
      </c>
      <c r="O223" s="39">
        <f t="shared" si="15"/>
        <v>-4.4838417016260719</v>
      </c>
      <c r="P223" s="39">
        <f t="shared" si="17"/>
        <v>1.1163916945725135E-2</v>
      </c>
      <c r="Q223" s="39">
        <f t="shared" si="18"/>
        <v>0</v>
      </c>
      <c r="R223" s="39" t="str">
        <f t="shared" si="19"/>
        <v>Low</v>
      </c>
    </row>
    <row r="224" spans="1:18" x14ac:dyDescent="0.25">
      <c r="A224" s="40">
        <v>6037207103</v>
      </c>
      <c r="B224" s="39">
        <f t="shared" si="16"/>
        <v>-3.6722000000000001</v>
      </c>
      <c r="C224" s="39">
        <f>C$2*'Risk Factors'!C224</f>
        <v>-0.246124523048631</v>
      </c>
      <c r="D224" s="39">
        <f>D$2*'Risk Factors'!D224</f>
        <v>-0.18608247829561803</v>
      </c>
      <c r="E224" s="39">
        <f>E$2*'Risk Factors'!E224</f>
        <v>-1.026531785670928</v>
      </c>
      <c r="F224" s="39">
        <f>F$2*'Risk Factors'!F224</f>
        <v>-3.4616507564156156</v>
      </c>
      <c r="G224" s="39">
        <f>G$2*'Risk Factors'!G224</f>
        <v>3.2059831575411262</v>
      </c>
      <c r="H224" s="39">
        <f>H$2*'Risk Factors'!H224</f>
        <v>-0.221450722468643</v>
      </c>
      <c r="I224" s="39">
        <f>I$2*'Risk Factors'!I224</f>
        <v>0</v>
      </c>
      <c r="J224" s="39">
        <f>J$2*'Risk Factors'!J224</f>
        <v>0.63019858465399514</v>
      </c>
      <c r="K224" s="39">
        <f>K$2*'Risk Factors'!K224</f>
        <v>-0.6724</v>
      </c>
      <c r="L224" s="39">
        <f>L$2*'Risk Factors'!L224</f>
        <v>0.38629999999999998</v>
      </c>
      <c r="M224" s="39">
        <f>M$2*'Risk Factors'!M224</f>
        <v>3.4613637010676142</v>
      </c>
      <c r="N224" s="39">
        <f>N$2*'Risk Factors'!N224</f>
        <v>-0.15255288412534712</v>
      </c>
      <c r="O224" s="39">
        <f t="shared" si="15"/>
        <v>-1.9551477067620455</v>
      </c>
      <c r="P224" s="39">
        <f t="shared" si="17"/>
        <v>0.12399313714331045</v>
      </c>
      <c r="Q224" s="39">
        <f t="shared" si="18"/>
        <v>0</v>
      </c>
      <c r="R224" s="39" t="str">
        <f t="shared" si="19"/>
        <v>Low</v>
      </c>
    </row>
    <row r="225" spans="1:18" x14ac:dyDescent="0.25">
      <c r="A225" s="40">
        <v>6037207301</v>
      </c>
      <c r="B225" s="39">
        <f t="shared" si="16"/>
        <v>-3.6722000000000001</v>
      </c>
      <c r="C225" s="39">
        <f>C$2*'Risk Factors'!C225</f>
        <v>-0.13971646403759708</v>
      </c>
      <c r="D225" s="39">
        <f>D$2*'Risk Factors'!D225</f>
        <v>-3.1113579854974578</v>
      </c>
      <c r="E225" s="39">
        <f>E$2*'Risk Factors'!E225</f>
        <v>-1.5848782469647322</v>
      </c>
      <c r="F225" s="39">
        <f>F$2*'Risk Factors'!F225</f>
        <v>-0.58928871170627206</v>
      </c>
      <c r="G225" s="39">
        <f>G$2*'Risk Factors'!G225</f>
        <v>3.3743945599160825</v>
      </c>
      <c r="H225" s="39">
        <f>H$2*'Risk Factors'!H225</f>
        <v>-0.52616123373538104</v>
      </c>
      <c r="I225" s="39">
        <f>I$2*'Risk Factors'!I225</f>
        <v>0.57930000000000004</v>
      </c>
      <c r="J225" s="39">
        <f>J$2*'Risk Factors'!J225</f>
        <v>3.832703663744744</v>
      </c>
      <c r="K225" s="39">
        <f>K$2*'Risk Factors'!K225</f>
        <v>-0.6724</v>
      </c>
      <c r="L225" s="39">
        <f>L$2*'Risk Factors'!L225</f>
        <v>0.38629999999999998</v>
      </c>
      <c r="M225" s="39">
        <f>M$2*'Risk Factors'!M225</f>
        <v>5.3910645314353491</v>
      </c>
      <c r="N225" s="39">
        <f>N$2*'Risk Factors'!N225</f>
        <v>5.3624967000023496</v>
      </c>
      <c r="O225" s="39">
        <f t="shared" si="15"/>
        <v>8.6302568131570823</v>
      </c>
      <c r="P225" s="39">
        <f t="shared" si="17"/>
        <v>0.99982141313134165</v>
      </c>
      <c r="Q225" s="39">
        <f t="shared" si="18"/>
        <v>2</v>
      </c>
      <c r="R225" s="39" t="str">
        <f t="shared" si="19"/>
        <v>High</v>
      </c>
    </row>
    <row r="226" spans="1:18" x14ac:dyDescent="0.25">
      <c r="A226" s="40">
        <v>6037207302</v>
      </c>
      <c r="B226" s="39">
        <f t="shared" si="16"/>
        <v>-3.6722000000000001</v>
      </c>
      <c r="C226" s="39">
        <f>C$2*'Risk Factors'!C226</f>
        <v>-0.13971692999999999</v>
      </c>
      <c r="D226" s="39">
        <f>D$2*'Risk Factors'!D226</f>
        <v>0</v>
      </c>
      <c r="E226" s="39">
        <f>E$2*'Risk Factors'!E226</f>
        <v>0</v>
      </c>
      <c r="F226" s="39">
        <f>F$2*'Risk Factors'!F226</f>
        <v>0</v>
      </c>
      <c r="G226" s="39">
        <f>G$2*'Risk Factors'!G226</f>
        <v>0</v>
      </c>
      <c r="H226" s="39">
        <f>H$2*'Risk Factors'!H226</f>
        <v>-0.21256913554358117</v>
      </c>
      <c r="I226" s="39">
        <f>I$2*'Risk Factors'!I226</f>
        <v>0.57930000000000004</v>
      </c>
      <c r="J226" s="39">
        <f>J$2*'Risk Factors'!J226</f>
        <v>0</v>
      </c>
      <c r="K226" s="39">
        <f>K$2*'Risk Factors'!K226</f>
        <v>-0.6724</v>
      </c>
      <c r="L226" s="39">
        <f>L$2*'Risk Factors'!L226</f>
        <v>0.38629999999999998</v>
      </c>
      <c r="M226" s="39">
        <f>M$2*'Risk Factors'!M226</f>
        <v>16.367630000000002</v>
      </c>
      <c r="N226" s="39">
        <f>N$2*'Risk Factors'!N226</f>
        <v>8.1999061914265159</v>
      </c>
      <c r="O226" s="39">
        <f t="shared" si="15"/>
        <v>20.836250125882934</v>
      </c>
      <c r="P226" s="39">
        <f t="shared" si="17"/>
        <v>0.99999999910683535</v>
      </c>
      <c r="Q226" s="39">
        <f t="shared" si="18"/>
        <v>2</v>
      </c>
      <c r="R226" s="39" t="str">
        <f t="shared" si="19"/>
        <v>High</v>
      </c>
    </row>
    <row r="227" spans="1:18" x14ac:dyDescent="0.25">
      <c r="A227" s="40">
        <v>6037207710</v>
      </c>
      <c r="B227" s="39">
        <f t="shared" si="16"/>
        <v>-3.6722000000000001</v>
      </c>
      <c r="C227" s="39">
        <f>C$2*'Risk Factors'!C227</f>
        <v>-0.19730544102983247</v>
      </c>
      <c r="D227" s="39">
        <f>D$2*'Risk Factors'!D227</f>
        <v>-0.82235572099194076</v>
      </c>
      <c r="E227" s="39">
        <f>E$2*'Risk Factors'!E227</f>
        <v>-3.1376738957549026</v>
      </c>
      <c r="F227" s="39">
        <f>F$2*'Risk Factors'!F227</f>
        <v>-1.4267975629369836</v>
      </c>
      <c r="G227" s="39">
        <f>G$2*'Risk Factors'!G227</f>
        <v>3.3757699655039053</v>
      </c>
      <c r="H227" s="39">
        <f>H$2*'Risk Factors'!H227</f>
        <v>-0.9171039845194725</v>
      </c>
      <c r="I227" s="39">
        <f>I$2*'Risk Factors'!I227</f>
        <v>0.57930000000000004</v>
      </c>
      <c r="J227" s="39">
        <f>J$2*'Risk Factors'!J227</f>
        <v>2.3827270869534196</v>
      </c>
      <c r="K227" s="39">
        <f>K$2*'Risk Factors'!K227</f>
        <v>-0.6724</v>
      </c>
      <c r="L227" s="39">
        <f>L$2*'Risk Factors'!L227</f>
        <v>0.38629999999999998</v>
      </c>
      <c r="M227" s="39">
        <f>M$2*'Risk Factors'!M227</f>
        <v>18.207117595887702</v>
      </c>
      <c r="N227" s="39">
        <f>N$2*'Risk Factors'!N227</f>
        <v>1.5759359191215321</v>
      </c>
      <c r="O227" s="39">
        <f t="shared" si="15"/>
        <v>15.661313962233429</v>
      </c>
      <c r="P227" s="39">
        <f t="shared" si="17"/>
        <v>0.9999998421016113</v>
      </c>
      <c r="Q227" s="39">
        <f t="shared" si="18"/>
        <v>2</v>
      </c>
      <c r="R227" s="39" t="str">
        <f t="shared" si="19"/>
        <v>High</v>
      </c>
    </row>
    <row r="228" spans="1:18" x14ac:dyDescent="0.25">
      <c r="A228" s="40">
        <v>6037207900</v>
      </c>
      <c r="B228" s="39">
        <f t="shared" si="16"/>
        <v>-3.6722000000000001</v>
      </c>
      <c r="C228" s="39">
        <f>C$2*'Risk Factors'!C228</f>
        <v>-0.42222745328974259</v>
      </c>
      <c r="D228" s="39">
        <f>D$2*'Risk Factors'!D228</f>
        <v>-0.9868026428437473</v>
      </c>
      <c r="E228" s="39">
        <f>E$2*'Risk Factors'!E228</f>
        <v>-2.1268102625939247</v>
      </c>
      <c r="F228" s="39">
        <f>F$2*'Risk Factors'!F228</f>
        <v>-1.7491984219943106</v>
      </c>
      <c r="G228" s="39">
        <f>G$2*'Risk Factors'!G228</f>
        <v>2.9095364777474519</v>
      </c>
      <c r="H228" s="39">
        <f>H$2*'Risk Factors'!H228</f>
        <v>-0.30082218653206383</v>
      </c>
      <c r="I228" s="39">
        <f>I$2*'Risk Factors'!I228</f>
        <v>0.57930000000000004</v>
      </c>
      <c r="J228" s="39">
        <f>J$2*'Risk Factors'!J228</f>
        <v>0.20857336884516275</v>
      </c>
      <c r="K228" s="39">
        <f>K$2*'Risk Factors'!K228</f>
        <v>-0.6724</v>
      </c>
      <c r="L228" s="39">
        <f>L$2*'Risk Factors'!L228</f>
        <v>0.38629999999999998</v>
      </c>
      <c r="M228" s="39">
        <f>M$2*'Risk Factors'!M228</f>
        <v>5.4027266113088146</v>
      </c>
      <c r="N228" s="39">
        <f>N$2*'Risk Factors'!N228</f>
        <v>2.0066508969218195</v>
      </c>
      <c r="O228" s="39">
        <f t="shared" si="15"/>
        <v>1.5626263875694595</v>
      </c>
      <c r="P228" s="39">
        <f t="shared" si="17"/>
        <v>0.82672989953085818</v>
      </c>
      <c r="Q228" s="39">
        <f t="shared" si="18"/>
        <v>2</v>
      </c>
      <c r="R228" s="39" t="str">
        <f t="shared" si="19"/>
        <v>High</v>
      </c>
    </row>
    <row r="229" spans="1:18" x14ac:dyDescent="0.25">
      <c r="A229" s="40">
        <v>6037208000</v>
      </c>
      <c r="B229" s="39">
        <f t="shared" si="16"/>
        <v>-3.6722000000000001</v>
      </c>
      <c r="C229" s="39">
        <f>C$2*'Risk Factors'!C229</f>
        <v>-0.3675445787494892</v>
      </c>
      <c r="D229" s="39">
        <f>D$2*'Risk Factors'!D229</f>
        <v>-0.37817689000159216</v>
      </c>
      <c r="E229" s="39">
        <f>E$2*'Risk Factors'!E229</f>
        <v>-6.0608750067647374</v>
      </c>
      <c r="F229" s="39">
        <f>F$2*'Risk Factors'!F229</f>
        <v>-0.24664703339159005</v>
      </c>
      <c r="G229" s="39">
        <f>G$2*'Risk Factors'!G229</f>
        <v>3.1010461964130589</v>
      </c>
      <c r="H229" s="39">
        <f>H$2*'Risk Factors'!H229</f>
        <v>-6.0586206114881053E-2</v>
      </c>
      <c r="I229" s="39">
        <f>I$2*'Risk Factors'!I229</f>
        <v>0</v>
      </c>
      <c r="J229" s="39">
        <f>J$2*'Risk Factors'!J229</f>
        <v>1.8421576758544898</v>
      </c>
      <c r="K229" s="39">
        <f>K$2*'Risk Factors'!K229</f>
        <v>-0.6724</v>
      </c>
      <c r="L229" s="39">
        <f>L$2*'Risk Factors'!L229</f>
        <v>0.38629999999999998</v>
      </c>
      <c r="M229" s="39">
        <f>M$2*'Risk Factors'!M229</f>
        <v>5.2214506128904699</v>
      </c>
      <c r="N229" s="39">
        <f>N$2*'Risk Factors'!N229</f>
        <v>1.6862588689803599</v>
      </c>
      <c r="O229" s="39">
        <f t="shared" si="15"/>
        <v>0.77878363911609028</v>
      </c>
      <c r="P229" s="39">
        <f t="shared" si="17"/>
        <v>0.68541790112934908</v>
      </c>
      <c r="Q229" s="39">
        <f t="shared" si="18"/>
        <v>2</v>
      </c>
      <c r="R229" s="39" t="str">
        <f t="shared" si="19"/>
        <v>High</v>
      </c>
    </row>
    <row r="230" spans="1:18" x14ac:dyDescent="0.25">
      <c r="A230" s="40">
        <v>6037208301</v>
      </c>
      <c r="B230" s="39">
        <f t="shared" si="16"/>
        <v>-3.6722000000000001</v>
      </c>
      <c r="C230" s="39">
        <f>C$2*'Risk Factors'!C230</f>
        <v>-0.34544788259092768</v>
      </c>
      <c r="D230" s="39">
        <f>D$2*'Risk Factors'!D230</f>
        <v>-0.25474828576585656</v>
      </c>
      <c r="E230" s="39">
        <f>E$2*'Risk Factors'!E230</f>
        <v>-5.8550111990518721</v>
      </c>
      <c r="F230" s="39">
        <f>F$2*'Risk Factors'!F230</f>
        <v>-0.37467732344460292</v>
      </c>
      <c r="G230" s="39">
        <f>G$2*'Risk Factors'!G230</f>
        <v>3.2081484629026384</v>
      </c>
      <c r="H230" s="39">
        <f>H$2*'Risk Factors'!H230</f>
        <v>-2.546994057719754E-2</v>
      </c>
      <c r="I230" s="39">
        <f>I$2*'Risk Factors'!I230</f>
        <v>0</v>
      </c>
      <c r="J230" s="39">
        <f>J$2*'Risk Factors'!J230</f>
        <v>1.9556716230892464</v>
      </c>
      <c r="K230" s="39">
        <f>K$2*'Risk Factors'!K230</f>
        <v>0</v>
      </c>
      <c r="L230" s="39">
        <f>L$2*'Risk Factors'!L230</f>
        <v>0</v>
      </c>
      <c r="M230" s="39">
        <f>M$2*'Risk Factors'!M230</f>
        <v>4.0954113879003557</v>
      </c>
      <c r="N230" s="39">
        <f>N$2*'Risk Factors'!N230</f>
        <v>-2.5899595990925235</v>
      </c>
      <c r="O230" s="39">
        <f t="shared" si="15"/>
        <v>-3.8582827566307394</v>
      </c>
      <c r="P230" s="39">
        <f t="shared" si="17"/>
        <v>2.0668027113397987E-2</v>
      </c>
      <c r="Q230" s="39">
        <f t="shared" si="18"/>
        <v>0</v>
      </c>
      <c r="R230" s="39" t="str">
        <f t="shared" si="19"/>
        <v>Low</v>
      </c>
    </row>
    <row r="231" spans="1:18" x14ac:dyDescent="0.25">
      <c r="A231" s="40">
        <v>6037208302</v>
      </c>
      <c r="B231" s="39">
        <f t="shared" si="16"/>
        <v>-3.6722000000000001</v>
      </c>
      <c r="C231" s="39">
        <f>C$2*'Risk Factors'!C231</f>
        <v>-0.34544788259092768</v>
      </c>
      <c r="D231" s="39">
        <f>D$2*'Risk Factors'!D231</f>
        <v>-0.25474830025727646</v>
      </c>
      <c r="E231" s="39">
        <f>E$2*'Risk Factors'!E231</f>
        <v>-5.8550113413713065</v>
      </c>
      <c r="F231" s="39">
        <f>F$2*'Risk Factors'!F231</f>
        <v>-0.37467731189882264</v>
      </c>
      <c r="G231" s="39">
        <f>G$2*'Risk Factors'!G231</f>
        <v>3.2081483260307553</v>
      </c>
      <c r="H231" s="39">
        <f>H$2*'Risk Factors'!H231</f>
        <v>-2.7786104239981069E-2</v>
      </c>
      <c r="I231" s="39">
        <f>I$2*'Risk Factors'!I231</f>
        <v>0</v>
      </c>
      <c r="J231" s="39">
        <f>J$2*'Risk Factors'!J231</f>
        <v>1.9556716704246464</v>
      </c>
      <c r="K231" s="39">
        <f>K$2*'Risk Factors'!K231</f>
        <v>0</v>
      </c>
      <c r="L231" s="39">
        <f>L$2*'Risk Factors'!L231</f>
        <v>0</v>
      </c>
      <c r="M231" s="39">
        <f>M$2*'Risk Factors'!M231</f>
        <v>1.8376113879003555</v>
      </c>
      <c r="N231" s="39">
        <f>N$2*'Risk Factors'!N231</f>
        <v>1.3277142445786096</v>
      </c>
      <c r="O231" s="39">
        <f t="shared" si="15"/>
        <v>-2.2007253114239478</v>
      </c>
      <c r="P231" s="39">
        <f t="shared" si="17"/>
        <v>9.9685374821054509E-2</v>
      </c>
      <c r="Q231" s="39">
        <f t="shared" si="18"/>
        <v>0</v>
      </c>
      <c r="R231" s="39" t="str">
        <f t="shared" si="19"/>
        <v>Low</v>
      </c>
    </row>
    <row r="232" spans="1:18" x14ac:dyDescent="0.25">
      <c r="A232" s="40">
        <v>6037208401</v>
      </c>
      <c r="B232" s="39">
        <f t="shared" si="16"/>
        <v>-3.6722000000000001</v>
      </c>
      <c r="C232" s="39">
        <f>C$2*'Risk Factors'!C232</f>
        <v>-0.32242260931753175</v>
      </c>
      <c r="D232" s="39">
        <f>D$2*'Risk Factors'!D232</f>
        <v>-0.18273037387631361</v>
      </c>
      <c r="E232" s="39">
        <f>E$2*'Risk Factors'!E232</f>
        <v>-5.0654676834450942</v>
      </c>
      <c r="F232" s="39">
        <f>F$2*'Risk Factors'!F232</f>
        <v>-0.92131561455149491</v>
      </c>
      <c r="G232" s="39">
        <f>G$2*'Risk Factors'!G232</f>
        <v>3.1649178069285244</v>
      </c>
      <c r="H232" s="39">
        <f>H$2*'Risk Factors'!H232</f>
        <v>-3.0123156361725512E-2</v>
      </c>
      <c r="I232" s="39">
        <f>I$2*'Risk Factors'!I232</f>
        <v>0</v>
      </c>
      <c r="J232" s="39">
        <f>J$2*'Risk Factors'!J232</f>
        <v>1.5084983525529501</v>
      </c>
      <c r="K232" s="39">
        <f>K$2*'Risk Factors'!K232</f>
        <v>-0.6724</v>
      </c>
      <c r="L232" s="39">
        <f>L$2*'Risk Factors'!L232</f>
        <v>0</v>
      </c>
      <c r="M232" s="39">
        <f>M$2*'Risk Factors'!M232</f>
        <v>2.6545521550019755</v>
      </c>
      <c r="N232" s="39">
        <f>N$2*'Risk Factors'!N232</f>
        <v>2.0874246530585552</v>
      </c>
      <c r="O232" s="39">
        <f t="shared" si="15"/>
        <v>-1.4512664700101539</v>
      </c>
      <c r="P232" s="39">
        <f t="shared" si="17"/>
        <v>0.18980673156987035</v>
      </c>
      <c r="Q232" s="39">
        <f t="shared" si="18"/>
        <v>0</v>
      </c>
      <c r="R232" s="39" t="str">
        <f t="shared" si="19"/>
        <v>Low</v>
      </c>
    </row>
    <row r="233" spans="1:18" x14ac:dyDescent="0.25">
      <c r="A233" s="40">
        <v>6037208402</v>
      </c>
      <c r="B233" s="39">
        <f t="shared" si="16"/>
        <v>-3.6722000000000001</v>
      </c>
      <c r="C233" s="39">
        <f>C$2*'Risk Factors'!C233</f>
        <v>-0.36451810519002859</v>
      </c>
      <c r="D233" s="39">
        <f>D$2*'Risk Factors'!D233</f>
        <v>-0.17942802937679722</v>
      </c>
      <c r="E233" s="39">
        <f>E$2*'Risk Factors'!E233</f>
        <v>-5.1455338654743175</v>
      </c>
      <c r="F233" s="39">
        <f>F$2*'Risk Factors'!F233</f>
        <v>-0.84866559552579834</v>
      </c>
      <c r="G233" s="39">
        <f>G$2*'Risk Factors'!G233</f>
        <v>3.0987410579639194</v>
      </c>
      <c r="H233" s="39">
        <f>H$2*'Risk Factors'!H233</f>
        <v>-8.2547538619197655E-2</v>
      </c>
      <c r="I233" s="39">
        <f>I$2*'Risk Factors'!I233</f>
        <v>0</v>
      </c>
      <c r="J233" s="39">
        <f>J$2*'Risk Factors'!J233</f>
        <v>1.5856201427715875</v>
      </c>
      <c r="K233" s="39">
        <f>K$2*'Risk Factors'!K233</f>
        <v>0</v>
      </c>
      <c r="L233" s="39">
        <f>L$2*'Risk Factors'!L233</f>
        <v>0</v>
      </c>
      <c r="M233" s="39">
        <f>M$2*'Risk Factors'!M233</f>
        <v>5.0802759984183465</v>
      </c>
      <c r="N233" s="39">
        <f>N$2*'Risk Factors'!N233</f>
        <v>0.33663913965764619</v>
      </c>
      <c r="O233" s="39">
        <f t="shared" si="15"/>
        <v>-0.19161679537464066</v>
      </c>
      <c r="P233" s="39">
        <f t="shared" si="17"/>
        <v>0.45224183982715549</v>
      </c>
      <c r="Q233" s="39">
        <f t="shared" si="18"/>
        <v>1</v>
      </c>
      <c r="R233" s="39" t="str">
        <f t="shared" si="19"/>
        <v>Moderate</v>
      </c>
    </row>
    <row r="234" spans="1:18" x14ac:dyDescent="0.25">
      <c r="A234" s="40">
        <v>6037208501</v>
      </c>
      <c r="B234" s="39">
        <f t="shared" si="16"/>
        <v>-3.6722000000000001</v>
      </c>
      <c r="C234" s="39">
        <f>C$2*'Risk Factors'!C234</f>
        <v>-0.45557025006129959</v>
      </c>
      <c r="D234" s="39">
        <f>D$2*'Risk Factors'!D234</f>
        <v>-0.27360236015922285</v>
      </c>
      <c r="E234" s="39">
        <f>E$2*'Risk Factors'!E234</f>
        <v>-4.4634315919429701</v>
      </c>
      <c r="F234" s="39">
        <f>F$2*'Risk Factors'!F234</f>
        <v>-1.195269541744838</v>
      </c>
      <c r="G234" s="39">
        <f>G$2*'Risk Factors'!G234</f>
        <v>3.1547839759124399</v>
      </c>
      <c r="H234" s="39">
        <f>H$2*'Risk Factors'!H234</f>
        <v>-2.5928949787657821E-2</v>
      </c>
      <c r="I234" s="39">
        <f>I$2*'Risk Factors'!I234</f>
        <v>0</v>
      </c>
      <c r="J234" s="39">
        <f>J$2*'Risk Factors'!J234</f>
        <v>1.512342439732747</v>
      </c>
      <c r="K234" s="39">
        <f>K$2*'Risk Factors'!K234</f>
        <v>0</v>
      </c>
      <c r="L234" s="39">
        <f>L$2*'Risk Factors'!L234</f>
        <v>0</v>
      </c>
      <c r="M234" s="39">
        <f>M$2*'Risk Factors'!M234</f>
        <v>5.816312139185448</v>
      </c>
      <c r="N234" s="39">
        <f>N$2*'Risk Factors'!N234</f>
        <v>-7.1600876599808044E-2</v>
      </c>
      <c r="O234" s="39">
        <f t="shared" si="15"/>
        <v>0.32583498453483883</v>
      </c>
      <c r="P234" s="39">
        <f t="shared" si="17"/>
        <v>0.58074562067207514</v>
      </c>
      <c r="Q234" s="39">
        <f t="shared" si="18"/>
        <v>1</v>
      </c>
      <c r="R234" s="39" t="str">
        <f t="shared" si="19"/>
        <v>Moderate</v>
      </c>
    </row>
    <row r="235" spans="1:18" x14ac:dyDescent="0.25">
      <c r="A235" s="40">
        <v>6037208502</v>
      </c>
      <c r="B235" s="39">
        <f t="shared" si="16"/>
        <v>-3.6722000000000001</v>
      </c>
      <c r="C235" s="39">
        <f>C$2*'Risk Factors'!C235</f>
        <v>-0.45557025006129959</v>
      </c>
      <c r="D235" s="39">
        <f>D$2*'Risk Factors'!D235</f>
        <v>-0.27360236020524892</v>
      </c>
      <c r="E235" s="39">
        <f>E$2*'Risk Factors'!E235</f>
        <v>-4.4634317141214348</v>
      </c>
      <c r="F235" s="39">
        <f>F$2*'Risk Factors'!F235</f>
        <v>-1.1952695729911578</v>
      </c>
      <c r="G235" s="39">
        <f>G$2*'Risk Factors'!G235</f>
        <v>3.1547838552931973</v>
      </c>
      <c r="H235" s="39">
        <f>H$2*'Risk Factors'!H235</f>
        <v>-0.16394954623159405</v>
      </c>
      <c r="I235" s="39">
        <f>I$2*'Risk Factors'!I235</f>
        <v>0</v>
      </c>
      <c r="J235" s="39">
        <f>J$2*'Risk Factors'!J235</f>
        <v>1.5123424419623646</v>
      </c>
      <c r="K235" s="39">
        <f>K$2*'Risk Factors'!K235</f>
        <v>-0.6724</v>
      </c>
      <c r="L235" s="39">
        <f>L$2*'Risk Factors'!L235</f>
        <v>0</v>
      </c>
      <c r="M235" s="39">
        <f>M$2*'Risk Factors'!M235</f>
        <v>2.2379121391854473</v>
      </c>
      <c r="N235" s="39">
        <f>N$2*'Risk Factors'!N235</f>
        <v>0.88763243047625151</v>
      </c>
      <c r="O235" s="39">
        <f t="shared" si="15"/>
        <v>-3.1037525766934735</v>
      </c>
      <c r="P235" s="39">
        <f t="shared" si="17"/>
        <v>4.2952729950138026E-2</v>
      </c>
      <c r="Q235" s="39">
        <f t="shared" si="18"/>
        <v>0</v>
      </c>
      <c r="R235" s="39" t="str">
        <f t="shared" si="19"/>
        <v>Low</v>
      </c>
    </row>
    <row r="236" spans="1:18" x14ac:dyDescent="0.25">
      <c r="A236" s="40">
        <v>6037208610</v>
      </c>
      <c r="B236" s="39">
        <f t="shared" si="16"/>
        <v>-3.6722000000000001</v>
      </c>
      <c r="C236" s="39">
        <f>C$2*'Risk Factors'!C236</f>
        <v>-0.5111645058438905</v>
      </c>
      <c r="D236" s="39">
        <f>D$2*'Risk Factors'!D236</f>
        <v>-0.4033027101515847</v>
      </c>
      <c r="E236" s="39">
        <f>E$2*'Risk Factors'!E236</f>
        <v>-3.3352877354157093</v>
      </c>
      <c r="F236" s="39">
        <f>F$2*'Risk Factors'!F236</f>
        <v>-1.7452433164905836</v>
      </c>
      <c r="G236" s="39">
        <f>G$2*'Risk Factors'!G236</f>
        <v>2.9292317460317463</v>
      </c>
      <c r="H236" s="39">
        <f>H$2*'Risk Factors'!H236</f>
        <v>-4.1443404663259582E-2</v>
      </c>
      <c r="I236" s="39">
        <f>I$2*'Risk Factors'!I236</f>
        <v>0</v>
      </c>
      <c r="J236" s="39">
        <f>J$2*'Risk Factors'!J236</f>
        <v>1.3217073569482289</v>
      </c>
      <c r="K236" s="39">
        <f>K$2*'Risk Factors'!K236</f>
        <v>-0.6724</v>
      </c>
      <c r="L236" s="39">
        <f>L$2*'Risk Factors'!L236</f>
        <v>0</v>
      </c>
      <c r="M236" s="39">
        <f>M$2*'Risk Factors'!M236</f>
        <v>2.2674182680901533</v>
      </c>
      <c r="N236" s="39">
        <f>N$2*'Risk Factors'!N236</f>
        <v>-0.31476003541716202</v>
      </c>
      <c r="O236" s="39">
        <f t="shared" si="15"/>
        <v>-4.1774443369120595</v>
      </c>
      <c r="P236" s="39">
        <f t="shared" si="17"/>
        <v>1.5105965310415866E-2</v>
      </c>
      <c r="Q236" s="39">
        <f t="shared" si="18"/>
        <v>0</v>
      </c>
      <c r="R236" s="39" t="str">
        <f t="shared" si="19"/>
        <v>Low</v>
      </c>
    </row>
    <row r="237" spans="1:18" x14ac:dyDescent="0.25">
      <c r="A237" s="40">
        <v>6037208620</v>
      </c>
      <c r="B237" s="39">
        <f t="shared" si="16"/>
        <v>-3.6722000000000001</v>
      </c>
      <c r="C237" s="39">
        <f>C$2*'Risk Factors'!C237</f>
        <v>-0.454916806906416</v>
      </c>
      <c r="D237" s="39">
        <f>D$2*'Risk Factors'!D237</f>
        <v>-0.60832429235318963</v>
      </c>
      <c r="E237" s="39">
        <f>E$2*'Risk Factors'!E237</f>
        <v>-3.9437990705534425</v>
      </c>
      <c r="F237" s="39">
        <f>F$2*'Risk Factors'!F237</f>
        <v>-1.3476794676806083</v>
      </c>
      <c r="G237" s="39">
        <f>G$2*'Risk Factors'!G237</f>
        <v>3.0847769922109047</v>
      </c>
      <c r="H237" s="39">
        <f>H$2*'Risk Factors'!H237</f>
        <v>-2.1017796993213728E-2</v>
      </c>
      <c r="I237" s="39">
        <f>I$2*'Risk Factors'!I237</f>
        <v>0</v>
      </c>
      <c r="J237" s="39">
        <f>J$2*'Risk Factors'!J237</f>
        <v>0.67559492502883511</v>
      </c>
      <c r="K237" s="39">
        <f>K$2*'Risk Factors'!K237</f>
        <v>0</v>
      </c>
      <c r="L237" s="39">
        <f>L$2*'Risk Factors'!L237</f>
        <v>0</v>
      </c>
      <c r="M237" s="39">
        <f>M$2*'Risk Factors'!M237</f>
        <v>1.9800605773032807</v>
      </c>
      <c r="N237" s="39">
        <f>N$2*'Risk Factors'!N237</f>
        <v>0.23597825965434624</v>
      </c>
      <c r="O237" s="39">
        <f t="shared" si="15"/>
        <v>-4.0715266802895043</v>
      </c>
      <c r="P237" s="39">
        <f t="shared" si="17"/>
        <v>1.6765463129980385E-2</v>
      </c>
      <c r="Q237" s="39">
        <f t="shared" si="18"/>
        <v>0</v>
      </c>
      <c r="R237" s="39" t="str">
        <f t="shared" si="19"/>
        <v>Low</v>
      </c>
    </row>
    <row r="238" spans="1:18" x14ac:dyDescent="0.25">
      <c r="A238" s="40">
        <v>6037208710</v>
      </c>
      <c r="B238" s="39">
        <f t="shared" si="16"/>
        <v>-3.6722000000000001</v>
      </c>
      <c r="C238" s="39">
        <f>C$2*'Risk Factors'!C238</f>
        <v>-0.5107518049039641</v>
      </c>
      <c r="D238" s="39">
        <f>D$2*'Risk Factors'!D238</f>
        <v>-0.78508204897775768</v>
      </c>
      <c r="E238" s="39">
        <f>E$2*'Risk Factors'!E238</f>
        <v>-2.3807755560548189</v>
      </c>
      <c r="F238" s="39">
        <f>F$2*'Risk Factors'!F238</f>
        <v>-2.1486136149179957</v>
      </c>
      <c r="G238" s="39">
        <f>G$2*'Risk Factors'!G238</f>
        <v>3.0330760834670945</v>
      </c>
      <c r="H238" s="39">
        <f>H$2*'Risk Factors'!H238</f>
        <v>-4.0726460829207285E-3</v>
      </c>
      <c r="I238" s="39">
        <f>I$2*'Risk Factors'!I238</f>
        <v>0</v>
      </c>
      <c r="J238" s="39">
        <f>J$2*'Risk Factors'!J238</f>
        <v>0.33102710137544572</v>
      </c>
      <c r="K238" s="39">
        <f>K$2*'Risk Factors'!K238</f>
        <v>-0.6724</v>
      </c>
      <c r="L238" s="39">
        <f>L$2*'Risk Factors'!L238</f>
        <v>0</v>
      </c>
      <c r="M238" s="39">
        <f>M$2*'Risk Factors'!M238</f>
        <v>3.1178797943851309</v>
      </c>
      <c r="N238" s="39">
        <f>N$2*'Risk Factors'!N238</f>
        <v>-0.81752380929217572</v>
      </c>
      <c r="O238" s="39">
        <f t="shared" si="15"/>
        <v>-4.5094365010019626</v>
      </c>
      <c r="P238" s="39">
        <f t="shared" si="17"/>
        <v>1.0884875197873449E-2</v>
      </c>
      <c r="Q238" s="39">
        <f t="shared" si="18"/>
        <v>0</v>
      </c>
      <c r="R238" s="39" t="str">
        <f t="shared" si="19"/>
        <v>Low</v>
      </c>
    </row>
    <row r="239" spans="1:18" x14ac:dyDescent="0.25">
      <c r="A239" s="40">
        <v>6037208720</v>
      </c>
      <c r="B239" s="39">
        <f t="shared" si="16"/>
        <v>-3.6722000000000001</v>
      </c>
      <c r="C239" s="39">
        <f>C$2*'Risk Factors'!C239</f>
        <v>-0.30245820134859014</v>
      </c>
      <c r="D239" s="39">
        <f>D$2*'Risk Factors'!D239</f>
        <v>-0.45006414519257409</v>
      </c>
      <c r="E239" s="39">
        <f>E$2*'Risk Factors'!E239</f>
        <v>-5.872447769465226</v>
      </c>
      <c r="F239" s="39">
        <f>F$2*'Risk Factors'!F239</f>
        <v>-0.233814463840399</v>
      </c>
      <c r="G239" s="39">
        <f>G$2*'Risk Factors'!G239</f>
        <v>3.3444410846343464</v>
      </c>
      <c r="H239" s="39">
        <f>H$2*'Risk Factors'!H239</f>
        <v>-4.9308127530365967E-2</v>
      </c>
      <c r="I239" s="39">
        <f>I$2*'Risk Factors'!I239</f>
        <v>0</v>
      </c>
      <c r="J239" s="39">
        <f>J$2*'Risk Factors'!J239</f>
        <v>2.4353185243328106</v>
      </c>
      <c r="K239" s="39">
        <f>K$2*'Risk Factors'!K239</f>
        <v>-0.6724</v>
      </c>
      <c r="L239" s="39">
        <f>L$2*'Risk Factors'!L239</f>
        <v>0</v>
      </c>
      <c r="M239" s="39">
        <f>M$2*'Risk Factors'!M239</f>
        <v>3.5914152629497829</v>
      </c>
      <c r="N239" s="39">
        <f>N$2*'Risk Factors'!N239</f>
        <v>2.9268957610675779</v>
      </c>
      <c r="O239" s="39">
        <f t="shared" si="15"/>
        <v>1.045377925607363</v>
      </c>
      <c r="P239" s="39">
        <f t="shared" si="17"/>
        <v>0.73988634676254028</v>
      </c>
      <c r="Q239" s="39">
        <f t="shared" si="18"/>
        <v>2</v>
      </c>
      <c r="R239" s="39" t="str">
        <f t="shared" si="19"/>
        <v>High</v>
      </c>
    </row>
    <row r="240" spans="1:18" x14ac:dyDescent="0.25">
      <c r="A240" s="40">
        <v>6037208801</v>
      </c>
      <c r="B240" s="39">
        <f t="shared" si="16"/>
        <v>-3.6722000000000001</v>
      </c>
      <c r="C240" s="39">
        <f>C$2*'Risk Factors'!C240</f>
        <v>-0.27872789730281983</v>
      </c>
      <c r="D240" s="39">
        <f>D$2*'Risk Factors'!D240</f>
        <v>-0.83851447827012304</v>
      </c>
      <c r="E240" s="39">
        <f>E$2*'Risk Factors'!E240</f>
        <v>-4.4553389245847574</v>
      </c>
      <c r="F240" s="39">
        <f>F$2*'Risk Factors'!F240</f>
        <v>-0.69642435983033268</v>
      </c>
      <c r="G240" s="39">
        <f>G$2*'Risk Factors'!G240</f>
        <v>3.3599635081725263</v>
      </c>
      <c r="H240" s="39">
        <f>H$2*'Risk Factors'!H240</f>
        <v>-6.4468400812724189E-2</v>
      </c>
      <c r="I240" s="39">
        <f>I$2*'Risk Factors'!I240</f>
        <v>0</v>
      </c>
      <c r="J240" s="39">
        <f>J$2*'Risk Factors'!J240</f>
        <v>2.3151948413783168</v>
      </c>
      <c r="K240" s="39">
        <f>K$2*'Risk Factors'!K240</f>
        <v>-0.6724</v>
      </c>
      <c r="L240" s="39">
        <f>L$2*'Risk Factors'!L240</f>
        <v>0</v>
      </c>
      <c r="M240" s="39">
        <f>M$2*'Risk Factors'!M240</f>
        <v>3.5648344800316329</v>
      </c>
      <c r="N240" s="39">
        <f>N$2*'Risk Factors'!N240</f>
        <v>-0.64504445528955812</v>
      </c>
      <c r="O240" s="39">
        <f t="shared" si="15"/>
        <v>-2.0831256865078389</v>
      </c>
      <c r="P240" s="39">
        <f t="shared" si="17"/>
        <v>0.11074776593921082</v>
      </c>
      <c r="Q240" s="39">
        <f t="shared" si="18"/>
        <v>0</v>
      </c>
      <c r="R240" s="39" t="str">
        <f t="shared" si="19"/>
        <v>Low</v>
      </c>
    </row>
    <row r="241" spans="1:18" x14ac:dyDescent="0.25">
      <c r="A241" s="40">
        <v>6037208802</v>
      </c>
      <c r="B241" s="39">
        <f t="shared" si="16"/>
        <v>-3.6722000000000001</v>
      </c>
      <c r="C241" s="39">
        <f>C$2*'Risk Factors'!C241</f>
        <v>-0.27872789730281983</v>
      </c>
      <c r="D241" s="39">
        <f>D$2*'Risk Factors'!D241</f>
        <v>-0.83851448352045421</v>
      </c>
      <c r="E241" s="39">
        <f>E$2*'Risk Factors'!E241</f>
        <v>-4.4553389202389857</v>
      </c>
      <c r="F241" s="39">
        <f>F$2*'Risk Factors'!F241</f>
        <v>-0.69642438722706035</v>
      </c>
      <c r="G241" s="39">
        <f>G$2*'Risk Factors'!G241</f>
        <v>3.3599635944678119</v>
      </c>
      <c r="H241" s="39">
        <f>H$2*'Risk Factors'!H241</f>
        <v>-8.839329756493737E-2</v>
      </c>
      <c r="I241" s="39">
        <f>I$2*'Risk Factors'!I241</f>
        <v>0</v>
      </c>
      <c r="J241" s="39">
        <f>J$2*'Risk Factors'!J241</f>
        <v>2.3151949093335586</v>
      </c>
      <c r="K241" s="39">
        <f>K$2*'Risk Factors'!K241</f>
        <v>-0.6724</v>
      </c>
      <c r="L241" s="39">
        <f>L$2*'Risk Factors'!L241</f>
        <v>0</v>
      </c>
      <c r="M241" s="39">
        <f>M$2*'Risk Factors'!M241</f>
        <v>2.9116344800316329</v>
      </c>
      <c r="N241" s="39">
        <f>N$2*'Risk Factors'!N241</f>
        <v>1.7162138899747093</v>
      </c>
      <c r="O241" s="39">
        <f t="shared" si="15"/>
        <v>-0.39899211204654428</v>
      </c>
      <c r="P241" s="39">
        <f t="shared" si="17"/>
        <v>0.40155451986706686</v>
      </c>
      <c r="Q241" s="39">
        <f t="shared" si="18"/>
        <v>1</v>
      </c>
      <c r="R241" s="39" t="str">
        <f t="shared" si="19"/>
        <v>Moderate</v>
      </c>
    </row>
    <row r="242" spans="1:18" x14ac:dyDescent="0.25">
      <c r="A242" s="40">
        <v>6037208902</v>
      </c>
      <c r="B242" s="39">
        <f t="shared" si="16"/>
        <v>-3.6722000000000001</v>
      </c>
      <c r="C242" s="39">
        <f>C$2*'Risk Factors'!C242</f>
        <v>-0.31860512562321214</v>
      </c>
      <c r="D242" s="39">
        <f>D$2*'Risk Factors'!D242</f>
        <v>-3.3711220136518769E-2</v>
      </c>
      <c r="E242" s="39">
        <f>E$2*'Risk Factors'!E242</f>
        <v>-6.4808517064846427</v>
      </c>
      <c r="F242" s="39">
        <f>F$2*'Risk Factors'!F242</f>
        <v>-0.18363558020477819</v>
      </c>
      <c r="G242" s="39">
        <f>G$2*'Risk Factors'!G242</f>
        <v>3.4047626570915623</v>
      </c>
      <c r="H242" s="39">
        <f>H$2*'Risk Factors'!H242</f>
        <v>-7.6847269843704616E-2</v>
      </c>
      <c r="I242" s="39">
        <f>I$2*'Risk Factors'!I242</f>
        <v>0</v>
      </c>
      <c r="J242" s="39">
        <f>J$2*'Risk Factors'!J242</f>
        <v>2.7470945141065832</v>
      </c>
      <c r="K242" s="39">
        <f>K$2*'Risk Factors'!K242</f>
        <v>-0.6724</v>
      </c>
      <c r="L242" s="39">
        <f>L$2*'Risk Factors'!L242</f>
        <v>0</v>
      </c>
      <c r="M242" s="39">
        <f>M$2*'Risk Factors'!M242</f>
        <v>4.3606914195334117</v>
      </c>
      <c r="N242" s="39">
        <f>N$2*'Risk Factors'!N242</f>
        <v>-0.54890907031217573</v>
      </c>
      <c r="O242" s="39">
        <f t="shared" si="15"/>
        <v>-1.4746113818734745</v>
      </c>
      <c r="P242" s="39">
        <f t="shared" si="17"/>
        <v>0.18624271827201885</v>
      </c>
      <c r="Q242" s="39">
        <f t="shared" si="18"/>
        <v>0</v>
      </c>
      <c r="R242" s="39" t="str">
        <f t="shared" si="19"/>
        <v>Low</v>
      </c>
    </row>
    <row r="243" spans="1:18" x14ac:dyDescent="0.25">
      <c r="A243" s="40">
        <v>6037208903</v>
      </c>
      <c r="B243" s="39">
        <f t="shared" si="16"/>
        <v>-3.6722000000000001</v>
      </c>
      <c r="C243" s="39">
        <f>C$2*'Risk Factors'!C243</f>
        <v>-0.31846755864323661</v>
      </c>
      <c r="D243" s="39">
        <f>D$2*'Risk Factors'!D243</f>
        <v>-0.52360130909090896</v>
      </c>
      <c r="E243" s="39">
        <f>E$2*'Risk Factors'!E243</f>
        <v>-5.7293876363636356</v>
      </c>
      <c r="F243" s="39">
        <f>F$2*'Risk Factors'!F243</f>
        <v>-0.17770414545454546</v>
      </c>
      <c r="G243" s="39">
        <f>G$2*'Risk Factors'!G243</f>
        <v>3.3711011638316921</v>
      </c>
      <c r="H243" s="39">
        <f>H$2*'Risk Factors'!H243</f>
        <v>-0.22537410675422179</v>
      </c>
      <c r="I243" s="39">
        <f>I$2*'Risk Factors'!I243</f>
        <v>0</v>
      </c>
      <c r="J243" s="39">
        <f>J$2*'Risk Factors'!J243</f>
        <v>1.0128628980891721</v>
      </c>
      <c r="K243" s="39">
        <f>K$2*'Risk Factors'!K243</f>
        <v>-0.6724</v>
      </c>
      <c r="L243" s="39">
        <f>L$2*'Risk Factors'!L243</f>
        <v>0</v>
      </c>
      <c r="M243" s="39">
        <f>M$2*'Risk Factors'!M243</f>
        <v>2.3035667852906272</v>
      </c>
      <c r="N243" s="39">
        <f>N$2*'Risk Factors'!N243</f>
        <v>0.2210178136162784</v>
      </c>
      <c r="O243" s="39">
        <f t="shared" si="15"/>
        <v>-4.4105860954787781</v>
      </c>
      <c r="P243" s="39">
        <f t="shared" si="17"/>
        <v>1.2002252285388697E-2</v>
      </c>
      <c r="Q243" s="39">
        <f t="shared" si="18"/>
        <v>0</v>
      </c>
      <c r="R243" s="39" t="str">
        <f t="shared" si="19"/>
        <v>Low</v>
      </c>
    </row>
    <row r="244" spans="1:18" x14ac:dyDescent="0.25">
      <c r="A244" s="40">
        <v>6037208904</v>
      </c>
      <c r="B244" s="39">
        <f t="shared" si="16"/>
        <v>-3.6722000000000001</v>
      </c>
      <c r="C244" s="39">
        <f>C$2*'Risk Factors'!C244</f>
        <v>-0.25532431483449125</v>
      </c>
      <c r="D244" s="39">
        <f>D$2*'Risk Factors'!D244</f>
        <v>-0.19647659746562415</v>
      </c>
      <c r="E244" s="39">
        <f>E$2*'Risk Factors'!E244</f>
        <v>-6.1182415745483949</v>
      </c>
      <c r="F244" s="39">
        <f>F$2*'Risk Factors'!F244</f>
        <v>-0.25738560258829873</v>
      </c>
      <c r="G244" s="39">
        <f>G$2*'Risk Factors'!G244</f>
        <v>3.3710700507614213</v>
      </c>
      <c r="H244" s="39">
        <f>H$2*'Risk Factors'!H244</f>
        <v>-2.0754098860594615E-2</v>
      </c>
      <c r="I244" s="39">
        <f>I$2*'Risk Factors'!I244</f>
        <v>0</v>
      </c>
      <c r="J244" s="39">
        <f>J$2*'Risk Factors'!J244</f>
        <v>1.0343740415335463</v>
      </c>
      <c r="K244" s="39">
        <f>K$2*'Risk Factors'!K244</f>
        <v>-0.6724</v>
      </c>
      <c r="L244" s="39">
        <f>L$2*'Risk Factors'!L244</f>
        <v>0</v>
      </c>
      <c r="M244" s="39">
        <f>M$2*'Risk Factors'!M244</f>
        <v>2.2591475682087774</v>
      </c>
      <c r="N244" s="39">
        <f>N$2*'Risk Factors'!N244</f>
        <v>0.31404228539057755</v>
      </c>
      <c r="O244" s="39">
        <f t="shared" si="15"/>
        <v>-4.2141482424030814</v>
      </c>
      <c r="P244" s="39">
        <f t="shared" si="17"/>
        <v>1.4569500812578013E-2</v>
      </c>
      <c r="Q244" s="39">
        <f t="shared" si="18"/>
        <v>0</v>
      </c>
      <c r="R244" s="39" t="str">
        <f t="shared" si="19"/>
        <v>Low</v>
      </c>
    </row>
    <row r="245" spans="1:18" x14ac:dyDescent="0.25">
      <c r="A245" s="40">
        <v>6037209102</v>
      </c>
      <c r="B245" s="39">
        <f t="shared" si="16"/>
        <v>-3.6722000000000001</v>
      </c>
      <c r="C245" s="39">
        <f>C$2*'Risk Factors'!C245</f>
        <v>-0.24942613056804253</v>
      </c>
      <c r="D245" s="39">
        <f>D$2*'Risk Factors'!D245</f>
        <v>-0.59321111823818684</v>
      </c>
      <c r="E245" s="39">
        <f>E$2*'Risk Factors'!E245</f>
        <v>-5.9251892238614499</v>
      </c>
      <c r="F245" s="39">
        <f>F$2*'Risk Factors'!F245</f>
        <v>-0.14761847338037204</v>
      </c>
      <c r="G245" s="39">
        <f>G$2*'Risk Factors'!G245</f>
        <v>3.386217420661715</v>
      </c>
      <c r="H245" s="39">
        <f>H$2*'Risk Factors'!H245</f>
        <v>-0.38803321934538354</v>
      </c>
      <c r="I245" s="39">
        <f>I$2*'Risk Factors'!I245</f>
        <v>0</v>
      </c>
      <c r="J245" s="39">
        <f>J$2*'Risk Factors'!J245</f>
        <v>2.0467435832274465</v>
      </c>
      <c r="K245" s="39">
        <f>K$2*'Risk Factors'!K245</f>
        <v>-0.6724</v>
      </c>
      <c r="L245" s="39">
        <f>L$2*'Risk Factors'!L245</f>
        <v>0.38629999999999998</v>
      </c>
      <c r="M245" s="39">
        <f>M$2*'Risk Factors'!M245</f>
        <v>3.6348406484776592</v>
      </c>
      <c r="N245" s="39">
        <f>N$2*'Risk Factors'!N245</f>
        <v>1.5766360102801555</v>
      </c>
      <c r="O245" s="39">
        <f t="shared" si="15"/>
        <v>-0.61734050274645735</v>
      </c>
      <c r="P245" s="39">
        <f t="shared" si="17"/>
        <v>0.3503865539408485</v>
      </c>
      <c r="Q245" s="39">
        <f t="shared" si="18"/>
        <v>1</v>
      </c>
      <c r="R245" s="39" t="str">
        <f t="shared" si="19"/>
        <v>Moderate</v>
      </c>
    </row>
    <row r="246" spans="1:18" x14ac:dyDescent="0.25">
      <c r="A246" s="40">
        <v>6037209103</v>
      </c>
      <c r="B246" s="39">
        <f t="shared" si="16"/>
        <v>-3.6722000000000001</v>
      </c>
      <c r="C246" s="39">
        <f>C$2*'Risk Factors'!C246</f>
        <v>-0.30510636571311811</v>
      </c>
      <c r="D246" s="39">
        <f>D$2*'Risk Factors'!D246</f>
        <v>-0.27501745710044584</v>
      </c>
      <c r="E246" s="39">
        <f>E$2*'Risk Factors'!E246</f>
        <v>-6.3667112016181866</v>
      </c>
      <c r="F246" s="39">
        <f>F$2*'Risk Factors'!F246</f>
        <v>-7.5208235294117645E-2</v>
      </c>
      <c r="G246" s="39">
        <f>G$2*'Risk Factors'!G246</f>
        <v>3.3930064796285802</v>
      </c>
      <c r="H246" s="39">
        <f>H$2*'Risk Factors'!H246</f>
        <v>-2.4685448491994773E-3</v>
      </c>
      <c r="I246" s="39">
        <f>I$2*'Risk Factors'!I246</f>
        <v>0</v>
      </c>
      <c r="J246" s="39">
        <f>J$2*'Risk Factors'!J246</f>
        <v>1.5690847828823931</v>
      </c>
      <c r="K246" s="39">
        <f>K$2*'Risk Factors'!K246</f>
        <v>-0.6724</v>
      </c>
      <c r="L246" s="39">
        <f>L$2*'Risk Factors'!L246</f>
        <v>0.38629999999999998</v>
      </c>
      <c r="M246" s="39">
        <f>M$2*'Risk Factors'!M246</f>
        <v>2.8280852510873857</v>
      </c>
      <c r="N246" s="39">
        <f>N$2*'Risk Factors'!N246</f>
        <v>1.2900791055910665</v>
      </c>
      <c r="O246" s="39">
        <f t="shared" si="15"/>
        <v>-1.9025561853856416</v>
      </c>
      <c r="P246" s="39">
        <f t="shared" si="17"/>
        <v>0.12981943808278418</v>
      </c>
      <c r="Q246" s="39">
        <f t="shared" si="18"/>
        <v>0</v>
      </c>
      <c r="R246" s="39" t="str">
        <f t="shared" si="19"/>
        <v>Low</v>
      </c>
    </row>
    <row r="247" spans="1:18" x14ac:dyDescent="0.25">
      <c r="A247" s="40">
        <v>6037209104</v>
      </c>
      <c r="B247" s="39">
        <f t="shared" si="16"/>
        <v>-3.6722000000000001</v>
      </c>
      <c r="C247" s="39">
        <f>C$2*'Risk Factors'!C247</f>
        <v>-0.30510636571311811</v>
      </c>
      <c r="D247" s="39">
        <f>D$2*'Risk Factors'!D247</f>
        <v>-0.2750174546374568</v>
      </c>
      <c r="E247" s="39">
        <f>E$2*'Risk Factors'!E247</f>
        <v>-6.3667111507696559</v>
      </c>
      <c r="F247" s="39">
        <f>F$2*'Risk Factors'!F247</f>
        <v>-7.5208235294117645E-2</v>
      </c>
      <c r="G247" s="39">
        <f>G$2*'Risk Factors'!G247</f>
        <v>3.3930063079184642</v>
      </c>
      <c r="H247" s="39">
        <f>H$2*'Risk Factors'!H247</f>
        <v>-2.6839495404454641E-2</v>
      </c>
      <c r="I247" s="39">
        <f>I$2*'Risk Factors'!I247</f>
        <v>0</v>
      </c>
      <c r="J247" s="39">
        <f>J$2*'Risk Factors'!J247</f>
        <v>1.569084889987175</v>
      </c>
      <c r="K247" s="39">
        <f>K$2*'Risk Factors'!K247</f>
        <v>-0.6724</v>
      </c>
      <c r="L247" s="39">
        <f>L$2*'Risk Factors'!L247</f>
        <v>0</v>
      </c>
      <c r="M247" s="39">
        <f>M$2*'Risk Factors'!M247</f>
        <v>1.8482852510873857</v>
      </c>
      <c r="N247" s="39">
        <f>N$2*'Risk Factors'!N247</f>
        <v>-0.20832896486757047</v>
      </c>
      <c r="O247" s="39">
        <f t="shared" si="15"/>
        <v>-4.7914352176933495</v>
      </c>
      <c r="P247" s="39">
        <f t="shared" si="17"/>
        <v>8.2322040490895605E-3</v>
      </c>
      <c r="Q247" s="39">
        <f t="shared" si="18"/>
        <v>0</v>
      </c>
      <c r="R247" s="39" t="str">
        <f t="shared" si="19"/>
        <v>Low</v>
      </c>
    </row>
    <row r="248" spans="1:18" x14ac:dyDescent="0.25">
      <c r="A248" s="40">
        <v>6037209200</v>
      </c>
      <c r="B248" s="39">
        <f t="shared" si="16"/>
        <v>-3.6722000000000001</v>
      </c>
      <c r="C248" s="39">
        <f>C$2*'Risk Factors'!C248</f>
        <v>-0.25511796436452799</v>
      </c>
      <c r="D248" s="39">
        <f>D$2*'Risk Factors'!D248</f>
        <v>-0.17356312201772325</v>
      </c>
      <c r="E248" s="39">
        <f>E$2*'Risk Factors'!E248</f>
        <v>-6.2920234492160869</v>
      </c>
      <c r="F248" s="39">
        <f>F$2*'Risk Factors'!F248</f>
        <v>-9.8773824130879331E-2</v>
      </c>
      <c r="G248" s="39">
        <f>G$2*'Risk Factors'!G248</f>
        <v>3.4035264367816089</v>
      </c>
      <c r="H248" s="39">
        <f>H$2*'Risk Factors'!H248</f>
        <v>-0.25898587092352965</v>
      </c>
      <c r="I248" s="39">
        <f>I$2*'Risk Factors'!I248</f>
        <v>0</v>
      </c>
      <c r="J248" s="39">
        <f>J$2*'Risk Factors'!J248</f>
        <v>2.8923619307832422</v>
      </c>
      <c r="K248" s="39">
        <f>K$2*'Risk Factors'!K248</f>
        <v>-0.6724</v>
      </c>
      <c r="L248" s="39">
        <f>L$2*'Risk Factors'!L248</f>
        <v>0.38629999999999998</v>
      </c>
      <c r="M248" s="39">
        <f>M$2*'Risk Factors'!M248</f>
        <v>9.6546468169236839</v>
      </c>
      <c r="N248" s="39">
        <f>N$2*'Risk Factors'!N248</f>
        <v>2.702526000725602</v>
      </c>
      <c r="O248" s="39">
        <f t="shared" si="15"/>
        <v>7.6162969545613901</v>
      </c>
      <c r="P248" s="39">
        <f t="shared" si="17"/>
        <v>0.99950788060349427</v>
      </c>
      <c r="Q248" s="39">
        <f t="shared" si="18"/>
        <v>2</v>
      </c>
      <c r="R248" s="39" t="str">
        <f t="shared" si="19"/>
        <v>High</v>
      </c>
    </row>
    <row r="249" spans="1:18" x14ac:dyDescent="0.25">
      <c r="A249" s="40">
        <v>6037209300</v>
      </c>
      <c r="B249" s="39">
        <f t="shared" si="16"/>
        <v>-3.6722000000000001</v>
      </c>
      <c r="C249" s="39">
        <f>C$2*'Risk Factors'!C249</f>
        <v>-0.23697631888026158</v>
      </c>
      <c r="D249" s="39">
        <f>D$2*'Risk Factors'!D249</f>
        <v>-0.31437706451612901</v>
      </c>
      <c r="E249" s="39">
        <f>E$2*'Risk Factors'!E249</f>
        <v>-5.9258599999999992</v>
      </c>
      <c r="F249" s="39">
        <f>F$2*'Risk Factors'!F249</f>
        <v>-0.20484135483870969</v>
      </c>
      <c r="G249" s="39">
        <f>G$2*'Risk Factors'!G249</f>
        <v>3.3484292497625829</v>
      </c>
      <c r="H249" s="39">
        <f>H$2*'Risk Factors'!H249</f>
        <v>-0.13358879637842241</v>
      </c>
      <c r="I249" s="39">
        <f>I$2*'Risk Factors'!I249</f>
        <v>0</v>
      </c>
      <c r="J249" s="39">
        <f>J$2*'Risk Factors'!J249</f>
        <v>2.2649383838383841</v>
      </c>
      <c r="K249" s="39">
        <f>K$2*'Risk Factors'!K249</f>
        <v>-0.6724</v>
      </c>
      <c r="L249" s="39">
        <f>L$2*'Risk Factors'!L249</f>
        <v>0.38629999999999998</v>
      </c>
      <c r="M249" s="39">
        <f>M$2*'Risk Factors'!M249</f>
        <v>5.0572045077105576</v>
      </c>
      <c r="N249" s="39">
        <f>N$2*'Risk Factors'!N249</f>
        <v>3.9776813684747219</v>
      </c>
      <c r="O249" s="39">
        <f t="shared" si="15"/>
        <v>3.8743099751727264</v>
      </c>
      <c r="P249" s="39">
        <f t="shared" si="17"/>
        <v>0.97965389753799692</v>
      </c>
      <c r="Q249" s="39">
        <f t="shared" si="18"/>
        <v>2</v>
      </c>
      <c r="R249" s="39" t="str">
        <f t="shared" si="19"/>
        <v>High</v>
      </c>
    </row>
    <row r="250" spans="1:18" x14ac:dyDescent="0.25">
      <c r="A250" s="40">
        <v>6037209401</v>
      </c>
      <c r="B250" s="39">
        <f t="shared" si="16"/>
        <v>-3.6722000000000001</v>
      </c>
      <c r="C250" s="39">
        <f>C$2*'Risk Factors'!C250</f>
        <v>-0.31363551847159793</v>
      </c>
      <c r="D250" s="39">
        <f>D$2*'Risk Factors'!D250</f>
        <v>-0.29878661457020417</v>
      </c>
      <c r="E250" s="39">
        <f>E$2*'Risk Factors'!E250</f>
        <v>-5.7554802117469119</v>
      </c>
      <c r="F250" s="39">
        <f>F$2*'Risk Factors'!F250</f>
        <v>-0.37815820519284093</v>
      </c>
      <c r="G250" s="39">
        <f>G$2*'Risk Factors'!G250</f>
        <v>3.3860844036697246</v>
      </c>
      <c r="H250" s="39">
        <f>H$2*'Risk Factors'!H250</f>
        <v>-9.028106368884263E-2</v>
      </c>
      <c r="I250" s="39">
        <f>I$2*'Risk Factors'!I250</f>
        <v>0</v>
      </c>
      <c r="J250" s="39">
        <f>J$2*'Risk Factors'!J250</f>
        <v>2.2555184834123225</v>
      </c>
      <c r="K250" s="39">
        <f>K$2*'Risk Factors'!K250</f>
        <v>-0.6724</v>
      </c>
      <c r="L250" s="39">
        <f>L$2*'Risk Factors'!L250</f>
        <v>0</v>
      </c>
      <c r="M250" s="39">
        <f>M$2*'Risk Factors'!M250</f>
        <v>3.2598068011071573</v>
      </c>
      <c r="N250" s="39">
        <f>N$2*'Risk Factors'!N250</f>
        <v>0.85170814800794958</v>
      </c>
      <c r="O250" s="39">
        <f t="shared" si="15"/>
        <v>-1.4278237774732443</v>
      </c>
      <c r="P250" s="39">
        <f t="shared" si="17"/>
        <v>0.1934379913931624</v>
      </c>
      <c r="Q250" s="39">
        <f t="shared" si="18"/>
        <v>0</v>
      </c>
      <c r="R250" s="39" t="str">
        <f t="shared" si="19"/>
        <v>Low</v>
      </c>
    </row>
    <row r="251" spans="1:18" x14ac:dyDescent="0.25">
      <c r="A251" s="40">
        <v>6037209402</v>
      </c>
      <c r="B251" s="39">
        <f t="shared" si="16"/>
        <v>-3.6722000000000001</v>
      </c>
      <c r="C251" s="39">
        <f>C$2*'Risk Factors'!C251</f>
        <v>-0.26428336440539441</v>
      </c>
      <c r="D251" s="39">
        <f>D$2*'Risk Factors'!D251</f>
        <v>-0.33848349028840491</v>
      </c>
      <c r="E251" s="39">
        <f>E$2*'Risk Factors'!E251</f>
        <v>-5.9272961742201291</v>
      </c>
      <c r="F251" s="39">
        <f>F$2*'Risk Factors'!F251</f>
        <v>-0.26212954679223072</v>
      </c>
      <c r="G251" s="39">
        <f>G$2*'Risk Factors'!G251</f>
        <v>3.3073104166666671</v>
      </c>
      <c r="H251" s="39">
        <f>H$2*'Risk Factors'!H251</f>
        <v>-3.4905544157212975E-2</v>
      </c>
      <c r="I251" s="39">
        <f>I$2*'Risk Factors'!I251</f>
        <v>0</v>
      </c>
      <c r="J251" s="39">
        <f>J$2*'Risk Factors'!J251</f>
        <v>2.2068611290322582</v>
      </c>
      <c r="K251" s="39">
        <f>K$2*'Risk Factors'!K251</f>
        <v>-0.6724</v>
      </c>
      <c r="L251" s="39">
        <f>L$2*'Risk Factors'!L251</f>
        <v>0</v>
      </c>
      <c r="M251" s="39">
        <f>M$2*'Risk Factors'!M251</f>
        <v>4.0666744958481607</v>
      </c>
      <c r="N251" s="39">
        <f>N$2*'Risk Factors'!N251</f>
        <v>-3.3707070538082209E-2</v>
      </c>
      <c r="O251" s="39">
        <f t="shared" si="15"/>
        <v>-1.6245591488543698</v>
      </c>
      <c r="P251" s="39">
        <f t="shared" si="17"/>
        <v>0.16457706719988616</v>
      </c>
      <c r="Q251" s="39">
        <f t="shared" si="18"/>
        <v>0</v>
      </c>
      <c r="R251" s="39" t="str">
        <f t="shared" si="19"/>
        <v>Low</v>
      </c>
    </row>
    <row r="252" spans="1:18" x14ac:dyDescent="0.25">
      <c r="A252" s="40">
        <v>6037209403</v>
      </c>
      <c r="B252" s="39">
        <f t="shared" si="16"/>
        <v>-3.6722000000000001</v>
      </c>
      <c r="C252" s="39">
        <f>C$2*'Risk Factors'!C252</f>
        <v>-0.25479124278708626</v>
      </c>
      <c r="D252" s="39">
        <f>D$2*'Risk Factors'!D252</f>
        <v>-0.31032405172413791</v>
      </c>
      <c r="E252" s="39">
        <f>E$2*'Risk Factors'!E252</f>
        <v>-4.8921399999999995</v>
      </c>
      <c r="F252" s="39">
        <f>F$2*'Risk Factors'!F252</f>
        <v>-0.88665034482758631</v>
      </c>
      <c r="G252" s="39">
        <f>G$2*'Risk Factors'!G252</f>
        <v>3.3739453237410073</v>
      </c>
      <c r="H252" s="39">
        <f>H$2*'Risk Factors'!H252</f>
        <v>-3.943032590795955E-2</v>
      </c>
      <c r="I252" s="39">
        <f>I$2*'Risk Factors'!I252</f>
        <v>0</v>
      </c>
      <c r="J252" s="39">
        <f>J$2*'Risk Factors'!J252</f>
        <v>1.8457052312357847</v>
      </c>
      <c r="K252" s="39">
        <f>K$2*'Risk Factors'!K252</f>
        <v>-0.6724</v>
      </c>
      <c r="L252" s="39">
        <f>L$2*'Risk Factors'!L252</f>
        <v>0</v>
      </c>
      <c r="M252" s="39">
        <f>M$2*'Risk Factors'!M252</f>
        <v>2.7652268090154206</v>
      </c>
      <c r="N252" s="39">
        <f>N$2*'Risk Factors'!N252</f>
        <v>2.0601237693484493</v>
      </c>
      <c r="O252" s="39">
        <f t="shared" si="15"/>
        <v>-0.68293483190610793</v>
      </c>
      <c r="P252" s="39">
        <f t="shared" si="17"/>
        <v>0.33560659360950101</v>
      </c>
      <c r="Q252" s="39">
        <f t="shared" si="18"/>
        <v>1</v>
      </c>
      <c r="R252" s="39" t="str">
        <f t="shared" si="19"/>
        <v>Moderate</v>
      </c>
    </row>
    <row r="253" spans="1:18" x14ac:dyDescent="0.25">
      <c r="A253" s="40">
        <v>6037209510</v>
      </c>
      <c r="B253" s="39">
        <f t="shared" si="16"/>
        <v>-3.6722000000000001</v>
      </c>
      <c r="C253" s="39">
        <f>C$2*'Risk Factors'!C253</f>
        <v>-0.28644884405394361</v>
      </c>
      <c r="D253" s="39">
        <f>D$2*'Risk Factors'!D253</f>
        <v>-0.36678433420365542</v>
      </c>
      <c r="E253" s="39">
        <f>E$2*'Risk Factors'!E253</f>
        <v>-5.5179914957105547</v>
      </c>
      <c r="F253" s="39">
        <f>F$2*'Risk Factors'!F253</f>
        <v>-0.56590854158895931</v>
      </c>
      <c r="G253" s="39">
        <f>G$2*'Risk Factors'!G253</f>
        <v>3.3606567600487209</v>
      </c>
      <c r="H253" s="39">
        <f>H$2*'Risk Factors'!H253</f>
        <v>-7.7170801357429472E-2</v>
      </c>
      <c r="I253" s="39">
        <f>I$2*'Risk Factors'!I253</f>
        <v>0</v>
      </c>
      <c r="J253" s="39">
        <f>J$2*'Risk Factors'!J253</f>
        <v>1.0704624168514412</v>
      </c>
      <c r="K253" s="39">
        <f>K$2*'Risk Factors'!K253</f>
        <v>-0.6724</v>
      </c>
      <c r="L253" s="39">
        <f>L$2*'Risk Factors'!L253</f>
        <v>0</v>
      </c>
      <c r="M253" s="39">
        <f>M$2*'Risk Factors'!M253</f>
        <v>1.9094929221035972</v>
      </c>
      <c r="N253" s="39">
        <f>N$2*'Risk Factors'!N253</f>
        <v>1.3001602402610397</v>
      </c>
      <c r="O253" s="39">
        <f t="shared" si="15"/>
        <v>-3.5181316776497429</v>
      </c>
      <c r="P253" s="39">
        <f t="shared" si="17"/>
        <v>2.8800709216387554E-2</v>
      </c>
      <c r="Q253" s="39">
        <f t="shared" si="18"/>
        <v>0</v>
      </c>
      <c r="R253" s="39" t="str">
        <f t="shared" si="19"/>
        <v>Low</v>
      </c>
    </row>
    <row r="254" spans="1:18" x14ac:dyDescent="0.25">
      <c r="A254" s="40">
        <v>6037209520</v>
      </c>
      <c r="B254" s="39">
        <f t="shared" si="16"/>
        <v>-3.6722000000000001</v>
      </c>
      <c r="C254" s="39">
        <f>C$2*'Risk Factors'!C254</f>
        <v>-0.36518874421740916</v>
      </c>
      <c r="D254" s="39">
        <f>D$2*'Risk Factors'!D254</f>
        <v>-0.22171464646464645</v>
      </c>
      <c r="E254" s="39">
        <f>E$2*'Risk Factors'!E254</f>
        <v>-5.6134961038961038</v>
      </c>
      <c r="F254" s="39">
        <f>F$2*'Risk Factors'!F254</f>
        <v>-0.51658181818181825</v>
      </c>
      <c r="G254" s="39">
        <f>G$2*'Risk Factors'!G254</f>
        <v>3.2907121338912133</v>
      </c>
      <c r="H254" s="39">
        <f>H$2*'Risk Factors'!H254</f>
        <v>-9.4818074670275754E-2</v>
      </c>
      <c r="I254" s="39">
        <f>I$2*'Risk Factors'!I254</f>
        <v>0</v>
      </c>
      <c r="J254" s="39">
        <f>J$2*'Risk Factors'!J254</f>
        <v>1.9820632734530936</v>
      </c>
      <c r="K254" s="39">
        <f>K$2*'Risk Factors'!K254</f>
        <v>-0.6724</v>
      </c>
      <c r="L254" s="39">
        <f>L$2*'Risk Factors'!L254</f>
        <v>0</v>
      </c>
      <c r="M254" s="39">
        <f>M$2*'Risk Factors'!M254</f>
        <v>2.7579106366152621</v>
      </c>
      <c r="N254" s="39">
        <f>N$2*'Risk Factors'!N254</f>
        <v>-0.70848701045527263</v>
      </c>
      <c r="O254" s="39">
        <f t="shared" si="15"/>
        <v>-3.834200353925957</v>
      </c>
      <c r="P254" s="39">
        <f t="shared" si="17"/>
        <v>2.1161144096164319E-2</v>
      </c>
      <c r="Q254" s="39">
        <f t="shared" si="18"/>
        <v>0</v>
      </c>
      <c r="R254" s="39" t="str">
        <f t="shared" si="19"/>
        <v>Low</v>
      </c>
    </row>
    <row r="255" spans="1:18" x14ac:dyDescent="0.25">
      <c r="A255" s="40">
        <v>6037209810</v>
      </c>
      <c r="B255" s="39">
        <f t="shared" si="16"/>
        <v>-3.6722000000000001</v>
      </c>
      <c r="C255" s="39">
        <f>C$2*'Risk Factors'!C255</f>
        <v>-0.28089457723743361</v>
      </c>
      <c r="D255" s="39">
        <f>D$2*'Risk Factors'!D255</f>
        <v>-0.5740050676982591</v>
      </c>
      <c r="E255" s="39">
        <f>E$2*'Risk Factors'!E255</f>
        <v>-5.9305796518375233</v>
      </c>
      <c r="F255" s="39">
        <f>F$2*'Risk Factors'!F255</f>
        <v>-6.9243945841392651E-2</v>
      </c>
      <c r="G255" s="39">
        <f>G$2*'Risk Factors'!G255</f>
        <v>3.3301516452074389</v>
      </c>
      <c r="H255" s="39">
        <f>H$2*'Risk Factors'!H255</f>
        <v>-7.3965285664649369E-2</v>
      </c>
      <c r="I255" s="39">
        <f>I$2*'Risk Factors'!I255</f>
        <v>0</v>
      </c>
      <c r="J255" s="39">
        <f>J$2*'Risk Factors'!J255</f>
        <v>1.9399331599479845</v>
      </c>
      <c r="K255" s="39">
        <f>K$2*'Risk Factors'!K255</f>
        <v>0</v>
      </c>
      <c r="L255" s="39">
        <f>L$2*'Risk Factors'!L255</f>
        <v>0</v>
      </c>
      <c r="M255" s="39">
        <f>M$2*'Risk Factors'!M255</f>
        <v>3.0100967971530244</v>
      </c>
      <c r="N255" s="39">
        <f>N$2*'Risk Factors'!N255</f>
        <v>-0.20432399354875588</v>
      </c>
      <c r="O255" s="39">
        <f t="shared" si="15"/>
        <v>-2.5250309195195673</v>
      </c>
      <c r="P255" s="39">
        <f t="shared" si="17"/>
        <v>7.412194322161951E-2</v>
      </c>
      <c r="Q255" s="39">
        <f t="shared" si="18"/>
        <v>0</v>
      </c>
      <c r="R255" s="39" t="str">
        <f t="shared" si="19"/>
        <v>Low</v>
      </c>
    </row>
    <row r="256" spans="1:18" x14ac:dyDescent="0.25">
      <c r="A256" s="40">
        <v>6037209820</v>
      </c>
      <c r="B256" s="39">
        <f t="shared" si="16"/>
        <v>-3.6722000000000001</v>
      </c>
      <c r="C256" s="39">
        <f>C$2*'Risk Factors'!C256</f>
        <v>-0.23716547347772785</v>
      </c>
      <c r="D256" s="39">
        <f>D$2*'Risk Factors'!D256</f>
        <v>-0.1037506646971935</v>
      </c>
      <c r="E256" s="39">
        <f>E$2*'Risk Factors'!E256</f>
        <v>-6.5468163958641057</v>
      </c>
      <c r="F256" s="39">
        <f>F$2*'Risk Factors'!F256</f>
        <v>-9.2853101920236353E-2</v>
      </c>
      <c r="G256" s="39">
        <f>G$2*'Risk Factors'!G256</f>
        <v>3.1484718471337576</v>
      </c>
      <c r="H256" s="39">
        <f>H$2*'Risk Factors'!H256</f>
        <v>-2.0055065824483471E-2</v>
      </c>
      <c r="I256" s="39">
        <f>I$2*'Risk Factors'!I256</f>
        <v>0</v>
      </c>
      <c r="J256" s="39">
        <f>J$2*'Risk Factors'!J256</f>
        <v>2.5272552272727271</v>
      </c>
      <c r="K256" s="39">
        <f>K$2*'Risk Factors'!K256</f>
        <v>0</v>
      </c>
      <c r="L256" s="39">
        <f>L$2*'Risk Factors'!L256</f>
        <v>0</v>
      </c>
      <c r="M256" s="39">
        <f>M$2*'Risk Factors'!M256</f>
        <v>2.9792206405693951</v>
      </c>
      <c r="N256" s="39">
        <f>N$2*'Risk Factors'!N256</f>
        <v>-0.27347817033386562</v>
      </c>
      <c r="O256" s="39">
        <f t="shared" si="15"/>
        <v>-2.2913711571417332</v>
      </c>
      <c r="P256" s="39">
        <f t="shared" si="17"/>
        <v>9.1840123841988489E-2</v>
      </c>
      <c r="Q256" s="39">
        <f t="shared" si="18"/>
        <v>0</v>
      </c>
      <c r="R256" s="39" t="str">
        <f t="shared" si="19"/>
        <v>Low</v>
      </c>
    </row>
    <row r="257" spans="1:18" x14ac:dyDescent="0.25">
      <c r="A257" s="40">
        <v>6037210010</v>
      </c>
      <c r="B257" s="39">
        <f t="shared" si="16"/>
        <v>-3.6722000000000001</v>
      </c>
      <c r="C257" s="39">
        <f>C$2*'Risk Factors'!C257</f>
        <v>-0.29126368835308541</v>
      </c>
      <c r="D257" s="39">
        <f>D$2*'Risk Factors'!D257</f>
        <v>-0.12657466038258941</v>
      </c>
      <c r="E257" s="39">
        <f>E$2*'Risk Factors'!E257</f>
        <v>-6.0883116163016364</v>
      </c>
      <c r="F257" s="39">
        <f>F$2*'Risk Factors'!F257</f>
        <v>-0.34737155530912117</v>
      </c>
      <c r="G257" s="39">
        <f>G$2*'Risk Factors'!G257</f>
        <v>2.8577335701598576</v>
      </c>
      <c r="H257" s="39">
        <f>H$2*'Risk Factors'!H257</f>
        <v>-0.14519494727394541</v>
      </c>
      <c r="I257" s="39">
        <f>I$2*'Risk Factors'!I257</f>
        <v>0</v>
      </c>
      <c r="J257" s="39">
        <f>J$2*'Risk Factors'!J257</f>
        <v>1.350260799319728</v>
      </c>
      <c r="K257" s="39">
        <f>K$2*'Risk Factors'!K257</f>
        <v>-0.6724</v>
      </c>
      <c r="L257" s="39">
        <f>L$2*'Risk Factors'!L257</f>
        <v>0.38629999999999998</v>
      </c>
      <c r="M257" s="39">
        <f>M$2*'Risk Factors'!M257</f>
        <v>2.6032491103202844</v>
      </c>
      <c r="N257" s="39">
        <f>N$2*'Risk Factors'!N257</f>
        <v>0.29218797439029254</v>
      </c>
      <c r="O257" s="39">
        <f t="shared" si="15"/>
        <v>-3.8535850134302136</v>
      </c>
      <c r="P257" s="39">
        <f t="shared" si="17"/>
        <v>2.0763327895738818E-2</v>
      </c>
      <c r="Q257" s="39">
        <f t="shared" si="18"/>
        <v>0</v>
      </c>
      <c r="R257" s="39" t="str">
        <f t="shared" si="19"/>
        <v>Low</v>
      </c>
    </row>
    <row r="258" spans="1:18" x14ac:dyDescent="0.25">
      <c r="A258" s="40">
        <v>6037211120</v>
      </c>
      <c r="B258" s="39">
        <f t="shared" si="16"/>
        <v>-3.6722000000000001</v>
      </c>
      <c r="C258" s="39">
        <f>C$2*'Risk Factors'!C258</f>
        <v>-0.45894064107069893</v>
      </c>
      <c r="D258" s="39">
        <f>D$2*'Risk Factors'!D258</f>
        <v>-0.39815027365129002</v>
      </c>
      <c r="E258" s="39">
        <f>E$2*'Risk Factors'!E258</f>
        <v>-2.2034943706020327</v>
      </c>
      <c r="F258" s="39">
        <f>F$2*'Risk Factors'!F258</f>
        <v>-2.4791080531665362</v>
      </c>
      <c r="G258" s="39">
        <f>G$2*'Risk Factors'!G258</f>
        <v>3.1896130706391159</v>
      </c>
      <c r="H258" s="39">
        <f>H$2*'Risk Factors'!H258</f>
        <v>-0.23954944902870387</v>
      </c>
      <c r="I258" s="39">
        <f>I$2*'Risk Factors'!I258</f>
        <v>0</v>
      </c>
      <c r="J258" s="39">
        <f>J$2*'Risk Factors'!J258</f>
        <v>0.91651390197926474</v>
      </c>
      <c r="K258" s="39">
        <f>K$2*'Risk Factors'!K258</f>
        <v>-0.6724</v>
      </c>
      <c r="L258" s="39">
        <f>L$2*'Risk Factors'!L258</f>
        <v>0</v>
      </c>
      <c r="M258" s="39">
        <f>M$2*'Risk Factors'!M258</f>
        <v>5.4374882562277564</v>
      </c>
      <c r="N258" s="39">
        <f>N$2*'Risk Factors'!N258</f>
        <v>1.2632490476123059</v>
      </c>
      <c r="O258" s="39">
        <f t="shared" si="15"/>
        <v>0.68302148893918058</v>
      </c>
      <c r="P258" s="39">
        <f t="shared" si="17"/>
        <v>0.66441272845053345</v>
      </c>
      <c r="Q258" s="39">
        <f t="shared" si="18"/>
        <v>1</v>
      </c>
      <c r="R258" s="39" t="str">
        <f t="shared" si="19"/>
        <v>Moderate</v>
      </c>
    </row>
    <row r="259" spans="1:18" x14ac:dyDescent="0.25">
      <c r="A259" s="40">
        <v>6037211121</v>
      </c>
      <c r="B259" s="39">
        <f t="shared" si="16"/>
        <v>-3.6722000000000001</v>
      </c>
      <c r="C259" s="39">
        <f>C$2*'Risk Factors'!C259</f>
        <v>-0.51051106268900703</v>
      </c>
      <c r="D259" s="39">
        <f>D$2*'Risk Factors'!D259</f>
        <v>-0.68063597795446451</v>
      </c>
      <c r="E259" s="39">
        <f>E$2*'Risk Factors'!E259</f>
        <v>-3.2957971994979807</v>
      </c>
      <c r="F259" s="39">
        <f>F$2*'Risk Factors'!F259</f>
        <v>-1.4336284709326494</v>
      </c>
      <c r="G259" s="39">
        <f>G$2*'Risk Factors'!G259</f>
        <v>3.2789214100717317</v>
      </c>
      <c r="H259" s="39">
        <f>H$2*'Risk Factors'!H259</f>
        <v>-5.5714882064484134E-2</v>
      </c>
      <c r="I259" s="39">
        <f>I$2*'Risk Factors'!I259</f>
        <v>0</v>
      </c>
      <c r="J259" s="39">
        <f>J$2*'Risk Factors'!J259</f>
        <v>1.0075995589179321</v>
      </c>
      <c r="K259" s="39">
        <f>K$2*'Risk Factors'!K259</f>
        <v>-0.6724</v>
      </c>
      <c r="L259" s="39">
        <f>L$2*'Risk Factors'!L259</f>
        <v>0</v>
      </c>
      <c r="M259" s="39">
        <f>M$2*'Risk Factors'!M259</f>
        <v>3.1021413206801101</v>
      </c>
      <c r="N259" s="39">
        <f>N$2*'Risk Factors'!N259</f>
        <v>-0.48389508594188108</v>
      </c>
      <c r="O259" s="39">
        <f t="shared" ref="O259:O322" si="20">SUM(B259:N259)</f>
        <v>-3.4161203894106933</v>
      </c>
      <c r="P259" s="39">
        <f t="shared" si="17"/>
        <v>3.179544352719544E-2</v>
      </c>
      <c r="Q259" s="39">
        <f t="shared" si="18"/>
        <v>0</v>
      </c>
      <c r="R259" s="39" t="str">
        <f t="shared" si="19"/>
        <v>Low</v>
      </c>
    </row>
    <row r="260" spans="1:18" x14ac:dyDescent="0.25">
      <c r="A260" s="40">
        <v>6037211122</v>
      </c>
      <c r="B260" s="39">
        <f t="shared" ref="B260:B323" si="21">B$2</f>
        <v>-3.6722000000000001</v>
      </c>
      <c r="C260" s="39">
        <f>C$2*'Risk Factors'!C260</f>
        <v>-0.51051106268900703</v>
      </c>
      <c r="D260" s="39">
        <f>D$2*'Risk Factors'!D260</f>
        <v>-0.68063597814463306</v>
      </c>
      <c r="E260" s="39">
        <f>E$2*'Risk Factors'!E260</f>
        <v>-3.2957971240125858</v>
      </c>
      <c r="F260" s="39">
        <f>F$2*'Risk Factors'!F260</f>
        <v>-1.4336285479381348</v>
      </c>
      <c r="G260" s="39">
        <f>G$2*'Risk Factors'!G260</f>
        <v>3.2789211948866699</v>
      </c>
      <c r="H260" s="39">
        <f>H$2*'Risk Factors'!H260</f>
        <v>-7.3808491402886783E-2</v>
      </c>
      <c r="I260" s="39">
        <f>I$2*'Risk Factors'!I260</f>
        <v>0</v>
      </c>
      <c r="J260" s="39">
        <f>J$2*'Risk Factors'!J260</f>
        <v>1.0075995567924518</v>
      </c>
      <c r="K260" s="39">
        <f>K$2*'Risk Factors'!K260</f>
        <v>-0.6724</v>
      </c>
      <c r="L260" s="39">
        <f>L$2*'Risk Factors'!L260</f>
        <v>0</v>
      </c>
      <c r="M260" s="39">
        <f>M$2*'Risk Factors'!M260</f>
        <v>0.97214132068011017</v>
      </c>
      <c r="N260" s="39">
        <f>N$2*'Risk Factors'!N260</f>
        <v>-0.41191123557818965</v>
      </c>
      <c r="O260" s="39">
        <f t="shared" si="20"/>
        <v>-5.4922303674062061</v>
      </c>
      <c r="P260" s="39">
        <f t="shared" ref="P260:P323" si="22">EXP(O260)/(1+EXP(O260))</f>
        <v>4.1017541438015202E-3</v>
      </c>
      <c r="Q260" s="39">
        <f t="shared" ref="Q260:Q323" si="23">IF(P260&gt;0.666,2,IF(P260&gt;0.333,1,IF(P260&lt;=0.333,0)))</f>
        <v>0</v>
      </c>
      <c r="R260" s="39" t="str">
        <f t="shared" ref="R260:R323" si="24">IF(P260&gt;0.666,"High",IF(P260&gt;0.333,"Moderate",IF(P260&lt;=0.333,"Low")))</f>
        <v>Low</v>
      </c>
    </row>
    <row r="261" spans="1:18" x14ac:dyDescent="0.25">
      <c r="A261" s="40">
        <v>6037211201</v>
      </c>
      <c r="B261" s="39">
        <f t="shared" si="21"/>
        <v>-3.6722000000000001</v>
      </c>
      <c r="C261" s="39">
        <f>C$2*'Risk Factors'!C261</f>
        <v>-0.36861072284429919</v>
      </c>
      <c r="D261" s="39">
        <f>D$2*'Risk Factors'!D261</f>
        <v>-0.25176835290614413</v>
      </c>
      <c r="E261" s="39">
        <f>E$2*'Risk Factors'!E261</f>
        <v>-5.3247914253683177</v>
      </c>
      <c r="F261" s="39">
        <f>F$2*'Risk Factors'!F261</f>
        <v>-0.53677614628902137</v>
      </c>
      <c r="G261" s="39">
        <f>G$2*'Risk Factors'!G261</f>
        <v>3.2478693312936793</v>
      </c>
      <c r="H261" s="39">
        <f>H$2*'Risk Factors'!H261</f>
        <v>-7.0290892122324448E-3</v>
      </c>
      <c r="I261" s="39">
        <f>I$2*'Risk Factors'!I261</f>
        <v>0</v>
      </c>
      <c r="J261" s="39">
        <f>J$2*'Risk Factors'!J261</f>
        <v>2.0446405539494137</v>
      </c>
      <c r="K261" s="39">
        <f>K$2*'Risk Factors'!K261</f>
        <v>-0.6724</v>
      </c>
      <c r="L261" s="39">
        <f>L$2*'Risk Factors'!L261</f>
        <v>0</v>
      </c>
      <c r="M261" s="39">
        <f>M$2*'Risk Factors'!M261</f>
        <v>4.4572390668248314</v>
      </c>
      <c r="N261" s="39">
        <f>N$2*'Risk Factors'!N261</f>
        <v>-1.3209506731099996</v>
      </c>
      <c r="O261" s="39">
        <f t="shared" si="20"/>
        <v>-2.4047774576620906</v>
      </c>
      <c r="P261" s="39">
        <f t="shared" si="22"/>
        <v>8.280911618063376E-2</v>
      </c>
      <c r="Q261" s="39">
        <f t="shared" si="23"/>
        <v>0</v>
      </c>
      <c r="R261" s="39" t="str">
        <f t="shared" si="24"/>
        <v>Low</v>
      </c>
    </row>
    <row r="262" spans="1:18" x14ac:dyDescent="0.25">
      <c r="A262" s="40">
        <v>6037211202</v>
      </c>
      <c r="B262" s="39">
        <f t="shared" si="21"/>
        <v>-3.6722000000000001</v>
      </c>
      <c r="C262" s="39">
        <f>C$2*'Risk Factors'!C262</f>
        <v>-0.36861072284429919</v>
      </c>
      <c r="D262" s="39">
        <f>D$2*'Risk Factors'!D262</f>
        <v>-0.25176837115320833</v>
      </c>
      <c r="E262" s="39">
        <f>E$2*'Risk Factors'!E262</f>
        <v>-5.3247914651469772</v>
      </c>
      <c r="F262" s="39">
        <f>F$2*'Risk Factors'!F262</f>
        <v>-0.53677613485518105</v>
      </c>
      <c r="G262" s="39">
        <f>G$2*'Risk Factors'!G262</f>
        <v>3.2478695103804056</v>
      </c>
      <c r="H262" s="39">
        <f>H$2*'Risk Factors'!H262</f>
        <v>-2.16428626979219E-2</v>
      </c>
      <c r="I262" s="39">
        <f>I$2*'Risk Factors'!I262</f>
        <v>0</v>
      </c>
      <c r="J262" s="39">
        <f>J$2*'Risk Factors'!J262</f>
        <v>2.0446404150777204</v>
      </c>
      <c r="K262" s="39">
        <f>K$2*'Risk Factors'!K262</f>
        <v>-0.6724</v>
      </c>
      <c r="L262" s="39">
        <f>L$2*'Risk Factors'!L262</f>
        <v>0</v>
      </c>
      <c r="M262" s="39">
        <f>M$2*'Risk Factors'!M262</f>
        <v>2.4976390668248314</v>
      </c>
      <c r="N262" s="39">
        <f>N$2*'Risk Factors'!N262</f>
        <v>-0.55297998793972702</v>
      </c>
      <c r="O262" s="39">
        <f t="shared" si="20"/>
        <v>-3.6110205523543559</v>
      </c>
      <c r="P262" s="39">
        <f t="shared" si="22"/>
        <v>2.6313159636674275E-2</v>
      </c>
      <c r="Q262" s="39">
        <f t="shared" si="23"/>
        <v>0</v>
      </c>
      <c r="R262" s="39" t="str">
        <f t="shared" si="24"/>
        <v>Low</v>
      </c>
    </row>
    <row r="263" spans="1:18" x14ac:dyDescent="0.25">
      <c r="A263" s="40">
        <v>6037211310</v>
      </c>
      <c r="B263" s="39">
        <f t="shared" si="21"/>
        <v>-3.6722000000000001</v>
      </c>
      <c r="C263" s="39">
        <f>C$2*'Risk Factors'!C263</f>
        <v>-0.36403662076011445</v>
      </c>
      <c r="D263" s="39">
        <f>D$2*'Risk Factors'!D263</f>
        <v>-0.34935508696688111</v>
      </c>
      <c r="E263" s="39">
        <f>E$2*'Risk Factors'!E263</f>
        <v>-5.60950517035978</v>
      </c>
      <c r="F263" s="39">
        <f>F$2*'Risk Factors'!F263</f>
        <v>-0.35845017869907075</v>
      </c>
      <c r="G263" s="39">
        <f>G$2*'Risk Factors'!G263</f>
        <v>3.326292272379495</v>
      </c>
      <c r="H263" s="39">
        <f>H$2*'Risk Factors'!H263</f>
        <v>-9.9246082424627145E-3</v>
      </c>
      <c r="I263" s="39">
        <f>I$2*'Risk Factors'!I263</f>
        <v>0</v>
      </c>
      <c r="J263" s="39">
        <f>J$2*'Risk Factors'!J263</f>
        <v>1.724575</v>
      </c>
      <c r="K263" s="39">
        <f>K$2*'Risk Factors'!K263</f>
        <v>-0.6724</v>
      </c>
      <c r="L263" s="39">
        <f>L$2*'Risk Factors'!L263</f>
        <v>0</v>
      </c>
      <c r="M263" s="39">
        <f>M$2*'Risk Factors'!M263</f>
        <v>3.3120475286674567</v>
      </c>
      <c r="N263" s="39">
        <f>N$2*'Risk Factors'!N263</f>
        <v>3.190052649362931E-2</v>
      </c>
      <c r="O263" s="39">
        <f t="shared" si="20"/>
        <v>-2.6410563374877269</v>
      </c>
      <c r="P263" s="39">
        <f t="shared" si="22"/>
        <v>6.6542391647573876E-2</v>
      </c>
      <c r="Q263" s="39">
        <f t="shared" si="23"/>
        <v>0</v>
      </c>
      <c r="R263" s="39" t="str">
        <f t="shared" si="24"/>
        <v>Low</v>
      </c>
    </row>
    <row r="264" spans="1:18" x14ac:dyDescent="0.25">
      <c r="A264" s="40">
        <v>6037211320</v>
      </c>
      <c r="B264" s="39">
        <f t="shared" si="21"/>
        <v>-3.6722000000000001</v>
      </c>
      <c r="C264" s="39">
        <f>C$2*'Risk Factors'!C264</f>
        <v>-0.32214747535758076</v>
      </c>
      <c r="D264" s="39">
        <f>D$2*'Risk Factors'!D264</f>
        <v>-0.46134121510673232</v>
      </c>
      <c r="E264" s="39">
        <f>E$2*'Risk Factors'!E264</f>
        <v>-4.6229301587301581</v>
      </c>
      <c r="F264" s="39">
        <f>F$2*'Risk Factors'!F264</f>
        <v>-0.85375960591133004</v>
      </c>
      <c r="G264" s="39">
        <f>G$2*'Risk Factors'!G264</f>
        <v>3.3483608097165991</v>
      </c>
      <c r="H264" s="39">
        <f>H$2*'Risk Factors'!H264</f>
        <v>-4.9743033998043945E-2</v>
      </c>
      <c r="I264" s="39">
        <f>I$2*'Risk Factors'!I264</f>
        <v>0</v>
      </c>
      <c r="J264" s="39">
        <f>J$2*'Risk Factors'!J264</f>
        <v>1.9790471506635441</v>
      </c>
      <c r="K264" s="39">
        <f>K$2*'Risk Factors'!K264</f>
        <v>-0.6724</v>
      </c>
      <c r="L264" s="39">
        <f>L$2*'Risk Factors'!L264</f>
        <v>0</v>
      </c>
      <c r="M264" s="39">
        <f>M$2*'Risk Factors'!M264</f>
        <v>2.5418336892052191</v>
      </c>
      <c r="N264" s="39">
        <f>N$2*'Risk Factors'!N264</f>
        <v>-0.32048100097858634</v>
      </c>
      <c r="O264" s="39">
        <f t="shared" si="20"/>
        <v>-3.1057608404970676</v>
      </c>
      <c r="P264" s="39">
        <f t="shared" si="22"/>
        <v>4.2870250390887751E-2</v>
      </c>
      <c r="Q264" s="39">
        <f t="shared" si="23"/>
        <v>0</v>
      </c>
      <c r="R264" s="39" t="str">
        <f t="shared" si="24"/>
        <v>Low</v>
      </c>
    </row>
    <row r="265" spans="1:18" x14ac:dyDescent="0.25">
      <c r="A265" s="40">
        <v>6037211410</v>
      </c>
      <c r="B265" s="39">
        <f t="shared" si="21"/>
        <v>-3.6722000000000001</v>
      </c>
      <c r="C265" s="39">
        <f>C$2*'Risk Factors'!C265</f>
        <v>-0.40900382733959956</v>
      </c>
      <c r="D265" s="39">
        <f>D$2*'Risk Factors'!D265</f>
        <v>-0.23025097982708931</v>
      </c>
      <c r="E265" s="39">
        <f>E$2*'Risk Factors'!E265</f>
        <v>-3.2145706051873195</v>
      </c>
      <c r="F265" s="39">
        <f>F$2*'Risk Factors'!F265</f>
        <v>-1.9208804610951009</v>
      </c>
      <c r="G265" s="39">
        <f>G$2*'Risk Factors'!G265</f>
        <v>3.1106968174204357</v>
      </c>
      <c r="H265" s="39">
        <f>H$2*'Risk Factors'!H265</f>
        <v>-3.218209189909884E-2</v>
      </c>
      <c r="I265" s="39">
        <f>I$2*'Risk Factors'!I265</f>
        <v>0</v>
      </c>
      <c r="J265" s="39">
        <f>J$2*'Risk Factors'!J265</f>
        <v>1.5502097719869707</v>
      </c>
      <c r="K265" s="39">
        <f>K$2*'Risk Factors'!K265</f>
        <v>0</v>
      </c>
      <c r="L265" s="39">
        <f>L$2*'Risk Factors'!L265</f>
        <v>0</v>
      </c>
      <c r="M265" s="39">
        <f>M$2*'Risk Factors'!M265</f>
        <v>2.0634975088967957</v>
      </c>
      <c r="N265" s="39">
        <f>N$2*'Risk Factors'!N265</f>
        <v>-0.29393479720488319</v>
      </c>
      <c r="O265" s="39">
        <f t="shared" si="20"/>
        <v>-3.0486186642488886</v>
      </c>
      <c r="P265" s="39">
        <f t="shared" si="22"/>
        <v>4.5277147167367388E-2</v>
      </c>
      <c r="Q265" s="39">
        <f t="shared" si="23"/>
        <v>0</v>
      </c>
      <c r="R265" s="39" t="str">
        <f t="shared" si="24"/>
        <v>Low</v>
      </c>
    </row>
    <row r="266" spans="1:18" x14ac:dyDescent="0.25">
      <c r="A266" s="40">
        <v>6037211420</v>
      </c>
      <c r="B266" s="39">
        <f t="shared" si="21"/>
        <v>-3.6722000000000001</v>
      </c>
      <c r="C266" s="39">
        <f>C$2*'Risk Factors'!C266</f>
        <v>-0.46409940281977941</v>
      </c>
      <c r="D266" s="39">
        <f>D$2*'Risk Factors'!D266</f>
        <v>-0.1940662861306777</v>
      </c>
      <c r="E266" s="39">
        <f>E$2*'Risk Factors'!E266</f>
        <v>-4.1741544814185083</v>
      </c>
      <c r="F266" s="39">
        <f>F$2*'Risk Factors'!F266</f>
        <v>-1.2867178528054408</v>
      </c>
      <c r="G266" s="39">
        <f>G$2*'Risk Factors'!G266</f>
        <v>2.7656208695652174</v>
      </c>
      <c r="H266" s="39">
        <f>H$2*'Risk Factors'!H266</f>
        <v>-1.8691273730934883E-2</v>
      </c>
      <c r="I266" s="39">
        <f>I$2*'Risk Factors'!I266</f>
        <v>0</v>
      </c>
      <c r="J266" s="39">
        <f>J$2*'Risk Factors'!J266</f>
        <v>2.3584251312828206</v>
      </c>
      <c r="K266" s="39">
        <f>K$2*'Risk Factors'!K266</f>
        <v>0</v>
      </c>
      <c r="L266" s="39">
        <f>L$2*'Risk Factors'!L266</f>
        <v>0</v>
      </c>
      <c r="M266" s="39">
        <f>M$2*'Risk Factors'!M266</f>
        <v>1.2440244365361794</v>
      </c>
      <c r="N266" s="39">
        <f>N$2*'Risk Factors'!N266</f>
        <v>4.0167493691120187E-2</v>
      </c>
      <c r="O266" s="39">
        <f t="shared" si="20"/>
        <v>-3.4016913658300059</v>
      </c>
      <c r="P266" s="39">
        <f t="shared" si="22"/>
        <v>3.22426471369733E-2</v>
      </c>
      <c r="Q266" s="39">
        <f t="shared" si="23"/>
        <v>0</v>
      </c>
      <c r="R266" s="39" t="str">
        <f t="shared" si="24"/>
        <v>Low</v>
      </c>
    </row>
    <row r="267" spans="1:18" x14ac:dyDescent="0.25">
      <c r="A267" s="40">
        <v>6037211703</v>
      </c>
      <c r="B267" s="39">
        <f t="shared" si="21"/>
        <v>-3.6722000000000001</v>
      </c>
      <c r="C267" s="39">
        <f>C$2*'Risk Factors'!C267</f>
        <v>-0.43949210927666538</v>
      </c>
      <c r="D267" s="39">
        <f>D$2*'Risk Factors'!D267</f>
        <v>-0.62577204985103174</v>
      </c>
      <c r="E267" s="39">
        <f>E$2*'Risk Factors'!E267</f>
        <v>-2.4625463973814439</v>
      </c>
      <c r="F267" s="39">
        <f>F$2*'Risk Factors'!F267</f>
        <v>-1.9852017531330042</v>
      </c>
      <c r="G267" s="39">
        <f>G$2*'Risk Factors'!G267</f>
        <v>3.1759526500311948</v>
      </c>
      <c r="H267" s="39">
        <f>H$2*'Risk Factors'!H267</f>
        <v>-1.3413258429463703E-2</v>
      </c>
      <c r="I267" s="39">
        <f>I$2*'Risk Factors'!I267</f>
        <v>0</v>
      </c>
      <c r="J267" s="39">
        <f>J$2*'Risk Factors'!J267</f>
        <v>1.1982908293639798</v>
      </c>
      <c r="K267" s="39">
        <f>K$2*'Risk Factors'!K267</f>
        <v>-0.6724</v>
      </c>
      <c r="L267" s="39">
        <f>L$2*'Risk Factors'!L267</f>
        <v>0</v>
      </c>
      <c r="M267" s="39">
        <f>M$2*'Risk Factors'!M267</f>
        <v>3.6013367338869102</v>
      </c>
      <c r="N267" s="39">
        <f>N$2*'Risk Factors'!N267</f>
        <v>-1.465316668085161</v>
      </c>
      <c r="O267" s="39">
        <f t="shared" si="20"/>
        <v>-3.3607620228746837</v>
      </c>
      <c r="P267" s="39">
        <f t="shared" si="22"/>
        <v>3.354451026847563E-2</v>
      </c>
      <c r="Q267" s="39">
        <f t="shared" si="23"/>
        <v>0</v>
      </c>
      <c r="R267" s="39" t="str">
        <f t="shared" si="24"/>
        <v>Low</v>
      </c>
    </row>
    <row r="268" spans="1:18" x14ac:dyDescent="0.25">
      <c r="A268" s="40">
        <v>6037211704</v>
      </c>
      <c r="B268" s="39">
        <f t="shared" si="21"/>
        <v>-3.6722000000000001</v>
      </c>
      <c r="C268" s="39">
        <f>C$2*'Risk Factors'!C268</f>
        <v>-0.44511515958316311</v>
      </c>
      <c r="D268" s="39">
        <f>D$2*'Risk Factors'!D268</f>
        <v>-0.62183427463019447</v>
      </c>
      <c r="E268" s="39">
        <f>E$2*'Risk Factors'!E268</f>
        <v>-2.3776734757905071</v>
      </c>
      <c r="F268" s="39">
        <f>F$2*'Risk Factors'!F268</f>
        <v>-1.9980401045196514</v>
      </c>
      <c r="G268" s="39">
        <f>G$2*'Risk Factors'!G268</f>
        <v>3.1374169513731065</v>
      </c>
      <c r="H268" s="39">
        <f>H$2*'Risk Factors'!H268</f>
        <v>-9.6999664041691885E-2</v>
      </c>
      <c r="I268" s="39">
        <f>I$2*'Risk Factors'!I268</f>
        <v>0</v>
      </c>
      <c r="J268" s="39">
        <f>J$2*'Risk Factors'!J268</f>
        <v>1.2352527471797015</v>
      </c>
      <c r="K268" s="39">
        <f>K$2*'Risk Factors'!K268</f>
        <v>-0.6724</v>
      </c>
      <c r="L268" s="39">
        <f>L$2*'Risk Factors'!L268</f>
        <v>0</v>
      </c>
      <c r="M268" s="39">
        <f>M$2*'Risk Factors'!M268</f>
        <v>3.1452859628311574</v>
      </c>
      <c r="N268" s="39">
        <f>N$2*'Risk Factors'!N268</f>
        <v>1.468797781078699</v>
      </c>
      <c r="O268" s="39">
        <f t="shared" si="20"/>
        <v>-0.89750923610254407</v>
      </c>
      <c r="P268" s="39">
        <f t="shared" si="22"/>
        <v>0.2895626189383575</v>
      </c>
      <c r="Q268" s="39">
        <f t="shared" si="23"/>
        <v>0</v>
      </c>
      <c r="R268" s="39" t="str">
        <f t="shared" si="24"/>
        <v>Low</v>
      </c>
    </row>
    <row r="269" spans="1:18" x14ac:dyDescent="0.25">
      <c r="A269" s="40">
        <v>6037211802</v>
      </c>
      <c r="B269" s="39">
        <f t="shared" si="21"/>
        <v>-3.6722000000000001</v>
      </c>
      <c r="C269" s="39">
        <f>C$2*'Risk Factors'!C269</f>
        <v>-0.36188713669799755</v>
      </c>
      <c r="D269" s="39">
        <f>D$2*'Risk Factors'!D269</f>
        <v>-0.90144700816957379</v>
      </c>
      <c r="E269" s="39">
        <f>E$2*'Risk Factors'!E269</f>
        <v>-2.8893118127621991</v>
      </c>
      <c r="F269" s="39">
        <f>F$2*'Risk Factors'!F269</f>
        <v>-1.5686510487966439</v>
      </c>
      <c r="G269" s="39">
        <f>G$2*'Risk Factors'!G269</f>
        <v>3.2439387713997982</v>
      </c>
      <c r="H269" s="39">
        <f>H$2*'Risk Factors'!H269</f>
        <v>-0.26974574153280945</v>
      </c>
      <c r="I269" s="39">
        <f>I$2*'Risk Factors'!I269</f>
        <v>0</v>
      </c>
      <c r="J269" s="39">
        <f>J$2*'Risk Factors'!J269</f>
        <v>1.4204703915950336</v>
      </c>
      <c r="K269" s="39">
        <f>K$2*'Risk Factors'!K269</f>
        <v>-0.6724</v>
      </c>
      <c r="L269" s="39">
        <f>L$2*'Risk Factors'!L269</f>
        <v>0</v>
      </c>
      <c r="M269" s="39">
        <f>M$2*'Risk Factors'!M269</f>
        <v>3.8508782918149458</v>
      </c>
      <c r="N269" s="39">
        <f>N$2*'Risk Factors'!N269</f>
        <v>0.77612265786294299</v>
      </c>
      <c r="O269" s="39">
        <f t="shared" si="20"/>
        <v>-1.0442326352865019</v>
      </c>
      <c r="P269" s="39">
        <f t="shared" si="22"/>
        <v>0.26033413010966533</v>
      </c>
      <c r="Q269" s="39">
        <f t="shared" si="23"/>
        <v>0</v>
      </c>
      <c r="R269" s="39" t="str">
        <f t="shared" si="24"/>
        <v>Low</v>
      </c>
    </row>
    <row r="270" spans="1:18" x14ac:dyDescent="0.25">
      <c r="A270" s="40">
        <v>6037211803</v>
      </c>
      <c r="B270" s="39">
        <f t="shared" si="21"/>
        <v>-3.6722000000000001</v>
      </c>
      <c r="C270" s="39">
        <f>C$2*'Risk Factors'!C270</f>
        <v>-0.43056745145075603</v>
      </c>
      <c r="D270" s="39">
        <f>D$2*'Risk Factors'!D270</f>
        <v>-0.73965402686111137</v>
      </c>
      <c r="E270" s="39">
        <f>E$2*'Risk Factors'!E270</f>
        <v>-1.6616498722882311</v>
      </c>
      <c r="F270" s="39">
        <f>F$2*'Risk Factors'!F270</f>
        <v>-2.580425886875187</v>
      </c>
      <c r="G270" s="39">
        <f>G$2*'Risk Factors'!G270</f>
        <v>3.2538465463495512</v>
      </c>
      <c r="H270" s="39">
        <f>H$2*'Risk Factors'!H270</f>
        <v>-7.0210792013522417E-3</v>
      </c>
      <c r="I270" s="39">
        <f>I$2*'Risk Factors'!I270</f>
        <v>0</v>
      </c>
      <c r="J270" s="39">
        <f>J$2*'Risk Factors'!J270</f>
        <v>0.42540888987366532</v>
      </c>
      <c r="K270" s="39">
        <f>K$2*'Risk Factors'!K270</f>
        <v>-0.6724</v>
      </c>
      <c r="L270" s="39">
        <f>L$2*'Risk Factors'!L270</f>
        <v>0</v>
      </c>
      <c r="M270" s="39">
        <f>M$2*'Risk Factors'!M270</f>
        <v>4.0032321075523916</v>
      </c>
      <c r="N270" s="39">
        <f>N$2*'Risk Factors'!N270</f>
        <v>0.34301495602729692</v>
      </c>
      <c r="O270" s="39">
        <f t="shared" si="20"/>
        <v>-1.7384158168737307</v>
      </c>
      <c r="P270" s="39">
        <f t="shared" si="22"/>
        <v>0.14951426703402515</v>
      </c>
      <c r="Q270" s="39">
        <f t="shared" si="23"/>
        <v>0</v>
      </c>
      <c r="R270" s="39" t="str">
        <f t="shared" si="24"/>
        <v>Low</v>
      </c>
    </row>
    <row r="271" spans="1:18" x14ac:dyDescent="0.25">
      <c r="A271" s="40">
        <v>6037211804</v>
      </c>
      <c r="B271" s="39">
        <f t="shared" si="21"/>
        <v>-3.6722000000000001</v>
      </c>
      <c r="C271" s="39">
        <f>C$2*'Risk Factors'!C271</f>
        <v>-0.43056745145075603</v>
      </c>
      <c r="D271" s="39">
        <f>D$2*'Risk Factors'!D271</f>
        <v>-0.73965402114032341</v>
      </c>
      <c r="E271" s="39">
        <f>E$2*'Risk Factors'!E271</f>
        <v>-1.6616498549342702</v>
      </c>
      <c r="F271" s="39">
        <f>F$2*'Risk Factors'!F271</f>
        <v>-2.5804259889045649</v>
      </c>
      <c r="G271" s="39">
        <f>G$2*'Risk Factors'!G271</f>
        <v>3.2538463313502373</v>
      </c>
      <c r="H271" s="39">
        <f>H$2*'Risk Factors'!H271</f>
        <v>-4.1815189364611857E-2</v>
      </c>
      <c r="I271" s="39">
        <f>I$2*'Risk Factors'!I271</f>
        <v>0</v>
      </c>
      <c r="J271" s="39">
        <f>J$2*'Risk Factors'!J271</f>
        <v>0.4254088948232293</v>
      </c>
      <c r="K271" s="39">
        <f>K$2*'Risk Factors'!K271</f>
        <v>-0.6724</v>
      </c>
      <c r="L271" s="39">
        <f>L$2*'Risk Factors'!L271</f>
        <v>0</v>
      </c>
      <c r="M271" s="39">
        <f>M$2*'Risk Factors'!M271</f>
        <v>3.9180321075523912</v>
      </c>
      <c r="N271" s="39">
        <f>N$2*'Risk Factors'!N271</f>
        <v>-0.94057287586601379</v>
      </c>
      <c r="O271" s="39">
        <f t="shared" si="20"/>
        <v>-3.1419980479346821</v>
      </c>
      <c r="P271" s="39">
        <f t="shared" si="22"/>
        <v>4.1407737801176868E-2</v>
      </c>
      <c r="Q271" s="39">
        <f t="shared" si="23"/>
        <v>0</v>
      </c>
      <c r="R271" s="39" t="str">
        <f t="shared" si="24"/>
        <v>Low</v>
      </c>
    </row>
    <row r="272" spans="1:18" x14ac:dyDescent="0.25">
      <c r="A272" s="40">
        <v>6037211910</v>
      </c>
      <c r="B272" s="39">
        <f t="shared" si="21"/>
        <v>-3.6722000000000001</v>
      </c>
      <c r="C272" s="39">
        <f>C$2*'Risk Factors'!C272</f>
        <v>-0.34408940866366983</v>
      </c>
      <c r="D272" s="39">
        <f>D$2*'Risk Factors'!D272</f>
        <v>-0.66460688332660467</v>
      </c>
      <c r="E272" s="39">
        <f>E$2*'Risk Factors'!E272</f>
        <v>-4.4441487283003633</v>
      </c>
      <c r="F272" s="39">
        <f>F$2*'Risk Factors'!F272</f>
        <v>-0.89554578118691963</v>
      </c>
      <c r="G272" s="39">
        <f>G$2*'Risk Factors'!G272</f>
        <v>3.3573692307692302</v>
      </c>
      <c r="H272" s="39">
        <f>H$2*'Risk Factors'!H272</f>
        <v>-9.7632824513032637E-3</v>
      </c>
      <c r="I272" s="39">
        <f>I$2*'Risk Factors'!I272</f>
        <v>0</v>
      </c>
      <c r="J272" s="39">
        <f>J$2*'Risk Factors'!J272</f>
        <v>1.3311853235139401</v>
      </c>
      <c r="K272" s="39">
        <f>K$2*'Risk Factors'!K272</f>
        <v>-0.6724</v>
      </c>
      <c r="L272" s="39">
        <f>L$2*'Risk Factors'!L272</f>
        <v>0</v>
      </c>
      <c r="M272" s="39">
        <f>M$2*'Risk Factors'!M272</f>
        <v>4.2718698299723199</v>
      </c>
      <c r="N272" s="39">
        <f>N$2*'Risk Factors'!N272</f>
        <v>-1.286978141308158</v>
      </c>
      <c r="O272" s="39">
        <f t="shared" si="20"/>
        <v>-3.0293078409815304</v>
      </c>
      <c r="P272" s="39">
        <f t="shared" si="22"/>
        <v>4.6119267126648579E-2</v>
      </c>
      <c r="Q272" s="39">
        <f t="shared" si="23"/>
        <v>0</v>
      </c>
      <c r="R272" s="39" t="str">
        <f t="shared" si="24"/>
        <v>Low</v>
      </c>
    </row>
    <row r="273" spans="1:18" x14ac:dyDescent="0.25">
      <c r="A273" s="40">
        <v>6037211921</v>
      </c>
      <c r="B273" s="39">
        <f t="shared" si="21"/>
        <v>-3.6722000000000001</v>
      </c>
      <c r="C273" s="39">
        <f>C$2*'Risk Factors'!C273</f>
        <v>-0.35045188148753575</v>
      </c>
      <c r="D273" s="39">
        <f>D$2*'Risk Factors'!D273</f>
        <v>-0.64954743768916301</v>
      </c>
      <c r="E273" s="39">
        <f>E$2*'Risk Factors'!E273</f>
        <v>-3.6136489303128734</v>
      </c>
      <c r="F273" s="39">
        <f>F$2*'Risk Factors'!F273</f>
        <v>-1.391430910004487</v>
      </c>
      <c r="G273" s="39">
        <f>G$2*'Risk Factors'!G273</f>
        <v>3.3732666466590064</v>
      </c>
      <c r="H273" s="39">
        <f>H$2*'Risk Factors'!H273</f>
        <v>-6.0347429828699964E-2</v>
      </c>
      <c r="I273" s="39">
        <f>I$2*'Risk Factors'!I273</f>
        <v>0</v>
      </c>
      <c r="J273" s="39">
        <f>J$2*'Risk Factors'!J273</f>
        <v>1.2679460559147715</v>
      </c>
      <c r="K273" s="39">
        <f>K$2*'Risk Factors'!K273</f>
        <v>-0.6724</v>
      </c>
      <c r="L273" s="39">
        <f>L$2*'Risk Factors'!L273</f>
        <v>0</v>
      </c>
      <c r="M273" s="39">
        <f>M$2*'Risk Factors'!M273</f>
        <v>3.6747567417951759</v>
      </c>
      <c r="N273" s="39">
        <f>N$2*'Risk Factors'!N273</f>
        <v>-0.3104328668942179</v>
      </c>
      <c r="O273" s="39">
        <f t="shared" si="20"/>
        <v>-2.4044900118480226</v>
      </c>
      <c r="P273" s="39">
        <f t="shared" si="22"/>
        <v>8.2830950816227419E-2</v>
      </c>
      <c r="Q273" s="39">
        <f t="shared" si="23"/>
        <v>0</v>
      </c>
      <c r="R273" s="39" t="str">
        <f t="shared" si="24"/>
        <v>Low</v>
      </c>
    </row>
    <row r="274" spans="1:18" x14ac:dyDescent="0.25">
      <c r="A274" s="40">
        <v>6037211922</v>
      </c>
      <c r="B274" s="39">
        <f t="shared" si="21"/>
        <v>-3.6722000000000001</v>
      </c>
      <c r="C274" s="39">
        <f>C$2*'Risk Factors'!C274</f>
        <v>-0.35045188148753575</v>
      </c>
      <c r="D274" s="39">
        <f>D$2*'Risk Factors'!D274</f>
        <v>-0.64954744409101539</v>
      </c>
      <c r="E274" s="39">
        <f>E$2*'Risk Factors'!E274</f>
        <v>-3.6136490201954059</v>
      </c>
      <c r="F274" s="39">
        <f>F$2*'Risk Factors'!F274</f>
        <v>-1.391430891257841</v>
      </c>
      <c r="G274" s="39">
        <f>G$2*'Risk Factors'!G274</f>
        <v>3.3732667224959072</v>
      </c>
      <c r="H274" s="39">
        <f>H$2*'Risk Factors'!H274</f>
        <v>-1.0106454017000412E-2</v>
      </c>
      <c r="I274" s="39">
        <f>I$2*'Risk Factors'!I274</f>
        <v>0</v>
      </c>
      <c r="J274" s="39">
        <f>J$2*'Risk Factors'!J274</f>
        <v>1.2679459857319233</v>
      </c>
      <c r="K274" s="39">
        <f>K$2*'Risk Factors'!K274</f>
        <v>-0.6724</v>
      </c>
      <c r="L274" s="39">
        <f>L$2*'Risk Factors'!L274</f>
        <v>0</v>
      </c>
      <c r="M274" s="39">
        <f>M$2*'Risk Factors'!M274</f>
        <v>3.7031567417951758</v>
      </c>
      <c r="N274" s="39">
        <f>N$2*'Risk Factors'!N274</f>
        <v>-1.7171125011884423</v>
      </c>
      <c r="O274" s="39">
        <f t="shared" si="20"/>
        <v>-3.7325287422142326</v>
      </c>
      <c r="P274" s="39">
        <f t="shared" si="22"/>
        <v>2.3372875502406121E-2</v>
      </c>
      <c r="Q274" s="39">
        <f t="shared" si="23"/>
        <v>0</v>
      </c>
      <c r="R274" s="39" t="str">
        <f t="shared" si="24"/>
        <v>Low</v>
      </c>
    </row>
    <row r="275" spans="1:18" x14ac:dyDescent="0.25">
      <c r="A275" s="40">
        <v>6037212101</v>
      </c>
      <c r="B275" s="39">
        <f t="shared" si="21"/>
        <v>-3.6722000000000001</v>
      </c>
      <c r="C275" s="39">
        <f>C$2*'Risk Factors'!C275</f>
        <v>-0.37063983579893756</v>
      </c>
      <c r="D275" s="39">
        <f>D$2*'Risk Factors'!D275</f>
        <v>-0.60721728688993171</v>
      </c>
      <c r="E275" s="39">
        <f>E$2*'Risk Factors'!E275</f>
        <v>-2.3478870495956232</v>
      </c>
      <c r="F275" s="39">
        <f>F$2*'Risk Factors'!F275</f>
        <v>-1.9983443991949308</v>
      </c>
      <c r="G275" s="39">
        <f>G$2*'Risk Factors'!G275</f>
        <v>3.2096723669123728</v>
      </c>
      <c r="H275" s="39">
        <f>H$2*'Risk Factors'!H275</f>
        <v>-0.41756384980020933</v>
      </c>
      <c r="I275" s="39">
        <f>I$2*'Risk Factors'!I275</f>
        <v>0</v>
      </c>
      <c r="J275" s="39">
        <f>J$2*'Risk Factors'!J275</f>
        <v>0.95429919547265707</v>
      </c>
      <c r="K275" s="39">
        <f>K$2*'Risk Factors'!K275</f>
        <v>-0.6724</v>
      </c>
      <c r="L275" s="39">
        <f>L$2*'Risk Factors'!L275</f>
        <v>0</v>
      </c>
      <c r="M275" s="39">
        <f>M$2*'Risk Factors'!M275</f>
        <v>6.5732075128509289</v>
      </c>
      <c r="N275" s="39">
        <f>N$2*'Risk Factors'!N275</f>
        <v>-0.88726641257514671</v>
      </c>
      <c r="O275" s="39">
        <f t="shared" si="20"/>
        <v>-0.23633975861882017</v>
      </c>
      <c r="P275" s="39">
        <f t="shared" si="22"/>
        <v>0.44118855586697514</v>
      </c>
      <c r="Q275" s="39">
        <f t="shared" si="23"/>
        <v>1</v>
      </c>
      <c r="R275" s="39" t="str">
        <f t="shared" si="24"/>
        <v>Moderate</v>
      </c>
    </row>
    <row r="276" spans="1:18" x14ac:dyDescent="0.25">
      <c r="A276" s="40">
        <v>6037212102</v>
      </c>
      <c r="B276" s="39">
        <f t="shared" si="21"/>
        <v>-3.6722000000000001</v>
      </c>
      <c r="C276" s="39">
        <f>C$2*'Risk Factors'!C276</f>
        <v>-0.37063983579893756</v>
      </c>
      <c r="D276" s="39">
        <f>D$2*'Risk Factors'!D276</f>
        <v>-0.60721727877188725</v>
      </c>
      <c r="E276" s="39">
        <f>E$2*'Risk Factors'!E276</f>
        <v>-2.3478871092408435</v>
      </c>
      <c r="F276" s="39">
        <f>F$2*'Risk Factors'!F276</f>
        <v>-1.99834449427462</v>
      </c>
      <c r="G276" s="39">
        <f>G$2*'Risk Factors'!G276</f>
        <v>3.209672282219294</v>
      </c>
      <c r="H276" s="39">
        <f>H$2*'Risk Factors'!H276</f>
        <v>-0.29115071539701137</v>
      </c>
      <c r="I276" s="39">
        <f>I$2*'Risk Factors'!I276</f>
        <v>0</v>
      </c>
      <c r="J276" s="39">
        <f>J$2*'Risk Factors'!J276</f>
        <v>0.95429921624503322</v>
      </c>
      <c r="K276" s="39">
        <f>K$2*'Risk Factors'!K276</f>
        <v>-0.6724</v>
      </c>
      <c r="L276" s="39">
        <f>L$2*'Risk Factors'!L276</f>
        <v>0</v>
      </c>
      <c r="M276" s="39">
        <f>M$2*'Risk Factors'!M276</f>
        <v>1.3476075128509286</v>
      </c>
      <c r="N276" s="39">
        <f>N$2*'Risk Factors'!N276</f>
        <v>0.43814170145257442</v>
      </c>
      <c r="O276" s="39">
        <f t="shared" si="20"/>
        <v>-4.0101187207154689</v>
      </c>
      <c r="P276" s="39">
        <f t="shared" si="22"/>
        <v>1.7808354951795852E-2</v>
      </c>
      <c r="Q276" s="39">
        <f t="shared" si="23"/>
        <v>0</v>
      </c>
      <c r="R276" s="39" t="str">
        <f t="shared" si="24"/>
        <v>Low</v>
      </c>
    </row>
    <row r="277" spans="1:18" x14ac:dyDescent="0.25">
      <c r="A277" s="40">
        <v>6037212202</v>
      </c>
      <c r="B277" s="39">
        <f t="shared" si="21"/>
        <v>-3.6722000000000001</v>
      </c>
      <c r="C277" s="39">
        <f>C$2*'Risk Factors'!C277</f>
        <v>-0.36125088941561101</v>
      </c>
      <c r="D277" s="39">
        <f>D$2*'Risk Factors'!D277</f>
        <v>-0.20929948917538313</v>
      </c>
      <c r="E277" s="39">
        <f>E$2*'Risk Factors'!E277</f>
        <v>-5.8930454877158835</v>
      </c>
      <c r="F277" s="39">
        <f>F$2*'Risk Factors'!F277</f>
        <v>-0.39704923376307466</v>
      </c>
      <c r="G277" s="39">
        <f>G$2*'Risk Factors'!G277</f>
        <v>3.2971746575342462</v>
      </c>
      <c r="H277" s="39">
        <f>H$2*'Risk Factors'!H277</f>
        <v>-3.0049006252348832E-2</v>
      </c>
      <c r="I277" s="39">
        <f>I$2*'Risk Factors'!I277</f>
        <v>0</v>
      </c>
      <c r="J277" s="39">
        <f>J$2*'Risk Factors'!J277</f>
        <v>1.8229073251028809</v>
      </c>
      <c r="K277" s="39">
        <f>K$2*'Risk Factors'!K277</f>
        <v>-0.6724</v>
      </c>
      <c r="L277" s="39">
        <f>L$2*'Risk Factors'!L277</f>
        <v>0</v>
      </c>
      <c r="M277" s="39">
        <f>M$2*'Risk Factors'!M277</f>
        <v>2.4380821668643726</v>
      </c>
      <c r="N277" s="39">
        <f>N$2*'Risk Factors'!N277</f>
        <v>-0.17050834139901955</v>
      </c>
      <c r="O277" s="39">
        <f t="shared" si="20"/>
        <v>-3.8476382982198207</v>
      </c>
      <c r="P277" s="39">
        <f t="shared" si="22"/>
        <v>2.088458297633921E-2</v>
      </c>
      <c r="Q277" s="39">
        <f t="shared" si="23"/>
        <v>0</v>
      </c>
      <c r="R277" s="39" t="str">
        <f t="shared" si="24"/>
        <v>Low</v>
      </c>
    </row>
    <row r="278" spans="1:18" x14ac:dyDescent="0.25">
      <c r="A278" s="40">
        <v>6037212203</v>
      </c>
      <c r="B278" s="39">
        <f t="shared" si="21"/>
        <v>-3.6722000000000001</v>
      </c>
      <c r="C278" s="39">
        <f>C$2*'Risk Factors'!C278</f>
        <v>-0.23943532864732328</v>
      </c>
      <c r="D278" s="39">
        <f>D$2*'Risk Factors'!D278</f>
        <v>-0.2136971488178025</v>
      </c>
      <c r="E278" s="39">
        <f>E$2*'Risk Factors'!E278</f>
        <v>-5.6504866481223921</v>
      </c>
      <c r="F278" s="39">
        <f>F$2*'Risk Factors'!F278</f>
        <v>-0.56310292072322676</v>
      </c>
      <c r="G278" s="39">
        <f>G$2*'Risk Factors'!G278</f>
        <v>3.3982131386861316</v>
      </c>
      <c r="H278" s="39">
        <f>H$2*'Risk Factors'!H278</f>
        <v>-6.9875786989352193E-2</v>
      </c>
      <c r="I278" s="39">
        <f>I$2*'Risk Factors'!I278</f>
        <v>0</v>
      </c>
      <c r="J278" s="39">
        <f>J$2*'Risk Factors'!J278</f>
        <v>1.7572224000000001</v>
      </c>
      <c r="K278" s="39">
        <f>K$2*'Risk Factors'!K278</f>
        <v>-0.6724</v>
      </c>
      <c r="L278" s="39">
        <f>L$2*'Risk Factors'!L278</f>
        <v>0</v>
      </c>
      <c r="M278" s="39">
        <f>M$2*'Risk Factors'!M278</f>
        <v>3.4276744958481609</v>
      </c>
      <c r="N278" s="39">
        <f>N$2*'Risk Factors'!N278</f>
        <v>0.3311421224083318</v>
      </c>
      <c r="O278" s="39">
        <f t="shared" si="20"/>
        <v>-2.1669456763574724</v>
      </c>
      <c r="P278" s="39">
        <f t="shared" si="22"/>
        <v>0.10275829764312724</v>
      </c>
      <c r="Q278" s="39">
        <f t="shared" si="23"/>
        <v>0</v>
      </c>
      <c r="R278" s="39" t="str">
        <f t="shared" si="24"/>
        <v>Low</v>
      </c>
    </row>
    <row r="279" spans="1:18" x14ac:dyDescent="0.25">
      <c r="A279" s="40">
        <v>6037212204</v>
      </c>
      <c r="B279" s="39">
        <f t="shared" si="21"/>
        <v>-3.6722000000000001</v>
      </c>
      <c r="C279" s="39">
        <f>C$2*'Risk Factors'!C279</f>
        <v>-0.28003478361258688</v>
      </c>
      <c r="D279" s="39">
        <f>D$2*'Risk Factors'!D279</f>
        <v>-0.25587580217839268</v>
      </c>
      <c r="E279" s="39">
        <f>E$2*'Risk Factors'!E279</f>
        <v>-5.8284792463938766</v>
      </c>
      <c r="F279" s="39">
        <f>F$2*'Risk Factors'!F279</f>
        <v>-0.30486234913158672</v>
      </c>
      <c r="G279" s="39">
        <f>G$2*'Risk Factors'!G279</f>
        <v>3.3575414123801219</v>
      </c>
      <c r="H279" s="39">
        <f>H$2*'Risk Factors'!H279</f>
        <v>-4.7292719252388406E-2</v>
      </c>
      <c r="I279" s="39">
        <f>I$2*'Risk Factors'!I279</f>
        <v>0</v>
      </c>
      <c r="J279" s="39">
        <f>J$2*'Risk Factors'!J279</f>
        <v>1.9744593908629444</v>
      </c>
      <c r="K279" s="39">
        <f>K$2*'Risk Factors'!K279</f>
        <v>-0.6724</v>
      </c>
      <c r="L279" s="39">
        <f>L$2*'Risk Factors'!L279</f>
        <v>0</v>
      </c>
      <c r="M279" s="39">
        <f>M$2*'Risk Factors'!M279</f>
        <v>2.9341444839857642</v>
      </c>
      <c r="N279" s="39">
        <f>N$2*'Risk Factors'!N279</f>
        <v>0.10770103068610777</v>
      </c>
      <c r="O279" s="39">
        <f t="shared" si="20"/>
        <v>-2.6872985826538902</v>
      </c>
      <c r="P279" s="39">
        <f t="shared" si="22"/>
        <v>6.372701093898768E-2</v>
      </c>
      <c r="Q279" s="39">
        <f t="shared" si="23"/>
        <v>0</v>
      </c>
      <c r="R279" s="39" t="str">
        <f t="shared" si="24"/>
        <v>Low</v>
      </c>
    </row>
    <row r="280" spans="1:18" x14ac:dyDescent="0.25">
      <c r="A280" s="40">
        <v>6037212303</v>
      </c>
      <c r="B280" s="39">
        <f t="shared" si="21"/>
        <v>-3.6722000000000001</v>
      </c>
      <c r="C280" s="39">
        <f>C$2*'Risk Factors'!C280</f>
        <v>-0.2785387427053535</v>
      </c>
      <c r="D280" s="39">
        <f>D$2*'Risk Factors'!D280</f>
        <v>-0.28394096385542167</v>
      </c>
      <c r="E280" s="39">
        <f>E$2*'Risk Factors'!E280</f>
        <v>-5.4508451490171206</v>
      </c>
      <c r="F280" s="39">
        <f>F$2*'Risk Factors'!F280</f>
        <v>-0.52157729866835778</v>
      </c>
      <c r="G280" s="39">
        <f>G$2*'Risk Factors'!G280</f>
        <v>3.4041292479108636</v>
      </c>
      <c r="H280" s="39">
        <f>H$2*'Risk Factors'!H280</f>
        <v>-0.32296334113044928</v>
      </c>
      <c r="I280" s="39">
        <f>I$2*'Risk Factors'!I280</f>
        <v>0</v>
      </c>
      <c r="J280" s="39">
        <f>J$2*'Risk Factors'!J280</f>
        <v>2.0365930971843778</v>
      </c>
      <c r="K280" s="39">
        <f>K$2*'Risk Factors'!K280</f>
        <v>-0.6724</v>
      </c>
      <c r="L280" s="39">
        <f>L$2*'Risk Factors'!L280</f>
        <v>0</v>
      </c>
      <c r="M280" s="39">
        <f>M$2*'Risk Factors'!M280</f>
        <v>2.8565413997627509</v>
      </c>
      <c r="N280" s="39">
        <f>N$2*'Risk Factors'!N280</f>
        <v>1.0621206102950216</v>
      </c>
      <c r="O280" s="39">
        <f t="shared" si="20"/>
        <v>-1.8430811402236886</v>
      </c>
      <c r="P280" s="39">
        <f t="shared" si="22"/>
        <v>0.13668729889760248</v>
      </c>
      <c r="Q280" s="39">
        <f t="shared" si="23"/>
        <v>0</v>
      </c>
      <c r="R280" s="39" t="str">
        <f t="shared" si="24"/>
        <v>Low</v>
      </c>
    </row>
    <row r="281" spans="1:18" x14ac:dyDescent="0.25">
      <c r="A281" s="40">
        <v>6037212304</v>
      </c>
      <c r="B281" s="39">
        <f t="shared" si="21"/>
        <v>-3.6722000000000001</v>
      </c>
      <c r="C281" s="39">
        <f>C$2*'Risk Factors'!C281</f>
        <v>-0.39641644867184311</v>
      </c>
      <c r="D281" s="39">
        <f>D$2*'Risk Factors'!D281</f>
        <v>-0.59557308533916853</v>
      </c>
      <c r="E281" s="39">
        <f>E$2*'Risk Factors'!E281</f>
        <v>-5.6321985120350107</v>
      </c>
      <c r="F281" s="39">
        <f>F$2*'Risk Factors'!F281</f>
        <v>-0.22754468271334788</v>
      </c>
      <c r="G281" s="39">
        <f>G$2*'Risk Factors'!G281</f>
        <v>3.4056900255754474</v>
      </c>
      <c r="H281" s="39">
        <f>H$2*'Risk Factors'!H281</f>
        <v>-0.17682420446699548</v>
      </c>
      <c r="I281" s="39">
        <f>I$2*'Risk Factors'!I281</f>
        <v>0</v>
      </c>
      <c r="J281" s="39">
        <f>J$2*'Risk Factors'!J281</f>
        <v>2.6042845528455287</v>
      </c>
      <c r="K281" s="39">
        <f>K$2*'Risk Factors'!K281</f>
        <v>-0.6724</v>
      </c>
      <c r="L281" s="39">
        <f>L$2*'Risk Factors'!L281</f>
        <v>0</v>
      </c>
      <c r="M281" s="39">
        <f>M$2*'Risk Factors'!M281</f>
        <v>3.1021244760775</v>
      </c>
      <c r="N281" s="39">
        <f>N$2*'Risk Factors'!N281</f>
        <v>0.51350463418445635</v>
      </c>
      <c r="O281" s="39">
        <f t="shared" si="20"/>
        <v>-1.7475532445434325</v>
      </c>
      <c r="P281" s="39">
        <f t="shared" si="22"/>
        <v>0.14835607123137598</v>
      </c>
      <c r="Q281" s="39">
        <f t="shared" si="23"/>
        <v>0</v>
      </c>
      <c r="R281" s="39" t="str">
        <f t="shared" si="24"/>
        <v>Low</v>
      </c>
    </row>
    <row r="282" spans="1:18" x14ac:dyDescent="0.25">
      <c r="A282" s="40">
        <v>6037212305</v>
      </c>
      <c r="B282" s="39">
        <f t="shared" si="21"/>
        <v>-3.6722000000000001</v>
      </c>
      <c r="C282" s="39">
        <f>C$2*'Risk Factors'!C282</f>
        <v>-0.35865431266857378</v>
      </c>
      <c r="D282" s="39">
        <f>D$2*'Risk Factors'!D282</f>
        <v>-0.27154329896907214</v>
      </c>
      <c r="E282" s="39">
        <f>E$2*'Risk Factors'!E282</f>
        <v>-5.5777155888784753</v>
      </c>
      <c r="F282" s="39">
        <f>F$2*'Risk Factors'!F282</f>
        <v>-0.51658181818181825</v>
      </c>
      <c r="G282" s="39">
        <f>G$2*'Risk Factors'!G282</f>
        <v>3.3195749478079333</v>
      </c>
      <c r="H282" s="39">
        <f>H$2*'Risk Factors'!H282</f>
        <v>-1.0010203389481139E-2</v>
      </c>
      <c r="I282" s="39">
        <f>I$2*'Risk Factors'!I282</f>
        <v>0</v>
      </c>
      <c r="J282" s="39">
        <f>J$2*'Risk Factors'!J282</f>
        <v>1.5614103024574673</v>
      </c>
      <c r="K282" s="39">
        <f>K$2*'Risk Factors'!K282</f>
        <v>-0.6724</v>
      </c>
      <c r="L282" s="39">
        <f>L$2*'Risk Factors'!L282</f>
        <v>0</v>
      </c>
      <c r="M282" s="39">
        <f>M$2*'Risk Factors'!M282</f>
        <v>2.3854652431791217</v>
      </c>
      <c r="N282" s="39">
        <f>N$2*'Risk Factors'!N282</f>
        <v>0.18414996801404046</v>
      </c>
      <c r="O282" s="39">
        <f t="shared" si="20"/>
        <v>-3.6285047606288572</v>
      </c>
      <c r="P282" s="39">
        <f t="shared" si="22"/>
        <v>2.5868891395441365E-2</v>
      </c>
      <c r="Q282" s="39">
        <f t="shared" si="23"/>
        <v>0</v>
      </c>
      <c r="R282" s="39" t="str">
        <f t="shared" si="24"/>
        <v>Low</v>
      </c>
    </row>
    <row r="283" spans="1:18" x14ac:dyDescent="0.25">
      <c r="A283" s="40">
        <v>6037212306</v>
      </c>
      <c r="B283" s="39">
        <f t="shared" si="21"/>
        <v>-3.6722000000000001</v>
      </c>
      <c r="C283" s="39">
        <f>C$2*'Risk Factors'!C283</f>
        <v>-0.39624448994687378</v>
      </c>
      <c r="D283" s="39">
        <f>D$2*'Risk Factors'!D283</f>
        <v>-0.13890731042007637</v>
      </c>
      <c r="E283" s="39">
        <f>E$2*'Risk Factors'!E283</f>
        <v>-4.1228665575559189</v>
      </c>
      <c r="F283" s="39">
        <f>F$2*'Risk Factors'!F283</f>
        <v>-1.5263893617021278</v>
      </c>
      <c r="G283" s="39">
        <f>G$2*'Risk Factors'!G283</f>
        <v>3.2997884978540766</v>
      </c>
      <c r="H283" s="39">
        <f>H$2*'Risk Factors'!H283</f>
        <v>-2.6847286503657745E-2</v>
      </c>
      <c r="I283" s="39">
        <f>I$2*'Risk Factors'!I283</f>
        <v>0</v>
      </c>
      <c r="J283" s="39">
        <f>J$2*'Risk Factors'!J283</f>
        <v>1.2829489812550938</v>
      </c>
      <c r="K283" s="39">
        <f>K$2*'Risk Factors'!K283</f>
        <v>-0.6724</v>
      </c>
      <c r="L283" s="39">
        <f>L$2*'Risk Factors'!L283</f>
        <v>0</v>
      </c>
      <c r="M283" s="39">
        <f>M$2*'Risk Factors'!M283</f>
        <v>4.5568075128509289</v>
      </c>
      <c r="N283" s="39">
        <f>N$2*'Risk Factors'!N283</f>
        <v>-7.5626159165234116E-2</v>
      </c>
      <c r="O283" s="39">
        <f t="shared" si="20"/>
        <v>-1.4919361733337877</v>
      </c>
      <c r="P283" s="39">
        <f t="shared" si="22"/>
        <v>0.18363129623096838</v>
      </c>
      <c r="Q283" s="39">
        <f t="shared" si="23"/>
        <v>0</v>
      </c>
      <c r="R283" s="39" t="str">
        <f t="shared" si="24"/>
        <v>Low</v>
      </c>
    </row>
    <row r="284" spans="1:18" x14ac:dyDescent="0.25">
      <c r="A284" s="40">
        <v>6037212410</v>
      </c>
      <c r="B284" s="39">
        <f t="shared" si="21"/>
        <v>-3.6722000000000001</v>
      </c>
      <c r="C284" s="39">
        <f>C$2*'Risk Factors'!C284</f>
        <v>-0.43852914041683699</v>
      </c>
      <c r="D284" s="39">
        <f>D$2*'Risk Factors'!D284</f>
        <v>-0.48594193245778611</v>
      </c>
      <c r="E284" s="39">
        <f>E$2*'Risk Factors'!E284</f>
        <v>-3.5184998123827391</v>
      </c>
      <c r="F284" s="39">
        <f>F$2*'Risk Factors'!F284</f>
        <v>-1.5871806754221389</v>
      </c>
      <c r="G284" s="39">
        <f>G$2*'Risk Factors'!G284</f>
        <v>3.2920602377807135</v>
      </c>
      <c r="H284" s="39">
        <f>H$2*'Risk Factors'!H284</f>
        <v>-0.48819397656606961</v>
      </c>
      <c r="I284" s="39">
        <f>I$2*'Risk Factors'!I284</f>
        <v>0</v>
      </c>
      <c r="J284" s="39">
        <f>J$2*'Risk Factors'!J284</f>
        <v>1.4139157275541796</v>
      </c>
      <c r="K284" s="39">
        <f>K$2*'Risk Factors'!K284</f>
        <v>-0.6724</v>
      </c>
      <c r="L284" s="39">
        <f>L$2*'Risk Factors'!L284</f>
        <v>0</v>
      </c>
      <c r="M284" s="39">
        <f>M$2*'Risk Factors'!M284</f>
        <v>3.4971528667457488</v>
      </c>
      <c r="N284" s="39">
        <f>N$2*'Risk Factors'!N284</f>
        <v>0.7011296471959505</v>
      </c>
      <c r="O284" s="39">
        <f t="shared" si="20"/>
        <v>-1.9586870579689797</v>
      </c>
      <c r="P284" s="39">
        <f t="shared" si="22"/>
        <v>0.12360920826525175</v>
      </c>
      <c r="Q284" s="39">
        <f t="shared" si="23"/>
        <v>0</v>
      </c>
      <c r="R284" s="39" t="str">
        <f t="shared" si="24"/>
        <v>Low</v>
      </c>
    </row>
    <row r="285" spans="1:18" x14ac:dyDescent="0.25">
      <c r="A285" s="40">
        <v>6037212420</v>
      </c>
      <c r="B285" s="39">
        <f t="shared" si="21"/>
        <v>-3.6722000000000001</v>
      </c>
      <c r="C285" s="39">
        <f>C$2*'Risk Factors'!C285</f>
        <v>-0.36747579525950147</v>
      </c>
      <c r="D285" s="39">
        <f>D$2*'Risk Factors'!D285</f>
        <v>-0.16732472207517204</v>
      </c>
      <c r="E285" s="39">
        <f>E$2*'Risk Factors'!E285</f>
        <v>-4.3125011116993122</v>
      </c>
      <c r="F285" s="39">
        <f>F$2*'Risk Factors'!F285</f>
        <v>-1.392022551614611</v>
      </c>
      <c r="G285" s="39">
        <f>G$2*'Risk Factors'!G285</f>
        <v>3.2686603066439526</v>
      </c>
      <c r="H285" s="39">
        <f>H$2*'Risk Factors'!H285</f>
        <v>-3.3006486976397374E-2</v>
      </c>
      <c r="I285" s="39">
        <f>I$2*'Risk Factors'!I285</f>
        <v>0</v>
      </c>
      <c r="J285" s="39">
        <f>J$2*'Risk Factors'!J285</f>
        <v>1.1184337199668601</v>
      </c>
      <c r="K285" s="39">
        <f>K$2*'Risk Factors'!K285</f>
        <v>-0.6724</v>
      </c>
      <c r="L285" s="39">
        <f>L$2*'Risk Factors'!L285</f>
        <v>0</v>
      </c>
      <c r="M285" s="39">
        <f>M$2*'Risk Factors'!M285</f>
        <v>3.2395652036378011</v>
      </c>
      <c r="N285" s="39">
        <f>N$2*'Risk Factors'!N285</f>
        <v>0.56552062815163673</v>
      </c>
      <c r="O285" s="39">
        <f t="shared" si="20"/>
        <v>-2.4247508092247432</v>
      </c>
      <c r="P285" s="39">
        <f t="shared" si="22"/>
        <v>8.1304690786764888E-2</v>
      </c>
      <c r="Q285" s="39">
        <f t="shared" si="23"/>
        <v>0</v>
      </c>
      <c r="R285" s="39" t="str">
        <f t="shared" si="24"/>
        <v>Low</v>
      </c>
    </row>
    <row r="286" spans="1:18" x14ac:dyDescent="0.25">
      <c r="A286" s="40">
        <v>6037212501</v>
      </c>
      <c r="B286" s="39">
        <f t="shared" si="21"/>
        <v>-3.6722000000000001</v>
      </c>
      <c r="C286" s="39">
        <f>C$2*'Risk Factors'!C286</f>
        <v>-0.41650122774826315</v>
      </c>
      <c r="D286" s="39">
        <f>D$2*'Risk Factors'!D286</f>
        <v>-0.35549635478446162</v>
      </c>
      <c r="E286" s="39">
        <f>E$2*'Risk Factors'!E286</f>
        <v>-4.3400345512496115</v>
      </c>
      <c r="F286" s="39">
        <f>F$2*'Risk Factors'!F286</f>
        <v>-1.091020808541584</v>
      </c>
      <c r="G286" s="39">
        <f>G$2*'Risk Factors'!G286</f>
        <v>3.3177459217269014</v>
      </c>
      <c r="H286" s="39">
        <f>H$2*'Risk Factors'!H286</f>
        <v>-4.3589474098656824E-3</v>
      </c>
      <c r="I286" s="39">
        <f>I$2*'Risk Factors'!I286</f>
        <v>0</v>
      </c>
      <c r="J286" s="39">
        <f>J$2*'Risk Factors'!J286</f>
        <v>1.8027060112380966</v>
      </c>
      <c r="K286" s="39">
        <f>K$2*'Risk Factors'!K286</f>
        <v>-0.6724</v>
      </c>
      <c r="L286" s="39">
        <f>L$2*'Risk Factors'!L286</f>
        <v>0</v>
      </c>
      <c r="M286" s="39">
        <f>M$2*'Risk Factors'!M286</f>
        <v>2.6606667457493072</v>
      </c>
      <c r="N286" s="39">
        <f>N$2*'Risk Factors'!N286</f>
        <v>-0.6100273573637307</v>
      </c>
      <c r="O286" s="39">
        <f t="shared" si="20"/>
        <v>-3.3809205683832113</v>
      </c>
      <c r="P286" s="39">
        <f t="shared" si="22"/>
        <v>3.2897094432440648E-2</v>
      </c>
      <c r="Q286" s="39">
        <f t="shared" si="23"/>
        <v>0</v>
      </c>
      <c r="R286" s="39" t="str">
        <f t="shared" si="24"/>
        <v>Low</v>
      </c>
    </row>
    <row r="287" spans="1:18" x14ac:dyDescent="0.25">
      <c r="A287" s="40">
        <v>6037212502</v>
      </c>
      <c r="B287" s="39">
        <f t="shared" si="21"/>
        <v>-3.6722000000000001</v>
      </c>
      <c r="C287" s="39">
        <f>C$2*'Risk Factors'!C287</f>
        <v>-0.41650122774826315</v>
      </c>
      <c r="D287" s="39">
        <f>D$2*'Risk Factors'!D287</f>
        <v>-0.35549634253976659</v>
      </c>
      <c r="E287" s="39">
        <f>E$2*'Risk Factors'!E287</f>
        <v>-4.3400342985267368</v>
      </c>
      <c r="F287" s="39">
        <f>F$2*'Risk Factors'!F287</f>
        <v>-1.0910207925424409</v>
      </c>
      <c r="G287" s="39">
        <f>G$2*'Risk Factors'!G287</f>
        <v>3.3177456498374869</v>
      </c>
      <c r="H287" s="39">
        <f>H$2*'Risk Factors'!H287</f>
        <v>-0.23202179666200004</v>
      </c>
      <c r="I287" s="39">
        <f>I$2*'Risk Factors'!I287</f>
        <v>0</v>
      </c>
      <c r="J287" s="39">
        <f>J$2*'Risk Factors'!J287</f>
        <v>1.8027061037086738</v>
      </c>
      <c r="K287" s="39">
        <f>K$2*'Risk Factors'!K287</f>
        <v>-0.6724</v>
      </c>
      <c r="L287" s="39">
        <f>L$2*'Risk Factors'!L287</f>
        <v>0</v>
      </c>
      <c r="M287" s="39">
        <f>M$2*'Risk Factors'!M287</f>
        <v>5.0462667457493069</v>
      </c>
      <c r="N287" s="39">
        <f>N$2*'Risk Factors'!N287</f>
        <v>0.57301193928695815</v>
      </c>
      <c r="O287" s="39">
        <f t="shared" si="20"/>
        <v>-3.9944019436781719E-2</v>
      </c>
      <c r="P287" s="39">
        <f t="shared" si="22"/>
        <v>0.49001532267210196</v>
      </c>
      <c r="Q287" s="39">
        <f t="shared" si="23"/>
        <v>1</v>
      </c>
      <c r="R287" s="39" t="str">
        <f t="shared" si="24"/>
        <v>Moderate</v>
      </c>
    </row>
    <row r="288" spans="1:18" x14ac:dyDescent="0.25">
      <c r="A288" s="40">
        <v>6037212610</v>
      </c>
      <c r="B288" s="39">
        <f t="shared" si="21"/>
        <v>-3.6722000000000001</v>
      </c>
      <c r="C288" s="39">
        <f>C$2*'Risk Factors'!C288</f>
        <v>-0.41722345439313452</v>
      </c>
      <c r="D288" s="39">
        <f>D$2*'Risk Factors'!D288</f>
        <v>-0.48094529440154432</v>
      </c>
      <c r="E288" s="39">
        <f>E$2*'Risk Factors'!E288</f>
        <v>-3.3444837837837831</v>
      </c>
      <c r="F288" s="39">
        <f>F$2*'Risk Factors'!F288</f>
        <v>-1.6372552123552124</v>
      </c>
      <c r="G288" s="39">
        <f>G$2*'Risk Factors'!G288</f>
        <v>3.0554557029177718</v>
      </c>
      <c r="H288" s="39">
        <f>H$2*'Risk Factors'!H288</f>
        <v>-4.1371818588572626E-2</v>
      </c>
      <c r="I288" s="39">
        <f>I$2*'Risk Factors'!I288</f>
        <v>0</v>
      </c>
      <c r="J288" s="39">
        <f>J$2*'Risk Factors'!J288</f>
        <v>1.796696442432083</v>
      </c>
      <c r="K288" s="39">
        <f>K$2*'Risk Factors'!K288</f>
        <v>-0.6724</v>
      </c>
      <c r="L288" s="39">
        <f>L$2*'Risk Factors'!L288</f>
        <v>0</v>
      </c>
      <c r="M288" s="39">
        <f>M$2*'Risk Factors'!M288</f>
        <v>3.143579043100039</v>
      </c>
      <c r="N288" s="39">
        <f>N$2*'Risk Factors'!N288</f>
        <v>1.3585842361095493</v>
      </c>
      <c r="O288" s="39">
        <f t="shared" si="20"/>
        <v>-0.91156413896280419</v>
      </c>
      <c r="P288" s="39">
        <f t="shared" si="22"/>
        <v>0.28667987270128137</v>
      </c>
      <c r="Q288" s="39">
        <f t="shared" si="23"/>
        <v>0</v>
      </c>
      <c r="R288" s="39" t="str">
        <f t="shared" si="24"/>
        <v>Low</v>
      </c>
    </row>
    <row r="289" spans="1:18" x14ac:dyDescent="0.25">
      <c r="A289" s="40">
        <v>6037212620</v>
      </c>
      <c r="B289" s="39">
        <f t="shared" si="21"/>
        <v>-3.6722000000000001</v>
      </c>
      <c r="C289" s="39">
        <f>C$2*'Risk Factors'!C289</f>
        <v>-0.43240740980792819</v>
      </c>
      <c r="D289" s="39">
        <f>D$2*'Risk Factors'!D289</f>
        <v>-0.49879807961592321</v>
      </c>
      <c r="E289" s="39">
        <f>E$2*'Risk Factors'!E289</f>
        <v>-2.9328415283056612</v>
      </c>
      <c r="F289" s="39">
        <f>F$2*'Risk Factors'!F289</f>
        <v>-1.9940688537707543</v>
      </c>
      <c r="G289" s="39">
        <f>G$2*'Risk Factors'!G289</f>
        <v>3.16342934232715</v>
      </c>
      <c r="H289" s="39">
        <f>H$2*'Risk Factors'!H289</f>
        <v>-1.4496109005283715E-2</v>
      </c>
      <c r="I289" s="39">
        <f>I$2*'Risk Factors'!I289</f>
        <v>0</v>
      </c>
      <c r="J289" s="39">
        <f>J$2*'Risk Factors'!J289</f>
        <v>1.6510146622734765</v>
      </c>
      <c r="K289" s="39">
        <f>K$2*'Risk Factors'!K289</f>
        <v>-0.6724</v>
      </c>
      <c r="L289" s="39">
        <f>L$2*'Risk Factors'!L289</f>
        <v>0</v>
      </c>
      <c r="M289" s="39">
        <f>M$2*'Risk Factors'!M289</f>
        <v>2.7677759588770261</v>
      </c>
      <c r="N289" s="39">
        <f>N$2*'Risk Factors'!N289</f>
        <v>-0.22804854410751221</v>
      </c>
      <c r="O289" s="39">
        <f t="shared" si="20"/>
        <v>-2.8630405611354099</v>
      </c>
      <c r="P289" s="39">
        <f t="shared" si="22"/>
        <v>5.401113542015408E-2</v>
      </c>
      <c r="Q289" s="39">
        <f t="shared" si="23"/>
        <v>0</v>
      </c>
      <c r="R289" s="39" t="str">
        <f t="shared" si="24"/>
        <v>Low</v>
      </c>
    </row>
    <row r="290" spans="1:18" x14ac:dyDescent="0.25">
      <c r="A290" s="40">
        <v>6037212800</v>
      </c>
      <c r="B290" s="39">
        <f t="shared" si="21"/>
        <v>-3.6722000000000001</v>
      </c>
      <c r="C290" s="39">
        <f>C$2*'Risk Factors'!C290</f>
        <v>-0.57614770800980808</v>
      </c>
      <c r="D290" s="39">
        <f>D$2*'Risk Factors'!D290</f>
        <v>-1.2042435083435084</v>
      </c>
      <c r="E290" s="39">
        <f>E$2*'Risk Factors'!E290</f>
        <v>-3.9951212047212046</v>
      </c>
      <c r="F290" s="39">
        <f>F$2*'Risk Factors'!F290</f>
        <v>-0.99389963369963363</v>
      </c>
      <c r="G290" s="39">
        <f>G$2*'Risk Factors'!G290</f>
        <v>2.1627748953974897</v>
      </c>
      <c r="H290" s="39">
        <f>H$2*'Risk Factors'!H290</f>
        <v>-3.3437250125641638E-3</v>
      </c>
      <c r="I290" s="39">
        <f>I$2*'Risk Factors'!I290</f>
        <v>0</v>
      </c>
      <c r="J290" s="39">
        <f>J$2*'Risk Factors'!J290</f>
        <v>3.0910377371273712</v>
      </c>
      <c r="K290" s="39">
        <f>K$2*'Risk Factors'!K290</f>
        <v>0</v>
      </c>
      <c r="L290" s="39">
        <f>L$2*'Risk Factors'!L290</f>
        <v>0</v>
      </c>
      <c r="M290" s="39">
        <f>M$2*'Risk Factors'!M290</f>
        <v>4.0432998022933955</v>
      </c>
      <c r="N290" s="39">
        <f>N$2*'Risk Factors'!N290</f>
        <v>-0.18808453195673419</v>
      </c>
      <c r="O290" s="39">
        <f t="shared" si="20"/>
        <v>-1.3359278769251968</v>
      </c>
      <c r="P290" s="39">
        <f t="shared" si="22"/>
        <v>0.20818051533397638</v>
      </c>
      <c r="Q290" s="39">
        <f t="shared" si="23"/>
        <v>0</v>
      </c>
      <c r="R290" s="39" t="str">
        <f t="shared" si="24"/>
        <v>Low</v>
      </c>
    </row>
    <row r="291" spans="1:18" x14ac:dyDescent="0.25">
      <c r="A291" s="40">
        <v>6037212900</v>
      </c>
      <c r="B291" s="39">
        <f t="shared" si="21"/>
        <v>-3.6722000000000001</v>
      </c>
      <c r="C291" s="39">
        <f>C$2*'Risk Factors'!C291</f>
        <v>-0.38848915145075608</v>
      </c>
      <c r="D291" s="39">
        <f>D$2*'Risk Factors'!D291</f>
        <v>-1.5818562741093714</v>
      </c>
      <c r="E291" s="39">
        <f>E$2*'Risk Factors'!E291</f>
        <v>-4.0861454050374402</v>
      </c>
      <c r="F291" s="39">
        <f>F$2*'Risk Factors'!F291</f>
        <v>-0.80168645336963928</v>
      </c>
      <c r="G291" s="39">
        <f>G$2*'Risk Factors'!G291</f>
        <v>3.1126228152101398</v>
      </c>
      <c r="H291" s="39">
        <f>H$2*'Risk Factors'!H291</f>
        <v>-1.7534721379774083E-2</v>
      </c>
      <c r="I291" s="39">
        <f>I$2*'Risk Factors'!I291</f>
        <v>0</v>
      </c>
      <c r="J291" s="39">
        <f>J$2*'Risk Factors'!J291</f>
        <v>2.209964584674823</v>
      </c>
      <c r="K291" s="39">
        <f>K$2*'Risk Factors'!K291</f>
        <v>0</v>
      </c>
      <c r="L291" s="39">
        <f>L$2*'Risk Factors'!L291</f>
        <v>0</v>
      </c>
      <c r="M291" s="39">
        <f>M$2*'Risk Factors'!M291</f>
        <v>1.9497290628706985</v>
      </c>
      <c r="N291" s="39">
        <f>N$2*'Risk Factors'!N291</f>
        <v>-6.5550360298221116E-2</v>
      </c>
      <c r="O291" s="39">
        <f t="shared" si="20"/>
        <v>-3.3411459028895414</v>
      </c>
      <c r="P291" s="39">
        <f t="shared" si="22"/>
        <v>3.4186302527928807E-2</v>
      </c>
      <c r="Q291" s="39">
        <f t="shared" si="23"/>
        <v>0</v>
      </c>
      <c r="R291" s="39" t="str">
        <f t="shared" si="24"/>
        <v>Low</v>
      </c>
    </row>
    <row r="292" spans="1:18" x14ac:dyDescent="0.25">
      <c r="A292" s="40">
        <v>6037213100</v>
      </c>
      <c r="B292" s="39">
        <f t="shared" si="21"/>
        <v>-3.6722000000000001</v>
      </c>
      <c r="C292" s="39">
        <f>C$2*'Risk Factors'!C292</f>
        <v>-0.52753497646097269</v>
      </c>
      <c r="D292" s="39">
        <f>D$2*'Risk Factors'!D292</f>
        <v>-1.182612334468407</v>
      </c>
      <c r="E292" s="39">
        <f>E$2*'Risk Factors'!E292</f>
        <v>-2.7432705259175179</v>
      </c>
      <c r="F292" s="39">
        <f>F$2*'Risk Factors'!F292</f>
        <v>-1.7156849035187287</v>
      </c>
      <c r="G292" s="39">
        <f>G$2*'Risk Factors'!G292</f>
        <v>2.3017344785276075</v>
      </c>
      <c r="H292" s="39">
        <f>H$2*'Risk Factors'!H292</f>
        <v>-2.9718081019937413E-2</v>
      </c>
      <c r="I292" s="39">
        <f>I$2*'Risk Factors'!I292</f>
        <v>0</v>
      </c>
      <c r="J292" s="39">
        <f>J$2*'Risk Factors'!J292</f>
        <v>2.4715257075471699</v>
      </c>
      <c r="K292" s="39">
        <f>K$2*'Risk Factors'!K292</f>
        <v>-0.6724</v>
      </c>
      <c r="L292" s="39">
        <f>L$2*'Risk Factors'!L292</f>
        <v>0</v>
      </c>
      <c r="M292" s="39">
        <f>M$2*'Risk Factors'!M292</f>
        <v>2.9948075128509286</v>
      </c>
      <c r="N292" s="39">
        <f>N$2*'Risk Factors'!N292</f>
        <v>0.16531157600604579</v>
      </c>
      <c r="O292" s="39">
        <f t="shared" si="20"/>
        <v>-2.6100415464538123</v>
      </c>
      <c r="P292" s="39">
        <f t="shared" si="22"/>
        <v>6.8494952872028822E-2</v>
      </c>
      <c r="Q292" s="39">
        <f t="shared" si="23"/>
        <v>0</v>
      </c>
      <c r="R292" s="39" t="str">
        <f t="shared" si="24"/>
        <v>Low</v>
      </c>
    </row>
    <row r="293" spans="1:18" x14ac:dyDescent="0.25">
      <c r="A293" s="40">
        <v>6037213201</v>
      </c>
      <c r="B293" s="39">
        <f t="shared" si="21"/>
        <v>-3.6722000000000001</v>
      </c>
      <c r="C293" s="39">
        <f>C$2*'Risk Factors'!C293</f>
        <v>-0.37088057801389462</v>
      </c>
      <c r="D293" s="39">
        <f>D$2*'Risk Factors'!D293</f>
        <v>-0.30291224383916993</v>
      </c>
      <c r="E293" s="39">
        <f>E$2*'Risk Factors'!E293</f>
        <v>-3.8465870817120624</v>
      </c>
      <c r="F293" s="39">
        <f>F$2*'Risk Factors'!F293</f>
        <v>-1.6450216342412454</v>
      </c>
      <c r="G293" s="39">
        <f>G$2*'Risk Factors'!G293</f>
        <v>3.1203982008995506</v>
      </c>
      <c r="H293" s="39">
        <f>H$2*'Risk Factors'!H293</f>
        <v>-3.8327026069850563E-2</v>
      </c>
      <c r="I293" s="39">
        <f>I$2*'Risk Factors'!I293</f>
        <v>0</v>
      </c>
      <c r="J293" s="39">
        <f>J$2*'Risk Factors'!J293</f>
        <v>1.9034209051724138</v>
      </c>
      <c r="K293" s="39">
        <f>K$2*'Risk Factors'!K293</f>
        <v>-0.6724</v>
      </c>
      <c r="L293" s="39">
        <f>L$2*'Risk Factors'!L293</f>
        <v>0</v>
      </c>
      <c r="M293" s="39">
        <f>M$2*'Risk Factors'!M293</f>
        <v>3.1207882957690787</v>
      </c>
      <c r="N293" s="39">
        <f>N$2*'Risk Factors'!N293</f>
        <v>0.97340896894413809</v>
      </c>
      <c r="O293" s="39">
        <f t="shared" si="20"/>
        <v>-1.4303121930910419</v>
      </c>
      <c r="P293" s="39">
        <f t="shared" si="22"/>
        <v>0.1930500455942761</v>
      </c>
      <c r="Q293" s="39">
        <f t="shared" si="23"/>
        <v>0</v>
      </c>
      <c r="R293" s="39" t="str">
        <f t="shared" si="24"/>
        <v>Low</v>
      </c>
    </row>
    <row r="294" spans="1:18" x14ac:dyDescent="0.25">
      <c r="A294" s="40">
        <v>6037213202</v>
      </c>
      <c r="B294" s="39">
        <f t="shared" si="21"/>
        <v>-3.6722000000000001</v>
      </c>
      <c r="C294" s="39">
        <f>C$2*'Risk Factors'!C294</f>
        <v>-0.36869670220678386</v>
      </c>
      <c r="D294" s="39">
        <f>D$2*'Risk Factors'!D294</f>
        <v>-0.55339975757575754</v>
      </c>
      <c r="E294" s="39">
        <f>E$2*'Risk Factors'!E294</f>
        <v>-4.9502585212121213</v>
      </c>
      <c r="F294" s="39">
        <f>F$2*'Risk Factors'!F294</f>
        <v>-0.85752581818181817</v>
      </c>
      <c r="G294" s="39">
        <f>G$2*'Risk Factors'!G294</f>
        <v>2.882694736842105</v>
      </c>
      <c r="H294" s="39">
        <f>H$2*'Risk Factors'!H294</f>
        <v>-8.6969584558361426E-3</v>
      </c>
      <c r="I294" s="39">
        <f>I$2*'Risk Factors'!I294</f>
        <v>0</v>
      </c>
      <c r="J294" s="39">
        <f>J$2*'Risk Factors'!J294</f>
        <v>1.9844800606520097</v>
      </c>
      <c r="K294" s="39">
        <f>K$2*'Risk Factors'!K294</f>
        <v>0</v>
      </c>
      <c r="L294" s="39">
        <f>L$2*'Risk Factors'!L294</f>
        <v>0</v>
      </c>
      <c r="M294" s="39">
        <f>M$2*'Risk Factors'!M294</f>
        <v>3.9076221431395806</v>
      </c>
      <c r="N294" s="39">
        <f>N$2*'Risk Factors'!N294</f>
        <v>0.28083928346970793</v>
      </c>
      <c r="O294" s="39">
        <f t="shared" si="20"/>
        <v>-1.355141533528915</v>
      </c>
      <c r="P294" s="39">
        <f t="shared" si="22"/>
        <v>0.20503106510545457</v>
      </c>
      <c r="Q294" s="39">
        <f t="shared" si="23"/>
        <v>0</v>
      </c>
      <c r="R294" s="39" t="str">
        <f t="shared" si="24"/>
        <v>Low</v>
      </c>
    </row>
    <row r="295" spans="1:18" x14ac:dyDescent="0.25">
      <c r="A295" s="40">
        <v>6037213310</v>
      </c>
      <c r="B295" s="39">
        <f t="shared" si="21"/>
        <v>-3.6722000000000001</v>
      </c>
      <c r="C295" s="39">
        <f>C$2*'Risk Factors'!C295</f>
        <v>-0.3379848739272579</v>
      </c>
      <c r="D295" s="39">
        <f>D$2*'Risk Factors'!D295</f>
        <v>-0.20774974647887323</v>
      </c>
      <c r="E295" s="39">
        <f>E$2*'Risk Factors'!E295</f>
        <v>-5.0470456338028171</v>
      </c>
      <c r="F295" s="39">
        <f>F$2*'Risk Factors'!F295</f>
        <v>-0.97601222535211263</v>
      </c>
      <c r="G295" s="39">
        <f>G$2*'Risk Factors'!G295</f>
        <v>2.9559752502274792</v>
      </c>
      <c r="H295" s="39">
        <f>H$2*'Risk Factors'!H295</f>
        <v>-3.3874696883438929E-2</v>
      </c>
      <c r="I295" s="39">
        <f>I$2*'Risk Factors'!I295</f>
        <v>0</v>
      </c>
      <c r="J295" s="39">
        <f>J$2*'Risk Factors'!J295</f>
        <v>1.6993578902229847</v>
      </c>
      <c r="K295" s="39">
        <f>K$2*'Risk Factors'!K295</f>
        <v>0</v>
      </c>
      <c r="L295" s="39">
        <f>L$2*'Risk Factors'!L295</f>
        <v>0</v>
      </c>
      <c r="M295" s="39">
        <f>M$2*'Risk Factors'!M295</f>
        <v>2.593849822064056</v>
      </c>
      <c r="N295" s="39">
        <f>N$2*'Risk Factors'!N295</f>
        <v>0.37275245605328605</v>
      </c>
      <c r="O295" s="39">
        <f t="shared" si="20"/>
        <v>-2.652931757876694</v>
      </c>
      <c r="P295" s="39">
        <f t="shared" si="22"/>
        <v>6.5808541936205472E-2</v>
      </c>
      <c r="Q295" s="39">
        <f t="shared" si="23"/>
        <v>0</v>
      </c>
      <c r="R295" s="39" t="str">
        <f t="shared" si="24"/>
        <v>Low</v>
      </c>
    </row>
    <row r="296" spans="1:18" x14ac:dyDescent="0.25">
      <c r="A296" s="40">
        <v>6037213320</v>
      </c>
      <c r="B296" s="39">
        <f t="shared" si="21"/>
        <v>-3.6722000000000001</v>
      </c>
      <c r="C296" s="39">
        <f>C$2*'Risk Factors'!C296</f>
        <v>-0.29353354352268085</v>
      </c>
      <c r="D296" s="39">
        <f>D$2*'Risk Factors'!D296</f>
        <v>-0.17924695588771417</v>
      </c>
      <c r="E296" s="39">
        <f>E$2*'Risk Factors'!E296</f>
        <v>-4.615539773970105</v>
      </c>
      <c r="F296" s="39">
        <f>F$2*'Risk Factors'!F296</f>
        <v>-1.1916881516587678</v>
      </c>
      <c r="G296" s="39">
        <f>G$2*'Risk Factors'!G296</f>
        <v>3.0688385929648243</v>
      </c>
      <c r="H296" s="39">
        <f>H$2*'Risk Factors'!H296</f>
        <v>-6.9005022166891625E-2</v>
      </c>
      <c r="I296" s="39">
        <f>I$2*'Risk Factors'!I296</f>
        <v>0</v>
      </c>
      <c r="J296" s="39">
        <f>J$2*'Risk Factors'!J296</f>
        <v>1.2706537213740459</v>
      </c>
      <c r="K296" s="39">
        <f>K$2*'Risk Factors'!K296</f>
        <v>0</v>
      </c>
      <c r="L296" s="39">
        <f>L$2*'Risk Factors'!L296</f>
        <v>0</v>
      </c>
      <c r="M296" s="39">
        <f>M$2*'Risk Factors'!M296</f>
        <v>2.0715267694740991</v>
      </c>
      <c r="N296" s="39">
        <f>N$2*'Risk Factors'!N296</f>
        <v>-0.56521207615331404</v>
      </c>
      <c r="O296" s="39">
        <f t="shared" si="20"/>
        <v>-4.1754064395465038</v>
      </c>
      <c r="P296" s="39">
        <f t="shared" si="22"/>
        <v>1.5136314668791522E-2</v>
      </c>
      <c r="Q296" s="39">
        <f t="shared" si="23"/>
        <v>0</v>
      </c>
      <c r="R296" s="39" t="str">
        <f t="shared" si="24"/>
        <v>Low</v>
      </c>
    </row>
    <row r="297" spans="1:18" x14ac:dyDescent="0.25">
      <c r="A297" s="40">
        <v>6037213401</v>
      </c>
      <c r="B297" s="39">
        <f t="shared" si="21"/>
        <v>-3.6722000000000001</v>
      </c>
      <c r="C297" s="39">
        <f>C$2*'Risk Factors'!C297</f>
        <v>-0.32030751700040871</v>
      </c>
      <c r="D297" s="39">
        <f>D$2*'Risk Factors'!D297</f>
        <v>-0.23265251645029342</v>
      </c>
      <c r="E297" s="39">
        <f>E$2*'Risk Factors'!E297</f>
        <v>-5.249467259470034</v>
      </c>
      <c r="F297" s="39">
        <f>F$2*'Risk Factors'!F297</f>
        <v>-0.81173533700871414</v>
      </c>
      <c r="G297" s="39">
        <f>G$2*'Risk Factors'!G297</f>
        <v>3.3520527315914488</v>
      </c>
      <c r="H297" s="39">
        <f>H$2*'Risk Factors'!H297</f>
        <v>-3.9652574409991835E-2</v>
      </c>
      <c r="I297" s="39">
        <f>I$2*'Risk Factors'!I297</f>
        <v>0</v>
      </c>
      <c r="J297" s="39">
        <f>J$2*'Risk Factors'!J297</f>
        <v>0.99584906651108518</v>
      </c>
      <c r="K297" s="39">
        <f>K$2*'Risk Factors'!K297</f>
        <v>0</v>
      </c>
      <c r="L297" s="39">
        <f>L$2*'Risk Factors'!L297</f>
        <v>0</v>
      </c>
      <c r="M297" s="39">
        <f>M$2*'Risk Factors'!M297</f>
        <v>3.4808529062870694</v>
      </c>
      <c r="N297" s="39">
        <f>N$2*'Risk Factors'!N297</f>
        <v>0.49175436768296998</v>
      </c>
      <c r="O297" s="39">
        <f t="shared" si="20"/>
        <v>-2.005506132266869</v>
      </c>
      <c r="P297" s="39">
        <f t="shared" si="22"/>
        <v>0.11862602450325344</v>
      </c>
      <c r="Q297" s="39">
        <f t="shared" si="23"/>
        <v>0</v>
      </c>
      <c r="R297" s="39" t="str">
        <f t="shared" si="24"/>
        <v>Low</v>
      </c>
    </row>
    <row r="298" spans="1:18" x14ac:dyDescent="0.25">
      <c r="A298" s="40">
        <v>6037213402</v>
      </c>
      <c r="B298" s="39">
        <f t="shared" si="21"/>
        <v>-3.6722000000000001</v>
      </c>
      <c r="C298" s="39">
        <f>C$2*'Risk Factors'!C298</f>
        <v>-0.3762972778504291</v>
      </c>
      <c r="D298" s="39">
        <f>D$2*'Risk Factors'!D298</f>
        <v>-0.19316440391124481</v>
      </c>
      <c r="E298" s="39">
        <f>E$2*'Risk Factors'!E298</f>
        <v>-5.437795562241444</v>
      </c>
      <c r="F298" s="39">
        <f>F$2*'Risk Factors'!F298</f>
        <v>-0.71644400150432497</v>
      </c>
      <c r="G298" s="39">
        <f>G$2*'Risk Factors'!G298</f>
        <v>3.284931211750306</v>
      </c>
      <c r="H298" s="39">
        <f>H$2*'Risk Factors'!H298</f>
        <v>-5.7345038686624467E-2</v>
      </c>
      <c r="I298" s="39">
        <f>I$2*'Risk Factors'!I298</f>
        <v>0</v>
      </c>
      <c r="J298" s="39">
        <f>J$2*'Risk Factors'!J298</f>
        <v>1.1730817483756646</v>
      </c>
      <c r="K298" s="39">
        <f>K$2*'Risk Factors'!K298</f>
        <v>0</v>
      </c>
      <c r="L298" s="39">
        <f>L$2*'Risk Factors'!L298</f>
        <v>0</v>
      </c>
      <c r="M298" s="39">
        <f>M$2*'Risk Factors'!M298</f>
        <v>2.4509682878608143</v>
      </c>
      <c r="N298" s="39">
        <f>N$2*'Risk Factors'!N298</f>
        <v>-0.48047954757866568</v>
      </c>
      <c r="O298" s="39">
        <f t="shared" si="20"/>
        <v>-4.0247445837859468</v>
      </c>
      <c r="P298" s="39">
        <f t="shared" si="22"/>
        <v>1.7554326854146898E-2</v>
      </c>
      <c r="Q298" s="39">
        <f t="shared" si="23"/>
        <v>0</v>
      </c>
      <c r="R298" s="39" t="str">
        <f t="shared" si="24"/>
        <v>Low</v>
      </c>
    </row>
    <row r="299" spans="1:18" x14ac:dyDescent="0.25">
      <c r="A299" s="40">
        <v>6037217100</v>
      </c>
      <c r="B299" s="39">
        <f t="shared" si="21"/>
        <v>-3.6722000000000001</v>
      </c>
      <c r="C299" s="39">
        <f>C$2*'Risk Factors'!C299</f>
        <v>-0.56027591769513696</v>
      </c>
      <c r="D299" s="39">
        <f>D$2*'Risk Factors'!D299</f>
        <v>-4.2837649933730946</v>
      </c>
      <c r="E299" s="39">
        <f>E$2*'Risk Factors'!E299</f>
        <v>-2.5664173624917161</v>
      </c>
      <c r="F299" s="39">
        <f>F$2*'Risk Factors'!F299</f>
        <v>-0.13980059642147119</v>
      </c>
      <c r="G299" s="39">
        <f>G$2*'Risk Factors'!G299</f>
        <v>2.492607974224728</v>
      </c>
      <c r="H299" s="39">
        <f>H$2*'Risk Factors'!H299</f>
        <v>-1.2206837405154233E-2</v>
      </c>
      <c r="I299" s="39">
        <f>I$2*'Risk Factors'!I299</f>
        <v>0</v>
      </c>
      <c r="J299" s="39">
        <f>J$2*'Risk Factors'!J299</f>
        <v>2.6305620440729482</v>
      </c>
      <c r="K299" s="39">
        <f>K$2*'Risk Factors'!K299</f>
        <v>0</v>
      </c>
      <c r="L299" s="39">
        <f>L$2*'Risk Factors'!L299</f>
        <v>0</v>
      </c>
      <c r="M299" s="39">
        <f>M$2*'Risk Factors'!M299</f>
        <v>3.2374259391063651</v>
      </c>
      <c r="N299" s="39">
        <f>N$2*'Risk Factors'!N299</f>
        <v>-0.44837964211669895</v>
      </c>
      <c r="O299" s="39">
        <f t="shared" si="20"/>
        <v>-3.3224493920992306</v>
      </c>
      <c r="P299" s="39">
        <f t="shared" si="22"/>
        <v>3.48090216058577E-2</v>
      </c>
      <c r="Q299" s="39">
        <f t="shared" si="23"/>
        <v>0</v>
      </c>
      <c r="R299" s="39" t="str">
        <f t="shared" si="24"/>
        <v>Low</v>
      </c>
    </row>
    <row r="300" spans="1:18" x14ac:dyDescent="0.25">
      <c r="A300" s="40">
        <v>6037217200</v>
      </c>
      <c r="B300" s="39">
        <f t="shared" si="21"/>
        <v>-3.6722000000000001</v>
      </c>
      <c r="C300" s="39">
        <f>C$2*'Risk Factors'!C300</f>
        <v>-0.67306364540253372</v>
      </c>
      <c r="D300" s="39">
        <f>D$2*'Risk Factors'!D300</f>
        <v>-4.0787636708860759</v>
      </c>
      <c r="E300" s="39">
        <f>E$2*'Risk Factors'!E300</f>
        <v>-2.3279849113924049</v>
      </c>
      <c r="F300" s="39">
        <f>F$2*'Risk Factors'!F300</f>
        <v>-0.35389124050632914</v>
      </c>
      <c r="G300" s="39">
        <f>G$2*'Risk Factors'!G300</f>
        <v>2.4281089297023435</v>
      </c>
      <c r="H300" s="39">
        <f>H$2*'Risk Factors'!H300</f>
        <v>-4.5989461539805543E-2</v>
      </c>
      <c r="I300" s="39">
        <f>I$2*'Risk Factors'!I300</f>
        <v>0</v>
      </c>
      <c r="J300" s="39">
        <f>J$2*'Risk Factors'!J300</f>
        <v>3.1092255242660278</v>
      </c>
      <c r="K300" s="39">
        <f>K$2*'Risk Factors'!K300</f>
        <v>0</v>
      </c>
      <c r="L300" s="39">
        <f>L$2*'Risk Factors'!L300</f>
        <v>0</v>
      </c>
      <c r="M300" s="39">
        <f>M$2*'Risk Factors'!M300</f>
        <v>5.2245444049031233</v>
      </c>
      <c r="N300" s="39">
        <f>N$2*'Risk Factors'!N300</f>
        <v>-8.3274012928185148E-2</v>
      </c>
      <c r="O300" s="39">
        <f t="shared" si="20"/>
        <v>-0.4732880837838388</v>
      </c>
      <c r="P300" s="39">
        <f t="shared" si="22"/>
        <v>0.38383829412275006</v>
      </c>
      <c r="Q300" s="39">
        <f t="shared" si="23"/>
        <v>1</v>
      </c>
      <c r="R300" s="39" t="str">
        <f t="shared" si="24"/>
        <v>Moderate</v>
      </c>
    </row>
    <row r="301" spans="1:18" x14ac:dyDescent="0.25">
      <c r="A301" s="40">
        <v>6037218110</v>
      </c>
      <c r="B301" s="39">
        <f t="shared" si="21"/>
        <v>-3.6722000000000001</v>
      </c>
      <c r="C301" s="39">
        <f>C$2*'Risk Factors'!C301</f>
        <v>-0.39113731581528405</v>
      </c>
      <c r="D301" s="39">
        <f>D$2*'Risk Factors'!D301</f>
        <v>-2.8790809453471202</v>
      </c>
      <c r="E301" s="39">
        <f>E$2*'Risk Factors'!E301</f>
        <v>-3.5898076218611519</v>
      </c>
      <c r="F301" s="39">
        <f>F$2*'Risk Factors'!F301</f>
        <v>-0.44821293943870016</v>
      </c>
      <c r="G301" s="39">
        <f>G$2*'Risk Factors'!G301</f>
        <v>2.5825737588652484</v>
      </c>
      <c r="H301" s="39">
        <f>H$2*'Risk Factors'!H301</f>
        <v>-7.637205068163371E-3</v>
      </c>
      <c r="I301" s="39">
        <f>I$2*'Risk Factors'!I301</f>
        <v>0</v>
      </c>
      <c r="J301" s="39">
        <f>J$2*'Risk Factors'!J301</f>
        <v>2.6225602339181289</v>
      </c>
      <c r="K301" s="39">
        <f>K$2*'Risk Factors'!K301</f>
        <v>0</v>
      </c>
      <c r="L301" s="39">
        <f>L$2*'Risk Factors'!L301</f>
        <v>0</v>
      </c>
      <c r="M301" s="39">
        <f>M$2*'Risk Factors'!M301</f>
        <v>3.4247659944642153</v>
      </c>
      <c r="N301" s="39">
        <f>N$2*'Risk Factors'!N301</f>
        <v>0.24036739165424897</v>
      </c>
      <c r="O301" s="39">
        <f t="shared" si="20"/>
        <v>-2.1178086486285785</v>
      </c>
      <c r="P301" s="39">
        <f t="shared" si="22"/>
        <v>0.10737792629127001</v>
      </c>
      <c r="Q301" s="39">
        <f t="shared" si="23"/>
        <v>0</v>
      </c>
      <c r="R301" s="39" t="str">
        <f t="shared" si="24"/>
        <v>Low</v>
      </c>
    </row>
    <row r="302" spans="1:18" x14ac:dyDescent="0.25">
      <c r="A302" s="40">
        <v>6037218120</v>
      </c>
      <c r="B302" s="39">
        <f t="shared" si="21"/>
        <v>-3.6722000000000001</v>
      </c>
      <c r="C302" s="39">
        <f>C$2*'Risk Factors'!C302</f>
        <v>-0.41407660972619531</v>
      </c>
      <c r="D302" s="39">
        <f>D$2*'Risk Factors'!D302</f>
        <v>-1.379753247602441</v>
      </c>
      <c r="E302" s="39">
        <f>E$2*'Risk Factors'!E302</f>
        <v>-4.824505231037489</v>
      </c>
      <c r="F302" s="39">
        <f>F$2*'Risk Factors'!F302</f>
        <v>-0.47838426329555356</v>
      </c>
      <c r="G302" s="39">
        <f>G$2*'Risk Factors'!G302</f>
        <v>2.864153914988814</v>
      </c>
      <c r="H302" s="39">
        <f>H$2*'Risk Factors'!H302</f>
        <v>-1.2560552284538002E-2</v>
      </c>
      <c r="I302" s="39">
        <f>I$2*'Risk Factors'!I302</f>
        <v>0</v>
      </c>
      <c r="J302" s="39">
        <f>J$2*'Risk Factors'!J302</f>
        <v>2.0852311634349032</v>
      </c>
      <c r="K302" s="39">
        <f>K$2*'Risk Factors'!K302</f>
        <v>0</v>
      </c>
      <c r="L302" s="39">
        <f>L$2*'Risk Factors'!L302</f>
        <v>0</v>
      </c>
      <c r="M302" s="39">
        <f>M$2*'Risk Factors'!M302</f>
        <v>3.3237713720838276</v>
      </c>
      <c r="N302" s="39">
        <f>N$2*'Risk Factors'!N302</f>
        <v>0.45726828116155682</v>
      </c>
      <c r="O302" s="39">
        <f t="shared" si="20"/>
        <v>-2.0510551722771164</v>
      </c>
      <c r="P302" s="39">
        <f t="shared" si="22"/>
        <v>0.11394580540456306</v>
      </c>
      <c r="Q302" s="39">
        <f t="shared" si="23"/>
        <v>0</v>
      </c>
      <c r="R302" s="39" t="str">
        <f t="shared" si="24"/>
        <v>Low</v>
      </c>
    </row>
    <row r="303" spans="1:18" x14ac:dyDescent="0.25">
      <c r="A303" s="40">
        <v>6037218210</v>
      </c>
      <c r="B303" s="39">
        <f t="shared" si="21"/>
        <v>-3.6722000000000001</v>
      </c>
      <c r="C303" s="39">
        <f>C$2*'Risk Factors'!C303</f>
        <v>-0.42069702063751535</v>
      </c>
      <c r="D303" s="39">
        <f>D$2*'Risk Factors'!D303</f>
        <v>-2.3583357916102843</v>
      </c>
      <c r="E303" s="39">
        <f>E$2*'Risk Factors'!E303</f>
        <v>-4.7310654939106893</v>
      </c>
      <c r="F303" s="39">
        <f>F$2*'Risk Factors'!F303</f>
        <v>-5.9592151556156964E-2</v>
      </c>
      <c r="G303" s="39">
        <f>G$2*'Risk Factors'!G303</f>
        <v>2.7639827288428327</v>
      </c>
      <c r="H303" s="39">
        <f>H$2*'Risk Factors'!H303</f>
        <v>-1.6969013303252012E-2</v>
      </c>
      <c r="I303" s="39">
        <f>I$2*'Risk Factors'!I303</f>
        <v>0</v>
      </c>
      <c r="J303" s="39">
        <f>J$2*'Risk Factors'!J303</f>
        <v>1.4134244354838712</v>
      </c>
      <c r="K303" s="39">
        <f>K$2*'Risk Factors'!K303</f>
        <v>0</v>
      </c>
      <c r="L303" s="39">
        <f>L$2*'Risk Factors'!L303</f>
        <v>0</v>
      </c>
      <c r="M303" s="39">
        <f>M$2*'Risk Factors'!M303</f>
        <v>4.3963682878608141</v>
      </c>
      <c r="N303" s="39">
        <f>N$2*'Risk Factors'!N303</f>
        <v>-0.14972658796987059</v>
      </c>
      <c r="O303" s="39">
        <f t="shared" si="20"/>
        <v>-2.8348106068002492</v>
      </c>
      <c r="P303" s="39">
        <f t="shared" si="22"/>
        <v>5.5471808029444319E-2</v>
      </c>
      <c r="Q303" s="39">
        <f t="shared" si="23"/>
        <v>0</v>
      </c>
      <c r="R303" s="39" t="str">
        <f t="shared" si="24"/>
        <v>Low</v>
      </c>
    </row>
    <row r="304" spans="1:18" x14ac:dyDescent="0.25">
      <c r="A304" s="40">
        <v>6037218220</v>
      </c>
      <c r="B304" s="39">
        <f t="shared" si="21"/>
        <v>-3.6722000000000001</v>
      </c>
      <c r="C304" s="39">
        <f>C$2*'Risk Factors'!C304</f>
        <v>-0.55018194053943614</v>
      </c>
      <c r="D304" s="39">
        <f>D$2*'Risk Factors'!D304</f>
        <v>-3.9960430968896845</v>
      </c>
      <c r="E304" s="39">
        <f>E$2*'Risk Factors'!E304</f>
        <v>-3.2650612665025731</v>
      </c>
      <c r="F304" s="39">
        <f>F$2*'Risk Factors'!F304</f>
        <v>-0.15067451331394047</v>
      </c>
      <c r="G304" s="39">
        <f>G$2*'Risk Factors'!G304</f>
        <v>2.3548127388535032</v>
      </c>
      <c r="H304" s="39">
        <f>H$2*'Risk Factors'!H304</f>
        <v>-1.4561094114698644E-3</v>
      </c>
      <c r="I304" s="39">
        <f>I$2*'Risk Factors'!I304</f>
        <v>0</v>
      </c>
      <c r="J304" s="39">
        <f>J$2*'Risk Factors'!J304</f>
        <v>2.2744576237623764</v>
      </c>
      <c r="K304" s="39">
        <f>K$2*'Risk Factors'!K304</f>
        <v>0</v>
      </c>
      <c r="L304" s="39">
        <f>L$2*'Risk Factors'!L304</f>
        <v>0</v>
      </c>
      <c r="M304" s="39">
        <f>M$2*'Risk Factors'!M304</f>
        <v>3.1578351917754044</v>
      </c>
      <c r="N304" s="39">
        <f>N$2*'Risk Factors'!N304</f>
        <v>0.26164465987349156</v>
      </c>
      <c r="O304" s="39">
        <f t="shared" si="20"/>
        <v>-3.5868667123923292</v>
      </c>
      <c r="P304" s="39">
        <f t="shared" si="22"/>
        <v>2.6939131322686896E-2</v>
      </c>
      <c r="Q304" s="39">
        <f t="shared" si="23"/>
        <v>0</v>
      </c>
      <c r="R304" s="39" t="str">
        <f t="shared" si="24"/>
        <v>Low</v>
      </c>
    </row>
    <row r="305" spans="1:18" x14ac:dyDescent="0.25">
      <c r="A305" s="40">
        <v>6037218300</v>
      </c>
      <c r="B305" s="39">
        <f t="shared" si="21"/>
        <v>-3.6722000000000001</v>
      </c>
      <c r="C305" s="39">
        <f>C$2*'Risk Factors'!C305</f>
        <v>-0.52545427588884364</v>
      </c>
      <c r="D305" s="39">
        <f>D$2*'Risk Factors'!D305</f>
        <v>-4.1574064104866233</v>
      </c>
      <c r="E305" s="39">
        <f>E$2*'Risk Factors'!E305</f>
        <v>-3.2473209552882025</v>
      </c>
      <c r="F305" s="39">
        <f>F$2*'Risk Factors'!F305</f>
        <v>-9.5659005207398104E-2</v>
      </c>
      <c r="G305" s="39">
        <f>G$2*'Risk Factors'!G305</f>
        <v>2.3912438852541524</v>
      </c>
      <c r="H305" s="39">
        <f>H$2*'Risk Factors'!H305</f>
        <v>-2.6757200233349349E-2</v>
      </c>
      <c r="I305" s="39">
        <f>I$2*'Risk Factors'!I305</f>
        <v>0</v>
      </c>
      <c r="J305" s="39">
        <f>J$2*'Risk Factors'!J305</f>
        <v>2.2902167140151519</v>
      </c>
      <c r="K305" s="39">
        <f>K$2*'Risk Factors'!K305</f>
        <v>0</v>
      </c>
      <c r="L305" s="39">
        <f>L$2*'Risk Factors'!L305</f>
        <v>0</v>
      </c>
      <c r="M305" s="39">
        <f>M$2*'Risk Factors'!M305</f>
        <v>4.2260244365361794</v>
      </c>
      <c r="N305" s="39">
        <f>N$2*'Risk Factors'!N305</f>
        <v>3.9082278071572878E-2</v>
      </c>
      <c r="O305" s="39">
        <f t="shared" si="20"/>
        <v>-2.7782305332273611</v>
      </c>
      <c r="P305" s="39">
        <f t="shared" si="22"/>
        <v>5.8511956356983953E-2</v>
      </c>
      <c r="Q305" s="39">
        <f t="shared" si="23"/>
        <v>0</v>
      </c>
      <c r="R305" s="39" t="str">
        <f t="shared" si="24"/>
        <v>Low</v>
      </c>
    </row>
    <row r="306" spans="1:18" x14ac:dyDescent="0.25">
      <c r="A306" s="40">
        <v>6037218400</v>
      </c>
      <c r="B306" s="39">
        <f t="shared" si="21"/>
        <v>-3.6722000000000001</v>
      </c>
      <c r="C306" s="39">
        <f>C$2*'Risk Factors'!C306</f>
        <v>-0.48626488246832861</v>
      </c>
      <c r="D306" s="39">
        <f>D$2*'Risk Factors'!D306</f>
        <v>-3.4343145565870268</v>
      </c>
      <c r="E306" s="39">
        <f>E$2*'Risk Factors'!E306</f>
        <v>-3.9410880162447586</v>
      </c>
      <c r="F306" s="39">
        <f>F$2*'Risk Factors'!F306</f>
        <v>-7.6103571483507215E-2</v>
      </c>
      <c r="G306" s="39">
        <f>G$2*'Risk Factors'!G306</f>
        <v>2.3110045540399948</v>
      </c>
      <c r="H306" s="39">
        <f>H$2*'Risk Factors'!H306</f>
        <v>-1.8989839070631124E-2</v>
      </c>
      <c r="I306" s="39">
        <f>I$2*'Risk Factors'!I306</f>
        <v>0</v>
      </c>
      <c r="J306" s="39">
        <f>J$2*'Risk Factors'!J306</f>
        <v>1.9451543286531807</v>
      </c>
      <c r="K306" s="39">
        <f>K$2*'Risk Factors'!K306</f>
        <v>0</v>
      </c>
      <c r="L306" s="39">
        <f>L$2*'Risk Factors'!L306</f>
        <v>0</v>
      </c>
      <c r="M306" s="39">
        <f>M$2*'Risk Factors'!M306</f>
        <v>0.80999517595887605</v>
      </c>
      <c r="N306" s="39">
        <f>N$2*'Risk Factors'!N306</f>
        <v>0.32607609233343232</v>
      </c>
      <c r="O306" s="39">
        <f t="shared" si="20"/>
        <v>-6.2367307148687701</v>
      </c>
      <c r="P306" s="39">
        <f t="shared" si="22"/>
        <v>1.9524211825639652E-3</v>
      </c>
      <c r="Q306" s="39">
        <f t="shared" si="23"/>
        <v>0</v>
      </c>
      <c r="R306" s="39" t="str">
        <f t="shared" si="24"/>
        <v>Low</v>
      </c>
    </row>
    <row r="307" spans="1:18" x14ac:dyDescent="0.25">
      <c r="A307" s="40">
        <v>6037218500</v>
      </c>
      <c r="B307" s="39">
        <f t="shared" si="21"/>
        <v>-3.6722000000000001</v>
      </c>
      <c r="C307" s="39">
        <f>C$2*'Risk Factors'!C307</f>
        <v>-0.5542057747037189</v>
      </c>
      <c r="D307" s="39">
        <f>D$2*'Risk Factors'!D307</f>
        <v>-4.0512235888494788</v>
      </c>
      <c r="E307" s="39">
        <f>E$2*'Risk Factors'!E307</f>
        <v>-3.3775720782122756</v>
      </c>
      <c r="F307" s="39">
        <f>F$2*'Risk Factors'!F307</f>
        <v>-8.908773177925737E-2</v>
      </c>
      <c r="G307" s="39">
        <f>G$2*'Risk Factors'!G307</f>
        <v>2.141926538217223</v>
      </c>
      <c r="H307" s="39">
        <f>H$2*'Risk Factors'!H307</f>
        <v>-5.496986275345046E-3</v>
      </c>
      <c r="I307" s="39">
        <f>I$2*'Risk Factors'!I307</f>
        <v>0</v>
      </c>
      <c r="J307" s="39">
        <f>J$2*'Risk Factors'!J307</f>
        <v>2.7055187307415851</v>
      </c>
      <c r="K307" s="39">
        <f>K$2*'Risk Factors'!K307</f>
        <v>0</v>
      </c>
      <c r="L307" s="39">
        <f>L$2*'Risk Factors'!L307</f>
        <v>0</v>
      </c>
      <c r="M307" s="39">
        <f>M$2*'Risk Factors'!M307</f>
        <v>3.2455113483590337</v>
      </c>
      <c r="N307" s="39">
        <f>N$2*'Risk Factors'!N307</f>
        <v>0.47994407838949371</v>
      </c>
      <c r="O307" s="39">
        <f t="shared" si="20"/>
        <v>-3.1768854641127398</v>
      </c>
      <c r="P307" s="39">
        <f t="shared" si="22"/>
        <v>4.0044889384056134E-2</v>
      </c>
      <c r="Q307" s="39">
        <f t="shared" si="23"/>
        <v>0</v>
      </c>
      <c r="R307" s="39" t="str">
        <f t="shared" si="24"/>
        <v>Low</v>
      </c>
    </row>
    <row r="308" spans="1:18" x14ac:dyDescent="0.25">
      <c r="A308" s="40">
        <v>6037218600</v>
      </c>
      <c r="B308" s="39">
        <f t="shared" si="21"/>
        <v>-3.6722000000000001</v>
      </c>
      <c r="C308" s="39">
        <f>C$2*'Risk Factors'!C308</f>
        <v>-0.45606893036371071</v>
      </c>
      <c r="D308" s="39">
        <f>D$2*'Risk Factors'!D308</f>
        <v>-4.3735257389524795</v>
      </c>
      <c r="E308" s="39">
        <f>E$2*'Risk Factors'!E308</f>
        <v>-2.990224042929531</v>
      </c>
      <c r="F308" s="39">
        <f>F$2*'Risk Factors'!F308</f>
        <v>-0.11389096631038409</v>
      </c>
      <c r="G308" s="39">
        <f>G$2*'Risk Factors'!G308</f>
        <v>2.2109240413473374</v>
      </c>
      <c r="H308" s="39">
        <f>H$2*'Risk Factors'!H308</f>
        <v>-4.6472693441142153E-3</v>
      </c>
      <c r="I308" s="39">
        <f>I$2*'Risk Factors'!I308</f>
        <v>0</v>
      </c>
      <c r="J308" s="39">
        <f>J$2*'Risk Factors'!J308</f>
        <v>2.8537069088747118</v>
      </c>
      <c r="K308" s="39">
        <f>K$2*'Risk Factors'!K308</f>
        <v>0</v>
      </c>
      <c r="L308" s="39">
        <f>L$2*'Risk Factors'!L308</f>
        <v>0</v>
      </c>
      <c r="M308" s="39">
        <f>M$2*'Risk Factors'!M308</f>
        <v>6.5315451957295378</v>
      </c>
      <c r="N308" s="39">
        <f>N$2*'Risk Factors'!N308</f>
        <v>0.32199151764119693</v>
      </c>
      <c r="O308" s="39">
        <f t="shared" si="20"/>
        <v>0.30761071569256315</v>
      </c>
      <c r="P308" s="39">
        <f t="shared" si="22"/>
        <v>0.57630195705925613</v>
      </c>
      <c r="Q308" s="39">
        <f t="shared" si="23"/>
        <v>1</v>
      </c>
      <c r="R308" s="39" t="str">
        <f t="shared" si="24"/>
        <v>Moderate</v>
      </c>
    </row>
    <row r="309" spans="1:18" x14ac:dyDescent="0.25">
      <c r="A309" s="40">
        <v>6037218701</v>
      </c>
      <c r="B309" s="39">
        <f t="shared" si="21"/>
        <v>-3.6722000000000001</v>
      </c>
      <c r="C309" s="39">
        <f>C$2*'Risk Factors'!C309</f>
        <v>-0.43276852313036379</v>
      </c>
      <c r="D309" s="39">
        <f>D$2*'Risk Factors'!D309</f>
        <v>-4.6360755590439675</v>
      </c>
      <c r="E309" s="39">
        <f>E$2*'Risk Factors'!E309</f>
        <v>-2.7691130905591494</v>
      </c>
      <c r="F309" s="39">
        <f>F$2*'Risk Factors'!F309</f>
        <v>-0.12406295616039131</v>
      </c>
      <c r="G309" s="39">
        <f>G$2*'Risk Factors'!G309</f>
        <v>2.3644460861943859</v>
      </c>
      <c r="H309" s="39">
        <f>H$2*'Risk Factors'!H309</f>
        <v>-6.2722099164141797E-3</v>
      </c>
      <c r="I309" s="39">
        <f>I$2*'Risk Factors'!I309</f>
        <v>0</v>
      </c>
      <c r="J309" s="39">
        <f>J$2*'Risk Factors'!J309</f>
        <v>2.4265104311075851</v>
      </c>
      <c r="K309" s="39">
        <f>K$2*'Risk Factors'!K309</f>
        <v>0</v>
      </c>
      <c r="L309" s="39">
        <f>L$2*'Risk Factors'!L309</f>
        <v>0</v>
      </c>
      <c r="M309" s="39">
        <f>M$2*'Risk Factors'!M309</f>
        <v>2.529452906287069</v>
      </c>
      <c r="N309" s="39">
        <f>N$2*'Risk Factors'!N309</f>
        <v>-2.6487915562166099E-2</v>
      </c>
      <c r="O309" s="39">
        <f t="shared" si="20"/>
        <v>-4.3465708307834134</v>
      </c>
      <c r="P309" s="39">
        <f t="shared" si="22"/>
        <v>1.2785560509625395E-2</v>
      </c>
      <c r="Q309" s="39">
        <f t="shared" si="23"/>
        <v>0</v>
      </c>
      <c r="R309" s="39" t="str">
        <f t="shared" si="24"/>
        <v>Low</v>
      </c>
    </row>
    <row r="310" spans="1:18" x14ac:dyDescent="0.25">
      <c r="A310" s="40">
        <v>6037218702</v>
      </c>
      <c r="B310" s="39">
        <f t="shared" si="21"/>
        <v>-3.6722000000000001</v>
      </c>
      <c r="C310" s="39">
        <f>C$2*'Risk Factors'!C310</f>
        <v>-0.43185714188802615</v>
      </c>
      <c r="D310" s="39">
        <f>D$2*'Risk Factors'!D310</f>
        <v>-4.6574342769016726</v>
      </c>
      <c r="E310" s="39">
        <f>E$2*'Risk Factors'!E310</f>
        <v>-2.7511254612778688</v>
      </c>
      <c r="F310" s="39">
        <f>F$2*'Risk Factors'!F310</f>
        <v>-0.12489045575214303</v>
      </c>
      <c r="G310" s="39">
        <f>G$2*'Risk Factors'!G310</f>
        <v>2.3781355911600088</v>
      </c>
      <c r="H310" s="39">
        <f>H$2*'Risk Factors'!H310</f>
        <v>-8.1143457086874735E-3</v>
      </c>
      <c r="I310" s="39">
        <f>I$2*'Risk Factors'!I310</f>
        <v>0</v>
      </c>
      <c r="J310" s="39">
        <f>J$2*'Risk Factors'!J310</f>
        <v>2.3884221804603643</v>
      </c>
      <c r="K310" s="39">
        <f>K$2*'Risk Factors'!K310</f>
        <v>0</v>
      </c>
      <c r="L310" s="39">
        <f>L$2*'Risk Factors'!L310</f>
        <v>0</v>
      </c>
      <c r="M310" s="39">
        <f>M$2*'Risk Factors'!M310</f>
        <v>1.78686982997232</v>
      </c>
      <c r="N310" s="39">
        <f>N$2*'Risk Factors'!N310</f>
        <v>0.54300436024529442</v>
      </c>
      <c r="O310" s="39">
        <f t="shared" si="20"/>
        <v>-4.5491897196904105</v>
      </c>
      <c r="P310" s="39">
        <f t="shared" si="22"/>
        <v>1.0465093823464231E-2</v>
      </c>
      <c r="Q310" s="39">
        <f t="shared" si="23"/>
        <v>0</v>
      </c>
      <c r="R310" s="39" t="str">
        <f t="shared" si="24"/>
        <v>Low</v>
      </c>
    </row>
    <row r="311" spans="1:18" x14ac:dyDescent="0.25">
      <c r="A311" s="40">
        <v>6037218800</v>
      </c>
      <c r="B311" s="39">
        <f t="shared" si="21"/>
        <v>-3.6722000000000001</v>
      </c>
      <c r="C311" s="39">
        <f>C$2*'Risk Factors'!C311</f>
        <v>-0.39651962390682471</v>
      </c>
      <c r="D311" s="39">
        <f>D$2*'Risk Factors'!D311</f>
        <v>-3.018965969514356</v>
      </c>
      <c r="E311" s="39">
        <f>E$2*'Risk Factors'!E311</f>
        <v>-4.1468786954980503</v>
      </c>
      <c r="F311" s="39">
        <f>F$2*'Risk Factors'!F311</f>
        <v>-0.13445593761077632</v>
      </c>
      <c r="G311" s="39">
        <f>G$2*'Risk Factors'!G311</f>
        <v>2.6646066815144769</v>
      </c>
      <c r="H311" s="39">
        <f>H$2*'Risk Factors'!H311</f>
        <v>-5.9990914661998997E-3</v>
      </c>
      <c r="I311" s="39">
        <f>I$2*'Risk Factors'!I311</f>
        <v>0</v>
      </c>
      <c r="J311" s="39">
        <f>J$2*'Risk Factors'!J311</f>
        <v>2.0513551724137931</v>
      </c>
      <c r="K311" s="39">
        <f>K$2*'Risk Factors'!K311</f>
        <v>0</v>
      </c>
      <c r="L311" s="39">
        <f>L$2*'Risk Factors'!L311</f>
        <v>0</v>
      </c>
      <c r="M311" s="39">
        <f>M$2*'Risk Factors'!M311</f>
        <v>3.2462244365361799</v>
      </c>
      <c r="N311" s="39">
        <f>N$2*'Risk Factors'!N311</f>
        <v>-0.30491250014156501</v>
      </c>
      <c r="O311" s="39">
        <f t="shared" si="20"/>
        <v>-3.7177455276733218</v>
      </c>
      <c r="P311" s="39">
        <f t="shared" si="22"/>
        <v>2.3712714135213569E-2</v>
      </c>
      <c r="Q311" s="39">
        <f t="shared" si="23"/>
        <v>0</v>
      </c>
      <c r="R311" s="39" t="str">
        <f t="shared" si="24"/>
        <v>Low</v>
      </c>
    </row>
    <row r="312" spans="1:18" x14ac:dyDescent="0.25">
      <c r="A312" s="40">
        <v>6037218900</v>
      </c>
      <c r="B312" s="39">
        <f t="shared" si="21"/>
        <v>-3.6722000000000001</v>
      </c>
      <c r="C312" s="39">
        <f>C$2*'Risk Factors'!C312</f>
        <v>-0.36917818663669805</v>
      </c>
      <c r="D312" s="39">
        <f>D$2*'Risk Factors'!D312</f>
        <v>-4.6469463365243007</v>
      </c>
      <c r="E312" s="39">
        <f>E$2*'Risk Factors'!E312</f>
        <v>-2.790180117820324</v>
      </c>
      <c r="F312" s="39">
        <f>F$2*'Risk Factors'!F312</f>
        <v>-0.13573111192930779</v>
      </c>
      <c r="G312" s="39">
        <f>G$2*'Risk Factors'!G312</f>
        <v>2.8835063063063058</v>
      </c>
      <c r="H312" s="39">
        <f>H$2*'Risk Factors'!H312</f>
        <v>-3.1916295942270834E-3</v>
      </c>
      <c r="I312" s="39">
        <f>I$2*'Risk Factors'!I312</f>
        <v>0</v>
      </c>
      <c r="J312" s="39">
        <f>J$2*'Risk Factors'!J312</f>
        <v>1.9203276785714287</v>
      </c>
      <c r="K312" s="39">
        <f>K$2*'Risk Factors'!K312</f>
        <v>0</v>
      </c>
      <c r="L312" s="39">
        <f>L$2*'Risk Factors'!L312</f>
        <v>0</v>
      </c>
      <c r="M312" s="39">
        <f>M$2*'Risk Factors'!M312</f>
        <v>3.0557905891656776</v>
      </c>
      <c r="N312" s="39">
        <f>N$2*'Risk Factors'!N312</f>
        <v>-8.0516110218001799E-2</v>
      </c>
      <c r="O312" s="39">
        <f t="shared" si="20"/>
        <v>-3.8383189186794473</v>
      </c>
      <c r="P312" s="39">
        <f t="shared" si="22"/>
        <v>2.1076002852464602E-2</v>
      </c>
      <c r="Q312" s="39">
        <f t="shared" si="23"/>
        <v>0</v>
      </c>
      <c r="R312" s="39" t="str">
        <f t="shared" si="24"/>
        <v>Low</v>
      </c>
    </row>
    <row r="313" spans="1:18" x14ac:dyDescent="0.25">
      <c r="A313" s="40">
        <v>6037219010</v>
      </c>
      <c r="B313" s="39">
        <f t="shared" si="21"/>
        <v>-3.6722000000000001</v>
      </c>
      <c r="C313" s="39">
        <f>C$2*'Risk Factors'!C313</f>
        <v>-0.52340796706170833</v>
      </c>
      <c r="D313" s="39">
        <f>D$2*'Risk Factors'!D313</f>
        <v>-3.2629374711760186</v>
      </c>
      <c r="E313" s="39">
        <f>E$2*'Risk Factors'!E313</f>
        <v>-3.8635846272098382</v>
      </c>
      <c r="F313" s="39">
        <f>F$2*'Risk Factors'!F313</f>
        <v>-0.19490937740199846</v>
      </c>
      <c r="G313" s="39">
        <f>G$2*'Risk Factors'!G313</f>
        <v>1.6648592977893368</v>
      </c>
      <c r="H313" s="39">
        <f>H$2*'Risk Factors'!H313</f>
        <v>-9.4903058352984876E-3</v>
      </c>
      <c r="I313" s="39">
        <f>I$2*'Risk Factors'!I313</f>
        <v>0</v>
      </c>
      <c r="J313" s="39">
        <f>J$2*'Risk Factors'!J313</f>
        <v>2.7048118214716528</v>
      </c>
      <c r="K313" s="39">
        <f>K$2*'Risk Factors'!K313</f>
        <v>0</v>
      </c>
      <c r="L313" s="39">
        <f>L$2*'Risk Factors'!L313</f>
        <v>0.38629999999999998</v>
      </c>
      <c r="M313" s="39">
        <f>M$2*'Risk Factors'!M313</f>
        <v>1.0996605773032806</v>
      </c>
      <c r="N313" s="39">
        <f>N$2*'Risk Factors'!N313</f>
        <v>-4.1664757325700838E-2</v>
      </c>
      <c r="O313" s="39">
        <f t="shared" si="20"/>
        <v>-5.7125628094462941</v>
      </c>
      <c r="P313" s="39">
        <f t="shared" si="22"/>
        <v>3.29331192552145E-3</v>
      </c>
      <c r="Q313" s="39">
        <f t="shared" si="23"/>
        <v>0</v>
      </c>
      <c r="R313" s="39" t="str">
        <f t="shared" si="24"/>
        <v>Low</v>
      </c>
    </row>
    <row r="314" spans="1:18" x14ac:dyDescent="0.25">
      <c r="A314" s="40">
        <v>6037219020</v>
      </c>
      <c r="B314" s="39">
        <f t="shared" si="21"/>
        <v>-3.6722000000000001</v>
      </c>
      <c r="C314" s="39">
        <f>C$2*'Risk Factors'!C314</f>
        <v>-0.47039309215365754</v>
      </c>
      <c r="D314" s="39">
        <f>D$2*'Risk Factors'!D314</f>
        <v>-3.9531690967446123</v>
      </c>
      <c r="E314" s="39">
        <f>E$2*'Risk Factors'!E314</f>
        <v>-3.5848919761577251</v>
      </c>
      <c r="F314" s="39">
        <f>F$2*'Risk Factors'!F314</f>
        <v>-7.5231224209078393E-2</v>
      </c>
      <c r="G314" s="39">
        <f>G$2*'Risk Factors'!G314</f>
        <v>1.7708933025404159</v>
      </c>
      <c r="H314" s="39">
        <f>H$2*'Risk Factors'!H314</f>
        <v>-6.2084649282765228E-3</v>
      </c>
      <c r="I314" s="39">
        <f>I$2*'Risk Factors'!I314</f>
        <v>0</v>
      </c>
      <c r="J314" s="39">
        <f>J$2*'Risk Factors'!J314</f>
        <v>3.0311354746609562</v>
      </c>
      <c r="K314" s="39">
        <f>K$2*'Risk Factors'!K314</f>
        <v>0</v>
      </c>
      <c r="L314" s="39">
        <f>L$2*'Risk Factors'!L314</f>
        <v>0.38629999999999998</v>
      </c>
      <c r="M314" s="39">
        <f>M$2*'Risk Factors'!M314</f>
        <v>0.12680055357848843</v>
      </c>
      <c r="N314" s="39">
        <f>N$2*'Risk Factors'!N314</f>
        <v>-6.110140823077536E-2</v>
      </c>
      <c r="O314" s="39">
        <f t="shared" si="20"/>
        <v>-6.5080659316442624</v>
      </c>
      <c r="P314" s="39">
        <f t="shared" si="22"/>
        <v>1.4891404837715108E-3</v>
      </c>
      <c r="Q314" s="39">
        <f t="shared" si="23"/>
        <v>0</v>
      </c>
      <c r="R314" s="39" t="str">
        <f t="shared" si="24"/>
        <v>Low</v>
      </c>
    </row>
    <row r="315" spans="1:18" x14ac:dyDescent="0.25">
      <c r="A315" s="40">
        <v>6037219300</v>
      </c>
      <c r="B315" s="39">
        <f t="shared" si="21"/>
        <v>-3.6722000000000001</v>
      </c>
      <c r="C315" s="39">
        <f>C$2*'Risk Factors'!C315</f>
        <v>-0.3901399552104618</v>
      </c>
      <c r="D315" s="39">
        <f>D$2*'Risk Factors'!D315</f>
        <v>-4.0892340212095144</v>
      </c>
      <c r="E315" s="39">
        <f>E$2*'Risk Factors'!E315</f>
        <v>-3.0691824591573513</v>
      </c>
      <c r="F315" s="39">
        <f>F$2*'Risk Factors'!F315</f>
        <v>-0.30659552880481517</v>
      </c>
      <c r="G315" s="39">
        <f>G$2*'Risk Factors'!G315</f>
        <v>2.5395427706283122</v>
      </c>
      <c r="H315" s="39">
        <f>H$2*'Risk Factors'!H315</f>
        <v>-2.1197803276330467E-2</v>
      </c>
      <c r="I315" s="39">
        <f>I$2*'Risk Factors'!I315</f>
        <v>0</v>
      </c>
      <c r="J315" s="39">
        <f>J$2*'Risk Factors'!J315</f>
        <v>2.2332657042253525</v>
      </c>
      <c r="K315" s="39">
        <f>K$2*'Risk Factors'!K315</f>
        <v>0</v>
      </c>
      <c r="L315" s="39">
        <f>L$2*'Risk Factors'!L315</f>
        <v>0.38629999999999998</v>
      </c>
      <c r="M315" s="39">
        <f>M$2*'Risk Factors'!M315</f>
        <v>5.3684590747330958</v>
      </c>
      <c r="N315" s="39">
        <f>N$2*'Risk Factors'!N315</f>
        <v>0.20195839162825938</v>
      </c>
      <c r="O315" s="39">
        <f t="shared" si="20"/>
        <v>-0.81902382644345073</v>
      </c>
      <c r="P315" s="39">
        <f t="shared" si="22"/>
        <v>0.30597091372413399</v>
      </c>
      <c r="Q315" s="39">
        <f t="shared" si="23"/>
        <v>0</v>
      </c>
      <c r="R315" s="39" t="str">
        <f t="shared" si="24"/>
        <v>Low</v>
      </c>
    </row>
    <row r="316" spans="1:18" x14ac:dyDescent="0.25">
      <c r="A316" s="40">
        <v>6037219700</v>
      </c>
      <c r="B316" s="39">
        <f t="shared" si="21"/>
        <v>-3.6722000000000001</v>
      </c>
      <c r="C316" s="39">
        <f>C$2*'Risk Factors'!C316</f>
        <v>-0.55178115668165106</v>
      </c>
      <c r="D316" s="39">
        <f>D$2*'Risk Factors'!D316</f>
        <v>-3.7557917147426987</v>
      </c>
      <c r="E316" s="39">
        <f>E$2*'Risk Factors'!E316</f>
        <v>-3.6851088568857331</v>
      </c>
      <c r="F316" s="39">
        <f>F$2*'Risk Factors'!F316</f>
        <v>-7.0221564463996675E-2</v>
      </c>
      <c r="G316" s="39">
        <f>G$2*'Risk Factors'!G316</f>
        <v>1.7945303970788882</v>
      </c>
      <c r="H316" s="39">
        <f>H$2*'Risk Factors'!H316</f>
        <v>-2.0960427868339449E-2</v>
      </c>
      <c r="I316" s="39">
        <f>I$2*'Risk Factors'!I316</f>
        <v>0</v>
      </c>
      <c r="J316" s="39">
        <f>J$2*'Risk Factors'!J316</f>
        <v>2.5218627680821375</v>
      </c>
      <c r="K316" s="39">
        <f>K$2*'Risk Factors'!K316</f>
        <v>0</v>
      </c>
      <c r="L316" s="39">
        <f>L$2*'Risk Factors'!L316</f>
        <v>0.38629999999999998</v>
      </c>
      <c r="M316" s="39">
        <f>M$2*'Risk Factors'!M316</f>
        <v>3.0250828786081443</v>
      </c>
      <c r="N316" s="39">
        <f>N$2*'Risk Factors'!N316</f>
        <v>0.24842024914653935</v>
      </c>
      <c r="O316" s="39">
        <f t="shared" si="20"/>
        <v>-3.7798674277267104</v>
      </c>
      <c r="P316" s="39">
        <f t="shared" si="22"/>
        <v>2.2316331019137034E-2</v>
      </c>
      <c r="Q316" s="39">
        <f t="shared" si="23"/>
        <v>0</v>
      </c>
      <c r="R316" s="39" t="str">
        <f t="shared" si="24"/>
        <v>Low</v>
      </c>
    </row>
    <row r="317" spans="1:18" x14ac:dyDescent="0.25">
      <c r="A317" s="40">
        <v>6037219800</v>
      </c>
      <c r="B317" s="39">
        <f t="shared" si="21"/>
        <v>-3.6722000000000001</v>
      </c>
      <c r="C317" s="39">
        <f>C$2*'Risk Factors'!C317</f>
        <v>-0.46836397919901929</v>
      </c>
      <c r="D317" s="39">
        <f>D$2*'Risk Factors'!D317</f>
        <v>-2.7231555755546726</v>
      </c>
      <c r="E317" s="39">
        <f>E$2*'Risk Factors'!E317</f>
        <v>-4.554302412837945</v>
      </c>
      <c r="F317" s="39">
        <f>F$2*'Risk Factors'!F317</f>
        <v>-5.0484089802819793E-2</v>
      </c>
      <c r="G317" s="39">
        <f>G$2*'Risk Factors'!G317</f>
        <v>2.4832554104397557</v>
      </c>
      <c r="H317" s="39">
        <f>H$2*'Risk Factors'!H317</f>
        <v>-1.2443070756844718E-2</v>
      </c>
      <c r="I317" s="39">
        <f>I$2*'Risk Factors'!I317</f>
        <v>0</v>
      </c>
      <c r="J317" s="39">
        <f>J$2*'Risk Factors'!J317</f>
        <v>1.7299112712046085</v>
      </c>
      <c r="K317" s="39">
        <f>K$2*'Risk Factors'!K317</f>
        <v>0</v>
      </c>
      <c r="L317" s="39">
        <f>L$2*'Risk Factors'!L317</f>
        <v>0.38629999999999998</v>
      </c>
      <c r="M317" s="39">
        <f>M$2*'Risk Factors'!M317</f>
        <v>3.1234890470541705</v>
      </c>
      <c r="N317" s="39">
        <f>N$2*'Risk Factors'!N317</f>
        <v>-0.15515561478938306</v>
      </c>
      <c r="O317" s="39">
        <f t="shared" si="20"/>
        <v>-3.913149014242149</v>
      </c>
      <c r="P317" s="39">
        <f t="shared" si="22"/>
        <v>1.9586209151533432E-2</v>
      </c>
      <c r="Q317" s="39">
        <f t="shared" si="23"/>
        <v>0</v>
      </c>
      <c r="R317" s="39" t="str">
        <f t="shared" si="24"/>
        <v>Low</v>
      </c>
    </row>
    <row r="318" spans="1:18" x14ac:dyDescent="0.25">
      <c r="A318" s="40">
        <v>6037219901</v>
      </c>
      <c r="B318" s="39">
        <f t="shared" si="21"/>
        <v>-3.6722000000000001</v>
      </c>
      <c r="C318" s="39">
        <f>C$2*'Risk Factors'!C318</f>
        <v>-0.46310204221495715</v>
      </c>
      <c r="D318" s="39">
        <f>D$2*'Risk Factors'!D318</f>
        <v>-2.6362476732978459</v>
      </c>
      <c r="E318" s="39">
        <f>E$2*'Risk Factors'!E318</f>
        <v>-4.6328556183232452</v>
      </c>
      <c r="F318" s="39">
        <f>F$2*'Risk Factors'!F318</f>
        <v>-4.7747443182805785E-2</v>
      </c>
      <c r="G318" s="39">
        <f>G$2*'Risk Factors'!G318</f>
        <v>2.1979699537670667</v>
      </c>
      <c r="H318" s="39">
        <f>H$2*'Risk Factors'!H318</f>
        <v>-1.0887114283120237E-2</v>
      </c>
      <c r="I318" s="39">
        <f>I$2*'Risk Factors'!I318</f>
        <v>0</v>
      </c>
      <c r="J318" s="39">
        <f>J$2*'Risk Factors'!J318</f>
        <v>1.8785753739928093</v>
      </c>
      <c r="K318" s="39">
        <f>K$2*'Risk Factors'!K318</f>
        <v>0</v>
      </c>
      <c r="L318" s="39">
        <f>L$2*'Risk Factors'!L318</f>
        <v>0.38629999999999998</v>
      </c>
      <c r="M318" s="39">
        <f>M$2*'Risk Factors'!M318</f>
        <v>2.4160775009885316</v>
      </c>
      <c r="N318" s="39">
        <f>N$2*'Risk Factors'!N318</f>
        <v>-0.12081369188341559</v>
      </c>
      <c r="O318" s="39">
        <f t="shared" si="20"/>
        <v>-4.7049307544369823</v>
      </c>
      <c r="P318" s="39">
        <f t="shared" si="22"/>
        <v>8.9693633164095142E-3</v>
      </c>
      <c r="Q318" s="39">
        <f t="shared" si="23"/>
        <v>0</v>
      </c>
      <c r="R318" s="39" t="str">
        <f t="shared" si="24"/>
        <v>Low</v>
      </c>
    </row>
    <row r="319" spans="1:18" x14ac:dyDescent="0.25">
      <c r="A319" s="40">
        <v>6037219902</v>
      </c>
      <c r="B319" s="39">
        <f t="shared" si="21"/>
        <v>-3.6722000000000001</v>
      </c>
      <c r="C319" s="39">
        <f>C$2*'Risk Factors'!C319</f>
        <v>-0.46980843248876181</v>
      </c>
      <c r="D319" s="39">
        <f>D$2*'Risk Factors'!D319</f>
        <v>-2.7646380544724112</v>
      </c>
      <c r="E319" s="39">
        <f>E$2*'Risk Factors'!E319</f>
        <v>-4.5068242102066245</v>
      </c>
      <c r="F319" s="39">
        <f>F$2*'Risk Factors'!F319</f>
        <v>-5.4061560685902475E-2</v>
      </c>
      <c r="G319" s="39">
        <f>G$2*'Risk Factors'!G319</f>
        <v>2.0353850696075129</v>
      </c>
      <c r="H319" s="39">
        <f>H$2*'Risk Factors'!H319</f>
        <v>-2.1331213437620473E-2</v>
      </c>
      <c r="I319" s="39">
        <f>I$2*'Risk Factors'!I319</f>
        <v>0</v>
      </c>
      <c r="J319" s="39">
        <f>J$2*'Risk Factors'!J319</f>
        <v>2.0421305314832248</v>
      </c>
      <c r="K319" s="39">
        <f>K$2*'Risk Factors'!K319</f>
        <v>0</v>
      </c>
      <c r="L319" s="39">
        <f>L$2*'Risk Factors'!L319</f>
        <v>0.38629999999999998</v>
      </c>
      <c r="M319" s="39">
        <f>M$2*'Risk Factors'!M319</f>
        <v>1.7679421115065241</v>
      </c>
      <c r="N319" s="39">
        <f>N$2*'Risk Factors'!N319</f>
        <v>0.15430307492037462</v>
      </c>
      <c r="O319" s="39">
        <f t="shared" si="20"/>
        <v>-5.1028026837736853</v>
      </c>
      <c r="P319" s="39">
        <f t="shared" si="22"/>
        <v>6.0429440499386788E-3</v>
      </c>
      <c r="Q319" s="39">
        <f t="shared" si="23"/>
        <v>0</v>
      </c>
      <c r="R319" s="39" t="str">
        <f t="shared" si="24"/>
        <v>Low</v>
      </c>
    </row>
    <row r="320" spans="1:18" x14ac:dyDescent="0.25">
      <c r="A320" s="40">
        <v>6037220000</v>
      </c>
      <c r="B320" s="39">
        <f t="shared" si="21"/>
        <v>-3.6722000000000001</v>
      </c>
      <c r="C320" s="39">
        <f>C$2*'Risk Factors'!C320</f>
        <v>-0.4840122231712301</v>
      </c>
      <c r="D320" s="39">
        <f>D$2*'Risk Factors'!D320</f>
        <v>-4.9381625363020323</v>
      </c>
      <c r="E320" s="39">
        <f>E$2*'Risk Factors'!E320</f>
        <v>-2.7076533591481127</v>
      </c>
      <c r="F320" s="39">
        <f>F$2*'Risk Factors'!F320</f>
        <v>-0.10314133591481123</v>
      </c>
      <c r="G320" s="39">
        <f>G$2*'Risk Factors'!G320</f>
        <v>2.1184410471204189</v>
      </c>
      <c r="H320" s="39">
        <f>H$2*'Risk Factors'!H320</f>
        <v>-1.4050070693839045E-2</v>
      </c>
      <c r="I320" s="39">
        <f>I$2*'Risk Factors'!I320</f>
        <v>0</v>
      </c>
      <c r="J320" s="39">
        <f>J$2*'Risk Factors'!J320</f>
        <v>2.5412547283702214</v>
      </c>
      <c r="K320" s="39">
        <f>K$2*'Risk Factors'!K320</f>
        <v>0</v>
      </c>
      <c r="L320" s="39">
        <f>L$2*'Risk Factors'!L320</f>
        <v>0.38629999999999998</v>
      </c>
      <c r="M320" s="39">
        <f>M$2*'Risk Factors'!M320</f>
        <v>3.1275598260181887</v>
      </c>
      <c r="N320" s="39">
        <f>N$2*'Risk Factors'!N320</f>
        <v>0.17956368375534201</v>
      </c>
      <c r="O320" s="39">
        <f t="shared" si="20"/>
        <v>-3.5661002399658539</v>
      </c>
      <c r="P320" s="39">
        <f t="shared" si="22"/>
        <v>2.7488872264725194E-2</v>
      </c>
      <c r="Q320" s="39">
        <f t="shared" si="23"/>
        <v>0</v>
      </c>
      <c r="R320" s="39" t="str">
        <f t="shared" si="24"/>
        <v>Low</v>
      </c>
    </row>
    <row r="321" spans="1:18" x14ac:dyDescent="0.25">
      <c r="A321" s="40">
        <v>6037220100</v>
      </c>
      <c r="B321" s="39">
        <f t="shared" si="21"/>
        <v>-3.6722000000000001</v>
      </c>
      <c r="C321" s="39">
        <f>C$2*'Risk Factors'!C321</f>
        <v>-0.5233391835717206</v>
      </c>
      <c r="D321" s="39">
        <f>D$2*'Risk Factors'!D321</f>
        <v>-6.1043482889316545</v>
      </c>
      <c r="E321" s="39">
        <f>E$2*'Risk Factors'!E321</f>
        <v>-1.3157152343809793</v>
      </c>
      <c r="F321" s="39">
        <f>F$2*'Risk Factors'!F321</f>
        <v>-0.33732229588487106</v>
      </c>
      <c r="G321" s="39">
        <f>G$2*'Risk Factors'!G321</f>
        <v>1.8658410245072585</v>
      </c>
      <c r="H321" s="39">
        <f>H$2*'Risk Factors'!H321</f>
        <v>-4.7733856757535019E-2</v>
      </c>
      <c r="I321" s="39">
        <f>I$2*'Risk Factors'!I321</f>
        <v>0</v>
      </c>
      <c r="J321" s="39">
        <f>J$2*'Risk Factors'!J321</f>
        <v>2.2944928306704089</v>
      </c>
      <c r="K321" s="39">
        <f>K$2*'Risk Factors'!K321</f>
        <v>0</v>
      </c>
      <c r="L321" s="39">
        <f>L$2*'Risk Factors'!L321</f>
        <v>0.38629999999999998</v>
      </c>
      <c r="M321" s="39">
        <f>M$2*'Risk Factors'!M321</f>
        <v>-9.2482483194940263E-2</v>
      </c>
      <c r="N321" s="39">
        <f>N$2*'Risk Factors'!N321</f>
        <v>1.9834886657173773E-2</v>
      </c>
      <c r="O321" s="39">
        <f t="shared" si="20"/>
        <v>-7.5266726008868599</v>
      </c>
      <c r="P321" s="39">
        <f t="shared" si="22"/>
        <v>5.3823731823285153E-4</v>
      </c>
      <c r="Q321" s="39">
        <f t="shared" si="23"/>
        <v>0</v>
      </c>
      <c r="R321" s="39" t="str">
        <f t="shared" si="24"/>
        <v>Low</v>
      </c>
    </row>
    <row r="322" spans="1:18" x14ac:dyDescent="0.25">
      <c r="A322" s="40">
        <v>6037221110</v>
      </c>
      <c r="B322" s="39">
        <f t="shared" si="21"/>
        <v>-3.6722000000000001</v>
      </c>
      <c r="C322" s="39">
        <f>C$2*'Risk Factors'!C322</f>
        <v>-0.31635246632611363</v>
      </c>
      <c r="D322" s="39">
        <f>D$2*'Risk Factors'!D322</f>
        <v>-0.15403333333333333</v>
      </c>
      <c r="E322" s="39">
        <f>E$2*'Risk Factors'!E322</f>
        <v>-6.1793312385441208</v>
      </c>
      <c r="F322" s="39">
        <f>F$2*'Risk Factors'!F322</f>
        <v>-0.26447934014139829</v>
      </c>
      <c r="G322" s="39">
        <f>G$2*'Risk Factors'!G322</f>
        <v>3.1414821052631581</v>
      </c>
      <c r="H322" s="39">
        <f>H$2*'Risk Factors'!H322</f>
        <v>-2.021479994130702E-2</v>
      </c>
      <c r="I322" s="39">
        <f>I$2*'Risk Factors'!I322</f>
        <v>0</v>
      </c>
      <c r="J322" s="39">
        <f>J$2*'Risk Factors'!J322</f>
        <v>2.2630894545454545</v>
      </c>
      <c r="K322" s="39">
        <f>K$2*'Risk Factors'!K322</f>
        <v>0</v>
      </c>
      <c r="L322" s="39">
        <f>L$2*'Risk Factors'!L322</f>
        <v>0</v>
      </c>
      <c r="M322" s="39">
        <f>M$2*'Risk Factors'!M322</f>
        <v>1.9997013839462228</v>
      </c>
      <c r="N322" s="39">
        <f>N$2*'Risk Factors'!N322</f>
        <v>5.8814611898199122E-2</v>
      </c>
      <c r="O322" s="39">
        <f t="shared" si="20"/>
        <v>-3.1435236226332375</v>
      </c>
      <c r="P322" s="39">
        <f t="shared" si="22"/>
        <v>4.1347225302878828E-2</v>
      </c>
      <c r="Q322" s="39">
        <f t="shared" si="23"/>
        <v>0</v>
      </c>
      <c r="R322" s="39" t="str">
        <f t="shared" si="24"/>
        <v>Low</v>
      </c>
    </row>
    <row r="323" spans="1:18" x14ac:dyDescent="0.25">
      <c r="A323" s="40">
        <v>6037221120</v>
      </c>
      <c r="B323" s="39">
        <f t="shared" si="21"/>
        <v>-3.6722000000000001</v>
      </c>
      <c r="C323" s="39">
        <f>C$2*'Risk Factors'!C323</f>
        <v>-0.48184554323661627</v>
      </c>
      <c r="D323" s="39">
        <f>D$2*'Risk Factors'!D323</f>
        <v>-0.17689872592592593</v>
      </c>
      <c r="E323" s="39">
        <f>E$2*'Risk Factors'!E323</f>
        <v>-6.5811903999999997</v>
      </c>
      <c r="F323" s="39">
        <f>F$2*'Risk Factors'!F323</f>
        <v>-5.5561244444444442E-2</v>
      </c>
      <c r="G323" s="39">
        <f>G$2*'Risk Factors'!G323</f>
        <v>2.9761402985074628</v>
      </c>
      <c r="H323" s="39">
        <f>H$2*'Risk Factors'!H323</f>
        <v>-1.915538914584506E-2</v>
      </c>
      <c r="I323" s="39">
        <f>I$2*'Risk Factors'!I323</f>
        <v>0</v>
      </c>
      <c r="J323" s="39">
        <f>J$2*'Risk Factors'!J323</f>
        <v>1.9501986794717887</v>
      </c>
      <c r="K323" s="39">
        <f>K$2*'Risk Factors'!K323</f>
        <v>0</v>
      </c>
      <c r="L323" s="39">
        <f>L$2*'Risk Factors'!L323</f>
        <v>0</v>
      </c>
      <c r="M323" s="39">
        <f>M$2*'Risk Factors'!M323</f>
        <v>3.0958582839066815</v>
      </c>
      <c r="N323" s="39">
        <f>N$2*'Risk Factors'!N323</f>
        <v>0.18319751364314932</v>
      </c>
      <c r="O323" s="39">
        <f t="shared" ref="O323:O386" si="25">SUM(B323:N323)</f>
        <v>-2.7814565272237499</v>
      </c>
      <c r="P323" s="39">
        <f t="shared" si="22"/>
        <v>5.8334494709783843E-2</v>
      </c>
      <c r="Q323" s="39">
        <f t="shared" si="23"/>
        <v>0</v>
      </c>
      <c r="R323" s="39" t="str">
        <f t="shared" si="24"/>
        <v>Low</v>
      </c>
    </row>
    <row r="324" spans="1:18" x14ac:dyDescent="0.25">
      <c r="A324" s="40">
        <v>6037221210</v>
      </c>
      <c r="B324" s="39">
        <f t="shared" ref="B324:B387" si="26">B$2</f>
        <v>-3.6722000000000001</v>
      </c>
      <c r="C324" s="39">
        <f>C$2*'Risk Factors'!C324</f>
        <v>-0.60792568038414396</v>
      </c>
      <c r="D324" s="39">
        <f>D$2*'Risk Factors'!D324</f>
        <v>-0.71095783595517703</v>
      </c>
      <c r="E324" s="39">
        <f>E$2*'Risk Factors'!E324</f>
        <v>-5.7461392053833231</v>
      </c>
      <c r="F324" s="39">
        <f>F$2*'Risk Factors'!F324</f>
        <v>-0.22805574021582059</v>
      </c>
      <c r="G324" s="39">
        <f>G$2*'Risk Factors'!G324</f>
        <v>2.5800572465859521</v>
      </c>
      <c r="H324" s="39">
        <f>H$2*'Risk Factors'!H324</f>
        <v>-5.2902513237539387E-3</v>
      </c>
      <c r="I324" s="39">
        <f>I$2*'Risk Factors'!I324</f>
        <v>0</v>
      </c>
      <c r="J324" s="39">
        <f>J$2*'Risk Factors'!J324</f>
        <v>2.8255078746598672</v>
      </c>
      <c r="K324" s="39">
        <f>K$2*'Risk Factors'!K324</f>
        <v>0</v>
      </c>
      <c r="L324" s="39">
        <f>L$2*'Risk Factors'!L324</f>
        <v>0</v>
      </c>
      <c r="M324" s="39">
        <f>M$2*'Risk Factors'!M324</f>
        <v>2.7659567417951756</v>
      </c>
      <c r="N324" s="39">
        <f>N$2*'Risk Factors'!N324</f>
        <v>0.38214207828393831</v>
      </c>
      <c r="O324" s="39">
        <f t="shared" si="25"/>
        <v>-2.4169047719372845</v>
      </c>
      <c r="P324" s="39">
        <f t="shared" ref="P324:P387" si="27">EXP(O324)/(1+EXP(O324))</f>
        <v>8.1892673127450424E-2</v>
      </c>
      <c r="Q324" s="39">
        <f t="shared" ref="Q324:Q387" si="28">IF(P324&gt;0.666,2,IF(P324&gt;0.333,1,IF(P324&lt;=0.333,0)))</f>
        <v>0</v>
      </c>
      <c r="R324" s="39" t="str">
        <f t="shared" ref="R324:R387" si="29">IF(P324&gt;0.666,"High",IF(P324&gt;0.333,"Moderate",IF(P324&lt;=0.333,"Low")))</f>
        <v>Low</v>
      </c>
    </row>
    <row r="325" spans="1:18" x14ac:dyDescent="0.25">
      <c r="A325" s="40">
        <v>6037221220</v>
      </c>
      <c r="B325" s="39">
        <f t="shared" si="26"/>
        <v>-3.6722000000000001</v>
      </c>
      <c r="C325" s="39">
        <f>C$2*'Risk Factors'!C325</f>
        <v>-0.39273653195749902</v>
      </c>
      <c r="D325" s="39">
        <f>D$2*'Risk Factors'!D325</f>
        <v>-0.18039198273934873</v>
      </c>
      <c r="E325" s="39">
        <f>E$2*'Risk Factors'!E325</f>
        <v>-6.2946504961368817</v>
      </c>
      <c r="F325" s="39">
        <f>F$2*'Risk Factors'!F325</f>
        <v>-0.16553009355033485</v>
      </c>
      <c r="G325" s="39">
        <f>G$2*'Risk Factors'!G325</f>
        <v>2.9229123565419242</v>
      </c>
      <c r="H325" s="39">
        <f>H$2*'Risk Factors'!H325</f>
        <v>-1.906559690556401E-2</v>
      </c>
      <c r="I325" s="39">
        <f>I$2*'Risk Factors'!I325</f>
        <v>0</v>
      </c>
      <c r="J325" s="39">
        <f>J$2*'Risk Factors'!J325</f>
        <v>2.1331183020219298</v>
      </c>
      <c r="K325" s="39">
        <f>K$2*'Risk Factors'!K325</f>
        <v>0</v>
      </c>
      <c r="L325" s="39">
        <f>L$2*'Risk Factors'!L325</f>
        <v>0</v>
      </c>
      <c r="M325" s="39">
        <f>M$2*'Risk Factors'!M325</f>
        <v>2.7388706207987341</v>
      </c>
      <c r="N325" s="39">
        <f>N$2*'Risk Factors'!N325</f>
        <v>-6.1680455033387975E-2</v>
      </c>
      <c r="O325" s="39">
        <f t="shared" si="25"/>
        <v>-2.9913538769604275</v>
      </c>
      <c r="P325" s="39">
        <f t="shared" si="27"/>
        <v>4.7818008121848256E-2</v>
      </c>
      <c r="Q325" s="39">
        <f t="shared" si="28"/>
        <v>0</v>
      </c>
      <c r="R325" s="39" t="str">
        <f t="shared" si="29"/>
        <v>Low</v>
      </c>
    </row>
    <row r="326" spans="1:18" x14ac:dyDescent="0.25">
      <c r="A326" s="40">
        <v>6037221302</v>
      </c>
      <c r="B326" s="39">
        <f t="shared" si="26"/>
        <v>-3.6722000000000001</v>
      </c>
      <c r="C326" s="39">
        <f>C$2*'Risk Factors'!C326</f>
        <v>-0.35875748790355538</v>
      </c>
      <c r="D326" s="39">
        <f>D$2*'Risk Factors'!D326</f>
        <v>-2.3402595706618965</v>
      </c>
      <c r="E326" s="39">
        <f>E$2*'Risk Factors'!E326</f>
        <v>-4.3790752236135955</v>
      </c>
      <c r="F326" s="39">
        <f>F$2*'Risk Factors'!F326</f>
        <v>-0.26874499105545618</v>
      </c>
      <c r="G326" s="39">
        <f>G$2*'Risk Factors'!G326</f>
        <v>2.9569952563121653</v>
      </c>
      <c r="H326" s="39">
        <f>H$2*'Risk Factors'!H326</f>
        <v>-2.2036683344990232E-2</v>
      </c>
      <c r="I326" s="39">
        <f>I$2*'Risk Factors'!I326</f>
        <v>0</v>
      </c>
      <c r="J326" s="39">
        <f>J$2*'Risk Factors'!J326</f>
        <v>1.446156231454006</v>
      </c>
      <c r="K326" s="39">
        <f>K$2*'Risk Factors'!K326</f>
        <v>0</v>
      </c>
      <c r="L326" s="39">
        <f>L$2*'Risk Factors'!L326</f>
        <v>0</v>
      </c>
      <c r="M326" s="39">
        <f>M$2*'Risk Factors'!M326</f>
        <v>3.3572359826018183</v>
      </c>
      <c r="N326" s="39">
        <f>N$2*'Risk Factors'!N326</f>
        <v>-0.12917294345510336</v>
      </c>
      <c r="O326" s="39">
        <f t="shared" si="25"/>
        <v>-3.4098594296666072</v>
      </c>
      <c r="P326" s="39">
        <f t="shared" si="27"/>
        <v>3.1988750029606688E-2</v>
      </c>
      <c r="Q326" s="39">
        <f t="shared" si="28"/>
        <v>0</v>
      </c>
      <c r="R326" s="39" t="str">
        <f t="shared" si="29"/>
        <v>Low</v>
      </c>
    </row>
    <row r="327" spans="1:18" x14ac:dyDescent="0.25">
      <c r="A327" s="40">
        <v>6037221303</v>
      </c>
      <c r="B327" s="39">
        <f t="shared" si="26"/>
        <v>-3.6722000000000001</v>
      </c>
      <c r="C327" s="39">
        <f>C$2*'Risk Factors'!C327</f>
        <v>-0.37748379305271768</v>
      </c>
      <c r="D327" s="39">
        <f>D$2*'Risk Factors'!D327</f>
        <v>-2.0991324683005925</v>
      </c>
      <c r="E327" s="39">
        <f>E$2*'Risk Factors'!E327</f>
        <v>-4.5087379426433358</v>
      </c>
      <c r="F327" s="39">
        <f>F$2*'Risk Factors'!F327</f>
        <v>-0.32161877751287077</v>
      </c>
      <c r="G327" s="39">
        <f>G$2*'Risk Factors'!G327</f>
        <v>3.1434380456404956</v>
      </c>
      <c r="H327" s="39">
        <f>H$2*'Risk Factors'!H327</f>
        <v>-2.3028904467661933E-2</v>
      </c>
      <c r="I327" s="39">
        <f>I$2*'Risk Factors'!I327</f>
        <v>0</v>
      </c>
      <c r="J327" s="39">
        <f>J$2*'Risk Factors'!J327</f>
        <v>1.4269020814194293</v>
      </c>
      <c r="K327" s="39">
        <f>K$2*'Risk Factors'!K327</f>
        <v>0</v>
      </c>
      <c r="L327" s="39">
        <f>L$2*'Risk Factors'!L327</f>
        <v>0</v>
      </c>
      <c r="M327" s="39">
        <f>M$2*'Risk Factors'!M327</f>
        <v>1.1914075128509285</v>
      </c>
      <c r="N327" s="39">
        <f>N$2*'Risk Factors'!N327</f>
        <v>-0.10290469886756107</v>
      </c>
      <c r="O327" s="39">
        <f t="shared" si="25"/>
        <v>-5.3433589449338861</v>
      </c>
      <c r="P327" s="39">
        <f t="shared" si="27"/>
        <v>4.7570509708075494E-3</v>
      </c>
      <c r="Q327" s="39">
        <f t="shared" si="28"/>
        <v>0</v>
      </c>
      <c r="R327" s="39" t="str">
        <f t="shared" si="29"/>
        <v>Low</v>
      </c>
    </row>
    <row r="328" spans="1:18" x14ac:dyDescent="0.25">
      <c r="A328" s="40">
        <v>6037221304</v>
      </c>
      <c r="B328" s="39">
        <f t="shared" si="26"/>
        <v>-3.6722000000000001</v>
      </c>
      <c r="C328" s="39">
        <f>C$2*'Risk Factors'!C328</f>
        <v>-0.37748379305271768</v>
      </c>
      <c r="D328" s="39">
        <f>D$2*'Risk Factors'!D328</f>
        <v>-2.0991324991512892</v>
      </c>
      <c r="E328" s="39">
        <f>E$2*'Risk Factors'!E328</f>
        <v>-4.5087377860938176</v>
      </c>
      <c r="F328" s="39">
        <f>F$2*'Risk Factors'!F328</f>
        <v>-0.32161877201798955</v>
      </c>
      <c r="G328" s="39">
        <f>G$2*'Risk Factors'!G328</f>
        <v>3.1434378259540372</v>
      </c>
      <c r="H328" s="39">
        <f>H$2*'Risk Factors'!H328</f>
        <v>-1.6345173372283847E-2</v>
      </c>
      <c r="I328" s="39">
        <f>I$2*'Risk Factors'!I328</f>
        <v>0</v>
      </c>
      <c r="J328" s="39">
        <f>J$2*'Risk Factors'!J328</f>
        <v>1.4269020767519809</v>
      </c>
      <c r="K328" s="39">
        <f>K$2*'Risk Factors'!K328</f>
        <v>0</v>
      </c>
      <c r="L328" s="39">
        <f>L$2*'Risk Factors'!L328</f>
        <v>0</v>
      </c>
      <c r="M328" s="39">
        <f>M$2*'Risk Factors'!M328</f>
        <v>3.9320075128509289</v>
      </c>
      <c r="N328" s="39">
        <f>N$2*'Risk Factors'!N328</f>
        <v>0.74583204592412922</v>
      </c>
      <c r="O328" s="39">
        <f t="shared" si="25"/>
        <v>-1.7473385622070221</v>
      </c>
      <c r="P328" s="39">
        <f t="shared" si="27"/>
        <v>0.14838319765107708</v>
      </c>
      <c r="Q328" s="39">
        <f t="shared" si="28"/>
        <v>0</v>
      </c>
      <c r="R328" s="39" t="str">
        <f t="shared" si="29"/>
        <v>Low</v>
      </c>
    </row>
    <row r="329" spans="1:18" x14ac:dyDescent="0.25">
      <c r="A329" s="40">
        <v>6037221401</v>
      </c>
      <c r="B329" s="39">
        <f t="shared" si="26"/>
        <v>-3.6722000000000001</v>
      </c>
      <c r="C329" s="39">
        <f>C$2*'Risk Factors'!C329</f>
        <v>-0.297213460237025</v>
      </c>
      <c r="D329" s="39">
        <f>D$2*'Risk Factors'!D329</f>
        <v>-4.6886684625586588</v>
      </c>
      <c r="E329" s="39">
        <f>E$2*'Risk Factors'!E329</f>
        <v>-2.3511119308721069</v>
      </c>
      <c r="F329" s="39">
        <f>F$2*'Risk Factors'!F329</f>
        <v>-9.2094065660384056E-2</v>
      </c>
      <c r="G329" s="39">
        <f>G$2*'Risk Factors'!G329</f>
        <v>2.853378110018467</v>
      </c>
      <c r="H329" s="39">
        <f>H$2*'Risk Factors'!H329</f>
        <v>-4.0757160766521403E-2</v>
      </c>
      <c r="I329" s="39">
        <f>I$2*'Risk Factors'!I329</f>
        <v>0</v>
      </c>
      <c r="J329" s="39">
        <f>J$2*'Risk Factors'!J329</f>
        <v>1.914629340760132</v>
      </c>
      <c r="K329" s="39">
        <f>K$2*'Risk Factors'!K329</f>
        <v>0</v>
      </c>
      <c r="L329" s="39">
        <f>L$2*'Risk Factors'!L329</f>
        <v>0</v>
      </c>
      <c r="M329" s="39">
        <f>M$2*'Risk Factors'!M329</f>
        <v>1.4675298536971122</v>
      </c>
      <c r="N329" s="39">
        <f>N$2*'Risk Factors'!N329</f>
        <v>0.42523480995283791</v>
      </c>
      <c r="O329" s="39">
        <f t="shared" si="25"/>
        <v>-4.4812729656661485</v>
      </c>
      <c r="P329" s="39">
        <f t="shared" si="27"/>
        <v>1.1192309588029805E-2</v>
      </c>
      <c r="Q329" s="39">
        <f t="shared" si="28"/>
        <v>0</v>
      </c>
      <c r="R329" s="39" t="str">
        <f t="shared" si="29"/>
        <v>Low</v>
      </c>
    </row>
    <row r="330" spans="1:18" x14ac:dyDescent="0.25">
      <c r="A330" s="40">
        <v>6037221402</v>
      </c>
      <c r="B330" s="39">
        <f t="shared" si="26"/>
        <v>-3.6722000000000001</v>
      </c>
      <c r="C330" s="39">
        <f>C$2*'Risk Factors'!C330</f>
        <v>-0.30749659199019214</v>
      </c>
      <c r="D330" s="39">
        <f>D$2*'Risk Factors'!D330</f>
        <v>-3.6696237569907577</v>
      </c>
      <c r="E330" s="39">
        <f>E$2*'Risk Factors'!E330</f>
        <v>-3.2995741230305411</v>
      </c>
      <c r="F330" s="39">
        <f>F$2*'Risk Factors'!F330</f>
        <v>-0.19399154754911027</v>
      </c>
      <c r="G330" s="39">
        <f>G$2*'Risk Factors'!G330</f>
        <v>2.8993138192289512</v>
      </c>
      <c r="H330" s="39">
        <f>H$2*'Risk Factors'!H330</f>
        <v>-1.3419174531010068E-2</v>
      </c>
      <c r="I330" s="39">
        <f>I$2*'Risk Factors'!I330</f>
        <v>0</v>
      </c>
      <c r="J330" s="39">
        <f>J$2*'Risk Factors'!J330</f>
        <v>1.6905116023054305</v>
      </c>
      <c r="K330" s="39">
        <f>K$2*'Risk Factors'!K330</f>
        <v>0</v>
      </c>
      <c r="L330" s="39">
        <f>L$2*'Risk Factors'!L330</f>
        <v>0</v>
      </c>
      <c r="M330" s="39">
        <f>M$2*'Risk Factors'!M330</f>
        <v>4.9941944642151048</v>
      </c>
      <c r="N330" s="39">
        <f>N$2*'Risk Factors'!N330</f>
        <v>5.2005648960622E-2</v>
      </c>
      <c r="O330" s="39">
        <f t="shared" si="25"/>
        <v>-1.5202796593815058</v>
      </c>
      <c r="P330" s="39">
        <f t="shared" si="27"/>
        <v>0.17942034183353436</v>
      </c>
      <c r="Q330" s="39">
        <f t="shared" si="28"/>
        <v>0</v>
      </c>
      <c r="R330" s="39" t="str">
        <f t="shared" si="29"/>
        <v>Low</v>
      </c>
    </row>
    <row r="331" spans="1:18" x14ac:dyDescent="0.25">
      <c r="A331" s="40">
        <v>6037221500</v>
      </c>
      <c r="B331" s="39">
        <f t="shared" si="26"/>
        <v>-3.6722000000000001</v>
      </c>
      <c r="C331" s="39">
        <f>C$2*'Risk Factors'!C331</f>
        <v>-0.31537230159378837</v>
      </c>
      <c r="D331" s="39">
        <f>D$2*'Risk Factors'!D331</f>
        <v>-2.9505242971791481</v>
      </c>
      <c r="E331" s="39">
        <f>E$2*'Risk Factors'!E331</f>
        <v>-3.9688660823048427</v>
      </c>
      <c r="F331" s="39">
        <f>F$2*'Risk Factors'!F331</f>
        <v>-0.26589656176750848</v>
      </c>
      <c r="G331" s="39">
        <f>G$2*'Risk Factors'!G331</f>
        <v>2.9362262208008594</v>
      </c>
      <c r="H331" s="39">
        <f>H$2*'Risk Factors'!H331</f>
        <v>-2.2782684887372315E-2</v>
      </c>
      <c r="I331" s="39">
        <f>I$2*'Risk Factors'!I331</f>
        <v>0</v>
      </c>
      <c r="J331" s="39">
        <f>J$2*'Risk Factors'!J331</f>
        <v>1.5124398129038605</v>
      </c>
      <c r="K331" s="39">
        <f>K$2*'Risk Factors'!K331</f>
        <v>0</v>
      </c>
      <c r="L331" s="39">
        <f>L$2*'Risk Factors'!L331</f>
        <v>0</v>
      </c>
      <c r="M331" s="39">
        <f>M$2*'Risk Factors'!M331</f>
        <v>1.9044844602609718</v>
      </c>
      <c r="N331" s="39">
        <f>N$2*'Risk Factors'!N331</f>
        <v>0.11762536172019136</v>
      </c>
      <c r="O331" s="39">
        <f t="shared" si="25"/>
        <v>-4.7248660720467779</v>
      </c>
      <c r="P331" s="39">
        <f t="shared" si="27"/>
        <v>8.793883552736706E-3</v>
      </c>
      <c r="Q331" s="39">
        <f t="shared" si="28"/>
        <v>0</v>
      </c>
      <c r="R331" s="39" t="str">
        <f t="shared" si="29"/>
        <v>Low</v>
      </c>
    </row>
    <row r="332" spans="1:18" x14ac:dyDescent="0.25">
      <c r="A332" s="40">
        <v>6037221601</v>
      </c>
      <c r="B332" s="39">
        <f t="shared" si="26"/>
        <v>-3.6722000000000001</v>
      </c>
      <c r="C332" s="39">
        <f>C$2*'Risk Factors'!C332</f>
        <v>-0.40013075713118113</v>
      </c>
      <c r="D332" s="39">
        <f>D$2*'Risk Factors'!D332</f>
        <v>-1.0652340823085933</v>
      </c>
      <c r="E332" s="39">
        <f>E$2*'Risk Factors'!E332</f>
        <v>-5.6177033091601549</v>
      </c>
      <c r="F332" s="39">
        <f>F$2*'Risk Factors'!F332</f>
        <v>-0.10409082689916616</v>
      </c>
      <c r="G332" s="39">
        <f>G$2*'Risk Factors'!G332</f>
        <v>2.6984444401131178</v>
      </c>
      <c r="H332" s="39">
        <f>H$2*'Risk Factors'!H332</f>
        <v>-6.3451385679676245E-3</v>
      </c>
      <c r="I332" s="39">
        <f>I$2*'Risk Factors'!I332</f>
        <v>0</v>
      </c>
      <c r="J332" s="39">
        <f>J$2*'Risk Factors'!J332</f>
        <v>2.1737328812500993</v>
      </c>
      <c r="K332" s="39">
        <f>K$2*'Risk Factors'!K332</f>
        <v>0</v>
      </c>
      <c r="L332" s="39">
        <f>L$2*'Risk Factors'!L332</f>
        <v>0</v>
      </c>
      <c r="M332" s="39">
        <f>M$2*'Risk Factors'!M332</f>
        <v>3.3053321470937118</v>
      </c>
      <c r="N332" s="39">
        <f>N$2*'Risk Factors'!N332</f>
        <v>-5.8564797769188388E-2</v>
      </c>
      <c r="O332" s="39">
        <f t="shared" si="25"/>
        <v>-2.7467594433793199</v>
      </c>
      <c r="P332" s="39">
        <f t="shared" si="27"/>
        <v>6.0269925753207658E-2</v>
      </c>
      <c r="Q332" s="39">
        <f t="shared" si="28"/>
        <v>0</v>
      </c>
      <c r="R332" s="39" t="str">
        <f t="shared" si="29"/>
        <v>Low</v>
      </c>
    </row>
    <row r="333" spans="1:18" x14ac:dyDescent="0.25">
      <c r="A333" s="40">
        <v>6037221602</v>
      </c>
      <c r="B333" s="39">
        <f t="shared" si="26"/>
        <v>-3.6722000000000001</v>
      </c>
      <c r="C333" s="39">
        <f>C$2*'Risk Factors'!C333</f>
        <v>-0.36101014720065389</v>
      </c>
      <c r="D333" s="39">
        <f>D$2*'Risk Factors'!D333</f>
        <v>-0.83890159735993464</v>
      </c>
      <c r="E333" s="39">
        <f>E$2*'Risk Factors'!E333</f>
        <v>-5.8101761941189416</v>
      </c>
      <c r="F333" s="39">
        <f>F$2*'Risk Factors'!F333</f>
        <v>-0.11541779803276751</v>
      </c>
      <c r="G333" s="39">
        <f>G$2*'Risk Factors'!G333</f>
        <v>2.8256914728212243</v>
      </c>
      <c r="H333" s="39">
        <f>H$2*'Risk Factors'!H333</f>
        <v>-8.4748896269112181E-2</v>
      </c>
      <c r="I333" s="39">
        <f>I$2*'Risk Factors'!I333</f>
        <v>0</v>
      </c>
      <c r="J333" s="39">
        <f>J$2*'Risk Factors'!J333</f>
        <v>1.983504949447874</v>
      </c>
      <c r="K333" s="39">
        <f>K$2*'Risk Factors'!K333</f>
        <v>0</v>
      </c>
      <c r="L333" s="39">
        <f>L$2*'Risk Factors'!L333</f>
        <v>0</v>
      </c>
      <c r="M333" s="39">
        <f>M$2*'Risk Factors'!M333</f>
        <v>2.703867536575721</v>
      </c>
      <c r="N333" s="39">
        <f>N$2*'Risk Factors'!N333</f>
        <v>-0.14366628259919709</v>
      </c>
      <c r="O333" s="39">
        <f t="shared" si="25"/>
        <v>-3.5130569567357859</v>
      </c>
      <c r="P333" s="39">
        <f t="shared" si="27"/>
        <v>2.8942995323842063E-2</v>
      </c>
      <c r="Q333" s="39">
        <f t="shared" si="28"/>
        <v>0</v>
      </c>
      <c r="R333" s="39" t="str">
        <f t="shared" si="29"/>
        <v>Low</v>
      </c>
    </row>
    <row r="334" spans="1:18" x14ac:dyDescent="0.25">
      <c r="A334" s="40">
        <v>6037221710</v>
      </c>
      <c r="B334" s="39">
        <f t="shared" si="26"/>
        <v>-3.6722000000000001</v>
      </c>
      <c r="C334" s="39">
        <f>C$2*'Risk Factors'!C334</f>
        <v>-0.3214252487127095</v>
      </c>
      <c r="D334" s="39">
        <f>D$2*'Risk Factors'!D334</f>
        <v>-0.64156493051647323</v>
      </c>
      <c r="E334" s="39">
        <f>E$2*'Risk Factors'!E334</f>
        <v>-5.9779912651549623</v>
      </c>
      <c r="F334" s="39">
        <f>F$2*'Risk Factors'!F334</f>
        <v>-0.1252936501360698</v>
      </c>
      <c r="G334" s="39">
        <f>G$2*'Risk Factors'!G334</f>
        <v>2.9205093003343996</v>
      </c>
      <c r="H334" s="39">
        <f>H$2*'Risk Factors'!H334</f>
        <v>-8.5256533272681755E-3</v>
      </c>
      <c r="I334" s="39">
        <f>I$2*'Risk Factors'!I334</f>
        <v>0</v>
      </c>
      <c r="J334" s="39">
        <f>J$2*'Risk Factors'!J334</f>
        <v>1.8422855731184415</v>
      </c>
      <c r="K334" s="39">
        <f>K$2*'Risk Factors'!K334</f>
        <v>0</v>
      </c>
      <c r="L334" s="39">
        <f>L$2*'Risk Factors'!L334</f>
        <v>0</v>
      </c>
      <c r="M334" s="39">
        <f>M$2*'Risk Factors'!M334</f>
        <v>3.8490029260577301</v>
      </c>
      <c r="N334" s="39">
        <f>N$2*'Risk Factors'!N334</f>
        <v>-0.11564314692134019</v>
      </c>
      <c r="O334" s="39">
        <f t="shared" si="25"/>
        <v>-2.2508460952582534</v>
      </c>
      <c r="P334" s="39">
        <f t="shared" si="27"/>
        <v>9.5276507444337633E-2</v>
      </c>
      <c r="Q334" s="39">
        <f t="shared" si="28"/>
        <v>0</v>
      </c>
      <c r="R334" s="39" t="str">
        <f t="shared" si="29"/>
        <v>Low</v>
      </c>
    </row>
    <row r="335" spans="1:18" x14ac:dyDescent="0.25">
      <c r="A335" s="40">
        <v>6037221810</v>
      </c>
      <c r="B335" s="39">
        <f t="shared" si="26"/>
        <v>-3.6722000000000001</v>
      </c>
      <c r="C335" s="39">
        <f>C$2*'Risk Factors'!C335</f>
        <v>-0.30880347829995919</v>
      </c>
      <c r="D335" s="39">
        <f>D$2*'Risk Factors'!D335</f>
        <v>-1.0463833930315858</v>
      </c>
      <c r="E335" s="39">
        <f>E$2*'Risk Factors'!E335</f>
        <v>-4.0022568544448056</v>
      </c>
      <c r="F335" s="39">
        <f>F$2*'Risk Factors'!F335</f>
        <v>-0.72302110061869107</v>
      </c>
      <c r="G335" s="39">
        <f>G$2*'Risk Factors'!G335</f>
        <v>3.0954468085106384</v>
      </c>
      <c r="H335" s="39">
        <f>H$2*'Risk Factors'!H335</f>
        <v>-1.9984204900565763E-2</v>
      </c>
      <c r="I335" s="39">
        <f>I$2*'Risk Factors'!I335</f>
        <v>0</v>
      </c>
      <c r="J335" s="39">
        <f>J$2*'Risk Factors'!J335</f>
        <v>1.7510806786050896</v>
      </c>
      <c r="K335" s="39">
        <f>K$2*'Risk Factors'!K335</f>
        <v>0</v>
      </c>
      <c r="L335" s="39">
        <f>L$2*'Risk Factors'!L335</f>
        <v>0</v>
      </c>
      <c r="M335" s="39">
        <f>M$2*'Risk Factors'!M335</f>
        <v>3.8365659944642152</v>
      </c>
      <c r="N335" s="39">
        <f>N$2*'Risk Factors'!N335</f>
        <v>-0.72425977491983329</v>
      </c>
      <c r="O335" s="39">
        <f t="shared" si="25"/>
        <v>-1.813815324635498</v>
      </c>
      <c r="P335" s="39">
        <f t="shared" si="27"/>
        <v>0.14017764116950693</v>
      </c>
      <c r="Q335" s="39">
        <f t="shared" si="28"/>
        <v>0</v>
      </c>
      <c r="R335" s="39" t="str">
        <f t="shared" si="29"/>
        <v>Low</v>
      </c>
    </row>
    <row r="336" spans="1:18" x14ac:dyDescent="0.25">
      <c r="A336" s="40">
        <v>6037222001</v>
      </c>
      <c r="B336" s="39">
        <f t="shared" si="26"/>
        <v>-3.6722000000000001</v>
      </c>
      <c r="C336" s="39">
        <f>C$2*'Risk Factors'!C336</f>
        <v>-0.49761415831630584</v>
      </c>
      <c r="D336" s="39">
        <f>D$2*'Risk Factors'!D336</f>
        <v>-3.7549258859751902</v>
      </c>
      <c r="E336" s="39">
        <f>E$2*'Risk Factors'!E336</f>
        <v>-3.7441132890507069</v>
      </c>
      <c r="F336" s="39">
        <f>F$2*'Risk Factors'!F336</f>
        <v>-4.1953732233547425E-2</v>
      </c>
      <c r="G336" s="39">
        <f>G$2*'Risk Factors'!G336</f>
        <v>1.8905214071929513</v>
      </c>
      <c r="H336" s="39">
        <f>H$2*'Risk Factors'!H336</f>
        <v>-3.2702898253948753E-3</v>
      </c>
      <c r="I336" s="39">
        <f>I$2*'Risk Factors'!I336</f>
        <v>0</v>
      </c>
      <c r="J336" s="39">
        <f>J$2*'Risk Factors'!J336</f>
        <v>2.5358134166860631</v>
      </c>
      <c r="K336" s="39">
        <f>K$2*'Risk Factors'!K336</f>
        <v>0</v>
      </c>
      <c r="L336" s="39">
        <f>L$2*'Risk Factors'!L336</f>
        <v>0.38629999999999998</v>
      </c>
      <c r="M336" s="39">
        <f>M$2*'Risk Factors'!M336</f>
        <v>3.4935705812574138</v>
      </c>
      <c r="N336" s="39">
        <f>N$2*'Risk Factors'!N336</f>
        <v>-2.5960491375680697E-2</v>
      </c>
      <c r="O336" s="39">
        <f t="shared" si="25"/>
        <v>-3.4338324416403991</v>
      </c>
      <c r="P336" s="39">
        <f t="shared" si="27"/>
        <v>3.1254685543211549E-2</v>
      </c>
      <c r="Q336" s="39">
        <f t="shared" si="28"/>
        <v>0</v>
      </c>
      <c r="R336" s="39" t="str">
        <f t="shared" si="29"/>
        <v>Low</v>
      </c>
    </row>
    <row r="337" spans="1:18" x14ac:dyDescent="0.25">
      <c r="A337" s="40">
        <v>6037222002</v>
      </c>
      <c r="B337" s="39">
        <f t="shared" si="26"/>
        <v>-3.6722000000000001</v>
      </c>
      <c r="C337" s="39">
        <f>C$2*'Risk Factors'!C337</f>
        <v>-0.49761415831630584</v>
      </c>
      <c r="D337" s="39">
        <f>D$2*'Risk Factors'!D337</f>
        <v>-3.7549259066759806</v>
      </c>
      <c r="E337" s="39">
        <f>E$2*'Risk Factors'!E337</f>
        <v>-3.7441131294327374</v>
      </c>
      <c r="F337" s="39">
        <f>F$2*'Risk Factors'!F337</f>
        <v>-4.1953731140916439E-2</v>
      </c>
      <c r="G337" s="39">
        <f>G$2*'Risk Factors'!G337</f>
        <v>1.8905215528200121</v>
      </c>
      <c r="H337" s="39">
        <f>H$2*'Risk Factors'!H337</f>
        <v>-2.8324364293636781E-3</v>
      </c>
      <c r="I337" s="39">
        <f>I$2*'Risk Factors'!I337</f>
        <v>0</v>
      </c>
      <c r="J337" s="39">
        <f>J$2*'Risk Factors'!J337</f>
        <v>2.535813414088981</v>
      </c>
      <c r="K337" s="39">
        <f>K$2*'Risk Factors'!K337</f>
        <v>0</v>
      </c>
      <c r="L337" s="39">
        <f>L$2*'Risk Factors'!L337</f>
        <v>0.38629999999999998</v>
      </c>
      <c r="M337" s="39">
        <f>M$2*'Risk Factors'!M337</f>
        <v>2.1303705812574134</v>
      </c>
      <c r="N337" s="39">
        <f>N$2*'Risk Factors'!N337</f>
        <v>-2.5575525980459226E-2</v>
      </c>
      <c r="O337" s="39">
        <f t="shared" si="25"/>
        <v>-4.7962093398093568</v>
      </c>
      <c r="P337" s="39">
        <f t="shared" si="27"/>
        <v>8.1933174103684132E-3</v>
      </c>
      <c r="Q337" s="39">
        <f t="shared" si="28"/>
        <v>0</v>
      </c>
      <c r="R337" s="39" t="str">
        <f t="shared" si="29"/>
        <v>Low</v>
      </c>
    </row>
    <row r="338" spans="1:18" x14ac:dyDescent="0.25">
      <c r="A338" s="40">
        <v>6037222100</v>
      </c>
      <c r="B338" s="39">
        <f t="shared" si="26"/>
        <v>-3.6722000000000001</v>
      </c>
      <c r="C338" s="39">
        <f>C$2*'Risk Factors'!C338</f>
        <v>-0.44729903539027388</v>
      </c>
      <c r="D338" s="39">
        <f>D$2*'Risk Factors'!D338</f>
        <v>-2.9806562600321023</v>
      </c>
      <c r="E338" s="39">
        <f>E$2*'Risk Factors'!E338</f>
        <v>-4.2448800428036373</v>
      </c>
      <c r="F338" s="39">
        <f>F$2*'Risk Factors'!F338</f>
        <v>-9.121027287319422E-2</v>
      </c>
      <c r="G338" s="39">
        <f>G$2*'Risk Factors'!G338</f>
        <v>2.3262629834254147</v>
      </c>
      <c r="H338" s="39">
        <f>H$2*'Risk Factors'!H338</f>
        <v>-1.4062456906551505E-3</v>
      </c>
      <c r="I338" s="39">
        <f>I$2*'Risk Factors'!I338</f>
        <v>0</v>
      </c>
      <c r="J338" s="39">
        <f>J$2*'Risk Factors'!J338</f>
        <v>2.6038435224386118</v>
      </c>
      <c r="K338" s="39">
        <f>K$2*'Risk Factors'!K338</f>
        <v>0</v>
      </c>
      <c r="L338" s="39">
        <f>L$2*'Risk Factors'!L338</f>
        <v>0.38629999999999998</v>
      </c>
      <c r="M338" s="39">
        <f>M$2*'Risk Factors'!M338</f>
        <v>1.8738890470541703</v>
      </c>
      <c r="N338" s="39">
        <f>N$2*'Risk Factors'!N338</f>
        <v>8.3096336265986115E-2</v>
      </c>
      <c r="O338" s="39">
        <f t="shared" si="25"/>
        <v>-4.1642599676056804</v>
      </c>
      <c r="P338" s="39">
        <f t="shared" si="27"/>
        <v>1.5303378599948009E-2</v>
      </c>
      <c r="Q338" s="39">
        <f t="shared" si="28"/>
        <v>0</v>
      </c>
      <c r="R338" s="39" t="str">
        <f t="shared" si="29"/>
        <v>Low</v>
      </c>
    </row>
    <row r="339" spans="1:18" x14ac:dyDescent="0.25">
      <c r="A339" s="40">
        <v>6037222200</v>
      </c>
      <c r="B339" s="39">
        <f t="shared" si="26"/>
        <v>-3.6722000000000001</v>
      </c>
      <c r="C339" s="39">
        <f>C$2*'Risk Factors'!C339</f>
        <v>-0.39535030457703313</v>
      </c>
      <c r="D339" s="39">
        <f>D$2*'Risk Factors'!D339</f>
        <v>-2.7372096699329553</v>
      </c>
      <c r="E339" s="39">
        <f>E$2*'Risk Factors'!E339</f>
        <v>-4.3738790097988653</v>
      </c>
      <c r="F339" s="39">
        <f>F$2*'Risk Factors'!F339</f>
        <v>-8.4620577617328524E-2</v>
      </c>
      <c r="G339" s="39">
        <f>G$2*'Risk Factors'!G339</f>
        <v>2.6588538662033017</v>
      </c>
      <c r="H339" s="39">
        <f>H$2*'Risk Factors'!H339</f>
        <v>-5.5060260455886481E-3</v>
      </c>
      <c r="I339" s="39">
        <f>I$2*'Risk Factors'!I339</f>
        <v>0</v>
      </c>
      <c r="J339" s="39">
        <f>J$2*'Risk Factors'!J339</f>
        <v>2.4198416800000002</v>
      </c>
      <c r="K339" s="39">
        <f>K$2*'Risk Factors'!K339</f>
        <v>0</v>
      </c>
      <c r="L339" s="39">
        <f>L$2*'Risk Factors'!L339</f>
        <v>0</v>
      </c>
      <c r="M339" s="39">
        <f>M$2*'Risk Factors'!M339</f>
        <v>3.0263406089363372</v>
      </c>
      <c r="N339" s="39">
        <f>N$2*'Risk Factors'!N339</f>
        <v>-4.7648302317593996E-2</v>
      </c>
      <c r="O339" s="39">
        <f t="shared" si="25"/>
        <v>-3.2113777351497279</v>
      </c>
      <c r="P339" s="39">
        <f t="shared" si="27"/>
        <v>3.873979633025304E-2</v>
      </c>
      <c r="Q339" s="39">
        <f t="shared" si="28"/>
        <v>0</v>
      </c>
      <c r="R339" s="39" t="str">
        <f t="shared" si="29"/>
        <v>Low</v>
      </c>
    </row>
    <row r="340" spans="1:18" x14ac:dyDescent="0.25">
      <c r="A340" s="40">
        <v>6037222500</v>
      </c>
      <c r="B340" s="39">
        <f t="shared" si="26"/>
        <v>-3.6722000000000001</v>
      </c>
      <c r="C340" s="39">
        <f>C$2*'Risk Factors'!C340</f>
        <v>-0.47610212182264006</v>
      </c>
      <c r="D340" s="39">
        <f>D$2*'Risk Factors'!D340</f>
        <v>-3.4233101194500786</v>
      </c>
      <c r="E340" s="39">
        <f>E$2*'Risk Factors'!E340</f>
        <v>-4.0318065359477124</v>
      </c>
      <c r="F340" s="39">
        <f>F$2*'Risk Factors'!F340</f>
        <v>-4.1302096010818121E-2</v>
      </c>
      <c r="G340" s="39">
        <f>G$2*'Risk Factors'!G340</f>
        <v>2.2169827079934747</v>
      </c>
      <c r="H340" s="39">
        <f>H$2*'Risk Factors'!H340</f>
        <v>-1.5952797376291197E-3</v>
      </c>
      <c r="I340" s="39">
        <f>I$2*'Risk Factors'!I340</f>
        <v>0</v>
      </c>
      <c r="J340" s="39">
        <f>J$2*'Risk Factors'!J340</f>
        <v>2.3208597735849055</v>
      </c>
      <c r="K340" s="39">
        <f>K$2*'Risk Factors'!K340</f>
        <v>0</v>
      </c>
      <c r="L340" s="39">
        <f>L$2*'Risk Factors'!L340</f>
        <v>0.38629999999999998</v>
      </c>
      <c r="M340" s="39">
        <f>M$2*'Risk Factors'!M340</f>
        <v>4.8173598260181887</v>
      </c>
      <c r="N340" s="39">
        <f>N$2*'Risk Factors'!N340</f>
        <v>0.2510219587151698</v>
      </c>
      <c r="O340" s="39">
        <f t="shared" si="25"/>
        <v>-1.6537918866571399</v>
      </c>
      <c r="P340" s="39">
        <f t="shared" si="27"/>
        <v>0.16059712359377601</v>
      </c>
      <c r="Q340" s="39">
        <f t="shared" si="28"/>
        <v>0</v>
      </c>
      <c r="R340" s="39" t="str">
        <f t="shared" si="29"/>
        <v>Low</v>
      </c>
    </row>
    <row r="341" spans="1:18" x14ac:dyDescent="0.25">
      <c r="A341" s="40">
        <v>6037222600</v>
      </c>
      <c r="B341" s="39">
        <f t="shared" si="26"/>
        <v>-3.6722000000000001</v>
      </c>
      <c r="C341" s="39">
        <f>C$2*'Risk Factors'!C341</f>
        <v>-0.37473245345320805</v>
      </c>
      <c r="D341" s="39">
        <f>D$2*'Risk Factors'!D341</f>
        <v>-2.9617378114043182</v>
      </c>
      <c r="E341" s="39">
        <f>E$2*'Risk Factors'!E341</f>
        <v>-4.1194063849418709</v>
      </c>
      <c r="F341" s="39">
        <f>F$2*'Risk Factors'!F341</f>
        <v>-0.1376296364642923</v>
      </c>
      <c r="G341" s="39">
        <f>G$2*'Risk Factors'!G341</f>
        <v>2.6718183647798739</v>
      </c>
      <c r="H341" s="39">
        <f>H$2*'Risk Factors'!H341</f>
        <v>-2.7235596490788978E-3</v>
      </c>
      <c r="I341" s="39">
        <f>I$2*'Risk Factors'!I341</f>
        <v>0</v>
      </c>
      <c r="J341" s="39">
        <f>J$2*'Risk Factors'!J341</f>
        <v>2.0522790398126469</v>
      </c>
      <c r="K341" s="39">
        <f>K$2*'Risk Factors'!K341</f>
        <v>0</v>
      </c>
      <c r="L341" s="39">
        <f>L$2*'Risk Factors'!L341</f>
        <v>0.38629999999999998</v>
      </c>
      <c r="M341" s="39">
        <f>M$2*'Risk Factors'!M341</f>
        <v>4.1164952155001968</v>
      </c>
      <c r="N341" s="39">
        <f>N$2*'Risk Factors'!N341</f>
        <v>-0.30992230489518541</v>
      </c>
      <c r="O341" s="39">
        <f t="shared" si="25"/>
        <v>-2.3514595307152342</v>
      </c>
      <c r="P341" s="39">
        <f t="shared" si="27"/>
        <v>8.6949831066217093E-2</v>
      </c>
      <c r="Q341" s="39">
        <f t="shared" si="28"/>
        <v>0</v>
      </c>
      <c r="R341" s="39" t="str">
        <f t="shared" si="29"/>
        <v>Low</v>
      </c>
    </row>
    <row r="342" spans="1:18" x14ac:dyDescent="0.25">
      <c r="A342" s="40">
        <v>6037224010</v>
      </c>
      <c r="B342" s="39">
        <f t="shared" si="26"/>
        <v>-3.6722000000000001</v>
      </c>
      <c r="C342" s="39">
        <f>C$2*'Risk Factors'!C342</f>
        <v>-0.30359312893338786</v>
      </c>
      <c r="D342" s="39">
        <f>D$2*'Risk Factors'!D342</f>
        <v>-0.47086854988078208</v>
      </c>
      <c r="E342" s="39">
        <f>E$2*'Risk Factors'!E342</f>
        <v>-5.8757660737239563</v>
      </c>
      <c r="F342" s="39">
        <f>F$2*'Risk Factors'!F342</f>
        <v>-0.23427088736459828</v>
      </c>
      <c r="G342" s="39">
        <f>G$2*'Risk Factors'!G342</f>
        <v>3.3252591814497432</v>
      </c>
      <c r="H342" s="39">
        <f>H$2*'Risk Factors'!H342</f>
        <v>-0.1051653354600203</v>
      </c>
      <c r="I342" s="39">
        <f>I$2*'Risk Factors'!I342</f>
        <v>0.57930000000000004</v>
      </c>
      <c r="J342" s="39">
        <f>J$2*'Risk Factors'!J342</f>
        <v>1.8760146343289708</v>
      </c>
      <c r="K342" s="39">
        <f>K$2*'Risk Factors'!K342</f>
        <v>-0.6724</v>
      </c>
      <c r="L342" s="39">
        <f>L$2*'Risk Factors'!L342</f>
        <v>0.38629999999999998</v>
      </c>
      <c r="M342" s="39">
        <f>M$2*'Risk Factors'!M342</f>
        <v>1.0737760379596666</v>
      </c>
      <c r="N342" s="39">
        <f>N$2*'Risk Factors'!N342</f>
        <v>0.58974714040063769</v>
      </c>
      <c r="O342" s="39">
        <f t="shared" si="25"/>
        <v>-3.5038669812237249</v>
      </c>
      <c r="P342" s="39">
        <f t="shared" si="27"/>
        <v>2.920240348020749E-2</v>
      </c>
      <c r="Q342" s="39">
        <f t="shared" si="28"/>
        <v>0</v>
      </c>
      <c r="R342" s="39" t="str">
        <f t="shared" si="29"/>
        <v>Low</v>
      </c>
    </row>
    <row r="343" spans="1:18" x14ac:dyDescent="0.25">
      <c r="A343" s="40">
        <v>6037224020</v>
      </c>
      <c r="B343" s="39">
        <f t="shared" si="26"/>
        <v>-3.6722000000000001</v>
      </c>
      <c r="C343" s="39">
        <f>C$2*'Risk Factors'!C343</f>
        <v>-0.35327200457703312</v>
      </c>
      <c r="D343" s="39">
        <f>D$2*'Risk Factors'!D343</f>
        <v>-0.26715746083461606</v>
      </c>
      <c r="E343" s="39">
        <f>E$2*'Risk Factors'!E343</f>
        <v>-6.4246507553132624</v>
      </c>
      <c r="F343" s="39">
        <f>F$2*'Risk Factors'!F343</f>
        <v>-8.3642093792030442E-2</v>
      </c>
      <c r="G343" s="39">
        <f>G$2*'Risk Factors'!G343</f>
        <v>3.143812238869971</v>
      </c>
      <c r="H343" s="39">
        <f>H$2*'Risk Factors'!H343</f>
        <v>-0.11751946853981066</v>
      </c>
      <c r="I343" s="39">
        <f>I$2*'Risk Factors'!I343</f>
        <v>0</v>
      </c>
      <c r="J343" s="39">
        <f>J$2*'Risk Factors'!J343</f>
        <v>1.637585300376778</v>
      </c>
      <c r="K343" s="39">
        <f>K$2*'Risk Factors'!K343</f>
        <v>-0.6724</v>
      </c>
      <c r="L343" s="39">
        <f>L$2*'Risk Factors'!L343</f>
        <v>0.38629999999999998</v>
      </c>
      <c r="M343" s="39">
        <f>M$2*'Risk Factors'!M343</f>
        <v>3.2147867931988916</v>
      </c>
      <c r="N343" s="39">
        <f>N$2*'Risk Factors'!N343</f>
        <v>-4.01296226677216E-3</v>
      </c>
      <c r="O343" s="39">
        <f t="shared" si="25"/>
        <v>-3.2123704128778852</v>
      </c>
      <c r="P343" s="39">
        <f t="shared" si="27"/>
        <v>3.8702846901542631E-2</v>
      </c>
      <c r="Q343" s="39">
        <f t="shared" si="28"/>
        <v>0</v>
      </c>
      <c r="R343" s="39" t="str">
        <f t="shared" si="29"/>
        <v>Low</v>
      </c>
    </row>
    <row r="344" spans="1:18" x14ac:dyDescent="0.25">
      <c r="A344" s="40">
        <v>6037224200</v>
      </c>
      <c r="B344" s="39">
        <f t="shared" si="26"/>
        <v>-3.6722000000000001</v>
      </c>
      <c r="C344" s="39">
        <f>C$2*'Risk Factors'!C344</f>
        <v>-0.30718706628524728</v>
      </c>
      <c r="D344" s="39">
        <f>D$2*'Risk Factors'!D344</f>
        <v>-0.45803193465949366</v>
      </c>
      <c r="E344" s="39">
        <f>E$2*'Risk Factors'!E344</f>
        <v>-6.3033082001969696</v>
      </c>
      <c r="F344" s="39">
        <f>F$2*'Risk Factors'!F344</f>
        <v>-3.1960026734985707E-2</v>
      </c>
      <c r="G344" s="39">
        <f>G$2*'Risk Factors'!G344</f>
        <v>3.1155854695117768</v>
      </c>
      <c r="H344" s="39">
        <f>H$2*'Risk Factors'!H344</f>
        <v>-3.3000577858516872E-2</v>
      </c>
      <c r="I344" s="39">
        <f>I$2*'Risk Factors'!I344</f>
        <v>0</v>
      </c>
      <c r="J344" s="39">
        <f>J$2*'Risk Factors'!J344</f>
        <v>1.957689734417678</v>
      </c>
      <c r="K344" s="39">
        <f>K$2*'Risk Factors'!K344</f>
        <v>-0.6724</v>
      </c>
      <c r="L344" s="39">
        <f>L$2*'Risk Factors'!L344</f>
        <v>0.38629999999999998</v>
      </c>
      <c r="M344" s="39">
        <f>M$2*'Risk Factors'!M344</f>
        <v>3.1988237247924083</v>
      </c>
      <c r="N344" s="39">
        <f>N$2*'Risk Factors'!N344</f>
        <v>-0.43386048756759599</v>
      </c>
      <c r="O344" s="39">
        <f t="shared" si="25"/>
        <v>-3.2535493645809463</v>
      </c>
      <c r="P344" s="39">
        <f t="shared" si="27"/>
        <v>3.7199555167600006E-2</v>
      </c>
      <c r="Q344" s="39">
        <f t="shared" si="28"/>
        <v>0</v>
      </c>
      <c r="R344" s="39" t="str">
        <f t="shared" si="29"/>
        <v>Low</v>
      </c>
    </row>
    <row r="345" spans="1:18" x14ac:dyDescent="0.25">
      <c r="A345" s="40">
        <v>6037224310</v>
      </c>
      <c r="B345" s="39">
        <f t="shared" si="26"/>
        <v>-3.6722000000000001</v>
      </c>
      <c r="C345" s="39">
        <f>C$2*'Risk Factors'!C345</f>
        <v>-0.30254418071107481</v>
      </c>
      <c r="D345" s="39">
        <f>D$2*'Risk Factors'!D345</f>
        <v>-0.19615504915102769</v>
      </c>
      <c r="E345" s="39">
        <f>E$2*'Risk Factors'!E345</f>
        <v>-6.4077663985701516</v>
      </c>
      <c r="F345" s="39">
        <f>F$2*'Risk Factors'!F345</f>
        <v>-9.1405898123324406E-2</v>
      </c>
      <c r="G345" s="39">
        <f>G$2*'Risk Factors'!G345</f>
        <v>3.166031385642738</v>
      </c>
      <c r="H345" s="39">
        <f>H$2*'Risk Factors'!H345</f>
        <v>-2.0545474497372509E-2</v>
      </c>
      <c r="I345" s="39">
        <f>I$2*'Risk Factors'!I345</f>
        <v>0</v>
      </c>
      <c r="J345" s="39">
        <f>J$2*'Risk Factors'!J345</f>
        <v>1.7755845425867507</v>
      </c>
      <c r="K345" s="39">
        <f>K$2*'Risk Factors'!K345</f>
        <v>0</v>
      </c>
      <c r="L345" s="39">
        <f>L$2*'Risk Factors'!L345</f>
        <v>0</v>
      </c>
      <c r="M345" s="39">
        <f>M$2*'Risk Factors'!M345</f>
        <v>3.8412937129300113</v>
      </c>
      <c r="N345" s="39">
        <f>N$2*'Risk Factors'!N345</f>
        <v>0.38099437598149555</v>
      </c>
      <c r="O345" s="39">
        <f t="shared" si="25"/>
        <v>-1.5267129839119566</v>
      </c>
      <c r="P345" s="39">
        <f t="shared" si="27"/>
        <v>0.17847512460648304</v>
      </c>
      <c r="Q345" s="39">
        <f t="shared" si="28"/>
        <v>0</v>
      </c>
      <c r="R345" s="39" t="str">
        <f t="shared" si="29"/>
        <v>Low</v>
      </c>
    </row>
    <row r="346" spans="1:18" x14ac:dyDescent="0.25">
      <c r="A346" s="40">
        <v>6037224320</v>
      </c>
      <c r="B346" s="39">
        <f t="shared" si="26"/>
        <v>-3.6722000000000001</v>
      </c>
      <c r="C346" s="39">
        <f>C$2*'Risk Factors'!C346</f>
        <v>-0.28041309280751947</v>
      </c>
      <c r="D346" s="39">
        <f>D$2*'Risk Factors'!D346</f>
        <v>-0.21063228059520189</v>
      </c>
      <c r="E346" s="39">
        <f>E$2*'Risk Factors'!E346</f>
        <v>-6.5270096568478584</v>
      </c>
      <c r="F346" s="39">
        <f>F$2*'Risk Factors'!F346</f>
        <v>-7.2475189796538123E-2</v>
      </c>
      <c r="G346" s="39">
        <f>G$2*'Risk Factors'!G346</f>
        <v>3.2036761523046096</v>
      </c>
      <c r="H346" s="39">
        <f>H$2*'Risk Factors'!H346</f>
        <v>-7.2143031612653633E-2</v>
      </c>
      <c r="I346" s="39">
        <f>I$2*'Risk Factors'!I346</f>
        <v>0</v>
      </c>
      <c r="J346" s="39">
        <f>J$2*'Risk Factors'!J346</f>
        <v>1.5566416589002796</v>
      </c>
      <c r="K346" s="39">
        <f>K$2*'Risk Factors'!K346</f>
        <v>0</v>
      </c>
      <c r="L346" s="39">
        <f>L$2*'Risk Factors'!L346</f>
        <v>0</v>
      </c>
      <c r="M346" s="39">
        <f>M$2*'Risk Factors'!M346</f>
        <v>1.7464090945037563</v>
      </c>
      <c r="N346" s="39">
        <f>N$2*'Risk Factors'!N346</f>
        <v>-0.15805435358176367</v>
      </c>
      <c r="O346" s="39">
        <f t="shared" si="25"/>
        <v>-4.4862006995328896</v>
      </c>
      <c r="P346" s="39">
        <f t="shared" si="27"/>
        <v>1.1137905305833497E-2</v>
      </c>
      <c r="Q346" s="39">
        <f t="shared" si="28"/>
        <v>0</v>
      </c>
      <c r="R346" s="39" t="str">
        <f t="shared" si="29"/>
        <v>Low</v>
      </c>
    </row>
    <row r="347" spans="1:18" x14ac:dyDescent="0.25">
      <c r="A347" s="40">
        <v>6037224410</v>
      </c>
      <c r="B347" s="39">
        <f t="shared" si="26"/>
        <v>-3.6722000000000001</v>
      </c>
      <c r="C347" s="39">
        <f>C$2*'Risk Factors'!C347</f>
        <v>-0.33131287539844712</v>
      </c>
      <c r="D347" s="39">
        <f>D$2*'Risk Factors'!D347</f>
        <v>-0.40022011663679646</v>
      </c>
      <c r="E347" s="39">
        <f>E$2*'Risk Factors'!E347</f>
        <v>-5.3131415816390426</v>
      </c>
      <c r="F347" s="39">
        <f>F$2*'Risk Factors'!F347</f>
        <v>-0.41528617273497492</v>
      </c>
      <c r="G347" s="39">
        <f>G$2*'Risk Factors'!G347</f>
        <v>3.0117872142648277</v>
      </c>
      <c r="H347" s="39">
        <f>H$2*'Risk Factors'!H347</f>
        <v>-4.3498558317772912E-2</v>
      </c>
      <c r="I347" s="39">
        <f>I$2*'Risk Factors'!I347</f>
        <v>0</v>
      </c>
      <c r="J347" s="39">
        <f>J$2*'Risk Factors'!J347</f>
        <v>2.4101688498974485</v>
      </c>
      <c r="K347" s="39">
        <f>K$2*'Risk Factors'!K347</f>
        <v>-0.6724</v>
      </c>
      <c r="L347" s="39">
        <f>L$2*'Risk Factors'!L347</f>
        <v>0.38629999999999998</v>
      </c>
      <c r="M347" s="39">
        <f>M$2*'Risk Factors'!M347</f>
        <v>4.6334167655199678</v>
      </c>
      <c r="N347" s="39">
        <f>N$2*'Risk Factors'!N347</f>
        <v>1.2100090005953953E-2</v>
      </c>
      <c r="O347" s="39">
        <f t="shared" si="25"/>
        <v>-0.39428638503883479</v>
      </c>
      <c r="P347" s="39">
        <f t="shared" si="27"/>
        <v>0.40268586802448136</v>
      </c>
      <c r="Q347" s="39">
        <f t="shared" si="28"/>
        <v>1</v>
      </c>
      <c r="R347" s="39" t="str">
        <f t="shared" si="29"/>
        <v>Moderate</v>
      </c>
    </row>
    <row r="348" spans="1:18" x14ac:dyDescent="0.25">
      <c r="A348" s="40">
        <v>6037224420</v>
      </c>
      <c r="B348" s="39">
        <f t="shared" si="26"/>
        <v>-3.6722000000000001</v>
      </c>
      <c r="C348" s="39">
        <f>C$2*'Risk Factors'!C348</f>
        <v>-0.34058145067429513</v>
      </c>
      <c r="D348" s="39">
        <f>D$2*'Risk Factors'!D348</f>
        <v>-0.49346606139213139</v>
      </c>
      <c r="E348" s="39">
        <f>E$2*'Risk Factors'!E348</f>
        <v>-5.7026663207955028</v>
      </c>
      <c r="F348" s="39">
        <f>F$2*'Risk Factors'!F348</f>
        <v>-0.19899455252918288</v>
      </c>
      <c r="G348" s="39">
        <f>G$2*'Risk Factors'!G348</f>
        <v>3.2115088989441927</v>
      </c>
      <c r="H348" s="39">
        <f>H$2*'Risk Factors'!H348</f>
        <v>-1.5306130553989038E-2</v>
      </c>
      <c r="I348" s="39">
        <f>I$2*'Risk Factors'!I348</f>
        <v>0</v>
      </c>
      <c r="J348" s="39">
        <f>J$2*'Risk Factors'!J348</f>
        <v>2.6981454882571079</v>
      </c>
      <c r="K348" s="39">
        <f>K$2*'Risk Factors'!K348</f>
        <v>-0.6724</v>
      </c>
      <c r="L348" s="39">
        <f>L$2*'Risk Factors'!L348</f>
        <v>0.38629999999999998</v>
      </c>
      <c r="M348" s="39">
        <f>M$2*'Risk Factors'!M348</f>
        <v>2.257440648477659</v>
      </c>
      <c r="N348" s="39">
        <f>N$2*'Risk Factors'!N348</f>
        <v>0.14509528963818569</v>
      </c>
      <c r="O348" s="39">
        <f t="shared" si="25"/>
        <v>-2.397124190627955</v>
      </c>
      <c r="P348" s="39">
        <f t="shared" si="27"/>
        <v>8.3392254371054728E-2</v>
      </c>
      <c r="Q348" s="39">
        <f t="shared" si="28"/>
        <v>0</v>
      </c>
      <c r="R348" s="39" t="str">
        <f t="shared" si="29"/>
        <v>Low</v>
      </c>
    </row>
    <row r="349" spans="1:18" x14ac:dyDescent="0.25">
      <c r="A349" s="40">
        <v>6037224600</v>
      </c>
      <c r="B349" s="39">
        <f t="shared" si="26"/>
        <v>-3.6722000000000001</v>
      </c>
      <c r="C349" s="39">
        <f>C$2*'Risk Factors'!C349</f>
        <v>-0.40379347797302823</v>
      </c>
      <c r="D349" s="39">
        <f>D$2*'Risk Factors'!D349</f>
        <v>-0.60699981744171916</v>
      </c>
      <c r="E349" s="39">
        <f>E$2*'Risk Factors'!E349</f>
        <v>-6.2603596870194469</v>
      </c>
      <c r="F349" s="39">
        <f>F$2*'Risk Factors'!F349</f>
        <v>-4.3037338377911065E-2</v>
      </c>
      <c r="G349" s="39">
        <f>G$2*'Risk Factors'!G349</f>
        <v>3.0047647739379553</v>
      </c>
      <c r="H349" s="39">
        <f>H$2*'Risk Factors'!H349</f>
        <v>-0.10722301219008273</v>
      </c>
      <c r="I349" s="39">
        <f>I$2*'Risk Factors'!I349</f>
        <v>0</v>
      </c>
      <c r="J349" s="39">
        <f>J$2*'Risk Factors'!J349</f>
        <v>2.033822285943486</v>
      </c>
      <c r="K349" s="39">
        <f>K$2*'Risk Factors'!K349</f>
        <v>-0.6724</v>
      </c>
      <c r="L349" s="39">
        <f>L$2*'Risk Factors'!L349</f>
        <v>0.38629999999999998</v>
      </c>
      <c r="M349" s="39">
        <f>M$2*'Risk Factors'!M349</f>
        <v>2.6545521550019755</v>
      </c>
      <c r="N349" s="39">
        <f>N$2*'Risk Factors'!N349</f>
        <v>2.6828551776959395E-2</v>
      </c>
      <c r="O349" s="39">
        <f t="shared" si="25"/>
        <v>-3.6597455663418117</v>
      </c>
      <c r="P349" s="39">
        <f t="shared" si="27"/>
        <v>2.5093185743754787E-2</v>
      </c>
      <c r="Q349" s="39">
        <f t="shared" si="28"/>
        <v>0</v>
      </c>
      <c r="R349" s="39" t="str">
        <f t="shared" si="29"/>
        <v>Low</v>
      </c>
    </row>
    <row r="350" spans="1:18" x14ac:dyDescent="0.25">
      <c r="A350" s="40">
        <v>6037226001</v>
      </c>
      <c r="B350" s="39">
        <f t="shared" si="26"/>
        <v>-3.6722000000000001</v>
      </c>
      <c r="C350" s="39">
        <f>C$2*'Risk Factors'!C350</f>
        <v>-0.29735102721700041</v>
      </c>
      <c r="D350" s="39">
        <f>D$2*'Risk Factors'!D350</f>
        <v>-1.1638761708394609</v>
      </c>
      <c r="E350" s="39">
        <f>E$2*'Risk Factors'!E350</f>
        <v>-5.0145441766904275</v>
      </c>
      <c r="F350" s="39">
        <f>F$2*'Risk Factors'!F350</f>
        <v>-0.3595138508948153</v>
      </c>
      <c r="G350" s="39">
        <f>G$2*'Risk Factors'!G350</f>
        <v>3.0144985856054785</v>
      </c>
      <c r="H350" s="39">
        <f>H$2*'Risk Factors'!H350</f>
        <v>-8.6956117206534095E-2</v>
      </c>
      <c r="I350" s="39">
        <f>I$2*'Risk Factors'!I350</f>
        <v>0</v>
      </c>
      <c r="J350" s="39">
        <f>J$2*'Risk Factors'!J350</f>
        <v>2.7407819566499563</v>
      </c>
      <c r="K350" s="39">
        <f>K$2*'Risk Factors'!K350</f>
        <v>-0.6724</v>
      </c>
      <c r="L350" s="39">
        <f>L$2*'Risk Factors'!L350</f>
        <v>0</v>
      </c>
      <c r="M350" s="39">
        <f>M$2*'Risk Factors'!M350</f>
        <v>7.8712806642941873</v>
      </c>
      <c r="N350" s="39">
        <f>N$2*'Risk Factors'!N350</f>
        <v>-0.31150872341817126</v>
      </c>
      <c r="O350" s="39">
        <f t="shared" si="25"/>
        <v>2.0482111402832137</v>
      </c>
      <c r="P350" s="39">
        <f t="shared" si="27"/>
        <v>0.88576673956790719</v>
      </c>
      <c r="Q350" s="39">
        <f t="shared" si="28"/>
        <v>2</v>
      </c>
      <c r="R350" s="39" t="str">
        <f t="shared" si="29"/>
        <v>High</v>
      </c>
    </row>
    <row r="351" spans="1:18" x14ac:dyDescent="0.25">
      <c r="A351" s="40">
        <v>6037226002</v>
      </c>
      <c r="B351" s="39">
        <f t="shared" si="26"/>
        <v>-3.6722000000000001</v>
      </c>
      <c r="C351" s="39">
        <f>C$2*'Risk Factors'!C351</f>
        <v>-0.29735102721700041</v>
      </c>
      <c r="D351" s="39">
        <f>D$2*'Risk Factors'!D351</f>
        <v>-1.1638762036389791</v>
      </c>
      <c r="E351" s="39">
        <f>E$2*'Risk Factors'!E351</f>
        <v>-5.0145440095213525</v>
      </c>
      <c r="F351" s="39">
        <f>F$2*'Risk Factors'!F351</f>
        <v>-0.3595138522334016</v>
      </c>
      <c r="G351" s="39">
        <f>G$2*'Risk Factors'!G351</f>
        <v>3.0144985614709081</v>
      </c>
      <c r="H351" s="39">
        <f>H$2*'Risk Factors'!H351</f>
        <v>-0.47372880988346738</v>
      </c>
      <c r="I351" s="39">
        <f>I$2*'Risk Factors'!I351</f>
        <v>0.57930000000000004</v>
      </c>
      <c r="J351" s="39">
        <f>J$2*'Risk Factors'!J351</f>
        <v>2.7407819787140508</v>
      </c>
      <c r="K351" s="39">
        <f>K$2*'Risk Factors'!K351</f>
        <v>-0.6724</v>
      </c>
      <c r="L351" s="39">
        <f>L$2*'Risk Factors'!L351</f>
        <v>0</v>
      </c>
      <c r="M351" s="39">
        <f>M$2*'Risk Factors'!M351</f>
        <v>1.6516806642941873</v>
      </c>
      <c r="N351" s="39">
        <f>N$2*'Risk Factors'!N351</f>
        <v>9.5825188994328458E-2</v>
      </c>
      <c r="O351" s="39">
        <f t="shared" si="25"/>
        <v>-3.5715275090207257</v>
      </c>
      <c r="P351" s="39">
        <f t="shared" si="27"/>
        <v>2.7344155284160659E-2</v>
      </c>
      <c r="Q351" s="39">
        <f t="shared" si="28"/>
        <v>0</v>
      </c>
      <c r="R351" s="39" t="str">
        <f t="shared" si="29"/>
        <v>Low</v>
      </c>
    </row>
    <row r="352" spans="1:18" x14ac:dyDescent="0.25">
      <c r="A352" s="40">
        <v>6037226410</v>
      </c>
      <c r="B352" s="39">
        <f t="shared" si="26"/>
        <v>-3.6722000000000001</v>
      </c>
      <c r="C352" s="39">
        <f>C$2*'Risk Factors'!C352</f>
        <v>-0.44116010890886803</v>
      </c>
      <c r="D352" s="39">
        <f>D$2*'Risk Factors'!D352</f>
        <v>-0.2838614285714286</v>
      </c>
      <c r="E352" s="39">
        <f>E$2*'Risk Factors'!E352</f>
        <v>-6.5050793984962398</v>
      </c>
      <c r="F352" s="39">
        <f>F$2*'Risk Factors'!F352</f>
        <v>-7.7972781954887216E-2</v>
      </c>
      <c r="G352" s="39">
        <f>G$2*'Risk Factors'!G352</f>
        <v>2.9105468599033815</v>
      </c>
      <c r="H352" s="39">
        <f>H$2*'Risk Factors'!H352</f>
        <v>-2.2613927364113717E-2</v>
      </c>
      <c r="I352" s="39">
        <f>I$2*'Risk Factors'!I352</f>
        <v>0</v>
      </c>
      <c r="J352" s="39">
        <f>J$2*'Risk Factors'!J352</f>
        <v>1.4847137891077637</v>
      </c>
      <c r="K352" s="39">
        <f>K$2*'Risk Factors'!K352</f>
        <v>-0.6724</v>
      </c>
      <c r="L352" s="39">
        <f>L$2*'Risk Factors'!L352</f>
        <v>0</v>
      </c>
      <c r="M352" s="39">
        <f>M$2*'Risk Factors'!M352</f>
        <v>1.8952929221035972</v>
      </c>
      <c r="N352" s="39">
        <f>N$2*'Risk Factors'!N352</f>
        <v>-0.21674690764326246</v>
      </c>
      <c r="O352" s="39">
        <f t="shared" si="25"/>
        <v>-5.6014809818240598</v>
      </c>
      <c r="P352" s="39">
        <f t="shared" si="27"/>
        <v>3.6788077032444736E-3</v>
      </c>
      <c r="Q352" s="39">
        <f t="shared" si="28"/>
        <v>0</v>
      </c>
      <c r="R352" s="39" t="str">
        <f t="shared" si="29"/>
        <v>Low</v>
      </c>
    </row>
    <row r="353" spans="1:18" x14ac:dyDescent="0.25">
      <c r="A353" s="40">
        <v>6037226420</v>
      </c>
      <c r="B353" s="39">
        <f t="shared" si="26"/>
        <v>-3.6722000000000001</v>
      </c>
      <c r="C353" s="39">
        <f>C$2*'Risk Factors'!C353</f>
        <v>-0.43792728487944427</v>
      </c>
      <c r="D353" s="39">
        <f>D$2*'Risk Factors'!D353</f>
        <v>-0.93334339476236661</v>
      </c>
      <c r="E353" s="39">
        <f>E$2*'Risk Factors'!E353</f>
        <v>-5.9992274684772058</v>
      </c>
      <c r="F353" s="39">
        <f>F$2*'Risk Factors'!F353</f>
        <v>-7.5232550921435506E-2</v>
      </c>
      <c r="G353" s="39">
        <f>G$2*'Risk Factors'!G353</f>
        <v>2.6974332155477034</v>
      </c>
      <c r="H353" s="39">
        <f>H$2*'Risk Factors'!H353</f>
        <v>-8.0309386232312666E-3</v>
      </c>
      <c r="I353" s="39">
        <f>I$2*'Risk Factors'!I353</f>
        <v>0</v>
      </c>
      <c r="J353" s="39">
        <f>J$2*'Risk Factors'!J353</f>
        <v>1.7030917015926239</v>
      </c>
      <c r="K353" s="39">
        <f>K$2*'Risk Factors'!K353</f>
        <v>-0.6724</v>
      </c>
      <c r="L353" s="39">
        <f>L$2*'Risk Factors'!L353</f>
        <v>0</v>
      </c>
      <c r="M353" s="39">
        <f>M$2*'Risk Factors'!M353</f>
        <v>2.0274444444444435</v>
      </c>
      <c r="N353" s="39">
        <f>N$2*'Risk Factors'!N353</f>
        <v>0.16492106101278498</v>
      </c>
      <c r="O353" s="39">
        <f t="shared" si="25"/>
        <v>-5.2054712150661269</v>
      </c>
      <c r="P353" s="39">
        <f t="shared" si="27"/>
        <v>5.456527482496332E-3</v>
      </c>
      <c r="Q353" s="39">
        <f t="shared" si="28"/>
        <v>0</v>
      </c>
      <c r="R353" s="39" t="str">
        <f t="shared" si="29"/>
        <v>Low</v>
      </c>
    </row>
    <row r="354" spans="1:18" x14ac:dyDescent="0.25">
      <c r="A354" s="40">
        <v>6037226700</v>
      </c>
      <c r="B354" s="39">
        <f t="shared" si="26"/>
        <v>-3.6722000000000001</v>
      </c>
      <c r="C354" s="39">
        <f>C$2*'Risk Factors'!C354</f>
        <v>-0.41479883637106663</v>
      </c>
      <c r="D354" s="39">
        <f>D$2*'Risk Factors'!D354</f>
        <v>-0.51031726696552793</v>
      </c>
      <c r="E354" s="39">
        <f>E$2*'Risk Factors'!E354</f>
        <v>-6.4758609367753897</v>
      </c>
      <c r="F354" s="39">
        <f>F$2*'Risk Factors'!F354</f>
        <v>-1.4493677539032308E-2</v>
      </c>
      <c r="G354" s="39">
        <f>G$2*'Risk Factors'!G354</f>
        <v>2.5030687927107063</v>
      </c>
      <c r="H354" s="39">
        <f>H$2*'Risk Factors'!H354</f>
        <v>-4.7976821614982304E-2</v>
      </c>
      <c r="I354" s="39">
        <f>I$2*'Risk Factors'!I354</f>
        <v>0</v>
      </c>
      <c r="J354" s="39">
        <f>J$2*'Risk Factors'!J354</f>
        <v>1.6014719173200287</v>
      </c>
      <c r="K354" s="39">
        <f>K$2*'Risk Factors'!K354</f>
        <v>0</v>
      </c>
      <c r="L354" s="39">
        <f>L$2*'Risk Factors'!L354</f>
        <v>0</v>
      </c>
      <c r="M354" s="39">
        <f>M$2*'Risk Factors'!M354</f>
        <v>2.2580021352313162</v>
      </c>
      <c r="N354" s="39">
        <f>N$2*'Risk Factors'!N354</f>
        <v>-9.5823271432097762E-2</v>
      </c>
      <c r="O354" s="39">
        <f t="shared" si="25"/>
        <v>-4.8689279654360451</v>
      </c>
      <c r="P354" s="39">
        <f t="shared" si="27"/>
        <v>7.623038709398732E-3</v>
      </c>
      <c r="Q354" s="39">
        <f t="shared" si="28"/>
        <v>0</v>
      </c>
      <c r="R354" s="39" t="str">
        <f t="shared" si="29"/>
        <v>Low</v>
      </c>
    </row>
    <row r="355" spans="1:18" x14ac:dyDescent="0.25">
      <c r="A355" s="40">
        <v>6037227010</v>
      </c>
      <c r="B355" s="39">
        <f t="shared" si="26"/>
        <v>-3.6722000000000001</v>
      </c>
      <c r="C355" s="39">
        <f>C$2*'Risk Factors'!C355</f>
        <v>-0.40231463293829184</v>
      </c>
      <c r="D355" s="39">
        <f>D$2*'Risk Factors'!D355</f>
        <v>-0.60480577146846626</v>
      </c>
      <c r="E355" s="39">
        <f>E$2*'Risk Factors'!E355</f>
        <v>-6.3258711659297173</v>
      </c>
      <c r="F355" s="39">
        <f>F$2*'Risk Factors'!F355</f>
        <v>-8.9262741447521526E-3</v>
      </c>
      <c r="G355" s="39">
        <f>G$2*'Risk Factors'!G355</f>
        <v>2.6105254199328107</v>
      </c>
      <c r="H355" s="39">
        <f>H$2*'Risk Factors'!H355</f>
        <v>-5.0106694092921344E-2</v>
      </c>
      <c r="I355" s="39">
        <f>I$2*'Risk Factors'!I355</f>
        <v>0</v>
      </c>
      <c r="J355" s="39">
        <f>J$2*'Risk Factors'!J355</f>
        <v>1.7103059118236474</v>
      </c>
      <c r="K355" s="39">
        <f>K$2*'Risk Factors'!K355</f>
        <v>-0.6724</v>
      </c>
      <c r="L355" s="39">
        <f>L$2*'Risk Factors'!L355</f>
        <v>0</v>
      </c>
      <c r="M355" s="39">
        <f>M$2*'Risk Factors'!M355</f>
        <v>4.4449144325820473</v>
      </c>
      <c r="N355" s="39">
        <f>N$2*'Risk Factors'!N355</f>
        <v>0.26163305459911446</v>
      </c>
      <c r="O355" s="39">
        <f t="shared" si="25"/>
        <v>-2.7092457196365274</v>
      </c>
      <c r="P355" s="39">
        <f t="shared" si="27"/>
        <v>6.2429986713923059E-2</v>
      </c>
      <c r="Q355" s="39">
        <f t="shared" si="28"/>
        <v>0</v>
      </c>
      <c r="R355" s="39" t="str">
        <f t="shared" si="29"/>
        <v>Low</v>
      </c>
    </row>
    <row r="356" spans="1:18" x14ac:dyDescent="0.25">
      <c r="A356" s="40">
        <v>6037227020</v>
      </c>
      <c r="B356" s="39">
        <f t="shared" si="26"/>
        <v>-3.6722000000000001</v>
      </c>
      <c r="C356" s="39">
        <f>C$2*'Risk Factors'!C356</f>
        <v>-0.47197511242337559</v>
      </c>
      <c r="D356" s="39">
        <f>D$2*'Risk Factors'!D356</f>
        <v>-0.80740406205923831</v>
      </c>
      <c r="E356" s="39">
        <f>E$2*'Risk Factors'!E356</f>
        <v>-6.2026590691114238</v>
      </c>
      <c r="F356" s="39">
        <f>F$2*'Risk Factors'!F356</f>
        <v>-1.8033004231311708E-2</v>
      </c>
      <c r="G356" s="39">
        <f>G$2*'Risk Factors'!G356</f>
        <v>2.4830253521126764</v>
      </c>
      <c r="H356" s="39">
        <f>H$2*'Risk Factors'!H356</f>
        <v>-2.1701997694356944E-2</v>
      </c>
      <c r="I356" s="39">
        <f>I$2*'Risk Factors'!I356</f>
        <v>0</v>
      </c>
      <c r="J356" s="39">
        <f>J$2*'Risk Factors'!J356</f>
        <v>2.1382028967254407</v>
      </c>
      <c r="K356" s="39">
        <f>K$2*'Risk Factors'!K356</f>
        <v>-0.6724</v>
      </c>
      <c r="L356" s="39">
        <f>L$2*'Risk Factors'!L356</f>
        <v>0</v>
      </c>
      <c r="M356" s="39">
        <f>M$2*'Risk Factors'!M356</f>
        <v>1.1404975088967957</v>
      </c>
      <c r="N356" s="39">
        <f>N$2*'Risk Factors'!N356</f>
        <v>-0.14607113832740257</v>
      </c>
      <c r="O356" s="39">
        <f t="shared" si="25"/>
        <v>-6.2507186261121976</v>
      </c>
      <c r="P356" s="39">
        <f t="shared" si="27"/>
        <v>1.925353223763471E-3</v>
      </c>
      <c r="Q356" s="39">
        <f t="shared" si="28"/>
        <v>0</v>
      </c>
      <c r="R356" s="39" t="str">
        <f t="shared" si="29"/>
        <v>Low</v>
      </c>
    </row>
    <row r="357" spans="1:18" x14ac:dyDescent="0.25">
      <c r="A357" s="40">
        <v>6037228100</v>
      </c>
      <c r="B357" s="39">
        <f t="shared" si="26"/>
        <v>-3.6722000000000001</v>
      </c>
      <c r="C357" s="39">
        <f>C$2*'Risk Factors'!C357</f>
        <v>-0.37634886546791996</v>
      </c>
      <c r="D357" s="39">
        <f>D$2*'Risk Factors'!D357</f>
        <v>-0.90488723879082966</v>
      </c>
      <c r="E357" s="39">
        <f>E$2*'Risk Factors'!E357</f>
        <v>-6.1441733414485693</v>
      </c>
      <c r="F357" s="39">
        <f>F$2*'Risk Factors'!F357</f>
        <v>-1.5563481436396836E-2</v>
      </c>
      <c r="G357" s="39">
        <f>G$2*'Risk Factors'!G357</f>
        <v>2.2150117647058822</v>
      </c>
      <c r="H357" s="39">
        <f>H$2*'Risk Factors'!H357</f>
        <v>-4.0723545748989322E-2</v>
      </c>
      <c r="I357" s="39">
        <f>I$2*'Risk Factors'!I357</f>
        <v>0</v>
      </c>
      <c r="J357" s="39">
        <f>J$2*'Risk Factors'!J357</f>
        <v>1.3366468837209302</v>
      </c>
      <c r="K357" s="39">
        <f>K$2*'Risk Factors'!K357</f>
        <v>-0.6724</v>
      </c>
      <c r="L357" s="39">
        <f>L$2*'Risk Factors'!L357</f>
        <v>0</v>
      </c>
      <c r="M357" s="39">
        <f>M$2*'Risk Factors'!M357</f>
        <v>3.1250836694345581</v>
      </c>
      <c r="N357" s="39">
        <f>N$2*'Risk Factors'!N357</f>
        <v>-7.6280367911444047E-3</v>
      </c>
      <c r="O357" s="39">
        <f t="shared" si="25"/>
        <v>-5.1571821918224803</v>
      </c>
      <c r="P357" s="39">
        <f t="shared" si="27"/>
        <v>5.7249378816041242E-3</v>
      </c>
      <c r="Q357" s="39">
        <f t="shared" si="28"/>
        <v>0</v>
      </c>
      <c r="R357" s="39" t="str">
        <f t="shared" si="29"/>
        <v>Low</v>
      </c>
    </row>
    <row r="358" spans="1:18" x14ac:dyDescent="0.25">
      <c r="A358" s="40">
        <v>6037228210</v>
      </c>
      <c r="B358" s="39">
        <f t="shared" si="26"/>
        <v>-3.6722000000000001</v>
      </c>
      <c r="C358" s="39">
        <f>C$2*'Risk Factors'!C358</f>
        <v>-0.46621449513690238</v>
      </c>
      <c r="D358" s="39">
        <f>D$2*'Risk Factors'!D358</f>
        <v>-0.99560558166862501</v>
      </c>
      <c r="E358" s="39">
        <f>E$2*'Risk Factors'!E358</f>
        <v>-6.0417802585193892</v>
      </c>
      <c r="F358" s="39">
        <f>F$2*'Risk Factors'!F358</f>
        <v>-1.2519976498237368E-3</v>
      </c>
      <c r="G358" s="39">
        <f>G$2*'Risk Factors'!G358</f>
        <v>2.2423108724832215</v>
      </c>
      <c r="H358" s="39">
        <f>H$2*'Risk Factors'!H358</f>
        <v>-2.5819736950717801E-3</v>
      </c>
      <c r="I358" s="39">
        <f>I$2*'Risk Factors'!I358</f>
        <v>0</v>
      </c>
      <c r="J358" s="39">
        <f>J$2*'Risk Factors'!J358</f>
        <v>1.9642950059453035</v>
      </c>
      <c r="K358" s="39">
        <f>K$2*'Risk Factors'!K358</f>
        <v>0</v>
      </c>
      <c r="L358" s="39">
        <f>L$2*'Risk Factors'!L358</f>
        <v>0</v>
      </c>
      <c r="M358" s="39">
        <f>M$2*'Risk Factors'!M358</f>
        <v>3.7731067615658351</v>
      </c>
      <c r="N358" s="39">
        <f>N$2*'Risk Factors'!N358</f>
        <v>0.49156806886943488</v>
      </c>
      <c r="O358" s="39">
        <f t="shared" si="25"/>
        <v>-2.708353597806016</v>
      </c>
      <c r="P358" s="39">
        <f t="shared" si="27"/>
        <v>6.2482225208878417E-2</v>
      </c>
      <c r="Q358" s="39">
        <f t="shared" si="28"/>
        <v>0</v>
      </c>
      <c r="R358" s="39" t="str">
        <f t="shared" si="29"/>
        <v>Low</v>
      </c>
    </row>
    <row r="359" spans="1:18" x14ac:dyDescent="0.25">
      <c r="A359" s="40">
        <v>6037228220</v>
      </c>
      <c r="B359" s="39">
        <f t="shared" si="26"/>
        <v>-3.6722000000000001</v>
      </c>
      <c r="C359" s="39">
        <f>C$2*'Risk Factors'!C359</f>
        <v>-0.3750419791581529</v>
      </c>
      <c r="D359" s="39">
        <f>D$2*'Risk Factors'!D359</f>
        <v>-1.7451850409836065</v>
      </c>
      <c r="E359" s="39">
        <f>E$2*'Risk Factors'!E359</f>
        <v>-5.5001352459016388</v>
      </c>
      <c r="F359" s="39">
        <f>F$2*'Risk Factors'!F359</f>
        <v>-2.183299180327869E-3</v>
      </c>
      <c r="G359" s="39">
        <f>G$2*'Risk Factors'!G359</f>
        <v>2.3289681592039804</v>
      </c>
      <c r="H359" s="39">
        <f>H$2*'Risk Factors'!H359</f>
        <v>-6.7990607937989771E-3</v>
      </c>
      <c r="I359" s="39">
        <f>I$2*'Risk Factors'!I359</f>
        <v>0</v>
      </c>
      <c r="J359" s="39">
        <f>J$2*'Risk Factors'!J359</f>
        <v>2.219484683684795</v>
      </c>
      <c r="K359" s="39">
        <f>K$2*'Risk Factors'!K359</f>
        <v>-0.6724</v>
      </c>
      <c r="L359" s="39">
        <f>L$2*'Risk Factors'!L359</f>
        <v>0</v>
      </c>
      <c r="M359" s="39">
        <f>M$2*'Risk Factors'!M359</f>
        <v>1.5297313562672976</v>
      </c>
      <c r="N359" s="39">
        <f>N$2*'Risk Factors'!N359</f>
        <v>0.41797504879911757</v>
      </c>
      <c r="O359" s="39">
        <f t="shared" si="25"/>
        <v>-5.4777853780623351</v>
      </c>
      <c r="P359" s="39">
        <f t="shared" si="27"/>
        <v>4.1611855992780868E-3</v>
      </c>
      <c r="Q359" s="39">
        <f t="shared" si="28"/>
        <v>0</v>
      </c>
      <c r="R359" s="39" t="str">
        <f t="shared" si="29"/>
        <v>Low</v>
      </c>
    </row>
    <row r="360" spans="1:18" x14ac:dyDescent="0.25">
      <c r="A360" s="40">
        <v>6037228310</v>
      </c>
      <c r="B360" s="39">
        <f t="shared" si="26"/>
        <v>-3.6722000000000001</v>
      </c>
      <c r="C360" s="39">
        <f>C$2*'Risk Factors'!C360</f>
        <v>-0.3867351724560687</v>
      </c>
      <c r="D360" s="39">
        <f>D$2*'Risk Factors'!D360</f>
        <v>-1.1053037075827397</v>
      </c>
      <c r="E360" s="39">
        <f>E$2*'Risk Factors'!E360</f>
        <v>-5.962514201927104</v>
      </c>
      <c r="F360" s="39">
        <f>F$2*'Risk Factors'!F360</f>
        <v>-8.0343946376204445E-3</v>
      </c>
      <c r="G360" s="39">
        <f>G$2*'Risk Factors'!G360</f>
        <v>2.5606347826086959</v>
      </c>
      <c r="H360" s="39">
        <f>H$2*'Risk Factors'!H360</f>
        <v>-1.8006305259914191E-2</v>
      </c>
      <c r="I360" s="39">
        <f>I$2*'Risk Factors'!I360</f>
        <v>0</v>
      </c>
      <c r="J360" s="39">
        <f>J$2*'Risk Factors'!J360</f>
        <v>1.8688175022789426</v>
      </c>
      <c r="K360" s="39">
        <f>K$2*'Risk Factors'!K360</f>
        <v>0</v>
      </c>
      <c r="L360" s="39">
        <f>L$2*'Risk Factors'!L360</f>
        <v>0</v>
      </c>
      <c r="M360" s="39">
        <f>M$2*'Risk Factors'!M360</f>
        <v>3.8174698299723202</v>
      </c>
      <c r="N360" s="39">
        <f>N$2*'Risk Factors'!N360</f>
        <v>-0.44268613553938402</v>
      </c>
      <c r="O360" s="39">
        <f t="shared" si="25"/>
        <v>-3.3485578025428722</v>
      </c>
      <c r="P360" s="39">
        <f t="shared" si="27"/>
        <v>3.3942422523417309E-2</v>
      </c>
      <c r="Q360" s="39">
        <f t="shared" si="28"/>
        <v>0</v>
      </c>
      <c r="R360" s="39" t="str">
        <f t="shared" si="29"/>
        <v>Low</v>
      </c>
    </row>
    <row r="361" spans="1:18" x14ac:dyDescent="0.25">
      <c r="A361" s="40">
        <v>6037228320</v>
      </c>
      <c r="B361" s="39">
        <f t="shared" si="26"/>
        <v>-3.6722000000000001</v>
      </c>
      <c r="C361" s="39">
        <f>C$2*'Risk Factors'!C361</f>
        <v>-0.44005957306906412</v>
      </c>
      <c r="D361" s="39">
        <f>D$2*'Risk Factors'!D361</f>
        <v>-1.5347897172236504</v>
      </c>
      <c r="E361" s="39">
        <f>E$2*'Risk Factors'!E361</f>
        <v>-5.6252209511568134</v>
      </c>
      <c r="F361" s="39">
        <f>F$2*'Risk Factors'!F361</f>
        <v>-1.2325257069408738E-2</v>
      </c>
      <c r="G361" s="39">
        <f>G$2*'Risk Factors'!G361</f>
        <v>2.5860855895196506</v>
      </c>
      <c r="H361" s="39">
        <f>H$2*'Risk Factors'!H361</f>
        <v>-3.8935139862020629E-2</v>
      </c>
      <c r="I361" s="39">
        <f>I$2*'Risk Factors'!I361</f>
        <v>0</v>
      </c>
      <c r="J361" s="39">
        <f>J$2*'Risk Factors'!J361</f>
        <v>1.5924591203104785</v>
      </c>
      <c r="K361" s="39">
        <f>K$2*'Risk Factors'!K361</f>
        <v>0</v>
      </c>
      <c r="L361" s="39">
        <f>L$2*'Risk Factors'!L361</f>
        <v>0</v>
      </c>
      <c r="M361" s="39">
        <f>M$2*'Risk Factors'!M361</f>
        <v>4.0689429023329362</v>
      </c>
      <c r="N361" s="39">
        <f>N$2*'Risk Factors'!N361</f>
        <v>0.13624271335854793</v>
      </c>
      <c r="O361" s="39">
        <f t="shared" si="25"/>
        <v>-2.9398003128593424</v>
      </c>
      <c r="P361" s="39">
        <f t="shared" si="27"/>
        <v>5.022079714560148E-2</v>
      </c>
      <c r="Q361" s="39">
        <f t="shared" si="28"/>
        <v>0</v>
      </c>
      <c r="R361" s="39" t="str">
        <f t="shared" si="29"/>
        <v>Low</v>
      </c>
    </row>
    <row r="362" spans="1:18" x14ac:dyDescent="0.25">
      <c r="A362" s="40">
        <v>6037228410</v>
      </c>
      <c r="B362" s="39">
        <f t="shared" si="26"/>
        <v>-3.6722000000000001</v>
      </c>
      <c r="C362" s="39">
        <f>C$2*'Risk Factors'!C362</f>
        <v>-0.43727384172456069</v>
      </c>
      <c r="D362" s="39">
        <f>D$2*'Risk Factors'!D362</f>
        <v>-0.61692101449603443</v>
      </c>
      <c r="E362" s="39">
        <f>E$2*'Risk Factors'!E362</f>
        <v>-6.405157321928904</v>
      </c>
      <c r="F362" s="39">
        <f>F$2*'Risk Factors'!F362</f>
        <v>-2.4214772727272752E-3</v>
      </c>
      <c r="G362" s="39">
        <f>G$2*'Risk Factors'!G362</f>
        <v>2.5738104311962986</v>
      </c>
      <c r="H362" s="39">
        <f>H$2*'Risk Factors'!H362</f>
        <v>-1.2199234516872711E-2</v>
      </c>
      <c r="I362" s="39">
        <f>I$2*'Risk Factors'!I362</f>
        <v>0</v>
      </c>
      <c r="J362" s="39">
        <f>J$2*'Risk Factors'!J362</f>
        <v>1.9344791321576649</v>
      </c>
      <c r="K362" s="39">
        <f>K$2*'Risk Factors'!K362</f>
        <v>0</v>
      </c>
      <c r="L362" s="39">
        <f>L$2*'Risk Factors'!L362</f>
        <v>0</v>
      </c>
      <c r="M362" s="39">
        <f>M$2*'Risk Factors'!M362</f>
        <v>5.2657013839462232</v>
      </c>
      <c r="N362" s="39">
        <f>N$2*'Risk Factors'!N362</f>
        <v>4.1199840520618314E-2</v>
      </c>
      <c r="O362" s="39">
        <f t="shared" si="25"/>
        <v>-1.3309821021182939</v>
      </c>
      <c r="P362" s="39">
        <f t="shared" si="27"/>
        <v>0.20899696040897911</v>
      </c>
      <c r="Q362" s="39">
        <f t="shared" si="28"/>
        <v>0</v>
      </c>
      <c r="R362" s="39" t="str">
        <f t="shared" si="29"/>
        <v>Low</v>
      </c>
    </row>
    <row r="363" spans="1:18" x14ac:dyDescent="0.25">
      <c r="A363" s="40">
        <v>6037228420</v>
      </c>
      <c r="B363" s="39">
        <f t="shared" si="26"/>
        <v>-3.6722000000000001</v>
      </c>
      <c r="C363" s="39">
        <f>C$2*'Risk Factors'!C363</f>
        <v>-0.35695192129137721</v>
      </c>
      <c r="D363" s="39">
        <f>D$2*'Risk Factors'!D363</f>
        <v>-1.3092289045936394</v>
      </c>
      <c r="E363" s="39">
        <f>E$2*'Risk Factors'!E363</f>
        <v>-5.8433339929328616</v>
      </c>
      <c r="F363" s="39">
        <f>F$2*'Risk Factors'!F363</f>
        <v>-4.5178091872791516E-3</v>
      </c>
      <c r="G363" s="39">
        <f>G$2*'Risk Factors'!G363</f>
        <v>2.6762222919937204</v>
      </c>
      <c r="H363" s="39">
        <f>H$2*'Risk Factors'!H363</f>
        <v>-5.5181196937116785E-3</v>
      </c>
      <c r="I363" s="39">
        <f>I$2*'Risk Factors'!I363</f>
        <v>0</v>
      </c>
      <c r="J363" s="39">
        <f>J$2*'Risk Factors'!J363</f>
        <v>2.7291581137309291</v>
      </c>
      <c r="K363" s="39">
        <f>K$2*'Risk Factors'!K363</f>
        <v>0</v>
      </c>
      <c r="L363" s="39">
        <f>L$2*'Risk Factors'!L363</f>
        <v>0</v>
      </c>
      <c r="M363" s="39">
        <f>M$2*'Risk Factors'!M363</f>
        <v>3.2650960063266106</v>
      </c>
      <c r="N363" s="39">
        <f>N$2*'Risk Factors'!N363</f>
        <v>0.33660530131641242</v>
      </c>
      <c r="O363" s="39">
        <f t="shared" si="25"/>
        <v>-2.1846690343311947</v>
      </c>
      <c r="P363" s="39">
        <f t="shared" si="27"/>
        <v>0.10113568762109133</v>
      </c>
      <c r="Q363" s="39">
        <f t="shared" si="28"/>
        <v>0</v>
      </c>
      <c r="R363" s="39" t="str">
        <f t="shared" si="29"/>
        <v>Low</v>
      </c>
    </row>
    <row r="364" spans="1:18" x14ac:dyDescent="0.25">
      <c r="A364" s="40">
        <v>6037228500</v>
      </c>
      <c r="B364" s="39">
        <f t="shared" si="26"/>
        <v>-3.6722000000000001</v>
      </c>
      <c r="C364" s="39">
        <f>C$2*'Risk Factors'!C364</f>
        <v>-0.41557265063342869</v>
      </c>
      <c r="D364" s="39">
        <f>D$2*'Risk Factors'!D364</f>
        <v>-1.3795315579227696</v>
      </c>
      <c r="E364" s="39">
        <f>E$2*'Risk Factors'!E364</f>
        <v>-5.7895533067021745</v>
      </c>
      <c r="F364" s="39">
        <f>F$2*'Risk Factors'!F364</f>
        <v>-1.4187083888149134E-2</v>
      </c>
      <c r="G364" s="39">
        <f>G$2*'Risk Factors'!G364</f>
        <v>2.4536433537832316</v>
      </c>
      <c r="H364" s="39">
        <f>H$2*'Risk Factors'!H364</f>
        <v>-3.4554184779033931E-3</v>
      </c>
      <c r="I364" s="39">
        <f>I$2*'Risk Factors'!I364</f>
        <v>0</v>
      </c>
      <c r="J364" s="39">
        <f>J$2*'Risk Factors'!J364</f>
        <v>2.5116311415525114</v>
      </c>
      <c r="K364" s="39">
        <f>K$2*'Risk Factors'!K364</f>
        <v>0</v>
      </c>
      <c r="L364" s="39">
        <f>L$2*'Risk Factors'!L364</f>
        <v>0</v>
      </c>
      <c r="M364" s="39">
        <f>M$2*'Risk Factors'!M364</f>
        <v>2.3457344404903107</v>
      </c>
      <c r="N364" s="39">
        <f>N$2*'Risk Factors'!N364</f>
        <v>0.45693362767011975</v>
      </c>
      <c r="O364" s="39">
        <f t="shared" si="25"/>
        <v>-3.5065574541282527</v>
      </c>
      <c r="P364" s="39">
        <f t="shared" si="27"/>
        <v>2.9126226124756949E-2</v>
      </c>
      <c r="Q364" s="39">
        <f t="shared" si="28"/>
        <v>0</v>
      </c>
      <c r="R364" s="39" t="str">
        <f t="shared" si="29"/>
        <v>Low</v>
      </c>
    </row>
    <row r="365" spans="1:18" x14ac:dyDescent="0.25">
      <c r="A365" s="40">
        <v>6037228600</v>
      </c>
      <c r="B365" s="39">
        <f t="shared" si="26"/>
        <v>-3.6722000000000001</v>
      </c>
      <c r="C365" s="39">
        <f>C$2*'Risk Factors'!C365</f>
        <v>-0.37014115549652643</v>
      </c>
      <c r="D365" s="39">
        <f>D$2*'Risk Factors'!D365</f>
        <v>-1.593438032997643</v>
      </c>
      <c r="E365" s="39">
        <f>E$2*'Risk Factors'!E365</f>
        <v>-5.5853465609599313</v>
      </c>
      <c r="F365" s="39">
        <f>F$2*'Risk Factors'!F365</f>
        <v>-3.6527105206770943E-3</v>
      </c>
      <c r="G365" s="39">
        <f>G$2*'Risk Factors'!G365</f>
        <v>2.589002718446602</v>
      </c>
      <c r="H365" s="39">
        <f>H$2*'Risk Factors'!H365</f>
        <v>-9.8760650658404354E-3</v>
      </c>
      <c r="I365" s="39">
        <f>I$2*'Risk Factors'!I365</f>
        <v>0</v>
      </c>
      <c r="J365" s="39">
        <f>J$2*'Risk Factors'!J365</f>
        <v>1.7317160035366934</v>
      </c>
      <c r="K365" s="39">
        <f>K$2*'Risk Factors'!K365</f>
        <v>0</v>
      </c>
      <c r="L365" s="39">
        <f>L$2*'Risk Factors'!L365</f>
        <v>0</v>
      </c>
      <c r="M365" s="39">
        <f>M$2*'Risk Factors'!M365</f>
        <v>3.2277852115460655</v>
      </c>
      <c r="N365" s="39">
        <f>N$2*'Risk Factors'!N365</f>
        <v>-0.14814097598760664</v>
      </c>
      <c r="O365" s="39">
        <f t="shared" si="25"/>
        <v>-3.8342915674988634</v>
      </c>
      <c r="P365" s="39">
        <f t="shared" si="27"/>
        <v>2.1159254840014567E-2</v>
      </c>
      <c r="Q365" s="39">
        <f t="shared" si="28"/>
        <v>0</v>
      </c>
      <c r="R365" s="39" t="str">
        <f t="shared" si="29"/>
        <v>Low</v>
      </c>
    </row>
    <row r="366" spans="1:18" x14ac:dyDescent="0.25">
      <c r="A366" s="40">
        <v>6037228710</v>
      </c>
      <c r="B366" s="39">
        <f t="shared" si="26"/>
        <v>-3.6722000000000001</v>
      </c>
      <c r="C366" s="39">
        <f>C$2*'Risk Factors'!C366</f>
        <v>-0.3516727884348182</v>
      </c>
      <c r="D366" s="39">
        <f>D$2*'Risk Factors'!D366</f>
        <v>-1.3112130488712477</v>
      </c>
      <c r="E366" s="39">
        <f>E$2*'Risk Factors'!E366</f>
        <v>-5.7972719424460424</v>
      </c>
      <c r="F366" s="39">
        <f>F$2*'Risk Factors'!F366</f>
        <v>-5.2862813197717693E-3</v>
      </c>
      <c r="G366" s="39">
        <f>G$2*'Risk Factors'!G366</f>
        <v>2.4330816143497755</v>
      </c>
      <c r="H366" s="39">
        <f>H$2*'Risk Factors'!H366</f>
        <v>-1.159639874361683E-3</v>
      </c>
      <c r="I366" s="39">
        <f>I$2*'Risk Factors'!I366</f>
        <v>0</v>
      </c>
      <c r="J366" s="39">
        <f>J$2*'Risk Factors'!J366</f>
        <v>1.2729131605184447</v>
      </c>
      <c r="K366" s="39">
        <f>K$2*'Risk Factors'!K366</f>
        <v>0</v>
      </c>
      <c r="L366" s="39">
        <f>L$2*'Risk Factors'!L366</f>
        <v>0</v>
      </c>
      <c r="M366" s="39">
        <f>M$2*'Risk Factors'!M366</f>
        <v>3.452452906287069</v>
      </c>
      <c r="N366" s="39">
        <f>N$2*'Risk Factors'!N366</f>
        <v>0.16260167803549649</v>
      </c>
      <c r="O366" s="39">
        <f t="shared" si="25"/>
        <v>-3.8177543417554545</v>
      </c>
      <c r="P366" s="39">
        <f t="shared" si="27"/>
        <v>2.1504492227817935E-2</v>
      </c>
      <c r="Q366" s="39">
        <f t="shared" si="28"/>
        <v>0</v>
      </c>
      <c r="R366" s="39" t="str">
        <f t="shared" si="29"/>
        <v>Low</v>
      </c>
    </row>
    <row r="367" spans="1:18" x14ac:dyDescent="0.25">
      <c r="A367" s="40">
        <v>6037228720</v>
      </c>
      <c r="B367" s="39">
        <f t="shared" si="26"/>
        <v>-3.6722000000000001</v>
      </c>
      <c r="C367" s="39">
        <f>C$2*'Risk Factors'!C367</f>
        <v>-0.44339557233346966</v>
      </c>
      <c r="D367" s="39">
        <f>D$2*'Risk Factors'!D367</f>
        <v>-1.2186678614385373</v>
      </c>
      <c r="E367" s="39">
        <f>E$2*'Risk Factors'!E367</f>
        <v>-5.9267823911474613</v>
      </c>
      <c r="F367" s="39">
        <f>F$2*'Risk Factors'!F367</f>
        <v>-5.1260524416646613E-3</v>
      </c>
      <c r="G367" s="39">
        <f>G$2*'Risk Factors'!G367</f>
        <v>2.3869251700680274</v>
      </c>
      <c r="H367" s="39">
        <f>H$2*'Risk Factors'!H367</f>
        <v>-1.4139601650816438E-3</v>
      </c>
      <c r="I367" s="39">
        <f>I$2*'Risk Factors'!I367</f>
        <v>0</v>
      </c>
      <c r="J367" s="39">
        <f>J$2*'Risk Factors'!J367</f>
        <v>1.2527546487603307</v>
      </c>
      <c r="K367" s="39">
        <f>K$2*'Risk Factors'!K367</f>
        <v>-0.6724</v>
      </c>
      <c r="L367" s="39">
        <f>L$2*'Risk Factors'!L367</f>
        <v>0</v>
      </c>
      <c r="M367" s="39">
        <f>M$2*'Risk Factors'!M367</f>
        <v>5.6976475286674573</v>
      </c>
      <c r="N367" s="39">
        <f>N$2*'Risk Factors'!N367</f>
        <v>0.36737715003460597</v>
      </c>
      <c r="O367" s="39">
        <f t="shared" si="25"/>
        <v>-2.2352813399957916</v>
      </c>
      <c r="P367" s="39">
        <f t="shared" si="27"/>
        <v>9.6626650002957157E-2</v>
      </c>
      <c r="Q367" s="39">
        <f t="shared" si="28"/>
        <v>0</v>
      </c>
      <c r="R367" s="39" t="str">
        <f t="shared" si="29"/>
        <v>Low</v>
      </c>
    </row>
    <row r="368" spans="1:18" x14ac:dyDescent="0.25">
      <c r="A368" s="40">
        <v>6037228800</v>
      </c>
      <c r="B368" s="39">
        <f t="shared" si="26"/>
        <v>-3.6722000000000001</v>
      </c>
      <c r="C368" s="39">
        <f>C$2*'Risk Factors'!C368</f>
        <v>-0.3566939832039232</v>
      </c>
      <c r="D368" s="39">
        <f>D$2*'Risk Factors'!D368</f>
        <v>-1.3184608890549123</v>
      </c>
      <c r="E368" s="39">
        <f>E$2*'Risk Factors'!E368</f>
        <v>-5.6343132611131859</v>
      </c>
      <c r="F368" s="39">
        <f>F$2*'Risk Factors'!F368</f>
        <v>-0.12258446021666045</v>
      </c>
      <c r="G368" s="39">
        <f>G$2*'Risk Factors'!G368</f>
        <v>2.5017986062717772</v>
      </c>
      <c r="H368" s="39">
        <f>H$2*'Risk Factors'!H368</f>
        <v>-3.0402810308759187E-2</v>
      </c>
      <c r="I368" s="39">
        <f>I$2*'Risk Factors'!I368</f>
        <v>0</v>
      </c>
      <c r="J368" s="39">
        <f>J$2*'Risk Factors'!J368</f>
        <v>2.1552196238757158</v>
      </c>
      <c r="K368" s="39">
        <f>K$2*'Risk Factors'!K368</f>
        <v>-0.6724</v>
      </c>
      <c r="L368" s="39">
        <f>L$2*'Risk Factors'!L368</f>
        <v>0</v>
      </c>
      <c r="M368" s="39">
        <f>M$2*'Risk Factors'!M368</f>
        <v>1.8936421510478445</v>
      </c>
      <c r="N368" s="39">
        <f>N$2*'Risk Factors'!N368</f>
        <v>9.425354547230605E-2</v>
      </c>
      <c r="O368" s="39">
        <f t="shared" si="25"/>
        <v>-5.1621414772297989</v>
      </c>
      <c r="P368" s="39">
        <f t="shared" si="27"/>
        <v>5.6967779057484754E-3</v>
      </c>
      <c r="Q368" s="39">
        <f t="shared" si="28"/>
        <v>0</v>
      </c>
      <c r="R368" s="39" t="str">
        <f t="shared" si="29"/>
        <v>Low</v>
      </c>
    </row>
    <row r="369" spans="1:18" x14ac:dyDescent="0.25">
      <c r="A369" s="40">
        <v>6037228900</v>
      </c>
      <c r="B369" s="39">
        <f t="shared" si="26"/>
        <v>-3.6722000000000001</v>
      </c>
      <c r="C369" s="39">
        <f>C$2*'Risk Factors'!C369</f>
        <v>-0.35406301471189217</v>
      </c>
      <c r="D369" s="39">
        <f>D$2*'Risk Factors'!D369</f>
        <v>-1.3278597131681877</v>
      </c>
      <c r="E369" s="39">
        <f>E$2*'Risk Factors'!E369</f>
        <v>-5.4195782268578876</v>
      </c>
      <c r="F369" s="39">
        <f>F$2*'Risk Factors'!F369</f>
        <v>-0.19586499348109518</v>
      </c>
      <c r="G369" s="39">
        <f>G$2*'Risk Factors'!G369</f>
        <v>2.821958073654391</v>
      </c>
      <c r="H369" s="39">
        <f>H$2*'Risk Factors'!H369</f>
        <v>-1.5519175649299267E-2</v>
      </c>
      <c r="I369" s="39">
        <f>I$2*'Risk Factors'!I369</f>
        <v>0</v>
      </c>
      <c r="J369" s="39">
        <f>J$2*'Risk Factors'!J369</f>
        <v>2.0144461235216822</v>
      </c>
      <c r="K369" s="39">
        <f>K$2*'Risk Factors'!K369</f>
        <v>-0.6724</v>
      </c>
      <c r="L369" s="39">
        <f>L$2*'Risk Factors'!L369</f>
        <v>0</v>
      </c>
      <c r="M369" s="39">
        <f>M$2*'Risk Factors'!M369</f>
        <v>1.1588637406089362</v>
      </c>
      <c r="N369" s="39">
        <f>N$2*'Risk Factors'!N369</f>
        <v>0.16924611199172027</v>
      </c>
      <c r="O369" s="39">
        <f t="shared" si="25"/>
        <v>-5.4929710740916322</v>
      </c>
      <c r="P369" s="39">
        <f t="shared" si="27"/>
        <v>4.0987295201495681E-3</v>
      </c>
      <c r="Q369" s="39">
        <f t="shared" si="28"/>
        <v>0</v>
      </c>
      <c r="R369" s="39" t="str">
        <f t="shared" si="29"/>
        <v>Low</v>
      </c>
    </row>
    <row r="370" spans="1:18" x14ac:dyDescent="0.25">
      <c r="A370" s="40">
        <v>6037229100</v>
      </c>
      <c r="B370" s="39">
        <f t="shared" si="26"/>
        <v>-3.6722000000000001</v>
      </c>
      <c r="C370" s="39">
        <f>C$2*'Risk Factors'!C370</f>
        <v>-0.46970525725378021</v>
      </c>
      <c r="D370" s="39">
        <f>D$2*'Risk Factors'!D370</f>
        <v>-1.200963361016121</v>
      </c>
      <c r="E370" s="39">
        <f>E$2*'Risk Factors'!E370</f>
        <v>-5.9379504640937952</v>
      </c>
      <c r="F370" s="39">
        <f>F$2*'Risk Factors'!F370</f>
        <v>0</v>
      </c>
      <c r="G370" s="39">
        <f>G$2*'Risk Factors'!G370</f>
        <v>2.0441277711561381</v>
      </c>
      <c r="H370" s="39">
        <f>H$2*'Risk Factors'!H370</f>
        <v>-6.8309730532800849E-3</v>
      </c>
      <c r="I370" s="39">
        <f>I$2*'Risk Factors'!I370</f>
        <v>0</v>
      </c>
      <c r="J370" s="39">
        <f>J$2*'Risk Factors'!J370</f>
        <v>1.7378225244831338</v>
      </c>
      <c r="K370" s="39">
        <f>K$2*'Risk Factors'!K370</f>
        <v>-0.6724</v>
      </c>
      <c r="L370" s="39">
        <f>L$2*'Risk Factors'!L370</f>
        <v>0</v>
      </c>
      <c r="M370" s="39">
        <f>M$2*'Risk Factors'!M370</f>
        <v>5.1305852115460651</v>
      </c>
      <c r="N370" s="39">
        <f>N$2*'Risk Factors'!N370</f>
        <v>0.22232883994166347</v>
      </c>
      <c r="O370" s="39">
        <f t="shared" si="25"/>
        <v>-2.825185708289975</v>
      </c>
      <c r="P370" s="39">
        <f t="shared" si="27"/>
        <v>5.5978264553976448E-2</v>
      </c>
      <c r="Q370" s="39">
        <f t="shared" si="28"/>
        <v>0</v>
      </c>
      <c r="R370" s="39" t="str">
        <f t="shared" si="29"/>
        <v>Low</v>
      </c>
    </row>
    <row r="371" spans="1:18" x14ac:dyDescent="0.25">
      <c r="A371" s="40">
        <v>6037229200</v>
      </c>
      <c r="B371" s="39">
        <f t="shared" si="26"/>
        <v>-3.6722000000000001</v>
      </c>
      <c r="C371" s="39">
        <f>C$2*'Risk Factors'!C371</f>
        <v>-0.31342916800163467</v>
      </c>
      <c r="D371" s="39">
        <f>D$2*'Risk Factors'!D371</f>
        <v>-2.1578237885462555</v>
      </c>
      <c r="E371" s="39">
        <f>E$2*'Risk Factors'!E371</f>
        <v>-5.2048578715511242</v>
      </c>
      <c r="F371" s="39">
        <f>F$2*'Risk Factors'!F371</f>
        <v>-9.8812891258984463E-4</v>
      </c>
      <c r="G371" s="39">
        <f>G$2*'Risk Factors'!G371</f>
        <v>2.5499346938775513</v>
      </c>
      <c r="H371" s="39">
        <f>H$2*'Risk Factors'!H371</f>
        <v>-5.4952558670399139E-3</v>
      </c>
      <c r="I371" s="39">
        <f>I$2*'Risk Factors'!I371</f>
        <v>0</v>
      </c>
      <c r="J371" s="39">
        <f>J$2*'Risk Factors'!J371</f>
        <v>1.8636058671268336</v>
      </c>
      <c r="K371" s="39">
        <f>K$2*'Risk Factors'!K371</f>
        <v>0</v>
      </c>
      <c r="L371" s="39">
        <f>L$2*'Risk Factors'!L371</f>
        <v>0</v>
      </c>
      <c r="M371" s="39">
        <f>M$2*'Risk Factors'!M371</f>
        <v>1.807616765519968</v>
      </c>
      <c r="N371" s="39">
        <f>N$2*'Risk Factors'!N371</f>
        <v>5.8387093587299009E-2</v>
      </c>
      <c r="O371" s="39">
        <f t="shared" si="25"/>
        <v>-5.0752497927669902</v>
      </c>
      <c r="P371" s="39">
        <f t="shared" si="27"/>
        <v>6.2107111627928207E-3</v>
      </c>
      <c r="Q371" s="39">
        <f t="shared" si="28"/>
        <v>0</v>
      </c>
      <c r="R371" s="39" t="str">
        <f t="shared" si="29"/>
        <v>Low</v>
      </c>
    </row>
    <row r="372" spans="1:18" x14ac:dyDescent="0.25">
      <c r="A372" s="40">
        <v>6037229300</v>
      </c>
      <c r="B372" s="39">
        <f t="shared" si="26"/>
        <v>-3.6722000000000001</v>
      </c>
      <c r="C372" s="39">
        <f>C$2*'Risk Factors'!C372</f>
        <v>-0.37689913338782188</v>
      </c>
      <c r="D372" s="39">
        <f>D$2*'Risk Factors'!D372</f>
        <v>-1.5981152388631323</v>
      </c>
      <c r="E372" s="39">
        <f>E$2*'Risk Factors'!E372</f>
        <v>-5.5803716186252768</v>
      </c>
      <c r="F372" s="39">
        <f>F$2*'Risk Factors'!F372</f>
        <v>-1.0308728079016328E-2</v>
      </c>
      <c r="G372" s="39">
        <f>G$2*'Risk Factors'!G372</f>
        <v>2.7455699658703074</v>
      </c>
      <c r="H372" s="39">
        <f>H$2*'Risk Factors'!H372</f>
        <v>-3.530487767196683E-3</v>
      </c>
      <c r="I372" s="39">
        <f>I$2*'Risk Factors'!I372</f>
        <v>0</v>
      </c>
      <c r="J372" s="39">
        <f>J$2*'Risk Factors'!J372</f>
        <v>2.2775863567073173</v>
      </c>
      <c r="K372" s="39">
        <f>K$2*'Risk Factors'!K372</f>
        <v>0</v>
      </c>
      <c r="L372" s="39">
        <f>L$2*'Risk Factors'!L372</f>
        <v>0</v>
      </c>
      <c r="M372" s="39">
        <f>M$2*'Risk Factors'!M372</f>
        <v>4.3461713720838278</v>
      </c>
      <c r="N372" s="39">
        <f>N$2*'Risk Factors'!N372</f>
        <v>5.47834308702932E-2</v>
      </c>
      <c r="O372" s="39">
        <f t="shared" si="25"/>
        <v>-1.8173140811906969</v>
      </c>
      <c r="P372" s="39">
        <f t="shared" si="27"/>
        <v>0.1397564741437525</v>
      </c>
      <c r="Q372" s="39">
        <f t="shared" si="28"/>
        <v>0</v>
      </c>
      <c r="R372" s="39" t="str">
        <f t="shared" si="29"/>
        <v>Low</v>
      </c>
    </row>
    <row r="373" spans="1:18" x14ac:dyDescent="0.25">
      <c r="A373" s="40">
        <v>6037229410</v>
      </c>
      <c r="B373" s="39">
        <f t="shared" si="26"/>
        <v>-3.6722000000000001</v>
      </c>
      <c r="C373" s="39">
        <f>C$2*'Risk Factors'!C373</f>
        <v>-0.44226064474867188</v>
      </c>
      <c r="D373" s="39">
        <f>D$2*'Risk Factors'!D373</f>
        <v>-1.5875689676237017</v>
      </c>
      <c r="E373" s="39">
        <f>E$2*'Risk Factors'!E373</f>
        <v>-5.5981479535736103</v>
      </c>
      <c r="F373" s="39">
        <f>F$2*'Risk Factors'!F373</f>
        <v>-5.2068417837507642E-3</v>
      </c>
      <c r="G373" s="39">
        <f>G$2*'Risk Factors'!G373</f>
        <v>2.35345</v>
      </c>
      <c r="H373" s="39">
        <f>H$2*'Risk Factors'!H373</f>
        <v>-2.5585405088718576E-2</v>
      </c>
      <c r="I373" s="39">
        <f>I$2*'Risk Factors'!I373</f>
        <v>0</v>
      </c>
      <c r="J373" s="39">
        <f>J$2*'Risk Factors'!J373</f>
        <v>2.4383997610513739</v>
      </c>
      <c r="K373" s="39">
        <f>K$2*'Risk Factors'!K373</f>
        <v>0</v>
      </c>
      <c r="L373" s="39">
        <f>L$2*'Risk Factors'!L373</f>
        <v>0</v>
      </c>
      <c r="M373" s="39">
        <f>M$2*'Risk Factors'!M373</f>
        <v>4.0111490707789628</v>
      </c>
      <c r="N373" s="39">
        <f>N$2*'Risk Factors'!N373</f>
        <v>-0.11287678715611113</v>
      </c>
      <c r="O373" s="39">
        <f t="shared" si="25"/>
        <v>-2.6408477681442282</v>
      </c>
      <c r="P373" s="39">
        <f t="shared" si="27"/>
        <v>6.6555347999712605E-2</v>
      </c>
      <c r="Q373" s="39">
        <f t="shared" si="28"/>
        <v>0</v>
      </c>
      <c r="R373" s="39" t="str">
        <f t="shared" si="29"/>
        <v>Low</v>
      </c>
    </row>
    <row r="374" spans="1:18" x14ac:dyDescent="0.25">
      <c r="A374" s="40">
        <v>6037229420</v>
      </c>
      <c r="B374" s="39">
        <f t="shared" si="26"/>
        <v>-3.6722000000000001</v>
      </c>
      <c r="C374" s="39">
        <f>C$2*'Risk Factors'!C374</f>
        <v>-0.40840197180220689</v>
      </c>
      <c r="D374" s="39">
        <f>D$2*'Risk Factors'!D374</f>
        <v>-1.4738393932584271</v>
      </c>
      <c r="E374" s="39">
        <f>E$2*'Risk Factors'!E374</f>
        <v>-5.6791123595505617</v>
      </c>
      <c r="F374" s="39">
        <f>F$2*'Risk Factors'!F374</f>
        <v>-7.6616629213483141E-3</v>
      </c>
      <c r="G374" s="39">
        <f>G$2*'Risk Factors'!G374</f>
        <v>2.1739084536082474</v>
      </c>
      <c r="H374" s="39">
        <f>H$2*'Risk Factors'!H374</f>
        <v>-1.9145861810739621E-2</v>
      </c>
      <c r="I374" s="39">
        <f>I$2*'Risk Factors'!I374</f>
        <v>0</v>
      </c>
      <c r="J374" s="39">
        <f>J$2*'Risk Factors'!J374</f>
        <v>1.8842764705882353</v>
      </c>
      <c r="K374" s="39">
        <f>K$2*'Risk Factors'!K374</f>
        <v>0</v>
      </c>
      <c r="L374" s="39">
        <f>L$2*'Risk Factors'!L374</f>
        <v>0</v>
      </c>
      <c r="M374" s="39">
        <f>M$2*'Risk Factors'!M374</f>
        <v>4.3028021352313166</v>
      </c>
      <c r="N374" s="39">
        <f>N$2*'Risk Factors'!N374</f>
        <v>-6.0267539458988405E-2</v>
      </c>
      <c r="O374" s="39">
        <f t="shared" si="25"/>
        <v>-2.959641729374475</v>
      </c>
      <c r="P374" s="39">
        <f t="shared" si="27"/>
        <v>4.9282789784240479E-2</v>
      </c>
      <c r="Q374" s="39">
        <f t="shared" si="28"/>
        <v>0</v>
      </c>
      <c r="R374" s="39" t="str">
        <f t="shared" si="29"/>
        <v>Low</v>
      </c>
    </row>
    <row r="375" spans="1:18" x14ac:dyDescent="0.25">
      <c r="A375" s="40">
        <v>6037231100</v>
      </c>
      <c r="B375" s="39">
        <f t="shared" si="26"/>
        <v>-3.6722000000000001</v>
      </c>
      <c r="C375" s="39">
        <f>C$2*'Risk Factors'!C375</f>
        <v>-0.37459488647323252</v>
      </c>
      <c r="D375" s="39">
        <f>D$2*'Risk Factors'!D375</f>
        <v>-0.72010345824273791</v>
      </c>
      <c r="E375" s="39">
        <f>E$2*'Risk Factors'!E375</f>
        <v>-6.0830507249902892</v>
      </c>
      <c r="F375" s="39">
        <f>F$2*'Risk Factors'!F375</f>
        <v>-2.5919274364446552E-2</v>
      </c>
      <c r="G375" s="39">
        <f>G$2*'Risk Factors'!G375</f>
        <v>2.9087506447124225</v>
      </c>
      <c r="H375" s="39">
        <f>H$2*'Risk Factors'!H375</f>
        <v>-0.10852192815884927</v>
      </c>
      <c r="I375" s="39">
        <f>I$2*'Risk Factors'!I375</f>
        <v>0</v>
      </c>
      <c r="J375" s="39">
        <f>J$2*'Risk Factors'!J375</f>
        <v>2.1228195458813408</v>
      </c>
      <c r="K375" s="39">
        <f>K$2*'Risk Factors'!K375</f>
        <v>0</v>
      </c>
      <c r="L375" s="39">
        <f>L$2*'Risk Factors'!L375</f>
        <v>0.38629999999999998</v>
      </c>
      <c r="M375" s="39">
        <f>M$2*'Risk Factors'!M375</f>
        <v>1.8493913799920916</v>
      </c>
      <c r="N375" s="39">
        <f>N$2*'Risk Factors'!N375</f>
        <v>-0.17585098178435135</v>
      </c>
      <c r="O375" s="39">
        <f t="shared" si="25"/>
        <v>-3.8929796834280506</v>
      </c>
      <c r="P375" s="39">
        <f t="shared" si="27"/>
        <v>1.9977288689279379E-2</v>
      </c>
      <c r="Q375" s="39">
        <f t="shared" si="28"/>
        <v>0</v>
      </c>
      <c r="R375" s="39" t="str">
        <f t="shared" si="29"/>
        <v>Low</v>
      </c>
    </row>
    <row r="376" spans="1:18" x14ac:dyDescent="0.25">
      <c r="A376" s="40">
        <v>6037231210</v>
      </c>
      <c r="B376" s="39">
        <f t="shared" si="26"/>
        <v>-3.6722000000000001</v>
      </c>
      <c r="C376" s="39">
        <f>C$2*'Risk Factors'!C376</f>
        <v>-0.44176196444626076</v>
      </c>
      <c r="D376" s="39">
        <f>D$2*'Risk Factors'!D376</f>
        <v>-3.0030597502128868</v>
      </c>
      <c r="E376" s="39">
        <f>E$2*'Risk Factors'!E376</f>
        <v>-4.355518478569401</v>
      </c>
      <c r="F376" s="39">
        <f>F$2*'Risk Factors'!F376</f>
        <v>-3.1452398523985237E-2</v>
      </c>
      <c r="G376" s="39">
        <f>G$2*'Risk Factors'!G376</f>
        <v>2.744048096192385</v>
      </c>
      <c r="H376" s="39">
        <f>H$2*'Risk Factors'!H376</f>
        <v>-5.0914424353635569E-4</v>
      </c>
      <c r="I376" s="39">
        <f>I$2*'Risk Factors'!I376</f>
        <v>0</v>
      </c>
      <c r="J376" s="39">
        <f>J$2*'Risk Factors'!J376</f>
        <v>2.4529545045045045</v>
      </c>
      <c r="K376" s="39">
        <f>K$2*'Risk Factors'!K376</f>
        <v>0</v>
      </c>
      <c r="L376" s="39">
        <f>L$2*'Risk Factors'!L376</f>
        <v>0.38629999999999998</v>
      </c>
      <c r="M376" s="39">
        <f>M$2*'Risk Factors'!M376</f>
        <v>2.3699513641755616</v>
      </c>
      <c r="N376" s="39">
        <f>N$2*'Risk Factors'!N376</f>
        <v>0.68257150149092705</v>
      </c>
      <c r="O376" s="39">
        <f t="shared" si="25"/>
        <v>-2.8686762696326946</v>
      </c>
      <c r="P376" s="39">
        <f t="shared" si="27"/>
        <v>5.3723907606416078E-2</v>
      </c>
      <c r="Q376" s="39">
        <f t="shared" si="28"/>
        <v>0</v>
      </c>
      <c r="R376" s="39" t="str">
        <f t="shared" si="29"/>
        <v>Low</v>
      </c>
    </row>
    <row r="377" spans="1:18" x14ac:dyDescent="0.25">
      <c r="A377" s="40">
        <v>6037231220</v>
      </c>
      <c r="B377" s="39">
        <f t="shared" si="26"/>
        <v>-3.6722000000000001</v>
      </c>
      <c r="C377" s="39">
        <f>C$2*'Risk Factors'!C377</f>
        <v>-0.34794128410298331</v>
      </c>
      <c r="D377" s="39">
        <f>D$2*'Risk Factors'!D377</f>
        <v>-2.705347242751563</v>
      </c>
      <c r="E377" s="39">
        <f>E$2*'Risk Factors'!E377</f>
        <v>-4.5935670267197262</v>
      </c>
      <c r="F377" s="39">
        <f>F$2*'Risk Factors'!F377</f>
        <v>-2.180568504832291E-2</v>
      </c>
      <c r="G377" s="39">
        <f>G$2*'Risk Factors'!G377</f>
        <v>2.9732343781597574</v>
      </c>
      <c r="H377" s="39">
        <f>H$2*'Risk Factors'!H377</f>
        <v>-3.1612320663556584E-2</v>
      </c>
      <c r="I377" s="39">
        <f>I$2*'Risk Factors'!I377</f>
        <v>0</v>
      </c>
      <c r="J377" s="39">
        <f>J$2*'Risk Factors'!J377</f>
        <v>1.4950326704545456</v>
      </c>
      <c r="K377" s="39">
        <f>K$2*'Risk Factors'!K377</f>
        <v>0</v>
      </c>
      <c r="L377" s="39">
        <f>L$2*'Risk Factors'!L377</f>
        <v>0.38629999999999998</v>
      </c>
      <c r="M377" s="39">
        <f>M$2*'Risk Factors'!M377</f>
        <v>2.9719606168446013</v>
      </c>
      <c r="N377" s="39">
        <f>N$2*'Risk Factors'!N377</f>
        <v>0.24422896566159105</v>
      </c>
      <c r="O377" s="39">
        <f t="shared" si="25"/>
        <v>-3.3017169281656571</v>
      </c>
      <c r="P377" s="39">
        <f t="shared" si="27"/>
        <v>3.5512335485350065E-2</v>
      </c>
      <c r="Q377" s="39">
        <f t="shared" si="28"/>
        <v>0</v>
      </c>
      <c r="R377" s="39" t="str">
        <f t="shared" si="29"/>
        <v>Low</v>
      </c>
    </row>
    <row r="378" spans="1:18" x14ac:dyDescent="0.25">
      <c r="A378" s="40">
        <v>6037231300</v>
      </c>
      <c r="B378" s="39">
        <f t="shared" si="26"/>
        <v>-3.6722000000000001</v>
      </c>
      <c r="C378" s="39">
        <f>C$2*'Risk Factors'!C378</f>
        <v>-0.404928405557826</v>
      </c>
      <c r="D378" s="39">
        <f>D$2*'Risk Factors'!D378</f>
        <v>-3.5747148213111162</v>
      </c>
      <c r="E378" s="39">
        <f>E$2*'Risk Factors'!E378</f>
        <v>-3.9298363516772632</v>
      </c>
      <c r="F378" s="39">
        <f>F$2*'Risk Factors'!F378</f>
        <v>-4.1113615435211581E-2</v>
      </c>
      <c r="G378" s="39">
        <f>G$2*'Risk Factors'!G378</f>
        <v>2.2298380165289253</v>
      </c>
      <c r="H378" s="39">
        <f>H$2*'Risk Factors'!H378</f>
        <v>-2.2971552651939535E-3</v>
      </c>
      <c r="I378" s="39">
        <f>I$2*'Risk Factors'!I378</f>
        <v>0</v>
      </c>
      <c r="J378" s="39">
        <f>J$2*'Risk Factors'!J378</f>
        <v>2.2834026404874748</v>
      </c>
      <c r="K378" s="39">
        <f>K$2*'Risk Factors'!K378</f>
        <v>0</v>
      </c>
      <c r="L378" s="39">
        <f>L$2*'Risk Factors'!L378</f>
        <v>0.38629999999999998</v>
      </c>
      <c r="M378" s="39">
        <f>M$2*'Risk Factors'!M378</f>
        <v>2.3909228944246723</v>
      </c>
      <c r="N378" s="39">
        <f>N$2*'Risk Factors'!N378</f>
        <v>0.2025532176404124</v>
      </c>
      <c r="O378" s="39">
        <f t="shared" si="25"/>
        <v>-4.1320735801651249</v>
      </c>
      <c r="P378" s="39">
        <f t="shared" si="27"/>
        <v>1.5796044603688227E-2</v>
      </c>
      <c r="Q378" s="39">
        <f t="shared" si="28"/>
        <v>0</v>
      </c>
      <c r="R378" s="39" t="str">
        <f t="shared" si="29"/>
        <v>Low</v>
      </c>
    </row>
    <row r="379" spans="1:18" x14ac:dyDescent="0.25">
      <c r="A379" s="40">
        <v>6037231400</v>
      </c>
      <c r="B379" s="39">
        <f t="shared" si="26"/>
        <v>-3.6722000000000001</v>
      </c>
      <c r="C379" s="39">
        <f>C$2*'Risk Factors'!C379</f>
        <v>-0.5330720474049857</v>
      </c>
      <c r="D379" s="39">
        <f>D$2*'Risk Factors'!D379</f>
        <v>-4.3102832194202216</v>
      </c>
      <c r="E379" s="39">
        <f>E$2*'Risk Factors'!E379</f>
        <v>-3.0725646947914216</v>
      </c>
      <c r="F379" s="39">
        <f>F$2*'Risk Factors'!F379</f>
        <v>-0.1918462880037709</v>
      </c>
      <c r="G379" s="39">
        <f>G$2*'Risk Factors'!G379</f>
        <v>2.0902027649769583</v>
      </c>
      <c r="H379" s="39">
        <f>H$2*'Risk Factors'!H379</f>
        <v>-1.9717828203000215E-3</v>
      </c>
      <c r="I379" s="39">
        <f>I$2*'Risk Factors'!I379</f>
        <v>0</v>
      </c>
      <c r="J379" s="39">
        <f>J$2*'Risk Factors'!J379</f>
        <v>2.627732492997199</v>
      </c>
      <c r="K379" s="39">
        <f>K$2*'Risk Factors'!K379</f>
        <v>0</v>
      </c>
      <c r="L379" s="39">
        <f>L$2*'Risk Factors'!L379</f>
        <v>0.38629999999999998</v>
      </c>
      <c r="M379" s="39">
        <f>M$2*'Risk Factors'!M379</f>
        <v>3.4091398181099231</v>
      </c>
      <c r="N379" s="39">
        <f>N$2*'Risk Factors'!N379</f>
        <v>2.7112013779125314E-2</v>
      </c>
      <c r="O379" s="39">
        <f t="shared" si="25"/>
        <v>-3.2414509425774924</v>
      </c>
      <c r="P379" s="39">
        <f t="shared" si="27"/>
        <v>3.7635303713042592E-2</v>
      </c>
      <c r="Q379" s="39">
        <f t="shared" si="28"/>
        <v>0</v>
      </c>
      <c r="R379" s="39" t="str">
        <f t="shared" si="29"/>
        <v>Low</v>
      </c>
    </row>
    <row r="380" spans="1:18" x14ac:dyDescent="0.25">
      <c r="A380" s="40">
        <v>6037231500</v>
      </c>
      <c r="B380" s="39">
        <f t="shared" si="26"/>
        <v>-3.6722000000000001</v>
      </c>
      <c r="C380" s="39">
        <f>C$2*'Risk Factors'!C380</f>
        <v>-0.61158840122599112</v>
      </c>
      <c r="D380" s="39">
        <f>D$2*'Risk Factors'!D380</f>
        <v>-4.987349549549549</v>
      </c>
      <c r="E380" s="39">
        <f>E$2*'Risk Factors'!E380</f>
        <v>-2.6296385964912279</v>
      </c>
      <c r="F380" s="39">
        <f>F$2*'Risk Factors'!F380</f>
        <v>-0.12225647226173542</v>
      </c>
      <c r="G380" s="39">
        <f>G$2*'Risk Factors'!G380</f>
        <v>1.1991765432098767</v>
      </c>
      <c r="H380" s="39">
        <f>H$2*'Risk Factors'!H380</f>
        <v>-7.4379881197313789E-3</v>
      </c>
      <c r="I380" s="39">
        <f>I$2*'Risk Factors'!I380</f>
        <v>0</v>
      </c>
      <c r="J380" s="39">
        <f>J$2*'Risk Factors'!J380</f>
        <v>3.0254934532374103</v>
      </c>
      <c r="K380" s="39">
        <f>K$2*'Risk Factors'!K380</f>
        <v>0</v>
      </c>
      <c r="L380" s="39">
        <f>L$2*'Risk Factors'!L380</f>
        <v>0</v>
      </c>
      <c r="M380" s="39">
        <f>M$2*'Risk Factors'!M380</f>
        <v>2.2414382759984175</v>
      </c>
      <c r="N380" s="39">
        <f>N$2*'Risk Factors'!N380</f>
        <v>0.20815265260442284</v>
      </c>
      <c r="O380" s="39">
        <f t="shared" si="25"/>
        <v>-5.3562100825981069</v>
      </c>
      <c r="P380" s="39">
        <f t="shared" si="27"/>
        <v>4.6965938764753678E-3</v>
      </c>
      <c r="Q380" s="39">
        <f t="shared" si="28"/>
        <v>0</v>
      </c>
      <c r="R380" s="39" t="str">
        <f t="shared" si="29"/>
        <v>Low</v>
      </c>
    </row>
    <row r="381" spans="1:18" x14ac:dyDescent="0.25">
      <c r="A381" s="40">
        <v>6037231600</v>
      </c>
      <c r="B381" s="39">
        <f t="shared" si="26"/>
        <v>-3.6722000000000001</v>
      </c>
      <c r="C381" s="39">
        <f>C$2*'Risk Factors'!C381</f>
        <v>-0.34921377866775649</v>
      </c>
      <c r="D381" s="39">
        <f>D$2*'Risk Factors'!D381</f>
        <v>-3.7456675832809552</v>
      </c>
      <c r="E381" s="39">
        <f>E$2*'Risk Factors'!E381</f>
        <v>-3.7498093651791322</v>
      </c>
      <c r="F381" s="39">
        <f>F$2*'Risk Factors'!F381</f>
        <v>-3.4153331238214964E-2</v>
      </c>
      <c r="G381" s="39">
        <f>G$2*'Risk Factors'!G381</f>
        <v>2.3006271204754181</v>
      </c>
      <c r="H381" s="39">
        <f>H$2*'Risk Factors'!H381</f>
        <v>-7.5251751640136371E-3</v>
      </c>
      <c r="I381" s="39">
        <f>I$2*'Risk Factors'!I381</f>
        <v>0</v>
      </c>
      <c r="J381" s="39">
        <f>J$2*'Risk Factors'!J381</f>
        <v>2.4474222113979547</v>
      </c>
      <c r="K381" s="39">
        <f>K$2*'Risk Factors'!K381</f>
        <v>0</v>
      </c>
      <c r="L381" s="39">
        <f>L$2*'Risk Factors'!L381</f>
        <v>0</v>
      </c>
      <c r="M381" s="39">
        <f>M$2*'Risk Factors'!M381</f>
        <v>3.44826982997232</v>
      </c>
      <c r="N381" s="39">
        <f>N$2*'Risk Factors'!N381</f>
        <v>6.4135015602388531E-2</v>
      </c>
      <c r="O381" s="39">
        <f t="shared" si="25"/>
        <v>-3.2981150560819921</v>
      </c>
      <c r="P381" s="39">
        <f t="shared" si="27"/>
        <v>3.5635910571356462E-2</v>
      </c>
      <c r="Q381" s="39">
        <f t="shared" si="28"/>
        <v>0</v>
      </c>
      <c r="R381" s="39" t="str">
        <f t="shared" si="29"/>
        <v>Low</v>
      </c>
    </row>
    <row r="382" spans="1:18" x14ac:dyDescent="0.25">
      <c r="A382" s="40">
        <v>6037231710</v>
      </c>
      <c r="B382" s="39">
        <f t="shared" si="26"/>
        <v>-3.6722000000000001</v>
      </c>
      <c r="C382" s="39">
        <f>C$2*'Risk Factors'!C382</f>
        <v>-0.26003598389865146</v>
      </c>
      <c r="D382" s="39">
        <f>D$2*'Risk Factors'!D382</f>
        <v>-1.9878635753931544</v>
      </c>
      <c r="E382" s="39">
        <f>E$2*'Risk Factors'!E382</f>
        <v>-5.215801572617945</v>
      </c>
      <c r="F382" s="39">
        <f>F$2*'Risk Factors'!F382</f>
        <v>-3.7453376503237747E-2</v>
      </c>
      <c r="G382" s="39">
        <f>G$2*'Risk Factors'!G382</f>
        <v>3.1471838737949165</v>
      </c>
      <c r="H382" s="39">
        <f>H$2*'Risk Factors'!H382</f>
        <v>-4.9165654114215925E-3</v>
      </c>
      <c r="I382" s="39">
        <f>I$2*'Risk Factors'!I382</f>
        <v>0</v>
      </c>
      <c r="J382" s="39">
        <f>J$2*'Risk Factors'!J382</f>
        <v>1.6884106096595406</v>
      </c>
      <c r="K382" s="39">
        <f>K$2*'Risk Factors'!K382</f>
        <v>0</v>
      </c>
      <c r="L382" s="39">
        <f>L$2*'Risk Factors'!L382</f>
        <v>0</v>
      </c>
      <c r="M382" s="39">
        <f>M$2*'Risk Factors'!M382</f>
        <v>4.0753775405298542</v>
      </c>
      <c r="N382" s="39">
        <f>N$2*'Risk Factors'!N382</f>
        <v>0.58620587597719065</v>
      </c>
      <c r="O382" s="39">
        <f t="shared" si="25"/>
        <v>-1.6810931738629089</v>
      </c>
      <c r="P382" s="39">
        <f t="shared" si="27"/>
        <v>0.15695076890353674</v>
      </c>
      <c r="Q382" s="39">
        <f t="shared" si="28"/>
        <v>0</v>
      </c>
      <c r="R382" s="39" t="str">
        <f t="shared" si="29"/>
        <v>Low</v>
      </c>
    </row>
    <row r="383" spans="1:18" x14ac:dyDescent="0.25">
      <c r="A383" s="40">
        <v>6037231720</v>
      </c>
      <c r="B383" s="39">
        <f t="shared" si="26"/>
        <v>-3.6722000000000001</v>
      </c>
      <c r="C383" s="39">
        <f>C$2*'Risk Factors'!C383</f>
        <v>-0.28995680204331842</v>
      </c>
      <c r="D383" s="39">
        <f>D$2*'Risk Factors'!D383</f>
        <v>-2.189130199317276</v>
      </c>
      <c r="E383" s="39">
        <f>E$2*'Risk Factors'!E383</f>
        <v>-5.0332576923319623</v>
      </c>
      <c r="F383" s="39">
        <f>F$2*'Risk Factors'!F383</f>
        <v>-4.6219719362175581E-2</v>
      </c>
      <c r="G383" s="39">
        <f>G$2*'Risk Factors'!G383</f>
        <v>2.6475822839465142</v>
      </c>
      <c r="H383" s="39">
        <f>H$2*'Risk Factors'!H383</f>
        <v>-1.1884906716919294E-2</v>
      </c>
      <c r="I383" s="39">
        <f>I$2*'Risk Factors'!I383</f>
        <v>0</v>
      </c>
      <c r="J383" s="39">
        <f>J$2*'Risk Factors'!J383</f>
        <v>1.8038098238297138</v>
      </c>
      <c r="K383" s="39">
        <f>K$2*'Risk Factors'!K383</f>
        <v>0</v>
      </c>
      <c r="L383" s="39">
        <f>L$2*'Risk Factors'!L383</f>
        <v>0.38629999999999998</v>
      </c>
      <c r="M383" s="39">
        <f>M$2*'Risk Factors'!M383</f>
        <v>1.7752021352313163</v>
      </c>
      <c r="N383" s="39">
        <f>N$2*'Risk Factors'!N383</f>
        <v>0.35311045275626141</v>
      </c>
      <c r="O383" s="39">
        <f t="shared" si="25"/>
        <v>-4.2766446240078473</v>
      </c>
      <c r="P383" s="39">
        <f t="shared" si="27"/>
        <v>1.3698920558597982E-2</v>
      </c>
      <c r="Q383" s="39">
        <f t="shared" si="28"/>
        <v>0</v>
      </c>
      <c r="R383" s="39" t="str">
        <f t="shared" si="29"/>
        <v>Low</v>
      </c>
    </row>
    <row r="384" spans="1:18" x14ac:dyDescent="0.25">
      <c r="A384" s="40">
        <v>6037231800</v>
      </c>
      <c r="B384" s="39">
        <f t="shared" si="26"/>
        <v>-3.6722000000000001</v>
      </c>
      <c r="C384" s="39">
        <f>C$2*'Risk Factors'!C384</f>
        <v>-0.31664479615856156</v>
      </c>
      <c r="D384" s="39">
        <f>D$2*'Risk Factors'!D384</f>
        <v>-1.5013445979098052</v>
      </c>
      <c r="E384" s="39">
        <f>E$2*'Risk Factors'!E384</f>
        <v>-5.6296998909655578</v>
      </c>
      <c r="F384" s="39">
        <f>F$2*'Risk Factors'!F384</f>
        <v>-1.6243867240969947E-2</v>
      </c>
      <c r="G384" s="39">
        <f>G$2*'Risk Factors'!G384</f>
        <v>2.8001682342153913</v>
      </c>
      <c r="H384" s="39">
        <f>H$2*'Risk Factors'!H384</f>
        <v>-2.083050608669073E-2</v>
      </c>
      <c r="I384" s="39">
        <f>I$2*'Risk Factors'!I384</f>
        <v>0</v>
      </c>
      <c r="J384" s="39">
        <f>J$2*'Risk Factors'!J384</f>
        <v>2.218456866116965</v>
      </c>
      <c r="K384" s="39">
        <f>K$2*'Risk Factors'!K384</f>
        <v>0</v>
      </c>
      <c r="L384" s="39">
        <f>L$2*'Risk Factors'!L384</f>
        <v>0</v>
      </c>
      <c r="M384" s="39">
        <f>M$2*'Risk Factors'!M384</f>
        <v>2.8517575326215883</v>
      </c>
      <c r="N384" s="39">
        <f>N$2*'Risk Factors'!N384</f>
        <v>-0.22931120519114853</v>
      </c>
      <c r="O384" s="39">
        <f t="shared" si="25"/>
        <v>-3.5158922305987894</v>
      </c>
      <c r="P384" s="39">
        <f t="shared" si="27"/>
        <v>2.8863415444287926E-2</v>
      </c>
      <c r="Q384" s="39">
        <f t="shared" si="28"/>
        <v>0</v>
      </c>
      <c r="R384" s="39" t="str">
        <f t="shared" si="29"/>
        <v>Low</v>
      </c>
    </row>
    <row r="385" spans="1:18" x14ac:dyDescent="0.25">
      <c r="A385" s="40">
        <v>6037231900</v>
      </c>
      <c r="B385" s="39">
        <f t="shared" si="26"/>
        <v>-3.6722000000000001</v>
      </c>
      <c r="C385" s="39">
        <f>C$2*'Risk Factors'!C385</f>
        <v>-0.33681555459746632</v>
      </c>
      <c r="D385" s="39">
        <f>D$2*'Risk Factors'!D385</f>
        <v>-1.7654920268750913</v>
      </c>
      <c r="E385" s="39">
        <f>E$2*'Risk Factors'!E385</f>
        <v>-5.4838980293644051</v>
      </c>
      <c r="F385" s="39">
        <f>F$2*'Risk Factors'!F385</f>
        <v>-8.3948783356403711E-3</v>
      </c>
      <c r="G385" s="39">
        <f>G$2*'Risk Factors'!G385</f>
        <v>2.521733549161143</v>
      </c>
      <c r="H385" s="39">
        <f>H$2*'Risk Factors'!H385</f>
        <v>-7.103899030876719E-3</v>
      </c>
      <c r="I385" s="39">
        <f>I$2*'Risk Factors'!I385</f>
        <v>0</v>
      </c>
      <c r="J385" s="39">
        <f>J$2*'Risk Factors'!J385</f>
        <v>2.6112371191276682</v>
      </c>
      <c r="K385" s="39">
        <f>K$2*'Risk Factors'!K385</f>
        <v>0</v>
      </c>
      <c r="L385" s="39">
        <f>L$2*'Risk Factors'!L385</f>
        <v>0</v>
      </c>
      <c r="M385" s="39">
        <f>M$2*'Risk Factors'!M385</f>
        <v>3.3036252273625935</v>
      </c>
      <c r="N385" s="39">
        <f>N$2*'Risk Factors'!N385</f>
        <v>0.19428599842918706</v>
      </c>
      <c r="O385" s="39">
        <f t="shared" si="25"/>
        <v>-2.6430224941228881</v>
      </c>
      <c r="P385" s="39">
        <f t="shared" si="27"/>
        <v>6.6420368840499996E-2</v>
      </c>
      <c r="Q385" s="39">
        <f t="shared" si="28"/>
        <v>0</v>
      </c>
      <c r="R385" s="39" t="str">
        <f t="shared" si="29"/>
        <v>Low</v>
      </c>
    </row>
    <row r="386" spans="1:18" x14ac:dyDescent="0.25">
      <c r="A386" s="40">
        <v>6037232110</v>
      </c>
      <c r="B386" s="39">
        <f t="shared" si="26"/>
        <v>-3.6722000000000001</v>
      </c>
      <c r="C386" s="39">
        <f>C$2*'Risk Factors'!C386</f>
        <v>-0.36857633109930532</v>
      </c>
      <c r="D386" s="39">
        <f>D$2*'Risk Factors'!D386</f>
        <v>-3.079361741782447</v>
      </c>
      <c r="E386" s="39">
        <f>E$2*'Risk Factors'!E386</f>
        <v>-4.3705388004066412</v>
      </c>
      <c r="F386" s="39">
        <f>F$2*'Risk Factors'!F386</f>
        <v>-1.1553507285665877E-2</v>
      </c>
      <c r="G386" s="39">
        <f>G$2*'Risk Factors'!G386</f>
        <v>2.4853369863013701</v>
      </c>
      <c r="H386" s="39">
        <f>H$2*'Risk Factors'!H386</f>
        <v>-2.8462853264054917E-3</v>
      </c>
      <c r="I386" s="39">
        <f>I$2*'Risk Factors'!I386</f>
        <v>0</v>
      </c>
      <c r="J386" s="39">
        <f>J$2*'Risk Factors'!J386</f>
        <v>2.3489671991480296</v>
      </c>
      <c r="K386" s="39">
        <f>K$2*'Risk Factors'!K386</f>
        <v>0</v>
      </c>
      <c r="L386" s="39">
        <f>L$2*'Risk Factors'!L386</f>
        <v>0</v>
      </c>
      <c r="M386" s="39">
        <f>M$2*'Risk Factors'!M386</f>
        <v>2.1477036773428222</v>
      </c>
      <c r="N386" s="39">
        <f>N$2*'Risk Factors'!N386</f>
        <v>0.20944363722606432</v>
      </c>
      <c r="O386" s="39">
        <f t="shared" si="25"/>
        <v>-4.3136251658821791</v>
      </c>
      <c r="P386" s="39">
        <f t="shared" si="27"/>
        <v>1.3208148649879289E-2</v>
      </c>
      <c r="Q386" s="39">
        <f t="shared" si="28"/>
        <v>0</v>
      </c>
      <c r="R386" s="39" t="str">
        <f t="shared" si="29"/>
        <v>Low</v>
      </c>
    </row>
    <row r="387" spans="1:18" x14ac:dyDescent="0.25">
      <c r="A387" s="40">
        <v>6037232120</v>
      </c>
      <c r="B387" s="39">
        <f t="shared" si="26"/>
        <v>-3.6722000000000001</v>
      </c>
      <c r="C387" s="39">
        <f>C$2*'Risk Factors'!C387</f>
        <v>-0.34137246080915407</v>
      </c>
      <c r="D387" s="39">
        <f>D$2*'Risk Factors'!D387</f>
        <v>-2.4171535062832104</v>
      </c>
      <c r="E387" s="39">
        <f>E$2*'Risk Factors'!E387</f>
        <v>-4.92607130247365</v>
      </c>
      <c r="F387" s="39">
        <f>F$2*'Risk Factors'!F387</f>
        <v>-9.7585405507347837E-3</v>
      </c>
      <c r="G387" s="39">
        <f>G$2*'Risk Factors'!G387</f>
        <v>2.5730644464028911</v>
      </c>
      <c r="H387" s="39">
        <f>H$2*'Risk Factors'!H387</f>
        <v>-1.4156829056100559E-2</v>
      </c>
      <c r="I387" s="39">
        <f>I$2*'Risk Factors'!I387</f>
        <v>0</v>
      </c>
      <c r="J387" s="39">
        <f>J$2*'Risk Factors'!J387</f>
        <v>2.2494129380042787</v>
      </c>
      <c r="K387" s="39">
        <f>K$2*'Risk Factors'!K387</f>
        <v>0</v>
      </c>
      <c r="L387" s="39">
        <f>L$2*'Risk Factors'!L387</f>
        <v>0</v>
      </c>
      <c r="M387" s="39">
        <f>M$2*'Risk Factors'!M387</f>
        <v>3.4030813760379588</v>
      </c>
      <c r="N387" s="39">
        <f>N$2*'Risk Factors'!N387</f>
        <v>0.16072526471100551</v>
      </c>
      <c r="O387" s="39">
        <f t="shared" ref="O387:O450" si="30">SUM(B387:N387)</f>
        <v>-2.9944286140167162</v>
      </c>
      <c r="P387" s="39">
        <f t="shared" si="27"/>
        <v>4.7678205380512102E-2</v>
      </c>
      <c r="Q387" s="39">
        <f t="shared" si="28"/>
        <v>0</v>
      </c>
      <c r="R387" s="39" t="str">
        <f t="shared" si="29"/>
        <v>Low</v>
      </c>
    </row>
    <row r="388" spans="1:18" x14ac:dyDescent="0.25">
      <c r="A388" s="40">
        <v>6037232200</v>
      </c>
      <c r="B388" s="39">
        <f t="shared" ref="B388:B451" si="31">B$2</f>
        <v>-3.6722000000000001</v>
      </c>
      <c r="C388" s="39">
        <f>C$2*'Risk Factors'!C388</f>
        <v>-0.42697351409889667</v>
      </c>
      <c r="D388" s="39">
        <f>D$2*'Risk Factors'!D388</f>
        <v>-4.1507633554817271</v>
      </c>
      <c r="E388" s="39">
        <f>E$2*'Risk Factors'!E388</f>
        <v>-3.4464255149501657</v>
      </c>
      <c r="F388" s="39">
        <f>F$2*'Risk Factors'!F388</f>
        <v>-5.9466976744186044E-2</v>
      </c>
      <c r="G388" s="39">
        <f>G$2*'Risk Factors'!G388</f>
        <v>2.0015196988707658</v>
      </c>
      <c r="H388" s="39">
        <f>H$2*'Risk Factors'!H388</f>
        <v>-2.6537925897457742E-3</v>
      </c>
      <c r="I388" s="39">
        <f>I$2*'Risk Factors'!I388</f>
        <v>0</v>
      </c>
      <c r="J388" s="39">
        <f>J$2*'Risk Factors'!J388</f>
        <v>2.9692648863636362</v>
      </c>
      <c r="K388" s="39">
        <f>K$2*'Risk Factors'!K388</f>
        <v>0</v>
      </c>
      <c r="L388" s="39">
        <f>L$2*'Risk Factors'!L388</f>
        <v>0</v>
      </c>
      <c r="M388" s="39">
        <f>M$2*'Risk Factors'!M388</f>
        <v>3.9225352313167248</v>
      </c>
      <c r="N388" s="39">
        <f>N$2*'Risk Factors'!N388</f>
        <v>-1.7561862726258821E-2</v>
      </c>
      <c r="O388" s="39">
        <f t="shared" si="30"/>
        <v>-2.8827252000398547</v>
      </c>
      <c r="P388" s="39">
        <f t="shared" ref="P388:P451" si="32">EXP(O388)/(1+EXP(O388))</f>
        <v>5.3014154621831365E-2</v>
      </c>
      <c r="Q388" s="39">
        <f t="shared" ref="Q388:Q451" si="33">IF(P388&gt;0.666,2,IF(P388&gt;0.333,1,IF(P388&lt;=0.333,0)))</f>
        <v>0</v>
      </c>
      <c r="R388" s="39" t="str">
        <f t="shared" ref="R388:R451" si="34">IF(P388&gt;0.666,"High",IF(P388&gt;0.333,"Moderate",IF(P388&lt;=0.333,"Low")))</f>
        <v>Low</v>
      </c>
    </row>
    <row r="389" spans="1:18" x14ac:dyDescent="0.25">
      <c r="A389" s="40">
        <v>6037232300</v>
      </c>
      <c r="B389" s="39">
        <f t="shared" si="31"/>
        <v>-3.6722000000000001</v>
      </c>
      <c r="C389" s="39">
        <f>C$2*'Risk Factors'!C389</f>
        <v>-0.48076220326930946</v>
      </c>
      <c r="D389" s="39">
        <f>D$2*'Risk Factors'!D389</f>
        <v>-4.4026879187549461</v>
      </c>
      <c r="E389" s="39">
        <f>E$2*'Risk Factors'!E389</f>
        <v>-3.3230496438934316</v>
      </c>
      <c r="F389" s="39">
        <f>F$2*'Risk Factors'!F389</f>
        <v>-1.5738644157214456E-2</v>
      </c>
      <c r="G389" s="39">
        <f>G$2*'Risk Factors'!G389</f>
        <v>1.5206712734452121</v>
      </c>
      <c r="H389" s="39">
        <f>H$2*'Risk Factors'!H389</f>
        <v>-2.3370653221620819E-3</v>
      </c>
      <c r="I389" s="39">
        <f>I$2*'Risk Factors'!I389</f>
        <v>0</v>
      </c>
      <c r="J389" s="39">
        <f>J$2*'Risk Factors'!J389</f>
        <v>2.8824841385597084</v>
      </c>
      <c r="K389" s="39">
        <f>K$2*'Risk Factors'!K389</f>
        <v>0</v>
      </c>
      <c r="L389" s="39">
        <f>L$2*'Risk Factors'!L389</f>
        <v>0</v>
      </c>
      <c r="M389" s="39">
        <f>M$2*'Risk Factors'!M389</f>
        <v>2.6943559509687618</v>
      </c>
      <c r="N389" s="39">
        <f>N$2*'Risk Factors'!N389</f>
        <v>0.15580435481080546</v>
      </c>
      <c r="O389" s="39">
        <f t="shared" si="30"/>
        <v>-4.6434597576125762</v>
      </c>
      <c r="P389" s="39">
        <f t="shared" si="32"/>
        <v>9.532597093760406E-3</v>
      </c>
      <c r="Q389" s="39">
        <f t="shared" si="33"/>
        <v>0</v>
      </c>
      <c r="R389" s="39" t="str">
        <f t="shared" si="34"/>
        <v>Low</v>
      </c>
    </row>
    <row r="390" spans="1:18" x14ac:dyDescent="0.25">
      <c r="A390" s="40">
        <v>6037232400</v>
      </c>
      <c r="B390" s="39">
        <f t="shared" si="31"/>
        <v>-3.6722000000000001</v>
      </c>
      <c r="C390" s="39">
        <f>C$2*'Risk Factors'!C390</f>
        <v>-0.42067982476501842</v>
      </c>
      <c r="D390" s="39">
        <f>D$2*'Risk Factors'!D390</f>
        <v>-4.9926544140747717</v>
      </c>
      <c r="E390" s="39">
        <f>E$2*'Risk Factors'!E390</f>
        <v>-2.8232461200125663</v>
      </c>
      <c r="F390" s="39">
        <f>F$2*'Risk Factors'!F390</f>
        <v>-4.2845617342130063E-2</v>
      </c>
      <c r="G390" s="39">
        <f>G$2*'Risk Factors'!G390</f>
        <v>1.8092197718631178</v>
      </c>
      <c r="H390" s="39">
        <f>H$2*'Risk Factors'!H390</f>
        <v>-6.2531998115950942E-3</v>
      </c>
      <c r="I390" s="39">
        <f>I$2*'Risk Factors'!I390</f>
        <v>0</v>
      </c>
      <c r="J390" s="39">
        <f>J$2*'Risk Factors'!J390</f>
        <v>2.9077769872423946</v>
      </c>
      <c r="K390" s="39">
        <f>K$2*'Risk Factors'!K390</f>
        <v>0</v>
      </c>
      <c r="L390" s="39">
        <f>L$2*'Risk Factors'!L390</f>
        <v>0</v>
      </c>
      <c r="M390" s="39">
        <f>M$2*'Risk Factors'!M390</f>
        <v>3.8192328983788051</v>
      </c>
      <c r="N390" s="39">
        <f>N$2*'Risk Factors'!N390</f>
        <v>8.2520232117826962E-3</v>
      </c>
      <c r="O390" s="39">
        <f t="shared" si="30"/>
        <v>-3.4133974953099822</v>
      </c>
      <c r="P390" s="39">
        <f t="shared" si="32"/>
        <v>3.1879373390318683E-2</v>
      </c>
      <c r="Q390" s="39">
        <f t="shared" si="33"/>
        <v>0</v>
      </c>
      <c r="R390" s="39" t="str">
        <f t="shared" si="34"/>
        <v>Low</v>
      </c>
    </row>
    <row r="391" spans="1:18" x14ac:dyDescent="0.25">
      <c r="A391" s="40">
        <v>6037232500</v>
      </c>
      <c r="B391" s="39">
        <f t="shared" si="31"/>
        <v>-3.6722000000000001</v>
      </c>
      <c r="C391" s="39">
        <f>C$2*'Risk Factors'!C391</f>
        <v>-0.44045507813649371</v>
      </c>
      <c r="D391" s="39">
        <f>D$2*'Risk Factors'!D391</f>
        <v>-4.936498258413744</v>
      </c>
      <c r="E391" s="39">
        <f>E$2*'Risk Factors'!E391</f>
        <v>-2.936964932925394</v>
      </c>
      <c r="F391" s="39">
        <f>F$2*'Risk Factors'!F391</f>
        <v>-2.006024947046364E-3</v>
      </c>
      <c r="G391" s="39">
        <f>G$2*'Risk Factors'!G391</f>
        <v>2.0807171143514966</v>
      </c>
      <c r="H391" s="39">
        <f>H$2*'Risk Factors'!H391</f>
        <v>-6.3538267626427431E-3</v>
      </c>
      <c r="I391" s="39">
        <f>I$2*'Risk Factors'!I391</f>
        <v>0</v>
      </c>
      <c r="J391" s="39">
        <f>J$2*'Risk Factors'!J391</f>
        <v>2.5803421016483519</v>
      </c>
      <c r="K391" s="39">
        <f>K$2*'Risk Factors'!K391</f>
        <v>0</v>
      </c>
      <c r="L391" s="39">
        <f>L$2*'Risk Factors'!L391</f>
        <v>0</v>
      </c>
      <c r="M391" s="39">
        <f>M$2*'Risk Factors'!M391</f>
        <v>2.4369367338869101</v>
      </c>
      <c r="N391" s="39">
        <f>N$2*'Risk Factors'!N391</f>
        <v>0.32101446928414723</v>
      </c>
      <c r="O391" s="39">
        <f t="shared" si="30"/>
        <v>-4.5754677020144143</v>
      </c>
      <c r="P391" s="39">
        <f t="shared" si="32"/>
        <v>1.019644158877976E-2</v>
      </c>
      <c r="Q391" s="39">
        <f t="shared" si="33"/>
        <v>0</v>
      </c>
      <c r="R391" s="39" t="str">
        <f t="shared" si="34"/>
        <v>Low</v>
      </c>
    </row>
    <row r="392" spans="1:18" x14ac:dyDescent="0.25">
      <c r="A392" s="40">
        <v>6037232600</v>
      </c>
      <c r="B392" s="39">
        <f t="shared" si="31"/>
        <v>-3.6722000000000001</v>
      </c>
      <c r="C392" s="39">
        <f>C$2*'Risk Factors'!C392</f>
        <v>-0.43151322443808748</v>
      </c>
      <c r="D392" s="39">
        <f>D$2*'Risk Factors'!D392</f>
        <v>-3.8158796153846155</v>
      </c>
      <c r="E392" s="39">
        <f>E$2*'Risk Factors'!E392</f>
        <v>-3.8024587545787538</v>
      </c>
      <c r="F392" s="39">
        <f>F$2*'Risk Factors'!F392</f>
        <v>-9.366593406593406E-3</v>
      </c>
      <c r="G392" s="39">
        <f>G$2*'Risk Factors'!G392</f>
        <v>1.923195857605178</v>
      </c>
      <c r="H392" s="39">
        <f>H$2*'Risk Factors'!H392</f>
        <v>-7.0572595492016709E-3</v>
      </c>
      <c r="I392" s="39">
        <f>I$2*'Risk Factors'!I392</f>
        <v>0</v>
      </c>
      <c r="J392" s="39">
        <f>J$2*'Risk Factors'!J392</f>
        <v>2.5348131564088088</v>
      </c>
      <c r="K392" s="39">
        <f>K$2*'Risk Factors'!K392</f>
        <v>0</v>
      </c>
      <c r="L392" s="39">
        <f>L$2*'Risk Factors'!L392</f>
        <v>0</v>
      </c>
      <c r="M392" s="39">
        <f>M$2*'Risk Factors'!M392</f>
        <v>1.6383790431000391</v>
      </c>
      <c r="N392" s="39">
        <f>N$2*'Risk Factors'!N392</f>
        <v>0.39841438000493085</v>
      </c>
      <c r="O392" s="39">
        <f t="shared" si="30"/>
        <v>-5.243673010238294</v>
      </c>
      <c r="P392" s="39">
        <f t="shared" si="32"/>
        <v>5.2530840317769846E-3</v>
      </c>
      <c r="Q392" s="39">
        <f t="shared" si="33"/>
        <v>0</v>
      </c>
      <c r="R392" s="39" t="str">
        <f t="shared" si="34"/>
        <v>Low</v>
      </c>
    </row>
    <row r="393" spans="1:18" x14ac:dyDescent="0.25">
      <c r="A393" s="40">
        <v>6037232700</v>
      </c>
      <c r="B393" s="39">
        <f t="shared" si="31"/>
        <v>-3.6722000000000001</v>
      </c>
      <c r="C393" s="39">
        <f>C$2*'Risk Factors'!C393</f>
        <v>-0.34147563604413567</v>
      </c>
      <c r="D393" s="39">
        <f>D$2*'Risk Factors'!D393</f>
        <v>-2.889173827668357</v>
      </c>
      <c r="E393" s="39">
        <f>E$2*'Risk Factors'!E393</f>
        <v>-4.5398891838184072</v>
      </c>
      <c r="F393" s="39">
        <f>F$2*'Risk Factors'!F393</f>
        <v>-1.2088218853416977E-2</v>
      </c>
      <c r="G393" s="39">
        <f>G$2*'Risk Factors'!G393</f>
        <v>2.27873593386408</v>
      </c>
      <c r="H393" s="39">
        <f>H$2*'Risk Factors'!H393</f>
        <v>-1.9007462678637274E-2</v>
      </c>
      <c r="I393" s="39">
        <f>I$2*'Risk Factors'!I393</f>
        <v>0</v>
      </c>
      <c r="J393" s="39">
        <f>J$2*'Risk Factors'!J393</f>
        <v>2.4162250069451168</v>
      </c>
      <c r="K393" s="39">
        <f>K$2*'Risk Factors'!K393</f>
        <v>0</v>
      </c>
      <c r="L393" s="39">
        <f>L$2*'Risk Factors'!L393</f>
        <v>0</v>
      </c>
      <c r="M393" s="39">
        <f>M$2*'Risk Factors'!M393</f>
        <v>4.5456844602609721</v>
      </c>
      <c r="N393" s="39">
        <f>N$2*'Risk Factors'!N393</f>
        <v>0.38252221806153153</v>
      </c>
      <c r="O393" s="39">
        <f t="shared" si="30"/>
        <v>-1.8506667099312517</v>
      </c>
      <c r="P393" s="39">
        <f t="shared" si="32"/>
        <v>0.13579463662937355</v>
      </c>
      <c r="Q393" s="39">
        <f t="shared" si="33"/>
        <v>0</v>
      </c>
      <c r="R393" s="39" t="str">
        <f t="shared" si="34"/>
        <v>Low</v>
      </c>
    </row>
    <row r="394" spans="1:18" x14ac:dyDescent="0.25">
      <c r="A394" s="40">
        <v>6037232800</v>
      </c>
      <c r="B394" s="39">
        <f t="shared" si="31"/>
        <v>-3.6722000000000001</v>
      </c>
      <c r="C394" s="39">
        <f>C$2*'Risk Factors'!C394</f>
        <v>-0.37481843281569271</v>
      </c>
      <c r="D394" s="39">
        <f>D$2*'Risk Factors'!D394</f>
        <v>-2.3411694261841807</v>
      </c>
      <c r="E394" s="39">
        <f>E$2*'Risk Factors'!E394</f>
        <v>-5.0292313121058925</v>
      </c>
      <c r="F394" s="39">
        <f>F$2*'Risk Factors'!F394</f>
        <v>-6.9963882951518102E-3</v>
      </c>
      <c r="G394" s="39">
        <f>G$2*'Risk Factors'!G394</f>
        <v>2.3495146681055554</v>
      </c>
      <c r="H394" s="39">
        <f>H$2*'Risk Factors'!H394</f>
        <v>-7.2235294689016955E-3</v>
      </c>
      <c r="I394" s="39">
        <f>I$2*'Risk Factors'!I394</f>
        <v>0</v>
      </c>
      <c r="J394" s="39">
        <f>J$2*'Risk Factors'!J394</f>
        <v>2.3358838328247633</v>
      </c>
      <c r="K394" s="39">
        <f>K$2*'Risk Factors'!K394</f>
        <v>0</v>
      </c>
      <c r="L394" s="39">
        <f>L$2*'Risk Factors'!L394</f>
        <v>0</v>
      </c>
      <c r="M394" s="39">
        <f>M$2*'Risk Factors'!M394</f>
        <v>3.8348590747330955</v>
      </c>
      <c r="N394" s="39">
        <f>N$2*'Risk Factors'!N394</f>
        <v>0.2305779972990987</v>
      </c>
      <c r="O394" s="39">
        <f t="shared" si="30"/>
        <v>-2.6808035159073076</v>
      </c>
      <c r="P394" s="39">
        <f t="shared" si="32"/>
        <v>6.4115644680642847E-2</v>
      </c>
      <c r="Q394" s="39">
        <f t="shared" si="33"/>
        <v>0</v>
      </c>
      <c r="R394" s="39" t="str">
        <f t="shared" si="34"/>
        <v>Low</v>
      </c>
    </row>
    <row r="395" spans="1:18" x14ac:dyDescent="0.25">
      <c r="A395" s="40">
        <v>6037234000</v>
      </c>
      <c r="B395" s="39">
        <f t="shared" si="31"/>
        <v>-3.6722000000000001</v>
      </c>
      <c r="C395" s="39">
        <f>C$2*'Risk Factors'!C395</f>
        <v>-0.58135805737637924</v>
      </c>
      <c r="D395" s="39">
        <f>D$2*'Risk Factors'!D395</f>
        <v>-6.5123817929942609</v>
      </c>
      <c r="E395" s="39">
        <f>E$2*'Risk Factors'!E395</f>
        <v>-1.4072891351672272</v>
      </c>
      <c r="F395" s="39">
        <f>F$2*'Risk Factors'!F395</f>
        <v>-0.14338135760934098</v>
      </c>
      <c r="G395" s="39">
        <f>G$2*'Risk Factors'!G395</f>
        <v>1.1584554913294796</v>
      </c>
      <c r="H395" s="39">
        <f>H$2*'Risk Factors'!H395</f>
        <v>-1.0682109635317117E-3</v>
      </c>
      <c r="I395" s="39">
        <f>I$2*'Risk Factors'!I395</f>
        <v>0</v>
      </c>
      <c r="J395" s="39">
        <f>J$2*'Risk Factors'!J395</f>
        <v>3.2221569368473402</v>
      </c>
      <c r="K395" s="39">
        <f>K$2*'Risk Factors'!K395</f>
        <v>0</v>
      </c>
      <c r="L395" s="39">
        <f>L$2*'Risk Factors'!L395</f>
        <v>0.38629999999999998</v>
      </c>
      <c r="M395" s="39">
        <f>M$2*'Risk Factors'!M395</f>
        <v>2.2591082641360205</v>
      </c>
      <c r="N395" s="39">
        <f>N$2*'Risk Factors'!N395</f>
        <v>0.14051082674147905</v>
      </c>
      <c r="O395" s="39">
        <f t="shared" si="30"/>
        <v>-5.151147035056419</v>
      </c>
      <c r="P395" s="39">
        <f t="shared" si="32"/>
        <v>5.7593936553911812E-3</v>
      </c>
      <c r="Q395" s="39">
        <f t="shared" si="33"/>
        <v>0</v>
      </c>
      <c r="R395" s="39" t="str">
        <f t="shared" si="34"/>
        <v>Low</v>
      </c>
    </row>
    <row r="396" spans="1:18" x14ac:dyDescent="0.25">
      <c r="A396" s="40">
        <v>6037234300</v>
      </c>
      <c r="B396" s="39">
        <f t="shared" si="31"/>
        <v>-3.6722000000000001</v>
      </c>
      <c r="C396" s="39">
        <f>C$2*'Risk Factors'!C396</f>
        <v>-0.540689818921128</v>
      </c>
      <c r="D396" s="39">
        <f>D$2*'Risk Factors'!D396</f>
        <v>-8.2154484279680915</v>
      </c>
      <c r="E396" s="39">
        <f>E$2*'Risk Factors'!E396</f>
        <v>-0.24536367902393241</v>
      </c>
      <c r="F396" s="39">
        <f>F$2*'Risk Factors'!F396</f>
        <v>-5.6997325199436878E-2</v>
      </c>
      <c r="G396" s="39">
        <f>G$2*'Risk Factors'!G396</f>
        <v>2.6975801980198018</v>
      </c>
      <c r="H396" s="39">
        <f>H$2*'Risk Factors'!H396</f>
        <v>-1.1514416531134263E-2</v>
      </c>
      <c r="I396" s="39">
        <f>I$2*'Risk Factors'!I396</f>
        <v>0</v>
      </c>
      <c r="J396" s="39">
        <f>J$2*'Risk Factors'!J396</f>
        <v>2.87919335284281</v>
      </c>
      <c r="K396" s="39">
        <f>K$2*'Risk Factors'!K396</f>
        <v>0</v>
      </c>
      <c r="L396" s="39">
        <f>L$2*'Risk Factors'!L396</f>
        <v>0</v>
      </c>
      <c r="M396" s="39">
        <f>M$2*'Risk Factors'!M396</f>
        <v>3.4243897983392637</v>
      </c>
      <c r="N396" s="39">
        <f>N$2*'Risk Factors'!N396</f>
        <v>3.6935246510257307E-2</v>
      </c>
      <c r="O396" s="39">
        <f t="shared" si="30"/>
        <v>-3.7041150719315885</v>
      </c>
      <c r="P396" s="39">
        <f t="shared" si="32"/>
        <v>2.40303219249643E-2</v>
      </c>
      <c r="Q396" s="39">
        <f t="shared" si="33"/>
        <v>0</v>
      </c>
      <c r="R396" s="39" t="str">
        <f t="shared" si="34"/>
        <v>Low</v>
      </c>
    </row>
    <row r="397" spans="1:18" x14ac:dyDescent="0.25">
      <c r="A397" s="40">
        <v>6037234501</v>
      </c>
      <c r="B397" s="39">
        <f t="shared" si="31"/>
        <v>-3.6722000000000001</v>
      </c>
      <c r="C397" s="39">
        <f>C$2*'Risk Factors'!C397</f>
        <v>-0.52514475018389872</v>
      </c>
      <c r="D397" s="39">
        <f>D$2*'Risk Factors'!D397</f>
        <v>-6.2617859481777041</v>
      </c>
      <c r="E397" s="39">
        <f>E$2*'Risk Factors'!E397</f>
        <v>-1.7879889614978792</v>
      </c>
      <c r="F397" s="39">
        <f>F$2*'Risk Factors'!F397</f>
        <v>-4.7591290901699897E-2</v>
      </c>
      <c r="G397" s="39">
        <f>G$2*'Risk Factors'!G397</f>
        <v>1.8116403864128385</v>
      </c>
      <c r="H397" s="39">
        <f>H$2*'Risk Factors'!H397</f>
        <v>-5.0493469555367536E-3</v>
      </c>
      <c r="I397" s="39">
        <f>I$2*'Risk Factors'!I397</f>
        <v>0</v>
      </c>
      <c r="J397" s="39">
        <f>J$2*'Risk Factors'!J397</f>
        <v>2.6944651328221534</v>
      </c>
      <c r="K397" s="39">
        <f>K$2*'Risk Factors'!K397</f>
        <v>0</v>
      </c>
      <c r="L397" s="39">
        <f>L$2*'Risk Factors'!L397</f>
        <v>0</v>
      </c>
      <c r="M397" s="39">
        <f>M$2*'Risk Factors'!M397</f>
        <v>4.6804805852115452</v>
      </c>
      <c r="N397" s="39">
        <f>N$2*'Risk Factors'!N397</f>
        <v>-0.18391907572091218</v>
      </c>
      <c r="O397" s="39">
        <f t="shared" si="30"/>
        <v>-3.2970932689910932</v>
      </c>
      <c r="P397" s="39">
        <f t="shared" si="32"/>
        <v>3.5671041964937214E-2</v>
      </c>
      <c r="Q397" s="39">
        <f t="shared" si="33"/>
        <v>0</v>
      </c>
      <c r="R397" s="39" t="str">
        <f t="shared" si="34"/>
        <v>Low</v>
      </c>
    </row>
    <row r="398" spans="1:18" x14ac:dyDescent="0.25">
      <c r="A398" s="40">
        <v>6037234502</v>
      </c>
      <c r="B398" s="39">
        <f t="shared" si="31"/>
        <v>-3.6722000000000001</v>
      </c>
      <c r="C398" s="39">
        <f>C$2*'Risk Factors'!C398</f>
        <v>-0.52514475018389872</v>
      </c>
      <c r="D398" s="39">
        <f>D$2*'Risk Factors'!D398</f>
        <v>-6.2617862618994149</v>
      </c>
      <c r="E398" s="39">
        <f>E$2*'Risk Factors'!E398</f>
        <v>-1.7879889504284698</v>
      </c>
      <c r="F398" s="39">
        <f>F$2*'Risk Factors'!F398</f>
        <v>-4.7591288440235809E-2</v>
      </c>
      <c r="G398" s="39">
        <f>G$2*'Risk Factors'!G398</f>
        <v>1.8116403852030099</v>
      </c>
      <c r="H398" s="39">
        <f>H$2*'Risk Factors'!H398</f>
        <v>-1.0862781094425672E-2</v>
      </c>
      <c r="I398" s="39">
        <f>I$2*'Risk Factors'!I398</f>
        <v>0</v>
      </c>
      <c r="J398" s="39">
        <f>J$2*'Risk Factors'!J398</f>
        <v>2.6944651918264153</v>
      </c>
      <c r="K398" s="39">
        <f>K$2*'Risk Factors'!K398</f>
        <v>0</v>
      </c>
      <c r="L398" s="39">
        <f>L$2*'Risk Factors'!L398</f>
        <v>0</v>
      </c>
      <c r="M398" s="39">
        <f>M$2*'Risk Factors'!M398</f>
        <v>2.1386805852115449</v>
      </c>
      <c r="N398" s="39">
        <f>N$2*'Risk Factors'!N398</f>
        <v>0.25096507207311647</v>
      </c>
      <c r="O398" s="39">
        <f t="shared" si="30"/>
        <v>-5.4098227977323612</v>
      </c>
      <c r="P398" s="39">
        <f t="shared" si="32"/>
        <v>4.4525190745874806E-3</v>
      </c>
      <c r="Q398" s="39">
        <f t="shared" si="33"/>
        <v>0</v>
      </c>
      <c r="R398" s="39" t="str">
        <f t="shared" si="34"/>
        <v>Low</v>
      </c>
    </row>
    <row r="399" spans="1:18" x14ac:dyDescent="0.25">
      <c r="A399" s="40">
        <v>6037234700</v>
      </c>
      <c r="B399" s="39">
        <f t="shared" si="31"/>
        <v>-3.6722000000000001</v>
      </c>
      <c r="C399" s="39">
        <f>C$2*'Risk Factors'!C399</f>
        <v>-0.49819881798120152</v>
      </c>
      <c r="D399" s="39">
        <f>D$2*'Risk Factors'!D399</f>
        <v>-5.9078460181451611</v>
      </c>
      <c r="E399" s="39">
        <f>E$2*'Risk Factors'!E399</f>
        <v>-2.0732076612903225</v>
      </c>
      <c r="F399" s="39">
        <f>F$2*'Risk Factors'!F399</f>
        <v>-3.7591481854838717E-2</v>
      </c>
      <c r="G399" s="39">
        <f>G$2*'Risk Factors'!G399</f>
        <v>1.9901147928994083</v>
      </c>
      <c r="H399" s="39">
        <f>H$2*'Risk Factors'!H399</f>
        <v>-2.2965325492774781E-2</v>
      </c>
      <c r="I399" s="39">
        <f>I$2*'Risk Factors'!I399</f>
        <v>0</v>
      </c>
      <c r="J399" s="39">
        <f>J$2*'Risk Factors'!J399</f>
        <v>2.6759349347975294</v>
      </c>
      <c r="K399" s="39">
        <f>K$2*'Risk Factors'!K399</f>
        <v>0</v>
      </c>
      <c r="L399" s="39">
        <f>L$2*'Risk Factors'!L399</f>
        <v>0</v>
      </c>
      <c r="M399" s="39">
        <f>M$2*'Risk Factors'!M399</f>
        <v>2.4886721233689193</v>
      </c>
      <c r="N399" s="39">
        <f>N$2*'Risk Factors'!N399</f>
        <v>0.1815223332363039</v>
      </c>
      <c r="O399" s="39">
        <f t="shared" si="30"/>
        <v>-4.8757651204621375</v>
      </c>
      <c r="P399" s="39">
        <f t="shared" si="32"/>
        <v>7.5714898617902258E-3</v>
      </c>
      <c r="Q399" s="39">
        <f t="shared" si="33"/>
        <v>0</v>
      </c>
      <c r="R399" s="39" t="str">
        <f t="shared" si="34"/>
        <v>Low</v>
      </c>
    </row>
    <row r="400" spans="1:18" x14ac:dyDescent="0.25">
      <c r="A400" s="40">
        <v>6037234800</v>
      </c>
      <c r="B400" s="39">
        <f t="shared" si="31"/>
        <v>-3.6722000000000001</v>
      </c>
      <c r="C400" s="39">
        <f>C$2*'Risk Factors'!C400</f>
        <v>-0.58178795418880258</v>
      </c>
      <c r="D400" s="39">
        <f>D$2*'Risk Factors'!D400</f>
        <v>-6.0060450512975248</v>
      </c>
      <c r="E400" s="39">
        <f>E$2*'Risk Factors'!E400</f>
        <v>-2.0658150875075436</v>
      </c>
      <c r="F400" s="39">
        <f>F$2*'Risk Factors'!F400</f>
        <v>-3.4721967410983705E-2</v>
      </c>
      <c r="G400" s="39">
        <f>G$2*'Risk Factors'!G400</f>
        <v>1.2091572666025021</v>
      </c>
      <c r="H400" s="39">
        <f>H$2*'Risk Factors'!H400</f>
        <v>-2.9637688561182465E-3</v>
      </c>
      <c r="I400" s="39">
        <f>I$2*'Risk Factors'!I400</f>
        <v>0</v>
      </c>
      <c r="J400" s="39">
        <f>J$2*'Risk Factors'!J400</f>
        <v>2.5413770593445526</v>
      </c>
      <c r="K400" s="39">
        <f>K$2*'Risk Factors'!K400</f>
        <v>0</v>
      </c>
      <c r="L400" s="39">
        <f>L$2*'Risk Factors'!L400</f>
        <v>0</v>
      </c>
      <c r="M400" s="39">
        <f>M$2*'Risk Factors'!M400</f>
        <v>1.1745797548438088</v>
      </c>
      <c r="N400" s="39">
        <f>N$2*'Risk Factors'!N400</f>
        <v>7.9553795611595174E-2</v>
      </c>
      <c r="O400" s="39">
        <f t="shared" si="30"/>
        <v>-7.3588659528585154</v>
      </c>
      <c r="P400" s="39">
        <f t="shared" si="32"/>
        <v>6.3651493851723281E-4</v>
      </c>
      <c r="Q400" s="39">
        <f t="shared" si="33"/>
        <v>0</v>
      </c>
      <c r="R400" s="39" t="str">
        <f t="shared" si="34"/>
        <v>Low</v>
      </c>
    </row>
    <row r="401" spans="1:18" x14ac:dyDescent="0.25">
      <c r="A401" s="40">
        <v>6037234901</v>
      </c>
      <c r="B401" s="39">
        <f t="shared" si="31"/>
        <v>-3.6722000000000001</v>
      </c>
      <c r="C401" s="39">
        <f>C$2*'Risk Factors'!C401</f>
        <v>-0.32078900143032285</v>
      </c>
      <c r="D401" s="39">
        <f>D$2*'Risk Factors'!D401</f>
        <v>-5.0225901491147074</v>
      </c>
      <c r="E401" s="39">
        <f>E$2*'Risk Factors'!E401</f>
        <v>-2.8028516764004334</v>
      </c>
      <c r="F401" s="39">
        <f>F$2*'Risk Factors'!F401</f>
        <v>-2.0512627225961939E-2</v>
      </c>
      <c r="G401" s="39">
        <f>G$2*'Risk Factors'!G401</f>
        <v>2.9856373191681942</v>
      </c>
      <c r="H401" s="39">
        <f>H$2*'Risk Factors'!H401</f>
        <v>-5.6445958088955717E-3</v>
      </c>
      <c r="I401" s="39">
        <f>I$2*'Risk Factors'!I401</f>
        <v>0</v>
      </c>
      <c r="J401" s="39">
        <f>J$2*'Risk Factors'!J401</f>
        <v>1.5494297076263979</v>
      </c>
      <c r="K401" s="39">
        <f>K$2*'Risk Factors'!K401</f>
        <v>0</v>
      </c>
      <c r="L401" s="39">
        <f>L$2*'Risk Factors'!L401</f>
        <v>0</v>
      </c>
      <c r="M401" s="39">
        <f>M$2*'Risk Factors'!M401</f>
        <v>2.6672698299723203</v>
      </c>
      <c r="N401" s="39">
        <f>N$2*'Risk Factors'!N401</f>
        <v>1.1005144488575904</v>
      </c>
      <c r="O401" s="39">
        <f t="shared" si="30"/>
        <v>-3.5417367443558163</v>
      </c>
      <c r="P401" s="39">
        <f t="shared" si="32"/>
        <v>2.8147739603247093E-2</v>
      </c>
      <c r="Q401" s="39">
        <f t="shared" si="33"/>
        <v>0</v>
      </c>
      <c r="R401" s="39" t="str">
        <f t="shared" si="34"/>
        <v>Low</v>
      </c>
    </row>
    <row r="402" spans="1:18" x14ac:dyDescent="0.25">
      <c r="A402" s="40">
        <v>6037234902</v>
      </c>
      <c r="B402" s="39">
        <f t="shared" si="31"/>
        <v>-3.6722000000000001</v>
      </c>
      <c r="C402" s="39">
        <f>C$2*'Risk Factors'!C402</f>
        <v>-0.32078900143032285</v>
      </c>
      <c r="D402" s="39">
        <f>D$2*'Risk Factors'!D402</f>
        <v>-5.0225899342602709</v>
      </c>
      <c r="E402" s="39">
        <f>E$2*'Risk Factors'!E402</f>
        <v>-2.8028516194508701</v>
      </c>
      <c r="F402" s="39">
        <f>F$2*'Risk Factors'!F402</f>
        <v>-2.0512627526080702E-2</v>
      </c>
      <c r="G402" s="39">
        <f>G$2*'Risk Factors'!G402</f>
        <v>2.9856370443936946</v>
      </c>
      <c r="H402" s="39">
        <f>H$2*'Risk Factors'!H402</f>
        <v>-4.2849647325743983E-3</v>
      </c>
      <c r="I402" s="39">
        <f>I$2*'Risk Factors'!I402</f>
        <v>0</v>
      </c>
      <c r="J402" s="39">
        <f>J$2*'Risk Factors'!J402</f>
        <v>1.5494298290296264</v>
      </c>
      <c r="K402" s="39">
        <f>K$2*'Risk Factors'!K402</f>
        <v>0</v>
      </c>
      <c r="L402" s="39">
        <f>L$2*'Risk Factors'!L402</f>
        <v>0</v>
      </c>
      <c r="M402" s="39">
        <f>M$2*'Risk Factors'!M402</f>
        <v>2.7808698299723202</v>
      </c>
      <c r="N402" s="39">
        <f>N$2*'Risk Factors'!N402</f>
        <v>9.927908636166248E-2</v>
      </c>
      <c r="O402" s="39">
        <f t="shared" si="30"/>
        <v>-4.4280123576428165</v>
      </c>
      <c r="P402" s="39">
        <f t="shared" si="32"/>
        <v>1.1797355834091656E-2</v>
      </c>
      <c r="Q402" s="39">
        <f t="shared" si="33"/>
        <v>0</v>
      </c>
      <c r="R402" s="39" t="str">
        <f t="shared" si="34"/>
        <v>Low</v>
      </c>
    </row>
    <row r="403" spans="1:18" x14ac:dyDescent="0.25">
      <c r="A403" s="40">
        <v>6037235201</v>
      </c>
      <c r="B403" s="39">
        <f t="shared" si="31"/>
        <v>-3.6722000000000001</v>
      </c>
      <c r="C403" s="39">
        <f>C$2*'Risk Factors'!C403</f>
        <v>-0.53958928308132414</v>
      </c>
      <c r="D403" s="39">
        <f>D$2*'Risk Factors'!D403</f>
        <v>-6.8456741449062157</v>
      </c>
      <c r="E403" s="39">
        <f>E$2*'Risk Factors'!E403</f>
        <v>-1.4076529606472967</v>
      </c>
      <c r="F403" s="39">
        <f>F$2*'Risk Factors'!F403</f>
        <v>-9.4044869437293118E-3</v>
      </c>
      <c r="G403" s="39">
        <f>G$2*'Risk Factors'!G403</f>
        <v>1.2263919642857142</v>
      </c>
      <c r="H403" s="39">
        <f>H$2*'Risk Factors'!H403</f>
        <v>-2.314219879463085E-3</v>
      </c>
      <c r="I403" s="39">
        <f>I$2*'Risk Factors'!I403</f>
        <v>0</v>
      </c>
      <c r="J403" s="39">
        <f>J$2*'Risk Factors'!J403</f>
        <v>3.3815168550873596</v>
      </c>
      <c r="K403" s="39">
        <f>K$2*'Risk Factors'!K403</f>
        <v>0</v>
      </c>
      <c r="L403" s="39">
        <f>L$2*'Risk Factors'!L403</f>
        <v>0</v>
      </c>
      <c r="M403" s="39">
        <f>M$2*'Risk Factors'!M403</f>
        <v>5.8181313562672976</v>
      </c>
      <c r="N403" s="39">
        <f>N$2*'Risk Factors'!N403</f>
        <v>2.3454931210774483E-2</v>
      </c>
      <c r="O403" s="39">
        <f t="shared" si="30"/>
        <v>-2.027339988606883</v>
      </c>
      <c r="P403" s="39">
        <f t="shared" si="32"/>
        <v>0.11636215077634421</v>
      </c>
      <c r="Q403" s="39">
        <f t="shared" si="33"/>
        <v>0</v>
      </c>
      <c r="R403" s="39" t="str">
        <f t="shared" si="34"/>
        <v>Low</v>
      </c>
    </row>
    <row r="404" spans="1:18" x14ac:dyDescent="0.25">
      <c r="A404" s="40">
        <v>6037235202</v>
      </c>
      <c r="B404" s="39">
        <f t="shared" si="31"/>
        <v>-3.6722000000000001</v>
      </c>
      <c r="C404" s="39">
        <f>C$2*'Risk Factors'!C404</f>
        <v>-0.44855433408255013</v>
      </c>
      <c r="D404" s="39">
        <f>D$2*'Risk Factors'!D404</f>
        <v>-5.8600727906976742</v>
      </c>
      <c r="E404" s="39">
        <f>E$2*'Risk Factors'!E404</f>
        <v>-2.1681233826638477</v>
      </c>
      <c r="F404" s="39">
        <f>F$2*'Risk Factors'!F404</f>
        <v>-1.4416236786469343E-2</v>
      </c>
      <c r="G404" s="39">
        <f>G$2*'Risk Factors'!G404</f>
        <v>2.3364698412698415</v>
      </c>
      <c r="H404" s="39">
        <f>H$2*'Risk Factors'!H404</f>
        <v>-1.1360320451113414E-2</v>
      </c>
      <c r="I404" s="39">
        <f>I$2*'Risk Factors'!I404</f>
        <v>0</v>
      </c>
      <c r="J404" s="39">
        <f>J$2*'Risk Factors'!J404</f>
        <v>1.7985305863708401</v>
      </c>
      <c r="K404" s="39">
        <f>K$2*'Risk Factors'!K404</f>
        <v>0</v>
      </c>
      <c r="L404" s="39">
        <f>L$2*'Risk Factors'!L404</f>
        <v>0</v>
      </c>
      <c r="M404" s="39">
        <f>M$2*'Risk Factors'!M404</f>
        <v>3.0248582839066818</v>
      </c>
      <c r="N404" s="39">
        <f>N$2*'Risk Factors'!N404</f>
        <v>0.18873950116564989</v>
      </c>
      <c r="O404" s="39">
        <f t="shared" si="30"/>
        <v>-4.8261288519686394</v>
      </c>
      <c r="P404" s="39">
        <f t="shared" si="32"/>
        <v>7.9537291821459265E-3</v>
      </c>
      <c r="Q404" s="39">
        <f t="shared" si="33"/>
        <v>0</v>
      </c>
      <c r="R404" s="39" t="str">
        <f t="shared" si="34"/>
        <v>Low</v>
      </c>
    </row>
    <row r="405" spans="1:18" x14ac:dyDescent="0.25">
      <c r="A405" s="40">
        <v>6037236100</v>
      </c>
      <c r="B405" s="39">
        <f t="shared" si="31"/>
        <v>-3.6722000000000001</v>
      </c>
      <c r="C405" s="39">
        <f>C$2*'Risk Factors'!C405</f>
        <v>-0.31896623894564774</v>
      </c>
      <c r="D405" s="39">
        <f>D$2*'Risk Factors'!D405</f>
        <v>-7.3539301624129934</v>
      </c>
      <c r="E405" s="39">
        <f>E$2*'Risk Factors'!E405</f>
        <v>-0.50278553750966737</v>
      </c>
      <c r="F405" s="39">
        <f>F$2*'Risk Factors'!F405</f>
        <v>-0.28593283062645009</v>
      </c>
      <c r="G405" s="39">
        <f>G$2*'Risk Factors'!G405</f>
        <v>2.8901569095977702</v>
      </c>
      <c r="H405" s="39">
        <f>H$2*'Risk Factors'!H405</f>
        <v>-3.7219670953531077E-2</v>
      </c>
      <c r="I405" s="39">
        <f>I$2*'Risk Factors'!I405</f>
        <v>0</v>
      </c>
      <c r="J405" s="39">
        <f>J$2*'Risk Factors'!J405</f>
        <v>1.7788349887976103</v>
      </c>
      <c r="K405" s="39">
        <f>K$2*'Risk Factors'!K405</f>
        <v>0</v>
      </c>
      <c r="L405" s="39">
        <f>L$2*'Risk Factors'!L405</f>
        <v>0.38629999999999998</v>
      </c>
      <c r="M405" s="39">
        <f>M$2*'Risk Factors'!M405</f>
        <v>1.9699313562672978</v>
      </c>
      <c r="N405" s="39">
        <f>N$2*'Risk Factors'!N405</f>
        <v>0.19900430274620767</v>
      </c>
      <c r="O405" s="39">
        <f t="shared" si="30"/>
        <v>-4.9468068830394047</v>
      </c>
      <c r="P405" s="39">
        <f t="shared" si="32"/>
        <v>7.0559233941149451E-3</v>
      </c>
      <c r="Q405" s="39">
        <f t="shared" si="33"/>
        <v>0</v>
      </c>
      <c r="R405" s="39" t="str">
        <f t="shared" si="34"/>
        <v>Low</v>
      </c>
    </row>
    <row r="406" spans="1:18" x14ac:dyDescent="0.25">
      <c r="A406" s="40">
        <v>6037236202</v>
      </c>
      <c r="B406" s="39">
        <f t="shared" si="31"/>
        <v>-3.6722000000000001</v>
      </c>
      <c r="C406" s="39">
        <f>C$2*'Risk Factors'!C406</f>
        <v>-0.31994640367797311</v>
      </c>
      <c r="D406" s="39">
        <f>D$2*'Risk Factors'!D406</f>
        <v>-5.1416587610031561</v>
      </c>
      <c r="E406" s="39">
        <f>E$2*'Risk Factors'!E406</f>
        <v>-2.7187040026573652</v>
      </c>
      <c r="F406" s="39">
        <f>F$2*'Risk Factors'!F406</f>
        <v>-1.911121076233184E-2</v>
      </c>
      <c r="G406" s="39">
        <f>G$2*'Risk Factors'!G406</f>
        <v>3.3704658450704228</v>
      </c>
      <c r="H406" s="39">
        <f>H$2*'Risk Factors'!H406</f>
        <v>-5.8646310754656063E-3</v>
      </c>
      <c r="I406" s="39">
        <f>I$2*'Risk Factors'!I406</f>
        <v>0</v>
      </c>
      <c r="J406" s="39">
        <f>J$2*'Risk Factors'!J406</f>
        <v>1.7738284536082478</v>
      </c>
      <c r="K406" s="39">
        <f>K$2*'Risk Factors'!K406</f>
        <v>0</v>
      </c>
      <c r="L406" s="39">
        <f>L$2*'Risk Factors'!L406</f>
        <v>0.38629999999999998</v>
      </c>
      <c r="M406" s="39">
        <f>M$2*'Risk Factors'!M406</f>
        <v>2.4084244365361798</v>
      </c>
      <c r="N406" s="39">
        <f>N$2*'Risk Factors'!N406</f>
        <v>0.15238805156721671</v>
      </c>
      <c r="O406" s="39">
        <f t="shared" si="30"/>
        <v>-3.7860782223942269</v>
      </c>
      <c r="P406" s="39">
        <f t="shared" si="32"/>
        <v>2.2181223232331928E-2</v>
      </c>
      <c r="Q406" s="39">
        <f t="shared" si="33"/>
        <v>0</v>
      </c>
      <c r="R406" s="39" t="str">
        <f t="shared" si="34"/>
        <v>Low</v>
      </c>
    </row>
    <row r="407" spans="1:18" x14ac:dyDescent="0.25">
      <c r="A407" s="40">
        <v>6037236203</v>
      </c>
      <c r="B407" s="39">
        <f t="shared" si="31"/>
        <v>-3.6722000000000001</v>
      </c>
      <c r="C407" s="39">
        <f>C$2*'Risk Factors'!C407</f>
        <v>-0.35626408639149987</v>
      </c>
      <c r="D407" s="39">
        <f>D$2*'Risk Factors'!D407</f>
        <v>-6.5671252644192695</v>
      </c>
      <c r="E407" s="39">
        <f>E$2*'Risk Factors'!E407</f>
        <v>-1.5663652794015792</v>
      </c>
      <c r="F407" s="39">
        <f>F$2*'Risk Factors'!F407</f>
        <v>-3.4560629670853812E-2</v>
      </c>
      <c r="G407" s="39">
        <f>G$2*'Risk Factors'!G407</f>
        <v>3.3875279879025681</v>
      </c>
      <c r="H407" s="39">
        <f>H$2*'Risk Factors'!H407</f>
        <v>-6.0144958509137769E-5</v>
      </c>
      <c r="I407" s="39">
        <f>I$2*'Risk Factors'!I407</f>
        <v>0</v>
      </c>
      <c r="J407" s="39">
        <f>J$2*'Risk Factors'!J407</f>
        <v>1.6713955313064819</v>
      </c>
      <c r="K407" s="39">
        <f>K$2*'Risk Factors'!K407</f>
        <v>0</v>
      </c>
      <c r="L407" s="39">
        <f>L$2*'Risk Factors'!L407</f>
        <v>0.38629999999999998</v>
      </c>
      <c r="M407" s="39">
        <f>M$2*'Risk Factors'!M407</f>
        <v>3.0415905891656778</v>
      </c>
      <c r="N407" s="39">
        <f>N$2*'Risk Factors'!N407</f>
        <v>1.4571421239184599</v>
      </c>
      <c r="O407" s="39">
        <f t="shared" si="30"/>
        <v>-2.2526191725485223</v>
      </c>
      <c r="P407" s="39">
        <f t="shared" si="32"/>
        <v>9.5123779780228374E-2</v>
      </c>
      <c r="Q407" s="39">
        <f t="shared" si="33"/>
        <v>0</v>
      </c>
      <c r="R407" s="39" t="str">
        <f t="shared" si="34"/>
        <v>Low</v>
      </c>
    </row>
    <row r="408" spans="1:18" x14ac:dyDescent="0.25">
      <c r="A408" s="40">
        <v>6037236204</v>
      </c>
      <c r="B408" s="39">
        <f t="shared" si="31"/>
        <v>-3.6722000000000001</v>
      </c>
      <c r="C408" s="39">
        <f>C$2*'Risk Factors'!C408</f>
        <v>-0.35626408639149987</v>
      </c>
      <c r="D408" s="39">
        <f>D$2*'Risk Factors'!D408</f>
        <v>-6.5671249202904116</v>
      </c>
      <c r="E408" s="39">
        <f>E$2*'Risk Factors'!E408</f>
        <v>-1.5663651513145154</v>
      </c>
      <c r="F408" s="39">
        <f>F$2*'Risk Factors'!F408</f>
        <v>-3.4560629670853923E-2</v>
      </c>
      <c r="G408" s="39">
        <f>G$2*'Risk Factors'!G408</f>
        <v>3.3875278355628451</v>
      </c>
      <c r="H408" s="39">
        <f>H$2*'Risk Factors'!H408</f>
        <v>-9.7665239658982906E-4</v>
      </c>
      <c r="I408" s="39">
        <f>I$2*'Risk Factors'!I408</f>
        <v>0</v>
      </c>
      <c r="J408" s="39">
        <f>J$2*'Risk Factors'!J408</f>
        <v>1.6713955207175608</v>
      </c>
      <c r="K408" s="39">
        <f>K$2*'Risk Factors'!K408</f>
        <v>0</v>
      </c>
      <c r="L408" s="39">
        <f>L$2*'Risk Factors'!L408</f>
        <v>0.38629999999999998</v>
      </c>
      <c r="M408" s="39">
        <f>M$2*'Risk Factors'!M408</f>
        <v>3.1977905891656779</v>
      </c>
      <c r="N408" s="39">
        <f>N$2*'Risk Factors'!N408</f>
        <v>-1.5583971568125403</v>
      </c>
      <c r="O408" s="39">
        <f t="shared" si="30"/>
        <v>-5.112874651430328</v>
      </c>
      <c r="P408" s="39">
        <f t="shared" si="32"/>
        <v>5.9827475065795509E-3</v>
      </c>
      <c r="Q408" s="39">
        <f t="shared" si="33"/>
        <v>0</v>
      </c>
      <c r="R408" s="39" t="str">
        <f t="shared" si="34"/>
        <v>Low</v>
      </c>
    </row>
    <row r="409" spans="1:18" x14ac:dyDescent="0.25">
      <c r="A409" s="40">
        <v>6037237101</v>
      </c>
      <c r="B409" s="39">
        <f t="shared" si="31"/>
        <v>-3.6722000000000001</v>
      </c>
      <c r="C409" s="39">
        <f>C$2*'Risk Factors'!C409</f>
        <v>-0.38651162611360856</v>
      </c>
      <c r="D409" s="39">
        <f>D$2*'Risk Factors'!D409</f>
        <v>-3.1567577650656844</v>
      </c>
      <c r="E409" s="39">
        <f>E$2*'Risk Factors'!E409</f>
        <v>-4.3425892739529459</v>
      </c>
      <c r="F409" s="39">
        <f>F$2*'Risk Factors'!F409</f>
        <v>-1.2698748093088337E-2</v>
      </c>
      <c r="G409" s="39">
        <f>G$2*'Risk Factors'!G409</f>
        <v>2.2992813550773774</v>
      </c>
      <c r="H409" s="39">
        <f>H$2*'Risk Factors'!H409</f>
        <v>-1.9729635015094633E-2</v>
      </c>
      <c r="I409" s="39">
        <f>I$2*'Risk Factors'!I409</f>
        <v>0</v>
      </c>
      <c r="J409" s="39">
        <f>J$2*'Risk Factors'!J409</f>
        <v>1.614783698407056</v>
      </c>
      <c r="K409" s="39">
        <f>K$2*'Risk Factors'!K409</f>
        <v>0</v>
      </c>
      <c r="L409" s="39">
        <f>L$2*'Risk Factors'!L409</f>
        <v>0</v>
      </c>
      <c r="M409" s="39">
        <f>M$2*'Risk Factors'!M409</f>
        <v>2.8284782918149456</v>
      </c>
      <c r="N409" s="39">
        <f>N$2*'Risk Factors'!N409</f>
        <v>-0.33610581331251277</v>
      </c>
      <c r="O409" s="39">
        <f t="shared" si="30"/>
        <v>-5.1840495162535554</v>
      </c>
      <c r="P409" s="39">
        <f t="shared" si="32"/>
        <v>5.5740179644522677E-3</v>
      </c>
      <c r="Q409" s="39">
        <f t="shared" si="33"/>
        <v>0</v>
      </c>
      <c r="R409" s="39" t="str">
        <f t="shared" si="34"/>
        <v>Low</v>
      </c>
    </row>
    <row r="410" spans="1:18" x14ac:dyDescent="0.25">
      <c r="A410" s="40">
        <v>6037237102</v>
      </c>
      <c r="B410" s="39">
        <f t="shared" si="31"/>
        <v>-3.6722000000000001</v>
      </c>
      <c r="C410" s="39">
        <f>C$2*'Risk Factors'!C410</f>
        <v>-0.37726024671025754</v>
      </c>
      <c r="D410" s="39">
        <f>D$2*'Risk Factors'!D410</f>
        <v>-2.9354806596402461</v>
      </c>
      <c r="E410" s="39">
        <f>E$2*'Risk Factors'!E410</f>
        <v>-4.5205924472656429</v>
      </c>
      <c r="F410" s="39">
        <f>F$2*'Risk Factors'!F410</f>
        <v>-1.1716219322054118E-2</v>
      </c>
      <c r="G410" s="39">
        <f>G$2*'Risk Factors'!G410</f>
        <v>2.2673620194287496</v>
      </c>
      <c r="H410" s="39">
        <f>H$2*'Risk Factors'!H410</f>
        <v>-1.8635985087157693E-3</v>
      </c>
      <c r="I410" s="39">
        <f>I$2*'Risk Factors'!I410</f>
        <v>0</v>
      </c>
      <c r="J410" s="39">
        <f>J$2*'Risk Factors'!J410</f>
        <v>1.6349986833974341</v>
      </c>
      <c r="K410" s="39">
        <f>K$2*'Risk Factors'!K410</f>
        <v>0</v>
      </c>
      <c r="L410" s="39">
        <f>L$2*'Risk Factors'!L410</f>
        <v>0</v>
      </c>
      <c r="M410" s="39">
        <f>M$2*'Risk Factors'!M410</f>
        <v>2.0858952155001966</v>
      </c>
      <c r="N410" s="39">
        <f>N$2*'Risk Factors'!N410</f>
        <v>0.26154219018434899</v>
      </c>
      <c r="O410" s="39">
        <f t="shared" si="30"/>
        <v>-5.2693150629361902</v>
      </c>
      <c r="P410" s="39">
        <f t="shared" si="32"/>
        <v>5.1207774971537478E-3</v>
      </c>
      <c r="Q410" s="39">
        <f t="shared" si="33"/>
        <v>0</v>
      </c>
      <c r="R410" s="39" t="str">
        <f t="shared" si="34"/>
        <v>Low</v>
      </c>
    </row>
    <row r="411" spans="1:18" x14ac:dyDescent="0.25">
      <c r="A411" s="40">
        <v>6037237201</v>
      </c>
      <c r="B411" s="39">
        <f t="shared" si="31"/>
        <v>-3.6722000000000001</v>
      </c>
      <c r="C411" s="39">
        <f>C$2*'Risk Factors'!C411</f>
        <v>-0.44812443727012674</v>
      </c>
      <c r="D411" s="39">
        <f>D$2*'Risk Factors'!D411</f>
        <v>-3.4952672774912661</v>
      </c>
      <c r="E411" s="39">
        <f>E$2*'Risk Factors'!E411</f>
        <v>-4.0668528097299568</v>
      </c>
      <c r="F411" s="39">
        <f>F$2*'Risk Factors'!F411</f>
        <v>-9.5137311981354292E-3</v>
      </c>
      <c r="G411" s="39">
        <f>G$2*'Risk Factors'!G411</f>
        <v>1.7070065512415886</v>
      </c>
      <c r="H411" s="39">
        <f>H$2*'Risk Factors'!H411</f>
        <v>-5.7616487967051492E-3</v>
      </c>
      <c r="I411" s="39">
        <f>I$2*'Risk Factors'!I411</f>
        <v>0</v>
      </c>
      <c r="J411" s="39">
        <f>J$2*'Risk Factors'!J411</f>
        <v>2.4452451513080389</v>
      </c>
      <c r="K411" s="39">
        <f>K$2*'Risk Factors'!K411</f>
        <v>0</v>
      </c>
      <c r="L411" s="39">
        <f>L$2*'Risk Factors'!L411</f>
        <v>0</v>
      </c>
      <c r="M411" s="39">
        <f>M$2*'Risk Factors'!M411</f>
        <v>3.6322128904705413</v>
      </c>
      <c r="N411" s="39">
        <f>N$2*'Risk Factors'!N411</f>
        <v>-5.2217493887844912E-2</v>
      </c>
      <c r="O411" s="39">
        <f t="shared" si="30"/>
        <v>-3.9654728053538659</v>
      </c>
      <c r="P411" s="39">
        <f t="shared" si="32"/>
        <v>1.8606312158186158E-2</v>
      </c>
      <c r="Q411" s="39">
        <f t="shared" si="33"/>
        <v>0</v>
      </c>
      <c r="R411" s="39" t="str">
        <f t="shared" si="34"/>
        <v>Low</v>
      </c>
    </row>
    <row r="412" spans="1:18" x14ac:dyDescent="0.25">
      <c r="A412" s="40">
        <v>6037237202</v>
      </c>
      <c r="B412" s="39">
        <f t="shared" si="31"/>
        <v>-3.6722000000000001</v>
      </c>
      <c r="C412" s="39">
        <f>C$2*'Risk Factors'!C412</f>
        <v>-0.44585458210053125</v>
      </c>
      <c r="D412" s="39">
        <f>D$2*'Risk Factors'!D412</f>
        <v>-3.823362858193931</v>
      </c>
      <c r="E412" s="39">
        <f>E$2*'Risk Factors'!E412</f>
        <v>-3.800956456992163</v>
      </c>
      <c r="F412" s="39">
        <f>F$2*'Risk Factors'!F412</f>
        <v>-1.0792003185111296E-2</v>
      </c>
      <c r="G412" s="39">
        <f>G$2*'Risk Factors'!G412</f>
        <v>1.690713454993295</v>
      </c>
      <c r="H412" s="39">
        <f>H$2*'Risk Factors'!H412</f>
        <v>-3.4429374174931957E-2</v>
      </c>
      <c r="I412" s="39">
        <f>I$2*'Risk Factors'!I412</f>
        <v>0</v>
      </c>
      <c r="J412" s="39">
        <f>J$2*'Risk Factors'!J412</f>
        <v>2.5011499001201378</v>
      </c>
      <c r="K412" s="39">
        <f>K$2*'Risk Factors'!K412</f>
        <v>0</v>
      </c>
      <c r="L412" s="39">
        <f>L$2*'Risk Factors'!L412</f>
        <v>0</v>
      </c>
      <c r="M412" s="39">
        <f>M$2*'Risk Factors'!M412</f>
        <v>2.1955367338869101</v>
      </c>
      <c r="N412" s="39">
        <f>N$2*'Risk Factors'!N412</f>
        <v>0.24423652509024638</v>
      </c>
      <c r="O412" s="39">
        <f t="shared" si="30"/>
        <v>-5.1559586605560774</v>
      </c>
      <c r="P412" s="39">
        <f t="shared" si="32"/>
        <v>5.7319066345293242E-3</v>
      </c>
      <c r="Q412" s="39">
        <f t="shared" si="33"/>
        <v>0</v>
      </c>
      <c r="R412" s="39" t="str">
        <f t="shared" si="34"/>
        <v>Low</v>
      </c>
    </row>
    <row r="413" spans="1:18" x14ac:dyDescent="0.25">
      <c r="A413" s="40">
        <v>6037237300</v>
      </c>
      <c r="B413" s="39">
        <f t="shared" si="31"/>
        <v>-3.6722000000000001</v>
      </c>
      <c r="C413" s="39">
        <f>C$2*'Risk Factors'!C413</f>
        <v>-0.5064012491622395</v>
      </c>
      <c r="D413" s="39">
        <f>D$2*'Risk Factors'!D413</f>
        <v>-6.074828086790677</v>
      </c>
      <c r="E413" s="39">
        <f>E$2*'Risk Factors'!E413</f>
        <v>-1.9918857932264078</v>
      </c>
      <c r="F413" s="39">
        <f>F$2*'Risk Factors'!F413</f>
        <v>-1.9389445053510566E-2</v>
      </c>
      <c r="G413" s="39">
        <f>G$2*'Risk Factors'!G413</f>
        <v>1.5010128127628408</v>
      </c>
      <c r="H413" s="39">
        <f>H$2*'Risk Factors'!H413</f>
        <v>-1.7183118116024989E-3</v>
      </c>
      <c r="I413" s="39">
        <f>I$2*'Risk Factors'!I413</f>
        <v>0</v>
      </c>
      <c r="J413" s="39">
        <f>J$2*'Risk Factors'!J413</f>
        <v>2.8623505546293266</v>
      </c>
      <c r="K413" s="39">
        <f>K$2*'Risk Factors'!K413</f>
        <v>0</v>
      </c>
      <c r="L413" s="39">
        <f>L$2*'Risk Factors'!L413</f>
        <v>0</v>
      </c>
      <c r="M413" s="39">
        <f>M$2*'Risk Factors'!M413</f>
        <v>2.4069421115065239</v>
      </c>
      <c r="N413" s="39">
        <f>N$2*'Risk Factors'!N413</f>
        <v>0.17108374160372131</v>
      </c>
      <c r="O413" s="39">
        <f t="shared" si="30"/>
        <v>-5.3250336655420236</v>
      </c>
      <c r="P413" s="39">
        <f t="shared" si="32"/>
        <v>4.8446026888949402E-3</v>
      </c>
      <c r="Q413" s="39">
        <f t="shared" si="33"/>
        <v>0</v>
      </c>
      <c r="R413" s="39" t="str">
        <f t="shared" si="34"/>
        <v>Low</v>
      </c>
    </row>
    <row r="414" spans="1:18" x14ac:dyDescent="0.25">
      <c r="A414" s="40">
        <v>6037237401</v>
      </c>
      <c r="B414" s="39">
        <f t="shared" si="31"/>
        <v>-3.6722000000000001</v>
      </c>
      <c r="C414" s="39">
        <f>C$2*'Risk Factors'!C414</f>
        <v>-0.53613291270944019</v>
      </c>
      <c r="D414" s="39">
        <f>D$2*'Risk Factors'!D414</f>
        <v>-4.1793167790128889</v>
      </c>
      <c r="E414" s="39">
        <f>E$2*'Risk Factors'!E414</f>
        <v>-3.5400794109103426</v>
      </c>
      <c r="F414" s="39">
        <f>F$2*'Risk Factors'!F414</f>
        <v>-1.1869806161725397E-2</v>
      </c>
      <c r="G414" s="39">
        <f>G$2*'Risk Factors'!G414</f>
        <v>1.4621550647532757</v>
      </c>
      <c r="H414" s="39">
        <f>H$2*'Risk Factors'!H414</f>
        <v>-7.5133787521729179E-4</v>
      </c>
      <c r="I414" s="39">
        <f>I$2*'Risk Factors'!I414</f>
        <v>0</v>
      </c>
      <c r="J414" s="39">
        <f>J$2*'Risk Factors'!J414</f>
        <v>2.6480004682371527</v>
      </c>
      <c r="K414" s="39">
        <f>K$2*'Risk Factors'!K414</f>
        <v>0</v>
      </c>
      <c r="L414" s="39">
        <f>L$2*'Risk Factors'!L414</f>
        <v>0</v>
      </c>
      <c r="M414" s="39">
        <f>M$2*'Risk Factors'!M414</f>
        <v>0.33274827995255019</v>
      </c>
      <c r="N414" s="39">
        <f>N$2*'Risk Factors'!N414</f>
        <v>2.2539520851483062E-2</v>
      </c>
      <c r="O414" s="39">
        <f t="shared" si="30"/>
        <v>-7.4749069128751513</v>
      </c>
      <c r="P414" s="39">
        <f t="shared" si="32"/>
        <v>5.6681709464901113E-4</v>
      </c>
      <c r="Q414" s="39">
        <f t="shared" si="33"/>
        <v>0</v>
      </c>
      <c r="R414" s="39" t="str">
        <f t="shared" si="34"/>
        <v>Low</v>
      </c>
    </row>
    <row r="415" spans="1:18" x14ac:dyDescent="0.25">
      <c r="A415" s="40">
        <v>6037237402</v>
      </c>
      <c r="B415" s="39">
        <f t="shared" si="31"/>
        <v>-3.6722000000000001</v>
      </c>
      <c r="C415" s="39">
        <f>C$2*'Risk Factors'!C415</f>
        <v>-0.53613291270944019</v>
      </c>
      <c r="D415" s="39">
        <f>D$2*'Risk Factors'!D415</f>
        <v>-4.1793169706754068</v>
      </c>
      <c r="E415" s="39">
        <f>E$2*'Risk Factors'!E415</f>
        <v>-3.5400795245181471</v>
      </c>
      <c r="F415" s="39">
        <f>F$2*'Risk Factors'!F415</f>
        <v>-1.186980607973002E-2</v>
      </c>
      <c r="G415" s="39">
        <f>G$2*'Risk Factors'!G415</f>
        <v>1.4621550936221896</v>
      </c>
      <c r="H415" s="39">
        <f>H$2*'Risk Factors'!H415</f>
        <v>-2.7017411353156304E-3</v>
      </c>
      <c r="I415" s="39">
        <f>I$2*'Risk Factors'!I415</f>
        <v>0</v>
      </c>
      <c r="J415" s="39">
        <f>J$2*'Risk Factors'!J415</f>
        <v>2.6480005130950772</v>
      </c>
      <c r="K415" s="39">
        <f>K$2*'Risk Factors'!K415</f>
        <v>0</v>
      </c>
      <c r="L415" s="39">
        <f>L$2*'Risk Factors'!L415</f>
        <v>0</v>
      </c>
      <c r="M415" s="39">
        <f>M$2*'Risk Factors'!M415</f>
        <v>-1.7120517200474499</v>
      </c>
      <c r="N415" s="39">
        <f>N$2*'Risk Factors'!N415</f>
        <v>0.30743819823799468</v>
      </c>
      <c r="O415" s="39">
        <f t="shared" si="30"/>
        <v>-9.2367588702102257</v>
      </c>
      <c r="P415" s="39">
        <f t="shared" si="32"/>
        <v>9.7383257318108226E-5</v>
      </c>
      <c r="Q415" s="39">
        <f t="shared" si="33"/>
        <v>0</v>
      </c>
      <c r="R415" s="39" t="str">
        <f t="shared" si="34"/>
        <v>Low</v>
      </c>
    </row>
    <row r="416" spans="1:18" x14ac:dyDescent="0.25">
      <c r="A416" s="40">
        <v>6037237500</v>
      </c>
      <c r="B416" s="39">
        <f t="shared" si="31"/>
        <v>-3.6722000000000001</v>
      </c>
      <c r="C416" s="39">
        <f>C$2*'Risk Factors'!C416</f>
        <v>-0.3457918000408664</v>
      </c>
      <c r="D416" s="39">
        <f>D$2*'Risk Factors'!D416</f>
        <v>-3.4325988915059615</v>
      </c>
      <c r="E416" s="39">
        <f>E$2*'Risk Factors'!E416</f>
        <v>-4.1131109828866812</v>
      </c>
      <c r="F416" s="39">
        <f>F$2*'Risk Factors'!F416</f>
        <v>-1.6244268989926518E-2</v>
      </c>
      <c r="G416" s="39">
        <f>G$2*'Risk Factors'!G416</f>
        <v>2.6849908930912192</v>
      </c>
      <c r="H416" s="39">
        <f>H$2*'Risk Factors'!H416</f>
        <v>-2.5410865033571733E-3</v>
      </c>
      <c r="I416" s="39">
        <f>I$2*'Risk Factors'!I416</f>
        <v>0</v>
      </c>
      <c r="J416" s="39">
        <f>J$2*'Risk Factors'!J416</f>
        <v>1.1909849512512076</v>
      </c>
      <c r="K416" s="39">
        <f>K$2*'Risk Factors'!K416</f>
        <v>0</v>
      </c>
      <c r="L416" s="39">
        <f>L$2*'Risk Factors'!L416</f>
        <v>0</v>
      </c>
      <c r="M416" s="39">
        <f>M$2*'Risk Factors'!M416</f>
        <v>3.5342390668248314</v>
      </c>
      <c r="N416" s="39">
        <f>N$2*'Risk Factors'!N416</f>
        <v>-2.2990985633831989E-2</v>
      </c>
      <c r="O416" s="39">
        <f t="shared" si="30"/>
        <v>-4.1952631043933657</v>
      </c>
      <c r="P416" s="39">
        <f t="shared" si="32"/>
        <v>1.4843139520039444E-2</v>
      </c>
      <c r="Q416" s="39">
        <f t="shared" si="33"/>
        <v>0</v>
      </c>
      <c r="R416" s="39" t="str">
        <f t="shared" si="34"/>
        <v>Low</v>
      </c>
    </row>
    <row r="417" spans="1:18" x14ac:dyDescent="0.25">
      <c r="A417" s="40">
        <v>6037237600</v>
      </c>
      <c r="B417" s="39">
        <f t="shared" si="31"/>
        <v>-3.6722000000000001</v>
      </c>
      <c r="C417" s="39">
        <f>C$2*'Risk Factors'!C417</f>
        <v>-0.34756297490805071</v>
      </c>
      <c r="D417" s="39">
        <f>D$2*'Risk Factors'!D417</f>
        <v>-2.6248084587942744</v>
      </c>
      <c r="E417" s="39">
        <f>E$2*'Risk Factors'!E417</f>
        <v>-4.7673621118357623</v>
      </c>
      <c r="F417" s="39">
        <f>F$2*'Risk Factors'!F417</f>
        <v>-1.1858921739130423E-2</v>
      </c>
      <c r="G417" s="39">
        <f>G$2*'Risk Factors'!G417</f>
        <v>2.3621681351240014</v>
      </c>
      <c r="H417" s="39">
        <f>H$2*'Risk Factors'!H417</f>
        <v>-5.3480010550394337E-3</v>
      </c>
      <c r="I417" s="39">
        <f>I$2*'Risk Factors'!I417</f>
        <v>0</v>
      </c>
      <c r="J417" s="39">
        <f>J$2*'Risk Factors'!J417</f>
        <v>1.5014032212759343</v>
      </c>
      <c r="K417" s="39">
        <f>K$2*'Risk Factors'!K417</f>
        <v>0</v>
      </c>
      <c r="L417" s="39">
        <f>L$2*'Risk Factors'!L417</f>
        <v>0</v>
      </c>
      <c r="M417" s="39">
        <f>M$2*'Risk Factors'!M417</f>
        <v>2.5302221431395804</v>
      </c>
      <c r="N417" s="39">
        <f>N$2*'Risk Factors'!N417</f>
        <v>0.23570727585425039</v>
      </c>
      <c r="O417" s="39">
        <f t="shared" si="30"/>
        <v>-4.7996396929384906</v>
      </c>
      <c r="P417" s="39">
        <f t="shared" si="32"/>
        <v>8.1654886957967278E-3</v>
      </c>
      <c r="Q417" s="39">
        <f t="shared" si="33"/>
        <v>0</v>
      </c>
      <c r="R417" s="39" t="str">
        <f t="shared" si="34"/>
        <v>Low</v>
      </c>
    </row>
    <row r="418" spans="1:18" x14ac:dyDescent="0.25">
      <c r="A418" s="40">
        <v>6037237710</v>
      </c>
      <c r="B418" s="39">
        <f t="shared" si="31"/>
        <v>-3.6722000000000001</v>
      </c>
      <c r="C418" s="39">
        <f>C$2*'Risk Factors'!C418</f>
        <v>-0.39870349971393548</v>
      </c>
      <c r="D418" s="39">
        <f>D$2*'Risk Factors'!D418</f>
        <v>-3.0547629232472686</v>
      </c>
      <c r="E418" s="39">
        <f>E$2*'Risk Factors'!E418</f>
        <v>-4.4185186665118792</v>
      </c>
      <c r="F418" s="39">
        <f>F$2*'Risk Factors'!F418</f>
        <v>-5.4877672661671787E-3</v>
      </c>
      <c r="G418" s="39">
        <f>G$2*'Risk Factors'!G418</f>
        <v>2.6238263809398168</v>
      </c>
      <c r="H418" s="39">
        <f>H$2*'Risk Factors'!H418</f>
        <v>-1.3786045954285373E-2</v>
      </c>
      <c r="I418" s="39">
        <f>I$2*'Risk Factors'!I418</f>
        <v>0</v>
      </c>
      <c r="J418" s="39">
        <f>J$2*'Risk Factors'!J418</f>
        <v>1.4069034164771457</v>
      </c>
      <c r="K418" s="39">
        <f>K$2*'Risk Factors'!K418</f>
        <v>0</v>
      </c>
      <c r="L418" s="39">
        <f>L$2*'Risk Factors'!L418</f>
        <v>0</v>
      </c>
      <c r="M418" s="39">
        <f>M$2*'Risk Factors'!M418</f>
        <v>3.2445736654804267</v>
      </c>
      <c r="N418" s="39">
        <f>N$2*'Risk Factors'!N418</f>
        <v>-6.6388668568347339E-2</v>
      </c>
      <c r="O418" s="39">
        <f t="shared" si="30"/>
        <v>-4.3545441083644949</v>
      </c>
      <c r="P418" s="39">
        <f t="shared" si="32"/>
        <v>1.2685311052543056E-2</v>
      </c>
      <c r="Q418" s="39">
        <f t="shared" si="33"/>
        <v>0</v>
      </c>
      <c r="R418" s="39" t="str">
        <f t="shared" si="34"/>
        <v>Low</v>
      </c>
    </row>
    <row r="419" spans="1:18" x14ac:dyDescent="0.25">
      <c r="A419" s="40">
        <v>6037237720</v>
      </c>
      <c r="B419" s="39">
        <f t="shared" si="31"/>
        <v>-3.6722000000000001</v>
      </c>
      <c r="C419" s="39">
        <f>C$2*'Risk Factors'!C419</f>
        <v>-0.28046468042501027</v>
      </c>
      <c r="D419" s="39">
        <f>D$2*'Risk Factors'!D419</f>
        <v>-2.4072662306906616</v>
      </c>
      <c r="E419" s="39">
        <f>E$2*'Risk Factors'!E419</f>
        <v>-4.9013585027681144</v>
      </c>
      <c r="F419" s="39">
        <f>F$2*'Risk Factors'!F419</f>
        <v>-1.2605147130616931E-2</v>
      </c>
      <c r="G419" s="39">
        <f>G$2*'Risk Factors'!G419</f>
        <v>2.7753514114892761</v>
      </c>
      <c r="H419" s="39">
        <f>H$2*'Risk Factors'!H419</f>
        <v>-9.4130388905037412E-4</v>
      </c>
      <c r="I419" s="39">
        <f>I$2*'Risk Factors'!I419</f>
        <v>0</v>
      </c>
      <c r="J419" s="39">
        <f>J$2*'Risk Factors'!J419</f>
        <v>1.5382661432618134</v>
      </c>
      <c r="K419" s="39">
        <f>K$2*'Risk Factors'!K419</f>
        <v>0</v>
      </c>
      <c r="L419" s="39">
        <f>L$2*'Risk Factors'!L419</f>
        <v>0</v>
      </c>
      <c r="M419" s="39">
        <f>M$2*'Risk Factors'!M419</f>
        <v>4.7027659944642153</v>
      </c>
      <c r="N419" s="39">
        <f>N$2*'Risk Factors'!N419</f>
        <v>-1.5976427570966411E-2</v>
      </c>
      <c r="O419" s="39">
        <f t="shared" si="30"/>
        <v>-2.2744287432591177</v>
      </c>
      <c r="P419" s="39">
        <f t="shared" si="32"/>
        <v>9.3263020201624677E-2</v>
      </c>
      <c r="Q419" s="39">
        <f t="shared" si="33"/>
        <v>0</v>
      </c>
      <c r="R419" s="39" t="str">
        <f t="shared" si="34"/>
        <v>Low</v>
      </c>
    </row>
    <row r="420" spans="1:18" x14ac:dyDescent="0.25">
      <c r="A420" s="40">
        <v>6037237800</v>
      </c>
      <c r="B420" s="39">
        <f t="shared" si="31"/>
        <v>-3.6722000000000001</v>
      </c>
      <c r="C420" s="39">
        <f>C$2*'Risk Factors'!C420</f>
        <v>-0.54899542533714751</v>
      </c>
      <c r="D420" s="39">
        <f>D$2*'Risk Factors'!D420</f>
        <v>-5.5194486364714246</v>
      </c>
      <c r="E420" s="39">
        <f>E$2*'Risk Factors'!E420</f>
        <v>-2.4616344320607069</v>
      </c>
      <c r="F420" s="39">
        <f>F$2*'Risk Factors'!F420</f>
        <v>-7.0743656627934547E-3</v>
      </c>
      <c r="G420" s="39">
        <f>G$2*'Risk Factors'!G420</f>
        <v>1.2945537279016142</v>
      </c>
      <c r="H420" s="39">
        <f>H$2*'Risk Factors'!H420</f>
        <v>-6.7136251232712745E-4</v>
      </c>
      <c r="I420" s="39">
        <f>I$2*'Risk Factors'!I420</f>
        <v>0</v>
      </c>
      <c r="J420" s="39">
        <f>J$2*'Risk Factors'!J420</f>
        <v>2.5993829373650108</v>
      </c>
      <c r="K420" s="39">
        <f>K$2*'Risk Factors'!K420</f>
        <v>0</v>
      </c>
      <c r="L420" s="39">
        <f>L$2*'Risk Factors'!L420</f>
        <v>0</v>
      </c>
      <c r="M420" s="39">
        <f>M$2*'Risk Factors'!M420</f>
        <v>3.5621505733491494</v>
      </c>
      <c r="N420" s="39">
        <f>N$2*'Risk Factors'!N420</f>
        <v>-0.18410018892720448</v>
      </c>
      <c r="O420" s="39">
        <f t="shared" si="30"/>
        <v>-4.9380371723558305</v>
      </c>
      <c r="P420" s="39">
        <f t="shared" si="32"/>
        <v>7.1176315590764701E-3</v>
      </c>
      <c r="Q420" s="39">
        <f t="shared" si="33"/>
        <v>0</v>
      </c>
      <c r="R420" s="39" t="str">
        <f t="shared" si="34"/>
        <v>Low</v>
      </c>
    </row>
    <row r="421" spans="1:18" x14ac:dyDescent="0.25">
      <c r="A421" s="40">
        <v>6037237900</v>
      </c>
      <c r="B421" s="39">
        <f t="shared" si="31"/>
        <v>-3.6722000000000001</v>
      </c>
      <c r="C421" s="39">
        <f>C$2*'Risk Factors'!C421</f>
        <v>-0.59005916885982834</v>
      </c>
      <c r="D421" s="39">
        <f>D$2*'Risk Factors'!D421</f>
        <v>-7.1390987842804634</v>
      </c>
      <c r="E421" s="39">
        <f>E$2*'Risk Factors'!E421</f>
        <v>-1.180658297992649</v>
      </c>
      <c r="F421" s="39">
        <f>F$2*'Risk Factors'!F421</f>
        <v>-3.1327905004240882E-2</v>
      </c>
      <c r="G421" s="39">
        <f>G$2*'Risk Factors'!G421</f>
        <v>1.0495660377358491</v>
      </c>
      <c r="H421" s="39">
        <f>H$2*'Risk Factors'!H421</f>
        <v>-2.4371494793473023E-3</v>
      </c>
      <c r="I421" s="39">
        <f>I$2*'Risk Factors'!I421</f>
        <v>0</v>
      </c>
      <c r="J421" s="39">
        <f>J$2*'Risk Factors'!J421</f>
        <v>2.961005882352941</v>
      </c>
      <c r="K421" s="39">
        <f>K$2*'Risk Factors'!K421</f>
        <v>0</v>
      </c>
      <c r="L421" s="39">
        <f>L$2*'Risk Factors'!L421</f>
        <v>0</v>
      </c>
      <c r="M421" s="39">
        <f>M$2*'Risk Factors'!M421</f>
        <v>4.7942490312376425</v>
      </c>
      <c r="N421" s="39">
        <f>N$2*'Risk Factors'!N421</f>
        <v>6.2491012290956608E-3</v>
      </c>
      <c r="O421" s="39">
        <f t="shared" si="30"/>
        <v>-3.8047112530609999</v>
      </c>
      <c r="P421" s="39">
        <f t="shared" si="32"/>
        <v>2.1780665236670878E-2</v>
      </c>
      <c r="Q421" s="39">
        <f t="shared" si="33"/>
        <v>0</v>
      </c>
      <c r="R421" s="39" t="str">
        <f t="shared" si="34"/>
        <v>Low</v>
      </c>
    </row>
    <row r="422" spans="1:18" x14ac:dyDescent="0.25">
      <c r="A422" s="40">
        <v>6037238100</v>
      </c>
      <c r="B422" s="39">
        <f t="shared" si="31"/>
        <v>-3.6722000000000001</v>
      </c>
      <c r="C422" s="39">
        <f>C$2*'Risk Factors'!C422</f>
        <v>-0.66823160523089509</v>
      </c>
      <c r="D422" s="39">
        <f>D$2*'Risk Factors'!D422</f>
        <v>-7.1522195201744809</v>
      </c>
      <c r="E422" s="39">
        <f>E$2*'Risk Factors'!E422</f>
        <v>-1.1708030534351144</v>
      </c>
      <c r="F422" s="39">
        <f>F$2*'Risk Factors'!F422</f>
        <v>-1.1154111232279171E-2</v>
      </c>
      <c r="G422" s="39">
        <f>G$2*'Risk Factors'!G422</f>
        <v>1.5897928834355828</v>
      </c>
      <c r="H422" s="39">
        <f>H$2*'Risk Factors'!H422</f>
        <v>-1.9294016548560456E-3</v>
      </c>
      <c r="I422" s="39">
        <f>I$2*'Risk Factors'!I422</f>
        <v>0</v>
      </c>
      <c r="J422" s="39">
        <f>J$2*'Risk Factors'!J422</f>
        <v>2.3522989684813758</v>
      </c>
      <c r="K422" s="39">
        <f>K$2*'Risk Factors'!K422</f>
        <v>0</v>
      </c>
      <c r="L422" s="39">
        <f>L$2*'Risk Factors'!L422</f>
        <v>0</v>
      </c>
      <c r="M422" s="39">
        <f>M$2*'Risk Factors'!M422</f>
        <v>2.4201482799525502</v>
      </c>
      <c r="N422" s="39">
        <f>N$2*'Risk Factors'!N422</f>
        <v>0.15248496949668736</v>
      </c>
      <c r="O422" s="39">
        <f t="shared" si="30"/>
        <v>-6.1618125903614303</v>
      </c>
      <c r="P422" s="39">
        <f t="shared" si="32"/>
        <v>2.103991973824988E-3</v>
      </c>
      <c r="Q422" s="39">
        <f t="shared" si="33"/>
        <v>0</v>
      </c>
      <c r="R422" s="39" t="str">
        <f t="shared" si="34"/>
        <v>Low</v>
      </c>
    </row>
    <row r="423" spans="1:18" x14ac:dyDescent="0.25">
      <c r="A423" s="40">
        <v>6037238200</v>
      </c>
      <c r="B423" s="39">
        <f t="shared" si="31"/>
        <v>-3.6722000000000001</v>
      </c>
      <c r="C423" s="39">
        <f>C$2*'Risk Factors'!C423</f>
        <v>-0.50155201311810382</v>
      </c>
      <c r="D423" s="39">
        <f>D$2*'Risk Factors'!D423</f>
        <v>-7.0265993515163077</v>
      </c>
      <c r="E423" s="39">
        <f>E$2*'Risk Factors'!E423</f>
        <v>-1.2392773602899103</v>
      </c>
      <c r="F423" s="39">
        <f>F$2*'Risk Factors'!F423</f>
        <v>-3.7391340835399578E-2</v>
      </c>
      <c r="G423" s="39">
        <f>G$2*'Risk Factors'!G423</f>
        <v>1.9924610038610038</v>
      </c>
      <c r="H423" s="39">
        <f>H$2*'Risk Factors'!H423</f>
        <v>-5.6060831966602059E-3</v>
      </c>
      <c r="I423" s="39">
        <f>I$2*'Risk Factors'!I423</f>
        <v>0</v>
      </c>
      <c r="J423" s="39">
        <f>J$2*'Risk Factors'!J423</f>
        <v>2.0185662785490375</v>
      </c>
      <c r="K423" s="39">
        <f>K$2*'Risk Factors'!K423</f>
        <v>0</v>
      </c>
      <c r="L423" s="39">
        <f>L$2*'Risk Factors'!L423</f>
        <v>0</v>
      </c>
      <c r="M423" s="39">
        <f>M$2*'Risk Factors'!M423</f>
        <v>4.3804613681296951</v>
      </c>
      <c r="N423" s="39">
        <f>N$2*'Risk Factors'!N423</f>
        <v>-7.3057999105412191E-2</v>
      </c>
      <c r="O423" s="39">
        <f t="shared" si="30"/>
        <v>-4.1641954975220576</v>
      </c>
      <c r="P423" s="39">
        <f t="shared" si="32"/>
        <v>1.5304350141937024E-2</v>
      </c>
      <c r="Q423" s="39">
        <f t="shared" si="33"/>
        <v>0</v>
      </c>
      <c r="R423" s="39" t="str">
        <f t="shared" si="34"/>
        <v>Low</v>
      </c>
    </row>
    <row r="424" spans="1:18" x14ac:dyDescent="0.25">
      <c r="A424" s="40">
        <v>6037238310</v>
      </c>
      <c r="B424" s="39">
        <f t="shared" si="31"/>
        <v>-3.6722000000000001</v>
      </c>
      <c r="C424" s="39">
        <f>C$2*'Risk Factors'!C424</f>
        <v>-0.26761936366979977</v>
      </c>
      <c r="D424" s="39">
        <f>D$2*'Risk Factors'!D424</f>
        <v>-2.8545898354803874</v>
      </c>
      <c r="E424" s="39">
        <f>E$2*'Risk Factors'!E424</f>
        <v>-4.5716059644495513</v>
      </c>
      <c r="F424" s="39">
        <f>F$2*'Risk Factors'!F424</f>
        <v>-7.2630561276164334E-3</v>
      </c>
      <c r="G424" s="39">
        <f>G$2*'Risk Factors'!G424</f>
        <v>3.0102267282936954</v>
      </c>
      <c r="H424" s="39">
        <f>H$2*'Risk Factors'!H424</f>
        <v>-1.6447891961562447E-3</v>
      </c>
      <c r="I424" s="39">
        <f>I$2*'Risk Factors'!I424</f>
        <v>0</v>
      </c>
      <c r="J424" s="39">
        <f>J$2*'Risk Factors'!J424</f>
        <v>1.110875599152449</v>
      </c>
      <c r="K424" s="39">
        <f>K$2*'Risk Factors'!K424</f>
        <v>0</v>
      </c>
      <c r="L424" s="39">
        <f>L$2*'Risk Factors'!L424</f>
        <v>0</v>
      </c>
      <c r="M424" s="39">
        <f>M$2*'Risk Factors'!M424</f>
        <v>3.6645152234084608</v>
      </c>
      <c r="N424" s="39">
        <f>N$2*'Risk Factors'!N424</f>
        <v>0.33462940005244229</v>
      </c>
      <c r="O424" s="39">
        <f t="shared" si="30"/>
        <v>-3.2546760580164649</v>
      </c>
      <c r="P424" s="39">
        <f t="shared" si="32"/>
        <v>3.7159222834069597E-2</v>
      </c>
      <c r="Q424" s="39">
        <f t="shared" si="33"/>
        <v>0</v>
      </c>
      <c r="R424" s="39" t="str">
        <f t="shared" si="34"/>
        <v>Low</v>
      </c>
    </row>
    <row r="425" spans="1:18" x14ac:dyDescent="0.25">
      <c r="A425" s="40">
        <v>6037238320</v>
      </c>
      <c r="B425" s="39">
        <f t="shared" si="31"/>
        <v>-3.6722000000000001</v>
      </c>
      <c r="C425" s="39">
        <f>C$2*'Risk Factors'!C425</f>
        <v>-0.29126368835308541</v>
      </c>
      <c r="D425" s="39">
        <f>D$2*'Risk Factors'!D425</f>
        <v>-3.1501789630689743</v>
      </c>
      <c r="E425" s="39">
        <f>E$2*'Risk Factors'!E425</f>
        <v>-4.3098081251125127</v>
      </c>
      <c r="F425" s="39">
        <f>F$2*'Risk Factors'!F425</f>
        <v>-1.0116556655416704E-2</v>
      </c>
      <c r="G425" s="39">
        <f>G$2*'Risk Factors'!G425</f>
        <v>2.9340989320136055</v>
      </c>
      <c r="H425" s="39">
        <f>H$2*'Risk Factors'!H425</f>
        <v>-1.2639079933386541E-2</v>
      </c>
      <c r="I425" s="39">
        <f>I$2*'Risk Factors'!I425</f>
        <v>0</v>
      </c>
      <c r="J425" s="39">
        <f>J$2*'Risk Factors'!J425</f>
        <v>1.3849864810534023</v>
      </c>
      <c r="K425" s="39">
        <f>K$2*'Risk Factors'!K425</f>
        <v>0</v>
      </c>
      <c r="L425" s="39">
        <f>L$2*'Risk Factors'!L425</f>
        <v>0</v>
      </c>
      <c r="M425" s="39">
        <f>M$2*'Risk Factors'!M425</f>
        <v>2.5293967576117038</v>
      </c>
      <c r="N425" s="39">
        <f>N$2*'Risk Factors'!N425</f>
        <v>-0.31231220667318188</v>
      </c>
      <c r="O425" s="39">
        <f t="shared" si="30"/>
        <v>-4.910036449117845</v>
      </c>
      <c r="P425" s="39">
        <f t="shared" si="32"/>
        <v>7.3182677385948127E-3</v>
      </c>
      <c r="Q425" s="39">
        <f t="shared" si="33"/>
        <v>0</v>
      </c>
      <c r="R425" s="39" t="str">
        <f t="shared" si="34"/>
        <v>Low</v>
      </c>
    </row>
    <row r="426" spans="1:18" x14ac:dyDescent="0.25">
      <c r="A426" s="40">
        <v>6037238400</v>
      </c>
      <c r="B426" s="39">
        <f t="shared" si="31"/>
        <v>-3.6722000000000001</v>
      </c>
      <c r="C426" s="39">
        <f>C$2*'Risk Factors'!C426</f>
        <v>-0.69643283612586848</v>
      </c>
      <c r="D426" s="39">
        <f>D$2*'Risk Factors'!D426</f>
        <v>-7.6338697836538465</v>
      </c>
      <c r="E426" s="39">
        <f>E$2*'Risk Factors'!E426</f>
        <v>-0.79938778846153835</v>
      </c>
      <c r="F426" s="39">
        <f>F$2*'Risk Factors'!F426</f>
        <v>-2.1513894230769229E-2</v>
      </c>
      <c r="G426" s="39">
        <f>G$2*'Risk Factors'!G426</f>
        <v>0.85975941837409109</v>
      </c>
      <c r="H426" s="39">
        <f>H$2*'Risk Factors'!H426</f>
        <v>-1.1776160849938462E-2</v>
      </c>
      <c r="I426" s="39">
        <f>I$2*'Risk Factors'!I426</f>
        <v>0</v>
      </c>
      <c r="J426" s="39">
        <f>J$2*'Risk Factors'!J426</f>
        <v>3.3304319470699433</v>
      </c>
      <c r="K426" s="39">
        <f>K$2*'Risk Factors'!K426</f>
        <v>0</v>
      </c>
      <c r="L426" s="39">
        <f>L$2*'Risk Factors'!L426</f>
        <v>0</v>
      </c>
      <c r="M426" s="39">
        <f>M$2*'Risk Factors'!M426</f>
        <v>-0.904021747726375</v>
      </c>
      <c r="N426" s="39">
        <f>N$2*'Risk Factors'!N426</f>
        <v>0.24226589231897375</v>
      </c>
      <c r="O426" s="39">
        <f t="shared" si="30"/>
        <v>-9.3067449532853299</v>
      </c>
      <c r="P426" s="39">
        <f t="shared" si="32"/>
        <v>9.0801408640391043E-5</v>
      </c>
      <c r="Q426" s="39">
        <f t="shared" si="33"/>
        <v>0</v>
      </c>
      <c r="R426" s="39" t="str">
        <f t="shared" si="34"/>
        <v>Low</v>
      </c>
    </row>
    <row r="427" spans="1:18" x14ac:dyDescent="0.25">
      <c r="A427" s="40">
        <v>6037239201</v>
      </c>
      <c r="B427" s="39">
        <f t="shared" si="31"/>
        <v>-3.6722000000000001</v>
      </c>
      <c r="C427" s="39">
        <f>C$2*'Risk Factors'!C427</f>
        <v>-0.39860032447895388</v>
      </c>
      <c r="D427" s="39">
        <f>D$2*'Risk Factors'!D427</f>
        <v>-2.2191048251375025</v>
      </c>
      <c r="E427" s="39">
        <f>E$2*'Risk Factors'!E427</f>
        <v>-5.0699992434542347</v>
      </c>
      <c r="F427" s="39">
        <f>F$2*'Risk Factors'!F427</f>
        <v>-1.1825530482330666E-2</v>
      </c>
      <c r="G427" s="39">
        <f>G$2*'Risk Factors'!G427</f>
        <v>2.2528982727281042</v>
      </c>
      <c r="H427" s="39">
        <f>H$2*'Risk Factors'!H427</f>
        <v>-8.3474480155582009E-3</v>
      </c>
      <c r="I427" s="39">
        <f>I$2*'Risk Factors'!I427</f>
        <v>0</v>
      </c>
      <c r="J427" s="39">
        <f>J$2*'Risk Factors'!J427</f>
        <v>1.9585794625605624</v>
      </c>
      <c r="K427" s="39">
        <f>K$2*'Risk Factors'!K427</f>
        <v>0</v>
      </c>
      <c r="L427" s="39">
        <f>L$2*'Risk Factors'!L427</f>
        <v>0</v>
      </c>
      <c r="M427" s="39">
        <f>M$2*'Risk Factors'!M427</f>
        <v>3.9536359826018184</v>
      </c>
      <c r="N427" s="39">
        <f>N$2*'Risk Factors'!N427</f>
        <v>9.557100196031916E-2</v>
      </c>
      <c r="O427" s="39">
        <f t="shared" si="30"/>
        <v>-3.119392651717777</v>
      </c>
      <c r="P427" s="39">
        <f t="shared" si="32"/>
        <v>4.2314377104834863E-2</v>
      </c>
      <c r="Q427" s="39">
        <f t="shared" si="33"/>
        <v>0</v>
      </c>
      <c r="R427" s="39" t="str">
        <f t="shared" si="34"/>
        <v>Low</v>
      </c>
    </row>
    <row r="428" spans="1:18" x14ac:dyDescent="0.25">
      <c r="A428" s="40">
        <v>6037239202</v>
      </c>
      <c r="B428" s="39">
        <f t="shared" si="31"/>
        <v>-3.6722000000000001</v>
      </c>
      <c r="C428" s="39">
        <f>C$2*'Risk Factors'!C428</f>
        <v>-0.41710308328565598</v>
      </c>
      <c r="D428" s="39">
        <f>D$2*'Risk Factors'!D428</f>
        <v>-1.9607448232519353</v>
      </c>
      <c r="E428" s="39">
        <f>E$2*'Risk Factors'!E428</f>
        <v>-5.2680542510211463</v>
      </c>
      <c r="F428" s="39">
        <f>F$2*'Risk Factors'!F428</f>
        <v>-1.1863965357253337E-2</v>
      </c>
      <c r="G428" s="39">
        <f>G$2*'Risk Factors'!G428</f>
        <v>2.2458369048471862</v>
      </c>
      <c r="H428" s="39">
        <f>H$2*'Risk Factors'!H428</f>
        <v>-4.5374682521908502E-2</v>
      </c>
      <c r="I428" s="39">
        <f>I$2*'Risk Factors'!I428</f>
        <v>0</v>
      </c>
      <c r="J428" s="39">
        <f>J$2*'Risk Factors'!J428</f>
        <v>2.0884568895431244</v>
      </c>
      <c r="K428" s="39">
        <f>K$2*'Risk Factors'!K428</f>
        <v>0</v>
      </c>
      <c r="L428" s="39">
        <f>L$2*'Risk Factors'!L428</f>
        <v>0</v>
      </c>
      <c r="M428" s="39">
        <f>M$2*'Risk Factors'!M428</f>
        <v>6.2289936733886906</v>
      </c>
      <c r="N428" s="39">
        <f>N$2*'Risk Factors'!N428</f>
        <v>8.0589481361454912E-2</v>
      </c>
      <c r="O428" s="39">
        <f t="shared" si="30"/>
        <v>-0.73146385629744293</v>
      </c>
      <c r="P428" s="39">
        <f t="shared" si="32"/>
        <v>0.32487357646600906</v>
      </c>
      <c r="Q428" s="39">
        <f t="shared" si="33"/>
        <v>0</v>
      </c>
      <c r="R428" s="39" t="str">
        <f t="shared" si="34"/>
        <v>Low</v>
      </c>
    </row>
    <row r="429" spans="1:18" x14ac:dyDescent="0.25">
      <c r="A429" s="40">
        <v>6037239310</v>
      </c>
      <c r="B429" s="39">
        <f t="shared" si="31"/>
        <v>-3.6722000000000001</v>
      </c>
      <c r="C429" s="39">
        <f>C$2*'Risk Factors'!C429</f>
        <v>-0.34494920228851655</v>
      </c>
      <c r="D429" s="39">
        <f>D$2*'Risk Factors'!D429</f>
        <v>-2.4155390288945364</v>
      </c>
      <c r="E429" s="39">
        <f>E$2*'Risk Factors'!E429</f>
        <v>-4.9357907775930121</v>
      </c>
      <c r="F429" s="39">
        <f>F$2*'Risk Factors'!F429</f>
        <v>-1.2606946028854833E-2</v>
      </c>
      <c r="G429" s="39">
        <f>G$2*'Risk Factors'!G429</f>
        <v>2.3507310752749211</v>
      </c>
      <c r="H429" s="39">
        <f>H$2*'Risk Factors'!H429</f>
        <v>-3.4723574046903074E-3</v>
      </c>
      <c r="I429" s="39">
        <f>I$2*'Risk Factors'!I429</f>
        <v>0</v>
      </c>
      <c r="J429" s="39">
        <f>J$2*'Risk Factors'!J429</f>
        <v>2.0122300918138163</v>
      </c>
      <c r="K429" s="39">
        <f>K$2*'Risk Factors'!K429</f>
        <v>0</v>
      </c>
      <c r="L429" s="39">
        <f>L$2*'Risk Factors'!L429</f>
        <v>0</v>
      </c>
      <c r="M429" s="39">
        <f>M$2*'Risk Factors'!M429</f>
        <v>4.1232105970739417</v>
      </c>
      <c r="N429" s="39">
        <f>N$2*'Risk Factors'!N429</f>
        <v>-0.10145026910382508</v>
      </c>
      <c r="O429" s="39">
        <f t="shared" si="30"/>
        <v>-2.999836817150757</v>
      </c>
      <c r="P429" s="39">
        <f t="shared" si="32"/>
        <v>4.7433245778088363E-2</v>
      </c>
      <c r="Q429" s="39">
        <f t="shared" si="33"/>
        <v>0</v>
      </c>
      <c r="R429" s="39" t="str">
        <f t="shared" si="34"/>
        <v>Low</v>
      </c>
    </row>
    <row r="430" spans="1:18" x14ac:dyDescent="0.25">
      <c r="A430" s="40">
        <v>6037239320</v>
      </c>
      <c r="B430" s="39">
        <f t="shared" si="31"/>
        <v>-3.6722000000000001</v>
      </c>
      <c r="C430" s="39">
        <f>C$2*'Risk Factors'!C430</f>
        <v>-0.41646683600326939</v>
      </c>
      <c r="D430" s="39">
        <f>D$2*'Risk Factors'!D430</f>
        <v>-1.854577807486631</v>
      </c>
      <c r="E430" s="39">
        <f>E$2*'Risk Factors'!E430</f>
        <v>-5.4034560160427798</v>
      </c>
      <c r="F430" s="39">
        <f>F$2*'Risk Factors'!F430</f>
        <v>-1.4243983957219252E-2</v>
      </c>
      <c r="G430" s="39">
        <f>G$2*'Risk Factors'!G430</f>
        <v>2.1443078651685394</v>
      </c>
      <c r="H430" s="39">
        <f>H$2*'Risk Factors'!H430</f>
        <v>-8.5853128525972058E-3</v>
      </c>
      <c r="I430" s="39">
        <f>I$2*'Risk Factors'!I430</f>
        <v>0</v>
      </c>
      <c r="J430" s="39">
        <f>J$2*'Risk Factors'!J430</f>
        <v>2.1656943850267383</v>
      </c>
      <c r="K430" s="39">
        <f>K$2*'Risk Factors'!K430</f>
        <v>0</v>
      </c>
      <c r="L430" s="39">
        <f>L$2*'Risk Factors'!L430</f>
        <v>0</v>
      </c>
      <c r="M430" s="39">
        <f>M$2*'Risk Factors'!M430</f>
        <v>2.4402944246737825</v>
      </c>
      <c r="N430" s="39">
        <f>N$2*'Risk Factors'!N430</f>
        <v>0.93497585175544895</v>
      </c>
      <c r="O430" s="39">
        <f t="shared" si="30"/>
        <v>-3.6842574297179871</v>
      </c>
      <c r="P430" s="39">
        <f t="shared" si="32"/>
        <v>2.4500468745256739E-2</v>
      </c>
      <c r="Q430" s="39">
        <f t="shared" si="33"/>
        <v>0</v>
      </c>
      <c r="R430" s="39" t="str">
        <f t="shared" si="34"/>
        <v>Low</v>
      </c>
    </row>
    <row r="431" spans="1:18" x14ac:dyDescent="0.25">
      <c r="A431" s="40">
        <v>6037239330</v>
      </c>
      <c r="B431" s="39">
        <f t="shared" si="31"/>
        <v>-3.6722000000000001</v>
      </c>
      <c r="C431" s="39">
        <f>C$2*'Risk Factors'!C431</f>
        <v>-0.50631526979975483</v>
      </c>
      <c r="D431" s="39">
        <f>D$2*'Risk Factors'!D431</f>
        <v>-1.7235598718914844</v>
      </c>
      <c r="E431" s="39">
        <f>E$2*'Risk Factors'!E431</f>
        <v>-5.5242180859080632</v>
      </c>
      <c r="F431" s="39">
        <f>F$2*'Risk Factors'!F431</f>
        <v>-8.0290128108515442E-3</v>
      </c>
      <c r="G431" s="39">
        <f>G$2*'Risk Factors'!G431</f>
        <v>2.0217928802588996</v>
      </c>
      <c r="H431" s="39">
        <f>H$2*'Risk Factors'!H431</f>
        <v>-1.9960349210395089E-2</v>
      </c>
      <c r="I431" s="39">
        <f>I$2*'Risk Factors'!I431</f>
        <v>0</v>
      </c>
      <c r="J431" s="39">
        <f>J$2*'Risk Factors'!J431</f>
        <v>2.8286145616641907</v>
      </c>
      <c r="K431" s="39">
        <f>K$2*'Risk Factors'!K431</f>
        <v>0</v>
      </c>
      <c r="L431" s="39">
        <f>L$2*'Risk Factors'!L431</f>
        <v>0</v>
      </c>
      <c r="M431" s="39">
        <f>M$2*'Risk Factors'!M431</f>
        <v>3.0275028865164084</v>
      </c>
      <c r="N431" s="39">
        <f>N$2*'Risk Factors'!N431</f>
        <v>0.12501262553483355</v>
      </c>
      <c r="O431" s="39">
        <f t="shared" si="30"/>
        <v>-3.4513596356462162</v>
      </c>
      <c r="P431" s="39">
        <f t="shared" si="32"/>
        <v>3.0728337975321672E-2</v>
      </c>
      <c r="Q431" s="39">
        <f t="shared" si="33"/>
        <v>0</v>
      </c>
      <c r="R431" s="39" t="str">
        <f t="shared" si="34"/>
        <v>Low</v>
      </c>
    </row>
    <row r="432" spans="1:18" x14ac:dyDescent="0.25">
      <c r="A432" s="40">
        <v>6037239501</v>
      </c>
      <c r="B432" s="39">
        <f t="shared" si="31"/>
        <v>-3.6722000000000001</v>
      </c>
      <c r="C432" s="39">
        <f>C$2*'Risk Factors'!C432</f>
        <v>-0.36785410445443406</v>
      </c>
      <c r="D432" s="39">
        <f>D$2*'Risk Factors'!D432</f>
        <v>-2.8851381856486027</v>
      </c>
      <c r="E432" s="39">
        <f>E$2*'Risk Factors'!E432</f>
        <v>-4.5632292073037339</v>
      </c>
      <c r="F432" s="39">
        <f>F$2*'Risk Factors'!F432</f>
        <v>-1.1374278565471206E-2</v>
      </c>
      <c r="G432" s="39">
        <f>G$2*'Risk Factors'!G432</f>
        <v>1.9871686863315414</v>
      </c>
      <c r="H432" s="39">
        <f>H$2*'Risk Factors'!H432</f>
        <v>-1.6698681065044487E-2</v>
      </c>
      <c r="I432" s="39">
        <f>I$2*'Risk Factors'!I432</f>
        <v>0</v>
      </c>
      <c r="J432" s="39">
        <f>J$2*'Risk Factors'!J432</f>
        <v>2.5110436773407292</v>
      </c>
      <c r="K432" s="39">
        <f>K$2*'Risk Factors'!K432</f>
        <v>0</v>
      </c>
      <c r="L432" s="39">
        <f>L$2*'Risk Factors'!L432</f>
        <v>0</v>
      </c>
      <c r="M432" s="39">
        <f>M$2*'Risk Factors'!M432</f>
        <v>4.2877206010280728</v>
      </c>
      <c r="N432" s="39">
        <f>N$2*'Risk Factors'!N432</f>
        <v>0.32408839418508567</v>
      </c>
      <c r="O432" s="39">
        <f t="shared" si="30"/>
        <v>-2.4064730981518569</v>
      </c>
      <c r="P432" s="39">
        <f t="shared" si="32"/>
        <v>8.2680420361157039E-2</v>
      </c>
      <c r="Q432" s="39">
        <f t="shared" si="33"/>
        <v>0</v>
      </c>
      <c r="R432" s="39" t="str">
        <f t="shared" si="34"/>
        <v>Low</v>
      </c>
    </row>
    <row r="433" spans="1:18" x14ac:dyDescent="0.25">
      <c r="A433" s="40">
        <v>6037239502</v>
      </c>
      <c r="B433" s="39">
        <f t="shared" si="31"/>
        <v>-3.6722000000000001</v>
      </c>
      <c r="C433" s="39">
        <f>C$2*'Risk Factors'!C433</f>
        <v>-0.36785410445443406</v>
      </c>
      <c r="D433" s="39">
        <f>D$2*'Risk Factors'!D433</f>
        <v>-2.8851380347901641</v>
      </c>
      <c r="E433" s="39">
        <f>E$2*'Risk Factors'!E433</f>
        <v>-4.5632289577214626</v>
      </c>
      <c r="F433" s="39">
        <f>F$2*'Risk Factors'!F433</f>
        <v>-1.1374278565471232E-2</v>
      </c>
      <c r="G433" s="39">
        <f>G$2*'Risk Factors'!G433</f>
        <v>1.9871687319014681</v>
      </c>
      <c r="H433" s="39">
        <f>H$2*'Risk Factors'!H433</f>
        <v>-9.5870453225134369E-4</v>
      </c>
      <c r="I433" s="39">
        <f>I$2*'Risk Factors'!I433</f>
        <v>0</v>
      </c>
      <c r="J433" s="39">
        <f>J$2*'Risk Factors'!J433</f>
        <v>2.5110438068910348</v>
      </c>
      <c r="K433" s="39">
        <f>K$2*'Risk Factors'!K433</f>
        <v>0</v>
      </c>
      <c r="L433" s="39">
        <f>L$2*'Risk Factors'!L433</f>
        <v>0</v>
      </c>
      <c r="M433" s="39">
        <f>M$2*'Risk Factors'!M433</f>
        <v>3.5493206010280729</v>
      </c>
      <c r="N433" s="39">
        <f>N$2*'Risk Factors'!N433</f>
        <v>0.18753406662266517</v>
      </c>
      <c r="O433" s="39">
        <f t="shared" si="30"/>
        <v>-3.2656868736205431</v>
      </c>
      <c r="P433" s="39">
        <f t="shared" si="32"/>
        <v>3.6767274731156846E-2</v>
      </c>
      <c r="Q433" s="39">
        <f t="shared" si="33"/>
        <v>0</v>
      </c>
      <c r="R433" s="39" t="str">
        <f t="shared" si="34"/>
        <v>Low</v>
      </c>
    </row>
    <row r="434" spans="1:18" x14ac:dyDescent="0.25">
      <c r="A434" s="40">
        <v>6037239601</v>
      </c>
      <c r="B434" s="39">
        <f t="shared" si="31"/>
        <v>-3.6722000000000001</v>
      </c>
      <c r="C434" s="39">
        <f>C$2*'Risk Factors'!C434</f>
        <v>-0.36879987744176546</v>
      </c>
      <c r="D434" s="39">
        <f>D$2*'Risk Factors'!D434</f>
        <v>-2.5528103558618582</v>
      </c>
      <c r="E434" s="39">
        <f>E$2*'Risk Factors'!E434</f>
        <v>-4.8288952867434887</v>
      </c>
      <c r="F434" s="39">
        <f>F$2*'Risk Factors'!F434</f>
        <v>-6.4153136902575167E-3</v>
      </c>
      <c r="G434" s="39">
        <f>G$2*'Risk Factors'!G434</f>
        <v>2.4330446360431801</v>
      </c>
      <c r="H434" s="39">
        <f>H$2*'Risk Factors'!H434</f>
        <v>-4.4949305985757838E-3</v>
      </c>
      <c r="I434" s="39">
        <f>I$2*'Risk Factors'!I434</f>
        <v>0</v>
      </c>
      <c r="J434" s="39">
        <f>J$2*'Risk Factors'!J434</f>
        <v>1.4970664978464041</v>
      </c>
      <c r="K434" s="39">
        <f>K$2*'Risk Factors'!K434</f>
        <v>0</v>
      </c>
      <c r="L434" s="39">
        <f>L$2*'Risk Factors'!L434</f>
        <v>0</v>
      </c>
      <c r="M434" s="39">
        <f>M$2*'Risk Factors'!M434</f>
        <v>2.9244644523527077</v>
      </c>
      <c r="N434" s="39">
        <f>N$2*'Risk Factors'!N434</f>
        <v>-2.8223410769947985E-2</v>
      </c>
      <c r="O434" s="39">
        <f t="shared" si="30"/>
        <v>-4.6072635888636038</v>
      </c>
      <c r="P434" s="39">
        <f t="shared" si="32"/>
        <v>9.8804895938089492E-3</v>
      </c>
      <c r="Q434" s="39">
        <f t="shared" si="33"/>
        <v>0</v>
      </c>
      <c r="R434" s="39" t="str">
        <f t="shared" si="34"/>
        <v>Low</v>
      </c>
    </row>
    <row r="435" spans="1:18" x14ac:dyDescent="0.25">
      <c r="A435" s="40">
        <v>6037239602</v>
      </c>
      <c r="B435" s="39">
        <f t="shared" si="31"/>
        <v>-3.6722000000000001</v>
      </c>
      <c r="C435" s="39">
        <f>C$2*'Risk Factors'!C435</f>
        <v>-0.3410285433592154</v>
      </c>
      <c r="D435" s="39">
        <f>D$2*'Risk Factors'!D435</f>
        <v>-2.4448970919289952</v>
      </c>
      <c r="E435" s="39">
        <f>E$2*'Risk Factors'!E435</f>
        <v>-4.908314606315332</v>
      </c>
      <c r="F435" s="39">
        <f>F$2*'Risk Factors'!F435</f>
        <v>-7.7353656947632549E-3</v>
      </c>
      <c r="G435" s="39">
        <f>G$2*'Risk Factors'!G435</f>
        <v>2.4649550028965228</v>
      </c>
      <c r="H435" s="39">
        <f>H$2*'Risk Factors'!H435</f>
        <v>-1.082859118379675E-3</v>
      </c>
      <c r="I435" s="39">
        <f>I$2*'Risk Factors'!I435</f>
        <v>0</v>
      </c>
      <c r="J435" s="39">
        <f>J$2*'Risk Factors'!J435</f>
        <v>1.5217745465738299</v>
      </c>
      <c r="K435" s="39">
        <f>K$2*'Risk Factors'!K435</f>
        <v>0</v>
      </c>
      <c r="L435" s="39">
        <f>L$2*'Risk Factors'!L435</f>
        <v>0</v>
      </c>
      <c r="M435" s="39">
        <f>M$2*'Risk Factors'!M435</f>
        <v>3.3930083036773424</v>
      </c>
      <c r="N435" s="39">
        <f>N$2*'Risk Factors'!N435</f>
        <v>0.24334105912763732</v>
      </c>
      <c r="O435" s="39">
        <f t="shared" si="30"/>
        <v>-3.7521795541413514</v>
      </c>
      <c r="P435" s="39">
        <f t="shared" si="32"/>
        <v>2.2928491043200321E-2</v>
      </c>
      <c r="Q435" s="39">
        <f t="shared" si="33"/>
        <v>0</v>
      </c>
      <c r="R435" s="39" t="str">
        <f t="shared" si="34"/>
        <v>Low</v>
      </c>
    </row>
    <row r="436" spans="1:18" x14ac:dyDescent="0.25">
      <c r="A436" s="40">
        <v>6037239701</v>
      </c>
      <c r="B436" s="39">
        <f t="shared" si="31"/>
        <v>-3.6722000000000001</v>
      </c>
      <c r="C436" s="39">
        <f>C$2*'Risk Factors'!C436</f>
        <v>-0.36180115733551294</v>
      </c>
      <c r="D436" s="39">
        <f>D$2*'Risk Factors'!D436</f>
        <v>-2.6621888321286922</v>
      </c>
      <c r="E436" s="39">
        <f>E$2*'Risk Factors'!E436</f>
        <v>-4.7398391350886877</v>
      </c>
      <c r="F436" s="39">
        <f>F$2*'Risk Factors'!F436</f>
        <v>-1.0563461548031903E-2</v>
      </c>
      <c r="G436" s="39">
        <f>G$2*'Risk Factors'!G436</f>
        <v>2.4358462281340079</v>
      </c>
      <c r="H436" s="39">
        <f>H$2*'Risk Factors'!H436</f>
        <v>-1.0959382137648476E-2</v>
      </c>
      <c r="I436" s="39">
        <f>I$2*'Risk Factors'!I436</f>
        <v>0</v>
      </c>
      <c r="J436" s="39">
        <f>J$2*'Risk Factors'!J436</f>
        <v>1.4066675255209966</v>
      </c>
      <c r="K436" s="39">
        <f>K$2*'Risk Factors'!K436</f>
        <v>0</v>
      </c>
      <c r="L436" s="39">
        <f>L$2*'Risk Factors'!L436</f>
        <v>0</v>
      </c>
      <c r="M436" s="39">
        <f>M$2*'Risk Factors'!M436</f>
        <v>2.636393673388691</v>
      </c>
      <c r="N436" s="39">
        <f>N$2*'Risk Factors'!N436</f>
        <v>0.39154645163578378</v>
      </c>
      <c r="O436" s="39">
        <f t="shared" si="30"/>
        <v>-4.5870980895590945</v>
      </c>
      <c r="P436" s="39">
        <f t="shared" si="32"/>
        <v>1.0079728387561084E-2</v>
      </c>
      <c r="Q436" s="39">
        <f t="shared" si="33"/>
        <v>0</v>
      </c>
      <c r="R436" s="39" t="str">
        <f t="shared" si="34"/>
        <v>Low</v>
      </c>
    </row>
    <row r="437" spans="1:18" x14ac:dyDescent="0.25">
      <c r="A437" s="40">
        <v>6037239702</v>
      </c>
      <c r="B437" s="39">
        <f t="shared" si="31"/>
        <v>-3.6722000000000001</v>
      </c>
      <c r="C437" s="39">
        <f>C$2*'Risk Factors'!C437</f>
        <v>-0.37674437053534943</v>
      </c>
      <c r="D437" s="39">
        <f>D$2*'Risk Factors'!D437</f>
        <v>-2.6836107192972118</v>
      </c>
      <c r="E437" s="39">
        <f>E$2*'Risk Factors'!E437</f>
        <v>-4.720672179345204</v>
      </c>
      <c r="F437" s="39">
        <f>F$2*'Risk Factors'!F437</f>
        <v>-1.1218251055034311E-2</v>
      </c>
      <c r="G437" s="39">
        <f>G$2*'Risk Factors'!G437</f>
        <v>2.3758657996486434</v>
      </c>
      <c r="H437" s="39">
        <f>H$2*'Risk Factors'!H437</f>
        <v>-9.7371674246753831E-3</v>
      </c>
      <c r="I437" s="39">
        <f>I$2*'Risk Factors'!I437</f>
        <v>0</v>
      </c>
      <c r="J437" s="39">
        <f>J$2*'Risk Factors'!J437</f>
        <v>1.4730213831723948</v>
      </c>
      <c r="K437" s="39">
        <f>K$2*'Risk Factors'!K437</f>
        <v>0</v>
      </c>
      <c r="L437" s="39">
        <f>L$2*'Risk Factors'!L437</f>
        <v>0</v>
      </c>
      <c r="M437" s="39">
        <f>M$2*'Risk Factors'!M437</f>
        <v>2.7433344404903108</v>
      </c>
      <c r="N437" s="39">
        <f>N$2*'Risk Factors'!N437</f>
        <v>0.48569769227278509</v>
      </c>
      <c r="O437" s="39">
        <f t="shared" si="30"/>
        <v>-4.3962633720733431</v>
      </c>
      <c r="P437" s="39">
        <f t="shared" si="32"/>
        <v>1.2173286491018585E-2</v>
      </c>
      <c r="Q437" s="39">
        <f t="shared" si="33"/>
        <v>0</v>
      </c>
      <c r="R437" s="39" t="str">
        <f t="shared" si="34"/>
        <v>Low</v>
      </c>
    </row>
    <row r="438" spans="1:18" x14ac:dyDescent="0.25">
      <c r="A438" s="40">
        <v>6037239801</v>
      </c>
      <c r="B438" s="39">
        <f t="shared" si="31"/>
        <v>-3.6722000000000001</v>
      </c>
      <c r="C438" s="39">
        <f>C$2*'Risk Factors'!C438</f>
        <v>-0.34458808896608095</v>
      </c>
      <c r="D438" s="39">
        <f>D$2*'Risk Factors'!D438</f>
        <v>-3.0787115272392978</v>
      </c>
      <c r="E438" s="39">
        <f>E$2*'Risk Factors'!E438</f>
        <v>-4.4403276026521592</v>
      </c>
      <c r="F438" s="39">
        <f>F$2*'Risk Factors'!F438</f>
        <v>-4.5080523601745423E-3</v>
      </c>
      <c r="G438" s="39">
        <f>G$2*'Risk Factors'!G438</f>
        <v>2.1609946757908585</v>
      </c>
      <c r="H438" s="39">
        <f>H$2*'Risk Factors'!H438</f>
        <v>-2.201849218036163E-3</v>
      </c>
      <c r="I438" s="39">
        <f>I$2*'Risk Factors'!I438</f>
        <v>0</v>
      </c>
      <c r="J438" s="39">
        <f>J$2*'Risk Factors'!J438</f>
        <v>1.9986821782185602</v>
      </c>
      <c r="K438" s="39">
        <f>K$2*'Risk Factors'!K438</f>
        <v>0</v>
      </c>
      <c r="L438" s="39">
        <f>L$2*'Risk Factors'!L438</f>
        <v>0</v>
      </c>
      <c r="M438" s="39">
        <f>M$2*'Risk Factors'!M438</f>
        <v>3.4473882957690787</v>
      </c>
      <c r="N438" s="39">
        <f>N$2*'Risk Factors'!N438</f>
        <v>0.42799813271660125</v>
      </c>
      <c r="O438" s="39">
        <f t="shared" si="30"/>
        <v>-3.5074738379406489</v>
      </c>
      <c r="P438" s="39">
        <f t="shared" si="32"/>
        <v>2.9100323903608179E-2</v>
      </c>
      <c r="Q438" s="39">
        <f t="shared" si="33"/>
        <v>0</v>
      </c>
      <c r="R438" s="39" t="str">
        <f t="shared" si="34"/>
        <v>Low</v>
      </c>
    </row>
    <row r="439" spans="1:18" x14ac:dyDescent="0.25">
      <c r="A439" s="40">
        <v>6037239802</v>
      </c>
      <c r="B439" s="39">
        <f t="shared" si="31"/>
        <v>-3.6722000000000001</v>
      </c>
      <c r="C439" s="39">
        <f>C$2*'Risk Factors'!C439</f>
        <v>-0.34458808896608095</v>
      </c>
      <c r="D439" s="39">
        <f>D$2*'Risk Factors'!D439</f>
        <v>-3.0787114188452729</v>
      </c>
      <c r="E439" s="39">
        <f>E$2*'Risk Factors'!E439</f>
        <v>-4.4403274991425103</v>
      </c>
      <c r="F439" s="39">
        <f>F$2*'Risk Factors'!F439</f>
        <v>-4.5080523601745276E-3</v>
      </c>
      <c r="G439" s="39">
        <f>G$2*'Risk Factors'!G439</f>
        <v>2.1609947473978801</v>
      </c>
      <c r="H439" s="39">
        <f>H$2*'Risk Factors'!H439</f>
        <v>-5.1571644944744671E-3</v>
      </c>
      <c r="I439" s="39">
        <f>I$2*'Risk Factors'!I439</f>
        <v>0</v>
      </c>
      <c r="J439" s="39">
        <f>J$2*'Risk Factors'!J439</f>
        <v>1.9986821035663433</v>
      </c>
      <c r="K439" s="39">
        <f>K$2*'Risk Factors'!K439</f>
        <v>0</v>
      </c>
      <c r="L439" s="39">
        <f>L$2*'Risk Factors'!L439</f>
        <v>0</v>
      </c>
      <c r="M439" s="39">
        <f>M$2*'Risk Factors'!M439</f>
        <v>4.356188295769079</v>
      </c>
      <c r="N439" s="39">
        <f>N$2*'Risk Factors'!N439</f>
        <v>3.3479598602000102E-2</v>
      </c>
      <c r="O439" s="39">
        <f t="shared" si="30"/>
        <v>-2.9961474784732105</v>
      </c>
      <c r="P439" s="39">
        <f t="shared" si="32"/>
        <v>4.7600221000470212E-2</v>
      </c>
      <c r="Q439" s="39">
        <f t="shared" si="33"/>
        <v>0</v>
      </c>
      <c r="R439" s="39" t="str">
        <f t="shared" si="34"/>
        <v>Low</v>
      </c>
    </row>
    <row r="440" spans="1:18" x14ac:dyDescent="0.25">
      <c r="A440" s="40">
        <v>6037240010</v>
      </c>
      <c r="B440" s="39">
        <f t="shared" si="31"/>
        <v>-3.6722000000000001</v>
      </c>
      <c r="C440" s="39">
        <f>C$2*'Risk Factors'!C440</f>
        <v>-0.28847795700858198</v>
      </c>
      <c r="D440" s="39">
        <f>D$2*'Risk Factors'!D440</f>
        <v>-2.8132428450226246</v>
      </c>
      <c r="E440" s="39">
        <f>E$2*'Risk Factors'!E440</f>
        <v>-4.5977859728506782</v>
      </c>
      <c r="F440" s="39">
        <f>F$2*'Risk Factors'!F440</f>
        <v>-1.9284162895927603E-2</v>
      </c>
      <c r="G440" s="39">
        <f>G$2*'Risk Factors'!G440</f>
        <v>2.485758024691358</v>
      </c>
      <c r="H440" s="39">
        <f>H$2*'Risk Factors'!H440</f>
        <v>-3.1388798291516966E-2</v>
      </c>
      <c r="I440" s="39">
        <f>I$2*'Risk Factors'!I440</f>
        <v>0</v>
      </c>
      <c r="J440" s="39">
        <f>J$2*'Risk Factors'!J440</f>
        <v>1.6539001015228427</v>
      </c>
      <c r="K440" s="39">
        <f>K$2*'Risk Factors'!K440</f>
        <v>0</v>
      </c>
      <c r="L440" s="39">
        <f>L$2*'Risk Factors'!L440</f>
        <v>0</v>
      </c>
      <c r="M440" s="39">
        <f>M$2*'Risk Factors'!M440</f>
        <v>5.1711413997627513</v>
      </c>
      <c r="N440" s="39">
        <f>N$2*'Risk Factors'!N440</f>
        <v>0.30174866865878186</v>
      </c>
      <c r="O440" s="39">
        <f t="shared" si="30"/>
        <v>-1.8098315414335946</v>
      </c>
      <c r="P440" s="39">
        <f t="shared" si="32"/>
        <v>0.14065848670786574</v>
      </c>
      <c r="Q440" s="39">
        <f t="shared" si="33"/>
        <v>0</v>
      </c>
      <c r="R440" s="39" t="str">
        <f t="shared" si="34"/>
        <v>Low</v>
      </c>
    </row>
    <row r="441" spans="1:18" x14ac:dyDescent="0.25">
      <c r="A441" s="40">
        <v>6037240020</v>
      </c>
      <c r="B441" s="39">
        <f t="shared" si="31"/>
        <v>-3.6722000000000001</v>
      </c>
      <c r="C441" s="39">
        <f>C$2*'Risk Factors'!C441</f>
        <v>-0.36759616636697995</v>
      </c>
      <c r="D441" s="39">
        <f>D$2*'Risk Factors'!D441</f>
        <v>-3.2857673627404975</v>
      </c>
      <c r="E441" s="39">
        <f>E$2*'Risk Factors'!E441</f>
        <v>-4.2791425621773813</v>
      </c>
      <c r="F441" s="39">
        <f>F$2*'Risk Factors'!F441</f>
        <v>-1.1999436884091977E-2</v>
      </c>
      <c r="G441" s="39">
        <f>G$2*'Risk Factors'!G441</f>
        <v>1.6886152193375112</v>
      </c>
      <c r="H441" s="39">
        <f>H$2*'Risk Factors'!H441</f>
        <v>-1.6728404501254847E-3</v>
      </c>
      <c r="I441" s="39">
        <f>I$2*'Risk Factors'!I441</f>
        <v>0</v>
      </c>
      <c r="J441" s="39">
        <f>J$2*'Risk Factors'!J441</f>
        <v>1.6865326955074877</v>
      </c>
      <c r="K441" s="39">
        <f>K$2*'Risk Factors'!K441</f>
        <v>0</v>
      </c>
      <c r="L441" s="39">
        <f>L$2*'Risk Factors'!L441</f>
        <v>0</v>
      </c>
      <c r="M441" s="39">
        <f>M$2*'Risk Factors'!M441</f>
        <v>3.4058382759984176</v>
      </c>
      <c r="N441" s="39">
        <f>N$2*'Risk Factors'!N441</f>
        <v>0.27219098849499423</v>
      </c>
      <c r="O441" s="39">
        <f t="shared" si="30"/>
        <v>-4.5652011892806641</v>
      </c>
      <c r="P441" s="39">
        <f t="shared" si="32"/>
        <v>1.0300578850632017E-2</v>
      </c>
      <c r="Q441" s="39">
        <f t="shared" si="33"/>
        <v>0</v>
      </c>
      <c r="R441" s="39" t="str">
        <f t="shared" si="34"/>
        <v>Low</v>
      </c>
    </row>
    <row r="442" spans="1:18" x14ac:dyDescent="0.25">
      <c r="A442" s="40">
        <v>6037240200</v>
      </c>
      <c r="B442" s="39">
        <f t="shared" si="31"/>
        <v>-3.6722000000000001</v>
      </c>
      <c r="C442" s="39">
        <f>C$2*'Risk Factors'!C442</f>
        <v>-0.4194933095627299</v>
      </c>
      <c r="D442" s="39">
        <f>D$2*'Risk Factors'!D442</f>
        <v>-3.0252898318709187</v>
      </c>
      <c r="E442" s="39">
        <f>E$2*'Risk Factors'!E442</f>
        <v>-4.4906352324199608</v>
      </c>
      <c r="F442" s="39">
        <f>F$2*'Risk Factors'!F442</f>
        <v>-1.4754774157468861E-2</v>
      </c>
      <c r="G442" s="39">
        <f>G$2*'Risk Factors'!G442</f>
        <v>2.1170785218758232</v>
      </c>
      <c r="H442" s="39">
        <f>H$2*'Risk Factors'!H442</f>
        <v>-9.6195642938320235E-3</v>
      </c>
      <c r="I442" s="39">
        <f>I$2*'Risk Factors'!I442</f>
        <v>0</v>
      </c>
      <c r="J442" s="39">
        <f>J$2*'Risk Factors'!J442</f>
        <v>1.4995299098856367</v>
      </c>
      <c r="K442" s="39">
        <f>K$2*'Risk Factors'!K442</f>
        <v>0</v>
      </c>
      <c r="L442" s="39">
        <f>L$2*'Risk Factors'!L442</f>
        <v>0</v>
      </c>
      <c r="M442" s="39">
        <f>M$2*'Risk Factors'!M442</f>
        <v>5.4931821273230526</v>
      </c>
      <c r="N442" s="39">
        <f>N$2*'Risk Factors'!N442</f>
        <v>0.16064371144428338</v>
      </c>
      <c r="O442" s="39">
        <f t="shared" si="30"/>
        <v>-2.3615584417761148</v>
      </c>
      <c r="P442" s="39">
        <f t="shared" si="32"/>
        <v>8.6151420223655739E-2</v>
      </c>
      <c r="Q442" s="39">
        <f t="shared" si="33"/>
        <v>0</v>
      </c>
      <c r="R442" s="39" t="str">
        <f t="shared" si="34"/>
        <v>Low</v>
      </c>
    </row>
    <row r="443" spans="1:18" x14ac:dyDescent="0.25">
      <c r="A443" s="40">
        <v>6037240300</v>
      </c>
      <c r="B443" s="39">
        <f t="shared" si="31"/>
        <v>-3.6722000000000001</v>
      </c>
      <c r="C443" s="39">
        <f>C$2*'Risk Factors'!C443</f>
        <v>-0.33979044053943608</v>
      </c>
      <c r="D443" s="39">
        <f>D$2*'Risk Factors'!D443</f>
        <v>-2.9360214735907526</v>
      </c>
      <c r="E443" s="39">
        <f>E$2*'Risk Factors'!E443</f>
        <v>-4.5039057790520367</v>
      </c>
      <c r="F443" s="39">
        <f>F$2*'Risk Factors'!F443</f>
        <v>-2.08033143786099E-2</v>
      </c>
      <c r="G443" s="39">
        <f>G$2*'Risk Factors'!G443</f>
        <v>2.5559049809385224</v>
      </c>
      <c r="H443" s="39">
        <f>H$2*'Risk Factors'!H443</f>
        <v>-7.4257711009114444E-3</v>
      </c>
      <c r="I443" s="39">
        <f>I$2*'Risk Factors'!I443</f>
        <v>0</v>
      </c>
      <c r="J443" s="39">
        <f>J$2*'Risk Factors'!J443</f>
        <v>1.4898654899069781</v>
      </c>
      <c r="K443" s="39">
        <f>K$2*'Risk Factors'!K443</f>
        <v>0</v>
      </c>
      <c r="L443" s="39">
        <f>L$2*'Risk Factors'!L443</f>
        <v>0</v>
      </c>
      <c r="M443" s="39">
        <f>M$2*'Risk Factors'!M443</f>
        <v>2.1443459865559493</v>
      </c>
      <c r="N443" s="39">
        <f>N$2*'Risk Factors'!N443</f>
        <v>0.19380001383927281</v>
      </c>
      <c r="O443" s="39">
        <f t="shared" si="30"/>
        <v>-5.0962303074210205</v>
      </c>
      <c r="P443" s="39">
        <f t="shared" si="32"/>
        <v>6.082548981634065E-3</v>
      </c>
      <c r="Q443" s="39">
        <f t="shared" si="33"/>
        <v>0</v>
      </c>
      <c r="R443" s="39" t="str">
        <f t="shared" si="34"/>
        <v>Low</v>
      </c>
    </row>
    <row r="444" spans="1:18" x14ac:dyDescent="0.25">
      <c r="A444" s="40">
        <v>6037240401</v>
      </c>
      <c r="B444" s="39">
        <f t="shared" si="31"/>
        <v>-3.6722000000000001</v>
      </c>
      <c r="C444" s="39">
        <f>C$2*'Risk Factors'!C444</f>
        <v>-0.38819682161830821</v>
      </c>
      <c r="D444" s="39">
        <f>D$2*'Risk Factors'!D444</f>
        <v>-3.7851724609085102</v>
      </c>
      <c r="E444" s="39">
        <f>E$2*'Risk Factors'!E444</f>
        <v>-3.8359239660387221</v>
      </c>
      <c r="F444" s="39">
        <f>F$2*'Risk Factors'!F444</f>
        <v>-1.9160353155149096E-2</v>
      </c>
      <c r="G444" s="39">
        <f>G$2*'Risk Factors'!G444</f>
        <v>2.2537445485199017</v>
      </c>
      <c r="H444" s="39">
        <f>H$2*'Risk Factors'!H444</f>
        <v>-5.8858525541649696E-4</v>
      </c>
      <c r="I444" s="39">
        <f>I$2*'Risk Factors'!I444</f>
        <v>0</v>
      </c>
      <c r="J444" s="39">
        <f>J$2*'Risk Factors'!J444</f>
        <v>1.6811184996452309</v>
      </c>
      <c r="K444" s="39">
        <f>K$2*'Risk Factors'!K444</f>
        <v>0</v>
      </c>
      <c r="L444" s="39">
        <f>L$2*'Risk Factors'!L444</f>
        <v>0</v>
      </c>
      <c r="M444" s="39">
        <f>M$2*'Risk Factors'!M444</f>
        <v>3.3481005931198089</v>
      </c>
      <c r="N444" s="39">
        <f>N$2*'Risk Factors'!N444</f>
        <v>-0.10184240497578631</v>
      </c>
      <c r="O444" s="39">
        <f t="shared" si="30"/>
        <v>-4.5201209506669509</v>
      </c>
      <c r="P444" s="39">
        <f t="shared" si="32"/>
        <v>1.0770441307394059E-2</v>
      </c>
      <c r="Q444" s="39">
        <f t="shared" si="33"/>
        <v>0</v>
      </c>
      <c r="R444" s="39" t="str">
        <f t="shared" si="34"/>
        <v>Low</v>
      </c>
    </row>
    <row r="445" spans="1:18" x14ac:dyDescent="0.25">
      <c r="A445" s="40">
        <v>6037240402</v>
      </c>
      <c r="B445" s="39">
        <f t="shared" si="31"/>
        <v>-3.6722000000000001</v>
      </c>
      <c r="C445" s="39">
        <f>C$2*'Risk Factors'!C445</f>
        <v>-0.40888345623212102</v>
      </c>
      <c r="D445" s="39">
        <f>D$2*'Risk Factors'!D445</f>
        <v>-4.1380398359983106</v>
      </c>
      <c r="E445" s="39">
        <f>E$2*'Risk Factors'!E445</f>
        <v>-3.5586841304117507</v>
      </c>
      <c r="F445" s="39">
        <f>F$2*'Risk Factors'!F445</f>
        <v>-1.8488996644463518E-2</v>
      </c>
      <c r="G445" s="39">
        <f>G$2*'Risk Factors'!G445</f>
        <v>2.1317979148868189</v>
      </c>
      <c r="H445" s="39">
        <f>H$2*'Risk Factors'!H445</f>
        <v>-3.529936751279706E-3</v>
      </c>
      <c r="I445" s="39">
        <f>I$2*'Risk Factors'!I445</f>
        <v>0</v>
      </c>
      <c r="J445" s="39">
        <f>J$2*'Risk Factors'!J445</f>
        <v>1.7567341031838581</v>
      </c>
      <c r="K445" s="39">
        <f>K$2*'Risk Factors'!K445</f>
        <v>0</v>
      </c>
      <c r="L445" s="39">
        <f>L$2*'Risk Factors'!L445</f>
        <v>0</v>
      </c>
      <c r="M445" s="39">
        <f>M$2*'Risk Factors'!M445</f>
        <v>1.314199051008303</v>
      </c>
      <c r="N445" s="39">
        <f>N$2*'Risk Factors'!N445</f>
        <v>0.17726187922871389</v>
      </c>
      <c r="O445" s="39">
        <f t="shared" si="30"/>
        <v>-6.4198334077302324</v>
      </c>
      <c r="P445" s="39">
        <f t="shared" si="32"/>
        <v>1.62627848904657E-3</v>
      </c>
      <c r="Q445" s="39">
        <f t="shared" si="33"/>
        <v>0</v>
      </c>
      <c r="R445" s="39" t="str">
        <f t="shared" si="34"/>
        <v>Low</v>
      </c>
    </row>
    <row r="446" spans="1:18" x14ac:dyDescent="0.25">
      <c r="A446" s="40">
        <v>6037240500</v>
      </c>
      <c r="B446" s="39">
        <f t="shared" si="31"/>
        <v>-3.6722000000000001</v>
      </c>
      <c r="C446" s="39">
        <f>C$2*'Risk Factors'!C446</f>
        <v>-0.35734742635880673</v>
      </c>
      <c r="D446" s="39">
        <f>D$2*'Risk Factors'!D446</f>
        <v>-4.0176677599182868</v>
      </c>
      <c r="E446" s="39">
        <f>E$2*'Risk Factors'!E446</f>
        <v>-3.6466104106695583</v>
      </c>
      <c r="F446" s="39">
        <f>F$2*'Risk Factors'!F446</f>
        <v>-2.023921389927456E-2</v>
      </c>
      <c r="G446" s="39">
        <f>G$2*'Risk Factors'!G446</f>
        <v>2.1697890576457182</v>
      </c>
      <c r="H446" s="39">
        <f>H$2*'Risk Factors'!H446</f>
        <v>-4.3227065521522804E-3</v>
      </c>
      <c r="I446" s="39">
        <f>I$2*'Risk Factors'!I446</f>
        <v>0</v>
      </c>
      <c r="J446" s="39">
        <f>J$2*'Risk Factors'!J446</f>
        <v>1.6770366763250955</v>
      </c>
      <c r="K446" s="39">
        <f>K$2*'Risk Factors'!K446</f>
        <v>0</v>
      </c>
      <c r="L446" s="39">
        <f>L$2*'Risk Factors'!L446</f>
        <v>0</v>
      </c>
      <c r="M446" s="39">
        <f>M$2*'Risk Factors'!M446</f>
        <v>4.2117682878608145</v>
      </c>
      <c r="N446" s="39">
        <f>N$2*'Risk Factors'!N446</f>
        <v>0.37278153183138729</v>
      </c>
      <c r="O446" s="39">
        <f t="shared" si="30"/>
        <v>-3.2870119637350617</v>
      </c>
      <c r="P446" s="39">
        <f t="shared" si="32"/>
        <v>3.6019452916200657E-2</v>
      </c>
      <c r="Q446" s="39">
        <f t="shared" si="33"/>
        <v>0</v>
      </c>
      <c r="R446" s="39" t="str">
        <f t="shared" si="34"/>
        <v>Low</v>
      </c>
    </row>
    <row r="447" spans="1:18" x14ac:dyDescent="0.25">
      <c r="A447" s="40">
        <v>6037240600</v>
      </c>
      <c r="B447" s="39">
        <f t="shared" si="31"/>
        <v>-3.6722000000000001</v>
      </c>
      <c r="C447" s="39">
        <f>C$2*'Risk Factors'!C447</f>
        <v>-0.36783690858193713</v>
      </c>
      <c r="D447" s="39">
        <f>D$2*'Risk Factors'!D447</f>
        <v>-3.7179213784764209</v>
      </c>
      <c r="E447" s="39">
        <f>E$2*'Risk Factors'!E447</f>
        <v>-3.9351183555018134</v>
      </c>
      <c r="F447" s="39">
        <f>F$2*'Risk Factors'!F447</f>
        <v>-8.2453204353083436E-3</v>
      </c>
      <c r="G447" s="39">
        <f>G$2*'Risk Factors'!G447</f>
        <v>1.9994459312839061</v>
      </c>
      <c r="H447" s="39">
        <f>H$2*'Risk Factors'!H447</f>
        <v>-1.0357605722427327E-2</v>
      </c>
      <c r="I447" s="39">
        <f>I$2*'Risk Factors'!I447</f>
        <v>0</v>
      </c>
      <c r="J447" s="39">
        <f>J$2*'Risk Factors'!J447</f>
        <v>1.5037932612312812</v>
      </c>
      <c r="K447" s="39">
        <f>K$2*'Risk Factors'!K447</f>
        <v>0</v>
      </c>
      <c r="L447" s="39">
        <f>L$2*'Risk Factors'!L447</f>
        <v>0</v>
      </c>
      <c r="M447" s="39">
        <f>M$2*'Risk Factors'!M447</f>
        <v>1.9465959667852901</v>
      </c>
      <c r="N447" s="39">
        <f>N$2*'Risk Factors'!N447</f>
        <v>0.20609521590544153</v>
      </c>
      <c r="O447" s="39">
        <f t="shared" si="30"/>
        <v>-6.0557491935119883</v>
      </c>
      <c r="P447" s="39">
        <f t="shared" si="32"/>
        <v>2.3388619947992306E-3</v>
      </c>
      <c r="Q447" s="39">
        <f t="shared" si="33"/>
        <v>0</v>
      </c>
      <c r="R447" s="39" t="str">
        <f t="shared" si="34"/>
        <v>Low</v>
      </c>
    </row>
    <row r="448" spans="1:18" x14ac:dyDescent="0.25">
      <c r="A448" s="40">
        <v>6037240700</v>
      </c>
      <c r="B448" s="39">
        <f t="shared" si="31"/>
        <v>-3.6722000000000001</v>
      </c>
      <c r="C448" s="39">
        <f>C$2*'Risk Factors'!C448</f>
        <v>-0.41896023751532496</v>
      </c>
      <c r="D448" s="39">
        <f>D$2*'Risk Factors'!D448</f>
        <v>-4.6060963931297705</v>
      </c>
      <c r="E448" s="39">
        <f>E$2*'Risk Factors'!E448</f>
        <v>-3.2263606870229009</v>
      </c>
      <c r="F448" s="39">
        <f>F$2*'Risk Factors'!F448</f>
        <v>-4.8799236641221379E-3</v>
      </c>
      <c r="G448" s="39">
        <f>G$2*'Risk Factors'!G448</f>
        <v>1.397666338721012</v>
      </c>
      <c r="H448" s="39">
        <f>H$2*'Risk Factors'!H448</f>
        <v>-1.9648865962079987E-3</v>
      </c>
      <c r="I448" s="39">
        <f>I$2*'Risk Factors'!I448</f>
        <v>0</v>
      </c>
      <c r="J448" s="39">
        <f>J$2*'Risk Factors'!J448</f>
        <v>1.9144908163265308</v>
      </c>
      <c r="K448" s="39">
        <f>K$2*'Risk Factors'!K448</f>
        <v>0</v>
      </c>
      <c r="L448" s="39">
        <f>L$2*'Risk Factors'!L448</f>
        <v>0</v>
      </c>
      <c r="M448" s="39">
        <f>M$2*'Risk Factors'!M448</f>
        <v>1.3452436536180297</v>
      </c>
      <c r="N448" s="39">
        <f>N$2*'Risk Factors'!N448</f>
        <v>0.33061352727499804</v>
      </c>
      <c r="O448" s="39">
        <f t="shared" si="30"/>
        <v>-6.9424477919877559</v>
      </c>
      <c r="P448" s="39">
        <f t="shared" si="32"/>
        <v>9.6497030590923165E-4</v>
      </c>
      <c r="Q448" s="39">
        <f t="shared" si="33"/>
        <v>0</v>
      </c>
      <c r="R448" s="39" t="str">
        <f t="shared" si="34"/>
        <v>Low</v>
      </c>
    </row>
    <row r="449" spans="1:18" x14ac:dyDescent="0.25">
      <c r="A449" s="40">
        <v>6037240800</v>
      </c>
      <c r="B449" s="39">
        <f t="shared" si="31"/>
        <v>-3.6722000000000001</v>
      </c>
      <c r="C449" s="39">
        <f>C$2*'Risk Factors'!C449</f>
        <v>-0.41216786787903559</v>
      </c>
      <c r="D449" s="39">
        <f>D$2*'Risk Factors'!D449</f>
        <v>-3.9172569295258053</v>
      </c>
      <c r="E449" s="39">
        <f>E$2*'Risk Factors'!E449</f>
        <v>-3.8191290542310714</v>
      </c>
      <c r="F449" s="39">
        <f>F$2*'Risk Factors'!F449</f>
        <v>-4.4661252292376215E-3</v>
      </c>
      <c r="G449" s="39">
        <f>G$2*'Risk Factors'!G449</f>
        <v>1.9057731092436976</v>
      </c>
      <c r="H449" s="39">
        <f>H$2*'Risk Factors'!H449</f>
        <v>-4.2835572770413954E-3</v>
      </c>
      <c r="I449" s="39">
        <f>I$2*'Risk Factors'!I449</f>
        <v>0</v>
      </c>
      <c r="J449" s="39">
        <f>J$2*'Risk Factors'!J449</f>
        <v>1.9587257761053622</v>
      </c>
      <c r="K449" s="39">
        <f>K$2*'Risk Factors'!K449</f>
        <v>0</v>
      </c>
      <c r="L449" s="39">
        <f>L$2*'Risk Factors'!L449</f>
        <v>0</v>
      </c>
      <c r="M449" s="39">
        <f>M$2*'Risk Factors'!M449</f>
        <v>4.4838198497429813</v>
      </c>
      <c r="N449" s="39">
        <f>N$2*'Risk Factors'!N449</f>
        <v>0.12946572367177356</v>
      </c>
      <c r="O449" s="39">
        <f t="shared" si="30"/>
        <v>-3.3517190753783765</v>
      </c>
      <c r="P449" s="39">
        <f t="shared" si="32"/>
        <v>3.3838915915893934E-2</v>
      </c>
      <c r="Q449" s="39">
        <f t="shared" si="33"/>
        <v>0</v>
      </c>
      <c r="R449" s="39" t="str">
        <f t="shared" si="34"/>
        <v>Low</v>
      </c>
    </row>
    <row r="450" spans="1:18" x14ac:dyDescent="0.25">
      <c r="A450" s="40">
        <v>6037240900</v>
      </c>
      <c r="B450" s="39">
        <f t="shared" si="31"/>
        <v>-3.6722000000000001</v>
      </c>
      <c r="C450" s="39">
        <f>C$2*'Risk Factors'!C450</f>
        <v>-0.4274549985288108</v>
      </c>
      <c r="D450" s="39">
        <f>D$2*'Risk Factors'!D450</f>
        <v>-2.9185003206498505</v>
      </c>
      <c r="E450" s="39">
        <f>E$2*'Risk Factors'!E450</f>
        <v>-4.5230453185121844</v>
      </c>
      <c r="F450" s="39">
        <f>F$2*'Risk Factors'!F450</f>
        <v>-1.5487516032492519E-2</v>
      </c>
      <c r="G450" s="39">
        <f>G$2*'Risk Factors'!G450</f>
        <v>1.6747051546391754</v>
      </c>
      <c r="H450" s="39">
        <f>H$2*'Risk Factors'!H450</f>
        <v>-1.0257911673037171E-2</v>
      </c>
      <c r="I450" s="39">
        <f>I$2*'Risk Factors'!I450</f>
        <v>0</v>
      </c>
      <c r="J450" s="39">
        <f>J$2*'Risk Factors'!J450</f>
        <v>1.5646084647302905</v>
      </c>
      <c r="K450" s="39">
        <f>K$2*'Risk Factors'!K450</f>
        <v>-0.6724</v>
      </c>
      <c r="L450" s="39">
        <f>L$2*'Risk Factors'!L450</f>
        <v>0</v>
      </c>
      <c r="M450" s="39">
        <f>M$2*'Risk Factors'!M450</f>
        <v>3.4792582839066815</v>
      </c>
      <c r="N450" s="39">
        <f>N$2*'Risk Factors'!N450</f>
        <v>0.25883113561613308</v>
      </c>
      <c r="O450" s="39">
        <f t="shared" si="30"/>
        <v>-5.2619430265040927</v>
      </c>
      <c r="P450" s="39">
        <f t="shared" si="32"/>
        <v>5.1584720924718322E-3</v>
      </c>
      <c r="Q450" s="39">
        <f t="shared" si="33"/>
        <v>0</v>
      </c>
      <c r="R450" s="39" t="str">
        <f t="shared" si="34"/>
        <v>Low</v>
      </c>
    </row>
    <row r="451" spans="1:18" x14ac:dyDescent="0.25">
      <c r="A451" s="40">
        <v>6037241001</v>
      </c>
      <c r="B451" s="39">
        <f t="shared" si="31"/>
        <v>-3.6722000000000001</v>
      </c>
      <c r="C451" s="39">
        <f>C$2*'Risk Factors'!C451</f>
        <v>-0.41258056881896205</v>
      </c>
      <c r="D451" s="39">
        <f>D$2*'Risk Factors'!D451</f>
        <v>-4.5767731184677194</v>
      </c>
      <c r="E451" s="39">
        <f>E$2*'Risk Factors'!E451</f>
        <v>-3.2167190838159372</v>
      </c>
      <c r="F451" s="39">
        <f>F$2*'Risk Factors'!F451</f>
        <v>-1.9104655238498351E-2</v>
      </c>
      <c r="G451" s="39">
        <f>G$2*'Risk Factors'!G451</f>
        <v>1.8051838704939116</v>
      </c>
      <c r="H451" s="39">
        <f>H$2*'Risk Factors'!H451</f>
        <v>-6.9748331527856231E-4</v>
      </c>
      <c r="I451" s="39">
        <f>I$2*'Risk Factors'!I451</f>
        <v>0</v>
      </c>
      <c r="J451" s="39">
        <f>J$2*'Risk Factors'!J451</f>
        <v>1.6896658824885304</v>
      </c>
      <c r="K451" s="39">
        <f>K$2*'Risk Factors'!K451</f>
        <v>-0.6724</v>
      </c>
      <c r="L451" s="39">
        <f>L$2*'Risk Factors'!L451</f>
        <v>0</v>
      </c>
      <c r="M451" s="39">
        <f>M$2*'Risk Factors'!M451</f>
        <v>4.0814921312771837</v>
      </c>
      <c r="N451" s="39">
        <f>N$2*'Risk Factors'!N451</f>
        <v>0.16441160012003514</v>
      </c>
      <c r="O451" s="39">
        <f t="shared" ref="O451:O514" si="35">SUM(B451:N451)</f>
        <v>-4.829721425276734</v>
      </c>
      <c r="P451" s="39">
        <f t="shared" si="32"/>
        <v>7.9254321511134321E-3</v>
      </c>
      <c r="Q451" s="39">
        <f t="shared" si="33"/>
        <v>0</v>
      </c>
      <c r="R451" s="39" t="str">
        <f t="shared" si="34"/>
        <v>Low</v>
      </c>
    </row>
    <row r="452" spans="1:18" x14ac:dyDescent="0.25">
      <c r="A452" s="40">
        <v>6037241002</v>
      </c>
      <c r="B452" s="39">
        <f t="shared" ref="B452:B515" si="36">B$2</f>
        <v>-3.6722000000000001</v>
      </c>
      <c r="C452" s="39">
        <f>C$2*'Risk Factors'!C452</f>
        <v>-0.41132527012668585</v>
      </c>
      <c r="D452" s="39">
        <f>D$2*'Risk Factors'!D452</f>
        <v>-4.9926379221072024</v>
      </c>
      <c r="E452" s="39">
        <f>E$2*'Risk Factors'!E452</f>
        <v>-2.8748988899036858</v>
      </c>
      <c r="F452" s="39">
        <f>F$2*'Risk Factors'!F452</f>
        <v>-2.5281865632094353E-2</v>
      </c>
      <c r="G452" s="39">
        <f>G$2*'Risk Factors'!G452</f>
        <v>1.7006980190631775</v>
      </c>
      <c r="H452" s="39">
        <f>H$2*'Risk Factors'!H452</f>
        <v>-8.3680782641620561E-3</v>
      </c>
      <c r="I452" s="39">
        <f>I$2*'Risk Factors'!I452</f>
        <v>0</v>
      </c>
      <c r="J452" s="39">
        <f>J$2*'Risk Factors'!J452</f>
        <v>1.6811258466010974</v>
      </c>
      <c r="K452" s="39">
        <f>K$2*'Risk Factors'!K452</f>
        <v>-0.6724</v>
      </c>
      <c r="L452" s="39">
        <f>L$2*'Risk Factors'!L452</f>
        <v>0</v>
      </c>
      <c r="M452" s="39">
        <f>M$2*'Risk Factors'!M452</f>
        <v>5.7804275207591926</v>
      </c>
      <c r="N452" s="39">
        <f>N$2*'Risk Factors'!N452</f>
        <v>0.12327630892204423</v>
      </c>
      <c r="O452" s="39">
        <f t="shared" si="35"/>
        <v>-3.3715843306883189</v>
      </c>
      <c r="P452" s="39">
        <f t="shared" ref="P452:P515" si="37">EXP(O452)/(1+EXP(O452))</f>
        <v>3.3195424519032984E-2</v>
      </c>
      <c r="Q452" s="39">
        <f t="shared" ref="Q452:Q515" si="38">IF(P452&gt;0.666,2,IF(P452&gt;0.333,1,IF(P452&lt;=0.333,0)))</f>
        <v>0</v>
      </c>
      <c r="R452" s="39" t="str">
        <f t="shared" ref="R452:R515" si="39">IF(P452&gt;0.666,"High",IF(P452&gt;0.333,"Moderate",IF(P452&lt;=0.333,"Low")))</f>
        <v>Low</v>
      </c>
    </row>
    <row r="453" spans="1:18" x14ac:dyDescent="0.25">
      <c r="A453" s="40">
        <v>6037241110</v>
      </c>
      <c r="B453" s="39">
        <f t="shared" si="36"/>
        <v>-3.6722000000000001</v>
      </c>
      <c r="C453" s="39">
        <f>C$2*'Risk Factors'!C453</f>
        <v>-0.35559344736411935</v>
      </c>
      <c r="D453" s="39">
        <f>D$2*'Risk Factors'!D453</f>
        <v>-3.518145417508328</v>
      </c>
      <c r="E453" s="39">
        <f>E$2*'Risk Factors'!E453</f>
        <v>-4.0910879654908383</v>
      </c>
      <c r="F453" s="39">
        <f>F$2*'Risk Factors'!F453</f>
        <v>-1.2594726650952551E-2</v>
      </c>
      <c r="G453" s="39">
        <f>G$2*'Risk Factors'!G453</f>
        <v>2.2777436641341655</v>
      </c>
      <c r="H453" s="39">
        <f>H$2*'Risk Factors'!H453</f>
        <v>-1.4678676428323567E-3</v>
      </c>
      <c r="I453" s="39">
        <f>I$2*'Risk Factors'!I453</f>
        <v>0</v>
      </c>
      <c r="J453" s="39">
        <f>J$2*'Risk Factors'!J453</f>
        <v>1.3135973421979572</v>
      </c>
      <c r="K453" s="39">
        <f>K$2*'Risk Factors'!K453</f>
        <v>-0.6724</v>
      </c>
      <c r="L453" s="39">
        <f>L$2*'Risk Factors'!L453</f>
        <v>0</v>
      </c>
      <c r="M453" s="39">
        <f>M$2*'Risk Factors'!M453</f>
        <v>6.3610328983788049</v>
      </c>
      <c r="N453" s="39">
        <f>N$2*'Risk Factors'!N453</f>
        <v>0.3090561289472229</v>
      </c>
      <c r="O453" s="39">
        <f t="shared" si="35"/>
        <v>-2.0620593909989209</v>
      </c>
      <c r="P453" s="39">
        <f t="shared" si="37"/>
        <v>0.1128395066954361</v>
      </c>
      <c r="Q453" s="39">
        <f t="shared" si="38"/>
        <v>0</v>
      </c>
      <c r="R453" s="39" t="str">
        <f t="shared" si="39"/>
        <v>Low</v>
      </c>
    </row>
    <row r="454" spans="1:18" x14ac:dyDescent="0.25">
      <c r="A454" s="40">
        <v>6037241120</v>
      </c>
      <c r="B454" s="39">
        <f t="shared" si="36"/>
        <v>-3.6722000000000001</v>
      </c>
      <c r="C454" s="39">
        <f>C$2*'Risk Factors'!C454</f>
        <v>-0.35566223085410709</v>
      </c>
      <c r="D454" s="39">
        <f>D$2*'Risk Factors'!D454</f>
        <v>-3.3819058121357686</v>
      </c>
      <c r="E454" s="39">
        <f>E$2*'Risk Factors'!E454</f>
        <v>-4.197955548924166</v>
      </c>
      <c r="F454" s="39">
        <f>F$2*'Risk Factors'!F454</f>
        <v>-1.2893554323165985E-2</v>
      </c>
      <c r="G454" s="39">
        <f>G$2*'Risk Factors'!G454</f>
        <v>2.2939902854644885</v>
      </c>
      <c r="H454" s="39">
        <f>H$2*'Risk Factors'!H454</f>
        <v>-1.292253196663319E-3</v>
      </c>
      <c r="I454" s="39">
        <f>I$2*'Risk Factors'!I454</f>
        <v>0</v>
      </c>
      <c r="J454" s="39">
        <f>J$2*'Risk Factors'!J454</f>
        <v>1.3158602190942801</v>
      </c>
      <c r="K454" s="39">
        <f>K$2*'Risk Factors'!K454</f>
        <v>-0.6724</v>
      </c>
      <c r="L454" s="39">
        <f>L$2*'Risk Factors'!L454</f>
        <v>0</v>
      </c>
      <c r="M454" s="39">
        <f>M$2*'Risk Factors'!M454</f>
        <v>4.884232898378805</v>
      </c>
      <c r="N454" s="39">
        <f>N$2*'Risk Factors'!N454</f>
        <v>9.6220471514672543E-2</v>
      </c>
      <c r="O454" s="39">
        <f t="shared" si="35"/>
        <v>-3.7040055249816239</v>
      </c>
      <c r="P454" s="39">
        <f t="shared" si="37"/>
        <v>2.4032891248818189E-2</v>
      </c>
      <c r="Q454" s="39">
        <f t="shared" si="38"/>
        <v>0</v>
      </c>
      <c r="R454" s="39" t="str">
        <f t="shared" si="39"/>
        <v>Low</v>
      </c>
    </row>
    <row r="455" spans="1:18" x14ac:dyDescent="0.25">
      <c r="A455" s="40">
        <v>6037241201</v>
      </c>
      <c r="B455" s="39">
        <f t="shared" si="36"/>
        <v>-3.6722000000000001</v>
      </c>
      <c r="C455" s="39">
        <f>C$2*'Risk Factors'!C455</f>
        <v>-0.41485042398855743</v>
      </c>
      <c r="D455" s="39">
        <f>D$2*'Risk Factors'!D455</f>
        <v>-5.2078212034527294</v>
      </c>
      <c r="E455" s="39">
        <f>E$2*'Risk Factors'!E455</f>
        <v>-2.737612023209798</v>
      </c>
      <c r="F455" s="39">
        <f>F$2*'Risk Factors'!F455</f>
        <v>-2.1061427169614799E-2</v>
      </c>
      <c r="G455" s="39">
        <f>G$2*'Risk Factors'!G455</f>
        <v>1.4687735170065759</v>
      </c>
      <c r="H455" s="39">
        <f>H$2*'Risk Factors'!H455</f>
        <v>-8.4005036037947264E-4</v>
      </c>
      <c r="I455" s="39">
        <f>I$2*'Risk Factors'!I455</f>
        <v>0</v>
      </c>
      <c r="J455" s="39">
        <f>J$2*'Risk Factors'!J455</f>
        <v>2.2346752089473148</v>
      </c>
      <c r="K455" s="39">
        <f>K$2*'Risk Factors'!K455</f>
        <v>0</v>
      </c>
      <c r="L455" s="39">
        <f>L$2*'Risk Factors'!L455</f>
        <v>0</v>
      </c>
      <c r="M455" s="39">
        <f>M$2*'Risk Factors'!M455</f>
        <v>8.8776221431395808</v>
      </c>
      <c r="N455" s="39">
        <f>N$2*'Risk Factors'!N455</f>
        <v>0.27965487171162401</v>
      </c>
      <c r="O455" s="39">
        <f t="shared" si="35"/>
        <v>0.80634061262401735</v>
      </c>
      <c r="P455" s="39">
        <f t="shared" si="37"/>
        <v>0.69132916332254579</v>
      </c>
      <c r="Q455" s="39">
        <f t="shared" si="38"/>
        <v>2</v>
      </c>
      <c r="R455" s="39" t="str">
        <f t="shared" si="39"/>
        <v>High</v>
      </c>
    </row>
    <row r="456" spans="1:18" x14ac:dyDescent="0.25">
      <c r="A456" s="40">
        <v>6037241202</v>
      </c>
      <c r="B456" s="39">
        <f t="shared" si="36"/>
        <v>-3.6722000000000001</v>
      </c>
      <c r="C456" s="39">
        <f>C$2*'Risk Factors'!C456</f>
        <v>-0.42674996775643653</v>
      </c>
      <c r="D456" s="39">
        <f>D$2*'Risk Factors'!D456</f>
        <v>-4.7710167865551254</v>
      </c>
      <c r="E456" s="39">
        <f>E$2*'Risk Factors'!E456</f>
        <v>-3.066960931716451</v>
      </c>
      <c r="F456" s="39">
        <f>F$2*'Risk Factors'!F456</f>
        <v>-2.2271523447870759E-2</v>
      </c>
      <c r="G456" s="39">
        <f>G$2*'Risk Factors'!G456</f>
        <v>1.6120876607061689</v>
      </c>
      <c r="H456" s="39">
        <f>H$2*'Risk Factors'!H456</f>
        <v>-3.9639688568198547E-3</v>
      </c>
      <c r="I456" s="39">
        <f>I$2*'Risk Factors'!I456</f>
        <v>0</v>
      </c>
      <c r="J456" s="39">
        <f>J$2*'Risk Factors'!J456</f>
        <v>1.9987003468303728</v>
      </c>
      <c r="K456" s="39">
        <f>K$2*'Risk Factors'!K456</f>
        <v>-0.6724</v>
      </c>
      <c r="L456" s="39">
        <f>L$2*'Risk Factors'!L456</f>
        <v>0</v>
      </c>
      <c r="M456" s="39">
        <f>M$2*'Risk Factors'!M456</f>
        <v>2.5494306049822058</v>
      </c>
      <c r="N456" s="39">
        <f>N$2*'Risk Factors'!N456</f>
        <v>6.2618531011298773E-2</v>
      </c>
      <c r="O456" s="39">
        <f t="shared" si="35"/>
        <v>-6.4127260348026569</v>
      </c>
      <c r="P456" s="39">
        <f t="shared" si="37"/>
        <v>1.637859231021685E-3</v>
      </c>
      <c r="Q456" s="39">
        <f t="shared" si="38"/>
        <v>0</v>
      </c>
      <c r="R456" s="39" t="str">
        <f t="shared" si="39"/>
        <v>Low</v>
      </c>
    </row>
    <row r="457" spans="1:18" x14ac:dyDescent="0.25">
      <c r="A457" s="40">
        <v>6037241300</v>
      </c>
      <c r="B457" s="39">
        <f t="shared" si="36"/>
        <v>-3.6722000000000001</v>
      </c>
      <c r="C457" s="39">
        <f>C$2*'Risk Factors'!C457</f>
        <v>-0.44951730294237846</v>
      </c>
      <c r="D457" s="39">
        <f>D$2*'Risk Factors'!D457</f>
        <v>-4.3906627672249696</v>
      </c>
      <c r="E457" s="39">
        <f>E$2*'Risk Factors'!E457</f>
        <v>-3.3086917360431549</v>
      </c>
      <c r="F457" s="39">
        <f>F$2*'Risk Factors'!F457</f>
        <v>-2.5538822858576123E-2</v>
      </c>
      <c r="G457" s="39">
        <f>G$2*'Risk Factors'!G457</f>
        <v>1.9568693507700494</v>
      </c>
      <c r="H457" s="39">
        <f>H$2*'Risk Factors'!H457</f>
        <v>-3.4788802819137117E-3</v>
      </c>
      <c r="I457" s="39">
        <f>I$2*'Risk Factors'!I457</f>
        <v>0</v>
      </c>
      <c r="J457" s="39">
        <f>J$2*'Risk Factors'!J457</f>
        <v>1.1979976163882968</v>
      </c>
      <c r="K457" s="39">
        <f>K$2*'Risk Factors'!K457</f>
        <v>-0.6724</v>
      </c>
      <c r="L457" s="39">
        <f>L$2*'Risk Factors'!L457</f>
        <v>0</v>
      </c>
      <c r="M457" s="39">
        <f>M$2*'Risk Factors'!M457</f>
        <v>4.6317659944642156</v>
      </c>
      <c r="N457" s="39">
        <f>N$2*'Risk Factors'!N457</f>
        <v>0.12622163410892009</v>
      </c>
      <c r="O457" s="39">
        <f t="shared" si="35"/>
        <v>-4.6096349136195132</v>
      </c>
      <c r="P457" s="39">
        <f t="shared" si="37"/>
        <v>9.8573181840437892E-3</v>
      </c>
      <c r="Q457" s="39">
        <f t="shared" si="38"/>
        <v>0</v>
      </c>
      <c r="R457" s="39" t="str">
        <f t="shared" si="39"/>
        <v>Low</v>
      </c>
    </row>
    <row r="458" spans="1:18" x14ac:dyDescent="0.25">
      <c r="A458" s="40">
        <v>6037241400</v>
      </c>
      <c r="B458" s="39">
        <f t="shared" si="36"/>
        <v>-3.6722000000000001</v>
      </c>
      <c r="C458" s="39">
        <f>C$2*'Risk Factors'!C458</f>
        <v>-0.41601974331834907</v>
      </c>
      <c r="D458" s="39">
        <f>D$2*'Risk Factors'!D458</f>
        <v>-3.6305854708983429</v>
      </c>
      <c r="E458" s="39">
        <f>E$2*'Risk Factors'!E458</f>
        <v>-3.9941202938810867</v>
      </c>
      <c r="F458" s="39">
        <f>F$2*'Risk Factors'!F458</f>
        <v>-5.0735317876373538E-3</v>
      </c>
      <c r="G458" s="39">
        <f>G$2*'Risk Factors'!G458</f>
        <v>2.0605141398272062</v>
      </c>
      <c r="H458" s="39">
        <f>H$2*'Risk Factors'!H458</f>
        <v>-7.4189228209853558E-3</v>
      </c>
      <c r="I458" s="39">
        <f>I$2*'Risk Factors'!I458</f>
        <v>0</v>
      </c>
      <c r="J458" s="39">
        <f>J$2*'Risk Factors'!J458</f>
        <v>1.7090436378704641</v>
      </c>
      <c r="K458" s="39">
        <f>K$2*'Risk Factors'!K458</f>
        <v>-0.6724</v>
      </c>
      <c r="L458" s="39">
        <f>L$2*'Risk Factors'!L458</f>
        <v>0</v>
      </c>
      <c r="M458" s="39">
        <f>M$2*'Risk Factors'!M458</f>
        <v>6.4956044286279155</v>
      </c>
      <c r="N458" s="39">
        <f>N$2*'Risk Factors'!N458</f>
        <v>0.42001115721943111</v>
      </c>
      <c r="O458" s="39">
        <f t="shared" si="35"/>
        <v>-1.7126445991613861</v>
      </c>
      <c r="P458" s="39">
        <f t="shared" si="37"/>
        <v>0.15282101365085118</v>
      </c>
      <c r="Q458" s="39">
        <f t="shared" si="38"/>
        <v>0</v>
      </c>
      <c r="R458" s="39" t="str">
        <f t="shared" si="39"/>
        <v>Low</v>
      </c>
    </row>
    <row r="459" spans="1:18" x14ac:dyDescent="0.25">
      <c r="A459" s="40">
        <v>6037242000</v>
      </c>
      <c r="B459" s="39">
        <f t="shared" si="36"/>
        <v>-3.6722000000000001</v>
      </c>
      <c r="C459" s="39">
        <f>C$2*'Risk Factors'!C459</f>
        <v>-0.35726144699632206</v>
      </c>
      <c r="D459" s="39">
        <f>D$2*'Risk Factors'!D459</f>
        <v>-3.9831168127739507</v>
      </c>
      <c r="E459" s="39">
        <f>E$2*'Risk Factors'!E459</f>
        <v>-3.7106199123356292</v>
      </c>
      <c r="F459" s="39">
        <f>F$2*'Risk Factors'!F459</f>
        <v>-5.3372573575453976E-3</v>
      </c>
      <c r="G459" s="39">
        <f>G$2*'Risk Factors'!G459</f>
        <v>2.0817309438470732</v>
      </c>
      <c r="H459" s="39">
        <f>H$2*'Risk Factors'!H459</f>
        <v>-6.5007805197644913E-3</v>
      </c>
      <c r="I459" s="39">
        <f>I$2*'Risk Factors'!I459</f>
        <v>0</v>
      </c>
      <c r="J459" s="39">
        <f>J$2*'Risk Factors'!J459</f>
        <v>2.273659748427673</v>
      </c>
      <c r="K459" s="39">
        <f>K$2*'Risk Factors'!K459</f>
        <v>-0.6724</v>
      </c>
      <c r="L459" s="39">
        <f>L$2*'Risk Factors'!L459</f>
        <v>0</v>
      </c>
      <c r="M459" s="39">
        <f>M$2*'Risk Factors'!M459</f>
        <v>3.7931967576117041</v>
      </c>
      <c r="N459" s="39">
        <f>N$2*'Risk Factors'!N459</f>
        <v>0.3834198219181485</v>
      </c>
      <c r="O459" s="39">
        <f t="shared" si="35"/>
        <v>-3.8754289381786133</v>
      </c>
      <c r="P459" s="39">
        <f t="shared" si="37"/>
        <v>2.0323811102739706E-2</v>
      </c>
      <c r="Q459" s="39">
        <f t="shared" si="38"/>
        <v>0</v>
      </c>
      <c r="R459" s="39" t="str">
        <f t="shared" si="39"/>
        <v>Low</v>
      </c>
    </row>
    <row r="460" spans="1:18" x14ac:dyDescent="0.25">
      <c r="A460" s="40">
        <v>6037242100</v>
      </c>
      <c r="B460" s="39">
        <f t="shared" si="36"/>
        <v>-3.6722000000000001</v>
      </c>
      <c r="C460" s="39">
        <f>C$2*'Risk Factors'!C460</f>
        <v>-0.22880827944421744</v>
      </c>
      <c r="D460" s="39">
        <f>D$2*'Risk Factors'!D460</f>
        <v>-5.2367844469611171</v>
      </c>
      <c r="E460" s="39">
        <f>E$2*'Risk Factors'!E460</f>
        <v>-2.7896927142317853</v>
      </c>
      <c r="F460" s="39">
        <f>F$2*'Risk Factors'!F460</f>
        <v>-3.2176670441676106E-3</v>
      </c>
      <c r="G460" s="39">
        <f>G$2*'Risk Factors'!G460</f>
        <v>3.3923603603603603</v>
      </c>
      <c r="H460" s="39">
        <f>H$2*'Risk Factors'!H460</f>
        <v>-3.7743114285902126E-3</v>
      </c>
      <c r="I460" s="39">
        <f>I$2*'Risk Factors'!I460</f>
        <v>0</v>
      </c>
      <c r="J460" s="39">
        <f>J$2*'Risk Factors'!J460</f>
        <v>1.2732933615819211</v>
      </c>
      <c r="K460" s="39">
        <f>K$2*'Risk Factors'!K460</f>
        <v>-0.6724</v>
      </c>
      <c r="L460" s="39">
        <f>L$2*'Risk Factors'!L460</f>
        <v>0</v>
      </c>
      <c r="M460" s="39">
        <f>M$2*'Risk Factors'!M460</f>
        <v>3.8323099248714909</v>
      </c>
      <c r="N460" s="39">
        <f>N$2*'Risk Factors'!N460</f>
        <v>3.8853205882546406E-2</v>
      </c>
      <c r="O460" s="39">
        <f t="shared" si="35"/>
        <v>-4.0700605664135585</v>
      </c>
      <c r="P460" s="39">
        <f t="shared" si="37"/>
        <v>1.6789648241978327E-2</v>
      </c>
      <c r="Q460" s="39">
        <f t="shared" si="38"/>
        <v>0</v>
      </c>
      <c r="R460" s="39" t="str">
        <f t="shared" si="39"/>
        <v>Low</v>
      </c>
    </row>
    <row r="461" spans="1:18" x14ac:dyDescent="0.25">
      <c r="A461" s="40">
        <v>6037242200</v>
      </c>
      <c r="B461" s="39">
        <f t="shared" si="36"/>
        <v>-3.6722000000000001</v>
      </c>
      <c r="C461" s="39">
        <f>C$2*'Risk Factors'!C461</f>
        <v>-0.4328029148753576</v>
      </c>
      <c r="D461" s="39">
        <f>D$2*'Risk Factors'!D461</f>
        <v>-2.7969122882882882</v>
      </c>
      <c r="E461" s="39">
        <f>E$2*'Risk Factors'!E461</f>
        <v>-4.7017475315315309</v>
      </c>
      <c r="F461" s="39">
        <f>F$2*'Risk Factors'!F461</f>
        <v>-3.8394594594594591E-3</v>
      </c>
      <c r="G461" s="39">
        <f>G$2*'Risk Factors'!G461</f>
        <v>2.1549500784929356</v>
      </c>
      <c r="H461" s="39">
        <f>H$2*'Risk Factors'!H461</f>
        <v>-9.2856046375792468E-4</v>
      </c>
      <c r="I461" s="39">
        <f>I$2*'Risk Factors'!I461</f>
        <v>0</v>
      </c>
      <c r="J461" s="39">
        <f>J$2*'Risk Factors'!J461</f>
        <v>1.1968739809782609</v>
      </c>
      <c r="K461" s="39">
        <f>K$2*'Risk Factors'!K461</f>
        <v>-0.6724</v>
      </c>
      <c r="L461" s="39">
        <f>L$2*'Risk Factors'!L461</f>
        <v>0</v>
      </c>
      <c r="M461" s="39">
        <f>M$2*'Risk Factors'!M461</f>
        <v>2.0481913799920917</v>
      </c>
      <c r="N461" s="39">
        <f>N$2*'Risk Factors'!N461</f>
        <v>0.32562356803402881</v>
      </c>
      <c r="O461" s="39">
        <f t="shared" si="35"/>
        <v>-6.5551917471210768</v>
      </c>
      <c r="P461" s="39">
        <f t="shared" si="37"/>
        <v>1.4206888120570113E-3</v>
      </c>
      <c r="Q461" s="39">
        <f t="shared" si="38"/>
        <v>0</v>
      </c>
      <c r="R461" s="39" t="str">
        <f t="shared" si="39"/>
        <v>Low</v>
      </c>
    </row>
    <row r="462" spans="1:18" x14ac:dyDescent="0.25">
      <c r="A462" s="40">
        <v>6037242300</v>
      </c>
      <c r="B462" s="39">
        <f t="shared" si="36"/>
        <v>-3.6722000000000001</v>
      </c>
      <c r="C462" s="39">
        <f>C$2*'Risk Factors'!C462</f>
        <v>-0.39136086215774424</v>
      </c>
      <c r="D462" s="39">
        <f>D$2*'Risk Factors'!D462</f>
        <v>-3.4943259513742073</v>
      </c>
      <c r="E462" s="39">
        <f>E$2*'Risk Factors'!E462</f>
        <v>-4.0993155391120508</v>
      </c>
      <c r="F462" s="39">
        <f>F$2*'Risk Factors'!F462</f>
        <v>-6.7576109936575051E-3</v>
      </c>
      <c r="G462" s="39">
        <f>G$2*'Risk Factors'!G462</f>
        <v>2.4350979459459459</v>
      </c>
      <c r="H462" s="39">
        <f>H$2*'Risk Factors'!H462</f>
        <v>-1.3993973501494294E-2</v>
      </c>
      <c r="I462" s="39">
        <f>I$2*'Risk Factors'!I462</f>
        <v>0</v>
      </c>
      <c r="J462" s="39">
        <f>J$2*'Risk Factors'!J462</f>
        <v>1.2783612689393939</v>
      </c>
      <c r="K462" s="39">
        <f>K$2*'Risk Factors'!K462</f>
        <v>-0.6724</v>
      </c>
      <c r="L462" s="39">
        <f>L$2*'Risk Factors'!L462</f>
        <v>0</v>
      </c>
      <c r="M462" s="39">
        <f>M$2*'Risk Factors'!M462</f>
        <v>3.7223090549624347</v>
      </c>
      <c r="N462" s="39">
        <f>N$2*'Risk Factors'!N462</f>
        <v>0.33770179109508769</v>
      </c>
      <c r="O462" s="39">
        <f t="shared" si="35"/>
        <v>-4.5768838761962911</v>
      </c>
      <c r="P462" s="39">
        <f t="shared" si="37"/>
        <v>1.0182158797037105E-2</v>
      </c>
      <c r="Q462" s="39">
        <f t="shared" si="38"/>
        <v>0</v>
      </c>
      <c r="R462" s="39" t="str">
        <f t="shared" si="39"/>
        <v>Low</v>
      </c>
    </row>
    <row r="463" spans="1:18" x14ac:dyDescent="0.25">
      <c r="A463" s="40">
        <v>6037242600</v>
      </c>
      <c r="B463" s="39">
        <f t="shared" si="36"/>
        <v>-3.6722000000000001</v>
      </c>
      <c r="C463" s="39">
        <f>C$2*'Risk Factors'!C463</f>
        <v>-0.20726185120555785</v>
      </c>
      <c r="D463" s="39">
        <f>D$2*'Risk Factors'!D463</f>
        <v>-4.0229415001074571</v>
      </c>
      <c r="E463" s="39">
        <f>E$2*'Risk Factors'!E463</f>
        <v>-3.6948131528046417</v>
      </c>
      <c r="F463" s="39">
        <f>F$2*'Risk Factors'!F463</f>
        <v>-5.4955512572533848E-3</v>
      </c>
      <c r="G463" s="39">
        <f>G$2*'Risk Factors'!G463</f>
        <v>3.1732069709543564</v>
      </c>
      <c r="H463" s="39">
        <f>H$2*'Risk Factors'!H463</f>
        <v>-2.2724712880402517E-3</v>
      </c>
      <c r="I463" s="39">
        <f>I$2*'Risk Factors'!I463</f>
        <v>0</v>
      </c>
      <c r="J463" s="39">
        <f>J$2*'Risk Factors'!J463</f>
        <v>2.0803795983935744</v>
      </c>
      <c r="K463" s="39">
        <f>K$2*'Risk Factors'!K463</f>
        <v>-0.6724</v>
      </c>
      <c r="L463" s="39">
        <f>L$2*'Risk Factors'!L463</f>
        <v>0</v>
      </c>
      <c r="M463" s="39">
        <f>M$2*'Risk Factors'!M463</f>
        <v>2.2043745353894812</v>
      </c>
      <c r="N463" s="39">
        <f>N$2*'Risk Factors'!N463</f>
        <v>6.4315225133214108E-3</v>
      </c>
      <c r="O463" s="39">
        <f t="shared" si="35"/>
        <v>-4.8129918994122187</v>
      </c>
      <c r="P463" s="39">
        <f t="shared" si="37"/>
        <v>8.058058762473605E-3</v>
      </c>
      <c r="Q463" s="39">
        <f t="shared" si="38"/>
        <v>0</v>
      </c>
      <c r="R463" s="39" t="str">
        <f t="shared" si="39"/>
        <v>Low</v>
      </c>
    </row>
    <row r="464" spans="1:18" x14ac:dyDescent="0.25">
      <c r="A464" s="40">
        <v>6037242700</v>
      </c>
      <c r="B464" s="39">
        <f t="shared" si="36"/>
        <v>-3.6722000000000001</v>
      </c>
      <c r="C464" s="39">
        <f>C$2*'Risk Factors'!C464</f>
        <v>-0.35041748974254194</v>
      </c>
      <c r="D464" s="39">
        <f>D$2*'Risk Factors'!D464</f>
        <v>-2.9179874446085674</v>
      </c>
      <c r="E464" s="39">
        <f>E$2*'Risk Factors'!E464</f>
        <v>-4.5883984806921285</v>
      </c>
      <c r="F464" s="39">
        <f>F$2*'Risk Factors'!F464</f>
        <v>-9.8923401561510863E-3</v>
      </c>
      <c r="G464" s="39">
        <f>G$2*'Risk Factors'!G464</f>
        <v>1.8654149139579352</v>
      </c>
      <c r="H464" s="39">
        <f>H$2*'Risk Factors'!H464</f>
        <v>-1.6283604322803553E-3</v>
      </c>
      <c r="I464" s="39">
        <f>I$2*'Risk Factors'!I464</f>
        <v>0</v>
      </c>
      <c r="J464" s="39">
        <f>J$2*'Risk Factors'!J464</f>
        <v>1.2892664347826088</v>
      </c>
      <c r="K464" s="39">
        <f>K$2*'Risk Factors'!K464</f>
        <v>-0.6724</v>
      </c>
      <c r="L464" s="39">
        <f>L$2*'Risk Factors'!L464</f>
        <v>0</v>
      </c>
      <c r="M464" s="39">
        <f>M$2*'Risk Factors'!M464</f>
        <v>2.83624365361803</v>
      </c>
      <c r="N464" s="39">
        <f>N$2*'Risk Factors'!N464</f>
        <v>0.12665025584402767</v>
      </c>
      <c r="O464" s="39">
        <f t="shared" si="35"/>
        <v>-6.0953488574290668</v>
      </c>
      <c r="P464" s="39">
        <f t="shared" si="37"/>
        <v>2.2482578615882882E-3</v>
      </c>
      <c r="Q464" s="39">
        <f t="shared" si="38"/>
        <v>0</v>
      </c>
      <c r="R464" s="39" t="str">
        <f t="shared" si="39"/>
        <v>Low</v>
      </c>
    </row>
    <row r="465" spans="1:18" x14ac:dyDescent="0.25">
      <c r="A465" s="40">
        <v>6037243000</v>
      </c>
      <c r="B465" s="39">
        <f t="shared" si="36"/>
        <v>-3.6722000000000001</v>
      </c>
      <c r="C465" s="39">
        <f>C$2*'Risk Factors'!C465</f>
        <v>-0.39708708769922357</v>
      </c>
      <c r="D465" s="39">
        <f>D$2*'Risk Factors'!D465</f>
        <v>-1.8382865584534016</v>
      </c>
      <c r="E465" s="39">
        <f>E$2*'Risk Factors'!E465</f>
        <v>-5.4280066387014401</v>
      </c>
      <c r="F465" s="39">
        <f>F$2*'Risk Factors'!F465</f>
        <v>-7.7727521429874161E-3</v>
      </c>
      <c r="G465" s="39">
        <f>G$2*'Risk Factors'!G465</f>
        <v>1.5427221333333332</v>
      </c>
      <c r="H465" s="39">
        <f>H$2*'Risk Factors'!H465</f>
        <v>-3.6985848327693755E-4</v>
      </c>
      <c r="I465" s="39">
        <f>I$2*'Risk Factors'!I465</f>
        <v>0</v>
      </c>
      <c r="J465" s="39">
        <f>J$2*'Risk Factors'!J465</f>
        <v>1.317417722534082</v>
      </c>
      <c r="K465" s="39">
        <f>K$2*'Risk Factors'!K465</f>
        <v>-0.6724</v>
      </c>
      <c r="L465" s="39">
        <f>L$2*'Risk Factors'!L465</f>
        <v>0</v>
      </c>
      <c r="M465" s="39">
        <f>M$2*'Risk Factors'!M465</f>
        <v>3.6075074733096066</v>
      </c>
      <c r="N465" s="39">
        <f>N$2*'Risk Factors'!N465</f>
        <v>3.8408380955681623E-2</v>
      </c>
      <c r="O465" s="39">
        <f t="shared" si="35"/>
        <v>-5.5100671853476264</v>
      </c>
      <c r="P465" s="39">
        <f t="shared" si="37"/>
        <v>4.0295327264551544E-3</v>
      </c>
      <c r="Q465" s="39">
        <f t="shared" si="38"/>
        <v>0</v>
      </c>
      <c r="R465" s="39" t="str">
        <f t="shared" si="39"/>
        <v>Low</v>
      </c>
    </row>
    <row r="466" spans="1:18" x14ac:dyDescent="0.25">
      <c r="A466" s="40">
        <v>6037243100</v>
      </c>
      <c r="B466" s="39">
        <f t="shared" si="36"/>
        <v>-3.6722000000000001</v>
      </c>
      <c r="C466" s="39">
        <f>C$2*'Risk Factors'!C466</f>
        <v>-0.30639605615038829</v>
      </c>
      <c r="D466" s="39">
        <f>D$2*'Risk Factors'!D466</f>
        <v>-3.9397458350774377</v>
      </c>
      <c r="E466" s="39">
        <f>E$2*'Risk Factors'!E466</f>
        <v>-3.7002883214734195</v>
      </c>
      <c r="F466" s="39">
        <f>F$2*'Risk Factors'!F466</f>
        <v>-1.6947300125575555E-2</v>
      </c>
      <c r="G466" s="39">
        <f>G$2*'Risk Factors'!G466</f>
        <v>2.3718106594399275</v>
      </c>
      <c r="H466" s="39">
        <f>H$2*'Risk Factors'!H466</f>
        <v>-6.6571944241772601E-3</v>
      </c>
      <c r="I466" s="39">
        <f>I$2*'Risk Factors'!I466</f>
        <v>0</v>
      </c>
      <c r="J466" s="39">
        <f>J$2*'Risk Factors'!J466</f>
        <v>1.2914605220228386</v>
      </c>
      <c r="K466" s="39">
        <f>K$2*'Risk Factors'!K466</f>
        <v>-0.6724</v>
      </c>
      <c r="L466" s="39">
        <f>L$2*'Risk Factors'!L466</f>
        <v>0</v>
      </c>
      <c r="M466" s="39">
        <f>M$2*'Risk Factors'!M466</f>
        <v>4.6252022143139584</v>
      </c>
      <c r="N466" s="39">
        <f>N$2*'Risk Factors'!N466</f>
        <v>0.4362479679479796</v>
      </c>
      <c r="O466" s="39">
        <f t="shared" si="35"/>
        <v>-3.5899133435262947</v>
      </c>
      <c r="P466" s="39">
        <f t="shared" si="37"/>
        <v>2.6859383715147195E-2</v>
      </c>
      <c r="Q466" s="39">
        <f t="shared" si="38"/>
        <v>0</v>
      </c>
      <c r="R466" s="39" t="str">
        <f t="shared" si="39"/>
        <v>Low</v>
      </c>
    </row>
    <row r="467" spans="1:18" x14ac:dyDescent="0.25">
      <c r="A467" s="40">
        <v>6037269601</v>
      </c>
      <c r="B467" s="39">
        <f t="shared" si="36"/>
        <v>-3.6722000000000001</v>
      </c>
      <c r="C467" s="39">
        <f>C$2*'Risk Factors'!C467</f>
        <v>-0.48457968696362896</v>
      </c>
      <c r="D467" s="39">
        <f>D$2*'Risk Factors'!D467</f>
        <v>-2.9179760833346919</v>
      </c>
      <c r="E467" s="39">
        <f>E$2*'Risk Factors'!E467</f>
        <v>-3.4213532031465648</v>
      </c>
      <c r="F467" s="39">
        <f>F$2*'Risk Factors'!F467</f>
        <v>-0.14876272826224485</v>
      </c>
      <c r="G467" s="39">
        <f>G$2*'Risk Factors'!G467</f>
        <v>2.9391591445133494</v>
      </c>
      <c r="H467" s="39">
        <f>H$2*'Risk Factors'!H467</f>
        <v>-2.6608127440805495E-2</v>
      </c>
      <c r="I467" s="39">
        <f>I$2*'Risk Factors'!I467</f>
        <v>0</v>
      </c>
      <c r="J467" s="39">
        <f>J$2*'Risk Factors'!J467</f>
        <v>1.5158459484660682</v>
      </c>
      <c r="K467" s="39">
        <f>K$2*'Risk Factors'!K467</f>
        <v>0</v>
      </c>
      <c r="L467" s="39">
        <f>L$2*'Risk Factors'!L467</f>
        <v>0</v>
      </c>
      <c r="M467" s="39">
        <f>M$2*'Risk Factors'!M467</f>
        <v>5.278812099644127</v>
      </c>
      <c r="N467" s="39">
        <f>N$2*'Risk Factors'!N467</f>
        <v>-0.43640126985149658</v>
      </c>
      <c r="O467" s="39">
        <f t="shared" si="35"/>
        <v>-1.3740639063758884</v>
      </c>
      <c r="P467" s="39">
        <f t="shared" si="37"/>
        <v>0.2019640546609954</v>
      </c>
      <c r="Q467" s="39">
        <f t="shared" si="38"/>
        <v>0</v>
      </c>
      <c r="R467" s="39" t="str">
        <f t="shared" si="39"/>
        <v>Low</v>
      </c>
    </row>
    <row r="468" spans="1:18" x14ac:dyDescent="0.25">
      <c r="A468" s="40">
        <v>6037269602</v>
      </c>
      <c r="B468" s="39">
        <f t="shared" si="36"/>
        <v>-3.6722000000000001</v>
      </c>
      <c r="C468" s="39">
        <f>C$2*'Risk Factors'!C468</f>
        <v>-0.48457968696362896</v>
      </c>
      <c r="D468" s="39">
        <f>D$2*'Risk Factors'!D468</f>
        <v>-2.9179757706232561</v>
      </c>
      <c r="E468" s="39">
        <f>E$2*'Risk Factors'!E468</f>
        <v>-3.4213531385427096</v>
      </c>
      <c r="F468" s="39">
        <f>F$2*'Risk Factors'!F468</f>
        <v>-0.14876272645340965</v>
      </c>
      <c r="G468" s="39">
        <f>G$2*'Risk Factors'!G468</f>
        <v>2.9391592673850813</v>
      </c>
      <c r="H468" s="39">
        <f>H$2*'Risk Factors'!H468</f>
        <v>-1.4327553659697428E-2</v>
      </c>
      <c r="I468" s="39">
        <f>I$2*'Risk Factors'!I468</f>
        <v>0</v>
      </c>
      <c r="J468" s="39">
        <f>J$2*'Risk Factors'!J468</f>
        <v>1.5158457952917326</v>
      </c>
      <c r="K468" s="39">
        <f>K$2*'Risk Factors'!K468</f>
        <v>0</v>
      </c>
      <c r="L468" s="39">
        <f>L$2*'Risk Factors'!L468</f>
        <v>0</v>
      </c>
      <c r="M468" s="39">
        <f>M$2*'Risk Factors'!M468</f>
        <v>6.0456120996441269</v>
      </c>
      <c r="N468" s="39">
        <f>N$2*'Risk Factors'!N468</f>
        <v>0.46420272508908395</v>
      </c>
      <c r="O468" s="39">
        <f t="shared" si="35"/>
        <v>0.30562101116732326</v>
      </c>
      <c r="P468" s="39">
        <f t="shared" si="37"/>
        <v>0.5758160413544996</v>
      </c>
      <c r="Q468" s="39">
        <f t="shared" si="38"/>
        <v>1</v>
      </c>
      <c r="R468" s="39" t="str">
        <f t="shared" si="39"/>
        <v>Moderate</v>
      </c>
    </row>
    <row r="469" spans="1:18" x14ac:dyDescent="0.25">
      <c r="A469" s="40">
        <v>6037270200</v>
      </c>
      <c r="B469" s="39">
        <f t="shared" si="36"/>
        <v>-3.6722000000000001</v>
      </c>
      <c r="C469" s="39">
        <f>C$2*'Risk Factors'!C469</f>
        <v>-0.56220185541479362</v>
      </c>
      <c r="D469" s="39">
        <f>D$2*'Risk Factors'!D469</f>
        <v>-1.5251518373897586</v>
      </c>
      <c r="E469" s="39">
        <f>E$2*'Risk Factors'!E469</f>
        <v>-3.9758967572666766</v>
      </c>
      <c r="F469" s="39">
        <f>F$2*'Risk Factors'!F469</f>
        <v>-0.43238245446920004</v>
      </c>
      <c r="G469" s="39">
        <f>G$2*'Risk Factors'!G469</f>
        <v>2.1123283773967234</v>
      </c>
      <c r="H469" s="39">
        <f>H$2*'Risk Factors'!H469</f>
        <v>-3.5839838189720384E-2</v>
      </c>
      <c r="I469" s="39">
        <f>I$2*'Risk Factors'!I469</f>
        <v>0</v>
      </c>
      <c r="J469" s="39">
        <f>J$2*'Risk Factors'!J469</f>
        <v>2.2530153862439293</v>
      </c>
      <c r="K469" s="39">
        <f>K$2*'Risk Factors'!K469</f>
        <v>0</v>
      </c>
      <c r="L469" s="39">
        <f>L$2*'Risk Factors'!L469</f>
        <v>0.38629999999999998</v>
      </c>
      <c r="M469" s="39">
        <f>M$2*'Risk Factors'!M469</f>
        <v>3.362693633847369</v>
      </c>
      <c r="N469" s="39">
        <f>N$2*'Risk Factors'!N469</f>
        <v>-8.20424931878629E-2</v>
      </c>
      <c r="O469" s="39">
        <f t="shared" si="35"/>
        <v>-2.17137783842999</v>
      </c>
      <c r="P469" s="39">
        <f t="shared" si="37"/>
        <v>0.10235037547134594</v>
      </c>
      <c r="Q469" s="39">
        <f t="shared" si="38"/>
        <v>0</v>
      </c>
      <c r="R469" s="39" t="str">
        <f t="shared" si="39"/>
        <v>Low</v>
      </c>
    </row>
    <row r="470" spans="1:18" x14ac:dyDescent="0.25">
      <c r="A470" s="40">
        <v>6037270300</v>
      </c>
      <c r="B470" s="39">
        <f t="shared" si="36"/>
        <v>-3.6722000000000001</v>
      </c>
      <c r="C470" s="39">
        <f>C$2*'Risk Factors'!C470</f>
        <v>-0.60299046497752362</v>
      </c>
      <c r="D470" s="39">
        <f>D$2*'Risk Factors'!D470</f>
        <v>-3.7719535629728149</v>
      </c>
      <c r="E470" s="39">
        <f>E$2*'Risk Factors'!E470</f>
        <v>-2.8325299493500737</v>
      </c>
      <c r="F470" s="39">
        <f>F$2*'Risk Factors'!F470</f>
        <v>-0.24594472945578763</v>
      </c>
      <c r="G470" s="39">
        <f>G$2*'Risk Factors'!G470</f>
        <v>1.787007205149888</v>
      </c>
      <c r="H470" s="39">
        <f>H$2*'Risk Factors'!H470</f>
        <v>-1.0721415433497727E-2</v>
      </c>
      <c r="I470" s="39">
        <f>I$2*'Risk Factors'!I470</f>
        <v>0</v>
      </c>
      <c r="J470" s="39">
        <f>J$2*'Risk Factors'!J470</f>
        <v>2.4746447401298615</v>
      </c>
      <c r="K470" s="39">
        <f>K$2*'Risk Factors'!K470</f>
        <v>0</v>
      </c>
      <c r="L470" s="39">
        <f>L$2*'Risk Factors'!L470</f>
        <v>0</v>
      </c>
      <c r="M470" s="39">
        <f>M$2*'Risk Factors'!M470</f>
        <v>3.6550036378015016</v>
      </c>
      <c r="N470" s="39">
        <f>N$2*'Risk Factors'!N470</f>
        <v>0.20997723953893929</v>
      </c>
      <c r="O470" s="39">
        <f t="shared" si="35"/>
        <v>-3.009707299569508</v>
      </c>
      <c r="P470" s="39">
        <f t="shared" si="37"/>
        <v>4.6989251434986321E-2</v>
      </c>
      <c r="Q470" s="39">
        <f t="shared" si="38"/>
        <v>0</v>
      </c>
      <c r="R470" s="39" t="str">
        <f t="shared" si="39"/>
        <v>Low</v>
      </c>
    </row>
    <row r="471" spans="1:18" x14ac:dyDescent="0.25">
      <c r="A471" s="40">
        <v>6037275500</v>
      </c>
      <c r="B471" s="39">
        <f t="shared" si="36"/>
        <v>-3.6722000000000001</v>
      </c>
      <c r="C471" s="39">
        <f>C$2*'Risk Factors'!C471</f>
        <v>-0.5216539880670209</v>
      </c>
      <c r="D471" s="39">
        <f>D$2*'Risk Factors'!D471</f>
        <v>-0.64447836176916828</v>
      </c>
      <c r="E471" s="39">
        <f>E$2*'Risk Factors'!E471</f>
        <v>-4.6048847538673758</v>
      </c>
      <c r="F471" s="39">
        <f>F$2*'Risk Factors'!F471</f>
        <v>-0.50731880280174169</v>
      </c>
      <c r="G471" s="39">
        <f>G$2*'Risk Factors'!G471</f>
        <v>2.391069973616057</v>
      </c>
      <c r="H471" s="39">
        <f>H$2*'Risk Factors'!H471</f>
        <v>-6.295636907022277E-3</v>
      </c>
      <c r="I471" s="39">
        <f>I$2*'Risk Factors'!I471</f>
        <v>0</v>
      </c>
      <c r="J471" s="39">
        <f>J$2*'Risk Factors'!J471</f>
        <v>1.7444775562681443</v>
      </c>
      <c r="K471" s="39">
        <f>K$2*'Risk Factors'!K471</f>
        <v>0</v>
      </c>
      <c r="L471" s="39">
        <f>L$2*'Risk Factors'!L471</f>
        <v>0</v>
      </c>
      <c r="M471" s="39">
        <f>M$2*'Risk Factors'!M471</f>
        <v>-1.0532424673784122</v>
      </c>
      <c r="N471" s="39">
        <f>N$2*'Risk Factors'!N471</f>
        <v>0.13447614895768123</v>
      </c>
      <c r="O471" s="39">
        <f t="shared" si="35"/>
        <v>-6.7400503319488587</v>
      </c>
      <c r="P471" s="39">
        <f t="shared" si="37"/>
        <v>1.1811907715784545E-3</v>
      </c>
      <c r="Q471" s="39">
        <f t="shared" si="38"/>
        <v>0</v>
      </c>
      <c r="R471" s="39" t="str">
        <f t="shared" si="39"/>
        <v>Low</v>
      </c>
    </row>
    <row r="472" spans="1:18" x14ac:dyDescent="0.25">
      <c r="A472" s="40">
        <v>6037277200</v>
      </c>
      <c r="B472" s="39">
        <f t="shared" si="36"/>
        <v>-3.6722000000000001</v>
      </c>
      <c r="C472" s="39">
        <f>C$2*'Risk Factors'!C472</f>
        <v>-0.6432631983653454</v>
      </c>
      <c r="D472" s="39">
        <f>D$2*'Risk Factors'!D472</f>
        <v>-2.3855619289340102</v>
      </c>
      <c r="E472" s="39">
        <f>E$2*'Risk Factors'!E472</f>
        <v>-2.9558987977558107</v>
      </c>
      <c r="F472" s="39">
        <f>F$2*'Risk Factors'!F472</f>
        <v>-0.48618450440822863</v>
      </c>
      <c r="G472" s="39">
        <f>G$2*'Risk Factors'!G472</f>
        <v>3.1310869333333335</v>
      </c>
      <c r="H472" s="39">
        <f>H$2*'Risk Factors'!H472</f>
        <v>-0.17524884799042198</v>
      </c>
      <c r="I472" s="39">
        <f>I$2*'Risk Factors'!I472</f>
        <v>0</v>
      </c>
      <c r="J472" s="39">
        <f>J$2*'Risk Factors'!J472</f>
        <v>0.93179800124921919</v>
      </c>
      <c r="K472" s="39">
        <f>K$2*'Risk Factors'!K472</f>
        <v>0</v>
      </c>
      <c r="L472" s="39">
        <f>L$2*'Risk Factors'!L472</f>
        <v>0</v>
      </c>
      <c r="M472" s="39">
        <f>M$2*'Risk Factors'!M472</f>
        <v>5.7291974693554755</v>
      </c>
      <c r="N472" s="39">
        <f>N$2*'Risk Factors'!N472</f>
        <v>-0.73314197809541048</v>
      </c>
      <c r="O472" s="39">
        <f t="shared" si="35"/>
        <v>-1.2594168516111999</v>
      </c>
      <c r="P472" s="39">
        <f t="shared" si="37"/>
        <v>0.22107429430181119</v>
      </c>
      <c r="Q472" s="39">
        <f t="shared" si="38"/>
        <v>0</v>
      </c>
      <c r="R472" s="39" t="str">
        <f t="shared" si="39"/>
        <v>Low</v>
      </c>
    </row>
    <row r="473" spans="1:18" x14ac:dyDescent="0.25">
      <c r="A473" s="40">
        <v>6037277400</v>
      </c>
      <c r="B473" s="39">
        <f t="shared" si="36"/>
        <v>-3.6722000000000001</v>
      </c>
      <c r="C473" s="39">
        <f>C$2*'Risk Factors'!C473</f>
        <v>-0.52732862599100949</v>
      </c>
      <c r="D473" s="39">
        <f>D$2*'Risk Factors'!D473</f>
        <v>-5.1877900166736142</v>
      </c>
      <c r="E473" s="39">
        <f>E$2*'Risk Factors'!E473</f>
        <v>-1.6201196331804919</v>
      </c>
      <c r="F473" s="39">
        <f>F$2*'Risk Factors'!F473</f>
        <v>-0.26203230512713632</v>
      </c>
      <c r="G473" s="39">
        <f>G$2*'Risk Factors'!G473</f>
        <v>3.0400594142259414</v>
      </c>
      <c r="H473" s="39">
        <f>H$2*'Risk Factors'!H473</f>
        <v>-1.8302984018270393E-2</v>
      </c>
      <c r="I473" s="39">
        <f>I$2*'Risk Factors'!I473</f>
        <v>0</v>
      </c>
      <c r="J473" s="39">
        <f>J$2*'Risk Factors'!J473</f>
        <v>0.58447217821782183</v>
      </c>
      <c r="K473" s="39">
        <f>K$2*'Risk Factors'!K473</f>
        <v>0</v>
      </c>
      <c r="L473" s="39">
        <f>L$2*'Risk Factors'!L473</f>
        <v>0</v>
      </c>
      <c r="M473" s="39">
        <f>M$2*'Risk Factors'!M473</f>
        <v>2.1049520759193334</v>
      </c>
      <c r="N473" s="39">
        <f>N$2*'Risk Factors'!N473</f>
        <v>-3.1119864188132516</v>
      </c>
      <c r="O473" s="39">
        <f t="shared" si="35"/>
        <v>-8.6702763154406775</v>
      </c>
      <c r="P473" s="39">
        <f t="shared" si="37"/>
        <v>1.7158223320092476E-4</v>
      </c>
      <c r="Q473" s="39">
        <f t="shared" si="38"/>
        <v>0</v>
      </c>
      <c r="R473" s="39" t="str">
        <f t="shared" si="39"/>
        <v>Low</v>
      </c>
    </row>
    <row r="474" spans="1:18" x14ac:dyDescent="0.25">
      <c r="A474" s="40">
        <v>6037291110</v>
      </c>
      <c r="B474" s="39">
        <f t="shared" si="36"/>
        <v>-3.6722000000000001</v>
      </c>
      <c r="C474" s="39">
        <f>C$2*'Risk Factors'!C474</f>
        <v>-0.51205869121373115</v>
      </c>
      <c r="D474" s="39">
        <f>D$2*'Risk Factors'!D474</f>
        <v>-4.8005007022023616</v>
      </c>
      <c r="E474" s="39">
        <f>E$2*'Risk Factors'!E474</f>
        <v>-2.8905548675391</v>
      </c>
      <c r="F474" s="39">
        <f>F$2*'Risk Factors'!F474</f>
        <v>-6.9374976061283122E-2</v>
      </c>
      <c r="G474" s="39">
        <f>G$2*'Risk Factors'!G474</f>
        <v>2.2524655999999998</v>
      </c>
      <c r="H474" s="39">
        <f>H$2*'Risk Factors'!H474</f>
        <v>-5.4512262346270105E-4</v>
      </c>
      <c r="I474" s="39">
        <f>I$2*'Risk Factors'!I474</f>
        <v>0</v>
      </c>
      <c r="J474" s="39">
        <f>J$2*'Risk Factors'!J474</f>
        <v>1.0667407231208375</v>
      </c>
      <c r="K474" s="39">
        <f>K$2*'Risk Factors'!K474</f>
        <v>-0.6724</v>
      </c>
      <c r="L474" s="39">
        <f>L$2*'Risk Factors'!L474</f>
        <v>0</v>
      </c>
      <c r="M474" s="39">
        <f>M$2*'Risk Factors'!M474</f>
        <v>2.593849822064056</v>
      </c>
      <c r="N474" s="39">
        <f>N$2*'Risk Factors'!N474</f>
        <v>0.32492177424816276</v>
      </c>
      <c r="O474" s="39">
        <f t="shared" si="35"/>
        <v>-6.3796564402068805</v>
      </c>
      <c r="P474" s="39">
        <f t="shared" si="37"/>
        <v>1.6928348834588428E-3</v>
      </c>
      <c r="Q474" s="39">
        <f t="shared" si="38"/>
        <v>0</v>
      </c>
      <c r="R474" s="39" t="str">
        <f t="shared" si="39"/>
        <v>Low</v>
      </c>
    </row>
    <row r="475" spans="1:18" x14ac:dyDescent="0.25">
      <c r="A475" s="40">
        <v>6037291120</v>
      </c>
      <c r="B475" s="39">
        <f t="shared" si="36"/>
        <v>-3.6722000000000001</v>
      </c>
      <c r="C475" s="39">
        <f>C$2*'Risk Factors'!C475</f>
        <v>-0.44279371679607687</v>
      </c>
      <c r="D475" s="39">
        <f>D$2*'Risk Factors'!D475</f>
        <v>-2.7624751095530233</v>
      </c>
      <c r="E475" s="39">
        <f>E$2*'Risk Factors'!E475</f>
        <v>-4.4236971078001757</v>
      </c>
      <c r="F475" s="39">
        <f>F$2*'Risk Factors'!F475</f>
        <v>-0.11952462751971955</v>
      </c>
      <c r="G475" s="39">
        <f>G$2*'Risk Factors'!G475</f>
        <v>2.218418950930626</v>
      </c>
      <c r="H475" s="39">
        <f>H$2*'Risk Factors'!H475</f>
        <v>-5.4925001329763669E-2</v>
      </c>
      <c r="I475" s="39">
        <f>I$2*'Risk Factors'!I475</f>
        <v>0</v>
      </c>
      <c r="J475" s="39">
        <f>J$2*'Risk Factors'!J475</f>
        <v>0.73306456310679635</v>
      </c>
      <c r="K475" s="39">
        <f>K$2*'Risk Factors'!K475</f>
        <v>0</v>
      </c>
      <c r="L475" s="39">
        <f>L$2*'Risk Factors'!L475</f>
        <v>0</v>
      </c>
      <c r="M475" s="39">
        <f>M$2*'Risk Factors'!M475</f>
        <v>1.9782413602214306</v>
      </c>
      <c r="N475" s="39">
        <f>N$2*'Risk Factors'!N475</f>
        <v>8.2955089448768435E-2</v>
      </c>
      <c r="O475" s="39">
        <f t="shared" si="35"/>
        <v>-6.4629355992911375</v>
      </c>
      <c r="P475" s="39">
        <f t="shared" si="37"/>
        <v>1.5577783735483653E-3</v>
      </c>
      <c r="Q475" s="39">
        <f t="shared" si="38"/>
        <v>0</v>
      </c>
      <c r="R475" s="39" t="str">
        <f t="shared" si="39"/>
        <v>Low</v>
      </c>
    </row>
    <row r="476" spans="1:18" x14ac:dyDescent="0.25">
      <c r="A476" s="40">
        <v>6037291130</v>
      </c>
      <c r="B476" s="39">
        <f t="shared" si="36"/>
        <v>-3.6722000000000001</v>
      </c>
      <c r="C476" s="39">
        <f>C$2*'Risk Factors'!C476</f>
        <v>-0.69031110551695951</v>
      </c>
      <c r="D476" s="39">
        <f>D$2*'Risk Factors'!D476</f>
        <v>-1.9627720558882236</v>
      </c>
      <c r="E476" s="39">
        <f>E$2*'Risk Factors'!E476</f>
        <v>-3.9380495009980039</v>
      </c>
      <c r="F476" s="39">
        <f>F$2*'Risk Factors'!F476</f>
        <v>-0.53956065012831478</v>
      </c>
      <c r="G476" s="39">
        <f>G$2*'Risk Factors'!G476</f>
        <v>0.9410248962655603</v>
      </c>
      <c r="H476" s="39">
        <f>H$2*'Risk Factors'!H476</f>
        <v>-5.7491821173439261E-2</v>
      </c>
      <c r="I476" s="39">
        <f>I$2*'Risk Factors'!I476</f>
        <v>0</v>
      </c>
      <c r="J476" s="39">
        <f>J$2*'Risk Factors'!J476</f>
        <v>2.1457757390417944</v>
      </c>
      <c r="K476" s="39">
        <f>K$2*'Risk Factors'!K476</f>
        <v>0</v>
      </c>
      <c r="L476" s="39">
        <f>L$2*'Risk Factors'!L476</f>
        <v>0</v>
      </c>
      <c r="M476" s="39">
        <f>M$2*'Risk Factors'!M476</f>
        <v>1.7209905891656776</v>
      </c>
      <c r="N476" s="39">
        <f>N$2*'Risk Factors'!N476</f>
        <v>-1.3037590013218128E-2</v>
      </c>
      <c r="O476" s="39">
        <f t="shared" si="35"/>
        <v>-6.0656314992451277</v>
      </c>
      <c r="P476" s="39">
        <f t="shared" si="37"/>
        <v>2.3159157417563811E-3</v>
      </c>
      <c r="Q476" s="39">
        <f t="shared" si="38"/>
        <v>0</v>
      </c>
      <c r="R476" s="39" t="str">
        <f t="shared" si="39"/>
        <v>Low</v>
      </c>
    </row>
    <row r="477" spans="1:18" x14ac:dyDescent="0.25">
      <c r="A477" s="40">
        <v>6037291220</v>
      </c>
      <c r="B477" s="39">
        <f t="shared" si="36"/>
        <v>-3.6722000000000001</v>
      </c>
      <c r="C477" s="39">
        <f>C$2*'Risk Factors'!C477</f>
        <v>-0.62840596452799358</v>
      </c>
      <c r="D477" s="39">
        <f>D$2*'Risk Factors'!D477</f>
        <v>-0.91609764300086216</v>
      </c>
      <c r="E477" s="39">
        <f>E$2*'Risk Factors'!E477</f>
        <v>-4.2563030755964357</v>
      </c>
      <c r="F477" s="39">
        <f>F$2*'Risk Factors'!F477</f>
        <v>-0.95795561943087093</v>
      </c>
      <c r="G477" s="39">
        <f>G$2*'Risk Factors'!G477</f>
        <v>2.0221583505154639</v>
      </c>
      <c r="H477" s="39">
        <f>H$2*'Risk Factors'!H477</f>
        <v>-6.4814952488121648E-3</v>
      </c>
      <c r="I477" s="39">
        <f>I$2*'Risk Factors'!I477</f>
        <v>0</v>
      </c>
      <c r="J477" s="39">
        <f>J$2*'Risk Factors'!J477</f>
        <v>0.4076805805805806</v>
      </c>
      <c r="K477" s="39">
        <f>K$2*'Risk Factors'!K477</f>
        <v>0</v>
      </c>
      <c r="L477" s="39">
        <f>L$2*'Risk Factors'!L477</f>
        <v>0</v>
      </c>
      <c r="M477" s="39">
        <f>M$2*'Risk Factors'!M477</f>
        <v>2.1127567417951756</v>
      </c>
      <c r="N477" s="39">
        <f>N$2*'Risk Factors'!N477</f>
        <v>4.4871890184084204E-2</v>
      </c>
      <c r="O477" s="39">
        <f t="shared" si="35"/>
        <v>-5.8499762347296711</v>
      </c>
      <c r="P477" s="39">
        <f t="shared" si="37"/>
        <v>2.8716972055730771E-3</v>
      </c>
      <c r="Q477" s="39">
        <f t="shared" si="38"/>
        <v>0</v>
      </c>
      <c r="R477" s="39" t="str">
        <f t="shared" si="39"/>
        <v>Low</v>
      </c>
    </row>
    <row r="478" spans="1:18" x14ac:dyDescent="0.25">
      <c r="A478" s="40">
        <v>6037292000</v>
      </c>
      <c r="B478" s="39">
        <f t="shared" si="36"/>
        <v>-3.6722000000000001</v>
      </c>
      <c r="C478" s="39">
        <f>C$2*'Risk Factors'!C478</f>
        <v>-0.53343316072742142</v>
      </c>
      <c r="D478" s="39">
        <f>D$2*'Risk Factors'!D478</f>
        <v>-1.5369134854724982</v>
      </c>
      <c r="E478" s="39">
        <f>E$2*'Risk Factors'!E478</f>
        <v>-3.9643671379672116</v>
      </c>
      <c r="F478" s="39">
        <f>F$2*'Risk Factors'!F478</f>
        <v>-0.40809261825726945</v>
      </c>
      <c r="G478" s="39">
        <f>G$2*'Risk Factors'!G478</f>
        <v>2.3865446130768042</v>
      </c>
      <c r="H478" s="39">
        <f>H$2*'Risk Factors'!H478</f>
        <v>-5.7984577426536905E-2</v>
      </c>
      <c r="I478" s="39">
        <f>I$2*'Risk Factors'!I478</f>
        <v>0</v>
      </c>
      <c r="J478" s="39">
        <f>J$2*'Risk Factors'!J478</f>
        <v>0.76709192951720684</v>
      </c>
      <c r="K478" s="39">
        <f>K$2*'Risk Factors'!K478</f>
        <v>0</v>
      </c>
      <c r="L478" s="39">
        <f>L$2*'Risk Factors'!L478</f>
        <v>0</v>
      </c>
      <c r="M478" s="39">
        <f>M$2*'Risk Factors'!M478</f>
        <v>5.444147489126137</v>
      </c>
      <c r="N478" s="39">
        <f>N$2*'Risk Factors'!N478</f>
        <v>3.0422290883382896E-2</v>
      </c>
      <c r="O478" s="39">
        <f t="shared" si="35"/>
        <v>-1.5447846572474067</v>
      </c>
      <c r="P478" s="39">
        <f t="shared" si="37"/>
        <v>0.17584080255764872</v>
      </c>
      <c r="Q478" s="39">
        <f t="shared" si="38"/>
        <v>0</v>
      </c>
      <c r="R478" s="39" t="str">
        <f t="shared" si="39"/>
        <v>Low</v>
      </c>
    </row>
    <row r="479" spans="1:18" x14ac:dyDescent="0.25">
      <c r="A479" s="40">
        <v>6037293201</v>
      </c>
      <c r="B479" s="39">
        <f t="shared" si="36"/>
        <v>-3.6722000000000001</v>
      </c>
      <c r="C479" s="39">
        <f>C$2*'Risk Factors'!C479</f>
        <v>-0.6629180806293421</v>
      </c>
      <c r="D479" s="39">
        <f>D$2*'Risk Factors'!D479</f>
        <v>-0.50477710680882293</v>
      </c>
      <c r="E479" s="39">
        <f>E$2*'Risk Factors'!E479</f>
        <v>-3.4154444476596639</v>
      </c>
      <c r="F479" s="39">
        <f>F$2*'Risk Factors'!F479</f>
        <v>-0.98138693742493832</v>
      </c>
      <c r="G479" s="39">
        <f>G$2*'Risk Factors'!G479</f>
        <v>2.203457290530586</v>
      </c>
      <c r="H479" s="39">
        <f>H$2*'Risk Factors'!H479</f>
        <v>-6.6912604138165289E-3</v>
      </c>
      <c r="I479" s="39">
        <f>I$2*'Risk Factors'!I479</f>
        <v>0</v>
      </c>
      <c r="J479" s="39">
        <f>J$2*'Risk Factors'!J479</f>
        <v>1.0903343137431853</v>
      </c>
      <c r="K479" s="39">
        <f>K$2*'Risk Factors'!K479</f>
        <v>0</v>
      </c>
      <c r="L479" s="39">
        <f>L$2*'Risk Factors'!L479</f>
        <v>0</v>
      </c>
      <c r="M479" s="39">
        <f>M$2*'Risk Factors'!M479</f>
        <v>2.3668744167655187</v>
      </c>
      <c r="N479" s="39">
        <f>N$2*'Risk Factors'!N479</f>
        <v>-0.10860738905416138</v>
      </c>
      <c r="O479" s="39">
        <f t="shared" si="35"/>
        <v>-3.6913592009514553</v>
      </c>
      <c r="P479" s="39">
        <f t="shared" si="37"/>
        <v>2.4331306973897956E-2</v>
      </c>
      <c r="Q479" s="39">
        <f t="shared" si="38"/>
        <v>0</v>
      </c>
      <c r="R479" s="39" t="str">
        <f t="shared" si="39"/>
        <v>Low</v>
      </c>
    </row>
    <row r="480" spans="1:18" x14ac:dyDescent="0.25">
      <c r="A480" s="40">
        <v>6037293202</v>
      </c>
      <c r="B480" s="39">
        <f t="shared" si="36"/>
        <v>-3.6722000000000001</v>
      </c>
      <c r="C480" s="39">
        <f>C$2*'Risk Factors'!C480</f>
        <v>-0.49828479734368619</v>
      </c>
      <c r="D480" s="39">
        <f>D$2*'Risk Factors'!D480</f>
        <v>-0.70782680310508606</v>
      </c>
      <c r="E480" s="39">
        <f>E$2*'Risk Factors'!E480</f>
        <v>-4.7218447210648886</v>
      </c>
      <c r="F480" s="39">
        <f>F$2*'Risk Factors'!F480</f>
        <v>-0.53198727762182474</v>
      </c>
      <c r="G480" s="39">
        <f>G$2*'Risk Factors'!G480</f>
        <v>2.8581433646336065</v>
      </c>
      <c r="H480" s="39">
        <f>H$2*'Risk Factors'!H480</f>
        <v>-4.1908013270833142E-2</v>
      </c>
      <c r="I480" s="39">
        <f>I$2*'Risk Factors'!I480</f>
        <v>0</v>
      </c>
      <c r="J480" s="39">
        <f>J$2*'Risk Factors'!J480</f>
        <v>0.85323315052458615</v>
      </c>
      <c r="K480" s="39">
        <f>K$2*'Risk Factors'!K480</f>
        <v>0</v>
      </c>
      <c r="L480" s="39">
        <f>L$2*'Risk Factors'!L480</f>
        <v>0</v>
      </c>
      <c r="M480" s="39">
        <f>M$2*'Risk Factors'!M480</f>
        <v>1.8523167259786459</v>
      </c>
      <c r="N480" s="39">
        <f>N$2*'Risk Factors'!N480</f>
        <v>7.3605398003172964E-2</v>
      </c>
      <c r="O480" s="39">
        <f t="shared" si="35"/>
        <v>-4.5367529732663074</v>
      </c>
      <c r="P480" s="39">
        <f t="shared" si="37"/>
        <v>1.0594670714358665E-2</v>
      </c>
      <c r="Q480" s="39">
        <f t="shared" si="38"/>
        <v>0</v>
      </c>
      <c r="R480" s="39" t="str">
        <f t="shared" si="39"/>
        <v>Low</v>
      </c>
    </row>
    <row r="481" spans="1:18" x14ac:dyDescent="0.25">
      <c r="A481" s="40">
        <v>6037293304</v>
      </c>
      <c r="B481" s="39">
        <f t="shared" si="36"/>
        <v>-3.6722000000000001</v>
      </c>
      <c r="C481" s="39">
        <f>C$2*'Risk Factors'!C481</f>
        <v>-0.61545747253780148</v>
      </c>
      <c r="D481" s="39">
        <f>D$2*'Risk Factors'!D481</f>
        <v>-0.8285287140480152</v>
      </c>
      <c r="E481" s="39">
        <f>E$2*'Risk Factors'!E481</f>
        <v>-4.1710285714285709</v>
      </c>
      <c r="F481" s="39">
        <f>F$2*'Risk Factors'!F481</f>
        <v>-0.47105704777751362</v>
      </c>
      <c r="G481" s="39">
        <f>G$2*'Risk Factors'!G481</f>
        <v>2.5132354430379746</v>
      </c>
      <c r="H481" s="39">
        <f>H$2*'Risk Factors'!H481</f>
        <v>-5.5906019238386919E-3</v>
      </c>
      <c r="I481" s="39">
        <f>I$2*'Risk Factors'!I481</f>
        <v>0</v>
      </c>
      <c r="J481" s="39">
        <f>J$2*'Risk Factors'!J481</f>
        <v>0.63107227436823099</v>
      </c>
      <c r="K481" s="39">
        <f>K$2*'Risk Factors'!K481</f>
        <v>0</v>
      </c>
      <c r="L481" s="39">
        <f>L$2*'Risk Factors'!L481</f>
        <v>0</v>
      </c>
      <c r="M481" s="39">
        <f>M$2*'Risk Factors'!M481</f>
        <v>2.3167336496638984</v>
      </c>
      <c r="N481" s="39">
        <f>N$2*'Risk Factors'!N481</f>
        <v>0.2875934643513175</v>
      </c>
      <c r="O481" s="39">
        <f t="shared" si="35"/>
        <v>-4.0152275762943184</v>
      </c>
      <c r="P481" s="39">
        <f t="shared" si="37"/>
        <v>1.7719214634340636E-2</v>
      </c>
      <c r="Q481" s="39">
        <f t="shared" si="38"/>
        <v>0</v>
      </c>
      <c r="R481" s="39" t="str">
        <f t="shared" si="39"/>
        <v>Low</v>
      </c>
    </row>
    <row r="482" spans="1:18" x14ac:dyDescent="0.25">
      <c r="A482" s="40">
        <v>6037294120</v>
      </c>
      <c r="B482" s="39">
        <f t="shared" si="36"/>
        <v>-3.6722000000000001</v>
      </c>
      <c r="C482" s="39">
        <f>C$2*'Risk Factors'!C482</f>
        <v>-0.72410099497343694</v>
      </c>
      <c r="D482" s="39">
        <f>D$2*'Risk Factors'!D482</f>
        <v>-0.89569561470712378</v>
      </c>
      <c r="E482" s="39">
        <f>E$2*'Risk Factors'!E482</f>
        <v>-5.9929845840887426</v>
      </c>
      <c r="F482" s="39">
        <f>F$2*'Risk Factors'!F482</f>
        <v>-8.4258600441857581E-2</v>
      </c>
      <c r="G482" s="39">
        <f>G$2*'Risk Factors'!G482</f>
        <v>1.6673889045348611</v>
      </c>
      <c r="H482" s="39">
        <f>H$2*'Risk Factors'!H482</f>
        <v>-8.1845828440798227E-3</v>
      </c>
      <c r="I482" s="39">
        <f>I$2*'Risk Factors'!I482</f>
        <v>0</v>
      </c>
      <c r="J482" s="39">
        <f>J$2*'Risk Factors'!J482</f>
        <v>1.0842327534025777</v>
      </c>
      <c r="K482" s="39">
        <f>K$2*'Risk Factors'!K482</f>
        <v>0</v>
      </c>
      <c r="L482" s="39">
        <f>L$2*'Risk Factors'!L482</f>
        <v>0</v>
      </c>
      <c r="M482" s="39">
        <f>M$2*'Risk Factors'!M482</f>
        <v>5.6671644128113874</v>
      </c>
      <c r="N482" s="39">
        <f>N$2*'Risk Factors'!N482</f>
        <v>-2.2353285028518927E-2</v>
      </c>
      <c r="O482" s="39">
        <f t="shared" si="35"/>
        <v>-2.9809915913349352</v>
      </c>
      <c r="P482" s="39">
        <f t="shared" si="37"/>
        <v>4.829203484900977E-2</v>
      </c>
      <c r="Q482" s="39">
        <f t="shared" si="38"/>
        <v>0</v>
      </c>
      <c r="R482" s="39" t="str">
        <f t="shared" si="39"/>
        <v>Low</v>
      </c>
    </row>
    <row r="483" spans="1:18" x14ac:dyDescent="0.25">
      <c r="A483" s="40">
        <v>6037294200</v>
      </c>
      <c r="B483" s="39">
        <f t="shared" si="36"/>
        <v>-3.6722000000000001</v>
      </c>
      <c r="C483" s="39">
        <f>C$2*'Risk Factors'!C483</f>
        <v>-0.65129367082141409</v>
      </c>
      <c r="D483" s="39">
        <f>D$2*'Risk Factors'!D483</f>
        <v>-0.14285938983050847</v>
      </c>
      <c r="E483" s="39">
        <f>E$2*'Risk Factors'!E483</f>
        <v>-5.6072145536723168</v>
      </c>
      <c r="F483" s="39">
        <f>F$2*'Risk Factors'!F483</f>
        <v>-0.19551308474576271</v>
      </c>
      <c r="G483" s="39">
        <f>G$2*'Risk Factors'!G483</f>
        <v>1.360998064516129</v>
      </c>
      <c r="H483" s="39">
        <f>H$2*'Risk Factors'!H483</f>
        <v>-3.5307315120638766E-3</v>
      </c>
      <c r="I483" s="39">
        <f>I$2*'Risk Factors'!I483</f>
        <v>0</v>
      </c>
      <c r="J483" s="39">
        <f>J$2*'Risk Factors'!J483</f>
        <v>1.7918893915756633</v>
      </c>
      <c r="K483" s="39">
        <f>K$2*'Risk Factors'!K483</f>
        <v>0</v>
      </c>
      <c r="L483" s="39">
        <f>L$2*'Risk Factors'!L483</f>
        <v>0</v>
      </c>
      <c r="M483" s="39">
        <f>M$2*'Risk Factors'!M483</f>
        <v>4.3880582839066813</v>
      </c>
      <c r="N483" s="39">
        <f>N$2*'Risk Factors'!N483</f>
        <v>0.12197072496220653</v>
      </c>
      <c r="O483" s="39">
        <f t="shared" si="35"/>
        <v>-2.6096949656213861</v>
      </c>
      <c r="P483" s="39">
        <f t="shared" si="37"/>
        <v>6.851706921284588E-2</v>
      </c>
      <c r="Q483" s="39">
        <f t="shared" si="38"/>
        <v>0</v>
      </c>
      <c r="R483" s="39" t="str">
        <f t="shared" si="39"/>
        <v>Low</v>
      </c>
    </row>
    <row r="484" spans="1:18" x14ac:dyDescent="0.25">
      <c r="A484" s="40">
        <v>6037294301</v>
      </c>
      <c r="B484" s="39">
        <f t="shared" si="36"/>
        <v>-3.6722000000000001</v>
      </c>
      <c r="C484" s="39">
        <f>C$2*'Risk Factors'!C484</f>
        <v>-0.58708428291785864</v>
      </c>
      <c r="D484" s="39">
        <f>D$2*'Risk Factors'!D484</f>
        <v>-0.24253868055309627</v>
      </c>
      <c r="E484" s="39">
        <f>E$2*'Risk Factors'!E484</f>
        <v>-5.4615309632123665</v>
      </c>
      <c r="F484" s="39">
        <f>F$2*'Risk Factors'!F484</f>
        <v>-0.28496524768439147</v>
      </c>
      <c r="G484" s="39">
        <f>G$2*'Risk Factors'!G484</f>
        <v>1.5809025583782745</v>
      </c>
      <c r="H484" s="39">
        <f>H$2*'Risk Factors'!H484</f>
        <v>-1.5742442882792174E-3</v>
      </c>
      <c r="I484" s="39">
        <f>I$2*'Risk Factors'!I484</f>
        <v>0</v>
      </c>
      <c r="J484" s="39">
        <f>J$2*'Risk Factors'!J484</f>
        <v>0.59001490813242941</v>
      </c>
      <c r="K484" s="39">
        <f>K$2*'Risk Factors'!K484</f>
        <v>0</v>
      </c>
      <c r="L484" s="39">
        <f>L$2*'Risk Factors'!L484</f>
        <v>0</v>
      </c>
      <c r="M484" s="39">
        <f>M$2*'Risk Factors'!M484</f>
        <v>5.9944213523131671</v>
      </c>
      <c r="N484" s="39">
        <f>N$2*'Risk Factors'!N484</f>
        <v>3.6461219796684929E-2</v>
      </c>
      <c r="O484" s="39">
        <f t="shared" si="35"/>
        <v>-2.0480933800354366</v>
      </c>
      <c r="P484" s="39">
        <f t="shared" si="37"/>
        <v>0.11424517642897618</v>
      </c>
      <c r="Q484" s="39">
        <f t="shared" si="38"/>
        <v>0</v>
      </c>
      <c r="R484" s="39" t="str">
        <f t="shared" si="39"/>
        <v>Low</v>
      </c>
    </row>
    <row r="485" spans="1:18" x14ac:dyDescent="0.25">
      <c r="A485" s="40">
        <v>6037294302</v>
      </c>
      <c r="B485" s="39">
        <f t="shared" si="36"/>
        <v>-3.6722000000000001</v>
      </c>
      <c r="C485" s="39">
        <f>C$2*'Risk Factors'!C485</f>
        <v>-0.58068741834899884</v>
      </c>
      <c r="D485" s="39">
        <f>D$2*'Risk Factors'!D485</f>
        <v>-0.25021572756042121</v>
      </c>
      <c r="E485" s="39">
        <f>E$2*'Risk Factors'!E485</f>
        <v>-5.4541615367282956</v>
      </c>
      <c r="F485" s="39">
        <f>F$2*'Risk Factors'!F485</f>
        <v>-0.28543129976453036</v>
      </c>
      <c r="G485" s="39">
        <f>G$2*'Risk Factors'!G485</f>
        <v>1.593500313289576</v>
      </c>
      <c r="H485" s="39">
        <f>H$2*'Risk Factors'!H485</f>
        <v>-2.8416482891579636E-3</v>
      </c>
      <c r="I485" s="39">
        <f>I$2*'Risk Factors'!I485</f>
        <v>0</v>
      </c>
      <c r="J485" s="39">
        <f>J$2*'Risk Factors'!J485</f>
        <v>0.59431225527696685</v>
      </c>
      <c r="K485" s="39">
        <f>K$2*'Risk Factors'!K485</f>
        <v>0</v>
      </c>
      <c r="L485" s="39">
        <f>L$2*'Risk Factors'!L485</f>
        <v>0</v>
      </c>
      <c r="M485" s="39">
        <f>M$2*'Risk Factors'!M485</f>
        <v>1.8522044286279156</v>
      </c>
      <c r="N485" s="39">
        <f>N$2*'Risk Factors'!N485</f>
        <v>-0.10978046571149846</v>
      </c>
      <c r="O485" s="39">
        <f t="shared" si="35"/>
        <v>-6.3153010992084457</v>
      </c>
      <c r="P485" s="39">
        <f t="shared" si="37"/>
        <v>1.8051566808887035E-3</v>
      </c>
      <c r="Q485" s="39">
        <f t="shared" si="38"/>
        <v>0</v>
      </c>
      <c r="R485" s="39" t="str">
        <f t="shared" si="39"/>
        <v>Low</v>
      </c>
    </row>
    <row r="486" spans="1:18" x14ac:dyDescent="0.25">
      <c r="A486" s="40">
        <v>6037294410</v>
      </c>
      <c r="B486" s="39">
        <f t="shared" si="36"/>
        <v>-3.6722000000000001</v>
      </c>
      <c r="C486" s="39">
        <f>C$2*'Risk Factors'!C486</f>
        <v>-0.56086057736003281</v>
      </c>
      <c r="D486" s="39">
        <f>D$2*'Risk Factors'!D486</f>
        <v>-2.3624173066943435</v>
      </c>
      <c r="E486" s="39">
        <f>E$2*'Risk Factors'!E486</f>
        <v>-3.1004988064348726</v>
      </c>
      <c r="F486" s="39">
        <f>F$2*'Risk Factors'!F486</f>
        <v>-0.50314452516865593</v>
      </c>
      <c r="G486" s="39">
        <f>G$2*'Risk Factors'!G486</f>
        <v>2.1704438276113951</v>
      </c>
      <c r="H486" s="39">
        <f>H$2*'Risk Factors'!H486</f>
        <v>-6.3886771423725605E-3</v>
      </c>
      <c r="I486" s="39">
        <f>I$2*'Risk Factors'!I486</f>
        <v>0</v>
      </c>
      <c r="J486" s="39">
        <f>J$2*'Risk Factors'!J486</f>
        <v>0.13487452631578947</v>
      </c>
      <c r="K486" s="39">
        <f>K$2*'Risk Factors'!K486</f>
        <v>0</v>
      </c>
      <c r="L486" s="39">
        <f>L$2*'Risk Factors'!L486</f>
        <v>0</v>
      </c>
      <c r="M486" s="39">
        <f>M$2*'Risk Factors'!M486</f>
        <v>3.6957282720442848</v>
      </c>
      <c r="N486" s="39">
        <f>N$2*'Risk Factors'!N486</f>
        <v>0.42224015596140457</v>
      </c>
      <c r="O486" s="39">
        <f t="shared" si="35"/>
        <v>-3.7822231108674038</v>
      </c>
      <c r="P486" s="39">
        <f t="shared" si="37"/>
        <v>2.2264991782797665E-2</v>
      </c>
      <c r="Q486" s="39">
        <f t="shared" si="38"/>
        <v>0</v>
      </c>
      <c r="R486" s="39" t="str">
        <f t="shared" si="39"/>
        <v>Low</v>
      </c>
    </row>
    <row r="487" spans="1:18" x14ac:dyDescent="0.25">
      <c r="A487" s="40">
        <v>6037294421</v>
      </c>
      <c r="B487" s="39">
        <f t="shared" si="36"/>
        <v>-3.6722000000000001</v>
      </c>
      <c r="C487" s="39">
        <f>C$2*'Risk Factors'!C487</f>
        <v>-0.45385066281160613</v>
      </c>
      <c r="D487" s="39">
        <f>D$2*'Risk Factors'!D487</f>
        <v>-0.93705969711733705</v>
      </c>
      <c r="E487" s="39">
        <f>E$2*'Risk Factors'!E487</f>
        <v>-4.7948403582954766</v>
      </c>
      <c r="F487" s="39">
        <f>F$2*'Risk Factors'!F487</f>
        <v>-0.32712899802508244</v>
      </c>
      <c r="G487" s="39">
        <f>G$2*'Risk Factors'!G487</f>
        <v>2.5469655896699881</v>
      </c>
      <c r="H487" s="39">
        <f>H$2*'Risk Factors'!H487</f>
        <v>-9.946462879032919E-2</v>
      </c>
      <c r="I487" s="39">
        <f>I$2*'Risk Factors'!I487</f>
        <v>0</v>
      </c>
      <c r="J487" s="39">
        <f>J$2*'Risk Factors'!J487</f>
        <v>0.9078590059752184</v>
      </c>
      <c r="K487" s="39">
        <f>K$2*'Risk Factors'!K487</f>
        <v>0</v>
      </c>
      <c r="L487" s="39">
        <f>L$2*'Risk Factors'!L487</f>
        <v>0</v>
      </c>
      <c r="M487" s="39">
        <f>M$2*'Risk Factors'!M487</f>
        <v>1.387899802293395</v>
      </c>
      <c r="N487" s="39">
        <f>N$2*'Risk Factors'!N487</f>
        <v>-0.12187865607368464</v>
      </c>
      <c r="O487" s="39">
        <f t="shared" si="35"/>
        <v>-5.5636986031749149</v>
      </c>
      <c r="P487" s="39">
        <f t="shared" si="37"/>
        <v>3.8199198526911518E-3</v>
      </c>
      <c r="Q487" s="39">
        <f t="shared" si="38"/>
        <v>0</v>
      </c>
      <c r="R487" s="39" t="str">
        <f t="shared" si="39"/>
        <v>Low</v>
      </c>
    </row>
    <row r="488" spans="1:18" x14ac:dyDescent="0.25">
      <c r="A488" s="40">
        <v>6037294510</v>
      </c>
      <c r="B488" s="39">
        <f t="shared" si="36"/>
        <v>-3.6722000000000001</v>
      </c>
      <c r="C488" s="39">
        <f>C$2*'Risk Factors'!C488</f>
        <v>-0.5348088305271762</v>
      </c>
      <c r="D488" s="39">
        <f>D$2*'Risk Factors'!D488</f>
        <v>-0.16053263009845287</v>
      </c>
      <c r="E488" s="39">
        <f>E$2*'Risk Factors'!E488</f>
        <v>-6.3522290670417245</v>
      </c>
      <c r="F488" s="39">
        <f>F$2*'Risk Factors'!F488</f>
        <v>-9.9901547116736988E-2</v>
      </c>
      <c r="G488" s="39">
        <f>G$2*'Risk Factors'!G488</f>
        <v>2.2165803310613437</v>
      </c>
      <c r="H488" s="39">
        <f>H$2*'Risk Factors'!H488</f>
        <v>-1.5792317145760126E-2</v>
      </c>
      <c r="I488" s="39">
        <f>I$2*'Risk Factors'!I488</f>
        <v>0</v>
      </c>
      <c r="J488" s="39">
        <f>J$2*'Risk Factors'!J488</f>
        <v>1.0754691947565542</v>
      </c>
      <c r="K488" s="39">
        <f>K$2*'Risk Factors'!K488</f>
        <v>0</v>
      </c>
      <c r="L488" s="39">
        <f>L$2*'Risk Factors'!L488</f>
        <v>0</v>
      </c>
      <c r="M488" s="39">
        <f>M$2*'Risk Factors'!M488</f>
        <v>3.5260975088967959</v>
      </c>
      <c r="N488" s="39">
        <f>N$2*'Risk Factors'!N488</f>
        <v>-0.22447932102452023</v>
      </c>
      <c r="O488" s="39">
        <f t="shared" si="35"/>
        <v>-4.2417966782396768</v>
      </c>
      <c r="P488" s="39">
        <f t="shared" si="37"/>
        <v>1.417782759842214E-2</v>
      </c>
      <c r="Q488" s="39">
        <f t="shared" si="38"/>
        <v>0</v>
      </c>
      <c r="R488" s="39" t="str">
        <f t="shared" si="39"/>
        <v>Low</v>
      </c>
    </row>
    <row r="489" spans="1:18" x14ac:dyDescent="0.25">
      <c r="A489" s="40">
        <v>6037294520</v>
      </c>
      <c r="B489" s="39">
        <f t="shared" si="36"/>
        <v>-3.6722000000000001</v>
      </c>
      <c r="C489" s="39">
        <f>C$2*'Risk Factors'!C489</f>
        <v>-0.49868030241111566</v>
      </c>
      <c r="D489" s="39">
        <f>D$2*'Risk Factors'!D489</f>
        <v>-0.17272732058742032</v>
      </c>
      <c r="E489" s="39">
        <f>E$2*'Risk Factors'!E489</f>
        <v>-6.1815239678581326</v>
      </c>
      <c r="F489" s="39">
        <f>F$2*'Risk Factors'!F489</f>
        <v>-0.10509842061512883</v>
      </c>
      <c r="G489" s="39">
        <f>G$2*'Risk Factors'!G489</f>
        <v>2.3509679814385152</v>
      </c>
      <c r="H489" s="39">
        <f>H$2*'Risk Factors'!H489</f>
        <v>-4.5364990294461963E-2</v>
      </c>
      <c r="I489" s="39">
        <f>I$2*'Risk Factors'!I489</f>
        <v>0</v>
      </c>
      <c r="J489" s="39">
        <f>J$2*'Risk Factors'!J489</f>
        <v>1.832522411831627</v>
      </c>
      <c r="K489" s="39">
        <f>K$2*'Risk Factors'!K489</f>
        <v>0</v>
      </c>
      <c r="L489" s="39">
        <f>L$2*'Risk Factors'!L489</f>
        <v>0</v>
      </c>
      <c r="M489" s="39">
        <f>M$2*'Risk Factors'!M489</f>
        <v>1.885500593119809</v>
      </c>
      <c r="N489" s="39">
        <f>N$2*'Risk Factors'!N489</f>
        <v>0.24031639840003063</v>
      </c>
      <c r="O489" s="39">
        <f t="shared" si="35"/>
        <v>-4.3662876169762797</v>
      </c>
      <c r="P489" s="39">
        <f t="shared" si="37"/>
        <v>1.2539069315088244E-2</v>
      </c>
      <c r="Q489" s="39">
        <f t="shared" si="38"/>
        <v>0</v>
      </c>
      <c r="R489" s="39" t="str">
        <f t="shared" si="39"/>
        <v>Low</v>
      </c>
    </row>
    <row r="490" spans="1:18" x14ac:dyDescent="0.25">
      <c r="A490" s="40">
        <v>6037294610</v>
      </c>
      <c r="B490" s="39">
        <f t="shared" si="36"/>
        <v>-3.6722000000000001</v>
      </c>
      <c r="C490" s="39">
        <f>C$2*'Risk Factors'!C490</f>
        <v>-0.49111411851246428</v>
      </c>
      <c r="D490" s="39">
        <f>D$2*'Risk Factors'!D490</f>
        <v>-0.15633886451612902</v>
      </c>
      <c r="E490" s="39">
        <f>E$2*'Risk Factors'!E490</f>
        <v>-6.1044229161290318</v>
      </c>
      <c r="F490" s="39">
        <f>F$2*'Risk Factors'!F490</f>
        <v>-0.1242795870967742</v>
      </c>
      <c r="G490" s="39">
        <f>G$2*'Risk Factors'!G490</f>
        <v>2.2639872778297474</v>
      </c>
      <c r="H490" s="39">
        <f>H$2*'Risk Factors'!H490</f>
        <v>-1.2610021567308236E-2</v>
      </c>
      <c r="I490" s="39">
        <f>I$2*'Risk Factors'!I490</f>
        <v>0</v>
      </c>
      <c r="J490" s="39">
        <f>J$2*'Risk Factors'!J490</f>
        <v>1.0772206204379562</v>
      </c>
      <c r="K490" s="39">
        <f>K$2*'Risk Factors'!K490</f>
        <v>0</v>
      </c>
      <c r="L490" s="39">
        <f>L$2*'Risk Factors'!L490</f>
        <v>0</v>
      </c>
      <c r="M490" s="39">
        <f>M$2*'Risk Factors'!M490</f>
        <v>2.3924052194543295</v>
      </c>
      <c r="N490" s="39">
        <f>N$2*'Risk Factors'!N490</f>
        <v>0.148644655017386</v>
      </c>
      <c r="O490" s="39">
        <f t="shared" si="35"/>
        <v>-4.6787077350822894</v>
      </c>
      <c r="P490" s="39">
        <f t="shared" si="37"/>
        <v>9.2054843116928832E-3</v>
      </c>
      <c r="Q490" s="39">
        <f t="shared" si="38"/>
        <v>0</v>
      </c>
      <c r="R490" s="39" t="str">
        <f t="shared" si="39"/>
        <v>Low</v>
      </c>
    </row>
    <row r="491" spans="1:18" x14ac:dyDescent="0.25">
      <c r="A491" s="40">
        <v>6037294620</v>
      </c>
      <c r="B491" s="39">
        <f t="shared" si="36"/>
        <v>-3.6722000000000001</v>
      </c>
      <c r="C491" s="39">
        <f>C$2*'Risk Factors'!C491</f>
        <v>-0.53424189</v>
      </c>
      <c r="D491" s="39">
        <f>D$2*'Risk Factors'!D491</f>
        <v>0</v>
      </c>
      <c r="E491" s="39">
        <f>E$2*'Risk Factors'!E491</f>
        <v>0</v>
      </c>
      <c r="F491" s="39">
        <f>F$2*'Risk Factors'!F491</f>
        <v>0</v>
      </c>
      <c r="G491" s="39">
        <f>G$2*'Risk Factors'!G491</f>
        <v>0</v>
      </c>
      <c r="H491" s="39">
        <f>H$2*'Risk Factors'!H491</f>
        <v>-7.7358845926113777E-3</v>
      </c>
      <c r="I491" s="39">
        <f>I$2*'Risk Factors'!I491</f>
        <v>0</v>
      </c>
      <c r="J491" s="39">
        <f>J$2*'Risk Factors'!J491</f>
        <v>0</v>
      </c>
      <c r="K491" s="39">
        <f>K$2*'Risk Factors'!K491</f>
        <v>0</v>
      </c>
      <c r="L491" s="39">
        <f>L$2*'Risk Factors'!L491</f>
        <v>0</v>
      </c>
      <c r="M491" s="39">
        <f>M$2*'Risk Factors'!M491</f>
        <v>4.3138180000000004</v>
      </c>
      <c r="N491" s="39">
        <f>N$2*'Risk Factors'!N491</f>
        <v>0.14914009481053295</v>
      </c>
      <c r="O491" s="39">
        <f t="shared" si="35"/>
        <v>0.24878032021792254</v>
      </c>
      <c r="P491" s="39">
        <f t="shared" si="37"/>
        <v>0.56187627339074309</v>
      </c>
      <c r="Q491" s="39">
        <f t="shared" si="38"/>
        <v>1</v>
      </c>
      <c r="R491" s="39" t="str">
        <f t="shared" si="39"/>
        <v>Moderate</v>
      </c>
    </row>
    <row r="492" spans="1:18" x14ac:dyDescent="0.25">
      <c r="A492" s="40">
        <v>6037294701</v>
      </c>
      <c r="B492" s="39">
        <f t="shared" si="36"/>
        <v>-3.6722000000000001</v>
      </c>
      <c r="C492" s="39">
        <f>C$2*'Risk Factors'!C492</f>
        <v>-0.37683034989783415</v>
      </c>
      <c r="D492" s="39">
        <f>D$2*'Risk Factors'!D492</f>
        <v>-0.57727170584611842</v>
      </c>
      <c r="E492" s="39">
        <f>E$2*'Risk Factors'!E492</f>
        <v>-5.8288546819807809</v>
      </c>
      <c r="F492" s="39">
        <f>F$2*'Risk Factors'!F492</f>
        <v>-0.10426422018348631</v>
      </c>
      <c r="G492" s="39">
        <f>G$2*'Risk Factors'!G492</f>
        <v>2.9102656449671138</v>
      </c>
      <c r="H492" s="39">
        <f>H$2*'Risk Factors'!H492</f>
        <v>-1.8487575589805606E-2</v>
      </c>
      <c r="I492" s="39">
        <f>I$2*'Risk Factors'!I492</f>
        <v>0</v>
      </c>
      <c r="J492" s="39">
        <f>J$2*'Risk Factors'!J492</f>
        <v>1.6640363993717002</v>
      </c>
      <c r="K492" s="39">
        <f>K$2*'Risk Factors'!K492</f>
        <v>0</v>
      </c>
      <c r="L492" s="39">
        <f>L$2*'Risk Factors'!L492</f>
        <v>0</v>
      </c>
      <c r="M492" s="39">
        <f>M$2*'Risk Factors'!M492</f>
        <v>2.0682252273625936</v>
      </c>
      <c r="N492" s="39">
        <f>N$2*'Risk Factors'!N492</f>
        <v>-9.3416304753851293E-2</v>
      </c>
      <c r="O492" s="39">
        <f t="shared" si="35"/>
        <v>-4.0287975665504687</v>
      </c>
      <c r="P492" s="39">
        <f t="shared" si="37"/>
        <v>1.7484564918479547E-2</v>
      </c>
      <c r="Q492" s="39">
        <f t="shared" si="38"/>
        <v>0</v>
      </c>
      <c r="R492" s="39" t="str">
        <f t="shared" si="39"/>
        <v>Low</v>
      </c>
    </row>
    <row r="493" spans="1:18" x14ac:dyDescent="0.25">
      <c r="A493" s="40">
        <v>6037294810</v>
      </c>
      <c r="B493" s="39">
        <f t="shared" si="36"/>
        <v>-3.6722000000000001</v>
      </c>
      <c r="C493" s="39">
        <f>C$2*'Risk Factors'!C493</f>
        <v>-0.49752817895382107</v>
      </c>
      <c r="D493" s="39">
        <f>D$2*'Risk Factors'!D493</f>
        <v>-0.1847713542956177</v>
      </c>
      <c r="E493" s="39">
        <f>E$2*'Risk Factors'!E493</f>
        <v>-6.4779437484525868</v>
      </c>
      <c r="F493" s="39">
        <f>F$2*'Risk Factors'!F493</f>
        <v>-0.10235073037880664</v>
      </c>
      <c r="G493" s="39">
        <f>G$2*'Risk Factors'!G493</f>
        <v>2.956561914672216</v>
      </c>
      <c r="H493" s="39">
        <f>H$2*'Risk Factors'!H493</f>
        <v>-6.623357940319304E-3</v>
      </c>
      <c r="I493" s="39">
        <f>I$2*'Risk Factors'!I493</f>
        <v>0</v>
      </c>
      <c r="J493" s="39">
        <f>J$2*'Risk Factors'!J493</f>
        <v>0.74730665322580636</v>
      </c>
      <c r="K493" s="39">
        <f>K$2*'Risk Factors'!K493</f>
        <v>0</v>
      </c>
      <c r="L493" s="39">
        <f>L$2*'Risk Factors'!L493</f>
        <v>0</v>
      </c>
      <c r="M493" s="39">
        <f>M$2*'Risk Factors'!M493</f>
        <v>3.3465059707394214</v>
      </c>
      <c r="N493" s="39">
        <f>N$2*'Risk Factors'!N493</f>
        <v>0.10030566111541291</v>
      </c>
      <c r="O493" s="39">
        <f t="shared" si="35"/>
        <v>-3.790737170268295</v>
      </c>
      <c r="P493" s="39">
        <f t="shared" si="37"/>
        <v>2.2080398933559578E-2</v>
      </c>
      <c r="Q493" s="39">
        <f t="shared" si="38"/>
        <v>0</v>
      </c>
      <c r="R493" s="39" t="str">
        <f t="shared" si="39"/>
        <v>Low</v>
      </c>
    </row>
    <row r="494" spans="1:18" x14ac:dyDescent="0.25">
      <c r="A494" s="40">
        <v>6037294820</v>
      </c>
      <c r="B494" s="39">
        <f t="shared" si="36"/>
        <v>-3.6722000000000001</v>
      </c>
      <c r="C494" s="39">
        <f>C$2*'Risk Factors'!C494</f>
        <v>-0.36592816673477729</v>
      </c>
      <c r="D494" s="39">
        <f>D$2*'Risk Factors'!D494</f>
        <v>-4.1985457102672284E-2</v>
      </c>
      <c r="E494" s="39">
        <f>E$2*'Risk Factors'!E494</f>
        <v>-6.5597755274261607</v>
      </c>
      <c r="F494" s="39">
        <f>F$2*'Risk Factors'!F494</f>
        <v>-8.2718481012658232E-2</v>
      </c>
      <c r="G494" s="39">
        <f>G$2*'Risk Factors'!G494</f>
        <v>3.0069194805194805</v>
      </c>
      <c r="H494" s="39">
        <f>H$2*'Risk Factors'!H494</f>
        <v>-3.7679718609689813E-2</v>
      </c>
      <c r="I494" s="39">
        <f>I$2*'Risk Factors'!I494</f>
        <v>0</v>
      </c>
      <c r="J494" s="39">
        <f>J$2*'Risk Factors'!J494</f>
        <v>1.3307509195402298</v>
      </c>
      <c r="K494" s="39">
        <f>K$2*'Risk Factors'!K494</f>
        <v>0</v>
      </c>
      <c r="L494" s="39">
        <f>L$2*'Risk Factors'!L494</f>
        <v>0</v>
      </c>
      <c r="M494" s="39">
        <f>M$2*'Risk Factors'!M494</f>
        <v>2.2972444444444435</v>
      </c>
      <c r="N494" s="39">
        <f>N$2*'Risk Factors'!N494</f>
        <v>-9.1804399154964939E-2</v>
      </c>
      <c r="O494" s="39">
        <f t="shared" si="35"/>
        <v>-4.2171769055367694</v>
      </c>
      <c r="P494" s="39">
        <f t="shared" si="37"/>
        <v>1.4526081466535268E-2</v>
      </c>
      <c r="Q494" s="39">
        <f t="shared" si="38"/>
        <v>0</v>
      </c>
      <c r="R494" s="39" t="str">
        <f t="shared" si="39"/>
        <v>Low</v>
      </c>
    </row>
    <row r="495" spans="1:18" x14ac:dyDescent="0.25">
      <c r="A495" s="40">
        <v>6037294830</v>
      </c>
      <c r="B495" s="39">
        <f t="shared" si="36"/>
        <v>-3.6722000000000001</v>
      </c>
      <c r="C495" s="39">
        <f>C$2*'Risk Factors'!C495</f>
        <v>-0.43976724323661631</v>
      </c>
      <c r="D495" s="39">
        <f>D$2*'Risk Factors'!D495</f>
        <v>-0.28694236408063528</v>
      </c>
      <c r="E495" s="39">
        <f>E$2*'Risk Factors'!E495</f>
        <v>-6.1432700061087351</v>
      </c>
      <c r="F495" s="39">
        <f>F$2*'Risk Factors'!F495</f>
        <v>-0.11585222968845449</v>
      </c>
      <c r="G495" s="39">
        <f>G$2*'Risk Factors'!G495</f>
        <v>2.4334575866188768</v>
      </c>
      <c r="H495" s="39">
        <f>H$2*'Risk Factors'!H495</f>
        <v>-1.0920119915729205E-2</v>
      </c>
      <c r="I495" s="39">
        <f>I$2*'Risk Factors'!I495</f>
        <v>0</v>
      </c>
      <c r="J495" s="39">
        <f>J$2*'Risk Factors'!J495</f>
        <v>0.95790379609544474</v>
      </c>
      <c r="K495" s="39">
        <f>K$2*'Risk Factors'!K495</f>
        <v>0</v>
      </c>
      <c r="L495" s="39">
        <f>L$2*'Risk Factors'!L495</f>
        <v>0</v>
      </c>
      <c r="M495" s="39">
        <f>M$2*'Risk Factors'!M495</f>
        <v>1.9312898378805841</v>
      </c>
      <c r="N495" s="39">
        <f>N$2*'Risk Factors'!N495</f>
        <v>0.29373740279651334</v>
      </c>
      <c r="O495" s="39">
        <f t="shared" si="35"/>
        <v>-5.0525633396387519</v>
      </c>
      <c r="P495" s="39">
        <f t="shared" si="37"/>
        <v>6.3523153101905537E-3</v>
      </c>
      <c r="Q495" s="39">
        <f t="shared" si="38"/>
        <v>0</v>
      </c>
      <c r="R495" s="39" t="str">
        <f t="shared" si="39"/>
        <v>Low</v>
      </c>
    </row>
    <row r="496" spans="1:18" x14ac:dyDescent="0.25">
      <c r="A496" s="40">
        <v>6037294900</v>
      </c>
      <c r="B496" s="39">
        <f t="shared" si="36"/>
        <v>-3.6722000000000001</v>
      </c>
      <c r="C496" s="39">
        <f>C$2*'Risk Factors'!C496</f>
        <v>-0.60538069125459748</v>
      </c>
      <c r="D496" s="39">
        <f>D$2*'Risk Factors'!D496</f>
        <v>-0.48584763312260743</v>
      </c>
      <c r="E496" s="39">
        <f>E$2*'Risk Factors'!E496</f>
        <v>-5.9822203450511564</v>
      </c>
      <c r="F496" s="39">
        <f>F$2*'Risk Factors'!F496</f>
        <v>-0.13418340475253693</v>
      </c>
      <c r="G496" s="39">
        <f>G$2*'Risk Factors'!G496</f>
        <v>2.5349868423350754</v>
      </c>
      <c r="H496" s="39">
        <f>H$2*'Risk Factors'!H496</f>
        <v>-1.0290980383647428E-2</v>
      </c>
      <c r="I496" s="39">
        <f>I$2*'Risk Factors'!I496</f>
        <v>0</v>
      </c>
      <c r="J496" s="39">
        <f>J$2*'Risk Factors'!J496</f>
        <v>1.696360984837002</v>
      </c>
      <c r="K496" s="39">
        <f>K$2*'Risk Factors'!K496</f>
        <v>0</v>
      </c>
      <c r="L496" s="39">
        <f>L$2*'Risk Factors'!L496</f>
        <v>0</v>
      </c>
      <c r="M496" s="39">
        <f>M$2*'Risk Factors'!M496</f>
        <v>1.5716744167655186</v>
      </c>
      <c r="N496" s="39">
        <f>N$2*'Risk Factors'!N496</f>
        <v>-0.18650590376587198</v>
      </c>
      <c r="O496" s="39">
        <f t="shared" si="35"/>
        <v>-5.2736067143928231</v>
      </c>
      <c r="P496" s="39">
        <f t="shared" si="37"/>
        <v>5.0989598131441511E-3</v>
      </c>
      <c r="Q496" s="39">
        <f t="shared" si="38"/>
        <v>0</v>
      </c>
      <c r="R496" s="39" t="str">
        <f t="shared" si="39"/>
        <v>Low</v>
      </c>
    </row>
    <row r="497" spans="1:18" x14ac:dyDescent="0.25">
      <c r="A497" s="40">
        <v>6037296210</v>
      </c>
      <c r="B497" s="39">
        <f t="shared" si="36"/>
        <v>-3.6722000000000001</v>
      </c>
      <c r="C497" s="39">
        <f>C$2*'Risk Factors'!C497</f>
        <v>-0.43257936853289747</v>
      </c>
      <c r="D497" s="39">
        <f>D$2*'Risk Factors'!D497</f>
        <v>-0.58676028948463455</v>
      </c>
      <c r="E497" s="39">
        <f>E$2*'Risk Factors'!E497</f>
        <v>-5.6592411709577188</v>
      </c>
      <c r="F497" s="39">
        <f>F$2*'Risk Factors'!F497</f>
        <v>-0.13867998404331897</v>
      </c>
      <c r="G497" s="39">
        <f>G$2*'Risk Factors'!G497</f>
        <v>2.6881823106768699</v>
      </c>
      <c r="H497" s="39">
        <f>H$2*'Risk Factors'!H497</f>
        <v>-5.289080220339768E-3</v>
      </c>
      <c r="I497" s="39">
        <f>I$2*'Risk Factors'!I497</f>
        <v>0</v>
      </c>
      <c r="J497" s="39">
        <f>J$2*'Risk Factors'!J497</f>
        <v>1.1737566926586136</v>
      </c>
      <c r="K497" s="39">
        <f>K$2*'Risk Factors'!K497</f>
        <v>0</v>
      </c>
      <c r="L497" s="39">
        <f>L$2*'Risk Factors'!L497</f>
        <v>0</v>
      </c>
      <c r="M497" s="39">
        <f>M$2*'Risk Factors'!M497</f>
        <v>1.0877682878608144</v>
      </c>
      <c r="N497" s="39">
        <f>N$2*'Risk Factors'!N497</f>
        <v>0.44093894843493975</v>
      </c>
      <c r="O497" s="39">
        <f t="shared" si="35"/>
        <v>-5.1041036536076705</v>
      </c>
      <c r="P497" s="39">
        <f t="shared" si="37"/>
        <v>6.0351348892109854E-3</v>
      </c>
      <c r="Q497" s="39">
        <f t="shared" si="38"/>
        <v>0</v>
      </c>
      <c r="R497" s="39" t="str">
        <f t="shared" si="39"/>
        <v>Low</v>
      </c>
    </row>
    <row r="498" spans="1:18" x14ac:dyDescent="0.25">
      <c r="A498" s="40">
        <v>6037296220</v>
      </c>
      <c r="B498" s="39">
        <f t="shared" si="36"/>
        <v>-3.6722000000000001</v>
      </c>
      <c r="C498" s="39">
        <f>C$2*'Risk Factors'!C498</f>
        <v>-0.25130048067020844</v>
      </c>
      <c r="D498" s="39">
        <f>D$2*'Risk Factors'!D498</f>
        <v>-1.2055618585298196</v>
      </c>
      <c r="E498" s="39">
        <f>E$2*'Risk Factors'!E498</f>
        <v>-4.8733514563106795</v>
      </c>
      <c r="F498" s="39">
        <f>F$2*'Risk Factors'!F498</f>
        <v>-0.28963689320388347</v>
      </c>
      <c r="G498" s="39">
        <f>G$2*'Risk Factors'!G498</f>
        <v>3.2386156862745099</v>
      </c>
      <c r="H498" s="39">
        <f>H$2*'Risk Factors'!H498</f>
        <v>-4.7753447848767394E-2</v>
      </c>
      <c r="I498" s="39">
        <f>I$2*'Risk Factors'!I498</f>
        <v>0</v>
      </c>
      <c r="J498" s="39">
        <f>J$2*'Risk Factors'!J498</f>
        <v>1.1613173428798729</v>
      </c>
      <c r="K498" s="39">
        <f>K$2*'Risk Factors'!K498</f>
        <v>0</v>
      </c>
      <c r="L498" s="39">
        <f>L$2*'Risk Factors'!L498</f>
        <v>0</v>
      </c>
      <c r="M498" s="39">
        <f>M$2*'Risk Factors'!M498</f>
        <v>3.8202660340055354</v>
      </c>
      <c r="N498" s="39">
        <f>N$2*'Risk Factors'!N498</f>
        <v>0.70774034261918195</v>
      </c>
      <c r="O498" s="39">
        <f t="shared" si="35"/>
        <v>-1.4118647307842587</v>
      </c>
      <c r="P498" s="39">
        <f t="shared" si="37"/>
        <v>0.19594010596009062</v>
      </c>
      <c r="Q498" s="39">
        <f t="shared" si="38"/>
        <v>0</v>
      </c>
      <c r="R498" s="39" t="str">
        <f t="shared" si="39"/>
        <v>Low</v>
      </c>
    </row>
    <row r="499" spans="1:18" x14ac:dyDescent="0.25">
      <c r="A499" s="40">
        <v>6037296500</v>
      </c>
      <c r="B499" s="39">
        <f t="shared" si="36"/>
        <v>-3.6722000000000001</v>
      </c>
      <c r="C499" s="39">
        <f>C$2*'Risk Factors'!C499</f>
        <v>-0.58338717033101761</v>
      </c>
      <c r="D499" s="39">
        <f>D$2*'Risk Factors'!D499</f>
        <v>-1.0431335353003162</v>
      </c>
      <c r="E499" s="39">
        <f>E$2*'Risk Factors'!E499</f>
        <v>-4.7420103266596421</v>
      </c>
      <c r="F499" s="39">
        <f>F$2*'Risk Factors'!F499</f>
        <v>-0.16503809272918862</v>
      </c>
      <c r="G499" s="39">
        <f>G$2*'Risk Factors'!G499</f>
        <v>2.1114806790622476</v>
      </c>
      <c r="H499" s="39">
        <f>H$2*'Risk Factors'!H499</f>
        <v>-2.9889814037124133E-3</v>
      </c>
      <c r="I499" s="39">
        <f>I$2*'Risk Factors'!I499</f>
        <v>0</v>
      </c>
      <c r="J499" s="39">
        <f>J$2*'Risk Factors'!J499</f>
        <v>1.4287212977099237</v>
      </c>
      <c r="K499" s="39">
        <f>K$2*'Risk Factors'!K499</f>
        <v>0</v>
      </c>
      <c r="L499" s="39">
        <f>L$2*'Risk Factors'!L499</f>
        <v>0</v>
      </c>
      <c r="M499" s="39">
        <f>M$2*'Risk Factors'!M499</f>
        <v>2.7686574930802679</v>
      </c>
      <c r="N499" s="39">
        <f>N$2*'Risk Factors'!N499</f>
        <v>6.0678569849800738E-2</v>
      </c>
      <c r="O499" s="39">
        <f t="shared" si="35"/>
        <v>-3.8392200667216381</v>
      </c>
      <c r="P499" s="39">
        <f t="shared" si="37"/>
        <v>2.1057418563712852E-2</v>
      </c>
      <c r="Q499" s="39">
        <f t="shared" si="38"/>
        <v>0</v>
      </c>
      <c r="R499" s="39" t="str">
        <f t="shared" si="39"/>
        <v>Low</v>
      </c>
    </row>
    <row r="500" spans="1:18" x14ac:dyDescent="0.25">
      <c r="A500" s="40">
        <v>6037296600</v>
      </c>
      <c r="B500" s="39">
        <f t="shared" si="36"/>
        <v>-3.6722000000000001</v>
      </c>
      <c r="C500" s="39">
        <f>C$2*'Risk Factors'!C500</f>
        <v>-0.41787689754801804</v>
      </c>
      <c r="D500" s="39">
        <f>D$2*'Risk Factors'!D500</f>
        <v>-0.66018094230769231</v>
      </c>
      <c r="E500" s="39">
        <f>E$2*'Risk Factors'!E500</f>
        <v>-4.5958932307692297</v>
      </c>
      <c r="F500" s="39">
        <f>F$2*'Risk Factors'!F500</f>
        <v>-0.19915719230769227</v>
      </c>
      <c r="G500" s="39">
        <f>G$2*'Risk Factors'!G500</f>
        <v>2.6317743362831862</v>
      </c>
      <c r="H500" s="39">
        <f>H$2*'Risk Factors'!H500</f>
        <v>-2.6761396985085388E-2</v>
      </c>
      <c r="I500" s="39">
        <f>I$2*'Risk Factors'!I500</f>
        <v>0</v>
      </c>
      <c r="J500" s="39">
        <f>J$2*'Risk Factors'!J500</f>
        <v>1.7403083289680463</v>
      </c>
      <c r="K500" s="39">
        <f>K$2*'Risk Factors'!K500</f>
        <v>0</v>
      </c>
      <c r="L500" s="39">
        <f>L$2*'Risk Factors'!L500</f>
        <v>0</v>
      </c>
      <c r="M500" s="39">
        <f>M$2*'Risk Factors'!M500</f>
        <v>2.0987813364966383</v>
      </c>
      <c r="N500" s="39">
        <f>N$2*'Risk Factors'!N500</f>
        <v>0.19452917645408505</v>
      </c>
      <c r="O500" s="39">
        <f t="shared" si="35"/>
        <v>-2.906676481715762</v>
      </c>
      <c r="P500" s="39">
        <f t="shared" si="37"/>
        <v>5.1824505875309713E-2</v>
      </c>
      <c r="Q500" s="39">
        <f t="shared" si="38"/>
        <v>0</v>
      </c>
      <c r="R500" s="39" t="str">
        <f t="shared" si="39"/>
        <v>Low</v>
      </c>
    </row>
    <row r="501" spans="1:18" x14ac:dyDescent="0.25">
      <c r="A501" s="40">
        <v>6037296901</v>
      </c>
      <c r="B501" s="39">
        <f t="shared" si="36"/>
        <v>-3.6722000000000001</v>
      </c>
      <c r="C501" s="39">
        <f>C$2*'Risk Factors'!C501</f>
        <v>-0.56333678299959133</v>
      </c>
      <c r="D501" s="39">
        <f>D$2*'Risk Factors'!D501</f>
        <v>-0.68855700406989506</v>
      </c>
      <c r="E501" s="39">
        <f>E$2*'Risk Factors'!E501</f>
        <v>-3.5348125378746924</v>
      </c>
      <c r="F501" s="39">
        <f>F$2*'Risk Factors'!F501</f>
        <v>-0.20456639522534353</v>
      </c>
      <c r="G501" s="39">
        <f>G$2*'Risk Factors'!G501</f>
        <v>2.7435307321860138</v>
      </c>
      <c r="H501" s="39">
        <f>H$2*'Risk Factors'!H501</f>
        <v>-1.1009109647634147E-2</v>
      </c>
      <c r="I501" s="39">
        <f>I$2*'Risk Factors'!I501</f>
        <v>0</v>
      </c>
      <c r="J501" s="39">
        <f>J$2*'Risk Factors'!J501</f>
        <v>1.3319010955299448</v>
      </c>
      <c r="K501" s="39">
        <f>K$2*'Risk Factors'!K501</f>
        <v>0</v>
      </c>
      <c r="L501" s="39">
        <f>L$2*'Risk Factors'!L501</f>
        <v>0</v>
      </c>
      <c r="M501" s="39">
        <f>M$2*'Risk Factors'!M501</f>
        <v>0.22614440490312318</v>
      </c>
      <c r="N501" s="39">
        <f>N$2*'Risk Factors'!N501</f>
        <v>-0.57011616283416477</v>
      </c>
      <c r="O501" s="39">
        <f t="shared" si="35"/>
        <v>-4.9430217600322397</v>
      </c>
      <c r="P501" s="39">
        <f t="shared" si="37"/>
        <v>7.0824920272171644E-3</v>
      </c>
      <c r="Q501" s="39">
        <f t="shared" si="38"/>
        <v>0</v>
      </c>
      <c r="R501" s="39" t="str">
        <f t="shared" si="39"/>
        <v>Low</v>
      </c>
    </row>
    <row r="502" spans="1:18" x14ac:dyDescent="0.25">
      <c r="A502" s="40">
        <v>6037296902</v>
      </c>
      <c r="B502" s="39">
        <f t="shared" si="36"/>
        <v>-3.6722000000000001</v>
      </c>
      <c r="C502" s="39">
        <f>C$2*'Risk Factors'!C502</f>
        <v>-0.56333678299959133</v>
      </c>
      <c r="D502" s="39">
        <f>D$2*'Risk Factors'!D502</f>
        <v>-0.6885570084135515</v>
      </c>
      <c r="E502" s="39">
        <f>E$2*'Risk Factors'!E502</f>
        <v>-3.5348123692774407</v>
      </c>
      <c r="F502" s="39">
        <f>F$2*'Risk Factors'!F502</f>
        <v>-0.20456640564346451</v>
      </c>
      <c r="G502" s="39">
        <f>G$2*'Risk Factors'!G502</f>
        <v>2.7435303467849828</v>
      </c>
      <c r="H502" s="39">
        <f>H$2*'Risk Factors'!H502</f>
        <v>-2.8821842963063053E-2</v>
      </c>
      <c r="I502" s="39">
        <f>I$2*'Risk Factors'!I502</f>
        <v>0</v>
      </c>
      <c r="J502" s="39">
        <f>J$2*'Risk Factors'!J502</f>
        <v>1.3319010548300436</v>
      </c>
      <c r="K502" s="39">
        <f>K$2*'Risk Factors'!K502</f>
        <v>0</v>
      </c>
      <c r="L502" s="39">
        <f>L$2*'Risk Factors'!L502</f>
        <v>0</v>
      </c>
      <c r="M502" s="39">
        <f>M$2*'Risk Factors'!M502</f>
        <v>3.9465444049031233</v>
      </c>
      <c r="N502" s="39">
        <f>N$2*'Risk Factors'!N502</f>
        <v>0.39904277965026425</v>
      </c>
      <c r="O502" s="39">
        <f t="shared" si="35"/>
        <v>-0.27127582312869714</v>
      </c>
      <c r="P502" s="39">
        <f t="shared" si="37"/>
        <v>0.43259390916724738</v>
      </c>
      <c r="Q502" s="39">
        <f t="shared" si="38"/>
        <v>1</v>
      </c>
      <c r="R502" s="39" t="str">
        <f t="shared" si="39"/>
        <v>Moderate</v>
      </c>
    </row>
    <row r="503" spans="1:18" x14ac:dyDescent="0.25">
      <c r="A503" s="40">
        <v>6037297110</v>
      </c>
      <c r="B503" s="39">
        <f t="shared" si="36"/>
        <v>-3.6722000000000001</v>
      </c>
      <c r="C503" s="39">
        <f>C$2*'Risk Factors'!C503</f>
        <v>-0.34948891262770743</v>
      </c>
      <c r="D503" s="39">
        <f>D$2*'Risk Factors'!D503</f>
        <v>-0.81484886738508899</v>
      </c>
      <c r="E503" s="39">
        <f>E$2*'Risk Factors'!E503</f>
        <v>-4.6042917967890915</v>
      </c>
      <c r="F503" s="39">
        <f>F$2*'Risk Factors'!F503</f>
        <v>-0.11528511106223885</v>
      </c>
      <c r="G503" s="39">
        <f>G$2*'Risk Factors'!G503</f>
        <v>2.9024392213410235</v>
      </c>
      <c r="H503" s="39">
        <f>H$2*'Risk Factors'!H503</f>
        <v>-3.1106910279481051E-2</v>
      </c>
      <c r="I503" s="39">
        <f>I$2*'Risk Factors'!I503</f>
        <v>0</v>
      </c>
      <c r="J503" s="39">
        <f>J$2*'Risk Factors'!J503</f>
        <v>1.9506204040404043</v>
      </c>
      <c r="K503" s="39">
        <f>K$2*'Risk Factors'!K503</f>
        <v>0</v>
      </c>
      <c r="L503" s="39">
        <f>L$2*'Risk Factors'!L503</f>
        <v>0</v>
      </c>
      <c r="M503" s="39">
        <f>M$2*'Risk Factors'!M503</f>
        <v>3.7672729141953334</v>
      </c>
      <c r="N503" s="39">
        <f>N$2*'Risk Factors'!N503</f>
        <v>0.55891958577533263</v>
      </c>
      <c r="O503" s="39">
        <f t="shared" si="35"/>
        <v>-0.4079694727915153</v>
      </c>
      <c r="P503" s="39">
        <f t="shared" si="37"/>
        <v>0.39939910327650979</v>
      </c>
      <c r="Q503" s="39">
        <f t="shared" si="38"/>
        <v>1</v>
      </c>
      <c r="R503" s="39" t="str">
        <f t="shared" si="39"/>
        <v>Moderate</v>
      </c>
    </row>
    <row r="504" spans="1:18" x14ac:dyDescent="0.25">
      <c r="A504" s="40">
        <v>6037297120</v>
      </c>
      <c r="B504" s="39">
        <f t="shared" si="36"/>
        <v>-3.6722000000000001</v>
      </c>
      <c r="C504" s="39">
        <f>C$2*'Risk Factors'!C504</f>
        <v>-0.51695951487535763</v>
      </c>
      <c r="D504" s="39">
        <f>D$2*'Risk Factors'!D504</f>
        <v>-0.56998753948133585</v>
      </c>
      <c r="E504" s="39">
        <f>E$2*'Risk Factors'!E504</f>
        <v>-4.4947929293772324</v>
      </c>
      <c r="F504" s="39">
        <f>F$2*'Risk Factors'!F504</f>
        <v>-0.21321690992455991</v>
      </c>
      <c r="G504" s="39">
        <f>G$2*'Risk Factors'!G504</f>
        <v>2.5267961910385397</v>
      </c>
      <c r="H504" s="39">
        <f>H$2*'Risk Factors'!H504</f>
        <v>-5.2065115892887745E-3</v>
      </c>
      <c r="I504" s="39">
        <f>I$2*'Risk Factors'!I504</f>
        <v>0</v>
      </c>
      <c r="J504" s="39">
        <f>J$2*'Risk Factors'!J504</f>
        <v>1.8212953379229968</v>
      </c>
      <c r="K504" s="39">
        <f>K$2*'Risk Factors'!K504</f>
        <v>0</v>
      </c>
      <c r="L504" s="39">
        <f>L$2*'Risk Factors'!L504</f>
        <v>0</v>
      </c>
      <c r="M504" s="39">
        <f>M$2*'Risk Factors'!M504</f>
        <v>4.1851313562672976</v>
      </c>
      <c r="N504" s="39">
        <f>N$2*'Risk Factors'!N504</f>
        <v>3.8973075264743411E-2</v>
      </c>
      <c r="O504" s="39">
        <f t="shared" si="35"/>
        <v>-0.90016744475419574</v>
      </c>
      <c r="P504" s="39">
        <f t="shared" si="37"/>
        <v>0.28901608864202499</v>
      </c>
      <c r="Q504" s="39">
        <f t="shared" si="38"/>
        <v>0</v>
      </c>
      <c r="R504" s="39" t="str">
        <f t="shared" si="39"/>
        <v>Low</v>
      </c>
    </row>
    <row r="505" spans="1:18" x14ac:dyDescent="0.25">
      <c r="A505" s="40">
        <v>6037297201</v>
      </c>
      <c r="B505" s="39">
        <f t="shared" si="36"/>
        <v>-3.6722000000000001</v>
      </c>
      <c r="C505" s="39">
        <f>C$2*'Risk Factors'!C505</f>
        <v>-0.68367349873314276</v>
      </c>
      <c r="D505" s="39">
        <f>D$2*'Risk Factors'!D505</f>
        <v>-0.55895008352349651</v>
      </c>
      <c r="E505" s="39">
        <f>E$2*'Risk Factors'!E505</f>
        <v>-2.575950071460928</v>
      </c>
      <c r="F505" s="39">
        <f>F$2*'Risk Factors'!F505</f>
        <v>-0.26759274002695593</v>
      </c>
      <c r="G505" s="39">
        <f>G$2*'Risk Factors'!G505</f>
        <v>2.3460587176501142</v>
      </c>
      <c r="H505" s="39">
        <f>H$2*'Risk Factors'!H505</f>
        <v>-7.1236502263888214E-3</v>
      </c>
      <c r="I505" s="39">
        <f>I$2*'Risk Factors'!I505</f>
        <v>0</v>
      </c>
      <c r="J505" s="39">
        <f>J$2*'Risk Factors'!J505</f>
        <v>1.1747967874517098</v>
      </c>
      <c r="K505" s="39">
        <f>K$2*'Risk Factors'!K505</f>
        <v>0</v>
      </c>
      <c r="L505" s="39">
        <f>L$2*'Risk Factors'!L505</f>
        <v>0</v>
      </c>
      <c r="M505" s="39">
        <f>M$2*'Risk Factors'!M505</f>
        <v>1.9629520759193333</v>
      </c>
      <c r="N505" s="39">
        <f>N$2*'Risk Factors'!N505</f>
        <v>-0.58830837423206694</v>
      </c>
      <c r="O505" s="39">
        <f t="shared" si="35"/>
        <v>-2.8699908371818221</v>
      </c>
      <c r="P505" s="39">
        <f t="shared" si="37"/>
        <v>5.3657117275134905E-2</v>
      </c>
      <c r="Q505" s="39">
        <f t="shared" si="38"/>
        <v>0</v>
      </c>
      <c r="R505" s="39" t="str">
        <f t="shared" si="39"/>
        <v>Low</v>
      </c>
    </row>
    <row r="506" spans="1:18" x14ac:dyDescent="0.25">
      <c r="A506" s="40">
        <v>6037297202</v>
      </c>
      <c r="B506" s="39">
        <f t="shared" si="36"/>
        <v>-3.6722000000000001</v>
      </c>
      <c r="C506" s="39">
        <f>C$2*'Risk Factors'!C506</f>
        <v>-0.68367349873314276</v>
      </c>
      <c r="D506" s="39">
        <f>D$2*'Risk Factors'!D506</f>
        <v>-0.55895006024941962</v>
      </c>
      <c r="E506" s="39">
        <f>E$2*'Risk Factors'!E506</f>
        <v>-2.5759500055479374</v>
      </c>
      <c r="F506" s="39">
        <f>F$2*'Risk Factors'!F506</f>
        <v>-0.26759273561999553</v>
      </c>
      <c r="G506" s="39">
        <f>G$2*'Risk Factors'!G506</f>
        <v>2.3460585254147226</v>
      </c>
      <c r="H506" s="39">
        <f>H$2*'Risk Factors'!H506</f>
        <v>-1.6659424612010297E-3</v>
      </c>
      <c r="I506" s="39">
        <f>I$2*'Risk Factors'!I506</f>
        <v>0</v>
      </c>
      <c r="J506" s="39">
        <f>J$2*'Risk Factors'!J506</f>
        <v>1.1747967430298636</v>
      </c>
      <c r="K506" s="39">
        <f>K$2*'Risk Factors'!K506</f>
        <v>0</v>
      </c>
      <c r="L506" s="39">
        <f>L$2*'Risk Factors'!L506</f>
        <v>0</v>
      </c>
      <c r="M506" s="39">
        <f>M$2*'Risk Factors'!M506</f>
        <v>2.3037520759193333</v>
      </c>
      <c r="N506" s="39">
        <f>N$2*'Risk Factors'!N506</f>
        <v>0.17665244905147037</v>
      </c>
      <c r="O506" s="39">
        <f t="shared" si="35"/>
        <v>-1.7587724491963064</v>
      </c>
      <c r="P506" s="39">
        <f t="shared" si="37"/>
        <v>0.14694414853756396</v>
      </c>
      <c r="Q506" s="39">
        <f t="shared" si="38"/>
        <v>0</v>
      </c>
      <c r="R506" s="39" t="str">
        <f t="shared" si="39"/>
        <v>Low</v>
      </c>
    </row>
    <row r="507" spans="1:18" x14ac:dyDescent="0.25">
      <c r="A507" s="40">
        <v>6037310501</v>
      </c>
      <c r="B507" s="39">
        <f t="shared" si="36"/>
        <v>-3.6722000000000001</v>
      </c>
      <c r="C507" s="39">
        <f>C$2*'Risk Factors'!C507</f>
        <v>-0.63071021144258288</v>
      </c>
      <c r="D507" s="39">
        <f>D$2*'Risk Factors'!D507</f>
        <v>-0.22998586116393732</v>
      </c>
      <c r="E507" s="39">
        <f>E$2*'Risk Factors'!E507</f>
        <v>-4.4912035750429862</v>
      </c>
      <c r="F507" s="39">
        <f>F$2*'Risk Factors'!F507</f>
        <v>-0.26130207158827423</v>
      </c>
      <c r="G507" s="39">
        <f>G$2*'Risk Factors'!G507</f>
        <v>2.7624721823775533</v>
      </c>
      <c r="H507" s="39">
        <f>H$2*'Risk Factors'!H507</f>
        <v>-7.861915103371564E-2</v>
      </c>
      <c r="I507" s="39">
        <f>I$2*'Risk Factors'!I507</f>
        <v>0</v>
      </c>
      <c r="J507" s="39">
        <f>J$2*'Risk Factors'!J507</f>
        <v>1.3336761467805389</v>
      </c>
      <c r="K507" s="39">
        <f>K$2*'Risk Factors'!K507</f>
        <v>0</v>
      </c>
      <c r="L507" s="39">
        <f>L$2*'Risk Factors'!L507</f>
        <v>0</v>
      </c>
      <c r="M507" s="39">
        <f>M$2*'Risk Factors'!M507</f>
        <v>5.1977951759588761</v>
      </c>
      <c r="N507" s="39">
        <f>N$2*'Risk Factors'!N507</f>
        <v>2.8042230147292041E-2</v>
      </c>
      <c r="O507" s="39">
        <f t="shared" si="35"/>
        <v>-4.2035135007235408E-2</v>
      </c>
      <c r="P507" s="39">
        <f t="shared" si="37"/>
        <v>0.48949276335170183</v>
      </c>
      <c r="Q507" s="39">
        <f t="shared" si="38"/>
        <v>1</v>
      </c>
      <c r="R507" s="39" t="str">
        <f t="shared" si="39"/>
        <v>Moderate</v>
      </c>
    </row>
    <row r="508" spans="1:18" x14ac:dyDescent="0.25">
      <c r="A508" s="40">
        <v>6037320201</v>
      </c>
      <c r="B508" s="39">
        <f t="shared" si="36"/>
        <v>-3.6722000000000001</v>
      </c>
      <c r="C508" s="39">
        <f>C$2*'Risk Factors'!C508</f>
        <v>-0.6581548239476912</v>
      </c>
      <c r="D508" s="39">
        <f>D$2*'Risk Factors'!D508</f>
        <v>-0.11224555460862433</v>
      </c>
      <c r="E508" s="39">
        <f>E$2*'Risk Factors'!E508</f>
        <v>-6.0620779752353284</v>
      </c>
      <c r="F508" s="39">
        <f>F$2*'Risk Factors'!F508</f>
        <v>-4.9765330047276859E-2</v>
      </c>
      <c r="G508" s="39">
        <f>G$2*'Risk Factors'!G508</f>
        <v>1.7857243798088913</v>
      </c>
      <c r="H508" s="39">
        <f>H$2*'Risk Factors'!H508</f>
        <v>-4.7001723131417684E-2</v>
      </c>
      <c r="I508" s="39">
        <f>I$2*'Risk Factors'!I508</f>
        <v>0</v>
      </c>
      <c r="J508" s="39">
        <f>J$2*'Risk Factors'!J508</f>
        <v>1.7414258793428505</v>
      </c>
      <c r="K508" s="39">
        <f>K$2*'Risk Factors'!K508</f>
        <v>0</v>
      </c>
      <c r="L508" s="39">
        <f>L$2*'Risk Factors'!L508</f>
        <v>0</v>
      </c>
      <c r="M508" s="39">
        <f>M$2*'Risk Factors'!M508</f>
        <v>1.3861928825622769</v>
      </c>
      <c r="N508" s="39">
        <f>N$2*'Risk Factors'!N508</f>
        <v>-6.310656188467155E-2</v>
      </c>
      <c r="O508" s="39">
        <f t="shared" si="35"/>
        <v>-5.7512088271409905</v>
      </c>
      <c r="P508" s="39">
        <f t="shared" si="37"/>
        <v>3.1688620804406131E-3</v>
      </c>
      <c r="Q508" s="39">
        <f t="shared" si="38"/>
        <v>0</v>
      </c>
      <c r="R508" s="39" t="str">
        <f t="shared" si="39"/>
        <v>Low</v>
      </c>
    </row>
    <row r="509" spans="1:18" x14ac:dyDescent="0.25">
      <c r="A509" s="40">
        <v>6037320202</v>
      </c>
      <c r="B509" s="39">
        <f t="shared" si="36"/>
        <v>-3.6722000000000001</v>
      </c>
      <c r="C509" s="39">
        <f>C$2*'Risk Factors'!C509</f>
        <v>-0.6581548239476912</v>
      </c>
      <c r="D509" s="39">
        <f>D$2*'Risk Factors'!D509</f>
        <v>-0.11224554798131564</v>
      </c>
      <c r="E509" s="39">
        <f>E$2*'Risk Factors'!E509</f>
        <v>-6.0620776544085189</v>
      </c>
      <c r="F509" s="39">
        <f>F$2*'Risk Factors'!F509</f>
        <v>-4.9765332215997743E-2</v>
      </c>
      <c r="G509" s="39">
        <f>G$2*'Risk Factors'!G509</f>
        <v>1.7857244235828891</v>
      </c>
      <c r="H509" s="39">
        <f>H$2*'Risk Factors'!H509</f>
        <v>-2.0357270687485329E-2</v>
      </c>
      <c r="I509" s="39">
        <f>I$2*'Risk Factors'!I509</f>
        <v>0</v>
      </c>
      <c r="J509" s="39">
        <f>J$2*'Risk Factors'!J509</f>
        <v>1.741425836614003</v>
      </c>
      <c r="K509" s="39">
        <f>K$2*'Risk Factors'!K509</f>
        <v>0</v>
      </c>
      <c r="L509" s="39">
        <f>L$2*'Risk Factors'!L509</f>
        <v>0</v>
      </c>
      <c r="M509" s="39">
        <f>M$2*'Risk Factors'!M509</f>
        <v>8.5997928825622765</v>
      </c>
      <c r="N509" s="39">
        <f>N$2*'Risk Factors'!N509</f>
        <v>4.9151651068386849E-2</v>
      </c>
      <c r="O509" s="39">
        <f t="shared" si="35"/>
        <v>1.6012941645865464</v>
      </c>
      <c r="P509" s="39">
        <f t="shared" si="37"/>
        <v>0.8321991847715392</v>
      </c>
      <c r="Q509" s="39">
        <f t="shared" si="38"/>
        <v>2</v>
      </c>
      <c r="R509" s="39" t="str">
        <f t="shared" si="39"/>
        <v>High</v>
      </c>
    </row>
    <row r="510" spans="1:18" x14ac:dyDescent="0.25">
      <c r="A510" s="40">
        <v>6037320300</v>
      </c>
      <c r="B510" s="39">
        <f t="shared" si="36"/>
        <v>-3.6722000000000001</v>
      </c>
      <c r="C510" s="39">
        <f>C$2*'Risk Factors'!C510</f>
        <v>-0.5645920816918677</v>
      </c>
      <c r="D510" s="39">
        <f>D$2*'Risk Factors'!D510</f>
        <v>-3.2920053285882732E-2</v>
      </c>
      <c r="E510" s="39">
        <f>E$2*'Risk Factors'!E510</f>
        <v>-6.6046734857702143</v>
      </c>
      <c r="F510" s="39">
        <f>F$2*'Risk Factors'!F510</f>
        <v>-2.5448882921774021E-2</v>
      </c>
      <c r="G510" s="39">
        <f>G$2*'Risk Factors'!G510</f>
        <v>1.7813208975647536</v>
      </c>
      <c r="H510" s="39">
        <f>H$2*'Risk Factors'!H510</f>
        <v>-2.7066280449739216E-2</v>
      </c>
      <c r="I510" s="39">
        <f>I$2*'Risk Factors'!I510</f>
        <v>0</v>
      </c>
      <c r="J510" s="39">
        <f>J$2*'Risk Factors'!J510</f>
        <v>1.485713919864377</v>
      </c>
      <c r="K510" s="39">
        <f>K$2*'Risk Factors'!K510</f>
        <v>0</v>
      </c>
      <c r="L510" s="39">
        <f>L$2*'Risk Factors'!L510</f>
        <v>0</v>
      </c>
      <c r="M510" s="39">
        <f>M$2*'Risk Factors'!M510</f>
        <v>2.9324544088572546</v>
      </c>
      <c r="N510" s="39">
        <f>N$2*'Risk Factors'!N510</f>
        <v>0.1013653457728533</v>
      </c>
      <c r="O510" s="39">
        <f t="shared" si="35"/>
        <v>-4.6260462120602392</v>
      </c>
      <c r="P510" s="39">
        <f t="shared" si="37"/>
        <v>9.698423124279109E-3</v>
      </c>
      <c r="Q510" s="39">
        <f t="shared" si="38"/>
        <v>0</v>
      </c>
      <c r="R510" s="39" t="str">
        <f t="shared" si="39"/>
        <v>Low</v>
      </c>
    </row>
    <row r="511" spans="1:18" x14ac:dyDescent="0.25">
      <c r="A511" s="40">
        <v>6037400602</v>
      </c>
      <c r="B511" s="39">
        <f t="shared" si="36"/>
        <v>-3.6722000000000001</v>
      </c>
      <c r="C511" s="39">
        <f>C$2*'Risk Factors'!C511</f>
        <v>-0.6670622859011035</v>
      </c>
      <c r="D511" s="39">
        <f>D$2*'Risk Factors'!D511</f>
        <v>-0.25430425088560116</v>
      </c>
      <c r="E511" s="39">
        <f>E$2*'Risk Factors'!E511</f>
        <v>-4.7692775161491978</v>
      </c>
      <c r="F511" s="39">
        <f>F$2*'Risk Factors'!F511</f>
        <v>-0.14564184205042718</v>
      </c>
      <c r="G511" s="39">
        <f>G$2*'Risk Factors'!G511</f>
        <v>1.6840900069881199</v>
      </c>
      <c r="H511" s="39">
        <f>H$2*'Risk Factors'!H511</f>
        <v>-2.654468264948668E-2</v>
      </c>
      <c r="I511" s="39">
        <f>I$2*'Risk Factors'!I511</f>
        <v>0</v>
      </c>
      <c r="J511" s="39">
        <f>J$2*'Risk Factors'!J511</f>
        <v>1.4037116564417178</v>
      </c>
      <c r="K511" s="39">
        <f>K$2*'Risk Factors'!K511</f>
        <v>0</v>
      </c>
      <c r="L511" s="39">
        <f>L$2*'Risk Factors'!L511</f>
        <v>0</v>
      </c>
      <c r="M511" s="39">
        <f>M$2*'Risk Factors'!M511</f>
        <v>1.0824397785686029</v>
      </c>
      <c r="N511" s="39">
        <f>N$2*'Risk Factors'!N511</f>
        <v>-6.2493086955069679E-2</v>
      </c>
      <c r="O511" s="39">
        <f t="shared" si="35"/>
        <v>-5.4272822225924449</v>
      </c>
      <c r="P511" s="39">
        <f t="shared" si="37"/>
        <v>4.3757925689517224E-3</v>
      </c>
      <c r="Q511" s="39">
        <f t="shared" si="38"/>
        <v>0</v>
      </c>
      <c r="R511" s="39" t="str">
        <f t="shared" si="39"/>
        <v>Low</v>
      </c>
    </row>
    <row r="512" spans="1:18" x14ac:dyDescent="0.25">
      <c r="A512" s="40">
        <v>6037402301</v>
      </c>
      <c r="B512" s="39">
        <f t="shared" si="36"/>
        <v>-3.6722000000000001</v>
      </c>
      <c r="C512" s="39">
        <f>C$2*'Risk Factors'!C512</f>
        <v>-0.57939772791172872</v>
      </c>
      <c r="D512" s="39">
        <f>D$2*'Risk Factors'!D512</f>
        <v>-0.53976164826798623</v>
      </c>
      <c r="E512" s="39">
        <f>E$2*'Risk Factors'!E512</f>
        <v>-5.3103051389417582</v>
      </c>
      <c r="F512" s="39">
        <f>F$2*'Risk Factors'!F512</f>
        <v>-0.2157668062428626</v>
      </c>
      <c r="G512" s="39">
        <f>G$2*'Risk Factors'!G512</f>
        <v>1.5275274478330658</v>
      </c>
      <c r="H512" s="39">
        <f>H$2*'Risk Factors'!H512</f>
        <v>-3.3474838878624321E-3</v>
      </c>
      <c r="I512" s="39">
        <f>I$2*'Risk Factors'!I512</f>
        <v>0</v>
      </c>
      <c r="J512" s="39">
        <f>J$2*'Risk Factors'!J512</f>
        <v>1.5288732567049808</v>
      </c>
      <c r="K512" s="39">
        <f>K$2*'Risk Factors'!K512</f>
        <v>0</v>
      </c>
      <c r="L512" s="39">
        <f>L$2*'Risk Factors'!L512</f>
        <v>0</v>
      </c>
      <c r="M512" s="39">
        <f>M$2*'Risk Factors'!M512</f>
        <v>4.0886005535784884</v>
      </c>
      <c r="N512" s="39">
        <f>N$2*'Risk Factors'!N512</f>
        <v>2.9806363385076414E-2</v>
      </c>
      <c r="O512" s="39">
        <f t="shared" si="35"/>
        <v>-3.1459711837505884</v>
      </c>
      <c r="P512" s="39">
        <f t="shared" si="37"/>
        <v>4.1250318609329685E-2</v>
      </c>
      <c r="Q512" s="39">
        <f t="shared" si="38"/>
        <v>0</v>
      </c>
      <c r="R512" s="39" t="str">
        <f t="shared" si="39"/>
        <v>Low</v>
      </c>
    </row>
    <row r="513" spans="1:18" x14ac:dyDescent="0.25">
      <c r="A513" s="40">
        <v>6037402303</v>
      </c>
      <c r="B513" s="39">
        <f t="shared" si="36"/>
        <v>-3.6722000000000001</v>
      </c>
      <c r="C513" s="39">
        <f>C$2*'Risk Factors'!C513</f>
        <v>-0.41342316657131184</v>
      </c>
      <c r="D513" s="39">
        <f>D$2*'Risk Factors'!D513</f>
        <v>-0.47815109520483906</v>
      </c>
      <c r="E513" s="39">
        <f>E$2*'Risk Factors'!E513</f>
        <v>-5.5022104752880701</v>
      </c>
      <c r="F513" s="39">
        <f>F$2*'Risk Factors'!F513</f>
        <v>-0.12054216430764915</v>
      </c>
      <c r="G513" s="39">
        <f>G$2*'Risk Factors'!G513</f>
        <v>2.2540199816635753</v>
      </c>
      <c r="H513" s="39">
        <f>H$2*'Risk Factors'!H513</f>
        <v>-1.5199311870912691E-2</v>
      </c>
      <c r="I513" s="39">
        <f>I$2*'Risk Factors'!I513</f>
        <v>0</v>
      </c>
      <c r="J513" s="39">
        <f>J$2*'Risk Factors'!J513</f>
        <v>1.7392480850415852</v>
      </c>
      <c r="K513" s="39">
        <f>K$2*'Risk Factors'!K513</f>
        <v>0</v>
      </c>
      <c r="L513" s="39">
        <f>L$2*'Risk Factors'!L513</f>
        <v>0</v>
      </c>
      <c r="M513" s="39">
        <f>M$2*'Risk Factors'!M513</f>
        <v>1.4376475286674568</v>
      </c>
      <c r="N513" s="39">
        <f>N$2*'Risk Factors'!N513</f>
        <v>0.20025546342393599</v>
      </c>
      <c r="O513" s="39">
        <f t="shared" si="35"/>
        <v>-4.5705551544462306</v>
      </c>
      <c r="P513" s="39">
        <f t="shared" si="37"/>
        <v>1.0246140833751756E-2</v>
      </c>
      <c r="Q513" s="39">
        <f t="shared" si="38"/>
        <v>0</v>
      </c>
      <c r="R513" s="39" t="str">
        <f t="shared" si="39"/>
        <v>Low</v>
      </c>
    </row>
    <row r="514" spans="1:18" x14ac:dyDescent="0.25">
      <c r="A514" s="40">
        <v>6037402304</v>
      </c>
      <c r="B514" s="39">
        <f t="shared" si="36"/>
        <v>-3.6722000000000001</v>
      </c>
      <c r="C514" s="39">
        <f>C$2*'Risk Factors'!C514</f>
        <v>-0.41342316657131184</v>
      </c>
      <c r="D514" s="39">
        <f>D$2*'Risk Factors'!D514</f>
        <v>-0.47815112005988741</v>
      </c>
      <c r="E514" s="39">
        <f>E$2*'Risk Factors'!E514</f>
        <v>-5.5022105185884156</v>
      </c>
      <c r="F514" s="39">
        <f>F$2*'Risk Factors'!F514</f>
        <v>-0.12054216672388381</v>
      </c>
      <c r="G514" s="39">
        <f>G$2*'Risk Factors'!G514</f>
        <v>2.2540200090806275</v>
      </c>
      <c r="H514" s="39">
        <f>H$2*'Risk Factors'!H514</f>
        <v>-1.960832376983729E-3</v>
      </c>
      <c r="I514" s="39">
        <f>I$2*'Risk Factors'!I514</f>
        <v>0</v>
      </c>
      <c r="J514" s="39">
        <f>J$2*'Risk Factors'!J514</f>
        <v>1.7392481268144211</v>
      </c>
      <c r="K514" s="39">
        <f>K$2*'Risk Factors'!K514</f>
        <v>0</v>
      </c>
      <c r="L514" s="39">
        <f>L$2*'Risk Factors'!L514</f>
        <v>0</v>
      </c>
      <c r="M514" s="39">
        <f>M$2*'Risk Factors'!M514</f>
        <v>2.559447528667457</v>
      </c>
      <c r="N514" s="39">
        <f>N$2*'Risk Factors'!N514</f>
        <v>-0.23156068032668187</v>
      </c>
      <c r="O514" s="39">
        <f t="shared" si="35"/>
        <v>-3.8673328200846591</v>
      </c>
      <c r="P514" s="39">
        <f t="shared" si="37"/>
        <v>2.0485638492047681E-2</v>
      </c>
      <c r="Q514" s="39">
        <f t="shared" si="38"/>
        <v>0</v>
      </c>
      <c r="R514" s="39" t="str">
        <f t="shared" si="39"/>
        <v>Low</v>
      </c>
    </row>
    <row r="515" spans="1:18" x14ac:dyDescent="0.25">
      <c r="A515" s="40">
        <v>6037402402</v>
      </c>
      <c r="B515" s="39">
        <f t="shared" si="36"/>
        <v>-3.6722000000000001</v>
      </c>
      <c r="C515" s="39">
        <f>C$2*'Risk Factors'!C515</f>
        <v>-0.69701749579076433</v>
      </c>
      <c r="D515" s="39">
        <f>D$2*'Risk Factors'!D515</f>
        <v>-0.62419694165136352</v>
      </c>
      <c r="E515" s="39">
        <f>E$2*'Risk Factors'!E515</f>
        <v>-4.2189517298501</v>
      </c>
      <c r="F515" s="39">
        <f>F$2*'Risk Factors'!F515</f>
        <v>-0.4678081154901913</v>
      </c>
      <c r="G515" s="39">
        <f>G$2*'Risk Factors'!G515</f>
        <v>1.7485406772608481</v>
      </c>
      <c r="H515" s="39">
        <f>H$2*'Risk Factors'!H515</f>
        <v>-2.6924763965810214E-2</v>
      </c>
      <c r="I515" s="39">
        <f>I$2*'Risk Factors'!I515</f>
        <v>0</v>
      </c>
      <c r="J515" s="39">
        <f>J$2*'Risk Factors'!J515</f>
        <v>0.80296486237273756</v>
      </c>
      <c r="K515" s="39">
        <f>K$2*'Risk Factors'!K515</f>
        <v>0</v>
      </c>
      <c r="L515" s="39">
        <f>L$2*'Risk Factors'!L515</f>
        <v>0</v>
      </c>
      <c r="M515" s="39">
        <f>M$2*'Risk Factors'!M515</f>
        <v>3.6432966389877413</v>
      </c>
      <c r="N515" s="39">
        <f>N$2*'Risk Factors'!N515</f>
        <v>-6.8927061482445387E-2</v>
      </c>
      <c r="O515" s="39">
        <f t="shared" ref="O515:O578" si="40">SUM(B515:N515)</f>
        <v>-3.5812239296093464</v>
      </c>
      <c r="P515" s="39">
        <f t="shared" si="37"/>
        <v>2.7087443434670025E-2</v>
      </c>
      <c r="Q515" s="39">
        <f t="shared" si="38"/>
        <v>0</v>
      </c>
      <c r="R515" s="39" t="str">
        <f t="shared" si="39"/>
        <v>Low</v>
      </c>
    </row>
    <row r="516" spans="1:18" x14ac:dyDescent="0.25">
      <c r="A516" s="40">
        <v>6037402405</v>
      </c>
      <c r="B516" s="39">
        <f t="shared" ref="B516:B579" si="41">B$2</f>
        <v>-3.6722000000000001</v>
      </c>
      <c r="C516" s="39">
        <f>C$2*'Risk Factors'!C516</f>
        <v>-0.63280810788720887</v>
      </c>
      <c r="D516" s="39">
        <f>D$2*'Risk Factors'!D516</f>
        <v>-1.0004975989405243</v>
      </c>
      <c r="E516" s="39">
        <f>E$2*'Risk Factors'!E516</f>
        <v>-5.3862944647433775</v>
      </c>
      <c r="F516" s="39">
        <f>F$2*'Risk Factors'!F516</f>
        <v>-0.18368418134195674</v>
      </c>
      <c r="G516" s="39">
        <f>G$2*'Risk Factors'!G516</f>
        <v>1.0210916013430245</v>
      </c>
      <c r="H516" s="39">
        <f>H$2*'Risk Factors'!H516</f>
        <v>-5.8435416509168021E-3</v>
      </c>
      <c r="I516" s="39">
        <f>I$2*'Risk Factors'!I516</f>
        <v>0</v>
      </c>
      <c r="J516" s="39">
        <f>J$2*'Risk Factors'!J516</f>
        <v>0.51176800044364423</v>
      </c>
      <c r="K516" s="39">
        <f>K$2*'Risk Factors'!K516</f>
        <v>0</v>
      </c>
      <c r="L516" s="39">
        <f>L$2*'Risk Factors'!L516</f>
        <v>0</v>
      </c>
      <c r="M516" s="39">
        <f>M$2*'Risk Factors'!M516</f>
        <v>9.8961198102016592</v>
      </c>
      <c r="N516" s="39">
        <f>N$2*'Risk Factors'!N516</f>
        <v>-0.12648100713403992</v>
      </c>
      <c r="O516" s="39">
        <f t="shared" si="40"/>
        <v>0.42117051029030356</v>
      </c>
      <c r="P516" s="39">
        <f t="shared" ref="P516:P579" si="42">EXP(O516)/(1+EXP(O516))</f>
        <v>0.60376330874159534</v>
      </c>
      <c r="Q516" s="39">
        <f t="shared" ref="Q516:Q579" si="43">IF(P516&gt;0.666,2,IF(P516&gt;0.333,1,IF(P516&lt;=0.333,0)))</f>
        <v>1</v>
      </c>
      <c r="R516" s="39" t="str">
        <f t="shared" ref="R516:R579" si="44">IF(P516&gt;0.666,"High",IF(P516&gt;0.333,"Moderate",IF(P516&lt;=0.333,"Low")))</f>
        <v>Moderate</v>
      </c>
    </row>
    <row r="517" spans="1:18" x14ac:dyDescent="0.25">
      <c r="A517" s="40">
        <v>6037402406</v>
      </c>
      <c r="B517" s="39">
        <f t="shared" si="41"/>
        <v>-3.6722000000000001</v>
      </c>
      <c r="C517" s="39">
        <f>C$2*'Risk Factors'!C517</f>
        <v>-0.63280810788720887</v>
      </c>
      <c r="D517" s="39">
        <f>D$2*'Risk Factors'!D517</f>
        <v>-1.0004976291309211</v>
      </c>
      <c r="E517" s="39">
        <f>E$2*'Risk Factors'!E517</f>
        <v>-5.3862941897751453</v>
      </c>
      <c r="F517" s="39">
        <f>F$2*'Risk Factors'!F517</f>
        <v>-0.18368417349718996</v>
      </c>
      <c r="G517" s="39">
        <f>G$2*'Risk Factors'!G517</f>
        <v>1.0210915947304706</v>
      </c>
      <c r="H517" s="39">
        <f>H$2*'Risk Factors'!H517</f>
        <v>-2.084678274182547E-2</v>
      </c>
      <c r="I517" s="39">
        <f>I$2*'Risk Factors'!I517</f>
        <v>0</v>
      </c>
      <c r="J517" s="39">
        <f>J$2*'Risk Factors'!J517</f>
        <v>0.51176797687255537</v>
      </c>
      <c r="K517" s="39">
        <f>K$2*'Risk Factors'!K517</f>
        <v>0</v>
      </c>
      <c r="L517" s="39">
        <f>L$2*'Risk Factors'!L517</f>
        <v>0</v>
      </c>
      <c r="M517" s="39">
        <f>M$2*'Risk Factors'!M517</f>
        <v>1.7595198102016592</v>
      </c>
      <c r="N517" s="39">
        <f>N$2*'Risk Factors'!N517</f>
        <v>7.099197513378451E-2</v>
      </c>
      <c r="O517" s="39">
        <f t="shared" si="40"/>
        <v>-7.5329595260938209</v>
      </c>
      <c r="P517" s="39">
        <f t="shared" si="42"/>
        <v>5.3486587947602644E-4</v>
      </c>
      <c r="Q517" s="39">
        <f t="shared" si="43"/>
        <v>0</v>
      </c>
      <c r="R517" s="39" t="str">
        <f t="shared" si="44"/>
        <v>Low</v>
      </c>
    </row>
    <row r="518" spans="1:18" x14ac:dyDescent="0.25">
      <c r="A518" s="40">
        <v>6037402501</v>
      </c>
      <c r="B518" s="39">
        <f t="shared" si="41"/>
        <v>-3.6722000000000001</v>
      </c>
      <c r="C518" s="39">
        <f>C$2*'Risk Factors'!C518</f>
        <v>-0.47916298712709443</v>
      </c>
      <c r="D518" s="39">
        <f>D$2*'Risk Factors'!D518</f>
        <v>-0.44977256910883434</v>
      </c>
      <c r="E518" s="39">
        <f>E$2*'Risk Factors'!E518</f>
        <v>-5.9284879953605261</v>
      </c>
      <c r="F518" s="39">
        <f>F$2*'Risk Factors'!F518</f>
        <v>-0.17960030929827953</v>
      </c>
      <c r="G518" s="39">
        <f>G$2*'Risk Factors'!G518</f>
        <v>2.0645528904227781</v>
      </c>
      <c r="H518" s="39">
        <f>H$2*'Risk Factors'!H518</f>
        <v>-5.2633927080483851E-3</v>
      </c>
      <c r="I518" s="39">
        <f>I$2*'Risk Factors'!I518</f>
        <v>0</v>
      </c>
      <c r="J518" s="39">
        <f>J$2*'Risk Factors'!J518</f>
        <v>1.3400646822204345</v>
      </c>
      <c r="K518" s="39">
        <f>K$2*'Risk Factors'!K518</f>
        <v>0</v>
      </c>
      <c r="L518" s="39">
        <f>L$2*'Risk Factors'!L518</f>
        <v>0</v>
      </c>
      <c r="M518" s="39">
        <f>M$2*'Risk Factors'!M518</f>
        <v>2.569632898378805</v>
      </c>
      <c r="N518" s="39">
        <f>N$2*'Risk Factors'!N518</f>
        <v>0.15217633497506305</v>
      </c>
      <c r="O518" s="39">
        <f t="shared" si="40"/>
        <v>-4.5880604476057032</v>
      </c>
      <c r="P518" s="39">
        <f t="shared" si="42"/>
        <v>1.0070130382302736E-2</v>
      </c>
      <c r="Q518" s="39">
        <f t="shared" si="43"/>
        <v>0</v>
      </c>
      <c r="R518" s="39" t="str">
        <f t="shared" si="44"/>
        <v>Low</v>
      </c>
    </row>
    <row r="519" spans="1:18" x14ac:dyDescent="0.25">
      <c r="A519" s="40">
        <v>6037402502</v>
      </c>
      <c r="B519" s="39">
        <f t="shared" si="41"/>
        <v>-3.6722000000000001</v>
      </c>
      <c r="C519" s="39">
        <f>C$2*'Risk Factors'!C519</f>
        <v>-0.56701669971393553</v>
      </c>
      <c r="D519" s="39">
        <f>D$2*'Risk Factors'!D519</f>
        <v>-0.32739040323746205</v>
      </c>
      <c r="E519" s="39">
        <f>E$2*'Risk Factors'!E519</f>
        <v>-5.659701864431276</v>
      </c>
      <c r="F519" s="39">
        <f>F$2*'Risk Factors'!F519</f>
        <v>-0.43917667292961415</v>
      </c>
      <c r="G519" s="39">
        <f>G$2*'Risk Factors'!G519</f>
        <v>2.1106160055671541</v>
      </c>
      <c r="H519" s="39">
        <f>H$2*'Risk Factors'!H519</f>
        <v>-1.5057863452754405E-2</v>
      </c>
      <c r="I519" s="39">
        <f>I$2*'Risk Factors'!I519</f>
        <v>0</v>
      </c>
      <c r="J519" s="39">
        <f>J$2*'Risk Factors'!J519</f>
        <v>1.3126181578947369</v>
      </c>
      <c r="K519" s="39">
        <f>K$2*'Risk Factors'!K519</f>
        <v>0</v>
      </c>
      <c r="L519" s="39">
        <f>L$2*'Risk Factors'!L519</f>
        <v>0</v>
      </c>
      <c r="M519" s="39">
        <f>M$2*'Risk Factors'!M519</f>
        <v>3.0401082641360206</v>
      </c>
      <c r="N519" s="39">
        <f>N$2*'Risk Factors'!N519</f>
        <v>0.24496708006778772</v>
      </c>
      <c r="O519" s="39">
        <f t="shared" si="40"/>
        <v>-3.9722339960993445</v>
      </c>
      <c r="P519" s="39">
        <f t="shared" si="42"/>
        <v>1.8483253023037494E-2</v>
      </c>
      <c r="Q519" s="39">
        <f t="shared" si="43"/>
        <v>0</v>
      </c>
      <c r="R519" s="39" t="str">
        <f t="shared" si="44"/>
        <v>Low</v>
      </c>
    </row>
    <row r="520" spans="1:18" x14ac:dyDescent="0.25">
      <c r="A520" s="40">
        <v>6037402702</v>
      </c>
      <c r="B520" s="39">
        <f t="shared" si="41"/>
        <v>-3.6722000000000001</v>
      </c>
      <c r="C520" s="39">
        <f>C$2*'Risk Factors'!C520</f>
        <v>-0.44086777907642011</v>
      </c>
      <c r="D520" s="39">
        <f>D$2*'Risk Factors'!D520</f>
        <v>-0.69241271843184915</v>
      </c>
      <c r="E520" s="39">
        <f>E$2*'Risk Factors'!E520</f>
        <v>-5.5033371827989654</v>
      </c>
      <c r="F520" s="39">
        <f>F$2*'Risk Factors'!F520</f>
        <v>-0.1444129159702173</v>
      </c>
      <c r="G520" s="39">
        <f>G$2*'Risk Factors'!G520</f>
        <v>2.60835500310752</v>
      </c>
      <c r="H520" s="39">
        <f>H$2*'Risk Factors'!H520</f>
        <v>-2.1245659104156819E-2</v>
      </c>
      <c r="I520" s="39">
        <f>I$2*'Risk Factors'!I520</f>
        <v>0</v>
      </c>
      <c r="J520" s="39">
        <f>J$2*'Risk Factors'!J520</f>
        <v>0.71322914931588344</v>
      </c>
      <c r="K520" s="39">
        <f>K$2*'Risk Factors'!K520</f>
        <v>0</v>
      </c>
      <c r="L520" s="39">
        <f>L$2*'Risk Factors'!L520</f>
        <v>0</v>
      </c>
      <c r="M520" s="39">
        <f>M$2*'Risk Factors'!M520</f>
        <v>2.6739290628706986</v>
      </c>
      <c r="N520" s="39">
        <f>N$2*'Risk Factors'!N520</f>
        <v>-0.10099168940356243</v>
      </c>
      <c r="O520" s="39">
        <f t="shared" si="40"/>
        <v>-4.579954729491071</v>
      </c>
      <c r="P520" s="39">
        <f t="shared" si="42"/>
        <v>1.0151255763384983E-2</v>
      </c>
      <c r="Q520" s="39">
        <f t="shared" si="43"/>
        <v>0</v>
      </c>
      <c r="R520" s="39" t="str">
        <f t="shared" si="44"/>
        <v>Low</v>
      </c>
    </row>
    <row r="521" spans="1:18" x14ac:dyDescent="0.25">
      <c r="A521" s="40">
        <v>6037402703</v>
      </c>
      <c r="B521" s="39">
        <f t="shared" si="41"/>
        <v>-3.6722000000000001</v>
      </c>
      <c r="C521" s="39">
        <f>C$2*'Risk Factors'!C521</f>
        <v>-0.77276531413976302</v>
      </c>
      <c r="D521" s="39">
        <f>D$2*'Risk Factors'!D521</f>
        <v>-1.1481407692307692</v>
      </c>
      <c r="E521" s="39">
        <f>E$2*'Risk Factors'!E521</f>
        <v>-4.4143251868131861</v>
      </c>
      <c r="F521" s="39">
        <f>F$2*'Risk Factors'!F521</f>
        <v>-0.26413793406593405</v>
      </c>
      <c r="G521" s="39">
        <f>G$2*'Risk Factors'!G521</f>
        <v>1.098804938271605</v>
      </c>
      <c r="H521" s="39">
        <f>H$2*'Risk Factors'!H521</f>
        <v>-4.3699910380949397E-3</v>
      </c>
      <c r="I521" s="39">
        <f>I$2*'Risk Factors'!I521</f>
        <v>0</v>
      </c>
      <c r="J521" s="39">
        <f>J$2*'Risk Factors'!J521</f>
        <v>0.3780598967297763</v>
      </c>
      <c r="K521" s="39">
        <f>K$2*'Risk Factors'!K521</f>
        <v>0</v>
      </c>
      <c r="L521" s="39">
        <f>L$2*'Risk Factors'!L521</f>
        <v>0</v>
      </c>
      <c r="M521" s="39">
        <f>M$2*'Risk Factors'!M521</f>
        <v>3.7653582443653613</v>
      </c>
      <c r="N521" s="39">
        <f>N$2*'Risk Factors'!N521</f>
        <v>9.3642665102034325E-2</v>
      </c>
      <c r="O521" s="39">
        <f t="shared" si="40"/>
        <v>-4.9400734508189705</v>
      </c>
      <c r="P521" s="39">
        <f t="shared" si="42"/>
        <v>7.1032556717393908E-3</v>
      </c>
      <c r="Q521" s="39">
        <f t="shared" si="43"/>
        <v>0</v>
      </c>
      <c r="R521" s="39" t="str">
        <f t="shared" si="44"/>
        <v>Low</v>
      </c>
    </row>
    <row r="522" spans="1:18" x14ac:dyDescent="0.25">
      <c r="A522" s="40">
        <v>6037402801</v>
      </c>
      <c r="B522" s="39">
        <f t="shared" si="41"/>
        <v>-3.6722000000000001</v>
      </c>
      <c r="C522" s="39">
        <f>C$2*'Risk Factors'!C522</f>
        <v>-0.52132726648957917</v>
      </c>
      <c r="D522" s="39">
        <f>D$2*'Risk Factors'!D522</f>
        <v>-0.24823860036093842</v>
      </c>
      <c r="E522" s="39">
        <f>E$2*'Risk Factors'!E522</f>
        <v>-6.1943371967114489</v>
      </c>
      <c r="F522" s="39">
        <f>F$2*'Risk Factors'!F522</f>
        <v>-8.2039863645478245E-2</v>
      </c>
      <c r="G522" s="39">
        <f>G$2*'Risk Factors'!G522</f>
        <v>2.204772881355932</v>
      </c>
      <c r="H522" s="39">
        <f>H$2*'Risk Factors'!H522</f>
        <v>-2.113976409615765E-2</v>
      </c>
      <c r="I522" s="39">
        <f>I$2*'Risk Factors'!I522</f>
        <v>0</v>
      </c>
      <c r="J522" s="39">
        <f>J$2*'Risk Factors'!J522</f>
        <v>1.1835406065711878</v>
      </c>
      <c r="K522" s="39">
        <f>K$2*'Risk Factors'!K522</f>
        <v>0</v>
      </c>
      <c r="L522" s="39">
        <f>L$2*'Risk Factors'!L522</f>
        <v>0</v>
      </c>
      <c r="M522" s="39">
        <f>M$2*'Risk Factors'!M522</f>
        <v>3.3222890470541704</v>
      </c>
      <c r="N522" s="39">
        <f>N$2*'Risk Factors'!N522</f>
        <v>2.9627272158256113E-2</v>
      </c>
      <c r="O522" s="39">
        <f t="shared" si="40"/>
        <v>-3.9990528841640551</v>
      </c>
      <c r="P522" s="39">
        <f t="shared" si="42"/>
        <v>1.8002946230090227E-2</v>
      </c>
      <c r="Q522" s="39">
        <f t="shared" si="43"/>
        <v>0</v>
      </c>
      <c r="R522" s="39" t="str">
        <f t="shared" si="44"/>
        <v>Low</v>
      </c>
    </row>
    <row r="523" spans="1:18" x14ac:dyDescent="0.25">
      <c r="A523" s="40">
        <v>6037402803</v>
      </c>
      <c r="B523" s="39">
        <f t="shared" si="41"/>
        <v>-3.6722000000000001</v>
      </c>
      <c r="C523" s="39">
        <f>C$2*'Risk Factors'!C523</f>
        <v>-0.47426216346546796</v>
      </c>
      <c r="D523" s="39">
        <f>D$2*'Risk Factors'!D523</f>
        <v>-0.24923587630172275</v>
      </c>
      <c r="E523" s="39">
        <f>E$2*'Risk Factors'!E523</f>
        <v>-5.7068166818028869</v>
      </c>
      <c r="F523" s="39">
        <f>F$2*'Risk Factors'!F523</f>
        <v>-0.31839768920131634</v>
      </c>
      <c r="G523" s="39">
        <f>G$2*'Risk Factors'!G523</f>
        <v>2.2682093981064217</v>
      </c>
      <c r="H523" s="39">
        <f>H$2*'Risk Factors'!H523</f>
        <v>-1.9752295010560749E-3</v>
      </c>
      <c r="I523" s="39">
        <f>I$2*'Risk Factors'!I523</f>
        <v>0</v>
      </c>
      <c r="J523" s="39">
        <f>J$2*'Risk Factors'!J523</f>
        <v>1.022547452307714</v>
      </c>
      <c r="K523" s="39">
        <f>K$2*'Risk Factors'!K523</f>
        <v>0</v>
      </c>
      <c r="L523" s="39">
        <f>L$2*'Risk Factors'!L523</f>
        <v>0</v>
      </c>
      <c r="M523" s="39">
        <f>M$2*'Risk Factors'!M523</f>
        <v>2.4286267299327791</v>
      </c>
      <c r="N523" s="39">
        <f>N$2*'Risk Factors'!N523</f>
        <v>-1.8474049362656952E-2</v>
      </c>
      <c r="O523" s="39">
        <f t="shared" si="40"/>
        <v>-4.7219781092881927</v>
      </c>
      <c r="P523" s="39">
        <f t="shared" si="42"/>
        <v>8.819092371214159E-3</v>
      </c>
      <c r="Q523" s="39">
        <f t="shared" si="43"/>
        <v>0</v>
      </c>
      <c r="R523" s="39" t="str">
        <f t="shared" si="44"/>
        <v>Low</v>
      </c>
    </row>
    <row r="524" spans="1:18" x14ac:dyDescent="0.25">
      <c r="A524" s="40">
        <v>6037402804</v>
      </c>
      <c r="B524" s="39">
        <f t="shared" si="41"/>
        <v>-3.6722000000000001</v>
      </c>
      <c r="C524" s="39">
        <f>C$2*'Risk Factors'!C524</f>
        <v>-0.47426216346546796</v>
      </c>
      <c r="D524" s="39">
        <f>D$2*'Risk Factors'!D524</f>
        <v>-0.24923586650126001</v>
      </c>
      <c r="E524" s="39">
        <f>E$2*'Risk Factors'!E524</f>
        <v>-5.7068169463898251</v>
      </c>
      <c r="F524" s="39">
        <f>F$2*'Risk Factors'!F524</f>
        <v>-0.31839771496940539</v>
      </c>
      <c r="G524" s="39">
        <f>G$2*'Risk Factors'!G524</f>
        <v>2.2682095112980565</v>
      </c>
      <c r="H524" s="39">
        <f>H$2*'Risk Factors'!H524</f>
        <v>-2.6152291901173484E-2</v>
      </c>
      <c r="I524" s="39">
        <f>I$2*'Risk Factors'!I524</f>
        <v>0</v>
      </c>
      <c r="J524" s="39">
        <f>J$2*'Risk Factors'!J524</f>
        <v>1.0225474166587623</v>
      </c>
      <c r="K524" s="39">
        <f>K$2*'Risk Factors'!K524</f>
        <v>0</v>
      </c>
      <c r="L524" s="39">
        <f>L$2*'Risk Factors'!L524</f>
        <v>0</v>
      </c>
      <c r="M524" s="39">
        <f>M$2*'Risk Factors'!M524</f>
        <v>4.0758267299327793</v>
      </c>
      <c r="N524" s="39">
        <f>N$2*'Risk Factors'!N524</f>
        <v>5.9084325670549553E-2</v>
      </c>
      <c r="O524" s="39">
        <f t="shared" si="40"/>
        <v>-3.0213969996669832</v>
      </c>
      <c r="P524" s="39">
        <f t="shared" si="42"/>
        <v>4.6468535328783658E-2</v>
      </c>
      <c r="Q524" s="39">
        <f t="shared" si="43"/>
        <v>0</v>
      </c>
      <c r="R524" s="39" t="str">
        <f t="shared" si="44"/>
        <v>Low</v>
      </c>
    </row>
    <row r="525" spans="1:18" x14ac:dyDescent="0.25">
      <c r="A525" s="40">
        <v>6037402902</v>
      </c>
      <c r="B525" s="39">
        <f t="shared" si="41"/>
        <v>-3.6722000000000001</v>
      </c>
      <c r="C525" s="39">
        <f>C$2*'Risk Factors'!C525</f>
        <v>-0.61872468831221916</v>
      </c>
      <c r="D525" s="39">
        <f>D$2*'Risk Factors'!D525</f>
        <v>-0.66164152609175464</v>
      </c>
      <c r="E525" s="39">
        <f>E$2*'Risk Factors'!E525</f>
        <v>-5.4251643701718422</v>
      </c>
      <c r="F525" s="39">
        <f>F$2*'Risk Factors'!F525</f>
        <v>-0.24658373009616899</v>
      </c>
      <c r="G525" s="39">
        <f>G$2*'Risk Factors'!G525</f>
        <v>1.6689433021806854</v>
      </c>
      <c r="H525" s="39">
        <f>H$2*'Risk Factors'!H525</f>
        <v>-7.897866014157413E-3</v>
      </c>
      <c r="I525" s="39">
        <f>I$2*'Risk Factors'!I525</f>
        <v>0</v>
      </c>
      <c r="J525" s="39">
        <f>J$2*'Risk Factors'!J525</f>
        <v>0.51152779456193354</v>
      </c>
      <c r="K525" s="39">
        <f>K$2*'Risk Factors'!K525</f>
        <v>0</v>
      </c>
      <c r="L525" s="39">
        <f>L$2*'Risk Factors'!L525</f>
        <v>0</v>
      </c>
      <c r="M525" s="39">
        <f>M$2*'Risk Factors'!M525</f>
        <v>2.5388690391459061</v>
      </c>
      <c r="N525" s="39">
        <f>N$2*'Risk Factors'!N525</f>
        <v>0.13458495381768948</v>
      </c>
      <c r="O525" s="39">
        <f t="shared" si="40"/>
        <v>-5.7782870909799273</v>
      </c>
      <c r="P525" s="39">
        <f t="shared" si="42"/>
        <v>3.0844672560624768E-3</v>
      </c>
      <c r="Q525" s="39">
        <f t="shared" si="43"/>
        <v>0</v>
      </c>
      <c r="R525" s="39" t="str">
        <f t="shared" si="44"/>
        <v>Low</v>
      </c>
    </row>
    <row r="526" spans="1:18" x14ac:dyDescent="0.25">
      <c r="A526" s="40">
        <v>6037404301</v>
      </c>
      <c r="B526" s="39">
        <f t="shared" si="41"/>
        <v>-3.6722000000000001</v>
      </c>
      <c r="C526" s="39">
        <f>C$2*'Risk Factors'!C526</f>
        <v>-0.57198630686554963</v>
      </c>
      <c r="D526" s="39">
        <f>D$2*'Risk Factors'!D526</f>
        <v>-0.14601359056352439</v>
      </c>
      <c r="E526" s="39">
        <f>E$2*'Risk Factors'!E526</f>
        <v>-5.8933443049990943</v>
      </c>
      <c r="F526" s="39">
        <f>F$2*'Risk Factors'!F526</f>
        <v>-0.12517420482119238</v>
      </c>
      <c r="G526" s="39">
        <f>G$2*'Risk Factors'!G526</f>
        <v>2.1522548857902484</v>
      </c>
      <c r="H526" s="39">
        <f>H$2*'Risk Factors'!H526</f>
        <v>-1.2199657202111606E-2</v>
      </c>
      <c r="I526" s="39">
        <f>I$2*'Risk Factors'!I526</f>
        <v>0</v>
      </c>
      <c r="J526" s="39">
        <f>J$2*'Risk Factors'!J526</f>
        <v>0.92597623754377845</v>
      </c>
      <c r="K526" s="39">
        <f>K$2*'Risk Factors'!K526</f>
        <v>0</v>
      </c>
      <c r="L526" s="39">
        <f>L$2*'Risk Factors'!L526</f>
        <v>0</v>
      </c>
      <c r="M526" s="39">
        <f>M$2*'Risk Factors'!M526</f>
        <v>4.1546482404112286</v>
      </c>
      <c r="N526" s="39">
        <f>N$2*'Risk Factors'!N526</f>
        <v>-0.1558671985615491</v>
      </c>
      <c r="O526" s="39">
        <f t="shared" si="40"/>
        <v>-3.3439058992677646</v>
      </c>
      <c r="P526" s="39">
        <f t="shared" si="42"/>
        <v>3.4095291139618282E-2</v>
      </c>
      <c r="Q526" s="39">
        <f t="shared" si="43"/>
        <v>0</v>
      </c>
      <c r="R526" s="39" t="str">
        <f t="shared" si="44"/>
        <v>Low</v>
      </c>
    </row>
    <row r="527" spans="1:18" x14ac:dyDescent="0.25">
      <c r="A527" s="40">
        <v>6037404302</v>
      </c>
      <c r="B527" s="39">
        <f t="shared" si="41"/>
        <v>-3.6722000000000001</v>
      </c>
      <c r="C527" s="39">
        <f>C$2*'Risk Factors'!C527</f>
        <v>-0.65593655639558646</v>
      </c>
      <c r="D527" s="39">
        <f>D$2*'Risk Factors'!D527</f>
        <v>-0.24168171733771568</v>
      </c>
      <c r="E527" s="39">
        <f>E$2*'Risk Factors'!E527</f>
        <v>-5.5051007395234191</v>
      </c>
      <c r="F527" s="39">
        <f>F$2*'Risk Factors'!F527</f>
        <v>-0.15933599013968777</v>
      </c>
      <c r="G527" s="39">
        <f>G$2*'Risk Factors'!G527</f>
        <v>1.0425989847715738</v>
      </c>
      <c r="H527" s="39">
        <f>H$2*'Risk Factors'!H527</f>
        <v>-6.9272394219869575E-3</v>
      </c>
      <c r="I527" s="39">
        <f>I$2*'Risk Factors'!I527</f>
        <v>0</v>
      </c>
      <c r="J527" s="39">
        <f>J$2*'Risk Factors'!J527</f>
        <v>0.4139564144736842</v>
      </c>
      <c r="K527" s="39">
        <f>K$2*'Risk Factors'!K527</f>
        <v>0</v>
      </c>
      <c r="L527" s="39">
        <f>L$2*'Risk Factors'!L527</f>
        <v>0</v>
      </c>
      <c r="M527" s="39">
        <f>M$2*'Risk Factors'!M527</f>
        <v>1.7274982206405689</v>
      </c>
      <c r="N527" s="39">
        <f>N$2*'Risk Factors'!N527</f>
        <v>-4.9717029344404036E-2</v>
      </c>
      <c r="O527" s="39">
        <f t="shared" si="40"/>
        <v>-7.1068456522769736</v>
      </c>
      <c r="P527" s="39">
        <f t="shared" si="42"/>
        <v>8.1880484047816278E-4</v>
      </c>
      <c r="Q527" s="39">
        <f t="shared" si="43"/>
        <v>0</v>
      </c>
      <c r="R527" s="39" t="str">
        <f t="shared" si="44"/>
        <v>Low</v>
      </c>
    </row>
    <row r="528" spans="1:18" x14ac:dyDescent="0.25">
      <c r="A528" s="40">
        <v>6037404503</v>
      </c>
      <c r="B528" s="39">
        <f t="shared" si="41"/>
        <v>-3.6722000000000001</v>
      </c>
      <c r="C528" s="39">
        <f>C$2*'Risk Factors'!C528</f>
        <v>-0.62697870711074799</v>
      </c>
      <c r="D528" s="39">
        <f>D$2*'Risk Factors'!D528</f>
        <v>-0.2106205673887391</v>
      </c>
      <c r="E528" s="39">
        <f>E$2*'Risk Factors'!E528</f>
        <v>-5.2361426910101931</v>
      </c>
      <c r="F528" s="39">
        <f>F$2*'Risk Factors'!F528</f>
        <v>-0.3709403950005154</v>
      </c>
      <c r="G528" s="39">
        <f>G$2*'Risk Factors'!G528</f>
        <v>1.6578647104046633</v>
      </c>
      <c r="H528" s="39">
        <f>H$2*'Risk Factors'!H528</f>
        <v>-5.8109573591289638E-3</v>
      </c>
      <c r="I528" s="39">
        <f>I$2*'Risk Factors'!I528</f>
        <v>0</v>
      </c>
      <c r="J528" s="39">
        <f>J$2*'Risk Factors'!J528</f>
        <v>0.37769523055996029</v>
      </c>
      <c r="K528" s="39">
        <f>K$2*'Risk Factors'!K528</f>
        <v>0</v>
      </c>
      <c r="L528" s="39">
        <f>L$2*'Risk Factors'!L528</f>
        <v>0</v>
      </c>
      <c r="M528" s="39">
        <f>M$2*'Risk Factors'!M528</f>
        <v>5.4198182680901539</v>
      </c>
      <c r="N528" s="39">
        <f>N$2*'Risk Factors'!N528</f>
        <v>6.7048501243379938E-2</v>
      </c>
      <c r="O528" s="39">
        <f t="shared" si="40"/>
        <v>-2.6002666075711671</v>
      </c>
      <c r="P528" s="39">
        <f t="shared" si="42"/>
        <v>6.9121263904397337E-2</v>
      </c>
      <c r="Q528" s="39">
        <f t="shared" si="43"/>
        <v>0</v>
      </c>
      <c r="R528" s="39" t="str">
        <f t="shared" si="44"/>
        <v>Low</v>
      </c>
    </row>
    <row r="529" spans="1:18" x14ac:dyDescent="0.25">
      <c r="A529" s="40">
        <v>6037404504</v>
      </c>
      <c r="B529" s="39">
        <f t="shared" si="41"/>
        <v>-3.6722000000000001</v>
      </c>
      <c r="C529" s="39">
        <f>C$2*'Risk Factors'!C529</f>
        <v>-0.62746019154066213</v>
      </c>
      <c r="D529" s="39">
        <f>D$2*'Risk Factors'!D529</f>
        <v>-0.21068032934043529</v>
      </c>
      <c r="E529" s="39">
        <f>E$2*'Risk Factors'!E529</f>
        <v>-5.2360799940578531</v>
      </c>
      <c r="F529" s="39">
        <f>F$2*'Risk Factors'!F529</f>
        <v>-0.37087438012639107</v>
      </c>
      <c r="G529" s="39">
        <f>G$2*'Risk Factors'!G529</f>
        <v>1.6575147071742251</v>
      </c>
      <c r="H529" s="39">
        <f>H$2*'Risk Factors'!H529</f>
        <v>-5.7071422104851563E-3</v>
      </c>
      <c r="I529" s="39">
        <f>I$2*'Risk Factors'!I529</f>
        <v>0</v>
      </c>
      <c r="J529" s="39">
        <f>J$2*'Risk Factors'!J529</f>
        <v>0.37766765982777223</v>
      </c>
      <c r="K529" s="39">
        <f>K$2*'Risk Factors'!K529</f>
        <v>0</v>
      </c>
      <c r="L529" s="39">
        <f>L$2*'Risk Factors'!L529</f>
        <v>0</v>
      </c>
      <c r="M529" s="39">
        <f>M$2*'Risk Factors'!M529</f>
        <v>3.4034182680901535</v>
      </c>
      <c r="N529" s="39">
        <f>N$2*'Risk Factors'!N529</f>
        <v>-4.6477858885530514E-2</v>
      </c>
      <c r="O529" s="39">
        <f t="shared" si="40"/>
        <v>-4.7308792610692061</v>
      </c>
      <c r="P529" s="39">
        <f t="shared" si="42"/>
        <v>8.7416238008531915E-3</v>
      </c>
      <c r="Q529" s="39">
        <f t="shared" si="43"/>
        <v>0</v>
      </c>
      <c r="R529" s="39" t="str">
        <f t="shared" si="44"/>
        <v>Low</v>
      </c>
    </row>
    <row r="530" spans="1:18" x14ac:dyDescent="0.25">
      <c r="A530" s="40">
        <v>6037404701</v>
      </c>
      <c r="B530" s="39">
        <f t="shared" si="41"/>
        <v>-3.6722000000000001</v>
      </c>
      <c r="C530" s="39">
        <f>C$2*'Risk Factors'!C530</f>
        <v>-0.64804365091949323</v>
      </c>
      <c r="D530" s="39">
        <f>D$2*'Risk Factors'!D530</f>
        <v>-0.12500966446956668</v>
      </c>
      <c r="E530" s="39">
        <f>E$2*'Risk Factors'!E530</f>
        <v>-5.7997792710833771</v>
      </c>
      <c r="F530" s="39">
        <f>F$2*'Risk Factors'!F530</f>
        <v>-0.43918874939981589</v>
      </c>
      <c r="G530" s="39">
        <f>G$2*'Risk Factors'!G530</f>
        <v>1.0137514303869772</v>
      </c>
      <c r="H530" s="39">
        <f>H$2*'Risk Factors'!H530</f>
        <v>-7.7545656984376876E-3</v>
      </c>
      <c r="I530" s="39">
        <f>I$2*'Risk Factors'!I530</f>
        <v>0</v>
      </c>
      <c r="J530" s="39">
        <f>J$2*'Risk Factors'!J530</f>
        <v>0.81667191671195538</v>
      </c>
      <c r="K530" s="39">
        <f>K$2*'Risk Factors'!K530</f>
        <v>0</v>
      </c>
      <c r="L530" s="39">
        <f>L$2*'Risk Factors'!L530</f>
        <v>0</v>
      </c>
      <c r="M530" s="39">
        <f>M$2*'Risk Factors'!M530</f>
        <v>2.276121312771846</v>
      </c>
      <c r="N530" s="39">
        <f>N$2*'Risk Factors'!N530</f>
        <v>5.7578735169839447E-2</v>
      </c>
      <c r="O530" s="39">
        <f t="shared" si="40"/>
        <v>-6.5278525065300741</v>
      </c>
      <c r="P530" s="39">
        <f t="shared" si="42"/>
        <v>1.4600076828311011E-3</v>
      </c>
      <c r="Q530" s="39">
        <f t="shared" si="43"/>
        <v>0</v>
      </c>
      <c r="R530" s="39" t="str">
        <f t="shared" si="44"/>
        <v>Low</v>
      </c>
    </row>
    <row r="531" spans="1:18" x14ac:dyDescent="0.25">
      <c r="A531" s="40">
        <v>6037404703</v>
      </c>
      <c r="B531" s="39">
        <f t="shared" si="41"/>
        <v>-3.6722000000000001</v>
      </c>
      <c r="C531" s="39">
        <f>C$2*'Risk Factors'!C531</f>
        <v>-0.53016594495300384</v>
      </c>
      <c r="D531" s="39">
        <f>D$2*'Risk Factors'!D531</f>
        <v>-0.10826652965355255</v>
      </c>
      <c r="E531" s="39">
        <f>E$2*'Risk Factors'!E531</f>
        <v>-6.3002304169113339</v>
      </c>
      <c r="F531" s="39">
        <f>F$2*'Risk Factors'!F531</f>
        <v>-0.11636741045214329</v>
      </c>
      <c r="G531" s="39">
        <f>G$2*'Risk Factors'!G531</f>
        <v>2.0188102564102564</v>
      </c>
      <c r="H531" s="39">
        <f>H$2*'Risk Factors'!H531</f>
        <v>-9.0112205398614711E-2</v>
      </c>
      <c r="I531" s="39">
        <f>I$2*'Risk Factors'!I531</f>
        <v>0</v>
      </c>
      <c r="J531" s="39">
        <f>J$2*'Risk Factors'!J531</f>
        <v>0.44674327176781009</v>
      </c>
      <c r="K531" s="39">
        <f>K$2*'Risk Factors'!K531</f>
        <v>0</v>
      </c>
      <c r="L531" s="39">
        <f>L$2*'Risk Factors'!L531</f>
        <v>0</v>
      </c>
      <c r="M531" s="39">
        <f>M$2*'Risk Factors'!M531</f>
        <v>3.4344067220245149</v>
      </c>
      <c r="N531" s="39">
        <f>N$2*'Risk Factors'!N531</f>
        <v>-0.13486602218612551</v>
      </c>
      <c r="O531" s="39">
        <f t="shared" si="40"/>
        <v>-5.0522482793521926</v>
      </c>
      <c r="P531" s="39">
        <f t="shared" si="42"/>
        <v>6.3543042685120432E-3</v>
      </c>
      <c r="Q531" s="39">
        <f t="shared" si="43"/>
        <v>0</v>
      </c>
      <c r="R531" s="39" t="str">
        <f t="shared" si="44"/>
        <v>Low</v>
      </c>
    </row>
    <row r="532" spans="1:18" x14ac:dyDescent="0.25">
      <c r="A532" s="40">
        <v>6037404802</v>
      </c>
      <c r="B532" s="39">
        <f t="shared" si="41"/>
        <v>-3.6722000000000001</v>
      </c>
      <c r="C532" s="39">
        <f>C$2*'Risk Factors'!C532</f>
        <v>-0.70790248308132409</v>
      </c>
      <c r="D532" s="39">
        <f>D$2*'Risk Factors'!D532</f>
        <v>-0.11721906325235282</v>
      </c>
      <c r="E532" s="39">
        <f>E$2*'Risk Factors'!E532</f>
        <v>-5.5342510833880496</v>
      </c>
      <c r="F532" s="39">
        <f>F$2*'Risk Factors'!F532</f>
        <v>-0.47570978332239</v>
      </c>
      <c r="G532" s="39">
        <f>G$2*'Risk Factors'!G532</f>
        <v>1.5397661417322834</v>
      </c>
      <c r="H532" s="39">
        <f>H$2*'Risk Factors'!H532</f>
        <v>-3.8201729295774022E-3</v>
      </c>
      <c r="I532" s="39">
        <f>I$2*'Risk Factors'!I532</f>
        <v>0</v>
      </c>
      <c r="J532" s="39">
        <f>J$2*'Risk Factors'!J532</f>
        <v>0.64953800366300363</v>
      </c>
      <c r="K532" s="39">
        <f>K$2*'Risk Factors'!K532</f>
        <v>0</v>
      </c>
      <c r="L532" s="39">
        <f>L$2*'Risk Factors'!L532</f>
        <v>0</v>
      </c>
      <c r="M532" s="39">
        <f>M$2*'Risk Factors'!M532</f>
        <v>4.2539359430604984</v>
      </c>
      <c r="N532" s="39">
        <f>N$2*'Risk Factors'!N532</f>
        <v>0.10138151236186171</v>
      </c>
      <c r="O532" s="39">
        <f t="shared" si="40"/>
        <v>-3.9664809851560467</v>
      </c>
      <c r="P532" s="39">
        <f t="shared" si="42"/>
        <v>1.8587911608655645E-2</v>
      </c>
      <c r="Q532" s="39">
        <f t="shared" si="43"/>
        <v>0</v>
      </c>
      <c r="R532" s="39" t="str">
        <f t="shared" si="44"/>
        <v>Low</v>
      </c>
    </row>
    <row r="533" spans="1:18" x14ac:dyDescent="0.25">
      <c r="A533" s="40">
        <v>6037404803</v>
      </c>
      <c r="B533" s="39">
        <f t="shared" si="41"/>
        <v>-3.6722000000000001</v>
      </c>
      <c r="C533" s="39">
        <f>C$2*'Risk Factors'!C533</f>
        <v>-0.69571060948099728</v>
      </c>
      <c r="D533" s="39">
        <f>D$2*'Risk Factors'!D533</f>
        <v>-0.18833702182709355</v>
      </c>
      <c r="E533" s="39">
        <f>E$2*'Risk Factors'!E533</f>
        <v>-4.7940090868313563</v>
      </c>
      <c r="F533" s="39">
        <f>F$2*'Risk Factors'!F533</f>
        <v>-0.41165444296656861</v>
      </c>
      <c r="G533" s="39">
        <f>G$2*'Risk Factors'!G533</f>
        <v>0.89191401768304124</v>
      </c>
      <c r="H533" s="39">
        <f>H$2*'Risk Factors'!H533</f>
        <v>-2.6799767758231237E-2</v>
      </c>
      <c r="I533" s="39">
        <f>I$2*'Risk Factors'!I533</f>
        <v>0</v>
      </c>
      <c r="J533" s="39">
        <f>J$2*'Risk Factors'!J533</f>
        <v>0.15766522170318437</v>
      </c>
      <c r="K533" s="39">
        <f>K$2*'Risk Factors'!K533</f>
        <v>0</v>
      </c>
      <c r="L533" s="39">
        <f>L$2*'Risk Factors'!L533</f>
        <v>0</v>
      </c>
      <c r="M533" s="39">
        <f>M$2*'Risk Factors'!M533</f>
        <v>2.7438397785686028</v>
      </c>
      <c r="N533" s="39">
        <f>N$2*'Risk Factors'!N533</f>
        <v>-0.21435924013661162</v>
      </c>
      <c r="O533" s="39">
        <f t="shared" si="40"/>
        <v>-6.2096511510460326</v>
      </c>
      <c r="P533" s="39">
        <f t="shared" si="42"/>
        <v>2.0059067574967611E-3</v>
      </c>
      <c r="Q533" s="39">
        <f t="shared" si="43"/>
        <v>0</v>
      </c>
      <c r="R533" s="39" t="str">
        <f t="shared" si="44"/>
        <v>Low</v>
      </c>
    </row>
    <row r="534" spans="1:18" x14ac:dyDescent="0.25">
      <c r="A534" s="40">
        <v>6037405102</v>
      </c>
      <c r="B534" s="39">
        <f t="shared" si="41"/>
        <v>-3.6722000000000001</v>
      </c>
      <c r="C534" s="39">
        <f>C$2*'Risk Factors'!C534</f>
        <v>-0.58139244912137322</v>
      </c>
      <c r="D534" s="39">
        <f>D$2*'Risk Factors'!D534</f>
        <v>-0.24463560745748822</v>
      </c>
      <c r="E534" s="39">
        <f>E$2*'Risk Factors'!E534</f>
        <v>-5.2719064945707848</v>
      </c>
      <c r="F534" s="39">
        <f>F$2*'Risk Factors'!F534</f>
        <v>-0.59460885064535962</v>
      </c>
      <c r="G534" s="39">
        <f>G$2*'Risk Factors'!G534</f>
        <v>1.6840147352264005</v>
      </c>
      <c r="H534" s="39">
        <f>H$2*'Risk Factors'!H534</f>
        <v>-5.9677238748444108E-3</v>
      </c>
      <c r="I534" s="39">
        <f>I$2*'Risk Factors'!I534</f>
        <v>0</v>
      </c>
      <c r="J534" s="39">
        <f>J$2*'Risk Factors'!J534</f>
        <v>0.66692040358744398</v>
      </c>
      <c r="K534" s="39">
        <f>K$2*'Risk Factors'!K534</f>
        <v>0</v>
      </c>
      <c r="L534" s="39">
        <f>L$2*'Risk Factors'!L534</f>
        <v>0</v>
      </c>
      <c r="M534" s="39">
        <f>M$2*'Risk Factors'!M534</f>
        <v>5.5951705812574142</v>
      </c>
      <c r="N534" s="39">
        <f>N$2*'Risk Factors'!N534</f>
        <v>1.7583472131238134E-2</v>
      </c>
      <c r="O534" s="39">
        <f t="shared" si="40"/>
        <v>-2.4070219334673535</v>
      </c>
      <c r="P534" s="39">
        <f t="shared" si="42"/>
        <v>8.2638803826154433E-2</v>
      </c>
      <c r="Q534" s="39">
        <f t="shared" si="43"/>
        <v>0</v>
      </c>
      <c r="R534" s="39" t="str">
        <f t="shared" si="44"/>
        <v>Low</v>
      </c>
    </row>
    <row r="535" spans="1:18" x14ac:dyDescent="0.25">
      <c r="A535" s="40">
        <v>6037405201</v>
      </c>
      <c r="B535" s="39">
        <f t="shared" si="41"/>
        <v>-3.6722000000000001</v>
      </c>
      <c r="C535" s="39">
        <f>C$2*'Risk Factors'!C535</f>
        <v>-0.68331238541070705</v>
      </c>
      <c r="D535" s="39">
        <f>D$2*'Risk Factors'!D535</f>
        <v>-0.21406274714463308</v>
      </c>
      <c r="E535" s="39">
        <f>E$2*'Risk Factors'!E535</f>
        <v>-5.5555304520449278</v>
      </c>
      <c r="F535" s="39">
        <f>F$2*'Risk Factors'!F535</f>
        <v>-0.2798133399938349</v>
      </c>
      <c r="G535" s="39">
        <f>G$2*'Risk Factors'!G535</f>
        <v>1.6158495092583633</v>
      </c>
      <c r="H535" s="39">
        <f>H$2*'Risk Factors'!H535</f>
        <v>-2.2770025500265086E-2</v>
      </c>
      <c r="I535" s="39">
        <f>I$2*'Risk Factors'!I535</f>
        <v>0</v>
      </c>
      <c r="J535" s="39">
        <f>J$2*'Risk Factors'!J535</f>
        <v>0.69032296966151541</v>
      </c>
      <c r="K535" s="39">
        <f>K$2*'Risk Factors'!K535</f>
        <v>0</v>
      </c>
      <c r="L535" s="39">
        <f>L$2*'Risk Factors'!L535</f>
        <v>0</v>
      </c>
      <c r="M535" s="39">
        <f>M$2*'Risk Factors'!M535</f>
        <v>1.4918197706603387</v>
      </c>
      <c r="N535" s="39">
        <f>N$2*'Risk Factors'!N535</f>
        <v>4.0307325694076294E-2</v>
      </c>
      <c r="O535" s="39">
        <f t="shared" si="40"/>
        <v>-6.5893893748200725</v>
      </c>
      <c r="P535" s="39">
        <f t="shared" si="42"/>
        <v>1.3729915456605112E-3</v>
      </c>
      <c r="Q535" s="39">
        <f t="shared" si="43"/>
        <v>0</v>
      </c>
      <c r="R535" s="39" t="str">
        <f t="shared" si="44"/>
        <v>Low</v>
      </c>
    </row>
    <row r="536" spans="1:18" x14ac:dyDescent="0.25">
      <c r="A536" s="40">
        <v>6037405202</v>
      </c>
      <c r="B536" s="39">
        <f t="shared" si="41"/>
        <v>-3.6722000000000001</v>
      </c>
      <c r="C536" s="39">
        <f>C$2*'Risk Factors'!C536</f>
        <v>-0.54538429211279116</v>
      </c>
      <c r="D536" s="39">
        <f>D$2*'Risk Factors'!D536</f>
        <v>-0.15339259567387686</v>
      </c>
      <c r="E536" s="39">
        <f>E$2*'Risk Factors'!E536</f>
        <v>-5.4751999999999992</v>
      </c>
      <c r="F536" s="39">
        <f>F$2*'Risk Factors'!F536</f>
        <v>-0.46358598169717141</v>
      </c>
      <c r="G536" s="39">
        <f>G$2*'Risk Factors'!G536</f>
        <v>1.6966645724258289</v>
      </c>
      <c r="H536" s="39">
        <f>H$2*'Risk Factors'!H536</f>
        <v>-3.2449959630481098E-2</v>
      </c>
      <c r="I536" s="39">
        <f>I$2*'Risk Factors'!I536</f>
        <v>0</v>
      </c>
      <c r="J536" s="39">
        <f>J$2*'Risk Factors'!J536</f>
        <v>0.64928521665250638</v>
      </c>
      <c r="K536" s="39">
        <f>K$2*'Risk Factors'!K536</f>
        <v>0</v>
      </c>
      <c r="L536" s="39">
        <f>L$2*'Risk Factors'!L536</f>
        <v>0</v>
      </c>
      <c r="M536" s="39">
        <f>M$2*'Risk Factors'!M536</f>
        <v>0.84164056939501664</v>
      </c>
      <c r="N536" s="39">
        <f>N$2*'Risk Factors'!N536</f>
        <v>7.6653447946018402E-2</v>
      </c>
      <c r="O536" s="39">
        <f t="shared" si="40"/>
        <v>-7.0779690226949494</v>
      </c>
      <c r="P536" s="39">
        <f t="shared" si="42"/>
        <v>8.427736413066972E-4</v>
      </c>
      <c r="Q536" s="39">
        <f t="shared" si="43"/>
        <v>0</v>
      </c>
      <c r="R536" s="39" t="str">
        <f t="shared" si="44"/>
        <v>Low</v>
      </c>
    </row>
    <row r="537" spans="1:18" x14ac:dyDescent="0.25">
      <c r="A537" s="40">
        <v>6037405301</v>
      </c>
      <c r="B537" s="39">
        <f t="shared" si="41"/>
        <v>-3.6722000000000001</v>
      </c>
      <c r="C537" s="39">
        <f>C$2*'Risk Factors'!C537</f>
        <v>-0.75885385328974264</v>
      </c>
      <c r="D537" s="39">
        <f>D$2*'Risk Factors'!D537</f>
        <v>-0.37121004666998375</v>
      </c>
      <c r="E537" s="39">
        <f>E$2*'Risk Factors'!E537</f>
        <v>-4.1802073707897014</v>
      </c>
      <c r="F537" s="39">
        <f>F$2*'Risk Factors'!F537</f>
        <v>-0.46982950514892463</v>
      </c>
      <c r="G537" s="39">
        <f>G$2*'Risk Factors'!G537</f>
        <v>1.3577552988241373</v>
      </c>
      <c r="H537" s="39">
        <f>H$2*'Risk Factors'!H537</f>
        <v>-2.2108617154628456E-2</v>
      </c>
      <c r="I537" s="39">
        <f>I$2*'Risk Factors'!I537</f>
        <v>0</v>
      </c>
      <c r="J537" s="39">
        <f>J$2*'Risk Factors'!J537</f>
        <v>0.59952847808240561</v>
      </c>
      <c r="K537" s="39">
        <f>K$2*'Risk Factors'!K537</f>
        <v>0</v>
      </c>
      <c r="L537" s="39">
        <f>L$2*'Risk Factors'!L537</f>
        <v>0</v>
      </c>
      <c r="M537" s="39">
        <f>M$2*'Risk Factors'!M537</f>
        <v>2.3579074733096066</v>
      </c>
      <c r="N537" s="39">
        <f>N$2*'Risk Factors'!N537</f>
        <v>0.11627634948760829</v>
      </c>
      <c r="O537" s="39">
        <f t="shared" si="40"/>
        <v>-5.0429417933492227</v>
      </c>
      <c r="P537" s="39">
        <f t="shared" si="42"/>
        <v>6.4133355123350078E-3</v>
      </c>
      <c r="Q537" s="39">
        <f t="shared" si="43"/>
        <v>0</v>
      </c>
      <c r="R537" s="39" t="str">
        <f t="shared" si="44"/>
        <v>Low</v>
      </c>
    </row>
    <row r="538" spans="1:18" x14ac:dyDescent="0.25">
      <c r="A538" s="40">
        <v>6037405302</v>
      </c>
      <c r="B538" s="39">
        <f t="shared" si="41"/>
        <v>-3.6722000000000001</v>
      </c>
      <c r="C538" s="39">
        <f>C$2*'Risk Factors'!C538</f>
        <v>-0.75907739963220278</v>
      </c>
      <c r="D538" s="39">
        <f>D$2*'Risk Factors'!D538</f>
        <v>-0.37111749693934964</v>
      </c>
      <c r="E538" s="39">
        <f>E$2*'Risk Factors'!E538</f>
        <v>-4.1816963071315731</v>
      </c>
      <c r="F538" s="39">
        <f>F$2*'Risk Factors'!F538</f>
        <v>-0.47000596293852542</v>
      </c>
      <c r="G538" s="39">
        <f>G$2*'Risk Factors'!G538</f>
        <v>1.359571405357836</v>
      </c>
      <c r="H538" s="39">
        <f>H$2*'Risk Factors'!H538</f>
        <v>-7.5071101413611268E-3</v>
      </c>
      <c r="I538" s="39">
        <f>I$2*'Risk Factors'!I538</f>
        <v>0</v>
      </c>
      <c r="J538" s="39">
        <f>J$2*'Risk Factors'!J538</f>
        <v>0.59962320050440399</v>
      </c>
      <c r="K538" s="39">
        <f>K$2*'Risk Factors'!K538</f>
        <v>0</v>
      </c>
      <c r="L538" s="39">
        <f>L$2*'Risk Factors'!L538</f>
        <v>0</v>
      </c>
      <c r="M538" s="39">
        <f>M$2*'Risk Factors'!M538</f>
        <v>5.7283159351522341</v>
      </c>
      <c r="N538" s="39">
        <f>N$2*'Risk Factors'!N538</f>
        <v>-8.345630437242163E-2</v>
      </c>
      <c r="O538" s="39">
        <f t="shared" si="40"/>
        <v>-1.8575500401409608</v>
      </c>
      <c r="P538" s="39">
        <f t="shared" si="42"/>
        <v>0.13498887036955626</v>
      </c>
      <c r="Q538" s="39">
        <f t="shared" si="43"/>
        <v>0</v>
      </c>
      <c r="R538" s="39" t="str">
        <f t="shared" si="44"/>
        <v>Low</v>
      </c>
    </row>
    <row r="539" spans="1:18" x14ac:dyDescent="0.25">
      <c r="A539" s="40">
        <v>6037406102</v>
      </c>
      <c r="B539" s="39">
        <f t="shared" si="41"/>
        <v>-3.6722000000000001</v>
      </c>
      <c r="C539" s="39">
        <f>C$2*'Risk Factors'!C539</f>
        <v>-0.6455674452799347</v>
      </c>
      <c r="D539" s="39">
        <f>D$2*'Risk Factors'!D539</f>
        <v>-0.43378511869464587</v>
      </c>
      <c r="E539" s="39">
        <f>E$2*'Risk Factors'!E539</f>
        <v>-2.849283947225917</v>
      </c>
      <c r="F539" s="39">
        <f>F$2*'Risk Factors'!F539</f>
        <v>-0.37127412676472388</v>
      </c>
      <c r="G539" s="39">
        <f>G$2*'Risk Factors'!G539</f>
        <v>2.5454336001305307</v>
      </c>
      <c r="H539" s="39">
        <f>H$2*'Risk Factors'!H539</f>
        <v>-4.0865956173049042E-2</v>
      </c>
      <c r="I539" s="39">
        <f>I$2*'Risk Factors'!I539</f>
        <v>0</v>
      </c>
      <c r="J539" s="39">
        <f>J$2*'Risk Factors'!J539</f>
        <v>0.67101350892528566</v>
      </c>
      <c r="K539" s="39">
        <f>K$2*'Risk Factors'!K539</f>
        <v>0</v>
      </c>
      <c r="L539" s="39">
        <f>L$2*'Risk Factors'!L539</f>
        <v>0</v>
      </c>
      <c r="M539" s="39">
        <f>M$2*'Risk Factors'!M539</f>
        <v>1.7957413206801101</v>
      </c>
      <c r="N539" s="39">
        <f>N$2*'Risk Factors'!N539</f>
        <v>-0.10604946543728645</v>
      </c>
      <c r="O539" s="39">
        <f t="shared" si="40"/>
        <v>-3.1068376298396303</v>
      </c>
      <c r="P539" s="39">
        <f t="shared" si="42"/>
        <v>4.2826088890448519E-2</v>
      </c>
      <c r="Q539" s="39">
        <f t="shared" si="43"/>
        <v>0</v>
      </c>
      <c r="R539" s="39" t="str">
        <f t="shared" si="44"/>
        <v>Low</v>
      </c>
    </row>
    <row r="540" spans="1:18" x14ac:dyDescent="0.25">
      <c r="A540" s="40">
        <v>6037406200</v>
      </c>
      <c r="B540" s="39">
        <f t="shared" si="41"/>
        <v>-3.6722000000000001</v>
      </c>
      <c r="C540" s="39">
        <f>C$2*'Risk Factors'!C540</f>
        <v>-0.62536229509603591</v>
      </c>
      <c r="D540" s="39">
        <f>D$2*'Risk Factors'!D540</f>
        <v>-0.4718626637327738</v>
      </c>
      <c r="E540" s="39">
        <f>E$2*'Risk Factors'!E540</f>
        <v>-3.585283625920197</v>
      </c>
      <c r="F540" s="39">
        <f>F$2*'Risk Factors'!F540</f>
        <v>-0.45176977341503199</v>
      </c>
      <c r="G540" s="39">
        <f>G$2*'Risk Factors'!G540</f>
        <v>1.884274783333973</v>
      </c>
      <c r="H540" s="39">
        <f>H$2*'Risk Factors'!H540</f>
        <v>-3.4647572388121509E-2</v>
      </c>
      <c r="I540" s="39">
        <f>I$2*'Risk Factors'!I540</f>
        <v>0</v>
      </c>
      <c r="J540" s="39">
        <f>J$2*'Risk Factors'!J540</f>
        <v>0.22431863495723844</v>
      </c>
      <c r="K540" s="39">
        <f>K$2*'Risk Factors'!K540</f>
        <v>0</v>
      </c>
      <c r="L540" s="39">
        <f>L$2*'Risk Factors'!L540</f>
        <v>0</v>
      </c>
      <c r="M540" s="39">
        <f>M$2*'Risk Factors'!M540</f>
        <v>1.5809782522736251</v>
      </c>
      <c r="N540" s="39">
        <f>N$2*'Risk Factors'!N540</f>
        <v>7.0336451643089437E-2</v>
      </c>
      <c r="O540" s="39">
        <f t="shared" si="40"/>
        <v>-5.081217808344233</v>
      </c>
      <c r="P540" s="39">
        <f t="shared" si="42"/>
        <v>6.1739840872705523E-3</v>
      </c>
      <c r="Q540" s="39">
        <f t="shared" si="43"/>
        <v>0</v>
      </c>
      <c r="R540" s="39" t="str">
        <f t="shared" si="44"/>
        <v>Low</v>
      </c>
    </row>
    <row r="541" spans="1:18" x14ac:dyDescent="0.25">
      <c r="A541" s="40">
        <v>6037406901</v>
      </c>
      <c r="B541" s="39">
        <f t="shared" si="41"/>
        <v>-3.6722000000000001</v>
      </c>
      <c r="C541" s="39">
        <f>C$2*'Risk Factors'!C541</f>
        <v>-0.697103475153249</v>
      </c>
      <c r="D541" s="39">
        <f>D$2*'Risk Factors'!D541</f>
        <v>-0.37451291979844542</v>
      </c>
      <c r="E541" s="39">
        <f>E$2*'Risk Factors'!E541</f>
        <v>-5.1976215329338249</v>
      </c>
      <c r="F541" s="39">
        <f>F$2*'Risk Factors'!F541</f>
        <v>-0.45808654201490712</v>
      </c>
      <c r="G541" s="39">
        <f>G$2*'Risk Factors'!G541</f>
        <v>1.1807368689873929</v>
      </c>
      <c r="H541" s="39">
        <f>H$2*'Risk Factors'!H541</f>
        <v>-7.1368475237588514E-3</v>
      </c>
      <c r="I541" s="39">
        <f>I$2*'Risk Factors'!I541</f>
        <v>0</v>
      </c>
      <c r="J541" s="39">
        <f>J$2*'Risk Factors'!J541</f>
        <v>0.37733044641462965</v>
      </c>
      <c r="K541" s="39">
        <f>K$2*'Risk Factors'!K541</f>
        <v>0</v>
      </c>
      <c r="L541" s="39">
        <f>L$2*'Risk Factors'!L541</f>
        <v>0</v>
      </c>
      <c r="M541" s="39">
        <f>M$2*'Risk Factors'!M541</f>
        <v>6.4080405693950171</v>
      </c>
      <c r="N541" s="39">
        <f>N$2*'Risk Factors'!N541</f>
        <v>-0.10063396001764904</v>
      </c>
      <c r="O541" s="39">
        <f t="shared" si="40"/>
        <v>-2.5411873926447943</v>
      </c>
      <c r="P541" s="39">
        <f t="shared" si="42"/>
        <v>7.302075956459847E-2</v>
      </c>
      <c r="Q541" s="39">
        <f t="shared" si="43"/>
        <v>0</v>
      </c>
      <c r="R541" s="39" t="str">
        <f t="shared" si="44"/>
        <v>Low</v>
      </c>
    </row>
    <row r="542" spans="1:18" x14ac:dyDescent="0.25">
      <c r="A542" s="40">
        <v>6037406902</v>
      </c>
      <c r="B542" s="39">
        <f t="shared" si="41"/>
        <v>-3.6722000000000001</v>
      </c>
      <c r="C542" s="39">
        <f>C$2*'Risk Factors'!C542</f>
        <v>-0.6954698672660401</v>
      </c>
      <c r="D542" s="39">
        <f>D$2*'Risk Factors'!D542</f>
        <v>-0.37638835708196222</v>
      </c>
      <c r="E542" s="39">
        <f>E$2*'Risk Factors'!E542</f>
        <v>-5.2055633932331711</v>
      </c>
      <c r="F542" s="39">
        <f>F$2*'Risk Factors'!F542</f>
        <v>-0.45519409341951544</v>
      </c>
      <c r="G542" s="39">
        <f>G$2*'Risk Factors'!G542</f>
        <v>1.1865540596269715</v>
      </c>
      <c r="H542" s="39">
        <f>H$2*'Risk Factors'!H542</f>
        <v>-1.0343486627113929E-2</v>
      </c>
      <c r="I542" s="39">
        <f>I$2*'Risk Factors'!I542</f>
        <v>0</v>
      </c>
      <c r="J542" s="39">
        <f>J$2*'Risk Factors'!J542</f>
        <v>0.37677798119156614</v>
      </c>
      <c r="K542" s="39">
        <f>K$2*'Risk Factors'!K542</f>
        <v>0</v>
      </c>
      <c r="L542" s="39">
        <f>L$2*'Risk Factors'!L542</f>
        <v>0</v>
      </c>
      <c r="M542" s="39">
        <f>M$2*'Risk Factors'!M542</f>
        <v>-1.396950968762358</v>
      </c>
      <c r="N542" s="39">
        <f>N$2*'Risk Factors'!N542</f>
        <v>5.7095943713959443E-2</v>
      </c>
      <c r="O542" s="39">
        <f t="shared" si="40"/>
        <v>-10.191682181857667</v>
      </c>
      <c r="P542" s="39">
        <f t="shared" si="42"/>
        <v>3.7479379285919239E-5</v>
      </c>
      <c r="Q542" s="39">
        <f t="shared" si="43"/>
        <v>0</v>
      </c>
      <c r="R542" s="39" t="str">
        <f t="shared" si="44"/>
        <v>Low</v>
      </c>
    </row>
    <row r="543" spans="1:18" x14ac:dyDescent="0.25">
      <c r="A543" s="40">
        <v>6037407101</v>
      </c>
      <c r="B543" s="39">
        <f t="shared" si="41"/>
        <v>-3.6722000000000001</v>
      </c>
      <c r="C543" s="39">
        <f>C$2*'Risk Factors'!C543</f>
        <v>-0.68087057151614228</v>
      </c>
      <c r="D543" s="39">
        <f>D$2*'Risk Factors'!D543</f>
        <v>-9.3173090771271533E-2</v>
      </c>
      <c r="E543" s="39">
        <f>E$2*'Risk Factors'!E543</f>
        <v>-6.0653052112942953</v>
      </c>
      <c r="F543" s="39">
        <f>F$2*'Risk Factors'!F543</f>
        <v>-0.20351972711768049</v>
      </c>
      <c r="G543" s="39">
        <f>G$2*'Risk Factors'!G543</f>
        <v>1.0458992568125516</v>
      </c>
      <c r="H543" s="39">
        <f>H$2*'Risk Factors'!H543</f>
        <v>-7.2988797348450289E-3</v>
      </c>
      <c r="I543" s="39">
        <f>I$2*'Risk Factors'!I543</f>
        <v>0</v>
      </c>
      <c r="J543" s="39">
        <f>J$2*'Risk Factors'!J543</f>
        <v>0.41365875706214694</v>
      </c>
      <c r="K543" s="39">
        <f>K$2*'Risk Factors'!K543</f>
        <v>0</v>
      </c>
      <c r="L543" s="39">
        <f>L$2*'Risk Factors'!L543</f>
        <v>0</v>
      </c>
      <c r="M543" s="39">
        <f>M$2*'Risk Factors'!M543</f>
        <v>3.6782267299327791</v>
      </c>
      <c r="N543" s="39">
        <f>N$2*'Risk Factors'!N543</f>
        <v>-6.0674184987936017E-2</v>
      </c>
      <c r="O543" s="39">
        <f t="shared" si="40"/>
        <v>-5.6452569216146928</v>
      </c>
      <c r="P543" s="39">
        <f t="shared" si="42"/>
        <v>3.5217933977297671E-3</v>
      </c>
      <c r="Q543" s="39">
        <f t="shared" si="43"/>
        <v>0</v>
      </c>
      <c r="R543" s="39" t="str">
        <f t="shared" si="44"/>
        <v>Low</v>
      </c>
    </row>
    <row r="544" spans="1:18" x14ac:dyDescent="0.25">
      <c r="A544" s="40">
        <v>6037407601</v>
      </c>
      <c r="B544" s="39">
        <f t="shared" si="41"/>
        <v>-3.6722000000000001</v>
      </c>
      <c r="C544" s="39">
        <f>C$2*'Risk Factors'!C544</f>
        <v>-0.65039948545157344</v>
      </c>
      <c r="D544" s="39">
        <f>D$2*'Risk Factors'!D544</f>
        <v>-0.14748334818017164</v>
      </c>
      <c r="E544" s="39">
        <f>E$2*'Risk Factors'!E544</f>
        <v>-5.758756124752006</v>
      </c>
      <c r="F544" s="39">
        <f>F$2*'Risk Factors'!F544</f>
        <v>-0.3108866173530026</v>
      </c>
      <c r="G544" s="39">
        <f>G$2*'Risk Factors'!G544</f>
        <v>1.6264458817750043</v>
      </c>
      <c r="H544" s="39">
        <f>H$2*'Risk Factors'!H544</f>
        <v>-1.836608167668689E-2</v>
      </c>
      <c r="I544" s="39">
        <f>I$2*'Risk Factors'!I544</f>
        <v>0</v>
      </c>
      <c r="J544" s="39">
        <f>J$2*'Risk Factors'!J544</f>
        <v>0.6804113974368472</v>
      </c>
      <c r="K544" s="39">
        <f>K$2*'Risk Factors'!K544</f>
        <v>0</v>
      </c>
      <c r="L544" s="39">
        <f>L$2*'Risk Factors'!L544</f>
        <v>0</v>
      </c>
      <c r="M544" s="39">
        <f>M$2*'Risk Factors'!M544</f>
        <v>1.2408913404507695</v>
      </c>
      <c r="N544" s="39">
        <f>N$2*'Risk Factors'!N544</f>
        <v>5.7959834694522851E-2</v>
      </c>
      <c r="O544" s="39">
        <f t="shared" si="40"/>
        <v>-6.9523832030562973</v>
      </c>
      <c r="P544" s="39">
        <f t="shared" si="42"/>
        <v>9.554395139778827E-4</v>
      </c>
      <c r="Q544" s="39">
        <f t="shared" si="43"/>
        <v>0</v>
      </c>
      <c r="R544" s="39" t="str">
        <f t="shared" si="44"/>
        <v>Low</v>
      </c>
    </row>
    <row r="545" spans="1:18" x14ac:dyDescent="0.25">
      <c r="A545" s="40">
        <v>6037407602</v>
      </c>
      <c r="B545" s="39">
        <f t="shared" si="41"/>
        <v>-3.6722000000000001</v>
      </c>
      <c r="C545" s="39">
        <f>C$2*'Risk Factors'!C545</f>
        <v>-0.65039948545157344</v>
      </c>
      <c r="D545" s="39">
        <f>D$2*'Risk Factors'!D545</f>
        <v>-0.14748334743381711</v>
      </c>
      <c r="E545" s="39">
        <f>E$2*'Risk Factors'!E545</f>
        <v>-5.7587563864559206</v>
      </c>
      <c r="F545" s="39">
        <f>F$2*'Risk Factors'!F545</f>
        <v>-0.31088660513785987</v>
      </c>
      <c r="G545" s="39">
        <f>G$2*'Risk Factors'!G545</f>
        <v>1.6264457688041867</v>
      </c>
      <c r="H545" s="39">
        <f>H$2*'Risk Factors'!H545</f>
        <v>-2.0963300921799974E-2</v>
      </c>
      <c r="I545" s="39">
        <f>I$2*'Risk Factors'!I545</f>
        <v>0</v>
      </c>
      <c r="J545" s="39">
        <f>J$2*'Risk Factors'!J545</f>
        <v>0.6804113944541007</v>
      </c>
      <c r="K545" s="39">
        <f>K$2*'Risk Factors'!K545</f>
        <v>0</v>
      </c>
      <c r="L545" s="39">
        <f>L$2*'Risk Factors'!L545</f>
        <v>0</v>
      </c>
      <c r="M545" s="39">
        <f>M$2*'Risk Factors'!M545</f>
        <v>8.4970913404507691</v>
      </c>
      <c r="N545" s="39">
        <f>N$2*'Risk Factors'!N545</f>
        <v>6.1754687776007761E-2</v>
      </c>
      <c r="O545" s="39">
        <f t="shared" si="40"/>
        <v>0.30501406608409498</v>
      </c>
      <c r="P545" s="39">
        <f t="shared" si="42"/>
        <v>0.57566778703026233</v>
      </c>
      <c r="Q545" s="39">
        <f t="shared" si="43"/>
        <v>1</v>
      </c>
      <c r="R545" s="39" t="str">
        <f t="shared" si="44"/>
        <v>Moderate</v>
      </c>
    </row>
    <row r="546" spans="1:18" x14ac:dyDescent="0.25">
      <c r="A546" s="40">
        <v>6037407701</v>
      </c>
      <c r="B546" s="39">
        <f t="shared" si="41"/>
        <v>-3.6722000000000001</v>
      </c>
      <c r="C546" s="39">
        <f>C$2*'Risk Factors'!C546</f>
        <v>-0.82615849824274634</v>
      </c>
      <c r="D546" s="39">
        <f>D$2*'Risk Factors'!D546</f>
        <v>-0.17137326585565113</v>
      </c>
      <c r="E546" s="39">
        <f>E$2*'Risk Factors'!E546</f>
        <v>-5.9043652849238883</v>
      </c>
      <c r="F546" s="39">
        <f>F$2*'Risk Factors'!F546</f>
        <v>-0.3904365255717559</v>
      </c>
      <c r="G546" s="39">
        <f>G$2*'Risk Factors'!G546</f>
        <v>1.845974896952626</v>
      </c>
      <c r="H546" s="39">
        <f>H$2*'Risk Factors'!H546</f>
        <v>-1.7990896332482724E-3</v>
      </c>
      <c r="I546" s="39">
        <f>I$2*'Risk Factors'!I546</f>
        <v>0</v>
      </c>
      <c r="J546" s="39">
        <f>J$2*'Risk Factors'!J546</f>
        <v>0.56628298562182311</v>
      </c>
      <c r="K546" s="39">
        <f>K$2*'Risk Factors'!K546</f>
        <v>0</v>
      </c>
      <c r="L546" s="39">
        <f>L$2*'Risk Factors'!L546</f>
        <v>0</v>
      </c>
      <c r="M546" s="39">
        <f>M$2*'Risk Factors'!M546</f>
        <v>1.7287559509687618</v>
      </c>
      <c r="N546" s="39">
        <f>N$2*'Risk Factors'!N546</f>
        <v>-6.6898451764649092E-2</v>
      </c>
      <c r="O546" s="39">
        <f t="shared" si="40"/>
        <v>-6.8922172824487271</v>
      </c>
      <c r="P546" s="39">
        <f t="shared" si="42"/>
        <v>1.014628821620995E-3</v>
      </c>
      <c r="Q546" s="39">
        <f t="shared" si="43"/>
        <v>0</v>
      </c>
      <c r="R546" s="39" t="str">
        <f t="shared" si="44"/>
        <v>Low</v>
      </c>
    </row>
    <row r="547" spans="1:18" x14ac:dyDescent="0.25">
      <c r="A547" s="40">
        <v>6037408202</v>
      </c>
      <c r="B547" s="39">
        <f t="shared" si="41"/>
        <v>-3.6722000000000001</v>
      </c>
      <c r="C547" s="39">
        <f>C$2*'Risk Factors'!C547</f>
        <v>-0.62090856411932982</v>
      </c>
      <c r="D547" s="39">
        <f>D$2*'Risk Factors'!D547</f>
        <v>-0.11097126682749148</v>
      </c>
      <c r="E547" s="39">
        <f>E$2*'Risk Factors'!E547</f>
        <v>-5.39919787209507</v>
      </c>
      <c r="F547" s="39">
        <f>F$2*'Risk Factors'!F547</f>
        <v>-0.24016256335037267</v>
      </c>
      <c r="G547" s="39">
        <f>G$2*'Risk Factors'!G547</f>
        <v>1.6206990442850344</v>
      </c>
      <c r="H547" s="39">
        <f>H$2*'Risk Factors'!H547</f>
        <v>-6.2314641906273414E-2</v>
      </c>
      <c r="I547" s="39">
        <f>I$2*'Risk Factors'!I547</f>
        <v>0</v>
      </c>
      <c r="J547" s="39">
        <f>J$2*'Risk Factors'!J547</f>
        <v>0.80459028140933841</v>
      </c>
      <c r="K547" s="39">
        <f>K$2*'Risk Factors'!K547</f>
        <v>0</v>
      </c>
      <c r="L547" s="39">
        <f>L$2*'Risk Factors'!L547</f>
        <v>0</v>
      </c>
      <c r="M547" s="39">
        <f>M$2*'Risk Factors'!M547</f>
        <v>4.5873074733096066</v>
      </c>
      <c r="N547" s="39">
        <f>N$2*'Risk Factors'!N547</f>
        <v>-1.5363367245826518E-2</v>
      </c>
      <c r="O547" s="39">
        <f t="shared" si="40"/>
        <v>-3.1085214765403846</v>
      </c>
      <c r="P547" s="39">
        <f t="shared" si="42"/>
        <v>4.2757117732269742E-2</v>
      </c>
      <c r="Q547" s="39">
        <f t="shared" si="43"/>
        <v>0</v>
      </c>
      <c r="R547" s="39" t="str">
        <f t="shared" si="44"/>
        <v>Low</v>
      </c>
    </row>
    <row r="548" spans="1:18" x14ac:dyDescent="0.25">
      <c r="A548" s="40">
        <v>6037408301</v>
      </c>
      <c r="B548" s="39">
        <f t="shared" si="41"/>
        <v>-3.6722000000000001</v>
      </c>
      <c r="C548" s="39">
        <f>C$2*'Risk Factors'!C548</f>
        <v>-0.68269333400081744</v>
      </c>
      <c r="D548" s="39">
        <f>D$2*'Risk Factors'!D548</f>
        <v>-4.8366172475209274E-2</v>
      </c>
      <c r="E548" s="39">
        <f>E$2*'Risk Factors'!E548</f>
        <v>-5.7054079312263237</v>
      </c>
      <c r="F548" s="39">
        <f>F$2*'Risk Factors'!F548</f>
        <v>-0.40134106615852072</v>
      </c>
      <c r="G548" s="39">
        <f>G$2*'Risk Factors'!G548</f>
        <v>1.1642940084285394</v>
      </c>
      <c r="H548" s="39">
        <f>H$2*'Risk Factors'!H548</f>
        <v>-7.3795225428346838E-3</v>
      </c>
      <c r="I548" s="39">
        <f>I$2*'Risk Factors'!I548</f>
        <v>0</v>
      </c>
      <c r="J548" s="39">
        <f>J$2*'Risk Factors'!J548</f>
        <v>0.99054422838792555</v>
      </c>
      <c r="K548" s="39">
        <f>K$2*'Risk Factors'!K548</f>
        <v>0</v>
      </c>
      <c r="L548" s="39">
        <f>L$2*'Risk Factors'!L548</f>
        <v>0</v>
      </c>
      <c r="M548" s="39">
        <f>M$2*'Risk Factors'!M548</f>
        <v>3.6403151443258199</v>
      </c>
      <c r="N548" s="39">
        <f>N$2*'Risk Factors'!N548</f>
        <v>-6.5054028296582425E-2</v>
      </c>
      <c r="O548" s="39">
        <f t="shared" si="40"/>
        <v>-4.7872886735580042</v>
      </c>
      <c r="P548" s="39">
        <f t="shared" si="42"/>
        <v>8.2661273642766573E-3</v>
      </c>
      <c r="Q548" s="39">
        <f t="shared" si="43"/>
        <v>0</v>
      </c>
      <c r="R548" s="39" t="str">
        <f t="shared" si="44"/>
        <v>Low</v>
      </c>
    </row>
    <row r="549" spans="1:18" x14ac:dyDescent="0.25">
      <c r="A549" s="40">
        <v>6037408723</v>
      </c>
      <c r="B549" s="39">
        <f t="shared" si="41"/>
        <v>-3.6722000000000001</v>
      </c>
      <c r="C549" s="39">
        <f>C$2*'Risk Factors'!C549</f>
        <v>-0.55532350641601969</v>
      </c>
      <c r="D549" s="39">
        <f>D$2*'Risk Factors'!D549</f>
        <v>-0.31420586642685677</v>
      </c>
      <c r="E549" s="39">
        <f>E$2*'Risk Factors'!E549</f>
        <v>-3.1783153584079082</v>
      </c>
      <c r="F549" s="39">
        <f>F$2*'Risk Factors'!F549</f>
        <v>-1.671564221560641</v>
      </c>
      <c r="G549" s="39">
        <f>G$2*'Risk Factors'!G549</f>
        <v>2.402881095847917</v>
      </c>
      <c r="H549" s="39">
        <f>H$2*'Risk Factors'!H549</f>
        <v>-2.6453126053092128E-2</v>
      </c>
      <c r="I549" s="39">
        <f>I$2*'Risk Factors'!I549</f>
        <v>0</v>
      </c>
      <c r="J549" s="39">
        <f>J$2*'Risk Factors'!J549</f>
        <v>0.10305638683827278</v>
      </c>
      <c r="K549" s="39">
        <f>K$2*'Risk Factors'!K549</f>
        <v>0</v>
      </c>
      <c r="L549" s="39">
        <f>L$2*'Risk Factors'!L549</f>
        <v>0</v>
      </c>
      <c r="M549" s="39">
        <f>M$2*'Risk Factors'!M549</f>
        <v>10.765958244365361</v>
      </c>
      <c r="N549" s="39">
        <f>N$2*'Risk Factors'!N549</f>
        <v>6.3216607269878794E-2</v>
      </c>
      <c r="O549" s="39">
        <f t="shared" si="40"/>
        <v>3.9170502554569118</v>
      </c>
      <c r="P549" s="39">
        <f t="shared" si="42"/>
        <v>0.98048856454584499</v>
      </c>
      <c r="Q549" s="39">
        <f t="shared" si="43"/>
        <v>2</v>
      </c>
      <c r="R549" s="39" t="str">
        <f t="shared" si="44"/>
        <v>High</v>
      </c>
    </row>
    <row r="550" spans="1:18" x14ac:dyDescent="0.25">
      <c r="A550" s="40">
        <v>6037408724</v>
      </c>
      <c r="B550" s="39">
        <f t="shared" si="41"/>
        <v>-3.6722000000000001</v>
      </c>
      <c r="C550" s="39">
        <f>C$2*'Risk Factors'!C550</f>
        <v>-0.55532350641601969</v>
      </c>
      <c r="D550" s="39">
        <f>D$2*'Risk Factors'!D550</f>
        <v>-0.31420588204116512</v>
      </c>
      <c r="E550" s="39">
        <f>E$2*'Risk Factors'!E550</f>
        <v>-3.1783152822463125</v>
      </c>
      <c r="F550" s="39">
        <f>F$2*'Risk Factors'!F550</f>
        <v>-1.6715642304749636</v>
      </c>
      <c r="G550" s="39">
        <f>G$2*'Risk Factors'!G550</f>
        <v>2.4028811041022275</v>
      </c>
      <c r="H550" s="39">
        <f>H$2*'Risk Factors'!H550</f>
        <v>-3.1823007045449589E-2</v>
      </c>
      <c r="I550" s="39">
        <f>I$2*'Risk Factors'!I550</f>
        <v>0</v>
      </c>
      <c r="J550" s="39">
        <f>J$2*'Risk Factors'!J550</f>
        <v>0.10305638453920739</v>
      </c>
      <c r="K550" s="39">
        <f>K$2*'Risk Factors'!K550</f>
        <v>0</v>
      </c>
      <c r="L550" s="39">
        <f>L$2*'Risk Factors'!L550</f>
        <v>0</v>
      </c>
      <c r="M550" s="39">
        <f>M$2*'Risk Factors'!M550</f>
        <v>3.5523582443653612</v>
      </c>
      <c r="N550" s="39">
        <f>N$2*'Risk Factors'!N550</f>
        <v>-0.13818280211339171</v>
      </c>
      <c r="O550" s="39">
        <f t="shared" si="40"/>
        <v>-3.5033189773305065</v>
      </c>
      <c r="P550" s="39">
        <f t="shared" si="42"/>
        <v>2.9217943192883823E-2</v>
      </c>
      <c r="Q550" s="39">
        <f t="shared" si="43"/>
        <v>0</v>
      </c>
      <c r="R550" s="39" t="str">
        <f t="shared" si="44"/>
        <v>Low</v>
      </c>
    </row>
    <row r="551" spans="1:18" x14ac:dyDescent="0.25">
      <c r="A551" s="40">
        <v>6037408800</v>
      </c>
      <c r="B551" s="39">
        <f t="shared" si="41"/>
        <v>-3.6722000000000001</v>
      </c>
      <c r="C551" s="39">
        <f>C$2*'Risk Factors'!C551</f>
        <v>-0.34193992460155298</v>
      </c>
      <c r="D551" s="39">
        <f>D$2*'Risk Factors'!D551</f>
        <v>-0.94412814337720519</v>
      </c>
      <c r="E551" s="39">
        <f>E$2*'Risk Factors'!E551</f>
        <v>-5.0583633716045915</v>
      </c>
      <c r="F551" s="39">
        <f>F$2*'Risk Factors'!F551</f>
        <v>-0.27329941192943152</v>
      </c>
      <c r="G551" s="39">
        <f>G$2*'Risk Factors'!G551</f>
        <v>2.9036899728997287</v>
      </c>
      <c r="H551" s="39">
        <f>H$2*'Risk Factors'!H551</f>
        <v>-5.0700234883656055E-2</v>
      </c>
      <c r="I551" s="39">
        <f>I$2*'Risk Factors'!I551</f>
        <v>0</v>
      </c>
      <c r="J551" s="39">
        <f>J$2*'Risk Factors'!J551</f>
        <v>1.5318797608881298</v>
      </c>
      <c r="K551" s="39">
        <f>K$2*'Risk Factors'!K551</f>
        <v>0</v>
      </c>
      <c r="L551" s="39">
        <f>L$2*'Risk Factors'!L551</f>
        <v>0</v>
      </c>
      <c r="M551" s="39">
        <f>M$2*'Risk Factors'!M551</f>
        <v>3.5026498220640563</v>
      </c>
      <c r="N551" s="39">
        <f>N$2*'Risk Factors'!N551</f>
        <v>0.11362274611648381</v>
      </c>
      <c r="O551" s="39">
        <f t="shared" si="40"/>
        <v>-2.2887887844280388</v>
      </c>
      <c r="P551" s="39">
        <f t="shared" si="42"/>
        <v>9.2055735108340767E-2</v>
      </c>
      <c r="Q551" s="39">
        <f t="shared" si="43"/>
        <v>0</v>
      </c>
      <c r="R551" s="39" t="str">
        <f t="shared" si="44"/>
        <v>Low</v>
      </c>
    </row>
    <row r="552" spans="1:18" x14ac:dyDescent="0.25">
      <c r="A552" s="40">
        <v>6037431100</v>
      </c>
      <c r="B552" s="39">
        <f t="shared" si="41"/>
        <v>-3.6722000000000001</v>
      </c>
      <c r="C552" s="39">
        <f>C$2*'Risk Factors'!C552</f>
        <v>-0.6829340762157744</v>
      </c>
      <c r="D552" s="39">
        <f>D$2*'Risk Factors'!D552</f>
        <v>-1.7927937676725512</v>
      </c>
      <c r="E552" s="39">
        <f>E$2*'Risk Factors'!E552</f>
        <v>-3.9142668659956001</v>
      </c>
      <c r="F552" s="39">
        <f>F$2*'Risk Factors'!F552</f>
        <v>-0.26804548954154123</v>
      </c>
      <c r="G552" s="39">
        <f>G$2*'Risk Factors'!G552</f>
        <v>1.9867243709823268</v>
      </c>
      <c r="H552" s="39">
        <f>H$2*'Risk Factors'!H552</f>
        <v>-5.6079773254315908E-2</v>
      </c>
      <c r="I552" s="39">
        <f>I$2*'Risk Factors'!I552</f>
        <v>0</v>
      </c>
      <c r="J552" s="39">
        <f>J$2*'Risk Factors'!J552</f>
        <v>1.1065066880195287</v>
      </c>
      <c r="K552" s="39">
        <f>K$2*'Risk Factors'!K552</f>
        <v>0</v>
      </c>
      <c r="L552" s="39">
        <f>L$2*'Risk Factors'!L552</f>
        <v>0</v>
      </c>
      <c r="M552" s="39">
        <f>M$2*'Risk Factors'!M552</f>
        <v>2.6419074733096068</v>
      </c>
      <c r="N552" s="39">
        <f>N$2*'Risk Factors'!N552</f>
        <v>4.7714089829940756E-2</v>
      </c>
      <c r="O552" s="39">
        <f t="shared" si="40"/>
        <v>-4.6034673505383799</v>
      </c>
      <c r="P552" s="39">
        <f t="shared" si="42"/>
        <v>9.9176968663801691E-3</v>
      </c>
      <c r="Q552" s="39">
        <f t="shared" si="43"/>
        <v>0</v>
      </c>
      <c r="R552" s="39" t="str">
        <f t="shared" si="44"/>
        <v>Low</v>
      </c>
    </row>
    <row r="553" spans="1:18" x14ac:dyDescent="0.25">
      <c r="A553" s="40">
        <v>6037432201</v>
      </c>
      <c r="B553" s="39">
        <f t="shared" si="41"/>
        <v>-3.6722000000000001</v>
      </c>
      <c r="C553" s="39">
        <f>C$2*'Risk Factors'!C553</f>
        <v>-0.63000518067020861</v>
      </c>
      <c r="D553" s="39">
        <f>D$2*'Risk Factors'!D553</f>
        <v>-5.3233121132922806E-2</v>
      </c>
      <c r="E553" s="39">
        <f>E$2*'Risk Factors'!E553</f>
        <v>-2.2093324042758198</v>
      </c>
      <c r="F553" s="39">
        <f>F$2*'Risk Factors'!F553</f>
        <v>-2.0953536904513124</v>
      </c>
      <c r="G553" s="39">
        <f>G$2*'Risk Factors'!G553</f>
        <v>1.422431806360088</v>
      </c>
      <c r="H553" s="39">
        <f>H$2*'Risk Factors'!H553</f>
        <v>-1.0028626042165796E-2</v>
      </c>
      <c r="I553" s="39">
        <f>I$2*'Risk Factors'!I553</f>
        <v>0</v>
      </c>
      <c r="J553" s="39">
        <f>J$2*'Risk Factors'!J553</f>
        <v>1.1939842117017458</v>
      </c>
      <c r="K553" s="39">
        <f>K$2*'Risk Factors'!K553</f>
        <v>0</v>
      </c>
      <c r="L553" s="39">
        <f>L$2*'Risk Factors'!L553</f>
        <v>0</v>
      </c>
      <c r="M553" s="39">
        <f>M$2*'Risk Factors'!M553</f>
        <v>5.6867659153815726</v>
      </c>
      <c r="N553" s="39">
        <f>N$2*'Risk Factors'!N553</f>
        <v>0.11626715375609158</v>
      </c>
      <c r="O553" s="39">
        <f t="shared" si="40"/>
        <v>-0.25070393537293206</v>
      </c>
      <c r="P553" s="39">
        <f t="shared" si="42"/>
        <v>0.4376502442170947</v>
      </c>
      <c r="Q553" s="39">
        <f t="shared" si="43"/>
        <v>1</v>
      </c>
      <c r="R553" s="39" t="str">
        <f t="shared" si="44"/>
        <v>Moderate</v>
      </c>
    </row>
    <row r="554" spans="1:18" x14ac:dyDescent="0.25">
      <c r="A554" s="40">
        <v>6037432401</v>
      </c>
      <c r="B554" s="39">
        <f t="shared" si="41"/>
        <v>-3.6722000000000001</v>
      </c>
      <c r="C554" s="39">
        <f>C$2*'Risk Factors'!C554</f>
        <v>-0.66976203788312227</v>
      </c>
      <c r="D554" s="39">
        <f>D$2*'Risk Factors'!D554</f>
        <v>-8.650385178947631E-2</v>
      </c>
      <c r="E554" s="39">
        <f>E$2*'Risk Factors'!E554</f>
        <v>-4.1093966264391373</v>
      </c>
      <c r="F554" s="39">
        <f>F$2*'Risk Factors'!F554</f>
        <v>-1.1918120672716714</v>
      </c>
      <c r="G554" s="39">
        <f>G$2*'Risk Factors'!G554</f>
        <v>1.7624686440522814</v>
      </c>
      <c r="H554" s="39">
        <f>H$2*'Risk Factors'!H554</f>
        <v>-8.1686751448510776E-3</v>
      </c>
      <c r="I554" s="39">
        <f>I$2*'Risk Factors'!I554</f>
        <v>0</v>
      </c>
      <c r="J554" s="39">
        <f>J$2*'Risk Factors'!J554</f>
        <v>0.78747699315339081</v>
      </c>
      <c r="K554" s="39">
        <f>K$2*'Risk Factors'!K554</f>
        <v>0</v>
      </c>
      <c r="L554" s="39">
        <f>L$2*'Risk Factors'!L554</f>
        <v>0</v>
      </c>
      <c r="M554" s="39">
        <f>M$2*'Risk Factors'!M554</f>
        <v>3.1112205614867525</v>
      </c>
      <c r="N554" s="39">
        <f>N$2*'Risk Factors'!N554</f>
        <v>0.11157786350715478</v>
      </c>
      <c r="O554" s="39">
        <f t="shared" si="40"/>
        <v>-3.9650991963286795</v>
      </c>
      <c r="P554" s="39">
        <f t="shared" si="42"/>
        <v>1.8613135529937357E-2</v>
      </c>
      <c r="Q554" s="39">
        <f t="shared" si="43"/>
        <v>0</v>
      </c>
      <c r="R554" s="39" t="str">
        <f t="shared" si="44"/>
        <v>Low</v>
      </c>
    </row>
    <row r="555" spans="1:18" x14ac:dyDescent="0.25">
      <c r="A555" s="40">
        <v>6037432402</v>
      </c>
      <c r="B555" s="39">
        <f t="shared" si="41"/>
        <v>-3.6722000000000001</v>
      </c>
      <c r="C555" s="39">
        <f>C$2*'Risk Factors'!C555</f>
        <v>-0.55470445500612997</v>
      </c>
      <c r="D555" s="39">
        <f>D$2*'Risk Factors'!D555</f>
        <v>-9.0997707286432153E-2</v>
      </c>
      <c r="E555" s="39">
        <f>E$2*'Risk Factors'!E555</f>
        <v>-4.641894472361809</v>
      </c>
      <c r="F555" s="39">
        <f>F$2*'Risk Factors'!F555</f>
        <v>-0.97443165829145728</v>
      </c>
      <c r="G555" s="39">
        <f>G$2*'Risk Factors'!G555</f>
        <v>2.1831847478474784</v>
      </c>
      <c r="H555" s="39">
        <f>H$2*'Risk Factors'!H555</f>
        <v>-7.9442767910398587E-3</v>
      </c>
      <c r="I555" s="39">
        <f>I$2*'Risk Factors'!I555</f>
        <v>0</v>
      </c>
      <c r="J555" s="39">
        <f>J$2*'Risk Factors'!J555</f>
        <v>1.0050441053261523</v>
      </c>
      <c r="K555" s="39">
        <f>K$2*'Risk Factors'!K555</f>
        <v>0</v>
      </c>
      <c r="L555" s="39">
        <f>L$2*'Risk Factors'!L555</f>
        <v>0</v>
      </c>
      <c r="M555" s="39">
        <f>M$2*'Risk Factors'!M555</f>
        <v>2.9407644128113875</v>
      </c>
      <c r="N555" s="39">
        <f>N$2*'Risk Factors'!N555</f>
        <v>0.15658088214421589</v>
      </c>
      <c r="O555" s="39">
        <f t="shared" si="40"/>
        <v>-3.6565984216076344</v>
      </c>
      <c r="P555" s="39">
        <f t="shared" si="42"/>
        <v>2.5170291153034187E-2</v>
      </c>
      <c r="Q555" s="39">
        <f t="shared" si="43"/>
        <v>0</v>
      </c>
      <c r="R555" s="39" t="str">
        <f t="shared" si="44"/>
        <v>Low</v>
      </c>
    </row>
    <row r="556" spans="1:18" x14ac:dyDescent="0.25">
      <c r="A556" s="40">
        <v>6037432601</v>
      </c>
      <c r="B556" s="39">
        <f t="shared" si="41"/>
        <v>-3.6722000000000001</v>
      </c>
      <c r="C556" s="39">
        <f>C$2*'Risk Factors'!C556</f>
        <v>-0.66377787425418877</v>
      </c>
      <c r="D556" s="39">
        <f>D$2*'Risk Factors'!D556</f>
        <v>-4.8582293267752839E-2</v>
      </c>
      <c r="E556" s="39">
        <f>E$2*'Risk Factors'!E556</f>
        <v>-4.4202044266830613</v>
      </c>
      <c r="F556" s="39">
        <f>F$2*'Risk Factors'!F556</f>
        <v>-1.0959101444820167</v>
      </c>
      <c r="G556" s="39">
        <f>G$2*'Risk Factors'!G556</f>
        <v>1.5719227979274615</v>
      </c>
      <c r="H556" s="39">
        <f>H$2*'Risk Factors'!H556</f>
        <v>-6.8569174143129604E-3</v>
      </c>
      <c r="I556" s="39">
        <f>I$2*'Risk Factors'!I556</f>
        <v>0</v>
      </c>
      <c r="J556" s="39">
        <f>J$2*'Risk Factors'!J556</f>
        <v>1.3641958490566037</v>
      </c>
      <c r="K556" s="39">
        <f>K$2*'Risk Factors'!K556</f>
        <v>0</v>
      </c>
      <c r="L556" s="39">
        <f>L$2*'Risk Factors'!L556</f>
        <v>0</v>
      </c>
      <c r="M556" s="39">
        <f>M$2*'Risk Factors'!M556</f>
        <v>1.7691043890865936</v>
      </c>
      <c r="N556" s="39">
        <f>N$2*'Risk Factors'!N556</f>
        <v>0.14055227962601252</v>
      </c>
      <c r="O556" s="39">
        <f t="shared" si="40"/>
        <v>-5.0617563404046626</v>
      </c>
      <c r="P556" s="39">
        <f t="shared" si="42"/>
        <v>6.2945519686451517E-3</v>
      </c>
      <c r="Q556" s="39">
        <f t="shared" si="43"/>
        <v>0</v>
      </c>
      <c r="R556" s="39" t="str">
        <f t="shared" si="44"/>
        <v>Low</v>
      </c>
    </row>
    <row r="557" spans="1:18" x14ac:dyDescent="0.25">
      <c r="A557" s="40">
        <v>6037432700</v>
      </c>
      <c r="B557" s="39">
        <f t="shared" si="41"/>
        <v>-3.6722000000000001</v>
      </c>
      <c r="C557" s="39">
        <f>C$2*'Risk Factors'!C557</f>
        <v>-0.63683194205149163</v>
      </c>
      <c r="D557" s="39">
        <f>D$2*'Risk Factors'!D557</f>
        <v>-1.4906451612903224E-2</v>
      </c>
      <c r="E557" s="39">
        <f>E$2*'Risk Factors'!E557</f>
        <v>-5.6788094321826073</v>
      </c>
      <c r="F557" s="39">
        <f>F$2*'Risk Factors'!F557</f>
        <v>-0.54347798528579516</v>
      </c>
      <c r="G557" s="39">
        <f>G$2*'Risk Factors'!G557</f>
        <v>1.6986876781223805</v>
      </c>
      <c r="H557" s="39">
        <f>H$2*'Risk Factors'!H557</f>
        <v>-4.5961496588388426E-2</v>
      </c>
      <c r="I557" s="39">
        <f>I$2*'Risk Factors'!I557</f>
        <v>0</v>
      </c>
      <c r="J557" s="39">
        <f>J$2*'Risk Factors'!J557</f>
        <v>1.6195251028806588</v>
      </c>
      <c r="K557" s="39">
        <f>K$2*'Risk Factors'!K557</f>
        <v>0</v>
      </c>
      <c r="L557" s="39">
        <f>L$2*'Risk Factors'!L557</f>
        <v>0</v>
      </c>
      <c r="M557" s="39">
        <f>M$2*'Risk Factors'!M557</f>
        <v>5.0540882562277565</v>
      </c>
      <c r="N557" s="39">
        <f>N$2*'Risk Factors'!N557</f>
        <v>4.4120422181316281E-2</v>
      </c>
      <c r="O557" s="39">
        <f t="shared" si="40"/>
        <v>-2.1757658483090738</v>
      </c>
      <c r="P557" s="39">
        <f t="shared" si="42"/>
        <v>0.10194793091354809</v>
      </c>
      <c r="Q557" s="39">
        <f t="shared" si="43"/>
        <v>0</v>
      </c>
      <c r="R557" s="39" t="str">
        <f t="shared" si="44"/>
        <v>Low</v>
      </c>
    </row>
    <row r="558" spans="1:18" x14ac:dyDescent="0.25">
      <c r="A558" s="40">
        <v>6037432801</v>
      </c>
      <c r="B558" s="39">
        <f t="shared" si="41"/>
        <v>-3.6722000000000001</v>
      </c>
      <c r="C558" s="39">
        <f>C$2*'Risk Factors'!C558</f>
        <v>-0.44537309767061717</v>
      </c>
      <c r="D558" s="39">
        <f>D$2*'Risk Factors'!D558</f>
        <v>-6.5983278534523251E-2</v>
      </c>
      <c r="E558" s="39">
        <f>E$2*'Risk Factors'!E558</f>
        <v>-5.6945102865194919</v>
      </c>
      <c r="F558" s="39">
        <f>F$2*'Risk Factors'!F558</f>
        <v>-0.4684176608736495</v>
      </c>
      <c r="G558" s="39">
        <f>G$2*'Risk Factors'!G558</f>
        <v>2.1051430656934307</v>
      </c>
      <c r="H558" s="39">
        <f>H$2*'Risk Factors'!H558</f>
        <v>-2.3669489730347628E-2</v>
      </c>
      <c r="I558" s="39">
        <f>I$2*'Risk Factors'!I558</f>
        <v>0</v>
      </c>
      <c r="J558" s="39">
        <f>J$2*'Risk Factors'!J558</f>
        <v>1.5581702508960573</v>
      </c>
      <c r="K558" s="39">
        <f>K$2*'Risk Factors'!K558</f>
        <v>0</v>
      </c>
      <c r="L558" s="39">
        <f>L$2*'Risk Factors'!L558</f>
        <v>0</v>
      </c>
      <c r="M558" s="39">
        <f>M$2*'Risk Factors'!M558</f>
        <v>-0.86824942665085059</v>
      </c>
      <c r="N558" s="39">
        <f>N$2*'Risk Factors'!N558</f>
        <v>0.62113239789141172</v>
      </c>
      <c r="O558" s="39">
        <f t="shared" si="40"/>
        <v>-6.9539575254985797</v>
      </c>
      <c r="P558" s="39">
        <f t="shared" si="42"/>
        <v>9.5393796126771926E-4</v>
      </c>
      <c r="Q558" s="39">
        <f t="shared" si="43"/>
        <v>0</v>
      </c>
      <c r="R558" s="39" t="str">
        <f t="shared" si="44"/>
        <v>Low</v>
      </c>
    </row>
    <row r="559" spans="1:18" x14ac:dyDescent="0.25">
      <c r="A559" s="40">
        <v>6037432802</v>
      </c>
      <c r="B559" s="39">
        <f t="shared" si="41"/>
        <v>-3.6722000000000001</v>
      </c>
      <c r="C559" s="39">
        <f>C$2*'Risk Factors'!C559</f>
        <v>-0.4171374750306498</v>
      </c>
      <c r="D559" s="39">
        <f>D$2*'Risk Factors'!D559</f>
        <v>-7.0152267368330162E-2</v>
      </c>
      <c r="E559" s="39">
        <f>E$2*'Risk Factors'!E559</f>
        <v>-5.5795078082845277</v>
      </c>
      <c r="F559" s="39">
        <f>F$2*'Risk Factors'!F559</f>
        <v>-0.61576343802043942</v>
      </c>
      <c r="G559" s="39">
        <f>G$2*'Risk Factors'!G559</f>
        <v>2.8505648857864161</v>
      </c>
      <c r="H559" s="39">
        <f>H$2*'Risk Factors'!H559</f>
        <v>-1.7309700978214972E-2</v>
      </c>
      <c r="I559" s="39">
        <f>I$2*'Risk Factors'!I559</f>
        <v>0</v>
      </c>
      <c r="J559" s="39">
        <f>J$2*'Risk Factors'!J559</f>
        <v>0.86521547776982033</v>
      </c>
      <c r="K559" s="39">
        <f>K$2*'Risk Factors'!K559</f>
        <v>0</v>
      </c>
      <c r="L559" s="39">
        <f>L$2*'Risk Factors'!L559</f>
        <v>0</v>
      </c>
      <c r="M559" s="39">
        <f>M$2*'Risk Factors'!M559</f>
        <v>1.0513390272835108</v>
      </c>
      <c r="N559" s="39">
        <f>N$2*'Risk Factors'!N559</f>
        <v>-5.6644136175575246E-2</v>
      </c>
      <c r="O559" s="39">
        <f t="shared" si="40"/>
        <v>-5.6615954350179889</v>
      </c>
      <c r="P559" s="39">
        <f t="shared" si="42"/>
        <v>3.464917800060014E-3</v>
      </c>
      <c r="Q559" s="39">
        <f t="shared" si="43"/>
        <v>0</v>
      </c>
      <c r="R559" s="39" t="str">
        <f t="shared" si="44"/>
        <v>Low</v>
      </c>
    </row>
    <row r="560" spans="1:18" x14ac:dyDescent="0.25">
      <c r="A560" s="40">
        <v>6037433101</v>
      </c>
      <c r="B560" s="39">
        <f t="shared" si="41"/>
        <v>-3.6722000000000001</v>
      </c>
      <c r="C560" s="39">
        <f>C$2*'Risk Factors'!C560</f>
        <v>-0.57520193502247652</v>
      </c>
      <c r="D560" s="39">
        <f>D$2*'Risk Factors'!D560</f>
        <v>-2.179204408934951E-2</v>
      </c>
      <c r="E560" s="39">
        <f>E$2*'Risk Factors'!E560</f>
        <v>-4.3997124296962777</v>
      </c>
      <c r="F560" s="39">
        <f>F$2*'Risk Factors'!F560</f>
        <v>-1.3328215556590297</v>
      </c>
      <c r="G560" s="39">
        <f>G$2*'Risk Factors'!G560</f>
        <v>2.0136470809274813</v>
      </c>
      <c r="H560" s="39">
        <f>H$2*'Risk Factors'!H560</f>
        <v>-0.11213744143139653</v>
      </c>
      <c r="I560" s="39">
        <f>I$2*'Risk Factors'!I560</f>
        <v>0</v>
      </c>
      <c r="J560" s="39">
        <f>J$2*'Risk Factors'!J560</f>
        <v>0.87320498537574842</v>
      </c>
      <c r="K560" s="39">
        <f>K$2*'Risk Factors'!K560</f>
        <v>0</v>
      </c>
      <c r="L560" s="39">
        <f>L$2*'Risk Factors'!L560</f>
        <v>0</v>
      </c>
      <c r="M560" s="39">
        <f>M$2*'Risk Factors'!M560</f>
        <v>-0.12737327006722129</v>
      </c>
      <c r="N560" s="39">
        <f>N$2*'Risk Factors'!N560</f>
        <v>8.0541906476175679E-2</v>
      </c>
      <c r="O560" s="39">
        <f t="shared" si="40"/>
        <v>-7.2738447031863442</v>
      </c>
      <c r="P560" s="39">
        <f t="shared" si="42"/>
        <v>6.9296026113685482E-4</v>
      </c>
      <c r="Q560" s="39">
        <f t="shared" si="43"/>
        <v>0</v>
      </c>
      <c r="R560" s="39" t="str">
        <f t="shared" si="44"/>
        <v>Low</v>
      </c>
    </row>
    <row r="561" spans="1:18" x14ac:dyDescent="0.25">
      <c r="A561" s="40">
        <v>6037433102</v>
      </c>
      <c r="B561" s="39">
        <f t="shared" si="41"/>
        <v>-3.6722000000000001</v>
      </c>
      <c r="C561" s="39">
        <f>C$2*'Risk Factors'!C561</f>
        <v>-0.57523632676747039</v>
      </c>
      <c r="D561" s="39">
        <f>D$2*'Risk Factors'!D561</f>
        <v>-2.1792045014047516E-2</v>
      </c>
      <c r="E561" s="39">
        <f>E$2*'Risk Factors'!E561</f>
        <v>-4.3997125702063178</v>
      </c>
      <c r="F561" s="39">
        <f>F$2*'Risk Factors'!F561</f>
        <v>-1.3328216188289181</v>
      </c>
      <c r="G561" s="39">
        <f>G$2*'Risk Factors'!G561</f>
        <v>2.01364703853289</v>
      </c>
      <c r="H561" s="39">
        <f>H$2*'Risk Factors'!H561</f>
        <v>-6.0445255661088033E-3</v>
      </c>
      <c r="I561" s="39">
        <f>I$2*'Risk Factors'!I561</f>
        <v>0</v>
      </c>
      <c r="J561" s="39">
        <f>J$2*'Risk Factors'!J561</f>
        <v>0.87320495263363873</v>
      </c>
      <c r="K561" s="39">
        <f>K$2*'Risk Factors'!K561</f>
        <v>0</v>
      </c>
      <c r="L561" s="39">
        <f>L$2*'Risk Factors'!L561</f>
        <v>0</v>
      </c>
      <c r="M561" s="39">
        <f>M$2*'Risk Factors'!M561</f>
        <v>3.5930267299327787</v>
      </c>
      <c r="N561" s="39">
        <f>N$2*'Risk Factors'!N561</f>
        <v>-8.7615709606295319E-2</v>
      </c>
      <c r="O561" s="39">
        <f t="shared" si="40"/>
        <v>-3.6155440748898497</v>
      </c>
      <c r="P561" s="39">
        <f t="shared" si="42"/>
        <v>2.6197511473680168E-2</v>
      </c>
      <c r="Q561" s="39">
        <f t="shared" si="43"/>
        <v>0</v>
      </c>
      <c r="R561" s="39" t="str">
        <f t="shared" si="44"/>
        <v>Low</v>
      </c>
    </row>
    <row r="562" spans="1:18" x14ac:dyDescent="0.25">
      <c r="A562" s="40">
        <v>6037433200</v>
      </c>
      <c r="B562" s="39">
        <f t="shared" si="41"/>
        <v>-3.6722000000000001</v>
      </c>
      <c r="C562" s="39">
        <f>C$2*'Risk Factors'!C562</f>
        <v>-0.51241980453616676</v>
      </c>
      <c r="D562" s="39">
        <f>D$2*'Risk Factors'!D562</f>
        <v>-8.9377063782408145E-2</v>
      </c>
      <c r="E562" s="39">
        <f>E$2*'Risk Factors'!E562</f>
        <v>-5.120860314935582</v>
      </c>
      <c r="F562" s="39">
        <f>F$2*'Risk Factors'!F562</f>
        <v>-0.76599872753300458</v>
      </c>
      <c r="G562" s="39">
        <f>G$2*'Risk Factors'!G562</f>
        <v>2.0668377358490564</v>
      </c>
      <c r="H562" s="39">
        <f>H$2*'Risk Factors'!H562</f>
        <v>-2.2910622253234911E-2</v>
      </c>
      <c r="I562" s="39">
        <f>I$2*'Risk Factors'!I562</f>
        <v>0</v>
      </c>
      <c r="J562" s="39">
        <f>J$2*'Risk Factors'!J562</f>
        <v>1.6737598862918508</v>
      </c>
      <c r="K562" s="39">
        <f>K$2*'Risk Factors'!K562</f>
        <v>0</v>
      </c>
      <c r="L562" s="39">
        <f>L$2*'Risk Factors'!L562</f>
        <v>0</v>
      </c>
      <c r="M562" s="39">
        <f>M$2*'Risk Factors'!M562</f>
        <v>1.7328267299327789</v>
      </c>
      <c r="N562" s="39">
        <f>N$2*'Risk Factors'!N562</f>
        <v>3.2729460361764266E-2</v>
      </c>
      <c r="O562" s="39">
        <f t="shared" si="40"/>
        <v>-4.6776127206049463</v>
      </c>
      <c r="P562" s="39">
        <f t="shared" si="42"/>
        <v>9.2154770270850388E-3</v>
      </c>
      <c r="Q562" s="39">
        <f t="shared" si="43"/>
        <v>0</v>
      </c>
      <c r="R562" s="39" t="str">
        <f t="shared" si="44"/>
        <v>Low</v>
      </c>
    </row>
    <row r="563" spans="1:18" x14ac:dyDescent="0.25">
      <c r="A563" s="40">
        <v>6037433302</v>
      </c>
      <c r="B563" s="39">
        <f t="shared" si="41"/>
        <v>-3.6722000000000001</v>
      </c>
      <c r="C563" s="39">
        <f>C$2*'Risk Factors'!C563</f>
        <v>-0.41914939211279123</v>
      </c>
      <c r="D563" s="39">
        <f>D$2*'Risk Factors'!D563</f>
        <v>-3.115649396735273E-2</v>
      </c>
      <c r="E563" s="39">
        <f>E$2*'Risk Factors'!E563</f>
        <v>-5.8583210787792757</v>
      </c>
      <c r="F563" s="39">
        <f>F$2*'Risk Factors'!F563</f>
        <v>-0.29339574166075233</v>
      </c>
      <c r="G563" s="39">
        <f>G$2*'Risk Factors'!G563</f>
        <v>2.3331810526315788</v>
      </c>
      <c r="H563" s="39">
        <f>H$2*'Risk Factors'!H563</f>
        <v>-4.0686223360810576E-2</v>
      </c>
      <c r="I563" s="39">
        <f>I$2*'Risk Factors'!I563</f>
        <v>0</v>
      </c>
      <c r="J563" s="39">
        <f>J$2*'Risk Factors'!J563</f>
        <v>0.59489300000000001</v>
      </c>
      <c r="K563" s="39">
        <f>K$2*'Risk Factors'!K563</f>
        <v>0</v>
      </c>
      <c r="L563" s="39">
        <f>L$2*'Risk Factors'!L563</f>
        <v>0</v>
      </c>
      <c r="M563" s="39">
        <f>M$2*'Risk Factors'!M563</f>
        <v>3.0765936733886909</v>
      </c>
      <c r="N563" s="39">
        <f>N$2*'Risk Factors'!N563</f>
        <v>8.6830354733437157E-2</v>
      </c>
      <c r="O563" s="39">
        <f t="shared" si="40"/>
        <v>-4.2234108491272755</v>
      </c>
      <c r="P563" s="39">
        <f t="shared" si="42"/>
        <v>1.4437111647985968E-2</v>
      </c>
      <c r="Q563" s="39">
        <f t="shared" si="43"/>
        <v>0</v>
      </c>
      <c r="R563" s="39" t="str">
        <f t="shared" si="44"/>
        <v>Low</v>
      </c>
    </row>
    <row r="564" spans="1:18" x14ac:dyDescent="0.25">
      <c r="A564" s="40">
        <v>6037433304</v>
      </c>
      <c r="B564" s="39">
        <f t="shared" si="41"/>
        <v>-3.6722000000000001</v>
      </c>
      <c r="C564" s="39">
        <f>C$2*'Risk Factors'!C564</f>
        <v>-0.46932694805884767</v>
      </c>
      <c r="D564" s="39">
        <f>D$2*'Risk Factors'!D564</f>
        <v>-6.9416743394715763E-2</v>
      </c>
      <c r="E564" s="39">
        <f>E$2*'Risk Factors'!E564</f>
        <v>-5.1533463734883442</v>
      </c>
      <c r="F564" s="39">
        <f>F$2*'Risk Factors'!F564</f>
        <v>-0.8807663195365657</v>
      </c>
      <c r="G564" s="39">
        <f>G$2*'Risk Factors'!G564</f>
        <v>2.6562857692555801</v>
      </c>
      <c r="H564" s="39">
        <f>H$2*'Risk Factors'!H564</f>
        <v>-4.4531527573368861E-2</v>
      </c>
      <c r="I564" s="39">
        <f>I$2*'Risk Factors'!I564</f>
        <v>0</v>
      </c>
      <c r="J564" s="39">
        <f>J$2*'Risk Factors'!J564</f>
        <v>0.36477557734660293</v>
      </c>
      <c r="K564" s="39">
        <f>K$2*'Risk Factors'!K564</f>
        <v>0</v>
      </c>
      <c r="L564" s="39">
        <f>L$2*'Risk Factors'!L564</f>
        <v>0</v>
      </c>
      <c r="M564" s="39">
        <f>M$2*'Risk Factors'!M564</f>
        <v>0.39643210755239111</v>
      </c>
      <c r="N564" s="39">
        <f>N$2*'Risk Factors'!N564</f>
        <v>0.35428177747108225</v>
      </c>
      <c r="O564" s="39">
        <f t="shared" si="40"/>
        <v>-6.5178126804261858</v>
      </c>
      <c r="P564" s="39">
        <f t="shared" si="42"/>
        <v>1.4747180103320419E-3</v>
      </c>
      <c r="Q564" s="39">
        <f t="shared" si="43"/>
        <v>0</v>
      </c>
      <c r="R564" s="39" t="str">
        <f t="shared" si="44"/>
        <v>Low</v>
      </c>
    </row>
    <row r="565" spans="1:18" x14ac:dyDescent="0.25">
      <c r="A565" s="40">
        <v>6037433305</v>
      </c>
      <c r="B565" s="39">
        <f t="shared" si="41"/>
        <v>-3.6722000000000001</v>
      </c>
      <c r="C565" s="39">
        <f>C$2*'Risk Factors'!C565</f>
        <v>-0.46932694805884767</v>
      </c>
      <c r="D565" s="39">
        <f>D$2*'Risk Factors'!D565</f>
        <v>-6.9416743394715763E-2</v>
      </c>
      <c r="E565" s="39">
        <f>E$2*'Risk Factors'!E565</f>
        <v>-5.1533465012458297</v>
      </c>
      <c r="F565" s="39">
        <f>F$2*'Risk Factors'!F565</f>
        <v>-0.88076630652002341</v>
      </c>
      <c r="G565" s="39">
        <f>G$2*'Risk Factors'!G565</f>
        <v>2.656285560506197</v>
      </c>
      <c r="H565" s="39">
        <f>H$2*'Risk Factors'!H565</f>
        <v>-2.8490675801018665E-2</v>
      </c>
      <c r="I565" s="39">
        <f>I$2*'Risk Factors'!I565</f>
        <v>0</v>
      </c>
      <c r="J565" s="39">
        <f>J$2*'Risk Factors'!J565</f>
        <v>0.3647755825191602</v>
      </c>
      <c r="K565" s="39">
        <f>K$2*'Risk Factors'!K565</f>
        <v>0</v>
      </c>
      <c r="L565" s="39">
        <f>L$2*'Risk Factors'!L565</f>
        <v>0</v>
      </c>
      <c r="M565" s="39">
        <f>M$2*'Risk Factors'!M565</f>
        <v>2.9098321075523912</v>
      </c>
      <c r="N565" s="39">
        <f>N$2*'Risk Factors'!N565</f>
        <v>0.100504816928181</v>
      </c>
      <c r="O565" s="39">
        <f t="shared" si="40"/>
        <v>-4.2421491075145052</v>
      </c>
      <c r="P565" s="39">
        <f t="shared" si="42"/>
        <v>1.4172902602310588E-2</v>
      </c>
      <c r="Q565" s="39">
        <f t="shared" si="43"/>
        <v>0</v>
      </c>
      <c r="R565" s="39" t="str">
        <f t="shared" si="44"/>
        <v>Low</v>
      </c>
    </row>
    <row r="566" spans="1:18" x14ac:dyDescent="0.25">
      <c r="A566" s="40">
        <v>6037433306</v>
      </c>
      <c r="B566" s="39">
        <f t="shared" si="41"/>
        <v>-3.6722000000000001</v>
      </c>
      <c r="C566" s="39">
        <f>C$2*'Risk Factors'!C566</f>
        <v>-0.59932774413567635</v>
      </c>
      <c r="D566" s="39">
        <f>D$2*'Risk Factors'!D566</f>
        <v>-0.13086731388630887</v>
      </c>
      <c r="E566" s="39">
        <f>E$2*'Risk Factors'!E566</f>
        <v>-4.7622572449839868</v>
      </c>
      <c r="F566" s="39">
        <f>F$2*'Risk Factors'!F566</f>
        <v>-1.0902012834963133</v>
      </c>
      <c r="G566" s="39">
        <f>G$2*'Risk Factors'!G566</f>
        <v>1.979655351609509</v>
      </c>
      <c r="H566" s="39">
        <f>H$2*'Risk Factors'!H566</f>
        <v>-9.1163238921250118E-3</v>
      </c>
      <c r="I566" s="39">
        <f>I$2*'Risk Factors'!I566</f>
        <v>0</v>
      </c>
      <c r="J566" s="39">
        <f>J$2*'Risk Factors'!J566</f>
        <v>0.38493244487592515</v>
      </c>
      <c r="K566" s="39">
        <f>K$2*'Risk Factors'!K566</f>
        <v>0</v>
      </c>
      <c r="L566" s="39">
        <f>L$2*'Risk Factors'!L566</f>
        <v>0</v>
      </c>
      <c r="M566" s="39">
        <f>M$2*'Risk Factors'!M566</f>
        <v>3.4061751680506123</v>
      </c>
      <c r="N566" s="39">
        <f>N$2*'Risk Factors'!N566</f>
        <v>-4.1708417444289964E-2</v>
      </c>
      <c r="O566" s="39">
        <f t="shared" si="40"/>
        <v>-4.5349153633026527</v>
      </c>
      <c r="P566" s="39">
        <f t="shared" si="42"/>
        <v>1.0613950654252793E-2</v>
      </c>
      <c r="Q566" s="39">
        <f t="shared" si="43"/>
        <v>0</v>
      </c>
      <c r="R566" s="39" t="str">
        <f t="shared" si="44"/>
        <v>Low</v>
      </c>
    </row>
    <row r="567" spans="1:18" x14ac:dyDescent="0.25">
      <c r="A567" s="40">
        <v>6037433307</v>
      </c>
      <c r="B567" s="39">
        <f t="shared" si="41"/>
        <v>-3.6722000000000001</v>
      </c>
      <c r="C567" s="39">
        <f>C$2*'Risk Factors'!C567</f>
        <v>-0.59932774413567635</v>
      </c>
      <c r="D567" s="39">
        <f>D$2*'Risk Factors'!D567</f>
        <v>-0.13086731467474558</v>
      </c>
      <c r="E567" s="39">
        <f>E$2*'Risk Factors'!E567</f>
        <v>-4.7622571413026309</v>
      </c>
      <c r="F567" s="39">
        <f>F$2*'Risk Factors'!F567</f>
        <v>-1.0902013145728662</v>
      </c>
      <c r="G567" s="39">
        <f>G$2*'Risk Factors'!G567</f>
        <v>1.97965541007267</v>
      </c>
      <c r="H567" s="39">
        <f>H$2*'Risk Factors'!H567</f>
        <v>-4.2889488809544542E-3</v>
      </c>
      <c r="I567" s="39">
        <f>I$2*'Risk Factors'!I567</f>
        <v>0</v>
      </c>
      <c r="J567" s="39">
        <f>J$2*'Risk Factors'!J567</f>
        <v>0.38493246548557314</v>
      </c>
      <c r="K567" s="39">
        <f>K$2*'Risk Factors'!K567</f>
        <v>0</v>
      </c>
      <c r="L567" s="39">
        <f>L$2*'Risk Factors'!L567</f>
        <v>0</v>
      </c>
      <c r="M567" s="39">
        <f>M$2*'Risk Factors'!M567</f>
        <v>4.2013751680506122</v>
      </c>
      <c r="N567" s="39">
        <f>N$2*'Risk Factors'!N567</f>
        <v>0.1925637875573312</v>
      </c>
      <c r="O567" s="39">
        <f t="shared" si="40"/>
        <v>-3.5006156324006881</v>
      </c>
      <c r="P567" s="39">
        <f t="shared" si="42"/>
        <v>2.9294719222838324E-2</v>
      </c>
      <c r="Q567" s="39">
        <f t="shared" si="43"/>
        <v>0</v>
      </c>
      <c r="R567" s="39" t="str">
        <f t="shared" si="44"/>
        <v>Low</v>
      </c>
    </row>
    <row r="568" spans="1:18" x14ac:dyDescent="0.25">
      <c r="A568" s="40">
        <v>6037433401</v>
      </c>
      <c r="B568" s="39">
        <f t="shared" si="41"/>
        <v>-3.6722000000000001</v>
      </c>
      <c r="C568" s="39">
        <f>C$2*'Risk Factors'!C568</f>
        <v>-0.60438333064977523</v>
      </c>
      <c r="D568" s="39">
        <f>D$2*'Risk Factors'!D568</f>
        <v>-9.7554444444444433E-3</v>
      </c>
      <c r="E568" s="39">
        <f>E$2*'Risk Factors'!E568</f>
        <v>-5.2461289999999989</v>
      </c>
      <c r="F568" s="39">
        <f>F$2*'Risk Factors'!F568</f>
        <v>-0.87840433333333334</v>
      </c>
      <c r="G568" s="39">
        <f>G$2*'Risk Factors'!G568</f>
        <v>2.0950732240437158</v>
      </c>
      <c r="H568" s="39">
        <f>H$2*'Risk Factors'!H568</f>
        <v>-3.8988615450064275E-2</v>
      </c>
      <c r="I568" s="39">
        <f>I$2*'Risk Factors'!I568</f>
        <v>0</v>
      </c>
      <c r="J568" s="39">
        <f>J$2*'Risk Factors'!J568</f>
        <v>1.5069146505376345</v>
      </c>
      <c r="K568" s="39">
        <f>K$2*'Risk Factors'!K568</f>
        <v>0</v>
      </c>
      <c r="L568" s="39">
        <f>L$2*'Risk Factors'!L568</f>
        <v>0</v>
      </c>
      <c r="M568" s="39">
        <f>M$2*'Risk Factors'!M568</f>
        <v>4.3090851720047434</v>
      </c>
      <c r="N568" s="39">
        <f>N$2*'Risk Factors'!N568</f>
        <v>-0.23381023283917032</v>
      </c>
      <c r="O568" s="39">
        <f t="shared" si="40"/>
        <v>-2.7725979101306928</v>
      </c>
      <c r="P568" s="39">
        <f t="shared" si="42"/>
        <v>5.8823020741665406E-2</v>
      </c>
      <c r="Q568" s="39">
        <f t="shared" si="43"/>
        <v>0</v>
      </c>
      <c r="R568" s="39" t="str">
        <f t="shared" si="44"/>
        <v>Low</v>
      </c>
    </row>
    <row r="569" spans="1:18" x14ac:dyDescent="0.25">
      <c r="A569" s="40">
        <v>6037433402</v>
      </c>
      <c r="B569" s="39">
        <f t="shared" si="41"/>
        <v>-3.6722000000000001</v>
      </c>
      <c r="C569" s="39">
        <f>C$2*'Risk Factors'!C569</f>
        <v>-0.44404901548835313</v>
      </c>
      <c r="D569" s="39">
        <f>D$2*'Risk Factors'!D569</f>
        <v>-3.2371609995903314E-2</v>
      </c>
      <c r="E569" s="39">
        <f>E$2*'Risk Factors'!E569</f>
        <v>-5.4393331421548545</v>
      </c>
      <c r="F569" s="39">
        <f>F$2*'Risk Factors'!F569</f>
        <v>-0.71408283490372781</v>
      </c>
      <c r="G569" s="39">
        <f>G$2*'Risk Factors'!G569</f>
        <v>2.5983718095238095</v>
      </c>
      <c r="H569" s="39">
        <f>H$2*'Risk Factors'!H569</f>
        <v>-1.7925240505526081E-2</v>
      </c>
      <c r="I569" s="39">
        <f>I$2*'Risk Factors'!I569</f>
        <v>0</v>
      </c>
      <c r="J569" s="39">
        <f>J$2*'Risk Factors'!J569</f>
        <v>0.86381261510128904</v>
      </c>
      <c r="K569" s="39">
        <f>K$2*'Risk Factors'!K569</f>
        <v>0</v>
      </c>
      <c r="L569" s="39">
        <f>L$2*'Risk Factors'!L569</f>
        <v>0</v>
      </c>
      <c r="M569" s="39">
        <f>M$2*'Risk Factors'!M569</f>
        <v>1.3319251878212715</v>
      </c>
      <c r="N569" s="39">
        <f>N$2*'Risk Factors'!N569</f>
        <v>0.25709508294778466</v>
      </c>
      <c r="O569" s="39">
        <f t="shared" si="40"/>
        <v>-5.2687571476542088</v>
      </c>
      <c r="P569" s="39">
        <f t="shared" si="42"/>
        <v>5.1236206122307103E-3</v>
      </c>
      <c r="Q569" s="39">
        <f t="shared" si="43"/>
        <v>0</v>
      </c>
      <c r="R569" s="39" t="str">
        <f t="shared" si="44"/>
        <v>Low</v>
      </c>
    </row>
    <row r="570" spans="1:18" x14ac:dyDescent="0.25">
      <c r="A570" s="40">
        <v>6037433403</v>
      </c>
      <c r="B570" s="39">
        <f t="shared" si="41"/>
        <v>-3.6722000000000001</v>
      </c>
      <c r="C570" s="39">
        <f>C$2*'Risk Factors'!C570</f>
        <v>-0.37615971087045363</v>
      </c>
      <c r="D570" s="39">
        <f>D$2*'Risk Factors'!D570</f>
        <v>-6.3324814814814806E-2</v>
      </c>
      <c r="E570" s="39">
        <f>E$2*'Risk Factors'!E570</f>
        <v>-5.8762569980506818</v>
      </c>
      <c r="F570" s="39">
        <f>F$2*'Risk Factors'!F570</f>
        <v>-0.38879578947368426</v>
      </c>
      <c r="G570" s="39">
        <f>G$2*'Risk Factors'!G570</f>
        <v>2.7632368818105615</v>
      </c>
      <c r="H570" s="39">
        <f>H$2*'Risk Factors'!H570</f>
        <v>-1.4813435884995462E-2</v>
      </c>
      <c r="I570" s="39">
        <f>I$2*'Risk Factors'!I570</f>
        <v>0</v>
      </c>
      <c r="J570" s="39">
        <f>J$2*'Risk Factors'!J570</f>
        <v>1.1374770237121832</v>
      </c>
      <c r="K570" s="39">
        <f>K$2*'Risk Factors'!K570</f>
        <v>0</v>
      </c>
      <c r="L570" s="39">
        <f>L$2*'Risk Factors'!L570</f>
        <v>0</v>
      </c>
      <c r="M570" s="39">
        <f>M$2*'Risk Factors'!M570</f>
        <v>2.2839821273230521</v>
      </c>
      <c r="N570" s="39">
        <f>N$2*'Risk Factors'!N570</f>
        <v>-2.5988484008764176E-2</v>
      </c>
      <c r="O570" s="39">
        <f t="shared" si="40"/>
        <v>-4.2328432002575989</v>
      </c>
      <c r="P570" s="39">
        <f t="shared" si="42"/>
        <v>1.4303514593344195E-2</v>
      </c>
      <c r="Q570" s="39">
        <f t="shared" si="43"/>
        <v>0</v>
      </c>
      <c r="R570" s="39" t="str">
        <f t="shared" si="44"/>
        <v>Low</v>
      </c>
    </row>
    <row r="571" spans="1:18" x14ac:dyDescent="0.25">
      <c r="A571" s="40">
        <v>6037433501</v>
      </c>
      <c r="B571" s="39">
        <f t="shared" si="41"/>
        <v>-3.6722000000000001</v>
      </c>
      <c r="C571" s="39">
        <f>C$2*'Risk Factors'!C571</f>
        <v>-0.41454089828361262</v>
      </c>
      <c r="D571" s="39">
        <f>D$2*'Risk Factors'!D571</f>
        <v>0</v>
      </c>
      <c r="E571" s="39">
        <f>E$2*'Risk Factors'!E571</f>
        <v>-6.3719267650441234</v>
      </c>
      <c r="F571" s="39">
        <f>F$2*'Risk Factors'!F571</f>
        <v>-0.15094691860490941</v>
      </c>
      <c r="G571" s="39">
        <f>G$2*'Risk Factors'!G571</f>
        <v>2.4889800886522204</v>
      </c>
      <c r="H571" s="39">
        <f>H$2*'Risk Factors'!H571</f>
        <v>-6.0606359204749521E-2</v>
      </c>
      <c r="I571" s="39">
        <f>I$2*'Risk Factors'!I571</f>
        <v>0</v>
      </c>
      <c r="J571" s="39">
        <f>J$2*'Risk Factors'!J571</f>
        <v>1.0042967159296985</v>
      </c>
      <c r="K571" s="39">
        <f>K$2*'Risk Factors'!K571</f>
        <v>0</v>
      </c>
      <c r="L571" s="39">
        <f>L$2*'Risk Factors'!L571</f>
        <v>0</v>
      </c>
      <c r="M571" s="39">
        <f>M$2*'Risk Factors'!M571</f>
        <v>0.79198829576907837</v>
      </c>
      <c r="N571" s="39">
        <f>N$2*'Risk Factors'!N571</f>
        <v>4.0582177756321357E-2</v>
      </c>
      <c r="O571" s="39">
        <f t="shared" si="40"/>
        <v>-6.3443736630300744</v>
      </c>
      <c r="P571" s="39">
        <f t="shared" si="42"/>
        <v>1.7535223813829814E-3</v>
      </c>
      <c r="Q571" s="39">
        <f t="shared" si="43"/>
        <v>0</v>
      </c>
      <c r="R571" s="39" t="str">
        <f t="shared" si="44"/>
        <v>Low</v>
      </c>
    </row>
    <row r="572" spans="1:18" x14ac:dyDescent="0.25">
      <c r="A572" s="40">
        <v>6037433503</v>
      </c>
      <c r="B572" s="39">
        <f t="shared" si="41"/>
        <v>-3.6722000000000001</v>
      </c>
      <c r="C572" s="39">
        <f>C$2*'Risk Factors'!C572</f>
        <v>-0.50758776436452802</v>
      </c>
      <c r="D572" s="39">
        <f>D$2*'Risk Factors'!D572</f>
        <v>-1.8028542176765201E-2</v>
      </c>
      <c r="E572" s="39">
        <f>E$2*'Risk Factors'!E572</f>
        <v>-5.7926847451963246</v>
      </c>
      <c r="F572" s="39">
        <f>F$2*'Risk Factors'!F572</f>
        <v>-0.56007228181779156</v>
      </c>
      <c r="G572" s="39">
        <f>G$2*'Risk Factors'!G572</f>
        <v>2.5211405766735009</v>
      </c>
      <c r="H572" s="39">
        <f>H$2*'Risk Factors'!H572</f>
        <v>-7.7858264919263079E-2</v>
      </c>
      <c r="I572" s="39">
        <f>I$2*'Risk Factors'!I572</f>
        <v>0</v>
      </c>
      <c r="J572" s="39">
        <f>J$2*'Risk Factors'!J572</f>
        <v>1.063887925637218</v>
      </c>
      <c r="K572" s="39">
        <f>K$2*'Risk Factors'!K572</f>
        <v>0</v>
      </c>
      <c r="L572" s="39">
        <f>L$2*'Risk Factors'!L572</f>
        <v>0</v>
      </c>
      <c r="M572" s="39">
        <f>M$2*'Risk Factors'!M572</f>
        <v>3.3443105575326197</v>
      </c>
      <c r="N572" s="39">
        <f>N$2*'Risk Factors'!N572</f>
        <v>0.14850222700900306</v>
      </c>
      <c r="O572" s="39">
        <f t="shared" si="40"/>
        <v>-3.5505903116223303</v>
      </c>
      <c r="P572" s="39">
        <f t="shared" si="42"/>
        <v>2.7906555476911826E-2</v>
      </c>
      <c r="Q572" s="39">
        <f t="shared" si="43"/>
        <v>0</v>
      </c>
      <c r="R572" s="39" t="str">
        <f t="shared" si="44"/>
        <v>Low</v>
      </c>
    </row>
    <row r="573" spans="1:18" x14ac:dyDescent="0.25">
      <c r="A573" s="40">
        <v>6037433504</v>
      </c>
      <c r="B573" s="39">
        <f t="shared" si="41"/>
        <v>-3.6722000000000001</v>
      </c>
      <c r="C573" s="39">
        <f>C$2*'Risk Factors'!C573</f>
        <v>-0.50758776436452802</v>
      </c>
      <c r="D573" s="39">
        <f>D$2*'Risk Factors'!D573</f>
        <v>-1.8028541991843491E-2</v>
      </c>
      <c r="E573" s="39">
        <f>E$2*'Risk Factors'!E573</f>
        <v>-5.7926846799652409</v>
      </c>
      <c r="F573" s="39">
        <f>F$2*'Risk Factors'!F573</f>
        <v>-0.56007227607303922</v>
      </c>
      <c r="G573" s="39">
        <f>G$2*'Risk Factors'!G573</f>
        <v>2.52114051801765</v>
      </c>
      <c r="H573" s="39">
        <f>H$2*'Risk Factors'!H573</f>
        <v>-6.0099771278570045E-2</v>
      </c>
      <c r="I573" s="39">
        <f>I$2*'Risk Factors'!I573</f>
        <v>0</v>
      </c>
      <c r="J573" s="39">
        <f>J$2*'Risk Factors'!J573</f>
        <v>1.0638879552514828</v>
      </c>
      <c r="K573" s="39">
        <f>K$2*'Risk Factors'!K573</f>
        <v>0</v>
      </c>
      <c r="L573" s="39">
        <f>L$2*'Risk Factors'!L573</f>
        <v>0</v>
      </c>
      <c r="M573" s="39">
        <f>M$2*'Risk Factors'!M573</f>
        <v>1.9385105575326198</v>
      </c>
      <c r="N573" s="39">
        <f>N$2*'Risk Factors'!N573</f>
        <v>0.10866937359275283</v>
      </c>
      <c r="O573" s="39">
        <f t="shared" si="40"/>
        <v>-4.9784646292787196</v>
      </c>
      <c r="P573" s="39">
        <f t="shared" si="42"/>
        <v>6.8375509250205788E-3</v>
      </c>
      <c r="Q573" s="39">
        <f t="shared" si="43"/>
        <v>0</v>
      </c>
      <c r="R573" s="39" t="str">
        <f t="shared" si="44"/>
        <v>Low</v>
      </c>
    </row>
    <row r="574" spans="1:18" x14ac:dyDescent="0.25">
      <c r="A574" s="40">
        <v>6037433601</v>
      </c>
      <c r="B574" s="39">
        <f t="shared" si="41"/>
        <v>-3.6722000000000001</v>
      </c>
      <c r="C574" s="39">
        <f>C$2*'Risk Factors'!C574</f>
        <v>-0.69338916669391104</v>
      </c>
      <c r="D574" s="39">
        <f>D$2*'Risk Factors'!D574</f>
        <v>-3.382603743957957E-2</v>
      </c>
      <c r="E574" s="39">
        <f>E$2*'Risk Factors'!E574</f>
        <v>-2.4339287273197323</v>
      </c>
      <c r="F574" s="39">
        <f>F$2*'Risk Factors'!F574</f>
        <v>-2.4558894575293766</v>
      </c>
      <c r="G574" s="39">
        <f>G$2*'Risk Factors'!G574</f>
        <v>1.4021159481171066</v>
      </c>
      <c r="H574" s="39">
        <f>H$2*'Risk Factors'!H574</f>
        <v>-6.1427941798164474E-3</v>
      </c>
      <c r="I574" s="39">
        <f>I$2*'Risk Factors'!I574</f>
        <v>0</v>
      </c>
      <c r="J574" s="39">
        <f>J$2*'Risk Factors'!J574</f>
        <v>1.0565157410695885</v>
      </c>
      <c r="K574" s="39">
        <f>K$2*'Risk Factors'!K574</f>
        <v>0</v>
      </c>
      <c r="L574" s="39">
        <f>L$2*'Risk Factors'!L574</f>
        <v>0</v>
      </c>
      <c r="M574" s="39">
        <f>M$2*'Risk Factors'!M574</f>
        <v>2.1366536180308406</v>
      </c>
      <c r="N574" s="39">
        <f>N$2*'Risk Factors'!N574</f>
        <v>-0.10143725972853945</v>
      </c>
      <c r="O574" s="39">
        <f t="shared" si="40"/>
        <v>-4.8015281356734212</v>
      </c>
      <c r="P574" s="39">
        <f t="shared" si="42"/>
        <v>8.1502087468772206E-3</v>
      </c>
      <c r="Q574" s="39">
        <f t="shared" si="43"/>
        <v>0</v>
      </c>
      <c r="R574" s="39" t="str">
        <f t="shared" si="44"/>
        <v>Low</v>
      </c>
    </row>
    <row r="575" spans="1:18" x14ac:dyDescent="0.25">
      <c r="A575" s="40">
        <v>6037433602</v>
      </c>
      <c r="B575" s="39">
        <f t="shared" si="41"/>
        <v>-3.6722000000000001</v>
      </c>
      <c r="C575" s="39">
        <f>C$2*'Risk Factors'!C575</f>
        <v>-0.55687113494074381</v>
      </c>
      <c r="D575" s="39">
        <f>D$2*'Risk Factors'!D575</f>
        <v>-2.1426971039623606E-2</v>
      </c>
      <c r="E575" s="39">
        <f>E$2*'Risk Factors'!E575</f>
        <v>-3.1813149772883609</v>
      </c>
      <c r="F575" s="39">
        <f>F$2*'Risk Factors'!F575</f>
        <v>-2.023960686576372</v>
      </c>
      <c r="G575" s="39">
        <f>G$2*'Risk Factors'!G575</f>
        <v>1.8525126984168274</v>
      </c>
      <c r="H575" s="39">
        <f>H$2*'Risk Factors'!H575</f>
        <v>-8.359332803726964E-2</v>
      </c>
      <c r="I575" s="39">
        <f>I$2*'Risk Factors'!I575</f>
        <v>0</v>
      </c>
      <c r="J575" s="39">
        <f>J$2*'Risk Factors'!J575</f>
        <v>1.6320257001903571</v>
      </c>
      <c r="K575" s="39">
        <f>K$2*'Risk Factors'!K575</f>
        <v>0</v>
      </c>
      <c r="L575" s="39">
        <f>L$2*'Risk Factors'!L575</f>
        <v>0</v>
      </c>
      <c r="M575" s="39">
        <f>M$2*'Risk Factors'!M575</f>
        <v>0.11177516805061198</v>
      </c>
      <c r="N575" s="39">
        <f>N$2*'Risk Factors'!N575</f>
        <v>7.5422716564691836E-2</v>
      </c>
      <c r="O575" s="39">
        <f t="shared" si="40"/>
        <v>-5.8676308146598819</v>
      </c>
      <c r="P575" s="39">
        <f t="shared" si="42"/>
        <v>2.8215853020556441E-3</v>
      </c>
      <c r="Q575" s="39">
        <f t="shared" si="43"/>
        <v>0</v>
      </c>
      <c r="R575" s="39" t="str">
        <f t="shared" si="44"/>
        <v>Low</v>
      </c>
    </row>
    <row r="576" spans="1:18" x14ac:dyDescent="0.25">
      <c r="A576" s="40">
        <v>6037433700</v>
      </c>
      <c r="B576" s="39">
        <f t="shared" si="41"/>
        <v>-3.6722000000000001</v>
      </c>
      <c r="C576" s="39">
        <f>C$2*'Risk Factors'!C576</f>
        <v>-0.60930135018389875</v>
      </c>
      <c r="D576" s="39">
        <f>D$2*'Risk Factors'!D576</f>
        <v>-2.108019207683073E-2</v>
      </c>
      <c r="E576" s="39">
        <f>E$2*'Risk Factors'!E576</f>
        <v>-6.0195957983193278</v>
      </c>
      <c r="F576" s="39">
        <f>F$2*'Risk Factors'!F576</f>
        <v>-0.25197316926770708</v>
      </c>
      <c r="G576" s="39">
        <f>G$2*'Risk Factors'!G576</f>
        <v>0.94492346298619823</v>
      </c>
      <c r="H576" s="39">
        <f>H$2*'Risk Factors'!H576</f>
        <v>-3.4563165890847937E-2</v>
      </c>
      <c r="I576" s="39">
        <f>I$2*'Risk Factors'!I576</f>
        <v>0</v>
      </c>
      <c r="J576" s="39">
        <f>J$2*'Risk Factors'!J576</f>
        <v>0.64255372405372413</v>
      </c>
      <c r="K576" s="39">
        <f>K$2*'Risk Factors'!K576</f>
        <v>0</v>
      </c>
      <c r="L576" s="39">
        <f>L$2*'Risk Factors'!L576</f>
        <v>0</v>
      </c>
      <c r="M576" s="39">
        <f>M$2*'Risk Factors'!M576</f>
        <v>5.3765051799130079</v>
      </c>
      <c r="N576" s="39">
        <f>N$2*'Risk Factors'!N576</f>
        <v>3.0615094348785739E-2</v>
      </c>
      <c r="O576" s="39">
        <f t="shared" si="40"/>
        <v>-3.6141162144368968</v>
      </c>
      <c r="P576" s="39">
        <f t="shared" si="42"/>
        <v>2.6233962563770603E-2</v>
      </c>
      <c r="Q576" s="39">
        <f t="shared" si="43"/>
        <v>0</v>
      </c>
      <c r="R576" s="39" t="str">
        <f t="shared" si="44"/>
        <v>Low</v>
      </c>
    </row>
    <row r="577" spans="1:18" x14ac:dyDescent="0.25">
      <c r="A577" s="40">
        <v>6037433801</v>
      </c>
      <c r="B577" s="39">
        <f t="shared" si="41"/>
        <v>-3.6722000000000001</v>
      </c>
      <c r="C577" s="39">
        <f>C$2*'Risk Factors'!C577</f>
        <v>-0.5754426772374337</v>
      </c>
      <c r="D577" s="39">
        <f>D$2*'Risk Factors'!D577</f>
        <v>-1.121494491457768E-2</v>
      </c>
      <c r="E577" s="39">
        <f>E$2*'Risk Factors'!E577</f>
        <v>-6.3649383362605771</v>
      </c>
      <c r="F577" s="39">
        <f>F$2*'Risk Factors'!F577</f>
        <v>-0.20686367555484592</v>
      </c>
      <c r="G577" s="39">
        <f>G$2*'Risk Factors'!G577</f>
        <v>2.2162683307332292</v>
      </c>
      <c r="H577" s="39">
        <f>H$2*'Risk Factors'!H577</f>
        <v>-6.2151953150240205E-2</v>
      </c>
      <c r="I577" s="39">
        <f>I$2*'Risk Factors'!I577</f>
        <v>0</v>
      </c>
      <c r="J577" s="39">
        <f>J$2*'Risk Factors'!J577</f>
        <v>0.69514801526717562</v>
      </c>
      <c r="K577" s="39">
        <f>K$2*'Risk Factors'!K577</f>
        <v>0</v>
      </c>
      <c r="L577" s="39">
        <f>L$2*'Risk Factors'!L577</f>
        <v>0</v>
      </c>
      <c r="M577" s="39">
        <f>M$2*'Risk Factors'!M577</f>
        <v>3.301542111506524</v>
      </c>
      <c r="N577" s="39">
        <f>N$2*'Risk Factors'!N577</f>
        <v>1.4612528170119283E-2</v>
      </c>
      <c r="O577" s="39">
        <f t="shared" si="40"/>
        <v>-4.6652406014406269</v>
      </c>
      <c r="P577" s="39">
        <f t="shared" si="42"/>
        <v>9.329129960545135E-3</v>
      </c>
      <c r="Q577" s="39">
        <f t="shared" si="43"/>
        <v>0</v>
      </c>
      <c r="R577" s="39" t="str">
        <f t="shared" si="44"/>
        <v>Low</v>
      </c>
    </row>
    <row r="578" spans="1:18" x14ac:dyDescent="0.25">
      <c r="A578" s="40">
        <v>6037433901</v>
      </c>
      <c r="B578" s="39">
        <f t="shared" si="41"/>
        <v>-3.6722000000000001</v>
      </c>
      <c r="C578" s="39">
        <f>C$2*'Risk Factors'!C578</f>
        <v>-0.4564472395586433</v>
      </c>
      <c r="D578" s="39">
        <f>D$2*'Risk Factors'!D578</f>
        <v>-5.3174684201418923E-2</v>
      </c>
      <c r="E578" s="39">
        <f>E$2*'Risk Factors'!E578</f>
        <v>-5.5010375497490918</v>
      </c>
      <c r="F578" s="39">
        <f>F$2*'Risk Factors'!F578</f>
        <v>-0.67404139124415985</v>
      </c>
      <c r="G578" s="39">
        <f>G$2*'Risk Factors'!G578</f>
        <v>2.7640218181818184</v>
      </c>
      <c r="H578" s="39">
        <f>H$2*'Risk Factors'!H578</f>
        <v>-1.9505237794317197E-2</v>
      </c>
      <c r="I578" s="39">
        <f>I$2*'Risk Factors'!I578</f>
        <v>0</v>
      </c>
      <c r="J578" s="39">
        <f>J$2*'Risk Factors'!J578</f>
        <v>0.52674532374100724</v>
      </c>
      <c r="K578" s="39">
        <f>K$2*'Risk Factors'!K578</f>
        <v>0</v>
      </c>
      <c r="L578" s="39">
        <f>L$2*'Risk Factors'!L578</f>
        <v>0</v>
      </c>
      <c r="M578" s="39">
        <f>M$2*'Risk Factors'!M578</f>
        <v>1.8623897983392639</v>
      </c>
      <c r="N578" s="39">
        <f>N$2*'Risk Factors'!N578</f>
        <v>5.9449926513884116E-2</v>
      </c>
      <c r="O578" s="39">
        <f t="shared" si="40"/>
        <v>-5.1637992357716564</v>
      </c>
      <c r="P578" s="39">
        <f t="shared" si="42"/>
        <v>5.6873955136266426E-3</v>
      </c>
      <c r="Q578" s="39">
        <f t="shared" si="43"/>
        <v>0</v>
      </c>
      <c r="R578" s="39" t="str">
        <f t="shared" si="44"/>
        <v>Low</v>
      </c>
    </row>
    <row r="579" spans="1:18" x14ac:dyDescent="0.25">
      <c r="A579" s="40">
        <v>6037433902</v>
      </c>
      <c r="B579" s="39">
        <f t="shared" si="41"/>
        <v>-3.6722000000000001</v>
      </c>
      <c r="C579" s="39">
        <f>C$2*'Risk Factors'!C579</f>
        <v>-0.59898382668573769</v>
      </c>
      <c r="D579" s="39">
        <f>D$2*'Risk Factors'!D579</f>
        <v>-2.2060050251256282E-3</v>
      </c>
      <c r="E579" s="39">
        <f>E$2*'Risk Factors'!E579</f>
        <v>-6.0327111557788937</v>
      </c>
      <c r="F579" s="39">
        <f>F$2*'Risk Factors'!F579</f>
        <v>-0.27412582914572869</v>
      </c>
      <c r="G579" s="39">
        <f>G$2*'Risk Factors'!G579</f>
        <v>1.6129268292682928</v>
      </c>
      <c r="H579" s="39">
        <f>H$2*'Risk Factors'!H579</f>
        <v>-9.406415629138791E-3</v>
      </c>
      <c r="I579" s="39">
        <f>I$2*'Risk Factors'!I579</f>
        <v>0</v>
      </c>
      <c r="J579" s="39">
        <f>J$2*'Risk Factors'!J579</f>
        <v>1.3544060935799782</v>
      </c>
      <c r="K579" s="39">
        <f>K$2*'Risk Factors'!K579</f>
        <v>0</v>
      </c>
      <c r="L579" s="39">
        <f>L$2*'Risk Factors'!L579</f>
        <v>0</v>
      </c>
      <c r="M579" s="39">
        <f>M$2*'Risk Factors'!M579</f>
        <v>-0.45099177540529839</v>
      </c>
      <c r="N579" s="39">
        <f>N$2*'Risk Factors'!N579</f>
        <v>6.0709062294886762E-2</v>
      </c>
      <c r="O579" s="39">
        <f t="shared" ref="O579:O642" si="45">SUM(B579:N579)</f>
        <v>-8.0125830225267638</v>
      </c>
      <c r="P579" s="39">
        <f t="shared" si="42"/>
        <v>3.311582382611864E-4</v>
      </c>
      <c r="Q579" s="39">
        <f t="shared" si="43"/>
        <v>0</v>
      </c>
      <c r="R579" s="39" t="str">
        <f t="shared" si="44"/>
        <v>Low</v>
      </c>
    </row>
    <row r="580" spans="1:18" x14ac:dyDescent="0.25">
      <c r="A580" s="40">
        <v>6037434001</v>
      </c>
      <c r="B580" s="39">
        <f t="shared" ref="B580:B643" si="46">B$2</f>
        <v>-3.6722000000000001</v>
      </c>
      <c r="C580" s="39">
        <f>C$2*'Risk Factors'!C580</f>
        <v>-0.64522352782999592</v>
      </c>
      <c r="D580" s="39">
        <f>D$2*'Risk Factors'!D580</f>
        <v>-5.3864417177914112E-2</v>
      </c>
      <c r="E580" s="39">
        <f>E$2*'Risk Factors'!E580</f>
        <v>-6.2150036809815949</v>
      </c>
      <c r="F580" s="39">
        <f>F$2*'Risk Factors'!F580</f>
        <v>-0.15597448698963401</v>
      </c>
      <c r="G580" s="39">
        <f>G$2*'Risk Factors'!G580</f>
        <v>1.1192555331991954</v>
      </c>
      <c r="H580" s="39">
        <f>H$2*'Risk Factors'!H580</f>
        <v>-1.6197176001284383E-2</v>
      </c>
      <c r="I580" s="39">
        <f>I$2*'Risk Factors'!I580</f>
        <v>0</v>
      </c>
      <c r="J580" s="39">
        <f>J$2*'Risk Factors'!J580</f>
        <v>0.77545733990147803</v>
      </c>
      <c r="K580" s="39">
        <f>K$2*'Risk Factors'!K580</f>
        <v>0</v>
      </c>
      <c r="L580" s="39">
        <f>L$2*'Risk Factors'!L580</f>
        <v>0</v>
      </c>
      <c r="M580" s="39">
        <f>M$2*'Risk Factors'!M580</f>
        <v>4.1981859232898353</v>
      </c>
      <c r="N580" s="39">
        <f>N$2*'Risk Factors'!N580</f>
        <v>7.3413654053712002E-2</v>
      </c>
      <c r="O580" s="39">
        <f t="shared" si="45"/>
        <v>-4.5921508385362042</v>
      </c>
      <c r="P580" s="39">
        <f t="shared" ref="P580:P643" si="47">EXP(O580)/(1+EXP(O580))</f>
        <v>1.0029436017180187E-2</v>
      </c>
      <c r="Q580" s="39">
        <f t="shared" ref="Q580:Q643" si="48">IF(P580&gt;0.666,2,IF(P580&gt;0.333,1,IF(P580&lt;=0.333,0)))</f>
        <v>0</v>
      </c>
      <c r="R580" s="39" t="str">
        <f t="shared" ref="R580:R643" si="49">IF(P580&gt;0.666,"High",IF(P580&gt;0.333,"Moderate",IF(P580&lt;=0.333,"Low")))</f>
        <v>Low</v>
      </c>
    </row>
    <row r="581" spans="1:18" x14ac:dyDescent="0.25">
      <c r="A581" s="40">
        <v>6037434003</v>
      </c>
      <c r="B581" s="39">
        <f t="shared" si="46"/>
        <v>-3.6722000000000001</v>
      </c>
      <c r="C581" s="39">
        <f>C$2*'Risk Factors'!C581</f>
        <v>-0.71484961557008597</v>
      </c>
      <c r="D581" s="39">
        <f>D$2*'Risk Factors'!D581</f>
        <v>-1.974055042268678E-2</v>
      </c>
      <c r="E581" s="39">
        <f>E$2*'Risk Factors'!E581</f>
        <v>-6.1546659179991421</v>
      </c>
      <c r="F581" s="39">
        <f>F$2*'Risk Factors'!F581</f>
        <v>-0.23560803790179566</v>
      </c>
      <c r="G581" s="39">
        <f>G$2*'Risk Factors'!G581</f>
        <v>1.6527269083401366</v>
      </c>
      <c r="H581" s="39">
        <f>H$2*'Risk Factors'!H581</f>
        <v>-8.3958244545003658E-3</v>
      </c>
      <c r="I581" s="39">
        <f>I$2*'Risk Factors'!I581</f>
        <v>0</v>
      </c>
      <c r="J581" s="39">
        <f>J$2*'Risk Factors'!J581</f>
        <v>1.1841418850292671</v>
      </c>
      <c r="K581" s="39">
        <f>K$2*'Risk Factors'!K581</f>
        <v>0</v>
      </c>
      <c r="L581" s="39">
        <f>L$2*'Risk Factors'!L581</f>
        <v>0</v>
      </c>
      <c r="M581" s="39">
        <f>M$2*'Risk Factors'!M581</f>
        <v>0.92860363780150157</v>
      </c>
      <c r="N581" s="39">
        <f>N$2*'Risk Factors'!N581</f>
        <v>0.18255634069126409</v>
      </c>
      <c r="O581" s="39">
        <f t="shared" si="45"/>
        <v>-6.8574311744860399</v>
      </c>
      <c r="P581" s="39">
        <f t="shared" si="47"/>
        <v>1.050507147496379E-3</v>
      </c>
      <c r="Q581" s="39">
        <f t="shared" si="48"/>
        <v>0</v>
      </c>
      <c r="R581" s="39" t="str">
        <f t="shared" si="49"/>
        <v>Low</v>
      </c>
    </row>
    <row r="582" spans="1:18" x14ac:dyDescent="0.25">
      <c r="A582" s="40">
        <v>6037434004</v>
      </c>
      <c r="B582" s="39">
        <f t="shared" si="46"/>
        <v>-3.6722000000000001</v>
      </c>
      <c r="C582" s="39">
        <f>C$2*'Risk Factors'!C582</f>
        <v>-0.71484961557008597</v>
      </c>
      <c r="D582" s="39">
        <f>D$2*'Risk Factors'!D582</f>
        <v>-1.974015414210338E-2</v>
      </c>
      <c r="E582" s="39">
        <f>E$2*'Risk Factors'!E582</f>
        <v>-6.154606723538504</v>
      </c>
      <c r="F582" s="39">
        <f>F$2*'Risk Factors'!F582</f>
        <v>-0.23563986009830706</v>
      </c>
      <c r="G582" s="39">
        <f>G$2*'Risk Factors'!G582</f>
        <v>1.6526274702427588</v>
      </c>
      <c r="H582" s="39">
        <f>H$2*'Risk Factors'!H582</f>
        <v>-7.8428671552028192E-3</v>
      </c>
      <c r="I582" s="39">
        <f>I$2*'Risk Factors'!I582</f>
        <v>0</v>
      </c>
      <c r="J582" s="39">
        <f>J$2*'Risk Factors'!J582</f>
        <v>1.1840968213102741</v>
      </c>
      <c r="K582" s="39">
        <f>K$2*'Risk Factors'!K582</f>
        <v>0</v>
      </c>
      <c r="L582" s="39">
        <f>L$2*'Risk Factors'!L582</f>
        <v>0</v>
      </c>
      <c r="M582" s="39">
        <f>M$2*'Risk Factors'!M582</f>
        <v>4.2940036378015014</v>
      </c>
      <c r="N582" s="39">
        <f>N$2*'Risk Factors'!N582</f>
        <v>1.1164689309398986E-2</v>
      </c>
      <c r="O582" s="39">
        <f t="shared" si="45"/>
        <v>-3.6629866018402693</v>
      </c>
      <c r="P582" s="39">
        <f t="shared" si="47"/>
        <v>2.5014020533820468E-2</v>
      </c>
      <c r="Q582" s="39">
        <f t="shared" si="48"/>
        <v>0</v>
      </c>
      <c r="R582" s="39" t="str">
        <f t="shared" si="49"/>
        <v>Low</v>
      </c>
    </row>
    <row r="583" spans="1:18" x14ac:dyDescent="0.25">
      <c r="A583" s="40">
        <v>6037460900</v>
      </c>
      <c r="B583" s="39">
        <f t="shared" si="46"/>
        <v>-3.6722000000000001</v>
      </c>
      <c r="C583" s="39">
        <f>C$2*'Risk Factors'!C583</f>
        <v>-0.64236901299550475</v>
      </c>
      <c r="D583" s="39">
        <f>D$2*'Risk Factors'!D583</f>
        <v>-3.5851153316299982</v>
      </c>
      <c r="E583" s="39">
        <f>E$2*'Risk Factors'!E583</f>
        <v>-3.3768841726232806</v>
      </c>
      <c r="F583" s="39">
        <f>F$2*'Risk Factors'!F583</f>
        <v>-0.16964505053341958</v>
      </c>
      <c r="G583" s="39">
        <f>G$2*'Risk Factors'!G583</f>
        <v>1.4017641732636299</v>
      </c>
      <c r="H583" s="39">
        <f>H$2*'Risk Factors'!H583</f>
        <v>-5.9310946910936576E-3</v>
      </c>
      <c r="I583" s="39">
        <f>I$2*'Risk Factors'!I583</f>
        <v>0</v>
      </c>
      <c r="J583" s="39">
        <f>J$2*'Risk Factors'!J583</f>
        <v>2.3083582319800797</v>
      </c>
      <c r="K583" s="39">
        <f>K$2*'Risk Factors'!K583</f>
        <v>0</v>
      </c>
      <c r="L583" s="39">
        <f>L$2*'Risk Factors'!L583</f>
        <v>0</v>
      </c>
      <c r="M583" s="39">
        <f>M$2*'Risk Factors'!M583</f>
        <v>4.7643667062079871</v>
      </c>
      <c r="N583" s="39">
        <f>N$2*'Risk Factors'!N583</f>
        <v>2.0005920124397582E-2</v>
      </c>
      <c r="O583" s="39">
        <f t="shared" si="45"/>
        <v>-2.9576496308972047</v>
      </c>
      <c r="P583" s="39">
        <f t="shared" si="47"/>
        <v>4.9376211409019377E-2</v>
      </c>
      <c r="Q583" s="39">
        <f t="shared" si="48"/>
        <v>0</v>
      </c>
      <c r="R583" s="39" t="str">
        <f t="shared" si="49"/>
        <v>Low</v>
      </c>
    </row>
    <row r="584" spans="1:18" x14ac:dyDescent="0.25">
      <c r="A584" s="40">
        <v>6037461501</v>
      </c>
      <c r="B584" s="39">
        <f t="shared" si="46"/>
        <v>-3.6722000000000001</v>
      </c>
      <c r="C584" s="39">
        <f>C$2*'Risk Factors'!C584</f>
        <v>-0.60438333064977523</v>
      </c>
      <c r="D584" s="39">
        <f>D$2*'Risk Factors'!D584</f>
        <v>-2.3577861928658619</v>
      </c>
      <c r="E584" s="39">
        <f>E$2*'Risk Factors'!E584</f>
        <v>-3.655019908393629</v>
      </c>
      <c r="F584" s="39">
        <f>F$2*'Risk Factors'!F584</f>
        <v>-0.1714127843422055</v>
      </c>
      <c r="G584" s="39">
        <f>G$2*'Risk Factors'!G584</f>
        <v>1.7284108264901756</v>
      </c>
      <c r="H584" s="39">
        <f>H$2*'Risk Factors'!H584</f>
        <v>-4.5525824928607976E-3</v>
      </c>
      <c r="I584" s="39">
        <f>I$2*'Risk Factors'!I584</f>
        <v>0</v>
      </c>
      <c r="J584" s="39">
        <f>J$2*'Risk Factors'!J584</f>
        <v>2.7315205618707314</v>
      </c>
      <c r="K584" s="39">
        <f>K$2*'Risk Factors'!K584</f>
        <v>0</v>
      </c>
      <c r="L584" s="39">
        <f>L$2*'Risk Factors'!L584</f>
        <v>0</v>
      </c>
      <c r="M584" s="39">
        <f>M$2*'Risk Factors'!M584</f>
        <v>5.1668628706998803</v>
      </c>
      <c r="N584" s="39">
        <f>N$2*'Risk Factors'!N584</f>
        <v>0.37177473177698017</v>
      </c>
      <c r="O584" s="39">
        <f t="shared" si="45"/>
        <v>-0.46678580790656676</v>
      </c>
      <c r="P584" s="39">
        <f t="shared" si="47"/>
        <v>0.38537728135853272</v>
      </c>
      <c r="Q584" s="39">
        <f t="shared" si="48"/>
        <v>1</v>
      </c>
      <c r="R584" s="39" t="str">
        <f t="shared" si="49"/>
        <v>Moderate</v>
      </c>
    </row>
    <row r="585" spans="1:18" x14ac:dyDescent="0.25">
      <c r="A585" s="40">
        <v>6037461502</v>
      </c>
      <c r="B585" s="39">
        <f t="shared" si="46"/>
        <v>-3.6722000000000001</v>
      </c>
      <c r="C585" s="39">
        <f>C$2*'Risk Factors'!C585</f>
        <v>-0.60438333064977523</v>
      </c>
      <c r="D585" s="39">
        <f>D$2*'Risk Factors'!D585</f>
        <v>-2.3577863091577012</v>
      </c>
      <c r="E585" s="39">
        <f>E$2*'Risk Factors'!E585</f>
        <v>-3.6550198776977592</v>
      </c>
      <c r="F585" s="39">
        <f>F$2*'Risk Factors'!F585</f>
        <v>-0.17141278524608772</v>
      </c>
      <c r="G585" s="39">
        <f>G$2*'Risk Factors'!G585</f>
        <v>1.7284108308252295</v>
      </c>
      <c r="H585" s="39">
        <f>H$2*'Risk Factors'!H585</f>
        <v>-2.0242621483582156E-2</v>
      </c>
      <c r="I585" s="39">
        <f>I$2*'Risk Factors'!I585</f>
        <v>0</v>
      </c>
      <c r="J585" s="39">
        <f>J$2*'Risk Factors'!J585</f>
        <v>2.7315202678774435</v>
      </c>
      <c r="K585" s="39">
        <f>K$2*'Risk Factors'!K585</f>
        <v>0</v>
      </c>
      <c r="L585" s="39">
        <f>L$2*'Risk Factors'!L585</f>
        <v>0</v>
      </c>
      <c r="M585" s="39">
        <f>M$2*'Risk Factors'!M585</f>
        <v>5.8058628706998805</v>
      </c>
      <c r="N585" s="39">
        <f>N$2*'Risk Factors'!N585</f>
        <v>-3.6493269209744231E-3</v>
      </c>
      <c r="O585" s="39">
        <f t="shared" si="45"/>
        <v>-0.21890028175332554</v>
      </c>
      <c r="P585" s="39">
        <f t="shared" si="47"/>
        <v>0.44549241079591106</v>
      </c>
      <c r="Q585" s="39">
        <f t="shared" si="48"/>
        <v>1</v>
      </c>
      <c r="R585" s="39" t="str">
        <f t="shared" si="49"/>
        <v>Moderate</v>
      </c>
    </row>
    <row r="586" spans="1:18" x14ac:dyDescent="0.25">
      <c r="A586" s="40">
        <v>6037461600</v>
      </c>
      <c r="B586" s="39">
        <f t="shared" si="46"/>
        <v>-3.6722000000000001</v>
      </c>
      <c r="C586" s="39">
        <f>C$2*'Risk Factors'!C586</f>
        <v>-0.52456009051900288</v>
      </c>
      <c r="D586" s="39">
        <f>D$2*'Risk Factors'!D586</f>
        <v>-2.8356917119171556</v>
      </c>
      <c r="E586" s="39">
        <f>E$2*'Risk Factors'!E586</f>
        <v>-3.7999145437723878</v>
      </c>
      <c r="F586" s="39">
        <f>F$2*'Risk Factors'!F586</f>
        <v>-0.24662837835624779</v>
      </c>
      <c r="G586" s="39">
        <f>G$2*'Risk Factors'!G586</f>
        <v>1.8203536080185287</v>
      </c>
      <c r="H586" s="39">
        <f>H$2*'Risk Factors'!H586</f>
        <v>-1.6311681202202132E-2</v>
      </c>
      <c r="I586" s="39">
        <f>I$2*'Risk Factors'!I586</f>
        <v>0</v>
      </c>
      <c r="J586" s="39">
        <f>J$2*'Risk Factors'!J586</f>
        <v>1.8368496481173786</v>
      </c>
      <c r="K586" s="39">
        <f>K$2*'Risk Factors'!K586</f>
        <v>0</v>
      </c>
      <c r="L586" s="39">
        <f>L$2*'Risk Factors'!L586</f>
        <v>0</v>
      </c>
      <c r="M586" s="39">
        <f>M$2*'Risk Factors'!M586</f>
        <v>2.7226436536180296</v>
      </c>
      <c r="N586" s="39">
        <f>N$2*'Risk Factors'!N586</f>
        <v>-9.2715611306932663E-3</v>
      </c>
      <c r="O586" s="39">
        <f t="shared" si="45"/>
        <v>-4.7247310571437522</v>
      </c>
      <c r="P586" s="39">
        <f t="shared" si="47"/>
        <v>8.7950604951001418E-3</v>
      </c>
      <c r="Q586" s="39">
        <f t="shared" si="48"/>
        <v>0</v>
      </c>
      <c r="R586" s="39" t="str">
        <f t="shared" si="49"/>
        <v>Low</v>
      </c>
    </row>
    <row r="587" spans="1:18" x14ac:dyDescent="0.25">
      <c r="A587" s="40">
        <v>6037461901</v>
      </c>
      <c r="B587" s="39">
        <f t="shared" si="46"/>
        <v>-3.6722000000000001</v>
      </c>
      <c r="C587" s="39">
        <f>C$2*'Risk Factors'!C587</f>
        <v>-0.40467046747037194</v>
      </c>
      <c r="D587" s="39">
        <f>D$2*'Risk Factors'!D587</f>
        <v>-1.1824960067592707</v>
      </c>
      <c r="E587" s="39">
        <f>E$2*'Risk Factors'!E587</f>
        <v>-4.5242241812407453</v>
      </c>
      <c r="F587" s="39">
        <f>F$2*'Risk Factors'!F587</f>
        <v>-0.26189832678245001</v>
      </c>
      <c r="G587" s="39">
        <f>G$2*'Risk Factors'!G587</f>
        <v>3.0001401143501103</v>
      </c>
      <c r="H587" s="39">
        <f>H$2*'Risk Factors'!H587</f>
        <v>-0.14256066392392736</v>
      </c>
      <c r="I587" s="39">
        <f>I$2*'Risk Factors'!I587</f>
        <v>0</v>
      </c>
      <c r="J587" s="39">
        <f>J$2*'Risk Factors'!J587</f>
        <v>1.8518422161102579</v>
      </c>
      <c r="K587" s="39">
        <f>K$2*'Risk Factors'!K587</f>
        <v>0</v>
      </c>
      <c r="L587" s="39">
        <f>L$2*'Risk Factors'!L587</f>
        <v>0.38629999999999998</v>
      </c>
      <c r="M587" s="39">
        <f>M$2*'Risk Factors'!M587</f>
        <v>4.4491536575721629</v>
      </c>
      <c r="N587" s="39">
        <f>N$2*'Risk Factors'!N587</f>
        <v>-0.51428232059356505</v>
      </c>
      <c r="O587" s="39">
        <f t="shared" si="45"/>
        <v>-1.0148959787377989</v>
      </c>
      <c r="P587" s="39">
        <f t="shared" si="47"/>
        <v>0.26602279362099251</v>
      </c>
      <c r="Q587" s="39">
        <f t="shared" si="48"/>
        <v>0</v>
      </c>
      <c r="R587" s="39" t="str">
        <f t="shared" si="49"/>
        <v>Low</v>
      </c>
    </row>
    <row r="588" spans="1:18" x14ac:dyDescent="0.25">
      <c r="A588" s="40">
        <v>6037461902</v>
      </c>
      <c r="B588" s="39">
        <f t="shared" si="46"/>
        <v>-3.6722000000000001</v>
      </c>
      <c r="C588" s="39">
        <f>C$2*'Risk Factors'!C588</f>
        <v>-0.40467046747037194</v>
      </c>
      <c r="D588" s="39">
        <f>D$2*'Risk Factors'!D588</f>
        <v>-1.182495936133364</v>
      </c>
      <c r="E588" s="39">
        <f>E$2*'Risk Factors'!E588</f>
        <v>-4.5242241859960473</v>
      </c>
      <c r="F588" s="39">
        <f>F$2*'Risk Factors'!F588</f>
        <v>-0.26189832263831475</v>
      </c>
      <c r="G588" s="39">
        <f>G$2*'Risk Factors'!G588</f>
        <v>3.0001401113018358</v>
      </c>
      <c r="H588" s="39">
        <f>H$2*'Risk Factors'!H588</f>
        <v>-0.27280576003692147</v>
      </c>
      <c r="I588" s="39">
        <f>I$2*'Risk Factors'!I588</f>
        <v>0</v>
      </c>
      <c r="J588" s="39">
        <f>J$2*'Risk Factors'!J588</f>
        <v>1.8518422583852008</v>
      </c>
      <c r="K588" s="39">
        <f>K$2*'Risk Factors'!K588</f>
        <v>0</v>
      </c>
      <c r="L588" s="39">
        <f>L$2*'Risk Factors'!L588</f>
        <v>0.38629999999999998</v>
      </c>
      <c r="M588" s="39">
        <f>M$2*'Risk Factors'!M588</f>
        <v>13.096953657572163</v>
      </c>
      <c r="N588" s="39">
        <f>N$2*'Risk Factors'!N588</f>
        <v>0.97123796356802705</v>
      </c>
      <c r="O588" s="39">
        <f t="shared" si="45"/>
        <v>8.9881793185522074</v>
      </c>
      <c r="P588" s="39">
        <f t="shared" si="47"/>
        <v>0.99987513834430464</v>
      </c>
      <c r="Q588" s="39">
        <f t="shared" si="48"/>
        <v>2</v>
      </c>
      <c r="R588" s="39" t="str">
        <f t="shared" si="49"/>
        <v>High</v>
      </c>
    </row>
    <row r="589" spans="1:18" x14ac:dyDescent="0.25">
      <c r="A589" s="40">
        <v>6037462001</v>
      </c>
      <c r="B589" s="39">
        <f t="shared" si="46"/>
        <v>-3.6722000000000001</v>
      </c>
      <c r="C589" s="39">
        <f>C$2*'Risk Factors'!C589</f>
        <v>-0.45820121855333068</v>
      </c>
      <c r="D589" s="39">
        <f>D$2*'Risk Factors'!D589</f>
        <v>-2.1781487513780138</v>
      </c>
      <c r="E589" s="39">
        <f>E$2*'Risk Factors'!E589</f>
        <v>-4.7486812254285953</v>
      </c>
      <c r="F589" s="39">
        <f>F$2*'Risk Factors'!F589</f>
        <v>-9.2802219674923303E-2</v>
      </c>
      <c r="G589" s="39">
        <f>G$2*'Risk Factors'!G589</f>
        <v>2.6268619393925934</v>
      </c>
      <c r="H589" s="39">
        <f>H$2*'Risk Factors'!H589</f>
        <v>-1.675153110290024E-3</v>
      </c>
      <c r="I589" s="39">
        <f>I$2*'Risk Factors'!I589</f>
        <v>0</v>
      </c>
      <c r="J589" s="39">
        <f>J$2*'Risk Factors'!J589</f>
        <v>1.6874735767480928</v>
      </c>
      <c r="K589" s="39">
        <f>K$2*'Risk Factors'!K589</f>
        <v>0</v>
      </c>
      <c r="L589" s="39">
        <f>L$2*'Risk Factors'!L589</f>
        <v>0</v>
      </c>
      <c r="M589" s="39">
        <f>M$2*'Risk Factors'!M589</f>
        <v>4.971252115460655</v>
      </c>
      <c r="N589" s="39">
        <f>N$2*'Risk Factors'!N589</f>
        <v>0.27244206186161857</v>
      </c>
      <c r="O589" s="39">
        <f t="shared" si="45"/>
        <v>-1.5936788746821915</v>
      </c>
      <c r="P589" s="39">
        <f t="shared" si="47"/>
        <v>0.16886693440843739</v>
      </c>
      <c r="Q589" s="39">
        <f t="shared" si="48"/>
        <v>0</v>
      </c>
      <c r="R589" s="39" t="str">
        <f t="shared" si="49"/>
        <v>Low</v>
      </c>
    </row>
    <row r="590" spans="1:18" x14ac:dyDescent="0.25">
      <c r="A590" s="40">
        <v>6037462002</v>
      </c>
      <c r="B590" s="39">
        <f t="shared" si="46"/>
        <v>-3.6722000000000001</v>
      </c>
      <c r="C590" s="39">
        <f>C$2*'Risk Factors'!C590</f>
        <v>-0.45820121855333068</v>
      </c>
      <c r="D590" s="39">
        <f>D$2*'Risk Factors'!D590</f>
        <v>-2.1781487053148592</v>
      </c>
      <c r="E590" s="39">
        <f>E$2*'Risk Factors'!E590</f>
        <v>-4.7486812014140405</v>
      </c>
      <c r="F590" s="39">
        <f>F$2*'Risk Factors'!F590</f>
        <v>-9.2802224191942354E-2</v>
      </c>
      <c r="G590" s="39">
        <f>G$2*'Risk Factors'!G590</f>
        <v>2.6268618960638999</v>
      </c>
      <c r="H590" s="39">
        <f>H$2*'Risk Factors'!H590</f>
        <v>-2.2821521299735501E-2</v>
      </c>
      <c r="I590" s="39">
        <f>I$2*'Risk Factors'!I590</f>
        <v>0</v>
      </c>
      <c r="J590" s="39">
        <f>J$2*'Risk Factors'!J590</f>
        <v>1.6874734172483243</v>
      </c>
      <c r="K590" s="39">
        <f>K$2*'Risk Factors'!K590</f>
        <v>0</v>
      </c>
      <c r="L590" s="39">
        <f>L$2*'Risk Factors'!L590</f>
        <v>0</v>
      </c>
      <c r="M590" s="39">
        <f>M$2*'Risk Factors'!M590</f>
        <v>2.4720521154606554</v>
      </c>
      <c r="N590" s="39">
        <f>N$2*'Risk Factors'!N590</f>
        <v>-0.20370835626273417</v>
      </c>
      <c r="O590" s="39">
        <f t="shared" si="45"/>
        <v>-4.590175798263763</v>
      </c>
      <c r="P590" s="39">
        <f t="shared" si="47"/>
        <v>1.0049064877434051E-2</v>
      </c>
      <c r="Q590" s="39">
        <f t="shared" si="48"/>
        <v>0</v>
      </c>
      <c r="R590" s="39" t="str">
        <f t="shared" si="49"/>
        <v>Low</v>
      </c>
    </row>
    <row r="591" spans="1:18" x14ac:dyDescent="0.25">
      <c r="A591" s="40">
        <v>6037462100</v>
      </c>
      <c r="B591" s="39">
        <f t="shared" si="46"/>
        <v>-3.6722000000000001</v>
      </c>
      <c r="C591" s="39">
        <f>C$2*'Risk Factors'!C591</f>
        <v>-0.53940012848385777</v>
      </c>
      <c r="D591" s="39">
        <f>D$2*'Risk Factors'!D591</f>
        <v>-1.6883834871973524</v>
      </c>
      <c r="E591" s="39">
        <f>E$2*'Risk Factors'!E591</f>
        <v>-4.2405203274690821</v>
      </c>
      <c r="F591" s="39">
        <f>F$2*'Risk Factors'!F591</f>
        <v>-0.16702752133774604</v>
      </c>
      <c r="G591" s="39">
        <f>G$2*'Risk Factors'!G591</f>
        <v>2.2544437923250564</v>
      </c>
      <c r="H591" s="39">
        <f>H$2*'Risk Factors'!H591</f>
        <v>-9.5993180134462119E-3</v>
      </c>
      <c r="I591" s="39">
        <f>I$2*'Risk Factors'!I591</f>
        <v>0</v>
      </c>
      <c r="J591" s="39">
        <f>J$2*'Risk Factors'!J591</f>
        <v>2.2681322633297061</v>
      </c>
      <c r="K591" s="39">
        <f>K$2*'Risk Factors'!K591</f>
        <v>0</v>
      </c>
      <c r="L591" s="39">
        <f>L$2*'Risk Factors'!L591</f>
        <v>0.38629999999999998</v>
      </c>
      <c r="M591" s="39">
        <f>M$2*'Risk Factors'!M591</f>
        <v>3.9964605773032811</v>
      </c>
      <c r="N591" s="39">
        <f>N$2*'Risk Factors'!N591</f>
        <v>-0.21261218614302965</v>
      </c>
      <c r="O591" s="39">
        <f t="shared" si="45"/>
        <v>-1.6244063356864695</v>
      </c>
      <c r="P591" s="39">
        <f t="shared" si="47"/>
        <v>0.16459807878181054</v>
      </c>
      <c r="Q591" s="39">
        <f t="shared" si="48"/>
        <v>0</v>
      </c>
      <c r="R591" s="39" t="str">
        <f t="shared" si="49"/>
        <v>Low</v>
      </c>
    </row>
    <row r="592" spans="1:18" x14ac:dyDescent="0.25">
      <c r="A592" s="40">
        <v>6037480303</v>
      </c>
      <c r="B592" s="39">
        <f t="shared" si="46"/>
        <v>-3.6722000000000001</v>
      </c>
      <c r="C592" s="39">
        <f>C$2*'Risk Factors'!C592</f>
        <v>-0.53339876898242755</v>
      </c>
      <c r="D592" s="39">
        <f>D$2*'Risk Factors'!D592</f>
        <v>-0.25024058104782398</v>
      </c>
      <c r="E592" s="39">
        <f>E$2*'Risk Factors'!E592</f>
        <v>-2.2897549114955269</v>
      </c>
      <c r="F592" s="39">
        <f>F$2*'Risk Factors'!F592</f>
        <v>-2.2755666161868824</v>
      </c>
      <c r="G592" s="39">
        <f>G$2*'Risk Factors'!G592</f>
        <v>2.8313175772139956</v>
      </c>
      <c r="H592" s="39">
        <f>H$2*'Risk Factors'!H592</f>
        <v>-1.3150226780451637E-2</v>
      </c>
      <c r="I592" s="39">
        <f>I$2*'Risk Factors'!I592</f>
        <v>0</v>
      </c>
      <c r="J592" s="39">
        <f>J$2*'Risk Factors'!J592</f>
        <v>1.202195786773387</v>
      </c>
      <c r="K592" s="39">
        <f>K$2*'Risk Factors'!K592</f>
        <v>0</v>
      </c>
      <c r="L592" s="39">
        <f>L$2*'Risk Factors'!L592</f>
        <v>0</v>
      </c>
      <c r="M592" s="39">
        <f>M$2*'Risk Factors'!M592</f>
        <v>5.2621359430604979</v>
      </c>
      <c r="N592" s="39">
        <f>N$2*'Risk Factors'!N592</f>
        <v>2.8990525635165961E-2</v>
      </c>
      <c r="O592" s="39">
        <f t="shared" si="45"/>
        <v>0.29032872818993388</v>
      </c>
      <c r="P592" s="39">
        <f t="shared" si="47"/>
        <v>0.57207660912974778</v>
      </c>
      <c r="Q592" s="39">
        <f t="shared" si="48"/>
        <v>1</v>
      </c>
      <c r="R592" s="39" t="str">
        <f t="shared" si="49"/>
        <v>Moderate</v>
      </c>
    </row>
    <row r="593" spans="1:18" x14ac:dyDescent="0.25">
      <c r="A593" s="40">
        <v>6037480304</v>
      </c>
      <c r="B593" s="39">
        <f t="shared" si="46"/>
        <v>-3.6722000000000001</v>
      </c>
      <c r="C593" s="39">
        <f>C$2*'Risk Factors'!C593</f>
        <v>-0.53339876898242755</v>
      </c>
      <c r="D593" s="39">
        <f>D$2*'Risk Factors'!D593</f>
        <v>-0.25024057077309908</v>
      </c>
      <c r="E593" s="39">
        <f>E$2*'Risk Factors'!E593</f>
        <v>-2.2897548862301469</v>
      </c>
      <c r="F593" s="39">
        <f>F$2*'Risk Factors'!F593</f>
        <v>-2.2755667091995679</v>
      </c>
      <c r="G593" s="39">
        <f>G$2*'Risk Factors'!G593</f>
        <v>2.8313175556945205</v>
      </c>
      <c r="H593" s="39">
        <f>H$2*'Risk Factors'!H593</f>
        <v>-3.1316712468851454E-2</v>
      </c>
      <c r="I593" s="39">
        <f>I$2*'Risk Factors'!I593</f>
        <v>0</v>
      </c>
      <c r="J593" s="39">
        <f>J$2*'Risk Factors'!J593</f>
        <v>1.202195740889799</v>
      </c>
      <c r="K593" s="39">
        <f>K$2*'Risk Factors'!K593</f>
        <v>0</v>
      </c>
      <c r="L593" s="39">
        <f>L$2*'Risk Factors'!L593</f>
        <v>0</v>
      </c>
      <c r="M593" s="39">
        <f>M$2*'Risk Factors'!M593</f>
        <v>3.9131359430604977</v>
      </c>
      <c r="N593" s="39">
        <f>N$2*'Risk Factors'!N593</f>
        <v>0.28902345963782633</v>
      </c>
      <c r="O593" s="39">
        <f t="shared" si="45"/>
        <v>-0.81680494837144968</v>
      </c>
      <c r="P593" s="39">
        <f t="shared" si="47"/>
        <v>0.30644230125564842</v>
      </c>
      <c r="Q593" s="39">
        <f t="shared" si="48"/>
        <v>0</v>
      </c>
      <c r="R593" s="39" t="str">
        <f t="shared" si="49"/>
        <v>Low</v>
      </c>
    </row>
    <row r="594" spans="1:18" x14ac:dyDescent="0.25">
      <c r="A594" s="40">
        <v>6037480901</v>
      </c>
      <c r="B594" s="39">
        <f t="shared" si="46"/>
        <v>-3.6722000000000001</v>
      </c>
      <c r="C594" s="39">
        <f>C$2*'Risk Factors'!C594</f>
        <v>-0.56736061716387409</v>
      </c>
      <c r="D594" s="39">
        <f>D$2*'Risk Factors'!D594</f>
        <v>-0.14061901901901902</v>
      </c>
      <c r="E594" s="39">
        <f>E$2*'Risk Factors'!E594</f>
        <v>-2.781661421421421</v>
      </c>
      <c r="F594" s="39">
        <f>F$2*'Risk Factors'!F594</f>
        <v>-2.1628954954954955</v>
      </c>
      <c r="G594" s="39">
        <f>G$2*'Risk Factors'!G594</f>
        <v>2.678367109424415</v>
      </c>
      <c r="H594" s="39">
        <f>H$2*'Risk Factors'!H594</f>
        <v>-4.599201340010884E-2</v>
      </c>
      <c r="I594" s="39">
        <f>I$2*'Risk Factors'!I594</f>
        <v>0</v>
      </c>
      <c r="J594" s="39">
        <f>J$2*'Risk Factors'!J594</f>
        <v>1.2015771779141105</v>
      </c>
      <c r="K594" s="39">
        <f>K$2*'Risk Factors'!K594</f>
        <v>0</v>
      </c>
      <c r="L594" s="39">
        <f>L$2*'Risk Factors'!L594</f>
        <v>0</v>
      </c>
      <c r="M594" s="39">
        <f>M$2*'Risk Factors'!M594</f>
        <v>2.5992513246342415</v>
      </c>
      <c r="N594" s="39">
        <f>N$2*'Risk Factors'!N594</f>
        <v>-6.7572221180197595E-2</v>
      </c>
      <c r="O594" s="39">
        <f t="shared" si="45"/>
        <v>-2.9591051757073501</v>
      </c>
      <c r="P594" s="39">
        <f t="shared" si="47"/>
        <v>4.9307935548333313E-2</v>
      </c>
      <c r="Q594" s="39">
        <f t="shared" si="48"/>
        <v>0</v>
      </c>
      <c r="R594" s="39" t="str">
        <f t="shared" si="49"/>
        <v>Low</v>
      </c>
    </row>
    <row r="595" spans="1:18" x14ac:dyDescent="0.25">
      <c r="A595" s="40">
        <v>6037480902</v>
      </c>
      <c r="B595" s="39">
        <f t="shared" si="46"/>
        <v>-3.6722000000000001</v>
      </c>
      <c r="C595" s="39">
        <f>C$2*'Risk Factors'!C595</f>
        <v>-0.545195137515325</v>
      </c>
      <c r="D595" s="39">
        <f>D$2*'Risk Factors'!D595</f>
        <v>-0.20540229171640007</v>
      </c>
      <c r="E595" s="39">
        <f>E$2*'Risk Factors'!E595</f>
        <v>-2.8442264024826924</v>
      </c>
      <c r="F595" s="39">
        <f>F$2*'Risk Factors'!F595</f>
        <v>-2.1568431606588683</v>
      </c>
      <c r="G595" s="39">
        <f>G$2*'Risk Factors'!G595</f>
        <v>2.7560277817150958</v>
      </c>
      <c r="H595" s="39">
        <f>H$2*'Risk Factors'!H595</f>
        <v>-1.4845575237955108E-2</v>
      </c>
      <c r="I595" s="39">
        <f>I$2*'Risk Factors'!I595</f>
        <v>0</v>
      </c>
      <c r="J595" s="39">
        <f>J$2*'Risk Factors'!J595</f>
        <v>0.94939834024896275</v>
      </c>
      <c r="K595" s="39">
        <f>K$2*'Risk Factors'!K595</f>
        <v>0</v>
      </c>
      <c r="L595" s="39">
        <f>L$2*'Risk Factors'!L595</f>
        <v>0</v>
      </c>
      <c r="M595" s="39">
        <f>M$2*'Risk Factors'!M595</f>
        <v>2.9608544088572546</v>
      </c>
      <c r="N595" s="39">
        <f>N$2*'Risk Factors'!N595</f>
        <v>-3.5253344892241988E-2</v>
      </c>
      <c r="O595" s="39">
        <f t="shared" si="45"/>
        <v>-2.8076853816821701</v>
      </c>
      <c r="P595" s="39">
        <f t="shared" si="47"/>
        <v>5.6910282518989344E-2</v>
      </c>
      <c r="Q595" s="39">
        <f t="shared" si="48"/>
        <v>0</v>
      </c>
      <c r="R595" s="39" t="str">
        <f t="shared" si="49"/>
        <v>Low</v>
      </c>
    </row>
    <row r="596" spans="1:18" x14ac:dyDescent="0.25">
      <c r="A596" s="40">
        <v>6037480903</v>
      </c>
      <c r="B596" s="39">
        <f t="shared" si="46"/>
        <v>-3.6722000000000001</v>
      </c>
      <c r="C596" s="39">
        <f>C$2*'Risk Factors'!C596</f>
        <v>-0.68475683870044957</v>
      </c>
      <c r="D596" s="39">
        <f>D$2*'Risk Factors'!D596</f>
        <v>-0.10751968339307048</v>
      </c>
      <c r="E596" s="39">
        <f>E$2*'Risk Factors'!E596</f>
        <v>-2.3551014336917562</v>
      </c>
      <c r="F596" s="39">
        <f>F$2*'Risk Factors'!F596</f>
        <v>-1.971782616487455</v>
      </c>
      <c r="G596" s="39">
        <f>G$2*'Risk Factors'!G596</f>
        <v>1.8562919587628866</v>
      </c>
      <c r="H596" s="39">
        <f>H$2*'Risk Factors'!H596</f>
        <v>-3.2702257708009122E-2</v>
      </c>
      <c r="I596" s="39">
        <f>I$2*'Risk Factors'!I596</f>
        <v>0</v>
      </c>
      <c r="J596" s="39">
        <f>J$2*'Risk Factors'!J596</f>
        <v>1.8141129831516354</v>
      </c>
      <c r="K596" s="39">
        <f>K$2*'Risk Factors'!K596</f>
        <v>0</v>
      </c>
      <c r="L596" s="39">
        <f>L$2*'Risk Factors'!L596</f>
        <v>0</v>
      </c>
      <c r="M596" s="39">
        <f>M$2*'Risk Factors'!M596</f>
        <v>2.8005274812178724</v>
      </c>
      <c r="N596" s="39">
        <f>N$2*'Risk Factors'!N596</f>
        <v>-1.9042463727488254E-3</v>
      </c>
      <c r="O596" s="39">
        <f t="shared" si="45"/>
        <v>-2.3550346532210935</v>
      </c>
      <c r="P596" s="39">
        <f t="shared" si="47"/>
        <v>8.6666422483605843E-2</v>
      </c>
      <c r="Q596" s="39">
        <f t="shared" si="48"/>
        <v>0</v>
      </c>
      <c r="R596" s="39" t="str">
        <f t="shared" si="49"/>
        <v>Low</v>
      </c>
    </row>
    <row r="597" spans="1:18" x14ac:dyDescent="0.25">
      <c r="A597" s="40">
        <v>6037481001</v>
      </c>
      <c r="B597" s="39">
        <f t="shared" si="46"/>
        <v>-3.6722000000000001</v>
      </c>
      <c r="C597" s="39">
        <f>C$2*'Risk Factors'!C597</f>
        <v>-0.60405660907233349</v>
      </c>
      <c r="D597" s="39">
        <f>D$2*'Risk Factors'!D597</f>
        <v>-8.7974949899799593E-2</v>
      </c>
      <c r="E597" s="39">
        <f>E$2*'Risk Factors'!E597</f>
        <v>-2.4449498997995991</v>
      </c>
      <c r="F597" s="39">
        <f>F$2*'Risk Factors'!F597</f>
        <v>-1.9600863727454911</v>
      </c>
      <c r="G597" s="39">
        <f>G$2*'Risk Factors'!G597</f>
        <v>2.3762602334630349</v>
      </c>
      <c r="H597" s="39">
        <f>H$2*'Risk Factors'!H597</f>
        <v>-5.0534532797657274E-2</v>
      </c>
      <c r="I597" s="39">
        <f>I$2*'Risk Factors'!I597</f>
        <v>0</v>
      </c>
      <c r="J597" s="39">
        <f>J$2*'Risk Factors'!J597</f>
        <v>1.8711312682215744</v>
      </c>
      <c r="K597" s="39">
        <f>K$2*'Risk Factors'!K597</f>
        <v>0</v>
      </c>
      <c r="L597" s="39">
        <f>L$2*'Risk Factors'!L597</f>
        <v>0</v>
      </c>
      <c r="M597" s="39">
        <f>M$2*'Risk Factors'!M597</f>
        <v>2.2149136417556328</v>
      </c>
      <c r="N597" s="39">
        <f>N$2*'Risk Factors'!N597</f>
        <v>0.11374644742835523</v>
      </c>
      <c r="O597" s="39">
        <f t="shared" si="45"/>
        <v>-2.2437507734462847</v>
      </c>
      <c r="P597" s="39">
        <f t="shared" si="47"/>
        <v>9.5889875141227598E-2</v>
      </c>
      <c r="Q597" s="39">
        <f t="shared" si="48"/>
        <v>0</v>
      </c>
      <c r="R597" s="39" t="str">
        <f t="shared" si="49"/>
        <v>Low</v>
      </c>
    </row>
    <row r="598" spans="1:18" x14ac:dyDescent="0.25">
      <c r="A598" s="40">
        <v>6037481002</v>
      </c>
      <c r="B598" s="39">
        <f t="shared" si="46"/>
        <v>-3.6722000000000001</v>
      </c>
      <c r="C598" s="39">
        <f>C$2*'Risk Factors'!C598</f>
        <v>-0.58935413808745407</v>
      </c>
      <c r="D598" s="39">
        <f>D$2*'Risk Factors'!D598</f>
        <v>-0.21441761628046926</v>
      </c>
      <c r="E598" s="39">
        <f>E$2*'Risk Factors'!E598</f>
        <v>-2.5881568916757485</v>
      </c>
      <c r="F598" s="39">
        <f>F$2*'Risk Factors'!F598</f>
        <v>-2.0730166297792954</v>
      </c>
      <c r="G598" s="39">
        <f>G$2*'Risk Factors'!G598</f>
        <v>2.4172427113246653</v>
      </c>
      <c r="H598" s="39">
        <f>H$2*'Risk Factors'!H598</f>
        <v>-4.5813648788555296E-2</v>
      </c>
      <c r="I598" s="39">
        <f>I$2*'Risk Factors'!I598</f>
        <v>0</v>
      </c>
      <c r="J598" s="39">
        <f>J$2*'Risk Factors'!J598</f>
        <v>1.1768389239453545</v>
      </c>
      <c r="K598" s="39">
        <f>K$2*'Risk Factors'!K598</f>
        <v>0</v>
      </c>
      <c r="L598" s="39">
        <f>L$2*'Risk Factors'!L598</f>
        <v>0</v>
      </c>
      <c r="M598" s="39">
        <f>M$2*'Risk Factors'!M598</f>
        <v>2.5100366943455898</v>
      </c>
      <c r="N598" s="39">
        <f>N$2*'Risk Factors'!N598</f>
        <v>0.25676573640796474</v>
      </c>
      <c r="O598" s="39">
        <f t="shared" si="45"/>
        <v>-2.8220748585879472</v>
      </c>
      <c r="P598" s="39">
        <f t="shared" si="47"/>
        <v>5.6142883721618915E-2</v>
      </c>
      <c r="Q598" s="39">
        <f t="shared" si="48"/>
        <v>0</v>
      </c>
      <c r="R598" s="39" t="str">
        <f t="shared" si="49"/>
        <v>Low</v>
      </c>
    </row>
    <row r="599" spans="1:18" x14ac:dyDescent="0.25">
      <c r="A599" s="40">
        <v>6037481101</v>
      </c>
      <c r="B599" s="39">
        <f t="shared" si="46"/>
        <v>-3.6722000000000001</v>
      </c>
      <c r="C599" s="39">
        <f>C$2*'Risk Factors'!C599</f>
        <v>-0.63239540694728236</v>
      </c>
      <c r="D599" s="39">
        <f>D$2*'Risk Factors'!D599</f>
        <v>-0.22978648759045464</v>
      </c>
      <c r="E599" s="39">
        <f>E$2*'Risk Factors'!E599</f>
        <v>-2.9430245359712703</v>
      </c>
      <c r="F599" s="39">
        <f>F$2*'Risk Factors'!F599</f>
        <v>-1.5352847141632966</v>
      </c>
      <c r="G599" s="39">
        <f>G$2*'Risk Factors'!G599</f>
        <v>2.8459941721371482</v>
      </c>
      <c r="H599" s="39">
        <f>H$2*'Risk Factors'!H599</f>
        <v>-5.5147243298059735E-2</v>
      </c>
      <c r="I599" s="39">
        <f>I$2*'Risk Factors'!I599</f>
        <v>0</v>
      </c>
      <c r="J599" s="39">
        <f>J$2*'Risk Factors'!J599</f>
        <v>0.98787401634792615</v>
      </c>
      <c r="K599" s="39">
        <f>K$2*'Risk Factors'!K599</f>
        <v>0</v>
      </c>
      <c r="L599" s="39">
        <f>L$2*'Risk Factors'!L599</f>
        <v>0</v>
      </c>
      <c r="M599" s="39">
        <f>M$2*'Risk Factors'!M599</f>
        <v>2.3906028469750877</v>
      </c>
      <c r="N599" s="39">
        <f>N$2*'Risk Factors'!N599</f>
        <v>4.0270617160382965E-2</v>
      </c>
      <c r="O599" s="39">
        <f t="shared" si="45"/>
        <v>-2.8030967353498193</v>
      </c>
      <c r="P599" s="39">
        <f t="shared" si="47"/>
        <v>5.7157063378390063E-2</v>
      </c>
      <c r="Q599" s="39">
        <f t="shared" si="48"/>
        <v>0</v>
      </c>
      <c r="R599" s="39" t="str">
        <f t="shared" si="49"/>
        <v>Low</v>
      </c>
    </row>
    <row r="600" spans="1:18" x14ac:dyDescent="0.25">
      <c r="A600" s="40">
        <v>6037481102</v>
      </c>
      <c r="B600" s="39">
        <f t="shared" si="46"/>
        <v>-3.6722000000000001</v>
      </c>
      <c r="C600" s="39">
        <f>C$2*'Risk Factors'!C600</f>
        <v>-0.62990200543522679</v>
      </c>
      <c r="D600" s="39">
        <f>D$2*'Risk Factors'!D600</f>
        <v>-0.29225742024965323</v>
      </c>
      <c r="E600" s="39">
        <f>E$2*'Risk Factors'!E600</f>
        <v>-2.1543307628294035</v>
      </c>
      <c r="F600" s="39">
        <f>F$2*'Risk Factors'!F600</f>
        <v>-2.0889322052704578</v>
      </c>
      <c r="G600" s="39">
        <f>G$2*'Risk Factors'!G600</f>
        <v>3.0593353846153848</v>
      </c>
      <c r="H600" s="39">
        <f>H$2*'Risk Factors'!H600</f>
        <v>-4.3497398538364665E-2</v>
      </c>
      <c r="I600" s="39">
        <f>I$2*'Risk Factors'!I600</f>
        <v>0</v>
      </c>
      <c r="J600" s="39">
        <f>J$2*'Risk Factors'!J600</f>
        <v>0.31193592365371509</v>
      </c>
      <c r="K600" s="39">
        <f>K$2*'Risk Factors'!K600</f>
        <v>0</v>
      </c>
      <c r="L600" s="39">
        <f>L$2*'Risk Factors'!L600</f>
        <v>0</v>
      </c>
      <c r="M600" s="39">
        <f>M$2*'Risk Factors'!M600</f>
        <v>3.765638987742189</v>
      </c>
      <c r="N600" s="39">
        <f>N$2*'Risk Factors'!N600</f>
        <v>-0.28119027659240337</v>
      </c>
      <c r="O600" s="39">
        <f t="shared" si="45"/>
        <v>-2.0253997729042199</v>
      </c>
      <c r="P600" s="39">
        <f t="shared" si="47"/>
        <v>0.11656179617803578</v>
      </c>
      <c r="Q600" s="39">
        <f t="shared" si="48"/>
        <v>0</v>
      </c>
      <c r="R600" s="39" t="str">
        <f t="shared" si="49"/>
        <v>Low</v>
      </c>
    </row>
    <row r="601" spans="1:18" x14ac:dyDescent="0.25">
      <c r="A601" s="40">
        <v>6037481103</v>
      </c>
      <c r="B601" s="39">
        <f t="shared" si="46"/>
        <v>-3.6722000000000001</v>
      </c>
      <c r="C601" s="39">
        <f>C$2*'Risk Factors'!C601</f>
        <v>-0.65830958680016349</v>
      </c>
      <c r="D601" s="39">
        <f>D$2*'Risk Factors'!D601</f>
        <v>-4.3116723695763221E-2</v>
      </c>
      <c r="E601" s="39">
        <f>E$2*'Risk Factors'!E601</f>
        <v>-3.2173964917349012</v>
      </c>
      <c r="F601" s="39">
        <f>F$2*'Risk Factors'!F601</f>
        <v>-1.7668439063046446</v>
      </c>
      <c r="G601" s="39">
        <f>G$2*'Risk Factors'!G601</f>
        <v>1.5319129610954705</v>
      </c>
      <c r="H601" s="39">
        <f>H$2*'Risk Factors'!H601</f>
        <v>-1.4322106688789677E-2</v>
      </c>
      <c r="I601" s="39">
        <f>I$2*'Risk Factors'!I601</f>
        <v>0</v>
      </c>
      <c r="J601" s="39">
        <f>J$2*'Risk Factors'!J601</f>
        <v>1.6313914823246889</v>
      </c>
      <c r="K601" s="39">
        <f>K$2*'Risk Factors'!K601</f>
        <v>0</v>
      </c>
      <c r="L601" s="39">
        <f>L$2*'Risk Factors'!L601</f>
        <v>0</v>
      </c>
      <c r="M601" s="39">
        <f>M$2*'Risk Factors'!M601</f>
        <v>3.2633497825227358</v>
      </c>
      <c r="N601" s="39">
        <f>N$2*'Risk Factors'!N601</f>
        <v>-7.440751816060498E-2</v>
      </c>
      <c r="O601" s="39">
        <f t="shared" si="45"/>
        <v>-3.0199421074419726</v>
      </c>
      <c r="P601" s="39">
        <f t="shared" si="47"/>
        <v>4.6533043008043652E-2</v>
      </c>
      <c r="Q601" s="39">
        <f t="shared" si="48"/>
        <v>0</v>
      </c>
      <c r="R601" s="39" t="str">
        <f t="shared" si="49"/>
        <v>Low</v>
      </c>
    </row>
    <row r="602" spans="1:18" x14ac:dyDescent="0.25">
      <c r="A602" s="40">
        <v>6037481201</v>
      </c>
      <c r="B602" s="39">
        <f t="shared" si="46"/>
        <v>-3.6722000000000001</v>
      </c>
      <c r="C602" s="39">
        <f>C$2*'Risk Factors'!C602</f>
        <v>-0.67528191295463835</v>
      </c>
      <c r="D602" s="39">
        <f>D$2*'Risk Factors'!D602</f>
        <v>-0.13408617464477859</v>
      </c>
      <c r="E602" s="39">
        <f>E$2*'Risk Factors'!E602</f>
        <v>-2.0039387779756623</v>
      </c>
      <c r="F602" s="39">
        <f>F$2*'Risk Factors'!F602</f>
        <v>-1.7441124305579845</v>
      </c>
      <c r="G602" s="39">
        <f>G$2*'Risk Factors'!G602</f>
        <v>1.9910807369067691</v>
      </c>
      <c r="H602" s="39">
        <f>H$2*'Risk Factors'!H602</f>
        <v>-2.6353472109601546E-2</v>
      </c>
      <c r="I602" s="39">
        <f>I$2*'Risk Factors'!I602</f>
        <v>0</v>
      </c>
      <c r="J602" s="39">
        <f>J$2*'Risk Factors'!J602</f>
        <v>1.0067221378849942</v>
      </c>
      <c r="K602" s="39">
        <f>K$2*'Risk Factors'!K602</f>
        <v>0</v>
      </c>
      <c r="L602" s="39">
        <f>L$2*'Risk Factors'!L602</f>
        <v>0</v>
      </c>
      <c r="M602" s="39">
        <f>M$2*'Risk Factors'!M602</f>
        <v>2.3806420719652035</v>
      </c>
      <c r="N602" s="39">
        <f>N$2*'Risk Factors'!N602</f>
        <v>0.14905445559658628</v>
      </c>
      <c r="O602" s="39">
        <f t="shared" si="45"/>
        <v>-2.7284733658891134</v>
      </c>
      <c r="P602" s="39">
        <f t="shared" si="47"/>
        <v>6.1313968761756051E-2</v>
      </c>
      <c r="Q602" s="39">
        <f t="shared" si="48"/>
        <v>0</v>
      </c>
      <c r="R602" s="39" t="str">
        <f t="shared" si="49"/>
        <v>Low</v>
      </c>
    </row>
    <row r="603" spans="1:18" x14ac:dyDescent="0.25">
      <c r="A603" s="40">
        <v>6037481401</v>
      </c>
      <c r="B603" s="39">
        <f t="shared" si="46"/>
        <v>-3.6722000000000001</v>
      </c>
      <c r="C603" s="39">
        <f>C$2*'Risk Factors'!C603</f>
        <v>-0.67543667580711086</v>
      </c>
      <c r="D603" s="39">
        <f>D$2*'Risk Factors'!D603</f>
        <v>-2.4621956450016497E-2</v>
      </c>
      <c r="E603" s="39">
        <f>E$2*'Risk Factors'!E603</f>
        <v>-1.5100149785549324</v>
      </c>
      <c r="F603" s="39">
        <f>F$2*'Risk Factors'!F603</f>
        <v>-2.9168934675024745</v>
      </c>
      <c r="G603" s="39">
        <f>G$2*'Risk Factors'!G603</f>
        <v>1.9910071351351353</v>
      </c>
      <c r="H603" s="39">
        <f>H$2*'Risk Factors'!H603</f>
        <v>-2.6268938910148271E-2</v>
      </c>
      <c r="I603" s="39">
        <f>I$2*'Risk Factors'!I603</f>
        <v>0</v>
      </c>
      <c r="J603" s="39">
        <f>J$2*'Risk Factors'!J603</f>
        <v>1.6596503953610966</v>
      </c>
      <c r="K603" s="39">
        <f>K$2*'Risk Factors'!K603</f>
        <v>0</v>
      </c>
      <c r="L603" s="39">
        <f>L$2*'Risk Factors'!L603</f>
        <v>0</v>
      </c>
      <c r="M603" s="39">
        <f>M$2*'Risk Factors'!M603</f>
        <v>4.1597128509292212</v>
      </c>
      <c r="N603" s="39">
        <f>N$2*'Risk Factors'!N603</f>
        <v>4.5670402483838024E-2</v>
      </c>
      <c r="O603" s="39">
        <f t="shared" si="45"/>
        <v>-0.96939523331539201</v>
      </c>
      <c r="P603" s="39">
        <f t="shared" si="47"/>
        <v>0.27500106144839331</v>
      </c>
      <c r="Q603" s="39">
        <f t="shared" si="48"/>
        <v>0</v>
      </c>
      <c r="R603" s="39" t="str">
        <f t="shared" si="49"/>
        <v>Low</v>
      </c>
    </row>
    <row r="604" spans="1:18" x14ac:dyDescent="0.25">
      <c r="A604" s="40">
        <v>6037481603</v>
      </c>
      <c r="B604" s="39">
        <f t="shared" si="46"/>
        <v>-3.6722000000000001</v>
      </c>
      <c r="C604" s="39">
        <f>C$2*'Risk Factors'!C604</f>
        <v>-0.62090856411932982</v>
      </c>
      <c r="D604" s="39">
        <f>D$2*'Risk Factors'!D604</f>
        <v>-5.1175291434363911E-2</v>
      </c>
      <c r="E604" s="39">
        <f>E$2*'Risk Factors'!E604</f>
        <v>-2.1148011150532184</v>
      </c>
      <c r="F604" s="39">
        <f>F$2*'Risk Factors'!F604</f>
        <v>-2.6298740496705526</v>
      </c>
      <c r="G604" s="39">
        <f>G$2*'Risk Factors'!G604</f>
        <v>2.210317948717949</v>
      </c>
      <c r="H604" s="39">
        <f>H$2*'Risk Factors'!H604</f>
        <v>-1.4504432800949563E-2</v>
      </c>
      <c r="I604" s="39">
        <f>I$2*'Risk Factors'!I604</f>
        <v>0</v>
      </c>
      <c r="J604" s="39">
        <f>J$2*'Risk Factors'!J604</f>
        <v>1.4702744168547781</v>
      </c>
      <c r="K604" s="39">
        <f>K$2*'Risk Factors'!K604</f>
        <v>0</v>
      </c>
      <c r="L604" s="39">
        <f>L$2*'Risk Factors'!L604</f>
        <v>0</v>
      </c>
      <c r="M604" s="39">
        <f>M$2*'Risk Factors'!M604</f>
        <v>3.2249890075128502</v>
      </c>
      <c r="N604" s="39">
        <f>N$2*'Risk Factors'!N604</f>
        <v>-7.4700941464118154E-2</v>
      </c>
      <c r="O604" s="39">
        <f t="shared" si="45"/>
        <v>-2.2725830214569549</v>
      </c>
      <c r="P604" s="39">
        <f t="shared" si="47"/>
        <v>9.3419220939029574E-2</v>
      </c>
      <c r="Q604" s="39">
        <f t="shared" si="48"/>
        <v>0</v>
      </c>
      <c r="R604" s="39" t="str">
        <f t="shared" si="49"/>
        <v>Low</v>
      </c>
    </row>
    <row r="605" spans="1:18" x14ac:dyDescent="0.25">
      <c r="A605" s="40">
        <v>6037481604</v>
      </c>
      <c r="B605" s="39">
        <f t="shared" si="46"/>
        <v>-3.6722000000000001</v>
      </c>
      <c r="C605" s="39">
        <f>C$2*'Risk Factors'!C605</f>
        <v>-0.66228183334695556</v>
      </c>
      <c r="D605" s="39">
        <f>D$2*'Risk Factors'!D605</f>
        <v>-8.0870375902414735E-2</v>
      </c>
      <c r="E605" s="39">
        <f>E$2*'Risk Factors'!E605</f>
        <v>-2.1225458800099575</v>
      </c>
      <c r="F605" s="39">
        <f>F$2*'Risk Factors'!F605</f>
        <v>-2.5048817027632562</v>
      </c>
      <c r="G605" s="39">
        <f>G$2*'Risk Factors'!G605</f>
        <v>2.3630959349593494</v>
      </c>
      <c r="H605" s="39">
        <f>H$2*'Risk Factors'!H605</f>
        <v>-2.0507055837668969E-2</v>
      </c>
      <c r="I605" s="39">
        <f>I$2*'Risk Factors'!I605</f>
        <v>0</v>
      </c>
      <c r="J605" s="39">
        <f>J$2*'Risk Factors'!J605</f>
        <v>1.6375900714285716</v>
      </c>
      <c r="K605" s="39">
        <f>K$2*'Risk Factors'!K605</f>
        <v>0</v>
      </c>
      <c r="L605" s="39">
        <f>L$2*'Risk Factors'!L605</f>
        <v>0</v>
      </c>
      <c r="M605" s="39">
        <f>M$2*'Risk Factors'!M605</f>
        <v>3.0486990114669812</v>
      </c>
      <c r="N605" s="39">
        <f>N$2*'Risk Factors'!N605</f>
        <v>-0.16215643194322901</v>
      </c>
      <c r="O605" s="39">
        <f t="shared" si="45"/>
        <v>-2.1760582619485813</v>
      </c>
      <c r="P605" s="39">
        <f t="shared" si="47"/>
        <v>0.10192116223023709</v>
      </c>
      <c r="Q605" s="39">
        <f t="shared" si="48"/>
        <v>0</v>
      </c>
      <c r="R605" s="39" t="str">
        <f t="shared" si="49"/>
        <v>Low</v>
      </c>
    </row>
    <row r="606" spans="1:18" x14ac:dyDescent="0.25">
      <c r="A606" s="40">
        <v>6037481605</v>
      </c>
      <c r="B606" s="39">
        <f t="shared" si="46"/>
        <v>-3.6722000000000001</v>
      </c>
      <c r="C606" s="39">
        <f>C$2*'Risk Factors'!C606</f>
        <v>-0.5781596250919494</v>
      </c>
      <c r="D606" s="39">
        <f>D$2*'Risk Factors'!D606</f>
        <v>-6.3652222161849584E-2</v>
      </c>
      <c r="E606" s="39">
        <f>E$2*'Risk Factors'!E606</f>
        <v>-2.0469699945766573</v>
      </c>
      <c r="F606" s="39">
        <f>F$2*'Risk Factors'!F606</f>
        <v>-2.6441898050152166</v>
      </c>
      <c r="G606" s="39">
        <f>G$2*'Risk Factors'!G606</f>
        <v>2.288111956424697</v>
      </c>
      <c r="H606" s="39">
        <f>H$2*'Risk Factors'!H606</f>
        <v>-3.0393622996190313E-3</v>
      </c>
      <c r="I606" s="39">
        <f>I$2*'Risk Factors'!I606</f>
        <v>0</v>
      </c>
      <c r="J606" s="39">
        <f>J$2*'Risk Factors'!J606</f>
        <v>2.0454915905178326</v>
      </c>
      <c r="K606" s="39">
        <f>K$2*'Risk Factors'!K606</f>
        <v>0</v>
      </c>
      <c r="L606" s="39">
        <f>L$2*'Risk Factors'!L606</f>
        <v>0</v>
      </c>
      <c r="M606" s="39">
        <f>M$2*'Risk Factors'!M606</f>
        <v>4.5739328588374848</v>
      </c>
      <c r="N606" s="39">
        <f>N$2*'Risk Factors'!N606</f>
        <v>1.4303598906485924E-4</v>
      </c>
      <c r="O606" s="39">
        <f t="shared" si="45"/>
        <v>-0.10053156737621348</v>
      </c>
      <c r="P606" s="39">
        <f t="shared" si="47"/>
        <v>0.47488825411693208</v>
      </c>
      <c r="Q606" s="39">
        <f t="shared" si="48"/>
        <v>1</v>
      </c>
      <c r="R606" s="39" t="str">
        <f t="shared" si="49"/>
        <v>Moderate</v>
      </c>
    </row>
    <row r="607" spans="1:18" x14ac:dyDescent="0.25">
      <c r="A607" s="40">
        <v>6037481606</v>
      </c>
      <c r="B607" s="39">
        <f t="shared" si="46"/>
        <v>-3.6722000000000001</v>
      </c>
      <c r="C607" s="39">
        <f>C$2*'Risk Factors'!C607</f>
        <v>-0.5781596250919494</v>
      </c>
      <c r="D607" s="39">
        <f>D$2*'Risk Factors'!D607</f>
        <v>-6.3652224760508566E-2</v>
      </c>
      <c r="E607" s="39">
        <f>E$2*'Risk Factors'!E607</f>
        <v>-2.0469700989194131</v>
      </c>
      <c r="F607" s="39">
        <f>F$2*'Risk Factors'!F607</f>
        <v>-2.6441897960680367</v>
      </c>
      <c r="G607" s="39">
        <f>G$2*'Risk Factors'!G607</f>
        <v>2.2881119452395677</v>
      </c>
      <c r="H607" s="39">
        <f>H$2*'Risk Factors'!H607</f>
        <v>-5.897326430063534E-2</v>
      </c>
      <c r="I607" s="39">
        <f>I$2*'Risk Factors'!I607</f>
        <v>0</v>
      </c>
      <c r="J607" s="39">
        <f>J$2*'Risk Factors'!J607</f>
        <v>2.045491611353297</v>
      </c>
      <c r="K607" s="39">
        <f>K$2*'Risk Factors'!K607</f>
        <v>0</v>
      </c>
      <c r="L607" s="39">
        <f>L$2*'Risk Factors'!L607</f>
        <v>0</v>
      </c>
      <c r="M607" s="39">
        <f>M$2*'Risk Factors'!M607</f>
        <v>3.934932858837485</v>
      </c>
      <c r="N607" s="39">
        <f>N$2*'Risk Factors'!N607</f>
        <v>-0.18656418549237763</v>
      </c>
      <c r="O607" s="39">
        <f t="shared" si="45"/>
        <v>-0.98217277920257162</v>
      </c>
      <c r="P607" s="39">
        <f t="shared" si="47"/>
        <v>0.27246086957898941</v>
      </c>
      <c r="Q607" s="39">
        <f t="shared" si="48"/>
        <v>0</v>
      </c>
      <c r="R607" s="39" t="str">
        <f t="shared" si="49"/>
        <v>Low</v>
      </c>
    </row>
    <row r="608" spans="1:18" x14ac:dyDescent="0.25">
      <c r="A608" s="40">
        <v>6037481711</v>
      </c>
      <c r="B608" s="39">
        <f t="shared" si="46"/>
        <v>-3.6722000000000001</v>
      </c>
      <c r="C608" s="39">
        <f>C$2*'Risk Factors'!C608</f>
        <v>-0.49162999468737234</v>
      </c>
      <c r="D608" s="39">
        <f>D$2*'Risk Factors'!D608</f>
        <v>-7.5826409090909083E-2</v>
      </c>
      <c r="E608" s="39">
        <f>E$2*'Risk Factors'!E608</f>
        <v>-1.0901047272727273</v>
      </c>
      <c r="F608" s="39">
        <f>F$2*'Risk Factors'!F608</f>
        <v>-3.3629476363636361</v>
      </c>
      <c r="G608" s="39">
        <f>G$2*'Risk Factors'!G608</f>
        <v>2.7293770491803273</v>
      </c>
      <c r="H608" s="39">
        <f>H$2*'Risk Factors'!H608</f>
        <v>-4.9409995084498566E-2</v>
      </c>
      <c r="I608" s="39">
        <f>I$2*'Risk Factors'!I608</f>
        <v>0</v>
      </c>
      <c r="J608" s="39">
        <f>J$2*'Risk Factors'!J608</f>
        <v>0.59803184115523467</v>
      </c>
      <c r="K608" s="39">
        <f>K$2*'Risk Factors'!K608</f>
        <v>0</v>
      </c>
      <c r="L608" s="39">
        <f>L$2*'Risk Factors'!L608</f>
        <v>0</v>
      </c>
      <c r="M608" s="39">
        <f>M$2*'Risk Factors'!M608</f>
        <v>3.7978851720047433</v>
      </c>
      <c r="N608" s="39">
        <f>N$2*'Risk Factors'!N608</f>
        <v>-2.3952213683621399E-2</v>
      </c>
      <c r="O608" s="39">
        <f t="shared" si="45"/>
        <v>-1.6407769138424597</v>
      </c>
      <c r="P608" s="39">
        <f t="shared" si="47"/>
        <v>0.16235937550539423</v>
      </c>
      <c r="Q608" s="39">
        <f t="shared" si="48"/>
        <v>0</v>
      </c>
      <c r="R608" s="39" t="str">
        <f t="shared" si="49"/>
        <v>Low</v>
      </c>
    </row>
    <row r="609" spans="1:18" x14ac:dyDescent="0.25">
      <c r="A609" s="40">
        <v>6037481712</v>
      </c>
      <c r="B609" s="39">
        <f t="shared" si="46"/>
        <v>-3.6722000000000001</v>
      </c>
      <c r="C609" s="39">
        <f>C$2*'Risk Factors'!C609</f>
        <v>-0.44943132357989379</v>
      </c>
      <c r="D609" s="39">
        <f>D$2*'Risk Factors'!D609</f>
        <v>-4.4964649311078304E-2</v>
      </c>
      <c r="E609" s="39">
        <f>E$2*'Risk Factors'!E609</f>
        <v>-1.4653261703487748</v>
      </c>
      <c r="F609" s="39">
        <f>F$2*'Risk Factors'!F609</f>
        <v>-3.1825485766363713</v>
      </c>
      <c r="G609" s="39">
        <f>G$2*'Risk Factors'!G609</f>
        <v>2.4520782606273475</v>
      </c>
      <c r="H609" s="39">
        <f>H$2*'Risk Factors'!H609</f>
        <v>-8.4549475198023218E-3</v>
      </c>
      <c r="I609" s="39">
        <f>I$2*'Risk Factors'!I609</f>
        <v>0</v>
      </c>
      <c r="J609" s="39">
        <f>J$2*'Risk Factors'!J609</f>
        <v>1.1317800296739158</v>
      </c>
      <c r="K609" s="39">
        <f>K$2*'Risk Factors'!K609</f>
        <v>0</v>
      </c>
      <c r="L609" s="39">
        <f>L$2*'Risk Factors'!L609</f>
        <v>0</v>
      </c>
      <c r="M609" s="39">
        <f>M$2*'Risk Factors'!M609</f>
        <v>4.5353474891261367</v>
      </c>
      <c r="N609" s="39">
        <f>N$2*'Risk Factors'!N609</f>
        <v>-0.16530784756609818</v>
      </c>
      <c r="O609" s="39">
        <f t="shared" si="45"/>
        <v>-0.86902773553461865</v>
      </c>
      <c r="P609" s="39">
        <f t="shared" si="47"/>
        <v>0.29545665027814638</v>
      </c>
      <c r="Q609" s="39">
        <f t="shared" si="48"/>
        <v>0</v>
      </c>
      <c r="R609" s="39" t="str">
        <f t="shared" si="49"/>
        <v>Low</v>
      </c>
    </row>
    <row r="610" spans="1:18" x14ac:dyDescent="0.25">
      <c r="A610" s="40">
        <v>6037481713</v>
      </c>
      <c r="B610" s="39">
        <f t="shared" si="46"/>
        <v>-3.6722000000000001</v>
      </c>
      <c r="C610" s="39">
        <f>C$2*'Risk Factors'!C610</f>
        <v>-0.54811843583980391</v>
      </c>
      <c r="D610" s="39">
        <f>D$2*'Risk Factors'!D610</f>
        <v>-6.3744019870080229E-2</v>
      </c>
      <c r="E610" s="39">
        <f>E$2*'Risk Factors'!E610</f>
        <v>-1.5264527321360335</v>
      </c>
      <c r="F610" s="39">
        <f>F$2*'Risk Factors'!F610</f>
        <v>-3.1674440198700804</v>
      </c>
      <c r="G610" s="39">
        <f>G$2*'Risk Factors'!G610</f>
        <v>2.2138059880239518</v>
      </c>
      <c r="H610" s="39">
        <f>H$2*'Risk Factors'!H610</f>
        <v>-2.2326703877839797E-2</v>
      </c>
      <c r="I610" s="39">
        <f>I$2*'Risk Factors'!I610</f>
        <v>0</v>
      </c>
      <c r="J610" s="39">
        <f>J$2*'Risk Factors'!J610</f>
        <v>1.3135596266044343</v>
      </c>
      <c r="K610" s="39">
        <f>K$2*'Risk Factors'!K610</f>
        <v>0</v>
      </c>
      <c r="L610" s="39">
        <f>L$2*'Risk Factors'!L610</f>
        <v>0</v>
      </c>
      <c r="M610" s="39">
        <f>M$2*'Risk Factors'!M610</f>
        <v>3.2307105575326198</v>
      </c>
      <c r="N610" s="39">
        <f>N$2*'Risk Factors'!N610</f>
        <v>-0.32833388055646728</v>
      </c>
      <c r="O610" s="39">
        <f t="shared" si="45"/>
        <v>-2.5705436199892988</v>
      </c>
      <c r="P610" s="39">
        <f t="shared" si="47"/>
        <v>7.1058411841955896E-2</v>
      </c>
      <c r="Q610" s="39">
        <f t="shared" si="48"/>
        <v>0</v>
      </c>
      <c r="R610" s="39" t="str">
        <f t="shared" si="49"/>
        <v>Low</v>
      </c>
    </row>
    <row r="611" spans="1:18" x14ac:dyDescent="0.25">
      <c r="A611" s="40">
        <v>6037481714</v>
      </c>
      <c r="B611" s="39">
        <f t="shared" si="46"/>
        <v>-3.6722000000000001</v>
      </c>
      <c r="C611" s="39">
        <f>C$2*'Risk Factors'!C611</f>
        <v>-0.38130127674703718</v>
      </c>
      <c r="D611" s="39">
        <f>D$2*'Risk Factors'!D611</f>
        <v>-3.8477649402390436E-2</v>
      </c>
      <c r="E611" s="39">
        <f>E$2*'Risk Factors'!E611</f>
        <v>-0.86381179282868514</v>
      </c>
      <c r="F611" s="39">
        <f>F$2*'Risk Factors'!F611</f>
        <v>-3.5181074103585654</v>
      </c>
      <c r="G611" s="39">
        <f>G$2*'Risk Factors'!G611</f>
        <v>2.6518286995515692</v>
      </c>
      <c r="H611" s="39">
        <f>H$2*'Risk Factors'!H611</f>
        <v>-6.4669639025700637E-2</v>
      </c>
      <c r="I611" s="39">
        <f>I$2*'Risk Factors'!I611</f>
        <v>0</v>
      </c>
      <c r="J611" s="39">
        <f>J$2*'Risk Factors'!J611</f>
        <v>0.71334750795334045</v>
      </c>
      <c r="K611" s="39">
        <f>K$2*'Risk Factors'!K611</f>
        <v>0</v>
      </c>
      <c r="L611" s="39">
        <f>L$2*'Risk Factors'!L611</f>
        <v>0</v>
      </c>
      <c r="M611" s="39">
        <f>M$2*'Risk Factors'!M611</f>
        <v>2.6952374851720036</v>
      </c>
      <c r="N611" s="39">
        <f>N$2*'Risk Factors'!N611</f>
        <v>-7.0634314469818438E-2</v>
      </c>
      <c r="O611" s="39">
        <f t="shared" si="45"/>
        <v>-2.5487883901552841</v>
      </c>
      <c r="P611" s="39">
        <f t="shared" si="47"/>
        <v>7.2507924568513363E-2</v>
      </c>
      <c r="Q611" s="39">
        <f t="shared" si="48"/>
        <v>0</v>
      </c>
      <c r="R611" s="39" t="str">
        <f t="shared" si="49"/>
        <v>Low</v>
      </c>
    </row>
    <row r="612" spans="1:18" x14ac:dyDescent="0.25">
      <c r="A612" s="40">
        <v>6037482201</v>
      </c>
      <c r="B612" s="39">
        <f t="shared" si="46"/>
        <v>-3.6722000000000001</v>
      </c>
      <c r="C612" s="39">
        <f>C$2*'Risk Factors'!C612</f>
        <v>-0.63101973714752768</v>
      </c>
      <c r="D612" s="39">
        <f>D$2*'Risk Factors'!D612</f>
        <v>-1.4036610711430855E-2</v>
      </c>
      <c r="E612" s="39">
        <f>E$2*'Risk Factors'!E612</f>
        <v>-1.7814453503863577</v>
      </c>
      <c r="F612" s="39">
        <f>F$2*'Risk Factors'!F612</f>
        <v>-2.9286390087929659</v>
      </c>
      <c r="G612" s="39">
        <f>G$2*'Risk Factors'!G612</f>
        <v>2.1839149367088608</v>
      </c>
      <c r="H612" s="39">
        <f>H$2*'Risk Factors'!H612</f>
        <v>-3.547129063849342E-2</v>
      </c>
      <c r="I612" s="39">
        <f>I$2*'Risk Factors'!I612</f>
        <v>0</v>
      </c>
      <c r="J612" s="39">
        <f>J$2*'Risk Factors'!J612</f>
        <v>1.1777831147540985</v>
      </c>
      <c r="K612" s="39">
        <f>K$2*'Risk Factors'!K612</f>
        <v>0</v>
      </c>
      <c r="L612" s="39">
        <f>L$2*'Risk Factors'!L612</f>
        <v>0</v>
      </c>
      <c r="M612" s="39">
        <f>M$2*'Risk Factors'!M612</f>
        <v>0.80421747726373938</v>
      </c>
      <c r="N612" s="39">
        <f>N$2*'Risk Factors'!N612</f>
        <v>5.7403316323454676E-2</v>
      </c>
      <c r="O612" s="39">
        <f t="shared" si="45"/>
        <v>-4.8394931526266207</v>
      </c>
      <c r="P612" s="39">
        <f t="shared" si="47"/>
        <v>7.8489690504023185E-3</v>
      </c>
      <c r="Q612" s="39">
        <f t="shared" si="48"/>
        <v>0</v>
      </c>
      <c r="R612" s="39" t="str">
        <f t="shared" si="49"/>
        <v>Low</v>
      </c>
    </row>
    <row r="613" spans="1:18" x14ac:dyDescent="0.25">
      <c r="A613" s="40">
        <v>6037482202</v>
      </c>
      <c r="B613" s="39">
        <f t="shared" si="46"/>
        <v>-3.6722000000000001</v>
      </c>
      <c r="C613" s="39">
        <f>C$2*'Risk Factors'!C613</f>
        <v>-0.67440492345729475</v>
      </c>
      <c r="D613" s="39">
        <f>D$2*'Risk Factors'!D613</f>
        <v>-3.9325744888023366E-2</v>
      </c>
      <c r="E613" s="39">
        <f>E$2*'Risk Factors'!E613</f>
        <v>-1.6482029990262903</v>
      </c>
      <c r="F613" s="39">
        <f>F$2*'Risk Factors'!F613</f>
        <v>-3.0384517624148004</v>
      </c>
      <c r="G613" s="39">
        <f>G$2*'Risk Factors'!G613</f>
        <v>2.1681007138221937</v>
      </c>
      <c r="H613" s="39">
        <f>H$2*'Risk Factors'!H613</f>
        <v>-7.414391960201396E-3</v>
      </c>
      <c r="I613" s="39">
        <f>I$2*'Risk Factors'!I613</f>
        <v>0</v>
      </c>
      <c r="J613" s="39">
        <f>J$2*'Risk Factors'!J613</f>
        <v>0.52989452485840161</v>
      </c>
      <c r="K613" s="39">
        <f>K$2*'Risk Factors'!K613</f>
        <v>0</v>
      </c>
      <c r="L613" s="39">
        <f>L$2*'Risk Factors'!L613</f>
        <v>0</v>
      </c>
      <c r="M613" s="39">
        <f>M$2*'Risk Factors'!M613</f>
        <v>4.2507466982997224</v>
      </c>
      <c r="N613" s="39">
        <f>N$2*'Risk Factors'!N613</f>
        <v>-7.3355154499864947E-2</v>
      </c>
      <c r="O613" s="39">
        <f t="shared" si="45"/>
        <v>-2.2046130392661576</v>
      </c>
      <c r="P613" s="39">
        <f t="shared" si="47"/>
        <v>9.9337000859923988E-2</v>
      </c>
      <c r="Q613" s="39">
        <f t="shared" si="48"/>
        <v>0</v>
      </c>
      <c r="R613" s="39" t="str">
        <f t="shared" si="49"/>
        <v>Low</v>
      </c>
    </row>
    <row r="614" spans="1:18" x14ac:dyDescent="0.25">
      <c r="A614" s="40">
        <v>6037482301</v>
      </c>
      <c r="B614" s="39">
        <f t="shared" si="46"/>
        <v>-3.6722000000000001</v>
      </c>
      <c r="C614" s="39">
        <f>C$2*'Risk Factors'!C614</f>
        <v>-0.56177195860237028</v>
      </c>
      <c r="D614" s="39">
        <f>D$2*'Risk Factors'!D614</f>
        <v>-7.7966324935982378E-2</v>
      </c>
      <c r="E614" s="39">
        <f>E$2*'Risk Factors'!E614</f>
        <v>-2.6010855624566558</v>
      </c>
      <c r="F614" s="39">
        <f>F$2*'Risk Factors'!F614</f>
        <v>-2.3929960114984619</v>
      </c>
      <c r="G614" s="39">
        <f>G$2*'Risk Factors'!G614</f>
        <v>2.1010516429246917</v>
      </c>
      <c r="H614" s="39">
        <f>H$2*'Risk Factors'!H614</f>
        <v>-1.6353166736188379E-3</v>
      </c>
      <c r="I614" s="39">
        <f>I$2*'Risk Factors'!I614</f>
        <v>0</v>
      </c>
      <c r="J614" s="39">
        <f>J$2*'Risk Factors'!J614</f>
        <v>1.586884317784661</v>
      </c>
      <c r="K614" s="39">
        <f>K$2*'Risk Factors'!K614</f>
        <v>0</v>
      </c>
      <c r="L614" s="39">
        <f>L$2*'Risk Factors'!L614</f>
        <v>0</v>
      </c>
      <c r="M614" s="39">
        <f>M$2*'Risk Factors'!M614</f>
        <v>2.7146705417160915</v>
      </c>
      <c r="N614" s="39">
        <f>N$2*'Risk Factors'!N614</f>
        <v>6.3704700159825739E-2</v>
      </c>
      <c r="O614" s="39">
        <f t="shared" si="45"/>
        <v>-2.8413439715818205</v>
      </c>
      <c r="P614" s="39">
        <f t="shared" si="47"/>
        <v>5.5130486930607285E-2</v>
      </c>
      <c r="Q614" s="39">
        <f t="shared" si="48"/>
        <v>0</v>
      </c>
      <c r="R614" s="39" t="str">
        <f t="shared" si="49"/>
        <v>Low</v>
      </c>
    </row>
    <row r="615" spans="1:18" x14ac:dyDescent="0.25">
      <c r="A615" s="40">
        <v>6037482303</v>
      </c>
      <c r="B615" s="39">
        <f t="shared" si="46"/>
        <v>-3.6722000000000001</v>
      </c>
      <c r="C615" s="39">
        <f>C$2*'Risk Factors'!C615</f>
        <v>-0.45354113710666133</v>
      </c>
      <c r="D615" s="39">
        <f>D$2*'Risk Factors'!D615</f>
        <v>-7.7278941326845485E-2</v>
      </c>
      <c r="E615" s="39">
        <f>E$2*'Risk Factors'!E615</f>
        <v>-3.1253802354739517</v>
      </c>
      <c r="F615" s="39">
        <f>F$2*'Risk Factors'!F615</f>
        <v>-2.0995884960228741</v>
      </c>
      <c r="G615" s="39">
        <f>G$2*'Risk Factors'!G615</f>
        <v>2.3659533903681478</v>
      </c>
      <c r="H615" s="39">
        <f>H$2*'Risk Factors'!H615</f>
        <v>-1.4551790378012307E-2</v>
      </c>
      <c r="I615" s="39">
        <f>I$2*'Risk Factors'!I615</f>
        <v>0</v>
      </c>
      <c r="J615" s="39">
        <f>J$2*'Risk Factors'!J615</f>
        <v>1.4169824488577216</v>
      </c>
      <c r="K615" s="39">
        <f>K$2*'Risk Factors'!K615</f>
        <v>0</v>
      </c>
      <c r="L615" s="39">
        <f>L$2*'Risk Factors'!L615</f>
        <v>0</v>
      </c>
      <c r="M615" s="39">
        <f>M$2*'Risk Factors'!M615</f>
        <v>3.0545328588374847</v>
      </c>
      <c r="N615" s="39">
        <f>N$2*'Risk Factors'!N615</f>
        <v>0.21182622033006215</v>
      </c>
      <c r="O615" s="39">
        <f t="shared" si="45"/>
        <v>-2.3932456819149293</v>
      </c>
      <c r="P615" s="39">
        <f t="shared" si="47"/>
        <v>8.3689199203054385E-2</v>
      </c>
      <c r="Q615" s="39">
        <f t="shared" si="48"/>
        <v>0</v>
      </c>
      <c r="R615" s="39" t="str">
        <f t="shared" si="49"/>
        <v>Low</v>
      </c>
    </row>
    <row r="616" spans="1:18" x14ac:dyDescent="0.25">
      <c r="A616" s="40">
        <v>6037482304</v>
      </c>
      <c r="B616" s="39">
        <f t="shared" si="46"/>
        <v>-3.6722000000000001</v>
      </c>
      <c r="C616" s="39">
        <f>C$2*'Risk Factors'!C616</f>
        <v>-0.43249338917041275</v>
      </c>
      <c r="D616" s="39">
        <f>D$2*'Risk Factors'!D616</f>
        <v>-2.2741399294451202E-2</v>
      </c>
      <c r="E616" s="39">
        <f>E$2*'Risk Factors'!E616</f>
        <v>-3.8491869347244623</v>
      </c>
      <c r="F616" s="39">
        <f>F$2*'Risk Factors'!F616</f>
        <v>-1.6833916749185542</v>
      </c>
      <c r="G616" s="39">
        <f>G$2*'Risk Factors'!G616</f>
        <v>2.4958206302668708</v>
      </c>
      <c r="H616" s="39">
        <f>H$2*'Risk Factors'!H616</f>
        <v>-2.3491574761370967E-2</v>
      </c>
      <c r="I616" s="39">
        <f>I$2*'Risk Factors'!I616</f>
        <v>0</v>
      </c>
      <c r="J616" s="39">
        <f>J$2*'Risk Factors'!J616</f>
        <v>1.2647955079714057</v>
      </c>
      <c r="K616" s="39">
        <f>K$2*'Risk Factors'!K616</f>
        <v>0</v>
      </c>
      <c r="L616" s="39">
        <f>L$2*'Risk Factors'!L616</f>
        <v>0</v>
      </c>
      <c r="M616" s="39">
        <f>M$2*'Risk Factors'!M616</f>
        <v>3.5212013444049024</v>
      </c>
      <c r="N616" s="39">
        <f>N$2*'Risk Factors'!N616</f>
        <v>-0.20308626547289058</v>
      </c>
      <c r="O616" s="39">
        <f t="shared" si="45"/>
        <v>-2.6047737556989645</v>
      </c>
      <c r="P616" s="39">
        <f t="shared" si="47"/>
        <v>6.8831820750734962E-2</v>
      </c>
      <c r="Q616" s="39">
        <f t="shared" si="48"/>
        <v>0</v>
      </c>
      <c r="R616" s="39" t="str">
        <f t="shared" si="49"/>
        <v>Low</v>
      </c>
    </row>
    <row r="617" spans="1:18" x14ac:dyDescent="0.25">
      <c r="A617" s="40">
        <v>6037482401</v>
      </c>
      <c r="B617" s="39">
        <f t="shared" si="46"/>
        <v>-3.6722000000000001</v>
      </c>
      <c r="C617" s="39">
        <f>C$2*'Risk Factors'!C617</f>
        <v>-0.56345715410706998</v>
      </c>
      <c r="D617" s="39">
        <f>D$2*'Risk Factors'!D617</f>
        <v>-4.0470296264369494E-2</v>
      </c>
      <c r="E617" s="39">
        <f>E$2*'Risk Factors'!E617</f>
        <v>-3.3556926100709332</v>
      </c>
      <c r="F617" s="39">
        <f>F$2*'Risk Factors'!F617</f>
        <v>-1.9602071383177107</v>
      </c>
      <c r="G617" s="39">
        <f>G$2*'Risk Factors'!G617</f>
        <v>2.0812034391561451</v>
      </c>
      <c r="H617" s="39">
        <f>H$2*'Risk Factors'!H617</f>
        <v>-2.2815508807107917E-2</v>
      </c>
      <c r="I617" s="39">
        <f>I$2*'Risk Factors'!I617</f>
        <v>0</v>
      </c>
      <c r="J617" s="39">
        <f>J$2*'Risk Factors'!J617</f>
        <v>2.0357141321808623</v>
      </c>
      <c r="K617" s="39">
        <f>K$2*'Risk Factors'!K617</f>
        <v>0</v>
      </c>
      <c r="L617" s="39">
        <f>L$2*'Risk Factors'!L617</f>
        <v>0</v>
      </c>
      <c r="M617" s="39">
        <f>M$2*'Risk Factors'!M617</f>
        <v>2.4046905496243558</v>
      </c>
      <c r="N617" s="39">
        <f>N$2*'Risk Factors'!N617</f>
        <v>1.6722994344461405E-2</v>
      </c>
      <c r="O617" s="39">
        <f t="shared" si="45"/>
        <v>-3.0765115922613657</v>
      </c>
      <c r="P617" s="39">
        <f t="shared" si="47"/>
        <v>4.4086593657844238E-2</v>
      </c>
      <c r="Q617" s="39">
        <f t="shared" si="48"/>
        <v>0</v>
      </c>
      <c r="R617" s="39" t="str">
        <f t="shared" si="49"/>
        <v>Low</v>
      </c>
    </row>
    <row r="618" spans="1:18" x14ac:dyDescent="0.25">
      <c r="A618" s="40">
        <v>6037482502</v>
      </c>
      <c r="B618" s="39">
        <f t="shared" si="46"/>
        <v>-3.6722000000000001</v>
      </c>
      <c r="C618" s="39">
        <f>C$2*'Risk Factors'!C618</f>
        <v>-0.62151041965672249</v>
      </c>
      <c r="D618" s="39">
        <f>D$2*'Risk Factors'!D618</f>
        <v>-6.4180555555555546E-2</v>
      </c>
      <c r="E618" s="39">
        <f>E$2*'Risk Factors'!E618</f>
        <v>-2.5317915789473684</v>
      </c>
      <c r="F618" s="39">
        <f>F$2*'Risk Factors'!F618</f>
        <v>-2.4362043859649125</v>
      </c>
      <c r="G618" s="39">
        <f>G$2*'Risk Factors'!G618</f>
        <v>1.9933621621621622</v>
      </c>
      <c r="H618" s="39">
        <f>H$2*'Risk Factors'!H618</f>
        <v>-1.0289560133472724E-2</v>
      </c>
      <c r="I618" s="39">
        <f>I$2*'Risk Factors'!I618</f>
        <v>0</v>
      </c>
      <c r="J618" s="39">
        <f>J$2*'Risk Factors'!J618</f>
        <v>1.7802011933174227</v>
      </c>
      <c r="K618" s="39">
        <f>K$2*'Risk Factors'!K618</f>
        <v>0</v>
      </c>
      <c r="L618" s="39">
        <f>L$2*'Risk Factors'!L618</f>
        <v>0</v>
      </c>
      <c r="M618" s="39">
        <f>M$2*'Risk Factors'!M618</f>
        <v>4.0167751680506125</v>
      </c>
      <c r="N618" s="39">
        <f>N$2*'Risk Factors'!N618</f>
        <v>-6.9287285728492964E-2</v>
      </c>
      <c r="O618" s="39">
        <f t="shared" si="45"/>
        <v>-1.6151252624563273</v>
      </c>
      <c r="P618" s="39">
        <f t="shared" si="47"/>
        <v>0.16587825372663736</v>
      </c>
      <c r="Q618" s="39">
        <f t="shared" si="48"/>
        <v>0</v>
      </c>
      <c r="R618" s="39" t="str">
        <f t="shared" si="49"/>
        <v>Low</v>
      </c>
    </row>
    <row r="619" spans="1:18" x14ac:dyDescent="0.25">
      <c r="A619" s="40">
        <v>6037482503</v>
      </c>
      <c r="B619" s="39">
        <f t="shared" si="46"/>
        <v>-3.6722000000000001</v>
      </c>
      <c r="C619" s="39">
        <f>C$2*'Risk Factors'!C619</f>
        <v>-0.51334838165100127</v>
      </c>
      <c r="D619" s="39">
        <f>D$2*'Risk Factors'!D619</f>
        <v>-1.6251550208236928E-2</v>
      </c>
      <c r="E619" s="39">
        <f>E$2*'Risk Factors'!E619</f>
        <v>-3.2519078204534937</v>
      </c>
      <c r="F619" s="39">
        <f>F$2*'Risk Factors'!F619</f>
        <v>-2.124983572420176</v>
      </c>
      <c r="G619" s="39">
        <f>G$2*'Risk Factors'!G619</f>
        <v>2.2481730158730158</v>
      </c>
      <c r="H619" s="39">
        <f>H$2*'Risk Factors'!H619</f>
        <v>-3.0543253601050372E-2</v>
      </c>
      <c r="I619" s="39">
        <f>I$2*'Risk Factors'!I619</f>
        <v>0</v>
      </c>
      <c r="J619" s="39">
        <f>J$2*'Risk Factors'!J619</f>
        <v>1.1330878585086042</v>
      </c>
      <c r="K619" s="39">
        <f>K$2*'Risk Factors'!K619</f>
        <v>0</v>
      </c>
      <c r="L619" s="39">
        <f>L$2*'Risk Factors'!L619</f>
        <v>0</v>
      </c>
      <c r="M619" s="39">
        <f>M$2*'Risk Factors'!M619</f>
        <v>3.4287413206801101</v>
      </c>
      <c r="N619" s="39">
        <f>N$2*'Risk Factors'!N619</f>
        <v>0.13215830885069874</v>
      </c>
      <c r="O619" s="39">
        <f t="shared" si="45"/>
        <v>-2.6670740744215289</v>
      </c>
      <c r="P619" s="39">
        <f t="shared" si="47"/>
        <v>6.4944424236591539E-2</v>
      </c>
      <c r="Q619" s="39">
        <f t="shared" si="48"/>
        <v>0</v>
      </c>
      <c r="R619" s="39" t="str">
        <f t="shared" si="49"/>
        <v>Low</v>
      </c>
    </row>
    <row r="620" spans="1:18" x14ac:dyDescent="0.25">
      <c r="A620" s="40">
        <v>6037482701</v>
      </c>
      <c r="B620" s="39">
        <f t="shared" si="46"/>
        <v>-3.6722000000000001</v>
      </c>
      <c r="C620" s="39">
        <f>C$2*'Risk Factors'!C620</f>
        <v>-0.64006476608091545</v>
      </c>
      <c r="D620" s="39">
        <f>D$2*'Risk Factors'!D620</f>
        <v>-2.0954415274463008E-2</v>
      </c>
      <c r="E620" s="39">
        <f>E$2*'Risk Factors'!E620</f>
        <v>-4.4025903579952272</v>
      </c>
      <c r="F620" s="39">
        <f>F$2*'Risk Factors'!F620</f>
        <v>-1.1666550357995227</v>
      </c>
      <c r="G620" s="39">
        <f>G$2*'Risk Factors'!G620</f>
        <v>1.4449059253840528</v>
      </c>
      <c r="H620" s="39">
        <f>H$2*'Risk Factors'!H620</f>
        <v>-3.0413185811213658E-2</v>
      </c>
      <c r="I620" s="39">
        <f>I$2*'Risk Factors'!I620</f>
        <v>0</v>
      </c>
      <c r="J620" s="39">
        <f>J$2*'Risk Factors'!J620</f>
        <v>1.8754508196721313</v>
      </c>
      <c r="K620" s="39">
        <f>K$2*'Risk Factors'!K620</f>
        <v>0</v>
      </c>
      <c r="L620" s="39">
        <f>L$2*'Risk Factors'!L620</f>
        <v>0.38629999999999998</v>
      </c>
      <c r="M620" s="39">
        <f>M$2*'Risk Factors'!M620</f>
        <v>4.7402059311981013</v>
      </c>
      <c r="N620" s="39">
        <f>N$2*'Risk Factors'!N620</f>
        <v>-2.4901625937130013E-3</v>
      </c>
      <c r="O620" s="39">
        <f t="shared" si="45"/>
        <v>-1.4885052473007687</v>
      </c>
      <c r="P620" s="39">
        <f t="shared" si="47"/>
        <v>0.18414618762320609</v>
      </c>
      <c r="Q620" s="39">
        <f t="shared" si="48"/>
        <v>0</v>
      </c>
      <c r="R620" s="39" t="str">
        <f t="shared" si="49"/>
        <v>Low</v>
      </c>
    </row>
    <row r="621" spans="1:18" x14ac:dyDescent="0.25">
      <c r="A621" s="40">
        <v>6037500402</v>
      </c>
      <c r="B621" s="39">
        <f t="shared" si="46"/>
        <v>-3.6722000000000001</v>
      </c>
      <c r="C621" s="39">
        <f>C$2*'Risk Factors'!C621</f>
        <v>-0.53468845941969756</v>
      </c>
      <c r="D621" s="39">
        <f>D$2*'Risk Factors'!D621</f>
        <v>-2.583336664181652E-2</v>
      </c>
      <c r="E621" s="39">
        <f>E$2*'Risk Factors'!E621</f>
        <v>-6.5148494852730936</v>
      </c>
      <c r="F621" s="39">
        <f>F$2*'Risk Factors'!F621</f>
        <v>-9.195723873054501E-2</v>
      </c>
      <c r="G621" s="39">
        <f>G$2*'Risk Factors'!G621</f>
        <v>1.7929710804403567</v>
      </c>
      <c r="H621" s="39">
        <f>H$2*'Risk Factors'!H621</f>
        <v>-2.1675084956639615E-2</v>
      </c>
      <c r="I621" s="39">
        <f>I$2*'Risk Factors'!I621</f>
        <v>0</v>
      </c>
      <c r="J621" s="39">
        <f>J$2*'Risk Factors'!J621</f>
        <v>1.2080904242970185</v>
      </c>
      <c r="K621" s="39">
        <f>K$2*'Risk Factors'!K621</f>
        <v>0</v>
      </c>
      <c r="L621" s="39">
        <f>L$2*'Risk Factors'!L621</f>
        <v>0</v>
      </c>
      <c r="M621" s="39">
        <f>M$2*'Risk Factors'!M621</f>
        <v>5.2031798339264528</v>
      </c>
      <c r="N621" s="39">
        <f>N$2*'Risk Factors'!N621</f>
        <v>-7.3145585376780314E-2</v>
      </c>
      <c r="O621" s="39">
        <f t="shared" si="45"/>
        <v>-2.7301078817347459</v>
      </c>
      <c r="P621" s="39">
        <f t="shared" si="47"/>
        <v>6.1219962338872426E-2</v>
      </c>
      <c r="Q621" s="39">
        <f t="shared" si="48"/>
        <v>0</v>
      </c>
      <c r="R621" s="39" t="str">
        <f t="shared" si="49"/>
        <v>Low</v>
      </c>
    </row>
    <row r="622" spans="1:18" x14ac:dyDescent="0.25">
      <c r="A622" s="40">
        <v>6037500500</v>
      </c>
      <c r="B622" s="39">
        <f t="shared" si="46"/>
        <v>-3.6722000000000001</v>
      </c>
      <c r="C622" s="39">
        <f>C$2*'Risk Factors'!C622</f>
        <v>-0.60247458880261562</v>
      </c>
      <c r="D622" s="39">
        <f>D$2*'Risk Factors'!D622</f>
        <v>-4.5586188992731043E-2</v>
      </c>
      <c r="E622" s="39">
        <f>E$2*'Risk Factors'!E622</f>
        <v>-5.9942728971962609</v>
      </c>
      <c r="F622" s="39">
        <f>F$2*'Risk Factors'!F622</f>
        <v>-0.19619916926272066</v>
      </c>
      <c r="G622" s="39">
        <f>G$2*'Risk Factors'!G622</f>
        <v>0.71163297491039423</v>
      </c>
      <c r="H622" s="39">
        <f>H$2*'Risk Factors'!H622</f>
        <v>-2.2971019065465693E-3</v>
      </c>
      <c r="I622" s="39">
        <f>I$2*'Risk Factors'!I622</f>
        <v>0</v>
      </c>
      <c r="J622" s="39">
        <f>J$2*'Risk Factors'!J622</f>
        <v>0.91416316397228636</v>
      </c>
      <c r="K622" s="39">
        <f>K$2*'Risk Factors'!K622</f>
        <v>0</v>
      </c>
      <c r="L622" s="39">
        <f>L$2*'Risk Factors'!L622</f>
        <v>0</v>
      </c>
      <c r="M622" s="39">
        <f>M$2*'Risk Factors'!M622</f>
        <v>3.0454536180308409</v>
      </c>
      <c r="N622" s="39">
        <f>N$2*'Risk Factors'!N622</f>
        <v>8.5127894183784483E-2</v>
      </c>
      <c r="O622" s="39">
        <f t="shared" si="45"/>
        <v>-5.756652295063569</v>
      </c>
      <c r="P622" s="39">
        <f t="shared" si="47"/>
        <v>3.151713563196273E-3</v>
      </c>
      <c r="Q622" s="39">
        <f t="shared" si="48"/>
        <v>0</v>
      </c>
      <c r="R622" s="39" t="str">
        <f t="shared" si="49"/>
        <v>Low</v>
      </c>
    </row>
    <row r="623" spans="1:18" x14ac:dyDescent="0.25">
      <c r="A623" s="40">
        <v>6037500600</v>
      </c>
      <c r="B623" s="39">
        <f t="shared" si="46"/>
        <v>-3.6722000000000001</v>
      </c>
      <c r="C623" s="39">
        <f>C$2*'Risk Factors'!C623</f>
        <v>-0.65578179354311406</v>
      </c>
      <c r="D623" s="39">
        <f>D$2*'Risk Factors'!D623</f>
        <v>-1.6686170617616489E-2</v>
      </c>
      <c r="E623" s="39">
        <f>E$2*'Risk Factors'!E623</f>
        <v>-6.5801392686066702</v>
      </c>
      <c r="F623" s="39">
        <f>F$2*'Risk Factors'!F623</f>
        <v>-4.4915890531744933E-2</v>
      </c>
      <c r="G623" s="39">
        <f>G$2*'Risk Factors'!G623</f>
        <v>1.1020501444222102</v>
      </c>
      <c r="H623" s="39">
        <f>H$2*'Risk Factors'!H623</f>
        <v>-6.8857269759108027E-3</v>
      </c>
      <c r="I623" s="39">
        <f>I$2*'Risk Factors'!I623</f>
        <v>0</v>
      </c>
      <c r="J623" s="39">
        <f>J$2*'Risk Factors'!J623</f>
        <v>1.4133501232675416</v>
      </c>
      <c r="K623" s="39">
        <f>K$2*'Risk Factors'!K623</f>
        <v>0</v>
      </c>
      <c r="L623" s="39">
        <f>L$2*'Risk Factors'!L623</f>
        <v>0</v>
      </c>
      <c r="M623" s="39">
        <f>M$2*'Risk Factors'!M623</f>
        <v>0.69864673784104281</v>
      </c>
      <c r="N623" s="39">
        <f>N$2*'Risk Factors'!N623</f>
        <v>0.12950561932659824</v>
      </c>
      <c r="O623" s="39">
        <f t="shared" si="45"/>
        <v>-7.6330562254176666</v>
      </c>
      <c r="P623" s="39">
        <f t="shared" si="47"/>
        <v>4.8394451943914213E-4</v>
      </c>
      <c r="Q623" s="39">
        <f t="shared" si="48"/>
        <v>0</v>
      </c>
      <c r="R623" s="39" t="str">
        <f t="shared" si="49"/>
        <v>Low</v>
      </c>
    </row>
    <row r="624" spans="1:18" x14ac:dyDescent="0.25">
      <c r="A624" s="40">
        <v>6037500800</v>
      </c>
      <c r="B624" s="39">
        <f t="shared" si="46"/>
        <v>-3.6722000000000001</v>
      </c>
      <c r="C624" s="39">
        <f>C$2*'Risk Factors'!C624</f>
        <v>-0.69333757907642013</v>
      </c>
      <c r="D624" s="39">
        <f>D$2*'Risk Factors'!D624</f>
        <v>-5.368476931628683E-2</v>
      </c>
      <c r="E624" s="39">
        <f>E$2*'Risk Factors'!E624</f>
        <v>-6.2611349268111915</v>
      </c>
      <c r="F624" s="39">
        <f>F$2*'Risk Factors'!F624</f>
        <v>-6.001423012784881E-2</v>
      </c>
      <c r="G624" s="39">
        <f>G$2*'Risk Factors'!G624</f>
        <v>0.89395668789808913</v>
      </c>
      <c r="H624" s="39">
        <f>H$2*'Risk Factors'!H624</f>
        <v>-2.8203235933427297E-2</v>
      </c>
      <c r="I624" s="39">
        <f>I$2*'Risk Factors'!I624</f>
        <v>0</v>
      </c>
      <c r="J624" s="39">
        <f>J$2*'Risk Factors'!J624</f>
        <v>1.2645747383112351</v>
      </c>
      <c r="K624" s="39">
        <f>K$2*'Risk Factors'!K624</f>
        <v>0</v>
      </c>
      <c r="L624" s="39">
        <f>L$2*'Risk Factors'!L624</f>
        <v>0</v>
      </c>
      <c r="M624" s="39">
        <f>M$2*'Risk Factors'!M624</f>
        <v>2.7364113088177131</v>
      </c>
      <c r="N624" s="39">
        <f>N$2*'Risk Factors'!N624</f>
        <v>7.1460901858346948E-3</v>
      </c>
      <c r="O624" s="39">
        <f t="shared" si="45"/>
        <v>-5.8664859160523015</v>
      </c>
      <c r="P624" s="39">
        <f t="shared" si="47"/>
        <v>2.8248084505327915E-3</v>
      </c>
      <c r="Q624" s="39">
        <f t="shared" si="48"/>
        <v>0</v>
      </c>
      <c r="R624" s="39" t="str">
        <f t="shared" si="49"/>
        <v>Low</v>
      </c>
    </row>
    <row r="625" spans="1:18" x14ac:dyDescent="0.25">
      <c r="A625" s="40">
        <v>6037500900</v>
      </c>
      <c r="B625" s="39">
        <f t="shared" si="46"/>
        <v>-3.6722000000000001</v>
      </c>
      <c r="C625" s="39">
        <f>C$2*'Risk Factors'!C625</f>
        <v>-0.68246978765835731</v>
      </c>
      <c r="D625" s="39">
        <f>D$2*'Risk Factors'!D625</f>
        <v>-3.4175123849964614E-2</v>
      </c>
      <c r="E625" s="39">
        <f>E$2*'Risk Factors'!E625</f>
        <v>-6.2746866949752294</v>
      </c>
      <c r="F625" s="39">
        <f>F$2*'Risk Factors'!F625</f>
        <v>-4.4488004246284504E-2</v>
      </c>
      <c r="G625" s="39">
        <f>G$2*'Risk Factors'!G625</f>
        <v>1.4257940768746062</v>
      </c>
      <c r="H625" s="39">
        <f>H$2*'Risk Factors'!H625</f>
        <v>-1.6186206009750237E-2</v>
      </c>
      <c r="I625" s="39">
        <f>I$2*'Risk Factors'!I625</f>
        <v>0</v>
      </c>
      <c r="J625" s="39">
        <f>J$2*'Risk Factors'!J625</f>
        <v>1.3062321673953781</v>
      </c>
      <c r="K625" s="39">
        <f>K$2*'Risk Factors'!K625</f>
        <v>0</v>
      </c>
      <c r="L625" s="39">
        <f>L$2*'Risk Factors'!L625</f>
        <v>0</v>
      </c>
      <c r="M625" s="39">
        <f>M$2*'Risk Factors'!M625</f>
        <v>4.3772159746935539</v>
      </c>
      <c r="N625" s="39">
        <f>N$2*'Risk Factors'!N625</f>
        <v>-5.4050109115372322E-2</v>
      </c>
      <c r="O625" s="39">
        <f t="shared" si="45"/>
        <v>-3.6690137068914219</v>
      </c>
      <c r="P625" s="39">
        <f t="shared" si="47"/>
        <v>2.4867449616822496E-2</v>
      </c>
      <c r="Q625" s="39">
        <f t="shared" si="48"/>
        <v>0</v>
      </c>
      <c r="R625" s="39" t="str">
        <f t="shared" si="49"/>
        <v>Low</v>
      </c>
    </row>
    <row r="626" spans="1:18" x14ac:dyDescent="0.25">
      <c r="A626" s="40">
        <v>6037501400</v>
      </c>
      <c r="B626" s="39">
        <f t="shared" si="46"/>
        <v>-3.6722000000000001</v>
      </c>
      <c r="C626" s="39">
        <f>C$2*'Risk Factors'!C626</f>
        <v>-0.67034669754801801</v>
      </c>
      <c r="D626" s="39">
        <f>D$2*'Risk Factors'!D626</f>
        <v>-7.6961928452973213E-2</v>
      </c>
      <c r="E626" s="39">
        <f>E$2*'Risk Factors'!E626</f>
        <v>-5.7559881544657667</v>
      </c>
      <c r="F626" s="39">
        <f>F$2*'Risk Factors'!F626</f>
        <v>-6.1589623312011371E-2</v>
      </c>
      <c r="G626" s="39">
        <f>G$2*'Risk Factors'!G626</f>
        <v>2.1823237194641449</v>
      </c>
      <c r="H626" s="39">
        <f>H$2*'Risk Factors'!H626</f>
        <v>-3.3189269298551059E-2</v>
      </c>
      <c r="I626" s="39">
        <f>I$2*'Risk Factors'!I626</f>
        <v>0</v>
      </c>
      <c r="J626" s="39">
        <f>J$2*'Risk Factors'!J626</f>
        <v>2.1840477272727274</v>
      </c>
      <c r="K626" s="39">
        <f>K$2*'Risk Factors'!K626</f>
        <v>0</v>
      </c>
      <c r="L626" s="39">
        <f>L$2*'Risk Factors'!L626</f>
        <v>0</v>
      </c>
      <c r="M626" s="39">
        <f>M$2*'Risk Factors'!M626</f>
        <v>4.6590767101621182</v>
      </c>
      <c r="N626" s="39">
        <f>N$2*'Risk Factors'!N626</f>
        <v>-0.23931813354309264</v>
      </c>
      <c r="O626" s="39">
        <f t="shared" si="45"/>
        <v>-1.4841456497214238</v>
      </c>
      <c r="P626" s="39">
        <f t="shared" si="47"/>
        <v>0.18480205982902018</v>
      </c>
      <c r="Q626" s="39">
        <f t="shared" si="48"/>
        <v>0</v>
      </c>
      <c r="R626" s="39" t="str">
        <f t="shared" si="49"/>
        <v>Low</v>
      </c>
    </row>
    <row r="627" spans="1:18" x14ac:dyDescent="0.25">
      <c r="A627" s="40">
        <v>6037501803</v>
      </c>
      <c r="B627" s="39">
        <f t="shared" si="46"/>
        <v>-3.6722000000000001</v>
      </c>
      <c r="C627" s="39">
        <f>C$2*'Risk Factors'!C627</f>
        <v>-0.52987361512055586</v>
      </c>
      <c r="D627" s="39">
        <f>D$2*'Risk Factors'!D627</f>
        <v>-0.10992605154432306</v>
      </c>
      <c r="E627" s="39">
        <f>E$2*'Risk Factors'!E627</f>
        <v>-5.6735759088295987</v>
      </c>
      <c r="F627" s="39">
        <f>F$2*'Risk Factors'!F627</f>
        <v>-4.6473586734187687E-2</v>
      </c>
      <c r="G627" s="39">
        <f>G$2*'Risk Factors'!G627</f>
        <v>3.0314605138918402</v>
      </c>
      <c r="H627" s="39">
        <f>H$2*'Risk Factors'!H627</f>
        <v>-2.1333298344365793E-2</v>
      </c>
      <c r="I627" s="39">
        <f>I$2*'Risk Factors'!I627</f>
        <v>0</v>
      </c>
      <c r="J627" s="39">
        <f>J$2*'Risk Factors'!J627</f>
        <v>0.98227334110089115</v>
      </c>
      <c r="K627" s="39">
        <f>K$2*'Risk Factors'!K627</f>
        <v>0</v>
      </c>
      <c r="L627" s="39">
        <f>L$2*'Risk Factors'!L627</f>
        <v>0</v>
      </c>
      <c r="M627" s="39">
        <f>M$2*'Risk Factors'!M627</f>
        <v>1.765465954922893</v>
      </c>
      <c r="N627" s="39">
        <f>N$2*'Risk Factors'!N627</f>
        <v>-2.4339863149399699E-3</v>
      </c>
      <c r="O627" s="39">
        <f t="shared" si="45"/>
        <v>-4.2766166369723466</v>
      </c>
      <c r="P627" s="39">
        <f t="shared" si="47"/>
        <v>1.3699298703861598E-2</v>
      </c>
      <c r="Q627" s="39">
        <f t="shared" si="48"/>
        <v>0</v>
      </c>
      <c r="R627" s="39" t="str">
        <f t="shared" si="49"/>
        <v>Low</v>
      </c>
    </row>
    <row r="628" spans="1:18" x14ac:dyDescent="0.25">
      <c r="A628" s="40">
        <v>6037501804</v>
      </c>
      <c r="B628" s="39">
        <f t="shared" si="46"/>
        <v>-3.6722000000000001</v>
      </c>
      <c r="C628" s="39">
        <f>C$2*'Risk Factors'!C628</f>
        <v>-0.52987361512055586</v>
      </c>
      <c r="D628" s="39">
        <f>D$2*'Risk Factors'!D628</f>
        <v>-0.10992604835211046</v>
      </c>
      <c r="E628" s="39">
        <f>E$2*'Risk Factors'!E628</f>
        <v>-5.6735758396966158</v>
      </c>
      <c r="F628" s="39">
        <f>F$2*'Risk Factors'!F628</f>
        <v>-4.6473585590624228E-2</v>
      </c>
      <c r="G628" s="39">
        <f>G$2*'Risk Factors'!G628</f>
        <v>3.0314604744946165</v>
      </c>
      <c r="H628" s="39">
        <f>H$2*'Risk Factors'!H628</f>
        <v>-7.3689470368000706E-2</v>
      </c>
      <c r="I628" s="39">
        <f>I$2*'Risk Factors'!I628</f>
        <v>0</v>
      </c>
      <c r="J628" s="39">
        <f>J$2*'Risk Factors'!J628</f>
        <v>0.98227341721853578</v>
      </c>
      <c r="K628" s="39">
        <f>K$2*'Risk Factors'!K628</f>
        <v>0</v>
      </c>
      <c r="L628" s="39">
        <f>L$2*'Risk Factors'!L628</f>
        <v>0</v>
      </c>
      <c r="M628" s="39">
        <f>M$2*'Risk Factors'!M628</f>
        <v>1.2542659549228932</v>
      </c>
      <c r="N628" s="39">
        <f>N$2*'Risk Factors'!N628</f>
        <v>0.14659975931824859</v>
      </c>
      <c r="O628" s="39">
        <f t="shared" si="45"/>
        <v>-4.6911389531736134</v>
      </c>
      <c r="P628" s="39">
        <f t="shared" si="47"/>
        <v>9.0927913721449254E-3</v>
      </c>
      <c r="Q628" s="39">
        <f t="shared" si="48"/>
        <v>0</v>
      </c>
      <c r="R628" s="39" t="str">
        <f t="shared" si="49"/>
        <v>Low</v>
      </c>
    </row>
    <row r="629" spans="1:18" x14ac:dyDescent="0.25">
      <c r="A629" s="40">
        <v>6037502302</v>
      </c>
      <c r="B629" s="39">
        <f t="shared" si="46"/>
        <v>-3.6722000000000001</v>
      </c>
      <c r="C629" s="39">
        <f>C$2*'Risk Factors'!C629</f>
        <v>-0.63270493265222727</v>
      </c>
      <c r="D629" s="39">
        <f>D$2*'Risk Factors'!D629</f>
        <v>-6.4214694148936172E-2</v>
      </c>
      <c r="E629" s="39">
        <f>E$2*'Risk Factors'!E629</f>
        <v>-6.35973085106383</v>
      </c>
      <c r="F629" s="39">
        <f>F$2*'Risk Factors'!F629</f>
        <v>-7.0841090425531911E-2</v>
      </c>
      <c r="G629" s="39">
        <f>G$2*'Risk Factors'!G629</f>
        <v>2.2821333333333329</v>
      </c>
      <c r="H629" s="39">
        <f>H$2*'Risk Factors'!H629</f>
        <v>-3.4697293130233557E-2</v>
      </c>
      <c r="I629" s="39">
        <f>I$2*'Risk Factors'!I629</f>
        <v>0</v>
      </c>
      <c r="J629" s="39">
        <f>J$2*'Risk Factors'!J629</f>
        <v>0.15512203389830509</v>
      </c>
      <c r="K629" s="39">
        <f>K$2*'Risk Factors'!K629</f>
        <v>0</v>
      </c>
      <c r="L629" s="39">
        <f>L$2*'Risk Factors'!L629</f>
        <v>0</v>
      </c>
      <c r="M629" s="39">
        <f>M$2*'Risk Factors'!M629</f>
        <v>2.9498998022933951</v>
      </c>
      <c r="N629" s="39">
        <f>N$2*'Risk Factors'!N629</f>
        <v>-9.1773796484747788E-2</v>
      </c>
      <c r="O629" s="39">
        <f t="shared" si="45"/>
        <v>-5.5390074883804745</v>
      </c>
      <c r="P629" s="39">
        <f t="shared" si="47"/>
        <v>3.9150381291787693E-3</v>
      </c>
      <c r="Q629" s="39">
        <f t="shared" si="48"/>
        <v>0</v>
      </c>
      <c r="R629" s="39" t="str">
        <f t="shared" si="49"/>
        <v>Low</v>
      </c>
    </row>
    <row r="630" spans="1:18" x14ac:dyDescent="0.25">
      <c r="A630" s="40">
        <v>6037502500</v>
      </c>
      <c r="B630" s="39">
        <f t="shared" si="46"/>
        <v>-3.6722000000000001</v>
      </c>
      <c r="C630" s="39">
        <f>C$2*'Risk Factors'!C630</f>
        <v>-0.60237141356763391</v>
      </c>
      <c r="D630" s="39">
        <f>D$2*'Risk Factors'!D630</f>
        <v>-5.1697154072620211E-2</v>
      </c>
      <c r="E630" s="39">
        <f>E$2*'Risk Factors'!E630</f>
        <v>-5.919702551521099</v>
      </c>
      <c r="F630" s="39">
        <f>F$2*'Risk Factors'!F630</f>
        <v>-0.11083189401373897</v>
      </c>
      <c r="G630" s="39">
        <f>G$2*'Risk Factors'!G630</f>
        <v>1.5446146341463416</v>
      </c>
      <c r="H630" s="39">
        <f>H$2*'Risk Factors'!H630</f>
        <v>-3.2689770623611329E-2</v>
      </c>
      <c r="I630" s="39">
        <f>I$2*'Risk Factors'!I630</f>
        <v>0</v>
      </c>
      <c r="J630" s="39">
        <f>J$2*'Risk Factors'!J630</f>
        <v>0.48850702554744524</v>
      </c>
      <c r="K630" s="39">
        <f>K$2*'Risk Factors'!K630</f>
        <v>0</v>
      </c>
      <c r="L630" s="39">
        <f>L$2*'Risk Factors'!L630</f>
        <v>0</v>
      </c>
      <c r="M630" s="39">
        <f>M$2*'Risk Factors'!M630</f>
        <v>4.6121251878212712</v>
      </c>
      <c r="N630" s="39">
        <f>N$2*'Risk Factors'!N630</f>
        <v>1.4844397558586346E-2</v>
      </c>
      <c r="O630" s="39">
        <f t="shared" si="45"/>
        <v>-3.7294015387250585</v>
      </c>
      <c r="P630" s="39">
        <f t="shared" si="47"/>
        <v>2.3444365374249578E-2</v>
      </c>
      <c r="Q630" s="39">
        <f t="shared" si="48"/>
        <v>0</v>
      </c>
      <c r="R630" s="39" t="str">
        <f t="shared" si="49"/>
        <v>Low</v>
      </c>
    </row>
    <row r="631" spans="1:18" x14ac:dyDescent="0.25">
      <c r="A631" s="40">
        <v>6037502602</v>
      </c>
      <c r="B631" s="39">
        <f t="shared" si="46"/>
        <v>-3.6722000000000001</v>
      </c>
      <c r="C631" s="39">
        <f>C$2*'Risk Factors'!C631</f>
        <v>-0.53764614948917056</v>
      </c>
      <c r="D631" s="39">
        <f>D$2*'Risk Factors'!D631</f>
        <v>-0.14325719713902549</v>
      </c>
      <c r="E631" s="39">
        <f>E$2*'Risk Factors'!E631</f>
        <v>-5.7359096110862762</v>
      </c>
      <c r="F631" s="39">
        <f>F$2*'Risk Factors'!F631</f>
        <v>-0.14098042020563253</v>
      </c>
      <c r="G631" s="39">
        <f>G$2*'Risk Factors'!G631</f>
        <v>1.7011634146341463</v>
      </c>
      <c r="H631" s="39">
        <f>H$2*'Risk Factors'!H631</f>
        <v>-1.9981387034880862E-2</v>
      </c>
      <c r="I631" s="39">
        <f>I$2*'Risk Factors'!I631</f>
        <v>0</v>
      </c>
      <c r="J631" s="39">
        <f>J$2*'Risk Factors'!J631</f>
        <v>1.0636525411061286</v>
      </c>
      <c r="K631" s="39">
        <f>K$2*'Risk Factors'!K631</f>
        <v>0</v>
      </c>
      <c r="L631" s="39">
        <f>L$2*'Risk Factors'!L631</f>
        <v>0</v>
      </c>
      <c r="M631" s="39">
        <f>M$2*'Risk Factors'!M631</f>
        <v>3.7911697904309998</v>
      </c>
      <c r="N631" s="39">
        <f>N$2*'Risk Factors'!N631</f>
        <v>4.4824857737909764E-2</v>
      </c>
      <c r="O631" s="39">
        <f t="shared" si="45"/>
        <v>-3.6491641610458019</v>
      </c>
      <c r="P631" s="39">
        <f t="shared" si="47"/>
        <v>2.5353349080807389E-2</v>
      </c>
      <c r="Q631" s="39">
        <f t="shared" si="48"/>
        <v>0</v>
      </c>
      <c r="R631" s="39" t="str">
        <f t="shared" si="49"/>
        <v>Low</v>
      </c>
    </row>
    <row r="632" spans="1:18" x14ac:dyDescent="0.25">
      <c r="A632" s="40">
        <v>6037502902</v>
      </c>
      <c r="B632" s="39">
        <f t="shared" si="46"/>
        <v>-3.6722000000000001</v>
      </c>
      <c r="C632" s="39">
        <f>C$2*'Risk Factors'!C632</f>
        <v>-0.62010035811197384</v>
      </c>
      <c r="D632" s="39">
        <f>D$2*'Risk Factors'!D632</f>
        <v>-0.13945969741456202</v>
      </c>
      <c r="E632" s="39">
        <f>E$2*'Risk Factors'!E632</f>
        <v>-5.5837537696514064</v>
      </c>
      <c r="F632" s="39">
        <f>F$2*'Risk Factors'!F632</f>
        <v>-0.11959345255447419</v>
      </c>
      <c r="G632" s="39">
        <f>G$2*'Risk Factors'!G632</f>
        <v>1.7458945759978211</v>
      </c>
      <c r="H632" s="39">
        <f>H$2*'Risk Factors'!H632</f>
        <v>-4.8281003179468568E-2</v>
      </c>
      <c r="I632" s="39">
        <f>I$2*'Risk Factors'!I632</f>
        <v>0</v>
      </c>
      <c r="J632" s="39">
        <f>J$2*'Risk Factors'!J632</f>
        <v>0.66196389659549482</v>
      </c>
      <c r="K632" s="39">
        <f>K$2*'Risk Factors'!K632</f>
        <v>0</v>
      </c>
      <c r="L632" s="39">
        <f>L$2*'Risk Factors'!L632</f>
        <v>0</v>
      </c>
      <c r="M632" s="39">
        <f>M$2*'Risk Factors'!M632</f>
        <v>-0.94821637010676263</v>
      </c>
      <c r="N632" s="39">
        <f>N$2*'Risk Factors'!N632</f>
        <v>1.9771309876383883E-2</v>
      </c>
      <c r="O632" s="39">
        <f t="shared" si="45"/>
        <v>-8.7039748685489471</v>
      </c>
      <c r="P632" s="39">
        <f t="shared" si="47"/>
        <v>1.6589744201001236E-4</v>
      </c>
      <c r="Q632" s="39">
        <f t="shared" si="48"/>
        <v>0</v>
      </c>
      <c r="R632" s="39" t="str">
        <f t="shared" si="49"/>
        <v>Low</v>
      </c>
    </row>
    <row r="633" spans="1:18" x14ac:dyDescent="0.25">
      <c r="A633" s="40">
        <v>6037503000</v>
      </c>
      <c r="B633" s="39">
        <f t="shared" si="46"/>
        <v>-3.6722000000000001</v>
      </c>
      <c r="C633" s="39">
        <f>C$2*'Risk Factors'!C633</f>
        <v>-0.72432454131589707</v>
      </c>
      <c r="D633" s="39">
        <f>D$2*'Risk Factors'!D633</f>
        <v>-9.3371660226098038E-2</v>
      </c>
      <c r="E633" s="39">
        <f>E$2*'Risk Factors'!E633</f>
        <v>-6.2137148036980152</v>
      </c>
      <c r="F633" s="39">
        <f>F$2*'Risk Factors'!F633</f>
        <v>-8.0574204558482423E-2</v>
      </c>
      <c r="G633" s="39">
        <f>G$2*'Risk Factors'!G633</f>
        <v>1.8283000207582527</v>
      </c>
      <c r="H633" s="39">
        <f>H$2*'Risk Factors'!H633</f>
        <v>-5.2071174776789379E-3</v>
      </c>
      <c r="I633" s="39">
        <f>I$2*'Risk Factors'!I633</f>
        <v>0</v>
      </c>
      <c r="J633" s="39">
        <f>J$2*'Risk Factors'!J633</f>
        <v>1.0748966505031374</v>
      </c>
      <c r="K633" s="39">
        <f>K$2*'Risk Factors'!K633</f>
        <v>0</v>
      </c>
      <c r="L633" s="39">
        <f>L$2*'Risk Factors'!L633</f>
        <v>0</v>
      </c>
      <c r="M633" s="39">
        <f>M$2*'Risk Factors'!M633</f>
        <v>3.0496928430209564</v>
      </c>
      <c r="N633" s="39">
        <f>N$2*'Risk Factors'!N633</f>
        <v>0.16846127175090223</v>
      </c>
      <c r="O633" s="39">
        <f t="shared" si="45"/>
        <v>-4.668041541242923</v>
      </c>
      <c r="P633" s="39">
        <f t="shared" si="47"/>
        <v>9.303278947346668E-3</v>
      </c>
      <c r="Q633" s="39">
        <f t="shared" si="48"/>
        <v>0</v>
      </c>
      <c r="R633" s="39" t="str">
        <f t="shared" si="49"/>
        <v>Low</v>
      </c>
    </row>
    <row r="634" spans="1:18" x14ac:dyDescent="0.25">
      <c r="A634" s="40">
        <v>6037530101</v>
      </c>
      <c r="B634" s="39">
        <f t="shared" si="46"/>
        <v>-3.6722000000000001</v>
      </c>
      <c r="C634" s="39">
        <f>C$2*'Risk Factors'!C634</f>
        <v>-0.48389185206375157</v>
      </c>
      <c r="D634" s="39">
        <f>D$2*'Risk Factors'!D634</f>
        <v>-6.20125318376748E-2</v>
      </c>
      <c r="E634" s="39">
        <f>E$2*'Risk Factors'!E634</f>
        <v>-5.6458221337183767</v>
      </c>
      <c r="F634" s="39">
        <f>F$2*'Risk Factors'!F634</f>
        <v>-0.14404648028859676</v>
      </c>
      <c r="G634" s="39">
        <f>G$2*'Risk Factors'!G634</f>
        <v>2.5613677746611629</v>
      </c>
      <c r="H634" s="39">
        <f>H$2*'Risk Factors'!H634</f>
        <v>-3.4247048750958298E-2</v>
      </c>
      <c r="I634" s="39">
        <f>I$2*'Risk Factors'!I634</f>
        <v>0</v>
      </c>
      <c r="J634" s="39">
        <f>J$2*'Risk Factors'!J634</f>
        <v>1.2349332450610224</v>
      </c>
      <c r="K634" s="39">
        <f>K$2*'Risk Factors'!K634</f>
        <v>0</v>
      </c>
      <c r="L634" s="39">
        <f>L$2*'Risk Factors'!L634</f>
        <v>0</v>
      </c>
      <c r="M634" s="39">
        <f>M$2*'Risk Factors'!M634</f>
        <v>3.2380267299327787</v>
      </c>
      <c r="N634" s="39">
        <f>N$2*'Risk Factors'!N634</f>
        <v>0.16051609538285441</v>
      </c>
      <c r="O634" s="39">
        <f t="shared" si="45"/>
        <v>-2.8473762016215383</v>
      </c>
      <c r="P634" s="39">
        <f t="shared" si="47"/>
        <v>5.4817103266462372E-2</v>
      </c>
      <c r="Q634" s="39">
        <f t="shared" si="48"/>
        <v>0</v>
      </c>
      <c r="R634" s="39" t="str">
        <f t="shared" si="49"/>
        <v>Low</v>
      </c>
    </row>
    <row r="635" spans="1:18" x14ac:dyDescent="0.25">
      <c r="A635" s="40">
        <v>6037530102</v>
      </c>
      <c r="B635" s="39">
        <f t="shared" si="46"/>
        <v>-3.6722000000000001</v>
      </c>
      <c r="C635" s="39">
        <f>C$2*'Risk Factors'!C635</f>
        <v>-0.57511595565999185</v>
      </c>
      <c r="D635" s="39">
        <f>D$2*'Risk Factors'!D635</f>
        <v>-1.7286670604449692E-2</v>
      </c>
      <c r="E635" s="39">
        <f>E$2*'Risk Factors'!E635</f>
        <v>-5.1967862965150617</v>
      </c>
      <c r="F635" s="39">
        <f>F$2*'Risk Factors'!F635</f>
        <v>-0.21984477259303012</v>
      </c>
      <c r="G635" s="39">
        <f>G$2*'Risk Factors'!G635</f>
        <v>1.7959456730769232</v>
      </c>
      <c r="H635" s="39">
        <f>H$2*'Risk Factors'!H635</f>
        <v>-9.4208168073080661E-2</v>
      </c>
      <c r="I635" s="39">
        <f>I$2*'Risk Factors'!I635</f>
        <v>0</v>
      </c>
      <c r="J635" s="39">
        <f>J$2*'Risk Factors'!J635</f>
        <v>1.396098305084746</v>
      </c>
      <c r="K635" s="39">
        <f>K$2*'Risk Factors'!K635</f>
        <v>0</v>
      </c>
      <c r="L635" s="39">
        <f>L$2*'Risk Factors'!L635</f>
        <v>0</v>
      </c>
      <c r="M635" s="39">
        <f>M$2*'Risk Factors'!M635</f>
        <v>1.73359596678529</v>
      </c>
      <c r="N635" s="39">
        <f>N$2*'Risk Factors'!N635</f>
        <v>4.6309110964974941E-2</v>
      </c>
      <c r="O635" s="39">
        <f t="shared" si="45"/>
        <v>-4.8034928075336794</v>
      </c>
      <c r="P635" s="39">
        <f t="shared" si="47"/>
        <v>8.1343421036117226E-3</v>
      </c>
      <c r="Q635" s="39">
        <f t="shared" si="48"/>
        <v>0</v>
      </c>
      <c r="R635" s="39" t="str">
        <f t="shared" si="49"/>
        <v>Low</v>
      </c>
    </row>
    <row r="636" spans="1:18" x14ac:dyDescent="0.25">
      <c r="A636" s="40">
        <v>6037530202</v>
      </c>
      <c r="B636" s="39">
        <f t="shared" si="46"/>
        <v>-3.6722000000000001</v>
      </c>
      <c r="C636" s="39">
        <f>C$2*'Risk Factors'!C636</f>
        <v>-0.71650041932979158</v>
      </c>
      <c r="D636" s="39">
        <f>D$2*'Risk Factors'!D636</f>
        <v>-1.9568870728083207E-2</v>
      </c>
      <c r="E636" s="39">
        <f>E$2*'Risk Factors'!E636</f>
        <v>-5.7337007429420499</v>
      </c>
      <c r="F636" s="39">
        <f>F$2*'Risk Factors'!F636</f>
        <v>-0.31557161961367014</v>
      </c>
      <c r="G636" s="39">
        <f>G$2*'Risk Factors'!G636</f>
        <v>1.0901176074136478</v>
      </c>
      <c r="H636" s="39">
        <f>H$2*'Risk Factors'!H636</f>
        <v>-1.3775231558386614E-2</v>
      </c>
      <c r="I636" s="39">
        <f>I$2*'Risk Factors'!I636</f>
        <v>0</v>
      </c>
      <c r="J636" s="39">
        <f>J$2*'Risk Factors'!J636</f>
        <v>2.1068737959183674</v>
      </c>
      <c r="K636" s="39">
        <f>K$2*'Risk Factors'!K636</f>
        <v>0</v>
      </c>
      <c r="L636" s="39">
        <f>L$2*'Risk Factors'!L636</f>
        <v>0</v>
      </c>
      <c r="M636" s="39">
        <f>M$2*'Risk Factors'!M636</f>
        <v>6.9008574930802675</v>
      </c>
      <c r="N636" s="39">
        <f>N$2*'Risk Factors'!N636</f>
        <v>7.3067634499665857E-2</v>
      </c>
      <c r="O636" s="39">
        <f t="shared" si="45"/>
        <v>-0.30040035326003461</v>
      </c>
      <c r="P636" s="39">
        <f t="shared" si="47"/>
        <v>0.42545961642437319</v>
      </c>
      <c r="Q636" s="39">
        <f t="shared" si="48"/>
        <v>1</v>
      </c>
      <c r="R636" s="39" t="str">
        <f t="shared" si="49"/>
        <v>Moderate</v>
      </c>
    </row>
    <row r="637" spans="1:18" x14ac:dyDescent="0.25">
      <c r="A637" s="40">
        <v>6037530203</v>
      </c>
      <c r="B637" s="39">
        <f t="shared" si="46"/>
        <v>-3.6722000000000001</v>
      </c>
      <c r="C637" s="39">
        <f>C$2*'Risk Factors'!C637</f>
        <v>-0.5499068065794851</v>
      </c>
      <c r="D637" s="39">
        <f>D$2*'Risk Factors'!D637</f>
        <v>-3.3798845128812559E-2</v>
      </c>
      <c r="E637" s="39">
        <f>E$2*'Risk Factors'!E637</f>
        <v>-5.4459818774059814</v>
      </c>
      <c r="F637" s="39">
        <f>F$2*'Risk Factors'!F637</f>
        <v>-0.40762848682262365</v>
      </c>
      <c r="G637" s="39">
        <f>G$2*'Risk Factors'!G637</f>
        <v>2.3435505193578847</v>
      </c>
      <c r="H637" s="39">
        <f>H$2*'Risk Factors'!H637</f>
        <v>-1.9978015841815334E-2</v>
      </c>
      <c r="I637" s="39">
        <f>I$2*'Risk Factors'!I637</f>
        <v>0</v>
      </c>
      <c r="J637" s="39">
        <f>J$2*'Risk Factors'!J637</f>
        <v>0.80113208065994501</v>
      </c>
      <c r="K637" s="39">
        <f>K$2*'Risk Factors'!K637</f>
        <v>0</v>
      </c>
      <c r="L637" s="39">
        <f>L$2*'Risk Factors'!L637</f>
        <v>0</v>
      </c>
      <c r="M637" s="39">
        <f>M$2*'Risk Factors'!M637</f>
        <v>1.9901897983392638</v>
      </c>
      <c r="N637" s="39">
        <f>N$2*'Risk Factors'!N637</f>
        <v>-0.18287781491814326</v>
      </c>
      <c r="O637" s="39">
        <f t="shared" si="45"/>
        <v>-5.1774994483397663</v>
      </c>
      <c r="P637" s="39">
        <f t="shared" si="47"/>
        <v>5.6104424836254559E-3</v>
      </c>
      <c r="Q637" s="39">
        <f t="shared" si="48"/>
        <v>0</v>
      </c>
      <c r="R637" s="39" t="str">
        <f t="shared" si="49"/>
        <v>Low</v>
      </c>
    </row>
    <row r="638" spans="1:18" x14ac:dyDescent="0.25">
      <c r="A638" s="40">
        <v>6037530204</v>
      </c>
      <c r="B638" s="39">
        <f t="shared" si="46"/>
        <v>-3.6722000000000001</v>
      </c>
      <c r="C638" s="39">
        <f>C$2*'Risk Factors'!C638</f>
        <v>-0.52423336894156114</v>
      </c>
      <c r="D638" s="39">
        <f>D$2*'Risk Factors'!D638</f>
        <v>-6.9001924119241193E-2</v>
      </c>
      <c r="E638" s="39">
        <f>E$2*'Risk Factors'!E638</f>
        <v>-5.7775481842818435</v>
      </c>
      <c r="F638" s="39">
        <f>F$2*'Risk Factors'!F638</f>
        <v>-0.16515918699186993</v>
      </c>
      <c r="G638" s="39">
        <f>G$2*'Risk Factors'!G638</f>
        <v>2.3157814397224632</v>
      </c>
      <c r="H638" s="39">
        <f>H$2*'Risk Factors'!H638</f>
        <v>-1.139377237971303E-2</v>
      </c>
      <c r="I638" s="39">
        <f>I$2*'Risk Factors'!I638</f>
        <v>0</v>
      </c>
      <c r="J638" s="39">
        <f>J$2*'Risk Factors'!J638</f>
        <v>1.7189411167512691</v>
      </c>
      <c r="K638" s="39">
        <f>K$2*'Risk Factors'!K638</f>
        <v>0</v>
      </c>
      <c r="L638" s="39">
        <f>L$2*'Risk Factors'!L638</f>
        <v>0</v>
      </c>
      <c r="M638" s="39">
        <f>M$2*'Risk Factors'!M638</f>
        <v>5.001471332542506</v>
      </c>
      <c r="N638" s="39">
        <f>N$2*'Risk Factors'!N638</f>
        <v>-0.18507263959025841</v>
      </c>
      <c r="O638" s="39">
        <f t="shared" si="45"/>
        <v>-1.3684151872882482</v>
      </c>
      <c r="P638" s="39">
        <f t="shared" si="47"/>
        <v>0.20287601744474679</v>
      </c>
      <c r="Q638" s="39">
        <f t="shared" si="48"/>
        <v>0</v>
      </c>
      <c r="R638" s="39" t="str">
        <f t="shared" si="49"/>
        <v>Low</v>
      </c>
    </row>
    <row r="639" spans="1:18" x14ac:dyDescent="0.25">
      <c r="A639" s="40">
        <v>6037530301</v>
      </c>
      <c r="B639" s="39">
        <f t="shared" si="46"/>
        <v>-3.6722000000000001</v>
      </c>
      <c r="C639" s="39">
        <f>C$2*'Risk Factors'!C639</f>
        <v>-0.4919395203923172</v>
      </c>
      <c r="D639" s="39">
        <f>D$2*'Risk Factors'!D639</f>
        <v>-1.1654734513274334E-2</v>
      </c>
      <c r="E639" s="39">
        <f>E$2*'Risk Factors'!E639</f>
        <v>-6.6199352212389364</v>
      </c>
      <c r="F639" s="39">
        <f>F$2*'Risk Factors'!F639</f>
        <v>-4.337230088495575E-2</v>
      </c>
      <c r="G639" s="39">
        <f>G$2*'Risk Factors'!G639</f>
        <v>2.0582877192982454</v>
      </c>
      <c r="H639" s="39">
        <f>H$2*'Risk Factors'!H639</f>
        <v>-4.1638967820871439E-2</v>
      </c>
      <c r="I639" s="39">
        <f>I$2*'Risk Factors'!I639</f>
        <v>0</v>
      </c>
      <c r="J639" s="39">
        <f>J$2*'Risk Factors'!J639</f>
        <v>2.4438924148606809</v>
      </c>
      <c r="K639" s="39">
        <f>K$2*'Risk Factors'!K639</f>
        <v>0</v>
      </c>
      <c r="L639" s="39">
        <f>L$2*'Risk Factors'!L639</f>
        <v>0.38629999999999998</v>
      </c>
      <c r="M639" s="39">
        <f>M$2*'Risk Factors'!M639</f>
        <v>1.2550351917754043</v>
      </c>
      <c r="N639" s="39">
        <f>N$2*'Risk Factors'!N639</f>
        <v>-0.26722995287723694</v>
      </c>
      <c r="O639" s="39">
        <f t="shared" si="45"/>
        <v>-5.0044553717932612</v>
      </c>
      <c r="P639" s="39">
        <f t="shared" si="47"/>
        <v>6.6632963659840148E-3</v>
      </c>
      <c r="Q639" s="39">
        <f t="shared" si="48"/>
        <v>0</v>
      </c>
      <c r="R639" s="39" t="str">
        <f t="shared" si="49"/>
        <v>Low</v>
      </c>
    </row>
    <row r="640" spans="1:18" x14ac:dyDescent="0.25">
      <c r="A640" s="40">
        <v>6037530302</v>
      </c>
      <c r="B640" s="39">
        <f t="shared" si="46"/>
        <v>-3.6722000000000001</v>
      </c>
      <c r="C640" s="39">
        <f>C$2*'Risk Factors'!C640</f>
        <v>-0.54851394090723349</v>
      </c>
      <c r="D640" s="39">
        <f>D$2*'Risk Factors'!D640</f>
        <v>-9.3162498105199328E-3</v>
      </c>
      <c r="E640" s="39">
        <f>E$2*'Risk Factors'!E640</f>
        <v>-6.6365996665150817</v>
      </c>
      <c r="F640" s="39">
        <f>F$2*'Risk Factors'!F640</f>
        <v>-5.3619736243747163E-2</v>
      </c>
      <c r="G640" s="39">
        <f>G$2*'Risk Factors'!G640</f>
        <v>1.8950207449856733</v>
      </c>
      <c r="H640" s="39">
        <f>H$2*'Risk Factors'!H640</f>
        <v>-1.4808318717113507E-2</v>
      </c>
      <c r="I640" s="39">
        <f>I$2*'Risk Factors'!I640</f>
        <v>0</v>
      </c>
      <c r="J640" s="39">
        <f>J$2*'Risk Factors'!J640</f>
        <v>1.6892841314031182</v>
      </c>
      <c r="K640" s="39">
        <f>K$2*'Risk Factors'!K640</f>
        <v>0</v>
      </c>
      <c r="L640" s="39">
        <f>L$2*'Risk Factors'!L640</f>
        <v>0.38629999999999998</v>
      </c>
      <c r="M640" s="39">
        <f>M$2*'Risk Factors'!M640</f>
        <v>2.8595790431000392</v>
      </c>
      <c r="N640" s="39">
        <f>N$2*'Risk Factors'!N640</f>
        <v>0.25932442197843697</v>
      </c>
      <c r="O640" s="39">
        <f t="shared" si="45"/>
        <v>-3.8455495707264284</v>
      </c>
      <c r="P640" s="39">
        <f t="shared" si="47"/>
        <v>2.0927336917580381E-2</v>
      </c>
      <c r="Q640" s="39">
        <f t="shared" si="48"/>
        <v>0</v>
      </c>
      <c r="R640" s="39" t="str">
        <f t="shared" si="49"/>
        <v>Low</v>
      </c>
    </row>
    <row r="641" spans="1:18" x14ac:dyDescent="0.25">
      <c r="A641" s="40">
        <v>6037530400</v>
      </c>
      <c r="B641" s="39">
        <f t="shared" si="46"/>
        <v>-3.6722000000000001</v>
      </c>
      <c r="C641" s="39">
        <f>C$2*'Risk Factors'!C641</f>
        <v>-0.42353433959950965</v>
      </c>
      <c r="D641" s="39">
        <f>D$2*'Risk Factors'!D641</f>
        <v>-0.1617889696340514</v>
      </c>
      <c r="E641" s="39">
        <f>E$2*'Risk Factors'!E641</f>
        <v>-5.3268596937451331</v>
      </c>
      <c r="F641" s="39">
        <f>F$2*'Risk Factors'!F641</f>
        <v>-0.78864868933298737</v>
      </c>
      <c r="G641" s="39">
        <f>G$2*'Risk Factors'!G641</f>
        <v>2.016290073831009</v>
      </c>
      <c r="H641" s="39">
        <f>H$2*'Risk Factors'!H641</f>
        <v>-4.3125520997413236E-2</v>
      </c>
      <c r="I641" s="39">
        <f>I$2*'Risk Factors'!I641</f>
        <v>0</v>
      </c>
      <c r="J641" s="39">
        <f>J$2*'Risk Factors'!J641</f>
        <v>1.0778113344051448</v>
      </c>
      <c r="K641" s="39">
        <f>K$2*'Risk Factors'!K641</f>
        <v>0</v>
      </c>
      <c r="L641" s="39">
        <f>L$2*'Risk Factors'!L641</f>
        <v>0.38629999999999998</v>
      </c>
      <c r="M641" s="39">
        <f>M$2*'Risk Factors'!M641</f>
        <v>1.0520352708580458</v>
      </c>
      <c r="N641" s="39">
        <f>N$2*'Risk Factors'!N641</f>
        <v>-3.9698239641682113E-3</v>
      </c>
      <c r="O641" s="39">
        <f t="shared" si="45"/>
        <v>-5.8876903581790634</v>
      </c>
      <c r="P641" s="39">
        <f t="shared" si="47"/>
        <v>2.7657044727290906E-3</v>
      </c>
      <c r="Q641" s="39">
        <f t="shared" si="48"/>
        <v>0</v>
      </c>
      <c r="R641" s="39" t="str">
        <f t="shared" si="49"/>
        <v>Low</v>
      </c>
    </row>
    <row r="642" spans="1:18" x14ac:dyDescent="0.25">
      <c r="A642" s="40">
        <v>6037530500</v>
      </c>
      <c r="B642" s="39">
        <f t="shared" si="46"/>
        <v>-3.6722000000000001</v>
      </c>
      <c r="C642" s="39">
        <f>C$2*'Risk Factors'!C642</f>
        <v>-0.48782970686554972</v>
      </c>
      <c r="D642" s="39">
        <f>D$2*'Risk Factors'!D642</f>
        <v>-1.5349475524475523E-2</v>
      </c>
      <c r="E642" s="39">
        <f>E$2*'Risk Factors'!E642</f>
        <v>-6.8512423951048946</v>
      </c>
      <c r="F642" s="39">
        <f>F$2*'Risk Factors'!F642</f>
        <v>-1.397006118881119E-2</v>
      </c>
      <c r="G642" s="39">
        <f>G$2*'Risk Factors'!G642</f>
        <v>2.1896415859030833</v>
      </c>
      <c r="H642" s="39">
        <f>H$2*'Risk Factors'!H642</f>
        <v>-1.9787354483596545E-2</v>
      </c>
      <c r="I642" s="39">
        <f>I$2*'Risk Factors'!I642</f>
        <v>0</v>
      </c>
      <c r="J642" s="39">
        <f>J$2*'Risk Factors'!J642</f>
        <v>1.1304287775891344</v>
      </c>
      <c r="K642" s="39">
        <f>K$2*'Risk Factors'!K642</f>
        <v>0</v>
      </c>
      <c r="L642" s="39">
        <f>L$2*'Risk Factors'!L642</f>
        <v>0.38629999999999998</v>
      </c>
      <c r="M642" s="39">
        <f>M$2*'Risk Factors'!M642</f>
        <v>1.4009936733886907</v>
      </c>
      <c r="N642" s="39">
        <f>N$2*'Risk Factors'!N642</f>
        <v>0.1529950088937877</v>
      </c>
      <c r="O642" s="39">
        <f t="shared" si="45"/>
        <v>-5.8000199473926308</v>
      </c>
      <c r="P642" s="39">
        <f t="shared" si="47"/>
        <v>3.0183562975053977E-3</v>
      </c>
      <c r="Q642" s="39">
        <f t="shared" si="48"/>
        <v>0</v>
      </c>
      <c r="R642" s="39" t="str">
        <f t="shared" si="49"/>
        <v>Low</v>
      </c>
    </row>
    <row r="643" spans="1:18" x14ac:dyDescent="0.25">
      <c r="A643" s="40">
        <v>6037530601</v>
      </c>
      <c r="B643" s="39">
        <f t="shared" si="46"/>
        <v>-3.6722000000000001</v>
      </c>
      <c r="C643" s="39">
        <f>C$2*'Risk Factors'!C643</f>
        <v>-0.54648482795259501</v>
      </c>
      <c r="D643" s="39">
        <f>D$2*'Risk Factors'!D643</f>
        <v>-7.5493551160791044E-3</v>
      </c>
      <c r="E643" s="39">
        <f>E$2*'Risk Factors'!E643</f>
        <v>-6.6538916595012889</v>
      </c>
      <c r="F643" s="39">
        <f>F$2*'Risk Factors'!F643</f>
        <v>-0.12947858985382632</v>
      </c>
      <c r="G643" s="39">
        <f>G$2*'Risk Factors'!G643</f>
        <v>1.7053456760048722</v>
      </c>
      <c r="H643" s="39">
        <f>H$2*'Risk Factors'!H643</f>
        <v>-3.3939846767440419E-3</v>
      </c>
      <c r="I643" s="39">
        <f>I$2*'Risk Factors'!I643</f>
        <v>0</v>
      </c>
      <c r="J643" s="39">
        <f>J$2*'Risk Factors'!J643</f>
        <v>2.0117672919109029</v>
      </c>
      <c r="K643" s="39">
        <f>K$2*'Risk Factors'!K643</f>
        <v>0</v>
      </c>
      <c r="L643" s="39">
        <f>L$2*'Risk Factors'!L643</f>
        <v>0</v>
      </c>
      <c r="M643" s="39">
        <f>M$2*'Risk Factors'!M643</f>
        <v>4.1618521154606558</v>
      </c>
      <c r="N643" s="39">
        <f>N$2*'Risk Factors'!N643</f>
        <v>0.24918992758199693</v>
      </c>
      <c r="O643" s="39">
        <f t="shared" ref="O643:O706" si="50">SUM(B643:N643)</f>
        <v>-2.8848434061421062</v>
      </c>
      <c r="P643" s="39">
        <f t="shared" si="47"/>
        <v>5.2907913565127737E-2</v>
      </c>
      <c r="Q643" s="39">
        <f t="shared" si="48"/>
        <v>0</v>
      </c>
      <c r="R643" s="39" t="str">
        <f t="shared" si="49"/>
        <v>Low</v>
      </c>
    </row>
    <row r="644" spans="1:18" x14ac:dyDescent="0.25">
      <c r="A644" s="40">
        <v>6037530602</v>
      </c>
      <c r="B644" s="39">
        <f t="shared" ref="B644:B707" si="51">B$2</f>
        <v>-3.6722000000000001</v>
      </c>
      <c r="C644" s="39">
        <f>C$2*'Risk Factors'!C644</f>
        <v>-0.56194391732733973</v>
      </c>
      <c r="D644" s="39">
        <f>D$2*'Risk Factors'!D644</f>
        <v>-0.19158134930282888</v>
      </c>
      <c r="E644" s="39">
        <f>E$2*'Risk Factors'!E644</f>
        <v>-6.4413409551974823</v>
      </c>
      <c r="F644" s="39">
        <f>F$2*'Risk Factors'!F644</f>
        <v>-0.1195642141467288</v>
      </c>
      <c r="G644" s="39">
        <f>G$2*'Risk Factors'!G644</f>
        <v>1.2377672758733431</v>
      </c>
      <c r="H644" s="39">
        <f>H$2*'Risk Factors'!H644</f>
        <v>-5.5666963030498416E-3</v>
      </c>
      <c r="I644" s="39">
        <f>I$2*'Risk Factors'!I644</f>
        <v>0</v>
      </c>
      <c r="J644" s="39">
        <f>J$2*'Risk Factors'!J644</f>
        <v>2.3180768054328222</v>
      </c>
      <c r="K644" s="39">
        <f>K$2*'Risk Factors'!K644</f>
        <v>0</v>
      </c>
      <c r="L644" s="39">
        <f>L$2*'Risk Factors'!L644</f>
        <v>0</v>
      </c>
      <c r="M644" s="39">
        <f>M$2*'Risk Factors'!M644</f>
        <v>1.5943528667457487</v>
      </c>
      <c r="N644" s="39">
        <f>N$2*'Risk Factors'!N644</f>
        <v>5.4091489713781318E-2</v>
      </c>
      <c r="O644" s="39">
        <f t="shared" si="50"/>
        <v>-5.7879086945117333</v>
      </c>
      <c r="P644" s="39">
        <f t="shared" ref="P644:P707" si="52">EXP(O644)/(1+EXP(O644))</f>
        <v>3.0550222815969993E-3</v>
      </c>
      <c r="Q644" s="39">
        <f t="shared" ref="Q644:Q707" si="53">IF(P644&gt;0.666,2,IF(P644&gt;0.333,1,IF(P644&lt;=0.333,0)))</f>
        <v>0</v>
      </c>
      <c r="R644" s="39" t="str">
        <f t="shared" ref="R644:R707" si="54">IF(P644&gt;0.666,"High",IF(P644&gt;0.333,"Moderate",IF(P644&lt;=0.333,"Low")))</f>
        <v>Low</v>
      </c>
    </row>
    <row r="645" spans="1:18" x14ac:dyDescent="0.25">
      <c r="A645" s="40">
        <v>6037530700</v>
      </c>
      <c r="B645" s="39">
        <f t="shared" si="51"/>
        <v>-3.6722000000000001</v>
      </c>
      <c r="C645" s="39">
        <f>C$2*'Risk Factors'!C645</f>
        <v>-0.52524792541888032</v>
      </c>
      <c r="D645" s="39">
        <f>D$2*'Risk Factors'!D645</f>
        <v>-4.5989952380952381E-2</v>
      </c>
      <c r="E645" s="39">
        <f>E$2*'Risk Factors'!E645</f>
        <v>-6.7458529523809521</v>
      </c>
      <c r="F645" s="39">
        <f>F$2*'Risk Factors'!F645</f>
        <v>-5.4794571428571422E-2</v>
      </c>
      <c r="G645" s="39">
        <f>G$2*'Risk Factors'!G645</f>
        <v>1.879001996007984</v>
      </c>
      <c r="H645" s="39">
        <f>H$2*'Risk Factors'!H645</f>
        <v>-4.6417510900819997E-2</v>
      </c>
      <c r="I645" s="39">
        <f>I$2*'Risk Factors'!I645</f>
        <v>0</v>
      </c>
      <c r="J645" s="39">
        <f>J$2*'Risk Factors'!J645</f>
        <v>2.3514894639556378</v>
      </c>
      <c r="K645" s="39">
        <f>K$2*'Risk Factors'!K645</f>
        <v>0</v>
      </c>
      <c r="L645" s="39">
        <f>L$2*'Risk Factors'!L645</f>
        <v>0</v>
      </c>
      <c r="M645" s="39">
        <f>M$2*'Risk Factors'!M645</f>
        <v>2.7776805852115447</v>
      </c>
      <c r="N645" s="39">
        <f>N$2*'Risk Factors'!N645</f>
        <v>-3.9099608807887078E-2</v>
      </c>
      <c r="O645" s="39">
        <f t="shared" si="50"/>
        <v>-4.1214304761428968</v>
      </c>
      <c r="P645" s="39">
        <f t="shared" si="52"/>
        <v>1.5962363478378656E-2</v>
      </c>
      <c r="Q645" s="39">
        <f t="shared" si="53"/>
        <v>0</v>
      </c>
      <c r="R645" s="39" t="str">
        <f t="shared" si="54"/>
        <v>Low</v>
      </c>
    </row>
    <row r="646" spans="1:18" x14ac:dyDescent="0.25">
      <c r="A646" s="40">
        <v>6037530801</v>
      </c>
      <c r="B646" s="39">
        <f t="shared" si="51"/>
        <v>-3.6722000000000001</v>
      </c>
      <c r="C646" s="39">
        <f>C$2*'Risk Factors'!C646</f>
        <v>-0.58588057184307329</v>
      </c>
      <c r="D646" s="39">
        <f>D$2*'Risk Factors'!D646</f>
        <v>-2.8450745301360988E-2</v>
      </c>
      <c r="E646" s="39">
        <f>E$2*'Risk Factors'!E646</f>
        <v>-6.7377825664290345</v>
      </c>
      <c r="F646" s="39">
        <f>F$2*'Risk Factors'!F646</f>
        <v>-4.6954374594944913E-2</v>
      </c>
      <c r="G646" s="39">
        <f>G$2*'Risk Factors'!G646</f>
        <v>2.0504064516129032</v>
      </c>
      <c r="H646" s="39">
        <f>H$2*'Risk Factors'!H646</f>
        <v>-1.2471822557713667E-3</v>
      </c>
      <c r="I646" s="39">
        <f>I$2*'Risk Factors'!I646</f>
        <v>0</v>
      </c>
      <c r="J646" s="39">
        <f>J$2*'Risk Factors'!J646</f>
        <v>2.0000874829001369</v>
      </c>
      <c r="K646" s="39">
        <f>K$2*'Risk Factors'!K646</f>
        <v>0</v>
      </c>
      <c r="L646" s="39">
        <f>L$2*'Risk Factors'!L646</f>
        <v>0</v>
      </c>
      <c r="M646" s="39">
        <f>M$2*'Risk Factors'!M646</f>
        <v>2.7759736654804268</v>
      </c>
      <c r="N646" s="39">
        <f>N$2*'Risk Factors'!N646</f>
        <v>0.21693010512618977</v>
      </c>
      <c r="O646" s="39">
        <f t="shared" si="50"/>
        <v>-4.0291177353045295</v>
      </c>
      <c r="P646" s="39">
        <f t="shared" si="52"/>
        <v>1.7479065635518643E-2</v>
      </c>
      <c r="Q646" s="39">
        <f t="shared" si="53"/>
        <v>0</v>
      </c>
      <c r="R646" s="39" t="str">
        <f t="shared" si="54"/>
        <v>Low</v>
      </c>
    </row>
    <row r="647" spans="1:18" x14ac:dyDescent="0.25">
      <c r="A647" s="40">
        <v>6037530802</v>
      </c>
      <c r="B647" s="39">
        <f t="shared" si="51"/>
        <v>-3.6722000000000001</v>
      </c>
      <c r="C647" s="39">
        <f>C$2*'Risk Factors'!C647</f>
        <v>-0.51783650437270123</v>
      </c>
      <c r="D647" s="39">
        <f>D$2*'Risk Factors'!D647</f>
        <v>-3.8256644880174294E-2</v>
      </c>
      <c r="E647" s="39">
        <f>E$2*'Risk Factors'!E647</f>
        <v>-6.6906095860566452</v>
      </c>
      <c r="F647" s="39">
        <f>F$2*'Risk Factors'!F647</f>
        <v>-9.0528431372549026E-2</v>
      </c>
      <c r="G647" s="39">
        <f>G$2*'Risk Factors'!G647</f>
        <v>1.6873219858156026</v>
      </c>
      <c r="H647" s="39">
        <f>H$2*'Risk Factors'!H647</f>
        <v>-1.0800793885763787E-4</v>
      </c>
      <c r="I647" s="39">
        <f>I$2*'Risk Factors'!I647</f>
        <v>0</v>
      </c>
      <c r="J647" s="39">
        <f>J$2*'Risk Factors'!J647</f>
        <v>1.6920458057395145</v>
      </c>
      <c r="K647" s="39">
        <f>K$2*'Risk Factors'!K647</f>
        <v>0</v>
      </c>
      <c r="L647" s="39">
        <f>L$2*'Risk Factors'!L647</f>
        <v>0</v>
      </c>
      <c r="M647" s="39">
        <f>M$2*'Risk Factors'!M647</f>
        <v>3.645362910241202</v>
      </c>
      <c r="N647" s="39">
        <f>N$2*'Risk Factors'!N647</f>
        <v>5.940436637170099E-2</v>
      </c>
      <c r="O647" s="39">
        <f t="shared" si="50"/>
        <v>-3.9254041064529082</v>
      </c>
      <c r="P647" s="39">
        <f t="shared" si="52"/>
        <v>1.9352259953252991E-2</v>
      </c>
      <c r="Q647" s="39">
        <f t="shared" si="53"/>
        <v>0</v>
      </c>
      <c r="R647" s="39" t="str">
        <f t="shared" si="54"/>
        <v>Low</v>
      </c>
    </row>
    <row r="648" spans="1:18" x14ac:dyDescent="0.25">
      <c r="A648" s="40">
        <v>6037530901</v>
      </c>
      <c r="B648" s="39">
        <f t="shared" si="51"/>
        <v>-3.6722000000000001</v>
      </c>
      <c r="C648" s="39">
        <f>C$2*'Risk Factors'!C648</f>
        <v>-0.45139165304454437</v>
      </c>
      <c r="D648" s="39">
        <f>D$2*'Risk Factors'!D648</f>
        <v>-2.2205108750632269E-3</v>
      </c>
      <c r="E648" s="39">
        <f>E$2*'Risk Factors'!E648</f>
        <v>-6.8234931714719274</v>
      </c>
      <c r="F648" s="39">
        <f>F$2*'Risk Factors'!F648</f>
        <v>-2.3712594840667678E-2</v>
      </c>
      <c r="G648" s="39">
        <f>G$2*'Risk Factors'!G648</f>
        <v>2.194459633027523</v>
      </c>
      <c r="H648" s="39">
        <f>H$2*'Risk Factors'!H648</f>
        <v>-2.1597375378898769E-2</v>
      </c>
      <c r="I648" s="39">
        <f>I$2*'Risk Factors'!I648</f>
        <v>0</v>
      </c>
      <c r="J648" s="39">
        <f>J$2*'Risk Factors'!J648</f>
        <v>2.6234971553610507</v>
      </c>
      <c r="K648" s="39">
        <f>K$2*'Risk Factors'!K648</f>
        <v>0</v>
      </c>
      <c r="L648" s="39">
        <f>L$2*'Risk Factors'!L648</f>
        <v>0.38629999999999998</v>
      </c>
      <c r="M648" s="39">
        <f>M$2*'Risk Factors'!M648</f>
        <v>3.6471821273230525</v>
      </c>
      <c r="N648" s="39">
        <f>N$2*'Risk Factors'!N648</f>
        <v>0.21712255035169478</v>
      </c>
      <c r="O648" s="39">
        <f t="shared" si="50"/>
        <v>-1.9260538395477802</v>
      </c>
      <c r="P648" s="39">
        <f t="shared" si="52"/>
        <v>0.1271880040960596</v>
      </c>
      <c r="Q648" s="39">
        <f t="shared" si="53"/>
        <v>0</v>
      </c>
      <c r="R648" s="39" t="str">
        <f t="shared" si="54"/>
        <v>Low</v>
      </c>
    </row>
    <row r="649" spans="1:18" x14ac:dyDescent="0.25">
      <c r="A649" s="40">
        <v>6037530902</v>
      </c>
      <c r="B649" s="39">
        <f t="shared" si="51"/>
        <v>-3.6722000000000001</v>
      </c>
      <c r="C649" s="39">
        <f>C$2*'Risk Factors'!C649</f>
        <v>-0.38288329701675528</v>
      </c>
      <c r="D649" s="39">
        <f>D$2*'Risk Factors'!D649</f>
        <v>-1.3137007481296757E-2</v>
      </c>
      <c r="E649" s="39">
        <f>E$2*'Risk Factors'!E649</f>
        <v>-6.7038627431421443</v>
      </c>
      <c r="F649" s="39">
        <f>F$2*'Risk Factors'!F649</f>
        <v>-6.2704788029925185E-2</v>
      </c>
      <c r="G649" s="39">
        <f>G$2*'Risk Factors'!G649</f>
        <v>2.2938639252336448</v>
      </c>
      <c r="H649" s="39">
        <f>H$2*'Risk Factors'!H649</f>
        <v>-1.875208224263481E-3</v>
      </c>
      <c r="I649" s="39">
        <f>I$2*'Risk Factors'!I649</f>
        <v>0</v>
      </c>
      <c r="J649" s="39">
        <f>J$2*'Risk Factors'!J649</f>
        <v>1.5886370604147884</v>
      </c>
      <c r="K649" s="39">
        <f>K$2*'Risk Factors'!K649</f>
        <v>0</v>
      </c>
      <c r="L649" s="39">
        <f>L$2*'Risk Factors'!L649</f>
        <v>0</v>
      </c>
      <c r="M649" s="39">
        <f>M$2*'Risk Factors'!M649</f>
        <v>3.6193267694740991</v>
      </c>
      <c r="N649" s="39">
        <f>N$2*'Risk Factors'!N649</f>
        <v>0.33988149064775552</v>
      </c>
      <c r="O649" s="39">
        <f t="shared" si="50"/>
        <v>-2.9949537981240995</v>
      </c>
      <c r="P649" s="39">
        <f t="shared" si="52"/>
        <v>4.7654365063076791E-2</v>
      </c>
      <c r="Q649" s="39">
        <f t="shared" si="53"/>
        <v>0</v>
      </c>
      <c r="R649" s="39" t="str">
        <f t="shared" si="54"/>
        <v>Low</v>
      </c>
    </row>
    <row r="650" spans="1:18" x14ac:dyDescent="0.25">
      <c r="A650" s="40">
        <v>6037531000</v>
      </c>
      <c r="B650" s="39">
        <f t="shared" si="51"/>
        <v>-3.6722000000000001</v>
      </c>
      <c r="C650" s="39">
        <f>C$2*'Risk Factors'!C650</f>
        <v>-0.51245419628116073</v>
      </c>
      <c r="D650" s="39">
        <f>D$2*'Risk Factors'!D650</f>
        <v>-1.7524750974185554E-2</v>
      </c>
      <c r="E650" s="39">
        <f>E$2*'Risk Factors'!E650</f>
        <v>-6.7767847086174307</v>
      </c>
      <c r="F650" s="39">
        <f>F$2*'Risk Factors'!F650</f>
        <v>-2.4746434403919448E-2</v>
      </c>
      <c r="G650" s="39">
        <f>G$2*'Risk Factors'!G650</f>
        <v>2.0636695223555832</v>
      </c>
      <c r="H650" s="39">
        <f>H$2*'Risk Factors'!H650</f>
        <v>-9.9037046250803323E-3</v>
      </c>
      <c r="I650" s="39">
        <f>I$2*'Risk Factors'!I650</f>
        <v>0</v>
      </c>
      <c r="J650" s="39">
        <f>J$2*'Risk Factors'!J650</f>
        <v>1.9489527758542646</v>
      </c>
      <c r="K650" s="39">
        <f>K$2*'Risk Factors'!K650</f>
        <v>0</v>
      </c>
      <c r="L650" s="39">
        <f>L$2*'Risk Factors'!L650</f>
        <v>0.38629999999999998</v>
      </c>
      <c r="M650" s="39">
        <f>M$2*'Risk Factors'!M650</f>
        <v>4.2019198102016588</v>
      </c>
      <c r="N650" s="39">
        <f>N$2*'Risk Factors'!N650</f>
        <v>4.2919596927669605E-2</v>
      </c>
      <c r="O650" s="39">
        <f t="shared" si="50"/>
        <v>-2.3698520895626007</v>
      </c>
      <c r="P650" s="39">
        <f t="shared" si="52"/>
        <v>8.5500703892215035E-2</v>
      </c>
      <c r="Q650" s="39">
        <f t="shared" si="53"/>
        <v>0</v>
      </c>
      <c r="R650" s="39" t="str">
        <f t="shared" si="54"/>
        <v>Low</v>
      </c>
    </row>
    <row r="651" spans="1:18" x14ac:dyDescent="0.25">
      <c r="A651" s="40">
        <v>6037531101</v>
      </c>
      <c r="B651" s="39">
        <f t="shared" si="51"/>
        <v>-3.6722000000000001</v>
      </c>
      <c r="C651" s="39">
        <f>C$2*'Risk Factors'!C651</f>
        <v>-0.47118410228851665</v>
      </c>
      <c r="D651" s="39">
        <f>D$2*'Risk Factors'!D651</f>
        <v>-5.0372346528973029E-3</v>
      </c>
      <c r="E651" s="39">
        <f>E$2*'Risk Factors'!E651</f>
        <v>-6.7929435838592456</v>
      </c>
      <c r="F651" s="39">
        <f>F$2*'Risk Factors'!F651</f>
        <v>-1.956075731497418E-2</v>
      </c>
      <c r="G651" s="39">
        <f>G$2*'Risk Factors'!G651</f>
        <v>2.3525809910641753</v>
      </c>
      <c r="H651" s="39">
        <f>H$2*'Risk Factors'!H651</f>
        <v>-1.6217382694297261E-2</v>
      </c>
      <c r="I651" s="39">
        <f>I$2*'Risk Factors'!I651</f>
        <v>0</v>
      </c>
      <c r="J651" s="39">
        <f>J$2*'Risk Factors'!J651</f>
        <v>2.2287368421052633</v>
      </c>
      <c r="K651" s="39">
        <f>K$2*'Risk Factors'!K651</f>
        <v>0</v>
      </c>
      <c r="L651" s="39">
        <f>L$2*'Risk Factors'!L651</f>
        <v>0.38629999999999998</v>
      </c>
      <c r="M651" s="39">
        <f>M$2*'Risk Factors'!M651</f>
        <v>3.632044444444444</v>
      </c>
      <c r="N651" s="39">
        <f>N$2*'Risk Factors'!N651</f>
        <v>8.5316266871977881E-2</v>
      </c>
      <c r="O651" s="39">
        <f t="shared" si="50"/>
        <v>-2.2921645163240676</v>
      </c>
      <c r="P651" s="39">
        <f t="shared" si="52"/>
        <v>9.1773974734114264E-2</v>
      </c>
      <c r="Q651" s="39">
        <f t="shared" si="53"/>
        <v>0</v>
      </c>
      <c r="R651" s="39" t="str">
        <f t="shared" si="54"/>
        <v>Low</v>
      </c>
    </row>
    <row r="652" spans="1:18" x14ac:dyDescent="0.25">
      <c r="A652" s="40">
        <v>6037531102</v>
      </c>
      <c r="B652" s="39">
        <f t="shared" si="51"/>
        <v>-3.6722000000000001</v>
      </c>
      <c r="C652" s="39">
        <f>C$2*'Risk Factors'!C652</f>
        <v>-0.52483522447895392</v>
      </c>
      <c r="D652" s="39">
        <f>D$2*'Risk Factors'!D652</f>
        <v>-3.5787635869565217E-2</v>
      </c>
      <c r="E652" s="39">
        <f>E$2*'Risk Factors'!E652</f>
        <v>-6.7963627717391306</v>
      </c>
      <c r="F652" s="39">
        <f>F$2*'Risk Factors'!F652</f>
        <v>-1.1580978260869564E-2</v>
      </c>
      <c r="G652" s="39">
        <f>G$2*'Risk Factors'!G652</f>
        <v>2.4768391534391534</v>
      </c>
      <c r="H652" s="39">
        <f>H$2*'Risk Factors'!H652</f>
        <v>-3.4391922013386417E-3</v>
      </c>
      <c r="I652" s="39">
        <f>I$2*'Risk Factors'!I652</f>
        <v>0</v>
      </c>
      <c r="J652" s="39">
        <f>J$2*'Risk Factors'!J652</f>
        <v>1.999882493702771</v>
      </c>
      <c r="K652" s="39">
        <f>K$2*'Risk Factors'!K652</f>
        <v>0</v>
      </c>
      <c r="L652" s="39">
        <f>L$2*'Risk Factors'!L652</f>
        <v>0.38629999999999998</v>
      </c>
      <c r="M652" s="39">
        <f>M$2*'Risk Factors'!M652</f>
        <v>1.8384367734282321</v>
      </c>
      <c r="N652" s="39">
        <f>N$2*'Risk Factors'!N652</f>
        <v>0.35927275674698333</v>
      </c>
      <c r="O652" s="39">
        <f t="shared" si="50"/>
        <v>-3.98347462523272</v>
      </c>
      <c r="P652" s="39">
        <f t="shared" si="52"/>
        <v>1.8280429701172492E-2</v>
      </c>
      <c r="Q652" s="39">
        <f t="shared" si="53"/>
        <v>0</v>
      </c>
      <c r="R652" s="39" t="str">
        <f t="shared" si="54"/>
        <v>Low</v>
      </c>
    </row>
    <row r="653" spans="1:18" x14ac:dyDescent="0.25">
      <c r="A653" s="40">
        <v>6037531201</v>
      </c>
      <c r="B653" s="39">
        <f t="shared" si="51"/>
        <v>-3.6722000000000001</v>
      </c>
      <c r="C653" s="39">
        <f>C$2*'Risk Factors'!C653</f>
        <v>-0.50576500187985296</v>
      </c>
      <c r="D653" s="39">
        <f>D$2*'Risk Factors'!D653</f>
        <v>-1.1057808564231737E-2</v>
      </c>
      <c r="E653" s="39">
        <f>E$2*'Risk Factors'!E653</f>
        <v>-6.8273513494062605</v>
      </c>
      <c r="F653" s="39">
        <f>F$2*'Risk Factors'!F653</f>
        <v>-1.3035372436128104E-2</v>
      </c>
      <c r="G653" s="39">
        <f>G$2*'Risk Factors'!G653</f>
        <v>2.3475810473815462</v>
      </c>
      <c r="H653" s="39">
        <f>H$2*'Risk Factors'!H653</f>
        <v>-6.9121710461853454E-3</v>
      </c>
      <c r="I653" s="39">
        <f>I$2*'Risk Factors'!I653</f>
        <v>0</v>
      </c>
      <c r="J653" s="39">
        <f>J$2*'Risk Factors'!J653</f>
        <v>1.7065266033254158</v>
      </c>
      <c r="K653" s="39">
        <f>K$2*'Risk Factors'!K653</f>
        <v>0</v>
      </c>
      <c r="L653" s="39">
        <f>L$2*'Risk Factors'!L653</f>
        <v>0.38629999999999998</v>
      </c>
      <c r="M653" s="39">
        <f>M$2*'Risk Factors'!M653</f>
        <v>1.3167875049426645</v>
      </c>
      <c r="N653" s="39">
        <f>N$2*'Risk Factors'!N653</f>
        <v>0.18475350801639037</v>
      </c>
      <c r="O653" s="39">
        <f t="shared" si="50"/>
        <v>-5.0943730396666425</v>
      </c>
      <c r="P653" s="39">
        <f t="shared" si="52"/>
        <v>6.0937874959140544E-3</v>
      </c>
      <c r="Q653" s="39">
        <f t="shared" si="53"/>
        <v>0</v>
      </c>
      <c r="R653" s="39" t="str">
        <f t="shared" si="54"/>
        <v>Low</v>
      </c>
    </row>
    <row r="654" spans="1:18" x14ac:dyDescent="0.25">
      <c r="A654" s="40">
        <v>6037531202</v>
      </c>
      <c r="B654" s="39">
        <f t="shared" si="51"/>
        <v>-3.6722000000000001</v>
      </c>
      <c r="C654" s="39">
        <f>C$2*'Risk Factors'!C654</f>
        <v>-0.43257936853289747</v>
      </c>
      <c r="D654" s="39">
        <f>D$2*'Risk Factors'!D654</f>
        <v>-7.0379959919839672E-3</v>
      </c>
      <c r="E654" s="39">
        <f>E$2*'Risk Factors'!E654</f>
        <v>-6.8584337474949892</v>
      </c>
      <c r="F654" s="39">
        <f>F$2*'Risk Factors'!F654</f>
        <v>-1.1956953907815631E-2</v>
      </c>
      <c r="G654" s="39">
        <f>G$2*'Risk Factors'!G654</f>
        <v>2.5350346525945473</v>
      </c>
      <c r="H654" s="39">
        <f>H$2*'Risk Factors'!H654</f>
        <v>-1.8293742665580578E-2</v>
      </c>
      <c r="I654" s="39">
        <f>I$2*'Risk Factors'!I654</f>
        <v>0</v>
      </c>
      <c r="J654" s="39">
        <f>J$2*'Risk Factors'!J654</f>
        <v>2.055134730538922</v>
      </c>
      <c r="K654" s="39">
        <f>K$2*'Risk Factors'!K654</f>
        <v>0</v>
      </c>
      <c r="L654" s="39">
        <f>L$2*'Risk Factors'!L654</f>
        <v>0.38629999999999998</v>
      </c>
      <c r="M654" s="39">
        <f>M$2*'Risk Factors'!M654</f>
        <v>2.0584890470541701</v>
      </c>
      <c r="N654" s="39">
        <f>N$2*'Risk Factors'!N654</f>
        <v>-0.15739005535225167</v>
      </c>
      <c r="O654" s="39">
        <f t="shared" si="50"/>
        <v>-4.1229334337578791</v>
      </c>
      <c r="P654" s="39">
        <f t="shared" si="52"/>
        <v>1.5938772838148606E-2</v>
      </c>
      <c r="Q654" s="39">
        <f t="shared" si="53"/>
        <v>0</v>
      </c>
      <c r="R654" s="39" t="str">
        <f t="shared" si="54"/>
        <v>Low</v>
      </c>
    </row>
    <row r="655" spans="1:18" x14ac:dyDescent="0.25">
      <c r="A655" s="40">
        <v>6037531301</v>
      </c>
      <c r="B655" s="39">
        <f t="shared" si="51"/>
        <v>-3.6722000000000001</v>
      </c>
      <c r="C655" s="39">
        <f>C$2*'Risk Factors'!C655</f>
        <v>-0.47756377098487945</v>
      </c>
      <c r="D655" s="39">
        <f>D$2*'Risk Factors'!D655</f>
        <v>-4.7977595628415299E-3</v>
      </c>
      <c r="E655" s="39">
        <f>E$2*'Risk Factors'!E655</f>
        <v>-6.8128659380692165</v>
      </c>
      <c r="F655" s="39">
        <f>F$2*'Risk Factors'!F655</f>
        <v>-1.0091693989071039E-2</v>
      </c>
      <c r="G655" s="39">
        <f>G$2*'Risk Factors'!G655</f>
        <v>2.4345295492487486</v>
      </c>
      <c r="H655" s="39">
        <f>H$2*'Risk Factors'!H655</f>
        <v>-2.0087653074230587E-2</v>
      </c>
      <c r="I655" s="39">
        <f>I$2*'Risk Factors'!I655</f>
        <v>0</v>
      </c>
      <c r="J655" s="39">
        <f>J$2*'Risk Factors'!J655</f>
        <v>1.4678748997594226</v>
      </c>
      <c r="K655" s="39">
        <f>K$2*'Risk Factors'!K655</f>
        <v>0</v>
      </c>
      <c r="L655" s="39">
        <f>L$2*'Risk Factors'!L655</f>
        <v>0</v>
      </c>
      <c r="M655" s="39">
        <f>M$2*'Risk Factors'!M655</f>
        <v>1.1647705812574136</v>
      </c>
      <c r="N655" s="39">
        <f>N$2*'Risk Factors'!N655</f>
        <v>0.17383545929622615</v>
      </c>
      <c r="O655" s="39">
        <f t="shared" si="50"/>
        <v>-5.7565963261184292</v>
      </c>
      <c r="P655" s="39">
        <f t="shared" si="52"/>
        <v>3.1518894102134766E-3</v>
      </c>
      <c r="Q655" s="39">
        <f t="shared" si="53"/>
        <v>0</v>
      </c>
      <c r="R655" s="39" t="str">
        <f t="shared" si="54"/>
        <v>Low</v>
      </c>
    </row>
    <row r="656" spans="1:18" x14ac:dyDescent="0.25">
      <c r="A656" s="40">
        <v>6037531302</v>
      </c>
      <c r="B656" s="39">
        <f t="shared" si="51"/>
        <v>-3.6722000000000001</v>
      </c>
      <c r="C656" s="39">
        <f>C$2*'Risk Factors'!C656</f>
        <v>-0.50316842513281579</v>
      </c>
      <c r="D656" s="39">
        <f>D$2*'Risk Factors'!D656</f>
        <v>-8.0206149439393769E-3</v>
      </c>
      <c r="E656" s="39">
        <f>E$2*'Risk Factors'!E656</f>
        <v>-6.7953995877878759</v>
      </c>
      <c r="F656" s="39">
        <f>F$2*'Risk Factors'!F656</f>
        <v>-1.2977466504263092E-3</v>
      </c>
      <c r="G656" s="39">
        <f>G$2*'Risk Factors'!G656</f>
        <v>2.3219472731974169</v>
      </c>
      <c r="H656" s="39">
        <f>H$2*'Risk Factors'!H656</f>
        <v>-3.3708414944470251E-2</v>
      </c>
      <c r="I656" s="39">
        <f>I$2*'Risk Factors'!I656</f>
        <v>0</v>
      </c>
      <c r="J656" s="39">
        <f>J$2*'Risk Factors'!J656</f>
        <v>2.0792079252535647</v>
      </c>
      <c r="K656" s="39">
        <f>K$2*'Risk Factors'!K656</f>
        <v>0</v>
      </c>
      <c r="L656" s="39">
        <f>L$2*'Risk Factors'!L656</f>
        <v>0</v>
      </c>
      <c r="M656" s="39">
        <f>M$2*'Risk Factors'!M656</f>
        <v>2.3200351917754043</v>
      </c>
      <c r="N656" s="39">
        <f>N$2*'Risk Factors'!N656</f>
        <v>0.16991968569323188</v>
      </c>
      <c r="O656" s="39">
        <f t="shared" si="50"/>
        <v>-4.1226847135399103</v>
      </c>
      <c r="P656" s="39">
        <f t="shared" si="52"/>
        <v>1.5942674416918368E-2</v>
      </c>
      <c r="Q656" s="39">
        <f t="shared" si="53"/>
        <v>0</v>
      </c>
      <c r="R656" s="39" t="str">
        <f t="shared" si="54"/>
        <v>Low</v>
      </c>
    </row>
    <row r="657" spans="1:18" x14ac:dyDescent="0.25">
      <c r="A657" s="40">
        <v>6037531502</v>
      </c>
      <c r="B657" s="39">
        <f t="shared" si="51"/>
        <v>-3.6722000000000001</v>
      </c>
      <c r="C657" s="39">
        <f>C$2*'Risk Factors'!C657</f>
        <v>-0.55606292893338782</v>
      </c>
      <c r="D657" s="39">
        <f>D$2*'Risk Factors'!D657</f>
        <v>-7.8228987228987218E-3</v>
      </c>
      <c r="E657" s="39">
        <f>E$2*'Risk Factors'!E657</f>
        <v>-6.8432248292248286</v>
      </c>
      <c r="F657" s="39">
        <f>F$2*'Risk Factors'!F657</f>
        <v>-1.1391802791802791E-2</v>
      </c>
      <c r="G657" s="39">
        <f>G$2*'Risk Factors'!G657</f>
        <v>2.4322736842105264</v>
      </c>
      <c r="H657" s="39">
        <f>H$2*'Risk Factors'!H657</f>
        <v>-1.1151902633134371E-2</v>
      </c>
      <c r="I657" s="39">
        <f>I$2*'Risk Factors'!I657</f>
        <v>0</v>
      </c>
      <c r="J657" s="39">
        <f>J$2*'Risk Factors'!J657</f>
        <v>1.206691337579618</v>
      </c>
      <c r="K657" s="39">
        <f>K$2*'Risk Factors'!K657</f>
        <v>0</v>
      </c>
      <c r="L657" s="39">
        <f>L$2*'Risk Factors'!L657</f>
        <v>0</v>
      </c>
      <c r="M657" s="39">
        <f>M$2*'Risk Factors'!M657</f>
        <v>3.5862551996836687</v>
      </c>
      <c r="N657" s="39">
        <f>N$2*'Risk Factors'!N657</f>
        <v>0.16165573144669562</v>
      </c>
      <c r="O657" s="39">
        <f t="shared" si="50"/>
        <v>-3.714978409385544</v>
      </c>
      <c r="P657" s="39">
        <f t="shared" si="52"/>
        <v>2.3776858587246694E-2</v>
      </c>
      <c r="Q657" s="39">
        <f t="shared" si="53"/>
        <v>0</v>
      </c>
      <c r="R657" s="39" t="str">
        <f t="shared" si="54"/>
        <v>Low</v>
      </c>
    </row>
    <row r="658" spans="1:18" x14ac:dyDescent="0.25">
      <c r="A658" s="40">
        <v>6037531503</v>
      </c>
      <c r="B658" s="39">
        <f t="shared" si="51"/>
        <v>-3.6722000000000001</v>
      </c>
      <c r="C658" s="39">
        <f>C$2*'Risk Factors'!C658</f>
        <v>-0.4751735447078056</v>
      </c>
      <c r="D658" s="39">
        <f>D$2*'Risk Factors'!D658</f>
        <v>-1.265115241240378E-2</v>
      </c>
      <c r="E658" s="39">
        <f>E$2*'Risk Factors'!E658</f>
        <v>-6.7989992737481346</v>
      </c>
      <c r="F658" s="39">
        <f>F$2*'Risk Factors'!F658</f>
        <v>-4.466125229237612E-3</v>
      </c>
      <c r="G658" s="39">
        <f>G$2*'Risk Factors'!G658</f>
        <v>2.3277759162014866</v>
      </c>
      <c r="H658" s="39">
        <f>H$2*'Risk Factors'!H658</f>
        <v>-1.5619352121603424E-3</v>
      </c>
      <c r="I658" s="39">
        <f>I$2*'Risk Factors'!I658</f>
        <v>0</v>
      </c>
      <c r="J658" s="39">
        <f>J$2*'Risk Factors'!J658</f>
        <v>1.7001913666499142</v>
      </c>
      <c r="K658" s="39">
        <f>K$2*'Risk Factors'!K658</f>
        <v>0</v>
      </c>
      <c r="L658" s="39">
        <f>L$2*'Risk Factors'!L658</f>
        <v>0.38629999999999998</v>
      </c>
      <c r="M658" s="39">
        <f>M$2*'Risk Factors'!M658</f>
        <v>1.7018944246737826</v>
      </c>
      <c r="N658" s="39">
        <f>N$2*'Risk Factors'!N658</f>
        <v>2.3842987520687354E-2</v>
      </c>
      <c r="O658" s="39">
        <f t="shared" si="50"/>
        <v>-4.8250473362638706</v>
      </c>
      <c r="P658" s="39">
        <f t="shared" si="52"/>
        <v>7.962267389353116E-3</v>
      </c>
      <c r="Q658" s="39">
        <f t="shared" si="53"/>
        <v>0</v>
      </c>
      <c r="R658" s="39" t="str">
        <f t="shared" si="54"/>
        <v>Low</v>
      </c>
    </row>
    <row r="659" spans="1:18" x14ac:dyDescent="0.25">
      <c r="A659" s="40">
        <v>6037531504</v>
      </c>
      <c r="B659" s="39">
        <f t="shared" si="51"/>
        <v>-3.6722000000000001</v>
      </c>
      <c r="C659" s="39">
        <f>C$2*'Risk Factors'!C659</f>
        <v>-0.4751735447078056</v>
      </c>
      <c r="D659" s="39">
        <f>D$2*'Risk Factors'!D659</f>
        <v>-1.265115297471067E-2</v>
      </c>
      <c r="E659" s="39">
        <f>E$2*'Risk Factors'!E659</f>
        <v>-6.7989996233534615</v>
      </c>
      <c r="F659" s="39">
        <f>F$2*'Risk Factors'!F659</f>
        <v>-4.4661252292376268E-3</v>
      </c>
      <c r="G659" s="39">
        <f>G$2*'Risk Factors'!G659</f>
        <v>2.3277759593117802</v>
      </c>
      <c r="H659" s="39">
        <f>H$2*'Risk Factors'!H659</f>
        <v>-7.6312732611299285E-3</v>
      </c>
      <c r="I659" s="39">
        <f>I$2*'Risk Factors'!I659</f>
        <v>0</v>
      </c>
      <c r="J659" s="39">
        <f>J$2*'Risk Factors'!J659</f>
        <v>1.7001913574741874</v>
      </c>
      <c r="K659" s="39">
        <f>K$2*'Risk Factors'!K659</f>
        <v>0</v>
      </c>
      <c r="L659" s="39">
        <f>L$2*'Risk Factors'!L659</f>
        <v>0.38629999999999998</v>
      </c>
      <c r="M659" s="39">
        <f>M$2*'Risk Factors'!M659</f>
        <v>2.7100944246737826</v>
      </c>
      <c r="N659" s="39">
        <f>N$2*'Risk Factors'!N659</f>
        <v>0.28582415844226117</v>
      </c>
      <c r="O659" s="39">
        <f t="shared" si="50"/>
        <v>-3.5609358196243335</v>
      </c>
      <c r="P659" s="39">
        <f t="shared" si="52"/>
        <v>2.7627271343251179E-2</v>
      </c>
      <c r="Q659" s="39">
        <f t="shared" si="53"/>
        <v>0</v>
      </c>
      <c r="R659" s="39" t="str">
        <f t="shared" si="54"/>
        <v>Low</v>
      </c>
    </row>
    <row r="660" spans="1:18" x14ac:dyDescent="0.25">
      <c r="A660" s="40">
        <v>6037531602</v>
      </c>
      <c r="B660" s="39">
        <f t="shared" si="51"/>
        <v>-3.6722000000000001</v>
      </c>
      <c r="C660" s="39">
        <f>C$2*'Risk Factors'!C660</f>
        <v>-0.39667438675929717</v>
      </c>
      <c r="D660" s="39">
        <f>D$2*'Risk Factors'!D660</f>
        <v>-1.9922623099614249E-3</v>
      </c>
      <c r="E660" s="39">
        <f>E$2*'Risk Factors'!E660</f>
        <v>-6.8244797821647385</v>
      </c>
      <c r="F660" s="39">
        <f>F$2*'Risk Factors'!F660</f>
        <v>-2.9011572498298163E-3</v>
      </c>
      <c r="G660" s="39">
        <f>G$2*'Risk Factors'!G660</f>
        <v>2.4842296094459582</v>
      </c>
      <c r="H660" s="39">
        <f>H$2*'Risk Factors'!H660</f>
        <v>-1.556910996518707E-2</v>
      </c>
      <c r="I660" s="39">
        <f>I$2*'Risk Factors'!I660</f>
        <v>0</v>
      </c>
      <c r="J660" s="39">
        <f>J$2*'Risk Factors'!J660</f>
        <v>1.552174516695958</v>
      </c>
      <c r="K660" s="39">
        <f>K$2*'Risk Factors'!K660</f>
        <v>0</v>
      </c>
      <c r="L660" s="39">
        <f>L$2*'Risk Factors'!L660</f>
        <v>0</v>
      </c>
      <c r="M660" s="39">
        <f>M$2*'Risk Factors'!M660</f>
        <v>3.2711544483985748</v>
      </c>
      <c r="N660" s="39">
        <f>N$2*'Risk Factors'!N660</f>
        <v>0.26631372308872603</v>
      </c>
      <c r="O660" s="39">
        <f t="shared" si="50"/>
        <v>-3.3399444008197983</v>
      </c>
      <c r="P660" s="39">
        <f t="shared" si="52"/>
        <v>3.4225995452169318E-2</v>
      </c>
      <c r="Q660" s="39">
        <f t="shared" si="53"/>
        <v>0</v>
      </c>
      <c r="R660" s="39" t="str">
        <f t="shared" si="54"/>
        <v>Low</v>
      </c>
    </row>
    <row r="661" spans="1:18" x14ac:dyDescent="0.25">
      <c r="A661" s="40">
        <v>6037531603</v>
      </c>
      <c r="B661" s="39">
        <f t="shared" si="51"/>
        <v>-3.6722000000000001</v>
      </c>
      <c r="C661" s="39">
        <f>C$2*'Risk Factors'!C661</f>
        <v>-0.45698031160604824</v>
      </c>
      <c r="D661" s="39">
        <f>D$2*'Risk Factors'!D661</f>
        <v>-4.9617971178298956E-3</v>
      </c>
      <c r="E661" s="39">
        <f>E$2*'Risk Factors'!E661</f>
        <v>-6.8337045493077122</v>
      </c>
      <c r="F661" s="39">
        <f>F$2*'Risk Factors'!F661</f>
        <v>-1.5655100310822265E-2</v>
      </c>
      <c r="G661" s="39">
        <f>G$2*'Risk Factors'!G661</f>
        <v>2.1844062726176117</v>
      </c>
      <c r="H661" s="39">
        <f>H$2*'Risk Factors'!H661</f>
        <v>-1.0344317308472603E-3</v>
      </c>
      <c r="I661" s="39">
        <f>I$2*'Risk Factors'!I661</f>
        <v>0</v>
      </c>
      <c r="J661" s="39">
        <f>J$2*'Risk Factors'!J661</f>
        <v>1.3920304195804198</v>
      </c>
      <c r="K661" s="39">
        <f>K$2*'Risk Factors'!K661</f>
        <v>0</v>
      </c>
      <c r="L661" s="39">
        <f>L$2*'Risk Factors'!L661</f>
        <v>0.38629999999999998</v>
      </c>
      <c r="M661" s="39">
        <f>M$2*'Risk Factors'!M661</f>
        <v>3.5437113483590337</v>
      </c>
      <c r="N661" s="39">
        <f>N$2*'Risk Factors'!N661</f>
        <v>6.3476492574718324E-2</v>
      </c>
      <c r="O661" s="39">
        <f t="shared" si="50"/>
        <v>-3.4146116569414748</v>
      </c>
      <c r="P661" s="39">
        <f t="shared" si="52"/>
        <v>3.1841921915086446E-2</v>
      </c>
      <c r="Q661" s="39">
        <f t="shared" si="53"/>
        <v>0</v>
      </c>
      <c r="R661" s="39" t="str">
        <f t="shared" si="54"/>
        <v>Low</v>
      </c>
    </row>
    <row r="662" spans="1:18" x14ac:dyDescent="0.25">
      <c r="A662" s="40">
        <v>6037531604</v>
      </c>
      <c r="B662" s="39">
        <f t="shared" si="51"/>
        <v>-3.6722000000000001</v>
      </c>
      <c r="C662" s="39">
        <f>C$2*'Risk Factors'!C662</f>
        <v>-0.42726584393134454</v>
      </c>
      <c r="D662" s="39">
        <f>D$2*'Risk Factors'!D662</f>
        <v>-2.3463121325494388E-2</v>
      </c>
      <c r="E662" s="39">
        <f>E$2*'Risk Factors'!E662</f>
        <v>-6.7666625334045962</v>
      </c>
      <c r="F662" s="39">
        <f>F$2*'Risk Factors'!F662</f>
        <v>-5.6945483698556927E-3</v>
      </c>
      <c r="G662" s="39">
        <f>G$2*'Risk Factors'!G662</f>
        <v>2.4623699999999999</v>
      </c>
      <c r="H662" s="39">
        <f>H$2*'Risk Factors'!H662</f>
        <v>-3.9509402090860048E-2</v>
      </c>
      <c r="I662" s="39">
        <f>I$2*'Risk Factors'!I662</f>
        <v>0</v>
      </c>
      <c r="J662" s="39">
        <f>J$2*'Risk Factors'!J662</f>
        <v>1.5988783132530122</v>
      </c>
      <c r="K662" s="39">
        <f>K$2*'Risk Factors'!K662</f>
        <v>0</v>
      </c>
      <c r="L662" s="39">
        <f>L$2*'Risk Factors'!L662</f>
        <v>0.38629999999999998</v>
      </c>
      <c r="M662" s="39">
        <f>M$2*'Risk Factors'!M662</f>
        <v>2.3482667457493069</v>
      </c>
      <c r="N662" s="39">
        <f>N$2*'Risk Factors'!N662</f>
        <v>-2.0867641949397928E-2</v>
      </c>
      <c r="O662" s="39">
        <f t="shared" si="50"/>
        <v>-4.159848032069231</v>
      </c>
      <c r="P662" s="39">
        <f t="shared" si="52"/>
        <v>1.5370005243339317E-2</v>
      </c>
      <c r="Q662" s="39">
        <f t="shared" si="53"/>
        <v>0</v>
      </c>
      <c r="R662" s="39" t="str">
        <f t="shared" si="54"/>
        <v>Low</v>
      </c>
    </row>
    <row r="663" spans="1:18" x14ac:dyDescent="0.25">
      <c r="A663" s="40">
        <v>6037531701</v>
      </c>
      <c r="B663" s="39">
        <f t="shared" si="51"/>
        <v>-3.6722000000000001</v>
      </c>
      <c r="C663" s="39">
        <f>C$2*'Risk Factors'!C663</f>
        <v>-0.49231782958724973</v>
      </c>
      <c r="D663" s="39">
        <f>D$2*'Risk Factors'!D663</f>
        <v>-1.583104940497656E-3</v>
      </c>
      <c r="E663" s="39">
        <f>E$2*'Risk Factors'!E663</f>
        <v>-6.8106975838442114</v>
      </c>
      <c r="F663" s="39">
        <f>F$2*'Risk Factors'!F663</f>
        <v>-7.6844572664983785E-3</v>
      </c>
      <c r="G663" s="39">
        <f>G$2*'Risk Factors'!G663</f>
        <v>2.1193672890216582</v>
      </c>
      <c r="H663" s="39">
        <f>H$2*'Risk Factors'!H663</f>
        <v>-1.9316096584548068E-2</v>
      </c>
      <c r="I663" s="39">
        <f>I$2*'Risk Factors'!I663</f>
        <v>0</v>
      </c>
      <c r="J663" s="39">
        <f>J$2*'Risk Factors'!J663</f>
        <v>1.8205278700361012</v>
      </c>
      <c r="K663" s="39">
        <f>K$2*'Risk Factors'!K663</f>
        <v>0</v>
      </c>
      <c r="L663" s="39">
        <f>L$2*'Risk Factors'!L663</f>
        <v>0</v>
      </c>
      <c r="M663" s="39">
        <f>M$2*'Risk Factors'!M663</f>
        <v>3.0935505733491495</v>
      </c>
      <c r="N663" s="39">
        <f>N$2*'Risk Factors'!N663</f>
        <v>-0.10330748173327972</v>
      </c>
      <c r="O663" s="39">
        <f t="shared" si="50"/>
        <v>-4.0736608215493737</v>
      </c>
      <c r="P663" s="39">
        <f t="shared" si="52"/>
        <v>1.6730319386165333E-2</v>
      </c>
      <c r="Q663" s="39">
        <f t="shared" si="53"/>
        <v>0</v>
      </c>
      <c r="R663" s="39" t="str">
        <f t="shared" si="54"/>
        <v>Low</v>
      </c>
    </row>
    <row r="664" spans="1:18" x14ac:dyDescent="0.25">
      <c r="A664" s="40">
        <v>6037531702</v>
      </c>
      <c r="B664" s="39">
        <f t="shared" si="51"/>
        <v>-3.6722000000000001</v>
      </c>
      <c r="C664" s="39">
        <f>C$2*'Risk Factors'!C664</f>
        <v>-0.38890185239068253</v>
      </c>
      <c r="D664" s="39">
        <f>D$2*'Risk Factors'!D664</f>
        <v>-2.6304001711962333E-2</v>
      </c>
      <c r="E664" s="39">
        <f>E$2*'Risk Factors'!E664</f>
        <v>-6.7448327840787501</v>
      </c>
      <c r="F664" s="39">
        <f>F$2*'Risk Factors'!F664</f>
        <v>-2.097611812540124E-2</v>
      </c>
      <c r="G664" s="39">
        <f>G$2*'Risk Factors'!G664</f>
        <v>2.4790550039401107</v>
      </c>
      <c r="H664" s="39">
        <f>H$2*'Risk Factors'!H664</f>
        <v>-2.5717738194137259E-2</v>
      </c>
      <c r="I664" s="39">
        <f>I$2*'Risk Factors'!I664</f>
        <v>0</v>
      </c>
      <c r="J664" s="39">
        <f>J$2*'Risk Factors'!J664</f>
        <v>2.1733908002991775</v>
      </c>
      <c r="K664" s="39">
        <f>K$2*'Risk Factors'!K664</f>
        <v>0</v>
      </c>
      <c r="L664" s="39">
        <f>L$2*'Risk Factors'!L664</f>
        <v>0</v>
      </c>
      <c r="M664" s="39">
        <f>M$2*'Risk Factors'!M664</f>
        <v>1.6716190589165671</v>
      </c>
      <c r="N664" s="39">
        <f>N$2*'Risk Factors'!N664</f>
        <v>2.2772495449354443E-2</v>
      </c>
      <c r="O664" s="39">
        <f t="shared" si="50"/>
        <v>-4.5320951358957231</v>
      </c>
      <c r="P664" s="39">
        <f t="shared" si="52"/>
        <v>1.0643607605663082E-2</v>
      </c>
      <c r="Q664" s="39">
        <f t="shared" si="53"/>
        <v>0</v>
      </c>
      <c r="R664" s="39" t="str">
        <f t="shared" si="54"/>
        <v>Low</v>
      </c>
    </row>
    <row r="665" spans="1:18" x14ac:dyDescent="0.25">
      <c r="A665" s="40">
        <v>6037531800</v>
      </c>
      <c r="B665" s="39">
        <f t="shared" si="51"/>
        <v>-3.6722000000000001</v>
      </c>
      <c r="C665" s="39">
        <f>C$2*'Risk Factors'!C665</f>
        <v>-0.49534430314671035</v>
      </c>
      <c r="D665" s="39">
        <f>D$2*'Risk Factors'!D665</f>
        <v>-8.3237580583996953E-3</v>
      </c>
      <c r="E665" s="39">
        <f>E$2*'Risk Factors'!E665</f>
        <v>-6.7111894577171016</v>
      </c>
      <c r="F665" s="39">
        <f>F$2*'Risk Factors'!F665</f>
        <v>-1.2929237770193402E-2</v>
      </c>
      <c r="G665" s="39">
        <f>G$2*'Risk Factors'!G665</f>
        <v>2.2205264475743349</v>
      </c>
      <c r="H665" s="39">
        <f>H$2*'Risk Factors'!H665</f>
        <v>-1.1065337384224329E-2</v>
      </c>
      <c r="I665" s="39">
        <f>I$2*'Risk Factors'!I665</f>
        <v>0</v>
      </c>
      <c r="J665" s="39">
        <f>J$2*'Risk Factors'!J665</f>
        <v>1.9785721124620064</v>
      </c>
      <c r="K665" s="39">
        <f>K$2*'Risk Factors'!K665</f>
        <v>0</v>
      </c>
      <c r="L665" s="39">
        <f>L$2*'Risk Factors'!L665</f>
        <v>0</v>
      </c>
      <c r="M665" s="39">
        <f>M$2*'Risk Factors'!M665</f>
        <v>1.1581113483590335</v>
      </c>
      <c r="N665" s="39">
        <f>N$2*'Risk Factors'!N665</f>
        <v>-0.25020874831492279</v>
      </c>
      <c r="O665" s="39">
        <f t="shared" si="50"/>
        <v>-5.8040509339961774</v>
      </c>
      <c r="P665" s="39">
        <f t="shared" si="52"/>
        <v>3.0062503364900431E-3</v>
      </c>
      <c r="Q665" s="39">
        <f t="shared" si="53"/>
        <v>0</v>
      </c>
      <c r="R665" s="39" t="str">
        <f t="shared" si="54"/>
        <v>Low</v>
      </c>
    </row>
    <row r="666" spans="1:18" x14ac:dyDescent="0.25">
      <c r="A666" s="40">
        <v>6037531901</v>
      </c>
      <c r="B666" s="39">
        <f t="shared" si="51"/>
        <v>-3.6722000000000001</v>
      </c>
      <c r="C666" s="39">
        <f>C$2*'Risk Factors'!C666</f>
        <v>-0.53492920163465474</v>
      </c>
      <c r="D666" s="39">
        <f>D$2*'Risk Factors'!D666</f>
        <v>-4.1142923259870528E-3</v>
      </c>
      <c r="E666" s="39">
        <f>E$2*'Risk Factors'!E666</f>
        <v>-6.6677765997198755</v>
      </c>
      <c r="F666" s="39">
        <f>F$2*'Risk Factors'!F666</f>
        <v>-2.52965328952067E-2</v>
      </c>
      <c r="G666" s="39">
        <f>G$2*'Risk Factors'!G666</f>
        <v>1.9186318085750143</v>
      </c>
      <c r="H666" s="39">
        <f>H$2*'Risk Factors'!H666</f>
        <v>-3.1097173315639461E-3</v>
      </c>
      <c r="I666" s="39">
        <f>I$2*'Risk Factors'!I666</f>
        <v>0</v>
      </c>
      <c r="J666" s="39">
        <f>J$2*'Risk Factors'!J666</f>
        <v>2.2669376387430886</v>
      </c>
      <c r="K666" s="39">
        <f>K$2*'Risk Factors'!K666</f>
        <v>0</v>
      </c>
      <c r="L666" s="39">
        <f>L$2*'Risk Factors'!L666</f>
        <v>0</v>
      </c>
      <c r="M666" s="39">
        <f>M$2*'Risk Factors'!M666</f>
        <v>1.8153821273230522</v>
      </c>
      <c r="N666" s="39">
        <f>N$2*'Risk Factors'!N666</f>
        <v>0.16982541424381903</v>
      </c>
      <c r="O666" s="39">
        <f t="shared" si="50"/>
        <v>-4.736649355022311</v>
      </c>
      <c r="P666" s="39">
        <f t="shared" si="52"/>
        <v>8.691766202668089E-3</v>
      </c>
      <c r="Q666" s="39">
        <f t="shared" si="53"/>
        <v>0</v>
      </c>
      <c r="R666" s="39" t="str">
        <f t="shared" si="54"/>
        <v>Low</v>
      </c>
    </row>
    <row r="667" spans="1:18" x14ac:dyDescent="0.25">
      <c r="A667" s="40">
        <v>6037531902</v>
      </c>
      <c r="B667" s="39">
        <f t="shared" si="51"/>
        <v>-3.6722000000000001</v>
      </c>
      <c r="C667" s="39">
        <f>C$2*'Risk Factors'!C667</f>
        <v>-0.51912619480997135</v>
      </c>
      <c r="D667" s="39">
        <f>D$2*'Risk Factors'!D667</f>
        <v>-6.5283438880027146E-3</v>
      </c>
      <c r="E667" s="39">
        <f>E$2*'Risk Factors'!E667</f>
        <v>-6.6331203537163441</v>
      </c>
      <c r="F667" s="39">
        <f>F$2*'Risk Factors'!F667</f>
        <v>-1.481453017860393E-2</v>
      </c>
      <c r="G667" s="39">
        <f>G$2*'Risk Factors'!G667</f>
        <v>1.7042277590938752</v>
      </c>
      <c r="H667" s="39">
        <f>H$2*'Risk Factors'!H667</f>
        <v>-1.1042281719338775E-2</v>
      </c>
      <c r="I667" s="39">
        <f>I$2*'Risk Factors'!I667</f>
        <v>0</v>
      </c>
      <c r="J667" s="39">
        <f>J$2*'Risk Factors'!J667</f>
        <v>2.1027579262063298</v>
      </c>
      <c r="K667" s="39">
        <f>K$2*'Risk Factors'!K667</f>
        <v>0</v>
      </c>
      <c r="L667" s="39">
        <f>L$2*'Risk Factors'!L667</f>
        <v>0</v>
      </c>
      <c r="M667" s="39">
        <f>M$2*'Risk Factors'!M667</f>
        <v>2.1661990510083031</v>
      </c>
      <c r="N667" s="39">
        <f>N$2*'Risk Factors'!N667</f>
        <v>5.5737914968240244E-2</v>
      </c>
      <c r="O667" s="39">
        <f t="shared" si="50"/>
        <v>-4.8279090530355129</v>
      </c>
      <c r="P667" s="39">
        <f t="shared" si="52"/>
        <v>7.9396948606562934E-3</v>
      </c>
      <c r="Q667" s="39">
        <f t="shared" si="53"/>
        <v>0</v>
      </c>
      <c r="R667" s="39" t="str">
        <f t="shared" si="54"/>
        <v>Low</v>
      </c>
    </row>
    <row r="668" spans="1:18" x14ac:dyDescent="0.25">
      <c r="A668" s="40">
        <v>6037532001</v>
      </c>
      <c r="B668" s="39">
        <f t="shared" si="51"/>
        <v>-3.6722000000000001</v>
      </c>
      <c r="C668" s="39">
        <f>C$2*'Risk Factors'!C668</f>
        <v>-0.51200710359624035</v>
      </c>
      <c r="D668" s="39">
        <f>D$2*'Risk Factors'!D668</f>
        <v>-1.1031936706711694E-2</v>
      </c>
      <c r="E668" s="39">
        <f>E$2*'Risk Factors'!E668</f>
        <v>-6.5006936585595696</v>
      </c>
      <c r="F668" s="39">
        <f>F$2*'Risk Factors'!F668</f>
        <v>-3.8814284244372305E-2</v>
      </c>
      <c r="G668" s="39">
        <f>G$2*'Risk Factors'!G668</f>
        <v>1.9274616579377801</v>
      </c>
      <c r="H668" s="39">
        <f>H$2*'Risk Factors'!H668</f>
        <v>-3.3281631276752467E-2</v>
      </c>
      <c r="I668" s="39">
        <f>I$2*'Risk Factors'!I668</f>
        <v>0</v>
      </c>
      <c r="J668" s="39">
        <f>J$2*'Risk Factors'!J668</f>
        <v>2.2729107921661016</v>
      </c>
      <c r="K668" s="39">
        <f>K$2*'Risk Factors'!K668</f>
        <v>0</v>
      </c>
      <c r="L668" s="39">
        <f>L$2*'Risk Factors'!L668</f>
        <v>0</v>
      </c>
      <c r="M668" s="39">
        <f>M$2*'Risk Factors'!M668</f>
        <v>1.0621813364966384</v>
      </c>
      <c r="N668" s="39">
        <f>N$2*'Risk Factors'!N668</f>
        <v>0.29100665303103862</v>
      </c>
      <c r="O668" s="39">
        <f t="shared" si="50"/>
        <v>-5.2144681747520876</v>
      </c>
      <c r="P668" s="39">
        <f t="shared" si="52"/>
        <v>5.4079197997240194E-3</v>
      </c>
      <c r="Q668" s="39">
        <f t="shared" si="53"/>
        <v>0</v>
      </c>
      <c r="R668" s="39" t="str">
        <f t="shared" si="54"/>
        <v>Low</v>
      </c>
    </row>
    <row r="669" spans="1:18" x14ac:dyDescent="0.25">
      <c r="A669" s="40">
        <v>6037532002</v>
      </c>
      <c r="B669" s="39">
        <f t="shared" si="51"/>
        <v>-3.6722000000000001</v>
      </c>
      <c r="C669" s="39">
        <f>C$2*'Risk Factors'!C669</f>
        <v>-0.52220425598692288</v>
      </c>
      <c r="D669" s="39">
        <f>D$2*'Risk Factors'!D669</f>
        <v>-8.7544837568349951E-2</v>
      </c>
      <c r="E669" s="39">
        <f>E$2*'Risk Factors'!E669</f>
        <v>-6.1710656802830481</v>
      </c>
      <c r="F669" s="39">
        <f>F$2*'Risk Factors'!F669</f>
        <v>-0.14804580250884528</v>
      </c>
      <c r="G669" s="39">
        <f>G$2*'Risk Factors'!G669</f>
        <v>1.8714006749156358</v>
      </c>
      <c r="H669" s="39">
        <f>H$2*'Risk Factors'!H669</f>
        <v>-2.5689082702355308E-2</v>
      </c>
      <c r="I669" s="39">
        <f>I$2*'Risk Factors'!I669</f>
        <v>0</v>
      </c>
      <c r="J669" s="39">
        <f>J$2*'Risk Factors'!J669</f>
        <v>0.77660988184747592</v>
      </c>
      <c r="K669" s="39">
        <f>K$2*'Risk Factors'!K669</f>
        <v>0</v>
      </c>
      <c r="L669" s="39">
        <f>L$2*'Risk Factors'!L669</f>
        <v>0</v>
      </c>
      <c r="M669" s="39">
        <f>M$2*'Risk Factors'!M669</f>
        <v>2.0003751680506121</v>
      </c>
      <c r="N669" s="39">
        <f>N$2*'Risk Factors'!N669</f>
        <v>-2.5713571818372624E-2</v>
      </c>
      <c r="O669" s="39">
        <f t="shared" si="50"/>
        <v>-6.0040775060541707</v>
      </c>
      <c r="P669" s="39">
        <f t="shared" si="52"/>
        <v>2.4625863254000239E-3</v>
      </c>
      <c r="Q669" s="39">
        <f t="shared" si="53"/>
        <v>0</v>
      </c>
      <c r="R669" s="39" t="str">
        <f t="shared" si="54"/>
        <v>Low</v>
      </c>
    </row>
    <row r="670" spans="1:18" x14ac:dyDescent="0.25">
      <c r="A670" s="40">
        <v>6037532101</v>
      </c>
      <c r="B670" s="39">
        <f t="shared" si="51"/>
        <v>-3.6722000000000001</v>
      </c>
      <c r="C670" s="39">
        <f>C$2*'Risk Factors'!C670</f>
        <v>-0.57508156391499798</v>
      </c>
      <c r="D670" s="39">
        <f>D$2*'Risk Factors'!D670</f>
        <v>-3.9951250822400725E-2</v>
      </c>
      <c r="E670" s="39">
        <f>E$2*'Risk Factors'!E670</f>
        <v>-6.4185361902661073</v>
      </c>
      <c r="F670" s="39">
        <f>F$2*'Risk Factors'!F670</f>
        <v>-9.9540947212928707E-2</v>
      </c>
      <c r="G670" s="39">
        <f>G$2*'Risk Factors'!G670</f>
        <v>2.6351773174322943</v>
      </c>
      <c r="H670" s="39">
        <f>H$2*'Risk Factors'!H670</f>
        <v>-2.5282469445470943E-2</v>
      </c>
      <c r="I670" s="39">
        <f>I$2*'Risk Factors'!I670</f>
        <v>0</v>
      </c>
      <c r="J670" s="39">
        <f>J$2*'Risk Factors'!J670</f>
        <v>0.94801108373929321</v>
      </c>
      <c r="K670" s="39">
        <f>K$2*'Risk Factors'!K670</f>
        <v>0</v>
      </c>
      <c r="L670" s="39">
        <f>L$2*'Risk Factors'!L670</f>
        <v>0</v>
      </c>
      <c r="M670" s="39">
        <f>M$2*'Risk Factors'!M670</f>
        <v>2.4321528667457488</v>
      </c>
      <c r="N670" s="39">
        <f>N$2*'Risk Factors'!N670</f>
        <v>6.3708517735396791E-2</v>
      </c>
      <c r="O670" s="39">
        <f t="shared" si="50"/>
        <v>-4.7515426360091739</v>
      </c>
      <c r="P670" s="39">
        <f t="shared" si="52"/>
        <v>8.5643769125703061E-3</v>
      </c>
      <c r="Q670" s="39">
        <f t="shared" si="53"/>
        <v>0</v>
      </c>
      <c r="R670" s="39" t="str">
        <f t="shared" si="54"/>
        <v>Low</v>
      </c>
    </row>
    <row r="671" spans="1:18" x14ac:dyDescent="0.25">
      <c r="A671" s="40">
        <v>6037532102</v>
      </c>
      <c r="B671" s="39">
        <f t="shared" si="51"/>
        <v>-3.6722000000000001</v>
      </c>
      <c r="C671" s="39">
        <f>C$2*'Risk Factors'!C671</f>
        <v>-0.62500118177360042</v>
      </c>
      <c r="D671" s="39">
        <f>D$2*'Risk Factors'!D671</f>
        <v>-1.5073099096290047E-2</v>
      </c>
      <c r="E671" s="39">
        <f>E$2*'Risk Factors'!E671</f>
        <v>-5.8368926341798906</v>
      </c>
      <c r="F671" s="39">
        <f>F$2*'Risk Factors'!F671</f>
        <v>-0.20070819624239755</v>
      </c>
      <c r="G671" s="39">
        <f>G$2*'Risk Factors'!G671</f>
        <v>1.1544619023743945</v>
      </c>
      <c r="H671" s="39">
        <f>H$2*'Risk Factors'!H671</f>
        <v>-5.5542427595355482E-3</v>
      </c>
      <c r="I671" s="39">
        <f>I$2*'Risk Factors'!I671</f>
        <v>0</v>
      </c>
      <c r="J671" s="39">
        <f>J$2*'Risk Factors'!J671</f>
        <v>1.366786080109649</v>
      </c>
      <c r="K671" s="39">
        <f>K$2*'Risk Factors'!K671</f>
        <v>0</v>
      </c>
      <c r="L671" s="39">
        <f>L$2*'Risk Factors'!L671</f>
        <v>0</v>
      </c>
      <c r="M671" s="39">
        <f>M$2*'Risk Factors'!M671</f>
        <v>0.83668825622775633</v>
      </c>
      <c r="N671" s="39">
        <f>N$2*'Risk Factors'!N671</f>
        <v>1.8157264569669422E-2</v>
      </c>
      <c r="O671" s="39">
        <f t="shared" si="50"/>
        <v>-6.9793358507702452</v>
      </c>
      <c r="P671" s="39">
        <f t="shared" si="52"/>
        <v>9.3005546017306377E-4</v>
      </c>
      <c r="Q671" s="39">
        <f t="shared" si="53"/>
        <v>0</v>
      </c>
      <c r="R671" s="39" t="str">
        <f t="shared" si="54"/>
        <v>Low</v>
      </c>
    </row>
    <row r="672" spans="1:18" x14ac:dyDescent="0.25">
      <c r="A672" s="40">
        <v>6037532200</v>
      </c>
      <c r="B672" s="39">
        <f t="shared" si="51"/>
        <v>-3.6722000000000001</v>
      </c>
      <c r="C672" s="39">
        <f>C$2*'Risk Factors'!C672</f>
        <v>-0.5630100614221496</v>
      </c>
      <c r="D672" s="39">
        <f>D$2*'Risk Factors'!D672</f>
        <v>-0.13481612593214173</v>
      </c>
      <c r="E672" s="39">
        <f>E$2*'Risk Factors'!E672</f>
        <v>-6.2973937906550361</v>
      </c>
      <c r="F672" s="39">
        <f>F$2*'Risk Factors'!F672</f>
        <v>-6.6698774320900822E-2</v>
      </c>
      <c r="G672" s="39">
        <f>G$2*'Risk Factors'!G672</f>
        <v>2.251007408285107</v>
      </c>
      <c r="H672" s="39">
        <f>H$2*'Risk Factors'!H672</f>
        <v>-5.2798112069992277E-2</v>
      </c>
      <c r="I672" s="39">
        <f>I$2*'Risk Factors'!I672</f>
        <v>0</v>
      </c>
      <c r="J672" s="39">
        <f>J$2*'Risk Factors'!J672</f>
        <v>0.87567345178363898</v>
      </c>
      <c r="K672" s="39">
        <f>K$2*'Risk Factors'!K672</f>
        <v>0</v>
      </c>
      <c r="L672" s="39">
        <f>L$2*'Risk Factors'!L672</f>
        <v>0</v>
      </c>
      <c r="M672" s="39">
        <f>M$2*'Risk Factors'!M672</f>
        <v>2.5565390272835109</v>
      </c>
      <c r="N672" s="39">
        <f>N$2*'Risk Factors'!N672</f>
        <v>4.7718918410364443E-2</v>
      </c>
      <c r="O672" s="39">
        <f t="shared" si="50"/>
        <v>-5.0559780586375993</v>
      </c>
      <c r="P672" s="39">
        <f t="shared" si="52"/>
        <v>6.3307980207643662E-3</v>
      </c>
      <c r="Q672" s="39">
        <f t="shared" si="53"/>
        <v>0</v>
      </c>
      <c r="R672" s="39" t="str">
        <f t="shared" si="54"/>
        <v>Low</v>
      </c>
    </row>
    <row r="673" spans="1:18" x14ac:dyDescent="0.25">
      <c r="A673" s="40">
        <v>6037532302</v>
      </c>
      <c r="B673" s="39">
        <f t="shared" si="51"/>
        <v>-3.6722000000000001</v>
      </c>
      <c r="C673" s="39">
        <f>C$2*'Risk Factors'!C673</f>
        <v>-0.56830639015120565</v>
      </c>
      <c r="D673" s="39">
        <f>D$2*'Risk Factors'!D673</f>
        <v>-6.4999878306412892E-2</v>
      </c>
      <c r="E673" s="39">
        <f>E$2*'Risk Factors'!E673</f>
        <v>-6.6419016821106061</v>
      </c>
      <c r="F673" s="39">
        <f>F$2*'Risk Factors'!F673</f>
        <v>-2.3196088680961468E-2</v>
      </c>
      <c r="G673" s="39">
        <f>G$2*'Risk Factors'!G673</f>
        <v>1.5760729431219906</v>
      </c>
      <c r="H673" s="39">
        <f>H$2*'Risk Factors'!H673</f>
        <v>-2.7246189337287313E-2</v>
      </c>
      <c r="I673" s="39">
        <f>I$2*'Risk Factors'!I673</f>
        <v>0</v>
      </c>
      <c r="J673" s="39">
        <f>J$2*'Risk Factors'!J673</f>
        <v>1.7361603748304095</v>
      </c>
      <c r="K673" s="39">
        <f>K$2*'Risk Factors'!K673</f>
        <v>0</v>
      </c>
      <c r="L673" s="39">
        <f>L$2*'Risk Factors'!L673</f>
        <v>0</v>
      </c>
      <c r="M673" s="39">
        <f>M$2*'Risk Factors'!M673</f>
        <v>0.12651981020165901</v>
      </c>
      <c r="N673" s="39">
        <f>N$2*'Risk Factors'!N673</f>
        <v>-4.6878599613362672E-5</v>
      </c>
      <c r="O673" s="39">
        <f t="shared" si="50"/>
        <v>-7.5591439790320267</v>
      </c>
      <c r="P673" s="39">
        <f t="shared" si="52"/>
        <v>5.2104968060668515E-4</v>
      </c>
      <c r="Q673" s="39">
        <f t="shared" si="53"/>
        <v>0</v>
      </c>
      <c r="R673" s="39" t="str">
        <f t="shared" si="54"/>
        <v>Low</v>
      </c>
    </row>
    <row r="674" spans="1:18" x14ac:dyDescent="0.25">
      <c r="A674" s="40">
        <v>6037532303</v>
      </c>
      <c r="B674" s="39">
        <f t="shared" si="51"/>
        <v>-3.6722000000000001</v>
      </c>
      <c r="C674" s="39">
        <f>C$2*'Risk Factors'!C674</f>
        <v>-0.56767014286881889</v>
      </c>
      <c r="D674" s="39">
        <f>D$2*'Risk Factors'!D674</f>
        <v>-1.9476813433760207E-2</v>
      </c>
      <c r="E674" s="39">
        <f>E$2*'Risk Factors'!E674</f>
        <v>-6.4461148987063508</v>
      </c>
      <c r="F674" s="39">
        <f>F$2*'Risk Factors'!F674</f>
        <v>-8.4006074627872379E-2</v>
      </c>
      <c r="G674" s="39">
        <f>G$2*'Risk Factors'!G674</f>
        <v>1.6555729823746024</v>
      </c>
      <c r="H674" s="39">
        <f>H$2*'Risk Factors'!H674</f>
        <v>-7.5351719273738238E-2</v>
      </c>
      <c r="I674" s="39">
        <f>I$2*'Risk Factors'!I674</f>
        <v>0</v>
      </c>
      <c r="J674" s="39">
        <f>J$2*'Risk Factors'!J674</f>
        <v>1.5165526424447606</v>
      </c>
      <c r="K674" s="39">
        <f>K$2*'Risk Factors'!K674</f>
        <v>0</v>
      </c>
      <c r="L674" s="39">
        <f>L$2*'Risk Factors'!L674</f>
        <v>0</v>
      </c>
      <c r="M674" s="39">
        <f>M$2*'Risk Factors'!M674</f>
        <v>0.30110288651640804</v>
      </c>
      <c r="N674" s="39">
        <f>N$2*'Risk Factors'!N674</f>
        <v>-6.1614789773719409E-3</v>
      </c>
      <c r="O674" s="39">
        <f t="shared" si="50"/>
        <v>-7.3977526165521432</v>
      </c>
      <c r="P674" s="39">
        <f t="shared" si="52"/>
        <v>6.1225294195068648E-4</v>
      </c>
      <c r="Q674" s="39">
        <f t="shared" si="53"/>
        <v>0</v>
      </c>
      <c r="R674" s="39" t="str">
        <f t="shared" si="54"/>
        <v>Low</v>
      </c>
    </row>
    <row r="675" spans="1:18" x14ac:dyDescent="0.25">
      <c r="A675" s="40">
        <v>6037532304</v>
      </c>
      <c r="B675" s="39">
        <f t="shared" si="51"/>
        <v>-3.6722000000000001</v>
      </c>
      <c r="C675" s="39">
        <f>C$2*'Risk Factors'!C675</f>
        <v>-0.62372868720882724</v>
      </c>
      <c r="D675" s="39">
        <f>D$2*'Risk Factors'!D675</f>
        <v>-0.43217336850339677</v>
      </c>
      <c r="E675" s="39">
        <f>E$2*'Risk Factors'!E675</f>
        <v>-6.0245604439101186</v>
      </c>
      <c r="F675" s="39">
        <f>F$2*'Risk Factors'!F675</f>
        <v>-4.2847008247053078E-2</v>
      </c>
      <c r="G675" s="39">
        <f>G$2*'Risk Factors'!G675</f>
        <v>2.2453656294283277</v>
      </c>
      <c r="H675" s="39">
        <f>H$2*'Risk Factors'!H675</f>
        <v>-6.2723981563156131E-2</v>
      </c>
      <c r="I675" s="39">
        <f>I$2*'Risk Factors'!I675</f>
        <v>0</v>
      </c>
      <c r="J675" s="39">
        <f>J$2*'Risk Factors'!J675</f>
        <v>0.69001682352208993</v>
      </c>
      <c r="K675" s="39">
        <f>K$2*'Risk Factors'!K675</f>
        <v>0</v>
      </c>
      <c r="L675" s="39">
        <f>L$2*'Risk Factors'!L675</f>
        <v>0</v>
      </c>
      <c r="M675" s="39">
        <f>M$2*'Risk Factors'!M675</f>
        <v>1.9097736654804267</v>
      </c>
      <c r="N675" s="39">
        <f>N$2*'Risk Factors'!N675</f>
        <v>2.1163583728460295E-2</v>
      </c>
      <c r="O675" s="39">
        <f t="shared" si="50"/>
        <v>-5.9919137872732469</v>
      </c>
      <c r="P675" s="39">
        <f t="shared" si="52"/>
        <v>2.4926483298609611E-3</v>
      </c>
      <c r="Q675" s="39">
        <f t="shared" si="53"/>
        <v>0</v>
      </c>
      <c r="R675" s="39" t="str">
        <f t="shared" si="54"/>
        <v>Low</v>
      </c>
    </row>
    <row r="676" spans="1:18" x14ac:dyDescent="0.25">
      <c r="A676" s="40">
        <v>6037532500</v>
      </c>
      <c r="B676" s="39">
        <f t="shared" si="51"/>
        <v>-3.6722000000000001</v>
      </c>
      <c r="C676" s="39">
        <f>C$2*'Risk Factors'!C676</f>
        <v>-0.59341236399673081</v>
      </c>
      <c r="D676" s="39">
        <f>D$2*'Risk Factors'!D676</f>
        <v>-6.8735113493763197E-2</v>
      </c>
      <c r="E676" s="39">
        <f>E$2*'Risk Factors'!E676</f>
        <v>-6.5221298829494501</v>
      </c>
      <c r="F676" s="39">
        <f>F$2*'Risk Factors'!F676</f>
        <v>-0.13247593747135128</v>
      </c>
      <c r="G676" s="39">
        <f>G$2*'Risk Factors'!G676</f>
        <v>2.1524430333820113</v>
      </c>
      <c r="H676" s="39">
        <f>H$2*'Risk Factors'!H676</f>
        <v>-8.6703963789622265E-2</v>
      </c>
      <c r="I676" s="39">
        <f>I$2*'Risk Factors'!I676</f>
        <v>0</v>
      </c>
      <c r="J676" s="39">
        <f>J$2*'Risk Factors'!J676</f>
        <v>0.97569710763833761</v>
      </c>
      <c r="K676" s="39">
        <f>K$2*'Risk Factors'!K676</f>
        <v>0</v>
      </c>
      <c r="L676" s="39">
        <f>L$2*'Risk Factors'!L676</f>
        <v>0</v>
      </c>
      <c r="M676" s="39">
        <f>M$2*'Risk Factors'!M676</f>
        <v>2.2545882957690786</v>
      </c>
      <c r="N676" s="39">
        <f>N$2*'Risk Factors'!N676</f>
        <v>-2.2973386651134707E-2</v>
      </c>
      <c r="O676" s="39">
        <f t="shared" si="50"/>
        <v>-5.7159022115626232</v>
      </c>
      <c r="P676" s="39">
        <f t="shared" si="52"/>
        <v>3.2823686134187654E-3</v>
      </c>
      <c r="Q676" s="39">
        <f t="shared" si="53"/>
        <v>0</v>
      </c>
      <c r="R676" s="39" t="str">
        <f t="shared" si="54"/>
        <v>Low</v>
      </c>
    </row>
    <row r="677" spans="1:18" x14ac:dyDescent="0.25">
      <c r="A677" s="40">
        <v>6037532603</v>
      </c>
      <c r="B677" s="39">
        <f t="shared" si="51"/>
        <v>-3.6722000000000001</v>
      </c>
      <c r="C677" s="39">
        <f>C$2*'Risk Factors'!C677</f>
        <v>-0.49543028250919496</v>
      </c>
      <c r="D677" s="39">
        <f>D$2*'Risk Factors'!D677</f>
        <v>-1.7600028636884306E-2</v>
      </c>
      <c r="E677" s="39">
        <f>E$2*'Risk Factors'!E677</f>
        <v>-6.7160545246277206</v>
      </c>
      <c r="F677" s="39">
        <f>F$2*'Risk Factors'!F677</f>
        <v>-3.6613402061855677E-2</v>
      </c>
      <c r="G677" s="39">
        <f>G$2*'Risk Factors'!G677</f>
        <v>2.5751699092088196</v>
      </c>
      <c r="H677" s="39">
        <f>H$2*'Risk Factors'!H677</f>
        <v>-5.2356311755871014E-2</v>
      </c>
      <c r="I677" s="39">
        <f>I$2*'Risk Factors'!I677</f>
        <v>0</v>
      </c>
      <c r="J677" s="39">
        <f>J$2*'Risk Factors'!J677</f>
        <v>1.5709</v>
      </c>
      <c r="K677" s="39">
        <f>K$2*'Risk Factors'!K677</f>
        <v>-0.6724</v>
      </c>
      <c r="L677" s="39">
        <f>L$2*'Risk Factors'!L677</f>
        <v>0</v>
      </c>
      <c r="M677" s="39">
        <f>M$2*'Risk Factors'!M677</f>
        <v>2.1912975088967959</v>
      </c>
      <c r="N677" s="39">
        <f>N$2*'Risk Factors'!N677</f>
        <v>-4.649761257182173E-2</v>
      </c>
      <c r="O677" s="39">
        <f t="shared" si="50"/>
        <v>-5.3717847440577335</v>
      </c>
      <c r="P677" s="39">
        <f t="shared" si="52"/>
        <v>4.6243483382965578E-3</v>
      </c>
      <c r="Q677" s="39">
        <f t="shared" si="53"/>
        <v>0</v>
      </c>
      <c r="R677" s="39" t="str">
        <f t="shared" si="54"/>
        <v>Low</v>
      </c>
    </row>
    <row r="678" spans="1:18" x14ac:dyDescent="0.25">
      <c r="A678" s="40">
        <v>6037532604</v>
      </c>
      <c r="B678" s="39">
        <f t="shared" si="51"/>
        <v>-3.6722000000000001</v>
      </c>
      <c r="C678" s="39">
        <f>C$2*'Risk Factors'!C678</f>
        <v>-0.53687233522680844</v>
      </c>
      <c r="D678" s="39">
        <f>D$2*'Risk Factors'!D678</f>
        <v>-5.2749732977303065E-2</v>
      </c>
      <c r="E678" s="39">
        <f>E$2*'Risk Factors'!E678</f>
        <v>-6.6481512683578101</v>
      </c>
      <c r="F678" s="39">
        <f>F$2*'Risk Factors'!F678</f>
        <v>-7.3969826435246994E-2</v>
      </c>
      <c r="G678" s="39">
        <f>G$2*'Risk Factors'!G678</f>
        <v>2.6296399999999998</v>
      </c>
      <c r="H678" s="39">
        <f>H$2*'Risk Factors'!H678</f>
        <v>-1.354815800776946E-2</v>
      </c>
      <c r="I678" s="39">
        <f>I$2*'Risk Factors'!I678</f>
        <v>0</v>
      </c>
      <c r="J678" s="39">
        <f>J$2*'Risk Factors'!J678</f>
        <v>1.2162615271659325</v>
      </c>
      <c r="K678" s="39">
        <f>K$2*'Risk Factors'!K678</f>
        <v>0</v>
      </c>
      <c r="L678" s="39">
        <f>L$2*'Risk Factors'!L678</f>
        <v>0</v>
      </c>
      <c r="M678" s="39">
        <f>M$2*'Risk Factors'!M678</f>
        <v>2.5513059707394214</v>
      </c>
      <c r="N678" s="39">
        <f>N$2*'Risk Factors'!N678</f>
        <v>-6.5748413861234145E-2</v>
      </c>
      <c r="O678" s="39">
        <f t="shared" si="50"/>
        <v>-4.6660322369608185</v>
      </c>
      <c r="P678" s="39">
        <f t="shared" si="52"/>
        <v>9.3218164292406744E-3</v>
      </c>
      <c r="Q678" s="39">
        <f t="shared" si="53"/>
        <v>0</v>
      </c>
      <c r="R678" s="39" t="str">
        <f t="shared" si="54"/>
        <v>Low</v>
      </c>
    </row>
    <row r="679" spans="1:18" x14ac:dyDescent="0.25">
      <c r="A679" s="40">
        <v>6037532605</v>
      </c>
      <c r="B679" s="39">
        <f t="shared" si="51"/>
        <v>-3.6722000000000001</v>
      </c>
      <c r="C679" s="39">
        <f>C$2*'Risk Factors'!C679</f>
        <v>-0.38489521409889665</v>
      </c>
      <c r="D679" s="39">
        <f>D$2*'Risk Factors'!D679</f>
        <v>-0.27898747663551399</v>
      </c>
      <c r="E679" s="39">
        <f>E$2*'Risk Factors'!E679</f>
        <v>-6.4429125767690252</v>
      </c>
      <c r="F679" s="39">
        <f>F$2*'Risk Factors'!F679</f>
        <v>-5.4623871829105462E-2</v>
      </c>
      <c r="G679" s="39">
        <f>G$2*'Risk Factors'!G679</f>
        <v>2.763591304347826</v>
      </c>
      <c r="H679" s="39">
        <f>H$2*'Risk Factors'!H679</f>
        <v>-9.0816941245252233E-2</v>
      </c>
      <c r="I679" s="39">
        <f>I$2*'Risk Factors'!I679</f>
        <v>0</v>
      </c>
      <c r="J679" s="39">
        <f>J$2*'Risk Factors'!J679</f>
        <v>0.51951939451277207</v>
      </c>
      <c r="K679" s="39">
        <f>K$2*'Risk Factors'!K679</f>
        <v>0</v>
      </c>
      <c r="L679" s="39">
        <f>L$2*'Risk Factors'!L679</f>
        <v>0</v>
      </c>
      <c r="M679" s="39">
        <f>M$2*'Risk Factors'!M679</f>
        <v>2.5219682878608145</v>
      </c>
      <c r="N679" s="39">
        <f>N$2*'Risk Factors'!N679</f>
        <v>0.21011631650572515</v>
      </c>
      <c r="O679" s="39">
        <f t="shared" si="50"/>
        <v>-4.909240777350659</v>
      </c>
      <c r="P679" s="39">
        <f t="shared" si="52"/>
        <v>7.3240503303380541E-3</v>
      </c>
      <c r="Q679" s="39">
        <f t="shared" si="53"/>
        <v>0</v>
      </c>
      <c r="R679" s="39" t="str">
        <f t="shared" si="54"/>
        <v>Low</v>
      </c>
    </row>
    <row r="680" spans="1:18" x14ac:dyDescent="0.25">
      <c r="A680" s="40">
        <v>6037532606</v>
      </c>
      <c r="B680" s="39">
        <f t="shared" si="51"/>
        <v>-3.6722000000000001</v>
      </c>
      <c r="C680" s="39">
        <f>C$2*'Risk Factors'!C680</f>
        <v>-0.45204509619942795</v>
      </c>
      <c r="D680" s="39">
        <f>D$2*'Risk Factors'!D680</f>
        <v>-7.9999088838268784E-2</v>
      </c>
      <c r="E680" s="39">
        <f>E$2*'Risk Factors'!E680</f>
        <v>-6.6031692027334836</v>
      </c>
      <c r="F680" s="39">
        <f>F$2*'Risk Factors'!F680</f>
        <v>-4.6598268792710708E-2</v>
      </c>
      <c r="G680" s="39">
        <f>G$2*'Risk Factors'!G680</f>
        <v>3.0640264729620661</v>
      </c>
      <c r="H680" s="39">
        <f>H$2*'Risk Factors'!H680</f>
        <v>-1.9326590505600601E-2</v>
      </c>
      <c r="I680" s="39">
        <f>I$2*'Risk Factors'!I680</f>
        <v>0</v>
      </c>
      <c r="J680" s="39">
        <f>J$2*'Risk Factors'!J680</f>
        <v>0.97394303599374021</v>
      </c>
      <c r="K680" s="39">
        <f>K$2*'Risk Factors'!K680</f>
        <v>0</v>
      </c>
      <c r="L680" s="39">
        <f>L$2*'Risk Factors'!L680</f>
        <v>0</v>
      </c>
      <c r="M680" s="39">
        <f>M$2*'Risk Factors'!M680</f>
        <v>1.2849175168050597</v>
      </c>
      <c r="N680" s="39">
        <f>N$2*'Risk Factors'!N680</f>
        <v>-0.20314882065546086</v>
      </c>
      <c r="O680" s="39">
        <f t="shared" si="50"/>
        <v>-5.753600041964086</v>
      </c>
      <c r="P680" s="39">
        <f t="shared" si="52"/>
        <v>3.1613176289215185E-3</v>
      </c>
      <c r="Q680" s="39">
        <f t="shared" si="53"/>
        <v>0</v>
      </c>
      <c r="R680" s="39" t="str">
        <f t="shared" si="54"/>
        <v>Low</v>
      </c>
    </row>
    <row r="681" spans="1:18" x14ac:dyDescent="0.25">
      <c r="A681" s="40">
        <v>6037532700</v>
      </c>
      <c r="B681" s="39">
        <f t="shared" si="51"/>
        <v>-3.6722000000000001</v>
      </c>
      <c r="C681" s="39">
        <f>C$2*'Risk Factors'!C681</f>
        <v>-0.43576060494483049</v>
      </c>
      <c r="D681" s="39">
        <f>D$2*'Risk Factors'!D681</f>
        <v>-0.22763874684911775</v>
      </c>
      <c r="E681" s="39">
        <f>E$2*'Risk Factors'!E681</f>
        <v>-6.7531883327331643</v>
      </c>
      <c r="F681" s="39">
        <f>F$2*'Risk Factors'!F681</f>
        <v>0</v>
      </c>
      <c r="G681" s="39">
        <f>G$2*'Risk Factors'!G681</f>
        <v>2.4173571428571425</v>
      </c>
      <c r="H681" s="39">
        <f>H$2*'Risk Factors'!H681</f>
        <v>-2.8257819902667153E-2</v>
      </c>
      <c r="I681" s="39">
        <f>I$2*'Risk Factors'!I681</f>
        <v>0</v>
      </c>
      <c r="J681" s="39">
        <f>J$2*'Risk Factors'!J681</f>
        <v>1.9264020344287953</v>
      </c>
      <c r="K681" s="39">
        <f>K$2*'Risk Factors'!K681</f>
        <v>-0.6724</v>
      </c>
      <c r="L681" s="39">
        <f>L$2*'Risk Factors'!L681</f>
        <v>0</v>
      </c>
      <c r="M681" s="39">
        <f>M$2*'Risk Factors'!M681</f>
        <v>1.4110105970739417</v>
      </c>
      <c r="N681" s="39">
        <f>N$2*'Risk Factors'!N681</f>
        <v>1.9843974650749175E-3</v>
      </c>
      <c r="O681" s="39">
        <f t="shared" si="50"/>
        <v>-6.0326913326048244</v>
      </c>
      <c r="P681" s="39">
        <f t="shared" si="52"/>
        <v>2.3932871337395347E-3</v>
      </c>
      <c r="Q681" s="39">
        <f t="shared" si="53"/>
        <v>0</v>
      </c>
      <c r="R681" s="39" t="str">
        <f t="shared" si="54"/>
        <v>Low</v>
      </c>
    </row>
    <row r="682" spans="1:18" x14ac:dyDescent="0.25">
      <c r="A682" s="40">
        <v>6037532800</v>
      </c>
      <c r="B682" s="39">
        <f t="shared" si="51"/>
        <v>-3.6722000000000001</v>
      </c>
      <c r="C682" s="39">
        <f>C$2*'Risk Factors'!C682</f>
        <v>-0.40926176542705361</v>
      </c>
      <c r="D682" s="39">
        <f>D$2*'Risk Factors'!D682</f>
        <v>-0.86458098928652838</v>
      </c>
      <c r="E682" s="39">
        <f>E$2*'Risk Factors'!E682</f>
        <v>-6.2103972646455432</v>
      </c>
      <c r="F682" s="39">
        <f>F$2*'Risk Factors'!F682</f>
        <v>-9.7146113517209949E-4</v>
      </c>
      <c r="G682" s="39">
        <f>G$2*'Risk Factors'!G682</f>
        <v>2.5849334634146341</v>
      </c>
      <c r="H682" s="39">
        <f>H$2*'Risk Factors'!H682</f>
        <v>-2.3407913500667905E-2</v>
      </c>
      <c r="I682" s="39">
        <f>I$2*'Risk Factors'!I682</f>
        <v>0</v>
      </c>
      <c r="J682" s="39">
        <f>J$2*'Risk Factors'!J682</f>
        <v>1.1316794064748201</v>
      </c>
      <c r="K682" s="39">
        <f>K$2*'Risk Factors'!K682</f>
        <v>-0.6724</v>
      </c>
      <c r="L682" s="39">
        <f>L$2*'Risk Factors'!L682</f>
        <v>0</v>
      </c>
      <c r="M682" s="39">
        <f>M$2*'Risk Factors'!M682</f>
        <v>2.1392252273625934</v>
      </c>
      <c r="N682" s="39">
        <f>N$2*'Risk Factors'!N682</f>
        <v>-0.40834216193807577</v>
      </c>
      <c r="O682" s="39">
        <f t="shared" si="50"/>
        <v>-6.4057234586809937</v>
      </c>
      <c r="P682" s="39">
        <f t="shared" si="52"/>
        <v>1.6493497327881425E-3</v>
      </c>
      <c r="Q682" s="39">
        <f t="shared" si="53"/>
        <v>0</v>
      </c>
      <c r="R682" s="39" t="str">
        <f t="shared" si="54"/>
        <v>Low</v>
      </c>
    </row>
    <row r="683" spans="1:18" x14ac:dyDescent="0.25">
      <c r="A683" s="40">
        <v>6037532900</v>
      </c>
      <c r="B683" s="39">
        <f t="shared" si="51"/>
        <v>-3.6722000000000001</v>
      </c>
      <c r="C683" s="39">
        <f>C$2*'Risk Factors'!C683</f>
        <v>-0.33650602889252151</v>
      </c>
      <c r="D683" s="39">
        <f>D$2*'Risk Factors'!D683</f>
        <v>-0.96332914384097657</v>
      </c>
      <c r="E683" s="39">
        <f>E$2*'Risk Factors'!E683</f>
        <v>-6.1281116919705747</v>
      </c>
      <c r="F683" s="39">
        <f>F$2*'Risk Factors'!F683</f>
        <v>-4.6693692283612462E-3</v>
      </c>
      <c r="G683" s="39">
        <f>G$2*'Risk Factors'!G683</f>
        <v>2.4374861810755619</v>
      </c>
      <c r="H683" s="39">
        <f>H$2*'Risk Factors'!H683</f>
        <v>-8.911890510480705E-3</v>
      </c>
      <c r="I683" s="39">
        <f>I$2*'Risk Factors'!I683</f>
        <v>0</v>
      </c>
      <c r="J683" s="39">
        <f>J$2*'Risk Factors'!J683</f>
        <v>1.9270891178364458</v>
      </c>
      <c r="K683" s="39">
        <f>K$2*'Risk Factors'!K683</f>
        <v>-0.6724</v>
      </c>
      <c r="L683" s="39">
        <f>L$2*'Risk Factors'!L683</f>
        <v>0</v>
      </c>
      <c r="M683" s="39">
        <f>M$2*'Risk Factors'!M683</f>
        <v>2.9670083036773427</v>
      </c>
      <c r="N683" s="39">
        <f>N$2*'Risk Factors'!N683</f>
        <v>0.12370236081712024</v>
      </c>
      <c r="O683" s="39">
        <f t="shared" si="50"/>
        <v>-4.3308421610364443</v>
      </c>
      <c r="P683" s="39">
        <f t="shared" si="52"/>
        <v>1.2985618158421738E-2</v>
      </c>
      <c r="Q683" s="39">
        <f t="shared" si="53"/>
        <v>0</v>
      </c>
      <c r="R683" s="39" t="str">
        <f t="shared" si="54"/>
        <v>Low</v>
      </c>
    </row>
    <row r="684" spans="1:18" x14ac:dyDescent="0.25">
      <c r="A684" s="40">
        <v>6037533001</v>
      </c>
      <c r="B684" s="39">
        <f t="shared" si="51"/>
        <v>-3.6722000000000001</v>
      </c>
      <c r="C684" s="39">
        <f>C$2*'Risk Factors'!C684</f>
        <v>-0.42527112272170003</v>
      </c>
      <c r="D684" s="39">
        <f>D$2*'Risk Factors'!D684</f>
        <v>-0.2916014705527038</v>
      </c>
      <c r="E684" s="39">
        <f>E$2*'Risk Factors'!E684</f>
        <v>-6.6534710711274023</v>
      </c>
      <c r="F684" s="39">
        <f>F$2*'Risk Factors'!F684</f>
        <v>-3.5683504306958627E-3</v>
      </c>
      <c r="G684" s="39">
        <f>G$2*'Risk Factors'!G684</f>
        <v>2.291672673576461</v>
      </c>
      <c r="H684" s="39">
        <f>H$2*'Risk Factors'!H684</f>
        <v>-2.3926563321784301E-3</v>
      </c>
      <c r="I684" s="39">
        <f>I$2*'Risk Factors'!I684</f>
        <v>0</v>
      </c>
      <c r="J684" s="39">
        <f>J$2*'Risk Factors'!J684</f>
        <v>1.6426298842852498</v>
      </c>
      <c r="K684" s="39">
        <f>K$2*'Risk Factors'!K684</f>
        <v>-0.6724</v>
      </c>
      <c r="L684" s="39">
        <f>L$2*'Risk Factors'!L684</f>
        <v>0</v>
      </c>
      <c r="M684" s="39">
        <f>M$2*'Risk Factors'!M684</f>
        <v>2.7040359826018183</v>
      </c>
      <c r="N684" s="39">
        <f>N$2*'Risk Factors'!N684</f>
        <v>1.7720509379117108E-2</v>
      </c>
      <c r="O684" s="39">
        <f t="shared" si="50"/>
        <v>-5.0648456213220321</v>
      </c>
      <c r="P684" s="39">
        <f t="shared" si="52"/>
        <v>6.2752581730935036E-3</v>
      </c>
      <c r="Q684" s="39">
        <f t="shared" si="53"/>
        <v>0</v>
      </c>
      <c r="R684" s="39" t="str">
        <f t="shared" si="54"/>
        <v>Low</v>
      </c>
    </row>
    <row r="685" spans="1:18" x14ac:dyDescent="0.25">
      <c r="A685" s="40">
        <v>6037533002</v>
      </c>
      <c r="B685" s="39">
        <f t="shared" si="51"/>
        <v>-3.6722000000000001</v>
      </c>
      <c r="C685" s="39">
        <f>C$2*'Risk Factors'!C685</f>
        <v>-0.42527112272170003</v>
      </c>
      <c r="D685" s="39">
        <f>D$2*'Risk Factors'!D685</f>
        <v>-0.29160146870758946</v>
      </c>
      <c r="E685" s="39">
        <f>E$2*'Risk Factors'!E685</f>
        <v>-6.6534705897110475</v>
      </c>
      <c r="F685" s="39">
        <f>F$2*'Risk Factors'!F685</f>
        <v>-3.5683507330009942E-3</v>
      </c>
      <c r="G685" s="39">
        <f>G$2*'Risk Factors'!G685</f>
        <v>2.2916728244599516</v>
      </c>
      <c r="H685" s="39">
        <f>H$2*'Risk Factors'!H685</f>
        <v>-6.0646323648238909E-2</v>
      </c>
      <c r="I685" s="39">
        <f>I$2*'Risk Factors'!I685</f>
        <v>0</v>
      </c>
      <c r="J685" s="39">
        <f>J$2*'Risk Factors'!J685</f>
        <v>1.6426297136854495</v>
      </c>
      <c r="K685" s="39">
        <f>K$2*'Risk Factors'!K685</f>
        <v>-0.6724</v>
      </c>
      <c r="L685" s="39">
        <f>L$2*'Risk Factors'!L685</f>
        <v>0</v>
      </c>
      <c r="M685" s="39">
        <f>M$2*'Risk Factors'!M685</f>
        <v>2.831835982601818</v>
      </c>
      <c r="N685" s="39">
        <f>N$2*'Risk Factors'!N685</f>
        <v>0.18745523855765214</v>
      </c>
      <c r="O685" s="39">
        <f t="shared" si="50"/>
        <v>-4.8255640962167057</v>
      </c>
      <c r="P685" s="39">
        <f t="shared" si="52"/>
        <v>7.9581866075184374E-3</v>
      </c>
      <c r="Q685" s="39">
        <f t="shared" si="53"/>
        <v>0</v>
      </c>
      <c r="R685" s="39" t="str">
        <f t="shared" si="54"/>
        <v>Low</v>
      </c>
    </row>
    <row r="686" spans="1:18" x14ac:dyDescent="0.25">
      <c r="A686" s="40">
        <v>6037533103</v>
      </c>
      <c r="B686" s="39">
        <f t="shared" si="51"/>
        <v>-3.6722000000000001</v>
      </c>
      <c r="C686" s="39">
        <f>C$2*'Risk Factors'!C686</f>
        <v>-0.48523313011851255</v>
      </c>
      <c r="D686" s="39">
        <f>D$2*'Risk Factors'!D686</f>
        <v>-3.1582374100719422E-2</v>
      </c>
      <c r="E686" s="39">
        <f>E$2*'Risk Factors'!E686</f>
        <v>-6.8139687564234324</v>
      </c>
      <c r="F686" s="39">
        <f>F$2*'Risk Factors'!F686</f>
        <v>-4.3800616649537511E-3</v>
      </c>
      <c r="G686" s="39">
        <f>G$2*'Risk Factors'!G686</f>
        <v>2.9698995433789954</v>
      </c>
      <c r="H686" s="39">
        <f>H$2*'Risk Factors'!H686</f>
        <v>-5.0729449175856062E-2</v>
      </c>
      <c r="I686" s="39">
        <f>I$2*'Risk Factors'!I686</f>
        <v>0</v>
      </c>
      <c r="J686" s="39">
        <f>J$2*'Risk Factors'!J686</f>
        <v>1.2745513422818793</v>
      </c>
      <c r="K686" s="39">
        <f>K$2*'Risk Factors'!K686</f>
        <v>0</v>
      </c>
      <c r="L686" s="39">
        <f>L$2*'Risk Factors'!L686</f>
        <v>0</v>
      </c>
      <c r="M686" s="39">
        <f>M$2*'Risk Factors'!M686</f>
        <v>0.75797904310003905</v>
      </c>
      <c r="N686" s="39">
        <f>N$2*'Risk Factors'!N686</f>
        <v>-0.18581135453947262</v>
      </c>
      <c r="O686" s="39">
        <f t="shared" si="50"/>
        <v>-6.2414751972620337</v>
      </c>
      <c r="P686" s="39">
        <f t="shared" si="52"/>
        <v>1.943197852189459E-3</v>
      </c>
      <c r="Q686" s="39">
        <f t="shared" si="53"/>
        <v>0</v>
      </c>
      <c r="R686" s="39" t="str">
        <f t="shared" si="54"/>
        <v>Low</v>
      </c>
    </row>
    <row r="687" spans="1:18" x14ac:dyDescent="0.25">
      <c r="A687" s="40">
        <v>6037533104</v>
      </c>
      <c r="B687" s="39">
        <f t="shared" si="51"/>
        <v>-3.6722000000000001</v>
      </c>
      <c r="C687" s="39">
        <f>C$2*'Risk Factors'!C687</f>
        <v>-0.3595828897834083</v>
      </c>
      <c r="D687" s="39">
        <f>D$2*'Risk Factors'!D687</f>
        <v>-3.3296610571225405E-2</v>
      </c>
      <c r="E687" s="39">
        <f>E$2*'Risk Factors'!E687</f>
        <v>-6.7220831476653231</v>
      </c>
      <c r="F687" s="39">
        <f>F$2*'Risk Factors'!F687</f>
        <v>-1.3131879592320456E-2</v>
      </c>
      <c r="G687" s="39">
        <f>G$2*'Risk Factors'!G687</f>
        <v>3.0694600488201798</v>
      </c>
      <c r="H687" s="39">
        <f>H$2*'Risk Factors'!H687</f>
        <v>-0.11219069631478587</v>
      </c>
      <c r="I687" s="39">
        <f>I$2*'Risk Factors'!I687</f>
        <v>0</v>
      </c>
      <c r="J687" s="39">
        <f>J$2*'Risk Factors'!J687</f>
        <v>1.2097321793863101</v>
      </c>
      <c r="K687" s="39">
        <f>K$2*'Risk Factors'!K687</f>
        <v>0</v>
      </c>
      <c r="L687" s="39">
        <f>L$2*'Risk Factors'!L687</f>
        <v>0</v>
      </c>
      <c r="M687" s="39">
        <f>M$2*'Risk Factors'!M687</f>
        <v>2.2561829181494661</v>
      </c>
      <c r="N687" s="39">
        <f>N$2*'Risk Factors'!N687</f>
        <v>0.18797909222956072</v>
      </c>
      <c r="O687" s="39">
        <f t="shared" si="50"/>
        <v>-4.1891309853415484</v>
      </c>
      <c r="P687" s="39">
        <f t="shared" si="52"/>
        <v>1.4933075679441191E-2</v>
      </c>
      <c r="Q687" s="39">
        <f t="shared" si="53"/>
        <v>0</v>
      </c>
      <c r="R687" s="39" t="str">
        <f t="shared" si="54"/>
        <v>Low</v>
      </c>
    </row>
    <row r="688" spans="1:18" x14ac:dyDescent="0.25">
      <c r="A688" s="40">
        <v>6037533105</v>
      </c>
      <c r="B688" s="39">
        <f t="shared" si="51"/>
        <v>-3.6722000000000001</v>
      </c>
      <c r="C688" s="39">
        <f>C$2*'Risk Factors'!C688</f>
        <v>-0.38451690490396406</v>
      </c>
      <c r="D688" s="39">
        <f>D$2*'Risk Factors'!D688</f>
        <v>-1.890182992465016E-2</v>
      </c>
      <c r="E688" s="39">
        <f>E$2*'Risk Factors'!E688</f>
        <v>-6.7364617151058486</v>
      </c>
      <c r="F688" s="39">
        <f>F$2*'Risk Factors'!F688</f>
        <v>-1.2233369214208827E-2</v>
      </c>
      <c r="G688" s="39">
        <f>G$2*'Risk Factors'!G688</f>
        <v>2.8526666666666673</v>
      </c>
      <c r="H688" s="39">
        <f>H$2*'Risk Factors'!H688</f>
        <v>-1.8175544883053613E-3</v>
      </c>
      <c r="I688" s="39">
        <f>I$2*'Risk Factors'!I688</f>
        <v>0</v>
      </c>
      <c r="J688" s="39">
        <f>J$2*'Risk Factors'!J688</f>
        <v>1.3805385911179173</v>
      </c>
      <c r="K688" s="39">
        <f>K$2*'Risk Factors'!K688</f>
        <v>0</v>
      </c>
      <c r="L688" s="39">
        <f>L$2*'Risk Factors'!L688</f>
        <v>0</v>
      </c>
      <c r="M688" s="39">
        <f>M$2*'Risk Factors'!M688</f>
        <v>2.6898921312771833</v>
      </c>
      <c r="N688" s="39">
        <f>N$2*'Risk Factors'!N688</f>
        <v>-0.13631658662290222</v>
      </c>
      <c r="O688" s="39">
        <f t="shared" si="50"/>
        <v>-4.0393505711981117</v>
      </c>
      <c r="P688" s="39">
        <f t="shared" si="52"/>
        <v>1.7304196490501886E-2</v>
      </c>
      <c r="Q688" s="39">
        <f t="shared" si="53"/>
        <v>0</v>
      </c>
      <c r="R688" s="39" t="str">
        <f t="shared" si="54"/>
        <v>Low</v>
      </c>
    </row>
    <row r="689" spans="1:18" x14ac:dyDescent="0.25">
      <c r="A689" s="40">
        <v>6037533106</v>
      </c>
      <c r="B689" s="39">
        <f t="shared" si="51"/>
        <v>-3.6722000000000001</v>
      </c>
      <c r="C689" s="39">
        <f>C$2*'Risk Factors'!C689</f>
        <v>-0.48046987343686148</v>
      </c>
      <c r="D689" s="39">
        <f>D$2*'Risk Factors'!D689</f>
        <v>-3.8592967032967031E-2</v>
      </c>
      <c r="E689" s="39">
        <f>E$2*'Risk Factors'!E689</f>
        <v>-6.630681098901098</v>
      </c>
      <c r="F689" s="39">
        <f>F$2*'Risk Factors'!F689</f>
        <v>-1.1708241758241759E-2</v>
      </c>
      <c r="G689" s="39">
        <f>G$2*'Risk Factors'!G689</f>
        <v>2.2017765258215962</v>
      </c>
      <c r="H689" s="39">
        <f>H$2*'Risk Factors'!H689</f>
        <v>-1.9551439713743048E-2</v>
      </c>
      <c r="I689" s="39">
        <f>I$2*'Risk Factors'!I689</f>
        <v>0</v>
      </c>
      <c r="J689" s="39">
        <f>J$2*'Risk Factors'!J689</f>
        <v>2.1830935779816518</v>
      </c>
      <c r="K689" s="39">
        <f>K$2*'Risk Factors'!K689</f>
        <v>0</v>
      </c>
      <c r="L689" s="39">
        <f>L$2*'Risk Factors'!L689</f>
        <v>0</v>
      </c>
      <c r="M689" s="39">
        <f>M$2*'Risk Factors'!M689</f>
        <v>4.1284436536180298</v>
      </c>
      <c r="N689" s="39">
        <f>N$2*'Risk Factors'!N689</f>
        <v>-0.13284079248013567</v>
      </c>
      <c r="O689" s="39">
        <f t="shared" si="50"/>
        <v>-2.4727306559017697</v>
      </c>
      <c r="P689" s="39">
        <f t="shared" si="52"/>
        <v>7.7792110523864921E-2</v>
      </c>
      <c r="Q689" s="39">
        <f t="shared" si="53"/>
        <v>0</v>
      </c>
      <c r="R689" s="39" t="str">
        <f t="shared" si="54"/>
        <v>Low</v>
      </c>
    </row>
    <row r="690" spans="1:18" x14ac:dyDescent="0.25">
      <c r="A690" s="40">
        <v>6037533107</v>
      </c>
      <c r="B690" s="39">
        <f t="shared" si="51"/>
        <v>-3.6722000000000001</v>
      </c>
      <c r="C690" s="39">
        <f>C$2*'Risk Factors'!C690</f>
        <v>-0.4762052970576216</v>
      </c>
      <c r="D690" s="39">
        <f>D$2*'Risk Factors'!D690</f>
        <v>-1.1610552763819094E-2</v>
      </c>
      <c r="E690" s="39">
        <f>E$2*'Risk Factors'!E690</f>
        <v>-6.6526138058714617</v>
      </c>
      <c r="F690" s="39">
        <f>F$2*'Risk Factors'!F690</f>
        <v>-2.3670404654853216E-2</v>
      </c>
      <c r="G690" s="39">
        <f>G$2*'Risk Factors'!G690</f>
        <v>2.6163028571428568</v>
      </c>
      <c r="H690" s="39">
        <f>H$2*'Risk Factors'!H690</f>
        <v>-1.7055344567658712E-2</v>
      </c>
      <c r="I690" s="39">
        <f>I$2*'Risk Factors'!I690</f>
        <v>0</v>
      </c>
      <c r="J690" s="39">
        <f>J$2*'Risk Factors'!J690</f>
        <v>1.6885809000000001</v>
      </c>
      <c r="K690" s="39">
        <f>K$2*'Risk Factors'!K690</f>
        <v>0</v>
      </c>
      <c r="L690" s="39">
        <f>L$2*'Risk Factors'!L690</f>
        <v>0</v>
      </c>
      <c r="M690" s="39">
        <f>M$2*'Risk Factors'!M690</f>
        <v>1.5789344404903107</v>
      </c>
      <c r="N690" s="39">
        <f>N$2*'Risk Factors'!N690</f>
        <v>-9.7374804625040667E-2</v>
      </c>
      <c r="O690" s="39">
        <f t="shared" si="50"/>
        <v>-5.0669120119072861</v>
      </c>
      <c r="P690" s="39">
        <f t="shared" si="52"/>
        <v>6.2623855483954303E-3</v>
      </c>
      <c r="Q690" s="39">
        <f t="shared" si="53"/>
        <v>0</v>
      </c>
      <c r="R690" s="39" t="str">
        <f t="shared" si="54"/>
        <v>Low</v>
      </c>
    </row>
    <row r="691" spans="1:18" x14ac:dyDescent="0.25">
      <c r="A691" s="40">
        <v>6037533201</v>
      </c>
      <c r="B691" s="39">
        <f t="shared" si="51"/>
        <v>-3.6722000000000001</v>
      </c>
      <c r="C691" s="39">
        <f>C$2*'Risk Factors'!C691</f>
        <v>-0.44939693183489993</v>
      </c>
      <c r="D691" s="39">
        <f>D$2*'Risk Factors'!D691</f>
        <v>-1.1737834224598927E-2</v>
      </c>
      <c r="E691" s="39">
        <f>E$2*'Risk Factors'!E691</f>
        <v>-6.8271350267379676</v>
      </c>
      <c r="F691" s="39">
        <f>F$2*'Risk Factors'!F691</f>
        <v>-9.9707887700534754E-3</v>
      </c>
      <c r="G691" s="39">
        <f>G$2*'Risk Factors'!G691</f>
        <v>2.5368357142857145</v>
      </c>
      <c r="H691" s="39">
        <f>H$2*'Risk Factors'!H691</f>
        <v>-3.4616866361235149E-2</v>
      </c>
      <c r="I691" s="39">
        <f>I$2*'Risk Factors'!I691</f>
        <v>0</v>
      </c>
      <c r="J691" s="39">
        <f>J$2*'Risk Factors'!J691</f>
        <v>1.7209264957264958</v>
      </c>
      <c r="K691" s="39">
        <f>K$2*'Risk Factors'!K691</f>
        <v>0</v>
      </c>
      <c r="L691" s="39">
        <f>L$2*'Risk Factors'!L691</f>
        <v>0</v>
      </c>
      <c r="M691" s="39">
        <f>M$2*'Risk Factors'!M691</f>
        <v>2.2823313562672976</v>
      </c>
      <c r="N691" s="39">
        <f>N$2*'Risk Factors'!N691</f>
        <v>-4.0950551689155484E-3</v>
      </c>
      <c r="O691" s="39">
        <f t="shared" si="50"/>
        <v>-4.4690589368181612</v>
      </c>
      <c r="P691" s="39">
        <f t="shared" si="52"/>
        <v>1.1328292928103905E-2</v>
      </c>
      <c r="Q691" s="39">
        <f t="shared" si="53"/>
        <v>0</v>
      </c>
      <c r="R691" s="39" t="str">
        <f t="shared" si="54"/>
        <v>Low</v>
      </c>
    </row>
    <row r="692" spans="1:18" x14ac:dyDescent="0.25">
      <c r="A692" s="40">
        <v>6037533202</v>
      </c>
      <c r="B692" s="39">
        <f t="shared" si="51"/>
        <v>-3.6722000000000001</v>
      </c>
      <c r="C692" s="39">
        <f>C$2*'Risk Factors'!C692</f>
        <v>-0.57936333616673474</v>
      </c>
      <c r="D692" s="39">
        <f>D$2*'Risk Factors'!D692</f>
        <v>-2.7641697422985147E-2</v>
      </c>
      <c r="E692" s="39">
        <f>E$2*'Risk Factors'!E692</f>
        <v>-6.6637332604845882</v>
      </c>
      <c r="F692" s="39">
        <f>F$2*'Risk Factors'!F692</f>
        <v>-1.6440770766490059E-2</v>
      </c>
      <c r="G692" s="39">
        <f>G$2*'Risk Factors'!G692</f>
        <v>1.9028137995825198</v>
      </c>
      <c r="H692" s="39">
        <f>H$2*'Risk Factors'!H692</f>
        <v>-3.6745738974245046E-2</v>
      </c>
      <c r="I692" s="39">
        <f>I$2*'Risk Factors'!I692</f>
        <v>0</v>
      </c>
      <c r="J692" s="39">
        <f>J$2*'Risk Factors'!J692</f>
        <v>2.187908519912821</v>
      </c>
      <c r="K692" s="39">
        <f>K$2*'Risk Factors'!K692</f>
        <v>0</v>
      </c>
      <c r="L692" s="39">
        <f>L$2*'Risk Factors'!L692</f>
        <v>0</v>
      </c>
      <c r="M692" s="39">
        <f>M$2*'Risk Factors'!M692</f>
        <v>1.8166005535784886</v>
      </c>
      <c r="N692" s="39">
        <f>N$2*'Risk Factors'!N692</f>
        <v>-0.11920199181119938</v>
      </c>
      <c r="O692" s="39">
        <f t="shared" si="50"/>
        <v>-5.2080039225524137</v>
      </c>
      <c r="P692" s="39">
        <f t="shared" si="52"/>
        <v>5.4428003036408245E-3</v>
      </c>
      <c r="Q692" s="39">
        <f t="shared" si="53"/>
        <v>0</v>
      </c>
      <c r="R692" s="39" t="str">
        <f t="shared" si="54"/>
        <v>Low</v>
      </c>
    </row>
    <row r="693" spans="1:18" x14ac:dyDescent="0.25">
      <c r="A693" s="40">
        <v>6037533203</v>
      </c>
      <c r="B693" s="39">
        <f t="shared" si="51"/>
        <v>-3.6722000000000001</v>
      </c>
      <c r="C693" s="39">
        <f>C$2*'Risk Factors'!C693</f>
        <v>-0.58758296322026982</v>
      </c>
      <c r="D693" s="39">
        <f>D$2*'Risk Factors'!D693</f>
        <v>-1.9056447622664348E-2</v>
      </c>
      <c r="E693" s="39">
        <f>E$2*'Risk Factors'!E693</f>
        <v>-6.6458731173092307</v>
      </c>
      <c r="F693" s="39">
        <f>F$2*'Risk Factors'!F693</f>
        <v>-7.5891637383025706E-2</v>
      </c>
      <c r="G693" s="39">
        <f>G$2*'Risk Factors'!G693</f>
        <v>2.5055866262869024</v>
      </c>
      <c r="H693" s="39">
        <f>H$2*'Risk Factors'!H693</f>
        <v>-4.559651311283267E-3</v>
      </c>
      <c r="I693" s="39">
        <f>I$2*'Risk Factors'!I693</f>
        <v>0</v>
      </c>
      <c r="J693" s="39">
        <f>J$2*'Risk Factors'!J693</f>
        <v>1.4149056275680247</v>
      </c>
      <c r="K693" s="39">
        <f>K$2*'Risk Factors'!K693</f>
        <v>0</v>
      </c>
      <c r="L693" s="39">
        <f>L$2*'Risk Factors'!L693</f>
        <v>0</v>
      </c>
      <c r="M693" s="39">
        <f>M$2*'Risk Factors'!M693</f>
        <v>1.8572128904705409</v>
      </c>
      <c r="N693" s="39">
        <f>N$2*'Risk Factors'!N693</f>
        <v>-0.61170711377866827</v>
      </c>
      <c r="O693" s="39">
        <f t="shared" si="50"/>
        <v>-5.8391657862996729</v>
      </c>
      <c r="P693" s="39">
        <f t="shared" si="52"/>
        <v>2.9028193430646818E-3</v>
      </c>
      <c r="Q693" s="39">
        <f t="shared" si="53"/>
        <v>0</v>
      </c>
      <c r="R693" s="39" t="str">
        <f t="shared" si="54"/>
        <v>Low</v>
      </c>
    </row>
    <row r="694" spans="1:18" x14ac:dyDescent="0.25">
      <c r="A694" s="40">
        <v>6037533300</v>
      </c>
      <c r="B694" s="39">
        <f t="shared" si="51"/>
        <v>-3.6722000000000001</v>
      </c>
      <c r="C694" s="39">
        <f>C$2*'Risk Factors'!C694</f>
        <v>-0.54179035476093185</v>
      </c>
      <c r="D694" s="39">
        <f>D$2*'Risk Factors'!D694</f>
        <v>-4.7434484803431454E-3</v>
      </c>
      <c r="E694" s="39">
        <f>E$2*'Risk Factors'!E694</f>
        <v>-6.7887553978655557</v>
      </c>
      <c r="F694" s="39">
        <f>F$2*'Risk Factors'!F694</f>
        <v>-1.0090248177623159E-2</v>
      </c>
      <c r="G694" s="39">
        <f>G$2*'Risk Factors'!G694</f>
        <v>2.6588977789943389</v>
      </c>
      <c r="H694" s="39">
        <f>H$2*'Risk Factors'!H694</f>
        <v>-1.4955388331850141E-2</v>
      </c>
      <c r="I694" s="39">
        <f>I$2*'Risk Factors'!I694</f>
        <v>0</v>
      </c>
      <c r="J694" s="39">
        <f>J$2*'Risk Factors'!J694</f>
        <v>1.429347011530719</v>
      </c>
      <c r="K694" s="39">
        <f>K$2*'Risk Factors'!K694</f>
        <v>0</v>
      </c>
      <c r="L694" s="39">
        <f>L$2*'Risk Factors'!L694</f>
        <v>0</v>
      </c>
      <c r="M694" s="39">
        <f>M$2*'Risk Factors'!M694</f>
        <v>1.4795344404903108</v>
      </c>
      <c r="N694" s="39">
        <f>N$2*'Risk Factors'!N694</f>
        <v>-0.25978741055661286</v>
      </c>
      <c r="O694" s="39">
        <f t="shared" si="50"/>
        <v>-5.7245430171575471</v>
      </c>
      <c r="P694" s="39">
        <f t="shared" si="52"/>
        <v>3.2542203883510435E-3</v>
      </c>
      <c r="Q694" s="39">
        <f t="shared" si="53"/>
        <v>0</v>
      </c>
      <c r="R694" s="39" t="str">
        <f t="shared" si="54"/>
        <v>Low</v>
      </c>
    </row>
    <row r="695" spans="1:18" x14ac:dyDescent="0.25">
      <c r="A695" s="40">
        <v>6037533401</v>
      </c>
      <c r="B695" s="39">
        <f t="shared" si="51"/>
        <v>-3.6722000000000001</v>
      </c>
      <c r="C695" s="39">
        <f>C$2*'Risk Factors'!C695</f>
        <v>-0.46124488798528818</v>
      </c>
      <c r="D695" s="39">
        <f>D$2*'Risk Factors'!D695</f>
        <v>-1.2167748648140167E-2</v>
      </c>
      <c r="E695" s="39">
        <f>E$2*'Risk Factors'!E695</f>
        <v>-6.7369591679924961</v>
      </c>
      <c r="F695" s="39">
        <f>F$2*'Risk Factors'!F695</f>
        <v>-3.3750148485448446E-3</v>
      </c>
      <c r="G695" s="39">
        <f>G$2*'Risk Factors'!G695</f>
        <v>2.0912750753542637</v>
      </c>
      <c r="H695" s="39">
        <f>H$2*'Risk Factors'!H695</f>
        <v>-5.4961186495537783E-3</v>
      </c>
      <c r="I695" s="39">
        <f>I$2*'Risk Factors'!I695</f>
        <v>0</v>
      </c>
      <c r="J695" s="39">
        <f>J$2*'Risk Factors'!J695</f>
        <v>1.5768726377387774</v>
      </c>
      <c r="K695" s="39">
        <f>K$2*'Risk Factors'!K695</f>
        <v>0</v>
      </c>
      <c r="L695" s="39">
        <f>L$2*'Risk Factors'!L695</f>
        <v>0</v>
      </c>
      <c r="M695" s="39">
        <f>M$2*'Risk Factors'!M695</f>
        <v>2.4979198102016591</v>
      </c>
      <c r="N695" s="39">
        <f>N$2*'Risk Factors'!N695</f>
        <v>-6.4733137316870942E-2</v>
      </c>
      <c r="O695" s="39">
        <f t="shared" si="50"/>
        <v>-4.7901085521461928</v>
      </c>
      <c r="P695" s="39">
        <f t="shared" si="52"/>
        <v>8.2430425931376561E-3</v>
      </c>
      <c r="Q695" s="39">
        <f t="shared" si="53"/>
        <v>0</v>
      </c>
      <c r="R695" s="39" t="str">
        <f t="shared" si="54"/>
        <v>Low</v>
      </c>
    </row>
    <row r="696" spans="1:18" x14ac:dyDescent="0.25">
      <c r="A696" s="40">
        <v>6037533402</v>
      </c>
      <c r="B696" s="39">
        <f t="shared" si="51"/>
        <v>-3.6722000000000001</v>
      </c>
      <c r="C696" s="39">
        <f>C$2*'Risk Factors'!C696</f>
        <v>-0.49653081834899881</v>
      </c>
      <c r="D696" s="39">
        <f>D$2*'Risk Factors'!D696</f>
        <v>-1.749138329645147E-2</v>
      </c>
      <c r="E696" s="39">
        <f>E$2*'Risk Factors'!E696</f>
        <v>-6.7250939448136773</v>
      </c>
      <c r="F696" s="39">
        <f>F$2*'Risk Factors'!F696</f>
        <v>-1.2878963075579756E-2</v>
      </c>
      <c r="G696" s="39">
        <f>G$2*'Risk Factors'!G696</f>
        <v>2.4876613542503065</v>
      </c>
      <c r="H696" s="39">
        <f>H$2*'Risk Factors'!H696</f>
        <v>-1.2355754333436622E-2</v>
      </c>
      <c r="I696" s="39">
        <f>I$2*'Risk Factors'!I696</f>
        <v>0</v>
      </c>
      <c r="J696" s="39">
        <f>J$2*'Risk Factors'!J696</f>
        <v>1.82608113528136</v>
      </c>
      <c r="K696" s="39">
        <f>K$2*'Risk Factors'!K696</f>
        <v>0</v>
      </c>
      <c r="L696" s="39">
        <f>L$2*'Risk Factors'!L696</f>
        <v>0</v>
      </c>
      <c r="M696" s="39">
        <f>M$2*'Risk Factors'!M696</f>
        <v>2.6155905891656777</v>
      </c>
      <c r="N696" s="39">
        <f>N$2*'Risk Factors'!N696</f>
        <v>-0.21399614909336653</v>
      </c>
      <c r="O696" s="39">
        <f t="shared" si="50"/>
        <v>-4.221213934264167</v>
      </c>
      <c r="P696" s="39">
        <f t="shared" si="52"/>
        <v>1.4468404218218062E-2</v>
      </c>
      <c r="Q696" s="39">
        <f t="shared" si="53"/>
        <v>0</v>
      </c>
      <c r="R696" s="39" t="str">
        <f t="shared" si="54"/>
        <v>Low</v>
      </c>
    </row>
    <row r="697" spans="1:18" x14ac:dyDescent="0.25">
      <c r="A697" s="40">
        <v>6037533403</v>
      </c>
      <c r="B697" s="39">
        <f t="shared" si="51"/>
        <v>-3.6722000000000001</v>
      </c>
      <c r="C697" s="39">
        <f>C$2*'Risk Factors'!C697</f>
        <v>-0.58101413992644069</v>
      </c>
      <c r="D697" s="39">
        <f>D$2*'Risk Factors'!D697</f>
        <v>-2.3750180714254943E-2</v>
      </c>
      <c r="E697" s="39">
        <f>E$2*'Risk Factors'!E697</f>
        <v>-6.7026427015209418</v>
      </c>
      <c r="F697" s="39">
        <f>F$2*'Risk Factors'!F697</f>
        <v>-1.6006599664217764E-2</v>
      </c>
      <c r="G697" s="39">
        <f>G$2*'Risk Factors'!G697</f>
        <v>2.3003705246556581</v>
      </c>
      <c r="H697" s="39">
        <f>H$2*'Risk Factors'!H697</f>
        <v>-5.9855415884551608E-2</v>
      </c>
      <c r="I697" s="39">
        <f>I$2*'Risk Factors'!I697</f>
        <v>0</v>
      </c>
      <c r="J697" s="39">
        <f>J$2*'Risk Factors'!J697</f>
        <v>1.8500826416552545</v>
      </c>
      <c r="K697" s="39">
        <f>K$2*'Risk Factors'!K697</f>
        <v>0</v>
      </c>
      <c r="L697" s="39">
        <f>L$2*'Risk Factors'!L697</f>
        <v>0</v>
      </c>
      <c r="M697" s="39">
        <f>M$2*'Risk Factors'!M697</f>
        <v>2.0751652036378014</v>
      </c>
      <c r="N697" s="39">
        <f>N$2*'Risk Factors'!N697</f>
        <v>-0.25011710123514885</v>
      </c>
      <c r="O697" s="39">
        <f t="shared" si="50"/>
        <v>-5.0799677689968421</v>
      </c>
      <c r="P697" s="39">
        <f t="shared" si="52"/>
        <v>6.1816588978867489E-3</v>
      </c>
      <c r="Q697" s="39">
        <f t="shared" si="53"/>
        <v>0</v>
      </c>
      <c r="R697" s="39" t="str">
        <f t="shared" si="54"/>
        <v>Low</v>
      </c>
    </row>
    <row r="698" spans="1:18" x14ac:dyDescent="0.25">
      <c r="A698" s="40">
        <v>6037533501</v>
      </c>
      <c r="B698" s="39">
        <f t="shared" si="51"/>
        <v>-3.6722000000000001</v>
      </c>
      <c r="C698" s="39">
        <f>C$2*'Risk Factors'!C698</f>
        <v>-0.465251526277074</v>
      </c>
      <c r="D698" s="39">
        <f>D$2*'Risk Factors'!D698</f>
        <v>-1.8280577526059102E-2</v>
      </c>
      <c r="E698" s="39">
        <f>E$2*'Risk Factors'!E698</f>
        <v>-6.7663092314266553</v>
      </c>
      <c r="F698" s="39">
        <f>F$2*'Risk Factors'!F698</f>
        <v>-1.2676383105294489E-3</v>
      </c>
      <c r="G698" s="39">
        <f>G$2*'Risk Factors'!G698</f>
        <v>2.4624654401341779</v>
      </c>
      <c r="H698" s="39">
        <f>H$2*'Risk Factors'!H698</f>
        <v>-1.3292146285989086E-2</v>
      </c>
      <c r="I698" s="39">
        <f>I$2*'Risk Factors'!I698</f>
        <v>0</v>
      </c>
      <c r="J698" s="39">
        <f>J$2*'Risk Factors'!J698</f>
        <v>2.0459283462948217</v>
      </c>
      <c r="K698" s="39">
        <f>K$2*'Risk Factors'!K698</f>
        <v>0</v>
      </c>
      <c r="L698" s="39">
        <f>L$2*'Risk Factors'!L698</f>
        <v>0</v>
      </c>
      <c r="M698" s="39">
        <f>M$2*'Risk Factors'!M698</f>
        <v>2.6306721233689192</v>
      </c>
      <c r="N698" s="39">
        <f>N$2*'Risk Factors'!N698</f>
        <v>9.9706806649263222E-2</v>
      </c>
      <c r="O698" s="39">
        <f t="shared" si="50"/>
        <v>-3.697828403379126</v>
      </c>
      <c r="P698" s="39">
        <f t="shared" si="52"/>
        <v>2.4178204333398408E-2</v>
      </c>
      <c r="Q698" s="39">
        <f t="shared" si="53"/>
        <v>0</v>
      </c>
      <c r="R698" s="39" t="str">
        <f t="shared" si="54"/>
        <v>Low</v>
      </c>
    </row>
    <row r="699" spans="1:18" x14ac:dyDescent="0.25">
      <c r="A699" s="40">
        <v>6037533502</v>
      </c>
      <c r="B699" s="39">
        <f t="shared" si="51"/>
        <v>-3.6722000000000001</v>
      </c>
      <c r="C699" s="39">
        <f>C$2*'Risk Factors'!C699</f>
        <v>-0.49028871663261137</v>
      </c>
      <c r="D699" s="39">
        <f>D$2*'Risk Factors'!D699</f>
        <v>-2.1922167273130386E-2</v>
      </c>
      <c r="E699" s="39">
        <f>E$2*'Risk Factors'!E699</f>
        <v>-6.7220963845358677</v>
      </c>
      <c r="F699" s="39">
        <f>F$2*'Risk Factors'!F699</f>
        <v>-5.3209015775851137E-3</v>
      </c>
      <c r="G699" s="39">
        <f>G$2*'Risk Factors'!G699</f>
        <v>2.3045542014005971</v>
      </c>
      <c r="H699" s="39">
        <f>H$2*'Risk Factors'!H699</f>
        <v>-7.8418476684601263E-4</v>
      </c>
      <c r="I699" s="39">
        <f>I$2*'Risk Factors'!I699</f>
        <v>0</v>
      </c>
      <c r="J699" s="39">
        <f>J$2*'Risk Factors'!J699</f>
        <v>1.5684969029867937</v>
      </c>
      <c r="K699" s="39">
        <f>K$2*'Risk Factors'!K699</f>
        <v>0</v>
      </c>
      <c r="L699" s="39">
        <f>L$2*'Risk Factors'!L699</f>
        <v>0</v>
      </c>
      <c r="M699" s="39">
        <f>M$2*'Risk Factors'!M699</f>
        <v>0.26923289837880499</v>
      </c>
      <c r="N699" s="39">
        <f>N$2*'Risk Factors'!N699</f>
        <v>-0.29720886146257108</v>
      </c>
      <c r="O699" s="39">
        <f t="shared" si="50"/>
        <v>-7.0675372134824173</v>
      </c>
      <c r="P699" s="39">
        <f t="shared" si="52"/>
        <v>8.5160378524844595E-4</v>
      </c>
      <c r="Q699" s="39">
        <f t="shared" si="53"/>
        <v>0</v>
      </c>
      <c r="R699" s="39" t="str">
        <f t="shared" si="54"/>
        <v>Low</v>
      </c>
    </row>
    <row r="700" spans="1:18" x14ac:dyDescent="0.25">
      <c r="A700" s="40">
        <v>6037533503</v>
      </c>
      <c r="B700" s="39">
        <f t="shared" si="51"/>
        <v>-3.6722000000000001</v>
      </c>
      <c r="C700" s="39">
        <f>C$2*'Risk Factors'!C700</f>
        <v>-0.45139165304454437</v>
      </c>
      <c r="D700" s="39">
        <f>D$2*'Risk Factors'!D700</f>
        <v>-4.2266476051918168E-2</v>
      </c>
      <c r="E700" s="39">
        <f>E$2*'Risk Factors'!E700</f>
        <v>-6.7214156480978753</v>
      </c>
      <c r="F700" s="39">
        <f>F$2*'Risk Factors'!F700</f>
        <v>-1.8651203501094122E-3</v>
      </c>
      <c r="G700" s="39">
        <f>G$2*'Risk Factors'!G700</f>
        <v>2.5512528361085507</v>
      </c>
      <c r="H700" s="39">
        <f>H$2*'Risk Factors'!H700</f>
        <v>-2.3513470488281985E-4</v>
      </c>
      <c r="I700" s="39">
        <f>I$2*'Risk Factors'!I700</f>
        <v>0</v>
      </c>
      <c r="J700" s="39">
        <f>J$2*'Risk Factors'!J700</f>
        <v>1.171617467732661</v>
      </c>
      <c r="K700" s="39">
        <f>K$2*'Risk Factors'!K700</f>
        <v>0</v>
      </c>
      <c r="L700" s="39">
        <f>L$2*'Risk Factors'!L700</f>
        <v>0</v>
      </c>
      <c r="M700" s="39">
        <f>M$2*'Risk Factors'!M700</f>
        <v>2.3107313562672975</v>
      </c>
      <c r="N700" s="39">
        <f>N$2*'Risk Factors'!N700</f>
        <v>-0.39847916387829629</v>
      </c>
      <c r="O700" s="39">
        <f t="shared" si="50"/>
        <v>-5.2542515360191171</v>
      </c>
      <c r="P700" s="39">
        <f t="shared" si="52"/>
        <v>5.1980943719920824E-3</v>
      </c>
      <c r="Q700" s="39">
        <f t="shared" si="53"/>
        <v>0</v>
      </c>
      <c r="R700" s="39" t="str">
        <f t="shared" si="54"/>
        <v>Low</v>
      </c>
    </row>
    <row r="701" spans="1:18" x14ac:dyDescent="0.25">
      <c r="A701" s="40">
        <v>6037533601</v>
      </c>
      <c r="B701" s="39">
        <f t="shared" si="51"/>
        <v>-3.6722000000000001</v>
      </c>
      <c r="C701" s="39">
        <f>C$2*'Risk Factors'!C701</f>
        <v>-0.4809341619942788</v>
      </c>
      <c r="D701" s="39">
        <f>D$2*'Risk Factors'!D701</f>
        <v>-6.7682312633832981E-2</v>
      </c>
      <c r="E701" s="39">
        <f>E$2*'Risk Factors'!E701</f>
        <v>-6.5222527623126325</v>
      </c>
      <c r="F701" s="39">
        <f>F$2*'Risk Factors'!F701</f>
        <v>-2.3727366167023554E-2</v>
      </c>
      <c r="G701" s="39">
        <f>G$2*'Risk Factors'!G701</f>
        <v>2.6248675136116151</v>
      </c>
      <c r="H701" s="39">
        <f>H$2*'Risk Factors'!H701</f>
        <v>-2.2475628272622786E-2</v>
      </c>
      <c r="I701" s="39">
        <f>I$2*'Risk Factors'!I701</f>
        <v>0</v>
      </c>
      <c r="J701" s="39">
        <f>J$2*'Risk Factors'!J701</f>
        <v>1.4098899647887324</v>
      </c>
      <c r="K701" s="39">
        <f>K$2*'Risk Factors'!K701</f>
        <v>0</v>
      </c>
      <c r="L701" s="39">
        <f>L$2*'Risk Factors'!L701</f>
        <v>0</v>
      </c>
      <c r="M701" s="39">
        <f>M$2*'Risk Factors'!M701</f>
        <v>0.85672210359825829</v>
      </c>
      <c r="N701" s="39">
        <f>N$2*'Risk Factors'!N701</f>
        <v>0.10622809382582912</v>
      </c>
      <c r="O701" s="39">
        <f t="shared" si="50"/>
        <v>-5.7915645555559552</v>
      </c>
      <c r="P701" s="39">
        <f t="shared" si="52"/>
        <v>3.0439078700059265E-3</v>
      </c>
      <c r="Q701" s="39">
        <f t="shared" si="53"/>
        <v>0</v>
      </c>
      <c r="R701" s="39" t="str">
        <f t="shared" si="54"/>
        <v>Low</v>
      </c>
    </row>
    <row r="702" spans="1:18" x14ac:dyDescent="0.25">
      <c r="A702" s="40">
        <v>6037533602</v>
      </c>
      <c r="B702" s="39">
        <f t="shared" si="51"/>
        <v>-3.6722000000000001</v>
      </c>
      <c r="C702" s="39">
        <f>C$2*'Risk Factors'!C702</f>
        <v>-0.51181794899877409</v>
      </c>
      <c r="D702" s="39">
        <f>D$2*'Risk Factors'!D702</f>
        <v>-3.5158978979302313E-2</v>
      </c>
      <c r="E702" s="39">
        <f>E$2*'Risk Factors'!E702</f>
        <v>-6.4422807495102621</v>
      </c>
      <c r="F702" s="39">
        <f>F$2*'Risk Factors'!F702</f>
        <v>-3.0719364670355749E-2</v>
      </c>
      <c r="G702" s="39">
        <f>G$2*'Risk Factors'!G702</f>
        <v>2.5136325521890481</v>
      </c>
      <c r="H702" s="39">
        <f>H$2*'Risk Factors'!H702</f>
        <v>-2.648662205443077E-2</v>
      </c>
      <c r="I702" s="39">
        <f>I$2*'Risk Factors'!I702</f>
        <v>0</v>
      </c>
      <c r="J702" s="39">
        <f>J$2*'Risk Factors'!J702</f>
        <v>1.0814667947678269</v>
      </c>
      <c r="K702" s="39">
        <f>K$2*'Risk Factors'!K702</f>
        <v>0</v>
      </c>
      <c r="L702" s="39">
        <f>L$2*'Risk Factors'!L702</f>
        <v>0</v>
      </c>
      <c r="M702" s="39">
        <f>M$2*'Risk Factors'!M702</f>
        <v>2.5864775009885319</v>
      </c>
      <c r="N702" s="39">
        <f>N$2*'Risk Factors'!N702</f>
        <v>-0.207421491074783</v>
      </c>
      <c r="O702" s="39">
        <f t="shared" si="50"/>
        <v>-4.7445083073425023</v>
      </c>
      <c r="P702" s="39">
        <f t="shared" si="52"/>
        <v>8.6243125422926191E-3</v>
      </c>
      <c r="Q702" s="39">
        <f t="shared" si="53"/>
        <v>0</v>
      </c>
      <c r="R702" s="39" t="str">
        <f t="shared" si="54"/>
        <v>Low</v>
      </c>
    </row>
    <row r="703" spans="1:18" x14ac:dyDescent="0.25">
      <c r="A703" s="40">
        <v>6037533603</v>
      </c>
      <c r="B703" s="39">
        <f t="shared" si="51"/>
        <v>-3.6722000000000001</v>
      </c>
      <c r="C703" s="39">
        <f>C$2*'Risk Factors'!C703</f>
        <v>-0.51188673248876182</v>
      </c>
      <c r="D703" s="39">
        <f>D$2*'Risk Factors'!D703</f>
        <v>-4.5234074167405894E-2</v>
      </c>
      <c r="E703" s="39">
        <f>E$2*'Risk Factors'!E703</f>
        <v>-6.2907302652745596</v>
      </c>
      <c r="F703" s="39">
        <f>F$2*'Risk Factors'!F703</f>
        <v>-4.0616736038574047E-2</v>
      </c>
      <c r="G703" s="39">
        <f>G$2*'Risk Factors'!G703</f>
        <v>2.4101156676886228</v>
      </c>
      <c r="H703" s="39">
        <f>H$2*'Risk Factors'!H703</f>
        <v>-2.9137813463440874E-2</v>
      </c>
      <c r="I703" s="39">
        <f>I$2*'Risk Factors'!I703</f>
        <v>0</v>
      </c>
      <c r="J703" s="39">
        <f>J$2*'Risk Factors'!J703</f>
        <v>1.3627894555820625</v>
      </c>
      <c r="K703" s="39">
        <f>K$2*'Risk Factors'!K703</f>
        <v>0</v>
      </c>
      <c r="L703" s="39">
        <f>L$2*'Risk Factors'!L703</f>
        <v>0</v>
      </c>
      <c r="M703" s="39">
        <f>M$2*'Risk Factors'!M703</f>
        <v>2.1803990510083033</v>
      </c>
      <c r="N703" s="39">
        <f>N$2*'Risk Factors'!N703</f>
        <v>0.10549004603386547</v>
      </c>
      <c r="O703" s="39">
        <f t="shared" si="50"/>
        <v>-4.5310114011198879</v>
      </c>
      <c r="P703" s="39">
        <f t="shared" si="52"/>
        <v>1.0655025735261087E-2</v>
      </c>
      <c r="Q703" s="39">
        <f t="shared" si="53"/>
        <v>0</v>
      </c>
      <c r="R703" s="39" t="str">
        <f t="shared" si="54"/>
        <v>Low</v>
      </c>
    </row>
    <row r="704" spans="1:18" x14ac:dyDescent="0.25">
      <c r="A704" s="40">
        <v>6037533701</v>
      </c>
      <c r="B704" s="39">
        <f t="shared" si="51"/>
        <v>-3.6722000000000001</v>
      </c>
      <c r="C704" s="39">
        <f>C$2*'Risk Factors'!C704</f>
        <v>-0.55100734241928895</v>
      </c>
      <c r="D704" s="39">
        <f>D$2*'Risk Factors'!D704</f>
        <v>-3.3969177198865108E-2</v>
      </c>
      <c r="E704" s="39">
        <f>E$2*'Risk Factors'!E704</f>
        <v>-6.5670062419396436</v>
      </c>
      <c r="F704" s="39">
        <f>F$2*'Risk Factors'!F704</f>
        <v>-5.4962599948413723E-2</v>
      </c>
      <c r="G704" s="39">
        <f>G$2*'Risk Factors'!G704</f>
        <v>2.4957145811789041</v>
      </c>
      <c r="H704" s="39">
        <f>H$2*'Risk Factors'!H704</f>
        <v>-1.4983236408038248E-2</v>
      </c>
      <c r="I704" s="39">
        <f>I$2*'Risk Factors'!I704</f>
        <v>0</v>
      </c>
      <c r="J704" s="39">
        <f>J$2*'Risk Factors'!J704</f>
        <v>1.2569737047898337</v>
      </c>
      <c r="K704" s="39">
        <f>K$2*'Risk Factors'!K704</f>
        <v>0</v>
      </c>
      <c r="L704" s="39">
        <f>L$2*'Risk Factors'!L704</f>
        <v>0</v>
      </c>
      <c r="M704" s="39">
        <f>M$2*'Risk Factors'!M704</f>
        <v>2.957215974693554</v>
      </c>
      <c r="N704" s="39">
        <f>N$2*'Risk Factors'!N704</f>
        <v>-0.1184898797574451</v>
      </c>
      <c r="O704" s="39">
        <f t="shared" si="50"/>
        <v>-4.3027142170094033</v>
      </c>
      <c r="P704" s="39">
        <f t="shared" si="52"/>
        <v>1.3351116548613394E-2</v>
      </c>
      <c r="Q704" s="39">
        <f t="shared" si="53"/>
        <v>0</v>
      </c>
      <c r="R704" s="39" t="str">
        <f t="shared" si="54"/>
        <v>Low</v>
      </c>
    </row>
    <row r="705" spans="1:18" x14ac:dyDescent="0.25">
      <c r="A705" s="40">
        <v>6037533702</v>
      </c>
      <c r="B705" s="39">
        <f t="shared" si="51"/>
        <v>-3.6722000000000001</v>
      </c>
      <c r="C705" s="39">
        <f>C$2*'Risk Factors'!C705</f>
        <v>-0.52521353367388646</v>
      </c>
      <c r="D705" s="39">
        <f>D$2*'Risk Factors'!D705</f>
        <v>0</v>
      </c>
      <c r="E705" s="39">
        <f>E$2*'Risk Factors'!E705</f>
        <v>-6.7679523887523878</v>
      </c>
      <c r="F705" s="39">
        <f>F$2*'Risk Factors'!F705</f>
        <v>-3.4904176904176913E-3</v>
      </c>
      <c r="G705" s="39">
        <f>G$2*'Risk Factors'!G705</f>
        <v>2.561243165467626</v>
      </c>
      <c r="H705" s="39">
        <f>H$2*'Risk Factors'!H705</f>
        <v>-7.5568501935963364E-3</v>
      </c>
      <c r="I705" s="39">
        <f>I$2*'Risk Factors'!I705</f>
        <v>0</v>
      </c>
      <c r="J705" s="39">
        <f>J$2*'Risk Factors'!J705</f>
        <v>1.5877356308411217</v>
      </c>
      <c r="K705" s="39">
        <f>K$2*'Risk Factors'!K705</f>
        <v>0</v>
      </c>
      <c r="L705" s="39">
        <f>L$2*'Risk Factors'!L705</f>
        <v>0</v>
      </c>
      <c r="M705" s="39">
        <f>M$2*'Risk Factors'!M705</f>
        <v>2.5790490312376422</v>
      </c>
      <c r="N705" s="39">
        <f>N$2*'Risk Factors'!N705</f>
        <v>2.8338188225986726E-2</v>
      </c>
      <c r="O705" s="39">
        <f t="shared" si="50"/>
        <v>-4.2200471745379122</v>
      </c>
      <c r="P705" s="39">
        <f t="shared" si="52"/>
        <v>1.4485050554481347E-2</v>
      </c>
      <c r="Q705" s="39">
        <f t="shared" si="53"/>
        <v>0</v>
      </c>
      <c r="R705" s="39" t="str">
        <f t="shared" si="54"/>
        <v>Low</v>
      </c>
    </row>
    <row r="706" spans="1:18" x14ac:dyDescent="0.25">
      <c r="A706" s="40">
        <v>6037533703</v>
      </c>
      <c r="B706" s="39">
        <f t="shared" si="51"/>
        <v>-3.6722000000000001</v>
      </c>
      <c r="C706" s="39">
        <f>C$2*'Risk Factors'!C706</f>
        <v>-0.52320161659174513</v>
      </c>
      <c r="D706" s="39">
        <f>D$2*'Risk Factors'!D706</f>
        <v>-1.0420009494422025E-2</v>
      </c>
      <c r="E706" s="39">
        <f>E$2*'Risk Factors'!E706</f>
        <v>-6.7167634464751957</v>
      </c>
      <c r="F706" s="39">
        <f>F$2*'Risk Factors'!F706</f>
        <v>-2.2254830287206269E-2</v>
      </c>
      <c r="G706" s="39">
        <f>G$2*'Risk Factors'!G706</f>
        <v>2.3886967471143756</v>
      </c>
      <c r="H706" s="39">
        <f>H$2*'Risk Factors'!H706</f>
        <v>-1.8059607572200945E-2</v>
      </c>
      <c r="I706" s="39">
        <f>I$2*'Risk Factors'!I706</f>
        <v>0</v>
      </c>
      <c r="J706" s="39">
        <f>J$2*'Risk Factors'!J706</f>
        <v>1.1233082494969817</v>
      </c>
      <c r="K706" s="39">
        <f>K$2*'Risk Factors'!K706</f>
        <v>0</v>
      </c>
      <c r="L706" s="39">
        <f>L$2*'Risk Factors'!L706</f>
        <v>0</v>
      </c>
      <c r="M706" s="39">
        <f>M$2*'Risk Factors'!M706</f>
        <v>3.5536721233689192</v>
      </c>
      <c r="N706" s="39">
        <f>N$2*'Risk Factors'!N706</f>
        <v>1.6146006769848519E-2</v>
      </c>
      <c r="O706" s="39">
        <f t="shared" si="50"/>
        <v>-3.8810763836706457</v>
      </c>
      <c r="P706" s="39">
        <f t="shared" si="52"/>
        <v>2.0211670287284749E-2</v>
      </c>
      <c r="Q706" s="39">
        <f t="shared" si="53"/>
        <v>0</v>
      </c>
      <c r="R706" s="39" t="str">
        <f t="shared" si="54"/>
        <v>Low</v>
      </c>
    </row>
    <row r="707" spans="1:18" x14ac:dyDescent="0.25">
      <c r="A707" s="40">
        <v>6037533803</v>
      </c>
      <c r="B707" s="39">
        <f t="shared" si="51"/>
        <v>-3.6722000000000001</v>
      </c>
      <c r="C707" s="39">
        <f>C$2*'Risk Factors'!C707</f>
        <v>-0.5520047030241112</v>
      </c>
      <c r="D707" s="39">
        <f>D$2*'Risk Factors'!D707</f>
        <v>-4.3243627611159983E-2</v>
      </c>
      <c r="E707" s="39">
        <f>E$2*'Risk Factors'!E707</f>
        <v>-6.2237726561279922</v>
      </c>
      <c r="F707" s="39">
        <f>F$2*'Risk Factors'!F707</f>
        <v>-0.10878654255081642</v>
      </c>
      <c r="G707" s="39">
        <f>G$2*'Risk Factors'!G707</f>
        <v>2.2896920435884272</v>
      </c>
      <c r="H707" s="39">
        <f>H$2*'Risk Factors'!H707</f>
        <v>-1.6625989965090793E-2</v>
      </c>
      <c r="I707" s="39">
        <f>I$2*'Risk Factors'!I707</f>
        <v>0</v>
      </c>
      <c r="J707" s="39">
        <f>J$2*'Risk Factors'!J707</f>
        <v>1.4904773864537915</v>
      </c>
      <c r="K707" s="39">
        <f>K$2*'Risk Factors'!K707</f>
        <v>0</v>
      </c>
      <c r="L707" s="39">
        <f>L$2*'Risk Factors'!L707</f>
        <v>0</v>
      </c>
      <c r="M707" s="39">
        <f>M$2*'Risk Factors'!M707</f>
        <v>1.1783136417556328</v>
      </c>
      <c r="N707" s="39">
        <f>N$2*'Risk Factors'!N707</f>
        <v>-9.4792984062672045E-3</v>
      </c>
      <c r="O707" s="39">
        <f t="shared" ref="O707:O770" si="55">SUM(B707:N707)</f>
        <v>-5.6676297458875862</v>
      </c>
      <c r="P707" s="39">
        <f t="shared" si="52"/>
        <v>3.4441441607644973E-3</v>
      </c>
      <c r="Q707" s="39">
        <f t="shared" si="53"/>
        <v>0</v>
      </c>
      <c r="R707" s="39" t="str">
        <f t="shared" si="54"/>
        <v>Low</v>
      </c>
    </row>
    <row r="708" spans="1:18" x14ac:dyDescent="0.25">
      <c r="A708" s="40">
        <v>6037533804</v>
      </c>
      <c r="B708" s="39">
        <f t="shared" ref="B708:B771" si="56">B$2</f>
        <v>-3.6722000000000001</v>
      </c>
      <c r="C708" s="39">
        <f>C$2*'Risk Factors'!C708</f>
        <v>-0.55599414544340009</v>
      </c>
      <c r="D708" s="39">
        <f>D$2*'Risk Factors'!D708</f>
        <v>-2.3009128630705391E-2</v>
      </c>
      <c r="E708" s="39">
        <f>E$2*'Risk Factors'!E708</f>
        <v>-6.4295843633981216</v>
      </c>
      <c r="F708" s="39">
        <f>F$2*'Risk Factors'!F708</f>
        <v>-5.118999781611705E-2</v>
      </c>
      <c r="G708" s="39">
        <f>G$2*'Risk Factors'!G708</f>
        <v>2.1061333333333332</v>
      </c>
      <c r="H708" s="39">
        <f>H$2*'Risk Factors'!H708</f>
        <v>-3.8394406500169777E-3</v>
      </c>
      <c r="I708" s="39">
        <f>I$2*'Risk Factors'!I708</f>
        <v>0</v>
      </c>
      <c r="J708" s="39">
        <f>J$2*'Risk Factors'!J708</f>
        <v>1.5418229045643155</v>
      </c>
      <c r="K708" s="39">
        <f>K$2*'Risk Factors'!K708</f>
        <v>0</v>
      </c>
      <c r="L708" s="39">
        <f>L$2*'Risk Factors'!L708</f>
        <v>0</v>
      </c>
      <c r="M708" s="39">
        <f>M$2*'Risk Factors'!M708</f>
        <v>0.59611364175563275</v>
      </c>
      <c r="N708" s="39">
        <f>N$2*'Risk Factors'!N708</f>
        <v>0.21596853656345513</v>
      </c>
      <c r="O708" s="39">
        <f t="shared" si="55"/>
        <v>-6.275778659721623</v>
      </c>
      <c r="P708" s="39">
        <f t="shared" ref="P708:P771" si="57">EXP(O708)/(1+EXP(O708))</f>
        <v>1.8777928311814142E-3</v>
      </c>
      <c r="Q708" s="39">
        <f t="shared" ref="Q708:Q771" si="58">IF(P708&gt;0.666,2,IF(P708&gt;0.333,1,IF(P708&lt;=0.333,0)))</f>
        <v>0</v>
      </c>
      <c r="R708" s="39" t="str">
        <f t="shared" ref="R708:R771" si="59">IF(P708&gt;0.666,"High",IF(P708&gt;0.333,"Moderate",IF(P708&lt;=0.333,"Low")))</f>
        <v>Low</v>
      </c>
    </row>
    <row r="709" spans="1:18" x14ac:dyDescent="0.25">
      <c r="A709" s="40">
        <v>6037533805</v>
      </c>
      <c r="B709" s="39">
        <f t="shared" si="56"/>
        <v>-3.6722000000000001</v>
      </c>
      <c r="C709" s="39">
        <f>C$2*'Risk Factors'!C709</f>
        <v>-0.49008236616264822</v>
      </c>
      <c r="D709" s="39">
        <f>D$2*'Risk Factors'!D709</f>
        <v>-2.7752876817891067E-2</v>
      </c>
      <c r="E709" s="39">
        <f>E$2*'Risk Factors'!E709</f>
        <v>-6.448002683863872</v>
      </c>
      <c r="F709" s="39">
        <f>F$2*'Risk Factors'!F709</f>
        <v>-2.8559287462762133E-2</v>
      </c>
      <c r="G709" s="39">
        <f>G$2*'Risk Factors'!G709</f>
        <v>2.2923536229585566</v>
      </c>
      <c r="H709" s="39">
        <f>H$2*'Risk Factors'!H709</f>
        <v>-4.959396960346403E-2</v>
      </c>
      <c r="I709" s="39">
        <f>I$2*'Risk Factors'!I709</f>
        <v>0</v>
      </c>
      <c r="J709" s="39">
        <f>J$2*'Risk Factors'!J709</f>
        <v>1.1048980661416536</v>
      </c>
      <c r="K709" s="39">
        <f>K$2*'Risk Factors'!K709</f>
        <v>0</v>
      </c>
      <c r="L709" s="39">
        <f>L$2*'Risk Factors'!L709</f>
        <v>0</v>
      </c>
      <c r="M709" s="39">
        <f>M$2*'Risk Factors'!M709</f>
        <v>3.7842859628311571</v>
      </c>
      <c r="N709" s="39">
        <f>N$2*'Risk Factors'!N709</f>
        <v>0.13733172466535759</v>
      </c>
      <c r="O709" s="39">
        <f t="shared" si="55"/>
        <v>-3.3973218073139138</v>
      </c>
      <c r="P709" s="39">
        <f t="shared" si="57"/>
        <v>3.2379269753114434E-2</v>
      </c>
      <c r="Q709" s="39">
        <f t="shared" si="58"/>
        <v>0</v>
      </c>
      <c r="R709" s="39" t="str">
        <f t="shared" si="59"/>
        <v>Low</v>
      </c>
    </row>
    <row r="710" spans="1:18" x14ac:dyDescent="0.25">
      <c r="A710" s="40">
        <v>6037533806</v>
      </c>
      <c r="B710" s="39">
        <f t="shared" si="56"/>
        <v>-3.6722000000000001</v>
      </c>
      <c r="C710" s="39">
        <f>C$2*'Risk Factors'!C710</f>
        <v>-0.4925585718022068</v>
      </c>
      <c r="D710" s="39">
        <f>D$2*'Risk Factors'!D710</f>
        <v>-2.9348252493762755E-2</v>
      </c>
      <c r="E710" s="39">
        <f>E$2*'Risk Factors'!E710</f>
        <v>-6.4535427747420497</v>
      </c>
      <c r="F710" s="39">
        <f>F$2*'Risk Factors'!F710</f>
        <v>-2.8643325960204337E-2</v>
      </c>
      <c r="G710" s="39">
        <f>G$2*'Risk Factors'!G710</f>
        <v>2.3208496529782128</v>
      </c>
      <c r="H710" s="39">
        <f>H$2*'Risk Factors'!H710</f>
        <v>-3.4350913547800156E-3</v>
      </c>
      <c r="I710" s="39">
        <f>I$2*'Risk Factors'!I710</f>
        <v>0</v>
      </c>
      <c r="J710" s="39">
        <f>J$2*'Risk Factors'!J710</f>
        <v>1.0805601004865648</v>
      </c>
      <c r="K710" s="39">
        <f>K$2*'Risk Factors'!K710</f>
        <v>0</v>
      </c>
      <c r="L710" s="39">
        <f>L$2*'Risk Factors'!L710</f>
        <v>0</v>
      </c>
      <c r="M710" s="39">
        <f>M$2*'Risk Factors'!M710</f>
        <v>2.3542690391459065</v>
      </c>
      <c r="N710" s="39">
        <f>N$2*'Risk Factors'!N710</f>
        <v>-3.3298239758914439E-2</v>
      </c>
      <c r="O710" s="39">
        <f t="shared" si="55"/>
        <v>-4.9573474635012316</v>
      </c>
      <c r="P710" s="39">
        <f t="shared" si="57"/>
        <v>6.9824570449934604E-3</v>
      </c>
      <c r="Q710" s="39">
        <f t="shared" si="58"/>
        <v>0</v>
      </c>
      <c r="R710" s="39" t="str">
        <f t="shared" si="59"/>
        <v>Low</v>
      </c>
    </row>
    <row r="711" spans="1:18" x14ac:dyDescent="0.25">
      <c r="A711" s="40">
        <v>6037533901</v>
      </c>
      <c r="B711" s="39">
        <f t="shared" si="56"/>
        <v>-3.6722000000000001</v>
      </c>
      <c r="C711" s="39">
        <f>C$2*'Risk Factors'!C711</f>
        <v>-0.53157600649775238</v>
      </c>
      <c r="D711" s="39">
        <f>D$2*'Risk Factors'!D711</f>
        <v>-3.3317774741955068E-2</v>
      </c>
      <c r="E711" s="39">
        <f>E$2*'Risk Factors'!E711</f>
        <v>-6.5557167577413473</v>
      </c>
      <c r="F711" s="39">
        <f>F$2*'Risk Factors'!F711</f>
        <v>-2.7816848816029145E-2</v>
      </c>
      <c r="G711" s="39">
        <f>G$2*'Risk Factors'!G711</f>
        <v>2.6293089361702129</v>
      </c>
      <c r="H711" s="39">
        <f>H$2*'Risk Factors'!H711</f>
        <v>-1.7844263480567737E-2</v>
      </c>
      <c r="I711" s="39">
        <f>I$2*'Risk Factors'!I711</f>
        <v>0</v>
      </c>
      <c r="J711" s="39">
        <f>J$2*'Risk Factors'!J711</f>
        <v>0.73717378839590442</v>
      </c>
      <c r="K711" s="39">
        <f>K$2*'Risk Factors'!K711</f>
        <v>0</v>
      </c>
      <c r="L711" s="39">
        <f>L$2*'Risk Factors'!L711</f>
        <v>0</v>
      </c>
      <c r="M711" s="39">
        <f>M$2*'Risk Factors'!M711</f>
        <v>3.3959897983392637</v>
      </c>
      <c r="N711" s="39">
        <f>N$2*'Risk Factors'!N711</f>
        <v>4.6148957277330017E-2</v>
      </c>
      <c r="O711" s="39">
        <f t="shared" si="55"/>
        <v>-4.0298501710949388</v>
      </c>
      <c r="P711" s="39">
        <f t="shared" si="57"/>
        <v>1.7466491558825365E-2</v>
      </c>
      <c r="Q711" s="39">
        <f t="shared" si="58"/>
        <v>0</v>
      </c>
      <c r="R711" s="39" t="str">
        <f t="shared" si="59"/>
        <v>Low</v>
      </c>
    </row>
    <row r="712" spans="1:18" x14ac:dyDescent="0.25">
      <c r="A712" s="40">
        <v>6037533902</v>
      </c>
      <c r="B712" s="39">
        <f t="shared" si="56"/>
        <v>-3.6722000000000001</v>
      </c>
      <c r="C712" s="39">
        <f>C$2*'Risk Factors'!C712</f>
        <v>-0.5080864446669392</v>
      </c>
      <c r="D712" s="39">
        <f>D$2*'Risk Factors'!D712</f>
        <v>-3.5259294498825242E-2</v>
      </c>
      <c r="E712" s="39">
        <f>E$2*'Risk Factors'!E712</f>
        <v>-6.615501867672454</v>
      </c>
      <c r="F712" s="39">
        <f>F$2*'Risk Factors'!F712</f>
        <v>-1.6050637585412544E-2</v>
      </c>
      <c r="G712" s="39">
        <f>G$2*'Risk Factors'!G712</f>
        <v>2.2736336328911158</v>
      </c>
      <c r="H712" s="39">
        <f>H$2*'Risk Factors'!H712</f>
        <v>-1.7991749114275174E-2</v>
      </c>
      <c r="I712" s="39">
        <f>I$2*'Risk Factors'!I712</f>
        <v>0</v>
      </c>
      <c r="J712" s="39">
        <f>J$2*'Risk Factors'!J712</f>
        <v>0.49963034731169542</v>
      </c>
      <c r="K712" s="39">
        <f>K$2*'Risk Factors'!K712</f>
        <v>0</v>
      </c>
      <c r="L712" s="39">
        <f>L$2*'Risk Factors'!L712</f>
        <v>0</v>
      </c>
      <c r="M712" s="39">
        <f>M$2*'Risk Factors'!M712</f>
        <v>3.5296236457097656</v>
      </c>
      <c r="N712" s="39">
        <f>N$2*'Risk Factors'!N712</f>
        <v>7.3285145465755647E-3</v>
      </c>
      <c r="O712" s="39">
        <f t="shared" si="55"/>
        <v>-4.5548738530787531</v>
      </c>
      <c r="P712" s="39">
        <f t="shared" si="57"/>
        <v>1.0406394842996349E-2</v>
      </c>
      <c r="Q712" s="39">
        <f t="shared" si="58"/>
        <v>0</v>
      </c>
      <c r="R712" s="39" t="str">
        <f t="shared" si="59"/>
        <v>Low</v>
      </c>
    </row>
    <row r="713" spans="1:18" x14ac:dyDescent="0.25">
      <c r="A713" s="40">
        <v>6037534001</v>
      </c>
      <c r="B713" s="39">
        <f t="shared" si="56"/>
        <v>-3.6722000000000001</v>
      </c>
      <c r="C713" s="39">
        <f>C$2*'Risk Factors'!C713</f>
        <v>-0.50686553771965681</v>
      </c>
      <c r="D713" s="39">
        <f>D$2*'Risk Factors'!D713</f>
        <v>-2.1994766857886074E-2</v>
      </c>
      <c r="E713" s="39">
        <f>E$2*'Risk Factors'!E713</f>
        <v>-6.5873145300436855</v>
      </c>
      <c r="F713" s="39">
        <f>F$2*'Risk Factors'!F713</f>
        <v>-1.8760200882457088E-2</v>
      </c>
      <c r="G713" s="39">
        <f>G$2*'Risk Factors'!G713</f>
        <v>2.6237779255750082</v>
      </c>
      <c r="H713" s="39">
        <f>H$2*'Risk Factors'!H713</f>
        <v>-2.0515294442182318E-2</v>
      </c>
      <c r="I713" s="39">
        <f>I$2*'Risk Factors'!I713</f>
        <v>0</v>
      </c>
      <c r="J713" s="39">
        <f>J$2*'Risk Factors'!J713</f>
        <v>1.1444504197840129</v>
      </c>
      <c r="K713" s="39">
        <f>K$2*'Risk Factors'!K713</f>
        <v>0</v>
      </c>
      <c r="L713" s="39">
        <f>L$2*'Risk Factors'!L713</f>
        <v>0</v>
      </c>
      <c r="M713" s="39">
        <f>M$2*'Risk Factors'!M713</f>
        <v>3.0643813364966386</v>
      </c>
      <c r="N713" s="39">
        <f>N$2*'Risk Factors'!N713</f>
        <v>0.108662597573796</v>
      </c>
      <c r="O713" s="39">
        <f t="shared" si="55"/>
        <v>-3.8863780505164134</v>
      </c>
      <c r="P713" s="39">
        <f t="shared" si="57"/>
        <v>2.0106947164698654E-2</v>
      </c>
      <c r="Q713" s="39">
        <f t="shared" si="58"/>
        <v>0</v>
      </c>
      <c r="R713" s="39" t="str">
        <f t="shared" si="59"/>
        <v>Low</v>
      </c>
    </row>
    <row r="714" spans="1:18" x14ac:dyDescent="0.25">
      <c r="A714" s="40">
        <v>6037534002</v>
      </c>
      <c r="B714" s="39">
        <f t="shared" si="56"/>
        <v>-3.6722000000000001</v>
      </c>
      <c r="C714" s="39">
        <f>C$2*'Risk Factors'!C714</f>
        <v>-0.63394303547200659</v>
      </c>
      <c r="D714" s="39">
        <f>D$2*'Risk Factors'!D714</f>
        <v>-9.4778372094242599E-2</v>
      </c>
      <c r="E714" s="39">
        <f>E$2*'Risk Factors'!E714</f>
        <v>-6.2656872967487338</v>
      </c>
      <c r="F714" s="39">
        <f>F$2*'Risk Factors'!F714</f>
        <v>-2.733780377113992E-2</v>
      </c>
      <c r="G714" s="39">
        <f>G$2*'Risk Factors'!G714</f>
        <v>2.2129268362558046</v>
      </c>
      <c r="H714" s="39">
        <f>H$2*'Risk Factors'!H714</f>
        <v>-3.5762171020363415E-2</v>
      </c>
      <c r="I714" s="39">
        <f>I$2*'Risk Factors'!I714</f>
        <v>0</v>
      </c>
      <c r="J714" s="39">
        <f>J$2*'Risk Factors'!J714</f>
        <v>0.98613121007102089</v>
      </c>
      <c r="K714" s="39">
        <f>K$2*'Risk Factors'!K714</f>
        <v>0</v>
      </c>
      <c r="L714" s="39">
        <f>L$2*'Risk Factors'!L714</f>
        <v>0</v>
      </c>
      <c r="M714" s="39">
        <f>M$2*'Risk Factors'!M714</f>
        <v>2.2267497825227358</v>
      </c>
      <c r="N714" s="39">
        <f>N$2*'Risk Factors'!N714</f>
        <v>0.19671044219277439</v>
      </c>
      <c r="O714" s="39">
        <f t="shared" si="55"/>
        <v>-5.1071904080641506</v>
      </c>
      <c r="P714" s="39">
        <f t="shared" si="57"/>
        <v>6.0166465428540313E-3</v>
      </c>
      <c r="Q714" s="39">
        <f t="shared" si="58"/>
        <v>0</v>
      </c>
      <c r="R714" s="39" t="str">
        <f t="shared" si="59"/>
        <v>Low</v>
      </c>
    </row>
    <row r="715" spans="1:18" x14ac:dyDescent="0.25">
      <c r="A715" s="40">
        <v>6037534101</v>
      </c>
      <c r="B715" s="39">
        <f t="shared" si="56"/>
        <v>-3.6722000000000001</v>
      </c>
      <c r="C715" s="39">
        <f>C$2*'Risk Factors'!C715</f>
        <v>-0.55534070228851662</v>
      </c>
      <c r="D715" s="39">
        <f>D$2*'Risk Factors'!D715</f>
        <v>-2.5597376322154503E-2</v>
      </c>
      <c r="E715" s="39">
        <f>E$2*'Risk Factors'!E715</f>
        <v>-6.4779843005119808</v>
      </c>
      <c r="F715" s="39">
        <f>F$2*'Risk Factors'!F715</f>
        <v>-5.3250310814591265E-2</v>
      </c>
      <c r="G715" s="39">
        <f>G$2*'Risk Factors'!G715</f>
        <v>2.3172430574511278</v>
      </c>
      <c r="H715" s="39">
        <f>H$2*'Risk Factors'!H715</f>
        <v>-8.3290805546052768E-2</v>
      </c>
      <c r="I715" s="39">
        <f>I$2*'Risk Factors'!I715</f>
        <v>0</v>
      </c>
      <c r="J715" s="39">
        <f>J$2*'Risk Factors'!J715</f>
        <v>0.68555804475179283</v>
      </c>
      <c r="K715" s="39">
        <f>K$2*'Risk Factors'!K715</f>
        <v>0</v>
      </c>
      <c r="L715" s="39">
        <f>L$2*'Risk Factors'!L715</f>
        <v>0</v>
      </c>
      <c r="M715" s="39">
        <f>M$2*'Risk Factors'!M715</f>
        <v>4.3965367338869106</v>
      </c>
      <c r="N715" s="39">
        <f>N$2*'Risk Factors'!N715</f>
        <v>-1.7403908468496574E-2</v>
      </c>
      <c r="O715" s="39">
        <f t="shared" si="55"/>
        <v>-3.4857295678619629</v>
      </c>
      <c r="P715" s="39">
        <f t="shared" si="57"/>
        <v>2.9721006473628755E-2</v>
      </c>
      <c r="Q715" s="39">
        <f t="shared" si="58"/>
        <v>0</v>
      </c>
      <c r="R715" s="39" t="str">
        <f t="shared" si="59"/>
        <v>Low</v>
      </c>
    </row>
    <row r="716" spans="1:18" x14ac:dyDescent="0.25">
      <c r="A716" s="40">
        <v>6037534102</v>
      </c>
      <c r="B716" s="39">
        <f t="shared" si="56"/>
        <v>-3.6722000000000001</v>
      </c>
      <c r="C716" s="39">
        <f>C$2*'Risk Factors'!C716</f>
        <v>-0.48636805770331021</v>
      </c>
      <c r="D716" s="39">
        <f>D$2*'Risk Factors'!D716</f>
        <v>-1.0413521126760564E-2</v>
      </c>
      <c r="E716" s="39">
        <f>E$2*'Risk Factors'!E716</f>
        <v>-6.6677229948109709</v>
      </c>
      <c r="F716" s="39">
        <f>F$2*'Risk Factors'!F716</f>
        <v>-2.4641986656782799E-2</v>
      </c>
      <c r="G716" s="39">
        <f>G$2*'Risk Factors'!G716</f>
        <v>2.806699526066351</v>
      </c>
      <c r="H716" s="39">
        <f>H$2*'Risk Factors'!H716</f>
        <v>-1.8165852900418323E-2</v>
      </c>
      <c r="I716" s="39">
        <f>I$2*'Risk Factors'!I716</f>
        <v>0</v>
      </c>
      <c r="J716" s="39">
        <f>J$2*'Risk Factors'!J716</f>
        <v>1.017244524590164</v>
      </c>
      <c r="K716" s="39">
        <f>K$2*'Risk Factors'!K716</f>
        <v>0</v>
      </c>
      <c r="L716" s="39">
        <f>L$2*'Risk Factors'!L716</f>
        <v>0</v>
      </c>
      <c r="M716" s="39">
        <f>M$2*'Risk Factors'!M716</f>
        <v>3.3241644128113874</v>
      </c>
      <c r="N716" s="39">
        <f>N$2*'Risk Factors'!N716</f>
        <v>3.4443681763433702E-2</v>
      </c>
      <c r="O716" s="39">
        <f t="shared" si="55"/>
        <v>-3.6969602679669054</v>
      </c>
      <c r="P716" s="39">
        <f t="shared" si="57"/>
        <v>2.4198695252409683E-2</v>
      </c>
      <c r="Q716" s="39">
        <f t="shared" si="58"/>
        <v>0</v>
      </c>
      <c r="R716" s="39" t="str">
        <f t="shared" si="59"/>
        <v>Low</v>
      </c>
    </row>
    <row r="717" spans="1:18" x14ac:dyDescent="0.25">
      <c r="A717" s="40">
        <v>6037534201</v>
      </c>
      <c r="B717" s="39">
        <f t="shared" si="56"/>
        <v>-3.6722000000000001</v>
      </c>
      <c r="C717" s="39">
        <f>C$2*'Risk Factors'!C717</f>
        <v>-0.52811963612586843</v>
      </c>
      <c r="D717" s="39">
        <f>D$2*'Risk Factors'!D717</f>
        <v>-0.16551324119787839</v>
      </c>
      <c r="E717" s="39">
        <f>E$2*'Risk Factors'!E717</f>
        <v>-6.265576673074186</v>
      </c>
      <c r="F717" s="39">
        <f>F$2*'Risk Factors'!F717</f>
        <v>-2.0552302297184133E-2</v>
      </c>
      <c r="G717" s="39">
        <f>G$2*'Risk Factors'!G717</f>
        <v>2.7006803899175025</v>
      </c>
      <c r="H717" s="39">
        <f>H$2*'Risk Factors'!H717</f>
        <v>-1.7606443779677742E-2</v>
      </c>
      <c r="I717" s="39">
        <f>I$2*'Risk Factors'!I717</f>
        <v>0</v>
      </c>
      <c r="J717" s="39">
        <f>J$2*'Risk Factors'!J717</f>
        <v>0.65437324982415124</v>
      </c>
      <c r="K717" s="39">
        <f>K$2*'Risk Factors'!K717</f>
        <v>0</v>
      </c>
      <c r="L717" s="39">
        <f>L$2*'Risk Factors'!L717</f>
        <v>0</v>
      </c>
      <c r="M717" s="39">
        <f>M$2*'Risk Factors'!M717</f>
        <v>1.8046521154606552</v>
      </c>
      <c r="N717" s="39">
        <f>N$2*'Risk Factors'!N717</f>
        <v>0.23741153611194732</v>
      </c>
      <c r="O717" s="39">
        <f t="shared" si="55"/>
        <v>-5.2724510051605389</v>
      </c>
      <c r="P717" s="39">
        <f t="shared" si="57"/>
        <v>5.104826034940088E-3</v>
      </c>
      <c r="Q717" s="39">
        <f t="shared" si="58"/>
        <v>0</v>
      </c>
      <c r="R717" s="39" t="str">
        <f t="shared" si="59"/>
        <v>Low</v>
      </c>
    </row>
    <row r="718" spans="1:18" x14ac:dyDescent="0.25">
      <c r="A718" s="40">
        <v>6037534202</v>
      </c>
      <c r="B718" s="39">
        <f t="shared" si="56"/>
        <v>-3.6722000000000001</v>
      </c>
      <c r="C718" s="39">
        <f>C$2*'Risk Factors'!C718</f>
        <v>-0.55468725913363304</v>
      </c>
      <c r="D718" s="39">
        <f>D$2*'Risk Factors'!D718</f>
        <v>-6.5604976152623201E-2</v>
      </c>
      <c r="E718" s="39">
        <f>E$2*'Risk Factors'!E718</f>
        <v>-6.4983292209856911</v>
      </c>
      <c r="F718" s="39">
        <f>F$2*'Risk Factors'!F718</f>
        <v>-5.0816375198728142E-2</v>
      </c>
      <c r="G718" s="39">
        <f>G$2*'Risk Factors'!G718</f>
        <v>2.8668955752212386</v>
      </c>
      <c r="H718" s="39">
        <f>H$2*'Risk Factors'!H718</f>
        <v>-4.4803633188021212E-3</v>
      </c>
      <c r="I718" s="39">
        <f>I$2*'Risk Factors'!I718</f>
        <v>0</v>
      </c>
      <c r="J718" s="39">
        <f>J$2*'Risk Factors'!J718</f>
        <v>0.95870007788161993</v>
      </c>
      <c r="K718" s="39">
        <f>K$2*'Risk Factors'!K718</f>
        <v>0</v>
      </c>
      <c r="L718" s="39">
        <f>L$2*'Risk Factors'!L718</f>
        <v>0</v>
      </c>
      <c r="M718" s="39">
        <f>M$2*'Risk Factors'!M718</f>
        <v>3.7902321075523915</v>
      </c>
      <c r="N718" s="39">
        <f>N$2*'Risk Factors'!N718</f>
        <v>5.7754683406433402E-2</v>
      </c>
      <c r="O718" s="39">
        <f t="shared" si="55"/>
        <v>-3.172535750727794</v>
      </c>
      <c r="P718" s="39">
        <f t="shared" si="57"/>
        <v>4.0212432940444111E-2</v>
      </c>
      <c r="Q718" s="39">
        <f t="shared" si="58"/>
        <v>0</v>
      </c>
      <c r="R718" s="39" t="str">
        <f t="shared" si="59"/>
        <v>Low</v>
      </c>
    </row>
    <row r="719" spans="1:18" x14ac:dyDescent="0.25">
      <c r="A719" s="40">
        <v>6037534203</v>
      </c>
      <c r="B719" s="39">
        <f t="shared" si="56"/>
        <v>-3.6722000000000001</v>
      </c>
      <c r="C719" s="39">
        <f>C$2*'Risk Factors'!C719</f>
        <v>-0.54660519906007365</v>
      </c>
      <c r="D719" s="39">
        <f>D$2*'Risk Factors'!D719</f>
        <v>-4.212245877061474E-2</v>
      </c>
      <c r="E719" s="39">
        <f>E$2*'Risk Factors'!E719</f>
        <v>-6.4991616797480916</v>
      </c>
      <c r="F719" s="39">
        <f>F$2*'Risk Factors'!F719</f>
        <v>-1.9168515665705869E-2</v>
      </c>
      <c r="G719" s="39">
        <f>G$2*'Risk Factors'!G719</f>
        <v>2.6981318010043487</v>
      </c>
      <c r="H719" s="39">
        <f>H$2*'Risk Factors'!H719</f>
        <v>-2.164537471642157E-2</v>
      </c>
      <c r="I719" s="39">
        <f>I$2*'Risk Factors'!I719</f>
        <v>0</v>
      </c>
      <c r="J719" s="39">
        <f>J$2*'Risk Factors'!J719</f>
        <v>0.72194370203536817</v>
      </c>
      <c r="K719" s="39">
        <f>K$2*'Risk Factors'!K719</f>
        <v>0</v>
      </c>
      <c r="L719" s="39">
        <f>L$2*'Risk Factors'!L719</f>
        <v>0</v>
      </c>
      <c r="M719" s="39">
        <f>M$2*'Risk Factors'!M719</f>
        <v>0.59699517595887608</v>
      </c>
      <c r="N719" s="39">
        <f>N$2*'Risk Factors'!N719</f>
        <v>0.11123884368791177</v>
      </c>
      <c r="O719" s="39">
        <f t="shared" si="55"/>
        <v>-6.6725937052744024</v>
      </c>
      <c r="P719" s="39">
        <f t="shared" si="57"/>
        <v>1.2635146722031556E-3</v>
      </c>
      <c r="Q719" s="39">
        <f t="shared" si="58"/>
        <v>0</v>
      </c>
      <c r="R719" s="39" t="str">
        <f t="shared" si="59"/>
        <v>Low</v>
      </c>
    </row>
    <row r="720" spans="1:18" x14ac:dyDescent="0.25">
      <c r="A720" s="40">
        <v>6037534301</v>
      </c>
      <c r="B720" s="39">
        <f t="shared" si="56"/>
        <v>-3.6722000000000001</v>
      </c>
      <c r="C720" s="39">
        <f>C$2*'Risk Factors'!C720</f>
        <v>-0.46389305234981615</v>
      </c>
      <c r="D720" s="39">
        <f>D$2*'Risk Factors'!D720</f>
        <v>-8.1338450929041517E-2</v>
      </c>
      <c r="E720" s="39">
        <f>E$2*'Risk Factors'!E720</f>
        <v>-6.5563496609533853</v>
      </c>
      <c r="F720" s="39">
        <f>F$2*'Risk Factors'!F720</f>
        <v>-1.7865331018554101E-2</v>
      </c>
      <c r="G720" s="39">
        <f>G$2*'Risk Factors'!G720</f>
        <v>2.8445580400594159</v>
      </c>
      <c r="H720" s="39">
        <f>H$2*'Risk Factors'!H720</f>
        <v>-3.8527863890851125E-2</v>
      </c>
      <c r="I720" s="39">
        <f>I$2*'Risk Factors'!I720</f>
        <v>0</v>
      </c>
      <c r="J720" s="39">
        <f>J$2*'Risk Factors'!J720</f>
        <v>0.955624473862968</v>
      </c>
      <c r="K720" s="39">
        <f>K$2*'Risk Factors'!K720</f>
        <v>0</v>
      </c>
      <c r="L720" s="39">
        <f>L$2*'Risk Factors'!L720</f>
        <v>0</v>
      </c>
      <c r="M720" s="39">
        <f>M$2*'Risk Factors'!M720</f>
        <v>3.455265954922893</v>
      </c>
      <c r="N720" s="39">
        <f>N$2*'Risk Factors'!N720</f>
        <v>6.1028079674965187E-2</v>
      </c>
      <c r="O720" s="39">
        <f t="shared" si="55"/>
        <v>-3.5136978106214061</v>
      </c>
      <c r="P720" s="39">
        <f t="shared" si="57"/>
        <v>2.8924989370421088E-2</v>
      </c>
      <c r="Q720" s="39">
        <f t="shared" si="58"/>
        <v>0</v>
      </c>
      <c r="R720" s="39" t="str">
        <f t="shared" si="59"/>
        <v>Low</v>
      </c>
    </row>
    <row r="721" spans="1:18" x14ac:dyDescent="0.25">
      <c r="A721" s="40">
        <v>6037534302</v>
      </c>
      <c r="B721" s="39">
        <f t="shared" si="56"/>
        <v>-3.6722000000000001</v>
      </c>
      <c r="C721" s="39">
        <f>C$2*'Risk Factors'!C721</f>
        <v>-0.59879467208827142</v>
      </c>
      <c r="D721" s="39">
        <f>D$2*'Risk Factors'!D721</f>
        <v>-0.11402605474229803</v>
      </c>
      <c r="E721" s="39">
        <f>E$2*'Risk Factors'!E721</f>
        <v>-6.6111997498615365</v>
      </c>
      <c r="F721" s="39">
        <f>F$2*'Risk Factors'!F721</f>
        <v>-4.2326306480231959E-2</v>
      </c>
      <c r="G721" s="39">
        <f>G$2*'Risk Factors'!G721</f>
        <v>2.8511743699013703</v>
      </c>
      <c r="H721" s="39">
        <f>H$2*'Risk Factors'!H721</f>
        <v>-4.9968927950893487E-3</v>
      </c>
      <c r="I721" s="39">
        <f>I$2*'Risk Factors'!I721</f>
        <v>0</v>
      </c>
      <c r="J721" s="39">
        <f>J$2*'Risk Factors'!J721</f>
        <v>0.62639847246899127</v>
      </c>
      <c r="K721" s="39">
        <f>K$2*'Risk Factors'!K721</f>
        <v>0</v>
      </c>
      <c r="L721" s="39">
        <f>L$2*'Risk Factors'!L721</f>
        <v>0</v>
      </c>
      <c r="M721" s="39">
        <f>M$2*'Risk Factors'!M721</f>
        <v>3.4420036378015015</v>
      </c>
      <c r="N721" s="39">
        <f>N$2*'Risk Factors'!N721</f>
        <v>0.17737222232701946</v>
      </c>
      <c r="O721" s="39">
        <f t="shared" si="55"/>
        <v>-3.9465949734685455</v>
      </c>
      <c r="P721" s="39">
        <f t="shared" si="57"/>
        <v>1.8954174510192552E-2</v>
      </c>
      <c r="Q721" s="39">
        <f t="shared" si="58"/>
        <v>0</v>
      </c>
      <c r="R721" s="39" t="str">
        <f t="shared" si="59"/>
        <v>Low</v>
      </c>
    </row>
    <row r="722" spans="1:18" x14ac:dyDescent="0.25">
      <c r="A722" s="40">
        <v>6037534403</v>
      </c>
      <c r="B722" s="39">
        <f t="shared" si="56"/>
        <v>-3.6722000000000001</v>
      </c>
      <c r="C722" s="39">
        <f>C$2*'Risk Factors'!C722</f>
        <v>-0.60694551565181865</v>
      </c>
      <c r="D722" s="39">
        <f>D$2*'Risk Factors'!D722</f>
        <v>-3.5414723410098853E-2</v>
      </c>
      <c r="E722" s="39">
        <f>E$2*'Risk Factors'!E722</f>
        <v>-6.6130602785836086</v>
      </c>
      <c r="F722" s="39">
        <f>F$2*'Risk Factors'!F722</f>
        <v>-2.0055528886783216E-2</v>
      </c>
      <c r="G722" s="39">
        <f>G$2*'Risk Factors'!G722</f>
        <v>2.5149044547132227</v>
      </c>
      <c r="H722" s="39">
        <f>H$2*'Risk Factors'!H722</f>
        <v>-7.3753166983127607E-3</v>
      </c>
      <c r="I722" s="39">
        <f>I$2*'Risk Factors'!I722</f>
        <v>0</v>
      </c>
      <c r="J722" s="39">
        <f>J$2*'Risk Factors'!J722</f>
        <v>1.5933496340648217</v>
      </c>
      <c r="K722" s="39">
        <f>K$2*'Risk Factors'!K722</f>
        <v>0</v>
      </c>
      <c r="L722" s="39">
        <f>L$2*'Risk Factors'!L722</f>
        <v>0</v>
      </c>
      <c r="M722" s="39">
        <f>M$2*'Risk Factors'!M722</f>
        <v>3.3934574930802679</v>
      </c>
      <c r="N722" s="39">
        <f>N$2*'Risk Factors'!N722</f>
        <v>0.22964791760431616</v>
      </c>
      <c r="O722" s="39">
        <f t="shared" si="55"/>
        <v>-3.2236918637679928</v>
      </c>
      <c r="P722" s="39">
        <f t="shared" si="57"/>
        <v>3.828382587481334E-2</v>
      </c>
      <c r="Q722" s="39">
        <f t="shared" si="58"/>
        <v>0</v>
      </c>
      <c r="R722" s="39" t="str">
        <f t="shared" si="59"/>
        <v>Low</v>
      </c>
    </row>
    <row r="723" spans="1:18" x14ac:dyDescent="0.25">
      <c r="A723" s="40">
        <v>6037534404</v>
      </c>
      <c r="B723" s="39">
        <f t="shared" si="56"/>
        <v>-3.6722000000000001</v>
      </c>
      <c r="C723" s="39">
        <f>C$2*'Risk Factors'!C723</f>
        <v>-0.42760976138128332</v>
      </c>
      <c r="D723" s="39">
        <f>D$2*'Risk Factors'!D723</f>
        <v>-9.6044006187961564E-2</v>
      </c>
      <c r="E723" s="39">
        <f>E$2*'Risk Factors'!E723</f>
        <v>-6.4315151829047927</v>
      </c>
      <c r="F723" s="39">
        <f>F$2*'Risk Factors'!F723</f>
        <v>-3.7485722645899458E-2</v>
      </c>
      <c r="G723" s="39">
        <f>G$2*'Risk Factors'!G723</f>
        <v>2.6026534097576377</v>
      </c>
      <c r="H723" s="39">
        <f>H$2*'Risk Factors'!H723</f>
        <v>-9.8309773071676345E-3</v>
      </c>
      <c r="I723" s="39">
        <f>I$2*'Risk Factors'!I723</f>
        <v>0</v>
      </c>
      <c r="J723" s="39">
        <f>J$2*'Risk Factors'!J723</f>
        <v>0.9934435022887923</v>
      </c>
      <c r="K723" s="39">
        <f>K$2*'Risk Factors'!K723</f>
        <v>0</v>
      </c>
      <c r="L723" s="39">
        <f>L$2*'Risk Factors'!L723</f>
        <v>0</v>
      </c>
      <c r="M723" s="39">
        <f>M$2*'Risk Factors'!M723</f>
        <v>2.3117813364966384</v>
      </c>
      <c r="N723" s="39">
        <f>N$2*'Risk Factors'!N723</f>
        <v>-2.6967251072892266E-2</v>
      </c>
      <c r="O723" s="39">
        <f t="shared" si="55"/>
        <v>-4.7937746529569285</v>
      </c>
      <c r="P723" s="39">
        <f t="shared" si="57"/>
        <v>8.2131258396552914E-3</v>
      </c>
      <c r="Q723" s="39">
        <f t="shared" si="58"/>
        <v>0</v>
      </c>
      <c r="R723" s="39" t="str">
        <f t="shared" si="59"/>
        <v>Low</v>
      </c>
    </row>
    <row r="724" spans="1:18" x14ac:dyDescent="0.25">
      <c r="A724" s="40">
        <v>6037534405</v>
      </c>
      <c r="B724" s="39">
        <f t="shared" si="56"/>
        <v>-3.6722000000000001</v>
      </c>
      <c r="C724" s="39">
        <f>C$2*'Risk Factors'!C724</f>
        <v>-0.42642324617899474</v>
      </c>
      <c r="D724" s="39">
        <f>D$2*'Risk Factors'!D724</f>
        <v>-6.9258013833001592E-2</v>
      </c>
      <c r="E724" s="39">
        <f>E$2*'Risk Factors'!E724</f>
        <v>-6.530864536980352</v>
      </c>
      <c r="F724" s="39">
        <f>F$2*'Risk Factors'!F724</f>
        <v>-7.2937990125691674E-2</v>
      </c>
      <c r="G724" s="39">
        <f>G$2*'Risk Factors'!G724</f>
        <v>2.9939710817623197</v>
      </c>
      <c r="H724" s="39">
        <f>H$2*'Risk Factors'!H724</f>
        <v>-1.4203732795610682E-2</v>
      </c>
      <c r="I724" s="39">
        <f>I$2*'Risk Factors'!I724</f>
        <v>0</v>
      </c>
      <c r="J724" s="39">
        <f>J$2*'Risk Factors'!J724</f>
        <v>0.8809643619728077</v>
      </c>
      <c r="K724" s="39">
        <f>K$2*'Risk Factors'!K724</f>
        <v>0</v>
      </c>
      <c r="L724" s="39">
        <f>L$2*'Risk Factors'!L724</f>
        <v>0</v>
      </c>
      <c r="M724" s="39">
        <f>M$2*'Risk Factors'!M724</f>
        <v>2.5157020956899943</v>
      </c>
      <c r="N724" s="39">
        <f>N$2*'Risk Factors'!N724</f>
        <v>-1.2182214240075784E-2</v>
      </c>
      <c r="O724" s="39">
        <f t="shared" si="55"/>
        <v>-4.4074321947286048</v>
      </c>
      <c r="P724" s="39">
        <f t="shared" si="57"/>
        <v>1.2039709484861735E-2</v>
      </c>
      <c r="Q724" s="39">
        <f t="shared" si="58"/>
        <v>0</v>
      </c>
      <c r="R724" s="39" t="str">
        <f t="shared" si="59"/>
        <v>Low</v>
      </c>
    </row>
    <row r="725" spans="1:18" x14ac:dyDescent="0.25">
      <c r="A725" s="40">
        <v>6037534406</v>
      </c>
      <c r="B725" s="39">
        <f t="shared" si="56"/>
        <v>-3.6722000000000001</v>
      </c>
      <c r="C725" s="39">
        <f>C$2*'Risk Factors'!C725</f>
        <v>-0.49991840523089498</v>
      </c>
      <c r="D725" s="39">
        <f>D$2*'Risk Factors'!D725</f>
        <v>-3.3394153053792446E-2</v>
      </c>
      <c r="E725" s="39">
        <f>E$2*'Risk Factors'!E725</f>
        <v>-6.6356713530154963</v>
      </c>
      <c r="F725" s="39">
        <f>F$2*'Risk Factors'!F725</f>
        <v>-1.5393837624821525E-2</v>
      </c>
      <c r="G725" s="39">
        <f>G$2*'Risk Factors'!G725</f>
        <v>3.0645833476081723</v>
      </c>
      <c r="H725" s="39">
        <f>H$2*'Risk Factors'!H725</f>
        <v>-2.6263567565693919E-4</v>
      </c>
      <c r="I725" s="39">
        <f>I$2*'Risk Factors'!I725</f>
        <v>0</v>
      </c>
      <c r="J725" s="39">
        <f>J$2*'Risk Factors'!J725</f>
        <v>0.77252994394865515</v>
      </c>
      <c r="K725" s="39">
        <f>K$2*'Risk Factors'!K725</f>
        <v>0</v>
      </c>
      <c r="L725" s="39">
        <f>L$2*'Risk Factors'!L725</f>
        <v>0</v>
      </c>
      <c r="M725" s="39">
        <f>M$2*'Risk Factors'!M725</f>
        <v>3.1947697904309997</v>
      </c>
      <c r="N725" s="39">
        <f>N$2*'Risk Factors'!N725</f>
        <v>0.46774770337700133</v>
      </c>
      <c r="O725" s="39">
        <f t="shared" si="55"/>
        <v>-3.3572095992358362</v>
      </c>
      <c r="P725" s="39">
        <f t="shared" si="57"/>
        <v>3.3659868303674553E-2</v>
      </c>
      <c r="Q725" s="39">
        <f t="shared" si="58"/>
        <v>0</v>
      </c>
      <c r="R725" s="39" t="str">
        <f t="shared" si="59"/>
        <v>Low</v>
      </c>
    </row>
    <row r="726" spans="1:18" x14ac:dyDescent="0.25">
      <c r="A726" s="40">
        <v>6037534501</v>
      </c>
      <c r="B726" s="39">
        <f t="shared" si="56"/>
        <v>-3.6722000000000001</v>
      </c>
      <c r="C726" s="39">
        <f>C$2*'Risk Factors'!C726</f>
        <v>-0.68816162145484272</v>
      </c>
      <c r="D726" s="39">
        <f>D$2*'Risk Factors'!D726</f>
        <v>-1.9503665309144762E-2</v>
      </c>
      <c r="E726" s="39">
        <f>E$2*'Risk Factors'!E726</f>
        <v>-6.6412168826360602</v>
      </c>
      <c r="F726" s="39">
        <f>F$2*'Risk Factors'!F726</f>
        <v>-1.9723250647908183E-2</v>
      </c>
      <c r="G726" s="39">
        <f>G$2*'Risk Factors'!G726</f>
        <v>1.8457379310344828</v>
      </c>
      <c r="H726" s="39">
        <f>H$2*'Risk Factors'!H726</f>
        <v>-5.784997857166194E-3</v>
      </c>
      <c r="I726" s="39">
        <f>I$2*'Risk Factors'!I726</f>
        <v>0</v>
      </c>
      <c r="J726" s="39">
        <f>J$2*'Risk Factors'!J726</f>
        <v>2.0468399096385546</v>
      </c>
      <c r="K726" s="39">
        <f>K$2*'Risk Factors'!K726</f>
        <v>0</v>
      </c>
      <c r="L726" s="39">
        <f>L$2*'Risk Factors'!L726</f>
        <v>0</v>
      </c>
      <c r="M726" s="39">
        <f>M$2*'Risk Factors'!M726</f>
        <v>1.4071082641360204</v>
      </c>
      <c r="N726" s="39">
        <f>N$2*'Risk Factors'!N726</f>
        <v>-0.17264129730810115</v>
      </c>
      <c r="O726" s="39">
        <f t="shared" si="55"/>
        <v>-5.9195456104041648</v>
      </c>
      <c r="P726" s="39">
        <f t="shared" si="57"/>
        <v>2.6792230612520257E-3</v>
      </c>
      <c r="Q726" s="39">
        <f t="shared" si="58"/>
        <v>0</v>
      </c>
      <c r="R726" s="39" t="str">
        <f t="shared" si="59"/>
        <v>Low</v>
      </c>
    </row>
    <row r="727" spans="1:18" x14ac:dyDescent="0.25">
      <c r="A727" s="40">
        <v>6037534802</v>
      </c>
      <c r="B727" s="39">
        <f t="shared" si="56"/>
        <v>-3.6722000000000001</v>
      </c>
      <c r="C727" s="39">
        <f>C$2*'Risk Factors'!C727</f>
        <v>-0.55123088876174908</v>
      </c>
      <c r="D727" s="39">
        <f>D$2*'Risk Factors'!D727</f>
        <v>-2.9591843613077182E-3</v>
      </c>
      <c r="E727" s="39">
        <f>E$2*'Risk Factors'!E727</f>
        <v>-6.6966835187057638</v>
      </c>
      <c r="F727" s="39">
        <f>F$2*'Risk Factors'!F727</f>
        <v>-3.1600808897876642E-2</v>
      </c>
      <c r="G727" s="39">
        <f>G$2*'Risk Factors'!G727</f>
        <v>1.6681064275037369</v>
      </c>
      <c r="H727" s="39">
        <f>H$2*'Risk Factors'!H727</f>
        <v>-1.2683270917765353E-2</v>
      </c>
      <c r="I727" s="39">
        <f>I$2*'Risk Factors'!I727</f>
        <v>0</v>
      </c>
      <c r="J727" s="39">
        <f>J$2*'Risk Factors'!J727</f>
        <v>2.4625343884892086</v>
      </c>
      <c r="K727" s="39">
        <f>K$2*'Risk Factors'!K727</f>
        <v>0</v>
      </c>
      <c r="L727" s="39">
        <f>L$2*'Risk Factors'!L727</f>
        <v>0</v>
      </c>
      <c r="M727" s="39">
        <f>M$2*'Risk Factors'!M727</f>
        <v>5.2682336892052195</v>
      </c>
      <c r="N727" s="39">
        <f>N$2*'Risk Factors'!N727</f>
        <v>-0.14401323552044301</v>
      </c>
      <c r="O727" s="39">
        <f t="shared" si="55"/>
        <v>-1.7124964019667404</v>
      </c>
      <c r="P727" s="39">
        <f t="shared" si="57"/>
        <v>0.15284020124739911</v>
      </c>
      <c r="Q727" s="39">
        <f t="shared" si="58"/>
        <v>0</v>
      </c>
      <c r="R727" s="39" t="str">
        <f t="shared" si="59"/>
        <v>Low</v>
      </c>
    </row>
    <row r="728" spans="1:18" x14ac:dyDescent="0.25">
      <c r="A728" s="40">
        <v>6037534803</v>
      </c>
      <c r="B728" s="39">
        <f t="shared" si="56"/>
        <v>-3.6722000000000001</v>
      </c>
      <c r="C728" s="39">
        <f>C$2*'Risk Factors'!C728</f>
        <v>-0.57291488398038415</v>
      </c>
      <c r="D728" s="39">
        <f>D$2*'Risk Factors'!D728</f>
        <v>-1.4368352002473807E-2</v>
      </c>
      <c r="E728" s="39">
        <f>E$2*'Risk Factors'!E728</f>
        <v>-6.6628012676368957</v>
      </c>
      <c r="F728" s="39">
        <f>F$2*'Risk Factors'!F728</f>
        <v>-1.1296923309404404E-2</v>
      </c>
      <c r="G728" s="39">
        <f>G$2*'Risk Factors'!G728</f>
        <v>1.8306873474260033</v>
      </c>
      <c r="H728" s="39">
        <f>H$2*'Risk Factors'!H728</f>
        <v>-1.5071713924630406E-2</v>
      </c>
      <c r="I728" s="39">
        <f>I$2*'Risk Factors'!I728</f>
        <v>0</v>
      </c>
      <c r="J728" s="39">
        <f>J$2*'Risk Factors'!J728</f>
        <v>2.1872324537726535</v>
      </c>
      <c r="K728" s="39">
        <f>K$2*'Risk Factors'!K728</f>
        <v>0</v>
      </c>
      <c r="L728" s="39">
        <f>L$2*'Risk Factors'!L728</f>
        <v>0</v>
      </c>
      <c r="M728" s="39">
        <f>M$2*'Risk Factors'!M728</f>
        <v>0.69699596678528997</v>
      </c>
      <c r="N728" s="39">
        <f>N$2*'Risk Factors'!N728</f>
        <v>-3.2701034207245433E-2</v>
      </c>
      <c r="O728" s="39">
        <f t="shared" si="55"/>
        <v>-6.2664384070770858</v>
      </c>
      <c r="P728" s="39">
        <f t="shared" si="57"/>
        <v>1.8953806569490059E-3</v>
      </c>
      <c r="Q728" s="39">
        <f t="shared" si="58"/>
        <v>0</v>
      </c>
      <c r="R728" s="39" t="str">
        <f t="shared" si="59"/>
        <v>Low</v>
      </c>
    </row>
    <row r="729" spans="1:18" x14ac:dyDescent="0.25">
      <c r="A729" s="40">
        <v>6037534804</v>
      </c>
      <c r="B729" s="39">
        <f t="shared" si="56"/>
        <v>-3.6722000000000001</v>
      </c>
      <c r="C729" s="39">
        <f>C$2*'Risk Factors'!C729</f>
        <v>-0.59318881765427056</v>
      </c>
      <c r="D729" s="39">
        <f>D$2*'Risk Factors'!D729</f>
        <v>-8.603527682508565E-3</v>
      </c>
      <c r="E729" s="39">
        <f>E$2*'Risk Factors'!E729</f>
        <v>-6.7837321943753155</v>
      </c>
      <c r="F729" s="39">
        <f>F$2*'Risk Factors'!F729</f>
        <v>-1.3572611213691365E-2</v>
      </c>
      <c r="G729" s="39">
        <f>G$2*'Risk Factors'!G729</f>
        <v>1.9160572715504525</v>
      </c>
      <c r="H729" s="39">
        <f>H$2*'Risk Factors'!H729</f>
        <v>-2.5398337981193684E-3</v>
      </c>
      <c r="I729" s="39">
        <f>I$2*'Risk Factors'!I729</f>
        <v>0</v>
      </c>
      <c r="J729" s="39">
        <f>J$2*'Risk Factors'!J729</f>
        <v>2.3925043613757193</v>
      </c>
      <c r="K729" s="39">
        <f>K$2*'Risk Factors'!K729</f>
        <v>0</v>
      </c>
      <c r="L729" s="39">
        <f>L$2*'Risk Factors'!L729</f>
        <v>0</v>
      </c>
      <c r="M729" s="39">
        <f>M$2*'Risk Factors'!M729</f>
        <v>3.2970221431395803</v>
      </c>
      <c r="N729" s="39">
        <f>N$2*'Risk Factors'!N729</f>
        <v>0.14176442531285441</v>
      </c>
      <c r="O729" s="39">
        <f t="shared" si="55"/>
        <v>-3.3264887833452983</v>
      </c>
      <c r="P729" s="39">
        <f t="shared" si="57"/>
        <v>3.4673563471740637E-2</v>
      </c>
      <c r="Q729" s="39">
        <f t="shared" si="58"/>
        <v>0</v>
      </c>
      <c r="R729" s="39" t="str">
        <f t="shared" si="59"/>
        <v>Low</v>
      </c>
    </row>
    <row r="730" spans="1:18" x14ac:dyDescent="0.25">
      <c r="A730" s="40">
        <v>6037534900</v>
      </c>
      <c r="B730" s="39">
        <f t="shared" si="56"/>
        <v>-3.6722000000000001</v>
      </c>
      <c r="C730" s="39">
        <f>C$2*'Risk Factors'!C730</f>
        <v>-0.51162879440130782</v>
      </c>
      <c r="D730" s="39">
        <f>D$2*'Risk Factors'!D730</f>
        <v>-0.15026723716381415</v>
      </c>
      <c r="E730" s="39">
        <f>E$2*'Risk Factors'!E730</f>
        <v>-6.7340286674816623</v>
      </c>
      <c r="F730" s="39">
        <f>F$2*'Risk Factors'!F730</f>
        <v>-4.5587713936430319E-3</v>
      </c>
      <c r="G730" s="39">
        <f>G$2*'Risk Factors'!G730</f>
        <v>2.214586046511628</v>
      </c>
      <c r="H730" s="39">
        <f>H$2*'Risk Factors'!H730</f>
        <v>-7.5743599716232074E-3</v>
      </c>
      <c r="I730" s="39">
        <f>I$2*'Risk Factors'!I730</f>
        <v>0</v>
      </c>
      <c r="J730" s="39">
        <f>J$2*'Risk Factors'!J730</f>
        <v>1.6563797546012269</v>
      </c>
      <c r="K730" s="39">
        <f>K$2*'Risk Factors'!K730</f>
        <v>-0.6724</v>
      </c>
      <c r="L730" s="39">
        <f>L$2*'Risk Factors'!L730</f>
        <v>0</v>
      </c>
      <c r="M730" s="39">
        <f>M$2*'Risk Factors'!M730</f>
        <v>1.995142111506524</v>
      </c>
      <c r="N730" s="39">
        <f>N$2*'Risk Factors'!N730</f>
        <v>0.11098676565103398</v>
      </c>
      <c r="O730" s="39">
        <f t="shared" si="55"/>
        <v>-5.7755631521416388</v>
      </c>
      <c r="P730" s="39">
        <f t="shared" si="57"/>
        <v>3.0928545884654352E-3</v>
      </c>
      <c r="Q730" s="39">
        <f t="shared" si="58"/>
        <v>0</v>
      </c>
      <c r="R730" s="39" t="str">
        <f t="shared" si="59"/>
        <v>Low</v>
      </c>
    </row>
    <row r="731" spans="1:18" x14ac:dyDescent="0.25">
      <c r="A731" s="40">
        <v>6037535001</v>
      </c>
      <c r="B731" s="39">
        <f t="shared" si="56"/>
        <v>-3.6722000000000001</v>
      </c>
      <c r="C731" s="39">
        <f>C$2*'Risk Factors'!C731</f>
        <v>-0.3899851923579894</v>
      </c>
      <c r="D731" s="39">
        <f>D$2*'Risk Factors'!D731</f>
        <v>-1.0704489838231126</v>
      </c>
      <c r="E731" s="39">
        <f>E$2*'Risk Factors'!E731</f>
        <v>-6.0079954777834619</v>
      </c>
      <c r="F731" s="39">
        <f>F$2*'Risk Factors'!F731</f>
        <v>-3.2306759317751142E-3</v>
      </c>
      <c r="G731" s="39">
        <f>G$2*'Risk Factors'!G731</f>
        <v>2.1442021732619594</v>
      </c>
      <c r="H731" s="39">
        <f>H$2*'Risk Factors'!H731</f>
        <v>-1.8331680699657155E-2</v>
      </c>
      <c r="I731" s="39">
        <f>I$2*'Risk Factors'!I731</f>
        <v>0</v>
      </c>
      <c r="J731" s="39">
        <f>J$2*'Risk Factors'!J731</f>
        <v>1.4437694839726258</v>
      </c>
      <c r="K731" s="39">
        <f>K$2*'Risk Factors'!K731</f>
        <v>-0.6724</v>
      </c>
      <c r="L731" s="39">
        <f>L$2*'Risk Factors'!L731</f>
        <v>0</v>
      </c>
      <c r="M731" s="39">
        <f>M$2*'Risk Factors'!M731</f>
        <v>1.6674359826018181</v>
      </c>
      <c r="N731" s="39">
        <f>N$2*'Risk Factors'!N731</f>
        <v>0.23488316118879085</v>
      </c>
      <c r="O731" s="39">
        <f t="shared" si="55"/>
        <v>-6.3443012095708005</v>
      </c>
      <c r="P731" s="39">
        <f t="shared" si="57"/>
        <v>1.7536492119410657E-3</v>
      </c>
      <c r="Q731" s="39">
        <f t="shared" si="58"/>
        <v>0</v>
      </c>
      <c r="R731" s="39" t="str">
        <f t="shared" si="59"/>
        <v>Low</v>
      </c>
    </row>
    <row r="732" spans="1:18" x14ac:dyDescent="0.25">
      <c r="A732" s="40">
        <v>6037535002</v>
      </c>
      <c r="B732" s="39">
        <f t="shared" si="56"/>
        <v>-3.6722000000000001</v>
      </c>
      <c r="C732" s="39">
        <f>C$2*'Risk Factors'!C732</f>
        <v>-0.3899851923579894</v>
      </c>
      <c r="D732" s="39">
        <f>D$2*'Risk Factors'!D732</f>
        <v>-1.0704489310913081</v>
      </c>
      <c r="E732" s="39">
        <f>E$2*'Risk Factors'!E732</f>
        <v>-6.0079953891811586</v>
      </c>
      <c r="F732" s="39">
        <f>F$2*'Risk Factors'!F732</f>
        <v>-3.2306760017153809E-3</v>
      </c>
      <c r="G732" s="39">
        <f>G$2*'Risk Factors'!G732</f>
        <v>2.14420219346137</v>
      </c>
      <c r="H732" s="39">
        <f>H$2*'Risk Factors'!H732</f>
        <v>-4.0881138864801075E-2</v>
      </c>
      <c r="I732" s="39">
        <f>I$2*'Risk Factors'!I732</f>
        <v>0</v>
      </c>
      <c r="J732" s="39">
        <f>J$2*'Risk Factors'!J732</f>
        <v>1.4437695044820493</v>
      </c>
      <c r="K732" s="39">
        <f>K$2*'Risk Factors'!K732</f>
        <v>-0.6724</v>
      </c>
      <c r="L732" s="39">
        <f>L$2*'Risk Factors'!L732</f>
        <v>0</v>
      </c>
      <c r="M732" s="39">
        <f>M$2*'Risk Factors'!M732</f>
        <v>3.1726359826018182</v>
      </c>
      <c r="N732" s="39">
        <f>N$2*'Risk Factors'!N732</f>
        <v>-0.19960984504233403</v>
      </c>
      <c r="O732" s="39">
        <f t="shared" si="55"/>
        <v>-5.2961434919940693</v>
      </c>
      <c r="P732" s="39">
        <f t="shared" si="57"/>
        <v>4.9858974558568353E-3</v>
      </c>
      <c r="Q732" s="39">
        <f t="shared" si="58"/>
        <v>0</v>
      </c>
      <c r="R732" s="39" t="str">
        <f t="shared" si="59"/>
        <v>Low</v>
      </c>
    </row>
    <row r="733" spans="1:18" x14ac:dyDescent="0.25">
      <c r="A733" s="40">
        <v>6037535101</v>
      </c>
      <c r="B733" s="39">
        <f t="shared" si="56"/>
        <v>-3.6722000000000001</v>
      </c>
      <c r="C733" s="39">
        <f>C$2*'Risk Factors'!C733</f>
        <v>-0.47182034957090324</v>
      </c>
      <c r="D733" s="39">
        <f>D$2*'Risk Factors'!D733</f>
        <v>-2.0003850177304963</v>
      </c>
      <c r="E733" s="39">
        <f>E$2*'Risk Factors'!E733</f>
        <v>-5.314196867612293</v>
      </c>
      <c r="F733" s="39">
        <f>F$2*'Risk Factors'!F733</f>
        <v>0</v>
      </c>
      <c r="G733" s="39">
        <f>G$2*'Risk Factors'!G733</f>
        <v>2.0331994955863806</v>
      </c>
      <c r="H733" s="39">
        <f>H$2*'Risk Factors'!H733</f>
        <v>-8.8373071461478568E-3</v>
      </c>
      <c r="I733" s="39">
        <f>I$2*'Risk Factors'!I733</f>
        <v>0</v>
      </c>
      <c r="J733" s="39">
        <f>J$2*'Risk Factors'!J733</f>
        <v>1.7854647128478391</v>
      </c>
      <c r="K733" s="39">
        <f>K$2*'Risk Factors'!K733</f>
        <v>-0.6724</v>
      </c>
      <c r="L733" s="39">
        <f>L$2*'Risk Factors'!L733</f>
        <v>0</v>
      </c>
      <c r="M733" s="39">
        <f>M$2*'Risk Factors'!M733</f>
        <v>3.0383451957295371</v>
      </c>
      <c r="N733" s="39">
        <f>N$2*'Risk Factors'!N733</f>
        <v>0.21598306670829795</v>
      </c>
      <c r="O733" s="39">
        <f t="shared" si="55"/>
        <v>-5.0668470711877847</v>
      </c>
      <c r="P733" s="39">
        <f t="shared" si="57"/>
        <v>6.2627896983662324E-3</v>
      </c>
      <c r="Q733" s="39">
        <f t="shared" si="58"/>
        <v>0</v>
      </c>
      <c r="R733" s="39" t="str">
        <f t="shared" si="59"/>
        <v>Low</v>
      </c>
    </row>
    <row r="734" spans="1:18" x14ac:dyDescent="0.25">
      <c r="A734" s="40">
        <v>6037535102</v>
      </c>
      <c r="B734" s="39">
        <f t="shared" si="56"/>
        <v>-3.6722000000000001</v>
      </c>
      <c r="C734" s="39">
        <f>C$2*'Risk Factors'!C734</f>
        <v>-0.42592456587658362</v>
      </c>
      <c r="D734" s="39">
        <f>D$2*'Risk Factors'!D734</f>
        <v>-2.51449667721519</v>
      </c>
      <c r="E734" s="39">
        <f>E$2*'Risk Factors'!E734</f>
        <v>-4.8628380801687765</v>
      </c>
      <c r="F734" s="39">
        <f>F$2*'Risk Factors'!F734</f>
        <v>-7.8672468354430373E-3</v>
      </c>
      <c r="G734" s="39">
        <f>G$2*'Risk Factors'!G734</f>
        <v>1.7669360089186175</v>
      </c>
      <c r="H734" s="39">
        <f>H$2*'Risk Factors'!H734</f>
        <v>-1.7609293472450318E-3</v>
      </c>
      <c r="I734" s="39">
        <f>I$2*'Risk Factors'!I734</f>
        <v>0</v>
      </c>
      <c r="J734" s="39">
        <f>J$2*'Risk Factors'!J734</f>
        <v>1.6234711618257263</v>
      </c>
      <c r="K734" s="39">
        <f>K$2*'Risk Factors'!K734</f>
        <v>-0.6724</v>
      </c>
      <c r="L734" s="39">
        <f>L$2*'Risk Factors'!L734</f>
        <v>0</v>
      </c>
      <c r="M734" s="39">
        <f>M$2*'Risk Factors'!M734</f>
        <v>2.8637621194147882</v>
      </c>
      <c r="N734" s="39">
        <f>N$2*'Risk Factors'!N734</f>
        <v>9.840487528722236E-2</v>
      </c>
      <c r="O734" s="39">
        <f t="shared" si="55"/>
        <v>-5.8049133339968844</v>
      </c>
      <c r="P734" s="39">
        <f t="shared" si="57"/>
        <v>3.003666647721451E-3</v>
      </c>
      <c r="Q734" s="39">
        <f t="shared" si="58"/>
        <v>0</v>
      </c>
      <c r="R734" s="39" t="str">
        <f t="shared" si="59"/>
        <v>Low</v>
      </c>
    </row>
    <row r="735" spans="1:18" x14ac:dyDescent="0.25">
      <c r="A735" s="40">
        <v>6037535200</v>
      </c>
      <c r="B735" s="39">
        <f t="shared" si="56"/>
        <v>-3.6722000000000001</v>
      </c>
      <c r="C735" s="39">
        <f>C$2*'Risk Factors'!C735</f>
        <v>-0.49620409677155708</v>
      </c>
      <c r="D735" s="39">
        <f>D$2*'Risk Factors'!D735</f>
        <v>-2.3268865248226946</v>
      </c>
      <c r="E735" s="39">
        <f>E$2*'Risk Factors'!E735</f>
        <v>-5.0758140350877197</v>
      </c>
      <c r="F735" s="39">
        <f>F$2*'Risk Factors'!F735</f>
        <v>-2.3862262038073906E-3</v>
      </c>
      <c r="G735" s="39">
        <f>G$2*'Risk Factors'!G735</f>
        <v>1.6965859649122808</v>
      </c>
      <c r="H735" s="39">
        <f>H$2*'Risk Factors'!H735</f>
        <v>-2.405298983547511E-3</v>
      </c>
      <c r="I735" s="39">
        <f>I$2*'Risk Factors'!I735</f>
        <v>0</v>
      </c>
      <c r="J735" s="39">
        <f>J$2*'Risk Factors'!J735</f>
        <v>1.7146978922716631</v>
      </c>
      <c r="K735" s="39">
        <f>K$2*'Risk Factors'!K735</f>
        <v>-0.6724</v>
      </c>
      <c r="L735" s="39">
        <f>L$2*'Risk Factors'!L735</f>
        <v>0</v>
      </c>
      <c r="M735" s="39">
        <f>M$2*'Risk Factors'!M735</f>
        <v>4.8878713325425061</v>
      </c>
      <c r="N735" s="39">
        <f>N$2*'Risk Factors'!N735</f>
        <v>0.2228438764169017</v>
      </c>
      <c r="O735" s="39">
        <f t="shared" si="55"/>
        <v>-3.7262971157259726</v>
      </c>
      <c r="P735" s="39">
        <f t="shared" si="57"/>
        <v>2.3515545540563256E-2</v>
      </c>
      <c r="Q735" s="39">
        <f t="shared" si="58"/>
        <v>0</v>
      </c>
      <c r="R735" s="39" t="str">
        <f t="shared" si="59"/>
        <v>Low</v>
      </c>
    </row>
    <row r="736" spans="1:18" x14ac:dyDescent="0.25">
      <c r="A736" s="40">
        <v>6037535300</v>
      </c>
      <c r="B736" s="39">
        <f t="shared" si="56"/>
        <v>-3.6722000000000001</v>
      </c>
      <c r="C736" s="39">
        <f>C$2*'Risk Factors'!C736</f>
        <v>-0.43708468712709442</v>
      </c>
      <c r="D736" s="39">
        <f>D$2*'Risk Factors'!D736</f>
        <v>-0.79833459202508794</v>
      </c>
      <c r="E736" s="39">
        <f>E$2*'Risk Factors'!E736</f>
        <v>-6.2032155161529472</v>
      </c>
      <c r="F736" s="39">
        <f>F$2*'Risk Factors'!F736</f>
        <v>-1.1942773955567979E-2</v>
      </c>
      <c r="G736" s="39">
        <f>G$2*'Risk Factors'!G736</f>
        <v>1.9174160475489315</v>
      </c>
      <c r="H736" s="39">
        <f>H$2*'Risk Factors'!H736</f>
        <v>-8.0657270602990262E-3</v>
      </c>
      <c r="I736" s="39">
        <f>I$2*'Risk Factors'!I736</f>
        <v>0</v>
      </c>
      <c r="J736" s="39">
        <f>J$2*'Risk Factors'!J736</f>
        <v>1.3546692161373168</v>
      </c>
      <c r="K736" s="39">
        <f>K$2*'Risk Factors'!K736</f>
        <v>-0.6724</v>
      </c>
      <c r="L736" s="39">
        <f>L$2*'Risk Factors'!L736</f>
        <v>0</v>
      </c>
      <c r="M736" s="39">
        <f>M$2*'Risk Factors'!M736</f>
        <v>2.0526551996836684</v>
      </c>
      <c r="N736" s="39">
        <f>N$2*'Risk Factors'!N736</f>
        <v>0.24534428260248395</v>
      </c>
      <c r="O736" s="39">
        <f t="shared" si="55"/>
        <v>-6.2331585503485956</v>
      </c>
      <c r="P736" s="39">
        <f t="shared" si="57"/>
        <v>1.9593943339072497E-3</v>
      </c>
      <c r="Q736" s="39">
        <f t="shared" si="58"/>
        <v>0</v>
      </c>
      <c r="R736" s="39" t="str">
        <f t="shared" si="59"/>
        <v>Low</v>
      </c>
    </row>
    <row r="737" spans="1:18" x14ac:dyDescent="0.25">
      <c r="A737" s="40">
        <v>6037535400</v>
      </c>
      <c r="B737" s="39">
        <f t="shared" si="56"/>
        <v>-3.6722000000000001</v>
      </c>
      <c r="C737" s="39">
        <f>C$2*'Risk Factors'!C737</f>
        <v>-0.54416338516550888</v>
      </c>
      <c r="D737" s="39">
        <f>D$2*'Risk Factors'!D737</f>
        <v>-1.7011957307060757</v>
      </c>
      <c r="E737" s="39">
        <f>E$2*'Risk Factors'!E737</f>
        <v>-5.5520952380952382</v>
      </c>
      <c r="F737" s="39">
        <f>F$2*'Risk Factors'!F737</f>
        <v>0</v>
      </c>
      <c r="G737" s="39">
        <f>G$2*'Risk Factors'!G737</f>
        <v>1.828238351822504</v>
      </c>
      <c r="H737" s="39">
        <f>H$2*'Risk Factors'!H737</f>
        <v>-8.2927007883305918E-3</v>
      </c>
      <c r="I737" s="39">
        <f>I$2*'Risk Factors'!I737</f>
        <v>0</v>
      </c>
      <c r="J737" s="39">
        <f>J$2*'Risk Factors'!J737</f>
        <v>1.2077683284457479</v>
      </c>
      <c r="K737" s="39">
        <f>K$2*'Risk Factors'!K737</f>
        <v>-0.6724</v>
      </c>
      <c r="L737" s="39">
        <f>L$2*'Risk Factors'!L737</f>
        <v>0</v>
      </c>
      <c r="M737" s="39">
        <f>M$2*'Risk Factors'!M737</f>
        <v>2.3590529062870691</v>
      </c>
      <c r="N737" s="39">
        <f>N$2*'Risk Factors'!N737</f>
        <v>4.9692085909455237E-2</v>
      </c>
      <c r="O737" s="39">
        <f t="shared" si="55"/>
        <v>-6.7055953822903769</v>
      </c>
      <c r="P737" s="39">
        <f t="shared" si="57"/>
        <v>1.222547261715384E-3</v>
      </c>
      <c r="Q737" s="39">
        <f t="shared" si="58"/>
        <v>0</v>
      </c>
      <c r="R737" s="39" t="str">
        <f t="shared" si="59"/>
        <v>Low</v>
      </c>
    </row>
    <row r="738" spans="1:18" x14ac:dyDescent="0.25">
      <c r="A738" s="40">
        <v>6037535501</v>
      </c>
      <c r="B738" s="39">
        <f t="shared" si="56"/>
        <v>-3.6722000000000001</v>
      </c>
      <c r="C738" s="39">
        <f>C$2*'Risk Factors'!C738</f>
        <v>-0.44490880911319985</v>
      </c>
      <c r="D738" s="39">
        <f>D$2*'Risk Factors'!D738</f>
        <v>-3.722424087233811E-2</v>
      </c>
      <c r="E738" s="39">
        <f>E$2*'Risk Factors'!E738</f>
        <v>-6.7374580084886047</v>
      </c>
      <c r="F738" s="39">
        <f>F$2*'Risk Factors'!F738</f>
        <v>-2.3453772320944161E-2</v>
      </c>
      <c r="G738" s="39">
        <f>G$2*'Risk Factors'!G738</f>
        <v>2.6671873019884598</v>
      </c>
      <c r="H738" s="39">
        <f>H$2*'Risk Factors'!H738</f>
        <v>-1.7058010867853454E-2</v>
      </c>
      <c r="I738" s="39">
        <f>I$2*'Risk Factors'!I738</f>
        <v>0</v>
      </c>
      <c r="J738" s="39">
        <f>J$2*'Risk Factors'!J738</f>
        <v>1.0582838079916825</v>
      </c>
      <c r="K738" s="39">
        <f>K$2*'Risk Factors'!K738</f>
        <v>0</v>
      </c>
      <c r="L738" s="39">
        <f>L$2*'Risk Factors'!L738</f>
        <v>0</v>
      </c>
      <c r="M738" s="39">
        <f>M$2*'Risk Factors'!M738</f>
        <v>2.4208613681296947</v>
      </c>
      <c r="N738" s="39">
        <f>N$2*'Risk Factors'!N738</f>
        <v>0.20118654304189304</v>
      </c>
      <c r="O738" s="39">
        <f t="shared" si="55"/>
        <v>-4.5847838205112099</v>
      </c>
      <c r="P738" s="39">
        <f t="shared" si="57"/>
        <v>1.0102846660453895E-2</v>
      </c>
      <c r="Q738" s="39">
        <f t="shared" si="58"/>
        <v>0</v>
      </c>
      <c r="R738" s="39" t="str">
        <f t="shared" si="59"/>
        <v>Low</v>
      </c>
    </row>
    <row r="739" spans="1:18" x14ac:dyDescent="0.25">
      <c r="A739" s="40">
        <v>6037535502</v>
      </c>
      <c r="B739" s="39">
        <f t="shared" si="56"/>
        <v>-3.6722000000000001</v>
      </c>
      <c r="C739" s="39">
        <f>C$2*'Risk Factors'!C739</f>
        <v>-0.52858392468328574</v>
      </c>
      <c r="D739" s="39">
        <f>D$2*'Risk Factors'!D739</f>
        <v>-3.1012205651491369E-2</v>
      </c>
      <c r="E739" s="39">
        <f>E$2*'Risk Factors'!E739</f>
        <v>-6.5953853218210359</v>
      </c>
      <c r="F739" s="39">
        <f>F$2*'Risk Factors'!F739</f>
        <v>-1.9234968602825746E-2</v>
      </c>
      <c r="G739" s="39">
        <f>G$2*'Risk Factors'!G739</f>
        <v>2.2858684124386253</v>
      </c>
      <c r="H739" s="39">
        <f>H$2*'Risk Factors'!H739</f>
        <v>-6.7413549066049688E-3</v>
      </c>
      <c r="I739" s="39">
        <f>I$2*'Risk Factors'!I739</f>
        <v>0</v>
      </c>
      <c r="J739" s="39">
        <f>J$2*'Risk Factors'!J739</f>
        <v>1.9302554931836409</v>
      </c>
      <c r="K739" s="39">
        <f>K$2*'Risk Factors'!K739</f>
        <v>0</v>
      </c>
      <c r="L739" s="39">
        <f>L$2*'Risk Factors'!L739</f>
        <v>0</v>
      </c>
      <c r="M739" s="39">
        <f>M$2*'Risk Factors'!M739</f>
        <v>2.7868159746935541</v>
      </c>
      <c r="N739" s="39">
        <f>N$2*'Risk Factors'!N739</f>
        <v>-0.16853387266512429</v>
      </c>
      <c r="O739" s="39">
        <f t="shared" si="55"/>
        <v>-4.018751768014547</v>
      </c>
      <c r="P739" s="39">
        <f t="shared" si="57"/>
        <v>1.765797935922132E-2</v>
      </c>
      <c r="Q739" s="39">
        <f t="shared" si="58"/>
        <v>0</v>
      </c>
      <c r="R739" s="39" t="str">
        <f t="shared" si="59"/>
        <v>Low</v>
      </c>
    </row>
    <row r="740" spans="1:18" x14ac:dyDescent="0.25">
      <c r="A740" s="40">
        <v>6037535503</v>
      </c>
      <c r="B740" s="39">
        <f t="shared" si="56"/>
        <v>-3.6722000000000001</v>
      </c>
      <c r="C740" s="39">
        <f>C$2*'Risk Factors'!C740</f>
        <v>-0.51197271185124649</v>
      </c>
      <c r="D740" s="39">
        <f>D$2*'Risk Factors'!D740</f>
        <v>-4.6648425047438324E-2</v>
      </c>
      <c r="E740" s="39">
        <f>E$2*'Risk Factors'!E740</f>
        <v>-6.7070231499051225</v>
      </c>
      <c r="F740" s="39">
        <f>F$2*'Risk Factors'!F740</f>
        <v>-2.587810246679317E-2</v>
      </c>
      <c r="G740" s="39">
        <f>G$2*'Risk Factors'!G740</f>
        <v>2.3728381558028619</v>
      </c>
      <c r="H740" s="39">
        <f>H$2*'Risk Factors'!H740</f>
        <v>-9.838690329009055E-3</v>
      </c>
      <c r="I740" s="39">
        <f>I$2*'Risk Factors'!I740</f>
        <v>0</v>
      </c>
      <c r="J740" s="39">
        <f>J$2*'Risk Factors'!J740</f>
        <v>0.97303821263482293</v>
      </c>
      <c r="K740" s="39">
        <f>K$2*'Risk Factors'!K740</f>
        <v>0</v>
      </c>
      <c r="L740" s="39">
        <f>L$2*'Risk Factors'!L740</f>
        <v>0</v>
      </c>
      <c r="M740" s="39">
        <f>M$2*'Risk Factors'!M740</f>
        <v>3.1852975088967956</v>
      </c>
      <c r="N740" s="39">
        <f>N$2*'Risk Factors'!N740</f>
        <v>-0.39065388071065382</v>
      </c>
      <c r="O740" s="39">
        <f t="shared" si="55"/>
        <v>-4.8330410829757833</v>
      </c>
      <c r="P740" s="39">
        <f t="shared" si="57"/>
        <v>7.8993735363466315E-3</v>
      </c>
      <c r="Q740" s="39">
        <f t="shared" si="58"/>
        <v>0</v>
      </c>
      <c r="R740" s="39" t="str">
        <f t="shared" si="59"/>
        <v>Low</v>
      </c>
    </row>
    <row r="741" spans="1:18" x14ac:dyDescent="0.25">
      <c r="A741" s="40">
        <v>6037535603</v>
      </c>
      <c r="B741" s="39">
        <f t="shared" si="56"/>
        <v>-3.6722000000000001</v>
      </c>
      <c r="C741" s="39">
        <f>C$2*'Risk Factors'!C741</f>
        <v>-0.5330720474049857</v>
      </c>
      <c r="D741" s="39">
        <f>D$2*'Risk Factors'!D741</f>
        <v>-8.8642181728638261E-2</v>
      </c>
      <c r="E741" s="39">
        <f>E$2*'Risk Factors'!E741</f>
        <v>-6.5424199950751047</v>
      </c>
      <c r="F741" s="39">
        <f>F$2*'Risk Factors'!F741</f>
        <v>-4.0928392021669542E-2</v>
      </c>
      <c r="G741" s="39">
        <f>G$2*'Risk Factors'!G741</f>
        <v>2.4535233870967739</v>
      </c>
      <c r="H741" s="39">
        <f>H$2*'Risk Factors'!H741</f>
        <v>-2.0049668028390207E-2</v>
      </c>
      <c r="I741" s="39">
        <f>I$2*'Risk Factors'!I741</f>
        <v>0</v>
      </c>
      <c r="J741" s="39">
        <f>J$2*'Risk Factors'!J741</f>
        <v>1.9873576153176677</v>
      </c>
      <c r="K741" s="39">
        <f>K$2*'Risk Factors'!K741</f>
        <v>0</v>
      </c>
      <c r="L741" s="39">
        <f>L$2*'Risk Factors'!L741</f>
        <v>0</v>
      </c>
      <c r="M741" s="39">
        <f>M$2*'Risk Factors'!M741</f>
        <v>1.8804921312771834</v>
      </c>
      <c r="N741" s="39">
        <f>N$2*'Risk Factors'!N741</f>
        <v>-0.31944419268031038</v>
      </c>
      <c r="O741" s="39">
        <f t="shared" si="55"/>
        <v>-4.8953833432474729</v>
      </c>
      <c r="P741" s="39">
        <f t="shared" si="57"/>
        <v>7.4254904699822691E-3</v>
      </c>
      <c r="Q741" s="39">
        <f t="shared" si="58"/>
        <v>0</v>
      </c>
      <c r="R741" s="39" t="str">
        <f t="shared" si="59"/>
        <v>Low</v>
      </c>
    </row>
    <row r="742" spans="1:18" x14ac:dyDescent="0.25">
      <c r="A742" s="40">
        <v>6037535604</v>
      </c>
      <c r="B742" s="39">
        <f t="shared" si="56"/>
        <v>-3.6722000000000001</v>
      </c>
      <c r="C742" s="39">
        <f>C$2*'Risk Factors'!C742</f>
        <v>-0.57062783293829189</v>
      </c>
      <c r="D742" s="39">
        <f>D$2*'Risk Factors'!D742</f>
        <v>-4.4323463564530284E-2</v>
      </c>
      <c r="E742" s="39">
        <f>E$2*'Risk Factors'!E742</f>
        <v>-6.7022844600526774</v>
      </c>
      <c r="F742" s="39">
        <f>F$2*'Risk Factors'!F742</f>
        <v>-6.5479806848112382E-3</v>
      </c>
      <c r="G742" s="39">
        <f>G$2*'Risk Factors'!G742</f>
        <v>1.864084884884885</v>
      </c>
      <c r="H742" s="39">
        <f>H$2*'Risk Factors'!H742</f>
        <v>0</v>
      </c>
      <c r="I742" s="39">
        <f>I$2*'Risk Factors'!I742</f>
        <v>0</v>
      </c>
      <c r="J742" s="39">
        <f>J$2*'Risk Factors'!J742</f>
        <v>2.520430078125</v>
      </c>
      <c r="K742" s="39">
        <f>K$2*'Risk Factors'!K742</f>
        <v>0</v>
      </c>
      <c r="L742" s="39">
        <f>L$2*'Risk Factors'!L742</f>
        <v>0</v>
      </c>
      <c r="M742" s="39">
        <f>M$2*'Risk Factors'!M742</f>
        <v>2.4501990510083034</v>
      </c>
      <c r="N742" s="39">
        <f>N$2*'Risk Factors'!N742</f>
        <v>9.3453784096399706E-2</v>
      </c>
      <c r="O742" s="39">
        <f t="shared" si="55"/>
        <v>-4.0678159391257216</v>
      </c>
      <c r="P742" s="39">
        <f t="shared" si="57"/>
        <v>1.6826742219013275E-2</v>
      </c>
      <c r="Q742" s="39">
        <f t="shared" si="58"/>
        <v>0</v>
      </c>
      <c r="R742" s="39" t="str">
        <f t="shared" si="59"/>
        <v>Low</v>
      </c>
    </row>
    <row r="743" spans="1:18" x14ac:dyDescent="0.25">
      <c r="A743" s="40">
        <v>6037535605</v>
      </c>
      <c r="B743" s="39">
        <f t="shared" si="56"/>
        <v>-3.6722000000000001</v>
      </c>
      <c r="C743" s="39">
        <f>C$2*'Risk Factors'!C743</f>
        <v>-0.50736421802206799</v>
      </c>
      <c r="D743" s="39">
        <f>D$2*'Risk Factors'!D743</f>
        <v>-6.9195338887637917E-2</v>
      </c>
      <c r="E743" s="39">
        <f>E$2*'Risk Factors'!E743</f>
        <v>-6.5650149065525776</v>
      </c>
      <c r="F743" s="39">
        <f>F$2*'Risk Factors'!F743</f>
        <v>-3.2628056743976584E-2</v>
      </c>
      <c r="G743" s="39">
        <f>G$2*'Risk Factors'!G743</f>
        <v>2.4703505154639176</v>
      </c>
      <c r="H743" s="39">
        <f>H$2*'Risk Factors'!H743</f>
        <v>-7.6868346230515765E-3</v>
      </c>
      <c r="I743" s="39">
        <f>I$2*'Risk Factors'!I743</f>
        <v>0</v>
      </c>
      <c r="J743" s="39">
        <f>J$2*'Risk Factors'!J743</f>
        <v>1.2606787119856886</v>
      </c>
      <c r="K743" s="39">
        <f>K$2*'Risk Factors'!K743</f>
        <v>0</v>
      </c>
      <c r="L743" s="39">
        <f>L$2*'Risk Factors'!L743</f>
        <v>0</v>
      </c>
      <c r="M743" s="39">
        <f>M$2*'Risk Factors'!M743</f>
        <v>1.5990805852115448</v>
      </c>
      <c r="N743" s="39">
        <f>N$2*'Risk Factors'!N743</f>
        <v>0.11074253270498045</v>
      </c>
      <c r="O743" s="39">
        <f t="shared" si="55"/>
        <v>-5.4132370094631819</v>
      </c>
      <c r="P743" s="39">
        <f t="shared" si="57"/>
        <v>4.437410495169423E-3</v>
      </c>
      <c r="Q743" s="39">
        <f t="shared" si="58"/>
        <v>0</v>
      </c>
      <c r="R743" s="39" t="str">
        <f t="shared" si="59"/>
        <v>Low</v>
      </c>
    </row>
    <row r="744" spans="1:18" x14ac:dyDescent="0.25">
      <c r="A744" s="40">
        <v>6037535606</v>
      </c>
      <c r="B744" s="39">
        <f t="shared" si="56"/>
        <v>-3.6722000000000001</v>
      </c>
      <c r="C744" s="39">
        <f>C$2*'Risk Factors'!C744</f>
        <v>-0.5279992650183899</v>
      </c>
      <c r="D744" s="39">
        <f>D$2*'Risk Factors'!D744</f>
        <v>-8.4544053923928733E-3</v>
      </c>
      <c r="E744" s="39">
        <f>E$2*'Risk Factors'!E744</f>
        <v>-6.7735622532498789</v>
      </c>
      <c r="F744" s="39">
        <f>F$2*'Risk Factors'!F744</f>
        <v>-1.8467116032739529E-2</v>
      </c>
      <c r="G744" s="39">
        <f>G$2*'Risk Factors'!G744</f>
        <v>2.3800789699570815</v>
      </c>
      <c r="H744" s="39">
        <f>H$2*'Risk Factors'!H744</f>
        <v>-6.5909175817466161E-4</v>
      </c>
      <c r="I744" s="39">
        <f>I$2*'Risk Factors'!I744</f>
        <v>0</v>
      </c>
      <c r="J744" s="39">
        <f>J$2*'Risk Factors'!J744</f>
        <v>1.6436604081632653</v>
      </c>
      <c r="K744" s="39">
        <f>K$2*'Risk Factors'!K744</f>
        <v>0</v>
      </c>
      <c r="L744" s="39">
        <f>L$2*'Risk Factors'!L744</f>
        <v>0</v>
      </c>
      <c r="M744" s="39">
        <f>M$2*'Risk Factors'!M744</f>
        <v>1.5864752075919324</v>
      </c>
      <c r="N744" s="39">
        <f>N$2*'Risk Factors'!N744</f>
        <v>0.61789852328874495</v>
      </c>
      <c r="O744" s="39">
        <f t="shared" si="55"/>
        <v>-4.7732290224505523</v>
      </c>
      <c r="P744" s="39">
        <f t="shared" si="57"/>
        <v>8.3821860231871655E-3</v>
      </c>
      <c r="Q744" s="39">
        <f t="shared" si="58"/>
        <v>0</v>
      </c>
      <c r="R744" s="39" t="str">
        <f t="shared" si="59"/>
        <v>Low</v>
      </c>
    </row>
    <row r="745" spans="1:18" x14ac:dyDescent="0.25">
      <c r="A745" s="40">
        <v>6037535607</v>
      </c>
      <c r="B745" s="39">
        <f t="shared" si="56"/>
        <v>-3.6722000000000001</v>
      </c>
      <c r="C745" s="39">
        <f>C$2*'Risk Factors'!C745</f>
        <v>-0.61728023502247653</v>
      </c>
      <c r="D745" s="39">
        <f>D$2*'Risk Factors'!D745</f>
        <v>-6.1881552801664665E-2</v>
      </c>
      <c r="E745" s="39">
        <f>E$2*'Risk Factors'!E745</f>
        <v>-6.6363156501465124</v>
      </c>
      <c r="F745" s="39">
        <f>F$2*'Risk Factors'!F745</f>
        <v>-3.5338308457711406E-3</v>
      </c>
      <c r="G745" s="39">
        <f>G$2*'Risk Factors'!G745</f>
        <v>1.6363288024897777</v>
      </c>
      <c r="H745" s="39">
        <f>H$2*'Risk Factors'!H745</f>
        <v>-4.3839955448407714E-2</v>
      </c>
      <c r="I745" s="39">
        <f>I$2*'Risk Factors'!I745</f>
        <v>0</v>
      </c>
      <c r="J745" s="39">
        <f>J$2*'Risk Factors'!J745</f>
        <v>1.5990832972728124</v>
      </c>
      <c r="K745" s="39">
        <f>K$2*'Risk Factors'!K745</f>
        <v>0</v>
      </c>
      <c r="L745" s="39">
        <f>L$2*'Risk Factors'!L745</f>
        <v>0</v>
      </c>
      <c r="M745" s="39">
        <f>M$2*'Risk Factors'!M745</f>
        <v>2.2214044286279155</v>
      </c>
      <c r="N745" s="39">
        <f>N$2*'Risk Factors'!N745</f>
        <v>-2.8731370137556441E-2</v>
      </c>
      <c r="O745" s="39">
        <f t="shared" si="55"/>
        <v>-5.6069660660118839</v>
      </c>
      <c r="P745" s="39">
        <f t="shared" si="57"/>
        <v>3.6587579992110823E-3</v>
      </c>
      <c r="Q745" s="39">
        <f t="shared" si="58"/>
        <v>0</v>
      </c>
      <c r="R745" s="39" t="str">
        <f t="shared" si="59"/>
        <v>Low</v>
      </c>
    </row>
    <row r="746" spans="1:18" x14ac:dyDescent="0.25">
      <c r="A746" s="40">
        <v>6037535701</v>
      </c>
      <c r="B746" s="39">
        <f t="shared" si="56"/>
        <v>-3.6722000000000001</v>
      </c>
      <c r="C746" s="39">
        <f>C$2*'Risk Factors'!C746</f>
        <v>-0.64317721900286073</v>
      </c>
      <c r="D746" s="39">
        <f>D$2*'Risk Factors'!D746</f>
        <v>-1.7411799702528506E-2</v>
      </c>
      <c r="E746" s="39">
        <f>E$2*'Risk Factors'!E746</f>
        <v>-6.5614381094034044</v>
      </c>
      <c r="F746" s="39">
        <f>F$2*'Risk Factors'!F746</f>
        <v>-1.9016460089241446E-2</v>
      </c>
      <c r="G746" s="39">
        <f>G$2*'Risk Factors'!G746</f>
        <v>1.784663400979706</v>
      </c>
      <c r="H746" s="39">
        <f>H$2*'Risk Factors'!H746</f>
        <v>-4.1793694155180215E-3</v>
      </c>
      <c r="I746" s="39">
        <f>I$2*'Risk Factors'!I746</f>
        <v>0</v>
      </c>
      <c r="J746" s="39">
        <f>J$2*'Risk Factors'!J746</f>
        <v>2.3581400272294082</v>
      </c>
      <c r="K746" s="39">
        <f>K$2*'Risk Factors'!K746</f>
        <v>0</v>
      </c>
      <c r="L746" s="39">
        <f>L$2*'Risk Factors'!L746</f>
        <v>0</v>
      </c>
      <c r="M746" s="39">
        <f>M$2*'Risk Factors'!M746</f>
        <v>2.4988013444049026</v>
      </c>
      <c r="N746" s="39">
        <f>N$2*'Risk Factors'!N746</f>
        <v>0.14482308575924749</v>
      </c>
      <c r="O746" s="39">
        <f t="shared" si="55"/>
        <v>-4.1309950992402875</v>
      </c>
      <c r="P746" s="39">
        <f t="shared" si="57"/>
        <v>1.5812819997850319E-2</v>
      </c>
      <c r="Q746" s="39">
        <f t="shared" si="58"/>
        <v>0</v>
      </c>
      <c r="R746" s="39" t="str">
        <f t="shared" si="59"/>
        <v>Low</v>
      </c>
    </row>
    <row r="747" spans="1:18" x14ac:dyDescent="0.25">
      <c r="A747" s="40">
        <v>6037535702</v>
      </c>
      <c r="B747" s="39">
        <f t="shared" si="56"/>
        <v>-3.6722000000000001</v>
      </c>
      <c r="C747" s="39">
        <f>C$2*'Risk Factors'!C747</f>
        <v>-0.61482122525541483</v>
      </c>
      <c r="D747" s="39">
        <f>D$2*'Risk Factors'!D747</f>
        <v>-3.0319538349691019E-2</v>
      </c>
      <c r="E747" s="39">
        <f>E$2*'Risk Factors'!E747</f>
        <v>-6.6459545619774625</v>
      </c>
      <c r="F747" s="39">
        <f>F$2*'Risk Factors'!F747</f>
        <v>-2.4012322791712105E-2</v>
      </c>
      <c r="G747" s="39">
        <f>G$2*'Risk Factors'!G747</f>
        <v>2.0446754567116758</v>
      </c>
      <c r="H747" s="39">
        <f>H$2*'Risk Factors'!H747</f>
        <v>-2.1566960704415137E-2</v>
      </c>
      <c r="I747" s="39">
        <f>I$2*'Risk Factors'!I747</f>
        <v>0</v>
      </c>
      <c r="J747" s="39">
        <f>J$2*'Risk Factors'!J747</f>
        <v>1.8830388505747129</v>
      </c>
      <c r="K747" s="39">
        <f>K$2*'Risk Factors'!K747</f>
        <v>0</v>
      </c>
      <c r="L747" s="39">
        <f>L$2*'Risk Factors'!L747</f>
        <v>0</v>
      </c>
      <c r="M747" s="39">
        <f>M$2*'Risk Factors'!M747</f>
        <v>1.9934913404507695</v>
      </c>
      <c r="N747" s="39">
        <f>N$2*'Risk Factors'!N747</f>
        <v>9.2654175841783495E-2</v>
      </c>
      <c r="O747" s="39">
        <f t="shared" si="55"/>
        <v>-4.9950147854997535</v>
      </c>
      <c r="P747" s="39">
        <f t="shared" si="57"/>
        <v>6.7260745489229629E-3</v>
      </c>
      <c r="Q747" s="39">
        <f t="shared" si="58"/>
        <v>0</v>
      </c>
      <c r="R747" s="39" t="str">
        <f t="shared" si="59"/>
        <v>Low</v>
      </c>
    </row>
    <row r="748" spans="1:18" x14ac:dyDescent="0.25">
      <c r="A748" s="40">
        <v>6037535802</v>
      </c>
      <c r="B748" s="39">
        <f t="shared" si="56"/>
        <v>-3.6722000000000001</v>
      </c>
      <c r="C748" s="39">
        <f>C$2*'Risk Factors'!C748</f>
        <v>-0.63856872517368213</v>
      </c>
      <c r="D748" s="39">
        <f>D$2*'Risk Factors'!D748</f>
        <v>-6.7744168844572475E-2</v>
      </c>
      <c r="E748" s="39">
        <f>E$2*'Risk Factors'!E748</f>
        <v>-6.5351774396508722</v>
      </c>
      <c r="F748" s="39">
        <f>F$2*'Risk Factors'!F748</f>
        <v>-1.3649673035934267E-2</v>
      </c>
      <c r="G748" s="39">
        <f>G$2*'Risk Factors'!G748</f>
        <v>1.722628408910849</v>
      </c>
      <c r="H748" s="39">
        <f>H$2*'Risk Factors'!H748</f>
        <v>-2.2350865152074528E-2</v>
      </c>
      <c r="I748" s="39">
        <f>I$2*'Risk Factors'!I748</f>
        <v>0</v>
      </c>
      <c r="J748" s="39">
        <f>J$2*'Risk Factors'!J748</f>
        <v>1.6294123295458462</v>
      </c>
      <c r="K748" s="39">
        <f>K$2*'Risk Factors'!K748</f>
        <v>0</v>
      </c>
      <c r="L748" s="39">
        <f>L$2*'Risk Factors'!L748</f>
        <v>0</v>
      </c>
      <c r="M748" s="39">
        <f>M$2*'Risk Factors'!M748</f>
        <v>2.4311590351917749</v>
      </c>
      <c r="N748" s="39">
        <f>N$2*'Risk Factors'!N748</f>
        <v>0.34678204800093648</v>
      </c>
      <c r="O748" s="39">
        <f t="shared" si="55"/>
        <v>-4.8197090502077282</v>
      </c>
      <c r="P748" s="39">
        <f t="shared" si="57"/>
        <v>8.0045447622265082E-3</v>
      </c>
      <c r="Q748" s="39">
        <f t="shared" si="58"/>
        <v>0</v>
      </c>
      <c r="R748" s="39" t="str">
        <f t="shared" si="59"/>
        <v>Low</v>
      </c>
    </row>
    <row r="749" spans="1:18" x14ac:dyDescent="0.25">
      <c r="A749" s="40">
        <v>6037535803</v>
      </c>
      <c r="B749" s="39">
        <f t="shared" si="56"/>
        <v>-3.6722000000000001</v>
      </c>
      <c r="C749" s="39">
        <f>C$2*'Risk Factors'!C749</f>
        <v>-0.52394103910911327</v>
      </c>
      <c r="D749" s="39">
        <f>D$2*'Risk Factors'!D749</f>
        <v>-3.2746445809565594E-2</v>
      </c>
      <c r="E749" s="39">
        <f>E$2*'Risk Factors'!E749</f>
        <v>-6.6488690653795519</v>
      </c>
      <c r="F749" s="39">
        <f>F$2*'Risk Factors'!F749</f>
        <v>-2.8050460728389643E-2</v>
      </c>
      <c r="G749" s="39">
        <f>G$2*'Risk Factors'!G749</f>
        <v>2.5165843543826578</v>
      </c>
      <c r="H749" s="39">
        <f>H$2*'Risk Factors'!H749</f>
        <v>-3.1614486287567238E-2</v>
      </c>
      <c r="I749" s="39">
        <f>I$2*'Risk Factors'!I749</f>
        <v>0</v>
      </c>
      <c r="J749" s="39">
        <f>J$2*'Risk Factors'!J749</f>
        <v>1.3585296875000001</v>
      </c>
      <c r="K749" s="39">
        <f>K$2*'Risk Factors'!K749</f>
        <v>0</v>
      </c>
      <c r="L749" s="39">
        <f>L$2*'Risk Factors'!L749</f>
        <v>0</v>
      </c>
      <c r="M749" s="39">
        <f>M$2*'Risk Factors'!M749</f>
        <v>2.4830067220245149</v>
      </c>
      <c r="N749" s="39">
        <f>N$2*'Risk Factors'!N749</f>
        <v>-7.2399586918092465E-2</v>
      </c>
      <c r="O749" s="39">
        <f t="shared" si="55"/>
        <v>-4.6517003203251059</v>
      </c>
      <c r="P749" s="39">
        <f t="shared" si="57"/>
        <v>9.4551055909327733E-3</v>
      </c>
      <c r="Q749" s="39">
        <f t="shared" si="58"/>
        <v>0</v>
      </c>
      <c r="R749" s="39" t="str">
        <f t="shared" si="59"/>
        <v>Low</v>
      </c>
    </row>
    <row r="750" spans="1:18" x14ac:dyDescent="0.25">
      <c r="A750" s="40">
        <v>6037535804</v>
      </c>
      <c r="B750" s="39">
        <f t="shared" si="56"/>
        <v>-3.6722000000000001</v>
      </c>
      <c r="C750" s="39">
        <f>C$2*'Risk Factors'!C750</f>
        <v>-0.49661679771148359</v>
      </c>
      <c r="D750" s="39">
        <f>D$2*'Risk Factors'!D750</f>
        <v>-2.6268620204153464E-2</v>
      </c>
      <c r="E750" s="39">
        <f>E$2*'Risk Factors'!E750</f>
        <v>-6.6464549806406197</v>
      </c>
      <c r="F750" s="39">
        <f>F$2*'Risk Factors'!F750</f>
        <v>-1.2750897571277718E-2</v>
      </c>
      <c r="G750" s="39">
        <f>G$2*'Risk Factors'!G750</f>
        <v>2.2511541478129709</v>
      </c>
      <c r="H750" s="39">
        <f>H$2*'Risk Factors'!H750</f>
        <v>-5.0728159310144318E-3</v>
      </c>
      <c r="I750" s="39">
        <f>I$2*'Risk Factors'!I750</f>
        <v>0</v>
      </c>
      <c r="J750" s="39">
        <f>J$2*'Risk Factors'!J750</f>
        <v>1.4164912600145669</v>
      </c>
      <c r="K750" s="39">
        <f>K$2*'Risk Factors'!K750</f>
        <v>0</v>
      </c>
      <c r="L750" s="39">
        <f>L$2*'Risk Factors'!L750</f>
        <v>0</v>
      </c>
      <c r="M750" s="39">
        <f>M$2*'Risk Factors'!M750</f>
        <v>1.1907505733491495</v>
      </c>
      <c r="N750" s="39">
        <f>N$2*'Risk Factors'!N750</f>
        <v>-6.8607756444047707E-2</v>
      </c>
      <c r="O750" s="39">
        <f t="shared" si="55"/>
        <v>-6.0695758873259118</v>
      </c>
      <c r="P750" s="39">
        <f t="shared" si="57"/>
        <v>2.3068198943782831E-3</v>
      </c>
      <c r="Q750" s="39">
        <f t="shared" si="58"/>
        <v>0</v>
      </c>
      <c r="R750" s="39" t="str">
        <f t="shared" si="59"/>
        <v>Low</v>
      </c>
    </row>
    <row r="751" spans="1:18" x14ac:dyDescent="0.25">
      <c r="A751" s="40">
        <v>6037535901</v>
      </c>
      <c r="B751" s="39">
        <f t="shared" si="56"/>
        <v>-3.6722000000000001</v>
      </c>
      <c r="C751" s="39">
        <f>C$2*'Risk Factors'!C751</f>
        <v>-0.69154920833673905</v>
      </c>
      <c r="D751" s="39">
        <f>D$2*'Risk Factors'!D751</f>
        <v>-1.6741012307158954E-2</v>
      </c>
      <c r="E751" s="39">
        <f>E$2*'Risk Factors'!E751</f>
        <v>-6.4930502340093597</v>
      </c>
      <c r="F751" s="39">
        <f>F$2*'Risk Factors'!F751</f>
        <v>-2.2900988039521581E-2</v>
      </c>
      <c r="G751" s="39">
        <f>G$2*'Risk Factors'!G751</f>
        <v>1.4219446153846154</v>
      </c>
      <c r="H751" s="39">
        <f>H$2*'Risk Factors'!H751</f>
        <v>-1.0078185914208141E-2</v>
      </c>
      <c r="I751" s="39">
        <f>I$2*'Risk Factors'!I751</f>
        <v>0</v>
      </c>
      <c r="J751" s="39">
        <f>J$2*'Risk Factors'!J751</f>
        <v>2.2571523809523808</v>
      </c>
      <c r="K751" s="39">
        <f>K$2*'Risk Factors'!K751</f>
        <v>0</v>
      </c>
      <c r="L751" s="39">
        <f>L$2*'Risk Factors'!L751</f>
        <v>0</v>
      </c>
      <c r="M751" s="39">
        <f>M$2*'Risk Factors'!M751</f>
        <v>0.76739517595887607</v>
      </c>
      <c r="N751" s="39">
        <f>N$2*'Risk Factors'!N751</f>
        <v>0.13660191751185757</v>
      </c>
      <c r="O751" s="39">
        <f t="shared" si="55"/>
        <v>-6.323425538799258</v>
      </c>
      <c r="P751" s="39">
        <f t="shared" si="57"/>
        <v>1.7905763635258133E-3</v>
      </c>
      <c r="Q751" s="39">
        <f t="shared" si="58"/>
        <v>0</v>
      </c>
      <c r="R751" s="39" t="str">
        <f t="shared" si="59"/>
        <v>Low</v>
      </c>
    </row>
    <row r="752" spans="1:18" x14ac:dyDescent="0.25">
      <c r="A752" s="40">
        <v>6037536000</v>
      </c>
      <c r="B752" s="39">
        <f t="shared" si="56"/>
        <v>-3.6722000000000001</v>
      </c>
      <c r="C752" s="39">
        <f>C$2*'Risk Factors'!C752</f>
        <v>-0.5130560518185534</v>
      </c>
      <c r="D752" s="39">
        <f>D$2*'Risk Factors'!D752</f>
        <v>-5.9231290533612473E-2</v>
      </c>
      <c r="E752" s="39">
        <f>E$2*'Risk Factors'!E752</f>
        <v>-6.5573557920335199</v>
      </c>
      <c r="F752" s="39">
        <f>F$2*'Risk Factors'!F752</f>
        <v>-2.2116243392149522E-2</v>
      </c>
      <c r="G752" s="39">
        <f>G$2*'Risk Factors'!G752</f>
        <v>2.3714734915439619</v>
      </c>
      <c r="H752" s="39">
        <f>H$2*'Risk Factors'!H752</f>
        <v>-2.6700167039516835E-2</v>
      </c>
      <c r="I752" s="39">
        <f>I$2*'Risk Factors'!I752</f>
        <v>0</v>
      </c>
      <c r="J752" s="39">
        <f>J$2*'Risk Factors'!J752</f>
        <v>1.3554093998301828</v>
      </c>
      <c r="K752" s="39">
        <f>K$2*'Risk Factors'!K752</f>
        <v>0</v>
      </c>
      <c r="L752" s="39">
        <f>L$2*'Risk Factors'!L752</f>
        <v>0</v>
      </c>
      <c r="M752" s="39">
        <f>M$2*'Risk Factors'!M752</f>
        <v>2.6690328983788052</v>
      </c>
      <c r="N752" s="39">
        <f>N$2*'Risk Factors'!N752</f>
        <v>-1.669460733824713E-3</v>
      </c>
      <c r="O752" s="39">
        <f t="shared" si="55"/>
        <v>-4.4564132157982259</v>
      </c>
      <c r="P752" s="39">
        <f t="shared" si="57"/>
        <v>1.1470803290724006E-2</v>
      </c>
      <c r="Q752" s="39">
        <f t="shared" si="58"/>
        <v>0</v>
      </c>
      <c r="R752" s="39" t="str">
        <f t="shared" si="59"/>
        <v>Low</v>
      </c>
    </row>
    <row r="753" spans="1:18" x14ac:dyDescent="0.25">
      <c r="A753" s="40">
        <v>6037540000</v>
      </c>
      <c r="B753" s="39">
        <f t="shared" si="56"/>
        <v>-3.6722000000000001</v>
      </c>
      <c r="C753" s="39">
        <f>C$2*'Risk Factors'!C753</f>
        <v>-0.52824000723334708</v>
      </c>
      <c r="D753" s="39">
        <f>D$2*'Risk Factors'!D753</f>
        <v>-0.80702978447800333</v>
      </c>
      <c r="E753" s="39">
        <f>E$2*'Risk Factors'!E753</f>
        <v>-5.9590168329557232</v>
      </c>
      <c r="F753" s="39">
        <f>F$2*'Risk Factors'!F753</f>
        <v>-7.715752409044474E-2</v>
      </c>
      <c r="G753" s="39">
        <f>G$2*'Risk Factors'!G753</f>
        <v>1.9413587748316554</v>
      </c>
      <c r="H753" s="39">
        <f>H$2*'Risk Factors'!H753</f>
        <v>-4.8116892598567352E-3</v>
      </c>
      <c r="I753" s="39">
        <f>I$2*'Risk Factors'!I753</f>
        <v>0</v>
      </c>
      <c r="J753" s="39">
        <f>J$2*'Risk Factors'!J753</f>
        <v>1.3505758795957437</v>
      </c>
      <c r="K753" s="39">
        <f>K$2*'Risk Factors'!K753</f>
        <v>0</v>
      </c>
      <c r="L753" s="39">
        <f>L$2*'Risk Factors'!L753</f>
        <v>0</v>
      </c>
      <c r="M753" s="39">
        <f>M$2*'Risk Factors'!M753</f>
        <v>2.8348174772637393</v>
      </c>
      <c r="N753" s="39">
        <f>N$2*'Risk Factors'!N753</f>
        <v>7.1072005062420882E-2</v>
      </c>
      <c r="O753" s="39">
        <f t="shared" si="55"/>
        <v>-4.8506317012638149</v>
      </c>
      <c r="P753" s="39">
        <f t="shared" si="57"/>
        <v>7.7627029215414593E-3</v>
      </c>
      <c r="Q753" s="39">
        <f t="shared" si="58"/>
        <v>0</v>
      </c>
      <c r="R753" s="39" t="str">
        <f t="shared" si="59"/>
        <v>Low</v>
      </c>
    </row>
    <row r="754" spans="1:18" x14ac:dyDescent="0.25">
      <c r="A754" s="40">
        <v>6037540201</v>
      </c>
      <c r="B754" s="39">
        <f t="shared" si="56"/>
        <v>-3.6722000000000001</v>
      </c>
      <c r="C754" s="39">
        <f>C$2*'Risk Factors'!C754</f>
        <v>-0.5980208578259093</v>
      </c>
      <c r="D754" s="39">
        <f>D$2*'Risk Factors'!D754</f>
        <v>-0.17154488405837701</v>
      </c>
      <c r="E754" s="39">
        <f>E$2*'Risk Factors'!E754</f>
        <v>-6.640856340477665</v>
      </c>
      <c r="F754" s="39">
        <f>F$2*'Risk Factors'!F754</f>
        <v>-4.1117289490184547E-2</v>
      </c>
      <c r="G754" s="39">
        <f>G$2*'Risk Factors'!G754</f>
        <v>2.7071757120422268</v>
      </c>
      <c r="H754" s="39">
        <f>H$2*'Risk Factors'!H754</f>
        <v>-2.840934146152517E-2</v>
      </c>
      <c r="I754" s="39">
        <f>I$2*'Risk Factors'!I754</f>
        <v>0</v>
      </c>
      <c r="J754" s="39">
        <f>J$2*'Risk Factors'!J754</f>
        <v>1.0439289482071201</v>
      </c>
      <c r="K754" s="39">
        <f>K$2*'Risk Factors'!K754</f>
        <v>0</v>
      </c>
      <c r="L754" s="39">
        <f>L$2*'Risk Factors'!L754</f>
        <v>0</v>
      </c>
      <c r="M754" s="39">
        <f>M$2*'Risk Factors'!M754</f>
        <v>2.5035290628706983</v>
      </c>
      <c r="N754" s="39">
        <f>N$2*'Risk Factors'!N754</f>
        <v>5.4325164500539154E-2</v>
      </c>
      <c r="O754" s="39">
        <f t="shared" si="55"/>
        <v>-4.8431898256930763</v>
      </c>
      <c r="P754" s="39">
        <f t="shared" si="57"/>
        <v>7.8202340272873726E-3</v>
      </c>
      <c r="Q754" s="39">
        <f t="shared" si="58"/>
        <v>0</v>
      </c>
      <c r="R754" s="39" t="str">
        <f t="shared" si="59"/>
        <v>Low</v>
      </c>
    </row>
    <row r="755" spans="1:18" x14ac:dyDescent="0.25">
      <c r="A755" s="40">
        <v>6037540202</v>
      </c>
      <c r="B755" s="39">
        <f t="shared" si="56"/>
        <v>-3.6722000000000001</v>
      </c>
      <c r="C755" s="39">
        <f>C$2*'Risk Factors'!C755</f>
        <v>-0.4522514466693911</v>
      </c>
      <c r="D755" s="39">
        <f>D$2*'Risk Factors'!D755</f>
        <v>-0.80614798146648303</v>
      </c>
      <c r="E755" s="39">
        <f>E$2*'Risk Factors'!E755</f>
        <v>-5.8593266457910973</v>
      </c>
      <c r="F755" s="39">
        <f>F$2*'Risk Factors'!F755</f>
        <v>-6.9491185743726522E-2</v>
      </c>
      <c r="G755" s="39">
        <f>G$2*'Risk Factors'!G755</f>
        <v>2.7712606075205661</v>
      </c>
      <c r="H755" s="39">
        <f>H$2*'Risk Factors'!H755</f>
        <v>-2.0730207643250141E-2</v>
      </c>
      <c r="I755" s="39">
        <f>I$2*'Risk Factors'!I755</f>
        <v>0</v>
      </c>
      <c r="J755" s="39">
        <f>J$2*'Risk Factors'!J755</f>
        <v>1.1823307721406964</v>
      </c>
      <c r="K755" s="39">
        <f>K$2*'Risk Factors'!K755</f>
        <v>-0.6724</v>
      </c>
      <c r="L755" s="39">
        <f>L$2*'Risk Factors'!L755</f>
        <v>0</v>
      </c>
      <c r="M755" s="39">
        <f>M$2*'Risk Factors'!M755</f>
        <v>1.4797028865164081</v>
      </c>
      <c r="N755" s="39">
        <f>N$2*'Risk Factors'!N755</f>
        <v>0.16317112251287402</v>
      </c>
      <c r="O755" s="39">
        <f t="shared" si="55"/>
        <v>-5.9560820786234041</v>
      </c>
      <c r="P755" s="39">
        <f t="shared" si="57"/>
        <v>2.5833487154315726E-3</v>
      </c>
      <c r="Q755" s="39">
        <f t="shared" si="58"/>
        <v>0</v>
      </c>
      <c r="R755" s="39" t="str">
        <f t="shared" si="59"/>
        <v>Low</v>
      </c>
    </row>
    <row r="756" spans="1:18" x14ac:dyDescent="0.25">
      <c r="A756" s="40">
        <v>6037540203</v>
      </c>
      <c r="B756" s="39">
        <f t="shared" si="56"/>
        <v>-3.6722000000000001</v>
      </c>
      <c r="C756" s="39">
        <f>C$2*'Risk Factors'!C756</f>
        <v>-0.51678755615038829</v>
      </c>
      <c r="D756" s="39">
        <f>D$2*'Risk Factors'!D756</f>
        <v>-1.053134342129544</v>
      </c>
      <c r="E756" s="39">
        <f>E$2*'Risk Factors'!E756</f>
        <v>-5.8549089499907732</v>
      </c>
      <c r="F756" s="39">
        <f>F$2*'Risk Factors'!F756</f>
        <v>-5.3478944454696441E-2</v>
      </c>
      <c r="G756" s="39">
        <f>G$2*'Risk Factors'!G756</f>
        <v>2.4821721810699588</v>
      </c>
      <c r="H756" s="39">
        <f>H$2*'Risk Factors'!H756</f>
        <v>-5.4960644810687305E-2</v>
      </c>
      <c r="I756" s="39">
        <f>I$2*'Risk Factors'!I756</f>
        <v>0</v>
      </c>
      <c r="J756" s="39">
        <f>J$2*'Risk Factors'!J756</f>
        <v>1.3074571428571429</v>
      </c>
      <c r="K756" s="39">
        <f>K$2*'Risk Factors'!K756</f>
        <v>-0.6724</v>
      </c>
      <c r="L756" s="39">
        <f>L$2*'Risk Factors'!L756</f>
        <v>0</v>
      </c>
      <c r="M756" s="39">
        <f>M$2*'Risk Factors'!M756</f>
        <v>2.1195282720442847</v>
      </c>
      <c r="N756" s="39">
        <f>N$2*'Risk Factors'!N756</f>
        <v>0.12228573629077527</v>
      </c>
      <c r="O756" s="39">
        <f t="shared" si="55"/>
        <v>-5.8464271052739267</v>
      </c>
      <c r="P756" s="39">
        <f t="shared" si="57"/>
        <v>2.8818779141809832E-3</v>
      </c>
      <c r="Q756" s="39">
        <f t="shared" si="58"/>
        <v>0</v>
      </c>
      <c r="R756" s="39" t="str">
        <f t="shared" si="59"/>
        <v>Low</v>
      </c>
    </row>
    <row r="757" spans="1:18" x14ac:dyDescent="0.25">
      <c r="A757" s="40">
        <v>6037540300</v>
      </c>
      <c r="B757" s="39">
        <f t="shared" si="56"/>
        <v>-3.6722000000000001</v>
      </c>
      <c r="C757" s="39">
        <f>C$2*'Risk Factors'!C757</f>
        <v>-0.61449450367797309</v>
      </c>
      <c r="D757" s="39">
        <f>D$2*'Risk Factors'!D757</f>
        <v>-0.2887307991513437</v>
      </c>
      <c r="E757" s="39">
        <f>E$2*'Risk Factors'!E757</f>
        <v>-6.5278630834512024</v>
      </c>
      <c r="F757" s="39">
        <f>F$2*'Risk Factors'!F757</f>
        <v>-1.7330516265912307E-2</v>
      </c>
      <c r="G757" s="39">
        <f>G$2*'Risk Factors'!G757</f>
        <v>1.5488078222222221</v>
      </c>
      <c r="H757" s="39">
        <f>H$2*'Risk Factors'!H757</f>
        <v>-2.5035812500760892E-2</v>
      </c>
      <c r="I757" s="39">
        <f>I$2*'Risk Factors'!I757</f>
        <v>0</v>
      </c>
      <c r="J757" s="39">
        <f>J$2*'Risk Factors'!J757</f>
        <v>2.1926334468085109</v>
      </c>
      <c r="K757" s="39">
        <f>K$2*'Risk Factors'!K757</f>
        <v>-0.6724</v>
      </c>
      <c r="L757" s="39">
        <f>L$2*'Risk Factors'!L757</f>
        <v>0</v>
      </c>
      <c r="M757" s="39">
        <f>M$2*'Risk Factors'!M757</f>
        <v>2.3918605773032806</v>
      </c>
      <c r="N757" s="39">
        <f>N$2*'Risk Factors'!N757</f>
        <v>2.6981117782884985E-2</v>
      </c>
      <c r="O757" s="39">
        <f t="shared" si="55"/>
        <v>-5.6577717509302925</v>
      </c>
      <c r="P757" s="39">
        <f t="shared" si="57"/>
        <v>3.4781457436522359E-3</v>
      </c>
      <c r="Q757" s="39">
        <f t="shared" si="58"/>
        <v>0</v>
      </c>
      <c r="R757" s="39" t="str">
        <f t="shared" si="59"/>
        <v>Low</v>
      </c>
    </row>
    <row r="758" spans="1:18" x14ac:dyDescent="0.25">
      <c r="A758" s="40">
        <v>6037540400</v>
      </c>
      <c r="B758" s="39">
        <f t="shared" si="56"/>
        <v>-3.6722000000000001</v>
      </c>
      <c r="C758" s="39">
        <f>C$2*'Risk Factors'!C758</f>
        <v>-0.46310204221495715</v>
      </c>
      <c r="D758" s="39">
        <f>D$2*'Risk Factors'!D758</f>
        <v>-2.1232162019230767</v>
      </c>
      <c r="E758" s="39">
        <f>E$2*'Risk Factors'!E758</f>
        <v>-5.1683688461538457</v>
      </c>
      <c r="F758" s="39">
        <f>F$2*'Risk Factors'!F758</f>
        <v>-4.9174615384615386E-2</v>
      </c>
      <c r="G758" s="39">
        <f>G$2*'Risk Factors'!G758</f>
        <v>1.6953763033175355</v>
      </c>
      <c r="H758" s="39">
        <f>H$2*'Risk Factors'!H758</f>
        <v>-6.2467556918789583E-3</v>
      </c>
      <c r="I758" s="39">
        <f>I$2*'Risk Factors'!I758</f>
        <v>0</v>
      </c>
      <c r="J758" s="39">
        <f>J$2*'Risk Factors'!J758</f>
        <v>0.83112927350427357</v>
      </c>
      <c r="K758" s="39">
        <f>K$2*'Risk Factors'!K758</f>
        <v>-0.6724</v>
      </c>
      <c r="L758" s="39">
        <f>L$2*'Risk Factors'!L758</f>
        <v>0</v>
      </c>
      <c r="M758" s="39">
        <f>M$2*'Risk Factors'!M758</f>
        <v>4.9737844207196513</v>
      </c>
      <c r="N758" s="39">
        <f>N$2*'Risk Factors'!N758</f>
        <v>0.27029231359091632</v>
      </c>
      <c r="O758" s="39">
        <f t="shared" si="55"/>
        <v>-4.3841261502359963</v>
      </c>
      <c r="P758" s="39">
        <f t="shared" si="57"/>
        <v>1.2320105259228047E-2</v>
      </c>
      <c r="Q758" s="39">
        <f t="shared" si="58"/>
        <v>0</v>
      </c>
      <c r="R758" s="39" t="str">
        <f t="shared" si="59"/>
        <v>Low</v>
      </c>
    </row>
    <row r="759" spans="1:18" x14ac:dyDescent="0.25">
      <c r="A759" s="40">
        <v>6037540502</v>
      </c>
      <c r="B759" s="39">
        <f t="shared" si="56"/>
        <v>-3.6722000000000001</v>
      </c>
      <c r="C759" s="39">
        <f>C$2*'Risk Factors'!C759</f>
        <v>-0.47269733906824685</v>
      </c>
      <c r="D759" s="39">
        <f>D$2*'Risk Factors'!D759</f>
        <v>-0.95192177218982665</v>
      </c>
      <c r="E759" s="39">
        <f>E$2*'Risk Factors'!E759</f>
        <v>-6.006301547025771</v>
      </c>
      <c r="F759" s="39">
        <f>F$2*'Risk Factors'!F759</f>
        <v>-2.0819712839797794E-2</v>
      </c>
      <c r="G759" s="39">
        <f>G$2*'Risk Factors'!G759</f>
        <v>2.7432932389952662</v>
      </c>
      <c r="H759" s="39">
        <f>H$2*'Risk Factors'!H759</f>
        <v>-3.3723354542636846E-3</v>
      </c>
      <c r="I759" s="39">
        <f>I$2*'Risk Factors'!I759</f>
        <v>0</v>
      </c>
      <c r="J759" s="39">
        <f>J$2*'Risk Factors'!J759</f>
        <v>1.1037007298102408</v>
      </c>
      <c r="K759" s="39">
        <f>K$2*'Risk Factors'!K759</f>
        <v>-0.6724</v>
      </c>
      <c r="L759" s="39">
        <f>L$2*'Risk Factors'!L759</f>
        <v>0</v>
      </c>
      <c r="M759" s="39">
        <f>M$2*'Risk Factors'!M759</f>
        <v>2.6131144325820466</v>
      </c>
      <c r="N759" s="39">
        <f>N$2*'Risk Factors'!N759</f>
        <v>0.30335842812389069</v>
      </c>
      <c r="O759" s="39">
        <f t="shared" si="55"/>
        <v>-5.0362458770664622</v>
      </c>
      <c r="P759" s="39">
        <f t="shared" si="57"/>
        <v>6.4561445858236574E-3</v>
      </c>
      <c r="Q759" s="39">
        <f t="shared" si="58"/>
        <v>0</v>
      </c>
      <c r="R759" s="39" t="str">
        <f t="shared" si="59"/>
        <v>Low</v>
      </c>
    </row>
    <row r="760" spans="1:18" x14ac:dyDescent="0.25">
      <c r="A760" s="40">
        <v>6037540600</v>
      </c>
      <c r="B760" s="39">
        <f t="shared" si="56"/>
        <v>-3.6722000000000001</v>
      </c>
      <c r="C760" s="39">
        <f>C$2*'Risk Factors'!C760</f>
        <v>-0.35899823011851251</v>
      </c>
      <c r="D760" s="39">
        <f>D$2*'Risk Factors'!D760</f>
        <v>-4.2959755351681954</v>
      </c>
      <c r="E760" s="39">
        <f>E$2*'Risk Factors'!E760</f>
        <v>-3.4286239644147902</v>
      </c>
      <c r="F760" s="39">
        <f>F$2*'Risk Factors'!F760</f>
        <v>-8.2937447873227682E-3</v>
      </c>
      <c r="G760" s="39">
        <f>G$2*'Risk Factors'!G760</f>
        <v>2.3078540983606559</v>
      </c>
      <c r="H760" s="39">
        <f>H$2*'Risk Factors'!H760</f>
        <v>-4.5950518652647272E-3</v>
      </c>
      <c r="I760" s="39">
        <f>I$2*'Risk Factors'!I760</f>
        <v>0</v>
      </c>
      <c r="J760" s="39">
        <f>J$2*'Risk Factors'!J760</f>
        <v>1.1964230916030536</v>
      </c>
      <c r="K760" s="39">
        <f>K$2*'Risk Factors'!K760</f>
        <v>-0.6724</v>
      </c>
      <c r="L760" s="39">
        <f>L$2*'Risk Factors'!L760</f>
        <v>0</v>
      </c>
      <c r="M760" s="39">
        <f>M$2*'Risk Factors'!M760</f>
        <v>4.9332675365757206</v>
      </c>
      <c r="N760" s="39">
        <f>N$2*'Risk Factors'!N760</f>
        <v>7.6765676896010118E-2</v>
      </c>
      <c r="O760" s="39">
        <f t="shared" si="55"/>
        <v>-3.9267761229186462</v>
      </c>
      <c r="P760" s="39">
        <f t="shared" si="57"/>
        <v>1.9326239331339902E-2</v>
      </c>
      <c r="Q760" s="39">
        <f t="shared" si="58"/>
        <v>0</v>
      </c>
      <c r="R760" s="39" t="str">
        <f t="shared" si="59"/>
        <v>Low</v>
      </c>
    </row>
    <row r="761" spans="1:18" x14ac:dyDescent="0.25">
      <c r="A761" s="40">
        <v>6037540700</v>
      </c>
      <c r="B761" s="39">
        <f t="shared" si="56"/>
        <v>-3.6722000000000001</v>
      </c>
      <c r="C761" s="39">
        <f>C$2*'Risk Factors'!C761</f>
        <v>-0.39782651021659182</v>
      </c>
      <c r="D761" s="39">
        <f>D$2*'Risk Factors'!D761</f>
        <v>-3.8415595943335474</v>
      </c>
      <c r="E761" s="39">
        <f>E$2*'Risk Factors'!E761</f>
        <v>-3.725967804249839</v>
      </c>
      <c r="F761" s="39">
        <f>F$2*'Risk Factors'!F761</f>
        <v>-3.7047198969735996E-2</v>
      </c>
      <c r="G761" s="39">
        <f>G$2*'Risk Factors'!G761</f>
        <v>1.8749477178423239</v>
      </c>
      <c r="H761" s="39">
        <f>H$2*'Risk Factors'!H761</f>
        <v>-2.8978136790474923E-2</v>
      </c>
      <c r="I761" s="39">
        <f>I$2*'Risk Factors'!I761</f>
        <v>0</v>
      </c>
      <c r="J761" s="39">
        <f>J$2*'Risk Factors'!J761</f>
        <v>1.802529860228717</v>
      </c>
      <c r="K761" s="39">
        <f>K$2*'Risk Factors'!K761</f>
        <v>-0.6724</v>
      </c>
      <c r="L761" s="39">
        <f>L$2*'Risk Factors'!L761</f>
        <v>0</v>
      </c>
      <c r="M761" s="39">
        <f>M$2*'Risk Factors'!M761</f>
        <v>3.9037759588770262</v>
      </c>
      <c r="N761" s="39">
        <f>N$2*'Risk Factors'!N761</f>
        <v>1.1926977032665076E-2</v>
      </c>
      <c r="O761" s="39">
        <f t="shared" si="55"/>
        <v>-4.7827987305794553</v>
      </c>
      <c r="P761" s="39">
        <f t="shared" si="57"/>
        <v>8.3030163958393716E-3</v>
      </c>
      <c r="Q761" s="39">
        <f t="shared" si="58"/>
        <v>0</v>
      </c>
      <c r="R761" s="39" t="str">
        <f t="shared" si="59"/>
        <v>Low</v>
      </c>
    </row>
    <row r="762" spans="1:18" x14ac:dyDescent="0.25">
      <c r="A762" s="40">
        <v>6037540800</v>
      </c>
      <c r="B762" s="39">
        <f t="shared" si="56"/>
        <v>-3.6722000000000001</v>
      </c>
      <c r="C762" s="39">
        <f>C$2*'Risk Factors'!C762</f>
        <v>-0.50542108442991418</v>
      </c>
      <c r="D762" s="39">
        <f>D$2*'Risk Factors'!D762</f>
        <v>-6.5548202905251367</v>
      </c>
      <c r="E762" s="39">
        <f>E$2*'Risk Factors'!E762</f>
        <v>-1.6706463744965783</v>
      </c>
      <c r="F762" s="39">
        <f>F$2*'Risk Factors'!F762</f>
        <v>-2.4424035743847872E-2</v>
      </c>
      <c r="G762" s="39">
        <f>G$2*'Risk Factors'!G762</f>
        <v>1.4479574619698832</v>
      </c>
      <c r="H762" s="39">
        <f>H$2*'Risk Factors'!H762</f>
        <v>-6.6282184339086008E-3</v>
      </c>
      <c r="I762" s="39">
        <f>I$2*'Risk Factors'!I762</f>
        <v>0</v>
      </c>
      <c r="J762" s="39">
        <f>J$2*'Risk Factors'!J762</f>
        <v>2.1758776408746248</v>
      </c>
      <c r="K762" s="39">
        <f>K$2*'Risk Factors'!K762</f>
        <v>-0.6724</v>
      </c>
      <c r="L762" s="39">
        <f>L$2*'Risk Factors'!L762</f>
        <v>0</v>
      </c>
      <c r="M762" s="39">
        <f>M$2*'Risk Factors'!M762</f>
        <v>1.2707736654804267</v>
      </c>
      <c r="N762" s="39">
        <f>N$2*'Risk Factors'!N762</f>
        <v>-1.2402179372823494E-2</v>
      </c>
      <c r="O762" s="39">
        <f t="shared" si="55"/>
        <v>-8.2243334146772753</v>
      </c>
      <c r="P762" s="39">
        <f t="shared" si="57"/>
        <v>2.6797913640296277E-4</v>
      </c>
      <c r="Q762" s="39">
        <f t="shared" si="58"/>
        <v>0</v>
      </c>
      <c r="R762" s="39" t="str">
        <f t="shared" si="59"/>
        <v>Low</v>
      </c>
    </row>
    <row r="763" spans="1:18" x14ac:dyDescent="0.25">
      <c r="A763" s="40">
        <v>6037540901</v>
      </c>
      <c r="B763" s="39">
        <f t="shared" si="56"/>
        <v>-3.6722000000000001</v>
      </c>
      <c r="C763" s="39">
        <f>C$2*'Risk Factors'!C763</f>
        <v>-0.59072980788720897</v>
      </c>
      <c r="D763" s="39">
        <f>D$2*'Risk Factors'!D763</f>
        <v>-3.4652624528115057</v>
      </c>
      <c r="E763" s="39">
        <f>E$2*'Risk Factors'!E763</f>
        <v>-4.0434690917643419</v>
      </c>
      <c r="F763" s="39">
        <f>F$2*'Risk Factors'!F763</f>
        <v>-8.9949347864870677E-3</v>
      </c>
      <c r="G763" s="39">
        <f>G$2*'Risk Factors'!G763</f>
        <v>1.2758051485872228</v>
      </c>
      <c r="H763" s="39">
        <f>H$2*'Risk Factors'!H763</f>
        <v>-4.0686509173804546E-3</v>
      </c>
      <c r="I763" s="39">
        <f>I$2*'Risk Factors'!I763</f>
        <v>0</v>
      </c>
      <c r="J763" s="39">
        <f>J$2*'Risk Factors'!J763</f>
        <v>1.3828215357593592</v>
      </c>
      <c r="K763" s="39">
        <f>K$2*'Risk Factors'!K763</f>
        <v>-0.6724</v>
      </c>
      <c r="L763" s="39">
        <f>L$2*'Risk Factors'!L763</f>
        <v>0</v>
      </c>
      <c r="M763" s="39">
        <f>M$2*'Risk Factors'!M763</f>
        <v>7.4542644523527084</v>
      </c>
      <c r="N763" s="39">
        <f>N$2*'Risk Factors'!N763</f>
        <v>5.5847122798630813E-2</v>
      </c>
      <c r="O763" s="39">
        <f t="shared" si="55"/>
        <v>-2.2883866786690037</v>
      </c>
      <c r="P763" s="39">
        <f t="shared" si="57"/>
        <v>9.208934921498288E-2</v>
      </c>
      <c r="Q763" s="39">
        <f t="shared" si="58"/>
        <v>0</v>
      </c>
      <c r="R763" s="39" t="str">
        <f t="shared" si="59"/>
        <v>Low</v>
      </c>
    </row>
    <row r="764" spans="1:18" x14ac:dyDescent="0.25">
      <c r="A764" s="40">
        <v>6037540902</v>
      </c>
      <c r="B764" s="39">
        <f t="shared" si="56"/>
        <v>-3.6722000000000001</v>
      </c>
      <c r="C764" s="39">
        <f>C$2*'Risk Factors'!C764</f>
        <v>-0.58087657294646511</v>
      </c>
      <c r="D764" s="39">
        <f>D$2*'Risk Factors'!D764</f>
        <v>-6.3327791304347825</v>
      </c>
      <c r="E764" s="39">
        <f>E$2*'Risk Factors'!E764</f>
        <v>-1.8521802288329519</v>
      </c>
      <c r="F764" s="39">
        <f>F$2*'Risk Factors'!F764</f>
        <v>-1.0727643020594967E-2</v>
      </c>
      <c r="G764" s="39">
        <f>G$2*'Risk Factors'!G764</f>
        <v>1.1952802413273</v>
      </c>
      <c r="H764" s="39">
        <f>H$2*'Risk Factors'!H764</f>
        <v>-2.5233766648172985E-2</v>
      </c>
      <c r="I764" s="39">
        <f>I$2*'Risk Factors'!I764</f>
        <v>0</v>
      </c>
      <c r="J764" s="39">
        <f>J$2*'Risk Factors'!J764</f>
        <v>1.3578536727272728</v>
      </c>
      <c r="K764" s="39">
        <f>K$2*'Risk Factors'!K764</f>
        <v>0</v>
      </c>
      <c r="L764" s="39">
        <f>L$2*'Risk Factors'!L764</f>
        <v>0</v>
      </c>
      <c r="M764" s="39">
        <f>M$2*'Risk Factors'!M764</f>
        <v>1.5357897983392639</v>
      </c>
      <c r="N764" s="39">
        <f>N$2*'Risk Factors'!N764</f>
        <v>6.205024585616311E-2</v>
      </c>
      <c r="O764" s="39">
        <f t="shared" si="55"/>
        <v>-8.3230233836329663</v>
      </c>
      <c r="P764" s="39">
        <f t="shared" si="57"/>
        <v>2.4280152579376964E-4</v>
      </c>
      <c r="Q764" s="39">
        <f t="shared" si="58"/>
        <v>0</v>
      </c>
      <c r="R764" s="39" t="str">
        <f t="shared" si="59"/>
        <v>Low</v>
      </c>
    </row>
    <row r="765" spans="1:18" x14ac:dyDescent="0.25">
      <c r="A765" s="40">
        <v>6037541100</v>
      </c>
      <c r="B765" s="39">
        <f t="shared" si="56"/>
        <v>-3.6722000000000001</v>
      </c>
      <c r="C765" s="39">
        <f>C$2*'Risk Factors'!C765</f>
        <v>-0.55730103175316725</v>
      </c>
      <c r="D765" s="39">
        <f>D$2*'Risk Factors'!D765</f>
        <v>-5.21720188442211</v>
      </c>
      <c r="E765" s="39">
        <f>E$2*'Risk Factors'!E765</f>
        <v>-2.7172599246231157</v>
      </c>
      <c r="F765" s="39">
        <f>F$2*'Risk Factors'!F765</f>
        <v>-2.6770100502512564E-2</v>
      </c>
      <c r="G765" s="39">
        <f>G$2*'Risk Factors'!G765</f>
        <v>1.2620092165898618</v>
      </c>
      <c r="H765" s="39">
        <f>H$2*'Risk Factors'!H765</f>
        <v>-2.8191524011678935E-2</v>
      </c>
      <c r="I765" s="39">
        <f>I$2*'Risk Factors'!I765</f>
        <v>0</v>
      </c>
      <c r="J765" s="39">
        <f>J$2*'Risk Factors'!J765</f>
        <v>1.5236736958934518</v>
      </c>
      <c r="K765" s="39">
        <f>K$2*'Risk Factors'!K765</f>
        <v>0</v>
      </c>
      <c r="L765" s="39">
        <f>L$2*'Risk Factors'!L765</f>
        <v>0</v>
      </c>
      <c r="M765" s="39">
        <f>M$2*'Risk Factors'!M765</f>
        <v>4.9893544483985748</v>
      </c>
      <c r="N765" s="39">
        <f>N$2*'Risk Factors'!N765</f>
        <v>-2.4599933692564654E-3</v>
      </c>
      <c r="O765" s="39">
        <f t="shared" si="55"/>
        <v>-4.4463470977999506</v>
      </c>
      <c r="P765" s="39">
        <f t="shared" si="57"/>
        <v>1.1585508361384188E-2</v>
      </c>
      <c r="Q765" s="39">
        <f t="shared" si="58"/>
        <v>0</v>
      </c>
      <c r="R765" s="39" t="str">
        <f t="shared" si="59"/>
        <v>Low</v>
      </c>
    </row>
    <row r="766" spans="1:18" x14ac:dyDescent="0.25">
      <c r="A766" s="40">
        <v>6037541200</v>
      </c>
      <c r="B766" s="39">
        <f t="shared" si="56"/>
        <v>-3.6722000000000001</v>
      </c>
      <c r="C766" s="39">
        <f>C$2*'Risk Factors'!C766</f>
        <v>-0.63791528201879855</v>
      </c>
      <c r="D766" s="39">
        <f>D$2*'Risk Factors'!D766</f>
        <v>-6.8320362014675666</v>
      </c>
      <c r="E766" s="39">
        <f>E$2*'Risk Factors'!E766</f>
        <v>-1.4493758672721495</v>
      </c>
      <c r="F766" s="39">
        <f>F$2*'Risk Factors'!F766</f>
        <v>-1.0957796423194666E-2</v>
      </c>
      <c r="G766" s="39">
        <f>G$2*'Risk Factors'!G766</f>
        <v>0.82467994711314641</v>
      </c>
      <c r="H766" s="39">
        <f>H$2*'Risk Factors'!H766</f>
        <v>-1.8066510261368296E-2</v>
      </c>
      <c r="I766" s="39">
        <f>I$2*'Risk Factors'!I766</f>
        <v>0</v>
      </c>
      <c r="J766" s="39">
        <f>J$2*'Risk Factors'!J766</f>
        <v>1.0640931187529741</v>
      </c>
      <c r="K766" s="39">
        <f>K$2*'Risk Factors'!K766</f>
        <v>0</v>
      </c>
      <c r="L766" s="39">
        <f>L$2*'Risk Factors'!L766</f>
        <v>0</v>
      </c>
      <c r="M766" s="39">
        <f>M$2*'Risk Factors'!M766</f>
        <v>2.4021020956899943</v>
      </c>
      <c r="N766" s="39">
        <f>N$2*'Risk Factors'!N766</f>
        <v>5.1030935881914805E-2</v>
      </c>
      <c r="O766" s="39">
        <f t="shared" si="55"/>
        <v>-8.2786455600050495</v>
      </c>
      <c r="P766" s="39">
        <f t="shared" si="57"/>
        <v>2.5381639450384525E-4</v>
      </c>
      <c r="Q766" s="39">
        <f t="shared" si="58"/>
        <v>0</v>
      </c>
      <c r="R766" s="39" t="str">
        <f t="shared" si="59"/>
        <v>Low</v>
      </c>
    </row>
    <row r="767" spans="1:18" x14ac:dyDescent="0.25">
      <c r="A767" s="40">
        <v>6037541300</v>
      </c>
      <c r="B767" s="39">
        <f t="shared" si="56"/>
        <v>-3.6722000000000001</v>
      </c>
      <c r="C767" s="39">
        <f>C$2*'Risk Factors'!C767</f>
        <v>-0.56373228806702091</v>
      </c>
      <c r="D767" s="39">
        <f>D$2*'Risk Factors'!D767</f>
        <v>-4.5064001004480172</v>
      </c>
      <c r="E767" s="39">
        <f>E$2*'Risk Factors'!E767</f>
        <v>-3.2881264956782346</v>
      </c>
      <c r="F767" s="39">
        <f>F$2*'Risk Factors'!F767</f>
        <v>-2.1701109139298295E-2</v>
      </c>
      <c r="G767" s="39">
        <f>G$2*'Risk Factors'!G767</f>
        <v>1.0130967706533658</v>
      </c>
      <c r="H767" s="39">
        <f>H$2*'Risk Factors'!H767</f>
        <v>-2.6659688717991163E-3</v>
      </c>
      <c r="I767" s="39">
        <f>I$2*'Risk Factors'!I767</f>
        <v>0</v>
      </c>
      <c r="J767" s="39">
        <f>J$2*'Risk Factors'!J767</f>
        <v>1.8045478517489386</v>
      </c>
      <c r="K767" s="39">
        <f>K$2*'Risk Factors'!K767</f>
        <v>0</v>
      </c>
      <c r="L767" s="39">
        <f>L$2*'Risk Factors'!L767</f>
        <v>0</v>
      </c>
      <c r="M767" s="39">
        <f>M$2*'Risk Factors'!M767</f>
        <v>2.65528208778173</v>
      </c>
      <c r="N767" s="39">
        <f>N$2*'Risk Factors'!N767</f>
        <v>8.4688164660602083E-2</v>
      </c>
      <c r="O767" s="39">
        <f t="shared" si="55"/>
        <v>-6.4972110873597329</v>
      </c>
      <c r="P767" s="39">
        <f t="shared" si="57"/>
        <v>1.5053684551904886E-3</v>
      </c>
      <c r="Q767" s="39">
        <f t="shared" si="58"/>
        <v>0</v>
      </c>
      <c r="R767" s="39" t="str">
        <f t="shared" si="59"/>
        <v>Low</v>
      </c>
    </row>
    <row r="768" spans="1:18" x14ac:dyDescent="0.25">
      <c r="A768" s="40">
        <v>6037541400</v>
      </c>
      <c r="B768" s="39">
        <f t="shared" si="56"/>
        <v>-3.6722000000000001</v>
      </c>
      <c r="C768" s="39">
        <f>C$2*'Risk Factors'!C768</f>
        <v>-0.4755346580302412</v>
      </c>
      <c r="D768" s="39">
        <f>D$2*'Risk Factors'!D768</f>
        <v>-2.2579929873273903</v>
      </c>
      <c r="E768" s="39">
        <f>E$2*'Risk Factors'!E768</f>
        <v>-5.0777779071058813</v>
      </c>
      <c r="F768" s="39">
        <f>F$2*'Risk Factors'!F768</f>
        <v>-1.9270571883757772E-2</v>
      </c>
      <c r="G768" s="39">
        <f>G$2*'Risk Factors'!G768</f>
        <v>1.6778889422352705</v>
      </c>
      <c r="H768" s="39">
        <f>H$2*'Risk Factors'!H768</f>
        <v>-1.8174117159291609E-3</v>
      </c>
      <c r="I768" s="39">
        <f>I$2*'Risk Factors'!I768</f>
        <v>0</v>
      </c>
      <c r="J768" s="39">
        <f>J$2*'Risk Factors'!J768</f>
        <v>1.2899426878524669</v>
      </c>
      <c r="K768" s="39">
        <f>K$2*'Risk Factors'!K768</f>
        <v>0</v>
      </c>
      <c r="L768" s="39">
        <f>L$2*'Risk Factors'!L768</f>
        <v>0</v>
      </c>
      <c r="M768" s="39">
        <f>M$2*'Risk Factors'!M768</f>
        <v>1.565896718070382</v>
      </c>
      <c r="N768" s="39">
        <f>N$2*'Risk Factors'!N768</f>
        <v>0.31527731429799416</v>
      </c>
      <c r="O768" s="39">
        <f t="shared" si="55"/>
        <v>-6.6555878736070859</v>
      </c>
      <c r="P768" s="39">
        <f t="shared" si="57"/>
        <v>1.2851576827997691E-3</v>
      </c>
      <c r="Q768" s="39">
        <f t="shared" si="58"/>
        <v>0</v>
      </c>
      <c r="R768" s="39" t="str">
        <f t="shared" si="59"/>
        <v>Low</v>
      </c>
    </row>
    <row r="769" spans="1:18" x14ac:dyDescent="0.25">
      <c r="A769" s="40">
        <v>6037541500</v>
      </c>
      <c r="B769" s="39">
        <f t="shared" si="56"/>
        <v>-3.6722000000000001</v>
      </c>
      <c r="C769" s="39">
        <f>C$2*'Risk Factors'!C769</f>
        <v>-0.45139165304454437</v>
      </c>
      <c r="D769" s="39">
        <f>D$2*'Risk Factors'!D769</f>
        <v>-1.404243906189927</v>
      </c>
      <c r="E769" s="39">
        <f>E$2*'Risk Factors'!E769</f>
        <v>-5.7855434832756627</v>
      </c>
      <c r="F769" s="39">
        <f>F$2*'Risk Factors'!F769</f>
        <v>-1.065040369088812E-2</v>
      </c>
      <c r="G769" s="39">
        <f>G$2*'Risk Factors'!G769</f>
        <v>2.1056262056414923</v>
      </c>
      <c r="H769" s="39">
        <f>H$2*'Risk Factors'!H769</f>
        <v>-7.0203202654701112E-3</v>
      </c>
      <c r="I769" s="39">
        <f>I$2*'Risk Factors'!I769</f>
        <v>0</v>
      </c>
      <c r="J769" s="39">
        <f>J$2*'Risk Factors'!J769</f>
        <v>1.175830244313395</v>
      </c>
      <c r="K769" s="39">
        <f>K$2*'Risk Factors'!K769</f>
        <v>0</v>
      </c>
      <c r="L769" s="39">
        <f>L$2*'Risk Factors'!L769</f>
        <v>0</v>
      </c>
      <c r="M769" s="39">
        <f>M$2*'Risk Factors'!M769</f>
        <v>1.7060213523131664</v>
      </c>
      <c r="N769" s="39">
        <f>N$2*'Risk Factors'!N769</f>
        <v>0.23023630978154658</v>
      </c>
      <c r="O769" s="39">
        <f t="shared" si="55"/>
        <v>-6.1133356544168924</v>
      </c>
      <c r="P769" s="39">
        <f t="shared" si="57"/>
        <v>2.2082689185613739E-3</v>
      </c>
      <c r="Q769" s="39">
        <f t="shared" si="58"/>
        <v>0</v>
      </c>
      <c r="R769" s="39" t="str">
        <f t="shared" si="59"/>
        <v>Low</v>
      </c>
    </row>
    <row r="770" spans="1:18" x14ac:dyDescent="0.25">
      <c r="A770" s="40">
        <v>6037541603</v>
      </c>
      <c r="B770" s="39">
        <f t="shared" si="56"/>
        <v>-3.6722000000000001</v>
      </c>
      <c r="C770" s="39">
        <f>C$2*'Risk Factors'!C770</f>
        <v>-0.49028871663261137</v>
      </c>
      <c r="D770" s="39">
        <f>D$2*'Risk Factors'!D770</f>
        <v>-1.8192586284163992</v>
      </c>
      <c r="E770" s="39">
        <f>E$2*'Risk Factors'!E770</f>
        <v>-5.3869257882283357</v>
      </c>
      <c r="F770" s="39">
        <f>F$2*'Risk Factors'!F770</f>
        <v>-1.6243866855099248E-2</v>
      </c>
      <c r="G770" s="39">
        <f>G$2*'Risk Factors'!G770</f>
        <v>2.0359865612421766</v>
      </c>
      <c r="H770" s="39">
        <f>H$2*'Risk Factors'!H770</f>
        <v>-4.9349055949483307E-2</v>
      </c>
      <c r="I770" s="39">
        <f>I$2*'Risk Factors'!I770</f>
        <v>0</v>
      </c>
      <c r="J770" s="39">
        <f>J$2*'Risk Factors'!J770</f>
        <v>1.9801070600572004</v>
      </c>
      <c r="K770" s="39">
        <f>K$2*'Risk Factors'!K770</f>
        <v>-0.6724</v>
      </c>
      <c r="L770" s="39">
        <f>L$2*'Risk Factors'!L770</f>
        <v>0</v>
      </c>
      <c r="M770" s="39">
        <f>M$2*'Risk Factors'!M770</f>
        <v>1.3183259786476853</v>
      </c>
      <c r="N770" s="39">
        <f>N$2*'Risk Factors'!N770</f>
        <v>-1.0411448796364572E-2</v>
      </c>
      <c r="O770" s="39">
        <f t="shared" si="55"/>
        <v>-6.7826579049312326</v>
      </c>
      <c r="P770" s="39">
        <f t="shared" si="57"/>
        <v>1.131975975960706E-3</v>
      </c>
      <c r="Q770" s="39">
        <f t="shared" si="58"/>
        <v>0</v>
      </c>
      <c r="R770" s="39" t="str">
        <f t="shared" si="59"/>
        <v>Low</v>
      </c>
    </row>
    <row r="771" spans="1:18" x14ac:dyDescent="0.25">
      <c r="A771" s="40">
        <v>6037541604</v>
      </c>
      <c r="B771" s="39">
        <f t="shared" si="56"/>
        <v>-3.6722000000000001</v>
      </c>
      <c r="C771" s="39">
        <f>C$2*'Risk Factors'!C771</f>
        <v>-0.4334391621577442</v>
      </c>
      <c r="D771" s="39">
        <f>D$2*'Risk Factors'!D771</f>
        <v>-2.0792745298787279</v>
      </c>
      <c r="E771" s="39">
        <f>E$2*'Risk Factors'!E771</f>
        <v>-5.102658332001897</v>
      </c>
      <c r="F771" s="39">
        <f>F$2*'Risk Factors'!F771</f>
        <v>-7.9366260016443202E-2</v>
      </c>
      <c r="G771" s="39">
        <f>G$2*'Risk Factors'!G771</f>
        <v>2.2314909815675703</v>
      </c>
      <c r="H771" s="39">
        <f>H$2*'Risk Factors'!H771</f>
        <v>-9.5644901833813762E-3</v>
      </c>
      <c r="I771" s="39">
        <f>I$2*'Risk Factors'!I771</f>
        <v>0</v>
      </c>
      <c r="J771" s="39">
        <f>J$2*'Risk Factors'!J771</f>
        <v>1.4884829953737699</v>
      </c>
      <c r="K771" s="39">
        <f>K$2*'Risk Factors'!K771</f>
        <v>0</v>
      </c>
      <c r="L771" s="39">
        <f>L$2*'Risk Factors'!L771</f>
        <v>0</v>
      </c>
      <c r="M771" s="39">
        <f>M$2*'Risk Factors'!M771</f>
        <v>2.8351375247133239</v>
      </c>
      <c r="N771" s="39">
        <f>N$2*'Risk Factors'!N771</f>
        <v>0.18502112305494456</v>
      </c>
      <c r="O771" s="39">
        <f t="shared" ref="O771:O834" si="60">SUM(B771:N771)</f>
        <v>-4.6363701495285818</v>
      </c>
      <c r="P771" s="39">
        <f t="shared" si="57"/>
        <v>9.5997685242060812E-3</v>
      </c>
      <c r="Q771" s="39">
        <f t="shared" si="58"/>
        <v>0</v>
      </c>
      <c r="R771" s="39" t="str">
        <f t="shared" si="59"/>
        <v>Low</v>
      </c>
    </row>
    <row r="772" spans="1:18" x14ac:dyDescent="0.25">
      <c r="A772" s="40">
        <v>6037541605</v>
      </c>
      <c r="B772" s="39">
        <f t="shared" ref="B772:B835" si="61">B$2</f>
        <v>-3.6722000000000001</v>
      </c>
      <c r="C772" s="39">
        <f>C$2*'Risk Factors'!C772</f>
        <v>-0.44939693183489993</v>
      </c>
      <c r="D772" s="39">
        <f>D$2*'Risk Factors'!D772</f>
        <v>-2.7026619635396885</v>
      </c>
      <c r="E772" s="39">
        <f>E$2*'Risk Factors'!E772</f>
        <v>-4.7064257500949491</v>
      </c>
      <c r="F772" s="39">
        <f>F$2*'Risk Factors'!F772</f>
        <v>-2.185123433345993E-2</v>
      </c>
      <c r="G772" s="39">
        <f>G$2*'Risk Factors'!G772</f>
        <v>1.8902518518518521</v>
      </c>
      <c r="H772" s="39">
        <f>H$2*'Risk Factors'!H772</f>
        <v>-9.3377218759616871E-3</v>
      </c>
      <c r="I772" s="39">
        <f>I$2*'Risk Factors'!I772</f>
        <v>0</v>
      </c>
      <c r="J772" s="39">
        <f>J$2*'Risk Factors'!J772</f>
        <v>1.765525720966485</v>
      </c>
      <c r="K772" s="39">
        <f>K$2*'Risk Factors'!K772</f>
        <v>-0.6724</v>
      </c>
      <c r="L772" s="39">
        <f>L$2*'Risk Factors'!L772</f>
        <v>0</v>
      </c>
      <c r="M772" s="39">
        <f>M$2*'Risk Factors'!M772</f>
        <v>4.73722443653618</v>
      </c>
      <c r="N772" s="39">
        <f>N$2*'Risk Factors'!N772</f>
        <v>0.24343934865542455</v>
      </c>
      <c r="O772" s="39">
        <f t="shared" si="60"/>
        <v>-3.5978322436690173</v>
      </c>
      <c r="P772" s="39">
        <f t="shared" ref="P772:P835" si="62">EXP(O772)/(1+EXP(O772))</f>
        <v>2.6653173538235583E-2</v>
      </c>
      <c r="Q772" s="39">
        <f t="shared" ref="Q772:Q835" si="63">IF(P772&gt;0.666,2,IF(P772&gt;0.333,1,IF(P772&lt;=0.333,0)))</f>
        <v>0</v>
      </c>
      <c r="R772" s="39" t="str">
        <f t="shared" ref="R772:R835" si="64">IF(P772&gt;0.666,"High",IF(P772&gt;0.333,"Moderate",IF(P772&lt;=0.333,"Low")))</f>
        <v>Low</v>
      </c>
    </row>
    <row r="773" spans="1:18" x14ac:dyDescent="0.25">
      <c r="A773" s="40">
        <v>6037541606</v>
      </c>
      <c r="B773" s="39">
        <f t="shared" si="61"/>
        <v>-3.6722000000000001</v>
      </c>
      <c r="C773" s="39">
        <f>C$2*'Risk Factors'!C773</f>
        <v>-0.37947851426236212</v>
      </c>
      <c r="D773" s="39">
        <f>D$2*'Risk Factors'!D773</f>
        <v>-1.4667678852201258</v>
      </c>
      <c r="E773" s="39">
        <f>E$2*'Risk Factors'!E773</f>
        <v>-5.7192331761006292</v>
      </c>
      <c r="F773" s="39">
        <f>F$2*'Risk Factors'!F773</f>
        <v>0</v>
      </c>
      <c r="G773" s="39">
        <f>G$2*'Risk Factors'!G773</f>
        <v>2.332218320610687</v>
      </c>
      <c r="H773" s="39">
        <f>H$2*'Risk Factors'!H773</f>
        <v>-3.2927651097575715E-3</v>
      </c>
      <c r="I773" s="39">
        <f>I$2*'Risk Factors'!I773</f>
        <v>0</v>
      </c>
      <c r="J773" s="39">
        <f>J$2*'Risk Factors'!J773</f>
        <v>1.1988755136986302</v>
      </c>
      <c r="K773" s="39">
        <f>K$2*'Risk Factors'!K773</f>
        <v>-0.6724</v>
      </c>
      <c r="L773" s="39">
        <f>L$2*'Risk Factors'!L773</f>
        <v>0</v>
      </c>
      <c r="M773" s="39">
        <f>M$2*'Risk Factors'!M773</f>
        <v>4.0798975088967957</v>
      </c>
      <c r="N773" s="39">
        <f>N$2*'Risk Factors'!N773</f>
        <v>-8.9802684811569888E-2</v>
      </c>
      <c r="O773" s="39">
        <f t="shared" si="60"/>
        <v>-4.3921836822983309</v>
      </c>
      <c r="P773" s="39">
        <f t="shared" si="62"/>
        <v>1.2222442920733137E-2</v>
      </c>
      <c r="Q773" s="39">
        <f t="shared" si="63"/>
        <v>0</v>
      </c>
      <c r="R773" s="39" t="str">
        <f t="shared" si="64"/>
        <v>Low</v>
      </c>
    </row>
    <row r="774" spans="1:18" x14ac:dyDescent="0.25">
      <c r="A774" s="40">
        <v>6037541700</v>
      </c>
      <c r="B774" s="39">
        <f t="shared" si="61"/>
        <v>-3.6722000000000001</v>
      </c>
      <c r="C774" s="39">
        <f>C$2*'Risk Factors'!C774</f>
        <v>-0.76215546080915419</v>
      </c>
      <c r="D774" s="39">
        <f>D$2*'Risk Factors'!D774</f>
        <v>-1.8854646059519748</v>
      </c>
      <c r="E774" s="39">
        <f>E$2*'Risk Factors'!E774</f>
        <v>-5.2645254674576352</v>
      </c>
      <c r="F774" s="39">
        <f>F$2*'Risk Factors'!F774</f>
        <v>-3.4926684772491778E-2</v>
      </c>
      <c r="G774" s="39">
        <f>G$2*'Risk Factors'!G774</f>
        <v>1.1389378545545905</v>
      </c>
      <c r="H774" s="39">
        <f>H$2*'Risk Factors'!H774</f>
        <v>-1.9967417648921468E-3</v>
      </c>
      <c r="I774" s="39">
        <f>I$2*'Risk Factors'!I774</f>
        <v>0</v>
      </c>
      <c r="J774" s="39">
        <f>J$2*'Risk Factors'!J774</f>
        <v>1.6742833084069186</v>
      </c>
      <c r="K774" s="39">
        <f>K$2*'Risk Factors'!K774</f>
        <v>-0.6724</v>
      </c>
      <c r="L774" s="39">
        <f>L$2*'Risk Factors'!L774</f>
        <v>0</v>
      </c>
      <c r="M774" s="39">
        <f>M$2*'Risk Factors'!M774</f>
        <v>4.9046597864768673</v>
      </c>
      <c r="N774" s="39">
        <f>N$2*'Risk Factors'!N774</f>
        <v>2.1553799102875679E-2</v>
      </c>
      <c r="O774" s="39">
        <f t="shared" si="60"/>
        <v>-4.5542342122148947</v>
      </c>
      <c r="P774" s="39">
        <f t="shared" si="62"/>
        <v>1.0412983992981418E-2</v>
      </c>
      <c r="Q774" s="39">
        <f t="shared" si="63"/>
        <v>0</v>
      </c>
      <c r="R774" s="39" t="str">
        <f t="shared" si="64"/>
        <v>Low</v>
      </c>
    </row>
    <row r="775" spans="1:18" x14ac:dyDescent="0.25">
      <c r="A775" s="40">
        <v>6037541801</v>
      </c>
      <c r="B775" s="39">
        <f t="shared" si="61"/>
        <v>-3.6722000000000001</v>
      </c>
      <c r="C775" s="39">
        <f>C$2*'Risk Factors'!C775</f>
        <v>-0.67244459399264411</v>
      </c>
      <c r="D775" s="39">
        <f>D$2*'Risk Factors'!D775</f>
        <v>-2.1614345585289536</v>
      </c>
      <c r="E775" s="39">
        <f>E$2*'Risk Factors'!E775</f>
        <v>-4.9717384958123487</v>
      </c>
      <c r="F775" s="39">
        <f>F$2*'Risk Factors'!F775</f>
        <v>-7.9814018392099104E-2</v>
      </c>
      <c r="G775" s="39">
        <f>G$2*'Risk Factors'!G775</f>
        <v>1.7894114182517784</v>
      </c>
      <c r="H775" s="39">
        <f>H$2*'Risk Factors'!H775</f>
        <v>-5.9947768496121758E-4</v>
      </c>
      <c r="I775" s="39">
        <f>I$2*'Risk Factors'!I775</f>
        <v>0</v>
      </c>
      <c r="J775" s="39">
        <f>J$2*'Risk Factors'!J775</f>
        <v>0.59926368184189516</v>
      </c>
      <c r="K775" s="39">
        <f>K$2*'Risk Factors'!K775</f>
        <v>0</v>
      </c>
      <c r="L775" s="39">
        <f>L$2*'Risk Factors'!L775</f>
        <v>0</v>
      </c>
      <c r="M775" s="39">
        <f>M$2*'Risk Factors'!M775</f>
        <v>4.0548551996836686</v>
      </c>
      <c r="N775" s="39">
        <f>N$2*'Risk Factors'!N775</f>
        <v>1.541773749340229E-2</v>
      </c>
      <c r="O775" s="39">
        <f t="shared" si="60"/>
        <v>-5.0992831071402627</v>
      </c>
      <c r="P775" s="39">
        <f t="shared" si="62"/>
        <v>6.0641209241785914E-3</v>
      </c>
      <c r="Q775" s="39">
        <f t="shared" si="63"/>
        <v>0</v>
      </c>
      <c r="R775" s="39" t="str">
        <f t="shared" si="64"/>
        <v>Low</v>
      </c>
    </row>
    <row r="776" spans="1:18" x14ac:dyDescent="0.25">
      <c r="A776" s="40">
        <v>6037541802</v>
      </c>
      <c r="B776" s="39">
        <f t="shared" si="61"/>
        <v>-3.6722000000000001</v>
      </c>
      <c r="C776" s="39">
        <f>C$2*'Risk Factors'!C776</f>
        <v>-0.64230022950551702</v>
      </c>
      <c r="D776" s="39">
        <f>D$2*'Risk Factors'!D776</f>
        <v>-1.3030957122006852</v>
      </c>
      <c r="E776" s="39">
        <f>E$2*'Risk Factors'!E776</f>
        <v>-5.6226701373869918</v>
      </c>
      <c r="F776" s="39">
        <f>F$2*'Risk Factors'!F776</f>
        <v>-5.3632853565823091E-2</v>
      </c>
      <c r="G776" s="39">
        <f>G$2*'Risk Factors'!G776</f>
        <v>1.3159499257888374</v>
      </c>
      <c r="H776" s="39">
        <f>H$2*'Risk Factors'!H776</f>
        <v>-4.2787555913141552E-4</v>
      </c>
      <c r="I776" s="39">
        <f>I$2*'Risk Factors'!I776</f>
        <v>0</v>
      </c>
      <c r="J776" s="39">
        <f>J$2*'Risk Factors'!J776</f>
        <v>0.86187537238154477</v>
      </c>
      <c r="K776" s="39">
        <f>K$2*'Risk Factors'!K776</f>
        <v>0</v>
      </c>
      <c r="L776" s="39">
        <f>L$2*'Risk Factors'!L776</f>
        <v>0</v>
      </c>
      <c r="M776" s="39">
        <f>M$2*'Risk Factors'!M776</f>
        <v>2.5013336496638985</v>
      </c>
      <c r="N776" s="39">
        <f>N$2*'Risk Factors'!N776</f>
        <v>6.9769084973337947E-2</v>
      </c>
      <c r="O776" s="39">
        <f t="shared" si="60"/>
        <v>-6.5453987754105292</v>
      </c>
      <c r="P776" s="39">
        <f t="shared" si="62"/>
        <v>1.4346498659845381E-3</v>
      </c>
      <c r="Q776" s="39">
        <f t="shared" si="63"/>
        <v>0</v>
      </c>
      <c r="R776" s="39" t="str">
        <f t="shared" si="64"/>
        <v>Low</v>
      </c>
    </row>
    <row r="777" spans="1:18" x14ac:dyDescent="0.25">
      <c r="A777" s="40">
        <v>6037542000</v>
      </c>
      <c r="B777" s="39">
        <f t="shared" si="61"/>
        <v>-3.6722000000000001</v>
      </c>
      <c r="C777" s="39">
        <f>C$2*'Risk Factors'!C777</f>
        <v>-0.71290648197793216</v>
      </c>
      <c r="D777" s="39">
        <f>D$2*'Risk Factors'!D777</f>
        <v>-3.3767620433342511</v>
      </c>
      <c r="E777" s="39">
        <f>E$2*'Risk Factors'!E777</f>
        <v>-4.1548557767624583</v>
      </c>
      <c r="F777" s="39">
        <f>F$2*'Risk Factors'!F777</f>
        <v>-2.3990521298534302E-2</v>
      </c>
      <c r="G777" s="39">
        <f>G$2*'Risk Factors'!G777</f>
        <v>1.4012218471192643</v>
      </c>
      <c r="H777" s="39">
        <f>H$2*'Risk Factors'!H777</f>
        <v>-3.4615529143275717E-3</v>
      </c>
      <c r="I777" s="39">
        <f>I$2*'Risk Factors'!I777</f>
        <v>0</v>
      </c>
      <c r="J777" s="39">
        <f>J$2*'Risk Factors'!J777</f>
        <v>1.5434182398869225</v>
      </c>
      <c r="K777" s="39">
        <f>K$2*'Risk Factors'!K777</f>
        <v>0</v>
      </c>
      <c r="L777" s="39">
        <f>L$2*'Risk Factors'!L777</f>
        <v>0</v>
      </c>
      <c r="M777" s="39">
        <f>M$2*'Risk Factors'!M777</f>
        <v>3.27826287069988</v>
      </c>
      <c r="N777" s="39">
        <f>N$2*'Risk Factors'!N777</f>
        <v>9.748465928017877E-2</v>
      </c>
      <c r="O777" s="39">
        <f t="shared" si="60"/>
        <v>-5.6237887593012577</v>
      </c>
      <c r="P777" s="39">
        <f t="shared" si="62"/>
        <v>3.5979422659655276E-3</v>
      </c>
      <c r="Q777" s="39">
        <f t="shared" si="63"/>
        <v>0</v>
      </c>
      <c r="R777" s="39" t="str">
        <f t="shared" si="64"/>
        <v>Low</v>
      </c>
    </row>
    <row r="778" spans="1:18" x14ac:dyDescent="0.25">
      <c r="A778" s="40">
        <v>6037542103</v>
      </c>
      <c r="B778" s="39">
        <f t="shared" si="61"/>
        <v>-3.6722000000000001</v>
      </c>
      <c r="C778" s="39">
        <f>C$2*'Risk Factors'!C778</f>
        <v>-0.55855633044544339</v>
      </c>
      <c r="D778" s="39">
        <f>D$2*'Risk Factors'!D778</f>
        <v>-1.9549727688151259</v>
      </c>
      <c r="E778" s="39">
        <f>E$2*'Risk Factors'!E778</f>
        <v>-5.2239916248316103</v>
      </c>
      <c r="F778" s="39">
        <f>F$2*'Risk Factors'!F778</f>
        <v>-5.3931493601737983E-2</v>
      </c>
      <c r="G778" s="39">
        <f>G$2*'Risk Factors'!G778</f>
        <v>1.4498542644082315</v>
      </c>
      <c r="H778" s="39">
        <f>H$2*'Risk Factors'!H778</f>
        <v>-9.8593145517005664E-3</v>
      </c>
      <c r="I778" s="39">
        <f>I$2*'Risk Factors'!I778</f>
        <v>0</v>
      </c>
      <c r="J778" s="39">
        <f>J$2*'Risk Factors'!J778</f>
        <v>1.5243504268684085</v>
      </c>
      <c r="K778" s="39">
        <f>K$2*'Risk Factors'!K778</f>
        <v>0</v>
      </c>
      <c r="L778" s="39">
        <f>L$2*'Risk Factors'!L778</f>
        <v>0</v>
      </c>
      <c r="M778" s="39">
        <f>M$2*'Risk Factors'!M778</f>
        <v>3.745099802293395</v>
      </c>
      <c r="N778" s="39">
        <f>N$2*'Risk Factors'!N778</f>
        <v>7.3112951877090521E-2</v>
      </c>
      <c r="O778" s="39">
        <f t="shared" si="60"/>
        <v>-4.6810940867984918</v>
      </c>
      <c r="P778" s="39">
        <f t="shared" si="62"/>
        <v>9.1837444822843433E-3</v>
      </c>
      <c r="Q778" s="39">
        <f t="shared" si="63"/>
        <v>0</v>
      </c>
      <c r="R778" s="39" t="str">
        <f t="shared" si="64"/>
        <v>Low</v>
      </c>
    </row>
    <row r="779" spans="1:18" x14ac:dyDescent="0.25">
      <c r="A779" s="40">
        <v>6037542104</v>
      </c>
      <c r="B779" s="39">
        <f t="shared" si="61"/>
        <v>-3.6722000000000001</v>
      </c>
      <c r="C779" s="39">
        <f>C$2*'Risk Factors'!C779</f>
        <v>-0.55855633044544339</v>
      </c>
      <c r="D779" s="39">
        <f>D$2*'Risk Factors'!D779</f>
        <v>-1.9549727968835691</v>
      </c>
      <c r="E779" s="39">
        <f>E$2*'Risk Factors'!E779</f>
        <v>-5.2239914227530519</v>
      </c>
      <c r="F779" s="39">
        <f>F$2*'Risk Factors'!F779</f>
        <v>-5.393149316355688E-2</v>
      </c>
      <c r="G779" s="39">
        <f>G$2*'Risk Factors'!G779</f>
        <v>1.449854300719688</v>
      </c>
      <c r="H779" s="39">
        <f>H$2*'Risk Factors'!H779</f>
        <v>-2.1667024117572164E-3</v>
      </c>
      <c r="I779" s="39">
        <f>I$2*'Risk Factors'!I779</f>
        <v>0</v>
      </c>
      <c r="J779" s="39">
        <f>J$2*'Risk Factors'!J779</f>
        <v>1.5243503834744241</v>
      </c>
      <c r="K779" s="39">
        <f>K$2*'Risk Factors'!K779</f>
        <v>0</v>
      </c>
      <c r="L779" s="39">
        <f>L$2*'Risk Factors'!L779</f>
        <v>0</v>
      </c>
      <c r="M779" s="39">
        <f>M$2*'Risk Factors'!M779</f>
        <v>3.9580998022933951</v>
      </c>
      <c r="N779" s="39">
        <f>N$2*'Risk Factors'!N779</f>
        <v>0.15998020876740343</v>
      </c>
      <c r="O779" s="39">
        <f t="shared" si="60"/>
        <v>-4.37353405040247</v>
      </c>
      <c r="P779" s="39">
        <f t="shared" si="62"/>
        <v>1.2449661339969132E-2</v>
      </c>
      <c r="Q779" s="39">
        <f t="shared" si="63"/>
        <v>0</v>
      </c>
      <c r="R779" s="39" t="str">
        <f t="shared" si="64"/>
        <v>Low</v>
      </c>
    </row>
    <row r="780" spans="1:18" x14ac:dyDescent="0.25">
      <c r="A780" s="40">
        <v>6037542105</v>
      </c>
      <c r="B780" s="39">
        <f t="shared" si="61"/>
        <v>-3.6722000000000001</v>
      </c>
      <c r="C780" s="39">
        <f>C$2*'Risk Factors'!C780</f>
        <v>-0.49438133428688202</v>
      </c>
      <c r="D780" s="39">
        <f>D$2*'Risk Factors'!D780</f>
        <v>-1.6840830225489394</v>
      </c>
      <c r="E780" s="39">
        <f>E$2*'Risk Factors'!E780</f>
        <v>-5.4607381247602014</v>
      </c>
      <c r="F780" s="39">
        <f>F$2*'Risk Factors'!F780</f>
        <v>-2.8897326684960721E-2</v>
      </c>
      <c r="G780" s="39">
        <f>G$2*'Risk Factors'!G780</f>
        <v>1.8430900949460718</v>
      </c>
      <c r="H780" s="39">
        <f>H$2*'Risk Factors'!H780</f>
        <v>-4.4845318213747624E-3</v>
      </c>
      <c r="I780" s="39">
        <f>I$2*'Risk Factors'!I780</f>
        <v>0</v>
      </c>
      <c r="J780" s="39">
        <f>J$2*'Risk Factors'!J780</f>
        <v>1.1369718029983165</v>
      </c>
      <c r="K780" s="39">
        <f>K$2*'Risk Factors'!K780</f>
        <v>0</v>
      </c>
      <c r="L780" s="39">
        <f>L$2*'Risk Factors'!L780</f>
        <v>0</v>
      </c>
      <c r="M780" s="39">
        <f>M$2*'Risk Factors'!M780</f>
        <v>1.9682805852115448</v>
      </c>
      <c r="N780" s="39">
        <f>N$2*'Risk Factors'!N780</f>
        <v>0.1678749015339612</v>
      </c>
      <c r="O780" s="39">
        <f t="shared" si="60"/>
        <v>-6.2285669554124627</v>
      </c>
      <c r="P780" s="39">
        <f t="shared" si="62"/>
        <v>1.9683940155042195E-3</v>
      </c>
      <c r="Q780" s="39">
        <f t="shared" si="63"/>
        <v>0</v>
      </c>
      <c r="R780" s="39" t="str">
        <f t="shared" si="64"/>
        <v>Low</v>
      </c>
    </row>
    <row r="781" spans="1:18" x14ac:dyDescent="0.25">
      <c r="A781" s="40">
        <v>6037542106</v>
      </c>
      <c r="B781" s="39">
        <f t="shared" si="61"/>
        <v>-3.6722000000000001</v>
      </c>
      <c r="C781" s="39">
        <f>C$2*'Risk Factors'!C781</f>
        <v>-0.49479403522680843</v>
      </c>
      <c r="D781" s="39">
        <f>D$2*'Risk Factors'!D781</f>
        <v>-1.6776105271526243</v>
      </c>
      <c r="E781" s="39">
        <f>E$2*'Risk Factors'!E781</f>
        <v>-5.4640854175020817</v>
      </c>
      <c r="F781" s="39">
        <f>F$2*'Risk Factors'!F781</f>
        <v>-2.9325205786024631E-2</v>
      </c>
      <c r="G781" s="39">
        <f>G$2*'Risk Factors'!G781</f>
        <v>1.8411810031232867</v>
      </c>
      <c r="H781" s="39">
        <f>H$2*'Risk Factors'!H781</f>
        <v>-1.5407463829780002E-3</v>
      </c>
      <c r="I781" s="39">
        <f>I$2*'Risk Factors'!I781</f>
        <v>0</v>
      </c>
      <c r="J781" s="39">
        <f>J$2*'Risk Factors'!J781</f>
        <v>1.1349648891581685</v>
      </c>
      <c r="K781" s="39">
        <f>K$2*'Risk Factors'!K781</f>
        <v>0</v>
      </c>
      <c r="L781" s="39">
        <f>L$2*'Risk Factors'!L781</f>
        <v>0</v>
      </c>
      <c r="M781" s="39">
        <f>M$2*'Risk Factors'!M781</f>
        <v>3.1184805852115449</v>
      </c>
      <c r="N781" s="39">
        <f>N$2*'Risk Factors'!N781</f>
        <v>0.10926987666972987</v>
      </c>
      <c r="O781" s="39">
        <f t="shared" si="60"/>
        <v>-5.135659577887786</v>
      </c>
      <c r="P781" s="39">
        <f t="shared" si="62"/>
        <v>5.8487605648741047E-3</v>
      </c>
      <c r="Q781" s="39">
        <f t="shared" si="63"/>
        <v>0</v>
      </c>
      <c r="R781" s="39" t="str">
        <f t="shared" si="64"/>
        <v>Low</v>
      </c>
    </row>
    <row r="782" spans="1:18" x14ac:dyDescent="0.25">
      <c r="A782" s="40">
        <v>6037542200</v>
      </c>
      <c r="B782" s="39">
        <f t="shared" si="61"/>
        <v>-3.6722000000000001</v>
      </c>
      <c r="C782" s="39">
        <f>C$2*'Risk Factors'!C782</f>
        <v>-0.60560423759705773</v>
      </c>
      <c r="D782" s="39">
        <f>D$2*'Risk Factors'!D782</f>
        <v>-2.9300891356467433</v>
      </c>
      <c r="E782" s="39">
        <f>E$2*'Risk Factors'!E782</f>
        <v>-4.4056038812889078</v>
      </c>
      <c r="F782" s="39">
        <f>F$2*'Risk Factors'!F782</f>
        <v>-4.8977121902622434E-2</v>
      </c>
      <c r="G782" s="39">
        <f>G$2*'Risk Factors'!G782</f>
        <v>1.2141868296486746</v>
      </c>
      <c r="H782" s="39">
        <f>H$2*'Risk Factors'!H782</f>
        <v>-3.951030451431946E-3</v>
      </c>
      <c r="I782" s="39">
        <f>I$2*'Risk Factors'!I782</f>
        <v>0</v>
      </c>
      <c r="J782" s="39">
        <f>J$2*'Risk Factors'!J782</f>
        <v>1.3584500727610458</v>
      </c>
      <c r="K782" s="39">
        <f>K$2*'Risk Factors'!K782</f>
        <v>0</v>
      </c>
      <c r="L782" s="39">
        <f>L$2*'Risk Factors'!L782</f>
        <v>0</v>
      </c>
      <c r="M782" s="39">
        <f>M$2*'Risk Factors'!M782</f>
        <v>5.245779833926453</v>
      </c>
      <c r="N782" s="39">
        <f>N$2*'Risk Factors'!N782</f>
        <v>-1.0611537531272095E-2</v>
      </c>
      <c r="O782" s="39">
        <f t="shared" si="60"/>
        <v>-3.8586202080818626</v>
      </c>
      <c r="P782" s="39">
        <f t="shared" si="62"/>
        <v>2.066119791059411E-2</v>
      </c>
      <c r="Q782" s="39">
        <f t="shared" si="63"/>
        <v>0</v>
      </c>
      <c r="R782" s="39" t="str">
        <f t="shared" si="64"/>
        <v>Low</v>
      </c>
    </row>
    <row r="783" spans="1:18" x14ac:dyDescent="0.25">
      <c r="A783" s="40">
        <v>6037542401</v>
      </c>
      <c r="B783" s="39">
        <f t="shared" si="61"/>
        <v>-3.6722000000000001</v>
      </c>
      <c r="C783" s="39">
        <f>C$2*'Risk Factors'!C783</f>
        <v>-0.66830038872088282</v>
      </c>
      <c r="D783" s="39">
        <f>D$2*'Risk Factors'!D783</f>
        <v>-4.1284515503875969</v>
      </c>
      <c r="E783" s="39">
        <f>E$2*'Risk Factors'!E783</f>
        <v>-3.451667319461444</v>
      </c>
      <c r="F783" s="39">
        <f>F$2*'Risk Factors'!F783</f>
        <v>-7.4768421052631581E-2</v>
      </c>
      <c r="G783" s="39">
        <f>G$2*'Risk Factors'!G783</f>
        <v>1.1695221945137158</v>
      </c>
      <c r="H783" s="39">
        <f>H$2*'Risk Factors'!H783</f>
        <v>-2.0545078077127948E-2</v>
      </c>
      <c r="I783" s="39">
        <f>I$2*'Risk Factors'!I783</f>
        <v>0</v>
      </c>
      <c r="J783" s="39">
        <f>J$2*'Risk Factors'!J783</f>
        <v>2.1719506635441066</v>
      </c>
      <c r="K783" s="39">
        <f>K$2*'Risk Factors'!K783</f>
        <v>-0.6724</v>
      </c>
      <c r="L783" s="39">
        <f>L$2*'Risk Factors'!L783</f>
        <v>0</v>
      </c>
      <c r="M783" s="39">
        <f>M$2*'Risk Factors'!M783</f>
        <v>4.3504105970739415</v>
      </c>
      <c r="N783" s="39">
        <f>N$2*'Risk Factors'!N783</f>
        <v>5.9173611973293476E-3</v>
      </c>
      <c r="O783" s="39">
        <f t="shared" si="60"/>
        <v>-4.9905319413705893</v>
      </c>
      <c r="P783" s="39">
        <f t="shared" si="62"/>
        <v>6.7560900105329185E-3</v>
      </c>
      <c r="Q783" s="39">
        <f t="shared" si="63"/>
        <v>0</v>
      </c>
      <c r="R783" s="39" t="str">
        <f t="shared" si="64"/>
        <v>Low</v>
      </c>
    </row>
    <row r="784" spans="1:18" x14ac:dyDescent="0.25">
      <c r="A784" s="40">
        <v>6037542402</v>
      </c>
      <c r="B784" s="39">
        <f t="shared" si="61"/>
        <v>-3.6722000000000001</v>
      </c>
      <c r="C784" s="39">
        <f>C$2*'Risk Factors'!C784</f>
        <v>-0.68788648749489167</v>
      </c>
      <c r="D784" s="39">
        <f>D$2*'Risk Factors'!D784</f>
        <v>-4.3954715462224954</v>
      </c>
      <c r="E784" s="39">
        <f>E$2*'Risk Factors'!E784</f>
        <v>-3.1882718713496829</v>
      </c>
      <c r="F784" s="39">
        <f>F$2*'Risk Factors'!F784</f>
        <v>-6.6588555202436131E-2</v>
      </c>
      <c r="G784" s="39">
        <f>G$2*'Risk Factors'!G784</f>
        <v>1.0759732753368425</v>
      </c>
      <c r="H784" s="39">
        <f>H$2*'Risk Factors'!H784</f>
        <v>-2.8161461265194181E-2</v>
      </c>
      <c r="I784" s="39">
        <f>I$2*'Risk Factors'!I784</f>
        <v>0</v>
      </c>
      <c r="J784" s="39">
        <f>J$2*'Risk Factors'!J784</f>
        <v>1.5966870584820281</v>
      </c>
      <c r="K784" s="39">
        <f>K$2*'Risk Factors'!K784</f>
        <v>-0.6724</v>
      </c>
      <c r="L784" s="39">
        <f>L$2*'Risk Factors'!L784</f>
        <v>0</v>
      </c>
      <c r="M784" s="39">
        <f>M$2*'Risk Factors'!M784</f>
        <v>3.9206767101621178</v>
      </c>
      <c r="N784" s="39">
        <f>N$2*'Risk Factors'!N784</f>
        <v>5.7128114952764965E-2</v>
      </c>
      <c r="O784" s="39">
        <f t="shared" si="60"/>
        <v>-6.0605147626009463</v>
      </c>
      <c r="P784" s="39">
        <f t="shared" si="62"/>
        <v>2.3277683863734697E-3</v>
      </c>
      <c r="Q784" s="39">
        <f t="shared" si="63"/>
        <v>0</v>
      </c>
      <c r="R784" s="39" t="str">
        <f t="shared" si="64"/>
        <v>Low</v>
      </c>
    </row>
    <row r="785" spans="1:18" x14ac:dyDescent="0.25">
      <c r="A785" s="40">
        <v>6037542501</v>
      </c>
      <c r="B785" s="39">
        <f t="shared" si="61"/>
        <v>-3.6722000000000001</v>
      </c>
      <c r="C785" s="39">
        <f>C$2*'Risk Factors'!C785</f>
        <v>-0.48877547985288111</v>
      </c>
      <c r="D785" s="39">
        <f>D$2*'Risk Factors'!D785</f>
        <v>-4.8219227823557924</v>
      </c>
      <c r="E785" s="39">
        <f>E$2*'Risk Factors'!E785</f>
        <v>-2.183060397479399</v>
      </c>
      <c r="F785" s="39">
        <f>F$2*'Risk Factors'!F785</f>
        <v>-0.53918070770722248</v>
      </c>
      <c r="G785" s="39">
        <f>G$2*'Risk Factors'!G785</f>
        <v>1.6313431578947368</v>
      </c>
      <c r="H785" s="39">
        <f>H$2*'Risk Factors'!H785</f>
        <v>-2.3017043711936445E-2</v>
      </c>
      <c r="I785" s="39">
        <f>I$2*'Risk Factors'!I785</f>
        <v>0</v>
      </c>
      <c r="J785" s="39">
        <f>J$2*'Risk Factors'!J785</f>
        <v>0.84230412087912099</v>
      </c>
      <c r="K785" s="39">
        <f>K$2*'Risk Factors'!K785</f>
        <v>0</v>
      </c>
      <c r="L785" s="39">
        <f>L$2*'Risk Factors'!L785</f>
        <v>0</v>
      </c>
      <c r="M785" s="39">
        <f>M$2*'Risk Factors'!M785</f>
        <v>4.7358937129300109</v>
      </c>
      <c r="N785" s="39">
        <f>N$2*'Risk Factors'!N785</f>
        <v>0.18309012043585793</v>
      </c>
      <c r="O785" s="39">
        <f t="shared" si="60"/>
        <v>-4.3355252989675064</v>
      </c>
      <c r="P785" s="39">
        <f t="shared" si="62"/>
        <v>1.2925731114747029E-2</v>
      </c>
      <c r="Q785" s="39">
        <f t="shared" si="63"/>
        <v>0</v>
      </c>
      <c r="R785" s="39" t="str">
        <f t="shared" si="64"/>
        <v>Low</v>
      </c>
    </row>
    <row r="786" spans="1:18" x14ac:dyDescent="0.25">
      <c r="A786" s="40">
        <v>6037542502</v>
      </c>
      <c r="B786" s="39">
        <f t="shared" si="61"/>
        <v>-3.6722000000000001</v>
      </c>
      <c r="C786" s="39">
        <f>C$2*'Risk Factors'!C786</f>
        <v>-0.40248659166326117</v>
      </c>
      <c r="D786" s="39">
        <f>D$2*'Risk Factors'!D786</f>
        <v>-3.7421508354907029</v>
      </c>
      <c r="E786" s="39">
        <f>E$2*'Risk Factors'!E786</f>
        <v>-3.8147728877382909</v>
      </c>
      <c r="F786" s="39">
        <f>F$2*'Risk Factors'!F786</f>
        <v>-2.306928689103319E-2</v>
      </c>
      <c r="G786" s="39">
        <f>G$2*'Risk Factors'!G786</f>
        <v>2.3843759932375312</v>
      </c>
      <c r="H786" s="39">
        <f>H$2*'Risk Factors'!H786</f>
        <v>-0.11193968540069944</v>
      </c>
      <c r="I786" s="39">
        <f>I$2*'Risk Factors'!I786</f>
        <v>0</v>
      </c>
      <c r="J786" s="39">
        <f>J$2*'Risk Factors'!J786</f>
        <v>1.225180091533181</v>
      </c>
      <c r="K786" s="39">
        <f>K$2*'Risk Factors'!K786</f>
        <v>-0.6724</v>
      </c>
      <c r="L786" s="39">
        <f>L$2*'Risk Factors'!L786</f>
        <v>0</v>
      </c>
      <c r="M786" s="39">
        <f>M$2*'Risk Factors'!M786</f>
        <v>3.1992729141953333</v>
      </c>
      <c r="N786" s="39">
        <f>N$2*'Risk Factors'!N786</f>
        <v>-6.1539134359922705E-3</v>
      </c>
      <c r="O786" s="39">
        <f t="shared" si="60"/>
        <v>-5.6363442016539329</v>
      </c>
      <c r="P786" s="39">
        <f t="shared" si="62"/>
        <v>3.5532104227818636E-3</v>
      </c>
      <c r="Q786" s="39">
        <f t="shared" si="63"/>
        <v>0</v>
      </c>
      <c r="R786" s="39" t="str">
        <f t="shared" si="64"/>
        <v>Low</v>
      </c>
    </row>
    <row r="787" spans="1:18" x14ac:dyDescent="0.25">
      <c r="A787" s="40">
        <v>6037542601</v>
      </c>
      <c r="B787" s="39">
        <f t="shared" si="61"/>
        <v>-3.6722000000000001</v>
      </c>
      <c r="C787" s="39">
        <f>C$2*'Risk Factors'!C787</f>
        <v>-0.45288769395177775</v>
      </c>
      <c r="D787" s="39">
        <f>D$2*'Risk Factors'!D787</f>
        <v>-1.5740854211784445</v>
      </c>
      <c r="E787" s="39">
        <f>E$2*'Risk Factors'!E787</f>
        <v>-5.6836166075077417</v>
      </c>
      <c r="F787" s="39">
        <f>F$2*'Risk Factors'!F787</f>
        <v>-1.4806941275423624E-3</v>
      </c>
      <c r="G787" s="39">
        <f>G$2*'Risk Factors'!G787</f>
        <v>2.199387998375077</v>
      </c>
      <c r="H787" s="39">
        <f>H$2*'Risk Factors'!H787</f>
        <v>-1.1536290449348311E-2</v>
      </c>
      <c r="I787" s="39">
        <f>I$2*'Risk Factors'!I787</f>
        <v>0</v>
      </c>
      <c r="J787" s="39">
        <f>J$2*'Risk Factors'!J787</f>
        <v>1.1162397998446378</v>
      </c>
      <c r="K787" s="39">
        <f>K$2*'Risk Factors'!K787</f>
        <v>-0.6724</v>
      </c>
      <c r="L787" s="39">
        <f>L$2*'Risk Factors'!L787</f>
        <v>0</v>
      </c>
      <c r="M787" s="39">
        <f>M$2*'Risk Factors'!M787</f>
        <v>3.1850729141953331</v>
      </c>
      <c r="N787" s="39">
        <f>N$2*'Risk Factors'!N787</f>
        <v>0.13418246275607618</v>
      </c>
      <c r="O787" s="39">
        <f t="shared" si="60"/>
        <v>-5.4333235320437279</v>
      </c>
      <c r="P787" s="39">
        <f t="shared" si="62"/>
        <v>4.3495513799702871E-3</v>
      </c>
      <c r="Q787" s="39">
        <f t="shared" si="63"/>
        <v>0</v>
      </c>
      <c r="R787" s="39" t="str">
        <f t="shared" si="64"/>
        <v>Low</v>
      </c>
    </row>
    <row r="788" spans="1:18" x14ac:dyDescent="0.25">
      <c r="A788" s="40">
        <v>6037542602</v>
      </c>
      <c r="B788" s="39">
        <f t="shared" si="61"/>
        <v>-3.6722000000000001</v>
      </c>
      <c r="C788" s="39">
        <f>C$2*'Risk Factors'!C788</f>
        <v>-0.48017754360441361</v>
      </c>
      <c r="D788" s="39">
        <f>D$2*'Risk Factors'!D788</f>
        <v>-2.2863023543738583</v>
      </c>
      <c r="E788" s="39">
        <f>E$2*'Risk Factors'!E788</f>
        <v>-5.0642087274203362</v>
      </c>
      <c r="F788" s="39">
        <f>F$2*'Risk Factors'!F788</f>
        <v>-1.7299776740409986E-2</v>
      </c>
      <c r="G788" s="39">
        <f>G$2*'Risk Factors'!G788</f>
        <v>2.1126873819742489</v>
      </c>
      <c r="H788" s="39">
        <f>H$2*'Risk Factors'!H788</f>
        <v>-1.2120240347670341E-2</v>
      </c>
      <c r="I788" s="39">
        <f>I$2*'Risk Factors'!I788</f>
        <v>0</v>
      </c>
      <c r="J788" s="39">
        <f>J$2*'Risk Factors'!J788</f>
        <v>1.4253426229508199</v>
      </c>
      <c r="K788" s="39">
        <f>K$2*'Risk Factors'!K788</f>
        <v>-0.6724</v>
      </c>
      <c r="L788" s="39">
        <f>L$2*'Risk Factors'!L788</f>
        <v>0</v>
      </c>
      <c r="M788" s="39">
        <f>M$2*'Risk Factors'!M788</f>
        <v>2.1745090549624342</v>
      </c>
      <c r="N788" s="39">
        <f>N$2*'Risk Factors'!N788</f>
        <v>0.4123923477368529</v>
      </c>
      <c r="O788" s="39">
        <f t="shared" si="60"/>
        <v>-6.0797772348623313</v>
      </c>
      <c r="P788" s="39">
        <f t="shared" si="62"/>
        <v>2.2834603110477468E-3</v>
      </c>
      <c r="Q788" s="39">
        <f t="shared" si="63"/>
        <v>0</v>
      </c>
      <c r="R788" s="39" t="str">
        <f t="shared" si="64"/>
        <v>Low</v>
      </c>
    </row>
    <row r="789" spans="1:18" x14ac:dyDescent="0.25">
      <c r="A789" s="40">
        <v>6037542700</v>
      </c>
      <c r="B789" s="39">
        <f t="shared" si="61"/>
        <v>-3.6722000000000001</v>
      </c>
      <c r="C789" s="39">
        <f>C$2*'Risk Factors'!C789</f>
        <v>-0.61485561700040869</v>
      </c>
      <c r="D789" s="39">
        <f>D$2*'Risk Factors'!D789</f>
        <v>-3.1098246406959151</v>
      </c>
      <c r="E789" s="39">
        <f>E$2*'Risk Factors'!E789</f>
        <v>-4.3836176248108929</v>
      </c>
      <c r="F789" s="39">
        <f>F$2*'Risk Factors'!F789</f>
        <v>-1.0477193645990923E-2</v>
      </c>
      <c r="G789" s="39">
        <f>G$2*'Risk Factors'!G789</f>
        <v>1.2918269199009085</v>
      </c>
      <c r="H789" s="39">
        <f>H$2*'Risk Factors'!H789</f>
        <v>-3.2209043765049667E-3</v>
      </c>
      <c r="I789" s="39">
        <f>I$2*'Risk Factors'!I789</f>
        <v>0</v>
      </c>
      <c r="J789" s="39">
        <f>J$2*'Risk Factors'!J789</f>
        <v>1.9225855412566237</v>
      </c>
      <c r="K789" s="39">
        <f>K$2*'Risk Factors'!K789</f>
        <v>-0.6724</v>
      </c>
      <c r="L789" s="39">
        <f>L$2*'Risk Factors'!L789</f>
        <v>0</v>
      </c>
      <c r="M789" s="39">
        <f>M$2*'Risk Factors'!M789</f>
        <v>1.4524651640964792</v>
      </c>
      <c r="N789" s="39">
        <f>N$2*'Risk Factors'!N789</f>
        <v>-4.6159457625071258E-3</v>
      </c>
      <c r="O789" s="39">
        <f t="shared" si="60"/>
        <v>-7.8043343010382094</v>
      </c>
      <c r="P789" s="39">
        <f t="shared" si="62"/>
        <v>4.0779654149247015E-4</v>
      </c>
      <c r="Q789" s="39">
        <f t="shared" si="63"/>
        <v>0</v>
      </c>
      <c r="R789" s="39" t="str">
        <f t="shared" si="64"/>
        <v>Low</v>
      </c>
    </row>
    <row r="790" spans="1:18" x14ac:dyDescent="0.25">
      <c r="A790" s="40">
        <v>6037542800</v>
      </c>
      <c r="B790" s="39">
        <f t="shared" si="61"/>
        <v>-3.6722000000000001</v>
      </c>
      <c r="C790" s="39">
        <f>C$2*'Risk Factors'!C790</f>
        <v>-0.6891761779321619</v>
      </c>
      <c r="D790" s="39">
        <f>D$2*'Risk Factors'!D790</f>
        <v>-6.1453438918558083</v>
      </c>
      <c r="E790" s="39">
        <f>E$2*'Risk Factors'!E790</f>
        <v>-1.9453463284379171</v>
      </c>
      <c r="F790" s="39">
        <f>F$2*'Risk Factors'!F790</f>
        <v>-3.129492656875834E-2</v>
      </c>
      <c r="G790" s="39">
        <f>G$2*'Risk Factors'!G790</f>
        <v>0.83288568102444716</v>
      </c>
      <c r="H790" s="39">
        <f>H$2*'Risk Factors'!H790</f>
        <v>-8.7266914686130181E-3</v>
      </c>
      <c r="I790" s="39">
        <f>I$2*'Risk Factors'!I790</f>
        <v>0</v>
      </c>
      <c r="J790" s="39">
        <f>J$2*'Risk Factors'!J790</f>
        <v>1.4864715077605322</v>
      </c>
      <c r="K790" s="39">
        <f>K$2*'Risk Factors'!K790</f>
        <v>0</v>
      </c>
      <c r="L790" s="39">
        <f>L$2*'Risk Factors'!L790</f>
        <v>0</v>
      </c>
      <c r="M790" s="39">
        <f>M$2*'Risk Factors'!M790</f>
        <v>4.9637281929616428</v>
      </c>
      <c r="N790" s="39">
        <f>N$2*'Risk Factors'!N790</f>
        <v>5.9141734350540091E-2</v>
      </c>
      <c r="O790" s="39">
        <f t="shared" si="60"/>
        <v>-5.1498609001660984</v>
      </c>
      <c r="P790" s="39">
        <f t="shared" si="62"/>
        <v>5.7667630340368743E-3</v>
      </c>
      <c r="Q790" s="39">
        <f t="shared" si="63"/>
        <v>0</v>
      </c>
      <c r="R790" s="39" t="str">
        <f t="shared" si="64"/>
        <v>Low</v>
      </c>
    </row>
    <row r="791" spans="1:18" x14ac:dyDescent="0.25">
      <c r="A791" s="40">
        <v>6037542900</v>
      </c>
      <c r="B791" s="39">
        <f t="shared" si="61"/>
        <v>-3.6722000000000001</v>
      </c>
      <c r="C791" s="39">
        <f>C$2*'Risk Factors'!C791</f>
        <v>-0.61898262639967316</v>
      </c>
      <c r="D791" s="39">
        <f>D$2*'Risk Factors'!D791</f>
        <v>-2.3257654214263663</v>
      </c>
      <c r="E791" s="39">
        <f>E$2*'Risk Factors'!E791</f>
        <v>-4.8794742821858605</v>
      </c>
      <c r="F791" s="39">
        <f>F$2*'Risk Factors'!F791</f>
        <v>-9.868323556653287E-2</v>
      </c>
      <c r="G791" s="39">
        <f>G$2*'Risk Factors'!G791</f>
        <v>0.94705244956772339</v>
      </c>
      <c r="H791" s="39">
        <f>H$2*'Risk Factors'!H791</f>
        <v>-9.3554446467385903E-4</v>
      </c>
      <c r="I791" s="39">
        <f>I$2*'Risk Factors'!I791</f>
        <v>0</v>
      </c>
      <c r="J791" s="39">
        <f>J$2*'Risk Factors'!J791</f>
        <v>1.0475409638554218</v>
      </c>
      <c r="K791" s="39">
        <f>K$2*'Risk Factors'!K791</f>
        <v>0</v>
      </c>
      <c r="L791" s="39">
        <f>L$2*'Risk Factors'!L791</f>
        <v>0</v>
      </c>
      <c r="M791" s="39">
        <f>M$2*'Risk Factors'!M791</f>
        <v>3.5769513641755619</v>
      </c>
      <c r="N791" s="39">
        <f>N$2*'Risk Factors'!N791</f>
        <v>4.7409347871986085E-2</v>
      </c>
      <c r="O791" s="39">
        <f t="shared" si="60"/>
        <v>-5.9770869845724137</v>
      </c>
      <c r="P791" s="39">
        <f t="shared" si="62"/>
        <v>2.5297874860539925E-3</v>
      </c>
      <c r="Q791" s="39">
        <f t="shared" si="63"/>
        <v>0</v>
      </c>
      <c r="R791" s="39" t="str">
        <f t="shared" si="64"/>
        <v>Low</v>
      </c>
    </row>
    <row r="792" spans="1:18" x14ac:dyDescent="0.25">
      <c r="A792" s="40">
        <v>6037543000</v>
      </c>
      <c r="B792" s="39">
        <f t="shared" si="61"/>
        <v>-3.6722000000000001</v>
      </c>
      <c r="C792" s="39">
        <f>C$2*'Risk Factors'!C792</f>
        <v>-0.58894143714752756</v>
      </c>
      <c r="D792" s="39">
        <f>D$2*'Risk Factors'!D792</f>
        <v>-5.8753376948636395</v>
      </c>
      <c r="E792" s="39">
        <f>E$2*'Risk Factors'!E792</f>
        <v>-2.2290658759146487</v>
      </c>
      <c r="F792" s="39">
        <f>F$2*'Risk Factors'!F792</f>
        <v>-1.769688712212138E-2</v>
      </c>
      <c r="G792" s="39">
        <f>G$2*'Risk Factors'!G792</f>
        <v>0.90250710658387612</v>
      </c>
      <c r="H792" s="39">
        <f>H$2*'Risk Factors'!H792</f>
        <v>-1.1610052075680118E-2</v>
      </c>
      <c r="I792" s="39">
        <f>I$2*'Risk Factors'!I792</f>
        <v>0</v>
      </c>
      <c r="J792" s="39">
        <f>J$2*'Risk Factors'!J792</f>
        <v>0.90772092043302988</v>
      </c>
      <c r="K792" s="39">
        <f>K$2*'Risk Factors'!K792</f>
        <v>0</v>
      </c>
      <c r="L792" s="39">
        <f>L$2*'Risk Factors'!L792</f>
        <v>0</v>
      </c>
      <c r="M792" s="39">
        <f>M$2*'Risk Factors'!M792</f>
        <v>0.10924286279161582</v>
      </c>
      <c r="N792" s="39">
        <f>N$2*'Risk Factors'!N792</f>
        <v>9.227799149156124E-2</v>
      </c>
      <c r="O792" s="39">
        <f t="shared" si="60"/>
        <v>-10.383103065823533</v>
      </c>
      <c r="P792" s="39">
        <f t="shared" si="62"/>
        <v>3.0950109638140635E-5</v>
      </c>
      <c r="Q792" s="39">
        <f t="shared" si="63"/>
        <v>0</v>
      </c>
      <c r="R792" s="39" t="str">
        <f t="shared" si="64"/>
        <v>Low</v>
      </c>
    </row>
    <row r="793" spans="1:18" x14ac:dyDescent="0.25">
      <c r="A793" s="40">
        <v>6037543100</v>
      </c>
      <c r="B793" s="39">
        <f t="shared" si="61"/>
        <v>-3.6722000000000001</v>
      </c>
      <c r="C793" s="39">
        <f>C$2*'Risk Factors'!C793</f>
        <v>-0.70595934948917061</v>
      </c>
      <c r="D793" s="39">
        <f>D$2*'Risk Factors'!D793</f>
        <v>-5.3157594276896054</v>
      </c>
      <c r="E793" s="39">
        <f>E$2*'Risk Factors'!E793</f>
        <v>-2.6095102437629527</v>
      </c>
      <c r="F793" s="39">
        <f>F$2*'Risk Factors'!F793</f>
        <v>-2.087624616190414E-2</v>
      </c>
      <c r="G793" s="39">
        <f>G$2*'Risk Factors'!G793</f>
        <v>0.7040708743641767</v>
      </c>
      <c r="H793" s="39">
        <f>H$2*'Risk Factors'!H793</f>
        <v>-4.0953562171980797E-2</v>
      </c>
      <c r="I793" s="39">
        <f>I$2*'Risk Factors'!I793</f>
        <v>0</v>
      </c>
      <c r="J793" s="39">
        <f>J$2*'Risk Factors'!J793</f>
        <v>1.2879670848832212</v>
      </c>
      <c r="K793" s="39">
        <f>K$2*'Risk Factors'!K793</f>
        <v>0</v>
      </c>
      <c r="L793" s="39">
        <f>L$2*'Risk Factors'!L793</f>
        <v>0</v>
      </c>
      <c r="M793" s="39">
        <f>M$2*'Risk Factors'!M793</f>
        <v>4.5031574535389458</v>
      </c>
      <c r="N793" s="39">
        <f>N$2*'Risk Factors'!N793</f>
        <v>1.8307891819173937E-2</v>
      </c>
      <c r="O793" s="39">
        <f t="shared" si="60"/>
        <v>-5.8517555246700965</v>
      </c>
      <c r="P793" s="39">
        <f t="shared" si="62"/>
        <v>2.8666068007816032E-3</v>
      </c>
      <c r="Q793" s="39">
        <f t="shared" si="63"/>
        <v>0</v>
      </c>
      <c r="R793" s="39" t="str">
        <f t="shared" si="64"/>
        <v>Low</v>
      </c>
    </row>
    <row r="794" spans="1:18" x14ac:dyDescent="0.25">
      <c r="A794" s="40">
        <v>6037543201</v>
      </c>
      <c r="B794" s="39">
        <f t="shared" si="61"/>
        <v>-3.6722000000000001</v>
      </c>
      <c r="C794" s="39">
        <f>C$2*'Risk Factors'!C794</f>
        <v>-0.6169535134450348</v>
      </c>
      <c r="D794" s="39">
        <f>D$2*'Risk Factors'!D794</f>
        <v>-4.3680196003526293</v>
      </c>
      <c r="E794" s="39">
        <f>E$2*'Risk Factors'!E794</f>
        <v>-3.3516125771378196</v>
      </c>
      <c r="F794" s="39">
        <f>F$2*'Risk Factors'!F794</f>
        <v>-3.6318601234205113E-2</v>
      </c>
      <c r="G794" s="39">
        <f>G$2*'Risk Factors'!G794</f>
        <v>1.1276423529411763</v>
      </c>
      <c r="H794" s="39">
        <f>H$2*'Risk Factors'!H794</f>
        <v>-1.4542803688298626E-3</v>
      </c>
      <c r="I794" s="39">
        <f>I$2*'Risk Factors'!I794</f>
        <v>0</v>
      </c>
      <c r="J794" s="39">
        <f>J$2*'Risk Factors'!J794</f>
        <v>1.474351059085842</v>
      </c>
      <c r="K794" s="39">
        <f>K$2*'Risk Factors'!K794</f>
        <v>-0.6724</v>
      </c>
      <c r="L794" s="39">
        <f>L$2*'Risk Factors'!L794</f>
        <v>0</v>
      </c>
      <c r="M794" s="39">
        <f>M$2*'Risk Factors'!M794</f>
        <v>1.2278536180308406</v>
      </c>
      <c r="N794" s="39">
        <f>N$2*'Risk Factors'!N794</f>
        <v>0.16057679072496397</v>
      </c>
      <c r="O794" s="39">
        <f t="shared" si="60"/>
        <v>-8.7285347517556957</v>
      </c>
      <c r="P794" s="39">
        <f t="shared" si="62"/>
        <v>1.6187329827430972E-4</v>
      </c>
      <c r="Q794" s="39">
        <f t="shared" si="63"/>
        <v>0</v>
      </c>
      <c r="R794" s="39" t="str">
        <f t="shared" si="64"/>
        <v>Low</v>
      </c>
    </row>
    <row r="795" spans="1:18" x14ac:dyDescent="0.25">
      <c r="A795" s="40">
        <v>6037543202</v>
      </c>
      <c r="B795" s="39">
        <f t="shared" si="61"/>
        <v>-3.6722000000000001</v>
      </c>
      <c r="C795" s="39">
        <f>C$2*'Risk Factors'!C795</f>
        <v>-0.53334718136493675</v>
      </c>
      <c r="D795" s="39">
        <f>D$2*'Risk Factors'!D795</f>
        <v>-2.8426578958078959</v>
      </c>
      <c r="E795" s="39">
        <f>E$2*'Risk Factors'!E795</f>
        <v>-4.558353846153846</v>
      </c>
      <c r="F795" s="39">
        <f>F$2*'Risk Factors'!F795</f>
        <v>-4.3363858363858365E-2</v>
      </c>
      <c r="G795" s="39">
        <f>G$2*'Risk Factors'!G795</f>
        <v>2.0451102941176469</v>
      </c>
      <c r="H795" s="39">
        <f>H$2*'Risk Factors'!H795</f>
        <v>-7.6436620898925389E-2</v>
      </c>
      <c r="I795" s="39">
        <f>I$2*'Risk Factors'!I795</f>
        <v>0</v>
      </c>
      <c r="J795" s="39">
        <f>J$2*'Risk Factors'!J795</f>
        <v>0.8182956597222224</v>
      </c>
      <c r="K795" s="39">
        <f>K$2*'Risk Factors'!K795</f>
        <v>-0.6724</v>
      </c>
      <c r="L795" s="39">
        <f>L$2*'Risk Factors'!L795</f>
        <v>0</v>
      </c>
      <c r="M795" s="39">
        <f>M$2*'Risk Factors'!M795</f>
        <v>3.4233959667852902</v>
      </c>
      <c r="N795" s="39">
        <f>N$2*'Risk Factors'!N795</f>
        <v>-1.4366544284061752E-2</v>
      </c>
      <c r="O795" s="39">
        <f t="shared" si="60"/>
        <v>-6.1263240262483647</v>
      </c>
      <c r="P795" s="39">
        <f t="shared" si="62"/>
        <v>2.1798346793319729E-3</v>
      </c>
      <c r="Q795" s="39">
        <f t="shared" si="63"/>
        <v>0</v>
      </c>
      <c r="R795" s="39" t="str">
        <f t="shared" si="64"/>
        <v>Low</v>
      </c>
    </row>
    <row r="796" spans="1:18" x14ac:dyDescent="0.25">
      <c r="A796" s="40">
        <v>6037551101</v>
      </c>
      <c r="B796" s="39">
        <f t="shared" si="61"/>
        <v>-3.6722000000000001</v>
      </c>
      <c r="C796" s="39">
        <f>C$2*'Risk Factors'!C796</f>
        <v>-0.5696648640784634</v>
      </c>
      <c r="D796" s="39">
        <f>D$2*'Risk Factors'!D796</f>
        <v>-0.54720217034532559</v>
      </c>
      <c r="E796" s="39">
        <f>E$2*'Risk Factors'!E796</f>
        <v>-4.9079020370303743</v>
      </c>
      <c r="F796" s="39">
        <f>F$2*'Risk Factors'!F796</f>
        <v>-0.26916164255263691</v>
      </c>
      <c r="G796" s="39">
        <f>G$2*'Risk Factors'!G796</f>
        <v>2.8860426188857202</v>
      </c>
      <c r="H796" s="39">
        <f>H$2*'Risk Factors'!H796</f>
        <v>-4.0191534821888225E-2</v>
      </c>
      <c r="I796" s="39">
        <f>I$2*'Risk Factors'!I796</f>
        <v>0</v>
      </c>
      <c r="J796" s="39">
        <f>J$2*'Risk Factors'!J796</f>
        <v>0.61645363285868182</v>
      </c>
      <c r="K796" s="39">
        <f>K$2*'Risk Factors'!K796</f>
        <v>-0.6724</v>
      </c>
      <c r="L796" s="39">
        <f>L$2*'Risk Factors'!L796</f>
        <v>0</v>
      </c>
      <c r="M796" s="39">
        <f>M$2*'Risk Factors'!M796</f>
        <v>2.8773051799130074</v>
      </c>
      <c r="N796" s="39">
        <f>N$2*'Risk Factors'!N796</f>
        <v>-5.7823719990133929E-2</v>
      </c>
      <c r="O796" s="39">
        <f t="shared" si="60"/>
        <v>-4.3567445371614131</v>
      </c>
      <c r="P796" s="39">
        <f t="shared" si="62"/>
        <v>1.2657781546494561E-2</v>
      </c>
      <c r="Q796" s="39">
        <f t="shared" si="63"/>
        <v>0</v>
      </c>
      <c r="R796" s="39" t="str">
        <f t="shared" si="64"/>
        <v>Low</v>
      </c>
    </row>
    <row r="797" spans="1:18" x14ac:dyDescent="0.25">
      <c r="A797" s="40">
        <v>6037551102</v>
      </c>
      <c r="B797" s="39">
        <f t="shared" si="61"/>
        <v>-3.6722000000000001</v>
      </c>
      <c r="C797" s="39">
        <f>C$2*'Risk Factors'!C797</f>
        <v>-0.57102333800572147</v>
      </c>
      <c r="D797" s="39">
        <f>D$2*'Risk Factors'!D797</f>
        <v>-0.54720217770663071</v>
      </c>
      <c r="E797" s="39">
        <f>E$2*'Risk Factors'!E797</f>
        <v>-4.9079018786792057</v>
      </c>
      <c r="F797" s="39">
        <f>F$2*'Risk Factors'!F797</f>
        <v>-0.26916165218947086</v>
      </c>
      <c r="G797" s="39">
        <f>G$2*'Risk Factors'!G797</f>
        <v>2.8860427080813422</v>
      </c>
      <c r="H797" s="39">
        <f>H$2*'Risk Factors'!H797</f>
        <v>-6.2094869338868076E-2</v>
      </c>
      <c r="I797" s="39">
        <f>I$2*'Risk Factors'!I797</f>
        <v>0</v>
      </c>
      <c r="J797" s="39">
        <f>J$2*'Risk Factors'!J797</f>
        <v>0.61645360687906481</v>
      </c>
      <c r="K797" s="39">
        <f>K$2*'Risk Factors'!K797</f>
        <v>-0.6724</v>
      </c>
      <c r="L797" s="39">
        <f>L$2*'Risk Factors'!L797</f>
        <v>0</v>
      </c>
      <c r="M797" s="39">
        <f>M$2*'Risk Factors'!M797</f>
        <v>3.2749051799130076</v>
      </c>
      <c r="N797" s="39">
        <f>N$2*'Risk Factors'!N797</f>
        <v>-4.4776422251615947E-2</v>
      </c>
      <c r="O797" s="39">
        <f t="shared" si="60"/>
        <v>-3.9693588432980973</v>
      </c>
      <c r="P797" s="39">
        <f t="shared" si="62"/>
        <v>1.8535485235525683E-2</v>
      </c>
      <c r="Q797" s="39">
        <f t="shared" si="63"/>
        <v>0</v>
      </c>
      <c r="R797" s="39" t="str">
        <f t="shared" si="64"/>
        <v>Low</v>
      </c>
    </row>
    <row r="798" spans="1:18" x14ac:dyDescent="0.25">
      <c r="A798" s="40">
        <v>6037551202</v>
      </c>
      <c r="B798" s="39">
        <f t="shared" si="61"/>
        <v>-3.6722000000000001</v>
      </c>
      <c r="C798" s="39">
        <f>C$2*'Risk Factors'!C798</f>
        <v>-0.71323320355537401</v>
      </c>
      <c r="D798" s="39">
        <f>D$2*'Risk Factors'!D798</f>
        <v>-0.50081426024955433</v>
      </c>
      <c r="E798" s="39">
        <f>E$2*'Risk Factors'!E798</f>
        <v>-4.1573410667763602</v>
      </c>
      <c r="F798" s="39">
        <f>F$2*'Risk Factors'!F798</f>
        <v>-0.31146844919786099</v>
      </c>
      <c r="G798" s="39">
        <f>G$2*'Risk Factors'!G798</f>
        <v>1.9375696629213484</v>
      </c>
      <c r="H798" s="39">
        <f>H$2*'Risk Factors'!H798</f>
        <v>-1.5804999820687622E-2</v>
      </c>
      <c r="I798" s="39">
        <f>I$2*'Risk Factors'!I798</f>
        <v>0</v>
      </c>
      <c r="J798" s="39">
        <f>J$2*'Risk Factors'!J798</f>
        <v>0.76795776855693854</v>
      </c>
      <c r="K798" s="39">
        <f>K$2*'Risk Factors'!K798</f>
        <v>-0.6724</v>
      </c>
      <c r="L798" s="39">
        <f>L$2*'Risk Factors'!L798</f>
        <v>0</v>
      </c>
      <c r="M798" s="39">
        <f>M$2*'Risk Factors'!M798</f>
        <v>4.4470705417160916</v>
      </c>
      <c r="N798" s="39">
        <f>N$2*'Risk Factors'!N798</f>
        <v>-7.7568317092315014E-2</v>
      </c>
      <c r="O798" s="39">
        <f t="shared" si="60"/>
        <v>-2.9682323234977743</v>
      </c>
      <c r="P798" s="39">
        <f t="shared" si="62"/>
        <v>4.8881841028717773E-2</v>
      </c>
      <c r="Q798" s="39">
        <f t="shared" si="63"/>
        <v>0</v>
      </c>
      <c r="R798" s="39" t="str">
        <f t="shared" si="64"/>
        <v>Low</v>
      </c>
    </row>
    <row r="799" spans="1:18" x14ac:dyDescent="0.25">
      <c r="A799" s="40">
        <v>6037551300</v>
      </c>
      <c r="B799" s="39">
        <f t="shared" si="61"/>
        <v>-3.6722000000000001</v>
      </c>
      <c r="C799" s="39">
        <f>C$2*'Risk Factors'!C799</f>
        <v>-0.58036069677155699</v>
      </c>
      <c r="D799" s="39">
        <f>D$2*'Risk Factors'!D799</f>
        <v>-0.31565985915492961</v>
      </c>
      <c r="E799" s="39">
        <f>E$2*'Risk Factors'!E799</f>
        <v>-4.1731408450704217</v>
      </c>
      <c r="F799" s="39">
        <f>F$2*'Risk Factors'!F799</f>
        <v>-0.20456008154188288</v>
      </c>
      <c r="G799" s="39">
        <f>G$2*'Risk Factors'!G799</f>
        <v>2.4660790697674417</v>
      </c>
      <c r="H799" s="39">
        <f>H$2*'Risk Factors'!H799</f>
        <v>-8.6801679736360618E-2</v>
      </c>
      <c r="I799" s="39">
        <f>I$2*'Risk Factors'!I799</f>
        <v>0</v>
      </c>
      <c r="J799" s="39">
        <f>J$2*'Risk Factors'!J799</f>
        <v>0.74489254563894525</v>
      </c>
      <c r="K799" s="39">
        <f>K$2*'Risk Factors'!K799</f>
        <v>0</v>
      </c>
      <c r="L799" s="39">
        <f>L$2*'Risk Factors'!L799</f>
        <v>0</v>
      </c>
      <c r="M799" s="39">
        <f>M$2*'Risk Factors'!M799</f>
        <v>2.2193213127718461</v>
      </c>
      <c r="N799" s="39">
        <f>N$2*'Risk Factors'!N799</f>
        <v>-9.9032340510522038E-2</v>
      </c>
      <c r="O799" s="39">
        <f t="shared" si="60"/>
        <v>-3.7014625746074405</v>
      </c>
      <c r="P799" s="39">
        <f t="shared" si="62"/>
        <v>2.4092609189756496E-2</v>
      </c>
      <c r="Q799" s="39">
        <f t="shared" si="63"/>
        <v>0</v>
      </c>
      <c r="R799" s="39" t="str">
        <f t="shared" si="64"/>
        <v>Low</v>
      </c>
    </row>
    <row r="800" spans="1:18" x14ac:dyDescent="0.25">
      <c r="A800" s="40">
        <v>6037552200</v>
      </c>
      <c r="B800" s="39">
        <f t="shared" si="61"/>
        <v>-3.6722000000000001</v>
      </c>
      <c r="C800" s="39">
        <f>C$2*'Risk Factors'!C800</f>
        <v>-0.6193609355946057</v>
      </c>
      <c r="D800" s="39">
        <f>D$2*'Risk Factors'!D800</f>
        <v>-0.52143953510655094</v>
      </c>
      <c r="E800" s="39">
        <f>E$2*'Risk Factors'!E800</f>
        <v>-5.1352290807782905</v>
      </c>
      <c r="F800" s="39">
        <f>F$2*'Risk Factors'!F800</f>
        <v>-0.34377861076034166</v>
      </c>
      <c r="G800" s="39">
        <f>G$2*'Risk Factors'!G800</f>
        <v>2.5287735426291338</v>
      </c>
      <c r="H800" s="39">
        <f>H$2*'Risk Factors'!H800</f>
        <v>-5.2463671292904253E-2</v>
      </c>
      <c r="I800" s="39">
        <f>I$2*'Risk Factors'!I800</f>
        <v>0</v>
      </c>
      <c r="J800" s="39">
        <f>J$2*'Risk Factors'!J800</f>
        <v>0.87939875927655031</v>
      </c>
      <c r="K800" s="39">
        <f>K$2*'Risk Factors'!K800</f>
        <v>0</v>
      </c>
      <c r="L800" s="39">
        <f>L$2*'Risk Factors'!L800</f>
        <v>0</v>
      </c>
      <c r="M800" s="39">
        <f>M$2*'Risk Factors'!M800</f>
        <v>1.7246290233293782</v>
      </c>
      <c r="N800" s="39">
        <f>N$2*'Risk Factors'!N800</f>
        <v>-0.14684887854128534</v>
      </c>
      <c r="O800" s="39">
        <f t="shared" si="60"/>
        <v>-5.3585193868389167</v>
      </c>
      <c r="P800" s="39">
        <f t="shared" si="62"/>
        <v>4.6858112889212045E-3</v>
      </c>
      <c r="Q800" s="39">
        <f t="shared" si="63"/>
        <v>0</v>
      </c>
      <c r="R800" s="39" t="str">
        <f t="shared" si="64"/>
        <v>Low</v>
      </c>
    </row>
    <row r="801" spans="1:18" x14ac:dyDescent="0.25">
      <c r="A801" s="40">
        <v>6037553502</v>
      </c>
      <c r="B801" s="39">
        <f t="shared" si="61"/>
        <v>-3.6722000000000001</v>
      </c>
      <c r="C801" s="39">
        <f>C$2*'Risk Factors'!C801</f>
        <v>-0.56340556648957907</v>
      </c>
      <c r="D801" s="39">
        <f>D$2*'Risk Factors'!D801</f>
        <v>-1.3684751384935376</v>
      </c>
      <c r="E801" s="39">
        <f>E$2*'Risk Factors'!E801</f>
        <v>-4.9500080585100461</v>
      </c>
      <c r="F801" s="39">
        <f>F$2*'Risk Factors'!F801</f>
        <v>-0.15005664490911907</v>
      </c>
      <c r="G801" s="39">
        <f>G$2*'Risk Factors'!G801</f>
        <v>2.0653942809422761</v>
      </c>
      <c r="H801" s="39">
        <f>H$2*'Risk Factors'!H801</f>
        <v>-2.833404107928017E-2</v>
      </c>
      <c r="I801" s="39">
        <f>I$2*'Risk Factors'!I801</f>
        <v>0</v>
      </c>
      <c r="J801" s="39">
        <f>J$2*'Risk Factors'!J801</f>
        <v>0.41223007223397129</v>
      </c>
      <c r="K801" s="39">
        <f>K$2*'Risk Factors'!K801</f>
        <v>0</v>
      </c>
      <c r="L801" s="39">
        <f>L$2*'Risk Factors'!L801</f>
        <v>0</v>
      </c>
      <c r="M801" s="39">
        <f>M$2*'Risk Factors'!M801</f>
        <v>2.3653920917358633</v>
      </c>
      <c r="N801" s="39">
        <f>N$2*'Risk Factors'!N801</f>
        <v>-4.1416653200051938E-2</v>
      </c>
      <c r="O801" s="39">
        <f t="shared" si="60"/>
        <v>-5.930879657769502</v>
      </c>
      <c r="P801" s="39">
        <f t="shared" si="62"/>
        <v>2.6491080490265544E-3</v>
      </c>
      <c r="Q801" s="39">
        <f t="shared" si="63"/>
        <v>0</v>
      </c>
      <c r="R801" s="39" t="str">
        <f t="shared" si="64"/>
        <v>Low</v>
      </c>
    </row>
    <row r="802" spans="1:18" x14ac:dyDescent="0.25">
      <c r="A802" s="40">
        <v>6037553503</v>
      </c>
      <c r="B802" s="39">
        <f t="shared" si="61"/>
        <v>-3.6722000000000001</v>
      </c>
      <c r="C802" s="39">
        <f>C$2*'Risk Factors'!C802</f>
        <v>-0.70836677163874129</v>
      </c>
      <c r="D802" s="39">
        <f>D$2*'Risk Factors'!D802</f>
        <v>-1.1135241237271156</v>
      </c>
      <c r="E802" s="39">
        <f>E$2*'Risk Factors'!E802</f>
        <v>-5.195663468917961</v>
      </c>
      <c r="F802" s="39">
        <f>F$2*'Risk Factors'!F802</f>
        <v>-0.23369089176906574</v>
      </c>
      <c r="G802" s="39">
        <f>G$2*'Risk Factors'!G802</f>
        <v>1.7713997503919867</v>
      </c>
      <c r="H802" s="39">
        <f>H$2*'Risk Factors'!H802</f>
        <v>-5.0630370757013994E-3</v>
      </c>
      <c r="I802" s="39">
        <f>I$2*'Risk Factors'!I802</f>
        <v>0</v>
      </c>
      <c r="J802" s="39">
        <f>J$2*'Risk Factors'!J802</f>
        <v>0.74748887198378033</v>
      </c>
      <c r="K802" s="39">
        <f>K$2*'Risk Factors'!K802</f>
        <v>-0.6724</v>
      </c>
      <c r="L802" s="39">
        <f>L$2*'Risk Factors'!L802</f>
        <v>0</v>
      </c>
      <c r="M802" s="39">
        <f>M$2*'Risk Factors'!M802</f>
        <v>4.6242420719652042</v>
      </c>
      <c r="N802" s="39">
        <f>N$2*'Risk Factors'!N802</f>
        <v>0.23733487135210765</v>
      </c>
      <c r="O802" s="39">
        <f t="shared" si="60"/>
        <v>-4.2204427274355041</v>
      </c>
      <c r="P802" s="39">
        <f t="shared" si="62"/>
        <v>1.4479405028641314E-2</v>
      </c>
      <c r="Q802" s="39">
        <f t="shared" si="63"/>
        <v>0</v>
      </c>
      <c r="R802" s="39" t="str">
        <f t="shared" si="64"/>
        <v>Low</v>
      </c>
    </row>
    <row r="803" spans="1:18" x14ac:dyDescent="0.25">
      <c r="A803" s="40">
        <v>6037553504</v>
      </c>
      <c r="B803" s="39">
        <f t="shared" si="61"/>
        <v>-3.6722000000000001</v>
      </c>
      <c r="C803" s="39">
        <f>C$2*'Risk Factors'!C803</f>
        <v>-0.70833237989374753</v>
      </c>
      <c r="D803" s="39">
        <f>D$2*'Risk Factors'!D803</f>
        <v>-1.1126128121653041</v>
      </c>
      <c r="E803" s="39">
        <f>E$2*'Risk Factors'!E803</f>
        <v>-5.1956163918135809</v>
      </c>
      <c r="F803" s="39">
        <f>F$2*'Risk Factors'!F803</f>
        <v>-0.23370052617780479</v>
      </c>
      <c r="G803" s="39">
        <f>G$2*'Risk Factors'!G803</f>
        <v>1.7708235940101282</v>
      </c>
      <c r="H803" s="39">
        <f>H$2*'Risk Factors'!H803</f>
        <v>-1.1280127657935129E-2</v>
      </c>
      <c r="I803" s="39">
        <f>I$2*'Risk Factors'!I803</f>
        <v>0</v>
      </c>
      <c r="J803" s="39">
        <f>J$2*'Risk Factors'!J803</f>
        <v>0.74774981864069789</v>
      </c>
      <c r="K803" s="39">
        <f>K$2*'Risk Factors'!K803</f>
        <v>0</v>
      </c>
      <c r="L803" s="39">
        <f>L$2*'Risk Factors'!L803</f>
        <v>0</v>
      </c>
      <c r="M803" s="39">
        <f>M$2*'Risk Factors'!M803</f>
        <v>2.3522420719652035</v>
      </c>
      <c r="N803" s="39">
        <f>N$2*'Risk Factors'!N803</f>
        <v>-0.11013555633190268</v>
      </c>
      <c r="O803" s="39">
        <f t="shared" si="60"/>
        <v>-6.1730623094242461</v>
      </c>
      <c r="P803" s="39">
        <f t="shared" si="62"/>
        <v>2.0805042621154443E-3</v>
      </c>
      <c r="Q803" s="39">
        <f t="shared" si="63"/>
        <v>0</v>
      </c>
      <c r="R803" s="39" t="str">
        <f t="shared" si="64"/>
        <v>Low</v>
      </c>
    </row>
    <row r="804" spans="1:18" x14ac:dyDescent="0.25">
      <c r="A804" s="40">
        <v>6037553601</v>
      </c>
      <c r="B804" s="39">
        <f t="shared" si="61"/>
        <v>-3.6722000000000001</v>
      </c>
      <c r="C804" s="39">
        <f>C$2*'Risk Factors'!C804</f>
        <v>-0.58863191144258276</v>
      </c>
      <c r="D804" s="39">
        <f>D$2*'Risk Factors'!D804</f>
        <v>-1.7386871519449456</v>
      </c>
      <c r="E804" s="39">
        <f>E$2*'Risk Factors'!E804</f>
        <v>-4.7049712055708346</v>
      </c>
      <c r="F804" s="39">
        <f>F$2*'Risk Factors'!F804</f>
        <v>-0.15768023653806196</v>
      </c>
      <c r="G804" s="39">
        <f>G$2*'Risk Factors'!G804</f>
        <v>2.0745993581119291</v>
      </c>
      <c r="H804" s="39">
        <f>H$2*'Risk Factors'!H804</f>
        <v>-3.2749661169611879E-2</v>
      </c>
      <c r="I804" s="39">
        <f>I$2*'Risk Factors'!I804</f>
        <v>0</v>
      </c>
      <c r="J804" s="39">
        <f>J$2*'Risk Factors'!J804</f>
        <v>0.78524337213029416</v>
      </c>
      <c r="K804" s="39">
        <f>K$2*'Risk Factors'!K804</f>
        <v>0</v>
      </c>
      <c r="L804" s="39">
        <f>L$2*'Risk Factors'!L804</f>
        <v>0</v>
      </c>
      <c r="M804" s="39">
        <f>M$2*'Risk Factors'!M804</f>
        <v>3.5330374851720037</v>
      </c>
      <c r="N804" s="39">
        <f>N$2*'Risk Factors'!N804</f>
        <v>-7.3936137164589653E-3</v>
      </c>
      <c r="O804" s="39">
        <f t="shared" si="60"/>
        <v>-4.5094335649682682</v>
      </c>
      <c r="P804" s="39">
        <f t="shared" si="62"/>
        <v>1.088490680841642E-2</v>
      </c>
      <c r="Q804" s="39">
        <f t="shared" si="63"/>
        <v>0</v>
      </c>
      <c r="R804" s="39" t="str">
        <f t="shared" si="64"/>
        <v>Low</v>
      </c>
    </row>
    <row r="805" spans="1:18" x14ac:dyDescent="0.25">
      <c r="A805" s="40">
        <v>6037553602</v>
      </c>
      <c r="B805" s="39">
        <f t="shared" si="61"/>
        <v>-3.6722000000000001</v>
      </c>
      <c r="C805" s="39">
        <f>C$2*'Risk Factors'!C805</f>
        <v>-0.70453209207192491</v>
      </c>
      <c r="D805" s="39">
        <f>D$2*'Risk Factors'!D805</f>
        <v>-2.211289269909678</v>
      </c>
      <c r="E805" s="39">
        <f>E$2*'Risk Factors'!E805</f>
        <v>-4.4355306800533532</v>
      </c>
      <c r="F805" s="39">
        <f>F$2*'Risk Factors'!F805</f>
        <v>-0.15747572320947895</v>
      </c>
      <c r="G805" s="39">
        <f>G$2*'Risk Factors'!G805</f>
        <v>2.280349019509305</v>
      </c>
      <c r="H805" s="39">
        <f>H$2*'Risk Factors'!H805</f>
        <v>-2.4011192748746826E-3</v>
      </c>
      <c r="I805" s="39">
        <f>I$2*'Risk Factors'!I805</f>
        <v>0</v>
      </c>
      <c r="J805" s="39">
        <f>J$2*'Risk Factors'!J805</f>
        <v>0.4110676221703593</v>
      </c>
      <c r="K805" s="39">
        <f>K$2*'Risk Factors'!K805</f>
        <v>0</v>
      </c>
      <c r="L805" s="39">
        <f>L$2*'Risk Factors'!L805</f>
        <v>0</v>
      </c>
      <c r="M805" s="39">
        <f>M$2*'Risk Factors'!M805</f>
        <v>3.3121205219454324</v>
      </c>
      <c r="N805" s="39">
        <f>N$2*'Risk Factors'!N805</f>
        <v>6.8964082902732537E-2</v>
      </c>
      <c r="O805" s="39">
        <f t="shared" si="60"/>
        <v>-5.1109276379914821</v>
      </c>
      <c r="P805" s="39">
        <f t="shared" si="62"/>
        <v>5.9943374506245366E-3</v>
      </c>
      <c r="Q805" s="39">
        <f t="shared" si="63"/>
        <v>0</v>
      </c>
      <c r="R805" s="39" t="str">
        <f t="shared" si="64"/>
        <v>Low</v>
      </c>
    </row>
    <row r="806" spans="1:18" x14ac:dyDescent="0.25">
      <c r="A806" s="40">
        <v>6037553701</v>
      </c>
      <c r="B806" s="39">
        <f t="shared" si="61"/>
        <v>-3.6722000000000001</v>
      </c>
      <c r="C806" s="39">
        <f>C$2*'Risk Factors'!C806</f>
        <v>-0.5882879939926442</v>
      </c>
      <c r="D806" s="39">
        <f>D$2*'Risk Factors'!D806</f>
        <v>-0.23629087091851925</v>
      </c>
      <c r="E806" s="39">
        <f>E$2*'Risk Factors'!E806</f>
        <v>-6.263746923220892</v>
      </c>
      <c r="F806" s="39">
        <f>F$2*'Risk Factors'!F806</f>
        <v>-2.3135453264775282E-2</v>
      </c>
      <c r="G806" s="39">
        <f>G$2*'Risk Factors'!G806</f>
        <v>1.8824861463649865</v>
      </c>
      <c r="H806" s="39">
        <f>H$2*'Risk Factors'!H806</f>
        <v>-2.1035475675705309E-2</v>
      </c>
      <c r="I806" s="39">
        <f>I$2*'Risk Factors'!I806</f>
        <v>0</v>
      </c>
      <c r="J806" s="39">
        <f>J$2*'Risk Factors'!J806</f>
        <v>0.84895065234258671</v>
      </c>
      <c r="K806" s="39">
        <f>K$2*'Risk Factors'!K806</f>
        <v>0</v>
      </c>
      <c r="L806" s="39">
        <f>L$2*'Risk Factors'!L806</f>
        <v>0</v>
      </c>
      <c r="M806" s="39">
        <f>M$2*'Risk Factors'!M806</f>
        <v>3.2716597864768668</v>
      </c>
      <c r="N806" s="39">
        <f>N$2*'Risk Factors'!N806</f>
        <v>-1.9786150368042134E-2</v>
      </c>
      <c r="O806" s="39">
        <f t="shared" si="60"/>
        <v>-4.8213862822561362</v>
      </c>
      <c r="P806" s="39">
        <f t="shared" si="62"/>
        <v>7.9912377320210792E-3</v>
      </c>
      <c r="Q806" s="39">
        <f t="shared" si="63"/>
        <v>0</v>
      </c>
      <c r="R806" s="39" t="str">
        <f t="shared" si="64"/>
        <v>Low</v>
      </c>
    </row>
    <row r="807" spans="1:18" x14ac:dyDescent="0.25">
      <c r="A807" s="40">
        <v>6037553702</v>
      </c>
      <c r="B807" s="39">
        <f t="shared" si="61"/>
        <v>-3.6722000000000001</v>
      </c>
      <c r="C807" s="39">
        <f>C$2*'Risk Factors'!C807</f>
        <v>-0.6342525611769515</v>
      </c>
      <c r="D807" s="39">
        <f>D$2*'Risk Factors'!D807</f>
        <v>-0.46228295137458253</v>
      </c>
      <c r="E807" s="39">
        <f>E$2*'Risk Factors'!E807</f>
        <v>-6.0925599333430718</v>
      </c>
      <c r="F807" s="39">
        <f>F$2*'Risk Factors'!F807</f>
        <v>-0.10966626826190744</v>
      </c>
      <c r="G807" s="39">
        <f>G$2*'Risk Factors'!G807</f>
        <v>1.5059549907131327</v>
      </c>
      <c r="H807" s="39">
        <f>H$2*'Risk Factors'!H807</f>
        <v>-4.8294430459389446E-3</v>
      </c>
      <c r="I807" s="39">
        <f>I$2*'Risk Factors'!I807</f>
        <v>0</v>
      </c>
      <c r="J807" s="39">
        <f>J$2*'Risk Factors'!J807</f>
        <v>0.78206788888631196</v>
      </c>
      <c r="K807" s="39">
        <f>K$2*'Risk Factors'!K807</f>
        <v>0</v>
      </c>
      <c r="L807" s="39">
        <f>L$2*'Risk Factors'!L807</f>
        <v>0</v>
      </c>
      <c r="M807" s="39">
        <f>M$2*'Risk Factors'!M807</f>
        <v>1.2960405693950166</v>
      </c>
      <c r="N807" s="39">
        <f>N$2*'Risk Factors'!N807</f>
        <v>-0.10817418864608087</v>
      </c>
      <c r="O807" s="39">
        <f t="shared" si="60"/>
        <v>-7.4999018968540723</v>
      </c>
      <c r="P807" s="39">
        <f t="shared" si="62"/>
        <v>5.5283283892578264E-4</v>
      </c>
      <c r="Q807" s="39">
        <f t="shared" si="63"/>
        <v>0</v>
      </c>
      <c r="R807" s="39" t="str">
        <f t="shared" si="64"/>
        <v>Low</v>
      </c>
    </row>
    <row r="808" spans="1:18" x14ac:dyDescent="0.25">
      <c r="A808" s="40">
        <v>6037553801</v>
      </c>
      <c r="B808" s="39">
        <f t="shared" si="61"/>
        <v>-3.6722000000000001</v>
      </c>
      <c r="C808" s="39">
        <f>C$2*'Risk Factors'!C808</f>
        <v>-0.52246219407437688</v>
      </c>
      <c r="D808" s="39">
        <f>D$2*'Risk Factors'!D808</f>
        <v>-1.8942588763527515</v>
      </c>
      <c r="E808" s="39">
        <f>E$2*'Risk Factors'!E808</f>
        <v>-4.9875112134469264</v>
      </c>
      <c r="F808" s="39">
        <f>F$2*'Risk Factors'!F808</f>
        <v>-9.5186414920561818E-2</v>
      </c>
      <c r="G808" s="39">
        <f>G$2*'Risk Factors'!G808</f>
        <v>2.5995984158415841</v>
      </c>
      <c r="H808" s="39">
        <f>H$2*'Risk Factors'!H808</f>
        <v>-5.6790424235368814E-2</v>
      </c>
      <c r="I808" s="39">
        <f>I$2*'Risk Factors'!I808</f>
        <v>0</v>
      </c>
      <c r="J808" s="39">
        <f>J$2*'Risk Factors'!J808</f>
        <v>0.52434479166666659</v>
      </c>
      <c r="K808" s="39">
        <f>K$2*'Risk Factors'!K808</f>
        <v>0</v>
      </c>
      <c r="L808" s="39">
        <f>L$2*'Risk Factors'!L808</f>
        <v>0</v>
      </c>
      <c r="M808" s="39">
        <f>M$2*'Risk Factors'!M808</f>
        <v>3.3501444049031233</v>
      </c>
      <c r="N808" s="39">
        <f>N$2*'Risk Factors'!N808</f>
        <v>2.0096528143240332E-2</v>
      </c>
      <c r="O808" s="39">
        <f t="shared" si="60"/>
        <v>-4.7342249824753733</v>
      </c>
      <c r="P808" s="39">
        <f t="shared" si="62"/>
        <v>8.7126800289587733E-3</v>
      </c>
      <c r="Q808" s="39">
        <f t="shared" si="63"/>
        <v>0</v>
      </c>
      <c r="R808" s="39" t="str">
        <f t="shared" si="64"/>
        <v>Low</v>
      </c>
    </row>
    <row r="809" spans="1:18" x14ac:dyDescent="0.25">
      <c r="A809" s="40">
        <v>6037553802</v>
      </c>
      <c r="B809" s="39">
        <f t="shared" si="61"/>
        <v>-3.6722000000000001</v>
      </c>
      <c r="C809" s="39">
        <f>C$2*'Risk Factors'!C809</f>
        <v>-0.57289768810788722</v>
      </c>
      <c r="D809" s="39">
        <f>D$2*'Risk Factors'!D809</f>
        <v>-1.3746164343598055</v>
      </c>
      <c r="E809" s="39">
        <f>E$2*'Risk Factors'!E809</f>
        <v>-4.4191130632090765</v>
      </c>
      <c r="F809" s="39">
        <f>F$2*'Risk Factors'!F809</f>
        <v>-0.19893004862236627</v>
      </c>
      <c r="G809" s="39">
        <f>G$2*'Risk Factors'!G809</f>
        <v>1.8337915190552874</v>
      </c>
      <c r="H809" s="39">
        <f>H$2*'Risk Factors'!H809</f>
        <v>-5.004421933841572E-2</v>
      </c>
      <c r="I809" s="39">
        <f>I$2*'Risk Factors'!I809</f>
        <v>0</v>
      </c>
      <c r="J809" s="39">
        <f>J$2*'Risk Factors'!J809</f>
        <v>0.55731536485097644</v>
      </c>
      <c r="K809" s="39">
        <f>K$2*'Risk Factors'!K809</f>
        <v>0</v>
      </c>
      <c r="L809" s="39">
        <f>L$2*'Risk Factors'!L809</f>
        <v>0</v>
      </c>
      <c r="M809" s="39">
        <f>M$2*'Risk Factors'!M809</f>
        <v>2.647572874654013</v>
      </c>
      <c r="N809" s="39">
        <f>N$2*'Risk Factors'!N809</f>
        <v>2.3264358163519704E-2</v>
      </c>
      <c r="O809" s="39">
        <f t="shared" si="60"/>
        <v>-5.2258573369137551</v>
      </c>
      <c r="P809" s="39">
        <f t="shared" si="62"/>
        <v>5.3470049978948629E-3</v>
      </c>
      <c r="Q809" s="39">
        <f t="shared" si="63"/>
        <v>0</v>
      </c>
      <c r="R809" s="39" t="str">
        <f t="shared" si="64"/>
        <v>Low</v>
      </c>
    </row>
    <row r="810" spans="1:18" x14ac:dyDescent="0.25">
      <c r="A810" s="40">
        <v>6037553902</v>
      </c>
      <c r="B810" s="39">
        <f t="shared" si="61"/>
        <v>-3.6722000000000001</v>
      </c>
      <c r="C810" s="39">
        <f>C$2*'Risk Factors'!C810</f>
        <v>-0.6079428762566409</v>
      </c>
      <c r="D810" s="39">
        <f>D$2*'Risk Factors'!D810</f>
        <v>-1.0946867293946081</v>
      </c>
      <c r="E810" s="39">
        <f>E$2*'Risk Factors'!E810</f>
        <v>-4.5866166022394239</v>
      </c>
      <c r="F810" s="39">
        <f>F$2*'Risk Factors'!F810</f>
        <v>-0.2736289233929084</v>
      </c>
      <c r="G810" s="39">
        <f>G$2*'Risk Factors'!G810</f>
        <v>2.1438226408122212</v>
      </c>
      <c r="H810" s="39">
        <f>H$2*'Risk Factors'!H810</f>
        <v>-1.6608908343177575E-2</v>
      </c>
      <c r="I810" s="39">
        <f>I$2*'Risk Factors'!I810</f>
        <v>0</v>
      </c>
      <c r="J810" s="39">
        <f>J$2*'Risk Factors'!J810</f>
        <v>0.94034630831818788</v>
      </c>
      <c r="K810" s="39">
        <f>K$2*'Risk Factors'!K810</f>
        <v>0</v>
      </c>
      <c r="L810" s="39">
        <f>L$2*'Risk Factors'!L810</f>
        <v>0</v>
      </c>
      <c r="M810" s="39">
        <f>M$2*'Risk Factors'!M810</f>
        <v>3.6141667062079867</v>
      </c>
      <c r="N810" s="39">
        <f>N$2*'Risk Factors'!N810</f>
        <v>-0.1312982481410315</v>
      </c>
      <c r="O810" s="39">
        <f t="shared" si="60"/>
        <v>-3.6846466324293972</v>
      </c>
      <c r="P810" s="39">
        <f t="shared" si="62"/>
        <v>2.4491168445541226E-2</v>
      </c>
      <c r="Q810" s="39">
        <f t="shared" si="63"/>
        <v>0</v>
      </c>
      <c r="R810" s="39" t="str">
        <f t="shared" si="64"/>
        <v>Low</v>
      </c>
    </row>
    <row r="811" spans="1:18" x14ac:dyDescent="0.25">
      <c r="A811" s="40">
        <v>6037554002</v>
      </c>
      <c r="B811" s="39">
        <f t="shared" si="61"/>
        <v>-3.6722000000000001</v>
      </c>
      <c r="C811" s="39">
        <f>C$2*'Risk Factors'!C811</f>
        <v>-0.69227143498161026</v>
      </c>
      <c r="D811" s="39">
        <f>D$2*'Risk Factors'!D811</f>
        <v>-1.0100228454512643</v>
      </c>
      <c r="E811" s="39">
        <f>E$2*'Risk Factors'!E811</f>
        <v>-3.1599175633599046</v>
      </c>
      <c r="F811" s="39">
        <f>F$2*'Risk Factors'!F811</f>
        <v>-0.5343717764613547</v>
      </c>
      <c r="G811" s="39">
        <f>G$2*'Risk Factors'!G811</f>
        <v>2.1720947615507966</v>
      </c>
      <c r="H811" s="39">
        <f>H$2*'Risk Factors'!H811</f>
        <v>-1.21522284225978E-2</v>
      </c>
      <c r="I811" s="39">
        <f>I$2*'Risk Factors'!I811</f>
        <v>0</v>
      </c>
      <c r="J811" s="39">
        <f>J$2*'Risk Factors'!J811</f>
        <v>0.7237368553983724</v>
      </c>
      <c r="K811" s="39">
        <f>K$2*'Risk Factors'!K811</f>
        <v>0</v>
      </c>
      <c r="L811" s="39">
        <f>L$2*'Risk Factors'!L811</f>
        <v>0</v>
      </c>
      <c r="M811" s="39">
        <f>M$2*'Risk Factors'!M811</f>
        <v>3.6124036378015019</v>
      </c>
      <c r="N811" s="39">
        <f>N$2*'Risk Factors'!N811</f>
        <v>1.3289364758194531E-2</v>
      </c>
      <c r="O811" s="39">
        <f t="shared" si="60"/>
        <v>-2.5594112291678659</v>
      </c>
      <c r="P811" s="39">
        <f t="shared" si="62"/>
        <v>7.1796769234735547E-2</v>
      </c>
      <c r="Q811" s="39">
        <f t="shared" si="63"/>
        <v>0</v>
      </c>
      <c r="R811" s="39" t="str">
        <f t="shared" si="64"/>
        <v>Low</v>
      </c>
    </row>
    <row r="812" spans="1:18" x14ac:dyDescent="0.25">
      <c r="A812" s="40">
        <v>6037554101</v>
      </c>
      <c r="B812" s="39">
        <f t="shared" si="61"/>
        <v>-3.6722000000000001</v>
      </c>
      <c r="C812" s="39">
        <f>C$2*'Risk Factors'!C812</f>
        <v>-0.44917338549243979</v>
      </c>
      <c r="D812" s="39">
        <f>D$2*'Risk Factors'!D812</f>
        <v>-0.78779336801040312</v>
      </c>
      <c r="E812" s="39">
        <f>E$2*'Risk Factors'!E812</f>
        <v>-4.3171338361508447</v>
      </c>
      <c r="F812" s="39">
        <f>F$2*'Risk Factors'!F812</f>
        <v>-0.31035214564369312</v>
      </c>
      <c r="G812" s="39">
        <f>G$2*'Risk Factors'!G812</f>
        <v>2.4196359712230215</v>
      </c>
      <c r="H812" s="39">
        <f>H$2*'Risk Factors'!H812</f>
        <v>-1.485739393899648E-2</v>
      </c>
      <c r="I812" s="39">
        <f>I$2*'Risk Factors'!I812</f>
        <v>0</v>
      </c>
      <c r="J812" s="39">
        <f>J$2*'Risk Factors'!J812</f>
        <v>1.0569264328485888</v>
      </c>
      <c r="K812" s="39">
        <f>K$2*'Risk Factors'!K812</f>
        <v>0</v>
      </c>
      <c r="L812" s="39">
        <f>L$2*'Risk Factors'!L812</f>
        <v>0</v>
      </c>
      <c r="M812" s="39">
        <f>M$2*'Risk Factors'!M812</f>
        <v>3.8126859628311571</v>
      </c>
      <c r="N812" s="39">
        <f>N$2*'Risk Factors'!N812</f>
        <v>-0.24869985506581035</v>
      </c>
      <c r="O812" s="39">
        <f t="shared" si="60"/>
        <v>-2.5109616173994196</v>
      </c>
      <c r="P812" s="39">
        <f t="shared" si="62"/>
        <v>7.5093293731855165E-2</v>
      </c>
      <c r="Q812" s="39">
        <f t="shared" si="63"/>
        <v>0</v>
      </c>
      <c r="R812" s="39" t="str">
        <f t="shared" si="64"/>
        <v>Low</v>
      </c>
    </row>
    <row r="813" spans="1:18" x14ac:dyDescent="0.25">
      <c r="A813" s="40">
        <v>6037554103</v>
      </c>
      <c r="B813" s="39">
        <f t="shared" si="61"/>
        <v>-3.6722000000000001</v>
      </c>
      <c r="C813" s="39">
        <f>C$2*'Risk Factors'!C813</f>
        <v>-0.55711187715570087</v>
      </c>
      <c r="D813" s="39">
        <f>D$2*'Risk Factors'!D813</f>
        <v>-1.215255038704393</v>
      </c>
      <c r="E813" s="39">
        <f>E$2*'Risk Factors'!E813</f>
        <v>-3.4387286461649218</v>
      </c>
      <c r="F813" s="39">
        <f>F$2*'Risk Factors'!F813</f>
        <v>-0.49637073546885518</v>
      </c>
      <c r="G813" s="39">
        <f>G$2*'Risk Factors'!G813</f>
        <v>2.687944581195401</v>
      </c>
      <c r="H813" s="39">
        <f>H$2*'Risk Factors'!H813</f>
        <v>-6.9216844779995844E-3</v>
      </c>
      <c r="I813" s="39">
        <f>I$2*'Risk Factors'!I813</f>
        <v>0</v>
      </c>
      <c r="J813" s="39">
        <f>J$2*'Risk Factors'!J813</f>
        <v>0.42240921922031766</v>
      </c>
      <c r="K813" s="39">
        <f>K$2*'Risk Factors'!K813</f>
        <v>0</v>
      </c>
      <c r="L813" s="39">
        <f>L$2*'Risk Factors'!L813</f>
        <v>0</v>
      </c>
      <c r="M813" s="39">
        <f>M$2*'Risk Factors'!M813</f>
        <v>3.7561105575326197</v>
      </c>
      <c r="N813" s="39">
        <f>N$2*'Risk Factors'!N813</f>
        <v>0.11681407180913859</v>
      </c>
      <c r="O813" s="39">
        <f t="shared" si="60"/>
        <v>-2.403309552214393</v>
      </c>
      <c r="P813" s="39">
        <f t="shared" si="62"/>
        <v>8.292067449029672E-2</v>
      </c>
      <c r="Q813" s="39">
        <f t="shared" si="63"/>
        <v>0</v>
      </c>
      <c r="R813" s="39" t="str">
        <f t="shared" si="64"/>
        <v>Low</v>
      </c>
    </row>
    <row r="814" spans="1:18" x14ac:dyDescent="0.25">
      <c r="A814" s="40">
        <v>6037554104</v>
      </c>
      <c r="B814" s="39">
        <f t="shared" si="61"/>
        <v>-3.6722000000000001</v>
      </c>
      <c r="C814" s="39">
        <f>C$2*'Risk Factors'!C814</f>
        <v>-0.55711187715570087</v>
      </c>
      <c r="D814" s="39">
        <f>D$2*'Risk Factors'!D814</f>
        <v>-1.2152550595288536</v>
      </c>
      <c r="E814" s="39">
        <f>E$2*'Risk Factors'!E814</f>
        <v>-3.4387287797032999</v>
      </c>
      <c r="F814" s="39">
        <f>F$2*'Risk Factors'!F814</f>
        <v>-0.49637073745639371</v>
      </c>
      <c r="G814" s="39">
        <f>G$2*'Risk Factors'!G814</f>
        <v>2.6879444542496427</v>
      </c>
      <c r="H814" s="39">
        <f>H$2*'Risk Factors'!H814</f>
        <v>-1.4782800867218995E-2</v>
      </c>
      <c r="I814" s="39">
        <f>I$2*'Risk Factors'!I814</f>
        <v>0</v>
      </c>
      <c r="J814" s="39">
        <f>J$2*'Risk Factors'!J814</f>
        <v>0.42240922893953059</v>
      </c>
      <c r="K814" s="39">
        <f>K$2*'Risk Factors'!K814</f>
        <v>0</v>
      </c>
      <c r="L814" s="39">
        <f>L$2*'Risk Factors'!L814</f>
        <v>0</v>
      </c>
      <c r="M814" s="39">
        <f>M$2*'Risk Factors'!M814</f>
        <v>5.6163105575326195</v>
      </c>
      <c r="N814" s="39">
        <f>N$2*'Risk Factors'!N814</f>
        <v>0.25478864643274135</v>
      </c>
      <c r="O814" s="39">
        <f t="shared" si="60"/>
        <v>-0.41299636755693325</v>
      </c>
      <c r="P814" s="39">
        <f t="shared" si="62"/>
        <v>0.39819386651524591</v>
      </c>
      <c r="Q814" s="39">
        <f t="shared" si="63"/>
        <v>1</v>
      </c>
      <c r="R814" s="39" t="str">
        <f t="shared" si="64"/>
        <v>Moderate</v>
      </c>
    </row>
    <row r="815" spans="1:18" x14ac:dyDescent="0.25">
      <c r="A815" s="40">
        <v>6037554105</v>
      </c>
      <c r="B815" s="39">
        <f t="shared" si="61"/>
        <v>-3.6722000000000001</v>
      </c>
      <c r="C815" s="39">
        <f>C$2*'Risk Factors'!C815</f>
        <v>-0.55711187715570087</v>
      </c>
      <c r="D815" s="39">
        <f>D$2*'Risk Factors'!D815</f>
        <v>-1.2152550702923457</v>
      </c>
      <c r="E815" s="39">
        <f>E$2*'Risk Factors'!E815</f>
        <v>-3.438728809508822</v>
      </c>
      <c r="F815" s="39">
        <f>F$2*'Risk Factors'!F815</f>
        <v>-0.49637071616258055</v>
      </c>
      <c r="G815" s="39">
        <f>G$2*'Risk Factors'!G815</f>
        <v>2.6879446646318468</v>
      </c>
      <c r="H815" s="39">
        <f>H$2*'Risk Factors'!H815</f>
        <v>-6.779109012952019E-3</v>
      </c>
      <c r="I815" s="39">
        <f>I$2*'Risk Factors'!I815</f>
        <v>0</v>
      </c>
      <c r="J815" s="39">
        <f>J$2*'Risk Factors'!J815</f>
        <v>0.42240924396712659</v>
      </c>
      <c r="K815" s="39">
        <f>K$2*'Risk Factors'!K815</f>
        <v>0</v>
      </c>
      <c r="L815" s="39">
        <f>L$2*'Risk Factors'!L815</f>
        <v>0</v>
      </c>
      <c r="M815" s="39">
        <f>M$2*'Risk Factors'!M815</f>
        <v>2.64851055753262</v>
      </c>
      <c r="N815" s="39">
        <f>N$2*'Risk Factors'!N815</f>
        <v>0.66824286135763356</v>
      </c>
      <c r="O815" s="39">
        <f t="shared" si="60"/>
        <v>-2.9593382546431757</v>
      </c>
      <c r="P815" s="39">
        <f t="shared" si="62"/>
        <v>4.9297010733263438E-2</v>
      </c>
      <c r="Q815" s="39">
        <f t="shared" si="63"/>
        <v>0</v>
      </c>
      <c r="R815" s="39" t="str">
        <f t="shared" si="64"/>
        <v>Low</v>
      </c>
    </row>
    <row r="816" spans="1:18" x14ac:dyDescent="0.25">
      <c r="A816" s="40">
        <v>6037554203</v>
      </c>
      <c r="B816" s="39">
        <f t="shared" si="61"/>
        <v>-3.6722000000000001</v>
      </c>
      <c r="C816" s="39">
        <f>C$2*'Risk Factors'!C816</f>
        <v>-0.60127087772783006</v>
      </c>
      <c r="D816" s="39">
        <f>D$2*'Risk Factors'!D816</f>
        <v>-1.2085554597932502</v>
      </c>
      <c r="E816" s="39">
        <f>E$2*'Risk Factors'!E816</f>
        <v>-3.2763006791123366</v>
      </c>
      <c r="F816" s="39">
        <f>F$2*'Risk Factors'!F816</f>
        <v>-0.33160186749855008</v>
      </c>
      <c r="G816" s="39">
        <f>G$2*'Risk Factors'!G816</f>
        <v>2.704825552797026</v>
      </c>
      <c r="H816" s="39">
        <f>H$2*'Risk Factors'!H816</f>
        <v>-3.942900507370211E-2</v>
      </c>
      <c r="I816" s="39">
        <f>I$2*'Risk Factors'!I816</f>
        <v>0</v>
      </c>
      <c r="J816" s="39">
        <f>J$2*'Risk Factors'!J816</f>
        <v>1.077642767041739</v>
      </c>
      <c r="K816" s="39">
        <f>K$2*'Risk Factors'!K816</f>
        <v>0</v>
      </c>
      <c r="L816" s="39">
        <f>L$2*'Risk Factors'!L816</f>
        <v>0</v>
      </c>
      <c r="M816" s="39">
        <f>M$2*'Risk Factors'!M816</f>
        <v>2.5388690391459061</v>
      </c>
      <c r="N816" s="39">
        <f>N$2*'Risk Factors'!N816</f>
        <v>-0.19296087646547844</v>
      </c>
      <c r="O816" s="39">
        <f t="shared" si="60"/>
        <v>-3.0009814066864786</v>
      </c>
      <c r="P816" s="39">
        <f t="shared" si="62"/>
        <v>4.7381556188992605E-2</v>
      </c>
      <c r="Q816" s="39">
        <f t="shared" si="63"/>
        <v>0</v>
      </c>
      <c r="R816" s="39" t="str">
        <f t="shared" si="64"/>
        <v>Low</v>
      </c>
    </row>
    <row r="817" spans="1:18" x14ac:dyDescent="0.25">
      <c r="A817" s="40">
        <v>6037554204</v>
      </c>
      <c r="B817" s="39">
        <f t="shared" si="61"/>
        <v>-3.6722000000000001</v>
      </c>
      <c r="C817" s="39">
        <f>C$2*'Risk Factors'!C817</f>
        <v>-0.60127087772783006</v>
      </c>
      <c r="D817" s="39">
        <f>D$2*'Risk Factors'!D817</f>
        <v>-1.2085554381795041</v>
      </c>
      <c r="E817" s="39">
        <f>E$2*'Risk Factors'!E817</f>
        <v>-3.2763005027109902</v>
      </c>
      <c r="F817" s="39">
        <f>F$2*'Risk Factors'!F817</f>
        <v>-0.33160185607752984</v>
      </c>
      <c r="G817" s="39">
        <f>G$2*'Risk Factors'!G817</f>
        <v>2.7048254986366005</v>
      </c>
      <c r="H817" s="39">
        <f>H$2*'Risk Factors'!H817</f>
        <v>-1.7859931777508577E-2</v>
      </c>
      <c r="I817" s="39">
        <f>I$2*'Risk Factors'!I817</f>
        <v>0</v>
      </c>
      <c r="J817" s="39">
        <f>J$2*'Risk Factors'!J817</f>
        <v>1.0776428686727484</v>
      </c>
      <c r="K817" s="39">
        <f>K$2*'Risk Factors'!K817</f>
        <v>0</v>
      </c>
      <c r="L817" s="39">
        <f>L$2*'Risk Factors'!L817</f>
        <v>0</v>
      </c>
      <c r="M817" s="39">
        <f>M$2*'Risk Factors'!M817</f>
        <v>1.9566690391459063</v>
      </c>
      <c r="N817" s="39">
        <f>N$2*'Risk Factors'!N817</f>
        <v>6.1012482971854027E-4</v>
      </c>
      <c r="O817" s="39">
        <f t="shared" si="60"/>
        <v>-3.3680410751883914</v>
      </c>
      <c r="P817" s="39">
        <f t="shared" si="62"/>
        <v>3.3309328226460461E-2</v>
      </c>
      <c r="Q817" s="39">
        <f t="shared" si="63"/>
        <v>0</v>
      </c>
      <c r="R817" s="39" t="str">
        <f t="shared" si="64"/>
        <v>Low</v>
      </c>
    </row>
    <row r="818" spans="1:18" x14ac:dyDescent="0.25">
      <c r="A818" s="40">
        <v>6037554301</v>
      </c>
      <c r="B818" s="39">
        <f t="shared" si="61"/>
        <v>-3.6722000000000001</v>
      </c>
      <c r="C818" s="39">
        <f>C$2*'Risk Factors'!C818</f>
        <v>-0.66446570915406622</v>
      </c>
      <c r="D818" s="39">
        <f>D$2*'Risk Factors'!D818</f>
        <v>-1.7013306890009858</v>
      </c>
      <c r="E818" s="39">
        <f>E$2*'Risk Factors'!E818</f>
        <v>-3.4582836450164982</v>
      </c>
      <c r="F818" s="39">
        <f>F$2*'Risk Factors'!F818</f>
        <v>-0.36939519458967046</v>
      </c>
      <c r="G818" s="39">
        <f>G$2*'Risk Factors'!G818</f>
        <v>2.1413343873298603</v>
      </c>
      <c r="H818" s="39">
        <f>H$2*'Risk Factors'!H818</f>
        <v>-7.2608408707941201E-3</v>
      </c>
      <c r="I818" s="39">
        <f>I$2*'Risk Factors'!I818</f>
        <v>0</v>
      </c>
      <c r="J818" s="39">
        <f>J$2*'Risk Factors'!J818</f>
        <v>0.6458342964533571</v>
      </c>
      <c r="K818" s="39">
        <f>K$2*'Risk Factors'!K818</f>
        <v>0</v>
      </c>
      <c r="L818" s="39">
        <f>L$2*'Risk Factors'!L818</f>
        <v>0</v>
      </c>
      <c r="M818" s="39">
        <f>M$2*'Risk Factors'!M818</f>
        <v>2.8718643732700668</v>
      </c>
      <c r="N818" s="39">
        <f>N$2*'Risk Factors'!N818</f>
        <v>3.9006503040131486E-2</v>
      </c>
      <c r="O818" s="39">
        <f t="shared" si="60"/>
        <v>-4.1748965185385982</v>
      </c>
      <c r="P818" s="39">
        <f t="shared" si="62"/>
        <v>1.514391804634092E-2</v>
      </c>
      <c r="Q818" s="39">
        <f t="shared" si="63"/>
        <v>0</v>
      </c>
      <c r="R818" s="39" t="str">
        <f t="shared" si="64"/>
        <v>Low</v>
      </c>
    </row>
    <row r="819" spans="1:18" x14ac:dyDescent="0.25">
      <c r="A819" s="40">
        <v>6037554302</v>
      </c>
      <c r="B819" s="39">
        <f t="shared" si="61"/>
        <v>-3.6722000000000001</v>
      </c>
      <c r="C819" s="39">
        <f>C$2*'Risk Factors'!C819</f>
        <v>-0.66369189489170433</v>
      </c>
      <c r="D819" s="39">
        <f>D$2*'Risk Factors'!D819</f>
        <v>-1.713090693961963</v>
      </c>
      <c r="E819" s="39">
        <f>E$2*'Risk Factors'!E819</f>
        <v>-3.4410155573784245</v>
      </c>
      <c r="F819" s="39">
        <f>F$2*'Risk Factors'!F819</f>
        <v>-0.37004194094362586</v>
      </c>
      <c r="G819" s="39">
        <f>G$2*'Risk Factors'!G819</f>
        <v>2.1451836382001606</v>
      </c>
      <c r="H819" s="39">
        <f>H$2*'Risk Factors'!H819</f>
        <v>-1.4040094171363345E-2</v>
      </c>
      <c r="I819" s="39">
        <f>I$2*'Risk Factors'!I819</f>
        <v>0</v>
      </c>
      <c r="J819" s="39">
        <f>J$2*'Risk Factors'!J819</f>
        <v>0.64247778463465599</v>
      </c>
      <c r="K819" s="39">
        <f>K$2*'Risk Factors'!K819</f>
        <v>0</v>
      </c>
      <c r="L819" s="39">
        <f>L$2*'Risk Factors'!L819</f>
        <v>0</v>
      </c>
      <c r="M819" s="39">
        <f>M$2*'Risk Factors'!M819</f>
        <v>3.0422643732700672</v>
      </c>
      <c r="N819" s="39">
        <f>N$2*'Risk Factors'!N819</f>
        <v>-5.6368319897267302E-2</v>
      </c>
      <c r="O819" s="39">
        <f t="shared" si="60"/>
        <v>-4.100522705139463</v>
      </c>
      <c r="P819" s="39">
        <f t="shared" si="62"/>
        <v>1.6294119010362221E-2</v>
      </c>
      <c r="Q819" s="39">
        <f t="shared" si="63"/>
        <v>0</v>
      </c>
      <c r="R819" s="39" t="str">
        <f t="shared" si="64"/>
        <v>Low</v>
      </c>
    </row>
    <row r="820" spans="1:18" x14ac:dyDescent="0.25">
      <c r="A820" s="40">
        <v>6037554403</v>
      </c>
      <c r="B820" s="39">
        <f t="shared" si="61"/>
        <v>-3.6722000000000001</v>
      </c>
      <c r="C820" s="39">
        <f>C$2*'Risk Factors'!C820</f>
        <v>-0.58622448929301185</v>
      </c>
      <c r="D820" s="39">
        <f>D$2*'Risk Factors'!D820</f>
        <v>-1.7479664004563604</v>
      </c>
      <c r="E820" s="39">
        <f>E$2*'Risk Factors'!E820</f>
        <v>-3.0317644419091079</v>
      </c>
      <c r="F820" s="39">
        <f>F$2*'Risk Factors'!F820</f>
        <v>-0.401949572162008</v>
      </c>
      <c r="G820" s="39">
        <f>G$2*'Risk Factors'!G820</f>
        <v>2.4903374407582941</v>
      </c>
      <c r="H820" s="39">
        <f>H$2*'Risk Factors'!H820</f>
        <v>-2.4545145151227517E-2</v>
      </c>
      <c r="I820" s="39">
        <f>I$2*'Risk Factors'!I820</f>
        <v>0</v>
      </c>
      <c r="J820" s="39">
        <f>J$2*'Risk Factors'!J820</f>
        <v>0.4984634475014037</v>
      </c>
      <c r="K820" s="39">
        <f>K$2*'Risk Factors'!K820</f>
        <v>0</v>
      </c>
      <c r="L820" s="39">
        <f>L$2*'Risk Factors'!L820</f>
        <v>0</v>
      </c>
      <c r="M820" s="39">
        <f>M$2*'Risk Factors'!M820</f>
        <v>3.1197551601423479</v>
      </c>
      <c r="N820" s="39">
        <f>N$2*'Risk Factors'!N820</f>
        <v>-2.9018890819185156E-2</v>
      </c>
      <c r="O820" s="39">
        <f t="shared" si="60"/>
        <v>-3.3851128913888555</v>
      </c>
      <c r="P820" s="39">
        <f t="shared" si="62"/>
        <v>3.2763977069044069E-2</v>
      </c>
      <c r="Q820" s="39">
        <f t="shared" si="63"/>
        <v>0</v>
      </c>
      <c r="R820" s="39" t="str">
        <f t="shared" si="64"/>
        <v>Low</v>
      </c>
    </row>
    <row r="821" spans="1:18" x14ac:dyDescent="0.25">
      <c r="A821" s="40">
        <v>6037555102</v>
      </c>
      <c r="B821" s="39">
        <f t="shared" si="61"/>
        <v>-3.6722000000000001</v>
      </c>
      <c r="C821" s="39">
        <f>C$2*'Risk Factors'!C821</f>
        <v>-0.61306724626072751</v>
      </c>
      <c r="D821" s="39">
        <f>D$2*'Risk Factors'!D821</f>
        <v>-1.0906955018867925</v>
      </c>
      <c r="E821" s="39">
        <f>E$2*'Risk Factors'!E821</f>
        <v>-3.0075219320754716</v>
      </c>
      <c r="F821" s="39">
        <f>F$2*'Risk Factors'!F821</f>
        <v>-1.2222520754716981</v>
      </c>
      <c r="G821" s="39">
        <f>G$2*'Risk Factors'!G821</f>
        <v>2.0553790090570061</v>
      </c>
      <c r="H821" s="39">
        <f>H$2*'Risk Factors'!H821</f>
        <v>-2.642029169087232E-2</v>
      </c>
      <c r="I821" s="39">
        <f>I$2*'Risk Factors'!I821</f>
        <v>0</v>
      </c>
      <c r="J821" s="39">
        <f>J$2*'Risk Factors'!J821</f>
        <v>0.51813793103448269</v>
      </c>
      <c r="K821" s="39">
        <f>K$2*'Risk Factors'!K821</f>
        <v>0</v>
      </c>
      <c r="L821" s="39">
        <f>L$2*'Risk Factors'!L821</f>
        <v>0</v>
      </c>
      <c r="M821" s="39">
        <f>M$2*'Risk Factors'!M821</f>
        <v>4.7652482404112284</v>
      </c>
      <c r="N821" s="39">
        <f>N$2*'Risk Factors'!N821</f>
        <v>0.10842094688151092</v>
      </c>
      <c r="O821" s="39">
        <f t="shared" si="60"/>
        <v>-2.1849709200013336</v>
      </c>
      <c r="P821" s="39">
        <f t="shared" si="62"/>
        <v>0.1011082473262253</v>
      </c>
      <c r="Q821" s="39">
        <f t="shared" si="63"/>
        <v>0</v>
      </c>
      <c r="R821" s="39" t="str">
        <f t="shared" si="64"/>
        <v>Low</v>
      </c>
    </row>
    <row r="822" spans="1:18" x14ac:dyDescent="0.25">
      <c r="A822" s="40">
        <v>6037555211</v>
      </c>
      <c r="B822" s="39">
        <f t="shared" si="61"/>
        <v>-3.6722000000000001</v>
      </c>
      <c r="C822" s="39">
        <f>C$2*'Risk Factors'!C822</f>
        <v>-0.61798526579485091</v>
      </c>
      <c r="D822" s="39">
        <f>D$2*'Risk Factors'!D822</f>
        <v>-0.10739097051876297</v>
      </c>
      <c r="E822" s="39">
        <f>E$2*'Risk Factors'!E822</f>
        <v>-6.0860744106900793</v>
      </c>
      <c r="F822" s="39">
        <f>F$2*'Risk Factors'!F822</f>
        <v>-0.19247269619032747</v>
      </c>
      <c r="G822" s="39">
        <f>G$2*'Risk Factors'!G822</f>
        <v>1.7658502837485153</v>
      </c>
      <c r="H822" s="39">
        <f>H$2*'Risk Factors'!H822</f>
        <v>-8.2350409221051205E-3</v>
      </c>
      <c r="I822" s="39">
        <f>I$2*'Risk Factors'!I822</f>
        <v>0</v>
      </c>
      <c r="J822" s="39">
        <f>J$2*'Risk Factors'!J822</f>
        <v>0.77913565610024371</v>
      </c>
      <c r="K822" s="39">
        <f>K$2*'Risk Factors'!K822</f>
        <v>0</v>
      </c>
      <c r="L822" s="39">
        <f>L$2*'Risk Factors'!L822</f>
        <v>0</v>
      </c>
      <c r="M822" s="39">
        <f>M$2*'Risk Factors'!M822</f>
        <v>2.7045974693554755</v>
      </c>
      <c r="N822" s="39">
        <f>N$2*'Risk Factors'!N822</f>
        <v>-9.2229071666998244E-2</v>
      </c>
      <c r="O822" s="39">
        <f t="shared" si="60"/>
        <v>-5.527004046578889</v>
      </c>
      <c r="P822" s="39">
        <f t="shared" si="62"/>
        <v>3.9621279199229835E-3</v>
      </c>
      <c r="Q822" s="39">
        <f t="shared" si="63"/>
        <v>0</v>
      </c>
      <c r="R822" s="39" t="str">
        <f t="shared" si="64"/>
        <v>Low</v>
      </c>
    </row>
    <row r="823" spans="1:18" x14ac:dyDescent="0.25">
      <c r="A823" s="40">
        <v>6037555212</v>
      </c>
      <c r="B823" s="39">
        <f t="shared" si="61"/>
        <v>-3.6722000000000001</v>
      </c>
      <c r="C823" s="39">
        <f>C$2*'Risk Factors'!C823</f>
        <v>-0.67669197449938712</v>
      </c>
      <c r="D823" s="39">
        <f>D$2*'Risk Factors'!D823</f>
        <v>-0.42308658454867121</v>
      </c>
      <c r="E823" s="39">
        <f>E$2*'Risk Factors'!E823</f>
        <v>-5.0993454796174609</v>
      </c>
      <c r="F823" s="39">
        <f>F$2*'Risk Factors'!F823</f>
        <v>-0.26477606821430499</v>
      </c>
      <c r="G823" s="39">
        <f>G$2*'Risk Factors'!G823</f>
        <v>1.7087888027761644</v>
      </c>
      <c r="H823" s="39">
        <f>H$2*'Risk Factors'!H823</f>
        <v>-8.0294314883229377E-3</v>
      </c>
      <c r="I823" s="39">
        <f>I$2*'Risk Factors'!I823</f>
        <v>0</v>
      </c>
      <c r="J823" s="39">
        <f>J$2*'Risk Factors'!J823</f>
        <v>0.4260952901269755</v>
      </c>
      <c r="K823" s="39">
        <f>K$2*'Risk Factors'!K823</f>
        <v>0</v>
      </c>
      <c r="L823" s="39">
        <f>L$2*'Risk Factors'!L823</f>
        <v>0</v>
      </c>
      <c r="M823" s="39">
        <f>M$2*'Risk Factors'!M823</f>
        <v>4.1111667062079871</v>
      </c>
      <c r="N823" s="39">
        <f>N$2*'Risk Factors'!N823</f>
        <v>0.17098741024753455</v>
      </c>
      <c r="O823" s="39">
        <f t="shared" si="60"/>
        <v>-3.7270913290094874</v>
      </c>
      <c r="P823" s="39">
        <f t="shared" si="62"/>
        <v>2.3497315266533945E-2</v>
      </c>
      <c r="Q823" s="39">
        <f t="shared" si="63"/>
        <v>0</v>
      </c>
      <c r="R823" s="39" t="str">
        <f t="shared" si="64"/>
        <v>Low</v>
      </c>
    </row>
    <row r="824" spans="1:18" x14ac:dyDescent="0.25">
      <c r="A824" s="40">
        <v>6037570203</v>
      </c>
      <c r="B824" s="39">
        <f t="shared" si="61"/>
        <v>-3.6722000000000001</v>
      </c>
      <c r="C824" s="39">
        <f>C$2*'Risk Factors'!C824</f>
        <v>-0.49546467425418889</v>
      </c>
      <c r="D824" s="39">
        <f>D$2*'Risk Factors'!D824</f>
        <v>-2.227477097729516</v>
      </c>
      <c r="E824" s="39">
        <f>E$2*'Risk Factors'!E824</f>
        <v>-3.7662468904244815</v>
      </c>
      <c r="F824" s="39">
        <f>F$2*'Risk Factors'!F824</f>
        <v>-0.50380113524185577</v>
      </c>
      <c r="G824" s="39">
        <f>G$2*'Risk Factors'!G824</f>
        <v>2.7356341880341883</v>
      </c>
      <c r="H824" s="39">
        <f>H$2*'Risk Factors'!H824</f>
        <v>-3.9981885384466009E-2</v>
      </c>
      <c r="I824" s="39">
        <f>I$2*'Risk Factors'!I824</f>
        <v>0</v>
      </c>
      <c r="J824" s="39">
        <f>J$2*'Risk Factors'!J824</f>
        <v>1.0495305533279873</v>
      </c>
      <c r="K824" s="39">
        <f>K$2*'Risk Factors'!K824</f>
        <v>0</v>
      </c>
      <c r="L824" s="39">
        <f>L$2*'Risk Factors'!L824</f>
        <v>0</v>
      </c>
      <c r="M824" s="39">
        <f>M$2*'Risk Factors'!M824</f>
        <v>3.4911505733491497</v>
      </c>
      <c r="N824" s="39">
        <f>N$2*'Risk Factors'!N824</f>
        <v>-3.6454071968189602E-2</v>
      </c>
      <c r="O824" s="39">
        <f t="shared" si="60"/>
        <v>-3.4653104402913719</v>
      </c>
      <c r="P824" s="39">
        <f t="shared" si="62"/>
        <v>3.0315534914018644E-2</v>
      </c>
      <c r="Q824" s="39">
        <f t="shared" si="63"/>
        <v>0</v>
      </c>
      <c r="R824" s="39" t="str">
        <f t="shared" si="64"/>
        <v>Low</v>
      </c>
    </row>
    <row r="825" spans="1:18" x14ac:dyDescent="0.25">
      <c r="A825" s="40">
        <v>6037570204</v>
      </c>
      <c r="B825" s="39">
        <f t="shared" si="61"/>
        <v>-3.6722000000000001</v>
      </c>
      <c r="C825" s="39">
        <f>C$2*'Risk Factors'!C825</f>
        <v>-0.54122289096853293</v>
      </c>
      <c r="D825" s="39">
        <f>D$2*'Risk Factors'!D825</f>
        <v>-1.7872738202811247</v>
      </c>
      <c r="E825" s="39">
        <f>E$2*'Risk Factors'!E825</f>
        <v>-3.4578016064257024</v>
      </c>
      <c r="F825" s="39">
        <f>F$2*'Risk Factors'!F825</f>
        <v>-0.46319262048192772</v>
      </c>
      <c r="G825" s="39">
        <f>G$2*'Risk Factors'!G825</f>
        <v>1.8646699186991869</v>
      </c>
      <c r="H825" s="39">
        <f>H$2*'Risk Factors'!H825</f>
        <v>-3.9098476274634433E-3</v>
      </c>
      <c r="I825" s="39">
        <f>I$2*'Risk Factors'!I825</f>
        <v>0</v>
      </c>
      <c r="J825" s="39">
        <f>J$2*'Risk Factors'!J825</f>
        <v>1.2919217680608366</v>
      </c>
      <c r="K825" s="39">
        <f>K$2*'Risk Factors'!K825</f>
        <v>0</v>
      </c>
      <c r="L825" s="39">
        <f>L$2*'Risk Factors'!L825</f>
        <v>0</v>
      </c>
      <c r="M825" s="39">
        <f>M$2*'Risk Factors'!M825</f>
        <v>2.637612099644127</v>
      </c>
      <c r="N825" s="39">
        <f>N$2*'Risk Factors'!N825</f>
        <v>2.2341986442648388E-2</v>
      </c>
      <c r="O825" s="39">
        <f t="shared" si="60"/>
        <v>-4.1090550129379535</v>
      </c>
      <c r="P825" s="39">
        <f t="shared" si="62"/>
        <v>1.6157920818566967E-2</v>
      </c>
      <c r="Q825" s="39">
        <f t="shared" si="63"/>
        <v>0</v>
      </c>
      <c r="R825" s="39" t="str">
        <f t="shared" si="64"/>
        <v>Low</v>
      </c>
    </row>
    <row r="826" spans="1:18" x14ac:dyDescent="0.25">
      <c r="A826" s="40">
        <v>6037570301</v>
      </c>
      <c r="B826" s="39">
        <f t="shared" si="61"/>
        <v>-3.6722000000000001</v>
      </c>
      <c r="C826" s="39">
        <f>C$2*'Risk Factors'!C826</f>
        <v>-0.54406020993052717</v>
      </c>
      <c r="D826" s="39">
        <f>D$2*'Risk Factors'!D826</f>
        <v>-1.9107575806228361</v>
      </c>
      <c r="E826" s="39">
        <f>E$2*'Risk Factors'!E826</f>
        <v>-3.636991292060245</v>
      </c>
      <c r="F826" s="39">
        <f>F$2*'Risk Factors'!F826</f>
        <v>-0.4043290611201612</v>
      </c>
      <c r="G826" s="39">
        <f>G$2*'Risk Factors'!G826</f>
        <v>2.0162575098673732</v>
      </c>
      <c r="H826" s="39">
        <f>H$2*'Risk Factors'!H826</f>
        <v>-3.1703084465109959E-3</v>
      </c>
      <c r="I826" s="39">
        <f>I$2*'Risk Factors'!I826</f>
        <v>0</v>
      </c>
      <c r="J826" s="39">
        <f>J$2*'Risk Factors'!J826</f>
        <v>0.98480552746261452</v>
      </c>
      <c r="K826" s="39">
        <f>K$2*'Risk Factors'!K826</f>
        <v>0</v>
      </c>
      <c r="L826" s="39">
        <f>L$2*'Risk Factors'!L826</f>
        <v>0</v>
      </c>
      <c r="M826" s="39">
        <f>M$2*'Risk Factors'!M826</f>
        <v>2.3458467378410428</v>
      </c>
      <c r="N826" s="39">
        <f>N$2*'Risk Factors'!N826</f>
        <v>7.537475976129078E-2</v>
      </c>
      <c r="O826" s="39">
        <f t="shared" si="60"/>
        <v>-4.7492239172479618</v>
      </c>
      <c r="P826" s="39">
        <f t="shared" si="62"/>
        <v>8.5840876709298505E-3</v>
      </c>
      <c r="Q826" s="39">
        <f t="shared" si="63"/>
        <v>0</v>
      </c>
      <c r="R826" s="39" t="str">
        <f t="shared" si="64"/>
        <v>Low</v>
      </c>
    </row>
    <row r="827" spans="1:18" x14ac:dyDescent="0.25">
      <c r="A827" s="40">
        <v>6037570303</v>
      </c>
      <c r="B827" s="39">
        <f t="shared" si="61"/>
        <v>-3.6722000000000001</v>
      </c>
      <c r="C827" s="39">
        <f>C$2*'Risk Factors'!C827</f>
        <v>-0.49035750012259915</v>
      </c>
      <c r="D827" s="39">
        <f>D$2*'Risk Factors'!D827</f>
        <v>-1.9435206620118952</v>
      </c>
      <c r="E827" s="39">
        <f>E$2*'Risk Factors'!E827</f>
        <v>-3.3875449702611844</v>
      </c>
      <c r="F827" s="39">
        <f>F$2*'Risk Factors'!F827</f>
        <v>-0.55214941815360752</v>
      </c>
      <c r="G827" s="39">
        <f>G$2*'Risk Factors'!G827</f>
        <v>1.8312923076923078</v>
      </c>
      <c r="H827" s="39">
        <f>H$2*'Risk Factors'!H827</f>
        <v>-5.0028001688510234E-3</v>
      </c>
      <c r="I827" s="39">
        <f>I$2*'Risk Factors'!I827</f>
        <v>0</v>
      </c>
      <c r="J827" s="39">
        <f>J$2*'Risk Factors'!J827</f>
        <v>1.7985305863708401</v>
      </c>
      <c r="K827" s="39">
        <f>K$2*'Risk Factors'!K827</f>
        <v>0</v>
      </c>
      <c r="L827" s="39">
        <f>L$2*'Risk Factors'!L827</f>
        <v>0</v>
      </c>
      <c r="M827" s="39">
        <f>M$2*'Risk Factors'!M827</f>
        <v>4.008897508896796</v>
      </c>
      <c r="N827" s="39">
        <f>N$2*'Risk Factors'!N827</f>
        <v>-1.4909007125715185E-2</v>
      </c>
      <c r="O827" s="39">
        <f t="shared" si="60"/>
        <v>-2.426963954883909</v>
      </c>
      <c r="P827" s="39">
        <f t="shared" si="62"/>
        <v>8.1139534664716573E-2</v>
      </c>
      <c r="Q827" s="39">
        <f t="shared" si="63"/>
        <v>0</v>
      </c>
      <c r="R827" s="39" t="str">
        <f t="shared" si="64"/>
        <v>Low</v>
      </c>
    </row>
    <row r="828" spans="1:18" x14ac:dyDescent="0.25">
      <c r="A828" s="40">
        <v>6037570304</v>
      </c>
      <c r="B828" s="39">
        <f t="shared" si="61"/>
        <v>-3.6722000000000001</v>
      </c>
      <c r="C828" s="39">
        <f>C$2*'Risk Factors'!C828</f>
        <v>-0.47634286403759712</v>
      </c>
      <c r="D828" s="39">
        <f>D$2*'Risk Factors'!D828</f>
        <v>-2.0056902570480926</v>
      </c>
      <c r="E828" s="39">
        <f>E$2*'Risk Factors'!E828</f>
        <v>-3.6187575456053063</v>
      </c>
      <c r="F828" s="39">
        <f>F$2*'Risk Factors'!F828</f>
        <v>-0.47441679104477613</v>
      </c>
      <c r="G828" s="39">
        <f>G$2*'Risk Factors'!G828</f>
        <v>2.4169713441654355</v>
      </c>
      <c r="H828" s="39">
        <f>H$2*'Risk Factors'!H828</f>
        <v>-3.4280975481543754E-3</v>
      </c>
      <c r="I828" s="39">
        <f>I$2*'Risk Factors'!I828</f>
        <v>0</v>
      </c>
      <c r="J828" s="39">
        <f>J$2*'Risk Factors'!J828</f>
        <v>1.0309665514858328</v>
      </c>
      <c r="K828" s="39">
        <f>K$2*'Risk Factors'!K828</f>
        <v>0</v>
      </c>
      <c r="L828" s="39">
        <f>L$2*'Risk Factors'!L828</f>
        <v>0</v>
      </c>
      <c r="M828" s="39">
        <f>M$2*'Risk Factors'!M828</f>
        <v>2.0318521154606555</v>
      </c>
      <c r="N828" s="39">
        <f>N$2*'Risk Factors'!N828</f>
        <v>0.2517509136925869</v>
      </c>
      <c r="O828" s="39">
        <f t="shared" si="60"/>
        <v>-4.5192946304794157</v>
      </c>
      <c r="P828" s="39">
        <f t="shared" si="62"/>
        <v>1.0779248845381626E-2</v>
      </c>
      <c r="Q828" s="39">
        <f t="shared" si="63"/>
        <v>0</v>
      </c>
      <c r="R828" s="39" t="str">
        <f t="shared" si="64"/>
        <v>Low</v>
      </c>
    </row>
    <row r="829" spans="1:18" x14ac:dyDescent="0.25">
      <c r="A829" s="40">
        <v>6037570402</v>
      </c>
      <c r="B829" s="39">
        <f t="shared" si="61"/>
        <v>-3.6722000000000001</v>
      </c>
      <c r="C829" s="39">
        <f>C$2*'Risk Factors'!C829</f>
        <v>-0.76583537752349817</v>
      </c>
      <c r="D829" s="39">
        <f>D$2*'Risk Factors'!D829</f>
        <v>-4.0217606451612902</v>
      </c>
      <c r="E829" s="39">
        <f>E$2*'Risk Factors'!E829</f>
        <v>-2.5535273900293252</v>
      </c>
      <c r="F829" s="39">
        <f>F$2*'Risk Factors'!F829</f>
        <v>-0.33369519061583575</v>
      </c>
      <c r="G829" s="39">
        <f>G$2*'Risk Factors'!G829</f>
        <v>0.72834042553191491</v>
      </c>
      <c r="H829" s="39">
        <f>H$2*'Risk Factors'!H829</f>
        <v>-1.3764563287499507E-2</v>
      </c>
      <c r="I829" s="39">
        <f>I$2*'Risk Factors'!I829</f>
        <v>0</v>
      </c>
      <c r="J829" s="39">
        <f>J$2*'Risk Factors'!J829</f>
        <v>1.7383542094455857</v>
      </c>
      <c r="K829" s="39">
        <f>K$2*'Risk Factors'!K829</f>
        <v>0</v>
      </c>
      <c r="L829" s="39">
        <f>L$2*'Risk Factors'!L829</f>
        <v>0</v>
      </c>
      <c r="M829" s="39">
        <f>M$2*'Risk Factors'!M829</f>
        <v>5.1610851720047437</v>
      </c>
      <c r="N829" s="39">
        <f>N$2*'Risk Factors'!N829</f>
        <v>-3.8086412979974379E-2</v>
      </c>
      <c r="O829" s="39">
        <f t="shared" si="60"/>
        <v>-3.7710897726151806</v>
      </c>
      <c r="P829" s="39">
        <f t="shared" si="62"/>
        <v>2.2508649787138013E-2</v>
      </c>
      <c r="Q829" s="39">
        <f t="shared" si="63"/>
        <v>0</v>
      </c>
      <c r="R829" s="39" t="str">
        <f t="shared" si="64"/>
        <v>Low</v>
      </c>
    </row>
    <row r="830" spans="1:18" x14ac:dyDescent="0.25">
      <c r="A830" s="40">
        <v>6037570403</v>
      </c>
      <c r="B830" s="39">
        <f t="shared" si="61"/>
        <v>-3.6722000000000001</v>
      </c>
      <c r="C830" s="39">
        <f>C$2*'Risk Factors'!C830</f>
        <v>-0.55633806289333887</v>
      </c>
      <c r="D830" s="39">
        <f>D$2*'Risk Factors'!D830</f>
        <v>-2.2101679829221856</v>
      </c>
      <c r="E830" s="39">
        <f>E$2*'Risk Factors'!E830</f>
        <v>-4.4005313866090683</v>
      </c>
      <c r="F830" s="39">
        <f>F$2*'Risk Factors'!F830</f>
        <v>-0.28515504201422026</v>
      </c>
      <c r="G830" s="39">
        <f>G$2*'Risk Factors'!G830</f>
        <v>1.8299133717336338</v>
      </c>
      <c r="H830" s="39">
        <f>H$2*'Risk Factors'!H830</f>
        <v>-7.0810694037749013E-3</v>
      </c>
      <c r="I830" s="39">
        <f>I$2*'Risk Factors'!I830</f>
        <v>0</v>
      </c>
      <c r="J830" s="39">
        <f>J$2*'Risk Factors'!J830</f>
        <v>1.1484250593468079</v>
      </c>
      <c r="K830" s="39">
        <f>K$2*'Risk Factors'!K830</f>
        <v>0</v>
      </c>
      <c r="L830" s="39">
        <f>L$2*'Risk Factors'!L830</f>
        <v>0</v>
      </c>
      <c r="M830" s="39">
        <f>M$2*'Risk Factors'!M830</f>
        <v>2.4176159746935539</v>
      </c>
      <c r="N830" s="39">
        <f>N$2*'Risk Factors'!N830</f>
        <v>-6.7208814207705178E-2</v>
      </c>
      <c r="O830" s="39">
        <f t="shared" si="60"/>
        <v>-5.8027279522762978</v>
      </c>
      <c r="P830" s="39">
        <f t="shared" si="62"/>
        <v>3.0102182025763089E-3</v>
      </c>
      <c r="Q830" s="39">
        <f t="shared" si="63"/>
        <v>0</v>
      </c>
      <c r="R830" s="39" t="str">
        <f t="shared" si="64"/>
        <v>Low</v>
      </c>
    </row>
    <row r="831" spans="1:18" x14ac:dyDescent="0.25">
      <c r="A831" s="40">
        <v>6037570404</v>
      </c>
      <c r="B831" s="39">
        <f t="shared" si="61"/>
        <v>-3.6722000000000001</v>
      </c>
      <c r="C831" s="39">
        <f>C$2*'Risk Factors'!C831</f>
        <v>-0.55659600098079298</v>
      </c>
      <c r="D831" s="39">
        <f>D$2*'Risk Factors'!D831</f>
        <v>-2.2120255776067768</v>
      </c>
      <c r="E831" s="39">
        <f>E$2*'Risk Factors'!E831</f>
        <v>-4.400548959889286</v>
      </c>
      <c r="F831" s="39">
        <f>F$2*'Risk Factors'!F831</f>
        <v>-0.28454547531262797</v>
      </c>
      <c r="G831" s="39">
        <f>G$2*'Risk Factors'!G831</f>
        <v>1.8284135882027255</v>
      </c>
      <c r="H831" s="39">
        <f>H$2*'Risk Factors'!H831</f>
        <v>-1.1352834411718538E-3</v>
      </c>
      <c r="I831" s="39">
        <f>I$2*'Risk Factors'!I831</f>
        <v>0</v>
      </c>
      <c r="J831" s="39">
        <f>J$2*'Risk Factors'!J831</f>
        <v>1.1489221709587178</v>
      </c>
      <c r="K831" s="39">
        <f>K$2*'Risk Factors'!K831</f>
        <v>0</v>
      </c>
      <c r="L831" s="39">
        <f>L$2*'Risk Factors'!L831</f>
        <v>0</v>
      </c>
      <c r="M831" s="39">
        <f>M$2*'Risk Factors'!M831</f>
        <v>4.0222159746935544</v>
      </c>
      <c r="N831" s="39">
        <f>N$2*'Risk Factors'!N831</f>
        <v>2.8235827818343415E-3</v>
      </c>
      <c r="O831" s="39">
        <f t="shared" si="60"/>
        <v>-4.1246759805938238</v>
      </c>
      <c r="P831" s="39">
        <f t="shared" si="62"/>
        <v>1.5911464505845633E-2</v>
      </c>
      <c r="Q831" s="39">
        <f t="shared" si="63"/>
        <v>0</v>
      </c>
      <c r="R831" s="39" t="str">
        <f t="shared" si="64"/>
        <v>Low</v>
      </c>
    </row>
    <row r="832" spans="1:18" x14ac:dyDescent="0.25">
      <c r="A832" s="40">
        <v>6037570502</v>
      </c>
      <c r="B832" s="39">
        <f t="shared" si="61"/>
        <v>-3.6722000000000001</v>
      </c>
      <c r="C832" s="39">
        <f>C$2*'Risk Factors'!C832</f>
        <v>-0.61396143163056804</v>
      </c>
      <c r="D832" s="39">
        <f>D$2*'Risk Factors'!D832</f>
        <v>-1.5639802934679707</v>
      </c>
      <c r="E832" s="39">
        <f>E$2*'Risk Factors'!E832</f>
        <v>-3.1679091195960876</v>
      </c>
      <c r="F832" s="39">
        <f>F$2*'Risk Factors'!F832</f>
        <v>-0.75311076049226899</v>
      </c>
      <c r="G832" s="39">
        <f>G$2*'Risk Factors'!G832</f>
        <v>1.5733962732919253</v>
      </c>
      <c r="H832" s="39">
        <f>H$2*'Risk Factors'!H832</f>
        <v>-1.7182923849089236E-2</v>
      </c>
      <c r="I832" s="39">
        <f>I$2*'Risk Factors'!I832</f>
        <v>0</v>
      </c>
      <c r="J832" s="39">
        <f>J$2*'Risk Factors'!J832</f>
        <v>1.8948499181669396</v>
      </c>
      <c r="K832" s="39">
        <f>K$2*'Risk Factors'!K832</f>
        <v>0</v>
      </c>
      <c r="L832" s="39">
        <f>L$2*'Risk Factors'!L832</f>
        <v>0</v>
      </c>
      <c r="M832" s="39">
        <f>M$2*'Risk Factors'!M832</f>
        <v>2.62688208778173</v>
      </c>
      <c r="N832" s="39">
        <f>N$2*'Risk Factors'!N832</f>
        <v>2.6050211542911695E-2</v>
      </c>
      <c r="O832" s="39">
        <f t="shared" si="60"/>
        <v>-3.6671660382524807</v>
      </c>
      <c r="P832" s="39">
        <f t="shared" si="62"/>
        <v>2.4912293198570003E-2</v>
      </c>
      <c r="Q832" s="39">
        <f t="shared" si="63"/>
        <v>0</v>
      </c>
      <c r="R832" s="39" t="str">
        <f t="shared" si="64"/>
        <v>Low</v>
      </c>
    </row>
    <row r="833" spans="1:18" x14ac:dyDescent="0.25">
      <c r="A833" s="40">
        <v>6037570601</v>
      </c>
      <c r="B833" s="39">
        <f t="shared" si="61"/>
        <v>-3.6722000000000001</v>
      </c>
      <c r="C833" s="39">
        <f>C$2*'Risk Factors'!C833</f>
        <v>-0.51020153698406223</v>
      </c>
      <c r="D833" s="39">
        <f>D$2*'Risk Factors'!D833</f>
        <v>-2.1749782332913394</v>
      </c>
      <c r="E833" s="39">
        <f>E$2*'Risk Factors'!E833</f>
        <v>-3.132422585318194</v>
      </c>
      <c r="F833" s="39">
        <f>F$2*'Risk Factors'!F833</f>
        <v>-0.55100223663074166</v>
      </c>
      <c r="G833" s="39">
        <f>G$2*'Risk Factors'!G833</f>
        <v>2.0745337794460377</v>
      </c>
      <c r="H833" s="39">
        <f>H$2*'Risk Factors'!H833</f>
        <v>-1.48273123662817E-2</v>
      </c>
      <c r="I833" s="39">
        <f>I$2*'Risk Factors'!I833</f>
        <v>0</v>
      </c>
      <c r="J833" s="39">
        <f>J$2*'Risk Factors'!J833</f>
        <v>2.2977510039289246</v>
      </c>
      <c r="K833" s="39">
        <f>K$2*'Risk Factors'!K833</f>
        <v>0</v>
      </c>
      <c r="L833" s="39">
        <f>L$2*'Risk Factors'!L833</f>
        <v>0</v>
      </c>
      <c r="M833" s="39">
        <f>M$2*'Risk Factors'!M833</f>
        <v>3.9629398181099234</v>
      </c>
      <c r="N833" s="39">
        <f>N$2*'Risk Factors'!N833</f>
        <v>-0.13324525816778815</v>
      </c>
      <c r="O833" s="39">
        <f t="shared" si="60"/>
        <v>-1.8536525612735231</v>
      </c>
      <c r="P833" s="39">
        <f t="shared" si="62"/>
        <v>0.13544461457359649</v>
      </c>
      <c r="Q833" s="39">
        <f t="shared" si="63"/>
        <v>0</v>
      </c>
      <c r="R833" s="39" t="str">
        <f t="shared" si="64"/>
        <v>Low</v>
      </c>
    </row>
    <row r="834" spans="1:18" x14ac:dyDescent="0.25">
      <c r="A834" s="40">
        <v>6037570602</v>
      </c>
      <c r="B834" s="39">
        <f t="shared" si="61"/>
        <v>-3.6722000000000001</v>
      </c>
      <c r="C834" s="39">
        <f>C$2*'Risk Factors'!C834</f>
        <v>-0.6153714931753167</v>
      </c>
      <c r="D834" s="39">
        <f>D$2*'Risk Factors'!D834</f>
        <v>-1.2904334377937949</v>
      </c>
      <c r="E834" s="39">
        <f>E$2*'Risk Factors'!E834</f>
        <v>-2.5332404261986836</v>
      </c>
      <c r="F834" s="39">
        <f>F$2*'Risk Factors'!F834</f>
        <v>-1.3609445941711062</v>
      </c>
      <c r="G834" s="39">
        <f>G$2*'Risk Factors'!G834</f>
        <v>1.919676862745098</v>
      </c>
      <c r="H834" s="39">
        <f>H$2*'Risk Factors'!H834</f>
        <v>-7.7526201440225196E-3</v>
      </c>
      <c r="I834" s="39">
        <f>I$2*'Risk Factors'!I834</f>
        <v>0</v>
      </c>
      <c r="J834" s="39">
        <f>J$2*'Risk Factors'!J834</f>
        <v>1.6778204780010864</v>
      </c>
      <c r="K834" s="39">
        <f>K$2*'Risk Factors'!K834</f>
        <v>0</v>
      </c>
      <c r="L834" s="39">
        <f>L$2*'Risk Factors'!L834</f>
        <v>0</v>
      </c>
      <c r="M834" s="39">
        <f>M$2*'Risk Factors'!M834</f>
        <v>2.6842267299327789</v>
      </c>
      <c r="N834" s="39">
        <f>N$2*'Risk Factors'!N834</f>
        <v>2.6429386854622084E-2</v>
      </c>
      <c r="O834" s="39">
        <f t="shared" si="60"/>
        <v>-3.1717891139493406</v>
      </c>
      <c r="P834" s="39">
        <f t="shared" si="62"/>
        <v>4.0241259575149721E-2</v>
      </c>
      <c r="Q834" s="39">
        <f t="shared" si="63"/>
        <v>0</v>
      </c>
      <c r="R834" s="39" t="str">
        <f t="shared" si="64"/>
        <v>Low</v>
      </c>
    </row>
    <row r="835" spans="1:18" x14ac:dyDescent="0.25">
      <c r="A835" s="40">
        <v>6037570603</v>
      </c>
      <c r="B835" s="39">
        <f t="shared" si="61"/>
        <v>-3.6722000000000001</v>
      </c>
      <c r="C835" s="39">
        <f>C$2*'Risk Factors'!C835</f>
        <v>-0.46274092889252155</v>
      </c>
      <c r="D835" s="39">
        <f>D$2*'Risk Factors'!D835</f>
        <v>-5.1478596190139081</v>
      </c>
      <c r="E835" s="39">
        <f>E$2*'Risk Factors'!E835</f>
        <v>-1.1359510536498842</v>
      </c>
      <c r="F835" s="39">
        <f>F$2*'Risk Factors'!F835</f>
        <v>-0.41828991195955068</v>
      </c>
      <c r="G835" s="39">
        <f>G$2*'Risk Factors'!G835</f>
        <v>2.7386593635087011</v>
      </c>
      <c r="H835" s="39">
        <f>H$2*'Risk Factors'!H835</f>
        <v>-2.094449612643573E-2</v>
      </c>
      <c r="I835" s="39">
        <f>I$2*'Risk Factors'!I835</f>
        <v>0</v>
      </c>
      <c r="J835" s="39">
        <f>J$2*'Risk Factors'!J835</f>
        <v>0.40081134970952481</v>
      </c>
      <c r="K835" s="39">
        <f>K$2*'Risk Factors'!K835</f>
        <v>0</v>
      </c>
      <c r="L835" s="39">
        <f>L$2*'Risk Factors'!L835</f>
        <v>0</v>
      </c>
      <c r="M835" s="39">
        <f>M$2*'Risk Factors'!M835</f>
        <v>0.39847591933570548</v>
      </c>
      <c r="N835" s="39">
        <f>N$2*'Risk Factors'!N835</f>
        <v>-0.26103216286489744</v>
      </c>
      <c r="O835" s="39">
        <f t="shared" ref="O835:O898" si="65">SUM(B835:N835)</f>
        <v>-7.5810715399532684</v>
      </c>
      <c r="P835" s="39">
        <f t="shared" si="62"/>
        <v>5.0975444714992848E-4</v>
      </c>
      <c r="Q835" s="39">
        <f t="shared" si="63"/>
        <v>0</v>
      </c>
      <c r="R835" s="39" t="str">
        <f t="shared" si="64"/>
        <v>Low</v>
      </c>
    </row>
    <row r="836" spans="1:18" x14ac:dyDescent="0.25">
      <c r="A836" s="40">
        <v>6037571600</v>
      </c>
      <c r="B836" s="39">
        <f t="shared" ref="B836:B899" si="66">B$2</f>
        <v>-3.6722000000000001</v>
      </c>
      <c r="C836" s="39">
        <f>C$2*'Risk Factors'!C836</f>
        <v>-0.19484643126277076</v>
      </c>
      <c r="D836" s="39">
        <f>D$2*'Risk Factors'!D836</f>
        <v>-5.0123758389120523</v>
      </c>
      <c r="E836" s="39">
        <f>E$2*'Risk Factors'!E836</f>
        <v>-2.0866785671340633</v>
      </c>
      <c r="F836" s="39">
        <f>F$2*'Risk Factors'!F836</f>
        <v>-0.2294158521130876</v>
      </c>
      <c r="G836" s="39">
        <f>G$2*'Risk Factors'!G836</f>
        <v>3.3685897276146863</v>
      </c>
      <c r="H836" s="39">
        <f>H$2*'Risk Factors'!H836</f>
        <v>-3.5316463298217063E-4</v>
      </c>
      <c r="I836" s="39">
        <f>I$2*'Risk Factors'!I836</f>
        <v>0</v>
      </c>
      <c r="J836" s="39">
        <f>J$2*'Risk Factors'!J836</f>
        <v>1.7842485552819289</v>
      </c>
      <c r="K836" s="39">
        <f>K$2*'Risk Factors'!K836</f>
        <v>0</v>
      </c>
      <c r="L836" s="39">
        <f>L$2*'Risk Factors'!L836</f>
        <v>0</v>
      </c>
      <c r="M836" s="39">
        <f>M$2*'Risk Factors'!M836</f>
        <v>-0.81934393040727638</v>
      </c>
      <c r="N836" s="39">
        <f>N$2*'Risk Factors'!N836</f>
        <v>0.57709464000871302</v>
      </c>
      <c r="O836" s="39">
        <f t="shared" si="65"/>
        <v>-6.2852808615569034</v>
      </c>
      <c r="P836" s="39">
        <f t="shared" ref="P836:P899" si="67">EXP(O836)/(1+EXP(O836))</f>
        <v>1.8600672038010834E-3</v>
      </c>
      <c r="Q836" s="39">
        <f t="shared" ref="Q836:Q899" si="68">IF(P836&gt;0.666,2,IF(P836&gt;0.333,1,IF(P836&lt;=0.333,0)))</f>
        <v>0</v>
      </c>
      <c r="R836" s="39" t="str">
        <f t="shared" ref="R836:R899" si="69">IF(P836&gt;0.666,"High",IF(P836&gt;0.333,"Moderate",IF(P836&lt;=0.333,"Low")))</f>
        <v>Low</v>
      </c>
    </row>
    <row r="837" spans="1:18" x14ac:dyDescent="0.25">
      <c r="A837" s="40">
        <v>6037571701</v>
      </c>
      <c r="B837" s="39">
        <f t="shared" si="66"/>
        <v>-3.6722000000000001</v>
      </c>
      <c r="C837" s="39">
        <f>C$2*'Risk Factors'!C837</f>
        <v>-0.61623128680016348</v>
      </c>
      <c r="D837" s="39">
        <f>D$2*'Risk Factors'!D837</f>
        <v>-1.4963454039908406</v>
      </c>
      <c r="E837" s="39">
        <f>E$2*'Risk Factors'!E837</f>
        <v>-3.518867778868171</v>
      </c>
      <c r="F837" s="39">
        <f>F$2*'Risk Factors'!F837</f>
        <v>-0.76118508341511293</v>
      </c>
      <c r="G837" s="39">
        <f>G$2*'Risk Factors'!G837</f>
        <v>1.9638043098427491</v>
      </c>
      <c r="H837" s="39">
        <f>H$2*'Risk Factors'!H837</f>
        <v>-3.6019740332673255E-3</v>
      </c>
      <c r="I837" s="39">
        <f>I$2*'Risk Factors'!I837</f>
        <v>0</v>
      </c>
      <c r="J837" s="39">
        <f>J$2*'Risk Factors'!J837</f>
        <v>1.9075427789934354</v>
      </c>
      <c r="K837" s="39">
        <f>K$2*'Risk Factors'!K837</f>
        <v>-0.6724</v>
      </c>
      <c r="L837" s="39">
        <f>L$2*'Risk Factors'!L837</f>
        <v>0</v>
      </c>
      <c r="M837" s="39">
        <f>M$2*'Risk Factors'!M837</f>
        <v>2.1555813364966383</v>
      </c>
      <c r="N837" s="39">
        <f>N$2*'Risk Factors'!N837</f>
        <v>8.0401206099710092E-4</v>
      </c>
      <c r="O837" s="39">
        <f t="shared" si="65"/>
        <v>-4.7130990897137366</v>
      </c>
      <c r="P837" s="39">
        <f t="shared" si="67"/>
        <v>8.89704614716871E-3</v>
      </c>
      <c r="Q837" s="39">
        <f t="shared" si="68"/>
        <v>0</v>
      </c>
      <c r="R837" s="39" t="str">
        <f t="shared" si="69"/>
        <v>Low</v>
      </c>
    </row>
    <row r="838" spans="1:18" x14ac:dyDescent="0.25">
      <c r="A838" s="40">
        <v>6037571703</v>
      </c>
      <c r="B838" s="39">
        <f t="shared" si="66"/>
        <v>-3.6722000000000001</v>
      </c>
      <c r="C838" s="39">
        <f>C$2*'Risk Factors'!C838</f>
        <v>-0.53355353183489984</v>
      </c>
      <c r="D838" s="39">
        <f>D$2*'Risk Factors'!D838</f>
        <v>-1.8110126379135199</v>
      </c>
      <c r="E838" s="39">
        <f>E$2*'Risk Factors'!E838</f>
        <v>-3.4647737598411186</v>
      </c>
      <c r="F838" s="39">
        <f>F$2*'Risk Factors'!F838</f>
        <v>-0.68012201429262842</v>
      </c>
      <c r="G838" s="39">
        <f>G$2*'Risk Factors'!G838</f>
        <v>2.1086046273457613</v>
      </c>
      <c r="H838" s="39">
        <f>H$2*'Risk Factors'!H838</f>
        <v>-4.2617492302930594E-3</v>
      </c>
      <c r="I838" s="39">
        <f>I$2*'Risk Factors'!I838</f>
        <v>0</v>
      </c>
      <c r="J838" s="39">
        <f>J$2*'Risk Factors'!J838</f>
        <v>1.732774482689565</v>
      </c>
      <c r="K838" s="39">
        <f>K$2*'Risk Factors'!K838</f>
        <v>0</v>
      </c>
      <c r="L838" s="39">
        <f>L$2*'Risk Factors'!L838</f>
        <v>0</v>
      </c>
      <c r="M838" s="39">
        <f>M$2*'Risk Factors'!M838</f>
        <v>-1.2041532621589572</v>
      </c>
      <c r="N838" s="39">
        <f>N$2*'Risk Factors'!N838</f>
        <v>-0.218986777617411</v>
      </c>
      <c r="O838" s="39">
        <f t="shared" si="65"/>
        <v>-7.7476846228535035</v>
      </c>
      <c r="P838" s="39">
        <f t="shared" si="67"/>
        <v>4.3155470762809849E-4</v>
      </c>
      <c r="Q838" s="39">
        <f t="shared" si="68"/>
        <v>0</v>
      </c>
      <c r="R838" s="39" t="str">
        <f t="shared" si="69"/>
        <v>Low</v>
      </c>
    </row>
    <row r="839" spans="1:18" x14ac:dyDescent="0.25">
      <c r="A839" s="40">
        <v>6037571704</v>
      </c>
      <c r="B839" s="39">
        <f t="shared" si="66"/>
        <v>-3.6722000000000001</v>
      </c>
      <c r="C839" s="39">
        <f>C$2*'Risk Factors'!C839</f>
        <v>-0.53355353183489984</v>
      </c>
      <c r="D839" s="39">
        <f>D$2*'Risk Factors'!D839</f>
        <v>-1.811012719814066</v>
      </c>
      <c r="E839" s="39">
        <f>E$2*'Risk Factors'!E839</f>
        <v>-3.4647735843846039</v>
      </c>
      <c r="F839" s="39">
        <f>F$2*'Risk Factors'!F839</f>
        <v>-0.6801220444422913</v>
      </c>
      <c r="G839" s="39">
        <f>G$2*'Risk Factors'!G839</f>
        <v>2.1086047544644173</v>
      </c>
      <c r="H839" s="39">
        <f>H$2*'Risk Factors'!H839</f>
        <v>-2.966526013034214E-3</v>
      </c>
      <c r="I839" s="39">
        <f>I$2*'Risk Factors'!I839</f>
        <v>0</v>
      </c>
      <c r="J839" s="39">
        <f>J$2*'Risk Factors'!J839</f>
        <v>1.732774567677271</v>
      </c>
      <c r="K839" s="39">
        <f>K$2*'Risk Factors'!K839</f>
        <v>0</v>
      </c>
      <c r="L839" s="39">
        <f>L$2*'Risk Factors'!L839</f>
        <v>0</v>
      </c>
      <c r="M839" s="39">
        <f>M$2*'Risk Factors'!M839</f>
        <v>3.9362467378410431</v>
      </c>
      <c r="N839" s="39">
        <f>N$2*'Risk Factors'!N839</f>
        <v>-0.25470200130793891</v>
      </c>
      <c r="O839" s="39">
        <f t="shared" si="65"/>
        <v>-2.6417043478141014</v>
      </c>
      <c r="P839" s="39">
        <f t="shared" si="67"/>
        <v>6.6502152113104895E-2</v>
      </c>
      <c r="Q839" s="39">
        <f t="shared" si="68"/>
        <v>0</v>
      </c>
      <c r="R839" s="39" t="str">
        <f t="shared" si="69"/>
        <v>Low</v>
      </c>
    </row>
    <row r="840" spans="1:18" x14ac:dyDescent="0.25">
      <c r="A840" s="40">
        <v>6037572301</v>
      </c>
      <c r="B840" s="39">
        <f t="shared" si="66"/>
        <v>-3.6722000000000001</v>
      </c>
      <c r="C840" s="39">
        <f>C$2*'Risk Factors'!C840</f>
        <v>-0.69111931152431549</v>
      </c>
      <c r="D840" s="39">
        <f>D$2*'Risk Factors'!D840</f>
        <v>-1.2113522036682178</v>
      </c>
      <c r="E840" s="39">
        <f>E$2*'Risk Factors'!E840</f>
        <v>-3.5172895702162603</v>
      </c>
      <c r="F840" s="39">
        <f>F$2*'Risk Factors'!F840</f>
        <v>-1.1888240350396935</v>
      </c>
      <c r="G840" s="39">
        <f>G$2*'Risk Factors'!G840</f>
        <v>1.6839638320775028</v>
      </c>
      <c r="H840" s="39">
        <f>H$2*'Risk Factors'!H840</f>
        <v>-2.6306527319013861E-3</v>
      </c>
      <c r="I840" s="39">
        <f>I$2*'Risk Factors'!I840</f>
        <v>0</v>
      </c>
      <c r="J840" s="39">
        <f>J$2*'Risk Factors'!J840</f>
        <v>1.3497848920863309</v>
      </c>
      <c r="K840" s="39">
        <f>K$2*'Risk Factors'!K840</f>
        <v>0</v>
      </c>
      <c r="L840" s="39">
        <f>L$2*'Risk Factors'!L840</f>
        <v>0</v>
      </c>
      <c r="M840" s="39">
        <f>M$2*'Risk Factors'!M840</f>
        <v>4.8694321075523916</v>
      </c>
      <c r="N840" s="39">
        <f>N$2*'Risk Factors'!N840</f>
        <v>9.7709958613480058E-2</v>
      </c>
      <c r="O840" s="39">
        <f t="shared" si="65"/>
        <v>-2.2825249828506857</v>
      </c>
      <c r="P840" s="39">
        <f t="shared" si="67"/>
        <v>9.258061238748358E-2</v>
      </c>
      <c r="Q840" s="39">
        <f t="shared" si="68"/>
        <v>0</v>
      </c>
      <c r="R840" s="39" t="str">
        <f t="shared" si="69"/>
        <v>Low</v>
      </c>
    </row>
    <row r="841" spans="1:18" x14ac:dyDescent="0.25">
      <c r="A841" s="40">
        <v>6037572302</v>
      </c>
      <c r="B841" s="39">
        <f t="shared" si="66"/>
        <v>-3.6722000000000001</v>
      </c>
      <c r="C841" s="39">
        <f>C$2*'Risk Factors'!C841</f>
        <v>-0.65039948545157344</v>
      </c>
      <c r="D841" s="39">
        <f>D$2*'Risk Factors'!D841</f>
        <v>-1.6697354083380922</v>
      </c>
      <c r="E841" s="39">
        <f>E$2*'Risk Factors'!E841</f>
        <v>-3.3285308966304967</v>
      </c>
      <c r="F841" s="39">
        <f>F$2*'Risk Factors'!F841</f>
        <v>-1.0976994860079956</v>
      </c>
      <c r="G841" s="39">
        <f>G$2*'Risk Factors'!G841</f>
        <v>1.5508195005945304</v>
      </c>
      <c r="H841" s="39">
        <f>H$2*'Risk Factors'!H841</f>
        <v>-3.4547992836045137E-3</v>
      </c>
      <c r="I841" s="39">
        <f>I$2*'Risk Factors'!I841</f>
        <v>0</v>
      </c>
      <c r="J841" s="39">
        <f>J$2*'Risk Factors'!J841</f>
        <v>1.8315017401392113</v>
      </c>
      <c r="K841" s="39">
        <f>K$2*'Risk Factors'!K841</f>
        <v>0</v>
      </c>
      <c r="L841" s="39">
        <f>L$2*'Risk Factors'!L841</f>
        <v>0</v>
      </c>
      <c r="M841" s="39">
        <f>M$2*'Risk Factors'!M841</f>
        <v>4.9195167259786459</v>
      </c>
      <c r="N841" s="39">
        <f>N$2*'Risk Factors'!N841</f>
        <v>3.8764480150680528E-2</v>
      </c>
      <c r="O841" s="39">
        <f t="shared" si="65"/>
        <v>-2.0814176288486941</v>
      </c>
      <c r="P841" s="39">
        <f t="shared" si="67"/>
        <v>0.11091609193948515</v>
      </c>
      <c r="Q841" s="39">
        <f t="shared" si="68"/>
        <v>0</v>
      </c>
      <c r="R841" s="39" t="str">
        <f t="shared" si="69"/>
        <v>Low</v>
      </c>
    </row>
    <row r="842" spans="1:18" x14ac:dyDescent="0.25">
      <c r="A842" s="40">
        <v>6037572500</v>
      </c>
      <c r="B842" s="39">
        <f t="shared" si="66"/>
        <v>-3.6722000000000001</v>
      </c>
      <c r="C842" s="39">
        <f>C$2*'Risk Factors'!C842</f>
        <v>-0.29391185271761339</v>
      </c>
      <c r="D842" s="39">
        <f>D$2*'Risk Factors'!D842</f>
        <v>-3.3600914594594591</v>
      </c>
      <c r="E842" s="39">
        <f>E$2*'Risk Factors'!E842</f>
        <v>-1.9558164324324325</v>
      </c>
      <c r="F842" s="39">
        <f>F$2*'Risk Factors'!F842</f>
        <v>-0.47916454054054058</v>
      </c>
      <c r="G842" s="39">
        <f>G$2*'Risk Factors'!G842</f>
        <v>2.4611063694267519</v>
      </c>
      <c r="H842" s="39">
        <f>H$2*'Risk Factors'!H842</f>
        <v>-7.7476122453349373E-3</v>
      </c>
      <c r="I842" s="39">
        <f>I$2*'Risk Factors'!I842</f>
        <v>0</v>
      </c>
      <c r="J842" s="39">
        <f>J$2*'Risk Factors'!J842</f>
        <v>0.35836927710843375</v>
      </c>
      <c r="K842" s="39">
        <f>K$2*'Risk Factors'!K842</f>
        <v>0</v>
      </c>
      <c r="L842" s="39">
        <f>L$2*'Risk Factors'!L842</f>
        <v>0</v>
      </c>
      <c r="M842" s="39">
        <f>M$2*'Risk Factors'!M842</f>
        <v>-0.79066318703044769</v>
      </c>
      <c r="N842" s="39">
        <f>N$2*'Risk Factors'!N842</f>
        <v>-6.1980897962679464E-2</v>
      </c>
      <c r="O842" s="39">
        <f t="shared" si="65"/>
        <v>-7.8021003358533241</v>
      </c>
      <c r="P842" s="39">
        <f t="shared" si="67"/>
        <v>4.087081903509463E-4</v>
      </c>
      <c r="Q842" s="39">
        <f t="shared" si="68"/>
        <v>0</v>
      </c>
      <c r="R842" s="39" t="str">
        <f t="shared" si="69"/>
        <v>Low</v>
      </c>
    </row>
    <row r="843" spans="1:18" x14ac:dyDescent="0.25">
      <c r="A843" s="40">
        <v>6037572900</v>
      </c>
      <c r="B843" s="39">
        <f t="shared" si="66"/>
        <v>-3.6722000000000001</v>
      </c>
      <c r="C843" s="39">
        <f>C$2*'Risk Factors'!C843</f>
        <v>-0.45321441552921948</v>
      </c>
      <c r="D843" s="39">
        <f>D$2*'Risk Factors'!D843</f>
        <v>-1.1831314492470173</v>
      </c>
      <c r="E843" s="39">
        <f>E$2*'Risk Factors'!E843</f>
        <v>-4.4982023078427531</v>
      </c>
      <c r="F843" s="39">
        <f>F$2*'Risk Factors'!F843</f>
        <v>-0.76767412477997266</v>
      </c>
      <c r="G843" s="39">
        <f>G$2*'Risk Factors'!G843</f>
        <v>2.0100541768045419</v>
      </c>
      <c r="H843" s="39">
        <f>H$2*'Risk Factors'!H843</f>
        <v>-3.5946409099035436E-3</v>
      </c>
      <c r="I843" s="39">
        <f>I$2*'Risk Factors'!I843</f>
        <v>0</v>
      </c>
      <c r="J843" s="39">
        <f>J$2*'Risk Factors'!J843</f>
        <v>1.9403220364741642</v>
      </c>
      <c r="K843" s="39">
        <f>K$2*'Risk Factors'!K843</f>
        <v>0</v>
      </c>
      <c r="L843" s="39">
        <f>L$2*'Risk Factors'!L843</f>
        <v>0</v>
      </c>
      <c r="M843" s="39">
        <f>M$2*'Risk Factors'!M843</f>
        <v>3.7147682878608146</v>
      </c>
      <c r="N843" s="39">
        <f>N$2*'Risk Factors'!N843</f>
        <v>8.1275888220245396E-2</v>
      </c>
      <c r="O843" s="39">
        <f t="shared" si="65"/>
        <v>-2.8315965489490997</v>
      </c>
      <c r="P843" s="39">
        <f t="shared" si="67"/>
        <v>5.5640448381016193E-2</v>
      </c>
      <c r="Q843" s="39">
        <f t="shared" si="68"/>
        <v>0</v>
      </c>
      <c r="R843" s="39" t="str">
        <f t="shared" si="69"/>
        <v>Low</v>
      </c>
    </row>
    <row r="844" spans="1:18" x14ac:dyDescent="0.25">
      <c r="A844" s="40">
        <v>6037573002</v>
      </c>
      <c r="B844" s="39">
        <f t="shared" si="66"/>
        <v>-3.6722000000000001</v>
      </c>
      <c r="C844" s="39">
        <f>C$2*'Risk Factors'!C844</f>
        <v>-0.28218426767470378</v>
      </c>
      <c r="D844" s="39">
        <f>D$2*'Risk Factors'!D844</f>
        <v>-1.8547013636363636</v>
      </c>
      <c r="E844" s="39">
        <f>E$2*'Risk Factors'!E844</f>
        <v>-4.5465506220095691</v>
      </c>
      <c r="F844" s="39">
        <f>F$2*'Risk Factors'!F844</f>
        <v>-0.42210172248803823</v>
      </c>
      <c r="G844" s="39">
        <f>G$2*'Risk Factors'!G844</f>
        <v>3.1024677477477471</v>
      </c>
      <c r="H844" s="39">
        <f>H$2*'Risk Factors'!H844</f>
        <v>-3.8364749253943396E-3</v>
      </c>
      <c r="I844" s="39">
        <f>I$2*'Risk Factors'!I844</f>
        <v>0</v>
      </c>
      <c r="J844" s="39">
        <f>J$2*'Risk Factors'!J844</f>
        <v>1.7779024126455907</v>
      </c>
      <c r="K844" s="39">
        <f>K$2*'Risk Factors'!K844</f>
        <v>-0.6724</v>
      </c>
      <c r="L844" s="39">
        <f>L$2*'Risk Factors'!L844</f>
        <v>0</v>
      </c>
      <c r="M844" s="39">
        <f>M$2*'Risk Factors'!M844</f>
        <v>4.0237544483985754</v>
      </c>
      <c r="N844" s="39">
        <f>N$2*'Risk Factors'!N844</f>
        <v>-2.3584886836440715E-2</v>
      </c>
      <c r="O844" s="39">
        <f t="shared" si="65"/>
        <v>-2.5734347287785968</v>
      </c>
      <c r="P844" s="39">
        <f t="shared" si="67"/>
        <v>7.0867808815223574E-2</v>
      </c>
      <c r="Q844" s="39">
        <f t="shared" si="68"/>
        <v>0</v>
      </c>
      <c r="R844" s="39" t="str">
        <f t="shared" si="69"/>
        <v>Low</v>
      </c>
    </row>
    <row r="845" spans="1:18" x14ac:dyDescent="0.25">
      <c r="A845" s="40">
        <v>6037573003</v>
      </c>
      <c r="B845" s="39">
        <f t="shared" si="66"/>
        <v>-3.6722000000000001</v>
      </c>
      <c r="C845" s="39">
        <f>C$2*'Risk Factors'!C845</f>
        <v>-0.4111533114017164</v>
      </c>
      <c r="D845" s="39">
        <f>D$2*'Risk Factors'!D845</f>
        <v>-1.865172912951508</v>
      </c>
      <c r="E845" s="39">
        <f>E$2*'Risk Factors'!E845</f>
        <v>-3.8732201497146761</v>
      </c>
      <c r="F845" s="39">
        <f>F$2*'Risk Factors'!F845</f>
        <v>-0.44548639891986241</v>
      </c>
      <c r="G845" s="39">
        <f>G$2*'Risk Factors'!G845</f>
        <v>2.5447940960950888</v>
      </c>
      <c r="H845" s="39">
        <f>H$2*'Risk Factors'!H845</f>
        <v>-2.2772328730702763E-4</v>
      </c>
      <c r="I845" s="39">
        <f>I$2*'Risk Factors'!I845</f>
        <v>0</v>
      </c>
      <c r="J845" s="39">
        <f>J$2*'Risk Factors'!J845</f>
        <v>2.2563266386515917</v>
      </c>
      <c r="K845" s="39">
        <f>K$2*'Risk Factors'!K845</f>
        <v>0</v>
      </c>
      <c r="L845" s="39">
        <f>L$2*'Risk Factors'!L845</f>
        <v>0</v>
      </c>
      <c r="M845" s="39">
        <f>M$2*'Risk Factors'!M845</f>
        <v>5.6542221431395809</v>
      </c>
      <c r="N845" s="39">
        <f>N$2*'Risk Factors'!N845</f>
        <v>-9.7628367597981922E-2</v>
      </c>
      <c r="O845" s="39">
        <f t="shared" si="65"/>
        <v>9.0254014013207942E-2</v>
      </c>
      <c r="P845" s="39">
        <f t="shared" si="67"/>
        <v>0.52254819951160869</v>
      </c>
      <c r="Q845" s="39">
        <f t="shared" si="68"/>
        <v>1</v>
      </c>
      <c r="R845" s="39" t="str">
        <f t="shared" si="69"/>
        <v>Moderate</v>
      </c>
    </row>
    <row r="846" spans="1:18" x14ac:dyDescent="0.25">
      <c r="A846" s="40">
        <v>6037573004</v>
      </c>
      <c r="B846" s="39">
        <f t="shared" si="66"/>
        <v>-3.6722000000000001</v>
      </c>
      <c r="C846" s="39">
        <f>C$2*'Risk Factors'!C846</f>
        <v>-0.4111533114017164</v>
      </c>
      <c r="D846" s="39">
        <f>D$2*'Risk Factors'!D846</f>
        <v>-1.8651728202516444</v>
      </c>
      <c r="E846" s="39">
        <f>E$2*'Risk Factors'!E846</f>
        <v>-3.8732202272252185</v>
      </c>
      <c r="F846" s="39">
        <f>F$2*'Risk Factors'!F846</f>
        <v>-0.44548639417851055</v>
      </c>
      <c r="G846" s="39">
        <f>G$2*'Risk Factors'!G846</f>
        <v>2.5447939767405328</v>
      </c>
      <c r="H846" s="39">
        <f>H$2*'Risk Factors'!H846</f>
        <v>-6.7051402293286542E-3</v>
      </c>
      <c r="I846" s="39">
        <f>I$2*'Risk Factors'!I846</f>
        <v>0</v>
      </c>
      <c r="J846" s="39">
        <f>J$2*'Risk Factors'!J846</f>
        <v>2.2563266722059185</v>
      </c>
      <c r="K846" s="39">
        <f>K$2*'Risk Factors'!K846</f>
        <v>-0.6724</v>
      </c>
      <c r="L846" s="39">
        <f>L$2*'Risk Factors'!L846</f>
        <v>0</v>
      </c>
      <c r="M846" s="39">
        <f>M$2*'Risk Factors'!M846</f>
        <v>3.9076221431395806</v>
      </c>
      <c r="N846" s="39">
        <f>N$2*'Risk Factors'!N846</f>
        <v>-6.1161849245907403E-2</v>
      </c>
      <c r="O846" s="39">
        <f t="shared" si="65"/>
        <v>-2.2987569504462946</v>
      </c>
      <c r="P846" s="39">
        <f t="shared" si="67"/>
        <v>9.1225962178175787E-2</v>
      </c>
      <c r="Q846" s="39">
        <f t="shared" si="68"/>
        <v>0</v>
      </c>
      <c r="R846" s="39" t="str">
        <f t="shared" si="69"/>
        <v>Low</v>
      </c>
    </row>
    <row r="847" spans="1:18" x14ac:dyDescent="0.25">
      <c r="A847" s="40">
        <v>6037573100</v>
      </c>
      <c r="B847" s="39">
        <f t="shared" si="66"/>
        <v>-3.6722000000000001</v>
      </c>
      <c r="C847" s="39">
        <f>C$2*'Risk Factors'!C847</f>
        <v>-0.54404301405803035</v>
      </c>
      <c r="D847" s="39">
        <f>D$2*'Risk Factors'!D847</f>
        <v>-2.6733476889315595</v>
      </c>
      <c r="E847" s="39">
        <f>E$2*'Risk Factors'!E847</f>
        <v>-2.8370233438485801</v>
      </c>
      <c r="F847" s="39">
        <f>F$2*'Risk Factors'!F847</f>
        <v>-0.66870102866547798</v>
      </c>
      <c r="G847" s="39">
        <f>G$2*'Risk Factors'!G847</f>
        <v>2.3224589877835951</v>
      </c>
      <c r="H847" s="39">
        <f>H$2*'Risk Factors'!H847</f>
        <v>-2.7157313611556839E-2</v>
      </c>
      <c r="I847" s="39">
        <f>I$2*'Risk Factors'!I847</f>
        <v>0</v>
      </c>
      <c r="J847" s="39">
        <f>J$2*'Risk Factors'!J847</f>
        <v>2.2871072517511331</v>
      </c>
      <c r="K847" s="39">
        <f>K$2*'Risk Factors'!K847</f>
        <v>-0.6724</v>
      </c>
      <c r="L847" s="39">
        <f>L$2*'Risk Factors'!L847</f>
        <v>0</v>
      </c>
      <c r="M847" s="39">
        <f>M$2*'Risk Factors'!M847</f>
        <v>4.2811736654804271</v>
      </c>
      <c r="N847" s="39">
        <f>N$2*'Risk Factors'!N847</f>
        <v>0.12962611884533298</v>
      </c>
      <c r="O847" s="39">
        <f t="shared" si="65"/>
        <v>-2.0745063652547171</v>
      </c>
      <c r="P847" s="39">
        <f t="shared" si="67"/>
        <v>0.11159947223190377</v>
      </c>
      <c r="Q847" s="39">
        <f t="shared" si="68"/>
        <v>0</v>
      </c>
      <c r="R847" s="39" t="str">
        <f t="shared" si="69"/>
        <v>Low</v>
      </c>
    </row>
    <row r="848" spans="1:18" x14ac:dyDescent="0.25">
      <c r="A848" s="40">
        <v>6037573201</v>
      </c>
      <c r="B848" s="39">
        <f t="shared" si="66"/>
        <v>-3.6722000000000001</v>
      </c>
      <c r="C848" s="39">
        <f>C$2*'Risk Factors'!C848</f>
        <v>-0.44759136522272175</v>
      </c>
      <c r="D848" s="39">
        <f>D$2*'Risk Factors'!D848</f>
        <v>-1.6100440233577813</v>
      </c>
      <c r="E848" s="39">
        <f>E$2*'Risk Factors'!E848</f>
        <v>-4.0315770905942756</v>
      </c>
      <c r="F848" s="39">
        <f>F$2*'Risk Factors'!F848</f>
        <v>-0.75201364773218793</v>
      </c>
      <c r="G848" s="39">
        <f>G$2*'Risk Factors'!G848</f>
        <v>2.5286989060878833</v>
      </c>
      <c r="H848" s="39">
        <f>H$2*'Risk Factors'!H848</f>
        <v>-1.295652649253619E-2</v>
      </c>
      <c r="I848" s="39">
        <f>I$2*'Risk Factors'!I848</f>
        <v>0</v>
      </c>
      <c r="J848" s="39">
        <f>J$2*'Risk Factors'!J848</f>
        <v>2.2700959590071825</v>
      </c>
      <c r="K848" s="39">
        <f>K$2*'Risk Factors'!K848</f>
        <v>-0.6724</v>
      </c>
      <c r="L848" s="39">
        <f>L$2*'Risk Factors'!L848</f>
        <v>0</v>
      </c>
      <c r="M848" s="39">
        <f>M$2*'Risk Factors'!M848</f>
        <v>1.601500593119809</v>
      </c>
      <c r="N848" s="39">
        <f>N$2*'Risk Factors'!N848</f>
        <v>5.3417822033274304E-2</v>
      </c>
      <c r="O848" s="39">
        <f t="shared" si="65"/>
        <v>-4.7450693731513525</v>
      </c>
      <c r="P848" s="39">
        <f t="shared" si="67"/>
        <v>8.6195167890699351E-3</v>
      </c>
      <c r="Q848" s="39">
        <f t="shared" si="68"/>
        <v>0</v>
      </c>
      <c r="R848" s="39" t="str">
        <f t="shared" si="69"/>
        <v>Low</v>
      </c>
    </row>
    <row r="849" spans="1:18" x14ac:dyDescent="0.25">
      <c r="A849" s="40">
        <v>6037573202</v>
      </c>
      <c r="B849" s="39">
        <f t="shared" si="66"/>
        <v>-3.6722000000000001</v>
      </c>
      <c r="C849" s="39">
        <f>C$2*'Risk Factors'!C849</f>
        <v>-0.40460168398038421</v>
      </c>
      <c r="D849" s="39">
        <f>D$2*'Risk Factors'!D849</f>
        <v>-2.0605101456907144</v>
      </c>
      <c r="E849" s="39">
        <f>E$2*'Risk Factors'!E849</f>
        <v>-3.7030123924872735</v>
      </c>
      <c r="F849" s="39">
        <f>F$2*'Risk Factors'!F849</f>
        <v>-0.81839726171669291</v>
      </c>
      <c r="G849" s="39">
        <f>G$2*'Risk Factors'!G849</f>
        <v>2.4189325811001412</v>
      </c>
      <c r="H849" s="39">
        <f>H$2*'Risk Factors'!H849</f>
        <v>-4.0878708673357409E-3</v>
      </c>
      <c r="I849" s="39">
        <f>I$2*'Risk Factors'!I849</f>
        <v>0</v>
      </c>
      <c r="J849" s="39">
        <f>J$2*'Risk Factors'!J849</f>
        <v>2.3111908343868519</v>
      </c>
      <c r="K849" s="39">
        <f>K$2*'Risk Factors'!K849</f>
        <v>-0.6724</v>
      </c>
      <c r="L849" s="39">
        <f>L$2*'Risk Factors'!L849</f>
        <v>0</v>
      </c>
      <c r="M849" s="39">
        <f>M$2*'Risk Factors'!M849</f>
        <v>2.4852582839066817</v>
      </c>
      <c r="N849" s="39">
        <f>N$2*'Risk Factors'!N849</f>
        <v>0.1698038667970227</v>
      </c>
      <c r="O849" s="39">
        <f t="shared" si="65"/>
        <v>-3.9500237885517047</v>
      </c>
      <c r="P849" s="39">
        <f t="shared" si="67"/>
        <v>1.8890521042843673E-2</v>
      </c>
      <c r="Q849" s="39">
        <f t="shared" si="68"/>
        <v>0</v>
      </c>
      <c r="R849" s="39" t="str">
        <f t="shared" si="69"/>
        <v>Low</v>
      </c>
    </row>
    <row r="850" spans="1:18" x14ac:dyDescent="0.25">
      <c r="A850" s="40">
        <v>6037573300</v>
      </c>
      <c r="B850" s="39">
        <f t="shared" si="66"/>
        <v>-3.6722000000000001</v>
      </c>
      <c r="C850" s="39">
        <f>C$2*'Risk Factors'!C850</f>
        <v>-0.40872869337964857</v>
      </c>
      <c r="D850" s="39">
        <f>D$2*'Risk Factors'!D850</f>
        <v>-1.9194278668000779</v>
      </c>
      <c r="E850" s="39">
        <f>E$2*'Risk Factors'!E850</f>
        <v>-2.3261301139294672</v>
      </c>
      <c r="F850" s="39">
        <f>F$2*'Risk Factors'!F850</f>
        <v>-1.7554667497355902</v>
      </c>
      <c r="G850" s="39">
        <f>G$2*'Risk Factors'!G850</f>
        <v>2.539795413471861</v>
      </c>
      <c r="H850" s="39">
        <f>H$2*'Risk Factors'!H850</f>
        <v>-1.8341122572200257E-2</v>
      </c>
      <c r="I850" s="39">
        <f>I$2*'Risk Factors'!I850</f>
        <v>0</v>
      </c>
      <c r="J850" s="39">
        <f>J$2*'Risk Factors'!J850</f>
        <v>1.4486819032526985</v>
      </c>
      <c r="K850" s="39">
        <f>K$2*'Risk Factors'!K850</f>
        <v>0</v>
      </c>
      <c r="L850" s="39">
        <f>L$2*'Risk Factors'!L850</f>
        <v>0</v>
      </c>
      <c r="M850" s="39">
        <f>M$2*'Risk Factors'!M850</f>
        <v>4.981982127323052</v>
      </c>
      <c r="N850" s="39">
        <f>N$2*'Risk Factors'!N850</f>
        <v>7.2734434463729153E-3</v>
      </c>
      <c r="O850" s="39">
        <f t="shared" si="65"/>
        <v>-1.1225616589229988</v>
      </c>
      <c r="P850" s="39">
        <f t="shared" si="67"/>
        <v>0.24553643133809622</v>
      </c>
      <c r="Q850" s="39">
        <f t="shared" si="68"/>
        <v>0</v>
      </c>
      <c r="R850" s="39" t="str">
        <f t="shared" si="69"/>
        <v>Low</v>
      </c>
    </row>
    <row r="851" spans="1:18" x14ac:dyDescent="0.25">
      <c r="A851" s="40">
        <v>6037574601</v>
      </c>
      <c r="B851" s="39">
        <f t="shared" si="66"/>
        <v>-3.6722000000000001</v>
      </c>
      <c r="C851" s="39">
        <f>C$2*'Risk Factors'!C851</f>
        <v>-0.30809844752758486</v>
      </c>
      <c r="D851" s="39">
        <f>D$2*'Risk Factors'!D851</f>
        <v>-1.0142474912485413</v>
      </c>
      <c r="E851" s="39">
        <f>E$2*'Risk Factors'!E851</f>
        <v>-1.1470193698949824</v>
      </c>
      <c r="F851" s="39">
        <f>F$2*'Risk Factors'!F851</f>
        <v>-0.85783022170361722</v>
      </c>
      <c r="G851" s="39">
        <f>G$2*'Risk Factors'!G851</f>
        <v>3.1120000000000001</v>
      </c>
      <c r="H851" s="39">
        <f>H$2*'Risk Factors'!H851</f>
        <v>-1.5266782205478396E-2</v>
      </c>
      <c r="I851" s="39">
        <f>I$2*'Risk Factors'!I851</f>
        <v>0</v>
      </c>
      <c r="J851" s="39">
        <f>J$2*'Risk Factors'!J851</f>
        <v>2.6693916666666668</v>
      </c>
      <c r="K851" s="39">
        <f>K$2*'Risk Factors'!K851</f>
        <v>0</v>
      </c>
      <c r="L851" s="39">
        <f>L$2*'Risk Factors'!L851</f>
        <v>0</v>
      </c>
      <c r="M851" s="39">
        <f>M$2*'Risk Factors'!M851</f>
        <v>0</v>
      </c>
      <c r="N851" s="39">
        <f>N$2*'Risk Factors'!N851</f>
        <v>-1.7706319568209478E-2</v>
      </c>
      <c r="O851" s="39">
        <f t="shared" si="65"/>
        <v>-1.2509769654817473</v>
      </c>
      <c r="P851" s="39">
        <f t="shared" si="67"/>
        <v>0.22253106724072713</v>
      </c>
      <c r="Q851" s="39">
        <f t="shared" si="68"/>
        <v>0</v>
      </c>
      <c r="R851" s="39" t="str">
        <f t="shared" si="69"/>
        <v>Low</v>
      </c>
    </row>
    <row r="852" spans="1:18" x14ac:dyDescent="0.25">
      <c r="A852" s="40">
        <v>6037575101</v>
      </c>
      <c r="B852" s="39">
        <f t="shared" si="66"/>
        <v>-3.6722000000000001</v>
      </c>
      <c r="C852" s="39">
        <f>C$2*'Risk Factors'!C852</f>
        <v>-0.41572741348590114</v>
      </c>
      <c r="D852" s="39">
        <f>D$2*'Risk Factors'!D852</f>
        <v>-1.4663412203183912</v>
      </c>
      <c r="E852" s="39">
        <f>E$2*'Risk Factors'!E852</f>
        <v>-3.2882832982594428</v>
      </c>
      <c r="F852" s="39">
        <f>F$2*'Risk Factors'!F852</f>
        <v>-1.0742843687073376</v>
      </c>
      <c r="G852" s="39">
        <f>G$2*'Risk Factors'!G852</f>
        <v>2.5639834210742141</v>
      </c>
      <c r="H852" s="39">
        <f>H$2*'Risk Factors'!H852</f>
        <v>-6.294041857467356E-3</v>
      </c>
      <c r="I852" s="39">
        <f>I$2*'Risk Factors'!I852</f>
        <v>0</v>
      </c>
      <c r="J852" s="39">
        <f>J$2*'Risk Factors'!J852</f>
        <v>0.81726705437642277</v>
      </c>
      <c r="K852" s="39">
        <f>K$2*'Risk Factors'!K852</f>
        <v>0</v>
      </c>
      <c r="L852" s="39">
        <f>L$2*'Risk Factors'!L852</f>
        <v>0</v>
      </c>
      <c r="M852" s="39">
        <f>M$2*'Risk Factors'!M852</f>
        <v>3.7749821273230522</v>
      </c>
      <c r="N852" s="39">
        <f>N$2*'Risk Factors'!N852</f>
        <v>-0.2091917176393539</v>
      </c>
      <c r="O852" s="39">
        <f t="shared" si="65"/>
        <v>-2.9760894574942043</v>
      </c>
      <c r="P852" s="39">
        <f t="shared" si="67"/>
        <v>4.8517836046657888E-2</v>
      </c>
      <c r="Q852" s="39">
        <f t="shared" si="68"/>
        <v>0</v>
      </c>
      <c r="R852" s="39" t="str">
        <f t="shared" si="69"/>
        <v>Low</v>
      </c>
    </row>
    <row r="853" spans="1:18" x14ac:dyDescent="0.25">
      <c r="A853" s="40">
        <v>6037575102</v>
      </c>
      <c r="B853" s="39">
        <f t="shared" si="66"/>
        <v>-3.6722000000000001</v>
      </c>
      <c r="C853" s="39">
        <f>C$2*'Risk Factors'!C853</f>
        <v>-0.35048627323252968</v>
      </c>
      <c r="D853" s="39">
        <f>D$2*'Risk Factors'!D853</f>
        <v>-1.0568736174636175</v>
      </c>
      <c r="E853" s="39">
        <f>E$2*'Risk Factors'!E853</f>
        <v>-3.8727890228690227</v>
      </c>
      <c r="F853" s="39">
        <f>F$2*'Risk Factors'!F853</f>
        <v>-1.0880437422037423</v>
      </c>
      <c r="G853" s="39">
        <f>G$2*'Risk Factors'!G853</f>
        <v>2.8324082576383156</v>
      </c>
      <c r="H853" s="39">
        <f>H$2*'Risk Factors'!H853</f>
        <v>-1.2568424544793358E-2</v>
      </c>
      <c r="I853" s="39">
        <f>I$2*'Risk Factors'!I853</f>
        <v>0</v>
      </c>
      <c r="J853" s="39">
        <f>J$2*'Risk Factors'!J853</f>
        <v>1.4553848367029552</v>
      </c>
      <c r="K853" s="39">
        <f>K$2*'Risk Factors'!K853</f>
        <v>0</v>
      </c>
      <c r="L853" s="39">
        <f>L$2*'Risk Factors'!L853</f>
        <v>0</v>
      </c>
      <c r="M853" s="39">
        <f>M$2*'Risk Factors'!M853</f>
        <v>3.3806275207591927</v>
      </c>
      <c r="N853" s="39">
        <f>N$2*'Risk Factors'!N853</f>
        <v>-7.5410547268760064E-2</v>
      </c>
      <c r="O853" s="39">
        <f t="shared" si="65"/>
        <v>-2.4599510124820032</v>
      </c>
      <c r="P853" s="39">
        <f t="shared" si="67"/>
        <v>7.8713889574695745E-2</v>
      </c>
      <c r="Q853" s="39">
        <f t="shared" si="68"/>
        <v>0</v>
      </c>
      <c r="R853" s="39" t="str">
        <f t="shared" si="69"/>
        <v>Low</v>
      </c>
    </row>
    <row r="854" spans="1:18" x14ac:dyDescent="0.25">
      <c r="A854" s="40">
        <v>6037575103</v>
      </c>
      <c r="B854" s="39">
        <f t="shared" si="66"/>
        <v>-3.6722000000000001</v>
      </c>
      <c r="C854" s="39">
        <f>C$2*'Risk Factors'!C854</f>
        <v>-0.38030391614221498</v>
      </c>
      <c r="D854" s="39">
        <f>D$2*'Risk Factors'!D854</f>
        <v>-2.4016550912224464</v>
      </c>
      <c r="E854" s="39">
        <f>E$2*'Risk Factors'!E854</f>
        <v>-2.8026340142981252</v>
      </c>
      <c r="F854" s="39">
        <f>F$2*'Risk Factors'!F854</f>
        <v>-0.45339954524647991</v>
      </c>
      <c r="G854" s="39">
        <f>G$2*'Risk Factors'!G854</f>
        <v>3.0724126868289892</v>
      </c>
      <c r="H854" s="39">
        <f>H$2*'Risk Factors'!H854</f>
        <v>-5.1898844928156246E-2</v>
      </c>
      <c r="I854" s="39">
        <f>I$2*'Risk Factors'!I854</f>
        <v>0</v>
      </c>
      <c r="J854" s="39">
        <f>J$2*'Risk Factors'!J854</f>
        <v>1.0306730844473118</v>
      </c>
      <c r="K854" s="39">
        <f>K$2*'Risk Factors'!K854</f>
        <v>0</v>
      </c>
      <c r="L854" s="39">
        <f>L$2*'Risk Factors'!L854</f>
        <v>0</v>
      </c>
      <c r="M854" s="39">
        <f>M$2*'Risk Factors'!M854</f>
        <v>2.8788998022933949</v>
      </c>
      <c r="N854" s="39">
        <f>N$2*'Risk Factors'!N854</f>
        <v>8.8242400556950942E-2</v>
      </c>
      <c r="O854" s="39">
        <f t="shared" si="65"/>
        <v>-2.6918634377107771</v>
      </c>
      <c r="P854" s="39">
        <f t="shared" si="67"/>
        <v>6.3455186665740723E-2</v>
      </c>
      <c r="Q854" s="39">
        <f t="shared" si="68"/>
        <v>0</v>
      </c>
      <c r="R854" s="39" t="str">
        <f t="shared" si="69"/>
        <v>Low</v>
      </c>
    </row>
    <row r="855" spans="1:18" x14ac:dyDescent="0.25">
      <c r="A855" s="40">
        <v>6037575201</v>
      </c>
      <c r="B855" s="39">
        <f t="shared" si="66"/>
        <v>-3.6722000000000001</v>
      </c>
      <c r="C855" s="39">
        <f>C$2*'Risk Factors'!C855</f>
        <v>-0.3325337823457295</v>
      </c>
      <c r="D855" s="39">
        <f>D$2*'Risk Factors'!D855</f>
        <v>-1.9631752802359883</v>
      </c>
      <c r="E855" s="39">
        <f>E$2*'Risk Factors'!E855</f>
        <v>-2.9600165978367747</v>
      </c>
      <c r="F855" s="39">
        <f>F$2*'Risk Factors'!F855</f>
        <v>-1.3183503244837758</v>
      </c>
      <c r="G855" s="39">
        <f>G$2*'Risk Factors'!G855</f>
        <v>2.6672017492711371</v>
      </c>
      <c r="H855" s="39">
        <f>H$2*'Risk Factors'!H855</f>
        <v>-9.689532870825579E-3</v>
      </c>
      <c r="I855" s="39">
        <f>I$2*'Risk Factors'!I855</f>
        <v>0</v>
      </c>
      <c r="J855" s="39">
        <f>J$2*'Risk Factors'!J855</f>
        <v>1.1593604557640751</v>
      </c>
      <c r="K855" s="39">
        <f>K$2*'Risk Factors'!K855</f>
        <v>0</v>
      </c>
      <c r="L855" s="39">
        <f>L$2*'Risk Factors'!L855</f>
        <v>0</v>
      </c>
      <c r="M855" s="39">
        <f>M$2*'Risk Factors'!M855</f>
        <v>5.1387267694740997</v>
      </c>
      <c r="N855" s="39">
        <f>N$2*'Risk Factors'!N855</f>
        <v>-0.23233266549005577</v>
      </c>
      <c r="O855" s="39">
        <f t="shared" si="65"/>
        <v>-1.5230092087538385</v>
      </c>
      <c r="P855" s="39">
        <f t="shared" si="67"/>
        <v>0.17901882546626074</v>
      </c>
      <c r="Q855" s="39">
        <f t="shared" si="68"/>
        <v>0</v>
      </c>
      <c r="R855" s="39" t="str">
        <f t="shared" si="69"/>
        <v>Low</v>
      </c>
    </row>
    <row r="856" spans="1:18" x14ac:dyDescent="0.25">
      <c r="A856" s="40">
        <v>6037575202</v>
      </c>
      <c r="B856" s="39">
        <f t="shared" si="66"/>
        <v>-3.6722000000000001</v>
      </c>
      <c r="C856" s="39">
        <f>C$2*'Risk Factors'!C856</f>
        <v>-0.35980643612586843</v>
      </c>
      <c r="D856" s="39">
        <f>D$2*'Risk Factors'!D856</f>
        <v>-0.52380551711239942</v>
      </c>
      <c r="E856" s="39">
        <f>E$2*'Risk Factors'!E856</f>
        <v>-3.8684752571535439</v>
      </c>
      <c r="F856" s="39">
        <f>F$2*'Risk Factors'!F856</f>
        <v>-1.4928654198616047</v>
      </c>
      <c r="G856" s="39">
        <f>G$2*'Risk Factors'!G856</f>
        <v>2.7402532563891175</v>
      </c>
      <c r="H856" s="39">
        <f>H$2*'Risk Factors'!H856</f>
        <v>-3.4293720564746666E-2</v>
      </c>
      <c r="I856" s="39">
        <f>I$2*'Risk Factors'!I856</f>
        <v>0</v>
      </c>
      <c r="J856" s="39">
        <f>J$2*'Risk Factors'!J856</f>
        <v>1.5728119751166407</v>
      </c>
      <c r="K856" s="39">
        <f>K$2*'Risk Factors'!K856</f>
        <v>0</v>
      </c>
      <c r="L856" s="39">
        <f>L$2*'Risk Factors'!L856</f>
        <v>0</v>
      </c>
      <c r="M856" s="39">
        <f>M$2*'Risk Factors'!M856</f>
        <v>3.789782918149466</v>
      </c>
      <c r="N856" s="39">
        <f>N$2*'Risk Factors'!N856</f>
        <v>8.7123222347846613E-2</v>
      </c>
      <c r="O856" s="39">
        <f t="shared" si="65"/>
        <v>-1.7614749788150934</v>
      </c>
      <c r="P856" s="39">
        <f t="shared" si="67"/>
        <v>0.14660570534786141</v>
      </c>
      <c r="Q856" s="39">
        <f t="shared" si="68"/>
        <v>0</v>
      </c>
      <c r="R856" s="39" t="str">
        <f t="shared" si="69"/>
        <v>Low</v>
      </c>
    </row>
    <row r="857" spans="1:18" x14ac:dyDescent="0.25">
      <c r="A857" s="40">
        <v>6037575300</v>
      </c>
      <c r="B857" s="39">
        <f t="shared" si="66"/>
        <v>-3.6722000000000001</v>
      </c>
      <c r="C857" s="39">
        <f>C$2*'Risk Factors'!C857</f>
        <v>-0.35373629313445037</v>
      </c>
      <c r="D857" s="39">
        <f>D$2*'Risk Factors'!D857</f>
        <v>-1.8190838787392087</v>
      </c>
      <c r="E857" s="39">
        <f>E$2*'Risk Factors'!E857</f>
        <v>-3.7944203172053803</v>
      </c>
      <c r="F857" s="39">
        <f>F$2*'Risk Factors'!F857</f>
        <v>-0.85047765508933948</v>
      </c>
      <c r="G857" s="39">
        <f>G$2*'Risk Factors'!G857</f>
        <v>2.9696529968454262</v>
      </c>
      <c r="H857" s="39">
        <f>H$2*'Risk Factors'!H857</f>
        <v>-1.9745719055244741E-2</v>
      </c>
      <c r="I857" s="39">
        <f>I$2*'Risk Factors'!I857</f>
        <v>0</v>
      </c>
      <c r="J857" s="39">
        <f>J$2*'Risk Factors'!J857</f>
        <v>1.3332999999999999</v>
      </c>
      <c r="K857" s="39">
        <f>K$2*'Risk Factors'!K857</f>
        <v>-0.6724</v>
      </c>
      <c r="L857" s="39">
        <f>L$2*'Risk Factors'!L857</f>
        <v>0</v>
      </c>
      <c r="M857" s="39">
        <f>M$2*'Risk Factors'!M857</f>
        <v>2.624557532621588</v>
      </c>
      <c r="N857" s="39">
        <f>N$2*'Risk Factors'!N857</f>
        <v>0.17950653686586154</v>
      </c>
      <c r="O857" s="39">
        <f t="shared" si="65"/>
        <v>-4.0750467968907467</v>
      </c>
      <c r="P857" s="39">
        <f t="shared" si="67"/>
        <v>1.6707534780285169E-2</v>
      </c>
      <c r="Q857" s="39">
        <f t="shared" si="68"/>
        <v>0</v>
      </c>
      <c r="R857" s="39" t="str">
        <f t="shared" si="69"/>
        <v>Low</v>
      </c>
    </row>
    <row r="858" spans="1:18" x14ac:dyDescent="0.25">
      <c r="A858" s="40">
        <v>6037575401</v>
      </c>
      <c r="B858" s="39">
        <f t="shared" si="66"/>
        <v>-3.6722000000000001</v>
      </c>
      <c r="C858" s="39">
        <f>C$2*'Risk Factors'!C858</f>
        <v>-0.3402891208418472</v>
      </c>
      <c r="D858" s="39">
        <f>D$2*'Risk Factors'!D858</f>
        <v>-0.80968763696128565</v>
      </c>
      <c r="E858" s="39">
        <f>E$2*'Risk Factors'!E858</f>
        <v>-5.4858700511322134</v>
      </c>
      <c r="F858" s="39">
        <f>F$2*'Risk Factors'!F858</f>
        <v>-0.29496387874360847</v>
      </c>
      <c r="G858" s="39">
        <f>G$2*'Risk Factors'!G858</f>
        <v>3.218786879730867</v>
      </c>
      <c r="H858" s="39">
        <f>H$2*'Risk Factors'!H858</f>
        <v>-4.5981688115901538E-2</v>
      </c>
      <c r="I858" s="39">
        <f>I$2*'Risk Factors'!I858</f>
        <v>0</v>
      </c>
      <c r="J858" s="39">
        <f>J$2*'Risk Factors'!J858</f>
        <v>1.2314886850152904</v>
      </c>
      <c r="K858" s="39">
        <f>K$2*'Risk Factors'!K858</f>
        <v>-0.6724</v>
      </c>
      <c r="L858" s="39">
        <f>L$2*'Risk Factors'!L858</f>
        <v>0</v>
      </c>
      <c r="M858" s="39">
        <f>M$2*'Risk Factors'!M858</f>
        <v>4.0102113879003554</v>
      </c>
      <c r="N858" s="39">
        <f>N$2*'Risk Factors'!N858</f>
        <v>2.5800199067525783E-2</v>
      </c>
      <c r="O858" s="39">
        <f t="shared" si="65"/>
        <v>-2.835105224080817</v>
      </c>
      <c r="P858" s="39">
        <f t="shared" si="67"/>
        <v>5.5456373670861717E-2</v>
      </c>
      <c r="Q858" s="39">
        <f t="shared" si="68"/>
        <v>0</v>
      </c>
      <c r="R858" s="39" t="str">
        <f t="shared" si="69"/>
        <v>Low</v>
      </c>
    </row>
    <row r="859" spans="1:18" x14ac:dyDescent="0.25">
      <c r="A859" s="40">
        <v>6037575402</v>
      </c>
      <c r="B859" s="39">
        <f t="shared" si="66"/>
        <v>-3.6722000000000001</v>
      </c>
      <c r="C859" s="39">
        <f>C$2*'Risk Factors'!C859</f>
        <v>-0.3411833062116878</v>
      </c>
      <c r="D859" s="39">
        <f>D$2*'Risk Factors'!D859</f>
        <v>-1.0163002927088876</v>
      </c>
      <c r="E859" s="39">
        <f>E$2*'Risk Factors'!E859</f>
        <v>-5.2945573177221918</v>
      </c>
      <c r="F859" s="39">
        <f>F$2*'Risk Factors'!F859</f>
        <v>-0.37424002128791911</v>
      </c>
      <c r="G859" s="39">
        <f>G$2*'Risk Factors'!G859</f>
        <v>3.1080482539682541</v>
      </c>
      <c r="H859" s="39">
        <f>H$2*'Risk Factors'!H859</f>
        <v>-1.0336757269532195E-2</v>
      </c>
      <c r="I859" s="39">
        <f>I$2*'Risk Factors'!I859</f>
        <v>0</v>
      </c>
      <c r="J859" s="39">
        <f>J$2*'Risk Factors'!J859</f>
        <v>0.64798291015625009</v>
      </c>
      <c r="K859" s="39">
        <f>K$2*'Risk Factors'!K859</f>
        <v>-0.6724</v>
      </c>
      <c r="L859" s="39">
        <f>L$2*'Risk Factors'!L859</f>
        <v>0</v>
      </c>
      <c r="M859" s="39">
        <f>M$2*'Risk Factors'!M859</f>
        <v>2.5745852115460655</v>
      </c>
      <c r="N859" s="39">
        <f>N$2*'Risk Factors'!N859</f>
        <v>0.45853603131613879</v>
      </c>
      <c r="O859" s="39">
        <f t="shared" si="65"/>
        <v>-4.5920652882135107</v>
      </c>
      <c r="P859" s="39">
        <f t="shared" si="67"/>
        <v>1.0030285468802341E-2</v>
      </c>
      <c r="Q859" s="39">
        <f t="shared" si="68"/>
        <v>0</v>
      </c>
      <c r="R859" s="39" t="str">
        <f t="shared" si="69"/>
        <v>Low</v>
      </c>
    </row>
    <row r="860" spans="1:18" x14ac:dyDescent="0.25">
      <c r="A860" s="40">
        <v>6037575801</v>
      </c>
      <c r="B860" s="39">
        <f t="shared" si="66"/>
        <v>-3.6722000000000001</v>
      </c>
      <c r="C860" s="39">
        <f>C$2*'Risk Factors'!C860</f>
        <v>-0.40840197180220689</v>
      </c>
      <c r="D860" s="39">
        <f>D$2*'Risk Factors'!D860</f>
        <v>-0.40979320102903338</v>
      </c>
      <c r="E860" s="39">
        <f>E$2*'Risk Factors'!E860</f>
        <v>-6.0415409040793824</v>
      </c>
      <c r="F860" s="39">
        <f>F$2*'Risk Factors'!F860</f>
        <v>-6.2650496141124584E-2</v>
      </c>
      <c r="G860" s="39">
        <f>G$2*'Risk Factors'!G860</f>
        <v>3.1387798219584568</v>
      </c>
      <c r="H860" s="39">
        <f>H$2*'Risk Factors'!H860</f>
        <v>-1.1149325718802445E-2</v>
      </c>
      <c r="I860" s="39">
        <f>I$2*'Risk Factors'!I860</f>
        <v>0</v>
      </c>
      <c r="J860" s="39">
        <f>J$2*'Risk Factors'!J860</f>
        <v>1.7277751025991792</v>
      </c>
      <c r="K860" s="39">
        <f>K$2*'Risk Factors'!K860</f>
        <v>-0.6724</v>
      </c>
      <c r="L860" s="39">
        <f>L$2*'Risk Factors'!L860</f>
        <v>0</v>
      </c>
      <c r="M860" s="39">
        <f>M$2*'Risk Factors'!M860</f>
        <v>2.7764621589561087</v>
      </c>
      <c r="N860" s="39">
        <f>N$2*'Risk Factors'!N860</f>
        <v>-0.15171550819889409</v>
      </c>
      <c r="O860" s="39">
        <f t="shared" si="65"/>
        <v>-3.786834323455698</v>
      </c>
      <c r="P860" s="39">
        <f t="shared" si="67"/>
        <v>2.2164829916008773E-2</v>
      </c>
      <c r="Q860" s="39">
        <f t="shared" si="68"/>
        <v>0</v>
      </c>
      <c r="R860" s="39" t="str">
        <f t="shared" si="69"/>
        <v>Low</v>
      </c>
    </row>
    <row r="861" spans="1:18" x14ac:dyDescent="0.25">
      <c r="A861" s="40">
        <v>6037575802</v>
      </c>
      <c r="B861" s="39">
        <f t="shared" si="66"/>
        <v>-3.6722000000000001</v>
      </c>
      <c r="C861" s="39">
        <f>C$2*'Risk Factors'!C861</f>
        <v>-0.33272293694319582</v>
      </c>
      <c r="D861" s="39">
        <f>D$2*'Risk Factors'!D861</f>
        <v>-0.87104106386894908</v>
      </c>
      <c r="E861" s="39">
        <f>E$2*'Risk Factors'!E861</f>
        <v>-5.2803486103441921</v>
      </c>
      <c r="F861" s="39">
        <f>F$2*'Risk Factors'!F861</f>
        <v>-0.21650226394257319</v>
      </c>
      <c r="G861" s="39">
        <f>G$2*'Risk Factors'!G861</f>
        <v>2.98438711409396</v>
      </c>
      <c r="H861" s="39">
        <f>H$2*'Risk Factors'!H861</f>
        <v>-1.8441524903967206E-3</v>
      </c>
      <c r="I861" s="39">
        <f>I$2*'Risk Factors'!I861</f>
        <v>0</v>
      </c>
      <c r="J861" s="39">
        <f>J$2*'Risk Factors'!J861</f>
        <v>1.3768796460176993</v>
      </c>
      <c r="K861" s="39">
        <f>K$2*'Risk Factors'!K861</f>
        <v>-0.6724</v>
      </c>
      <c r="L861" s="39">
        <f>L$2*'Risk Factors'!L861</f>
        <v>0</v>
      </c>
      <c r="M861" s="39">
        <f>M$2*'Risk Factors'!M861</f>
        <v>3.3921267694740993</v>
      </c>
      <c r="N861" s="39">
        <f>N$2*'Risk Factors'!N861</f>
        <v>0.47693598889570432</v>
      </c>
      <c r="O861" s="39">
        <f t="shared" si="65"/>
        <v>-2.8167295091078435</v>
      </c>
      <c r="P861" s="39">
        <f t="shared" si="67"/>
        <v>5.6426811351856426E-2</v>
      </c>
      <c r="Q861" s="39">
        <f t="shared" si="68"/>
        <v>0</v>
      </c>
      <c r="R861" s="39" t="str">
        <f t="shared" si="69"/>
        <v>Low</v>
      </c>
    </row>
    <row r="862" spans="1:18" x14ac:dyDescent="0.25">
      <c r="A862" s="40">
        <v>6037575803</v>
      </c>
      <c r="B862" s="39">
        <f t="shared" si="66"/>
        <v>-3.6722000000000001</v>
      </c>
      <c r="C862" s="39">
        <f>C$2*'Risk Factors'!C862</f>
        <v>-0.29420418255006131</v>
      </c>
      <c r="D862" s="39">
        <f>D$2*'Risk Factors'!D862</f>
        <v>-1.4968427897574124</v>
      </c>
      <c r="E862" s="39">
        <f>E$2*'Risk Factors'!E862</f>
        <v>-3.3918431266846358</v>
      </c>
      <c r="F862" s="39">
        <f>F$2*'Risk Factors'!F862</f>
        <v>-0.50113483827493255</v>
      </c>
      <c r="G862" s="39">
        <f>G$2*'Risk Factors'!G862</f>
        <v>3.0210475644699142</v>
      </c>
      <c r="H862" s="39">
        <f>H$2*'Risk Factors'!H862</f>
        <v>-2.9654291074022055E-2</v>
      </c>
      <c r="I862" s="39">
        <f>I$2*'Risk Factors'!I862</f>
        <v>0</v>
      </c>
      <c r="J862" s="39">
        <f>J$2*'Risk Factors'!J862</f>
        <v>1.3519364368845121</v>
      </c>
      <c r="K862" s="39">
        <f>K$2*'Risk Factors'!K862</f>
        <v>-0.6724</v>
      </c>
      <c r="L862" s="39">
        <f>L$2*'Risk Factors'!L862</f>
        <v>0</v>
      </c>
      <c r="M862" s="39">
        <f>M$2*'Risk Factors'!M862</f>
        <v>1.2077467773823631</v>
      </c>
      <c r="N862" s="39">
        <f>N$2*'Risk Factors'!N862</f>
        <v>0.42947593969273351</v>
      </c>
      <c r="O862" s="39">
        <f t="shared" si="65"/>
        <v>-4.0480725099115409</v>
      </c>
      <c r="P862" s="39">
        <f t="shared" si="67"/>
        <v>1.7156504729794676E-2</v>
      </c>
      <c r="Q862" s="39">
        <f t="shared" si="68"/>
        <v>0</v>
      </c>
      <c r="R862" s="39" t="str">
        <f t="shared" si="69"/>
        <v>Low</v>
      </c>
    </row>
    <row r="863" spans="1:18" x14ac:dyDescent="0.25">
      <c r="A863" s="40">
        <v>6037575901</v>
      </c>
      <c r="B863" s="39">
        <f t="shared" si="66"/>
        <v>-3.6722000000000001</v>
      </c>
      <c r="C863" s="39">
        <f>C$2*'Risk Factors'!C863</f>
        <v>-0.4453387059256233</v>
      </c>
      <c r="D863" s="39">
        <f>D$2*'Risk Factors'!D863</f>
        <v>-1.9992922614379081</v>
      </c>
      <c r="E863" s="39">
        <f>E$2*'Risk Factors'!E863</f>
        <v>-3.6981376209150323</v>
      </c>
      <c r="F863" s="39">
        <f>F$2*'Risk Factors'!F863</f>
        <v>-0.35654274509803913</v>
      </c>
      <c r="G863" s="39">
        <f>G$2*'Risk Factors'!G863</f>
        <v>2.2730048000000003</v>
      </c>
      <c r="H863" s="39">
        <f>H$2*'Risk Factors'!H863</f>
        <v>-4.8969705983114816E-3</v>
      </c>
      <c r="I863" s="39">
        <f>I$2*'Risk Factors'!I863</f>
        <v>0</v>
      </c>
      <c r="J863" s="39">
        <f>J$2*'Risk Factors'!J863</f>
        <v>0.99189401595744686</v>
      </c>
      <c r="K863" s="39">
        <f>K$2*'Risk Factors'!K863</f>
        <v>-0.6724</v>
      </c>
      <c r="L863" s="39">
        <f>L$2*'Risk Factors'!L863</f>
        <v>0</v>
      </c>
      <c r="M863" s="39">
        <f>M$2*'Risk Factors'!M863</f>
        <v>3.4330759984183463</v>
      </c>
      <c r="N863" s="39">
        <f>N$2*'Risk Factors'!N863</f>
        <v>-0.51794881328294473</v>
      </c>
      <c r="O863" s="39">
        <f t="shared" si="65"/>
        <v>-4.6687823028820654</v>
      </c>
      <c r="P863" s="39">
        <f t="shared" si="67"/>
        <v>9.2964540299408354E-3</v>
      </c>
      <c r="Q863" s="39">
        <f t="shared" si="68"/>
        <v>0</v>
      </c>
      <c r="R863" s="39" t="str">
        <f t="shared" si="69"/>
        <v>Low</v>
      </c>
    </row>
    <row r="864" spans="1:18" x14ac:dyDescent="0.25">
      <c r="A864" s="40">
        <v>6037576200</v>
      </c>
      <c r="B864" s="39">
        <f t="shared" si="66"/>
        <v>-3.6722000000000001</v>
      </c>
      <c r="C864" s="39">
        <f>C$2*'Risk Factors'!C864</f>
        <v>-0.28784170972619538</v>
      </c>
      <c r="D864" s="39">
        <f>D$2*'Risk Factors'!D864</f>
        <v>-1.725843754423213</v>
      </c>
      <c r="E864" s="39">
        <f>E$2*'Risk Factors'!E864</f>
        <v>-3.646151733899504</v>
      </c>
      <c r="F864" s="39">
        <f>F$2*'Risk Factors'!F864</f>
        <v>-0.15457696390658174</v>
      </c>
      <c r="G864" s="39">
        <f>G$2*'Risk Factors'!G864</f>
        <v>3.1822265486725665</v>
      </c>
      <c r="H864" s="39">
        <f>H$2*'Risk Factors'!H864</f>
        <v>-0.10285687943035658</v>
      </c>
      <c r="I864" s="39">
        <f>I$2*'Risk Factors'!I864</f>
        <v>0</v>
      </c>
      <c r="J864" s="39">
        <f>J$2*'Risk Factors'!J864</f>
        <v>1.4670540121120366</v>
      </c>
      <c r="K864" s="39">
        <f>K$2*'Risk Factors'!K864</f>
        <v>-0.6724</v>
      </c>
      <c r="L864" s="39">
        <f>L$2*'Risk Factors'!L864</f>
        <v>0</v>
      </c>
      <c r="M864" s="39">
        <f>M$2*'Risk Factors'!M864</f>
        <v>4.5681383155397377</v>
      </c>
      <c r="N864" s="39">
        <f>N$2*'Risk Factors'!N864</f>
        <v>0.51853226030114197</v>
      </c>
      <c r="O864" s="39">
        <f t="shared" si="65"/>
        <v>-0.52591990476036621</v>
      </c>
      <c r="P864" s="39">
        <f t="shared" si="67"/>
        <v>0.37146900715745307</v>
      </c>
      <c r="Q864" s="39">
        <f t="shared" si="68"/>
        <v>1</v>
      </c>
      <c r="R864" s="39" t="str">
        <f t="shared" si="69"/>
        <v>Moderate</v>
      </c>
    </row>
    <row r="865" spans="1:18" x14ac:dyDescent="0.25">
      <c r="A865" s="40">
        <v>6037576301</v>
      </c>
      <c r="B865" s="39">
        <f t="shared" si="66"/>
        <v>-3.6722000000000001</v>
      </c>
      <c r="C865" s="39">
        <f>C$2*'Risk Factors'!C865</f>
        <v>-0.36689113559460562</v>
      </c>
      <c r="D865" s="39">
        <f>D$2*'Risk Factors'!D865</f>
        <v>-1.7299713103498318</v>
      </c>
      <c r="E865" s="39">
        <f>E$2*'Risk Factors'!E865</f>
        <v>-3.862854813053366</v>
      </c>
      <c r="F865" s="39">
        <f>F$2*'Risk Factors'!F865</f>
        <v>-0.57480741196045571</v>
      </c>
      <c r="G865" s="39">
        <f>G$2*'Risk Factors'!G865</f>
        <v>3.15922193243299</v>
      </c>
      <c r="H865" s="39">
        <f>H$2*'Risk Factors'!H865</f>
        <v>-0.10655979360706963</v>
      </c>
      <c r="I865" s="39">
        <f>I$2*'Risk Factors'!I865</f>
        <v>0</v>
      </c>
      <c r="J865" s="39">
        <f>J$2*'Risk Factors'!J865</f>
        <v>1.2896004770308929</v>
      </c>
      <c r="K865" s="39">
        <f>K$2*'Risk Factors'!K865</f>
        <v>-0.6724</v>
      </c>
      <c r="L865" s="39">
        <f>L$2*'Risk Factors'!L865</f>
        <v>0</v>
      </c>
      <c r="M865" s="39">
        <f>M$2*'Risk Factors'!M865</f>
        <v>3.434782918149466</v>
      </c>
      <c r="N865" s="39">
        <f>N$2*'Risk Factors'!N865</f>
        <v>0.85857697996885596</v>
      </c>
      <c r="O865" s="39">
        <f t="shared" si="65"/>
        <v>-2.2435021569831233</v>
      </c>
      <c r="P865" s="39">
        <f t="shared" si="67"/>
        <v>9.5911431112821952E-2</v>
      </c>
      <c r="Q865" s="39">
        <f t="shared" si="68"/>
        <v>0</v>
      </c>
      <c r="R865" s="39" t="str">
        <f t="shared" si="69"/>
        <v>Low</v>
      </c>
    </row>
    <row r="866" spans="1:18" x14ac:dyDescent="0.25">
      <c r="A866" s="40">
        <v>6037576302</v>
      </c>
      <c r="B866" s="39">
        <f t="shared" si="66"/>
        <v>-3.6722000000000001</v>
      </c>
      <c r="C866" s="39">
        <f>C$2*'Risk Factors'!C866</f>
        <v>-0.36689113559460562</v>
      </c>
      <c r="D866" s="39">
        <f>D$2*'Risk Factors'!D866</f>
        <v>-1.7299713273782895</v>
      </c>
      <c r="E866" s="39">
        <f>E$2*'Risk Factors'!E866</f>
        <v>-3.8628545448810114</v>
      </c>
      <c r="F866" s="39">
        <f>F$2*'Risk Factors'!F866</f>
        <v>-0.57480740048033518</v>
      </c>
      <c r="G866" s="39">
        <f>G$2*'Risk Factors'!G866</f>
        <v>3.1592218550680977</v>
      </c>
      <c r="H866" s="39">
        <f>H$2*'Risk Factors'!H866</f>
        <v>-2.6984336532914727E-2</v>
      </c>
      <c r="I866" s="39">
        <f>I$2*'Risk Factors'!I866</f>
        <v>0</v>
      </c>
      <c r="J866" s="39">
        <f>J$2*'Risk Factors'!J866</f>
        <v>1.2896004573134277</v>
      </c>
      <c r="K866" s="39">
        <f>K$2*'Risk Factors'!K866</f>
        <v>-0.6724</v>
      </c>
      <c r="L866" s="39">
        <f>L$2*'Risk Factors'!L866</f>
        <v>0</v>
      </c>
      <c r="M866" s="39">
        <f>M$2*'Risk Factors'!M866</f>
        <v>3.8607829181494662</v>
      </c>
      <c r="N866" s="39">
        <f>N$2*'Risk Factors'!N866</f>
        <v>-1.658207180719941</v>
      </c>
      <c r="O866" s="39">
        <f t="shared" si="65"/>
        <v>-4.2547106950561062</v>
      </c>
      <c r="P866" s="39">
        <f t="shared" si="67"/>
        <v>1.399845859002773E-2</v>
      </c>
      <c r="Q866" s="39">
        <f t="shared" si="68"/>
        <v>0</v>
      </c>
      <c r="R866" s="39" t="str">
        <f t="shared" si="69"/>
        <v>Low</v>
      </c>
    </row>
    <row r="867" spans="1:18" x14ac:dyDescent="0.25">
      <c r="A867" s="40">
        <v>6037576401</v>
      </c>
      <c r="B867" s="39">
        <f t="shared" si="66"/>
        <v>-3.6722000000000001</v>
      </c>
      <c r="C867" s="39">
        <f>C$2*'Risk Factors'!C867</f>
        <v>-0.31442652860645692</v>
      </c>
      <c r="D867" s="39">
        <f>D$2*'Risk Factors'!D867</f>
        <v>-0.9913349388077376</v>
      </c>
      <c r="E867" s="39">
        <f>E$2*'Risk Factors'!E867</f>
        <v>-4.1917673904461115</v>
      </c>
      <c r="F867" s="39">
        <f>F$2*'Risk Factors'!F867</f>
        <v>-1.0027764705882352</v>
      </c>
      <c r="G867" s="39">
        <f>G$2*'Risk Factors'!G867</f>
        <v>3.0184866995073891</v>
      </c>
      <c r="H867" s="39">
        <f>H$2*'Risk Factors'!H867</f>
        <v>-1.1022758519257457E-2</v>
      </c>
      <c r="I867" s="39">
        <f>I$2*'Risk Factors'!I867</f>
        <v>0</v>
      </c>
      <c r="J867" s="39">
        <f>J$2*'Risk Factors'!J867</f>
        <v>1.4942367346938779</v>
      </c>
      <c r="K867" s="39">
        <f>K$2*'Risk Factors'!K867</f>
        <v>0</v>
      </c>
      <c r="L867" s="39">
        <f>L$2*'Risk Factors'!L867</f>
        <v>0</v>
      </c>
      <c r="M867" s="39">
        <f>M$2*'Risk Factors'!M867</f>
        <v>3.2686782918149455</v>
      </c>
      <c r="N867" s="39">
        <f>N$2*'Risk Factors'!N867</f>
        <v>-0.17951349588504992</v>
      </c>
      <c r="O867" s="39">
        <f t="shared" si="65"/>
        <v>-2.5816398568366372</v>
      </c>
      <c r="P867" s="39">
        <f t="shared" si="67"/>
        <v>7.0329436218848754E-2</v>
      </c>
      <c r="Q867" s="39">
        <f t="shared" si="68"/>
        <v>0</v>
      </c>
      <c r="R867" s="39" t="str">
        <f t="shared" si="69"/>
        <v>Low</v>
      </c>
    </row>
    <row r="868" spans="1:18" x14ac:dyDescent="0.25">
      <c r="A868" s="40">
        <v>6037576402</v>
      </c>
      <c r="B868" s="39">
        <f t="shared" si="66"/>
        <v>-3.6722000000000001</v>
      </c>
      <c r="C868" s="39">
        <f>C$2*'Risk Factors'!C868</f>
        <v>-0.36451810519002859</v>
      </c>
      <c r="D868" s="39">
        <f>D$2*'Risk Factors'!D868</f>
        <v>-0.80003393721973093</v>
      </c>
      <c r="E868" s="39">
        <f>E$2*'Risk Factors'!E868</f>
        <v>-4.3192657219730934</v>
      </c>
      <c r="F868" s="39">
        <f>F$2*'Risk Factors'!F868</f>
        <v>-0.97849399103139001</v>
      </c>
      <c r="G868" s="39">
        <f>G$2*'Risk Factors'!G868</f>
        <v>2.8561508396946569</v>
      </c>
      <c r="H868" s="39">
        <f>H$2*'Risk Factors'!H868</f>
        <v>-1.5914680631114269E-2</v>
      </c>
      <c r="I868" s="39">
        <f>I$2*'Risk Factors'!I868</f>
        <v>0</v>
      </c>
      <c r="J868" s="39">
        <f>J$2*'Risk Factors'!J868</f>
        <v>1.7620427758007118</v>
      </c>
      <c r="K868" s="39">
        <f>K$2*'Risk Factors'!K868</f>
        <v>0</v>
      </c>
      <c r="L868" s="39">
        <f>L$2*'Risk Factors'!L868</f>
        <v>0</v>
      </c>
      <c r="M868" s="39">
        <f>M$2*'Risk Factors'!M868</f>
        <v>4.1807236852510865</v>
      </c>
      <c r="N868" s="39">
        <f>N$2*'Risk Factors'!N868</f>
        <v>-9.4355814018463879E-2</v>
      </c>
      <c r="O868" s="39">
        <f t="shared" si="65"/>
        <v>-1.4458649493173668</v>
      </c>
      <c r="P868" s="39">
        <f t="shared" si="67"/>
        <v>0.19063877022836476</v>
      </c>
      <c r="Q868" s="39">
        <f t="shared" si="68"/>
        <v>0</v>
      </c>
      <c r="R868" s="39" t="str">
        <f t="shared" si="69"/>
        <v>Low</v>
      </c>
    </row>
    <row r="869" spans="1:18" x14ac:dyDescent="0.25">
      <c r="A869" s="40">
        <v>6037576403</v>
      </c>
      <c r="B869" s="39">
        <f t="shared" si="66"/>
        <v>-3.6722000000000001</v>
      </c>
      <c r="C869" s="39">
        <f>C$2*'Risk Factors'!C869</f>
        <v>-0.32881947388639154</v>
      </c>
      <c r="D869" s="39">
        <f>D$2*'Risk Factors'!D869</f>
        <v>-1.3815133673133837</v>
      </c>
      <c r="E869" s="39">
        <f>E$2*'Risk Factors'!E869</f>
        <v>-3.7677818480762904</v>
      </c>
      <c r="F869" s="39">
        <f>F$2*'Risk Factors'!F869</f>
        <v>-0.93826869450838535</v>
      </c>
      <c r="G869" s="39">
        <f>G$2*'Risk Factors'!G869</f>
        <v>3.0347193591455275</v>
      </c>
      <c r="H869" s="39">
        <f>H$2*'Risk Factors'!H869</f>
        <v>-5.2195425598135772E-3</v>
      </c>
      <c r="I869" s="39">
        <f>I$2*'Risk Factors'!I869</f>
        <v>0</v>
      </c>
      <c r="J869" s="39">
        <f>J$2*'Risk Factors'!J869</f>
        <v>1.2895752544529262</v>
      </c>
      <c r="K869" s="39">
        <f>K$2*'Risk Factors'!K869</f>
        <v>0</v>
      </c>
      <c r="L869" s="39">
        <f>L$2*'Risk Factors'!L869</f>
        <v>0</v>
      </c>
      <c r="M869" s="39">
        <f>M$2*'Risk Factors'!M869</f>
        <v>3.8217652036378014</v>
      </c>
      <c r="N869" s="39">
        <f>N$2*'Risk Factors'!N869</f>
        <v>-0.19337461893285243</v>
      </c>
      <c r="O869" s="39">
        <f t="shared" si="65"/>
        <v>-2.1411177280408618</v>
      </c>
      <c r="P869" s="39">
        <f t="shared" si="67"/>
        <v>0.10516415967716587</v>
      </c>
      <c r="Q869" s="39">
        <f t="shared" si="68"/>
        <v>0</v>
      </c>
      <c r="R869" s="39" t="str">
        <f t="shared" si="69"/>
        <v>Low</v>
      </c>
    </row>
    <row r="870" spans="1:18" x14ac:dyDescent="0.25">
      <c r="A870" s="40">
        <v>6037576501</v>
      </c>
      <c r="B870" s="39">
        <f t="shared" si="66"/>
        <v>-3.6722000000000001</v>
      </c>
      <c r="C870" s="39">
        <f>C$2*'Risk Factors'!C870</f>
        <v>-0.35965167327339603</v>
      </c>
      <c r="D870" s="39">
        <f>D$2*'Risk Factors'!D870</f>
        <v>-1.4932291087489782</v>
      </c>
      <c r="E870" s="39">
        <f>E$2*'Risk Factors'!E870</f>
        <v>-3.5095517034614336</v>
      </c>
      <c r="F870" s="39">
        <f>F$2*'Risk Factors'!F870</f>
        <v>-0.25903008994276372</v>
      </c>
      <c r="G870" s="39">
        <f>G$2*'Risk Factors'!G870</f>
        <v>2.9024292089249495</v>
      </c>
      <c r="H870" s="39">
        <f>H$2*'Risk Factors'!H870</f>
        <v>-2.6197227669261691E-2</v>
      </c>
      <c r="I870" s="39">
        <f>I$2*'Risk Factors'!I870</f>
        <v>0</v>
      </c>
      <c r="J870" s="39">
        <f>J$2*'Risk Factors'!J870</f>
        <v>1.5321246202531646</v>
      </c>
      <c r="K870" s="39">
        <f>K$2*'Risk Factors'!K870</f>
        <v>-0.6724</v>
      </c>
      <c r="L870" s="39">
        <f>L$2*'Risk Factors'!L870</f>
        <v>0</v>
      </c>
      <c r="M870" s="39">
        <f>M$2*'Risk Factors'!M870</f>
        <v>3.1500136812969548</v>
      </c>
      <c r="N870" s="39">
        <f>N$2*'Risk Factors'!N870</f>
        <v>-3.6774183225567275E-2</v>
      </c>
      <c r="O870" s="39">
        <f t="shared" si="65"/>
        <v>-2.444466475846331</v>
      </c>
      <c r="P870" s="39">
        <f t="shared" si="67"/>
        <v>7.9844147973243906E-2</v>
      </c>
      <c r="Q870" s="39">
        <f t="shared" si="68"/>
        <v>0</v>
      </c>
      <c r="R870" s="39" t="str">
        <f t="shared" si="69"/>
        <v>Low</v>
      </c>
    </row>
    <row r="871" spans="1:18" x14ac:dyDescent="0.25">
      <c r="A871" s="40">
        <v>6037576502</v>
      </c>
      <c r="B871" s="39">
        <f t="shared" si="66"/>
        <v>-3.6722000000000001</v>
      </c>
      <c r="C871" s="39">
        <f>C$2*'Risk Factors'!C871</f>
        <v>-0.43904501659174505</v>
      </c>
      <c r="D871" s="39">
        <f>D$2*'Risk Factors'!D871</f>
        <v>-2.1122108208955224</v>
      </c>
      <c r="E871" s="39">
        <f>E$2*'Risk Factors'!E871</f>
        <v>-3.1366723487824033</v>
      </c>
      <c r="F871" s="39">
        <f>F$2*'Risk Factors'!F871</f>
        <v>-0.26531630007855461</v>
      </c>
      <c r="G871" s="39">
        <f>G$2*'Risk Factors'!G871</f>
        <v>2.8630999037536093</v>
      </c>
      <c r="H871" s="39">
        <f>H$2*'Risk Factors'!H871</f>
        <v>-7.5634751976074938E-3</v>
      </c>
      <c r="I871" s="39">
        <f>I$2*'Risk Factors'!I871</f>
        <v>0</v>
      </c>
      <c r="J871" s="39">
        <f>J$2*'Risk Factors'!J871</f>
        <v>1.4385628728774669</v>
      </c>
      <c r="K871" s="39">
        <f>K$2*'Risk Factors'!K871</f>
        <v>0</v>
      </c>
      <c r="L871" s="39">
        <f>L$2*'Risk Factors'!L871</f>
        <v>0</v>
      </c>
      <c r="M871" s="39">
        <f>M$2*'Risk Factors'!M871</f>
        <v>3.3781513641755621</v>
      </c>
      <c r="N871" s="39">
        <f>N$2*'Risk Factors'!N871</f>
        <v>0.2089907620391549</v>
      </c>
      <c r="O871" s="39">
        <f t="shared" si="65"/>
        <v>-1.744203058700041</v>
      </c>
      <c r="P871" s="39">
        <f t="shared" si="67"/>
        <v>0.14877985449674988</v>
      </c>
      <c r="Q871" s="39">
        <f t="shared" si="68"/>
        <v>0</v>
      </c>
      <c r="R871" s="39" t="str">
        <f t="shared" si="69"/>
        <v>Low</v>
      </c>
    </row>
    <row r="872" spans="1:18" x14ac:dyDescent="0.25">
      <c r="A872" s="40">
        <v>6037576503</v>
      </c>
      <c r="B872" s="39">
        <f t="shared" si="66"/>
        <v>-3.6722000000000001</v>
      </c>
      <c r="C872" s="39">
        <f>C$2*'Risk Factors'!C872</f>
        <v>-0.4180316604004905</v>
      </c>
      <c r="D872" s="39">
        <f>D$2*'Risk Factors'!D872</f>
        <v>-1.5150579081092526</v>
      </c>
      <c r="E872" s="39">
        <f>E$2*'Risk Factors'!E872</f>
        <v>-3.304978276519162</v>
      </c>
      <c r="F872" s="39">
        <f>F$2*'Risk Factors'!F872</f>
        <v>-0.24543925471098874</v>
      </c>
      <c r="G872" s="39">
        <f>G$2*'Risk Factors'!G872</f>
        <v>3.0346832298136643</v>
      </c>
      <c r="H872" s="39">
        <f>H$2*'Risk Factors'!H872</f>
        <v>-4.0846618336419394E-2</v>
      </c>
      <c r="I872" s="39">
        <f>I$2*'Risk Factors'!I872</f>
        <v>0</v>
      </c>
      <c r="J872" s="39">
        <f>J$2*'Risk Factors'!J872</f>
        <v>2.0327363587827016</v>
      </c>
      <c r="K872" s="39">
        <f>K$2*'Risk Factors'!K872</f>
        <v>0</v>
      </c>
      <c r="L872" s="39">
        <f>L$2*'Risk Factors'!L872</f>
        <v>0</v>
      </c>
      <c r="M872" s="39">
        <f>M$2*'Risk Factors'!M872</f>
        <v>3.2996105970739418</v>
      </c>
      <c r="N872" s="39">
        <f>N$2*'Risk Factors'!N872</f>
        <v>0.27001971256046453</v>
      </c>
      <c r="O872" s="39">
        <f t="shared" si="65"/>
        <v>-0.55950381984554098</v>
      </c>
      <c r="P872" s="39">
        <f t="shared" si="67"/>
        <v>0.36366227400315809</v>
      </c>
      <c r="Q872" s="39">
        <f t="shared" si="68"/>
        <v>1</v>
      </c>
      <c r="R872" s="39" t="str">
        <f t="shared" si="69"/>
        <v>Moderate</v>
      </c>
    </row>
    <row r="873" spans="1:18" x14ac:dyDescent="0.25">
      <c r="A873" s="40">
        <v>6037576901</v>
      </c>
      <c r="B873" s="39">
        <f t="shared" si="66"/>
        <v>-3.6722000000000001</v>
      </c>
      <c r="C873" s="39">
        <f>C$2*'Risk Factors'!C873</f>
        <v>-0.37509356677564365</v>
      </c>
      <c r="D873" s="39">
        <f>D$2*'Risk Factors'!D873</f>
        <v>-1.4094086220410724</v>
      </c>
      <c r="E873" s="39">
        <f>E$2*'Risk Factors'!E873</f>
        <v>-3.536619783665151</v>
      </c>
      <c r="F873" s="39">
        <f>F$2*'Risk Factors'!F873</f>
        <v>-0.93533782724564973</v>
      </c>
      <c r="G873" s="39">
        <f>G$2*'Risk Factors'!G873</f>
        <v>2.9817971708378672</v>
      </c>
      <c r="H873" s="39">
        <f>H$2*'Risk Factors'!H873</f>
        <v>-1.1468497434724166E-2</v>
      </c>
      <c r="I873" s="39">
        <f>I$2*'Risk Factors'!I873</f>
        <v>0</v>
      </c>
      <c r="J873" s="39">
        <f>J$2*'Risk Factors'!J873</f>
        <v>1.0977010763710917</v>
      </c>
      <c r="K873" s="39">
        <f>K$2*'Risk Factors'!K873</f>
        <v>0</v>
      </c>
      <c r="L873" s="39">
        <f>L$2*'Risk Factors'!L873</f>
        <v>0</v>
      </c>
      <c r="M873" s="39">
        <f>M$2*'Risk Factors'!M873</f>
        <v>3.5962159746935543</v>
      </c>
      <c r="N873" s="39">
        <f>N$2*'Risk Factors'!N873</f>
        <v>4.1286590765006577E-2</v>
      </c>
      <c r="O873" s="39">
        <f t="shared" si="65"/>
        <v>-2.2231274844947229</v>
      </c>
      <c r="P873" s="39">
        <f t="shared" si="67"/>
        <v>9.7692772914757448E-2</v>
      </c>
      <c r="Q873" s="39">
        <f t="shared" si="68"/>
        <v>0</v>
      </c>
      <c r="R873" s="39" t="str">
        <f t="shared" si="69"/>
        <v>Low</v>
      </c>
    </row>
    <row r="874" spans="1:18" x14ac:dyDescent="0.25">
      <c r="A874" s="40">
        <v>6037576903</v>
      </c>
      <c r="B874" s="39">
        <f t="shared" si="66"/>
        <v>-3.6722000000000001</v>
      </c>
      <c r="C874" s="39">
        <f>C$2*'Risk Factors'!C874</f>
        <v>-0.46772773191663264</v>
      </c>
      <c r="D874" s="39">
        <f>D$2*'Risk Factors'!D874</f>
        <v>-1.9840322482174471</v>
      </c>
      <c r="E874" s="39">
        <f>E$2*'Risk Factors'!E874</f>
        <v>-2.8773227114745654</v>
      </c>
      <c r="F874" s="39">
        <f>F$2*'Risk Factors'!F874</f>
        <v>-0.58811432286553622</v>
      </c>
      <c r="G874" s="39">
        <f>G$2*'Risk Factors'!G874</f>
        <v>2.8728586477507418</v>
      </c>
      <c r="H874" s="39">
        <f>H$2*'Risk Factors'!H874</f>
        <v>-3.0924317197272382E-2</v>
      </c>
      <c r="I874" s="39">
        <f>I$2*'Risk Factors'!I874</f>
        <v>0</v>
      </c>
      <c r="J874" s="39">
        <f>J$2*'Risk Factors'!J874</f>
        <v>1.9890342169895865</v>
      </c>
      <c r="K874" s="39">
        <f>K$2*'Risk Factors'!K874</f>
        <v>0</v>
      </c>
      <c r="L874" s="39">
        <f>L$2*'Risk Factors'!L874</f>
        <v>0</v>
      </c>
      <c r="M874" s="39">
        <f>M$2*'Risk Factors'!M874</f>
        <v>3.534575958877026</v>
      </c>
      <c r="N874" s="39">
        <f>N$2*'Risk Factors'!N874</f>
        <v>-0.19549361019803202</v>
      </c>
      <c r="O874" s="39">
        <f t="shared" si="65"/>
        <v>-1.4193461182521321</v>
      </c>
      <c r="P874" s="39">
        <f t="shared" si="67"/>
        <v>0.19476411208732852</v>
      </c>
      <c r="Q874" s="39">
        <f t="shared" si="68"/>
        <v>0</v>
      </c>
      <c r="R874" s="39" t="str">
        <f t="shared" si="69"/>
        <v>Low</v>
      </c>
    </row>
    <row r="875" spans="1:18" x14ac:dyDescent="0.25">
      <c r="A875" s="40">
        <v>6037576904</v>
      </c>
      <c r="B875" s="39">
        <f t="shared" si="66"/>
        <v>-3.6722000000000001</v>
      </c>
      <c r="C875" s="39">
        <f>C$2*'Risk Factors'!C875</f>
        <v>-0.46772773191663264</v>
      </c>
      <c r="D875" s="39">
        <f>D$2*'Risk Factors'!D875</f>
        <v>-1.9840322232985974</v>
      </c>
      <c r="E875" s="39">
        <f>E$2*'Risk Factors'!E875</f>
        <v>-2.877322830344673</v>
      </c>
      <c r="F875" s="39">
        <f>F$2*'Risk Factors'!F875</f>
        <v>-0.58811434707471377</v>
      </c>
      <c r="G875" s="39">
        <f>G$2*'Risk Factors'!G875</f>
        <v>2.8728586664786859</v>
      </c>
      <c r="H875" s="39">
        <f>H$2*'Risk Factors'!H875</f>
        <v>-6.3554051931623782E-3</v>
      </c>
      <c r="I875" s="39">
        <f>I$2*'Risk Factors'!I875</f>
        <v>0</v>
      </c>
      <c r="J875" s="39">
        <f>J$2*'Risk Factors'!J875</f>
        <v>1.9890341073201163</v>
      </c>
      <c r="K875" s="39">
        <f>K$2*'Risk Factors'!K875</f>
        <v>0</v>
      </c>
      <c r="L875" s="39">
        <f>L$2*'Risk Factors'!L875</f>
        <v>0</v>
      </c>
      <c r="M875" s="39">
        <f>M$2*'Risk Factors'!M875</f>
        <v>3.3783759588770259</v>
      </c>
      <c r="N875" s="39">
        <f>N$2*'Risk Factors'!N875</f>
        <v>-0.16946263557023339</v>
      </c>
      <c r="O875" s="39">
        <f t="shared" si="65"/>
        <v>-1.5249464407221833</v>
      </c>
      <c r="P875" s="39">
        <f t="shared" si="67"/>
        <v>0.17873428540108915</v>
      </c>
      <c r="Q875" s="39">
        <f t="shared" si="68"/>
        <v>0</v>
      </c>
      <c r="R875" s="39" t="str">
        <f t="shared" si="69"/>
        <v>Low</v>
      </c>
    </row>
    <row r="876" spans="1:18" x14ac:dyDescent="0.25">
      <c r="A876" s="40">
        <v>6037600100</v>
      </c>
      <c r="B876" s="39">
        <f t="shared" si="66"/>
        <v>-3.6722000000000001</v>
      </c>
      <c r="C876" s="39">
        <f>C$2*'Risk Factors'!C876</f>
        <v>-0.35886066313853704</v>
      </c>
      <c r="D876" s="39">
        <f>D$2*'Risk Factors'!D876</f>
        <v>-4.5265135774465319</v>
      </c>
      <c r="E876" s="39">
        <f>E$2*'Risk Factors'!E876</f>
        <v>-3.2022822423849644</v>
      </c>
      <c r="F876" s="39">
        <f>F$2*'Risk Factors'!F876</f>
        <v>-8.2860661049902785E-3</v>
      </c>
      <c r="G876" s="39">
        <f>G$2*'Risk Factors'!G876</f>
        <v>2.7378047435190291</v>
      </c>
      <c r="H876" s="39">
        <f>H$2*'Risk Factors'!H876</f>
        <v>-1.3469915081416068E-3</v>
      </c>
      <c r="I876" s="39">
        <f>I$2*'Risk Factors'!I876</f>
        <v>0</v>
      </c>
      <c r="J876" s="39">
        <f>J$2*'Risk Factors'!J876</f>
        <v>1.3864267900633223</v>
      </c>
      <c r="K876" s="39">
        <f>K$2*'Risk Factors'!K876</f>
        <v>0</v>
      </c>
      <c r="L876" s="39">
        <f>L$2*'Risk Factors'!L876</f>
        <v>0</v>
      </c>
      <c r="M876" s="39">
        <f>M$2*'Risk Factors'!M876</f>
        <v>3.289593673388691</v>
      </c>
      <c r="N876" s="39">
        <f>N$2*'Risk Factors'!N876</f>
        <v>0.32327796195398528</v>
      </c>
      <c r="O876" s="39">
        <f t="shared" si="65"/>
        <v>-4.032386371658137</v>
      </c>
      <c r="P876" s="39">
        <f t="shared" si="67"/>
        <v>1.7423019996798315E-2</v>
      </c>
      <c r="Q876" s="39">
        <f t="shared" si="68"/>
        <v>0</v>
      </c>
      <c r="R876" s="39" t="str">
        <f t="shared" si="69"/>
        <v>Low</v>
      </c>
    </row>
    <row r="877" spans="1:18" x14ac:dyDescent="0.25">
      <c r="A877" s="40">
        <v>6037600201</v>
      </c>
      <c r="B877" s="39">
        <f t="shared" si="66"/>
        <v>-3.6722000000000001</v>
      </c>
      <c r="C877" s="39">
        <f>C$2*'Risk Factors'!C877</f>
        <v>-0.37376948459337972</v>
      </c>
      <c r="D877" s="39">
        <f>D$2*'Risk Factors'!D877</f>
        <v>-4.0289892823193911</v>
      </c>
      <c r="E877" s="39">
        <f>E$2*'Risk Factors'!E877</f>
        <v>-3.6465046577946767</v>
      </c>
      <c r="F877" s="39">
        <f>F$2*'Risk Factors'!F877</f>
        <v>-2.5319629277566539E-2</v>
      </c>
      <c r="G877" s="39">
        <f>G$2*'Risk Factors'!G877</f>
        <v>2.5085354497354495</v>
      </c>
      <c r="H877" s="39">
        <f>H$2*'Risk Factors'!H877</f>
        <v>-5.3313499152743242E-3</v>
      </c>
      <c r="I877" s="39">
        <f>I$2*'Risk Factors'!I877</f>
        <v>0</v>
      </c>
      <c r="J877" s="39">
        <f>J$2*'Risk Factors'!J877</f>
        <v>1.5692454958364876</v>
      </c>
      <c r="K877" s="39">
        <f>K$2*'Risk Factors'!K877</f>
        <v>0</v>
      </c>
      <c r="L877" s="39">
        <f>L$2*'Risk Factors'!L877</f>
        <v>0</v>
      </c>
      <c r="M877" s="39">
        <f>M$2*'Risk Factors'!M877</f>
        <v>2.0977313562672979</v>
      </c>
      <c r="N877" s="39">
        <f>N$2*'Risk Factors'!N877</f>
        <v>0.13328374788185796</v>
      </c>
      <c r="O877" s="39">
        <f t="shared" si="65"/>
        <v>-5.443318354179195</v>
      </c>
      <c r="P877" s="39">
        <f t="shared" si="67"/>
        <v>4.3064812011174448E-3</v>
      </c>
      <c r="Q877" s="39">
        <f t="shared" si="68"/>
        <v>0</v>
      </c>
      <c r="R877" s="39" t="str">
        <f t="shared" si="69"/>
        <v>Low</v>
      </c>
    </row>
    <row r="878" spans="1:18" x14ac:dyDescent="0.25">
      <c r="A878" s="40">
        <v>6037600202</v>
      </c>
      <c r="B878" s="39">
        <f t="shared" si="66"/>
        <v>-3.6722000000000001</v>
      </c>
      <c r="C878" s="39">
        <f>C$2*'Risk Factors'!C878</f>
        <v>-0.35058944846751128</v>
      </c>
      <c r="D878" s="39">
        <f>D$2*'Risk Factors'!D878</f>
        <v>-4.7223955164765528</v>
      </c>
      <c r="E878" s="39">
        <f>E$2*'Risk Factors'!E878</f>
        <v>-3.0362687579214191</v>
      </c>
      <c r="F878" s="39">
        <f>F$2*'Risk Factors'!F878</f>
        <v>-2.565722433460076E-2</v>
      </c>
      <c r="G878" s="39">
        <f>G$2*'Risk Factors'!G878</f>
        <v>2.5627740540540542</v>
      </c>
      <c r="H878" s="39">
        <f>H$2*'Risk Factors'!H878</f>
        <v>-3.3967915026485505E-3</v>
      </c>
      <c r="I878" s="39">
        <f>I$2*'Risk Factors'!I878</f>
        <v>0</v>
      </c>
      <c r="J878" s="39">
        <f>J$2*'Risk Factors'!J878</f>
        <v>1.5692077304261647</v>
      </c>
      <c r="K878" s="39">
        <f>K$2*'Risk Factors'!K878</f>
        <v>0</v>
      </c>
      <c r="L878" s="39">
        <f>L$2*'Risk Factors'!L878</f>
        <v>0</v>
      </c>
      <c r="M878" s="39">
        <f>M$2*'Risk Factors'!M878</f>
        <v>1.5857059707394212</v>
      </c>
      <c r="N878" s="39">
        <f>N$2*'Risk Factors'!N878</f>
        <v>0.4393675965382367</v>
      </c>
      <c r="O878" s="39">
        <f t="shared" si="65"/>
        <v>-5.6534523869448572</v>
      </c>
      <c r="P878" s="39">
        <f t="shared" si="67"/>
        <v>3.4931490211993189E-3</v>
      </c>
      <c r="Q878" s="39">
        <f t="shared" si="68"/>
        <v>0</v>
      </c>
      <c r="R878" s="39" t="str">
        <f t="shared" si="69"/>
        <v>Low</v>
      </c>
    </row>
    <row r="879" spans="1:18" x14ac:dyDescent="0.25">
      <c r="A879" s="40">
        <v>6037600302</v>
      </c>
      <c r="B879" s="39">
        <f t="shared" si="66"/>
        <v>-3.6722000000000001</v>
      </c>
      <c r="C879" s="39">
        <f>C$2*'Risk Factors'!C879</f>
        <v>-0.60151161994278712</v>
      </c>
      <c r="D879" s="39">
        <f>D$2*'Risk Factors'!D879</f>
        <v>-6.6797936648904672</v>
      </c>
      <c r="E879" s="39">
        <f>E$2*'Risk Factors'!E879</f>
        <v>-1.5231026642984014</v>
      </c>
      <c r="F879" s="39">
        <f>F$2*'Risk Factors'!F879</f>
        <v>-1.2616341030195382E-2</v>
      </c>
      <c r="G879" s="39">
        <f>G$2*'Risk Factors'!G879</f>
        <v>1.1652046153846154</v>
      </c>
      <c r="H879" s="39">
        <f>H$2*'Risk Factors'!H879</f>
        <v>-2.3977095483977712E-3</v>
      </c>
      <c r="I879" s="39">
        <f>I$2*'Risk Factors'!I879</f>
        <v>0</v>
      </c>
      <c r="J879" s="39">
        <f>J$2*'Risk Factors'!J879</f>
        <v>2.5792563636363637</v>
      </c>
      <c r="K879" s="39">
        <f>K$2*'Risk Factors'!K879</f>
        <v>0</v>
      </c>
      <c r="L879" s="39">
        <f>L$2*'Risk Factors'!L879</f>
        <v>0</v>
      </c>
      <c r="M879" s="39">
        <f>M$2*'Risk Factors'!M879</f>
        <v>0.77092131277184606</v>
      </c>
      <c r="N879" s="39">
        <f>N$2*'Risk Factors'!N879</f>
        <v>-1.1239263508114512E-2</v>
      </c>
      <c r="O879" s="39">
        <f t="shared" si="65"/>
        <v>-7.9874789714255376</v>
      </c>
      <c r="P879" s="39">
        <f t="shared" si="67"/>
        <v>3.395740217334205E-4</v>
      </c>
      <c r="Q879" s="39">
        <f t="shared" si="68"/>
        <v>0</v>
      </c>
      <c r="R879" s="39" t="str">
        <f t="shared" si="69"/>
        <v>Low</v>
      </c>
    </row>
    <row r="880" spans="1:18" x14ac:dyDescent="0.25">
      <c r="A880" s="40">
        <v>6037600303</v>
      </c>
      <c r="B880" s="39">
        <f t="shared" si="66"/>
        <v>-3.6722000000000001</v>
      </c>
      <c r="C880" s="39">
        <f>C$2*'Risk Factors'!C880</f>
        <v>-0.3142373740089906</v>
      </c>
      <c r="D880" s="39">
        <f>D$2*'Risk Factors'!D880</f>
        <v>-4.1776286724488942</v>
      </c>
      <c r="E880" s="39">
        <f>E$2*'Risk Factors'!E880</f>
        <v>-3.4989859148285207</v>
      </c>
      <c r="F880" s="39">
        <f>F$2*'Risk Factors'!F880</f>
        <v>-1.6697136237578625E-2</v>
      </c>
      <c r="G880" s="39">
        <f>G$2*'Risk Factors'!G880</f>
        <v>2.8489526094933821</v>
      </c>
      <c r="H880" s="39">
        <f>H$2*'Risk Factors'!H880</f>
        <v>-5.598622795631085E-4</v>
      </c>
      <c r="I880" s="39">
        <f>I$2*'Risk Factors'!I880</f>
        <v>0</v>
      </c>
      <c r="J880" s="39">
        <f>J$2*'Risk Factors'!J880</f>
        <v>1.0596848365961573</v>
      </c>
      <c r="K880" s="39">
        <f>K$2*'Risk Factors'!K880</f>
        <v>-0.6724</v>
      </c>
      <c r="L880" s="39">
        <f>L$2*'Risk Factors'!L880</f>
        <v>0</v>
      </c>
      <c r="M880" s="39">
        <f>M$2*'Risk Factors'!M880</f>
        <v>3.2878867536575713</v>
      </c>
      <c r="N880" s="39">
        <f>N$2*'Risk Factors'!N880</f>
        <v>0.42910450284869012</v>
      </c>
      <c r="O880" s="39">
        <f t="shared" si="65"/>
        <v>-4.7270802572077457</v>
      </c>
      <c r="P880" s="39">
        <f t="shared" si="67"/>
        <v>8.7746044707094299E-3</v>
      </c>
      <c r="Q880" s="39">
        <f t="shared" si="68"/>
        <v>0</v>
      </c>
      <c r="R880" s="39" t="str">
        <f t="shared" si="69"/>
        <v>Low</v>
      </c>
    </row>
    <row r="881" spans="1:18" x14ac:dyDescent="0.25">
      <c r="A881" s="40">
        <v>6037600304</v>
      </c>
      <c r="B881" s="39">
        <f t="shared" si="66"/>
        <v>-3.6722000000000001</v>
      </c>
      <c r="C881" s="39">
        <f>C$2*'Risk Factors'!C881</f>
        <v>-0.3142373740089906</v>
      </c>
      <c r="D881" s="39">
        <f>D$2*'Risk Factors'!D881</f>
        <v>-4.1776288186647728</v>
      </c>
      <c r="E881" s="39">
        <f>E$2*'Risk Factors'!E881</f>
        <v>-3.4989860103575516</v>
      </c>
      <c r="F881" s="39">
        <f>F$2*'Risk Factors'!F881</f>
        <v>-1.6697135657634518E-2</v>
      </c>
      <c r="G881" s="39">
        <f>G$2*'Risk Factors'!G881</f>
        <v>2.8489526869923698</v>
      </c>
      <c r="H881" s="39">
        <f>H$2*'Risk Factors'!H881</f>
        <v>-3.3423102287219982E-3</v>
      </c>
      <c r="I881" s="39">
        <f>I$2*'Risk Factors'!I881</f>
        <v>0</v>
      </c>
      <c r="J881" s="39">
        <f>J$2*'Risk Factors'!J881</f>
        <v>1.0596848614971459</v>
      </c>
      <c r="K881" s="39">
        <f>K$2*'Risk Factors'!K881</f>
        <v>-0.6724</v>
      </c>
      <c r="L881" s="39">
        <f>L$2*'Risk Factors'!L881</f>
        <v>0</v>
      </c>
      <c r="M881" s="39">
        <f>M$2*'Risk Factors'!M881</f>
        <v>2.3648867536575713</v>
      </c>
      <c r="N881" s="39">
        <f>N$2*'Risk Factors'!N881</f>
        <v>7.1448982060154057E-2</v>
      </c>
      <c r="O881" s="39">
        <f t="shared" si="65"/>
        <v>-6.010518364710431</v>
      </c>
      <c r="P881" s="39">
        <f t="shared" si="67"/>
        <v>2.4468148098701638E-3</v>
      </c>
      <c r="Q881" s="39">
        <f t="shared" si="68"/>
        <v>0</v>
      </c>
      <c r="R881" s="39" t="str">
        <f t="shared" si="69"/>
        <v>Low</v>
      </c>
    </row>
    <row r="882" spans="1:18" x14ac:dyDescent="0.25">
      <c r="A882" s="40">
        <v>6037600400</v>
      </c>
      <c r="B882" s="39">
        <f t="shared" si="66"/>
        <v>-3.6722000000000001</v>
      </c>
      <c r="C882" s="39">
        <f>C$2*'Risk Factors'!C882</f>
        <v>-0.69161799182672656</v>
      </c>
      <c r="D882" s="39">
        <f>D$2*'Risk Factors'!D882</f>
        <v>-7.9592299927728263</v>
      </c>
      <c r="E882" s="39">
        <f>E$2*'Risk Factors'!E882</f>
        <v>-0.438349217056131</v>
      </c>
      <c r="F882" s="39">
        <f>F$2*'Risk Factors'!F882</f>
        <v>-3.696092507829439E-2</v>
      </c>
      <c r="G882" s="39">
        <f>G$2*'Risk Factors'!G882</f>
        <v>1.4550406755805771</v>
      </c>
      <c r="H882" s="39">
        <f>H$2*'Risk Factors'!H882</f>
        <v>-7.1141020504025326E-3</v>
      </c>
      <c r="I882" s="39">
        <f>I$2*'Risk Factors'!I882</f>
        <v>0</v>
      </c>
      <c r="J882" s="39">
        <f>J$2*'Risk Factors'!J882</f>
        <v>2.1013648685097777</v>
      </c>
      <c r="K882" s="39">
        <f>K$2*'Risk Factors'!K882</f>
        <v>0</v>
      </c>
      <c r="L882" s="39">
        <f>L$2*'Risk Factors'!L882</f>
        <v>0</v>
      </c>
      <c r="M882" s="39">
        <f>M$2*'Risk Factors'!M882</f>
        <v>4.5055213127718465</v>
      </c>
      <c r="N882" s="39">
        <f>N$2*'Risk Factors'!N882</f>
        <v>0.14594371118105201</v>
      </c>
      <c r="O882" s="39">
        <f t="shared" si="65"/>
        <v>-4.5976016607411285</v>
      </c>
      <c r="P882" s="39">
        <f t="shared" si="67"/>
        <v>9.9754599304556334E-3</v>
      </c>
      <c r="Q882" s="39">
        <f t="shared" si="68"/>
        <v>0</v>
      </c>
      <c r="R882" s="39" t="str">
        <f t="shared" si="69"/>
        <v>Low</v>
      </c>
    </row>
    <row r="883" spans="1:18" x14ac:dyDescent="0.25">
      <c r="A883" s="40">
        <v>6037600602</v>
      </c>
      <c r="B883" s="39">
        <f t="shared" si="66"/>
        <v>-3.6722000000000001</v>
      </c>
      <c r="C883" s="39">
        <f>C$2*'Risk Factors'!C883</f>
        <v>-0.37270334049856974</v>
      </c>
      <c r="D883" s="39">
        <f>D$2*'Risk Factors'!D883</f>
        <v>-3.3564686412213738</v>
      </c>
      <c r="E883" s="39">
        <f>E$2*'Risk Factors'!E883</f>
        <v>-4.1957323969465641</v>
      </c>
      <c r="F883" s="39">
        <f>F$2*'Risk Factors'!F883</f>
        <v>-6.5065648854961836E-3</v>
      </c>
      <c r="G883" s="39">
        <f>G$2*'Risk Factors'!G883</f>
        <v>3.224310167597765</v>
      </c>
      <c r="H883" s="39">
        <f>H$2*'Risk Factors'!H883</f>
        <v>-8.810881452100983E-3</v>
      </c>
      <c r="I883" s="39">
        <f>I$2*'Risk Factors'!I883</f>
        <v>0</v>
      </c>
      <c r="J883" s="39">
        <f>J$2*'Risk Factors'!J883</f>
        <v>0.74912768942937324</v>
      </c>
      <c r="K883" s="39">
        <f>K$2*'Risk Factors'!K883</f>
        <v>0</v>
      </c>
      <c r="L883" s="39">
        <f>L$2*'Risk Factors'!L883</f>
        <v>0</v>
      </c>
      <c r="M883" s="39">
        <f>M$2*'Risk Factors'!M883</f>
        <v>3.9737821273230525</v>
      </c>
      <c r="N883" s="39">
        <f>N$2*'Risk Factors'!N883</f>
        <v>-0.2794054688669606</v>
      </c>
      <c r="O883" s="39">
        <f t="shared" si="65"/>
        <v>-3.9446073095208738</v>
      </c>
      <c r="P883" s="39">
        <f t="shared" si="67"/>
        <v>1.8991170311551408E-2</v>
      </c>
      <c r="Q883" s="39">
        <f t="shared" si="68"/>
        <v>0</v>
      </c>
      <c r="R883" s="39" t="str">
        <f t="shared" si="69"/>
        <v>Low</v>
      </c>
    </row>
    <row r="884" spans="1:18" x14ac:dyDescent="0.25">
      <c r="A884" s="40">
        <v>6037600902</v>
      </c>
      <c r="B884" s="39">
        <f t="shared" si="66"/>
        <v>-3.6722000000000001</v>
      </c>
      <c r="C884" s="39">
        <f>C$2*'Risk Factors'!C884</f>
        <v>-0.49878347764609737</v>
      </c>
      <c r="D884" s="39">
        <f>D$2*'Risk Factors'!D884</f>
        <v>-5.2971280039442172</v>
      </c>
      <c r="E884" s="39">
        <f>E$2*'Risk Factors'!E884</f>
        <v>-2.4168344273841385</v>
      </c>
      <c r="F884" s="39">
        <f>F$2*'Risk Factors'!F884</f>
        <v>-3.6620622622904636E-2</v>
      </c>
      <c r="G884" s="39">
        <f>G$2*'Risk Factors'!G884</f>
        <v>2.8738141955835963</v>
      </c>
      <c r="H884" s="39">
        <f>H$2*'Risk Factors'!H884</f>
        <v>-3.5416142882242908E-2</v>
      </c>
      <c r="I884" s="39">
        <f>I$2*'Risk Factors'!I884</f>
        <v>0</v>
      </c>
      <c r="J884" s="39">
        <f>J$2*'Risk Factors'!J884</f>
        <v>0.84942441993153284</v>
      </c>
      <c r="K884" s="39">
        <f>K$2*'Risk Factors'!K884</f>
        <v>0</v>
      </c>
      <c r="L884" s="39">
        <f>L$2*'Risk Factors'!L884</f>
        <v>0</v>
      </c>
      <c r="M884" s="39">
        <f>M$2*'Risk Factors'!M884</f>
        <v>1.0931136417556329</v>
      </c>
      <c r="N884" s="39">
        <f>N$2*'Risk Factors'!N884</f>
        <v>-4.7807968253567215E-2</v>
      </c>
      <c r="O884" s="39">
        <f t="shared" si="65"/>
        <v>-7.1884383854624065</v>
      </c>
      <c r="P884" s="39">
        <f t="shared" si="67"/>
        <v>7.5469763827958058E-4</v>
      </c>
      <c r="Q884" s="39">
        <f t="shared" si="68"/>
        <v>0</v>
      </c>
      <c r="R884" s="39" t="str">
        <f t="shared" si="69"/>
        <v>Low</v>
      </c>
    </row>
    <row r="885" spans="1:18" x14ac:dyDescent="0.25">
      <c r="A885" s="40">
        <v>6037600911</v>
      </c>
      <c r="B885" s="39">
        <f t="shared" si="66"/>
        <v>-3.6722000000000001</v>
      </c>
      <c r="C885" s="39">
        <f>C$2*'Risk Factors'!C885</f>
        <v>-0.7124078016755212</v>
      </c>
      <c r="D885" s="39">
        <f>D$2*'Risk Factors'!D885</f>
        <v>-3.6208541991101222</v>
      </c>
      <c r="E885" s="39">
        <f>E$2*'Risk Factors'!E885</f>
        <v>-3.322948387096774</v>
      </c>
      <c r="F885" s="39">
        <f>F$2*'Risk Factors'!F885</f>
        <v>-6.8738709677419352E-2</v>
      </c>
      <c r="G885" s="39">
        <f>G$2*'Risk Factors'!G885</f>
        <v>1.9227023957409051</v>
      </c>
      <c r="H885" s="39">
        <f>H$2*'Risk Factors'!H885</f>
        <v>-5.5869509911457924E-3</v>
      </c>
      <c r="I885" s="39">
        <f>I$2*'Risk Factors'!I885</f>
        <v>0</v>
      </c>
      <c r="J885" s="39">
        <f>J$2*'Risk Factors'!J885</f>
        <v>2.1033730671197963</v>
      </c>
      <c r="K885" s="39">
        <f>K$2*'Risk Factors'!K885</f>
        <v>0</v>
      </c>
      <c r="L885" s="39">
        <f>L$2*'Risk Factors'!L885</f>
        <v>0</v>
      </c>
      <c r="M885" s="39">
        <f>M$2*'Risk Factors'!M885</f>
        <v>3.3134905496243556</v>
      </c>
      <c r="N885" s="39">
        <f>N$2*'Risk Factors'!N885</f>
        <v>-0.14788987917738849</v>
      </c>
      <c r="O885" s="39">
        <f t="shared" si="65"/>
        <v>-4.2110599152433137</v>
      </c>
      <c r="P885" s="39">
        <f t="shared" si="67"/>
        <v>1.4613907174653398E-2</v>
      </c>
      <c r="Q885" s="39">
        <f t="shared" si="68"/>
        <v>0</v>
      </c>
      <c r="R885" s="39" t="str">
        <f t="shared" si="69"/>
        <v>Low</v>
      </c>
    </row>
    <row r="886" spans="1:18" x14ac:dyDescent="0.25">
      <c r="A886" s="40">
        <v>6037600912</v>
      </c>
      <c r="B886" s="39">
        <f t="shared" si="66"/>
        <v>-3.6722000000000001</v>
      </c>
      <c r="C886" s="39">
        <f>C$2*'Risk Factors'!C886</f>
        <v>-0.57946651140171646</v>
      </c>
      <c r="D886" s="39">
        <f>D$2*'Risk Factors'!D886</f>
        <v>-2.1372945490056816</v>
      </c>
      <c r="E886" s="39">
        <f>E$2*'Risk Factors'!E886</f>
        <v>-4.9031441051136353</v>
      </c>
      <c r="F886" s="39">
        <f>F$2*'Risk Factors'!F886</f>
        <v>-3.707887073863636E-2</v>
      </c>
      <c r="G886" s="39">
        <f>G$2*'Risk Factors'!G886</f>
        <v>1.6097054180602006</v>
      </c>
      <c r="H886" s="39">
        <f>H$2*'Risk Factors'!H886</f>
        <v>-2.3636567070020784E-3</v>
      </c>
      <c r="I886" s="39">
        <f>I$2*'Risk Factors'!I886</f>
        <v>0</v>
      </c>
      <c r="J886" s="39">
        <f>J$2*'Risk Factors'!J886</f>
        <v>2.0853857509627729</v>
      </c>
      <c r="K886" s="39">
        <f>K$2*'Risk Factors'!K886</f>
        <v>0</v>
      </c>
      <c r="L886" s="39">
        <f>L$2*'Risk Factors'!L886</f>
        <v>0</v>
      </c>
      <c r="M886" s="39">
        <f>M$2*'Risk Factors'!M886</f>
        <v>2.7335421115065239</v>
      </c>
      <c r="N886" s="39">
        <f>N$2*'Risk Factors'!N886</f>
        <v>2.8138770321453212E-2</v>
      </c>
      <c r="O886" s="39">
        <f t="shared" si="65"/>
        <v>-4.8747756421157193</v>
      </c>
      <c r="P886" s="39">
        <f t="shared" si="67"/>
        <v>7.578928586671578E-3</v>
      </c>
      <c r="Q886" s="39">
        <f t="shared" si="68"/>
        <v>0</v>
      </c>
      <c r="R886" s="39" t="str">
        <f t="shared" si="69"/>
        <v>Low</v>
      </c>
    </row>
    <row r="887" spans="1:18" x14ac:dyDescent="0.25">
      <c r="A887" s="40">
        <v>6037601001</v>
      </c>
      <c r="B887" s="39">
        <f t="shared" si="66"/>
        <v>-3.6722000000000001</v>
      </c>
      <c r="C887" s="39">
        <f>C$2*'Risk Factors'!C887</f>
        <v>-0.3897788418880262</v>
      </c>
      <c r="D887" s="39">
        <f>D$2*'Risk Factors'!D887</f>
        <v>-6.9201575454545461</v>
      </c>
      <c r="E887" s="39">
        <f>E$2*'Risk Factors'!E887</f>
        <v>-0.77321381818181822</v>
      </c>
      <c r="F887" s="39">
        <f>F$2*'Risk Factors'!F887</f>
        <v>-0.12010527272727273</v>
      </c>
      <c r="G887" s="39">
        <f>G$2*'Risk Factors'!G887</f>
        <v>2.8390361774744028</v>
      </c>
      <c r="H887" s="39">
        <f>H$2*'Risk Factors'!H887</f>
        <v>-3.903957079875215E-2</v>
      </c>
      <c r="I887" s="39">
        <f>I$2*'Risk Factors'!I887</f>
        <v>0</v>
      </c>
      <c r="J887" s="39">
        <f>J$2*'Risk Factors'!J887</f>
        <v>0.63483468208092486</v>
      </c>
      <c r="K887" s="39">
        <f>K$2*'Risk Factors'!K887</f>
        <v>0</v>
      </c>
      <c r="L887" s="39">
        <f>L$2*'Risk Factors'!L887</f>
        <v>0</v>
      </c>
      <c r="M887" s="39">
        <f>M$2*'Risk Factors'!M887</f>
        <v>2.7065682878608146</v>
      </c>
      <c r="N887" s="39">
        <f>N$2*'Risk Factors'!N887</f>
        <v>-0.23375260457561525</v>
      </c>
      <c r="O887" s="39">
        <f t="shared" si="65"/>
        <v>-5.967808506209888</v>
      </c>
      <c r="P887" s="39">
        <f t="shared" si="67"/>
        <v>2.5533090853343578E-3</v>
      </c>
      <c r="Q887" s="39">
        <f t="shared" si="68"/>
        <v>0</v>
      </c>
      <c r="R887" s="39" t="str">
        <f t="shared" si="69"/>
        <v>Low</v>
      </c>
    </row>
    <row r="888" spans="1:18" x14ac:dyDescent="0.25">
      <c r="A888" s="40">
        <v>6037601002</v>
      </c>
      <c r="B888" s="39">
        <f t="shared" si="66"/>
        <v>-3.6722000000000001</v>
      </c>
      <c r="C888" s="39">
        <f>C$2*'Risk Factors'!C888</f>
        <v>-0.56244259762975091</v>
      </c>
      <c r="D888" s="39">
        <f>D$2*'Risk Factors'!D888</f>
        <v>-4.8048562672049915</v>
      </c>
      <c r="E888" s="39">
        <f>E$2*'Risk Factors'!E888</f>
        <v>-2.6765621581941641</v>
      </c>
      <c r="F888" s="39">
        <f>F$2*'Risk Factors'!F888</f>
        <v>-0.10402264635712975</v>
      </c>
      <c r="G888" s="39">
        <f>G$2*'Risk Factors'!G888</f>
        <v>2.6101688273132111</v>
      </c>
      <c r="H888" s="39">
        <f>H$2*'Risk Factors'!H888</f>
        <v>-2.2818234170091354E-2</v>
      </c>
      <c r="I888" s="39">
        <f>I$2*'Risk Factors'!I888</f>
        <v>0</v>
      </c>
      <c r="J888" s="39">
        <f>J$2*'Risk Factors'!J888</f>
        <v>0.8639435499058381</v>
      </c>
      <c r="K888" s="39">
        <f>K$2*'Risk Factors'!K888</f>
        <v>0</v>
      </c>
      <c r="L888" s="39">
        <f>L$2*'Risk Factors'!L888</f>
        <v>0</v>
      </c>
      <c r="M888" s="39">
        <f>M$2*'Risk Factors'!M888</f>
        <v>1.9459951759588761</v>
      </c>
      <c r="N888" s="39">
        <f>N$2*'Risk Factors'!N888</f>
        <v>0.24171858231029042</v>
      </c>
      <c r="O888" s="39">
        <f t="shared" si="65"/>
        <v>-6.1810757680679123</v>
      </c>
      <c r="P888" s="39">
        <f t="shared" si="67"/>
        <v>2.0639331219680355E-3</v>
      </c>
      <c r="Q888" s="39">
        <f t="shared" si="68"/>
        <v>0</v>
      </c>
      <c r="R888" s="39" t="str">
        <f t="shared" si="69"/>
        <v>Low</v>
      </c>
    </row>
    <row r="889" spans="1:18" x14ac:dyDescent="0.25">
      <c r="A889" s="40">
        <v>6037601100</v>
      </c>
      <c r="B889" s="39">
        <f t="shared" si="66"/>
        <v>-3.6722000000000001</v>
      </c>
      <c r="C889" s="39">
        <f>C$2*'Risk Factors'!C889</f>
        <v>-0.45569062116877812</v>
      </c>
      <c r="D889" s="39">
        <f>D$2*'Risk Factors'!D889</f>
        <v>-3.3998070040111079</v>
      </c>
      <c r="E889" s="39">
        <f>E$2*'Risk Factors'!E889</f>
        <v>-3.8665384140697312</v>
      </c>
      <c r="F889" s="39">
        <f>F$2*'Risk Factors'!F889</f>
        <v>-8.8102622647331069E-2</v>
      </c>
      <c r="G889" s="39">
        <f>G$2*'Risk Factors'!G889</f>
        <v>3.0687109737248837</v>
      </c>
      <c r="H889" s="39">
        <f>H$2*'Risk Factors'!H889</f>
        <v>-9.5326922936965347E-2</v>
      </c>
      <c r="I889" s="39">
        <f>I$2*'Risk Factors'!I889</f>
        <v>0</v>
      </c>
      <c r="J889" s="39">
        <f>J$2*'Risk Factors'!J889</f>
        <v>0.76193192118226605</v>
      </c>
      <c r="K889" s="39">
        <f>K$2*'Risk Factors'!K889</f>
        <v>0</v>
      </c>
      <c r="L889" s="39">
        <f>L$2*'Risk Factors'!L889</f>
        <v>0</v>
      </c>
      <c r="M889" s="39">
        <f>M$2*'Risk Factors'!M889</f>
        <v>1.8682236457097656</v>
      </c>
      <c r="N889" s="39">
        <f>N$2*'Risk Factors'!N889</f>
        <v>0.43489722529731856</v>
      </c>
      <c r="O889" s="39">
        <f t="shared" si="65"/>
        <v>-5.4439018189196799</v>
      </c>
      <c r="P889" s="39">
        <f t="shared" si="67"/>
        <v>4.3039800654385832E-3</v>
      </c>
      <c r="Q889" s="39">
        <f t="shared" si="68"/>
        <v>0</v>
      </c>
      <c r="R889" s="39" t="str">
        <f t="shared" si="69"/>
        <v>Low</v>
      </c>
    </row>
    <row r="890" spans="1:18" x14ac:dyDescent="0.25">
      <c r="A890" s="40">
        <v>6037601202</v>
      </c>
      <c r="B890" s="39">
        <f t="shared" si="66"/>
        <v>-3.6722000000000001</v>
      </c>
      <c r="C890" s="39">
        <f>C$2*'Risk Factors'!C890</f>
        <v>-0.65215346444626077</v>
      </c>
      <c r="D890" s="39">
        <f>D$2*'Risk Factors'!D890</f>
        <v>-0.8975466354044549</v>
      </c>
      <c r="E890" s="39">
        <f>E$2*'Risk Factors'!E890</f>
        <v>-5.6442988980070341</v>
      </c>
      <c r="F890" s="39">
        <f>F$2*'Risk Factors'!F890</f>
        <v>-7.9939976553341147E-2</v>
      </c>
      <c r="G890" s="39">
        <f>G$2*'Risk Factors'!G890</f>
        <v>1.45875</v>
      </c>
      <c r="H890" s="39">
        <f>H$2*'Risk Factors'!H890</f>
        <v>-8.5782543034770252E-3</v>
      </c>
      <c r="I890" s="39">
        <f>I$2*'Risk Factors'!I890</f>
        <v>0</v>
      </c>
      <c r="J890" s="39">
        <f>J$2*'Risk Factors'!J890</f>
        <v>2.1263942934782611</v>
      </c>
      <c r="K890" s="39">
        <f>K$2*'Risk Factors'!K890</f>
        <v>0</v>
      </c>
      <c r="L890" s="39">
        <f>L$2*'Risk Factors'!L890</f>
        <v>0</v>
      </c>
      <c r="M890" s="39">
        <f>M$2*'Risk Factors'!M890</f>
        <v>2.570626729932779</v>
      </c>
      <c r="N890" s="39">
        <f>N$2*'Risk Factors'!N890</f>
        <v>-0.10059952774077613</v>
      </c>
      <c r="O890" s="39">
        <f t="shared" si="65"/>
        <v>-4.8995457330443051</v>
      </c>
      <c r="P890" s="39">
        <f t="shared" si="67"/>
        <v>7.3948750043791008E-3</v>
      </c>
      <c r="Q890" s="39">
        <f t="shared" si="68"/>
        <v>0</v>
      </c>
      <c r="R890" s="39" t="str">
        <f t="shared" si="69"/>
        <v>Low</v>
      </c>
    </row>
    <row r="891" spans="1:18" x14ac:dyDescent="0.25">
      <c r="A891" s="40">
        <v>6037601211</v>
      </c>
      <c r="B891" s="39">
        <f t="shared" si="66"/>
        <v>-3.6722000000000001</v>
      </c>
      <c r="C891" s="39">
        <f>C$2*'Risk Factors'!C891</f>
        <v>-0.45398822979158154</v>
      </c>
      <c r="D891" s="39">
        <f>D$2*'Risk Factors'!D891</f>
        <v>-4.3763213176957567</v>
      </c>
      <c r="E891" s="39">
        <f>E$2*'Risk Factors'!E891</f>
        <v>-3.0397041738530528</v>
      </c>
      <c r="F891" s="39">
        <f>F$2*'Risk Factors'!F891</f>
        <v>-6.9094377371507421E-2</v>
      </c>
      <c r="G891" s="39">
        <f>G$2*'Risk Factors'!G891</f>
        <v>2.9523163800904979</v>
      </c>
      <c r="H891" s="39">
        <f>H$2*'Risk Factors'!H891</f>
        <v>-2.7737703629187167E-2</v>
      </c>
      <c r="I891" s="39">
        <f>I$2*'Risk Factors'!I891</f>
        <v>0</v>
      </c>
      <c r="J891" s="39">
        <f>J$2*'Risk Factors'!J891</f>
        <v>0.47366649122807025</v>
      </c>
      <c r="K891" s="39">
        <f>K$2*'Risk Factors'!K891</f>
        <v>0</v>
      </c>
      <c r="L891" s="39">
        <f>L$2*'Risk Factors'!L891</f>
        <v>0</v>
      </c>
      <c r="M891" s="39">
        <f>M$2*'Risk Factors'!M891</f>
        <v>2.7644744167655189</v>
      </c>
      <c r="N891" s="39">
        <f>N$2*'Risk Factors'!N891</f>
        <v>3.696013808457721E-2</v>
      </c>
      <c r="O891" s="39">
        <f t="shared" si="65"/>
        <v>-5.4116283761724242</v>
      </c>
      <c r="P891" s="39">
        <f t="shared" si="67"/>
        <v>4.4445226545696227E-3</v>
      </c>
      <c r="Q891" s="39">
        <f t="shared" si="68"/>
        <v>0</v>
      </c>
      <c r="R891" s="39" t="str">
        <f t="shared" si="69"/>
        <v>Low</v>
      </c>
    </row>
    <row r="892" spans="1:18" x14ac:dyDescent="0.25">
      <c r="A892" s="40">
        <v>6037601212</v>
      </c>
      <c r="B892" s="39">
        <f t="shared" si="66"/>
        <v>-3.6722000000000001</v>
      </c>
      <c r="C892" s="39">
        <f>C$2*'Risk Factors'!C892</f>
        <v>-0.51135366044135688</v>
      </c>
      <c r="D892" s="39">
        <f>D$2*'Risk Factors'!D892</f>
        <v>-2.7693262282458031</v>
      </c>
      <c r="E892" s="39">
        <f>E$2*'Risk Factors'!E892</f>
        <v>-4.4795187432619743</v>
      </c>
      <c r="F892" s="39">
        <f>F$2*'Risk Factors'!F892</f>
        <v>-3.7412998613891878E-2</v>
      </c>
      <c r="G892" s="39">
        <f>G$2*'Risk Factors'!G892</f>
        <v>2.8122799601196409</v>
      </c>
      <c r="H892" s="39">
        <f>H$2*'Risk Factors'!H892</f>
        <v>-2.1244076327666235E-2</v>
      </c>
      <c r="I892" s="39">
        <f>I$2*'Risk Factors'!I892</f>
        <v>0</v>
      </c>
      <c r="J892" s="39">
        <f>J$2*'Risk Factors'!J892</f>
        <v>0.97684656160458472</v>
      </c>
      <c r="K892" s="39">
        <f>K$2*'Risk Factors'!K892</f>
        <v>0</v>
      </c>
      <c r="L892" s="39">
        <f>L$2*'Risk Factors'!L892</f>
        <v>0</v>
      </c>
      <c r="M892" s="39">
        <f>M$2*'Risk Factors'!M892</f>
        <v>2.2081982601818892</v>
      </c>
      <c r="N892" s="39">
        <f>N$2*'Risk Factors'!N892</f>
        <v>0.11511568453415159</v>
      </c>
      <c r="O892" s="39">
        <f t="shared" si="65"/>
        <v>-5.3786152404504257</v>
      </c>
      <c r="P892" s="39">
        <f t="shared" si="67"/>
        <v>4.5930139578368402E-3</v>
      </c>
      <c r="Q892" s="39">
        <f t="shared" si="68"/>
        <v>0</v>
      </c>
      <c r="R892" s="39" t="str">
        <f t="shared" si="69"/>
        <v>Low</v>
      </c>
    </row>
    <row r="893" spans="1:18" x14ac:dyDescent="0.25">
      <c r="A893" s="40">
        <v>6037601302</v>
      </c>
      <c r="B893" s="39">
        <f t="shared" si="66"/>
        <v>-3.6722000000000001</v>
      </c>
      <c r="C893" s="39">
        <f>C$2*'Risk Factors'!C893</f>
        <v>-0.54770573489987751</v>
      </c>
      <c r="D893" s="39">
        <f>D$2*'Risk Factors'!D893</f>
        <v>-6.2121464275588316</v>
      </c>
      <c r="E893" s="39">
        <f>E$2*'Risk Factors'!E893</f>
        <v>-1.6070061808902749</v>
      </c>
      <c r="F893" s="39">
        <f>F$2*'Risk Factors'!F893</f>
        <v>-7.2500141763538417E-2</v>
      </c>
      <c r="G893" s="39">
        <f>G$2*'Risk Factors'!G893</f>
        <v>2.692631769204032</v>
      </c>
      <c r="H893" s="39">
        <f>H$2*'Risk Factors'!H893</f>
        <v>-3.2384732579414419E-2</v>
      </c>
      <c r="I893" s="39">
        <f>I$2*'Risk Factors'!I893</f>
        <v>0</v>
      </c>
      <c r="J893" s="39">
        <f>J$2*'Risk Factors'!J893</f>
        <v>0.38816487740225319</v>
      </c>
      <c r="K893" s="39">
        <f>K$2*'Risk Factors'!K893</f>
        <v>0</v>
      </c>
      <c r="L893" s="39">
        <f>L$2*'Risk Factors'!L893</f>
        <v>0</v>
      </c>
      <c r="M893" s="39">
        <f>M$2*'Risk Factors'!M893</f>
        <v>1.1718228548833518</v>
      </c>
      <c r="N893" s="39">
        <f>N$2*'Risk Factors'!N893</f>
        <v>6.0219544052630268E-2</v>
      </c>
      <c r="O893" s="39">
        <f t="shared" si="65"/>
        <v>-7.8311041721496686</v>
      </c>
      <c r="P893" s="39">
        <f t="shared" si="67"/>
        <v>3.9702898098964635E-4</v>
      </c>
      <c r="Q893" s="39">
        <f t="shared" si="68"/>
        <v>0</v>
      </c>
      <c r="R893" s="39" t="str">
        <f t="shared" si="69"/>
        <v>Low</v>
      </c>
    </row>
    <row r="894" spans="1:18" x14ac:dyDescent="0.25">
      <c r="A894" s="40">
        <v>6037601303</v>
      </c>
      <c r="B894" s="39">
        <f t="shared" si="66"/>
        <v>-3.6722000000000001</v>
      </c>
      <c r="C894" s="39">
        <f>C$2*'Risk Factors'!C894</f>
        <v>-0.56063703101757267</v>
      </c>
      <c r="D894" s="39">
        <f>D$2*'Risk Factors'!D894</f>
        <v>-6.0611726936551173</v>
      </c>
      <c r="E894" s="39">
        <f>E$2*'Risk Factors'!E894</f>
        <v>-1.8222769170883613</v>
      </c>
      <c r="F894" s="39">
        <f>F$2*'Risk Factors'!F894</f>
        <v>-5.1426936551187227E-2</v>
      </c>
      <c r="G894" s="39">
        <f>G$2*'Risk Factors'!G894</f>
        <v>2.9706523135033049</v>
      </c>
      <c r="H894" s="39">
        <f>H$2*'Risk Factors'!H894</f>
        <v>-9.6820707665898152E-3</v>
      </c>
      <c r="I894" s="39">
        <f>I$2*'Risk Factors'!I894</f>
        <v>0</v>
      </c>
      <c r="J894" s="39">
        <f>J$2*'Risk Factors'!J894</f>
        <v>0.28652531760435568</v>
      </c>
      <c r="K894" s="39">
        <f>K$2*'Risk Factors'!K894</f>
        <v>0</v>
      </c>
      <c r="L894" s="39">
        <f>L$2*'Risk Factors'!L894</f>
        <v>0</v>
      </c>
      <c r="M894" s="39">
        <f>M$2*'Risk Factors'!M894</f>
        <v>2.3177274812178723</v>
      </c>
      <c r="N894" s="39">
        <f>N$2*'Risk Factors'!N894</f>
        <v>-0.226923533591949</v>
      </c>
      <c r="O894" s="39">
        <f t="shared" si="65"/>
        <v>-6.8294140703452459</v>
      </c>
      <c r="P894" s="39">
        <f t="shared" si="67"/>
        <v>1.0803232494694815E-3</v>
      </c>
      <c r="Q894" s="39">
        <f t="shared" si="68"/>
        <v>0</v>
      </c>
      <c r="R894" s="39" t="str">
        <f t="shared" si="69"/>
        <v>Low</v>
      </c>
    </row>
    <row r="895" spans="1:18" x14ac:dyDescent="0.25">
      <c r="A895" s="40">
        <v>6037601401</v>
      </c>
      <c r="B895" s="39">
        <f t="shared" si="66"/>
        <v>-3.6722000000000001</v>
      </c>
      <c r="C895" s="39">
        <f>C$2*'Risk Factors'!C895</f>
        <v>-0.56820321491622405</v>
      </c>
      <c r="D895" s="39">
        <f>D$2*'Risk Factors'!D895</f>
        <v>-3.0878610379241511</v>
      </c>
      <c r="E895" s="39">
        <f>E$2*'Risk Factors'!E895</f>
        <v>-3.7752396806387223</v>
      </c>
      <c r="F895" s="39">
        <f>F$2*'Risk Factors'!F895</f>
        <v>-0.10888431137724551</v>
      </c>
      <c r="G895" s="39">
        <f>G$2*'Risk Factors'!G895</f>
        <v>2.3510364963503649</v>
      </c>
      <c r="H895" s="39">
        <f>H$2*'Risk Factors'!H895</f>
        <v>-9.1815665186093534E-2</v>
      </c>
      <c r="I895" s="39">
        <f>I$2*'Risk Factors'!I895</f>
        <v>0</v>
      </c>
      <c r="J895" s="39">
        <f>J$2*'Risk Factors'!J895</f>
        <v>0.920317141089109</v>
      </c>
      <c r="K895" s="39">
        <f>K$2*'Risk Factors'!K895</f>
        <v>0</v>
      </c>
      <c r="L895" s="39">
        <f>L$2*'Risk Factors'!L895</f>
        <v>0</v>
      </c>
      <c r="M895" s="39">
        <f>M$2*'Risk Factors'!M895</f>
        <v>2.3119497825227358</v>
      </c>
      <c r="N895" s="39">
        <f>N$2*'Risk Factors'!N895</f>
        <v>1.5568574003576507E-2</v>
      </c>
      <c r="O895" s="39">
        <f t="shared" si="65"/>
        <v>-5.7053319160766502</v>
      </c>
      <c r="P895" s="39">
        <f t="shared" si="67"/>
        <v>3.3171325384283973E-3</v>
      </c>
      <c r="Q895" s="39">
        <f t="shared" si="68"/>
        <v>0</v>
      </c>
      <c r="R895" s="39" t="str">
        <f t="shared" si="69"/>
        <v>Low</v>
      </c>
    </row>
    <row r="896" spans="1:18" x14ac:dyDescent="0.25">
      <c r="A896" s="40">
        <v>6037601402</v>
      </c>
      <c r="B896" s="39">
        <f t="shared" si="66"/>
        <v>-3.6722000000000001</v>
      </c>
      <c r="C896" s="39">
        <f>C$2*'Risk Factors'!C896</f>
        <v>-0.69192751753167137</v>
      </c>
      <c r="D896" s="39">
        <f>D$2*'Risk Factors'!D896</f>
        <v>-0.65673193434060817</v>
      </c>
      <c r="E896" s="39">
        <f>E$2*'Risk Factors'!E896</f>
        <v>-5.7491967170304035</v>
      </c>
      <c r="F896" s="39">
        <f>F$2*'Risk Factors'!F896</f>
        <v>-9.5395635142697249E-2</v>
      </c>
      <c r="G896" s="39">
        <f>G$2*'Risk Factors'!G896</f>
        <v>1.5768676384839651</v>
      </c>
      <c r="H896" s="39">
        <f>H$2*'Risk Factors'!H896</f>
        <v>-3.4516742323153729E-2</v>
      </c>
      <c r="I896" s="39">
        <f>I$2*'Risk Factors'!I896</f>
        <v>0</v>
      </c>
      <c r="J896" s="39">
        <f>J$2*'Risk Factors'!J896</f>
        <v>1.887681447645819</v>
      </c>
      <c r="K896" s="39">
        <f>K$2*'Risk Factors'!K896</f>
        <v>0</v>
      </c>
      <c r="L896" s="39">
        <f>L$2*'Risk Factors'!L896</f>
        <v>0</v>
      </c>
      <c r="M896" s="39">
        <f>M$2*'Risk Factors'!M896</f>
        <v>-0.14217406089363516</v>
      </c>
      <c r="N896" s="39">
        <f>N$2*'Risk Factors'!N896</f>
        <v>-3.1133561927077958E-3</v>
      </c>
      <c r="O896" s="39">
        <f t="shared" si="65"/>
        <v>-7.5807068773250954</v>
      </c>
      <c r="P896" s="39">
        <f t="shared" si="67"/>
        <v>5.0994027463447918E-4</v>
      </c>
      <c r="Q896" s="39">
        <f t="shared" si="68"/>
        <v>0</v>
      </c>
      <c r="R896" s="39" t="str">
        <f t="shared" si="69"/>
        <v>Low</v>
      </c>
    </row>
    <row r="897" spans="1:18" x14ac:dyDescent="0.25">
      <c r="A897" s="40">
        <v>6037601501</v>
      </c>
      <c r="B897" s="39">
        <f t="shared" si="66"/>
        <v>-3.6722000000000001</v>
      </c>
      <c r="C897" s="39">
        <f>C$2*'Risk Factors'!C897</f>
        <v>-0.40707788961994279</v>
      </c>
      <c r="D897" s="39">
        <f>D$2*'Risk Factors'!D897</f>
        <v>-0.70304400619557739</v>
      </c>
      <c r="E897" s="39">
        <f>E$2*'Risk Factors'!E897</f>
        <v>-6.0252708117618141</v>
      </c>
      <c r="F897" s="39">
        <f>F$2*'Risk Factors'!F897</f>
        <v>-5.1171684152134245E-2</v>
      </c>
      <c r="G897" s="39">
        <f>G$2*'Risk Factors'!G897</f>
        <v>2.8412843821829865</v>
      </c>
      <c r="H897" s="39">
        <f>H$2*'Risk Factors'!H897</f>
        <v>-2.868543082066214E-2</v>
      </c>
      <c r="I897" s="39">
        <f>I$2*'Risk Factors'!I897</f>
        <v>0</v>
      </c>
      <c r="J897" s="39">
        <f>J$2*'Risk Factors'!J897</f>
        <v>1.2703479065484176</v>
      </c>
      <c r="K897" s="39">
        <f>K$2*'Risk Factors'!K897</f>
        <v>0</v>
      </c>
      <c r="L897" s="39">
        <f>L$2*'Risk Factors'!L897</f>
        <v>0</v>
      </c>
      <c r="M897" s="39">
        <f>M$2*'Risk Factors'!M897</f>
        <v>2.8843406089363373</v>
      </c>
      <c r="N897" s="39">
        <f>N$2*'Risk Factors'!N897</f>
        <v>0.18888051116143614</v>
      </c>
      <c r="O897" s="39">
        <f t="shared" si="65"/>
        <v>-3.7025964137209528</v>
      </c>
      <c r="P897" s="39">
        <f t="shared" si="67"/>
        <v>2.4065964568708884E-2</v>
      </c>
      <c r="Q897" s="39">
        <f t="shared" si="68"/>
        <v>0</v>
      </c>
      <c r="R897" s="39" t="str">
        <f t="shared" si="69"/>
        <v>Low</v>
      </c>
    </row>
    <row r="898" spans="1:18" x14ac:dyDescent="0.25">
      <c r="A898" s="40">
        <v>6037601502</v>
      </c>
      <c r="B898" s="39">
        <f t="shared" si="66"/>
        <v>-3.6722000000000001</v>
      </c>
      <c r="C898" s="39">
        <f>C$2*'Risk Factors'!C898</f>
        <v>-0.51964207098487947</v>
      </c>
      <c r="D898" s="39">
        <f>D$2*'Risk Factors'!D898</f>
        <v>-0.11720268934332877</v>
      </c>
      <c r="E898" s="39">
        <f>E$2*'Risk Factors'!E898</f>
        <v>-6.4583507694635403</v>
      </c>
      <c r="F898" s="39">
        <f>F$2*'Risk Factors'!F898</f>
        <v>-0.10273720328726134</v>
      </c>
      <c r="G898" s="39">
        <f>G$2*'Risk Factors'!G898</f>
        <v>2.3574733298409098</v>
      </c>
      <c r="H898" s="39">
        <f>H$2*'Risk Factors'!H898</f>
        <v>-2.2788039213513328E-2</v>
      </c>
      <c r="I898" s="39">
        <f>I$2*'Risk Factors'!I898</f>
        <v>0</v>
      </c>
      <c r="J898" s="39">
        <f>J$2*'Risk Factors'!J898</f>
        <v>1.1426931832453846</v>
      </c>
      <c r="K898" s="39">
        <f>K$2*'Risk Factors'!K898</f>
        <v>-0.6724</v>
      </c>
      <c r="L898" s="39">
        <f>L$2*'Risk Factors'!L898</f>
        <v>0</v>
      </c>
      <c r="M898" s="39">
        <f>M$2*'Risk Factors'!M898</f>
        <v>3.4057259786476854</v>
      </c>
      <c r="N898" s="39">
        <f>N$2*'Risk Factors'!N898</f>
        <v>8.6131981755805928E-2</v>
      </c>
      <c r="O898" s="39">
        <f t="shared" si="65"/>
        <v>-4.5732962988027364</v>
      </c>
      <c r="P898" s="39">
        <f t="shared" si="67"/>
        <v>1.02183797435477E-2</v>
      </c>
      <c r="Q898" s="39">
        <f t="shared" si="68"/>
        <v>0</v>
      </c>
      <c r="R898" s="39" t="str">
        <f t="shared" si="69"/>
        <v>Low</v>
      </c>
    </row>
    <row r="899" spans="1:18" x14ac:dyDescent="0.25">
      <c r="A899" s="40">
        <v>6037601600</v>
      </c>
      <c r="B899" s="39">
        <f t="shared" si="66"/>
        <v>-3.6722000000000001</v>
      </c>
      <c r="C899" s="39">
        <f>C$2*'Risk Factors'!C899</f>
        <v>-0.53169637760523092</v>
      </c>
      <c r="D899" s="39">
        <f>D$2*'Risk Factors'!D899</f>
        <v>-0.25161101055806934</v>
      </c>
      <c r="E899" s="39">
        <f>E$2*'Risk Factors'!E899</f>
        <v>-6.2160053436759322</v>
      </c>
      <c r="F899" s="39">
        <f>F$2*'Risk Factors'!F899</f>
        <v>-9.6420814479638003E-2</v>
      </c>
      <c r="G899" s="39">
        <f>G$2*'Risk Factors'!G899</f>
        <v>2.2799985032740882</v>
      </c>
      <c r="H899" s="39">
        <f>H$2*'Risk Factors'!H899</f>
        <v>-1.8767289213177402E-2</v>
      </c>
      <c r="I899" s="39">
        <f>I$2*'Risk Factors'!I899</f>
        <v>0</v>
      </c>
      <c r="J899" s="39">
        <f>J$2*'Risk Factors'!J899</f>
        <v>1.0566630909090908</v>
      </c>
      <c r="K899" s="39">
        <f>K$2*'Risk Factors'!K899</f>
        <v>-0.6724</v>
      </c>
      <c r="L899" s="39">
        <f>L$2*'Risk Factors'!L899</f>
        <v>0</v>
      </c>
      <c r="M899" s="39">
        <f>M$2*'Risk Factors'!M899</f>
        <v>1.7136182680901533</v>
      </c>
      <c r="N899" s="39">
        <f>N$2*'Risk Factors'!N899</f>
        <v>-4.8651792656329795E-2</v>
      </c>
      <c r="O899" s="39">
        <f t="shared" ref="O899:O942" si="70">SUM(B899:N899)</f>
        <v>-6.4574727659150462</v>
      </c>
      <c r="P899" s="39">
        <f t="shared" si="67"/>
        <v>1.5662981781734348E-3</v>
      </c>
      <c r="Q899" s="39">
        <f t="shared" si="68"/>
        <v>0</v>
      </c>
      <c r="R899" s="39" t="str">
        <f t="shared" si="69"/>
        <v>Low</v>
      </c>
    </row>
    <row r="900" spans="1:18" x14ac:dyDescent="0.25">
      <c r="A900" s="40">
        <v>6037601700</v>
      </c>
      <c r="B900" s="39">
        <f t="shared" ref="B900:B942" si="71">B$2</f>
        <v>-3.6722000000000001</v>
      </c>
      <c r="C900" s="39">
        <f>C$2*'Risk Factors'!C900</f>
        <v>-0.44532151005312637</v>
      </c>
      <c r="D900" s="39">
        <f>D$2*'Risk Factors'!D900</f>
        <v>-0.53188156277436349</v>
      </c>
      <c r="E900" s="39">
        <f>E$2*'Risk Factors'!E900</f>
        <v>-6.0485821949078131</v>
      </c>
      <c r="F900" s="39">
        <f>F$2*'Risk Factors'!F900</f>
        <v>-0.14891978928884989</v>
      </c>
      <c r="G900" s="39">
        <f>G$2*'Risk Factors'!G900</f>
        <v>2.5755246835443035</v>
      </c>
      <c r="H900" s="39">
        <f>H$2*'Risk Factors'!H900</f>
        <v>-1.2289473579423661E-2</v>
      </c>
      <c r="I900" s="39">
        <f>I$2*'Risk Factors'!I900</f>
        <v>0</v>
      </c>
      <c r="J900" s="39">
        <f>J$2*'Risk Factors'!J900</f>
        <v>0.71025942350332605</v>
      </c>
      <c r="K900" s="39">
        <f>K$2*'Risk Factors'!K900</f>
        <v>-0.6724</v>
      </c>
      <c r="L900" s="39">
        <f>L$2*'Risk Factors'!L900</f>
        <v>0</v>
      </c>
      <c r="M900" s="39">
        <f>M$2*'Risk Factors'!M900</f>
        <v>3.4451928825622771</v>
      </c>
      <c r="N900" s="39">
        <f>N$2*'Risk Factors'!N900</f>
        <v>0.1313927760353274</v>
      </c>
      <c r="O900" s="39">
        <f t="shared" si="70"/>
        <v>-4.6692247649583436</v>
      </c>
      <c r="P900" s="39">
        <f t="shared" ref="P900:P942" si="72">EXP(O900)/(1+EXP(O900))</f>
        <v>9.2923798256050391E-3</v>
      </c>
      <c r="Q900" s="39">
        <f t="shared" ref="Q900:Q942" si="73">IF(P900&gt;0.666,2,IF(P900&gt;0.333,1,IF(P900&lt;=0.333,0)))</f>
        <v>0</v>
      </c>
      <c r="R900" s="39" t="str">
        <f t="shared" ref="R900:R942" si="74">IF(P900&gt;0.666,"High",IF(P900&gt;0.333,"Moderate",IF(P900&lt;=0.333,"Low")))</f>
        <v>Low</v>
      </c>
    </row>
    <row r="901" spans="1:18" x14ac:dyDescent="0.25">
      <c r="A901" s="40">
        <v>6037601801</v>
      </c>
      <c r="B901" s="39">
        <f t="shared" si="71"/>
        <v>-3.6722000000000001</v>
      </c>
      <c r="C901" s="39">
        <f>C$2*'Risk Factors'!C901</f>
        <v>-0.57908820220678392</v>
      </c>
      <c r="D901" s="39">
        <f>D$2*'Risk Factors'!D901</f>
        <v>-0.43063428124184711</v>
      </c>
      <c r="E901" s="39">
        <f>E$2*'Risk Factors'!E901</f>
        <v>-6.1804061570571349</v>
      </c>
      <c r="F901" s="39">
        <f>F$2*'Risk Factors'!F901</f>
        <v>-0.11007518914688236</v>
      </c>
      <c r="G901" s="39">
        <f>G$2*'Risk Factors'!G901</f>
        <v>1.9530347607052896</v>
      </c>
      <c r="H901" s="39">
        <f>H$2*'Risk Factors'!H901</f>
        <v>-1.4298698202685331E-2</v>
      </c>
      <c r="I901" s="39">
        <f>I$2*'Risk Factors'!I901</f>
        <v>0</v>
      </c>
      <c r="J901" s="39">
        <f>J$2*'Risk Factors'!J901</f>
        <v>1.7856619331742245</v>
      </c>
      <c r="K901" s="39">
        <f>K$2*'Risk Factors'!K901</f>
        <v>0</v>
      </c>
      <c r="L901" s="39">
        <f>L$2*'Risk Factors'!L901</f>
        <v>0</v>
      </c>
      <c r="M901" s="39">
        <f>M$2*'Risk Factors'!M901</f>
        <v>3.3264721233689194</v>
      </c>
      <c r="N901" s="39">
        <f>N$2*'Risk Factors'!N901</f>
        <v>0.21385149804602671</v>
      </c>
      <c r="O901" s="39">
        <f t="shared" si="70"/>
        <v>-3.7076822125608739</v>
      </c>
      <c r="P901" s="39">
        <f t="shared" si="72"/>
        <v>2.3946804144664768E-2</v>
      </c>
      <c r="Q901" s="39">
        <f t="shared" si="73"/>
        <v>0</v>
      </c>
      <c r="R901" s="39" t="str">
        <f t="shared" si="74"/>
        <v>Low</v>
      </c>
    </row>
    <row r="902" spans="1:18" x14ac:dyDescent="0.25">
      <c r="A902" s="40">
        <v>6037601802</v>
      </c>
      <c r="B902" s="39">
        <f t="shared" si="71"/>
        <v>-3.6722000000000001</v>
      </c>
      <c r="C902" s="39">
        <f>C$2*'Risk Factors'!C902</f>
        <v>-0.46361791838986516</v>
      </c>
      <c r="D902" s="39">
        <f>D$2*'Risk Factors'!D902</f>
        <v>-0.33936560138199096</v>
      </c>
      <c r="E902" s="39">
        <f>E$2*'Risk Factors'!E902</f>
        <v>-6.3890024616713452</v>
      </c>
      <c r="F902" s="39">
        <f>F$2*'Risk Factors'!F902</f>
        <v>-6.0738242280285036E-2</v>
      </c>
      <c r="G902" s="39">
        <f>G$2*'Risk Factors'!G902</f>
        <v>2.2701974895397496</v>
      </c>
      <c r="H902" s="39">
        <f>H$2*'Risk Factors'!H902</f>
        <v>-1.1340689348188033E-2</v>
      </c>
      <c r="I902" s="39">
        <f>I$2*'Risk Factors'!I902</f>
        <v>0</v>
      </c>
      <c r="J902" s="39">
        <f>J$2*'Risk Factors'!J902</f>
        <v>1.3294480122324159</v>
      </c>
      <c r="K902" s="39">
        <f>K$2*'Risk Factors'!K902</f>
        <v>-0.6724</v>
      </c>
      <c r="L902" s="39">
        <f>L$2*'Risk Factors'!L902</f>
        <v>0</v>
      </c>
      <c r="M902" s="39">
        <f>M$2*'Risk Factors'!M902</f>
        <v>1.7787282720442845</v>
      </c>
      <c r="N902" s="39">
        <f>N$2*'Risk Factors'!N902</f>
        <v>0.18655223184287009</v>
      </c>
      <c r="O902" s="39">
        <f t="shared" si="70"/>
        <v>-6.0437389074123535</v>
      </c>
      <c r="P902" s="39">
        <f t="shared" si="72"/>
        <v>2.3670548683268353E-3</v>
      </c>
      <c r="Q902" s="39">
        <f t="shared" si="73"/>
        <v>0</v>
      </c>
      <c r="R902" s="39" t="str">
        <f t="shared" si="74"/>
        <v>Low</v>
      </c>
    </row>
    <row r="903" spans="1:18" x14ac:dyDescent="0.25">
      <c r="A903" s="40">
        <v>6037601900</v>
      </c>
      <c r="B903" s="39">
        <f t="shared" si="71"/>
        <v>-3.6722000000000001</v>
      </c>
      <c r="C903" s="39">
        <f>C$2*'Risk Factors'!C903</f>
        <v>-0.43715347061708221</v>
      </c>
      <c r="D903" s="39">
        <f>D$2*'Risk Factors'!D903</f>
        <v>-1.3550256799493989</v>
      </c>
      <c r="E903" s="39">
        <f>E$2*'Risk Factors'!E903</f>
        <v>-5.5131201138519916</v>
      </c>
      <c r="F903" s="39">
        <f>F$2*'Risk Factors'!F903</f>
        <v>-0.11658624288425047</v>
      </c>
      <c r="G903" s="39">
        <f>G$2*'Risk Factors'!G903</f>
        <v>2.6384635911994323</v>
      </c>
      <c r="H903" s="39">
        <f>H$2*'Risk Factors'!H903</f>
        <v>-1.0165662874563166E-2</v>
      </c>
      <c r="I903" s="39">
        <f>I$2*'Risk Factors'!I903</f>
        <v>0</v>
      </c>
      <c r="J903" s="39">
        <f>J$2*'Risk Factors'!J903</f>
        <v>1.2404918176139912</v>
      </c>
      <c r="K903" s="39">
        <f>K$2*'Risk Factors'!K903</f>
        <v>0</v>
      </c>
      <c r="L903" s="39">
        <f>L$2*'Risk Factors'!L903</f>
        <v>0</v>
      </c>
      <c r="M903" s="39">
        <f>M$2*'Risk Factors'!M903</f>
        <v>2.792762119414788</v>
      </c>
      <c r="N903" s="39">
        <f>N$2*'Risk Factors'!N903</f>
        <v>-0.34056435422707992</v>
      </c>
      <c r="O903" s="39">
        <f t="shared" si="70"/>
        <v>-4.7730979961761557</v>
      </c>
      <c r="P903" s="39">
        <f t="shared" si="72"/>
        <v>8.3832751739063675E-3</v>
      </c>
      <c r="Q903" s="39">
        <f t="shared" si="73"/>
        <v>0</v>
      </c>
      <c r="R903" s="39" t="str">
        <f t="shared" si="74"/>
        <v>Low</v>
      </c>
    </row>
    <row r="904" spans="1:18" x14ac:dyDescent="0.25">
      <c r="A904" s="40">
        <v>6037602002</v>
      </c>
      <c r="B904" s="39">
        <f t="shared" si="71"/>
        <v>-3.6722000000000001</v>
      </c>
      <c r="C904" s="39">
        <f>C$2*'Risk Factors'!C904</f>
        <v>-0.60883706162648155</v>
      </c>
      <c r="D904" s="39">
        <f>D$2*'Risk Factors'!D904</f>
        <v>-1.4554468838975005</v>
      </c>
      <c r="E904" s="39">
        <f>E$2*'Risk Factors'!E904</f>
        <v>-4.8984256880733943</v>
      </c>
      <c r="F904" s="39">
        <f>F$2*'Risk Factors'!F904</f>
        <v>-0.23189800695982285</v>
      </c>
      <c r="G904" s="39">
        <f>G$2*'Risk Factors'!G904</f>
        <v>2.0514029411764705</v>
      </c>
      <c r="H904" s="39">
        <f>H$2*'Risk Factors'!H904</f>
        <v>-4.1143175388352058E-3</v>
      </c>
      <c r="I904" s="39">
        <f>I$2*'Risk Factors'!I904</f>
        <v>0</v>
      </c>
      <c r="J904" s="39">
        <f>J$2*'Risk Factors'!J904</f>
        <v>1.5939224719101126</v>
      </c>
      <c r="K904" s="39">
        <f>K$2*'Risk Factors'!K904</f>
        <v>-0.6724</v>
      </c>
      <c r="L904" s="39">
        <f>L$2*'Risk Factors'!L904</f>
        <v>0</v>
      </c>
      <c r="M904" s="39">
        <f>M$2*'Risk Factors'!M904</f>
        <v>1.4246659549228931</v>
      </c>
      <c r="N904" s="39">
        <f>N$2*'Risk Factors'!N904</f>
        <v>6.2857629065538032E-2</v>
      </c>
      <c r="O904" s="39">
        <f t="shared" si="70"/>
        <v>-6.4104729610210205</v>
      </c>
      <c r="P904" s="39">
        <f t="shared" si="72"/>
        <v>1.6415475445062651E-3</v>
      </c>
      <c r="Q904" s="39">
        <f t="shared" si="73"/>
        <v>0</v>
      </c>
      <c r="R904" s="39" t="str">
        <f t="shared" si="74"/>
        <v>Low</v>
      </c>
    </row>
    <row r="905" spans="1:18" x14ac:dyDescent="0.25">
      <c r="A905" s="40">
        <v>6037602003</v>
      </c>
      <c r="B905" s="39">
        <f t="shared" si="71"/>
        <v>-3.6722000000000001</v>
      </c>
      <c r="C905" s="39">
        <f>C$2*'Risk Factors'!C905</f>
        <v>-0.62398662529628124</v>
      </c>
      <c r="D905" s="39">
        <f>D$2*'Risk Factors'!D905</f>
        <v>-1.8037522104420884</v>
      </c>
      <c r="E905" s="39">
        <f>E$2*'Risk Factors'!E905</f>
        <v>-5.2325351470294059</v>
      </c>
      <c r="F905" s="39">
        <f>F$2*'Risk Factors'!F905</f>
        <v>-5.7972074414882974E-2</v>
      </c>
      <c r="G905" s="39">
        <f>G$2*'Risk Factors'!G905</f>
        <v>2.1243562139917693</v>
      </c>
      <c r="H905" s="39">
        <f>H$2*'Risk Factors'!H905</f>
        <v>-1.110024692994813E-3</v>
      </c>
      <c r="I905" s="39">
        <f>I$2*'Risk Factors'!I905</f>
        <v>0</v>
      </c>
      <c r="J905" s="39">
        <f>J$2*'Risk Factors'!J905</f>
        <v>1.056023076923077</v>
      </c>
      <c r="K905" s="39">
        <f>K$2*'Risk Factors'!K905</f>
        <v>-0.6724</v>
      </c>
      <c r="L905" s="39">
        <f>L$2*'Risk Factors'!L905</f>
        <v>0</v>
      </c>
      <c r="M905" s="39">
        <f>M$2*'Risk Factors'!M905</f>
        <v>2.5448713325425056</v>
      </c>
      <c r="N905" s="39">
        <f>N$2*'Risk Factors'!N905</f>
        <v>0.17874662335725289</v>
      </c>
      <c r="O905" s="39">
        <f t="shared" si="70"/>
        <v>-6.1599588350610466</v>
      </c>
      <c r="P905" s="39">
        <f t="shared" si="72"/>
        <v>2.1078876484313005E-3</v>
      </c>
      <c r="Q905" s="39">
        <f t="shared" si="73"/>
        <v>0</v>
      </c>
      <c r="R905" s="39" t="str">
        <f t="shared" si="74"/>
        <v>Low</v>
      </c>
    </row>
    <row r="906" spans="1:18" x14ac:dyDescent="0.25">
      <c r="A906" s="40">
        <v>6037602004</v>
      </c>
      <c r="B906" s="39">
        <f t="shared" si="71"/>
        <v>-3.6722000000000001</v>
      </c>
      <c r="C906" s="39">
        <f>C$2*'Risk Factors'!C906</f>
        <v>-0.65932414327748268</v>
      </c>
      <c r="D906" s="39">
        <f>D$2*'Risk Factors'!D906</f>
        <v>-2.9037286038879069</v>
      </c>
      <c r="E906" s="39">
        <f>E$2*'Risk Factors'!E906</f>
        <v>-4.4247923251704115</v>
      </c>
      <c r="F906" s="39">
        <f>F$2*'Risk Factors'!F906</f>
        <v>-4.8417318858874021E-2</v>
      </c>
      <c r="G906" s="39">
        <f>G$2*'Risk Factors'!G906</f>
        <v>1.8762728862973759</v>
      </c>
      <c r="H906" s="39">
        <f>H$2*'Risk Factors'!H906</f>
        <v>-2.6080930476181735E-2</v>
      </c>
      <c r="I906" s="39">
        <f>I$2*'Risk Factors'!I906</f>
        <v>0</v>
      </c>
      <c r="J906" s="39">
        <f>J$2*'Risk Factors'!J906</f>
        <v>0.87284870370370371</v>
      </c>
      <c r="K906" s="39">
        <f>K$2*'Risk Factors'!K906</f>
        <v>-0.6724</v>
      </c>
      <c r="L906" s="39">
        <f>L$2*'Risk Factors'!L906</f>
        <v>0</v>
      </c>
      <c r="M906" s="39">
        <f>M$2*'Risk Factors'!M906</f>
        <v>5.4241136417556328</v>
      </c>
      <c r="N906" s="39">
        <f>N$2*'Risk Factors'!N906</f>
        <v>-0.10852698943193186</v>
      </c>
      <c r="O906" s="39">
        <f t="shared" si="70"/>
        <v>-4.3422350793460769</v>
      </c>
      <c r="P906" s="39">
        <f t="shared" si="72"/>
        <v>1.2840402518856668E-2</v>
      </c>
      <c r="Q906" s="39">
        <f t="shared" si="73"/>
        <v>0</v>
      </c>
      <c r="R906" s="39" t="str">
        <f t="shared" si="74"/>
        <v>Low</v>
      </c>
    </row>
    <row r="907" spans="1:18" x14ac:dyDescent="0.25">
      <c r="A907" s="40">
        <v>6037602103</v>
      </c>
      <c r="B907" s="39">
        <f t="shared" si="71"/>
        <v>-3.6722000000000001</v>
      </c>
      <c r="C907" s="39">
        <f>C$2*'Risk Factors'!C907</f>
        <v>-0.48311803780138951</v>
      </c>
      <c r="D907" s="39">
        <f>D$2*'Risk Factors'!D907</f>
        <v>-2.2545670814479637</v>
      </c>
      <c r="E907" s="39">
        <f>E$2*'Risk Factors'!E907</f>
        <v>-4.2064221153846146</v>
      </c>
      <c r="F907" s="39">
        <f>F$2*'Risk Factors'!F907</f>
        <v>-0.25732304864253391</v>
      </c>
      <c r="G907" s="39">
        <f>G$2*'Risk Factors'!G907</f>
        <v>2.8735007490636706</v>
      </c>
      <c r="H907" s="39">
        <f>H$2*'Risk Factors'!H907</f>
        <v>-4.4526614753976478E-2</v>
      </c>
      <c r="I907" s="39">
        <f>I$2*'Risk Factors'!I907</f>
        <v>0</v>
      </c>
      <c r="J907" s="39">
        <f>J$2*'Risk Factors'!J907</f>
        <v>0.60529322727272727</v>
      </c>
      <c r="K907" s="39">
        <f>K$2*'Risk Factors'!K907</f>
        <v>-0.6724</v>
      </c>
      <c r="L907" s="39">
        <f>L$2*'Risk Factors'!L907</f>
        <v>0</v>
      </c>
      <c r="M907" s="39">
        <f>M$2*'Risk Factors'!M907</f>
        <v>2.2707759588770258</v>
      </c>
      <c r="N907" s="39">
        <f>N$2*'Risk Factors'!N907</f>
        <v>-0.17027036069571594</v>
      </c>
      <c r="O907" s="39">
        <f t="shared" si="70"/>
        <v>-6.0112573235127718</v>
      </c>
      <c r="P907" s="39">
        <f t="shared" si="72"/>
        <v>2.4450118015996226E-3</v>
      </c>
      <c r="Q907" s="39">
        <f t="shared" si="73"/>
        <v>0</v>
      </c>
      <c r="R907" s="39" t="str">
        <f t="shared" si="74"/>
        <v>Low</v>
      </c>
    </row>
    <row r="908" spans="1:18" x14ac:dyDescent="0.25">
      <c r="A908" s="40">
        <v>6037602104</v>
      </c>
      <c r="B908" s="39">
        <f t="shared" si="71"/>
        <v>-3.6722000000000001</v>
      </c>
      <c r="C908" s="39">
        <f>C$2*'Risk Factors'!C908</f>
        <v>-0.52045027699223545</v>
      </c>
      <c r="D908" s="39">
        <f>D$2*'Risk Factors'!D908</f>
        <v>-2.8378386004910556</v>
      </c>
      <c r="E908" s="39">
        <f>E$2*'Risk Factors'!E908</f>
        <v>-3.8318124166958958</v>
      </c>
      <c r="F908" s="39">
        <f>F$2*'Risk Factors'!F908</f>
        <v>-0.23768018239214311</v>
      </c>
      <c r="G908" s="39">
        <f>G$2*'Risk Factors'!G908</f>
        <v>2.6978603884638019</v>
      </c>
      <c r="H908" s="39">
        <f>H$2*'Risk Factors'!H908</f>
        <v>-7.8955987599874742E-3</v>
      </c>
      <c r="I908" s="39">
        <f>I$2*'Risk Factors'!I908</f>
        <v>0</v>
      </c>
      <c r="J908" s="39">
        <f>J$2*'Risk Factors'!J908</f>
        <v>0.66891433427762048</v>
      </c>
      <c r="K908" s="39">
        <f>K$2*'Risk Factors'!K908</f>
        <v>-0.6724</v>
      </c>
      <c r="L908" s="39">
        <f>L$2*'Risk Factors'!L908</f>
        <v>0</v>
      </c>
      <c r="M908" s="39">
        <f>M$2*'Risk Factors'!M908</f>
        <v>2.4813559509687617</v>
      </c>
      <c r="N908" s="39">
        <f>N$2*'Risk Factors'!N908</f>
        <v>6.7919129118171676E-2</v>
      </c>
      <c r="O908" s="39">
        <f t="shared" si="70"/>
        <v>-5.8642272725029603</v>
      </c>
      <c r="P908" s="39">
        <f t="shared" si="72"/>
        <v>2.8311778126884641E-3</v>
      </c>
      <c r="Q908" s="39">
        <f t="shared" si="73"/>
        <v>0</v>
      </c>
      <c r="R908" s="39" t="str">
        <f t="shared" si="74"/>
        <v>Low</v>
      </c>
    </row>
    <row r="909" spans="1:18" x14ac:dyDescent="0.25">
      <c r="A909" s="40">
        <v>6037602105</v>
      </c>
      <c r="B909" s="39">
        <f t="shared" si="71"/>
        <v>-3.6722000000000001</v>
      </c>
      <c r="C909" s="39">
        <f>C$2*'Risk Factors'!C909</f>
        <v>-0.55432614581119743</v>
      </c>
      <c r="D909" s="39">
        <f>D$2*'Risk Factors'!D909</f>
        <v>-2.2521009613130127</v>
      </c>
      <c r="E909" s="39">
        <f>E$2*'Risk Factors'!E909</f>
        <v>-4.1110372801875723</v>
      </c>
      <c r="F909" s="39">
        <f>F$2*'Risk Factors'!F909</f>
        <v>-0.25281017584994137</v>
      </c>
      <c r="G909" s="39">
        <f>G$2*'Risk Factors'!G909</f>
        <v>2.7320964415395785</v>
      </c>
      <c r="H909" s="39">
        <f>H$2*'Risk Factors'!H909</f>
        <v>-1.470104535269247E-2</v>
      </c>
      <c r="I909" s="39">
        <f>I$2*'Risk Factors'!I909</f>
        <v>0</v>
      </c>
      <c r="J909" s="39">
        <f>J$2*'Risk Factors'!J909</f>
        <v>0.88785250347705169</v>
      </c>
      <c r="K909" s="39">
        <f>K$2*'Risk Factors'!K909</f>
        <v>0</v>
      </c>
      <c r="L909" s="39">
        <f>L$2*'Risk Factors'!L909</f>
        <v>0</v>
      </c>
      <c r="M909" s="39">
        <f>M$2*'Risk Factors'!M909</f>
        <v>2.8938690391459061</v>
      </c>
      <c r="N909" s="39">
        <f>N$2*'Risk Factors'!N909</f>
        <v>2.3969095683737712E-2</v>
      </c>
      <c r="O909" s="39">
        <f t="shared" si="70"/>
        <v>-4.3193885286681422</v>
      </c>
      <c r="P909" s="39">
        <f t="shared" si="72"/>
        <v>1.3133241110827962E-2</v>
      </c>
      <c r="Q909" s="39">
        <f t="shared" si="73"/>
        <v>0</v>
      </c>
      <c r="R909" s="39" t="str">
        <f t="shared" si="74"/>
        <v>Low</v>
      </c>
    </row>
    <row r="910" spans="1:18" x14ac:dyDescent="0.25">
      <c r="A910" s="40">
        <v>6037602106</v>
      </c>
      <c r="B910" s="39">
        <f t="shared" si="71"/>
        <v>-3.6722000000000001</v>
      </c>
      <c r="C910" s="39">
        <f>C$2*'Risk Factors'!C910</f>
        <v>-0.51193832010625262</v>
      </c>
      <c r="D910" s="39">
        <f>D$2*'Risk Factors'!D910</f>
        <v>-1.9524447533009033</v>
      </c>
      <c r="E910" s="39">
        <f>E$2*'Risk Factors'!E910</f>
        <v>-3.6032852675469074</v>
      </c>
      <c r="F910" s="39">
        <f>F$2*'Risk Factors'!F910</f>
        <v>-0.3887152536483669</v>
      </c>
      <c r="G910" s="39">
        <f>G$2*'Risk Factors'!G910</f>
        <v>2.7085010742643623</v>
      </c>
      <c r="H910" s="39">
        <f>H$2*'Risk Factors'!H910</f>
        <v>-3.1912912172962597E-2</v>
      </c>
      <c r="I910" s="39">
        <f>I$2*'Risk Factors'!I910</f>
        <v>0</v>
      </c>
      <c r="J910" s="39">
        <f>J$2*'Risk Factors'!J910</f>
        <v>0.68528989718372824</v>
      </c>
      <c r="K910" s="39">
        <f>K$2*'Risk Factors'!K910</f>
        <v>0</v>
      </c>
      <c r="L910" s="39">
        <f>L$2*'Risk Factors'!L910</f>
        <v>0</v>
      </c>
      <c r="M910" s="39">
        <f>M$2*'Risk Factors'!M910</f>
        <v>2.4768921312771837</v>
      </c>
      <c r="N910" s="39">
        <f>N$2*'Risk Factors'!N910</f>
        <v>-1.3068860289239878E-2</v>
      </c>
      <c r="O910" s="39">
        <f t="shared" si="70"/>
        <v>-4.3028822643393578</v>
      </c>
      <c r="P910" s="39">
        <f t="shared" si="72"/>
        <v>1.3348903064974762E-2</v>
      </c>
      <c r="Q910" s="39">
        <f t="shared" si="73"/>
        <v>0</v>
      </c>
      <c r="R910" s="39" t="str">
        <f t="shared" si="74"/>
        <v>Low</v>
      </c>
    </row>
    <row r="911" spans="1:18" x14ac:dyDescent="0.25">
      <c r="A911" s="40">
        <v>6037602403</v>
      </c>
      <c r="B911" s="39">
        <f t="shared" si="71"/>
        <v>-3.6722000000000001</v>
      </c>
      <c r="C911" s="39">
        <f>C$2*'Risk Factors'!C911</f>
        <v>-0.44528711830813245</v>
      </c>
      <c r="D911" s="39">
        <f>D$2*'Risk Factors'!D911</f>
        <v>-2.3642239712345186</v>
      </c>
      <c r="E911" s="39">
        <f>E$2*'Risk Factors'!E911</f>
        <v>-3.3924925289652412</v>
      </c>
      <c r="F911" s="39">
        <f>F$2*'Risk Factors'!F911</f>
        <v>-0.43162856572113467</v>
      </c>
      <c r="G911" s="39">
        <f>G$2*'Risk Factors'!G911</f>
        <v>2.8250106523040097</v>
      </c>
      <c r="H911" s="39">
        <f>H$2*'Risk Factors'!H911</f>
        <v>-8.515845123359729E-2</v>
      </c>
      <c r="I911" s="39">
        <f>I$2*'Risk Factors'!I911</f>
        <v>0</v>
      </c>
      <c r="J911" s="39">
        <f>J$2*'Risk Factors'!J911</f>
        <v>0.55068322033898309</v>
      </c>
      <c r="K911" s="39">
        <f>K$2*'Risk Factors'!K911</f>
        <v>0</v>
      </c>
      <c r="L911" s="39">
        <f>L$2*'Risk Factors'!L911</f>
        <v>0</v>
      </c>
      <c r="M911" s="39">
        <f>M$2*'Risk Factors'!M911</f>
        <v>2.349372874654013</v>
      </c>
      <c r="N911" s="39">
        <f>N$2*'Risk Factors'!N911</f>
        <v>0.14111772810804782</v>
      </c>
      <c r="O911" s="39">
        <f t="shared" si="70"/>
        <v>-4.5248061600575689</v>
      </c>
      <c r="P911" s="39">
        <f t="shared" si="72"/>
        <v>1.0720637279256647E-2</v>
      </c>
      <c r="Q911" s="39">
        <f t="shared" si="73"/>
        <v>0</v>
      </c>
      <c r="R911" s="39" t="str">
        <f t="shared" si="74"/>
        <v>Low</v>
      </c>
    </row>
    <row r="912" spans="1:18" x14ac:dyDescent="0.25">
      <c r="A912" s="40">
        <v>6037602404</v>
      </c>
      <c r="B912" s="39">
        <f t="shared" si="71"/>
        <v>-3.6722000000000001</v>
      </c>
      <c r="C912" s="39">
        <f>C$2*'Risk Factors'!C912</f>
        <v>-0.66615090465876592</v>
      </c>
      <c r="D912" s="39">
        <f>D$2*'Risk Factors'!D912</f>
        <v>-2.2924735800852898</v>
      </c>
      <c r="E912" s="39">
        <f>E$2*'Risk Factors'!E912</f>
        <v>-3.1082664230213779</v>
      </c>
      <c r="F912" s="39">
        <f>F$2*'Risk Factors'!F912</f>
        <v>-0.56943706306958353</v>
      </c>
      <c r="G912" s="39">
        <f>G$2*'Risk Factors'!G912</f>
        <v>2.7880710097280272</v>
      </c>
      <c r="H912" s="39">
        <f>H$2*'Risk Factors'!H912</f>
        <v>-1.7350702270849543E-2</v>
      </c>
      <c r="I912" s="39">
        <f>I$2*'Risk Factors'!I912</f>
        <v>0</v>
      </c>
      <c r="J912" s="39">
        <f>J$2*'Risk Factors'!J912</f>
        <v>0.63127011948020051</v>
      </c>
      <c r="K912" s="39">
        <f>K$2*'Risk Factors'!K912</f>
        <v>0</v>
      </c>
      <c r="L912" s="39">
        <f>L$2*'Risk Factors'!L912</f>
        <v>0</v>
      </c>
      <c r="M912" s="39">
        <f>M$2*'Risk Factors'!M912</f>
        <v>2.4530120996441274</v>
      </c>
      <c r="N912" s="39">
        <f>N$2*'Risk Factors'!N912</f>
        <v>-5.4897515320814348E-2</v>
      </c>
      <c r="O912" s="39">
        <f t="shared" si="70"/>
        <v>-4.508422959574327</v>
      </c>
      <c r="P912" s="39">
        <f t="shared" si="72"/>
        <v>1.0895792796256441E-2</v>
      </c>
      <c r="Q912" s="39">
        <f t="shared" si="73"/>
        <v>0</v>
      </c>
      <c r="R912" s="39" t="str">
        <f t="shared" si="74"/>
        <v>Low</v>
      </c>
    </row>
    <row r="913" spans="1:18" x14ac:dyDescent="0.25">
      <c r="A913" s="40">
        <v>6037602504</v>
      </c>
      <c r="B913" s="39">
        <f t="shared" si="71"/>
        <v>-3.6722000000000001</v>
      </c>
      <c r="C913" s="39">
        <f>C$2*'Risk Factors'!C913</f>
        <v>-0.44559664401307725</v>
      </c>
      <c r="D913" s="39">
        <f>D$2*'Risk Factors'!D913</f>
        <v>-3.8707086939886772</v>
      </c>
      <c r="E913" s="39">
        <f>E$2*'Risk Factors'!E913</f>
        <v>-2.8415830060108007</v>
      </c>
      <c r="F913" s="39">
        <f>F$2*'Risk Factors'!F913</f>
        <v>-0.33557855936327435</v>
      </c>
      <c r="G913" s="39">
        <f>G$2*'Risk Factors'!G913</f>
        <v>3.2169351925880161</v>
      </c>
      <c r="H913" s="39">
        <f>H$2*'Risk Factors'!H913</f>
        <v>-1.4285461058622764E-2</v>
      </c>
      <c r="I913" s="39">
        <f>I$2*'Risk Factors'!I913</f>
        <v>0</v>
      </c>
      <c r="J913" s="39">
        <f>J$2*'Risk Factors'!J913</f>
        <v>0.22604366301386838</v>
      </c>
      <c r="K913" s="39">
        <f>K$2*'Risk Factors'!K913</f>
        <v>0</v>
      </c>
      <c r="L913" s="39">
        <f>L$2*'Risk Factors'!L913</f>
        <v>0</v>
      </c>
      <c r="M913" s="39">
        <f>M$2*'Risk Factors'!M913</f>
        <v>2.6799313562672977</v>
      </c>
      <c r="N913" s="39">
        <f>N$2*'Risk Factors'!N913</f>
        <v>-0.63022680941921871</v>
      </c>
      <c r="O913" s="39">
        <f t="shared" si="70"/>
        <v>-5.6872689619844881</v>
      </c>
      <c r="P913" s="39">
        <f t="shared" si="72"/>
        <v>3.3773899625961141E-3</v>
      </c>
      <c r="Q913" s="39">
        <f t="shared" si="73"/>
        <v>0</v>
      </c>
      <c r="R913" s="39" t="str">
        <f t="shared" si="74"/>
        <v>Low</v>
      </c>
    </row>
    <row r="914" spans="1:18" x14ac:dyDescent="0.25">
      <c r="A914" s="40">
        <v>6037602505</v>
      </c>
      <c r="B914" s="39">
        <f t="shared" si="71"/>
        <v>-3.6722000000000001</v>
      </c>
      <c r="C914" s="39">
        <f>C$2*'Risk Factors'!C914</f>
        <v>-0.44559664401307725</v>
      </c>
      <c r="D914" s="39">
        <f>D$2*'Risk Factors'!D914</f>
        <v>-3.8707085081599186</v>
      </c>
      <c r="E914" s="39">
        <f>E$2*'Risk Factors'!E914</f>
        <v>-2.8415828668387091</v>
      </c>
      <c r="F914" s="39">
        <f>F$2*'Risk Factors'!F914</f>
        <v>-0.33557857435620259</v>
      </c>
      <c r="G914" s="39">
        <f>G$2*'Risk Factors'!G914</f>
        <v>3.2169352682529664</v>
      </c>
      <c r="H914" s="39">
        <f>H$2*'Risk Factors'!H914</f>
        <v>-1.8668860793535438E-2</v>
      </c>
      <c r="I914" s="39">
        <f>I$2*'Risk Factors'!I914</f>
        <v>0</v>
      </c>
      <c r="J914" s="39">
        <f>J$2*'Risk Factors'!J914</f>
        <v>0.22604366366521153</v>
      </c>
      <c r="K914" s="39">
        <f>K$2*'Risk Factors'!K914</f>
        <v>0</v>
      </c>
      <c r="L914" s="39">
        <f>L$2*'Risk Factors'!L914</f>
        <v>0</v>
      </c>
      <c r="M914" s="39">
        <f>M$2*'Risk Factors'!M914</f>
        <v>1.8989313562672976</v>
      </c>
      <c r="N914" s="39">
        <f>N$2*'Risk Factors'!N914</f>
        <v>-2.6726804680022042E-2</v>
      </c>
      <c r="O914" s="39">
        <f t="shared" si="70"/>
        <v>-5.8691519706559898</v>
      </c>
      <c r="P914" s="39">
        <f t="shared" si="72"/>
        <v>2.8173085763525986E-3</v>
      </c>
      <c r="Q914" s="39">
        <f t="shared" si="73"/>
        <v>0</v>
      </c>
      <c r="R914" s="39" t="str">
        <f t="shared" si="74"/>
        <v>Low</v>
      </c>
    </row>
    <row r="915" spans="1:18" x14ac:dyDescent="0.25">
      <c r="A915" s="40">
        <v>6037602506</v>
      </c>
      <c r="B915" s="39">
        <f t="shared" si="71"/>
        <v>-3.6722000000000001</v>
      </c>
      <c r="C915" s="39">
        <f>C$2*'Risk Factors'!C915</f>
        <v>-0.46306765046996329</v>
      </c>
      <c r="D915" s="39">
        <f>D$2*'Risk Factors'!D915</f>
        <v>-4.8311458872836504</v>
      </c>
      <c r="E915" s="39">
        <f>E$2*'Risk Factors'!E915</f>
        <v>-2.1480409175404156</v>
      </c>
      <c r="F915" s="39">
        <f>F$2*'Risk Factors'!F915</f>
        <v>-0.32293721993243873</v>
      </c>
      <c r="G915" s="39">
        <f>G$2*'Risk Factors'!G915</f>
        <v>3.0552472466155316</v>
      </c>
      <c r="H915" s="39">
        <f>H$2*'Risk Factors'!H915</f>
        <v>-1.0497899558532356E-2</v>
      </c>
      <c r="I915" s="39">
        <f>I$2*'Risk Factors'!I915</f>
        <v>0</v>
      </c>
      <c r="J915" s="39">
        <f>J$2*'Risk Factors'!J915</f>
        <v>0.20104482678852556</v>
      </c>
      <c r="K915" s="39">
        <f>K$2*'Risk Factors'!K915</f>
        <v>0</v>
      </c>
      <c r="L915" s="39">
        <f>L$2*'Risk Factors'!L915</f>
        <v>0</v>
      </c>
      <c r="M915" s="39">
        <f>M$2*'Risk Factors'!M915</f>
        <v>2.8269959667852902</v>
      </c>
      <c r="N915" s="39">
        <f>N$2*'Risk Factors'!N915</f>
        <v>-0.51841716571230667</v>
      </c>
      <c r="O915" s="39">
        <f t="shared" si="70"/>
        <v>-5.8830187003079581</v>
      </c>
      <c r="P915" s="39">
        <f t="shared" si="72"/>
        <v>2.7786191398230832E-3</v>
      </c>
      <c r="Q915" s="39">
        <f t="shared" si="73"/>
        <v>0</v>
      </c>
      <c r="R915" s="39" t="str">
        <f t="shared" si="74"/>
        <v>Low</v>
      </c>
    </row>
    <row r="916" spans="1:18" x14ac:dyDescent="0.25">
      <c r="A916" s="40">
        <v>6037602507</v>
      </c>
      <c r="B916" s="39">
        <f t="shared" si="71"/>
        <v>-3.6722000000000001</v>
      </c>
      <c r="C916" s="39">
        <f>C$2*'Risk Factors'!C916</f>
        <v>-0.46306765046996329</v>
      </c>
      <c r="D916" s="39">
        <f>D$2*'Risk Factors'!D916</f>
        <v>-4.8311457759548375</v>
      </c>
      <c r="E916" s="39">
        <f>E$2*'Risk Factors'!E916</f>
        <v>-2.1480408221276375</v>
      </c>
      <c r="F916" s="39">
        <f>F$2*'Risk Factors'!F916</f>
        <v>-0.32293722075375425</v>
      </c>
      <c r="G916" s="39">
        <f>G$2*'Risk Factors'!G916</f>
        <v>3.0552474749810967</v>
      </c>
      <c r="H916" s="39">
        <f>H$2*'Risk Factors'!H916</f>
        <v>-2.1634483389768464E-2</v>
      </c>
      <c r="I916" s="39">
        <f>I$2*'Risk Factors'!I916</f>
        <v>0</v>
      </c>
      <c r="J916" s="39">
        <f>J$2*'Risk Factors'!J916</f>
        <v>0.2010448302854492</v>
      </c>
      <c r="K916" s="39">
        <f>K$2*'Risk Factors'!K916</f>
        <v>0</v>
      </c>
      <c r="L916" s="39">
        <f>L$2*'Risk Factors'!L916</f>
        <v>0</v>
      </c>
      <c r="M916" s="39">
        <f>M$2*'Risk Factors'!M916</f>
        <v>1.5631959667852899</v>
      </c>
      <c r="N916" s="39">
        <f>N$2*'Risk Factors'!N916</f>
        <v>1.4040357467980271E-2</v>
      </c>
      <c r="O916" s="39">
        <f t="shared" si="70"/>
        <v>-6.6254973231761429</v>
      </c>
      <c r="P916" s="39">
        <f t="shared" si="72"/>
        <v>1.3243644891801558E-3</v>
      </c>
      <c r="Q916" s="39">
        <f t="shared" si="73"/>
        <v>0</v>
      </c>
      <c r="R916" s="39" t="str">
        <f t="shared" si="74"/>
        <v>Low</v>
      </c>
    </row>
    <row r="917" spans="1:18" x14ac:dyDescent="0.25">
      <c r="A917" s="40">
        <v>6037602508</v>
      </c>
      <c r="B917" s="39">
        <f t="shared" si="71"/>
        <v>-3.6722000000000001</v>
      </c>
      <c r="C917" s="39">
        <f>C$2*'Risk Factors'!C917</f>
        <v>-0.49757976657131181</v>
      </c>
      <c r="D917" s="39">
        <f>D$2*'Risk Factors'!D917</f>
        <v>-3.4346916466337207</v>
      </c>
      <c r="E917" s="39">
        <f>E$2*'Risk Factors'!E917</f>
        <v>-3.1071901493546159</v>
      </c>
      <c r="F917" s="39">
        <f>F$2*'Risk Factors'!F917</f>
        <v>-0.35053424782337278</v>
      </c>
      <c r="G917" s="39">
        <f>G$2*'Risk Factors'!G917</f>
        <v>2.7205483171520832</v>
      </c>
      <c r="H917" s="39">
        <f>H$2*'Risk Factors'!H917</f>
        <v>-7.8163315669420187E-3</v>
      </c>
      <c r="I917" s="39">
        <f>I$2*'Risk Factors'!I917</f>
        <v>0</v>
      </c>
      <c r="J917" s="39">
        <f>J$2*'Risk Factors'!J917</f>
        <v>0.71631381265103022</v>
      </c>
      <c r="K917" s="39">
        <f>K$2*'Risk Factors'!K917</f>
        <v>0</v>
      </c>
      <c r="L917" s="39">
        <f>L$2*'Risk Factors'!L917</f>
        <v>0</v>
      </c>
      <c r="M917" s="39">
        <f>M$2*'Risk Factors'!M917</f>
        <v>1.4781082641360206</v>
      </c>
      <c r="N917" s="39">
        <f>N$2*'Risk Factors'!N917</f>
        <v>0.32645046520659732</v>
      </c>
      <c r="O917" s="39">
        <f t="shared" si="70"/>
        <v>-5.8285912828042319</v>
      </c>
      <c r="P917" s="39">
        <f t="shared" si="72"/>
        <v>2.9335875599225997E-3</v>
      </c>
      <c r="Q917" s="39">
        <f t="shared" si="73"/>
        <v>0</v>
      </c>
      <c r="R917" s="39" t="str">
        <f t="shared" si="74"/>
        <v>Low</v>
      </c>
    </row>
    <row r="918" spans="1:18" x14ac:dyDescent="0.25">
      <c r="A918" s="40">
        <v>6037602509</v>
      </c>
      <c r="B918" s="39">
        <f t="shared" si="71"/>
        <v>-3.6722000000000001</v>
      </c>
      <c r="C918" s="39">
        <f>C$2*'Risk Factors'!C918</f>
        <v>-0.49757976657131181</v>
      </c>
      <c r="D918" s="39">
        <f>D$2*'Risk Factors'!D918</f>
        <v>-3.434691684768441</v>
      </c>
      <c r="E918" s="39">
        <f>E$2*'Risk Factors'!E918</f>
        <v>-3.1071901533042356</v>
      </c>
      <c r="F918" s="39">
        <f>F$2*'Risk Factors'!F918</f>
        <v>-0.35053422265965517</v>
      </c>
      <c r="G918" s="39">
        <f>G$2*'Risk Factors'!G918</f>
        <v>2.7205483546072671</v>
      </c>
      <c r="H918" s="39">
        <f>H$2*'Risk Factors'!H918</f>
        <v>-5.2035780898241617E-2</v>
      </c>
      <c r="I918" s="39">
        <f>I$2*'Risk Factors'!I918</f>
        <v>0</v>
      </c>
      <c r="J918" s="39">
        <f>J$2*'Risk Factors'!J918</f>
        <v>0.71631382467778237</v>
      </c>
      <c r="K918" s="39">
        <f>K$2*'Risk Factors'!K918</f>
        <v>-0.6724</v>
      </c>
      <c r="L918" s="39">
        <f>L$2*'Risk Factors'!L918</f>
        <v>0</v>
      </c>
      <c r="M918" s="39">
        <f>M$2*'Risk Factors'!M918</f>
        <v>4.2613082641360203</v>
      </c>
      <c r="N918" s="39">
        <f>N$2*'Risk Factors'!N918</f>
        <v>-0.13558214384918274</v>
      </c>
      <c r="O918" s="39">
        <f t="shared" si="70"/>
        <v>-4.2240433086300007</v>
      </c>
      <c r="P918" s="39">
        <f t="shared" si="72"/>
        <v>1.4428115346242262E-2</v>
      </c>
      <c r="Q918" s="39">
        <f t="shared" si="73"/>
        <v>0</v>
      </c>
      <c r="R918" s="39" t="str">
        <f t="shared" si="74"/>
        <v>Low</v>
      </c>
    </row>
    <row r="919" spans="1:18" x14ac:dyDescent="0.25">
      <c r="A919" s="40">
        <v>6037602801</v>
      </c>
      <c r="B919" s="39">
        <f t="shared" si="71"/>
        <v>-3.6722000000000001</v>
      </c>
      <c r="C919" s="39">
        <f>C$2*'Risk Factors'!C919</f>
        <v>-0.58902741651001234</v>
      </c>
      <c r="D919" s="39">
        <f>D$2*'Risk Factors'!D919</f>
        <v>-4.7294031822187002</v>
      </c>
      <c r="E919" s="39">
        <f>E$2*'Risk Factors'!E919</f>
        <v>-2.9256042613438509</v>
      </c>
      <c r="F919" s="39">
        <f>F$2*'Risk Factors'!F919</f>
        <v>-8.5549853004907223E-2</v>
      </c>
      <c r="G919" s="39">
        <f>G$2*'Risk Factors'!G919</f>
        <v>1.6014800872298343</v>
      </c>
      <c r="H919" s="39">
        <f>H$2*'Risk Factors'!H919</f>
        <v>-6.1696558257873573E-3</v>
      </c>
      <c r="I919" s="39">
        <f>I$2*'Risk Factors'!I919</f>
        <v>0</v>
      </c>
      <c r="J919" s="39">
        <f>J$2*'Risk Factors'!J919</f>
        <v>1.0089925425702455</v>
      </c>
      <c r="K919" s="39">
        <f>K$2*'Risk Factors'!K919</f>
        <v>-0.6724</v>
      </c>
      <c r="L919" s="39">
        <f>L$2*'Risk Factors'!L919</f>
        <v>0</v>
      </c>
      <c r="M919" s="39">
        <f>M$2*'Risk Factors'!M919</f>
        <v>2.9294729141953333</v>
      </c>
      <c r="N919" s="39">
        <f>N$2*'Risk Factors'!N919</f>
        <v>-8.2932183151095559E-2</v>
      </c>
      <c r="O919" s="39">
        <f t="shared" si="70"/>
        <v>-7.2233410080589415</v>
      </c>
      <c r="P919" s="39">
        <f t="shared" si="72"/>
        <v>7.2882996032559125E-4</v>
      </c>
      <c r="Q919" s="39">
        <f t="shared" si="73"/>
        <v>0</v>
      </c>
      <c r="R919" s="39" t="str">
        <f t="shared" si="74"/>
        <v>Low</v>
      </c>
    </row>
    <row r="920" spans="1:18" x14ac:dyDescent="0.25">
      <c r="A920" s="40">
        <v>6037602802</v>
      </c>
      <c r="B920" s="39">
        <f t="shared" si="71"/>
        <v>-3.6722000000000001</v>
      </c>
      <c r="C920" s="39">
        <f>C$2*'Risk Factors'!C920</f>
        <v>-0.58902741651001234</v>
      </c>
      <c r="D920" s="39">
        <f>D$2*'Risk Factors'!D920</f>
        <v>-4.7294031633695992</v>
      </c>
      <c r="E920" s="39">
        <f>E$2*'Risk Factors'!E920</f>
        <v>-2.9256044167077242</v>
      </c>
      <c r="F920" s="39">
        <f>F$2*'Risk Factors'!F920</f>
        <v>-8.5549852665840781E-2</v>
      </c>
      <c r="G920" s="39">
        <f>G$2*'Risk Factors'!G920</f>
        <v>1.6014801256820068</v>
      </c>
      <c r="H920" s="39">
        <f>H$2*'Risk Factors'!H920</f>
        <v>-3.1638821351297097E-3</v>
      </c>
      <c r="I920" s="39">
        <f>I$2*'Risk Factors'!I920</f>
        <v>0</v>
      </c>
      <c r="J920" s="39">
        <f>J$2*'Risk Factors'!J920</f>
        <v>1.0089925393311785</v>
      </c>
      <c r="K920" s="39">
        <f>K$2*'Risk Factors'!K920</f>
        <v>-0.6724</v>
      </c>
      <c r="L920" s="39">
        <f>L$2*'Risk Factors'!L920</f>
        <v>0</v>
      </c>
      <c r="M920" s="39">
        <f>M$2*'Risk Factors'!M920</f>
        <v>3.1850729141953331</v>
      </c>
      <c r="N920" s="39">
        <f>N$2*'Risk Factors'!N920</f>
        <v>0.1134028370779924</v>
      </c>
      <c r="O920" s="39">
        <f t="shared" si="70"/>
        <v>-6.7684003151017942</v>
      </c>
      <c r="P920" s="39">
        <f t="shared" si="72"/>
        <v>1.1482121632513816E-3</v>
      </c>
      <c r="Q920" s="39">
        <f t="shared" si="73"/>
        <v>0</v>
      </c>
      <c r="R920" s="39" t="str">
        <f t="shared" si="74"/>
        <v>Low</v>
      </c>
    </row>
    <row r="921" spans="1:18" x14ac:dyDescent="0.25">
      <c r="A921" s="40">
        <v>6037602900</v>
      </c>
      <c r="B921" s="39">
        <f t="shared" si="71"/>
        <v>-3.6722000000000001</v>
      </c>
      <c r="C921" s="39">
        <f>C$2*'Risk Factors'!C921</f>
        <v>-0.52937493481814479</v>
      </c>
      <c r="D921" s="39">
        <f>D$2*'Risk Factors'!D921</f>
        <v>-1.8585803639846743</v>
      </c>
      <c r="E921" s="39">
        <f>E$2*'Risk Factors'!E921</f>
        <v>-4.2871333333333332</v>
      </c>
      <c r="F921" s="39">
        <f>F$2*'Risk Factors'!F921</f>
        <v>-0.2877939655172414</v>
      </c>
      <c r="G921" s="39">
        <f>G$2*'Risk Factors'!G921</f>
        <v>1.6307477982385907</v>
      </c>
      <c r="H921" s="39">
        <f>H$2*'Risk Factors'!H921</f>
        <v>-7.0541104125267609E-2</v>
      </c>
      <c r="I921" s="39">
        <f>I$2*'Risk Factors'!I921</f>
        <v>0</v>
      </c>
      <c r="J921" s="39">
        <f>J$2*'Risk Factors'!J921</f>
        <v>0.80654189693801359</v>
      </c>
      <c r="K921" s="39">
        <f>K$2*'Risk Factors'!K921</f>
        <v>0</v>
      </c>
      <c r="L921" s="39">
        <f>L$2*'Risk Factors'!L921</f>
        <v>0</v>
      </c>
      <c r="M921" s="39">
        <f>M$2*'Risk Factors'!M921</f>
        <v>0.14182593910636487</v>
      </c>
      <c r="N921" s="39">
        <f>N$2*'Risk Factors'!N921</f>
        <v>1.093999753803761E-3</v>
      </c>
      <c r="O921" s="39">
        <f t="shared" si="70"/>
        <v>-8.1254140677418878</v>
      </c>
      <c r="P921" s="39">
        <f t="shared" si="72"/>
        <v>2.958346288330538E-4</v>
      </c>
      <c r="Q921" s="39">
        <f t="shared" si="73"/>
        <v>0</v>
      </c>
      <c r="R921" s="39" t="str">
        <f t="shared" si="74"/>
        <v>Low</v>
      </c>
    </row>
    <row r="922" spans="1:18" x14ac:dyDescent="0.25">
      <c r="A922" s="40">
        <v>6037603001</v>
      </c>
      <c r="B922" s="39">
        <f t="shared" si="71"/>
        <v>-3.6722000000000001</v>
      </c>
      <c r="C922" s="39">
        <f>C$2*'Risk Factors'!C922</f>
        <v>-0.52977043988557426</v>
      </c>
      <c r="D922" s="39">
        <f>D$2*'Risk Factors'!D922</f>
        <v>-2.6116846667656222</v>
      </c>
      <c r="E922" s="39">
        <f>E$2*'Risk Factors'!E922</f>
        <v>-2.6905388154965117</v>
      </c>
      <c r="F922" s="39">
        <f>F$2*'Risk Factors'!F922</f>
        <v>-1.0115211815348077</v>
      </c>
      <c r="G922" s="39">
        <f>G$2*'Risk Factors'!G922</f>
        <v>2.1544289986406886</v>
      </c>
      <c r="H922" s="39">
        <f>H$2*'Risk Factors'!H922</f>
        <v>-5.2294134428874532E-2</v>
      </c>
      <c r="I922" s="39">
        <f>I$2*'Risk Factors'!I922</f>
        <v>0</v>
      </c>
      <c r="J922" s="39">
        <f>J$2*'Risk Factors'!J922</f>
        <v>0.42577626086956527</v>
      </c>
      <c r="K922" s="39">
        <f>K$2*'Risk Factors'!K922</f>
        <v>0</v>
      </c>
      <c r="L922" s="39">
        <f>L$2*'Risk Factors'!L922</f>
        <v>0</v>
      </c>
      <c r="M922" s="39">
        <f>M$2*'Risk Factors'!M922</f>
        <v>3.2648321075523912</v>
      </c>
      <c r="N922" s="39">
        <f>N$2*'Risk Factors'!N922</f>
        <v>0.20437200291024002</v>
      </c>
      <c r="O922" s="39">
        <f t="shared" si="70"/>
        <v>-4.518599868138506</v>
      </c>
      <c r="P922" s="39">
        <f t="shared" si="72"/>
        <v>1.0786659654151546E-2</v>
      </c>
      <c r="Q922" s="39">
        <f t="shared" si="73"/>
        <v>0</v>
      </c>
      <c r="R922" s="39" t="str">
        <f t="shared" si="74"/>
        <v>Low</v>
      </c>
    </row>
    <row r="923" spans="1:18" x14ac:dyDescent="0.25">
      <c r="A923" s="40">
        <v>6037603004</v>
      </c>
      <c r="B923" s="39">
        <f t="shared" si="71"/>
        <v>-3.6722000000000001</v>
      </c>
      <c r="C923" s="39">
        <f>C$2*'Risk Factors'!C923</f>
        <v>-0.52313283310175729</v>
      </c>
      <c r="D923" s="39">
        <f>D$2*'Risk Factors'!D923</f>
        <v>-1.4077930232558138</v>
      </c>
      <c r="E923" s="39">
        <f>E$2*'Risk Factors'!E923</f>
        <v>-2.1503588739290085</v>
      </c>
      <c r="F923" s="39">
        <f>F$2*'Risk Factors'!F923</f>
        <v>-1.8100913096695228</v>
      </c>
      <c r="G923" s="39">
        <f>G$2*'Risk Factors'!G923</f>
        <v>2.7008733944954129</v>
      </c>
      <c r="H923" s="39">
        <f>H$2*'Risk Factors'!H923</f>
        <v>-9.5995807758540122E-2</v>
      </c>
      <c r="I923" s="39">
        <f>I$2*'Risk Factors'!I923</f>
        <v>0</v>
      </c>
      <c r="J923" s="39">
        <f>J$2*'Risk Factors'!J923</f>
        <v>0.23187391952309985</v>
      </c>
      <c r="K923" s="39">
        <f>K$2*'Risk Factors'!K923</f>
        <v>0</v>
      </c>
      <c r="L923" s="39">
        <f>L$2*'Risk Factors'!L923</f>
        <v>0</v>
      </c>
      <c r="M923" s="39">
        <f>M$2*'Risk Factors'!M923</f>
        <v>0.18354440490312318</v>
      </c>
      <c r="N923" s="39">
        <f>N$2*'Risk Factors'!N923</f>
        <v>-0.14928660019000081</v>
      </c>
      <c r="O923" s="39">
        <f t="shared" si="70"/>
        <v>-6.6925667289830093</v>
      </c>
      <c r="P923" s="39">
        <f t="shared" si="72"/>
        <v>1.2385597623370344E-3</v>
      </c>
      <c r="Q923" s="39">
        <f t="shared" si="73"/>
        <v>0</v>
      </c>
      <c r="R923" s="39" t="str">
        <f t="shared" si="74"/>
        <v>Low</v>
      </c>
    </row>
    <row r="924" spans="1:18" x14ac:dyDescent="0.25">
      <c r="A924" s="40">
        <v>6037603005</v>
      </c>
      <c r="B924" s="39">
        <f t="shared" si="71"/>
        <v>-3.6722000000000001</v>
      </c>
      <c r="C924" s="39">
        <f>C$2*'Risk Factors'!C924</f>
        <v>-0.52325320420923582</v>
      </c>
      <c r="D924" s="39">
        <f>D$2*'Risk Factors'!D924</f>
        <v>-2.6028859484432885</v>
      </c>
      <c r="E924" s="39">
        <f>E$2*'Risk Factors'!E924</f>
        <v>-2.5288384612917438</v>
      </c>
      <c r="F924" s="39">
        <f>F$2*'Risk Factors'!F924</f>
        <v>-1.0796768928440486</v>
      </c>
      <c r="G924" s="39">
        <f>G$2*'Risk Factors'!G924</f>
        <v>2.2709071543019155</v>
      </c>
      <c r="H924" s="39">
        <f>H$2*'Risk Factors'!H924</f>
        <v>-9.0639962746120392E-3</v>
      </c>
      <c r="I924" s="39">
        <f>I$2*'Risk Factors'!I924</f>
        <v>0</v>
      </c>
      <c r="J924" s="39">
        <f>J$2*'Risk Factors'!J924</f>
        <v>0.76631023379148</v>
      </c>
      <c r="K924" s="39">
        <f>K$2*'Risk Factors'!K924</f>
        <v>0</v>
      </c>
      <c r="L924" s="39">
        <f>L$2*'Risk Factors'!L924</f>
        <v>0</v>
      </c>
      <c r="M924" s="39">
        <f>M$2*'Risk Factors'!M924</f>
        <v>2.0554682483194924</v>
      </c>
      <c r="N924" s="39">
        <f>N$2*'Risk Factors'!N924</f>
        <v>-0.73605727331850013</v>
      </c>
      <c r="O924" s="39">
        <f t="shared" si="70"/>
        <v>-6.0592901399685406</v>
      </c>
      <c r="P924" s="39">
        <f t="shared" si="72"/>
        <v>2.330614122606444E-3</v>
      </c>
      <c r="Q924" s="39">
        <f t="shared" si="73"/>
        <v>0</v>
      </c>
      <c r="R924" s="39" t="str">
        <f t="shared" si="74"/>
        <v>Low</v>
      </c>
    </row>
    <row r="925" spans="1:18" x14ac:dyDescent="0.25">
      <c r="A925" s="40">
        <v>6037603006</v>
      </c>
      <c r="B925" s="39">
        <f t="shared" si="71"/>
        <v>-3.6722000000000001</v>
      </c>
      <c r="C925" s="39">
        <f>C$2*'Risk Factors'!C925</f>
        <v>-0.52325320420923582</v>
      </c>
      <c r="D925" s="39">
        <f>D$2*'Risk Factors'!D925</f>
        <v>-2.602885949752237</v>
      </c>
      <c r="E925" s="39">
        <f>E$2*'Risk Factors'!E925</f>
        <v>-2.5288383082858918</v>
      </c>
      <c r="F925" s="39">
        <f>F$2*'Risk Factors'!F925</f>
        <v>-1.0796768578985854</v>
      </c>
      <c r="G925" s="39">
        <f>G$2*'Risk Factors'!G925</f>
        <v>2.2709070798362117</v>
      </c>
      <c r="H925" s="39">
        <f>H$2*'Risk Factors'!H925</f>
        <v>-5.013712129659488E-2</v>
      </c>
      <c r="I925" s="39">
        <f>I$2*'Risk Factors'!I925</f>
        <v>0</v>
      </c>
      <c r="J925" s="39">
        <f>J$2*'Risk Factors'!J925</f>
        <v>0.76631019786868182</v>
      </c>
      <c r="K925" s="39">
        <f>K$2*'Risk Factors'!K925</f>
        <v>0</v>
      </c>
      <c r="L925" s="39">
        <f>L$2*'Risk Factors'!L925</f>
        <v>0</v>
      </c>
      <c r="M925" s="39">
        <f>M$2*'Risk Factors'!M925</f>
        <v>1.5584682483194923</v>
      </c>
      <c r="N925" s="39">
        <f>N$2*'Risk Factors'!N925</f>
        <v>0.29146419082575642</v>
      </c>
      <c r="O925" s="39">
        <f t="shared" si="70"/>
        <v>-5.5698417245924023</v>
      </c>
      <c r="P925" s="39">
        <f t="shared" si="72"/>
        <v>3.7966143709562824E-3</v>
      </c>
      <c r="Q925" s="39">
        <f t="shared" si="73"/>
        <v>0</v>
      </c>
      <c r="R925" s="39" t="str">
        <f t="shared" si="74"/>
        <v>Low</v>
      </c>
    </row>
    <row r="926" spans="1:18" x14ac:dyDescent="0.25">
      <c r="A926" s="40">
        <v>6037603101</v>
      </c>
      <c r="B926" s="39">
        <f t="shared" si="71"/>
        <v>-3.6722000000000001</v>
      </c>
      <c r="C926" s="39">
        <f>C$2*'Risk Factors'!C926</f>
        <v>-0.69858232018798527</v>
      </c>
      <c r="D926" s="39">
        <f>D$2*'Risk Factors'!D926</f>
        <v>-1.2478720845481048</v>
      </c>
      <c r="E926" s="39">
        <f>E$2*'Risk Factors'!E926</f>
        <v>-2.4390437317784257</v>
      </c>
      <c r="F926" s="39">
        <f>F$2*'Risk Factors'!F926</f>
        <v>-1.5489924198250729</v>
      </c>
      <c r="G926" s="39">
        <f>G$2*'Risk Factors'!G926</f>
        <v>2.0941669250645996</v>
      </c>
      <c r="H926" s="39">
        <f>H$2*'Risk Factors'!H926</f>
        <v>-5.454472805904198E-2</v>
      </c>
      <c r="I926" s="39">
        <f>I$2*'Risk Factors'!I926</f>
        <v>0</v>
      </c>
      <c r="J926" s="39">
        <f>J$2*'Risk Factors'!J926</f>
        <v>0.99753835103060606</v>
      </c>
      <c r="K926" s="39">
        <f>K$2*'Risk Factors'!K926</f>
        <v>0</v>
      </c>
      <c r="L926" s="39">
        <f>L$2*'Risk Factors'!L926</f>
        <v>0</v>
      </c>
      <c r="M926" s="39">
        <f>M$2*'Risk Factors'!M926</f>
        <v>3.081225939106365</v>
      </c>
      <c r="N926" s="39">
        <f>N$2*'Risk Factors'!N926</f>
        <v>0.17016288252714695</v>
      </c>
      <c r="O926" s="39">
        <f t="shared" si="70"/>
        <v>-3.3181411866699131</v>
      </c>
      <c r="P926" s="39">
        <f t="shared" si="72"/>
        <v>3.4954056352499499E-2</v>
      </c>
      <c r="Q926" s="39">
        <f t="shared" si="73"/>
        <v>0</v>
      </c>
      <c r="R926" s="39" t="str">
        <f t="shared" si="74"/>
        <v>Low</v>
      </c>
    </row>
    <row r="927" spans="1:18" x14ac:dyDescent="0.25">
      <c r="A927" s="40">
        <v>6037603102</v>
      </c>
      <c r="B927" s="39">
        <f t="shared" si="71"/>
        <v>-3.6722000000000001</v>
      </c>
      <c r="C927" s="39">
        <f>C$2*'Risk Factors'!C927</f>
        <v>-0.616901925827544</v>
      </c>
      <c r="D927" s="39">
        <f>D$2*'Risk Factors'!D927</f>
        <v>-1.259357171819564</v>
      </c>
      <c r="E927" s="39">
        <f>E$2*'Risk Factors'!E927</f>
        <v>-2.6448264571718196</v>
      </c>
      <c r="F927" s="39">
        <f>F$2*'Risk Factors'!F927</f>
        <v>-1.6762071971616828</v>
      </c>
      <c r="G927" s="39">
        <f>G$2*'Risk Factors'!G927</f>
        <v>2.3183960451977406</v>
      </c>
      <c r="H927" s="39">
        <f>H$2*'Risk Factors'!H927</f>
        <v>-2.2834634738851292E-2</v>
      </c>
      <c r="I927" s="39">
        <f>I$2*'Risk Factors'!I927</f>
        <v>0</v>
      </c>
      <c r="J927" s="39">
        <f>J$2*'Risk Factors'!J927</f>
        <v>0.40358659722222229</v>
      </c>
      <c r="K927" s="39">
        <f>K$2*'Risk Factors'!K927</f>
        <v>0</v>
      </c>
      <c r="L927" s="39">
        <f>L$2*'Risk Factors'!L927</f>
        <v>0</v>
      </c>
      <c r="M927" s="39">
        <f>M$2*'Risk Factors'!M927</f>
        <v>1.8725190193752452</v>
      </c>
      <c r="N927" s="39">
        <f>N$2*'Risk Factors'!N927</f>
        <v>8.2040603852157595E-3</v>
      </c>
      <c r="O927" s="39">
        <f t="shared" si="70"/>
        <v>-5.2896216645390375</v>
      </c>
      <c r="P927" s="39">
        <f t="shared" si="72"/>
        <v>5.0183571693059462E-3</v>
      </c>
      <c r="Q927" s="39">
        <f t="shared" si="73"/>
        <v>0</v>
      </c>
      <c r="R927" s="39" t="str">
        <f t="shared" si="74"/>
        <v>Low</v>
      </c>
    </row>
    <row r="928" spans="1:18" x14ac:dyDescent="0.25">
      <c r="A928" s="40">
        <v>6037603704</v>
      </c>
      <c r="B928" s="39">
        <f t="shared" si="71"/>
        <v>-3.6722000000000001</v>
      </c>
      <c r="C928" s="39">
        <f>C$2*'Risk Factors'!C928</f>
        <v>-0.51271213436861474</v>
      </c>
      <c r="D928" s="39">
        <f>D$2*'Risk Factors'!D928</f>
        <v>-3.2782957290836654</v>
      </c>
      <c r="E928" s="39">
        <f>E$2*'Risk Factors'!E928</f>
        <v>-3.3441459760956174</v>
      </c>
      <c r="F928" s="39">
        <f>F$2*'Risk Factors'!F928</f>
        <v>-0.32939808764940243</v>
      </c>
      <c r="G928" s="39">
        <f>G$2*'Risk Factors'!G928</f>
        <v>2.9336924583741428</v>
      </c>
      <c r="H928" s="39">
        <f>H$2*'Risk Factors'!H928</f>
        <v>-6.6142799884013554E-3</v>
      </c>
      <c r="I928" s="39">
        <f>I$2*'Risk Factors'!I928</f>
        <v>0</v>
      </c>
      <c r="J928" s="39">
        <f>J$2*'Risk Factors'!J928</f>
        <v>0.2544653738317757</v>
      </c>
      <c r="K928" s="39">
        <f>K$2*'Risk Factors'!K928</f>
        <v>0</v>
      </c>
      <c r="L928" s="39">
        <f>L$2*'Risk Factors'!L928</f>
        <v>0</v>
      </c>
      <c r="M928" s="39">
        <f>M$2*'Risk Factors'!M928</f>
        <v>2.6139959667852901</v>
      </c>
      <c r="N928" s="39">
        <f>N$2*'Risk Factors'!N928</f>
        <v>0.17326881787797843</v>
      </c>
      <c r="O928" s="39">
        <f t="shared" si="70"/>
        <v>-5.1679435903165132</v>
      </c>
      <c r="P928" s="39">
        <f t="shared" si="72"/>
        <v>5.6640069328910397E-3</v>
      </c>
      <c r="Q928" s="39">
        <f t="shared" si="73"/>
        <v>0</v>
      </c>
      <c r="R928" s="39" t="str">
        <f t="shared" si="74"/>
        <v>Low</v>
      </c>
    </row>
    <row r="929" spans="1:18" x14ac:dyDescent="0.25">
      <c r="A929" s="40">
        <v>6037603801</v>
      </c>
      <c r="B929" s="39">
        <f t="shared" si="71"/>
        <v>-3.6722000000000001</v>
      </c>
      <c r="C929" s="39">
        <f>C$2*'Risk Factors'!C929</f>
        <v>-0.61341116371066617</v>
      </c>
      <c r="D929" s="39">
        <f>D$2*'Risk Factors'!D929</f>
        <v>-1.7665513315615222</v>
      </c>
      <c r="E929" s="39">
        <f>E$2*'Risk Factors'!E929</f>
        <v>-3.3288711349441287</v>
      </c>
      <c r="F929" s="39">
        <f>F$2*'Risk Factors'!F929</f>
        <v>-0.62091557770335548</v>
      </c>
      <c r="G929" s="39">
        <f>G$2*'Risk Factors'!G929</f>
        <v>2.47774481983955</v>
      </c>
      <c r="H929" s="39">
        <f>H$2*'Risk Factors'!H929</f>
        <v>-2.6850102765139893E-2</v>
      </c>
      <c r="I929" s="39">
        <f>I$2*'Risk Factors'!I929</f>
        <v>0</v>
      </c>
      <c r="J929" s="39">
        <f>J$2*'Risk Factors'!J929</f>
        <v>0.59531800722961925</v>
      </c>
      <c r="K929" s="39">
        <f>K$2*'Risk Factors'!K929</f>
        <v>0</v>
      </c>
      <c r="L929" s="39">
        <f>L$2*'Risk Factors'!L929</f>
        <v>0</v>
      </c>
      <c r="M929" s="39">
        <f>M$2*'Risk Factors'!M929</f>
        <v>2.5209351522340824</v>
      </c>
      <c r="N929" s="39">
        <f>N$2*'Risk Factors'!N929</f>
        <v>0.25093301383152727</v>
      </c>
      <c r="O929" s="39">
        <f t="shared" si="70"/>
        <v>-4.1838683175500337</v>
      </c>
      <c r="P929" s="39">
        <f t="shared" si="72"/>
        <v>1.5010687883159747E-2</v>
      </c>
      <c r="Q929" s="39">
        <f t="shared" si="73"/>
        <v>0</v>
      </c>
      <c r="R929" s="39" t="str">
        <f t="shared" si="74"/>
        <v>Low</v>
      </c>
    </row>
    <row r="930" spans="1:18" x14ac:dyDescent="0.25">
      <c r="A930" s="40">
        <v>6037603802</v>
      </c>
      <c r="B930" s="39">
        <f t="shared" si="71"/>
        <v>-3.6722000000000001</v>
      </c>
      <c r="C930" s="39">
        <f>C$2*'Risk Factors'!C930</f>
        <v>-0.6128608957907643</v>
      </c>
      <c r="D930" s="39">
        <f>D$2*'Risk Factors'!D930</f>
        <v>-1.7627632455589142</v>
      </c>
      <c r="E930" s="39">
        <f>E$2*'Risk Factors'!E930</f>
        <v>-3.3301198513448211</v>
      </c>
      <c r="F930" s="39">
        <f>F$2*'Risk Factors'!F930</f>
        <v>-0.62134406299040623</v>
      </c>
      <c r="G930" s="39">
        <f>G$2*'Risk Factors'!G930</f>
        <v>2.4751857220150271</v>
      </c>
      <c r="H930" s="39">
        <f>H$2*'Risk Factors'!H930</f>
        <v>-3.5912212402170143E-2</v>
      </c>
      <c r="I930" s="39">
        <f>I$2*'Risk Factors'!I930</f>
        <v>0</v>
      </c>
      <c r="J930" s="39">
        <f>J$2*'Risk Factors'!J930</f>
        <v>0.59534694592508708</v>
      </c>
      <c r="K930" s="39">
        <f>K$2*'Risk Factors'!K930</f>
        <v>0</v>
      </c>
      <c r="L930" s="39">
        <f>L$2*'Risk Factors'!L930</f>
        <v>0</v>
      </c>
      <c r="M930" s="39">
        <f>M$2*'Risk Factors'!M930</f>
        <v>4.2675351522340828</v>
      </c>
      <c r="N930" s="39">
        <f>N$2*'Risk Factors'!N930</f>
        <v>-7.4165973847987191E-2</v>
      </c>
      <c r="O930" s="39">
        <f t="shared" si="70"/>
        <v>-2.7712984217608683</v>
      </c>
      <c r="P930" s="39">
        <f t="shared" si="72"/>
        <v>5.889500541020723E-2</v>
      </c>
      <c r="Q930" s="39">
        <f t="shared" si="73"/>
        <v>0</v>
      </c>
      <c r="R930" s="39" t="str">
        <f t="shared" si="74"/>
        <v>Low</v>
      </c>
    </row>
    <row r="931" spans="1:18" x14ac:dyDescent="0.25">
      <c r="A931" s="40">
        <v>6037603900</v>
      </c>
      <c r="B931" s="39">
        <f t="shared" si="71"/>
        <v>-3.6722000000000001</v>
      </c>
      <c r="C931" s="39">
        <f>C$2*'Risk Factors'!C931</f>
        <v>-0.6280620470780548</v>
      </c>
      <c r="D931" s="39">
        <f>D$2*'Risk Factors'!D931</f>
        <v>-0.99156693538645146</v>
      </c>
      <c r="E931" s="39">
        <f>E$2*'Risk Factors'!E931</f>
        <v>-3.5964311843473085</v>
      </c>
      <c r="F931" s="39">
        <f>F$2*'Risk Factors'!F931</f>
        <v>-0.47459601399103218</v>
      </c>
      <c r="G931" s="39">
        <f>G$2*'Risk Factors'!G931</f>
        <v>2.0244138565858592</v>
      </c>
      <c r="H931" s="39">
        <f>H$2*'Risk Factors'!H931</f>
        <v>-3.2801497922494496E-2</v>
      </c>
      <c r="I931" s="39">
        <f>I$2*'Risk Factors'!I931</f>
        <v>0</v>
      </c>
      <c r="J931" s="39">
        <f>J$2*'Risk Factors'!J931</f>
        <v>0.7894532630165314</v>
      </c>
      <c r="K931" s="39">
        <f>K$2*'Risk Factors'!K931</f>
        <v>-0.6724</v>
      </c>
      <c r="L931" s="39">
        <f>L$2*'Risk Factors'!L931</f>
        <v>0</v>
      </c>
      <c r="M931" s="39">
        <f>M$2*'Risk Factors'!M931</f>
        <v>4.7353097667062078</v>
      </c>
      <c r="N931" s="39">
        <f>N$2*'Risk Factors'!N931</f>
        <v>-1.047958860959936E-2</v>
      </c>
      <c r="O931" s="39">
        <f t="shared" si="70"/>
        <v>-2.5293603810263425</v>
      </c>
      <c r="P931" s="39">
        <f t="shared" si="72"/>
        <v>7.3825368747589271E-2</v>
      </c>
      <c r="Q931" s="39">
        <f t="shared" si="73"/>
        <v>0</v>
      </c>
      <c r="R931" s="39" t="str">
        <f t="shared" si="74"/>
        <v>Low</v>
      </c>
    </row>
    <row r="932" spans="1:18" x14ac:dyDescent="0.25">
      <c r="A932" s="40">
        <v>6037604002</v>
      </c>
      <c r="B932" s="39">
        <f t="shared" si="71"/>
        <v>-3.6722000000000001</v>
      </c>
      <c r="C932" s="39">
        <f>C$2*'Risk Factors'!C932</f>
        <v>-0.69356112541888038</v>
      </c>
      <c r="D932" s="39">
        <f>D$2*'Risk Factors'!D932</f>
        <v>-0.91407182653604302</v>
      </c>
      <c r="E932" s="39">
        <f>E$2*'Risk Factors'!E932</f>
        <v>-3.7532037810031245</v>
      </c>
      <c r="F932" s="39">
        <f>F$2*'Risk Factors'!F932</f>
        <v>-0.39339693397011061</v>
      </c>
      <c r="G932" s="39">
        <f>G$2*'Risk Factors'!G932</f>
        <v>2.4030815852035703</v>
      </c>
      <c r="H932" s="39">
        <f>H$2*'Risk Factors'!H932</f>
        <v>-1.4208868342553445E-2</v>
      </c>
      <c r="I932" s="39">
        <f>I$2*'Risk Factors'!I932</f>
        <v>0</v>
      </c>
      <c r="J932" s="39">
        <f>J$2*'Risk Factors'!J932</f>
        <v>1.0098979679995657</v>
      </c>
      <c r="K932" s="39">
        <f>K$2*'Risk Factors'!K932</f>
        <v>0</v>
      </c>
      <c r="L932" s="39">
        <f>L$2*'Risk Factors'!L932</f>
        <v>0</v>
      </c>
      <c r="M932" s="39">
        <f>M$2*'Risk Factors'!M932</f>
        <v>4.5850559114274398</v>
      </c>
      <c r="N932" s="39">
        <f>N$2*'Risk Factors'!N932</f>
        <v>4.1692729508307498E-2</v>
      </c>
      <c r="O932" s="39">
        <f t="shared" si="70"/>
        <v>-1.4009143411318303</v>
      </c>
      <c r="P932" s="39">
        <f t="shared" si="72"/>
        <v>0.19767105940050012</v>
      </c>
      <c r="Q932" s="39">
        <f t="shared" si="73"/>
        <v>0</v>
      </c>
      <c r="R932" s="39" t="str">
        <f t="shared" si="74"/>
        <v>Low</v>
      </c>
    </row>
    <row r="933" spans="1:18" x14ac:dyDescent="0.25">
      <c r="A933" s="40">
        <v>6037604100</v>
      </c>
      <c r="B933" s="39">
        <f t="shared" si="71"/>
        <v>-3.6722000000000001</v>
      </c>
      <c r="C933" s="39">
        <f>C$2*'Risk Factors'!C933</f>
        <v>-0.77995318884348186</v>
      </c>
      <c r="D933" s="39">
        <f>D$2*'Risk Factors'!D933</f>
        <v>-0.80801370937415584</v>
      </c>
      <c r="E933" s="39">
        <f>E$2*'Risk Factors'!E933</f>
        <v>-3.846138738972408</v>
      </c>
      <c r="F933" s="39">
        <f>F$2*'Risk Factors'!F933</f>
        <v>-0.45386914990414456</v>
      </c>
      <c r="G933" s="39">
        <f>G$2*'Risk Factors'!G933</f>
        <v>2.1832847532906143</v>
      </c>
      <c r="H933" s="39">
        <f>H$2*'Risk Factors'!H933</f>
        <v>-1.2118553074148037E-2</v>
      </c>
      <c r="I933" s="39">
        <f>I$2*'Risk Factors'!I933</f>
        <v>0</v>
      </c>
      <c r="J933" s="39">
        <f>J$2*'Risk Factors'!J933</f>
        <v>0.97405565022866325</v>
      </c>
      <c r="K933" s="39">
        <f>K$2*'Risk Factors'!K933</f>
        <v>0</v>
      </c>
      <c r="L933" s="39">
        <f>L$2*'Risk Factors'!L933</f>
        <v>0</v>
      </c>
      <c r="M933" s="39">
        <f>M$2*'Risk Factors'!M933</f>
        <v>2.9737966785290633</v>
      </c>
      <c r="N933" s="39">
        <f>N$2*'Risk Factors'!N933</f>
        <v>-9.2350285004858257E-3</v>
      </c>
      <c r="O933" s="39">
        <f t="shared" si="70"/>
        <v>-3.4503912866204844</v>
      </c>
      <c r="P933" s="39">
        <f t="shared" si="72"/>
        <v>3.0757192496311838E-2</v>
      </c>
      <c r="Q933" s="39">
        <f t="shared" si="73"/>
        <v>0</v>
      </c>
      <c r="R933" s="39" t="str">
        <f t="shared" si="74"/>
        <v>Low</v>
      </c>
    </row>
    <row r="934" spans="1:18" x14ac:dyDescent="0.25">
      <c r="A934" s="40">
        <v>6037900703</v>
      </c>
      <c r="B934" s="39">
        <f t="shared" si="71"/>
        <v>-3.6722000000000001</v>
      </c>
      <c r="C934" s="39">
        <f>C$2*'Risk Factors'!C934</f>
        <v>-0.53054425414793627</v>
      </c>
      <c r="D934" s="39">
        <f>D$2*'Risk Factors'!D934</f>
        <v>-1.8299074485311126</v>
      </c>
      <c r="E934" s="39">
        <f>E$2*'Risk Factors'!E934</f>
        <v>-1.4223805690492715</v>
      </c>
      <c r="F934" s="39">
        <f>F$2*'Risk Factors'!F934</f>
        <v>-0.29378126301179736</v>
      </c>
      <c r="G934" s="39">
        <f>G$2*'Risk Factors'!G934</f>
        <v>2.6140442914515205</v>
      </c>
      <c r="H934" s="39">
        <f>H$2*'Risk Factors'!H934</f>
        <v>-2.6803121764149548E-2</v>
      </c>
      <c r="I934" s="39">
        <f>I$2*'Risk Factors'!I934</f>
        <v>0</v>
      </c>
      <c r="J934" s="39">
        <f>J$2*'Risk Factors'!J934</f>
        <v>0.17509379524301966</v>
      </c>
      <c r="K934" s="39">
        <f>K$2*'Risk Factors'!K934</f>
        <v>0</v>
      </c>
      <c r="L934" s="39">
        <f>L$2*'Risk Factors'!L934</f>
        <v>0</v>
      </c>
      <c r="M934" s="39">
        <f>M$2*'Risk Factors'!M934</f>
        <v>0.83062981415579185</v>
      </c>
      <c r="N934" s="39">
        <f>N$2*'Risk Factors'!N934</f>
        <v>-5.2420403684646351E-2</v>
      </c>
      <c r="O934" s="39">
        <f t="shared" si="70"/>
        <v>-4.208269159338581</v>
      </c>
      <c r="P934" s="39">
        <f t="shared" si="72"/>
        <v>1.4654149496921367E-2</v>
      </c>
      <c r="Q934" s="39">
        <f t="shared" si="73"/>
        <v>0</v>
      </c>
      <c r="R934" s="39" t="str">
        <f t="shared" si="74"/>
        <v>Low</v>
      </c>
    </row>
    <row r="935" spans="1:18" x14ac:dyDescent="0.25">
      <c r="A935" s="40">
        <v>6037900704</v>
      </c>
      <c r="B935" s="39">
        <f t="shared" si="71"/>
        <v>-3.6722000000000001</v>
      </c>
      <c r="C935" s="39">
        <f>C$2*'Risk Factors'!C935</f>
        <v>-0.43404101769513692</v>
      </c>
      <c r="D935" s="39">
        <f>D$2*'Risk Factors'!D935</f>
        <v>-2.7274119212163095</v>
      </c>
      <c r="E935" s="39">
        <f>E$2*'Risk Factors'!E935</f>
        <v>-1.3923928127159639</v>
      </c>
      <c r="F935" s="39">
        <f>F$2*'Risk Factors'!F935</f>
        <v>-0.16198963372494815</v>
      </c>
      <c r="G935" s="39">
        <f>G$2*'Risk Factors'!G935</f>
        <v>3.3369667175572517</v>
      </c>
      <c r="H935" s="39">
        <f>H$2*'Risk Factors'!H935</f>
        <v>-6.2514968861766256E-3</v>
      </c>
      <c r="I935" s="39">
        <f>I$2*'Risk Factors'!I935</f>
        <v>0</v>
      </c>
      <c r="J935" s="39">
        <f>J$2*'Risk Factors'!J935</f>
        <v>5.4012983606557381E-2</v>
      </c>
      <c r="K935" s="39">
        <f>K$2*'Risk Factors'!K935</f>
        <v>0</v>
      </c>
      <c r="L935" s="39">
        <f>L$2*'Risk Factors'!L935</f>
        <v>0</v>
      </c>
      <c r="M935" s="39">
        <f>M$2*'Risk Factors'!M935</f>
        <v>1.3276298141557918</v>
      </c>
      <c r="N935" s="39">
        <f>N$2*'Risk Factors'!N935</f>
        <v>1.9215666658329817E-2</v>
      </c>
      <c r="O935" s="39">
        <f t="shared" si="70"/>
        <v>-3.6564617002606048</v>
      </c>
      <c r="P935" s="39">
        <f t="shared" si="72"/>
        <v>2.517364606801098E-2</v>
      </c>
      <c r="Q935" s="39">
        <f t="shared" si="73"/>
        <v>0</v>
      </c>
      <c r="R935" s="39" t="str">
        <f t="shared" si="74"/>
        <v>Low</v>
      </c>
    </row>
    <row r="936" spans="1:18" x14ac:dyDescent="0.25">
      <c r="A936" s="40">
        <v>6037900806</v>
      </c>
      <c r="B936" s="39">
        <f t="shared" si="71"/>
        <v>-3.6722000000000001</v>
      </c>
      <c r="C936" s="39">
        <f>C$2*'Risk Factors'!C936</f>
        <v>-0.26177276702084185</v>
      </c>
      <c r="D936" s="39">
        <f>D$2*'Risk Factors'!D936</f>
        <v>-1.5038862475981334</v>
      </c>
      <c r="E936" s="39">
        <f>E$2*'Risk Factors'!E936</f>
        <v>-2.380639692561076</v>
      </c>
      <c r="F936" s="39">
        <f>F$2*'Risk Factors'!F936</f>
        <v>-0.121665440570958</v>
      </c>
      <c r="G936" s="39">
        <f>G$2*'Risk Factors'!G936</f>
        <v>2.8652014174344433</v>
      </c>
      <c r="H936" s="39">
        <f>H$2*'Risk Factors'!H936</f>
        <v>-3.852646635784767E-2</v>
      </c>
      <c r="I936" s="39">
        <f>I$2*'Risk Factors'!I936</f>
        <v>0</v>
      </c>
      <c r="J936" s="39">
        <f>J$2*'Risk Factors'!J936</f>
        <v>1.4071435412728419</v>
      </c>
      <c r="K936" s="39">
        <f>K$2*'Risk Factors'!K936</f>
        <v>0</v>
      </c>
      <c r="L936" s="39">
        <f>L$2*'Risk Factors'!L936</f>
        <v>0</v>
      </c>
      <c r="M936" s="39">
        <f>M$2*'Risk Factors'!M936</f>
        <v>0.28397754052985358</v>
      </c>
      <c r="N936" s="39">
        <f>N$2*'Risk Factors'!N936</f>
        <v>0.40572119438795329</v>
      </c>
      <c r="O936" s="39">
        <f t="shared" si="70"/>
        <v>-3.0166469204837645</v>
      </c>
      <c r="P936" s="39">
        <f t="shared" si="72"/>
        <v>4.66794615914937E-2</v>
      </c>
      <c r="Q936" s="39">
        <f t="shared" si="73"/>
        <v>0</v>
      </c>
      <c r="R936" s="39" t="str">
        <f t="shared" si="74"/>
        <v>Low</v>
      </c>
    </row>
    <row r="937" spans="1:18" x14ac:dyDescent="0.25">
      <c r="A937" s="40">
        <v>6037910101</v>
      </c>
      <c r="B937" s="39">
        <f t="shared" si="71"/>
        <v>-3.6722000000000001</v>
      </c>
      <c r="C937" s="39">
        <f>C$2*'Risk Factors'!C937</f>
        <v>-0.46265494953003683</v>
      </c>
      <c r="D937" s="39">
        <f>D$2*'Risk Factors'!D937</f>
        <v>-0.72571865917283218</v>
      </c>
      <c r="E937" s="39">
        <f>E$2*'Risk Factors'!E937</f>
        <v>-4.501955790405324</v>
      </c>
      <c r="F937" s="39">
        <f>F$2*'Risk Factors'!F937</f>
        <v>-8.8066714360720832E-2</v>
      </c>
      <c r="G937" s="39">
        <f>G$2*'Risk Factors'!G937</f>
        <v>2.2187407356000159</v>
      </c>
      <c r="H937" s="39">
        <f>H$2*'Risk Factors'!H937</f>
        <v>-7.1311705247226393E-4</v>
      </c>
      <c r="I937" s="39">
        <f>I$2*'Risk Factors'!I937</f>
        <v>0</v>
      </c>
      <c r="J937" s="39">
        <f>J$2*'Risk Factors'!J937</f>
        <v>0.27226224459251097</v>
      </c>
      <c r="K937" s="39">
        <f>K$2*'Risk Factors'!K937</f>
        <v>0</v>
      </c>
      <c r="L937" s="39">
        <f>L$2*'Risk Factors'!L937</f>
        <v>0</v>
      </c>
      <c r="M937" s="39">
        <f>M$2*'Risk Factors'!M937</f>
        <v>2.0172029260577302</v>
      </c>
      <c r="N937" s="39">
        <f>N$2*'Risk Factors'!N937</f>
        <v>-6.0269900636477963E-4</v>
      </c>
      <c r="O937" s="39">
        <f t="shared" si="70"/>
        <v>-4.9437060232774943</v>
      </c>
      <c r="P937" s="39">
        <f t="shared" si="72"/>
        <v>7.0776816846868608E-3</v>
      </c>
      <c r="Q937" s="39">
        <f t="shared" si="73"/>
        <v>0</v>
      </c>
      <c r="R937" s="39" t="str">
        <f t="shared" si="74"/>
        <v>Low</v>
      </c>
    </row>
    <row r="938" spans="1:18" x14ac:dyDescent="0.25">
      <c r="A938" s="40">
        <v>6037910402</v>
      </c>
      <c r="B938" s="39">
        <f t="shared" si="71"/>
        <v>-3.6722000000000001</v>
      </c>
      <c r="C938" s="39">
        <f>C$2*'Risk Factors'!C938</f>
        <v>-0.474795235512873</v>
      </c>
      <c r="D938" s="39">
        <f>D$2*'Risk Factors'!D938</f>
        <v>-1.3817310354298269</v>
      </c>
      <c r="E938" s="39">
        <f>E$2*'Risk Factors'!E938</f>
        <v>-4.4766824498764075</v>
      </c>
      <c r="F938" s="39">
        <f>F$2*'Risk Factors'!F938</f>
        <v>-5.9695633067838511E-2</v>
      </c>
      <c r="G938" s="39">
        <f>G$2*'Risk Factors'!G938</f>
        <v>2.2967156549520769</v>
      </c>
      <c r="H938" s="39">
        <f>H$2*'Risk Factors'!H938</f>
        <v>-7.2377577447862856E-3</v>
      </c>
      <c r="I938" s="39">
        <f>I$2*'Risk Factors'!I938</f>
        <v>0</v>
      </c>
      <c r="J938" s="39">
        <f>J$2*'Risk Factors'!J938</f>
        <v>8.2900362318840584E-2</v>
      </c>
      <c r="K938" s="39">
        <f>K$2*'Risk Factors'!K938</f>
        <v>0</v>
      </c>
      <c r="L938" s="39">
        <f>L$2*'Risk Factors'!L938</f>
        <v>0</v>
      </c>
      <c r="M938" s="39">
        <f>M$2*'Risk Factors'!M938</f>
        <v>4.6716090945037569</v>
      </c>
      <c r="N938" s="39">
        <f>N$2*'Risk Factors'!N938</f>
        <v>-0.12568027611020507</v>
      </c>
      <c r="O938" s="39">
        <f t="shared" si="70"/>
        <v>-3.1467972759672627</v>
      </c>
      <c r="P938" s="39">
        <f t="shared" si="72"/>
        <v>4.1217660089884152E-2</v>
      </c>
      <c r="Q938" s="39">
        <f t="shared" si="73"/>
        <v>0</v>
      </c>
      <c r="R938" s="39" t="str">
        <f t="shared" si="74"/>
        <v>Low</v>
      </c>
    </row>
    <row r="939" spans="1:18" x14ac:dyDescent="0.25">
      <c r="A939" s="40">
        <v>6037910403</v>
      </c>
      <c r="B939" s="39">
        <f t="shared" si="71"/>
        <v>-3.6722000000000001</v>
      </c>
      <c r="C939" s="39">
        <f>C$2*'Risk Factors'!C939</f>
        <v>-0.34226664617899472</v>
      </c>
      <c r="D939" s="39">
        <f>D$2*'Risk Factors'!D939</f>
        <v>-1.2565877366965847</v>
      </c>
      <c r="E939" s="39">
        <f>E$2*'Risk Factors'!E939</f>
        <v>-4.7249808958727124</v>
      </c>
      <c r="F939" s="39">
        <f>F$2*'Risk Factors'!F939</f>
        <v>-3.9351798677299481E-2</v>
      </c>
      <c r="G939" s="39">
        <f>G$2*'Risk Factors'!G939</f>
        <v>2.9479126833128566</v>
      </c>
      <c r="H939" s="39">
        <f>H$2*'Risk Factors'!H939</f>
        <v>-1.5307814946636833E-2</v>
      </c>
      <c r="I939" s="39">
        <f>I$2*'Risk Factors'!I939</f>
        <v>0</v>
      </c>
      <c r="J939" s="39">
        <f>J$2*'Risk Factors'!J939</f>
        <v>7.9815702224907956E-2</v>
      </c>
      <c r="K939" s="39">
        <f>K$2*'Risk Factors'!K939</f>
        <v>0</v>
      </c>
      <c r="L939" s="39">
        <f>L$2*'Risk Factors'!L939</f>
        <v>0</v>
      </c>
      <c r="M939" s="39">
        <f>M$2*'Risk Factors'!M939</f>
        <v>2.3304283115856066</v>
      </c>
      <c r="N939" s="39">
        <f>N$2*'Risk Factors'!N939</f>
        <v>-5.8382852148353981E-2</v>
      </c>
      <c r="O939" s="39">
        <f t="shared" si="70"/>
        <v>-4.7509210473972114</v>
      </c>
      <c r="P939" s="39">
        <f t="shared" si="72"/>
        <v>8.5696564516781239E-3</v>
      </c>
      <c r="Q939" s="39">
        <f t="shared" si="73"/>
        <v>0</v>
      </c>
      <c r="R939" s="39" t="str">
        <f t="shared" si="74"/>
        <v>Low</v>
      </c>
    </row>
    <row r="940" spans="1:18" x14ac:dyDescent="0.25">
      <c r="A940" s="40">
        <v>6037910501</v>
      </c>
      <c r="B940" s="39">
        <f t="shared" si="71"/>
        <v>-3.6722000000000001</v>
      </c>
      <c r="C940" s="39">
        <f>C$2*'Risk Factors'!C940</f>
        <v>-0.22800007343686149</v>
      </c>
      <c r="D940" s="39">
        <f>D$2*'Risk Factors'!D940</f>
        <v>-2.1393705667942409</v>
      </c>
      <c r="E940" s="39">
        <f>E$2*'Risk Factors'!E940</f>
        <v>-3.8460056861673038</v>
      </c>
      <c r="F940" s="39">
        <f>F$2*'Risk Factors'!F940</f>
        <v>-6.5243521049753964E-2</v>
      </c>
      <c r="G940" s="39">
        <f>G$2*'Risk Factors'!G940</f>
        <v>3.2901363152289673</v>
      </c>
      <c r="H940" s="39">
        <f>H$2*'Risk Factors'!H940</f>
        <v>-1.367228206040158E-2</v>
      </c>
      <c r="I940" s="39">
        <f>I$2*'Risk Factors'!I940</f>
        <v>0</v>
      </c>
      <c r="J940" s="39">
        <f>J$2*'Risk Factors'!J940</f>
        <v>0.22684194470924693</v>
      </c>
      <c r="K940" s="39">
        <f>K$2*'Risk Factors'!K940</f>
        <v>0</v>
      </c>
      <c r="L940" s="39">
        <f>L$2*'Risk Factors'!L940</f>
        <v>0</v>
      </c>
      <c r="M940" s="39">
        <f>M$2*'Risk Factors'!M940</f>
        <v>2.110656781336496</v>
      </c>
      <c r="N940" s="39">
        <f>N$2*'Risk Factors'!N940</f>
        <v>-5.2140058704921402E-2</v>
      </c>
      <c r="O940" s="39">
        <f t="shared" si="70"/>
        <v>-4.3889971469387739</v>
      </c>
      <c r="P940" s="39">
        <f t="shared" si="72"/>
        <v>1.2260973993812851E-2</v>
      </c>
      <c r="Q940" s="39">
        <f t="shared" si="73"/>
        <v>0</v>
      </c>
      <c r="R940" s="39" t="str">
        <f t="shared" si="74"/>
        <v>Low</v>
      </c>
    </row>
    <row r="941" spans="1:18" x14ac:dyDescent="0.25">
      <c r="A941" s="40">
        <v>6037910602</v>
      </c>
      <c r="B941" s="39">
        <f t="shared" si="71"/>
        <v>-3.6722000000000001</v>
      </c>
      <c r="C941" s="39">
        <f>C$2*'Risk Factors'!C941</f>
        <v>-0.67947770584389056</v>
      </c>
      <c r="D941" s="39">
        <f>D$2*'Risk Factors'!D941</f>
        <v>-1.1983516229956979</v>
      </c>
      <c r="E941" s="39">
        <f>E$2*'Risk Factors'!E941</f>
        <v>-2.8191765350019553</v>
      </c>
      <c r="F941" s="39">
        <f>F$2*'Risk Factors'!F941</f>
        <v>-0.18833922565506453</v>
      </c>
      <c r="G941" s="39">
        <f>G$2*'Risk Factors'!G941</f>
        <v>1.8939987082884822</v>
      </c>
      <c r="H941" s="39">
        <f>H$2*'Risk Factors'!H941</f>
        <v>-1.3160088779979559E-2</v>
      </c>
      <c r="I941" s="39">
        <f>I$2*'Risk Factors'!I941</f>
        <v>0</v>
      </c>
      <c r="J941" s="39">
        <f>J$2*'Risk Factors'!J941</f>
        <v>6.1424161073825513E-2</v>
      </c>
      <c r="K941" s="39">
        <f>K$2*'Risk Factors'!K941</f>
        <v>0</v>
      </c>
      <c r="L941" s="39">
        <f>L$2*'Risk Factors'!L941</f>
        <v>0</v>
      </c>
      <c r="M941" s="39">
        <f>M$2*'Risk Factors'!M941</f>
        <v>1.27606287069988</v>
      </c>
      <c r="N941" s="39">
        <f>N$2*'Risk Factors'!N941</f>
        <v>0.32747197661809591</v>
      </c>
      <c r="O941" s="39">
        <f t="shared" si="70"/>
        <v>-5.0117474615963058</v>
      </c>
      <c r="P941" s="39">
        <f t="shared" si="72"/>
        <v>6.6152039990343969E-3</v>
      </c>
      <c r="Q941" s="39">
        <f t="shared" si="73"/>
        <v>0</v>
      </c>
      <c r="R941" s="39" t="str">
        <f t="shared" si="74"/>
        <v>Low</v>
      </c>
    </row>
    <row r="942" spans="1:18" x14ac:dyDescent="0.25">
      <c r="A942" s="40">
        <v>6037980021</v>
      </c>
      <c r="B942" s="39">
        <f t="shared" si="71"/>
        <v>-3.6722000000000001</v>
      </c>
      <c r="C942" s="39">
        <f>C$2*'Risk Factors'!C942</f>
        <v>-0.74172676428279527</v>
      </c>
      <c r="D942" s="39">
        <f>D$2*'Risk Factors'!D942</f>
        <v>-1.6502784213684136</v>
      </c>
      <c r="E942" s="39">
        <f>E$2*'Risk Factors'!E942</f>
        <v>-4.2773992669514103</v>
      </c>
      <c r="F942" s="39">
        <f>F$2*'Risk Factors'!F942</f>
        <v>-0.13998884256756314</v>
      </c>
      <c r="G942" s="39">
        <f>G$2*'Risk Factors'!G942</f>
        <v>1.6257039653948433</v>
      </c>
      <c r="H942" s="39">
        <f>H$2*'Risk Factors'!H942</f>
        <v>-9.2607135995045442E-4</v>
      </c>
      <c r="I942" s="39">
        <f>I$2*'Risk Factors'!I942</f>
        <v>0</v>
      </c>
      <c r="J942" s="39">
        <f>J$2*'Risk Factors'!J942</f>
        <v>0.41903057766264318</v>
      </c>
      <c r="K942" s="39">
        <f>K$2*'Risk Factors'!K942</f>
        <v>0</v>
      </c>
      <c r="L942" s="39">
        <f>L$2*'Risk Factors'!L942</f>
        <v>0</v>
      </c>
      <c r="M942" s="39">
        <f>M$2*'Risk Factors'!M942</f>
        <v>0</v>
      </c>
      <c r="N942" s="39">
        <f>N$2*'Risk Factors'!N942</f>
        <v>-4.5572674202633612E-2</v>
      </c>
      <c r="O942" s="39">
        <f t="shared" si="70"/>
        <v>-8.4833574976752821</v>
      </c>
      <c r="P942" s="39">
        <f t="shared" si="72"/>
        <v>2.0684013470084997E-4</v>
      </c>
      <c r="Q942" s="39">
        <f t="shared" si="73"/>
        <v>0</v>
      </c>
      <c r="R942" s="39" t="str">
        <f t="shared" si="74"/>
        <v>Low</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Results</vt:lpstr>
      <vt:lpstr>County Avg</vt:lpstr>
      <vt:lpstr>Gentrification Calcs</vt:lpstr>
      <vt:lpstr>Risk Factors</vt:lpstr>
      <vt:lpstr>Predicted Value</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Chhandara Pech</dc:creator>
  <cp:lastModifiedBy>Maggie Witt</cp:lastModifiedBy>
  <cp:lastPrinted>2015-07-29T23:52:28Z</cp:lastPrinted>
  <dcterms:created xsi:type="dcterms:W3CDTF">2015-07-29T22:43:21Z</dcterms:created>
  <dcterms:modified xsi:type="dcterms:W3CDTF">2017-10-13T22:30:16Z</dcterms:modified>
</cp:coreProperties>
</file>